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tiff" ContentType="image/tiff"/>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comments5.xml" ContentType="application/vnd.openxmlformats-officedocument.spreadsheetml.comments+xml"/>
  <Override PartName="/xl/drawings/drawing8.xml" ContentType="application/vnd.openxmlformats-officedocument.drawing+xml"/>
  <Override PartName="/xl/tables/table1.xml" ContentType="application/vnd.openxmlformats-officedocument.spreadsheetml.table+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901"/>
  <workbookPr codeName="ThisWorkbook"/>
  <mc:AlternateContent xmlns:mc="http://schemas.openxmlformats.org/markup-compatibility/2006">
    <mc:Choice Requires="x15">
      <x15ac:absPath xmlns:x15ac="http://schemas.microsoft.com/office/spreadsheetml/2010/11/ac" url="C:\Users\DP\Downloads\Updated Files\Video 2 3\"/>
    </mc:Choice>
  </mc:AlternateContent>
  <xr:revisionPtr revIDLastSave="0" documentId="13_ncr:1_{F35CFB54-4CC6-41F8-B0D2-2B92C5644953}" xr6:coauthVersionLast="46" xr6:coauthVersionMax="46" xr10:uidLastSave="{00000000-0000-0000-0000-000000000000}"/>
  <bookViews>
    <workbookView xWindow="-110" yWindow="-110" windowWidth="29020" windowHeight="17620" tabRatio="747" xr2:uid="{00000000-000D-0000-FFFF-FFFF00000000}"/>
  </bookViews>
  <sheets>
    <sheet name="Step 1 Modeling+Valuation Rules" sheetId="2" r:id="rId1"/>
    <sheet name="Step 2 Revenue Forecast" sheetId="3" r:id="rId2"/>
    <sheet name="Step 3 Income Statement " sheetId="4" r:id="rId3"/>
    <sheet name="Step 4 Balance Sheet" sheetId="5" r:id="rId4"/>
    <sheet name="Step 5 Cash Flow Statement" sheetId="6" r:id="rId5"/>
    <sheet name="Step 6 DCF Valuation" sheetId="8" r:id="rId6"/>
    <sheet name="Step 7 Other Valuations+Compare" sheetId="7" r:id="rId7"/>
    <sheet name="What We'll Learn in Other Ex. " sheetId="9" r:id="rId8"/>
    <sheet name="Case Studies" sheetId="10" r:id="rId9"/>
  </sheets>
  <externalReferences>
    <externalReference r:id="rId10"/>
    <externalReference r:id="rId11"/>
  </externalReferences>
  <definedNames>
    <definedName name="Case">'Case Studies'!$B$3</definedName>
    <definedName name="COGS" localSheetId="8">'[1]Step 3 Income Statement '!$13:$13</definedName>
    <definedName name="COGS" localSheetId="7">'[1]Step 3 Income Statement '!$13:$13</definedName>
    <definedName name="COGS">'Step 3 Income Statement '!$13:$13</definedName>
    <definedName name="General_and_Administrative" localSheetId="8">'[1]Step 3 Income Statement '!$31:$31</definedName>
    <definedName name="General_and_Administrative" localSheetId="7">'[1]Step 3 Income Statement '!$31:$31</definedName>
    <definedName name="General_and_Administrative">'Step 3 Income Statement '!$31:$31</definedName>
    <definedName name="Market_Cap">'[2]ANSWER to Question 9'!$B$4:$B$15</definedName>
    <definedName name="Other_Income_or_Expense">'Step 3 Income Statement '!$50:$50</definedName>
    <definedName name="OtherEx">'What We''ll Learn in Other Ex. '!$A$4</definedName>
    <definedName name="_xlnm.Print_Area" localSheetId="8">#REF!</definedName>
    <definedName name="_xlnm.Print_Area" localSheetId="7">#REF!</definedName>
    <definedName name="_xlnm.Print_Area">#REF!</definedName>
    <definedName name="_xlnm.Print_Titles" localSheetId="8">#REF!</definedName>
    <definedName name="_xlnm.Print_Titles" localSheetId="7">#REF!</definedName>
    <definedName name="_xlnm.Print_Titles">#REF!</definedName>
    <definedName name="Research_and_Development" localSheetId="8">'[1]Step 3 Income Statement '!$25:$25</definedName>
    <definedName name="Research_and_Development" localSheetId="7">'[1]Step 3 Income Statement '!$25:$25</definedName>
    <definedName name="Research_and_Development">'Step 3 Income Statement '!$25:$25</definedName>
    <definedName name="Revenue" localSheetId="8">'[1]Step 3 Income Statement '!$8:$8</definedName>
    <definedName name="Revenue" localSheetId="7">'[1]Step 3 Income Statement '!$8:$8</definedName>
    <definedName name="Revenue">'Step 3 Income Statement '!$8:$8</definedName>
    <definedName name="Sales_and_Marketing" localSheetId="8">'[1]Step 3 Income Statement '!$19:$19</definedName>
    <definedName name="Sales_and_Marketing" localSheetId="7">'[1]Step 3 Income Statement '!$19:$19</definedName>
    <definedName name="Sales_and_Marketing">'Step 3 Income Statement '!$19:$19</definedName>
    <definedName name="Step_1_Modeling">'Step 1 Modeling+Valuation Rules'!$B$2</definedName>
    <definedName name="Step_2_Revenue">'Step 2 Revenue Forecast'!$B$9</definedName>
    <definedName name="Step_3_Income_Statement">'Step 3 Income Statement '!$C$9</definedName>
    <definedName name="Step_4_Balance_Sheet">'Step 4 Balance Sheet'!$B$8</definedName>
    <definedName name="Step_5_Cash_Flow_Statement">'Step 5 Cash Flow Statement'!$B$7</definedName>
    <definedName name="Step_6_DCF">'Step 6 DCF Valuation'!$B$7</definedName>
    <definedName name="Step_7_Other">'Step 7 Other Valuations+Compare'!$C$6</definedName>
  </definedNames>
  <calcPr calcId="191029" concurrentCalc="0"/>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G9" i="6" l="1"/>
  <c r="Y9" i="3"/>
  <c r="Z8" i="4"/>
  <c r="Z13" i="4"/>
  <c r="Z19" i="4"/>
  <c r="Z25" i="4"/>
  <c r="Z31" i="4"/>
  <c r="Z43" i="4"/>
  <c r="Z46" i="4"/>
  <c r="Z52" i="4"/>
  <c r="Z54" i="4"/>
  <c r="Z55" i="4"/>
  <c r="H45" i="8"/>
  <c r="C47" i="8"/>
  <c r="F24" i="8"/>
  <c r="C24" i="8"/>
  <c r="C38" i="8"/>
  <c r="C22" i="8"/>
  <c r="C26" i="8"/>
  <c r="F76" i="8"/>
  <c r="E76" i="8"/>
  <c r="D76" i="8"/>
  <c r="G76" i="8"/>
  <c r="H76" i="8"/>
  <c r="AA13" i="3"/>
  <c r="AB13" i="3"/>
  <c r="AC13" i="3"/>
  <c r="AD13" i="3"/>
  <c r="AE13" i="3"/>
  <c r="AF13" i="3"/>
  <c r="AG13" i="3"/>
  <c r="AH13" i="3"/>
  <c r="AI13" i="3"/>
  <c r="AA18" i="3"/>
  <c r="AB18" i="3"/>
  <c r="AC18" i="3"/>
  <c r="AD18" i="3"/>
  <c r="AE18" i="3"/>
  <c r="AF18" i="3"/>
  <c r="AG18" i="3"/>
  <c r="AH18" i="3"/>
  <c r="AI18" i="3"/>
  <c r="AI9" i="3"/>
  <c r="AJ8" i="4"/>
  <c r="AJ13" i="4"/>
  <c r="AJ19" i="4"/>
  <c r="AJ25" i="4"/>
  <c r="AJ31" i="4"/>
  <c r="AJ37" i="4"/>
  <c r="AJ43" i="4"/>
  <c r="AJ46" i="4"/>
  <c r="AJ52" i="4"/>
  <c r="AJ54" i="4"/>
  <c r="AJ58" i="4"/>
  <c r="AI8" i="6"/>
  <c r="AI9" i="6"/>
  <c r="AH9" i="3"/>
  <c r="AI8" i="4"/>
  <c r="AH12" i="5"/>
  <c r="AI12" i="5"/>
  <c r="AI10" i="6"/>
  <c r="AH14" i="5"/>
  <c r="AI14" i="5"/>
  <c r="AI11" i="6"/>
  <c r="AI29" i="5"/>
  <c r="AH29" i="5"/>
  <c r="AI12" i="6"/>
  <c r="AI13" i="6"/>
  <c r="AI16" i="6"/>
  <c r="AI33" i="6"/>
  <c r="G11" i="8"/>
  <c r="E60" i="8"/>
  <c r="E61" i="8"/>
  <c r="D53" i="8"/>
  <c r="D67" i="8"/>
  <c r="D68" i="8"/>
  <c r="D69" i="8"/>
  <c r="H9" i="7"/>
  <c r="H23" i="7"/>
  <c r="H22" i="7"/>
  <c r="D24" i="7"/>
  <c r="D32" i="7"/>
  <c r="F27" i="8"/>
  <c r="AF62" i="4"/>
  <c r="I3" i="7"/>
  <c r="F26" i="8"/>
  <c r="D70" i="8"/>
  <c r="H9" i="3"/>
  <c r="I8" i="4"/>
  <c r="H29" i="5"/>
  <c r="G9" i="3"/>
  <c r="H8" i="4"/>
  <c r="G29" i="5"/>
  <c r="H12" i="6"/>
  <c r="I9" i="3"/>
  <c r="J8" i="4"/>
  <c r="I29" i="5"/>
  <c r="I12" i="6"/>
  <c r="I13" i="4"/>
  <c r="I19" i="4"/>
  <c r="I25" i="4"/>
  <c r="I31" i="4"/>
  <c r="I43" i="4"/>
  <c r="I46" i="4"/>
  <c r="I52" i="4"/>
  <c r="I54" i="4"/>
  <c r="I58" i="4"/>
  <c r="H8" i="6"/>
  <c r="G12" i="5"/>
  <c r="H12" i="5"/>
  <c r="H10" i="6"/>
  <c r="H9" i="6"/>
  <c r="H11" i="6"/>
  <c r="H13" i="6"/>
  <c r="J13" i="4"/>
  <c r="J19" i="4"/>
  <c r="J25" i="4"/>
  <c r="J31" i="4"/>
  <c r="J43" i="4"/>
  <c r="J46" i="4"/>
  <c r="J52" i="4"/>
  <c r="J54" i="4"/>
  <c r="J58" i="4"/>
  <c r="I8" i="6"/>
  <c r="I12" i="5"/>
  <c r="I10" i="6"/>
  <c r="I9" i="6"/>
  <c r="I11" i="6"/>
  <c r="I13" i="6"/>
  <c r="H16" i="6"/>
  <c r="I16" i="6"/>
  <c r="H17" i="6"/>
  <c r="I17" i="6"/>
  <c r="H20" i="6"/>
  <c r="I20" i="6"/>
  <c r="H21" i="6"/>
  <c r="I21" i="6"/>
  <c r="H22" i="6"/>
  <c r="I22" i="6"/>
  <c r="H23" i="6"/>
  <c r="I23" i="6"/>
  <c r="H25" i="6"/>
  <c r="I25" i="6"/>
  <c r="B9" i="3"/>
  <c r="C8" i="4"/>
  <c r="C19" i="4"/>
  <c r="C25" i="4"/>
  <c r="C31" i="4"/>
  <c r="C43" i="4"/>
  <c r="C46" i="4"/>
  <c r="C52" i="4"/>
  <c r="C58" i="4"/>
  <c r="B8" i="6"/>
  <c r="B9" i="6"/>
  <c r="B13" i="6"/>
  <c r="B23" i="6"/>
  <c r="B16" i="6"/>
  <c r="B17" i="6"/>
  <c r="B25" i="6"/>
  <c r="B10" i="5"/>
  <c r="C9" i="3"/>
  <c r="D8" i="4"/>
  <c r="D13" i="4"/>
  <c r="D19" i="4"/>
  <c r="D25" i="4"/>
  <c r="D31" i="4"/>
  <c r="D43" i="4"/>
  <c r="D46" i="4"/>
  <c r="D52" i="4"/>
  <c r="D54" i="4"/>
  <c r="D58" i="4"/>
  <c r="C8" i="6"/>
  <c r="C9" i="6"/>
  <c r="C10" i="6"/>
  <c r="C11" i="6"/>
  <c r="C12" i="6"/>
  <c r="C13" i="6"/>
  <c r="C20" i="6"/>
  <c r="C21" i="6"/>
  <c r="C22" i="6"/>
  <c r="C23" i="6"/>
  <c r="C16" i="6"/>
  <c r="C17" i="6"/>
  <c r="C25" i="6"/>
  <c r="C10" i="5"/>
  <c r="D9" i="3"/>
  <c r="E8" i="4"/>
  <c r="E13" i="4"/>
  <c r="E19" i="4"/>
  <c r="E25" i="4"/>
  <c r="E31" i="4"/>
  <c r="E43" i="4"/>
  <c r="E46" i="4"/>
  <c r="E52" i="4"/>
  <c r="E54" i="4"/>
  <c r="E58" i="4"/>
  <c r="D8" i="6"/>
  <c r="D9" i="6"/>
  <c r="D10" i="6"/>
  <c r="D11" i="6"/>
  <c r="D12" i="6"/>
  <c r="D13" i="6"/>
  <c r="D20" i="6"/>
  <c r="D21" i="6"/>
  <c r="D22" i="6"/>
  <c r="D23" i="6"/>
  <c r="D16" i="6"/>
  <c r="D17" i="6"/>
  <c r="D25" i="6"/>
  <c r="D10" i="5"/>
  <c r="E9" i="3"/>
  <c r="F8" i="4"/>
  <c r="F13" i="4"/>
  <c r="F19" i="4"/>
  <c r="F25" i="4"/>
  <c r="F31" i="4"/>
  <c r="F43" i="4"/>
  <c r="F46" i="4"/>
  <c r="F52" i="4"/>
  <c r="F54" i="4"/>
  <c r="F58" i="4"/>
  <c r="E8" i="6"/>
  <c r="E9" i="6"/>
  <c r="E10" i="6"/>
  <c r="E11" i="6"/>
  <c r="E12" i="6"/>
  <c r="E13" i="6"/>
  <c r="E20" i="6"/>
  <c r="E21" i="6"/>
  <c r="E22" i="6"/>
  <c r="E23" i="6"/>
  <c r="E16" i="6"/>
  <c r="E17" i="6"/>
  <c r="E25" i="6"/>
  <c r="E10" i="5"/>
  <c r="H13" i="4"/>
  <c r="H19" i="4"/>
  <c r="H25" i="4"/>
  <c r="H31" i="4"/>
  <c r="H43" i="4"/>
  <c r="H46" i="4"/>
  <c r="H52" i="4"/>
  <c r="H54" i="4"/>
  <c r="H58" i="4"/>
  <c r="G8" i="6"/>
  <c r="F12" i="5"/>
  <c r="G10" i="6"/>
  <c r="F29" i="5"/>
  <c r="G12" i="6"/>
  <c r="G9" i="6"/>
  <c r="F14" i="5"/>
  <c r="G11" i="6"/>
  <c r="G13" i="6"/>
  <c r="F31" i="5"/>
  <c r="G20" i="6"/>
  <c r="F34" i="5"/>
  <c r="G21" i="6"/>
  <c r="F40" i="5"/>
  <c r="G22" i="6"/>
  <c r="G23" i="6"/>
  <c r="G16" i="6"/>
  <c r="G17" i="6"/>
  <c r="G25" i="6"/>
  <c r="G10" i="5"/>
  <c r="H27" i="6"/>
  <c r="H10" i="5"/>
  <c r="I27" i="6"/>
  <c r="H28" i="6"/>
  <c r="I28" i="6"/>
  <c r="H29" i="6"/>
  <c r="I10" i="5"/>
  <c r="I29" i="6"/>
  <c r="J9" i="3"/>
  <c r="K8" i="4"/>
  <c r="J12" i="5"/>
  <c r="J10" i="6"/>
  <c r="K12" i="5"/>
  <c r="K10" i="6"/>
  <c r="J11" i="6"/>
  <c r="K14" i="5"/>
  <c r="K11" i="6"/>
  <c r="J29" i="5"/>
  <c r="J12" i="6"/>
  <c r="K29" i="5"/>
  <c r="K12" i="6"/>
  <c r="K13" i="4"/>
  <c r="K19" i="4"/>
  <c r="K25" i="4"/>
  <c r="K31" i="4"/>
  <c r="K43" i="4"/>
  <c r="K46" i="4"/>
  <c r="K52" i="4"/>
  <c r="K54" i="4"/>
  <c r="K58" i="4"/>
  <c r="J8" i="6"/>
  <c r="J9" i="6"/>
  <c r="J13" i="6"/>
  <c r="K13" i="6"/>
  <c r="J16" i="6"/>
  <c r="K16" i="6"/>
  <c r="J17" i="6"/>
  <c r="K17" i="6"/>
  <c r="J20" i="6"/>
  <c r="K20" i="6"/>
  <c r="J21" i="6"/>
  <c r="K21" i="6"/>
  <c r="J22" i="6"/>
  <c r="K22" i="6"/>
  <c r="J23" i="6"/>
  <c r="K23" i="6"/>
  <c r="J25" i="6"/>
  <c r="K25" i="6"/>
  <c r="AD9" i="3"/>
  <c r="AE8" i="4"/>
  <c r="AD29" i="5"/>
  <c r="AD32" i="5"/>
  <c r="AD35" i="5"/>
  <c r="AD36" i="5"/>
  <c r="B39" i="5"/>
  <c r="C39" i="5"/>
  <c r="D39" i="5"/>
  <c r="E39" i="5"/>
  <c r="G39" i="5"/>
  <c r="H39" i="5"/>
  <c r="I39" i="5"/>
  <c r="J39" i="5"/>
  <c r="L9" i="3"/>
  <c r="M8" i="4"/>
  <c r="M13" i="4"/>
  <c r="M19" i="4"/>
  <c r="M25" i="4"/>
  <c r="M31" i="4"/>
  <c r="M43" i="4"/>
  <c r="M46" i="4"/>
  <c r="M52" i="4"/>
  <c r="M54" i="4"/>
  <c r="M58" i="4"/>
  <c r="L39" i="5"/>
  <c r="M9" i="3"/>
  <c r="N8" i="4"/>
  <c r="N13" i="4"/>
  <c r="N19" i="4"/>
  <c r="N25" i="4"/>
  <c r="N31" i="4"/>
  <c r="N43" i="4"/>
  <c r="N46" i="4"/>
  <c r="N52" i="4"/>
  <c r="N54" i="4"/>
  <c r="N58" i="4"/>
  <c r="M39" i="5"/>
  <c r="N9" i="3"/>
  <c r="O8" i="4"/>
  <c r="O13" i="4"/>
  <c r="O19" i="4"/>
  <c r="O25" i="4"/>
  <c r="O31" i="4"/>
  <c r="O43" i="4"/>
  <c r="O46" i="4"/>
  <c r="O52" i="4"/>
  <c r="O54" i="4"/>
  <c r="O58" i="4"/>
  <c r="N39" i="5"/>
  <c r="O9" i="3"/>
  <c r="P8" i="4"/>
  <c r="P13" i="4"/>
  <c r="P19" i="4"/>
  <c r="P25" i="4"/>
  <c r="P31" i="4"/>
  <c r="P43" i="4"/>
  <c r="P46" i="4"/>
  <c r="P52" i="4"/>
  <c r="P54" i="4"/>
  <c r="P58" i="4"/>
  <c r="O39" i="5"/>
  <c r="Q9" i="3"/>
  <c r="R8" i="4"/>
  <c r="R13" i="4"/>
  <c r="R19" i="4"/>
  <c r="R25" i="4"/>
  <c r="R31" i="4"/>
  <c r="R43" i="4"/>
  <c r="R46" i="4"/>
  <c r="R52" i="4"/>
  <c r="R54" i="4"/>
  <c r="R58" i="4"/>
  <c r="Q39" i="5"/>
  <c r="R9" i="3"/>
  <c r="S8" i="4"/>
  <c r="S13" i="4"/>
  <c r="S19" i="4"/>
  <c r="S25" i="4"/>
  <c r="S31" i="4"/>
  <c r="S43" i="4"/>
  <c r="S46" i="4"/>
  <c r="S52" i="4"/>
  <c r="S54" i="4"/>
  <c r="S58" i="4"/>
  <c r="R39" i="5"/>
  <c r="S9" i="3"/>
  <c r="T8" i="4"/>
  <c r="T13" i="4"/>
  <c r="T19" i="4"/>
  <c r="T25" i="4"/>
  <c r="T31" i="4"/>
  <c r="T43" i="4"/>
  <c r="T46" i="4"/>
  <c r="T52" i="4"/>
  <c r="T54" i="4"/>
  <c r="T58" i="4"/>
  <c r="S39" i="5"/>
  <c r="T9" i="3"/>
  <c r="U8" i="4"/>
  <c r="U13" i="4"/>
  <c r="U19" i="4"/>
  <c r="U25" i="4"/>
  <c r="U31" i="4"/>
  <c r="U43" i="4"/>
  <c r="U46" i="4"/>
  <c r="U52" i="4"/>
  <c r="U54" i="4"/>
  <c r="U58" i="4"/>
  <c r="T39" i="5"/>
  <c r="V9" i="3"/>
  <c r="W8" i="4"/>
  <c r="W13" i="4"/>
  <c r="W19" i="4"/>
  <c r="W25" i="4"/>
  <c r="W31" i="4"/>
  <c r="W43" i="4"/>
  <c r="W46" i="4"/>
  <c r="W52" i="4"/>
  <c r="W54" i="4"/>
  <c r="W58" i="4"/>
  <c r="V39" i="5"/>
  <c r="W9" i="3"/>
  <c r="X8" i="4"/>
  <c r="X13" i="4"/>
  <c r="X19" i="4"/>
  <c r="X25" i="4"/>
  <c r="X31" i="4"/>
  <c r="X43" i="4"/>
  <c r="X46" i="4"/>
  <c r="X52" i="4"/>
  <c r="X54" i="4"/>
  <c r="X58" i="4"/>
  <c r="W39" i="5"/>
  <c r="X9" i="3"/>
  <c r="Y8" i="4"/>
  <c r="Y13" i="4"/>
  <c r="Y19" i="4"/>
  <c r="Y25" i="4"/>
  <c r="Y31" i="4"/>
  <c r="Y43" i="4"/>
  <c r="Y46" i="4"/>
  <c r="Y52" i="4"/>
  <c r="Y54" i="4"/>
  <c r="Y58" i="4"/>
  <c r="X39" i="5"/>
  <c r="Z58" i="4"/>
  <c r="Y39" i="5"/>
  <c r="AA9" i="3"/>
  <c r="AB8" i="4"/>
  <c r="AB13" i="4"/>
  <c r="AB19" i="4"/>
  <c r="AB25" i="4"/>
  <c r="AB31" i="4"/>
  <c r="AB43" i="4"/>
  <c r="AB46" i="4"/>
  <c r="AB52" i="4"/>
  <c r="AB54" i="4"/>
  <c r="AB58" i="4"/>
  <c r="AA39" i="5"/>
  <c r="AB9" i="3"/>
  <c r="AC8" i="4"/>
  <c r="AC13" i="4"/>
  <c r="AC19" i="4"/>
  <c r="AC25" i="4"/>
  <c r="AC31" i="4"/>
  <c r="AC43" i="4"/>
  <c r="AC46" i="4"/>
  <c r="AC52" i="4"/>
  <c r="AC54" i="4"/>
  <c r="AC58" i="4"/>
  <c r="AB39" i="5"/>
  <c r="AC9" i="3"/>
  <c r="AD8" i="4"/>
  <c r="AD13" i="4"/>
  <c r="AD19" i="4"/>
  <c r="AD25" i="4"/>
  <c r="AD31" i="4"/>
  <c r="AD43" i="4"/>
  <c r="AD46" i="4"/>
  <c r="AD52" i="4"/>
  <c r="AD54" i="4"/>
  <c r="AD58" i="4"/>
  <c r="AC39" i="5"/>
  <c r="AE13" i="4"/>
  <c r="AE19" i="4"/>
  <c r="AE25" i="4"/>
  <c r="AE31" i="4"/>
  <c r="AE43" i="4"/>
  <c r="AE46" i="4"/>
  <c r="AE52" i="4"/>
  <c r="AE54" i="4"/>
  <c r="AE58" i="4"/>
  <c r="AD39" i="5"/>
  <c r="C41" i="5"/>
  <c r="D41" i="5"/>
  <c r="E41" i="5"/>
  <c r="F41" i="5"/>
  <c r="G41" i="5"/>
  <c r="H41" i="5"/>
  <c r="I41" i="5"/>
  <c r="J41" i="5"/>
  <c r="K41" i="5"/>
  <c r="L41" i="5"/>
  <c r="M41" i="5"/>
  <c r="N41" i="5"/>
  <c r="O41" i="5"/>
  <c r="P41" i="5"/>
  <c r="Q41" i="5"/>
  <c r="R41" i="5"/>
  <c r="S41" i="5"/>
  <c r="T41" i="5"/>
  <c r="U41" i="5"/>
  <c r="V41" i="5"/>
  <c r="W41" i="5"/>
  <c r="X41" i="5"/>
  <c r="Y41" i="5"/>
  <c r="Z41" i="5"/>
  <c r="AA41" i="5"/>
  <c r="AB41" i="5"/>
  <c r="AC41" i="5"/>
  <c r="AD41" i="5"/>
  <c r="AD42" i="5"/>
  <c r="AD44" i="5"/>
  <c r="AG9" i="3"/>
  <c r="AH8" i="4"/>
  <c r="AG29" i="5"/>
  <c r="AF9" i="3"/>
  <c r="AG8" i="4"/>
  <c r="AF29" i="5"/>
  <c r="AC29" i="5"/>
  <c r="AB29" i="5"/>
  <c r="AA29" i="5"/>
  <c r="Y29" i="5"/>
  <c r="X29" i="5"/>
  <c r="W29" i="5"/>
  <c r="V29" i="5"/>
  <c r="T29" i="5"/>
  <c r="S29" i="5"/>
  <c r="R29" i="5"/>
  <c r="Q29" i="5"/>
  <c r="AD30" i="5"/>
  <c r="AE30" i="5"/>
  <c r="AE29" i="5"/>
  <c r="AF30" i="5"/>
  <c r="AG30" i="5"/>
  <c r="AH30" i="5"/>
  <c r="J30" i="5"/>
  <c r="K30" i="5"/>
  <c r="J13" i="5"/>
  <c r="K13" i="5"/>
  <c r="O12" i="5"/>
  <c r="O13" i="5"/>
  <c r="P13" i="5"/>
  <c r="T30" i="5"/>
  <c r="U30" i="5"/>
  <c r="T12" i="5"/>
  <c r="T13" i="5"/>
  <c r="U13" i="5"/>
  <c r="Y12" i="5"/>
  <c r="Y13" i="5"/>
  <c r="Z13" i="5"/>
  <c r="Y30" i="5"/>
  <c r="Z30" i="5"/>
  <c r="AD12" i="5"/>
  <c r="AD13" i="5"/>
  <c r="AE13" i="5"/>
  <c r="O29" i="5"/>
  <c r="N29" i="5"/>
  <c r="M29" i="5"/>
  <c r="L29" i="5"/>
  <c r="AC12" i="5"/>
  <c r="AB12" i="5"/>
  <c r="AA12" i="5"/>
  <c r="X12" i="5"/>
  <c r="W12" i="5"/>
  <c r="V12" i="5"/>
  <c r="S12" i="5"/>
  <c r="R12" i="5"/>
  <c r="Q12" i="5"/>
  <c r="N12" i="5"/>
  <c r="M12" i="5"/>
  <c r="L12" i="5"/>
  <c r="F10" i="5"/>
  <c r="K27" i="6"/>
  <c r="J10" i="5"/>
  <c r="K10" i="5"/>
  <c r="P27" i="6"/>
  <c r="L10" i="6"/>
  <c r="L12" i="6"/>
  <c r="L8" i="6"/>
  <c r="L9" i="6"/>
  <c r="L11" i="6"/>
  <c r="L13" i="6"/>
  <c r="K31" i="5"/>
  <c r="L20" i="6"/>
  <c r="K34" i="5"/>
  <c r="L21" i="6"/>
  <c r="K40" i="5"/>
  <c r="L22" i="6"/>
  <c r="L23" i="6"/>
  <c r="L16" i="6"/>
  <c r="L17" i="6"/>
  <c r="L25" i="6"/>
  <c r="L10" i="5"/>
  <c r="M10" i="6"/>
  <c r="M12" i="6"/>
  <c r="M8" i="6"/>
  <c r="M9" i="6"/>
  <c r="M11" i="6"/>
  <c r="M13" i="6"/>
  <c r="M20" i="6"/>
  <c r="M21" i="6"/>
  <c r="M22" i="6"/>
  <c r="M23" i="6"/>
  <c r="M16" i="6"/>
  <c r="M17" i="6"/>
  <c r="M25" i="6"/>
  <c r="M10" i="5"/>
  <c r="N10" i="6"/>
  <c r="N12" i="6"/>
  <c r="N8" i="6"/>
  <c r="N9" i="6"/>
  <c r="N11" i="6"/>
  <c r="N13" i="6"/>
  <c r="N20" i="6"/>
  <c r="N21" i="6"/>
  <c r="N22" i="6"/>
  <c r="N23" i="6"/>
  <c r="N16" i="6"/>
  <c r="N17" i="6"/>
  <c r="N25" i="6"/>
  <c r="N10" i="5"/>
  <c r="O10" i="6"/>
  <c r="O12" i="6"/>
  <c r="O8" i="6"/>
  <c r="O9" i="6"/>
  <c r="O11" i="6"/>
  <c r="O13" i="6"/>
  <c r="O20" i="6"/>
  <c r="O21" i="6"/>
  <c r="O22" i="6"/>
  <c r="O23" i="6"/>
  <c r="O16" i="6"/>
  <c r="O17" i="6"/>
  <c r="O25" i="6"/>
  <c r="O10" i="5"/>
  <c r="P10" i="5"/>
  <c r="U27" i="6"/>
  <c r="P12" i="5"/>
  <c r="Q10" i="6"/>
  <c r="P29" i="5"/>
  <c r="Q12" i="6"/>
  <c r="Q8" i="6"/>
  <c r="Q9" i="6"/>
  <c r="P14" i="5"/>
  <c r="Q11" i="6"/>
  <c r="Q13" i="6"/>
  <c r="P31" i="5"/>
  <c r="Q20" i="6"/>
  <c r="P34" i="5"/>
  <c r="Q21" i="6"/>
  <c r="P40" i="5"/>
  <c r="Q22" i="6"/>
  <c r="Q23" i="6"/>
  <c r="Q16" i="6"/>
  <c r="Q17" i="6"/>
  <c r="Q25" i="6"/>
  <c r="Q10" i="5"/>
  <c r="R10" i="6"/>
  <c r="R12" i="6"/>
  <c r="R8" i="6"/>
  <c r="R9" i="6"/>
  <c r="R11" i="6"/>
  <c r="R13" i="6"/>
  <c r="R20" i="6"/>
  <c r="R21" i="6"/>
  <c r="R22" i="6"/>
  <c r="R23" i="6"/>
  <c r="R16" i="6"/>
  <c r="R17" i="6"/>
  <c r="R25" i="6"/>
  <c r="R10" i="5"/>
  <c r="S10" i="6"/>
  <c r="S12" i="6"/>
  <c r="S8" i="6"/>
  <c r="S9" i="6"/>
  <c r="S11" i="6"/>
  <c r="S13" i="6"/>
  <c r="S20" i="6"/>
  <c r="S21" i="6"/>
  <c r="S22" i="6"/>
  <c r="S23" i="6"/>
  <c r="S16" i="6"/>
  <c r="S17" i="6"/>
  <c r="S25" i="6"/>
  <c r="S10" i="5"/>
  <c r="T10" i="6"/>
  <c r="T12" i="6"/>
  <c r="T8" i="6"/>
  <c r="T9" i="6"/>
  <c r="T11" i="6"/>
  <c r="T13" i="6"/>
  <c r="T20" i="6"/>
  <c r="T21" i="6"/>
  <c r="T22" i="6"/>
  <c r="T23" i="6"/>
  <c r="T16" i="6"/>
  <c r="T17" i="6"/>
  <c r="T25" i="6"/>
  <c r="T10" i="5"/>
  <c r="U10" i="5"/>
  <c r="Z27" i="6"/>
  <c r="U12" i="5"/>
  <c r="V10" i="6"/>
  <c r="U29" i="5"/>
  <c r="V12" i="6"/>
  <c r="V8" i="6"/>
  <c r="V9" i="6"/>
  <c r="U14" i="5"/>
  <c r="V11" i="6"/>
  <c r="V13" i="6"/>
  <c r="U31" i="5"/>
  <c r="V20" i="6"/>
  <c r="U34" i="5"/>
  <c r="V21" i="6"/>
  <c r="U40" i="5"/>
  <c r="V22" i="6"/>
  <c r="V23" i="6"/>
  <c r="V16" i="6"/>
  <c r="V17" i="6"/>
  <c r="V25" i="6"/>
  <c r="V10" i="5"/>
  <c r="W10" i="6"/>
  <c r="W12" i="6"/>
  <c r="W8" i="6"/>
  <c r="W9" i="6"/>
  <c r="W11" i="6"/>
  <c r="W13" i="6"/>
  <c r="W20" i="6"/>
  <c r="W21" i="6"/>
  <c r="W22" i="6"/>
  <c r="W23" i="6"/>
  <c r="W16" i="6"/>
  <c r="W17" i="6"/>
  <c r="W25" i="6"/>
  <c r="W10" i="5"/>
  <c r="X10" i="6"/>
  <c r="X12" i="6"/>
  <c r="X8" i="6"/>
  <c r="X9" i="6"/>
  <c r="X11" i="6"/>
  <c r="X13" i="6"/>
  <c r="X20" i="6"/>
  <c r="X21" i="6"/>
  <c r="X22" i="6"/>
  <c r="X23" i="6"/>
  <c r="X16" i="6"/>
  <c r="X17" i="6"/>
  <c r="X25" i="6"/>
  <c r="X10" i="5"/>
  <c r="Y10" i="6"/>
  <c r="Y12" i="6"/>
  <c r="Y8" i="6"/>
  <c r="Y9" i="6"/>
  <c r="Y11" i="6"/>
  <c r="Y13" i="6"/>
  <c r="Y20" i="6"/>
  <c r="Y21" i="6"/>
  <c r="Y22" i="6"/>
  <c r="Y23" i="6"/>
  <c r="Y16" i="6"/>
  <c r="Y17" i="6"/>
  <c r="Y25" i="6"/>
  <c r="Y10" i="5"/>
  <c r="Z10" i="5"/>
  <c r="AE27" i="6"/>
  <c r="Z12" i="5"/>
  <c r="AA10" i="6"/>
  <c r="Z29" i="5"/>
  <c r="AA12" i="6"/>
  <c r="AA8" i="6"/>
  <c r="AA9" i="6"/>
  <c r="Z14" i="5"/>
  <c r="AA11" i="6"/>
  <c r="AA13" i="6"/>
  <c r="Z31" i="5"/>
  <c r="AA20" i="6"/>
  <c r="Z34" i="5"/>
  <c r="AA21" i="6"/>
  <c r="Z40" i="5"/>
  <c r="AA22" i="6"/>
  <c r="AA23" i="6"/>
  <c r="AA16" i="6"/>
  <c r="AA17" i="6"/>
  <c r="AA25" i="6"/>
  <c r="AA10" i="5"/>
  <c r="AB10" i="6"/>
  <c r="AB12" i="6"/>
  <c r="AB8" i="6"/>
  <c r="AB9" i="6"/>
  <c r="AB11" i="6"/>
  <c r="AB13" i="6"/>
  <c r="AB20" i="6"/>
  <c r="AB21" i="6"/>
  <c r="AB22" i="6"/>
  <c r="AB23" i="6"/>
  <c r="AB16" i="6"/>
  <c r="AB17" i="6"/>
  <c r="AB25" i="6"/>
  <c r="AB10" i="5"/>
  <c r="AC10" i="6"/>
  <c r="AC12" i="6"/>
  <c r="AC8" i="6"/>
  <c r="AC9" i="6"/>
  <c r="AC11" i="6"/>
  <c r="AC13" i="6"/>
  <c r="AC20" i="6"/>
  <c r="AC21" i="6"/>
  <c r="AC22" i="6"/>
  <c r="AC23" i="6"/>
  <c r="AC16" i="6"/>
  <c r="AC17" i="6"/>
  <c r="AC25" i="6"/>
  <c r="AC10" i="5"/>
  <c r="AD10" i="6"/>
  <c r="AD12" i="6"/>
  <c r="AD8" i="6"/>
  <c r="AD9" i="6"/>
  <c r="AD11" i="6"/>
  <c r="AD13" i="6"/>
  <c r="AD22" i="6"/>
  <c r="AD20" i="6"/>
  <c r="AD21" i="6"/>
  <c r="AD23" i="6"/>
  <c r="AD16" i="6"/>
  <c r="AD17" i="6"/>
  <c r="AD25" i="6"/>
  <c r="AD10" i="5"/>
  <c r="AE12" i="5"/>
  <c r="AF12" i="5"/>
  <c r="AF10" i="6"/>
  <c r="AF12" i="6"/>
  <c r="AG13" i="4"/>
  <c r="AG19" i="4"/>
  <c r="AG25" i="4"/>
  <c r="AG31" i="4"/>
  <c r="AG37" i="4"/>
  <c r="AG43" i="4"/>
  <c r="AG46" i="4"/>
  <c r="AG52" i="4"/>
  <c r="AG54" i="4"/>
  <c r="AG58" i="4"/>
  <c r="AF8" i="6"/>
  <c r="AF9" i="6"/>
  <c r="AF14" i="5"/>
  <c r="AE14" i="5"/>
  <c r="AF11" i="6"/>
  <c r="AF13" i="6"/>
  <c r="AE40" i="5"/>
  <c r="AF40" i="5"/>
  <c r="AF22" i="6"/>
  <c r="AE31" i="5"/>
  <c r="AF31" i="5"/>
  <c r="AF20" i="6"/>
  <c r="AE34" i="5"/>
  <c r="AF34" i="5"/>
  <c r="AF21" i="6"/>
  <c r="AF23" i="6"/>
  <c r="AF16" i="6"/>
  <c r="AF17" i="6"/>
  <c r="AF25" i="6"/>
  <c r="AF10" i="5"/>
  <c r="AG12" i="5"/>
  <c r="AG10" i="6"/>
  <c r="AG12" i="6"/>
  <c r="AH13" i="4"/>
  <c r="AH19" i="4"/>
  <c r="AH25" i="4"/>
  <c r="AH31" i="4"/>
  <c r="AH37" i="4"/>
  <c r="AH43" i="4"/>
  <c r="AH46" i="4"/>
  <c r="AH52" i="4"/>
  <c r="AH54" i="4"/>
  <c r="AH58" i="4"/>
  <c r="AG8" i="6"/>
  <c r="AG14" i="5"/>
  <c r="AG11" i="6"/>
  <c r="AF37" i="4"/>
  <c r="AG13" i="6"/>
  <c r="AG40" i="5"/>
  <c r="AG22" i="6"/>
  <c r="AG31" i="5"/>
  <c r="AG20" i="6"/>
  <c r="AG34" i="5"/>
  <c r="AG21" i="6"/>
  <c r="AG23" i="6"/>
  <c r="AG16" i="6"/>
  <c r="AG17" i="6"/>
  <c r="AG25" i="6"/>
  <c r="AG10" i="5"/>
  <c r="AH11" i="6"/>
  <c r="AH10" i="6"/>
  <c r="AH12" i="6"/>
  <c r="AI13" i="4"/>
  <c r="AI19" i="4"/>
  <c r="AI25" i="4"/>
  <c r="AI31" i="4"/>
  <c r="AI37" i="4"/>
  <c r="AI43" i="4"/>
  <c r="AI46" i="4"/>
  <c r="AI52" i="4"/>
  <c r="AI54" i="4"/>
  <c r="AI58" i="4"/>
  <c r="AH8" i="6"/>
  <c r="AH9" i="6"/>
  <c r="AH13" i="6"/>
  <c r="AH40" i="5"/>
  <c r="AH22" i="6"/>
  <c r="AH31" i="5"/>
  <c r="AH20" i="6"/>
  <c r="AH34" i="5"/>
  <c r="AH21" i="6"/>
  <c r="AH23" i="6"/>
  <c r="AH16" i="6"/>
  <c r="AH17" i="6"/>
  <c r="AH25" i="6"/>
  <c r="AH10" i="5"/>
  <c r="AI40" i="5"/>
  <c r="AI22" i="6"/>
  <c r="AI31" i="5"/>
  <c r="AI20" i="6"/>
  <c r="AI34" i="5"/>
  <c r="AI21" i="6"/>
  <c r="AI23" i="6"/>
  <c r="AI17" i="6"/>
  <c r="AI25" i="6"/>
  <c r="AI10" i="5"/>
  <c r="AE39" i="5"/>
  <c r="AF39" i="5"/>
  <c r="AG39" i="5"/>
  <c r="AH39" i="5"/>
  <c r="AI39" i="5"/>
  <c r="AE41" i="5"/>
  <c r="AF41" i="5"/>
  <c r="AG41" i="5"/>
  <c r="AH41" i="5"/>
  <c r="AI41" i="5"/>
  <c r="E13" i="5"/>
  <c r="D13" i="5"/>
  <c r="C13" i="5"/>
  <c r="B13" i="5"/>
  <c r="AC13" i="5"/>
  <c r="AB13" i="5"/>
  <c r="AA13" i="5"/>
  <c r="X13" i="5"/>
  <c r="W13" i="5"/>
  <c r="V13" i="5"/>
  <c r="S13" i="5"/>
  <c r="R13" i="5"/>
  <c r="Q13" i="5"/>
  <c r="N13" i="5"/>
  <c r="M13" i="5"/>
  <c r="L13" i="5"/>
  <c r="I13" i="5"/>
  <c r="H13" i="5"/>
  <c r="G13" i="5"/>
  <c r="G8" i="4"/>
  <c r="F13" i="5"/>
  <c r="AE10" i="5"/>
  <c r="AF27" i="6"/>
  <c r="AG27" i="6"/>
  <c r="AH27" i="6"/>
  <c r="AI27" i="6"/>
  <c r="AG29" i="6"/>
  <c r="AH29" i="6"/>
  <c r="AI29" i="6"/>
  <c r="AJ48" i="4"/>
  <c r="AJ64" i="4"/>
  <c r="AI48" i="4"/>
  <c r="AI64" i="4"/>
  <c r="AH48" i="4"/>
  <c r="AH64" i="4"/>
  <c r="AG48" i="4"/>
  <c r="AG64" i="4"/>
  <c r="AE9" i="3"/>
  <c r="AF8" i="4"/>
  <c r="AF13" i="4"/>
  <c r="AF19" i="4"/>
  <c r="AF25" i="4"/>
  <c r="AF31" i="4"/>
  <c r="AF43" i="4"/>
  <c r="AF46" i="4"/>
  <c r="AF48" i="4"/>
  <c r="AF54" i="4"/>
  <c r="AF52" i="4"/>
  <c r="AF55" i="4"/>
  <c r="AF64" i="4"/>
  <c r="AE48" i="4"/>
  <c r="AE64" i="4"/>
  <c r="AD48" i="4"/>
  <c r="AD64" i="4"/>
  <c r="AC48" i="4"/>
  <c r="AC64" i="4"/>
  <c r="AB48" i="4"/>
  <c r="AB64" i="4"/>
  <c r="AA8" i="4"/>
  <c r="AA13" i="4"/>
  <c r="AA19" i="4"/>
  <c r="AA25" i="4"/>
  <c r="AA31" i="4"/>
  <c r="AA37" i="4"/>
  <c r="AA43" i="4"/>
  <c r="AA46" i="4"/>
  <c r="AA48" i="4"/>
  <c r="AA54" i="4"/>
  <c r="AA50" i="4"/>
  <c r="AA52" i="4"/>
  <c r="AA55" i="4"/>
  <c r="AA62" i="4"/>
  <c r="AA64" i="4"/>
  <c r="Z48" i="4"/>
  <c r="Z64" i="4"/>
  <c r="Y48" i="4"/>
  <c r="Y55" i="4"/>
  <c r="Y64" i="4"/>
  <c r="X48" i="4"/>
  <c r="X55" i="4"/>
  <c r="X64" i="4"/>
  <c r="W48" i="4"/>
  <c r="W55" i="4"/>
  <c r="W64" i="4"/>
  <c r="V8" i="4"/>
  <c r="V13" i="4"/>
  <c r="V19" i="4"/>
  <c r="V25" i="4"/>
  <c r="V31" i="4"/>
  <c r="V37" i="4"/>
  <c r="V43" i="4"/>
  <c r="V46" i="4"/>
  <c r="V48" i="4"/>
  <c r="V54" i="4"/>
  <c r="V50" i="4"/>
  <c r="V52" i="4"/>
  <c r="V55" i="4"/>
  <c r="V62" i="4"/>
  <c r="V64" i="4"/>
  <c r="U48" i="4"/>
  <c r="U55" i="4"/>
  <c r="U64" i="4"/>
  <c r="T48" i="4"/>
  <c r="T55" i="4"/>
  <c r="T64" i="4"/>
  <c r="S48" i="4"/>
  <c r="S55" i="4"/>
  <c r="S64" i="4"/>
  <c r="R48" i="4"/>
  <c r="R55" i="4"/>
  <c r="R64" i="4"/>
  <c r="Q8" i="4"/>
  <c r="Q13" i="4"/>
  <c r="Q19" i="4"/>
  <c r="Q25" i="4"/>
  <c r="Q31" i="4"/>
  <c r="Q37" i="4"/>
  <c r="Q43" i="4"/>
  <c r="Q46" i="4"/>
  <c r="Q48" i="4"/>
  <c r="Q54" i="4"/>
  <c r="Q50" i="4"/>
  <c r="Q52" i="4"/>
  <c r="Q55" i="4"/>
  <c r="Q62" i="4"/>
  <c r="Q64" i="4"/>
  <c r="P48" i="4"/>
  <c r="P55" i="4"/>
  <c r="P64" i="4"/>
  <c r="O48" i="4"/>
  <c r="O55" i="4"/>
  <c r="O64" i="4"/>
  <c r="N48" i="4"/>
  <c r="N55" i="4"/>
  <c r="N64" i="4"/>
  <c r="M48" i="4"/>
  <c r="M55" i="4"/>
  <c r="M64" i="4"/>
  <c r="L8" i="4"/>
  <c r="L13" i="4"/>
  <c r="L19" i="4"/>
  <c r="L25" i="4"/>
  <c r="L31" i="4"/>
  <c r="L37" i="4"/>
  <c r="L43" i="4"/>
  <c r="L46" i="4"/>
  <c r="L48" i="4"/>
  <c r="L54" i="4"/>
  <c r="L50" i="4"/>
  <c r="L52" i="4"/>
  <c r="L55" i="4"/>
  <c r="L62" i="4"/>
  <c r="L64" i="4"/>
  <c r="K48" i="4"/>
  <c r="K55" i="4"/>
  <c r="K64" i="4"/>
  <c r="J48" i="4"/>
  <c r="J55" i="4"/>
  <c r="J64" i="4"/>
  <c r="I48" i="4"/>
  <c r="I55" i="4"/>
  <c r="I64" i="4"/>
  <c r="H48" i="4"/>
  <c r="H55" i="4"/>
  <c r="H64" i="4"/>
  <c r="G37" i="4"/>
  <c r="G19" i="4"/>
  <c r="G25" i="4"/>
  <c r="G31" i="4"/>
  <c r="G13" i="4"/>
  <c r="G43" i="4"/>
  <c r="G46" i="4"/>
  <c r="G48" i="4"/>
  <c r="G54" i="4"/>
  <c r="G50" i="4"/>
  <c r="G52" i="4"/>
  <c r="G55" i="4"/>
  <c r="G62" i="4"/>
  <c r="G64" i="4"/>
  <c r="F48" i="4"/>
  <c r="F55" i="4"/>
  <c r="F64" i="4"/>
  <c r="E48" i="4"/>
  <c r="E55" i="4"/>
  <c r="E64" i="4"/>
  <c r="D48" i="4"/>
  <c r="D55" i="4"/>
  <c r="D64" i="4"/>
  <c r="C48" i="4"/>
  <c r="C55" i="4"/>
  <c r="C64" i="4"/>
  <c r="AE28" i="4"/>
  <c r="AD28" i="4"/>
  <c r="AC28" i="4"/>
  <c r="AB28" i="4"/>
  <c r="AE27" i="4"/>
  <c r="AD27" i="4"/>
  <c r="AC27" i="4"/>
  <c r="AB27" i="4"/>
  <c r="AF65" i="4"/>
  <c r="AE65" i="4"/>
  <c r="AD65" i="4"/>
  <c r="AC65" i="4"/>
  <c r="AB65" i="4"/>
  <c r="AA65" i="4"/>
  <c r="Z65" i="4"/>
  <c r="Y65" i="4"/>
  <c r="X65" i="4"/>
  <c r="W65" i="4"/>
  <c r="V65" i="4"/>
  <c r="U65" i="4"/>
  <c r="T65" i="4"/>
  <c r="S65" i="4"/>
  <c r="R65" i="4"/>
  <c r="Q65" i="4"/>
  <c r="P65" i="4"/>
  <c r="O65" i="4"/>
  <c r="N65" i="4"/>
  <c r="M65" i="4"/>
  <c r="K65" i="4"/>
  <c r="AJ60" i="4"/>
  <c r="AI60" i="4"/>
  <c r="AH60" i="4"/>
  <c r="AG60" i="4"/>
  <c r="AF58" i="4"/>
  <c r="AF60" i="4"/>
  <c r="AE60" i="4"/>
  <c r="AD60" i="4"/>
  <c r="AC60" i="4"/>
  <c r="AB60" i="4"/>
  <c r="AA58" i="4"/>
  <c r="AA60" i="4"/>
  <c r="Z60" i="4"/>
  <c r="Y60" i="4"/>
  <c r="X60" i="4"/>
  <c r="W60" i="4"/>
  <c r="V58" i="4"/>
  <c r="V60" i="4"/>
  <c r="U60" i="4"/>
  <c r="T60" i="4"/>
  <c r="S60" i="4"/>
  <c r="R60" i="4"/>
  <c r="Q58" i="4"/>
  <c r="Q60" i="4"/>
  <c r="P60" i="4"/>
  <c r="O60" i="4"/>
  <c r="N60" i="4"/>
  <c r="M60" i="4"/>
  <c r="L58" i="4"/>
  <c r="L60" i="4"/>
  <c r="K60" i="4"/>
  <c r="J60" i="4"/>
  <c r="I60" i="4"/>
  <c r="H60" i="4"/>
  <c r="G58" i="4"/>
  <c r="G60" i="4"/>
  <c r="F60" i="4"/>
  <c r="E60" i="4"/>
  <c r="D60" i="4"/>
  <c r="C60" i="4"/>
  <c r="P13" i="3"/>
  <c r="T14" i="3"/>
  <c r="U13" i="3"/>
  <c r="F13" i="3"/>
  <c r="AI6" i="6"/>
  <c r="AH6" i="6"/>
  <c r="AG6" i="6"/>
  <c r="AF6" i="6"/>
  <c r="AE6" i="6"/>
  <c r="AD6" i="6"/>
  <c r="AC6" i="6"/>
  <c r="AB6" i="6"/>
  <c r="AA6" i="6"/>
  <c r="Z6" i="6"/>
  <c r="Y6" i="6"/>
  <c r="X6" i="6"/>
  <c r="W6" i="6"/>
  <c r="V6" i="6"/>
  <c r="U6" i="6"/>
  <c r="T6" i="6"/>
  <c r="S6" i="6"/>
  <c r="R6" i="6"/>
  <c r="Q6" i="6"/>
  <c r="P6" i="6"/>
  <c r="O6" i="6"/>
  <c r="N6" i="6"/>
  <c r="M6" i="6"/>
  <c r="L6" i="6"/>
  <c r="K6" i="6"/>
  <c r="J6" i="6"/>
  <c r="I6" i="6"/>
  <c r="H6" i="6"/>
  <c r="G6" i="6"/>
  <c r="F6" i="6"/>
  <c r="E6" i="6"/>
  <c r="D6" i="6"/>
  <c r="C6" i="6"/>
  <c r="B6" i="6"/>
  <c r="AI7" i="5"/>
  <c r="AH7" i="5"/>
  <c r="AG7" i="5"/>
  <c r="AF7" i="5"/>
  <c r="AE7" i="5"/>
  <c r="AD7" i="5"/>
  <c r="AC7" i="5"/>
  <c r="AB7" i="5"/>
  <c r="AA7" i="5"/>
  <c r="Z7" i="5"/>
  <c r="Y7" i="5"/>
  <c r="X7" i="5"/>
  <c r="W7" i="5"/>
  <c r="V7" i="5"/>
  <c r="U7" i="5"/>
  <c r="T7" i="5"/>
  <c r="S7" i="5"/>
  <c r="R7" i="5"/>
  <c r="Q7" i="5"/>
  <c r="P7" i="5"/>
  <c r="O7" i="5"/>
  <c r="N7" i="5"/>
  <c r="M7" i="5"/>
  <c r="L7" i="5"/>
  <c r="K7" i="5"/>
  <c r="J7" i="5"/>
  <c r="I7" i="5"/>
  <c r="H7" i="5"/>
  <c r="G7" i="5"/>
  <c r="F7" i="5"/>
  <c r="E7" i="5"/>
  <c r="D7" i="5"/>
  <c r="C7" i="5"/>
  <c r="B7" i="5"/>
  <c r="AJ7" i="4"/>
  <c r="AI7" i="4"/>
  <c r="AH7" i="4"/>
  <c r="AG7" i="4"/>
  <c r="AF7" i="4"/>
  <c r="AE7" i="4"/>
  <c r="AD7" i="4"/>
  <c r="AC7" i="4"/>
  <c r="AB7" i="4"/>
  <c r="AA7" i="4"/>
  <c r="Z7" i="4"/>
  <c r="Y7" i="4"/>
  <c r="X7" i="4"/>
  <c r="W7" i="4"/>
  <c r="V7" i="4"/>
  <c r="U7" i="4"/>
  <c r="T7" i="4"/>
  <c r="S7" i="4"/>
  <c r="R7" i="4"/>
  <c r="Q7" i="4"/>
  <c r="P7" i="4"/>
  <c r="O7" i="4"/>
  <c r="N7" i="4"/>
  <c r="M7" i="4"/>
  <c r="L7" i="4"/>
  <c r="K7" i="4"/>
  <c r="J7" i="4"/>
  <c r="I7" i="4"/>
  <c r="H7" i="4"/>
  <c r="G7" i="4"/>
  <c r="F7" i="4"/>
  <c r="E7" i="4"/>
  <c r="D7" i="4"/>
  <c r="C7" i="4"/>
  <c r="F13" i="6"/>
  <c r="P13" i="6"/>
  <c r="U13" i="6"/>
  <c r="F9" i="7"/>
  <c r="F23" i="7"/>
  <c r="F22" i="7"/>
  <c r="F22" i="6"/>
  <c r="F21" i="5"/>
  <c r="F22" i="5"/>
  <c r="F22" i="4"/>
  <c r="G11" i="3"/>
  <c r="AL47" i="4"/>
  <c r="AL42" i="4"/>
  <c r="AL36" i="4"/>
  <c r="AL30" i="4"/>
  <c r="AL24" i="4"/>
  <c r="AL18" i="4"/>
  <c r="AL12" i="4"/>
  <c r="AA33" i="6"/>
  <c r="AB33" i="6"/>
  <c r="AC33" i="6"/>
  <c r="AD33" i="6"/>
  <c r="AE33" i="6"/>
  <c r="C11" i="8"/>
  <c r="AF33" i="6"/>
  <c r="D11" i="8"/>
  <c r="AG33" i="6"/>
  <c r="E11" i="8"/>
  <c r="AH33" i="6"/>
  <c r="F11" i="8"/>
  <c r="D71" i="8"/>
  <c r="D34" i="7"/>
  <c r="O9" i="7"/>
  <c r="AJ65" i="4"/>
  <c r="O10" i="7"/>
  <c r="O22" i="7"/>
  <c r="K24" i="7"/>
  <c r="D33" i="7"/>
  <c r="D35" i="7"/>
  <c r="O23" i="7"/>
  <c r="N9" i="7"/>
  <c r="AI65" i="4"/>
  <c r="N10" i="7"/>
  <c r="N22" i="7"/>
  <c r="N23" i="7"/>
  <c r="M9" i="7"/>
  <c r="AH65" i="4"/>
  <c r="M10" i="7"/>
  <c r="M22" i="7"/>
  <c r="M23" i="7"/>
  <c r="L9" i="7"/>
  <c r="AG65" i="4"/>
  <c r="L10" i="7"/>
  <c r="L22" i="7"/>
  <c r="L23" i="7"/>
  <c r="K9" i="7"/>
  <c r="K10" i="7"/>
  <c r="K22" i="7"/>
  <c r="K23" i="7"/>
  <c r="L18" i="7"/>
  <c r="L19" i="7"/>
  <c r="M18" i="7"/>
  <c r="M19" i="7"/>
  <c r="N18" i="7"/>
  <c r="N19" i="7"/>
  <c r="O18" i="7"/>
  <c r="O19" i="7"/>
  <c r="K18" i="7"/>
  <c r="K19" i="7"/>
  <c r="O14" i="7"/>
  <c r="O15" i="7"/>
  <c r="N14" i="7"/>
  <c r="N15" i="7"/>
  <c r="M14" i="7"/>
  <c r="M15" i="7"/>
  <c r="L14" i="7"/>
  <c r="L15" i="7"/>
  <c r="K14" i="7"/>
  <c r="K15" i="7"/>
  <c r="E33" i="7"/>
  <c r="E34" i="7"/>
  <c r="E35" i="7"/>
  <c r="E32" i="7"/>
  <c r="G9" i="7"/>
  <c r="G23" i="7"/>
  <c r="G22" i="7"/>
  <c r="E9" i="7"/>
  <c r="E23" i="7"/>
  <c r="E22" i="7"/>
  <c r="D9" i="7"/>
  <c r="D23" i="7"/>
  <c r="D22" i="7"/>
  <c r="H19" i="7"/>
  <c r="H18" i="7"/>
  <c r="G19" i="7"/>
  <c r="G18" i="7"/>
  <c r="F19" i="7"/>
  <c r="F18" i="7"/>
  <c r="E19" i="7"/>
  <c r="E18" i="7"/>
  <c r="D19" i="7"/>
  <c r="D18" i="7"/>
  <c r="H15" i="7"/>
  <c r="H14" i="7"/>
  <c r="G15" i="7"/>
  <c r="G14" i="7"/>
  <c r="F15" i="7"/>
  <c r="F14" i="7"/>
  <c r="E15" i="7"/>
  <c r="E14" i="7"/>
  <c r="D15" i="7"/>
  <c r="D14" i="7"/>
  <c r="H77" i="8"/>
  <c r="D28" i="7"/>
  <c r="F78" i="8"/>
  <c r="D29" i="7"/>
  <c r="O8" i="7"/>
  <c r="N8" i="7"/>
  <c r="M8" i="7"/>
  <c r="L8" i="7"/>
  <c r="K8" i="7"/>
  <c r="H8" i="7"/>
  <c r="G8" i="7"/>
  <c r="F8" i="7"/>
  <c r="E8" i="7"/>
  <c r="D8" i="7"/>
  <c r="H79" i="8"/>
  <c r="H78" i="8"/>
  <c r="G79" i="8"/>
  <c r="G78" i="8"/>
  <c r="G77" i="8"/>
  <c r="F79" i="8"/>
  <c r="F77" i="8"/>
  <c r="AJ59" i="4"/>
  <c r="AI59" i="4"/>
  <c r="AH59" i="4"/>
  <c r="AG59" i="4"/>
  <c r="AF59" i="4"/>
  <c r="AE59" i="4"/>
  <c r="AD59" i="4"/>
  <c r="AC59" i="4"/>
  <c r="AB59" i="4"/>
  <c r="AA59" i="4"/>
  <c r="Z59" i="4"/>
  <c r="Y59" i="4"/>
  <c r="X59" i="4"/>
  <c r="W59" i="4"/>
  <c r="V59" i="4"/>
  <c r="U59" i="4"/>
  <c r="T59" i="4"/>
  <c r="S59" i="4"/>
  <c r="R59" i="4"/>
  <c r="Q59" i="4"/>
  <c r="P59" i="4"/>
  <c r="O59" i="4"/>
  <c r="N59" i="4"/>
  <c r="M59" i="4"/>
  <c r="L59" i="4"/>
  <c r="K59" i="4"/>
  <c r="J59" i="4"/>
  <c r="I59" i="4"/>
  <c r="H59" i="4"/>
  <c r="G59" i="4"/>
  <c r="F59" i="4"/>
  <c r="E59" i="4"/>
  <c r="D59" i="4"/>
  <c r="C59" i="4"/>
  <c r="AH32" i="6"/>
  <c r="F10" i="8"/>
  <c r="AG32" i="6"/>
  <c r="E10" i="8"/>
  <c r="AF32" i="6"/>
  <c r="D10" i="8"/>
  <c r="AE32" i="6"/>
  <c r="C10" i="8"/>
  <c r="AI32" i="6"/>
  <c r="G10" i="8"/>
  <c r="C53" i="4"/>
  <c r="D53" i="4"/>
  <c r="E53" i="4"/>
  <c r="F53" i="4"/>
  <c r="H53" i="4"/>
  <c r="I53" i="4"/>
  <c r="J53" i="4"/>
  <c r="K53" i="4"/>
  <c r="M53" i="4"/>
  <c r="N53" i="4"/>
  <c r="O53" i="4"/>
  <c r="P53" i="4"/>
  <c r="R53" i="4"/>
  <c r="S53" i="4"/>
  <c r="T53" i="4"/>
  <c r="U53" i="4"/>
  <c r="W53" i="4"/>
  <c r="X53" i="4"/>
  <c r="Y53" i="4"/>
  <c r="Z53" i="4"/>
  <c r="AB53" i="4"/>
  <c r="AC53" i="4"/>
  <c r="AD53" i="4"/>
  <c r="AE53" i="4"/>
  <c r="AI30" i="5"/>
  <c r="AC30" i="5"/>
  <c r="AB30" i="5"/>
  <c r="AA30" i="5"/>
  <c r="X30" i="5"/>
  <c r="W30" i="5"/>
  <c r="V30" i="5"/>
  <c r="S30" i="5"/>
  <c r="R30" i="5"/>
  <c r="Q30" i="5"/>
  <c r="P30" i="5"/>
  <c r="O30" i="5"/>
  <c r="N30" i="5"/>
  <c r="M30" i="5"/>
  <c r="L30" i="5"/>
  <c r="I30" i="5"/>
  <c r="H30" i="5"/>
  <c r="G30" i="5"/>
  <c r="F30" i="5"/>
  <c r="E30" i="5"/>
  <c r="D30" i="5"/>
  <c r="C30" i="5"/>
  <c r="B30" i="5"/>
  <c r="AI22" i="5"/>
  <c r="AH22" i="5"/>
  <c r="AG22" i="5"/>
  <c r="AF22" i="5"/>
  <c r="AE21" i="5"/>
  <c r="AE22" i="5"/>
  <c r="AD22" i="5"/>
  <c r="AC22" i="5"/>
  <c r="AB22" i="5"/>
  <c r="AA22" i="5"/>
  <c r="Z21" i="5"/>
  <c r="Z22" i="5"/>
  <c r="Y22" i="5"/>
  <c r="X22" i="5"/>
  <c r="W22" i="5"/>
  <c r="V22" i="5"/>
  <c r="U21" i="5"/>
  <c r="U22" i="5"/>
  <c r="T22" i="5"/>
  <c r="S22" i="5"/>
  <c r="R22" i="5"/>
  <c r="Q22" i="5"/>
  <c r="P21" i="5"/>
  <c r="P22" i="5"/>
  <c r="O22" i="5"/>
  <c r="N22" i="5"/>
  <c r="M22" i="5"/>
  <c r="L22" i="5"/>
  <c r="K21" i="5"/>
  <c r="K22" i="5"/>
  <c r="J22" i="5"/>
  <c r="I22" i="5"/>
  <c r="H22" i="5"/>
  <c r="G22" i="5"/>
  <c r="E22" i="5"/>
  <c r="D22" i="5"/>
  <c r="C22" i="5"/>
  <c r="B22" i="5"/>
  <c r="AD15" i="5"/>
  <c r="AE15" i="5"/>
  <c r="AC15" i="5"/>
  <c r="AB15" i="5"/>
  <c r="AA15" i="5"/>
  <c r="Y15" i="5"/>
  <c r="Z15" i="5"/>
  <c r="X15" i="5"/>
  <c r="W15" i="5"/>
  <c r="V15" i="5"/>
  <c r="T15" i="5"/>
  <c r="U15" i="5"/>
  <c r="S15" i="5"/>
  <c r="R15" i="5"/>
  <c r="Q15" i="5"/>
  <c r="O15" i="5"/>
  <c r="P15" i="5"/>
  <c r="N15" i="5"/>
  <c r="M15" i="5"/>
  <c r="L15" i="5"/>
  <c r="J15" i="5"/>
  <c r="K15" i="5"/>
  <c r="I15" i="5"/>
  <c r="H15" i="5"/>
  <c r="G15" i="5"/>
  <c r="E15" i="5"/>
  <c r="D15" i="5"/>
  <c r="C15" i="5"/>
  <c r="B15" i="5"/>
  <c r="C29" i="6"/>
  <c r="AJ53" i="4"/>
  <c r="AI53" i="4"/>
  <c r="AH53" i="4"/>
  <c r="AG53" i="4"/>
  <c r="AF53" i="4"/>
  <c r="AA53" i="4"/>
  <c r="V53" i="4"/>
  <c r="Q53" i="4"/>
  <c r="L53" i="4"/>
  <c r="G53" i="4"/>
  <c r="AA51" i="4"/>
  <c r="Z51" i="4"/>
  <c r="Y51" i="4"/>
  <c r="X51" i="4"/>
  <c r="W51" i="4"/>
  <c r="V51" i="4"/>
  <c r="U51" i="4"/>
  <c r="T51" i="4"/>
  <c r="S51" i="4"/>
  <c r="R51" i="4"/>
  <c r="Q51" i="4"/>
  <c r="P51" i="4"/>
  <c r="O51" i="4"/>
  <c r="N51" i="4"/>
  <c r="M51" i="4"/>
  <c r="L51" i="4"/>
  <c r="K51" i="4"/>
  <c r="J51" i="4"/>
  <c r="I51" i="4"/>
  <c r="H51" i="4"/>
  <c r="G51" i="4"/>
  <c r="F51" i="4"/>
  <c r="E51" i="4"/>
  <c r="D51" i="4"/>
  <c r="C51" i="4"/>
  <c r="AJ49" i="4"/>
  <c r="AI49" i="4"/>
  <c r="AH49" i="4"/>
  <c r="AG49" i="4"/>
  <c r="AF49" i="4"/>
  <c r="AE49" i="4"/>
  <c r="AD49" i="4"/>
  <c r="AC49" i="4"/>
  <c r="AB49" i="4"/>
  <c r="AA49" i="4"/>
  <c r="Z49" i="4"/>
  <c r="Y49" i="4"/>
  <c r="X49" i="4"/>
  <c r="W49" i="4"/>
  <c r="V49" i="4"/>
  <c r="U49" i="4"/>
  <c r="T49" i="4"/>
  <c r="S49" i="4"/>
  <c r="R49" i="4"/>
  <c r="Q49" i="4"/>
  <c r="P49" i="4"/>
  <c r="O49" i="4"/>
  <c r="N49" i="4"/>
  <c r="M49" i="4"/>
  <c r="L49" i="4"/>
  <c r="K49" i="4"/>
  <c r="J49" i="4"/>
  <c r="I49" i="4"/>
  <c r="H49" i="4"/>
  <c r="G49" i="4"/>
  <c r="F49" i="4"/>
  <c r="E49" i="4"/>
  <c r="D49" i="4"/>
  <c r="C49" i="4"/>
  <c r="AJ47" i="4"/>
  <c r="AI47" i="4"/>
  <c r="AH47" i="4"/>
  <c r="AG47" i="4"/>
  <c r="AF47" i="4"/>
  <c r="AE47" i="4"/>
  <c r="AD47" i="4"/>
  <c r="AC47" i="4"/>
  <c r="AB47" i="4"/>
  <c r="AA47" i="4"/>
  <c r="Z47" i="4"/>
  <c r="Y47" i="4"/>
  <c r="X47" i="4"/>
  <c r="W47" i="4"/>
  <c r="V47" i="4"/>
  <c r="U47" i="4"/>
  <c r="T47" i="4"/>
  <c r="S47" i="4"/>
  <c r="R47" i="4"/>
  <c r="Q47" i="4"/>
  <c r="P47" i="4"/>
  <c r="O47" i="4"/>
  <c r="N47" i="4"/>
  <c r="M47" i="4"/>
  <c r="L47" i="4"/>
  <c r="K47" i="4"/>
  <c r="J47" i="4"/>
  <c r="I47" i="4"/>
  <c r="H47" i="4"/>
  <c r="G47" i="4"/>
  <c r="F47" i="4"/>
  <c r="E47" i="4"/>
  <c r="D47" i="4"/>
  <c r="C47" i="4"/>
  <c r="AJ45" i="4"/>
  <c r="AI45" i="4"/>
  <c r="AH45" i="4"/>
  <c r="AG45" i="4"/>
  <c r="AF45" i="4"/>
  <c r="AE45" i="4"/>
  <c r="AD45" i="4"/>
  <c r="AC45" i="4"/>
  <c r="AB45" i="4"/>
  <c r="AA45" i="4"/>
  <c r="Z45" i="4"/>
  <c r="Y45" i="4"/>
  <c r="X45" i="4"/>
  <c r="W45" i="4"/>
  <c r="V45" i="4"/>
  <c r="U45" i="4"/>
  <c r="T45" i="4"/>
  <c r="S45" i="4"/>
  <c r="R45" i="4"/>
  <c r="Q45" i="4"/>
  <c r="P45" i="4"/>
  <c r="O45" i="4"/>
  <c r="N45" i="4"/>
  <c r="M45" i="4"/>
  <c r="L45" i="4"/>
  <c r="K45" i="4"/>
  <c r="J45" i="4"/>
  <c r="I45" i="4"/>
  <c r="H45" i="4"/>
  <c r="AJ44" i="4"/>
  <c r="AI44" i="4"/>
  <c r="AH44" i="4"/>
  <c r="AG44" i="4"/>
  <c r="AF44" i="4"/>
  <c r="AE44" i="4"/>
  <c r="AD44" i="4"/>
  <c r="AC44" i="4"/>
  <c r="AB44" i="4"/>
  <c r="AA44" i="4"/>
  <c r="Z44" i="4"/>
  <c r="Y44" i="4"/>
  <c r="X44" i="4"/>
  <c r="W44" i="4"/>
  <c r="V44" i="4"/>
  <c r="U44" i="4"/>
  <c r="T44" i="4"/>
  <c r="S44" i="4"/>
  <c r="R44" i="4"/>
  <c r="Q44" i="4"/>
  <c r="P44" i="4"/>
  <c r="O44" i="4"/>
  <c r="N44" i="4"/>
  <c r="M44" i="4"/>
  <c r="L44" i="4"/>
  <c r="K44" i="4"/>
  <c r="J44" i="4"/>
  <c r="I44" i="4"/>
  <c r="H44" i="4"/>
  <c r="G44" i="4"/>
  <c r="F44" i="4"/>
  <c r="E44" i="4"/>
  <c r="D44" i="4"/>
  <c r="C44" i="4"/>
  <c r="AE40" i="4"/>
  <c r="AD40" i="4"/>
  <c r="AC40" i="4"/>
  <c r="AB40" i="4"/>
  <c r="AF39" i="4"/>
  <c r="AE39" i="4"/>
  <c r="AD39" i="4"/>
  <c r="AC39" i="4"/>
  <c r="AB39" i="4"/>
  <c r="AF38" i="4"/>
  <c r="AE38" i="4"/>
  <c r="AD38" i="4"/>
  <c r="AC38" i="4"/>
  <c r="AB38" i="4"/>
  <c r="Z40" i="4"/>
  <c r="Y40" i="4"/>
  <c r="X40" i="4"/>
  <c r="W40" i="4"/>
  <c r="AA39" i="4"/>
  <c r="Z39" i="4"/>
  <c r="Y39" i="4"/>
  <c r="X39" i="4"/>
  <c r="W39" i="4"/>
  <c r="AA38" i="4"/>
  <c r="Z38" i="4"/>
  <c r="Y38" i="4"/>
  <c r="X38" i="4"/>
  <c r="W38" i="4"/>
  <c r="U40" i="4"/>
  <c r="T40" i="4"/>
  <c r="S40" i="4"/>
  <c r="R40" i="4"/>
  <c r="V39" i="4"/>
  <c r="U39" i="4"/>
  <c r="T39" i="4"/>
  <c r="S39" i="4"/>
  <c r="R39" i="4"/>
  <c r="V38" i="4"/>
  <c r="U38" i="4"/>
  <c r="T38" i="4"/>
  <c r="S38" i="4"/>
  <c r="R38" i="4"/>
  <c r="P40" i="4"/>
  <c r="O40" i="4"/>
  <c r="N40" i="4"/>
  <c r="M40" i="4"/>
  <c r="Q39" i="4"/>
  <c r="P39" i="4"/>
  <c r="O39" i="4"/>
  <c r="N39" i="4"/>
  <c r="M39" i="4"/>
  <c r="Q38" i="4"/>
  <c r="P38" i="4"/>
  <c r="O38" i="4"/>
  <c r="N38" i="4"/>
  <c r="M38" i="4"/>
  <c r="L38" i="4"/>
  <c r="K38" i="4"/>
  <c r="J38" i="4"/>
  <c r="I38" i="4"/>
  <c r="H38" i="4"/>
  <c r="G38" i="4"/>
  <c r="D38" i="4"/>
  <c r="E38" i="4"/>
  <c r="F38" i="4"/>
  <c r="C38" i="4"/>
  <c r="K40" i="4"/>
  <c r="J40" i="4"/>
  <c r="I40" i="4"/>
  <c r="H40" i="4"/>
  <c r="F40" i="4"/>
  <c r="E40" i="4"/>
  <c r="D40" i="4"/>
  <c r="AJ39" i="4"/>
  <c r="AI39" i="4"/>
  <c r="AH39" i="4"/>
  <c r="AG39" i="4"/>
  <c r="L39" i="4"/>
  <c r="K39" i="4"/>
  <c r="J39" i="4"/>
  <c r="I39" i="4"/>
  <c r="H39" i="4"/>
  <c r="AF33" i="4"/>
  <c r="AF32" i="4"/>
  <c r="AE34" i="4"/>
  <c r="AD34" i="4"/>
  <c r="AC34" i="4"/>
  <c r="AB34" i="4"/>
  <c r="AE33" i="4"/>
  <c r="AD33" i="4"/>
  <c r="AC33" i="4"/>
  <c r="AB33" i="4"/>
  <c r="AA33" i="4"/>
  <c r="AE32" i="4"/>
  <c r="AD32" i="4"/>
  <c r="AC32" i="4"/>
  <c r="AB32" i="4"/>
  <c r="AA32" i="4"/>
  <c r="Z34" i="4"/>
  <c r="Y34" i="4"/>
  <c r="X34" i="4"/>
  <c r="W34" i="4"/>
  <c r="Z33" i="4"/>
  <c r="Y33" i="4"/>
  <c r="X33" i="4"/>
  <c r="W33" i="4"/>
  <c r="V33" i="4"/>
  <c r="Z32" i="4"/>
  <c r="Y32" i="4"/>
  <c r="X32" i="4"/>
  <c r="W32" i="4"/>
  <c r="V32" i="4"/>
  <c r="U34" i="4"/>
  <c r="T34" i="4"/>
  <c r="S34" i="4"/>
  <c r="R34" i="4"/>
  <c r="U33" i="4"/>
  <c r="T33" i="4"/>
  <c r="S33" i="4"/>
  <c r="R33" i="4"/>
  <c r="Q33" i="4"/>
  <c r="U32" i="4"/>
  <c r="T32" i="4"/>
  <c r="S32" i="4"/>
  <c r="R32" i="4"/>
  <c r="Q32" i="4"/>
  <c r="L33" i="4"/>
  <c r="P34" i="4"/>
  <c r="O34" i="4"/>
  <c r="N34" i="4"/>
  <c r="M34" i="4"/>
  <c r="P33" i="4"/>
  <c r="O33" i="4"/>
  <c r="N33" i="4"/>
  <c r="M33" i="4"/>
  <c r="P32" i="4"/>
  <c r="O32" i="4"/>
  <c r="N32" i="4"/>
  <c r="M32" i="4"/>
  <c r="L32" i="4"/>
  <c r="K32" i="4"/>
  <c r="J32" i="4"/>
  <c r="I32" i="4"/>
  <c r="H32" i="4"/>
  <c r="E32" i="4"/>
  <c r="D32" i="4"/>
  <c r="C32" i="4"/>
  <c r="F32" i="4"/>
  <c r="G32" i="4"/>
  <c r="K34" i="4"/>
  <c r="J34" i="4"/>
  <c r="I34" i="4"/>
  <c r="H34" i="4"/>
  <c r="F34" i="4"/>
  <c r="E34" i="4"/>
  <c r="D34" i="4"/>
  <c r="K33" i="4"/>
  <c r="J33" i="4"/>
  <c r="I33" i="4"/>
  <c r="H33" i="4"/>
  <c r="F28" i="4"/>
  <c r="E28" i="4"/>
  <c r="D28" i="4"/>
  <c r="AF26" i="4"/>
  <c r="AJ33" i="4"/>
  <c r="AI33" i="4"/>
  <c r="AH33" i="4"/>
  <c r="AG33" i="4"/>
  <c r="AJ27" i="4"/>
  <c r="AI27" i="4"/>
  <c r="AH27" i="4"/>
  <c r="AG27" i="4"/>
  <c r="AF27" i="4"/>
  <c r="AJ21" i="4"/>
  <c r="AI21" i="4"/>
  <c r="AH21" i="4"/>
  <c r="AG21" i="4"/>
  <c r="AF20" i="4"/>
  <c r="AF21" i="4"/>
  <c r="AE22" i="4"/>
  <c r="AD22" i="4"/>
  <c r="AC22" i="4"/>
  <c r="AB22" i="4"/>
  <c r="AE21" i="4"/>
  <c r="AD21" i="4"/>
  <c r="AC21" i="4"/>
  <c r="AB21" i="4"/>
  <c r="AA26" i="4"/>
  <c r="Z26" i="4"/>
  <c r="Y26" i="4"/>
  <c r="X26" i="4"/>
  <c r="W26" i="4"/>
  <c r="V26" i="4"/>
  <c r="U26" i="4"/>
  <c r="T26" i="4"/>
  <c r="S26" i="4"/>
  <c r="R26" i="4"/>
  <c r="Q26" i="4"/>
  <c r="P26" i="4"/>
  <c r="O26" i="4"/>
  <c r="N26" i="4"/>
  <c r="M26" i="4"/>
  <c r="L26" i="4"/>
  <c r="K26" i="4"/>
  <c r="J26" i="4"/>
  <c r="I26" i="4"/>
  <c r="G26" i="4"/>
  <c r="F26" i="4"/>
  <c r="E26" i="4"/>
  <c r="D26" i="4"/>
  <c r="C26" i="4"/>
  <c r="H26" i="4"/>
  <c r="K28" i="4"/>
  <c r="J28" i="4"/>
  <c r="I28" i="4"/>
  <c r="H28" i="4"/>
  <c r="L27" i="4"/>
  <c r="K27" i="4"/>
  <c r="J27" i="4"/>
  <c r="I27" i="4"/>
  <c r="H27" i="4"/>
  <c r="P28" i="4"/>
  <c r="O28" i="4"/>
  <c r="N28" i="4"/>
  <c r="M28" i="4"/>
  <c r="Q27" i="4"/>
  <c r="P27" i="4"/>
  <c r="O27" i="4"/>
  <c r="N27" i="4"/>
  <c r="M27" i="4"/>
  <c r="U28" i="4"/>
  <c r="T28" i="4"/>
  <c r="S28" i="4"/>
  <c r="R28" i="4"/>
  <c r="V27" i="4"/>
  <c r="U27" i="4"/>
  <c r="T27" i="4"/>
  <c r="S27" i="4"/>
  <c r="R27" i="4"/>
  <c r="Z28" i="4"/>
  <c r="Y28" i="4"/>
  <c r="X28" i="4"/>
  <c r="W28" i="4"/>
  <c r="AA27" i="4"/>
  <c r="Z27" i="4"/>
  <c r="Y27" i="4"/>
  <c r="X27" i="4"/>
  <c r="W27" i="4"/>
  <c r="Z22" i="4"/>
  <c r="Y22" i="4"/>
  <c r="X22" i="4"/>
  <c r="W22" i="4"/>
  <c r="AA21" i="4"/>
  <c r="Z21" i="4"/>
  <c r="Y21" i="4"/>
  <c r="X21" i="4"/>
  <c r="W21" i="4"/>
  <c r="AA20" i="4"/>
  <c r="Z20" i="4"/>
  <c r="Y20" i="4"/>
  <c r="X20" i="4"/>
  <c r="W20" i="4"/>
  <c r="U22" i="4"/>
  <c r="T22" i="4"/>
  <c r="S22" i="4"/>
  <c r="R22" i="4"/>
  <c r="V21" i="4"/>
  <c r="U21" i="4"/>
  <c r="T21" i="4"/>
  <c r="S21" i="4"/>
  <c r="R21" i="4"/>
  <c r="V20" i="4"/>
  <c r="U20" i="4"/>
  <c r="T20" i="4"/>
  <c r="S20" i="4"/>
  <c r="R20" i="4"/>
  <c r="Q20" i="4"/>
  <c r="Q21" i="4"/>
  <c r="P22" i="4"/>
  <c r="O22" i="4"/>
  <c r="N22" i="4"/>
  <c r="M22" i="4"/>
  <c r="P21" i="4"/>
  <c r="O21" i="4"/>
  <c r="N21" i="4"/>
  <c r="M21" i="4"/>
  <c r="P20" i="4"/>
  <c r="O20" i="4"/>
  <c r="N20" i="4"/>
  <c r="M20" i="4"/>
  <c r="K21" i="4"/>
  <c r="J21" i="4"/>
  <c r="I21" i="4"/>
  <c r="K22" i="4"/>
  <c r="J22" i="4"/>
  <c r="H22" i="4"/>
  <c r="I22" i="4"/>
  <c r="H21" i="4"/>
  <c r="E22" i="4"/>
  <c r="D22" i="4"/>
  <c r="L20" i="4"/>
  <c r="G21" i="4"/>
  <c r="L21" i="4"/>
  <c r="K20" i="4"/>
  <c r="J20" i="4"/>
  <c r="I20" i="4"/>
  <c r="H20" i="4"/>
  <c r="F20" i="4"/>
  <c r="E20" i="4"/>
  <c r="D20" i="4"/>
  <c r="C20" i="4"/>
  <c r="AJ15" i="4"/>
  <c r="AJ16" i="4"/>
  <c r="AI15" i="4"/>
  <c r="AI16" i="4"/>
  <c r="AH15" i="4"/>
  <c r="AH16" i="4"/>
  <c r="AG15" i="4"/>
  <c r="AG16" i="4"/>
  <c r="AF15" i="4"/>
  <c r="AF16" i="4"/>
  <c r="AE15" i="4"/>
  <c r="AE16" i="4"/>
  <c r="AD15" i="4"/>
  <c r="AD16" i="4"/>
  <c r="AC15" i="4"/>
  <c r="AC16" i="4"/>
  <c r="AB15" i="4"/>
  <c r="AB16" i="4"/>
  <c r="AA15" i="4"/>
  <c r="AA16" i="4"/>
  <c r="Z15" i="4"/>
  <c r="Z16" i="4"/>
  <c r="Y15" i="4"/>
  <c r="Y16" i="4"/>
  <c r="X15" i="4"/>
  <c r="X16" i="4"/>
  <c r="W15" i="4"/>
  <c r="W16" i="4"/>
  <c r="V15" i="4"/>
  <c r="V16" i="4"/>
  <c r="U15" i="4"/>
  <c r="U16" i="4"/>
  <c r="T15" i="4"/>
  <c r="T16" i="4"/>
  <c r="S15" i="4"/>
  <c r="S16" i="4"/>
  <c r="R15" i="4"/>
  <c r="R16" i="4"/>
  <c r="Q15" i="4"/>
  <c r="Q16" i="4"/>
  <c r="P15" i="4"/>
  <c r="P16" i="4"/>
  <c r="O15" i="4"/>
  <c r="O16" i="4"/>
  <c r="N15" i="4"/>
  <c r="N16" i="4"/>
  <c r="M15" i="4"/>
  <c r="M16" i="4"/>
  <c r="L15" i="4"/>
  <c r="L16" i="4"/>
  <c r="K15" i="4"/>
  <c r="K16" i="4"/>
  <c r="J15" i="4"/>
  <c r="J16" i="4"/>
  <c r="I15" i="4"/>
  <c r="I16" i="4"/>
  <c r="H15" i="4"/>
  <c r="H16" i="4"/>
  <c r="G15" i="4"/>
  <c r="G16" i="4"/>
  <c r="F15" i="4"/>
  <c r="F16" i="4"/>
  <c r="E15" i="4"/>
  <c r="E16" i="4"/>
  <c r="D15" i="4"/>
  <c r="D16" i="4"/>
  <c r="C15" i="4"/>
  <c r="C16" i="4"/>
  <c r="AF14" i="4"/>
  <c r="AA14" i="4"/>
  <c r="Z14" i="4"/>
  <c r="Y14" i="4"/>
  <c r="X14" i="4"/>
  <c r="W14" i="4"/>
  <c r="V14" i="4"/>
  <c r="U14" i="4"/>
  <c r="T14" i="4"/>
  <c r="S14" i="4"/>
  <c r="R14" i="4"/>
  <c r="Q14" i="4"/>
  <c r="P14" i="4"/>
  <c r="O14" i="4"/>
  <c r="N14" i="4"/>
  <c r="M14" i="4"/>
  <c r="L14" i="4"/>
  <c r="K14" i="4"/>
  <c r="J14" i="4"/>
  <c r="I14" i="4"/>
  <c r="H14" i="4"/>
  <c r="G14" i="4"/>
  <c r="F14" i="4"/>
  <c r="E14" i="4"/>
  <c r="D14" i="4"/>
  <c r="C14" i="4"/>
  <c r="AG9" i="4"/>
  <c r="AJ9" i="4"/>
  <c r="AI9" i="4"/>
  <c r="AH9" i="4"/>
  <c r="AF9" i="4"/>
  <c r="AE10" i="4"/>
  <c r="AD10" i="4"/>
  <c r="AC10" i="4"/>
  <c r="AB10" i="4"/>
  <c r="AE9" i="4"/>
  <c r="AD9" i="4"/>
  <c r="AC9" i="4"/>
  <c r="AB9" i="4"/>
  <c r="Z10" i="4"/>
  <c r="Y10" i="4"/>
  <c r="X10" i="4"/>
  <c r="W10" i="4"/>
  <c r="AA9" i="4"/>
  <c r="Z9" i="4"/>
  <c r="Y9" i="4"/>
  <c r="X9" i="4"/>
  <c r="W9" i="4"/>
  <c r="U10" i="4"/>
  <c r="T10" i="4"/>
  <c r="S10" i="4"/>
  <c r="R10" i="4"/>
  <c r="V9" i="4"/>
  <c r="U9" i="4"/>
  <c r="T9" i="4"/>
  <c r="S9" i="4"/>
  <c r="R9" i="4"/>
  <c r="P10" i="4"/>
  <c r="O10" i="4"/>
  <c r="N10" i="4"/>
  <c r="M10" i="4"/>
  <c r="Q9" i="4"/>
  <c r="P9" i="4"/>
  <c r="O9" i="4"/>
  <c r="N9" i="4"/>
  <c r="M9" i="4"/>
  <c r="L9" i="4"/>
  <c r="K10" i="4"/>
  <c r="J10" i="4"/>
  <c r="I10" i="4"/>
  <c r="H10" i="4"/>
  <c r="K9" i="4"/>
  <c r="J9" i="4"/>
  <c r="I9" i="4"/>
  <c r="H9" i="4"/>
  <c r="F10" i="4"/>
  <c r="E10" i="4"/>
  <c r="D10" i="4"/>
  <c r="Z13" i="3"/>
  <c r="F18" i="3"/>
  <c r="F9" i="3"/>
  <c r="F16" i="3"/>
  <c r="F14" i="3"/>
  <c r="K18" i="3"/>
  <c r="K13" i="3"/>
  <c r="K9" i="3"/>
  <c r="K16" i="3"/>
  <c r="K14" i="3"/>
  <c r="P18" i="3"/>
  <c r="P9" i="3"/>
  <c r="P16" i="3"/>
  <c r="P14" i="3"/>
  <c r="AE14" i="3"/>
  <c r="Z18" i="3"/>
  <c r="AE19" i="3"/>
  <c r="U14" i="3"/>
  <c r="Z14" i="3"/>
  <c r="AE21" i="3"/>
  <c r="AD21" i="3"/>
  <c r="AC21" i="3"/>
  <c r="AB21" i="3"/>
  <c r="AA21" i="3"/>
  <c r="AD20" i="3"/>
  <c r="AC20" i="3"/>
  <c r="AB20" i="3"/>
  <c r="AA20" i="3"/>
  <c r="Z9" i="3"/>
  <c r="Z21" i="3"/>
  <c r="Y21" i="3"/>
  <c r="X21" i="3"/>
  <c r="W21" i="3"/>
  <c r="V21" i="3"/>
  <c r="Y20" i="3"/>
  <c r="X20" i="3"/>
  <c r="W20" i="3"/>
  <c r="V20" i="3"/>
  <c r="U18" i="3"/>
  <c r="Z19" i="3"/>
  <c r="Y19" i="3"/>
  <c r="X19" i="3"/>
  <c r="W19" i="3"/>
  <c r="V19" i="3"/>
  <c r="U9" i="3"/>
  <c r="U21" i="3"/>
  <c r="T21" i="3"/>
  <c r="S21" i="3"/>
  <c r="R21" i="3"/>
  <c r="Q21" i="3"/>
  <c r="T20" i="3"/>
  <c r="S20" i="3"/>
  <c r="R20" i="3"/>
  <c r="Q20" i="3"/>
  <c r="U19" i="3"/>
  <c r="T19" i="3"/>
  <c r="S19" i="3"/>
  <c r="R19" i="3"/>
  <c r="Q19" i="3"/>
  <c r="P21" i="3"/>
  <c r="O21" i="3"/>
  <c r="N21" i="3"/>
  <c r="M21" i="3"/>
  <c r="L21" i="3"/>
  <c r="O20" i="3"/>
  <c r="N20" i="3"/>
  <c r="M20" i="3"/>
  <c r="L20" i="3"/>
  <c r="P19" i="3"/>
  <c r="O19" i="3"/>
  <c r="N19" i="3"/>
  <c r="M19" i="3"/>
  <c r="L19" i="3"/>
  <c r="J20" i="3"/>
  <c r="I20" i="3"/>
  <c r="H20" i="3"/>
  <c r="G20" i="3"/>
  <c r="K19" i="3"/>
  <c r="J19" i="3"/>
  <c r="I19" i="3"/>
  <c r="H19" i="3"/>
  <c r="G19" i="3"/>
  <c r="K21" i="3"/>
  <c r="J21" i="3"/>
  <c r="I21" i="3"/>
  <c r="H21" i="3"/>
  <c r="G21" i="3"/>
  <c r="F21" i="3"/>
  <c r="E21" i="3"/>
  <c r="D21" i="3"/>
  <c r="C21" i="3"/>
  <c r="B21" i="3"/>
  <c r="AI21" i="3"/>
  <c r="AH21" i="3"/>
  <c r="AG21" i="3"/>
  <c r="AF21" i="3"/>
  <c r="AI16" i="3"/>
  <c r="AH16" i="3"/>
  <c r="AG16" i="3"/>
  <c r="AF16" i="3"/>
  <c r="AE16" i="3"/>
  <c r="AD16" i="3"/>
  <c r="AC16" i="3"/>
  <c r="AB16" i="3"/>
  <c r="AA16" i="3"/>
  <c r="Z16" i="3"/>
  <c r="Y16" i="3"/>
  <c r="X16" i="3"/>
  <c r="W16" i="3"/>
  <c r="V16" i="3"/>
  <c r="U16" i="3"/>
  <c r="T16" i="3"/>
  <c r="S16" i="3"/>
  <c r="R16" i="3"/>
  <c r="Q16" i="3"/>
  <c r="O16" i="3"/>
  <c r="N16" i="3"/>
  <c r="M16" i="3"/>
  <c r="L16" i="3"/>
  <c r="J16" i="3"/>
  <c r="I16" i="3"/>
  <c r="H16" i="3"/>
  <c r="G16" i="3"/>
  <c r="E16" i="3"/>
  <c r="D16" i="3"/>
  <c r="C16" i="3"/>
  <c r="B16" i="3"/>
  <c r="E20" i="3"/>
  <c r="D20" i="3"/>
  <c r="C20" i="3"/>
  <c r="E15" i="3"/>
  <c r="D15" i="3"/>
  <c r="C15" i="3"/>
  <c r="AD11" i="3"/>
  <c r="AC11" i="3"/>
  <c r="AB11" i="3"/>
  <c r="AA11" i="3"/>
  <c r="AD10" i="3"/>
  <c r="AC10" i="3"/>
  <c r="AB10" i="3"/>
  <c r="AA10" i="3"/>
  <c r="Y11" i="3"/>
  <c r="X11" i="3"/>
  <c r="W11" i="3"/>
  <c r="V11" i="3"/>
  <c r="Y10" i="3"/>
  <c r="X10" i="3"/>
  <c r="W10" i="3"/>
  <c r="V10" i="3"/>
  <c r="T11" i="3"/>
  <c r="S11" i="3"/>
  <c r="R11" i="3"/>
  <c r="Q11" i="3"/>
  <c r="T10" i="3"/>
  <c r="S10" i="3"/>
  <c r="R10" i="3"/>
  <c r="Q10" i="3"/>
  <c r="O11" i="3"/>
  <c r="N11" i="3"/>
  <c r="M11" i="3"/>
  <c r="L11" i="3"/>
  <c r="O10" i="3"/>
  <c r="N10" i="3"/>
  <c r="M10" i="3"/>
  <c r="L10" i="3"/>
  <c r="E11" i="3"/>
  <c r="D11" i="3"/>
  <c r="C11" i="3"/>
  <c r="J15" i="3"/>
  <c r="I15" i="3"/>
  <c r="H15" i="3"/>
  <c r="G15" i="3"/>
  <c r="J14" i="3"/>
  <c r="I14" i="3"/>
  <c r="H14" i="3"/>
  <c r="G14" i="3"/>
  <c r="O15" i="3"/>
  <c r="N15" i="3"/>
  <c r="M15" i="3"/>
  <c r="L15" i="3"/>
  <c r="O14" i="3"/>
  <c r="N14" i="3"/>
  <c r="M14" i="3"/>
  <c r="L14" i="3"/>
  <c r="Y15" i="3"/>
  <c r="X15" i="3"/>
  <c r="W15" i="3"/>
  <c r="V15" i="3"/>
  <c r="Y14" i="3"/>
  <c r="X14" i="3"/>
  <c r="W14" i="3"/>
  <c r="V14" i="3"/>
  <c r="S14" i="3"/>
  <c r="R14" i="3"/>
  <c r="Q14" i="3"/>
  <c r="T15" i="3"/>
  <c r="S15" i="3"/>
  <c r="R15" i="3"/>
  <c r="Q15" i="3"/>
  <c r="AD15" i="3"/>
  <c r="AC15" i="3"/>
  <c r="AB15" i="3"/>
  <c r="AA15" i="3"/>
  <c r="AI10" i="3"/>
  <c r="AH10" i="3"/>
  <c r="AG10" i="3"/>
  <c r="AF10" i="3"/>
  <c r="AE10" i="3"/>
  <c r="K10" i="3"/>
  <c r="P10" i="3"/>
  <c r="U10" i="3"/>
  <c r="Z10" i="3"/>
  <c r="H10" i="3"/>
  <c r="I10" i="3"/>
  <c r="J10" i="3"/>
  <c r="G10" i="3"/>
  <c r="J11" i="3"/>
  <c r="I11" i="3"/>
  <c r="H11" i="3"/>
  <c r="AD32" i="6"/>
  <c r="AC32" i="6"/>
  <c r="AB32" i="6"/>
  <c r="AA32" i="6"/>
  <c r="Z32" i="6"/>
  <c r="Y32" i="6"/>
  <c r="X32" i="6"/>
  <c r="W32" i="6"/>
  <c r="V32" i="6"/>
  <c r="U32" i="6"/>
  <c r="T32" i="6"/>
  <c r="S32" i="6"/>
  <c r="R32" i="6"/>
  <c r="Q32" i="6"/>
  <c r="P32" i="6"/>
  <c r="O32" i="6"/>
  <c r="N32" i="6"/>
  <c r="M32" i="6"/>
  <c r="L32" i="6"/>
  <c r="K32" i="6"/>
  <c r="J32" i="6"/>
  <c r="I32" i="6"/>
  <c r="H32" i="6"/>
  <c r="G32" i="6"/>
  <c r="F32" i="6"/>
  <c r="E32" i="6"/>
  <c r="D32" i="6"/>
  <c r="C32" i="6"/>
  <c r="B32" i="6"/>
  <c r="A41" i="4"/>
  <c r="A35" i="4"/>
  <c r="A29" i="4"/>
  <c r="A23" i="4"/>
  <c r="A11" i="4"/>
  <c r="AL61" i="4"/>
  <c r="AL57" i="4"/>
  <c r="AL54" i="4"/>
  <c r="AL7" i="4"/>
  <c r="AE11" i="5"/>
  <c r="AF11" i="5"/>
  <c r="AG11" i="5"/>
  <c r="AH11" i="5"/>
  <c r="AI11" i="5"/>
  <c r="Z11" i="5"/>
  <c r="U11" i="5"/>
  <c r="P11" i="5"/>
  <c r="F11" i="5"/>
  <c r="K11" i="5"/>
  <c r="AE9" i="6"/>
  <c r="Z9" i="6"/>
  <c r="U9" i="6"/>
  <c r="P9" i="6"/>
  <c r="K9" i="6"/>
  <c r="AE20" i="5"/>
  <c r="AF20" i="5"/>
  <c r="AG20" i="5"/>
  <c r="AH20" i="5"/>
  <c r="AI20" i="5"/>
  <c r="Y20" i="5"/>
  <c r="Z20" i="5"/>
  <c r="AA20" i="5"/>
  <c r="AB20" i="5"/>
  <c r="AC20" i="5"/>
  <c r="AD20" i="5"/>
  <c r="N20" i="5"/>
  <c r="O20" i="5"/>
  <c r="P20" i="5"/>
  <c r="Q20" i="5"/>
  <c r="R20" i="5"/>
  <c r="S20" i="5"/>
  <c r="T20" i="5"/>
  <c r="U20" i="5"/>
  <c r="V20" i="5"/>
  <c r="W20" i="5"/>
  <c r="X20" i="5"/>
  <c r="F20" i="5"/>
  <c r="G20" i="5"/>
  <c r="H20" i="5"/>
  <c r="I20" i="5"/>
  <c r="J20" i="5"/>
  <c r="K20" i="5"/>
  <c r="L20" i="5"/>
  <c r="M20" i="5"/>
  <c r="C20" i="5"/>
  <c r="D20" i="5"/>
  <c r="E20" i="5"/>
  <c r="B20" i="5"/>
  <c r="E59" i="8"/>
  <c r="H10" i="7"/>
  <c r="G10" i="7"/>
  <c r="F10" i="7"/>
  <c r="E10" i="7"/>
  <c r="D10" i="7"/>
  <c r="V33" i="6"/>
  <c r="W33" i="6"/>
  <c r="X33" i="6"/>
  <c r="Y33" i="6"/>
  <c r="Z33" i="6"/>
  <c r="Q33" i="6"/>
  <c r="R33" i="6"/>
  <c r="S33" i="6"/>
  <c r="T33" i="6"/>
  <c r="U33" i="6"/>
  <c r="L33" i="6"/>
  <c r="M33" i="6"/>
  <c r="N33" i="6"/>
  <c r="O33" i="6"/>
  <c r="P33" i="6"/>
  <c r="G33" i="6"/>
  <c r="H33" i="6"/>
  <c r="I33" i="6"/>
  <c r="J33" i="6"/>
  <c r="K33" i="6"/>
  <c r="B33" i="6"/>
  <c r="C33" i="6"/>
  <c r="D33" i="6"/>
  <c r="E33" i="6"/>
  <c r="F33" i="6"/>
  <c r="AA27" i="6"/>
  <c r="Z29" i="6"/>
  <c r="Y27" i="6"/>
  <c r="Y28" i="6"/>
  <c r="Z28" i="6"/>
  <c r="Z30" i="6"/>
  <c r="Y29" i="6"/>
  <c r="Y30" i="6"/>
  <c r="X29" i="6"/>
  <c r="X27" i="6"/>
  <c r="X28" i="6"/>
  <c r="X30" i="6"/>
  <c r="W29" i="6"/>
  <c r="W27" i="6"/>
  <c r="W28" i="6"/>
  <c r="W30" i="6"/>
  <c r="V29" i="6"/>
  <c r="V27" i="6"/>
  <c r="V28" i="6"/>
  <c r="V30" i="6"/>
  <c r="U29" i="6"/>
  <c r="T27" i="6"/>
  <c r="T28" i="6"/>
  <c r="U28" i="6"/>
  <c r="U30" i="6"/>
  <c r="T29" i="6"/>
  <c r="T30" i="6"/>
  <c r="S29" i="6"/>
  <c r="S27" i="6"/>
  <c r="S28" i="6"/>
  <c r="S30" i="6"/>
  <c r="R29" i="6"/>
  <c r="R27" i="6"/>
  <c r="R28" i="6"/>
  <c r="R30" i="6"/>
  <c r="Q29" i="6"/>
  <c r="Q27" i="6"/>
  <c r="Q28" i="6"/>
  <c r="Q30" i="6"/>
  <c r="P29" i="6"/>
  <c r="O27" i="6"/>
  <c r="O28" i="6"/>
  <c r="P28" i="6"/>
  <c r="P30" i="6"/>
  <c r="O29" i="6"/>
  <c r="O30" i="6"/>
  <c r="N29" i="6"/>
  <c r="N27" i="6"/>
  <c r="N28" i="6"/>
  <c r="N30" i="6"/>
  <c r="M29" i="6"/>
  <c r="M27" i="6"/>
  <c r="M28" i="6"/>
  <c r="M30" i="6"/>
  <c r="L29" i="6"/>
  <c r="L27" i="6"/>
  <c r="L28" i="6"/>
  <c r="L30" i="6"/>
  <c r="K29" i="6"/>
  <c r="J27" i="6"/>
  <c r="J28" i="6"/>
  <c r="K28" i="6"/>
  <c r="K30" i="6"/>
  <c r="J29" i="6"/>
  <c r="J30" i="6"/>
  <c r="I30" i="6"/>
  <c r="H30" i="6"/>
  <c r="G29" i="6"/>
  <c r="G27" i="6"/>
  <c r="G28" i="6"/>
  <c r="G30" i="6"/>
  <c r="F29" i="6"/>
  <c r="E27" i="6"/>
  <c r="E28" i="6"/>
  <c r="F28" i="6"/>
  <c r="F30" i="6"/>
  <c r="E29" i="6"/>
  <c r="E30" i="6"/>
  <c r="D29" i="6"/>
  <c r="D27" i="6"/>
  <c r="D28" i="6"/>
  <c r="D30" i="6"/>
  <c r="C27" i="6"/>
  <c r="C28" i="6"/>
  <c r="C30" i="6"/>
  <c r="B29" i="6"/>
  <c r="Z25" i="6"/>
  <c r="U25" i="6"/>
  <c r="P25" i="6"/>
  <c r="F25" i="6"/>
  <c r="AE20" i="6"/>
  <c r="AE21" i="6"/>
  <c r="AE22" i="6"/>
  <c r="AE23" i="6"/>
  <c r="Z20" i="6"/>
  <c r="Z21" i="6"/>
  <c r="Z22" i="6"/>
  <c r="Z23" i="6"/>
  <c r="U23" i="6"/>
  <c r="P23" i="6"/>
  <c r="F23" i="6"/>
  <c r="U22" i="6"/>
  <c r="P22" i="6"/>
  <c r="U21" i="6"/>
  <c r="P21" i="6"/>
  <c r="F21" i="6"/>
  <c r="U20" i="6"/>
  <c r="P20" i="6"/>
  <c r="F20" i="6"/>
  <c r="AE16" i="6"/>
  <c r="AE17" i="6"/>
  <c r="Z16" i="6"/>
  <c r="Z17" i="6"/>
  <c r="U17" i="6"/>
  <c r="P17" i="6"/>
  <c r="F17" i="6"/>
  <c r="U16" i="6"/>
  <c r="P16" i="6"/>
  <c r="F16" i="6"/>
  <c r="AE10" i="6"/>
  <c r="AE11" i="6"/>
  <c r="AE12" i="6"/>
  <c r="Z13" i="6"/>
  <c r="Z12" i="6"/>
  <c r="U12" i="6"/>
  <c r="P12" i="6"/>
  <c r="F12" i="6"/>
  <c r="Z11" i="6"/>
  <c r="U11" i="6"/>
  <c r="P11" i="6"/>
  <c r="F11" i="6"/>
  <c r="Z10" i="6"/>
  <c r="U10" i="6"/>
  <c r="P10" i="6"/>
  <c r="F10" i="6"/>
  <c r="F9" i="6"/>
  <c r="Z8" i="6"/>
  <c r="U8" i="6"/>
  <c r="P8" i="6"/>
  <c r="K8" i="6"/>
  <c r="F8" i="6"/>
  <c r="AI35" i="5"/>
  <c r="AI32" i="5"/>
  <c r="AI36" i="5"/>
  <c r="B18" i="5"/>
  <c r="C18" i="5"/>
  <c r="D18" i="5"/>
  <c r="E18" i="5"/>
  <c r="G18" i="5"/>
  <c r="H18" i="5"/>
  <c r="I18" i="5"/>
  <c r="J18" i="5"/>
  <c r="L18" i="5"/>
  <c r="M18" i="5"/>
  <c r="N18" i="5"/>
  <c r="O18" i="5"/>
  <c r="Q18" i="5"/>
  <c r="R18" i="5"/>
  <c r="S18" i="5"/>
  <c r="T18" i="5"/>
  <c r="V18" i="5"/>
  <c r="W18" i="5"/>
  <c r="X18" i="5"/>
  <c r="Y18" i="5"/>
  <c r="AA18" i="5"/>
  <c r="AB18" i="5"/>
  <c r="AC18" i="5"/>
  <c r="AD18" i="5"/>
  <c r="AH35" i="5"/>
  <c r="AH32" i="5"/>
  <c r="AH36" i="5"/>
  <c r="AG35" i="5"/>
  <c r="AG32" i="5"/>
  <c r="AG36" i="5"/>
  <c r="AF35" i="5"/>
  <c r="AF32" i="5"/>
  <c r="AF36" i="5"/>
  <c r="AD24" i="5"/>
  <c r="AC35" i="5"/>
  <c r="AC32" i="5"/>
  <c r="AC36" i="5"/>
  <c r="AC24" i="5"/>
  <c r="AB35" i="5"/>
  <c r="AB32" i="5"/>
  <c r="AB36" i="5"/>
  <c r="AB24" i="5"/>
  <c r="AA35" i="5"/>
  <c r="AA32" i="5"/>
  <c r="AA36" i="5"/>
  <c r="AA24" i="5"/>
  <c r="Y42" i="5"/>
  <c r="Y35" i="5"/>
  <c r="Y32" i="5"/>
  <c r="Y36" i="5"/>
  <c r="Y44" i="5"/>
  <c r="Z44" i="5"/>
  <c r="Y24" i="5"/>
  <c r="Y16" i="5"/>
  <c r="Y25" i="5"/>
  <c r="Z25" i="5"/>
  <c r="Z46" i="5"/>
  <c r="Y46" i="5"/>
  <c r="X42" i="5"/>
  <c r="X35" i="5"/>
  <c r="X32" i="5"/>
  <c r="X36" i="5"/>
  <c r="X44" i="5"/>
  <c r="X24" i="5"/>
  <c r="X16" i="5"/>
  <c r="X25" i="5"/>
  <c r="X46" i="5"/>
  <c r="W42" i="5"/>
  <c r="W35" i="5"/>
  <c r="W32" i="5"/>
  <c r="W36" i="5"/>
  <c r="W44" i="5"/>
  <c r="W24" i="5"/>
  <c r="W16" i="5"/>
  <c r="W25" i="5"/>
  <c r="W46" i="5"/>
  <c r="V42" i="5"/>
  <c r="V35" i="5"/>
  <c r="V32" i="5"/>
  <c r="V36" i="5"/>
  <c r="V44" i="5"/>
  <c r="V24" i="5"/>
  <c r="V16" i="5"/>
  <c r="V25" i="5"/>
  <c r="V46" i="5"/>
  <c r="T42" i="5"/>
  <c r="T35" i="5"/>
  <c r="T32" i="5"/>
  <c r="T36" i="5"/>
  <c r="T44" i="5"/>
  <c r="U44" i="5"/>
  <c r="T24" i="5"/>
  <c r="T16" i="5"/>
  <c r="T25" i="5"/>
  <c r="U25" i="5"/>
  <c r="U46" i="5"/>
  <c r="T46" i="5"/>
  <c r="S42" i="5"/>
  <c r="S35" i="5"/>
  <c r="S32" i="5"/>
  <c r="S36" i="5"/>
  <c r="S44" i="5"/>
  <c r="S24" i="5"/>
  <c r="S16" i="5"/>
  <c r="S25" i="5"/>
  <c r="S46" i="5"/>
  <c r="R42" i="5"/>
  <c r="R35" i="5"/>
  <c r="R32" i="5"/>
  <c r="R36" i="5"/>
  <c r="R44" i="5"/>
  <c r="R24" i="5"/>
  <c r="R16" i="5"/>
  <c r="R25" i="5"/>
  <c r="R46" i="5"/>
  <c r="Q42" i="5"/>
  <c r="Q35" i="5"/>
  <c r="Q32" i="5"/>
  <c r="Q36" i="5"/>
  <c r="Q44" i="5"/>
  <c r="Q24" i="5"/>
  <c r="Q16" i="5"/>
  <c r="Q25" i="5"/>
  <c r="Q46" i="5"/>
  <c r="O42" i="5"/>
  <c r="O35" i="5"/>
  <c r="O32" i="5"/>
  <c r="O36" i="5"/>
  <c r="O44" i="5"/>
  <c r="P44" i="5"/>
  <c r="O24" i="5"/>
  <c r="O16" i="5"/>
  <c r="O25" i="5"/>
  <c r="P25" i="5"/>
  <c r="P46" i="5"/>
  <c r="O46" i="5"/>
  <c r="N42" i="5"/>
  <c r="N35" i="5"/>
  <c r="N32" i="5"/>
  <c r="N36" i="5"/>
  <c r="N44" i="5"/>
  <c r="N24" i="5"/>
  <c r="N16" i="5"/>
  <c r="N25" i="5"/>
  <c r="N46" i="5"/>
  <c r="M42" i="5"/>
  <c r="M35" i="5"/>
  <c r="M32" i="5"/>
  <c r="M36" i="5"/>
  <c r="M44" i="5"/>
  <c r="M24" i="5"/>
  <c r="M16" i="5"/>
  <c r="M25" i="5"/>
  <c r="M46" i="5"/>
  <c r="L42" i="5"/>
  <c r="L35" i="5"/>
  <c r="L32" i="5"/>
  <c r="L36" i="5"/>
  <c r="L44" i="5"/>
  <c r="L24" i="5"/>
  <c r="L16" i="5"/>
  <c r="L25" i="5"/>
  <c r="L46" i="5"/>
  <c r="J42" i="5"/>
  <c r="J35" i="5"/>
  <c r="J32" i="5"/>
  <c r="J36" i="5"/>
  <c r="J44" i="5"/>
  <c r="K44" i="5"/>
  <c r="J24" i="5"/>
  <c r="J16" i="5"/>
  <c r="J25" i="5"/>
  <c r="K25" i="5"/>
  <c r="K46" i="5"/>
  <c r="J46" i="5"/>
  <c r="I42" i="5"/>
  <c r="I35" i="5"/>
  <c r="I32" i="5"/>
  <c r="I36" i="5"/>
  <c r="I44" i="5"/>
  <c r="I24" i="5"/>
  <c r="I16" i="5"/>
  <c r="I25" i="5"/>
  <c r="I46" i="5"/>
  <c r="H42" i="5"/>
  <c r="H35" i="5"/>
  <c r="H32" i="5"/>
  <c r="H36" i="5"/>
  <c r="H44" i="5"/>
  <c r="H24" i="5"/>
  <c r="H16" i="5"/>
  <c r="H25" i="5"/>
  <c r="H46" i="5"/>
  <c r="G42" i="5"/>
  <c r="G35" i="5"/>
  <c r="G32" i="5"/>
  <c r="G36" i="5"/>
  <c r="G44" i="5"/>
  <c r="G24" i="5"/>
  <c r="G16" i="5"/>
  <c r="G25" i="5"/>
  <c r="G46" i="5"/>
  <c r="E42" i="5"/>
  <c r="E35" i="5"/>
  <c r="E32" i="5"/>
  <c r="E36" i="5"/>
  <c r="E44" i="5"/>
  <c r="F44" i="5"/>
  <c r="E24" i="5"/>
  <c r="E16" i="5"/>
  <c r="E25" i="5"/>
  <c r="F25" i="5"/>
  <c r="F46" i="5"/>
  <c r="E46" i="5"/>
  <c r="D42" i="5"/>
  <c r="D35" i="5"/>
  <c r="D32" i="5"/>
  <c r="D36" i="5"/>
  <c r="D44" i="5"/>
  <c r="D24" i="5"/>
  <c r="D16" i="5"/>
  <c r="D25" i="5"/>
  <c r="D46" i="5"/>
  <c r="C42" i="5"/>
  <c r="C35" i="5"/>
  <c r="C32" i="5"/>
  <c r="C36" i="5"/>
  <c r="C44" i="5"/>
  <c r="C24" i="5"/>
  <c r="C16" i="5"/>
  <c r="C25" i="5"/>
  <c r="C46" i="5"/>
  <c r="B42" i="5"/>
  <c r="B35" i="5"/>
  <c r="B32" i="5"/>
  <c r="B36" i="5"/>
  <c r="B44" i="5"/>
  <c r="B24" i="5"/>
  <c r="B16" i="5"/>
  <c r="B25" i="5"/>
  <c r="B46" i="5"/>
  <c r="Z45" i="5"/>
  <c r="Y45" i="5"/>
  <c r="X45" i="5"/>
  <c r="W45" i="5"/>
  <c r="V45" i="5"/>
  <c r="U45" i="5"/>
  <c r="T45" i="5"/>
  <c r="S45" i="5"/>
  <c r="R45" i="5"/>
  <c r="Q45" i="5"/>
  <c r="P45" i="5"/>
  <c r="O45" i="5"/>
  <c r="N45" i="5"/>
  <c r="M45" i="5"/>
  <c r="L45" i="5"/>
  <c r="K45" i="5"/>
  <c r="J45" i="5"/>
  <c r="I45" i="5"/>
  <c r="H45" i="5"/>
  <c r="G45" i="5"/>
  <c r="F45" i="5"/>
  <c r="E45" i="5"/>
  <c r="D45" i="5"/>
  <c r="C45" i="5"/>
  <c r="B45" i="5"/>
  <c r="Z42" i="5"/>
  <c r="U42" i="5"/>
  <c r="P42" i="5"/>
  <c r="K42" i="5"/>
  <c r="F42" i="5"/>
  <c r="Z39" i="5"/>
  <c r="U39" i="5"/>
  <c r="P39" i="5"/>
  <c r="K39" i="5"/>
  <c r="F39" i="5"/>
  <c r="AE36" i="5"/>
  <c r="Z36" i="5"/>
  <c r="U36" i="5"/>
  <c r="P36" i="5"/>
  <c r="K36" i="5"/>
  <c r="F36" i="5"/>
  <c r="AE35" i="5"/>
  <c r="Z35" i="5"/>
  <c r="U35" i="5"/>
  <c r="P35" i="5"/>
  <c r="K35" i="5"/>
  <c r="F35" i="5"/>
  <c r="AE32" i="5"/>
  <c r="Z32" i="5"/>
  <c r="U32" i="5"/>
  <c r="P32" i="5"/>
  <c r="K32" i="5"/>
  <c r="F32" i="5"/>
  <c r="AE24" i="5"/>
  <c r="Z24" i="5"/>
  <c r="U24" i="5"/>
  <c r="P24" i="5"/>
  <c r="K24" i="5"/>
  <c r="F24" i="5"/>
  <c r="AE18" i="5"/>
  <c r="Z18" i="5"/>
  <c r="U18" i="5"/>
  <c r="P18" i="5"/>
  <c r="K18" i="5"/>
  <c r="F18" i="5"/>
  <c r="Z16" i="5"/>
  <c r="U16" i="5"/>
  <c r="P16" i="5"/>
  <c r="K16" i="5"/>
  <c r="F16" i="5"/>
  <c r="F15" i="5"/>
  <c r="AF18" i="5"/>
  <c r="AF24" i="5"/>
  <c r="AG18" i="5"/>
  <c r="AG24" i="5"/>
  <c r="AH18" i="5"/>
  <c r="AH24" i="5"/>
  <c r="AI18" i="5"/>
  <c r="AI24" i="5"/>
  <c r="AE29" i="6"/>
  <c r="AD27" i="6"/>
  <c r="AD28" i="6"/>
  <c r="AE28" i="6"/>
  <c r="AE30" i="6"/>
  <c r="AD29" i="6"/>
  <c r="AD30" i="6"/>
  <c r="AC29" i="6"/>
  <c r="AC27" i="6"/>
  <c r="AC28" i="6"/>
  <c r="AC30" i="6"/>
  <c r="AB29" i="6"/>
  <c r="AB27" i="6"/>
  <c r="AB28" i="6"/>
  <c r="AB30" i="6"/>
  <c r="AA29" i="6"/>
  <c r="AA28" i="6"/>
  <c r="AA30" i="6"/>
  <c r="AE25" i="6"/>
  <c r="AE8" i="6"/>
  <c r="AE13" i="6"/>
  <c r="AE44" i="5"/>
  <c r="AD16" i="5"/>
  <c r="AD25" i="5"/>
  <c r="AE25" i="5"/>
  <c r="AE46" i="5"/>
  <c r="AD46" i="5"/>
  <c r="AC42" i="5"/>
  <c r="AC44" i="5"/>
  <c r="AC16" i="5"/>
  <c r="AC25" i="5"/>
  <c r="AC46" i="5"/>
  <c r="AB42" i="5"/>
  <c r="AB44" i="5"/>
  <c r="AB16" i="5"/>
  <c r="AB25" i="5"/>
  <c r="AB46" i="5"/>
  <c r="AA42" i="5"/>
  <c r="AA44" i="5"/>
  <c r="AA16" i="5"/>
  <c r="AA25" i="5"/>
  <c r="AA46" i="5"/>
  <c r="AE45" i="5"/>
  <c r="AD45" i="5"/>
  <c r="AC45" i="5"/>
  <c r="AB45" i="5"/>
  <c r="AA45" i="5"/>
  <c r="AE42" i="5"/>
  <c r="AE16" i="5"/>
  <c r="AE51" i="4"/>
  <c r="AD51" i="4"/>
  <c r="AC51" i="4"/>
  <c r="AB51" i="4"/>
  <c r="AF51" i="4"/>
  <c r="AI28" i="6"/>
  <c r="AI30" i="6"/>
  <c r="AH28" i="6"/>
  <c r="AH30" i="6"/>
  <c r="AG28" i="6"/>
  <c r="AG30" i="6"/>
  <c r="AF28" i="6"/>
  <c r="AF29" i="6"/>
  <c r="AF30" i="6"/>
  <c r="AI16" i="5"/>
  <c r="AI25" i="5"/>
  <c r="AI42" i="5"/>
  <c r="AI44" i="5"/>
  <c r="AI46" i="5"/>
  <c r="AH16" i="5"/>
  <c r="AH25" i="5"/>
  <c r="AH42" i="5"/>
  <c r="AH44" i="5"/>
  <c r="AH46" i="5"/>
  <c r="AG16" i="5"/>
  <c r="AG25" i="5"/>
  <c r="AG42" i="5"/>
  <c r="AG44" i="5"/>
  <c r="AG46" i="5"/>
  <c r="AF16" i="5"/>
  <c r="AF25" i="5"/>
  <c r="AF42" i="5"/>
  <c r="AF44" i="5"/>
  <c r="AF46" i="5"/>
  <c r="AI45" i="5"/>
  <c r="AH45" i="5"/>
  <c r="AG45" i="5"/>
  <c r="AF45" i="5"/>
  <c r="AJ51" i="4"/>
  <c r="AG51" i="4"/>
  <c r="AH51" i="4"/>
  <c r="AI51" i="4"/>
  <c r="H65" i="4"/>
  <c r="H61" i="4"/>
  <c r="I65" i="4"/>
  <c r="I61" i="4"/>
  <c r="J65" i="4"/>
  <c r="J61" i="4"/>
  <c r="K61" i="4"/>
  <c r="L65" i="4"/>
  <c r="L61" i="4"/>
  <c r="M61" i="4"/>
  <c r="N61" i="4"/>
  <c r="O61" i="4"/>
  <c r="P61" i="4"/>
  <c r="Q61" i="4"/>
  <c r="R61" i="4"/>
  <c r="S61" i="4"/>
  <c r="T61" i="4"/>
  <c r="U61" i="4"/>
  <c r="V61" i="4"/>
  <c r="W61" i="4"/>
  <c r="X61" i="4"/>
  <c r="Y61" i="4"/>
  <c r="Z61" i="4"/>
  <c r="AA61" i="4"/>
  <c r="AB61" i="4"/>
  <c r="AC61" i="4"/>
  <c r="AD61" i="4"/>
  <c r="AE61" i="4"/>
  <c r="AF61" i="4"/>
  <c r="AG61" i="4"/>
  <c r="AH61" i="4"/>
  <c r="AI61" i="4"/>
  <c r="AJ61" i="4"/>
  <c r="D79" i="8"/>
  <c r="D27" i="7"/>
  <c r="E79" i="8"/>
  <c r="E78" i="8"/>
  <c r="E77" i="8"/>
  <c r="D78" i="8"/>
  <c r="D77"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AE6" authorId="0" shapeId="0" xr:uid="{00000000-0006-0000-0100-000001000000}">
      <text>
        <r>
          <rPr>
            <b/>
            <sz val="10"/>
            <color indexed="81"/>
            <rFont val="Calibri"/>
            <family val="2"/>
          </rPr>
          <t>e means estimate.</t>
        </r>
        <r>
          <rPr>
            <sz val="10"/>
            <color indexed="81"/>
            <rFont val="Calibri"/>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A64" authorId="0" shapeId="0" xr:uid="{00000000-0006-0000-0200-000001000000}">
      <text>
        <r>
          <rPr>
            <sz val="10"/>
            <color indexed="81"/>
            <rFont val="Calibri"/>
            <family val="2"/>
          </rPr>
          <t xml:space="preserve">Non-GAAP EPS is also called "Pro Forma" EPS and it excludes non-recurring items (like a 1x lawsuit) and non cash items like depreciation. , etc. For simplicity, let's just exclude depreciation for our Non_GAAP EPS estimate. Some companies adjust many expense line items, including S&amp;M etc when reconcilling the difference between GAAP and Non-GAAP and stock based compensation, among other items.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F7" authorId="0" shapeId="0" xr:uid="{00000000-0006-0000-0300-000001000000}">
      <text>
        <r>
          <rPr>
            <b/>
            <sz val="10"/>
            <color indexed="81"/>
            <rFont val="Calibri"/>
            <family val="2"/>
          </rPr>
          <t xml:space="preserve">Remember that a Balance Sheet is a "snapshot" and, as a result, the year end results are always the same as Q4 of that year (unlike the Income Statement). </t>
        </r>
      </text>
    </comment>
    <comment ref="A14" authorId="0" shapeId="0" xr:uid="{00000000-0006-0000-0300-000002000000}">
      <text>
        <r>
          <rPr>
            <sz val="10"/>
            <color indexed="81"/>
            <rFont val="Calibri"/>
            <family val="2"/>
          </rPr>
          <t xml:space="preserve">Inventory is not used for all companies (of course ones that don't have inventory can ignore this line item).
</t>
        </r>
      </text>
    </comment>
    <comment ref="A15" authorId="0" shapeId="0" xr:uid="{00000000-0006-0000-0300-000003000000}">
      <text>
        <r>
          <rPr>
            <sz val="10"/>
            <color indexed="81"/>
            <rFont val="Calibri"/>
            <family val="2"/>
          </rPr>
          <t xml:space="preserve">You can also make this a percent of COGS. Please remember that all companies are different when it comes to modeling. Thanks
</t>
        </r>
      </text>
    </comment>
    <comment ref="A28" authorId="0" shapeId="0" xr:uid="{00000000-0006-0000-0300-000004000000}">
      <text>
        <r>
          <rPr>
            <sz val="10"/>
            <color indexed="81"/>
            <rFont val="Calibri"/>
            <family val="2"/>
          </rPr>
          <t xml:space="preserve">If you received payment for items that you sell before you deliver the items to the customer, then you can have "deferred revenue" as a liability….which decreases as you deliver the item to the customer in future quarters.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F6" authorId="0" shapeId="0" xr:uid="{00000000-0006-0000-0400-000001000000}">
      <text>
        <r>
          <rPr>
            <b/>
            <sz val="10"/>
            <color indexed="81"/>
            <rFont val="Calibri"/>
            <family val="2"/>
          </rPr>
          <t xml:space="preserve">Remember that a Balance Sheet is a "snapshot" and, as a result, the year end results are always the same as Q4 of that year (unlike the Income Statement). </t>
        </r>
      </text>
    </comment>
    <comment ref="A7" authorId="0" shapeId="0" xr:uid="{00000000-0006-0000-0400-000002000000}">
      <text>
        <r>
          <rPr>
            <sz val="10"/>
            <color indexed="81"/>
            <rFont val="Calibri"/>
            <family val="2"/>
          </rPr>
          <t xml:space="preserve">Operating Activities are basically all items that are </t>
        </r>
        <r>
          <rPr>
            <u/>
            <sz val="10"/>
            <color indexed="81"/>
            <rFont val="Calibri"/>
            <family val="2"/>
          </rPr>
          <t>less than one year</t>
        </r>
        <r>
          <rPr>
            <sz val="10"/>
            <color indexed="81"/>
            <rFont val="Calibri"/>
            <family val="2"/>
          </rPr>
          <t xml:space="preserve"> that are </t>
        </r>
        <r>
          <rPr>
            <u/>
            <sz val="10"/>
            <color indexed="81"/>
            <rFont val="Calibri"/>
            <family val="2"/>
          </rPr>
          <t>non-cash items</t>
        </r>
        <r>
          <rPr>
            <sz val="10"/>
            <color indexed="81"/>
            <rFont val="Calibri"/>
            <family val="2"/>
          </rPr>
          <t xml:space="preserve"> from the Income Statement and the Balance Sheet. </t>
        </r>
      </text>
    </comment>
    <comment ref="A8" authorId="0" shapeId="0" xr:uid="{00000000-0006-0000-0400-000003000000}">
      <text>
        <r>
          <rPr>
            <sz val="10"/>
            <color indexed="81"/>
            <rFont val="Calibri"/>
            <family val="2"/>
          </rPr>
          <t xml:space="preserve">You already calculated net income when you completed the Income Statement Exercise. Therefore, we are simply pulling this number off of the Income Statement tab in this exercise, which is why it is shaded in green. 
This is 'GAAP' Net Income. GAAP Net Income includes all accounting entires, including non cash and non repeating items. We use GAAP when calculating Free Cash Flow as Non-GAAP Net Income already ignores non cash items and non ongoing items. 
</t>
        </r>
      </text>
    </comment>
    <comment ref="A9" authorId="0" shapeId="0" xr:uid="{00000000-0006-0000-0400-000004000000}">
      <text>
        <r>
          <rPr>
            <sz val="10"/>
            <color indexed="81"/>
            <rFont val="Calibri"/>
            <family val="2"/>
          </rPr>
          <t xml:space="preserve">This is a non cash expense so we add it back to our GAAP Net Income. 
</t>
        </r>
      </text>
    </comment>
    <comment ref="A10" authorId="0" shapeId="0" xr:uid="{00000000-0006-0000-0400-000005000000}">
      <text>
        <r>
          <rPr>
            <sz val="10"/>
            <color indexed="81"/>
            <rFont val="Calibri"/>
            <family val="2"/>
          </rPr>
          <t xml:space="preserve">If a customer bought a product from us but hasn’t paid for it yet, then this is called 'Accounts Receivable.' Since the sale of the product didn't give us the benefit of collecting cash for it (yet), we need to deduct cash for Accounts Receivable in our Cash Flow Statement whenever Accounts Receivable increases. The opposite holds true when Accounts Receivble declines (because when it declines, it means that the customer paid us and therefore, cash goes up). 
</t>
        </r>
      </text>
    </comment>
    <comment ref="A11" authorId="0" shapeId="0" xr:uid="{00000000-0006-0000-0400-000006000000}">
      <text>
        <r>
          <rPr>
            <sz val="10"/>
            <color indexed="81"/>
            <rFont val="Calibri"/>
            <family val="2"/>
          </rPr>
          <t xml:space="preserve">If we built more stuff and put it in inventory….and if it hasn’t been sold yet, then it hurts our cash balance. Therefore, if inventory increases, we need to reduce it from our cash balance and vice versa. 
</t>
        </r>
      </text>
    </comment>
    <comment ref="A12" authorId="0" shapeId="0" xr:uid="{00000000-0006-0000-0400-000007000000}">
      <text>
        <r>
          <rPr>
            <sz val="10"/>
            <color indexed="81"/>
            <rFont val="Calibri"/>
            <family val="2"/>
          </rPr>
          <t xml:space="preserve">If we see in an increase in the amount of money we owe others (meaning Accounts Payable), then we get a temporary boost in cash flow until we pay of the Accounts Payable item. 
</t>
        </r>
      </text>
    </comment>
    <comment ref="A13" authorId="0" shapeId="0" xr:uid="{00000000-0006-0000-0400-000008000000}">
      <text>
        <r>
          <rPr>
            <sz val="10"/>
            <color indexed="81"/>
            <rFont val="Calibri"/>
            <family val="2"/>
          </rPr>
          <t xml:space="preserve">This is Net Income plus all of the non cash items added back, which equals the change in cash from operating our company (again, it is items that are less than one year).
</t>
        </r>
      </text>
    </comment>
    <comment ref="A16" authorId="0" shapeId="0" xr:uid="{00000000-0006-0000-0400-000009000000}">
      <text>
        <r>
          <rPr>
            <sz val="10"/>
            <color indexed="81"/>
            <rFont val="Calibri"/>
            <family val="2"/>
          </rPr>
          <t xml:space="preserve">If we bought equipmnent or machinery, then this is an investment in our business. Hence it is called an Investing Activity, which is a cash drain given the cash outflow to purchase the equipment.
Please see the Balance Sheet for the Capex calculation.
</t>
        </r>
      </text>
    </comment>
    <comment ref="A19" authorId="0" shapeId="0" xr:uid="{00000000-0006-0000-0400-00000A000000}">
      <text>
        <r>
          <rPr>
            <sz val="10"/>
            <color indexed="81"/>
            <rFont val="Calibri"/>
            <family val="2"/>
          </rPr>
          <t xml:space="preserve">This section is called Financing Activities as we are financing our growth. </t>
        </r>
      </text>
    </comment>
    <comment ref="A20" authorId="0" shapeId="0" xr:uid="{00000000-0006-0000-0400-00000B000000}">
      <text>
        <r>
          <rPr>
            <sz val="10"/>
            <color indexed="81"/>
            <rFont val="Calibri"/>
            <family val="2"/>
          </rPr>
          <t xml:space="preserve">If we see a decrease in short or long term debt, then this means we are paying back debt, which means our cash balance declines to retire or pay back this debt. </t>
        </r>
      </text>
    </comment>
    <comment ref="A22" authorId="0" shapeId="0" xr:uid="{00000000-0006-0000-0400-00000C000000}">
      <text>
        <r>
          <rPr>
            <sz val="10"/>
            <color indexed="81"/>
            <rFont val="Calibri"/>
            <family val="2"/>
          </rPr>
          <t xml:space="preserve">If we buy back shares then the common shares balance decreases and so does our cash as we used cash to buy them back. </t>
        </r>
      </text>
    </comment>
    <comment ref="A25" authorId="0" shapeId="0" xr:uid="{00000000-0006-0000-0400-00000D000000}">
      <text>
        <r>
          <rPr>
            <sz val="10"/>
            <color indexed="81"/>
            <rFont val="Calibri"/>
            <family val="2"/>
          </rPr>
          <t xml:space="preserve">The change in cash is the addition of all 3 categories above: </t>
        </r>
        <r>
          <rPr>
            <b/>
            <sz val="10"/>
            <color indexed="81"/>
            <rFont val="Calibri"/>
            <family val="2"/>
          </rPr>
          <t>Net Cash from Operating Activities + Net Cash from Investing Activities + Net Change from Financing Activities.</t>
        </r>
        <r>
          <rPr>
            <sz val="10"/>
            <color indexed="81"/>
            <rFont val="Calibri"/>
            <family val="2"/>
          </rPr>
          <t xml:space="preserve"> 
Please don’t memorize accounting. Instead, please understand it so that you won't foget. Thanks</t>
        </r>
      </text>
    </comment>
    <comment ref="A27" authorId="0" shapeId="0" xr:uid="{00000000-0006-0000-0400-00000E000000}">
      <text>
        <r>
          <rPr>
            <sz val="10"/>
            <color indexed="81"/>
            <rFont val="Calibri"/>
            <family val="2"/>
          </rPr>
          <t>This is from the previous period Balance Sheet cash balance.</t>
        </r>
      </text>
    </comment>
    <comment ref="A28" authorId="0" shapeId="0" xr:uid="{00000000-0006-0000-0400-00000F000000}">
      <text>
        <r>
          <rPr>
            <sz val="10"/>
            <color indexed="81"/>
            <rFont val="Calibri"/>
            <family val="2"/>
          </rPr>
          <t>If we take the cash balance from the previous Balance Sheet's cash line item and add the Net Increase (or Decrease) in Cash from this Cash Flow Statement, then we get the cash balance at the end of this current Balance Sheet. This is a great way to check to see if your Cash Flow Statement is correct.</t>
        </r>
      </text>
    </comment>
    <comment ref="A32" authorId="0" shapeId="0" xr:uid="{00000000-0006-0000-0400-000010000000}">
      <text>
        <r>
          <rPr>
            <b/>
            <sz val="10"/>
            <color indexed="81"/>
            <rFont val="Calibri"/>
            <family val="2"/>
          </rPr>
          <t>P</t>
        </r>
        <r>
          <rPr>
            <b/>
            <u/>
            <sz val="10"/>
            <color indexed="81"/>
            <rFont val="Calibri"/>
            <family val="2"/>
          </rPr>
          <t>lease ignore this section for now:</t>
        </r>
        <r>
          <rPr>
            <b/>
            <sz val="10"/>
            <color indexed="81"/>
            <rFont val="Calibri"/>
            <family val="2"/>
          </rPr>
          <t xml:space="preserve"> </t>
        </r>
        <r>
          <rPr>
            <sz val="10"/>
            <color indexed="81"/>
            <rFont val="Calibri"/>
            <family val="2"/>
          </rPr>
          <t xml:space="preserve">as we will use this calculation of Free Cash Flow (FCF) in the Discounted Cash Flow (DCF) valuation section. Thanks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E3" authorId="0" shapeId="0" xr:uid="{00000000-0006-0000-0600-000001000000}">
      <text>
        <r>
          <rPr>
            <sz val="10"/>
            <color indexed="81"/>
            <rFont val="Calibri"/>
            <family val="2"/>
          </rPr>
          <t xml:space="preserve">If you are doing an IPO and there is no share price, you can enter in what you think the IPO price will be (note: IPOs are usually priced at a 30% or so discount to fair value)
</t>
        </r>
      </text>
    </comment>
  </commentList>
</comments>
</file>

<file path=xl/sharedStrings.xml><?xml version="1.0" encoding="utf-8"?>
<sst xmlns="http://schemas.openxmlformats.org/spreadsheetml/2006/main" count="480" uniqueCount="364">
  <si>
    <t>Blue Fonts = hard coded (not calculated)</t>
  </si>
  <si>
    <t>Orange Shaded Cells = Sparklines (for trend analysis)</t>
  </si>
  <si>
    <t>Sector Breakdown of Revenue</t>
  </si>
  <si>
    <t xml:space="preserve"> </t>
  </si>
  <si>
    <t>Total Revenue</t>
  </si>
  <si>
    <t>YOY change</t>
  </si>
  <si>
    <t>QOQ change</t>
  </si>
  <si>
    <t>% of total</t>
  </si>
  <si>
    <t>2011 - 2020 Annual Sparklines</t>
  </si>
  <si>
    <t>Revenue</t>
  </si>
  <si>
    <t>COGS</t>
  </si>
  <si>
    <t>Gross profit</t>
  </si>
  <si>
    <t>Gross margin</t>
  </si>
  <si>
    <t xml:space="preserve">Sales and Marketing </t>
  </si>
  <si>
    <t>Total Expenses</t>
  </si>
  <si>
    <t>Yoy Change</t>
  </si>
  <si>
    <t>Other income (expense), net</t>
  </si>
  <si>
    <t>Current assets</t>
  </si>
  <si>
    <t xml:space="preserve"> Cash and cash equivalents</t>
  </si>
  <si>
    <t xml:space="preserve">  Short-term investments </t>
  </si>
  <si>
    <t xml:space="preserve">  Accounts receivable</t>
  </si>
  <si>
    <t>Accounts Receivable as a % of revenue</t>
  </si>
  <si>
    <t xml:space="preserve">  Inventory</t>
  </si>
  <si>
    <t>Inventory as a % of revenue</t>
  </si>
  <si>
    <t>Total Current Assets</t>
  </si>
  <si>
    <t>Long Term Assets</t>
  </si>
  <si>
    <t>**Equipment we own, net of accumulated depreciation and inclusive of capex.</t>
  </si>
  <si>
    <t>Here is How We Calculate Capex (same as Purchase of Equipment)</t>
  </si>
  <si>
    <t>Depreciation (linked to the Income Statement)</t>
  </si>
  <si>
    <t>Capex (we need to calculate this here as it feeds into the C.F. Statement)</t>
  </si>
  <si>
    <t>Capex as a % of revenue</t>
  </si>
  <si>
    <t>Total Long Term Assets</t>
  </si>
  <si>
    <t>TOTAL ASSETS</t>
  </si>
  <si>
    <t>Current liabilities</t>
  </si>
  <si>
    <t xml:space="preserve">  Accounts payable</t>
  </si>
  <si>
    <t>Accounts Payable as a % of revenue</t>
  </si>
  <si>
    <t xml:space="preserve">  Short-term debt</t>
  </si>
  <si>
    <t>Total Current Liabilities</t>
  </si>
  <si>
    <t>Long Term Liabilities</t>
  </si>
  <si>
    <t>Long-term debt</t>
  </si>
  <si>
    <t>Total Long Term Liabilities</t>
  </si>
  <si>
    <t>TOTAL LIABILITIES</t>
  </si>
  <si>
    <t>Retained Earnings</t>
  </si>
  <si>
    <t>TOTAL SHAREHOLDER'S EQUITY</t>
  </si>
  <si>
    <t>TOTAL LIABILITIES AND SHAREHOLDERS' EQUITY</t>
  </si>
  <si>
    <t>Do Assets = Liabilities + Equity?</t>
  </si>
  <si>
    <t>Operating Activities</t>
  </si>
  <si>
    <t xml:space="preserve">Net Income </t>
  </si>
  <si>
    <t>Increase in Accounts Receivable (-)</t>
  </si>
  <si>
    <t>N/A</t>
  </si>
  <si>
    <t>Increase in Inventory (-)</t>
  </si>
  <si>
    <t>Increase in Accounts Payable (+)</t>
  </si>
  <si>
    <t>Net Cash From Operating Activities</t>
  </si>
  <si>
    <t>Investing Activities</t>
  </si>
  <si>
    <t>Purchases of equipment (same here as 'Capex')</t>
  </si>
  <si>
    <t>Net Cash From Investing Activities</t>
  </si>
  <si>
    <t>Financing Activities</t>
  </si>
  <si>
    <t>Increase in Short Term Debt (+)</t>
  </si>
  <si>
    <t>Increase in Long Term Debt (+)</t>
  </si>
  <si>
    <t>Increase in Common Shares (+)</t>
  </si>
  <si>
    <t>Net Cash From Financing Activities</t>
  </si>
  <si>
    <t xml:space="preserve">Net Increase (Decrease) in Cash </t>
  </si>
  <si>
    <t>Cash at beginning of period</t>
  </si>
  <si>
    <t>Cash at ending of period</t>
  </si>
  <si>
    <t>Cash From Our Balance Sheet</t>
  </si>
  <si>
    <t xml:space="preserve">Does $ from Our Balance Sheet reflected in our $ here? </t>
  </si>
  <si>
    <t>Free Cash Flow (this is Net Cash from Operating Activities - Capex)</t>
  </si>
  <si>
    <t>Additional Valuation Methodologies</t>
  </si>
  <si>
    <t>VALUATION METHODOLOGY 1 OF 3: P/R</t>
  </si>
  <si>
    <t>Price to Revenue Multiple Valuation</t>
  </si>
  <si>
    <t>VALUATION METHODOLOGY 2 OF 3: P/E</t>
  </si>
  <si>
    <t>Price to Earnings Multiple Valuation</t>
  </si>
  <si>
    <t>EPS</t>
  </si>
  <si>
    <t>Yearly Growth %</t>
  </si>
  <si>
    <t>Bulllish Price Target</t>
  </si>
  <si>
    <t>Price Target that Year</t>
  </si>
  <si>
    <t>Market Cap Target that Year</t>
  </si>
  <si>
    <t>Bearish Price Target</t>
  </si>
  <si>
    <t>@ 5x's Revenue</t>
  </si>
  <si>
    <t>@ 1x PEG that year</t>
  </si>
  <si>
    <t xml:space="preserve">  'Just Right' Price Target</t>
  </si>
  <si>
    <t>@ 7.5x's Revenue</t>
  </si>
  <si>
    <t>@ 1.5x PEG that year</t>
  </si>
  <si>
    <t>VALUATION METHODOLOGY 3 OF 3: DCF</t>
  </si>
  <si>
    <t>DCF Valuation Price Per Share Target $</t>
  </si>
  <si>
    <t>Bullish Case</t>
  </si>
  <si>
    <t>Bearish Case</t>
  </si>
  <si>
    <t>Just Right Case</t>
  </si>
  <si>
    <t>BOTTOM LINE - HERE IS OUR TARGET PRICE</t>
  </si>
  <si>
    <t>Price Target</t>
  </si>
  <si>
    <t>% to Target</t>
  </si>
  <si>
    <t>VALUATION METHODOLOGY 1 OF 3 (P/R)</t>
  </si>
  <si>
    <t>VALUATION METHODOLOGY 2 OF 3 (P/E)</t>
  </si>
  <si>
    <t>VALUATION METHODOLOGY 3 OF 3 (DCF)</t>
  </si>
  <si>
    <t>AVERAGE OF ALL 3 'JUST RIGHT' PRICE TARGETS</t>
  </si>
  <si>
    <t xml:space="preserve">Free Cash Flow (FCF): </t>
  </si>
  <si>
    <t xml:space="preserve">Weighted Average Cost of Capital: </t>
  </si>
  <si>
    <t>=</t>
  </si>
  <si>
    <t>+</t>
  </si>
  <si>
    <t>Cost of Equity:</t>
  </si>
  <si>
    <t>Risk Free Rate</t>
  </si>
  <si>
    <t>Beta * (Stock Market Return - Risk Free Rate)</t>
  </si>
  <si>
    <t>Assume Beta=</t>
  </si>
  <si>
    <t>Assume Risk Free Rate =</t>
  </si>
  <si>
    <t xml:space="preserve">Assume Stock Market Return = </t>
  </si>
  <si>
    <t>Cost of Debt:</t>
  </si>
  <si>
    <t xml:space="preserve">NPV = </t>
  </si>
  <si>
    <t>Long Term Growth =</t>
  </si>
  <si>
    <t>Terminal Value =</t>
  </si>
  <si>
    <t xml:space="preserve">Assume Long Term Growth = </t>
  </si>
  <si>
    <t>TV Discounted =</t>
  </si>
  <si>
    <t>Target Equity Value =</t>
  </si>
  <si>
    <t>Less Debt =</t>
  </si>
  <si>
    <t>Target Value =</t>
  </si>
  <si>
    <t>Shares =</t>
  </si>
  <si>
    <t>2013 - 2022 Annual TREND Sparklines</t>
  </si>
  <si>
    <t xml:space="preserve">Depreciation </t>
  </si>
  <si>
    <t>Income (loss) from operations</t>
  </si>
  <si>
    <t>EBITDA</t>
  </si>
  <si>
    <t>GAAP Income (loss) before income taxes</t>
  </si>
  <si>
    <t>GAAP Provision (benefit) for income taxes</t>
  </si>
  <si>
    <t>GAAP Net income (loss)</t>
  </si>
  <si>
    <t>GAAP EPS*</t>
  </si>
  <si>
    <t>Research and Development</t>
  </si>
  <si>
    <t>General and Administrative</t>
  </si>
  <si>
    <t>% of Revenue</t>
  </si>
  <si>
    <t xml:space="preserve"> Annual Revenue Line 1 of 2 Sparkline (top line in $ change and bottom line in % change): </t>
  </si>
  <si>
    <t xml:space="preserve"> Annual Revenue Line 2 of 2 Sparkline (top line in $ change and bottom line in % change): </t>
  </si>
  <si>
    <r>
      <t xml:space="preserve">Note from Chris: </t>
    </r>
    <r>
      <rPr>
        <sz val="10"/>
        <color rgb="FFC00000"/>
        <rFont val="Calibri (Body)"/>
      </rPr>
      <t xml:space="preserve">Please make sure to close the groups by clicking on "1" to the left and slightly above column A or you will see quarterly numbers in this sparkline column. </t>
    </r>
  </si>
  <si>
    <t xml:space="preserve">Annual Total Revenue Sparkline (top line in $ change and bottom line in % change): </t>
  </si>
  <si>
    <r>
      <rPr>
        <b/>
        <sz val="10"/>
        <color theme="1"/>
        <rFont val="Calibri (Body)"/>
      </rPr>
      <t xml:space="preserve">Change only the </t>
    </r>
    <r>
      <rPr>
        <b/>
        <sz val="10"/>
        <color rgb="FF0432FF"/>
        <rFont val="Calibri"/>
        <family val="2"/>
        <scheme val="minor"/>
      </rPr>
      <t xml:space="preserve">BLUE </t>
    </r>
    <r>
      <rPr>
        <b/>
        <sz val="10"/>
        <rFont val="Calibri"/>
        <family val="2"/>
        <scheme val="minor"/>
      </rPr>
      <t>fonts, then go to Step 3 on the next tab.</t>
    </r>
  </si>
  <si>
    <r>
      <rPr>
        <b/>
        <u/>
        <sz val="12"/>
        <rFont val="Calibri (Body)"/>
      </rPr>
      <t>REVENUE BREAKDOWN</t>
    </r>
    <r>
      <rPr>
        <b/>
        <sz val="12"/>
        <rFont val="Calibri"/>
        <family val="2"/>
        <scheme val="minor"/>
      </rPr>
      <t xml:space="preserve"> (feeds into Income Statement on the next tab) $ Value in 000's</t>
    </r>
  </si>
  <si>
    <t>Quarterly Total Revenue Seasonality Sparkline (click + to see it)</t>
  </si>
  <si>
    <t>Quarterly Revenue Line Item 2 of 2 Seasonality Sparkline (click + to see it)</t>
  </si>
  <si>
    <t>Quarterly Revenue Line Item 1 of 2 Seasonality Sparkline (click + to see it)</t>
  </si>
  <si>
    <t>INCOME STATEMENT $ Value in 000's</t>
  </si>
  <si>
    <t>Green = links to data from another tab</t>
  </si>
  <si>
    <r>
      <rPr>
        <b/>
        <sz val="10"/>
        <color theme="1"/>
        <rFont val="Calibri (Body)"/>
      </rPr>
      <t xml:space="preserve">Change only the </t>
    </r>
    <r>
      <rPr>
        <b/>
        <sz val="10"/>
        <color rgb="FF0432FF"/>
        <rFont val="Calibri"/>
        <family val="2"/>
        <scheme val="minor"/>
      </rPr>
      <t xml:space="preserve">BLUE </t>
    </r>
    <r>
      <rPr>
        <b/>
        <sz val="10"/>
        <rFont val="Calibri"/>
        <family val="2"/>
        <scheme val="minor"/>
      </rPr>
      <t>fonts, then go to Step 4 on the next tab.</t>
    </r>
  </si>
  <si>
    <r>
      <rPr>
        <b/>
        <sz val="10"/>
        <color theme="1"/>
        <rFont val="Calibri (Body)"/>
      </rPr>
      <t xml:space="preserve">Change only the </t>
    </r>
    <r>
      <rPr>
        <b/>
        <sz val="10"/>
        <color rgb="FF0432FF"/>
        <rFont val="Calibri"/>
        <family val="2"/>
        <scheme val="minor"/>
      </rPr>
      <t xml:space="preserve">BLUE </t>
    </r>
    <r>
      <rPr>
        <b/>
        <sz val="10"/>
        <rFont val="Calibri"/>
        <family val="2"/>
        <scheme val="minor"/>
      </rPr>
      <t>fonts, then go to Step 5 on the next tab.</t>
    </r>
  </si>
  <si>
    <t>BALANCE SHEET $ Value in 000's</t>
  </si>
  <si>
    <t>CASH FLOW STATEMENT $ Value in 000's</t>
  </si>
  <si>
    <t>Discounted Cash Flow Price Target Model $ Value in 000's</t>
  </si>
  <si>
    <t xml:space="preserve">Nothing to do here! Please move on to Step 6 on the next tab. </t>
  </si>
  <si>
    <t>Welcome to Financial Modeling and Valuation Step 2 of 7!</t>
  </si>
  <si>
    <t>Welcome to Financial Modeling and Valuation Step 3 of 7!</t>
  </si>
  <si>
    <t>Welcome to Financial Modeling and Valuation Step 4 of 7!</t>
  </si>
  <si>
    <t>Welcome to Financial Modeling and Valuation Step 6 of 7!</t>
  </si>
  <si>
    <t>Welcome to Financial Modeling and Valuation Step 5 of 7!</t>
  </si>
  <si>
    <t>Welcome to Financial Modeling and Valuation Step 7 of 7</t>
  </si>
  <si>
    <r>
      <rPr>
        <b/>
        <sz val="10"/>
        <color theme="1"/>
        <rFont val="Calibri (Body)"/>
      </rPr>
      <t xml:space="preserve">Change only the </t>
    </r>
    <r>
      <rPr>
        <b/>
        <sz val="10"/>
        <color rgb="FF0432FF"/>
        <rFont val="Calibri"/>
        <family val="2"/>
        <scheme val="minor"/>
      </rPr>
      <t xml:space="preserve">BLUE </t>
    </r>
    <r>
      <rPr>
        <b/>
        <sz val="10"/>
        <rFont val="Calibri"/>
        <family val="2"/>
        <scheme val="minor"/>
      </rPr>
      <t>fonts, then go to Step 7 on the next tab.</t>
    </r>
  </si>
  <si>
    <r>
      <rPr>
        <sz val="10"/>
        <color rgb="FF00B050"/>
        <rFont val="Helvetica-Narrow"/>
      </rPr>
      <t>Green</t>
    </r>
    <r>
      <rPr>
        <sz val="10"/>
        <rFont val="Helvetica-Narrow"/>
        <family val="2"/>
      </rPr>
      <t xml:space="preserve"> = Bullish</t>
    </r>
  </si>
  <si>
    <r>
      <rPr>
        <sz val="10"/>
        <color rgb="FFFFC000"/>
        <rFont val="Helvetica-Narrow"/>
      </rPr>
      <t>Orange</t>
    </r>
    <r>
      <rPr>
        <sz val="10"/>
        <rFont val="Helvetica-Narrow"/>
        <family val="2"/>
      </rPr>
      <t xml:space="preserve"> = Base Case</t>
    </r>
  </si>
  <si>
    <r>
      <rPr>
        <sz val="10"/>
        <color rgb="FFFF0000"/>
        <rFont val="Helvetica-Narrow"/>
        <family val="2"/>
      </rPr>
      <t xml:space="preserve">  Red</t>
    </r>
    <r>
      <rPr>
        <sz val="10"/>
        <rFont val="Helvetica-Narrow"/>
        <family val="2"/>
      </rPr>
      <t xml:space="preserve"> = Bearish Case</t>
    </r>
  </si>
  <si>
    <t>GAAP Shares (in 000's)</t>
  </si>
  <si>
    <t>Tax Rate</t>
  </si>
  <si>
    <r>
      <rPr>
        <u/>
        <sz val="16"/>
        <rFont val="Arial"/>
        <family val="2"/>
      </rPr>
      <t>Next Step</t>
    </r>
    <r>
      <rPr>
        <sz val="16"/>
        <rFont val="Arial"/>
        <family val="2"/>
      </rPr>
      <t xml:space="preserve">: Please click on the tab called Step 2 Revenue Forecast (or use the buttons at the top). Please remember to only change </t>
    </r>
    <r>
      <rPr>
        <b/>
        <sz val="16"/>
        <color rgb="FF0000FF"/>
        <rFont val="Arial"/>
        <family val="2"/>
      </rPr>
      <t>blue</t>
    </r>
    <r>
      <rPr>
        <sz val="16"/>
        <rFont val="Arial"/>
        <family val="2"/>
      </rPr>
      <t xml:space="preserve"> shaded text. Thanks </t>
    </r>
  </si>
  <si>
    <t>Common Shares</t>
  </si>
  <si>
    <t>Increase in Depreciation (+)</t>
  </si>
  <si>
    <t xml:space="preserve">** The equipment that we own is equal to the amount of equipment we owned in the previous quarter minus the amount that the equipment has depreciated since the previous quarter PLUS the capex we spent to buy more equipment. Please see the math/logic in the cells in the Equipment section above under Long Term Assets. Thanks
</t>
  </si>
  <si>
    <t>Non-GAAP EPS (excludes depreciation)</t>
  </si>
  <si>
    <t xml:space="preserve">The Cash Flow Statement Forecasts are mainly from the Balance Sheet (i.e., 'working capital', capex, debt and equity) and the Income Statement (net income and depreciation). </t>
  </si>
  <si>
    <t>% of Capital Structure that is Equity</t>
  </si>
  <si>
    <t>% of Capital Structure that is Debt</t>
  </si>
  <si>
    <t>Cost of Equity x % of the Capital Structure that is Equity (Market Cap)</t>
  </si>
  <si>
    <t xml:space="preserve">Cost of Debt  x % of the Capital Structure that is Debt </t>
  </si>
  <si>
    <t>Cost of Debt * (1-tax rate)</t>
  </si>
  <si>
    <t>Assume Cost of Debt =</t>
  </si>
  <si>
    <t xml:space="preserve">Tax Rate = </t>
  </si>
  <si>
    <t>Target Price Per Share</t>
  </si>
  <si>
    <t xml:space="preserve">Nothing to do here except enter the current share price here: </t>
  </si>
  <si>
    <t>Implied Market Cap.</t>
  </si>
  <si>
    <t xml:space="preserve">View Tips: For more space on your screen, please minimize the ribbon by clicking on the "^" on the top right-hand corner of your screen or zoom out using the view controls on the bottom-right hand corner of your screen. </t>
  </si>
  <si>
    <r>
      <rPr>
        <b/>
        <u/>
        <sz val="10"/>
        <rFont val="Calibri (Body)"/>
      </rPr>
      <t>View Tips</t>
    </r>
    <r>
      <rPr>
        <sz val="10"/>
        <rFont val="Calibri"/>
        <family val="2"/>
        <scheme val="minor"/>
      </rPr>
      <t xml:space="preserve">: For more space on your screen, please minimize the ribbon by clicking on the "^" on the top right-hand corner of your screen or zoom out using the view controls on the bottom-right hand corner of your screen. </t>
    </r>
  </si>
  <si>
    <t>Exercise #</t>
  </si>
  <si>
    <t>What Finance Concepts Are Covered?</t>
  </si>
  <si>
    <t>What Excel Concepts are Covered?</t>
  </si>
  <si>
    <t>GDP &amp; IMF Data</t>
  </si>
  <si>
    <t xml:space="preserve">Basics, Charting, Filtering and Forecasting, Making Cool Navigation Icons / Buttons in Excel the incredibly easy way! </t>
  </si>
  <si>
    <t>Exercise #2</t>
  </si>
  <si>
    <t>World Bank &amp; Inflation Data</t>
  </si>
  <si>
    <t>More Advanced Charting &amp; Filtering</t>
  </si>
  <si>
    <t>Exercise #3</t>
  </si>
  <si>
    <t>Unemployment</t>
  </si>
  <si>
    <t>Formulas Intro &amp; Additional Charting</t>
  </si>
  <si>
    <t xml:space="preserve">Exercise #4 </t>
  </si>
  <si>
    <t>Portfolio Dashboarding: Your Finance Radar Screen!</t>
  </si>
  <si>
    <t>Advanced Formatting, Adding Buttons, Dashboard Navigation Ideas and More (Your Manager &amp; Clients Will Love this!)</t>
  </si>
  <si>
    <t xml:space="preserve">Exercise #5 </t>
  </si>
  <si>
    <t>Stock Markets, Indexes, Valuation, Recessions and Bull Markets</t>
  </si>
  <si>
    <t>Advanced Formulas, Conditional Formatting, If Statements, Naming Inputs in Complex Formulas and More Advanced Charting &amp; Filtering</t>
  </si>
  <si>
    <t xml:space="preserve">Exercise #6 </t>
  </si>
  <si>
    <t xml:space="preserve">Stock Market Sector Analysis, Market Caps, Risk Management Concepts </t>
  </si>
  <si>
    <t xml:space="preserve">Accessing Live Stock Market Data Feeds, Pivot Tables, Advanced Conditional Formatting and Filtering, Excel Add-Ins, Data Analysis etc. </t>
  </si>
  <si>
    <t xml:space="preserve">Exercise #7 </t>
  </si>
  <si>
    <t>Stock Portfolio Creation and Accessing Domestic and International Stock Information.</t>
  </si>
  <si>
    <t xml:space="preserve">Introducing the Yahoo Finance API! Don't worry, I will explain exactly how to use this unbelievable FREE resource over the next few lectures. </t>
  </si>
  <si>
    <t xml:space="preserve">Exercise #8 </t>
  </si>
  <si>
    <t xml:space="preserve">Foreign Exchange Impact on a Portfolio, Share Counts, Research Analyst Tracking. </t>
  </si>
  <si>
    <t xml:space="preserve">Spinners (very cool feature), Goal Seek, Advanced Formatting, Misc. Portfolio Calculation Using Excel Formulas </t>
  </si>
  <si>
    <t xml:space="preserve">Exercise #9 </t>
  </si>
  <si>
    <t xml:space="preserve">Identifying Sector Drivers, Populating Stock Market Tables, Calculating Sector Exposure (for Risk Management). Investing Position Sizing Analysis. </t>
  </si>
  <si>
    <t xml:space="preserve">Vlookup Function, Arrays, Automatic Data Insertion, More Advanced Conditional Formatting. </t>
  </si>
  <si>
    <t xml:space="preserve">Exercise #10 </t>
  </si>
  <si>
    <t xml:space="preserve">Beta (measures stock volatility), Additions to our Portfolio Management Dashboard, including 48 types of data inputs. </t>
  </si>
  <si>
    <t xml:space="preserve">Grouping, Paste Special, Summary Formulas,   </t>
  </si>
  <si>
    <r>
      <rPr>
        <u/>
        <sz val="16"/>
        <rFont val="Arial"/>
        <family val="2"/>
      </rPr>
      <t>Next Step</t>
    </r>
    <r>
      <rPr>
        <sz val="16"/>
        <rFont val="Arial"/>
        <family val="2"/>
      </rPr>
      <t xml:space="preserve">: Please click on the tab called Step 3 Income Statement (or use the buttons at the top). Please remember to only change </t>
    </r>
    <r>
      <rPr>
        <b/>
        <sz val="16"/>
        <color rgb="FF0000FF"/>
        <rFont val="Arial"/>
        <family val="2"/>
      </rPr>
      <t>blue</t>
    </r>
    <r>
      <rPr>
        <sz val="16"/>
        <rFont val="Arial"/>
        <family val="2"/>
      </rPr>
      <t xml:space="preserve"> shaded text. Thanks </t>
    </r>
  </si>
  <si>
    <r>
      <rPr>
        <u/>
        <sz val="16"/>
        <rFont val="Arial"/>
        <family val="2"/>
      </rPr>
      <t>Next Step</t>
    </r>
    <r>
      <rPr>
        <sz val="16"/>
        <rFont val="Arial"/>
        <family val="2"/>
      </rPr>
      <t xml:space="preserve">: Please click on the tab called Step 4 Balance Sheet (or use the buttons at the top). Please remember to only change </t>
    </r>
    <r>
      <rPr>
        <b/>
        <sz val="16"/>
        <color rgb="FF0000FF"/>
        <rFont val="Arial"/>
        <family val="2"/>
      </rPr>
      <t>blue</t>
    </r>
    <r>
      <rPr>
        <sz val="16"/>
        <rFont val="Arial"/>
        <family val="2"/>
      </rPr>
      <t xml:space="preserve"> shaded text. Thanks </t>
    </r>
  </si>
  <si>
    <r>
      <rPr>
        <u/>
        <sz val="16"/>
        <rFont val="Arial"/>
        <family val="2"/>
      </rPr>
      <t>Next Step</t>
    </r>
    <r>
      <rPr>
        <sz val="16"/>
        <rFont val="Arial"/>
        <family val="2"/>
      </rPr>
      <t xml:space="preserve">: Please click on the tab called Step 5 Cash Flow Statement (or use the buttons at the top). Please remember to only change </t>
    </r>
    <r>
      <rPr>
        <b/>
        <sz val="16"/>
        <color rgb="FF0000FF"/>
        <rFont val="Arial"/>
        <family val="2"/>
      </rPr>
      <t>blue</t>
    </r>
    <r>
      <rPr>
        <sz val="16"/>
        <rFont val="Arial"/>
        <family val="2"/>
      </rPr>
      <t xml:space="preserve"> shaded text. Thanks </t>
    </r>
  </si>
  <si>
    <r>
      <rPr>
        <u/>
        <sz val="16"/>
        <rFont val="Arial"/>
        <family val="2"/>
      </rPr>
      <t>Next Step</t>
    </r>
    <r>
      <rPr>
        <sz val="16"/>
        <rFont val="Arial"/>
        <family val="2"/>
      </rPr>
      <t xml:space="preserve">: Please click on the tab called Step 6 DCF Valuation (or use the buttons at the top). Please remember to only change </t>
    </r>
    <r>
      <rPr>
        <b/>
        <sz val="16"/>
        <color rgb="FF0000FF"/>
        <rFont val="Arial"/>
        <family val="2"/>
      </rPr>
      <t>blue</t>
    </r>
    <r>
      <rPr>
        <sz val="16"/>
        <rFont val="Arial"/>
        <family val="2"/>
      </rPr>
      <t xml:space="preserve"> shaded text. Thanks </t>
    </r>
  </si>
  <si>
    <t xml:space="preserve">Congratulations; you are finished with your modeling and valuation! </t>
  </si>
  <si>
    <r>
      <rPr>
        <u/>
        <sz val="16"/>
        <rFont val="Arial"/>
        <family val="2"/>
      </rPr>
      <t>Next Step</t>
    </r>
    <r>
      <rPr>
        <sz val="16"/>
        <rFont val="Arial"/>
        <family val="2"/>
      </rPr>
      <t xml:space="preserve">: Please click on the tab called Step 7 Other Valuations+Compare (or use the buttons at the top). Please remember to only change </t>
    </r>
    <r>
      <rPr>
        <b/>
        <sz val="16"/>
        <color rgb="FF0000FF"/>
        <rFont val="Arial"/>
        <family val="2"/>
      </rPr>
      <t>blue</t>
    </r>
    <r>
      <rPr>
        <sz val="16"/>
        <rFont val="Arial"/>
        <family val="2"/>
      </rPr>
      <t xml:space="preserve"> shaded text. Thanks </t>
    </r>
  </si>
  <si>
    <t>1Q14</t>
  </si>
  <si>
    <t>2Q14</t>
  </si>
  <si>
    <t>3Q14</t>
  </si>
  <si>
    <t>4Q14</t>
  </si>
  <si>
    <t>1Q15</t>
  </si>
  <si>
    <t>2Q15</t>
  </si>
  <si>
    <t>3Q15</t>
  </si>
  <si>
    <t>4Q15</t>
  </si>
  <si>
    <t>1Q16</t>
  </si>
  <si>
    <t>2Q16</t>
  </si>
  <si>
    <t>3Q16</t>
  </si>
  <si>
    <t>4Q16</t>
  </si>
  <si>
    <t>1Q17</t>
  </si>
  <si>
    <t>2Q17</t>
  </si>
  <si>
    <t>3Q17</t>
  </si>
  <si>
    <t>4Q17</t>
  </si>
  <si>
    <t>1Q18</t>
  </si>
  <si>
    <t>2Q18</t>
  </si>
  <si>
    <t>3Q18</t>
  </si>
  <si>
    <t>4Q18</t>
  </si>
  <si>
    <t>Discount 2022 'Just Right' Price Target to Today's Target Price</t>
  </si>
  <si>
    <t>v 2.0</t>
  </si>
  <si>
    <t>1Q13</t>
  </si>
  <si>
    <t>2Q13</t>
  </si>
  <si>
    <t>3Q13</t>
  </si>
  <si>
    <t>4Q13</t>
  </si>
  <si>
    <t>Additional Paid-in-Capital</t>
  </si>
  <si>
    <t xml:space="preserve">Market Cap today = </t>
  </si>
  <si>
    <t xml:space="preserve">Stock Price today = </t>
  </si>
  <si>
    <t>@ 10x's Revenue</t>
  </si>
  <si>
    <t>@ 2x PEG that year</t>
  </si>
  <si>
    <t>Please only do theses cases when asked to do so in the course (meaning starting in Section 40). Thanks</t>
  </si>
  <si>
    <t>Case #</t>
  </si>
  <si>
    <t>Case Questions (please watch the video referenced in the cell to the left before asnwering these questions. Thanks)</t>
  </si>
  <si>
    <t>Case Answer Video Explanation Link</t>
  </si>
  <si>
    <t>Section # and</t>
  </si>
  <si>
    <t>Section Title that the Case # is In</t>
  </si>
  <si>
    <t>Case Questions Video</t>
  </si>
  <si>
    <t>Explanation Link</t>
  </si>
  <si>
    <t>Case #1</t>
  </si>
  <si>
    <t xml:space="preserve">Section 40: </t>
  </si>
  <si>
    <t>"Forecasting Revenue and Case Study #1: Projecting Shark VR’s Revenue"</t>
  </si>
  <si>
    <t xml:space="preserve">Click HERE for a video explanation of the questions for Case #1 </t>
  </si>
  <si>
    <t>Tony’s uncle Wayne Bruce gave him $100k to start his company in December of 2012. Wayne Bruce owns 10% of the company, resulting in a valuation of $1 million.</t>
  </si>
  <si>
    <t>Case Study #1: Completing the Revenue Forecast Tab (called Step 2 Revenue Forecast):</t>
  </si>
  <si>
    <r>
      <t xml:space="preserve">The date is </t>
    </r>
    <r>
      <rPr>
        <b/>
        <u/>
        <sz val="12"/>
        <color rgb="FF000000"/>
        <rFont val="Calibri (Body)"/>
      </rPr>
      <t>January 1st of 2013.</t>
    </r>
    <r>
      <rPr>
        <u/>
        <sz val="12"/>
        <color rgb="FF000000"/>
        <rFont val="Calibri (Body)"/>
      </rPr>
      <t xml:space="preserve"> </t>
    </r>
    <r>
      <rPr>
        <sz val="12"/>
        <color rgb="FF000000"/>
        <rFont val="Calibri"/>
        <family val="2"/>
        <scheme val="minor"/>
      </rPr>
      <t>Your friend Tony Shark approaches you and wants you to help him forecast his revenue estimates from 2013 through 2022. Use the below assumptions to populate quarterly revenue forecasts for 2013-2018, and annual forecasts from 2019-2022.</t>
    </r>
  </si>
  <si>
    <r>
      <t xml:space="preserve">1. </t>
    </r>
    <r>
      <rPr>
        <sz val="12"/>
        <color rgb="FF000000"/>
        <rFont val="Calibri"/>
        <family val="2"/>
        <scheme val="minor"/>
      </rPr>
      <t>The two revenue line items should be called License Revenue and Maintenance Revenue.</t>
    </r>
  </si>
  <si>
    <r>
      <t xml:space="preserve">1.1: </t>
    </r>
    <r>
      <rPr>
        <sz val="12"/>
        <color rgb="FF000000"/>
        <rFont val="Calibri"/>
        <family val="2"/>
        <scheme val="minor"/>
      </rPr>
      <t>Each license comes with a recurring mandatory maintenance revenue portion equal to 20% of the license contract value.</t>
    </r>
  </si>
  <si>
    <r>
      <t xml:space="preserve">1.2: </t>
    </r>
    <r>
      <rPr>
        <sz val="12"/>
        <color rgb="FF000000"/>
        <rFont val="Calibri"/>
        <family val="2"/>
        <scheme val="minor"/>
      </rPr>
      <t>Seasonality for license sales is as follows: Q4 accounts for 50% of revenue for the year, Q2 is 30%  of revenue for the year, Q1 and Q3 are at 10% each.</t>
    </r>
  </si>
  <si>
    <r>
      <t xml:space="preserve">2. </t>
    </r>
    <r>
      <rPr>
        <sz val="12"/>
        <color rgb="FF000000"/>
        <rFont val="Calibri"/>
        <family val="2"/>
        <scheme val="minor"/>
      </rPr>
      <t>Assume no revenue in 2013 as the company is still developing its product.</t>
    </r>
  </si>
  <si>
    <r>
      <t xml:space="preserve">3. </t>
    </r>
    <r>
      <rPr>
        <sz val="12"/>
        <color rgb="FF000000"/>
        <rFont val="Calibri"/>
        <family val="2"/>
        <scheme val="minor"/>
      </rPr>
      <t>2014 expects to sell 1,200 licenses at $100 each plus 20% mandatory maintenance every year (regardless of when the customer buys it in the calendar year). No churn (meaning no customer turnover in 2014).</t>
    </r>
  </si>
  <si>
    <r>
      <t xml:space="preserve">4. </t>
    </r>
    <r>
      <rPr>
        <sz val="12"/>
        <color rgb="FF000000"/>
        <rFont val="Calibri"/>
        <family val="2"/>
        <scheme val="minor"/>
      </rPr>
      <t>2015 expects to sell 700% more licenses than 2014 for $100 each plus the 20% annual maintenance. Assume churn of 5% of customers from the previous</t>
    </r>
    <r>
      <rPr>
        <sz val="12"/>
        <color rgb="FFFF0000"/>
        <rFont val="Calibri (Body)"/>
      </rPr>
      <t xml:space="preserve"> </t>
    </r>
    <r>
      <rPr>
        <sz val="12"/>
        <color rgb="FF000000"/>
        <rFont val="Calibri (Body)"/>
      </rPr>
      <t>year.</t>
    </r>
  </si>
  <si>
    <r>
      <t>5.</t>
    </r>
    <r>
      <rPr>
        <sz val="12"/>
        <color rgb="FF000000"/>
        <rFont val="Calibri"/>
        <family val="2"/>
        <scheme val="minor"/>
      </rPr>
      <t xml:space="preserve"> 2016 expects to sell 800% more licenses than 2015 for $100 each. Churn of 3% from customers that bought in previous years.</t>
    </r>
  </si>
  <si>
    <r>
      <t>6.</t>
    </r>
    <r>
      <rPr>
        <sz val="12"/>
        <color rgb="FF000000"/>
        <rFont val="Calibri"/>
        <family val="2"/>
        <scheme val="minor"/>
      </rPr>
      <t xml:space="preserve"> 2017 is a phenomenal growth year and the company expects to sell 900% more licenses than 2016 for $100 each. Churn of 2% from customers now in previous </t>
    </r>
    <r>
      <rPr>
        <sz val="12"/>
        <color rgb="FF000000"/>
        <rFont val="Calibri (Body)"/>
      </rPr>
      <t>years.</t>
    </r>
  </si>
  <si>
    <r>
      <t>7.</t>
    </r>
    <r>
      <rPr>
        <sz val="12"/>
        <color rgb="FF000000"/>
        <rFont val="Calibri"/>
        <family val="2"/>
        <scheme val="minor"/>
      </rPr>
      <t xml:space="preserve"> In 2018, new competitors are winning/taking away customers from Shark Virtual Reality. The company expects to sell only 500% more licenses at the new, lower price of $95 each. Churn jumps to 5% of previous years’ customers, given new VR technology vendors for customers to choose from.</t>
    </r>
  </si>
  <si>
    <r>
      <t>8.</t>
    </r>
    <r>
      <rPr>
        <sz val="12"/>
        <color rgb="FF000000"/>
        <rFont val="Calibri (Body)"/>
      </rPr>
      <t xml:space="preserve"> Forecast 2019 through 2022 by decreasing License revenue growth by 200% annually in 2019 and another 200% decrease in 2020 and keeping it constant at 50% year over year growth in 2021 and also 50% year over year growth in 2022 (as the company’s growth stabilizes). Keep churn constant at 5% of previous years’ customers. Keep the new price of $95 constant from 2019-2022.</t>
    </r>
  </si>
  <si>
    <r>
      <t>9.</t>
    </r>
    <r>
      <rPr>
        <sz val="12"/>
        <color rgb="FF000000"/>
        <rFont val="Calibri"/>
        <family val="2"/>
        <scheme val="minor"/>
      </rPr>
      <t xml:space="preserve"> Forecast 2019-2022 Maintenance growth by calculating the % change year-over year in your quarterly sales allocation chart.</t>
    </r>
  </si>
  <si>
    <t xml:space="preserve">Click HERE for a video explanation of the answers to Case #1 </t>
  </si>
  <si>
    <t>Case #2</t>
  </si>
  <si>
    <t xml:space="preserve">Section 41: </t>
  </si>
  <si>
    <t>"Intro to the Income Statement &amp; Case #2: Making Shark VR’s Income Statement"</t>
  </si>
  <si>
    <t>Click HERE for a video explanation of the questions for Case #2</t>
  </si>
  <si>
    <t>Case Study #2: Completing the Income Statement Forecast Tab (called Step 3 Income Statement Tab):</t>
  </si>
  <si>
    <r>
      <t xml:space="preserve">The date is </t>
    </r>
    <r>
      <rPr>
        <b/>
        <u/>
        <sz val="12"/>
        <color rgb="FF000000"/>
        <rFont val="Calibri"/>
        <family val="2"/>
        <scheme val="minor"/>
      </rPr>
      <t>J</t>
    </r>
    <r>
      <rPr>
        <b/>
        <u/>
        <sz val="12"/>
        <color rgb="FF000000"/>
        <rFont val="Calibri (Body)"/>
      </rPr>
      <t>anuary 2nd of 2013</t>
    </r>
    <r>
      <rPr>
        <sz val="12"/>
        <color rgb="FF000000"/>
        <rFont val="Calibri"/>
        <family val="2"/>
        <scheme val="minor"/>
      </rPr>
      <t xml:space="preserve"> and Tony asks you to forecast the income statement.</t>
    </r>
  </si>
  <si>
    <t>1. Revenue was already completed in Case #1.</t>
  </si>
  <si>
    <t>2. COGS Decrease every year from 12% in 2014 to 9% in 2017, where they remain constant.</t>
  </si>
  <si>
    <t>3. Forecasting costs:</t>
  </si>
  <si>
    <t>3.1:  Sales and Marketing is 30% of revenue in 2014, 32% in 2015, 33% in 2016, and then decreases annually by 1%</t>
  </si>
  <si>
    <t>3.2:  General and Administrative increases from 10% of revenue in 2014, to 15% in 2015, 18% in 2016, 22% in 2017, and then decreases by 1% annually going forward</t>
  </si>
  <si>
    <t>3.3:  Research and Development increases from 33% of revenue in 2014, to 34% in 2015, 35% in 2016, and then decreases by 1% annually</t>
  </si>
  <si>
    <t>3.4: Depreciation expense is held constant at 1% of revenue.</t>
  </si>
  <si>
    <t>4. Assume a tax rate of 30% on GAAP profits.</t>
  </si>
  <si>
    <t>5. Assume GAAP shares outstanding to remain constant at 200 million from 2013-2017, and add another 100 million in 1Q18 as the result of the IPO. (The cash proceeds from the IPO, and how to document them, will be discussed later.)</t>
  </si>
  <si>
    <t>6. In 2013 make Sales and Marketing, R&amp;D and G&amp;A all have 1 for expenses in Q1-Q3 and then they all have 2 for expenses in Q4 of 2013.</t>
  </si>
  <si>
    <t>Click HERE for a video explanation of the answers to Case #2</t>
  </si>
  <si>
    <t>Case #3</t>
  </si>
  <si>
    <r>
      <t>Section 42</t>
    </r>
    <r>
      <rPr>
        <sz val="12"/>
        <color rgb="FF000000"/>
        <rFont val="Calibri"/>
        <family val="2"/>
        <scheme val="minor"/>
      </rPr>
      <t>:</t>
    </r>
  </si>
  <si>
    <r>
      <t>"Intro to the Balance Sheet &amp; Case #3: Making Shark VR’s Balance Sheet"</t>
    </r>
    <r>
      <rPr>
        <sz val="12"/>
        <color rgb="FF000000"/>
        <rFont val="Calibri"/>
        <family val="2"/>
        <scheme val="minor"/>
      </rPr>
      <t xml:space="preserve"> </t>
    </r>
  </si>
  <si>
    <t>Click HERE for a video explanation of the questions for Case #3</t>
  </si>
  <si>
    <t>Case Study #3: Completing the Balance Sheet Forecast Tab (called Step 4 Balance Sheet Forecast Tab):</t>
  </si>
  <si>
    <r>
      <t xml:space="preserve">The date is </t>
    </r>
    <r>
      <rPr>
        <b/>
        <u/>
        <sz val="12"/>
        <color rgb="FF000000"/>
        <rFont val="Calibri (Body)"/>
      </rPr>
      <t>January 3rd of 2013</t>
    </r>
    <r>
      <rPr>
        <sz val="12"/>
        <color rgb="FF000000"/>
        <rFont val="Calibri"/>
        <family val="2"/>
        <scheme val="minor"/>
      </rPr>
      <t xml:space="preserve"> and Tony asks you to forecast the balance sheet.</t>
    </r>
  </si>
  <si>
    <t>1. The cash and cash equivalents line item on the balance sheet is the result of the initial $100k cash investment and each period’s increase or decrease in cash as reported in the Cash Flow statement tab.</t>
  </si>
  <si>
    <t>2. Tony Shark makes his first equipment purchase in 4Q13A using $80k.</t>
  </si>
  <si>
    <t>3. Capex is held constant at 2% of revenue.</t>
  </si>
  <si>
    <t>4. Accounts Receivable is held constant at 15% of revenue, as is Accounts Payable.</t>
  </si>
  <si>
    <t>6. Ensure that the cells in row 44 displays “YES” to ensure that the Assets equals Liabilities and Equity.</t>
  </si>
  <si>
    <t>Click HERE for a video explanation of the answers to Case #3</t>
  </si>
  <si>
    <t>Case #4</t>
  </si>
  <si>
    <t>Section 43:</t>
  </si>
  <si>
    <t xml:space="preserve">"Intro to the Cash Flow Statement &amp; Case #4: Making Shark VR’s CF Statement" </t>
  </si>
  <si>
    <t>Click HERE for a video explanation of the questions for Case #4</t>
  </si>
  <si>
    <t>Case Study #4: Completing the Cash Flow Statement Forecast Tab (called Step 5 Cash Flow Forecast):</t>
  </si>
  <si>
    <r>
      <t xml:space="preserve">The date is </t>
    </r>
    <r>
      <rPr>
        <b/>
        <u/>
        <sz val="12"/>
        <color rgb="FF000000"/>
        <rFont val="Calibri (Body)"/>
      </rPr>
      <t>January 4th of 2013</t>
    </r>
    <r>
      <rPr>
        <sz val="12"/>
        <color rgb="FF000000"/>
        <rFont val="Calibri"/>
        <family val="2"/>
        <scheme val="minor"/>
      </rPr>
      <t xml:space="preserve"> and Tony asks you to forecast the cash flow statement (it's already done!). Please answer the following questions</t>
    </r>
  </si>
  <si>
    <t>1. Using only the Cash Flow Statement, what was the Cash Balance at the beginning and at the ending of 2016?</t>
  </si>
  <si>
    <t>2. Using only the Balance Sheet, what was the Cash Balance  in 2015 and in 2016?</t>
  </si>
  <si>
    <t>3. Using only the Cash Flow Statement, what was the Net Income in 2014?</t>
  </si>
  <si>
    <t>4. Using only the Income Statement, what was the Net Income in 2014?</t>
  </si>
  <si>
    <t>Click HERE for a video explanation of the answers to Case #4</t>
  </si>
  <si>
    <t>Case #5</t>
  </si>
  <si>
    <t>Section 45:</t>
  </si>
  <si>
    <r>
      <t xml:space="preserve"> </t>
    </r>
    <r>
      <rPr>
        <i/>
        <sz val="12"/>
        <color rgb="FF000000"/>
        <rFont val="Calibri"/>
        <family val="2"/>
        <scheme val="minor"/>
      </rPr>
      <t>"The IPO of Shark Virtual Reality Part 1 (Case #5 Modeling Shark VR)"</t>
    </r>
  </si>
  <si>
    <t>Click HERE for a video explanation of the questions for Case #5</t>
  </si>
  <si>
    <t>Case Study #5: The date is now January 1st, 2018 and our firm of Morgan, Haroun Sachs Company is doing the IPO.</t>
  </si>
  <si>
    <t>Please find the S-1 on the SharkVirtualReality.com in the Investor Relations portion of the website and answer the following questions:</t>
  </si>
  <si>
    <t>1. How many shares are being offered?</t>
  </si>
  <si>
    <t>2. What are 3 risk factors?</t>
  </si>
  <si>
    <t>3. What is the background of the CMO and why are they a critical part of the management team?</t>
  </si>
  <si>
    <t>4. What is a competitive advantage for Shark’s technology?</t>
  </si>
  <si>
    <t>5. What is the background of the CFO?</t>
  </si>
  <si>
    <t>6. How much does the company expect to increase headcount by?</t>
  </si>
  <si>
    <t>Click HERE for a video explanation of the answers to Case #5</t>
  </si>
  <si>
    <t>Case #6</t>
  </si>
  <si>
    <t>Section 47:</t>
  </si>
  <si>
    <r>
      <t>"</t>
    </r>
    <r>
      <rPr>
        <i/>
        <sz val="12"/>
        <color rgb="FF000000"/>
        <rFont val="Calibri"/>
        <family val="2"/>
        <scheme val="minor"/>
      </rPr>
      <t>Valuation Using DCF &amp; Case #6: Valuing Shark VR Using DCF"</t>
    </r>
  </si>
  <si>
    <t>Click HERE for a video explanation of the questions for Case #6</t>
  </si>
  <si>
    <t>Case Study #6: Completing the DCF Tab (called Step 6 DCF Tab):</t>
  </si>
  <si>
    <r>
      <t xml:space="preserve">The date is </t>
    </r>
    <r>
      <rPr>
        <b/>
        <u/>
        <sz val="12"/>
        <color rgb="FF000000"/>
        <rFont val="Calibri (Body)"/>
      </rPr>
      <t xml:space="preserve">January 1st, 2018 </t>
    </r>
    <r>
      <rPr>
        <sz val="12"/>
        <color rgb="FF000000"/>
        <rFont val="Calibri"/>
        <family val="2"/>
        <scheme val="minor"/>
      </rPr>
      <t>and Tony asks you to forecast the DCF valuation. This tab is already complete, and ready for you to analyze. Ensure that cost of capital does not take debt into account, as there is no debt in the capital structure.</t>
    </r>
  </si>
  <si>
    <t>Use the following inputs:</t>
  </si>
  <si>
    <t xml:space="preserve">  </t>
  </si>
  <si>
    <t>Click HERE for a video explanation of the answers to Case #6</t>
  </si>
  <si>
    <t>Case #7</t>
  </si>
  <si>
    <t>Section 48:</t>
  </si>
  <si>
    <r>
      <t>"</t>
    </r>
    <r>
      <rPr>
        <i/>
        <sz val="12"/>
        <color rgb="FF000000"/>
        <rFont val="Calibri"/>
        <family val="2"/>
        <scheme val="minor"/>
      </rPr>
      <t>Valuation Using Price/Revenue (P/R) &amp; Case #7: Valuing Shark VR Using P/R"</t>
    </r>
  </si>
  <si>
    <t>Click HERE for a video explanation of the questions for Case #7</t>
  </si>
  <si>
    <t>Case Study #7: Completing the P/R target (called Step 7 Compare Valuations Tab):</t>
  </si>
  <si>
    <r>
      <t xml:space="preserve">The date is </t>
    </r>
    <r>
      <rPr>
        <b/>
        <u/>
        <sz val="12"/>
        <color rgb="FF000000"/>
        <rFont val="Calibri (Body)"/>
      </rPr>
      <t>January 1st, 2018</t>
    </r>
    <r>
      <rPr>
        <sz val="12"/>
        <color rgb="FF000000"/>
        <rFont val="Calibri"/>
        <family val="2"/>
        <scheme val="minor"/>
      </rPr>
      <t xml:space="preserve"> and Tony asks you to forecast the P/R valuation. This tab is already complete, and ready for you to analyze.</t>
    </r>
  </si>
  <si>
    <t>Remember to research where other, similar, software companies are valued at. For example, Splunk (SPLK) trades at 8X revenue, whereas Workday (WDAY) trades at 11X.</t>
  </si>
  <si>
    <t>Click HERE for a video explanation of the answers to Case #7</t>
  </si>
  <si>
    <t>Case #8</t>
  </si>
  <si>
    <t>Section 49:</t>
  </si>
  <si>
    <t>Valuation Using Price/Earnings (P/E) &amp; Case #8: Valuing Shark VR Using P/E"</t>
  </si>
  <si>
    <t>Click HERE for a video explanation of the questions for Case #8</t>
  </si>
  <si>
    <t>Case Study #8: Completing the P/E target (called Step 7 Compare Valuations Tab):</t>
  </si>
  <si>
    <r>
      <t xml:space="preserve">The date is January 1st, 2018 </t>
    </r>
    <r>
      <rPr>
        <sz val="12"/>
        <color rgb="FF000000"/>
        <rFont val="Calibri"/>
        <family val="2"/>
        <scheme val="minor"/>
      </rPr>
      <t>and Tony asks you to forecast the P/E based valuation. This tab is already complete, and ready for you to analyze.</t>
    </r>
  </si>
  <si>
    <t>Remember: the higher the PEG, the higher the P/E. A higher P/E means greater bullishness in the stock.</t>
  </si>
  <si>
    <t>Click HERE for a video explanation of the answers to Case #8</t>
  </si>
  <si>
    <t>Case #9</t>
  </si>
  <si>
    <t>Section 51:</t>
  </si>
  <si>
    <t>How Hedge Funds &amp; Mutual Funds Model and Value Shark VR (Case #9 and #10)"</t>
  </si>
  <si>
    <t>Click HERE for a video explanation of the questions for Case #9</t>
  </si>
  <si>
    <r>
      <t xml:space="preserve">Case Study #9: The Date is now </t>
    </r>
    <r>
      <rPr>
        <b/>
        <u/>
        <sz val="12"/>
        <color rgb="FF000000"/>
        <rFont val="Calibri (Body)"/>
      </rPr>
      <t>January 10th of 2018</t>
    </r>
    <r>
      <rPr>
        <b/>
        <sz val="12"/>
        <color rgb="FF000000"/>
        <rFont val="Calibri"/>
        <family val="2"/>
        <scheme val="minor"/>
      </rPr>
      <t xml:space="preserve"> and you work for a hedge fund. </t>
    </r>
  </si>
  <si>
    <t>Your portfolio manager at the hedge fund that you work at is interested in investing in Shark Virtual Reality Software as either a short or as a long. She says she is willing to pay a PEG of 1.5x and P/R of 10x on estimated 2019 earnings growth and revenue. Using the Step 7 tab you have already built, what should be the average target price in 2019? Please don't forget to discount your target price to 2018 using the WACC you used in the DCF Exercise. If the stock is now at $400, how much upside (or downside) do you predict there is to your target price?</t>
  </si>
  <si>
    <t>Click HERE for a video explanation of the answers to Case #9</t>
  </si>
  <si>
    <t>Case #10</t>
  </si>
  <si>
    <t>Click HERE for a video explanation of the questions for Case #10</t>
  </si>
  <si>
    <r>
      <t xml:space="preserve">Case Study #10: the date is </t>
    </r>
    <r>
      <rPr>
        <b/>
        <u/>
        <sz val="12"/>
        <color rgb="FF000000"/>
        <rFont val="Calibri (Body)"/>
      </rPr>
      <t>January 11th of 2018</t>
    </r>
    <r>
      <rPr>
        <b/>
        <sz val="12"/>
        <color rgb="FF000000"/>
        <rFont val="Calibri"/>
        <family val="2"/>
        <scheme val="minor"/>
      </rPr>
      <t xml:space="preserve"> and you work for a mutual fund.</t>
    </r>
  </si>
  <si>
    <t>Your manager is interested in potentially investing in Shark Virtual Reality Software. However, he says he doesn't know much about the valuation of the company. He is willing to pay a PEG of 1x on estimated 2022 earnings growth.</t>
  </si>
  <si>
    <t>Additionally, we know that the mutual fund portfolio manager is more value focused and less aggressive on the growth forecasts than a hedge fund manager. Change the long-term growth rate from 2% to 1%. Take the average of the PEG of 1x price target, and the DCF implied price per share.</t>
  </si>
  <si>
    <t>Using the Step 7 tab you have already built, what should be the target price in 2022? Should he start a long position?</t>
  </si>
  <si>
    <t>Click HERE for a video explanation of the answers to Case #10</t>
  </si>
  <si>
    <t xml:space="preserve">REVENUE LINE ITEM 1 OF 2 </t>
  </si>
  <si>
    <t xml:space="preserve">REVENUE LINE ITEM 2 OF 2 </t>
  </si>
  <si>
    <t>5. The company purchases $100k worth of short-term investments spread evenly throughout 2016, and sells them all in Q1 of 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</si>
</sst>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9">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_);\(#,##0.0\)"/>
    <numFmt numFmtId="165" formatCode="_(* #,##0_);_(* \(#,##0\);_(* &quot;-&quot;??_);_(@_)"/>
    <numFmt numFmtId="166" formatCode="0.0%_);\(0.0%\);0.0%_);@_)"/>
    <numFmt numFmtId="167" formatCode="#,##0.0_);\(#,##0.0\);#,##0.0_);@_)"/>
    <numFmt numFmtId="168" formatCode="_(&quot;$&quot;* #,##0_);_(&quot;$&quot;* \(#,##0\);_(&quot;$&quot;* &quot;-&quot;??_);_(@_)"/>
    <numFmt numFmtId="169" formatCode="0.0%"/>
    <numFmt numFmtId="170" formatCode="_(* #,##0.0_);_(* \(#,##0.0\);_(* &quot;-&quot;??_);_(@_)"/>
    <numFmt numFmtId="171" formatCode="_(&quot;$&quot;* #,##0.0_);_(&quot;$&quot;* \(#,##0.0\);_(&quot;$&quot;* &quot;-&quot;_);_(@_)"/>
    <numFmt numFmtId="172" formatCode="0.00_);\(0.00\)"/>
    <numFmt numFmtId="173" formatCode="_(* #,##0.00000_);_(* \(#,##0.00000\);_(* &quot;-&quot;??_);_(@_)"/>
    <numFmt numFmtId="174" formatCode="#,##0.0000000_);\(#,##0.0000000\)"/>
    <numFmt numFmtId="175" formatCode="#,##0.00000_);\(#,##0.00000\)"/>
    <numFmt numFmtId="176" formatCode="&quot;$&quot;#,##0.0_);\(&quot;$&quot;#,##0.0\)"/>
    <numFmt numFmtId="177" formatCode="#,##0.000_);\(#,##0.000\)"/>
    <numFmt numFmtId="178" formatCode="0.0_)\%;\(0.0\)\%;0.0_)\%;@_)_%"/>
    <numFmt numFmtId="179" formatCode="#,##0.0_)_%;\(#,##0.0\)_%;0.0_)_%;@_)_%"/>
    <numFmt numFmtId="180" formatCode="0.0_)"/>
    <numFmt numFmtId="181" formatCode="&quot;$&quot;_(#,##0.00_);&quot;$&quot;\(#,##0.00\);&quot;$&quot;_(0.00_);@_)"/>
    <numFmt numFmtId="182" formatCode="&quot;$&quot;_(#,##0.00_);&quot;$&quot;\(#,##0.00\)"/>
    <numFmt numFmtId="183" formatCode="#,##0.00_);\(#,##0.00\);0.00_);@_)"/>
    <numFmt numFmtId="184" formatCode="\€_(#,##0.00_);\€\(#,##0.00\);\€_(0.00_);@_)"/>
    <numFmt numFmtId="185" formatCode="0.00_)"/>
    <numFmt numFmtId="186" formatCode="#,##0_)\x;\(#,##0\)\x;0_)\x;@_)_x"/>
    <numFmt numFmtId="187" formatCode="#,##0.0_)\x;\(#,##0.0\)\x"/>
    <numFmt numFmtId="188" formatCode="#,##0.0_)\x;\(#,##0.0\)\x;0.0_)\x;@_)_x"/>
    <numFmt numFmtId="189" formatCode="#,##0.0_);[Red]\(#,##0.0\)"/>
    <numFmt numFmtId="190" formatCode="#,##0_)_x;\(#,##0\)_x;0_)_x;@_)_x"/>
    <numFmt numFmtId="191" formatCode="#,##0.0_)_x;\(#,##0.0\)_x"/>
    <numFmt numFmtId="192" formatCode="#,##0.0_)_x;\(#,##0.0\)_x;0.0_)_x;@_)_x"/>
    <numFmt numFmtId="193" formatCode="&quot;$&quot;#,##0.0_);[Red]\(&quot;$&quot;#,##0.0\)"/>
    <numFmt numFmtId="194" formatCode=";;;"/>
    <numFmt numFmtId="195" formatCode="0_);\(0\)"/>
    <numFmt numFmtId="196" formatCode="0.0%_);\(0.0%\)"/>
    <numFmt numFmtId="197" formatCode="0\ %"/>
    <numFmt numFmtId="198" formatCode="_(&quot;$&quot;#,##0_)&quot;millions&quot;;\(&quot;$&quot;#,##0\)&quot; millions&quot;"/>
    <numFmt numFmtId="199" formatCode="&quot;$&quot;#,##0.00_)\ \ \ ;\(&quot;$&quot;#,##0.00\)\ \ \ "/>
    <numFmt numFmtId="200" formatCode="&quot;$&quot;#,##0.00&quot;*&quot;\ \ ;\(&quot;$&quot;#,##0.00\)&quot;*&quot;\ \ "/>
    <numFmt numFmtId="201" formatCode="&quot;$&quot;#,##0.00\A_)\ ;\(&quot;$&quot;#,##0.00\A\)\ \ "/>
    <numFmt numFmtId="202" formatCode="&quot;$&quot;@\ "/>
    <numFmt numFmtId="203" formatCode="\£\ #,##0_);[Red]\(\£\ #,##0\)"/>
    <numFmt numFmtId="204" formatCode="\¥\ #,##0_);[Red]\(\¥\ #,##0\)"/>
    <numFmt numFmtId="205" formatCode="#,##0;\(#,##0\)"/>
    <numFmt numFmtId="206" formatCode="0\A"/>
    <numFmt numFmtId="207" formatCode="0.00\%;\-0.00\%;0.00\%"/>
    <numFmt numFmtId="208" formatCode="#,##0.0"/>
    <numFmt numFmtId="209" formatCode="#,##0.0&quot;*&quot;_);\(#,##0.0\)"/>
    <numFmt numFmtId="210" formatCode="[Blue]General"/>
    <numFmt numFmtId="211" formatCode="#,##0\ ;\(#,##0\);\-\ \ \ \ \ "/>
    <numFmt numFmtId="212" formatCode="#,##0\ ;\(#,##0\);\–\ \ \ \ \ "/>
    <numFmt numFmtId="213" formatCode="\•\ \ @"/>
    <numFmt numFmtId="214" formatCode="\ \ &quot;$&quot;#,##0_);\ \ \(&quot;$&quot;#,##0\)"/>
    <numFmt numFmtId="215" formatCode="0.000_)"/>
    <numFmt numFmtId="216" formatCode="#,##0\ ;\(#,##0.0\)"/>
    <numFmt numFmtId="217" formatCode="&quot;$&quot;0.00_)"/>
    <numFmt numFmtId="218" formatCode="#,##0.000_);[Red]\(#,##0.000\)"/>
    <numFmt numFmtId="219" formatCode="&quot;$&quot;#,##0\ ;\(&quot;$&quot;#,##0\)"/>
    <numFmt numFmtId="220" formatCode="@\ \ \ \ \ "/>
    <numFmt numFmtId="221" formatCode="\ \ _•\–\ \ \ \ @"/>
    <numFmt numFmtId="222" formatCode="0.00%_);[Red]\(0.00%\)"/>
    <numFmt numFmtId="223" formatCode="\$0.00;\(\$0.00\)"/>
    <numFmt numFmtId="224" formatCode="&quot;$&quot;#,##0.00"/>
    <numFmt numFmtId="225" formatCode="#,##0.00_)\ \ \ \ \ ;\(#,##0.00\)\ \ \ \ \ "/>
    <numFmt numFmtId="226" formatCode="&quot;$&quot;#,##0.00_)\ \ \ \ \ ;\(&quot;$&quot;#,##0.00\)\ \ \ \ \ "/>
    <numFmt numFmtId="227" formatCode="&quot;$&quot;#,##0.00\A\ \ \ \ ;\(&quot;$&quot;#,##0.00\A\)\ \ \ \ "/>
    <numFmt numFmtId="228" formatCode="&quot;$&quot;#,##0.00&quot;E&quot;\ \ \ \ ;\(&quot;$&quot;#,##0.00&quot;E&quot;\)\ \ \ \ "/>
    <numFmt numFmtId="229" formatCode="#,##0.00\A\ \ \ \ ;\(#,##0.00\A\)\ \ \ \ "/>
    <numFmt numFmtId="230" formatCode="#,##0.00&quot;E&quot;\ \ \ \ ;\(#,##0.00&quot;E&quot;\)\ \ \ \ "/>
    <numFmt numFmtId="231" formatCode="\€#,##0_);\(\€#,##0\)"/>
    <numFmt numFmtId="232" formatCode="0.0&quot;  &quot;"/>
    <numFmt numFmtId="233" formatCode="&quot;$&quot;#,##0;[Red]&quot;$&quot;#,##0"/>
    <numFmt numFmtId="234" formatCode="0%\ \ \ \ \ \ \ "/>
    <numFmt numFmtId="235" formatCode="_-* #,##0_-;\(#,##0\);_-* &quot;–&quot;_-;_-@_-"/>
    <numFmt numFmtId="236" formatCode="#,##0.00\x_);[Red]\(#,##0.00\x\)"/>
    <numFmt numFmtId="237" formatCode="_(&quot;$&quot;\ #,##0.0_);_(&quot;$&quot;\(#,##0.0\);_(\ &quot;-&quot;??_);_(@_)"/>
    <numFmt numFmtId="238" formatCode="#,##0.00;;;[White]General"/>
    <numFmt numFmtId="239" formatCode="_(&quot;$&quot;* #,##0_)\ &quot;millions&quot;;_(&quot;$&quot;* \(#,##0\)&quot; millions&quot;"/>
    <numFmt numFmtId="240" formatCode="&quot;$&quot;#,##0\ &quot;MM&quot;;\(&quot;$&quot;#,##0.00\ &quot;MM&quot;\)"/>
    <numFmt numFmtId="241" formatCode="[Magenta]General"/>
    <numFmt numFmtId="242" formatCode="_-* #,##0\ _k_r_-;\-* #,##0\ _k_r_-;_-* &quot;-&quot;\ _k_r_-;_-@_-"/>
    <numFmt numFmtId="243" formatCode="_-* #,##0.00\ _k_r_-;\-* #,##0.00\ _k_r_-;_-* &quot;-&quot;??\ _k_r_-;_-@_-"/>
    <numFmt numFmtId="244" formatCode="#,##0\ &quot;MM&quot;"/>
    <numFmt numFmtId="245" formatCode="_-* #,##0\ &quot;kr&quot;_-;\-* #,##0\ &quot;kr&quot;_-;_-* &quot;-&quot;\ &quot;kr&quot;_-;_-@_-"/>
    <numFmt numFmtId="246" formatCode="_-* #,##0.00\ &quot;kr&quot;_-;\-* #,##0.00\ &quot;kr&quot;_-;_-* &quot;-&quot;??\ &quot;kr&quot;_-;_-@_-"/>
    <numFmt numFmtId="247" formatCode="&quot;$&quot;#,##0.000;\(&quot;$&quot;#,##0.000\)"/>
    <numFmt numFmtId="248" formatCode="0.0"/>
    <numFmt numFmtId="249" formatCode="_-* #,##0.00_-;\-* #,##0.00_-;_-* &quot;-&quot;??_-;_-@_-"/>
    <numFmt numFmtId="250" formatCode="#,##0.0\ ;\(#,##0.0\)"/>
    <numFmt numFmtId="251" formatCode="0.00&quot;x&quot;"/>
    <numFmt numFmtId="252" formatCode="0.0_);\(0.0\)"/>
    <numFmt numFmtId="253" formatCode="#,##0_);\(#,##0\);0_._0_)"/>
    <numFmt numFmtId="254" formatCode="#,##0\ \ \ ;[Red]\(#,##0\)\ \ ;\—\ \ \ \ "/>
    <numFmt numFmtId="255" formatCode="#,##0___);\(#,##0.00\)"/>
    <numFmt numFmtId="256" formatCode="&quot;$&quot;#,##0.00&quot;E&quot;;[Red]\(&quot;$&quot;#,##0.00\)&quot;E&quot;"/>
    <numFmt numFmtId="257" formatCode="0.0\ \ \ \ \ \ "/>
    <numFmt numFmtId="258" formatCode="0.0%\ \ \ \ \ "/>
    <numFmt numFmtId="259" formatCode="#,##0&quot;%&quot;"/>
    <numFmt numFmtId="260" formatCode="&quot;$&quot;0.0"/>
    <numFmt numFmtId="261" formatCode="0.00_);\(0.00\);0.00"/>
    <numFmt numFmtId="262" formatCode="_(#,##0.000_);_(\-#,##0.000_)"/>
    <numFmt numFmtId="263" formatCode="&quot;$&quot;#\-##/##"/>
    <numFmt numFmtId="264" formatCode="0.00\ \ \ \ "/>
    <numFmt numFmtId="265" formatCode="&quot;$&quot;@"/>
    <numFmt numFmtId="266" formatCode="&quot;$&quot;#,##0.00&quot;A&quot;;[Red]\(&quot;$&quot;#,##0.00\)&quot;A&quot;"/>
    <numFmt numFmtId="267" formatCode="[Red]General"/>
    <numFmt numFmtId="268" formatCode="_(* #,##0_);_(* \(#,##0\)"/>
    <numFmt numFmtId="269" formatCode="_(#,##0_);_(\-#,##0_)"/>
    <numFmt numFmtId="270" formatCode="_(#,##0.00_);_(\-#,##0.00_)"/>
    <numFmt numFmtId="271" formatCode="_(#,##0.0_);_(\-#,##0.0_)"/>
    <numFmt numFmtId="272" formatCode="0.0000"/>
    <numFmt numFmtId="273" formatCode="mmm\ yy"/>
    <numFmt numFmtId="274" formatCode="00000"/>
    <numFmt numFmtId="275" formatCode="_(* #,##0.0_);_(* \(#,##0.0\);_(* &quot;-&quot;?_);_(@_)"/>
    <numFmt numFmtId="276" formatCode="#,##0;\(#,##0\);\–;@"/>
    <numFmt numFmtId="277" formatCode="_(&quot;CHF&quot;* #,##0.0_);_(&quot;CHF&quot;* \(#,##0.0\);_(&quot;CHF&quot;* &quot;-&quot;??_);_(@_)"/>
    <numFmt numFmtId="278" formatCode="&quot;£&quot;#,##0;[Red]\-&quot;£&quot;#,##0"/>
    <numFmt numFmtId="279" formatCode="&quot;£&quot;#,##0.00;[Red]\-&quot;£&quot;#,##0.00"/>
    <numFmt numFmtId="280" formatCode="_-&quot;£&quot;* #,##0.00_-;\-&quot;£&quot;* #,##0.00_-;_-&quot;£&quot;* &quot;-&quot;??_-;_-@_-"/>
    <numFmt numFmtId="281" formatCode="&quot;$&quot;0,000"/>
    <numFmt numFmtId="282" formatCode="0.0000%"/>
    <numFmt numFmtId="283" formatCode="_(&quot;$&quot;* #,##0.0_);_(&quot;$&quot;* \(#,##0.0\);_(&quot;$&quot;* &quot;-&quot;??_);_(@_)"/>
    <numFmt numFmtId="284" formatCode="#,##0.00_);\(#,##0.00\);#,##0.00_);@_)"/>
  </numFmts>
  <fonts count="231">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0"/>
      <name val="Arial"/>
      <family val="2"/>
    </font>
    <font>
      <b/>
      <sz val="12"/>
      <name val="Calibri"/>
      <family val="2"/>
      <scheme val="minor"/>
    </font>
    <font>
      <sz val="10"/>
      <name val="Calibri"/>
      <family val="2"/>
      <scheme val="minor"/>
    </font>
    <font>
      <u/>
      <sz val="10"/>
      <color theme="2" tint="-0.499984740745262"/>
      <name val="Calibri"/>
      <family val="2"/>
      <scheme val="minor"/>
    </font>
    <font>
      <sz val="10"/>
      <color theme="2" tint="-0.499984740745262"/>
      <name val="Calibri"/>
      <family val="2"/>
      <scheme val="minor"/>
    </font>
    <font>
      <b/>
      <sz val="10"/>
      <color rgb="FF0000FF"/>
      <name val="Calibri"/>
      <family val="2"/>
      <scheme val="minor"/>
    </font>
    <font>
      <sz val="11"/>
      <color theme="1"/>
      <name val="Calibri"/>
      <family val="2"/>
      <scheme val="minor"/>
    </font>
    <font>
      <sz val="10"/>
      <color rgb="FFFF0000"/>
      <name val="Calibri"/>
      <family val="2"/>
      <scheme val="minor"/>
    </font>
    <font>
      <b/>
      <sz val="10"/>
      <color theme="1"/>
      <name val="Calibri"/>
      <family val="2"/>
      <scheme val="minor"/>
    </font>
    <font>
      <b/>
      <sz val="10"/>
      <name val="Calibri"/>
      <family val="2"/>
      <scheme val="minor"/>
    </font>
    <font>
      <b/>
      <sz val="11"/>
      <name val="Calibri"/>
      <family val="2"/>
      <scheme val="minor"/>
    </font>
    <font>
      <i/>
      <sz val="10"/>
      <name val="Calibri"/>
      <family val="2"/>
      <scheme val="minor"/>
    </font>
    <font>
      <b/>
      <sz val="10"/>
      <color theme="6" tint="-0.499984740745262"/>
      <name val="Calibri"/>
      <family val="2"/>
      <scheme val="minor"/>
    </font>
    <font>
      <b/>
      <i/>
      <sz val="10"/>
      <color rgb="FF0432FF"/>
      <name val="Calibri"/>
      <family val="2"/>
      <scheme val="minor"/>
    </font>
    <font>
      <sz val="10"/>
      <color rgb="FF0000FF"/>
      <name val="Calibri"/>
      <family val="2"/>
      <scheme val="minor"/>
    </font>
    <font>
      <b/>
      <sz val="10"/>
      <color indexed="81"/>
      <name val="Calibri"/>
      <family val="2"/>
    </font>
    <font>
      <sz val="10"/>
      <color indexed="81"/>
      <name val="Calibri"/>
      <family val="2"/>
    </font>
    <font>
      <b/>
      <sz val="10"/>
      <color rgb="FF008000"/>
      <name val="Calibri"/>
      <family val="2"/>
      <scheme val="minor"/>
    </font>
    <font>
      <b/>
      <u/>
      <sz val="10"/>
      <color theme="1"/>
      <name val="Calibri"/>
      <family val="2"/>
      <scheme val="minor"/>
    </font>
    <font>
      <b/>
      <u/>
      <sz val="10"/>
      <name val="Calibri"/>
      <family val="2"/>
      <scheme val="minor"/>
    </font>
    <font>
      <b/>
      <sz val="11"/>
      <color rgb="FF008000"/>
      <name val="Calibri"/>
      <family val="2"/>
      <scheme val="minor"/>
    </font>
    <font>
      <b/>
      <i/>
      <sz val="10"/>
      <name val="Calibri"/>
      <family val="2"/>
      <scheme val="minor"/>
    </font>
    <font>
      <b/>
      <i/>
      <sz val="10"/>
      <color rgb="FF00B050"/>
      <name val="Calibri"/>
      <family val="2"/>
      <scheme val="minor"/>
    </font>
    <font>
      <i/>
      <sz val="10"/>
      <color rgb="FF0432FF"/>
      <name val="Calibri"/>
      <family val="2"/>
      <scheme val="minor"/>
    </font>
    <font>
      <i/>
      <sz val="10"/>
      <color theme="1"/>
      <name val="Calibri"/>
      <family val="2"/>
      <scheme val="minor"/>
    </font>
    <font>
      <sz val="10"/>
      <color theme="1"/>
      <name val="Calibri"/>
      <family val="2"/>
      <scheme val="minor"/>
    </font>
    <font>
      <sz val="11"/>
      <name val="Calibri"/>
      <family val="2"/>
      <scheme val="minor"/>
    </font>
    <font>
      <i/>
      <sz val="10"/>
      <color rgb="FF0000FF"/>
      <name val="Calibri"/>
      <family val="2"/>
      <scheme val="minor"/>
    </font>
    <font>
      <b/>
      <sz val="11"/>
      <color theme="1"/>
      <name val="Calibri"/>
      <family val="2"/>
      <scheme val="minor"/>
    </font>
    <font>
      <sz val="10"/>
      <color indexed="12"/>
      <name val="Calibri"/>
      <family val="2"/>
      <scheme val="minor"/>
    </font>
    <font>
      <sz val="10"/>
      <color rgb="FF007434"/>
      <name val="Calibri"/>
      <family val="2"/>
      <scheme val="minor"/>
    </font>
    <font>
      <b/>
      <sz val="10"/>
      <color rgb="FFFF0000"/>
      <name val="Calibri"/>
      <family val="2"/>
      <scheme val="minor"/>
    </font>
    <font>
      <sz val="10"/>
      <color indexed="10"/>
      <name val="Calibri"/>
      <family val="2"/>
      <scheme val="minor"/>
    </font>
    <font>
      <sz val="9"/>
      <name val="Arial"/>
      <family val="2"/>
    </font>
    <font>
      <b/>
      <sz val="10.5"/>
      <color rgb="FF000000"/>
      <name val="Calibri"/>
      <family val="2"/>
      <scheme val="minor"/>
    </font>
    <font>
      <sz val="8"/>
      <name val="Tms Rmn"/>
    </font>
    <font>
      <b/>
      <sz val="10"/>
      <color rgb="FF007434"/>
      <name val="Calibri"/>
      <family val="2"/>
      <scheme val="minor"/>
    </font>
    <font>
      <b/>
      <sz val="10"/>
      <color indexed="10"/>
      <name val="Calibri"/>
      <family val="2"/>
      <scheme val="minor"/>
    </font>
    <font>
      <u/>
      <sz val="10"/>
      <color indexed="81"/>
      <name val="Calibri"/>
      <family val="2"/>
    </font>
    <font>
      <b/>
      <u/>
      <sz val="10"/>
      <color indexed="81"/>
      <name val="Calibri"/>
      <family val="2"/>
    </font>
    <font>
      <b/>
      <sz val="14"/>
      <name val="Calibri"/>
      <family val="2"/>
    </font>
    <font>
      <sz val="9"/>
      <name val="Helv"/>
      <family val="2"/>
    </font>
    <font>
      <sz val="10"/>
      <name val="Calibri"/>
      <family val="2"/>
    </font>
    <font>
      <sz val="10"/>
      <color indexed="10"/>
      <name val="Calibri"/>
      <family val="2"/>
    </font>
    <font>
      <sz val="11"/>
      <name val="Helvetica-Narrow"/>
      <family val="2"/>
    </font>
    <font>
      <b/>
      <sz val="10"/>
      <name val="Calibri"/>
      <family val="2"/>
    </font>
    <font>
      <b/>
      <sz val="10"/>
      <color indexed="17"/>
      <name val="Calibri"/>
      <family val="2"/>
      <scheme val="minor"/>
    </font>
    <font>
      <i/>
      <sz val="10"/>
      <name val="Calibri"/>
      <family val="2"/>
    </font>
    <font>
      <b/>
      <sz val="10"/>
      <color rgb="FF008000"/>
      <name val="Calibri"/>
      <family val="2"/>
    </font>
    <font>
      <b/>
      <u/>
      <sz val="10"/>
      <name val="Calibri"/>
      <family val="2"/>
    </font>
    <font>
      <b/>
      <u/>
      <sz val="10"/>
      <color rgb="FF008000"/>
      <name val="Calibri"/>
      <family val="2"/>
    </font>
    <font>
      <b/>
      <sz val="12"/>
      <name val="Calibri"/>
      <family val="2"/>
    </font>
    <font>
      <b/>
      <sz val="12"/>
      <color rgb="FF008000"/>
      <name val="Calibri"/>
      <family val="2"/>
    </font>
    <font>
      <sz val="10"/>
      <name val="GS TheSans"/>
      <family val="2"/>
    </font>
    <font>
      <sz val="8"/>
      <name val="Tahoma"/>
      <family val="2"/>
    </font>
    <font>
      <b/>
      <sz val="10"/>
      <name val="MS Sans Serif"/>
      <family val="2"/>
    </font>
    <font>
      <b/>
      <sz val="22"/>
      <color indexed="18"/>
      <name val="Arial"/>
      <family val="2"/>
    </font>
    <font>
      <b/>
      <sz val="14"/>
      <color indexed="18"/>
      <name val="Arial"/>
      <family val="2"/>
    </font>
    <font>
      <sz val="9"/>
      <color indexed="8"/>
      <name val="Arial"/>
      <family val="2"/>
    </font>
    <font>
      <b/>
      <u val="singleAccounting"/>
      <sz val="10"/>
      <color indexed="18"/>
      <name val="Arial"/>
      <family val="2"/>
    </font>
    <font>
      <sz val="10"/>
      <name val="Helvetica"/>
      <family val="2"/>
    </font>
    <font>
      <sz val="10"/>
      <color indexed="10"/>
      <name val="Arial"/>
      <family val="2"/>
    </font>
    <font>
      <sz val="10"/>
      <name val="MS Sans Serif"/>
      <family val="2"/>
    </font>
    <font>
      <sz val="10"/>
      <color indexed="8"/>
      <name val="MS Sans Serif"/>
      <family val="2"/>
    </font>
    <font>
      <sz val="8"/>
      <color indexed="49"/>
      <name val="Times New Roman"/>
      <family val="1"/>
    </font>
    <font>
      <sz val="9"/>
      <name val="Helvetica 45"/>
    </font>
    <font>
      <sz val="10"/>
      <name val="Times New Roman"/>
      <family val="1"/>
    </font>
    <font>
      <sz val="10"/>
      <name val="GillSans"/>
      <family val="2"/>
    </font>
    <font>
      <sz val="12"/>
      <name val="Times New Roman"/>
      <family val="1"/>
    </font>
    <font>
      <sz val="9"/>
      <color indexed="8"/>
      <name val="Times New Roman"/>
      <family val="1"/>
    </font>
    <font>
      <b/>
      <sz val="10"/>
      <color indexed="8"/>
      <name val="Times New Roman"/>
      <family val="1"/>
    </font>
    <font>
      <sz val="8"/>
      <name val="Arial"/>
      <family val="2"/>
    </font>
    <font>
      <sz val="8"/>
      <name val="Helvetica"/>
      <family val="2"/>
    </font>
    <font>
      <b/>
      <sz val="12"/>
      <name val="Tms Rmn"/>
    </font>
    <font>
      <sz val="8"/>
      <name val="Times New Roman"/>
      <family val="1"/>
    </font>
    <font>
      <b/>
      <sz val="9"/>
      <color indexed="0"/>
      <name val="Arial"/>
      <family val="2"/>
    </font>
    <font>
      <sz val="9"/>
      <color indexed="0"/>
      <name val="Arial"/>
      <family val="2"/>
    </font>
    <font>
      <sz val="9"/>
      <color indexed="9"/>
      <name val="Times New Roman"/>
      <family val="1"/>
    </font>
    <font>
      <sz val="10"/>
      <name val="Helv"/>
    </font>
    <font>
      <sz val="8"/>
      <color indexed="12"/>
      <name val="Times"/>
      <family val="1"/>
    </font>
    <font>
      <b/>
      <sz val="10"/>
      <color indexed="9"/>
      <name val="Arial"/>
      <family val="2"/>
    </font>
    <font>
      <b/>
      <sz val="8"/>
      <name val="Arial"/>
      <family val="2"/>
    </font>
    <font>
      <b/>
      <sz val="12"/>
      <name val="Times New Roman"/>
      <family val="1"/>
    </font>
    <font>
      <b/>
      <sz val="12"/>
      <name val="Times"/>
      <family val="1"/>
    </font>
    <font>
      <b/>
      <i/>
      <sz val="12"/>
      <name val="Times"/>
      <family val="1"/>
    </font>
    <font>
      <sz val="11"/>
      <name val="Times New Roman"/>
      <family val="1"/>
    </font>
    <font>
      <sz val="10"/>
      <name val="Courier"/>
      <family val="3"/>
    </font>
    <font>
      <b/>
      <sz val="8"/>
      <name val="Times New Roman"/>
      <family val="1"/>
    </font>
    <font>
      <sz val="10"/>
      <color indexed="18"/>
      <name val="Times New Roman"/>
      <family val="1"/>
    </font>
    <font>
      <b/>
      <i/>
      <sz val="8"/>
      <name val="Arial"/>
      <family val="2"/>
    </font>
    <font>
      <b/>
      <sz val="10"/>
      <name val="Bookman"/>
      <family val="1"/>
    </font>
    <font>
      <b/>
      <sz val="7"/>
      <name val="Helvetica-Narrow"/>
      <family val="2"/>
    </font>
    <font>
      <b/>
      <sz val="7"/>
      <name val="GillSans"/>
      <family val="2"/>
    </font>
    <font>
      <sz val="11"/>
      <name val="Times"/>
      <family val="1"/>
    </font>
    <font>
      <sz val="8"/>
      <color indexed="12"/>
      <name val="Helv"/>
    </font>
    <font>
      <b/>
      <sz val="24"/>
      <name val="Times New Roman"/>
      <family val="1"/>
    </font>
    <font>
      <b/>
      <sz val="14"/>
      <name val="Book Antiqua"/>
      <family val="1"/>
    </font>
    <font>
      <sz val="10"/>
      <color indexed="12"/>
      <name val="Helv"/>
    </font>
    <font>
      <sz val="11"/>
      <color indexed="12"/>
      <name val="Book Antiqua"/>
      <family val="1"/>
    </font>
    <font>
      <b/>
      <sz val="9"/>
      <color indexed="2"/>
      <name val="Arial"/>
      <family val="2"/>
    </font>
    <font>
      <sz val="9"/>
      <color indexed="2"/>
      <name val="Arial"/>
      <family val="2"/>
    </font>
    <font>
      <sz val="10"/>
      <name val="Palatino"/>
      <family val="1"/>
    </font>
    <font>
      <sz val="9"/>
      <name val="Times New Roman"/>
      <family val="1"/>
    </font>
    <font>
      <b/>
      <i/>
      <sz val="9"/>
      <color indexed="12"/>
      <name val="Arial Narrow"/>
      <family val="2"/>
    </font>
    <font>
      <b/>
      <i/>
      <sz val="8"/>
      <color indexed="12"/>
      <name val="Arial"/>
      <family val="2"/>
    </font>
    <font>
      <u/>
      <sz val="10"/>
      <color indexed="36"/>
      <name val="Arial"/>
      <family val="2"/>
    </font>
    <font>
      <u/>
      <sz val="10"/>
      <color indexed="39"/>
      <name val="Arial"/>
      <family val="2"/>
    </font>
    <font>
      <sz val="10"/>
      <name val="Book Antiqua"/>
      <family val="1"/>
    </font>
    <font>
      <b/>
      <sz val="9"/>
      <name val="Arial"/>
      <family val="2"/>
    </font>
    <font>
      <sz val="9"/>
      <name val="GillSans Light"/>
      <family val="2"/>
    </font>
    <font>
      <sz val="7"/>
      <name val="Arial"/>
      <family val="2"/>
    </font>
    <font>
      <b/>
      <sz val="8.5"/>
      <color indexed="17"/>
      <name val="Arial"/>
      <family val="2"/>
    </font>
    <font>
      <sz val="10"/>
      <name val="Geneva"/>
      <family val="2"/>
    </font>
    <font>
      <sz val="8"/>
      <color indexed="17"/>
      <name val="Times New Roman"/>
      <family val="1"/>
    </font>
    <font>
      <b/>
      <sz val="7"/>
      <color indexed="17"/>
      <name val="Arial"/>
      <family val="2"/>
    </font>
    <font>
      <sz val="8.5"/>
      <color indexed="8"/>
      <name val="Arial"/>
      <family val="2"/>
    </font>
    <font>
      <b/>
      <sz val="10"/>
      <color indexed="9"/>
      <name val="GillSans"/>
      <family val="2"/>
    </font>
    <font>
      <b/>
      <sz val="10"/>
      <color indexed="8"/>
      <name val="GillSans"/>
      <family val="2"/>
    </font>
    <font>
      <b/>
      <sz val="12"/>
      <name val="Arial"/>
      <family val="2"/>
    </font>
    <font>
      <b/>
      <sz val="8"/>
      <name val="Book Antiqua"/>
      <family val="1"/>
    </font>
    <font>
      <sz val="10"/>
      <name val="GillSans Light"/>
      <family val="2"/>
    </font>
    <font>
      <b/>
      <sz val="10"/>
      <name val="Palatino"/>
      <family val="1"/>
    </font>
    <font>
      <b/>
      <sz val="14"/>
      <name val="Arial"/>
      <family val="2"/>
    </font>
    <font>
      <sz val="8"/>
      <color indexed="18"/>
      <name val="Times New Roman"/>
      <family val="1"/>
    </font>
    <font>
      <sz val="8"/>
      <name val="Book Antiqua"/>
      <family val="1"/>
    </font>
    <font>
      <i/>
      <sz val="7"/>
      <name val="Book Antiqua"/>
      <family val="1"/>
    </font>
    <font>
      <sz val="8"/>
      <color indexed="9"/>
      <name val="Arial"/>
      <family val="2"/>
    </font>
    <font>
      <sz val="8"/>
      <name val="Helv"/>
      <family val="2"/>
    </font>
    <font>
      <sz val="7"/>
      <name val="Small Fonts"/>
      <family val="2"/>
    </font>
    <font>
      <b/>
      <i/>
      <sz val="16"/>
      <name val="Helv"/>
    </font>
    <font>
      <sz val="11"/>
      <color indexed="8"/>
      <name val="Calibri"/>
      <family val="2"/>
      <scheme val="minor"/>
    </font>
    <font>
      <sz val="8"/>
      <color indexed="8"/>
      <name val="Times New Roman"/>
      <family val="1"/>
    </font>
    <font>
      <sz val="10"/>
      <color indexed="72"/>
      <name val="System"/>
      <family val="2"/>
    </font>
    <font>
      <b/>
      <sz val="14"/>
      <name val="Times New Roman"/>
      <family val="1"/>
    </font>
    <font>
      <b/>
      <sz val="10"/>
      <name val="Times New Roman"/>
      <family val="1"/>
    </font>
    <font>
      <sz val="10"/>
      <color indexed="8"/>
      <name val="Helv"/>
    </font>
    <font>
      <sz val="12"/>
      <name val="Helvetica"/>
      <family val="2"/>
    </font>
    <font>
      <sz val="10"/>
      <color indexed="12"/>
      <name val="MS Sans Serif"/>
      <family val="2"/>
    </font>
    <font>
      <b/>
      <sz val="14"/>
      <name val="Bookman"/>
      <family val="1"/>
    </font>
    <font>
      <sz val="10"/>
      <name val="Times"/>
      <family val="1"/>
    </font>
    <font>
      <sz val="9"/>
      <color indexed="12"/>
      <name val="Swis721 Cn BT"/>
    </font>
    <font>
      <b/>
      <sz val="12"/>
      <color indexed="10"/>
      <name val="Swis721 Cn BT"/>
    </font>
    <font>
      <sz val="12"/>
      <name val="Arial"/>
      <family val="2"/>
    </font>
    <font>
      <b/>
      <sz val="14"/>
      <color indexed="9"/>
      <name val="Arial"/>
      <family val="2"/>
    </font>
    <font>
      <b/>
      <sz val="11"/>
      <color indexed="9"/>
      <name val="Arial"/>
      <family val="2"/>
    </font>
    <font>
      <b/>
      <sz val="10"/>
      <name val="Arial"/>
      <family val="2"/>
    </font>
    <font>
      <b/>
      <sz val="12"/>
      <color indexed="9"/>
      <name val="Arial"/>
      <family val="2"/>
    </font>
    <font>
      <b/>
      <i/>
      <sz val="8"/>
      <color indexed="9"/>
      <name val="Arial"/>
      <family val="2"/>
    </font>
    <font>
      <sz val="10"/>
      <color indexed="9"/>
      <name val="Arial"/>
      <family val="2"/>
    </font>
    <font>
      <b/>
      <sz val="8"/>
      <name val="HelveticaNeue Condensed"/>
    </font>
    <font>
      <sz val="8"/>
      <name val="HelveticaNeue LightCond"/>
      <family val="2"/>
    </font>
    <font>
      <b/>
      <sz val="7"/>
      <name val="HelveticaNeue Condensed"/>
      <family val="2"/>
    </font>
    <font>
      <b/>
      <sz val="9"/>
      <name val="Times New Roman"/>
      <family val="1"/>
    </font>
    <font>
      <b/>
      <sz val="10"/>
      <name val="GillSans"/>
      <family val="2"/>
    </font>
    <font>
      <b/>
      <sz val="10"/>
      <color indexed="12"/>
      <name val="MS Sans Serif"/>
      <family val="2"/>
    </font>
    <font>
      <b/>
      <sz val="11"/>
      <name val="Times New Roman"/>
      <family val="1"/>
    </font>
    <font>
      <b/>
      <sz val="12"/>
      <color indexed="60"/>
      <name val="Swis721 Cn BT"/>
    </font>
    <font>
      <b/>
      <sz val="8.5"/>
      <color indexed="8"/>
      <name val="Arial"/>
      <family val="2"/>
    </font>
    <font>
      <b/>
      <sz val="12"/>
      <color indexed="16"/>
      <name val="Arial"/>
      <family val="2"/>
    </font>
    <font>
      <sz val="7"/>
      <name val="Times New Roman"/>
      <family val="1"/>
    </font>
    <font>
      <b/>
      <sz val="12"/>
      <name val="GillSans"/>
      <family val="2"/>
    </font>
    <font>
      <b/>
      <u/>
      <sz val="9"/>
      <name val="Arial"/>
      <family val="2"/>
    </font>
    <font>
      <sz val="8"/>
      <color indexed="9"/>
      <name val="Arial Black"/>
      <family val="2"/>
    </font>
    <font>
      <b/>
      <sz val="8"/>
      <color indexed="18"/>
      <name val="Times New Roman"/>
      <family val="1"/>
    </font>
    <font>
      <b/>
      <sz val="7"/>
      <name val="Arial"/>
      <family val="2"/>
    </font>
    <font>
      <u/>
      <sz val="11"/>
      <name val="GillSans"/>
      <family val="2"/>
    </font>
    <font>
      <b/>
      <sz val="10"/>
      <color indexed="16"/>
      <name val="GillSans"/>
      <family val="2"/>
    </font>
    <font>
      <u/>
      <sz val="10"/>
      <name val="Helv"/>
    </font>
    <font>
      <sz val="11"/>
      <name val="ZapfCalligr BT"/>
      <family val="1"/>
    </font>
    <font>
      <sz val="8"/>
      <name val="Calibri"/>
      <family val="2"/>
      <scheme val="minor"/>
    </font>
    <font>
      <sz val="10"/>
      <color rgb="FFC00000"/>
      <name val="Calibri (Body)"/>
    </font>
    <font>
      <b/>
      <sz val="14"/>
      <name val="Calibri"/>
      <family val="2"/>
      <scheme val="minor"/>
    </font>
    <font>
      <b/>
      <sz val="10"/>
      <color rgb="FF0432FF"/>
      <name val="Calibri"/>
      <family val="2"/>
      <scheme val="minor"/>
    </font>
    <font>
      <b/>
      <sz val="10"/>
      <color theme="1"/>
      <name val="Calibri (Body)"/>
    </font>
    <font>
      <b/>
      <u/>
      <sz val="12"/>
      <name val="Calibri (Body)"/>
    </font>
    <font>
      <sz val="12"/>
      <name val="Calibri"/>
      <family val="2"/>
      <scheme val="minor"/>
    </font>
    <font>
      <b/>
      <sz val="12"/>
      <color rgb="FF008000"/>
      <name val="Calibri"/>
      <family val="2"/>
      <scheme val="minor"/>
    </font>
    <font>
      <sz val="10"/>
      <name val="Helvetica-Narrow"/>
      <family val="2"/>
    </font>
    <font>
      <b/>
      <u/>
      <sz val="10"/>
      <name val="Helvetica-Narrow"/>
    </font>
    <font>
      <sz val="10"/>
      <color rgb="FF007434"/>
      <name val="Helvetica-Narrow"/>
      <family val="2"/>
    </font>
    <font>
      <sz val="10"/>
      <color rgb="FFFF0000"/>
      <name val="Helvetica-Narrow"/>
      <family val="2"/>
    </font>
    <font>
      <sz val="10"/>
      <name val="Helvetica Neue"/>
      <family val="2"/>
    </font>
    <font>
      <b/>
      <u/>
      <sz val="10"/>
      <color rgb="FFFF0000"/>
      <name val="Helvetica-Narrow"/>
    </font>
    <font>
      <b/>
      <u/>
      <sz val="10"/>
      <name val="Arial"/>
      <family val="2"/>
    </font>
    <font>
      <sz val="10"/>
      <color rgb="FFC00000"/>
      <name val="Helvetica-Narrow"/>
      <family val="2"/>
    </font>
    <font>
      <sz val="10"/>
      <color rgb="FF0000FF"/>
      <name val="Helvetica-Narrow"/>
      <family val="2"/>
    </font>
    <font>
      <sz val="10"/>
      <color rgb="FF00B050"/>
      <name val="Helvetica-Narrow"/>
    </font>
    <font>
      <sz val="10"/>
      <color rgb="FFFFC000"/>
      <name val="Helvetica-Narrow"/>
    </font>
    <font>
      <sz val="12"/>
      <color rgb="FFFF0000"/>
      <name val="Calibri"/>
      <family val="2"/>
      <scheme val="minor"/>
    </font>
    <font>
      <sz val="16"/>
      <name val="Arial"/>
      <family val="2"/>
    </font>
    <font>
      <b/>
      <sz val="16"/>
      <color rgb="FF0000FF"/>
      <name val="Arial"/>
      <family val="2"/>
    </font>
    <font>
      <u/>
      <sz val="16"/>
      <name val="Arial"/>
      <family val="2"/>
    </font>
    <font>
      <u/>
      <sz val="10"/>
      <color theme="1"/>
      <name val="Calibri"/>
      <family val="2"/>
      <scheme val="minor"/>
    </font>
    <font>
      <b/>
      <sz val="10"/>
      <color rgb="FF00B050"/>
      <name val="Helvetica Neue"/>
      <family val="2"/>
    </font>
    <font>
      <b/>
      <sz val="10"/>
      <color rgb="FF00B050"/>
      <name val="Helvetica-Narrow"/>
    </font>
    <font>
      <b/>
      <sz val="10"/>
      <color rgb="FFFF0000"/>
      <name val="Helvetica-Narrow"/>
    </font>
    <font>
      <b/>
      <sz val="10"/>
      <color rgb="FFFF0000"/>
      <name val="Helvetica Neue"/>
      <family val="2"/>
    </font>
    <font>
      <b/>
      <u/>
      <sz val="10"/>
      <color rgb="FF00B050"/>
      <name val="Helvetica-Narrow"/>
      <family val="2"/>
    </font>
    <font>
      <b/>
      <u val="singleAccounting"/>
      <sz val="10"/>
      <name val="Arial"/>
      <family val="2"/>
    </font>
    <font>
      <b/>
      <sz val="12"/>
      <color rgb="FF0000FF"/>
      <name val="Calibri"/>
      <family val="2"/>
      <scheme val="minor"/>
    </font>
    <font>
      <b/>
      <sz val="12"/>
      <color theme="9"/>
      <name val="Calibri"/>
      <family val="2"/>
      <scheme val="minor"/>
    </font>
    <font>
      <sz val="10"/>
      <color theme="9"/>
      <name val="Arial"/>
      <family val="2"/>
    </font>
    <font>
      <b/>
      <sz val="10"/>
      <color theme="9"/>
      <name val="Calibri"/>
      <family val="2"/>
      <scheme val="minor"/>
    </font>
    <font>
      <b/>
      <sz val="10"/>
      <color theme="1"/>
      <name val="Calibri"/>
      <family val="2"/>
    </font>
    <font>
      <sz val="10"/>
      <color theme="1"/>
      <name val="Calibri"/>
      <family val="2"/>
    </font>
    <font>
      <b/>
      <u/>
      <sz val="10"/>
      <name val="Calibri (Body)"/>
    </font>
    <font>
      <sz val="20"/>
      <color theme="1"/>
      <name val="Calibri"/>
      <family val="2"/>
      <scheme val="minor"/>
    </font>
    <font>
      <sz val="16"/>
      <color theme="1"/>
      <name val="Calibri"/>
      <family val="2"/>
      <scheme val="minor"/>
    </font>
    <font>
      <b/>
      <sz val="18"/>
      <color theme="1"/>
      <name val="Calibri"/>
      <family val="2"/>
      <scheme val="minor"/>
    </font>
    <font>
      <sz val="10"/>
      <color theme="9" tint="-0.249977111117893"/>
      <name val="Calibri"/>
      <family val="2"/>
      <scheme val="minor"/>
    </font>
    <font>
      <u/>
      <sz val="12"/>
      <color theme="10"/>
      <name val="Calibri"/>
      <family val="2"/>
      <scheme val="minor"/>
    </font>
    <font>
      <u/>
      <sz val="12"/>
      <color theme="11"/>
      <name val="Calibri"/>
      <family val="2"/>
      <scheme val="minor"/>
    </font>
    <font>
      <b/>
      <sz val="18"/>
      <color rgb="FF0000FF"/>
      <name val="Calibri"/>
      <family val="2"/>
      <scheme val="minor"/>
    </font>
    <font>
      <sz val="12"/>
      <color rgb="FFFF0000"/>
      <name val="Calibri (Body)"/>
    </font>
    <font>
      <u/>
      <sz val="12"/>
      <color rgb="FF0070C0"/>
      <name val="Calibri"/>
      <family val="2"/>
      <scheme val="minor"/>
    </font>
    <font>
      <sz val="12"/>
      <color rgb="FF000000"/>
      <name val="Calibri"/>
      <family val="2"/>
      <scheme val="minor"/>
    </font>
    <font>
      <b/>
      <sz val="12"/>
      <color rgb="FF000000"/>
      <name val="Calibri"/>
      <family val="2"/>
      <scheme val="minor"/>
    </font>
    <font>
      <b/>
      <i/>
      <sz val="12"/>
      <color rgb="FF000000"/>
      <name val="Calibri"/>
      <family val="2"/>
      <scheme val="minor"/>
    </font>
    <font>
      <i/>
      <sz val="12"/>
      <color rgb="FF000000"/>
      <name val="Calibri"/>
      <family val="2"/>
      <scheme val="minor"/>
    </font>
    <font>
      <b/>
      <u/>
      <sz val="12"/>
      <color rgb="FF000000"/>
      <name val="Calibri (Body)"/>
    </font>
    <font>
      <u/>
      <sz val="12"/>
      <color rgb="FF000000"/>
      <name val="Calibri (Body)"/>
    </font>
    <font>
      <sz val="12"/>
      <color rgb="FF000000"/>
      <name val="Calibri (Body)"/>
    </font>
    <font>
      <b/>
      <u/>
      <sz val="12"/>
      <color rgb="FF000000"/>
      <name val="Calibri"/>
      <family val="2"/>
      <scheme val="minor"/>
    </font>
    <font>
      <b/>
      <sz val="11.65"/>
      <color rgb="FF000000"/>
      <name val="Calibri"/>
      <family val="2"/>
      <scheme val="minor"/>
    </font>
    <font>
      <i/>
      <sz val="12"/>
      <color rgb="FF000000"/>
      <name val="Calibri (Body)"/>
    </font>
  </fonts>
  <fills count="50">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rgb="FFD1FDFC"/>
        <bgColor indexed="64"/>
      </patternFill>
    </fill>
    <fill>
      <patternFill patternType="solid">
        <fgColor theme="0"/>
        <bgColor indexed="64"/>
      </patternFill>
    </fill>
    <fill>
      <patternFill patternType="solid">
        <fgColor indexed="9"/>
        <bgColor indexed="64"/>
      </patternFill>
    </fill>
    <fill>
      <patternFill patternType="solid">
        <fgColor rgb="FFFBFECA"/>
        <bgColor indexed="64"/>
      </patternFill>
    </fill>
    <fill>
      <patternFill patternType="solid">
        <fgColor rgb="FFFCFECA"/>
        <bgColor indexed="64"/>
      </patternFill>
    </fill>
    <fill>
      <patternFill patternType="solid">
        <fgColor rgb="FF92D050"/>
        <bgColor indexed="64"/>
      </patternFill>
    </fill>
    <fill>
      <patternFill patternType="solid">
        <fgColor indexed="43"/>
      </patternFill>
    </fill>
    <fill>
      <patternFill patternType="solid">
        <fgColor indexed="22"/>
        <bgColor indexed="64"/>
      </patternFill>
    </fill>
    <fill>
      <patternFill patternType="gray0625">
        <fgColor indexed="10"/>
        <bgColor indexed="9"/>
      </patternFill>
    </fill>
    <fill>
      <patternFill patternType="solid">
        <fgColor indexed="18"/>
        <bgColor indexed="64"/>
      </patternFill>
    </fill>
    <fill>
      <patternFill patternType="lightGray">
        <fgColor indexed="14"/>
        <bgColor indexed="9"/>
      </patternFill>
    </fill>
    <fill>
      <patternFill patternType="lightGray">
        <fgColor indexed="15"/>
      </patternFill>
    </fill>
    <fill>
      <patternFill patternType="solid">
        <fgColor indexed="1"/>
      </patternFill>
    </fill>
    <fill>
      <patternFill patternType="lightGray">
        <fgColor indexed="12"/>
      </patternFill>
    </fill>
    <fill>
      <patternFill patternType="solid">
        <fgColor indexed="44"/>
        <bgColor indexed="64"/>
      </patternFill>
    </fill>
    <fill>
      <patternFill patternType="solid">
        <fgColor indexed="43"/>
        <bgColor indexed="64"/>
      </patternFill>
    </fill>
    <fill>
      <patternFill patternType="gray125">
        <fgColor indexed="26"/>
        <bgColor indexed="9"/>
      </patternFill>
    </fill>
    <fill>
      <patternFill patternType="lightGray">
        <fgColor indexed="12"/>
        <bgColor indexed="9"/>
      </patternFill>
    </fill>
    <fill>
      <patternFill patternType="mediumGray"/>
    </fill>
    <fill>
      <patternFill patternType="solid">
        <fgColor indexed="26"/>
        <bgColor indexed="64"/>
      </patternFill>
    </fill>
    <fill>
      <patternFill patternType="solid">
        <fgColor indexed="11"/>
        <bgColor indexed="9"/>
      </patternFill>
    </fill>
    <fill>
      <patternFill patternType="gray0625">
        <fgColor indexed="22"/>
      </patternFill>
    </fill>
    <fill>
      <patternFill patternType="solid">
        <fgColor indexed="13"/>
      </patternFill>
    </fill>
    <fill>
      <patternFill patternType="solid">
        <fgColor indexed="8"/>
        <bgColor indexed="64"/>
      </patternFill>
    </fill>
    <fill>
      <patternFill patternType="solid">
        <fgColor indexed="42"/>
        <bgColor indexed="64"/>
      </patternFill>
    </fill>
    <fill>
      <patternFill patternType="solid">
        <fgColor indexed="41"/>
        <bgColor indexed="64"/>
      </patternFill>
    </fill>
    <fill>
      <patternFill patternType="mediumGray">
        <fgColor indexed="22"/>
      </patternFill>
    </fill>
    <fill>
      <patternFill patternType="solid">
        <fgColor indexed="10"/>
      </patternFill>
    </fill>
    <fill>
      <patternFill patternType="lightGray">
        <fgColor indexed="22"/>
        <bgColor indexed="9"/>
      </patternFill>
    </fill>
    <fill>
      <patternFill patternType="solid">
        <fgColor indexed="15"/>
      </patternFill>
    </fill>
    <fill>
      <patternFill patternType="solid">
        <fgColor indexed="63"/>
        <bgColor indexed="64"/>
      </patternFill>
    </fill>
    <fill>
      <patternFill patternType="solid">
        <fgColor indexed="31"/>
        <bgColor indexed="64"/>
      </patternFill>
    </fill>
    <fill>
      <patternFill patternType="solid">
        <fgColor indexed="62"/>
        <bgColor indexed="64"/>
      </patternFill>
    </fill>
    <fill>
      <patternFill patternType="solid">
        <fgColor indexed="55"/>
        <bgColor indexed="64"/>
      </patternFill>
    </fill>
    <fill>
      <patternFill patternType="solid">
        <fgColor indexed="56"/>
        <bgColor indexed="64"/>
      </patternFill>
    </fill>
    <fill>
      <patternFill patternType="solid">
        <fgColor indexed="57"/>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rgb="FFFFFFFF"/>
        <bgColor rgb="FF000000"/>
      </patternFill>
    </fill>
    <fill>
      <patternFill patternType="solid">
        <fgColor rgb="FFFFF2CC"/>
        <bgColor rgb="FF000000"/>
      </patternFill>
    </fill>
    <fill>
      <patternFill patternType="solid">
        <fgColor rgb="FFD9E1F2"/>
        <bgColor rgb="FF000000"/>
      </patternFill>
    </fill>
  </fills>
  <borders count="86">
    <border>
      <left/>
      <right/>
      <top/>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style="thin">
        <color auto="1"/>
      </top>
      <bottom style="double">
        <color auto="1"/>
      </bottom>
      <diagonal/>
    </border>
    <border>
      <left/>
      <right/>
      <top style="thin">
        <color auto="1"/>
      </top>
      <bottom style="double">
        <color auto="1"/>
      </bottom>
      <diagonal/>
    </border>
    <border>
      <left style="medium">
        <color auto="1"/>
      </left>
      <right style="medium">
        <color auto="1"/>
      </right>
      <top style="double">
        <color auto="1"/>
      </top>
      <bottom/>
      <diagonal/>
    </border>
    <border>
      <left style="medium">
        <color auto="1"/>
      </left>
      <right style="medium">
        <color auto="1"/>
      </right>
      <top/>
      <bottom style="thin">
        <color auto="1"/>
      </bottom>
      <diagonal/>
    </border>
    <border>
      <left/>
      <right/>
      <top style="thin">
        <color auto="1"/>
      </top>
      <bottom/>
      <diagonal/>
    </border>
    <border>
      <left style="medium">
        <color auto="1"/>
      </left>
      <right style="medium">
        <color auto="1"/>
      </right>
      <top style="thin">
        <color auto="1"/>
      </top>
      <bottom/>
      <diagonal/>
    </border>
    <border>
      <left style="medium">
        <color auto="1"/>
      </left>
      <right style="medium">
        <color auto="1"/>
      </right>
      <top/>
      <bottom style="medium">
        <color auto="1"/>
      </bottom>
      <diagonal/>
    </border>
    <border>
      <left/>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top style="thin">
        <color auto="1"/>
      </top>
      <bottom style="medium">
        <color auto="1"/>
      </bottom>
      <diagonal/>
    </border>
    <border>
      <left style="medium">
        <color auto="1"/>
      </left>
      <right style="medium">
        <color auto="1"/>
      </right>
      <top style="thin">
        <color auto="1"/>
      </top>
      <bottom style="medium">
        <color auto="1"/>
      </bottom>
      <diagonal/>
    </border>
    <border>
      <left/>
      <right/>
      <top style="medium">
        <color auto="1"/>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medium">
        <color auto="1"/>
      </top>
      <bottom/>
      <diagonal/>
    </border>
    <border>
      <left/>
      <right style="medium">
        <color auto="1"/>
      </right>
      <top style="medium">
        <color auto="1"/>
      </top>
      <bottom/>
      <diagonal/>
    </border>
    <border>
      <left/>
      <right style="medium">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right style="thin">
        <color auto="1"/>
      </right>
      <top/>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medium">
        <color auto="1"/>
      </left>
      <right/>
      <top style="medium">
        <color auto="1"/>
      </top>
      <bottom style="thin">
        <color auto="1"/>
      </bottom>
      <diagonal/>
    </border>
    <border>
      <left/>
      <right/>
      <top/>
      <bottom style="thin">
        <color auto="1"/>
      </bottom>
      <diagonal/>
    </border>
    <border>
      <left/>
      <right/>
      <top style="hair">
        <color indexed="8"/>
      </top>
      <bottom style="hair">
        <color indexed="8"/>
      </bottom>
      <diagonal/>
    </border>
    <border>
      <left/>
      <right/>
      <top style="thin">
        <color indexed="8"/>
      </top>
      <bottom style="thin">
        <color indexed="8"/>
      </bottom>
      <diagonal/>
    </border>
    <border>
      <left/>
      <right/>
      <top/>
      <bottom style="medium">
        <color indexed="18"/>
      </bottom>
      <diagonal/>
    </border>
    <border>
      <left/>
      <right/>
      <top/>
      <bottom style="thin">
        <color indexed="8"/>
      </bottom>
      <diagonal/>
    </border>
    <border>
      <left style="thin">
        <color indexed="9"/>
      </left>
      <right style="thin">
        <color indexed="9"/>
      </right>
      <top style="thin">
        <color indexed="9"/>
      </top>
      <bottom style="thin">
        <color indexed="9"/>
      </bottom>
      <diagonal/>
    </border>
    <border diagonalDown="1">
      <left/>
      <right/>
      <top/>
      <bottom/>
      <diagonal/>
    </border>
    <border>
      <left style="medium">
        <color indexed="9"/>
      </left>
      <right style="medium">
        <color indexed="9"/>
      </right>
      <top/>
      <bottom/>
      <diagonal/>
    </border>
    <border>
      <left/>
      <right/>
      <top/>
      <bottom style="thin">
        <color indexed="23"/>
      </bottom>
      <diagonal/>
    </border>
    <border>
      <left style="thin">
        <color indexed="23"/>
      </left>
      <right style="thin">
        <color indexed="23"/>
      </right>
      <top style="thin">
        <color indexed="23"/>
      </top>
      <bottom style="thin">
        <color indexed="23"/>
      </bottom>
      <diagonal/>
    </border>
    <border>
      <left/>
      <right/>
      <top/>
      <bottom style="hair">
        <color auto="1"/>
      </bottom>
      <diagonal/>
    </border>
    <border>
      <left/>
      <right style="thin">
        <color indexed="8"/>
      </right>
      <top style="thin">
        <color indexed="8"/>
      </top>
      <bottom/>
      <diagonal/>
    </border>
    <border>
      <left style="dotted">
        <color indexed="12"/>
      </left>
      <right style="dotted">
        <color indexed="12"/>
      </right>
      <top style="dotted">
        <color indexed="12"/>
      </top>
      <bottom style="dotted">
        <color indexed="12"/>
      </bottom>
      <diagonal/>
    </border>
    <border>
      <left style="medium">
        <color indexed="51"/>
      </left>
      <right style="medium">
        <color indexed="51"/>
      </right>
      <top style="medium">
        <color indexed="51"/>
      </top>
      <bottom style="medium">
        <color indexed="51"/>
      </bottom>
      <diagonal/>
    </border>
    <border>
      <left style="thin">
        <color indexed="9"/>
      </left>
      <right style="thin">
        <color indexed="9"/>
      </right>
      <top/>
      <bottom/>
      <diagonal/>
    </border>
    <border>
      <left/>
      <right/>
      <top/>
      <bottom style="thick">
        <color auto="1"/>
      </bottom>
      <diagonal/>
    </border>
    <border>
      <left style="thin">
        <color indexed="8"/>
      </left>
      <right style="thin">
        <color indexed="8"/>
      </right>
      <top style="thin">
        <color indexed="8"/>
      </top>
      <bottom style="thin">
        <color indexed="8"/>
      </bottom>
      <diagonal/>
    </border>
    <border>
      <left/>
      <right/>
      <top style="thin">
        <color indexed="23"/>
      </top>
      <bottom/>
      <diagonal/>
    </border>
    <border>
      <left/>
      <right/>
      <top/>
      <bottom style="medium">
        <color indexed="45"/>
      </bottom>
      <diagonal/>
    </border>
    <border>
      <left/>
      <right/>
      <top/>
      <bottom style="thin">
        <color indexed="45"/>
      </bottom>
      <diagonal/>
    </border>
    <border>
      <left/>
      <right/>
      <top style="medium">
        <color indexed="45"/>
      </top>
      <bottom/>
      <diagonal/>
    </border>
    <border>
      <left/>
      <right/>
      <top/>
      <bottom style="double">
        <color indexed="45"/>
      </bottom>
      <diagonal/>
    </border>
    <border>
      <left style="double">
        <color indexed="12"/>
      </left>
      <right style="double">
        <color indexed="12"/>
      </right>
      <top style="double">
        <color indexed="12"/>
      </top>
      <bottom style="dotted">
        <color indexed="12"/>
      </bottom>
      <diagonal/>
    </border>
    <border>
      <left/>
      <right/>
      <top style="thin">
        <color indexed="55"/>
      </top>
      <bottom style="thin">
        <color indexed="55"/>
      </bottom>
      <diagonal/>
    </border>
    <border>
      <left style="thin">
        <color indexed="22"/>
      </left>
      <right/>
      <top/>
      <bottom/>
      <diagonal/>
    </border>
    <border>
      <left style="thin">
        <color indexed="22"/>
      </left>
      <right/>
      <top style="thin">
        <color indexed="22"/>
      </top>
      <bottom style="thin">
        <color indexed="22"/>
      </bottom>
      <diagonal/>
    </border>
    <border>
      <left/>
      <right/>
      <top style="thin">
        <color indexed="22"/>
      </top>
      <bottom style="thin">
        <color indexed="22"/>
      </bottom>
      <diagonal/>
    </border>
    <border>
      <left style="thin">
        <color indexed="22"/>
      </left>
      <right/>
      <top style="thin">
        <color indexed="22"/>
      </top>
      <bottom/>
      <diagonal/>
    </border>
    <border>
      <left style="thin">
        <color indexed="22"/>
      </left>
      <right/>
      <top/>
      <bottom style="thin">
        <color indexed="22"/>
      </bottom>
      <diagonal/>
    </border>
    <border>
      <left/>
      <right style="thin">
        <color indexed="22"/>
      </right>
      <top style="thin">
        <color indexed="22"/>
      </top>
      <bottom/>
      <diagonal/>
    </border>
    <border>
      <left/>
      <right style="thin">
        <color indexed="22"/>
      </right>
      <top/>
      <bottom/>
      <diagonal/>
    </border>
    <border>
      <left style="thin">
        <color indexed="22"/>
      </left>
      <right style="thin">
        <color indexed="22"/>
      </right>
      <top style="thin">
        <color indexed="22"/>
      </top>
      <bottom style="thin">
        <color indexed="22"/>
      </bottom>
      <diagonal/>
    </border>
    <border>
      <left/>
      <right style="thin">
        <color indexed="22"/>
      </right>
      <top style="thin">
        <color indexed="22"/>
      </top>
      <bottom style="thin">
        <color indexed="22"/>
      </bottom>
      <diagonal/>
    </border>
    <border>
      <left/>
      <right style="thin">
        <color indexed="22"/>
      </right>
      <top/>
      <bottom style="thin">
        <color indexed="22"/>
      </bottom>
      <diagonal/>
    </border>
    <border>
      <left/>
      <right/>
      <top style="thin">
        <color indexed="22"/>
      </top>
      <bottom/>
      <diagonal/>
    </border>
    <border>
      <left style="thick">
        <color indexed="12"/>
      </left>
      <right style="thick">
        <color indexed="12"/>
      </right>
      <top style="thick">
        <color indexed="12"/>
      </top>
      <bottom/>
      <diagonal/>
    </border>
    <border>
      <left style="thick">
        <color indexed="9"/>
      </left>
      <right style="thick">
        <color indexed="9"/>
      </right>
      <top/>
      <bottom style="double">
        <color auto="1"/>
      </bottom>
      <diagonal/>
    </border>
    <border>
      <left style="thin">
        <color indexed="8"/>
      </left>
      <right/>
      <top style="thin">
        <color indexed="8"/>
      </top>
      <bottom/>
      <diagonal/>
    </border>
    <border>
      <left/>
      <right/>
      <top/>
      <bottom style="double">
        <color auto="1"/>
      </bottom>
      <diagonal/>
    </border>
    <border>
      <left style="medium">
        <color auto="1"/>
      </left>
      <right style="medium">
        <color auto="1"/>
      </right>
      <top style="medium">
        <color auto="1"/>
      </top>
      <bottom style="thin">
        <color auto="1"/>
      </bottom>
      <diagonal/>
    </border>
    <border>
      <left style="medium">
        <color auto="1"/>
      </left>
      <right/>
      <top/>
      <bottom style="thin">
        <color auto="1"/>
      </bottom>
      <diagonal/>
    </border>
    <border>
      <left/>
      <right style="medium">
        <color auto="1"/>
      </right>
      <top/>
      <bottom style="thin">
        <color auto="1"/>
      </bottom>
      <diagonal/>
    </border>
    <border>
      <left/>
      <right style="thin">
        <color auto="1"/>
      </right>
      <top style="thin">
        <color auto="1"/>
      </top>
      <bottom/>
      <diagonal/>
    </border>
    <border>
      <left style="thin">
        <color auto="1"/>
      </left>
      <right style="thin">
        <color auto="1"/>
      </right>
      <top/>
      <bottom style="thin">
        <color rgb="FF000000"/>
      </bottom>
      <diagonal/>
    </border>
    <border>
      <left style="thin">
        <color auto="1"/>
      </left>
      <right/>
      <top/>
      <bottom/>
      <diagonal/>
    </border>
    <border>
      <left style="thin">
        <color auto="1"/>
      </left>
      <right style="thin">
        <color auto="1"/>
      </right>
      <top style="thin">
        <color rgb="FF000000"/>
      </top>
      <bottom/>
      <diagonal/>
    </border>
  </borders>
  <cellStyleXfs count="989">
    <xf numFmtId="0" fontId="0" fillId="0" borderId="0"/>
    <xf numFmtId="0" fontId="6" fillId="0" borderId="0">
      <alignment vertical="top"/>
    </xf>
    <xf numFmtId="0" fontId="6" fillId="0" borderId="0"/>
    <xf numFmtId="9" fontId="12"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9" fontId="12"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0" fontId="6" fillId="0" borderId="0"/>
    <xf numFmtId="0" fontId="41" fillId="0" borderId="0"/>
    <xf numFmtId="0" fontId="6" fillId="0" borderId="0"/>
    <xf numFmtId="0" fontId="47" fillId="0" borderId="0"/>
    <xf numFmtId="0" fontId="6" fillId="0" borderId="0"/>
    <xf numFmtId="0" fontId="50" fillId="0" borderId="0"/>
    <xf numFmtId="43" fontId="6" fillId="0" borderId="0" applyFont="0" applyFill="0" applyBorder="0" applyAlignment="0" applyProtection="0"/>
    <xf numFmtId="178" fontId="59" fillId="0" borderId="0" applyFont="0" applyFill="0" applyBorder="0" applyAlignment="0" applyProtection="0"/>
    <xf numFmtId="179" fontId="59" fillId="0" borderId="0" applyFont="0" applyFill="0" applyBorder="0" applyAlignment="0" applyProtection="0"/>
    <xf numFmtId="164"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59" fillId="0" borderId="0" applyFont="0" applyFill="0" applyBorder="0" applyAlignment="0" applyProtection="0"/>
    <xf numFmtId="167" fontId="59" fillId="0" borderId="0" applyFont="0" applyFill="0" applyBorder="0" applyAlignment="0" applyProtection="0"/>
    <xf numFmtId="167" fontId="59" fillId="0" borderId="0" applyFont="0" applyFill="0" applyBorder="0" applyAlignment="0" applyProtection="0"/>
    <xf numFmtId="167" fontId="60"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7" fontId="6" fillId="0" borderId="0" applyFont="0" applyFill="0" applyBorder="0" applyAlignment="0" applyProtection="0"/>
    <xf numFmtId="167" fontId="6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59"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7" fontId="5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59"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7" fontId="5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80" fontId="6"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2" fontId="6" fillId="0" borderId="0" applyFont="0" applyFill="0" applyBorder="0" applyAlignment="0" applyProtection="0"/>
    <xf numFmtId="182" fontId="6" fillId="0" borderId="0" applyFont="0" applyFill="0" applyBorder="0" applyAlignment="0" applyProtection="0"/>
    <xf numFmtId="181" fontId="60" fillId="0" borderId="0" applyFont="0" applyFill="0" applyBorder="0" applyAlignment="0" applyProtection="0"/>
    <xf numFmtId="182" fontId="6" fillId="0" borderId="0" applyFont="0" applyFill="0" applyBorder="0" applyAlignment="0" applyProtection="0"/>
    <xf numFmtId="181" fontId="6" fillId="0" borderId="0" applyFont="0" applyFill="0" applyBorder="0" applyAlignment="0" applyProtection="0"/>
    <xf numFmtId="182" fontId="6" fillId="0" borderId="0" applyFont="0" applyFill="0" applyBorder="0" applyAlignment="0" applyProtection="0"/>
    <xf numFmtId="181" fontId="6" fillId="0" borderId="0" applyFont="0" applyFill="0" applyBorder="0" applyAlignment="0" applyProtection="0"/>
    <xf numFmtId="182" fontId="6" fillId="0" borderId="0" applyFont="0" applyFill="0" applyBorder="0" applyAlignment="0" applyProtection="0"/>
    <xf numFmtId="182" fontId="6" fillId="0" borderId="0" applyFont="0" applyFill="0" applyBorder="0" applyAlignment="0" applyProtection="0"/>
    <xf numFmtId="181" fontId="6" fillId="0" borderId="0" applyFont="0" applyFill="0" applyBorder="0" applyAlignment="0" applyProtection="0"/>
    <xf numFmtId="181" fontId="61"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2" fontId="6" fillId="0" borderId="0" applyFont="0" applyFill="0" applyBorder="0" applyAlignment="0" applyProtection="0"/>
    <xf numFmtId="182" fontId="6" fillId="0" borderId="0" applyFont="0" applyFill="0" applyBorder="0" applyAlignment="0" applyProtection="0"/>
    <xf numFmtId="182" fontId="6" fillId="0" borderId="0" applyFont="0" applyFill="0" applyBorder="0" applyAlignment="0" applyProtection="0"/>
    <xf numFmtId="182" fontId="6" fillId="0" borderId="0" applyFont="0" applyFill="0" applyBorder="0" applyAlignment="0" applyProtection="0"/>
    <xf numFmtId="182" fontId="6" fillId="0" borderId="0" applyFont="0" applyFill="0" applyBorder="0" applyAlignment="0" applyProtection="0"/>
    <xf numFmtId="181" fontId="59" fillId="0" borderId="0" applyFont="0" applyFill="0" applyBorder="0" applyAlignment="0" applyProtection="0"/>
    <xf numFmtId="182" fontId="6"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1" fontId="59" fillId="0" borderId="0" applyFont="0" applyFill="0" applyBorder="0" applyAlignment="0" applyProtection="0"/>
    <xf numFmtId="181" fontId="59" fillId="0" borderId="0" applyFont="0" applyFill="0" applyBorder="0" applyAlignment="0" applyProtection="0"/>
    <xf numFmtId="181" fontId="59" fillId="0" borderId="0" applyFont="0" applyFill="0" applyBorder="0" applyAlignment="0" applyProtection="0"/>
    <xf numFmtId="182" fontId="6" fillId="0" borderId="0" applyFont="0" applyFill="0" applyBorder="0" applyAlignment="0" applyProtection="0"/>
    <xf numFmtId="181" fontId="59" fillId="0" borderId="0" applyFont="0" applyFill="0" applyBorder="0" applyAlignment="0" applyProtection="0"/>
    <xf numFmtId="182" fontId="6" fillId="0" borderId="0" applyFont="0" applyFill="0" applyBorder="0" applyAlignment="0" applyProtection="0"/>
    <xf numFmtId="181" fontId="59" fillId="0" borderId="0" applyFont="0" applyFill="0" applyBorder="0" applyAlignment="0" applyProtection="0"/>
    <xf numFmtId="182" fontId="6"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64" fontId="6" fillId="0" borderId="0" applyFont="0" applyFill="0" applyBorder="0" applyAlignment="0" applyProtection="0"/>
    <xf numFmtId="183" fontId="6" fillId="0" borderId="0" applyFont="0" applyFill="0" applyBorder="0" applyAlignment="0" applyProtection="0"/>
    <xf numFmtId="183" fontId="6" fillId="0" borderId="0" applyFont="0" applyFill="0" applyBorder="0" applyAlignment="0" applyProtection="0"/>
    <xf numFmtId="39" fontId="6" fillId="0" borderId="0" applyFont="0" applyFill="0" applyBorder="0" applyAlignment="0" applyProtection="0"/>
    <xf numFmtId="39" fontId="6" fillId="0" borderId="0" applyFont="0" applyFill="0" applyBorder="0" applyAlignment="0" applyProtection="0"/>
    <xf numFmtId="183" fontId="60" fillId="0" borderId="0" applyFont="0" applyFill="0" applyBorder="0" applyAlignment="0" applyProtection="0"/>
    <xf numFmtId="39" fontId="6" fillId="0" borderId="0" applyFont="0" applyFill="0" applyBorder="0" applyAlignment="0" applyProtection="0"/>
    <xf numFmtId="183" fontId="6" fillId="0" borderId="0" applyFont="0" applyFill="0" applyBorder="0" applyAlignment="0" applyProtection="0"/>
    <xf numFmtId="39" fontId="6" fillId="0" borderId="0" applyFont="0" applyFill="0" applyBorder="0" applyAlignment="0" applyProtection="0"/>
    <xf numFmtId="183" fontId="6" fillId="0" borderId="0" applyFont="0" applyFill="0" applyBorder="0" applyAlignment="0" applyProtection="0"/>
    <xf numFmtId="39" fontId="6" fillId="0" borderId="0" applyFont="0" applyFill="0" applyBorder="0" applyAlignment="0" applyProtection="0"/>
    <xf numFmtId="39" fontId="6" fillId="0" borderId="0" applyFont="0" applyFill="0" applyBorder="0" applyAlignment="0" applyProtection="0"/>
    <xf numFmtId="183" fontId="6" fillId="0" borderId="0" applyFont="0" applyFill="0" applyBorder="0" applyAlignment="0" applyProtection="0"/>
    <xf numFmtId="183" fontId="61" fillId="0" borderId="0" applyFont="0" applyFill="0" applyBorder="0" applyAlignment="0" applyProtection="0"/>
    <xf numFmtId="183" fontId="6" fillId="0" borderId="0" applyFont="0" applyFill="0" applyBorder="0" applyAlignment="0" applyProtection="0"/>
    <xf numFmtId="183" fontId="6" fillId="0" borderId="0" applyFont="0" applyFill="0" applyBorder="0" applyAlignment="0" applyProtection="0"/>
    <xf numFmtId="183" fontId="6" fillId="0" borderId="0" applyFont="0" applyFill="0" applyBorder="0" applyAlignment="0" applyProtection="0"/>
    <xf numFmtId="39" fontId="6" fillId="0" borderId="0" applyFont="0" applyFill="0" applyBorder="0" applyAlignment="0" applyProtection="0"/>
    <xf numFmtId="39" fontId="6" fillId="0" borderId="0" applyFont="0" applyFill="0" applyBorder="0" applyAlignment="0" applyProtection="0"/>
    <xf numFmtId="39" fontId="6" fillId="0" borderId="0" applyFont="0" applyFill="0" applyBorder="0" applyAlignment="0" applyProtection="0"/>
    <xf numFmtId="39" fontId="6" fillId="0" borderId="0" applyFont="0" applyFill="0" applyBorder="0" applyAlignment="0" applyProtection="0"/>
    <xf numFmtId="39" fontId="6" fillId="0" borderId="0" applyFont="0" applyFill="0" applyBorder="0" applyAlignment="0" applyProtection="0"/>
    <xf numFmtId="183" fontId="59" fillId="0" borderId="0" applyFont="0" applyFill="0" applyBorder="0" applyAlignment="0" applyProtection="0"/>
    <xf numFmtId="39" fontId="6" fillId="0" borderId="0" applyFont="0" applyFill="0" applyBorder="0" applyAlignment="0" applyProtection="0"/>
    <xf numFmtId="183" fontId="6" fillId="0" borderId="0" applyFont="0" applyFill="0" applyBorder="0" applyAlignment="0" applyProtection="0"/>
    <xf numFmtId="183" fontId="6" fillId="0" borderId="0" applyFont="0" applyFill="0" applyBorder="0" applyAlignment="0" applyProtection="0"/>
    <xf numFmtId="183" fontId="59" fillId="0" borderId="0" applyFont="0" applyFill="0" applyBorder="0" applyAlignment="0" applyProtection="0"/>
    <xf numFmtId="183" fontId="59" fillId="0" borderId="0" applyFont="0" applyFill="0" applyBorder="0" applyAlignment="0" applyProtection="0"/>
    <xf numFmtId="183" fontId="59" fillId="0" borderId="0" applyFont="0" applyFill="0" applyBorder="0" applyAlignment="0" applyProtection="0"/>
    <xf numFmtId="39" fontId="6" fillId="0" borderId="0" applyFont="0" applyFill="0" applyBorder="0" applyAlignment="0" applyProtection="0"/>
    <xf numFmtId="183" fontId="59" fillId="0" borderId="0" applyFont="0" applyFill="0" applyBorder="0" applyAlignment="0" applyProtection="0"/>
    <xf numFmtId="39" fontId="6" fillId="0" borderId="0" applyFont="0" applyFill="0" applyBorder="0" applyAlignment="0" applyProtection="0"/>
    <xf numFmtId="183" fontId="59" fillId="0" borderId="0" applyFont="0" applyFill="0" applyBorder="0" applyAlignment="0" applyProtection="0"/>
    <xf numFmtId="39" fontId="6" fillId="0" borderId="0" applyFont="0" applyFill="0" applyBorder="0" applyAlignment="0" applyProtection="0"/>
    <xf numFmtId="183" fontId="6" fillId="0" borderId="0" applyFont="0" applyFill="0" applyBorder="0" applyAlignment="0" applyProtection="0"/>
    <xf numFmtId="183" fontId="6" fillId="0" borderId="0" applyFont="0" applyFill="0" applyBorder="0" applyAlignment="0" applyProtection="0"/>
    <xf numFmtId="183" fontId="6" fillId="0" borderId="0" applyFont="0" applyFill="0" applyBorder="0" applyAlignment="0" applyProtection="0"/>
    <xf numFmtId="182" fontId="6" fillId="0" borderId="0" applyFont="0" applyFill="0" applyBorder="0" applyAlignment="0" applyProtection="0"/>
    <xf numFmtId="184" fontId="59" fillId="0" borderId="0" applyFont="0" applyFill="0" applyBorder="0" applyAlignment="0" applyProtection="0"/>
    <xf numFmtId="0" fontId="6" fillId="0" borderId="0" applyNumberFormat="0" applyFill="0" applyBorder="0" applyAlignment="0" applyProtection="0"/>
    <xf numFmtId="0" fontId="62"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59" fillId="11" borderId="0" applyNumberFormat="0" applyFont="0" applyAlignment="0" applyProtection="0"/>
    <xf numFmtId="185" fontId="6" fillId="0" borderId="0" applyFont="0" applyFill="0" applyBorder="0" applyAlignment="0" applyProtection="0"/>
    <xf numFmtId="186" fontId="6" fillId="0" borderId="0" applyFont="0" applyFill="0" applyBorder="0" applyAlignment="0" applyProtection="0"/>
    <xf numFmtId="186" fontId="6" fillId="0" borderId="0" applyFont="0" applyFill="0" applyBorder="0" applyAlignment="0" applyProtection="0"/>
    <xf numFmtId="187" fontId="6" fillId="0" borderId="0" applyFont="0" applyFill="0" applyBorder="0" applyAlignment="0" applyProtection="0"/>
    <xf numFmtId="187" fontId="6" fillId="0" borderId="0" applyFont="0" applyFill="0" applyBorder="0" applyAlignment="0" applyProtection="0"/>
    <xf numFmtId="186" fontId="60" fillId="0" borderId="0" applyFont="0" applyFill="0" applyBorder="0" applyAlignment="0" applyProtection="0"/>
    <xf numFmtId="187" fontId="6" fillId="0" borderId="0" applyFont="0" applyFill="0" applyBorder="0" applyAlignment="0" applyProtection="0"/>
    <xf numFmtId="186" fontId="6" fillId="0" borderId="0" applyFont="0" applyFill="0" applyBorder="0" applyAlignment="0" applyProtection="0"/>
    <xf numFmtId="187" fontId="6" fillId="0" borderId="0" applyFont="0" applyFill="0" applyBorder="0" applyAlignment="0" applyProtection="0"/>
    <xf numFmtId="186" fontId="6" fillId="0" borderId="0" applyFont="0" applyFill="0" applyBorder="0" applyAlignment="0" applyProtection="0"/>
    <xf numFmtId="187" fontId="6" fillId="0" borderId="0" applyFont="0" applyFill="0" applyBorder="0" applyAlignment="0" applyProtection="0"/>
    <xf numFmtId="187" fontId="6" fillId="0" borderId="0" applyFont="0" applyFill="0" applyBorder="0" applyAlignment="0" applyProtection="0"/>
    <xf numFmtId="186" fontId="6" fillId="0" borderId="0" applyFont="0" applyFill="0" applyBorder="0" applyAlignment="0" applyProtection="0"/>
    <xf numFmtId="186" fontId="61" fillId="0" borderId="0" applyFont="0" applyFill="0" applyBorder="0" applyAlignment="0" applyProtection="0"/>
    <xf numFmtId="188" fontId="6" fillId="0" borderId="0" applyFont="0" applyFill="0" applyBorder="0" applyAlignment="0" applyProtection="0"/>
    <xf numFmtId="188" fontId="6" fillId="0" borderId="0" applyFont="0" applyFill="0" applyBorder="0" applyAlignment="0" applyProtection="0"/>
    <xf numFmtId="188" fontId="6" fillId="0" borderId="0" applyFont="0" applyFill="0" applyBorder="0" applyAlignment="0" applyProtection="0"/>
    <xf numFmtId="187" fontId="6" fillId="0" borderId="0" applyFont="0" applyFill="0" applyBorder="0" applyAlignment="0" applyProtection="0"/>
    <xf numFmtId="187" fontId="6" fillId="0" borderId="0" applyFont="0" applyFill="0" applyBorder="0" applyAlignment="0" applyProtection="0"/>
    <xf numFmtId="187" fontId="6" fillId="0" borderId="0" applyFont="0" applyFill="0" applyBorder="0" applyAlignment="0" applyProtection="0"/>
    <xf numFmtId="187" fontId="6" fillId="0" borderId="0" applyFont="0" applyFill="0" applyBorder="0" applyAlignment="0" applyProtection="0"/>
    <xf numFmtId="187" fontId="6" fillId="0" borderId="0" applyFont="0" applyFill="0" applyBorder="0" applyAlignment="0" applyProtection="0"/>
    <xf numFmtId="186" fontId="59" fillId="0" borderId="0" applyFont="0" applyFill="0" applyBorder="0" applyAlignment="0" applyProtection="0"/>
    <xf numFmtId="187" fontId="6" fillId="0" borderId="0" applyFont="0" applyFill="0" applyBorder="0" applyAlignment="0" applyProtection="0"/>
    <xf numFmtId="186" fontId="6" fillId="0" borderId="0" applyFont="0" applyFill="0" applyBorder="0" applyAlignment="0" applyProtection="0"/>
    <xf numFmtId="186" fontId="6" fillId="0" borderId="0" applyFont="0" applyFill="0" applyBorder="0" applyAlignment="0" applyProtection="0"/>
    <xf numFmtId="186" fontId="59" fillId="0" borderId="0" applyFont="0" applyFill="0" applyBorder="0" applyAlignment="0" applyProtection="0"/>
    <xf numFmtId="186" fontId="59" fillId="0" borderId="0" applyFont="0" applyFill="0" applyBorder="0" applyAlignment="0" applyProtection="0"/>
    <xf numFmtId="186" fontId="59" fillId="0" borderId="0" applyFont="0" applyFill="0" applyBorder="0" applyAlignment="0" applyProtection="0"/>
    <xf numFmtId="187" fontId="6" fillId="0" borderId="0" applyFont="0" applyFill="0" applyBorder="0" applyAlignment="0" applyProtection="0"/>
    <xf numFmtId="186" fontId="59" fillId="0" borderId="0" applyFont="0" applyFill="0" applyBorder="0" applyAlignment="0" applyProtection="0"/>
    <xf numFmtId="187" fontId="6" fillId="0" borderId="0" applyFont="0" applyFill="0" applyBorder="0" applyAlignment="0" applyProtection="0"/>
    <xf numFmtId="186" fontId="59" fillId="0" borderId="0" applyFont="0" applyFill="0" applyBorder="0" applyAlignment="0" applyProtection="0"/>
    <xf numFmtId="187" fontId="6" fillId="0" borderId="0" applyFont="0" applyFill="0" applyBorder="0" applyAlignment="0" applyProtection="0"/>
    <xf numFmtId="186" fontId="6" fillId="0" borderId="0" applyFont="0" applyFill="0" applyBorder="0" applyAlignment="0" applyProtection="0"/>
    <xf numFmtId="186" fontId="6" fillId="0" borderId="0" applyFont="0" applyFill="0" applyBorder="0" applyAlignment="0" applyProtection="0"/>
    <xf numFmtId="186" fontId="6" fillId="0" borderId="0" applyFont="0" applyFill="0" applyBorder="0" applyAlignment="0" applyProtection="0"/>
    <xf numFmtId="189" fontId="6" fillId="0" borderId="0" applyFont="0" applyFill="0" applyBorder="0" applyAlignment="0" applyProtection="0"/>
    <xf numFmtId="190" fontId="6" fillId="0" borderId="0" applyFont="0" applyFill="0" applyBorder="0" applyProtection="0">
      <alignment horizontal="right"/>
    </xf>
    <xf numFmtId="190" fontId="6" fillId="0" borderId="0" applyFont="0" applyFill="0" applyBorder="0" applyProtection="0">
      <alignment horizontal="right"/>
    </xf>
    <xf numFmtId="191" fontId="6" fillId="0" borderId="0" applyFont="0" applyFill="0" applyBorder="0" applyAlignment="0" applyProtection="0"/>
    <xf numFmtId="191" fontId="6" fillId="0" borderId="0" applyFont="0" applyFill="0" applyBorder="0" applyAlignment="0" applyProtection="0"/>
    <xf numFmtId="190" fontId="60" fillId="0" borderId="0" applyFont="0" applyFill="0" applyBorder="0" applyProtection="0">
      <alignment horizontal="right"/>
    </xf>
    <xf numFmtId="191" fontId="6" fillId="0" borderId="0" applyFont="0" applyFill="0" applyBorder="0" applyAlignment="0" applyProtection="0"/>
    <xf numFmtId="190" fontId="6" fillId="0" borderId="0" applyFont="0" applyFill="0" applyBorder="0" applyProtection="0">
      <alignment horizontal="right"/>
    </xf>
    <xf numFmtId="191" fontId="6" fillId="0" borderId="0" applyFont="0" applyFill="0" applyBorder="0" applyAlignment="0" applyProtection="0"/>
    <xf numFmtId="190" fontId="6" fillId="0" borderId="0" applyFont="0" applyFill="0" applyBorder="0" applyProtection="0">
      <alignment horizontal="right"/>
    </xf>
    <xf numFmtId="191" fontId="6" fillId="0" borderId="0" applyFont="0" applyFill="0" applyBorder="0" applyAlignment="0" applyProtection="0"/>
    <xf numFmtId="191" fontId="6" fillId="0" borderId="0" applyFont="0" applyFill="0" applyBorder="0" applyAlignment="0" applyProtection="0"/>
    <xf numFmtId="190" fontId="6" fillId="0" borderId="0" applyFont="0" applyFill="0" applyBorder="0" applyProtection="0">
      <alignment horizontal="right"/>
    </xf>
    <xf numFmtId="190" fontId="61" fillId="0" borderId="0" applyFont="0" applyFill="0" applyBorder="0" applyProtection="0">
      <alignment horizontal="right"/>
    </xf>
    <xf numFmtId="192" fontId="6" fillId="0" borderId="0" applyFont="0" applyFill="0" applyBorder="0" applyAlignment="0" applyProtection="0"/>
    <xf numFmtId="192" fontId="6" fillId="0" borderId="0" applyFont="0" applyFill="0" applyBorder="0" applyAlignment="0" applyProtection="0"/>
    <xf numFmtId="192" fontId="6" fillId="0" borderId="0" applyFont="0" applyFill="0" applyBorder="0" applyAlignment="0" applyProtection="0"/>
    <xf numFmtId="191" fontId="6" fillId="0" borderId="0" applyFont="0" applyFill="0" applyBorder="0" applyAlignment="0" applyProtection="0"/>
    <xf numFmtId="191" fontId="6" fillId="0" borderId="0" applyFont="0" applyFill="0" applyBorder="0" applyAlignment="0" applyProtection="0"/>
    <xf numFmtId="191" fontId="6" fillId="0" borderId="0" applyFont="0" applyFill="0" applyBorder="0" applyAlignment="0" applyProtection="0"/>
    <xf numFmtId="191" fontId="6" fillId="0" borderId="0" applyFont="0" applyFill="0" applyBorder="0" applyAlignment="0" applyProtection="0"/>
    <xf numFmtId="191" fontId="6" fillId="0" borderId="0" applyFont="0" applyFill="0" applyBorder="0" applyAlignment="0" applyProtection="0"/>
    <xf numFmtId="190" fontId="59" fillId="0" borderId="0" applyFont="0" applyFill="0" applyBorder="0" applyProtection="0">
      <alignment horizontal="right"/>
    </xf>
    <xf numFmtId="191" fontId="6" fillId="0" borderId="0" applyFont="0" applyFill="0" applyBorder="0" applyAlignment="0" applyProtection="0"/>
    <xf numFmtId="190" fontId="6" fillId="0" borderId="0" applyFont="0" applyFill="0" applyBorder="0" applyProtection="0">
      <alignment horizontal="right"/>
    </xf>
    <xf numFmtId="190" fontId="6" fillId="0" borderId="0" applyFont="0" applyFill="0" applyBorder="0" applyProtection="0">
      <alignment horizontal="right"/>
    </xf>
    <xf numFmtId="190" fontId="59" fillId="0" borderId="0" applyFont="0" applyFill="0" applyBorder="0" applyProtection="0">
      <alignment horizontal="right"/>
    </xf>
    <xf numFmtId="190" fontId="59" fillId="0" borderId="0" applyFont="0" applyFill="0" applyBorder="0" applyProtection="0">
      <alignment horizontal="right"/>
    </xf>
    <xf numFmtId="190" fontId="59" fillId="0" borderId="0" applyFont="0" applyFill="0" applyBorder="0" applyProtection="0">
      <alignment horizontal="right"/>
    </xf>
    <xf numFmtId="191" fontId="6" fillId="0" borderId="0" applyFont="0" applyFill="0" applyBorder="0" applyAlignment="0" applyProtection="0"/>
    <xf numFmtId="190" fontId="59" fillId="0" borderId="0" applyFont="0" applyFill="0" applyBorder="0" applyProtection="0">
      <alignment horizontal="right"/>
    </xf>
    <xf numFmtId="191" fontId="6" fillId="0" borderId="0" applyFont="0" applyFill="0" applyBorder="0" applyAlignment="0" applyProtection="0"/>
    <xf numFmtId="190" fontId="59" fillId="0" borderId="0" applyFont="0" applyFill="0" applyBorder="0" applyProtection="0">
      <alignment horizontal="right"/>
    </xf>
    <xf numFmtId="191" fontId="6" fillId="0" borderId="0" applyFont="0" applyFill="0" applyBorder="0" applyAlignment="0" applyProtection="0"/>
    <xf numFmtId="190" fontId="6" fillId="0" borderId="0" applyFont="0" applyFill="0" applyBorder="0" applyProtection="0">
      <alignment horizontal="right"/>
    </xf>
    <xf numFmtId="190" fontId="6" fillId="0" borderId="0" applyFont="0" applyFill="0" applyBorder="0" applyProtection="0">
      <alignment horizontal="right"/>
    </xf>
    <xf numFmtId="190" fontId="6" fillId="0" borderId="0" applyFont="0" applyFill="0" applyBorder="0" applyProtection="0">
      <alignment horizontal="right"/>
    </xf>
    <xf numFmtId="193" fontId="6" fillId="0" borderId="0" applyFont="0" applyFill="0" applyBorder="0" applyAlignment="0" applyProtection="0"/>
    <xf numFmtId="178" fontId="6" fillId="0" borderId="0" applyFont="0" applyFill="0" applyBorder="0" applyProtection="0">
      <alignment horizontal="right"/>
    </xf>
    <xf numFmtId="178" fontId="6" fillId="0" borderId="0" applyFont="0" applyFill="0" applyBorder="0" applyAlignment="0" applyProtection="0"/>
    <xf numFmtId="178" fontId="6" fillId="0" borderId="0" applyFont="0" applyFill="0" applyBorder="0" applyAlignment="0" applyProtection="0"/>
    <xf numFmtId="178" fontId="6" fillId="0" borderId="0" applyFont="0" applyFill="0" applyBorder="0" applyAlignment="0" applyProtection="0"/>
    <xf numFmtId="177" fontId="6" fillId="0" borderId="0" applyFont="0" applyFill="0" applyBorder="0" applyAlignment="0" applyProtection="0"/>
    <xf numFmtId="179" fontId="6" fillId="0" borderId="0" applyFont="0" applyFill="0" applyBorder="0" applyProtection="0">
      <alignment horizontal="right"/>
    </xf>
    <xf numFmtId="179" fontId="6" fillId="0" borderId="0" applyFont="0" applyFill="0" applyBorder="0" applyProtection="0">
      <alignment horizontal="right"/>
    </xf>
    <xf numFmtId="179" fontId="6" fillId="0" borderId="0" applyFont="0" applyFill="0" applyBorder="0" applyAlignment="0" applyProtection="0"/>
    <xf numFmtId="179" fontId="6" fillId="0" borderId="0" applyFont="0" applyFill="0" applyBorder="0" applyAlignment="0" applyProtection="0"/>
    <xf numFmtId="179" fontId="6" fillId="0" borderId="0" applyFont="0" applyFill="0" applyBorder="0" applyAlignment="0" applyProtection="0"/>
    <xf numFmtId="0" fontId="6" fillId="0" borderId="0" applyNumberFormat="0" applyFill="0" applyBorder="0" applyAlignment="0" applyProtection="0"/>
    <xf numFmtId="0" fontId="63" fillId="0" borderId="0" applyNumberFormat="0" applyFill="0" applyBorder="0" applyProtection="0">
      <alignment vertical="top"/>
    </xf>
    <xf numFmtId="0" fontId="63" fillId="0" borderId="0" applyNumberFormat="0" applyFill="0" applyBorder="0" applyAlignment="0" applyProtection="0">
      <alignment vertical="top"/>
    </xf>
    <xf numFmtId="0" fontId="63" fillId="0" borderId="0" applyNumberFormat="0" applyFill="0" applyBorder="0" applyProtection="0">
      <alignment vertical="top"/>
    </xf>
    <xf numFmtId="0" fontId="63" fillId="0" borderId="0" applyNumberFormat="0" applyFill="0" applyBorder="0" applyProtection="0">
      <alignment vertical="top"/>
    </xf>
    <xf numFmtId="0" fontId="63" fillId="0" borderId="0" applyNumberFormat="0" applyFill="0" applyBorder="0" applyProtection="0">
      <alignment vertical="top"/>
    </xf>
    <xf numFmtId="0" fontId="63" fillId="0" borderId="0" applyNumberFormat="0" applyFill="0" applyBorder="0" applyProtection="0">
      <alignment vertical="top"/>
    </xf>
    <xf numFmtId="0" fontId="63" fillId="0" borderId="0" applyNumberFormat="0" applyFill="0" applyBorder="0" applyProtection="0">
      <alignment vertical="top"/>
    </xf>
    <xf numFmtId="0" fontId="63" fillId="0" borderId="0" applyNumberFormat="0" applyFill="0" applyBorder="0" applyProtection="0">
      <alignment vertical="top"/>
    </xf>
    <xf numFmtId="0" fontId="63" fillId="0" borderId="0" applyNumberFormat="0" applyFill="0" applyBorder="0" applyProtection="0">
      <alignment vertical="top"/>
    </xf>
    <xf numFmtId="0" fontId="63" fillId="0" borderId="0" applyNumberFormat="0" applyFill="0" applyBorder="0" applyProtection="0">
      <alignment vertical="top"/>
    </xf>
    <xf numFmtId="0" fontId="6" fillId="0" borderId="0" applyNumberFormat="0" applyFill="0" applyBorder="0" applyAlignment="0" applyProtection="0"/>
    <xf numFmtId="0" fontId="6" fillId="0" borderId="0" applyNumberFormat="0" applyFill="0" applyBorder="0" applyAlignment="0" applyProtection="0"/>
    <xf numFmtId="0" fontId="63" fillId="0" borderId="0" applyNumberFormat="0" applyFill="0" applyBorder="0" applyProtection="0">
      <alignment vertical="top"/>
    </xf>
    <xf numFmtId="0" fontId="6" fillId="0" borderId="0" applyNumberFormat="0" applyFill="0" applyBorder="0" applyAlignment="0" applyProtection="0"/>
    <xf numFmtId="0" fontId="64" fillId="0" borderId="41" applyNumberFormat="0" applyFill="0" applyAlignment="0" applyProtection="0"/>
    <xf numFmtId="0" fontId="64" fillId="0" borderId="42" applyNumberFormat="0" applyFill="0" applyAlignment="0" applyProtection="0"/>
    <xf numFmtId="0" fontId="64" fillId="0" borderId="41" applyNumberFormat="0" applyFill="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4" fillId="0" borderId="41" applyNumberFormat="0" applyFill="0" applyAlignment="0" applyProtection="0"/>
    <xf numFmtId="0" fontId="6" fillId="0" borderId="43" applyNumberFormat="0" applyFill="0" applyProtection="0">
      <alignment horizontal="center"/>
    </xf>
    <xf numFmtId="0" fontId="6" fillId="0" borderId="43" applyNumberFormat="0" applyFill="0" applyProtection="0">
      <alignment horizontal="center"/>
    </xf>
    <xf numFmtId="0" fontId="6" fillId="0" borderId="43" applyNumberFormat="0" applyFill="0" applyProtection="0">
      <alignment horizontal="center"/>
    </xf>
    <xf numFmtId="0" fontId="6" fillId="0" borderId="44" applyNumberFormat="0" applyFont="0" applyFill="0" applyAlignment="0" applyProtection="0"/>
    <xf numFmtId="0" fontId="6" fillId="0" borderId="0" applyNumberFormat="0" applyFill="0" applyBorder="0" applyProtection="0">
      <alignment horizontal="left"/>
    </xf>
    <xf numFmtId="0" fontId="6" fillId="0" borderId="0" applyNumberFormat="0" applyFill="0" applyBorder="0" applyProtection="0">
      <alignment horizontal="left"/>
    </xf>
    <xf numFmtId="0" fontId="6" fillId="0" borderId="0" applyNumberFormat="0" applyFill="0" applyBorder="0" applyProtection="0">
      <alignment horizontal="left"/>
    </xf>
    <xf numFmtId="0" fontId="6" fillId="0" borderId="0" applyNumberFormat="0" applyFill="0" applyBorder="0" applyProtection="0">
      <alignment horizontal="centerContinuous"/>
    </xf>
    <xf numFmtId="0" fontId="65" fillId="0" borderId="0" applyNumberFormat="0" applyFill="0" applyBorder="0" applyProtection="0">
      <alignment horizontal="centerContinuous"/>
    </xf>
    <xf numFmtId="0" fontId="65" fillId="0" borderId="0" applyNumberFormat="0" applyFill="0" applyProtection="0">
      <alignment horizontal="centerContinuous"/>
    </xf>
    <xf numFmtId="0" fontId="65" fillId="0" borderId="0" applyNumberFormat="0" applyFill="0" applyBorder="0" applyProtection="0">
      <alignment horizontal="centerContinuous"/>
    </xf>
    <xf numFmtId="0" fontId="6" fillId="0" borderId="0" applyNumberFormat="0" applyFill="0" applyBorder="0" applyProtection="0">
      <alignment horizontal="centerContinuous"/>
    </xf>
    <xf numFmtId="0" fontId="6" fillId="0" borderId="0" applyNumberFormat="0" applyFill="0" applyBorder="0" applyProtection="0">
      <alignment horizontal="centerContinuous"/>
    </xf>
    <xf numFmtId="0" fontId="65" fillId="0" borderId="0" applyNumberFormat="0" applyFill="0" applyBorder="0" applyProtection="0">
      <alignment horizontal="centerContinuous"/>
    </xf>
    <xf numFmtId="0" fontId="66" fillId="0" borderId="0"/>
    <xf numFmtId="194" fontId="6" fillId="0" borderId="0" applyFont="0" applyFill="0" applyBorder="0" applyAlignment="0"/>
    <xf numFmtId="195" fontId="67" fillId="0" borderId="0"/>
    <xf numFmtId="0" fontId="6" fillId="0" borderId="0"/>
    <xf numFmtId="14" fontId="68" fillId="0" borderId="0"/>
    <xf numFmtId="0" fontId="69" fillId="0" borderId="0" applyNumberFormat="0" applyFont="0" applyFill="0" applyBorder="0" applyAlignment="0" applyProtection="0"/>
    <xf numFmtId="0" fontId="6" fillId="0" borderId="0"/>
    <xf numFmtId="0" fontId="6" fillId="0" borderId="0" applyFont="0" applyFill="0" applyBorder="0" applyAlignment="0" applyProtection="0"/>
    <xf numFmtId="0" fontId="6" fillId="0" borderId="0"/>
    <xf numFmtId="196" fontId="70" fillId="0" borderId="0" applyFont="0" applyFill="0" applyBorder="0" applyAlignment="0" applyProtection="0"/>
    <xf numFmtId="0" fontId="71" fillId="0" borderId="0"/>
    <xf numFmtId="197" fontId="68" fillId="0" borderId="0" applyFont="0" applyFill="0" applyBorder="0" applyAlignment="0" applyProtection="0"/>
    <xf numFmtId="0" fontId="72" fillId="0" borderId="0"/>
    <xf numFmtId="0" fontId="73" fillId="0" borderId="0"/>
    <xf numFmtId="198" fontId="73" fillId="0" borderId="0">
      <alignment horizontal="right"/>
    </xf>
    <xf numFmtId="199" fontId="73" fillId="12" borderId="0"/>
    <xf numFmtId="200" fontId="73" fillId="12" borderId="0"/>
    <xf numFmtId="201" fontId="73" fillId="12" borderId="0"/>
    <xf numFmtId="202" fontId="73" fillId="12" borderId="0">
      <alignment horizontal="right"/>
    </xf>
    <xf numFmtId="203" fontId="74" fillId="0" borderId="0" applyFont="0" applyFill="0" applyBorder="0" applyAlignment="0" applyProtection="0"/>
    <xf numFmtId="204" fontId="74" fillId="0" borderId="0" applyFont="0" applyFill="0" applyBorder="0" applyAlignment="0" applyProtection="0"/>
    <xf numFmtId="205" fontId="75" fillId="13" borderId="0" applyNumberFormat="0" applyFont="0" applyBorder="0" applyAlignment="0">
      <alignment horizontal="right"/>
    </xf>
    <xf numFmtId="206" fontId="76" fillId="13" borderId="26" applyFont="0">
      <alignment horizontal="right"/>
    </xf>
    <xf numFmtId="0" fontId="77" fillId="0" borderId="0" applyNumberFormat="0" applyFill="0" applyBorder="0" applyAlignment="0" applyProtection="0"/>
    <xf numFmtId="207" fontId="72" fillId="0" borderId="0" applyFont="0" applyFill="0" applyBorder="0" applyAlignment="0" applyProtection="0">
      <protection locked="0"/>
    </xf>
    <xf numFmtId="2" fontId="78" fillId="0" borderId="0" applyNumberFormat="0" applyBorder="0" applyAlignment="0"/>
    <xf numFmtId="208" fontId="79" fillId="0" borderId="0"/>
    <xf numFmtId="0" fontId="77" fillId="0" borderId="45" applyNumberFormat="0" applyFill="0" applyAlignment="0" applyProtection="0"/>
    <xf numFmtId="209" fontId="80" fillId="0" borderId="0" applyFont="0" applyFill="0" applyBorder="0" applyAlignment="0" applyProtection="0"/>
    <xf numFmtId="0" fontId="81" fillId="0" borderId="46">
      <alignment horizontal="left"/>
    </xf>
    <xf numFmtId="0" fontId="82" fillId="0" borderId="46">
      <alignment horizontal="left" wrapText="1"/>
    </xf>
    <xf numFmtId="0" fontId="83" fillId="0" borderId="0" applyNumberFormat="0" applyFill="0" applyBorder="0" applyAlignment="0"/>
    <xf numFmtId="210" fontId="84" fillId="0" borderId="0"/>
    <xf numFmtId="0" fontId="85" fillId="0" borderId="0" applyNumberFormat="0" applyFill="0" applyBorder="0" applyAlignment="0" applyProtection="0"/>
    <xf numFmtId="0" fontId="86" fillId="14" borderId="47">
      <alignment horizontal="center"/>
    </xf>
    <xf numFmtId="164" fontId="87" fillId="0" borderId="0"/>
    <xf numFmtId="0" fontId="88" fillId="0" borderId="40" applyNumberFormat="0" applyFill="0" applyAlignment="0" applyProtection="0"/>
    <xf numFmtId="37" fontId="89" fillId="0" borderId="0"/>
    <xf numFmtId="37" fontId="90" fillId="0" borderId="0"/>
    <xf numFmtId="211" fontId="91" fillId="0" borderId="12" applyNumberFormat="0" applyFill="0" applyAlignment="0" applyProtection="0">
      <alignment horizontal="center"/>
    </xf>
    <xf numFmtId="7" fontId="92" fillId="0" borderId="44"/>
    <xf numFmtId="212" fontId="91" fillId="0" borderId="40" applyFill="0" applyAlignment="0" applyProtection="0">
      <alignment horizontal="center"/>
    </xf>
    <xf numFmtId="7" fontId="6" fillId="0" borderId="0"/>
    <xf numFmtId="213" fontId="74" fillId="0" borderId="0" applyFont="0" applyFill="0" applyBorder="0" applyAlignment="0" applyProtection="0"/>
    <xf numFmtId="2" fontId="77" fillId="15" borderId="0" applyNumberFormat="0" applyFont="0" applyBorder="0" applyAlignment="0" applyProtection="0"/>
    <xf numFmtId="195" fontId="6" fillId="0" borderId="0" applyFill="0" applyBorder="0" applyAlignment="0"/>
    <xf numFmtId="185" fontId="77" fillId="16" borderId="0" applyNumberFormat="0" applyFont="0" applyBorder="0" applyAlignment="0">
      <protection locked="0"/>
    </xf>
    <xf numFmtId="209" fontId="93" fillId="0" borderId="0" applyFont="0" applyFill="0" applyBorder="0" applyAlignment="0" applyProtection="0"/>
    <xf numFmtId="0" fontId="82" fillId="0" borderId="48">
      <alignment horizontal="right" vertical="center"/>
    </xf>
    <xf numFmtId="0" fontId="82" fillId="0" borderId="0">
      <alignment horizontal="right" vertical="center"/>
    </xf>
    <xf numFmtId="0" fontId="81" fillId="17" borderId="49">
      <alignment horizontal="center" vertical="center" wrapText="1"/>
    </xf>
    <xf numFmtId="0" fontId="81" fillId="0" borderId="0">
      <alignment horizontal="center" vertical="center" wrapText="1"/>
    </xf>
    <xf numFmtId="1" fontId="94" fillId="0" borderId="0"/>
    <xf numFmtId="0" fontId="77" fillId="0" borderId="0" applyNumberFormat="0" applyFill="0" applyBorder="0" applyAlignment="0" applyProtection="0"/>
    <xf numFmtId="0" fontId="95" fillId="0" borderId="0" applyNumberFormat="0" applyFill="0" applyBorder="0" applyAlignment="0" applyProtection="0"/>
    <xf numFmtId="0" fontId="77" fillId="0" borderId="0" applyNumberFormat="0" applyFill="0" applyBorder="0" applyAlignment="0" applyProtection="0"/>
    <xf numFmtId="185" fontId="96" fillId="0" borderId="0" applyNumberFormat="0" applyFill="0" applyBorder="0" applyProtection="0">
      <alignment horizontal="right"/>
    </xf>
    <xf numFmtId="0" fontId="6" fillId="0" borderId="40" applyNumberFormat="0" applyFill="0" applyBorder="0" applyAlignment="0" applyProtection="0">
      <alignment horizontal="center"/>
    </xf>
    <xf numFmtId="214" fontId="6" fillId="0" borderId="40">
      <alignment horizontal="right"/>
    </xf>
    <xf numFmtId="0" fontId="68" fillId="0" borderId="0">
      <alignment horizontal="center" wrapText="1"/>
      <protection hidden="1"/>
    </xf>
    <xf numFmtId="0" fontId="97" fillId="0" borderId="50" applyNumberFormat="0" applyFill="0" applyProtection="0">
      <alignment horizontal="center" vertical="center"/>
    </xf>
    <xf numFmtId="0" fontId="98" fillId="0" borderId="40" applyNumberFormat="0" applyFill="0" applyBorder="0" applyProtection="0">
      <alignment horizontal="right" vertical="center"/>
    </xf>
    <xf numFmtId="0" fontId="84" fillId="0" borderId="0"/>
    <xf numFmtId="215" fontId="99" fillId="0" borderId="0"/>
    <xf numFmtId="215" fontId="99" fillId="0" borderId="0"/>
    <xf numFmtId="215" fontId="99" fillId="0" borderId="0"/>
    <xf numFmtId="215" fontId="99" fillId="0" borderId="0"/>
    <xf numFmtId="215" fontId="99" fillId="0" borderId="0"/>
    <xf numFmtId="215" fontId="99" fillId="0" borderId="0"/>
    <xf numFmtId="215" fontId="99" fillId="0" borderId="0"/>
    <xf numFmtId="215" fontId="99" fillId="0" borderId="0"/>
    <xf numFmtId="216" fontId="84" fillId="0" borderId="40"/>
    <xf numFmtId="209" fontId="68" fillId="0" borderId="0" applyFont="0" applyFill="0" applyBorder="0" applyAlignment="0" applyProtection="0"/>
    <xf numFmtId="38" fontId="100" fillId="0" borderId="0">
      <alignment horizontal="center"/>
      <protection locked="0"/>
    </xf>
    <xf numFmtId="170" fontId="6" fillId="0" borderId="0" applyFont="0" applyFill="0" applyBorder="0" applyAlignment="0" applyProtection="0"/>
    <xf numFmtId="43" fontId="1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68" fillId="0" borderId="0" applyFont="0" applyFill="0" applyBorder="0" applyAlignment="0" applyProtection="0"/>
    <xf numFmtId="39" fontId="68" fillId="0" borderId="0" applyFont="0" applyFill="0" applyBorder="0" applyAlignment="0" applyProtection="0"/>
    <xf numFmtId="3" fontId="6" fillId="0" borderId="0" applyFont="0" applyFill="0" applyBorder="0" applyAlignment="0" applyProtection="0"/>
    <xf numFmtId="209" fontId="39" fillId="0" borderId="0" applyFont="0" applyFill="0" applyBorder="0" applyAlignment="0" applyProtection="0"/>
    <xf numFmtId="0" fontId="6" fillId="18" borderId="0">
      <alignment horizontal="center" vertical="center" wrapText="1"/>
    </xf>
    <xf numFmtId="0" fontId="101" fillId="0" borderId="0" applyNumberFormat="0" applyFill="0" applyBorder="0">
      <alignment horizontal="right"/>
    </xf>
    <xf numFmtId="38" fontId="102" fillId="0" borderId="0" applyNumberFormat="0" applyFill="0" applyBorder="0">
      <alignment vertical="center"/>
    </xf>
    <xf numFmtId="217" fontId="103" fillId="0" borderId="12">
      <protection hidden="1"/>
    </xf>
    <xf numFmtId="218" fontId="68" fillId="0" borderId="0" applyFill="0" applyBorder="0">
      <alignment horizontal="right"/>
      <protection locked="0"/>
    </xf>
    <xf numFmtId="171" fontId="6" fillId="0" borderId="0" applyFont="0" applyFill="0" applyBorder="0" applyAlignment="0" applyProtection="0"/>
    <xf numFmtId="8" fontId="104" fillId="0" borderId="51">
      <protection locked="0"/>
    </xf>
    <xf numFmtId="8" fontId="6" fillId="0" borderId="51">
      <protection locked="0"/>
    </xf>
    <xf numFmtId="44" fontId="12" fillId="0" borderId="0" applyFont="0" applyFill="0" applyBorder="0" applyAlignment="0" applyProtection="0"/>
    <xf numFmtId="44" fontId="5" fillId="0" borderId="0" applyFont="0" applyFill="0" applyBorder="0" applyAlignment="0" applyProtection="0"/>
    <xf numFmtId="219" fontId="6" fillId="0" borderId="0" applyFont="0" applyFill="0" applyBorder="0" applyAlignment="0" applyProtection="0"/>
    <xf numFmtId="171" fontId="6" fillId="0" borderId="0" applyFont="0" applyFill="0" applyBorder="0" applyAlignment="0" applyProtection="0"/>
    <xf numFmtId="0" fontId="6" fillId="0" borderId="0" applyFont="0" applyFill="0" applyBorder="0" applyAlignment="0" applyProtection="0"/>
    <xf numFmtId="220" fontId="73" fillId="12" borderId="36">
      <alignment horizontal="right"/>
    </xf>
    <xf numFmtId="220" fontId="73" fillId="12" borderId="36">
      <alignment horizontal="right"/>
    </xf>
    <xf numFmtId="220" fontId="73" fillId="12" borderId="36">
      <alignment horizontal="right"/>
    </xf>
    <xf numFmtId="0" fontId="105" fillId="0" borderId="46">
      <alignment horizontal="left"/>
    </xf>
    <xf numFmtId="0" fontId="106" fillId="0" borderId="46">
      <alignment horizontal="left" wrapText="1"/>
    </xf>
    <xf numFmtId="221" fontId="74" fillId="0" borderId="0" applyFont="0" applyFill="0" applyBorder="0" applyAlignment="0" applyProtection="0"/>
    <xf numFmtId="14" fontId="84" fillId="0" borderId="0"/>
    <xf numFmtId="14" fontId="68" fillId="0" borderId="0"/>
    <xf numFmtId="14" fontId="93" fillId="0" borderId="0" applyFont="0" applyFill="0" applyBorder="0" applyAlignment="0" applyProtection="0">
      <alignment horizontal="center"/>
    </xf>
    <xf numFmtId="222" fontId="93" fillId="0" borderId="0" applyFont="0" applyFill="0" applyBorder="0" applyAlignment="0" applyProtection="0">
      <alignment horizontal="center"/>
    </xf>
    <xf numFmtId="189" fontId="107" fillId="0" borderId="0" applyFont="0" applyFill="0" applyBorder="0" applyAlignment="0" applyProtection="0">
      <alignment horizontal="center"/>
    </xf>
    <xf numFmtId="0" fontId="39" fillId="0" borderId="0"/>
    <xf numFmtId="208" fontId="6" fillId="0" borderId="0" applyFont="0" applyFill="0" applyBorder="0" applyAlignment="0" applyProtection="0"/>
    <xf numFmtId="37" fontId="92" fillId="0" borderId="42"/>
    <xf numFmtId="0" fontId="6" fillId="0" borderId="0"/>
    <xf numFmtId="223" fontId="108" fillId="0" borderId="0" applyFont="0" applyFill="0" applyBorder="0" applyAlignment="0" applyProtection="0">
      <alignment horizontal="right"/>
    </xf>
    <xf numFmtId="8" fontId="80" fillId="0" borderId="0" applyFont="0" applyFill="0" applyBorder="0" applyAlignment="0" applyProtection="0"/>
    <xf numFmtId="224" fontId="6" fillId="0" borderId="0" applyFont="0" applyFill="0" applyBorder="0" applyAlignment="0" applyProtection="0"/>
    <xf numFmtId="6" fontId="80" fillId="0" borderId="0" applyFont="0" applyFill="0" applyBorder="0" applyAlignment="0" applyProtection="0"/>
    <xf numFmtId="169" fontId="109" fillId="19" borderId="52" applyNumberFormat="0" applyAlignment="0" applyProtection="0">
      <alignment vertical="top"/>
    </xf>
    <xf numFmtId="0" fontId="77" fillId="20" borderId="0" applyNumberFormat="0" applyFont="0" applyBorder="0" applyAlignment="0" applyProtection="0"/>
    <xf numFmtId="169" fontId="110" fillId="21" borderId="53" applyNumberFormat="0" applyAlignment="0" applyProtection="0">
      <alignment vertical="top"/>
    </xf>
    <xf numFmtId="0" fontId="78" fillId="0" borderId="0" applyNumberFormat="0" applyAlignment="0"/>
    <xf numFmtId="225" fontId="73" fillId="0" borderId="0"/>
    <xf numFmtId="226" fontId="73" fillId="0" borderId="0"/>
    <xf numFmtId="227" fontId="73" fillId="0" borderId="0"/>
    <xf numFmtId="228" fontId="73" fillId="0" borderId="0"/>
    <xf numFmtId="229" fontId="73" fillId="0" borderId="0"/>
    <xf numFmtId="0" fontId="72" fillId="0" borderId="0" applyFont="0" applyFill="0" applyBorder="0" applyProtection="0">
      <alignment horizontal="left"/>
      <protection locked="0"/>
    </xf>
    <xf numFmtId="230" fontId="73" fillId="0" borderId="0"/>
    <xf numFmtId="0" fontId="72" fillId="0" borderId="0" applyFont="0" applyFill="0" applyBorder="0" applyProtection="0">
      <alignment horizontal="left"/>
      <protection locked="0"/>
    </xf>
    <xf numFmtId="231" fontId="39" fillId="0" borderId="0"/>
    <xf numFmtId="232" fontId="77" fillId="22" borderId="9" applyNumberFormat="0" applyFont="0" applyBorder="0" applyAlignment="0" applyProtection="0">
      <alignment horizontal="right"/>
    </xf>
    <xf numFmtId="0" fontId="6" fillId="0" borderId="0"/>
    <xf numFmtId="43" fontId="6" fillId="0" borderId="0" applyBorder="0"/>
    <xf numFmtId="41" fontId="6" fillId="0" borderId="0" applyBorder="0"/>
    <xf numFmtId="44" fontId="6" fillId="0" borderId="0" applyBorder="0"/>
    <xf numFmtId="42" fontId="6" fillId="0" borderId="0" applyBorder="0"/>
    <xf numFmtId="0" fontId="111" fillId="0" borderId="0" applyNumberFormat="0" applyBorder="0"/>
    <xf numFmtId="0" fontId="112" fillId="0" borderId="0" applyNumberFormat="0" applyBorder="0"/>
    <xf numFmtId="9" fontId="6" fillId="0" borderId="0" applyBorder="0"/>
    <xf numFmtId="0" fontId="111" fillId="0" borderId="0" applyNumberFormat="0" applyBorder="0"/>
    <xf numFmtId="0" fontId="112" fillId="0" borderId="0" applyNumberFormat="0" applyBorder="0"/>
    <xf numFmtId="9" fontId="6" fillId="0" borderId="0" applyBorder="0"/>
    <xf numFmtId="233" fontId="6" fillId="0" borderId="0" applyFill="0" applyBorder="0" applyAlignment="0" applyProtection="0"/>
    <xf numFmtId="169" fontId="113" fillId="0" borderId="0" applyNumberFormat="0" applyFont="0" applyAlignment="0">
      <alignment vertical="center"/>
    </xf>
    <xf numFmtId="0" fontId="114" fillId="0" borderId="26" applyFont="0" applyFill="0" applyBorder="0" applyAlignment="0" applyProtection="0">
      <alignment horizontal="center"/>
    </xf>
    <xf numFmtId="2" fontId="39" fillId="0" borderId="0" applyFont="0" applyFill="0" applyBorder="0" applyAlignment="0" applyProtection="0"/>
    <xf numFmtId="0" fontId="115" fillId="0" borderId="0" applyNumberFormat="0" applyFill="0" applyBorder="0" applyProtection="0">
      <alignment horizontal="left" vertical="center"/>
    </xf>
    <xf numFmtId="0" fontId="116" fillId="0" borderId="0" applyNumberFormat="0" applyFill="0" applyBorder="0" applyAlignment="0" applyProtection="0"/>
    <xf numFmtId="1" fontId="77" fillId="0" borderId="0" applyNumberFormat="0" applyBorder="0" applyAlignment="0" applyProtection="0"/>
    <xf numFmtId="226" fontId="73" fillId="0" borderId="54"/>
    <xf numFmtId="234" fontId="73" fillId="12" borderId="36">
      <alignment horizontal="right"/>
    </xf>
    <xf numFmtId="234" fontId="73" fillId="12" borderId="36">
      <alignment horizontal="right"/>
    </xf>
    <xf numFmtId="234" fontId="73" fillId="12" borderId="36">
      <alignment horizontal="right"/>
    </xf>
    <xf numFmtId="235" fontId="117" fillId="0" borderId="0">
      <alignment vertical="center"/>
    </xf>
    <xf numFmtId="2" fontId="118" fillId="0" borderId="0">
      <alignment horizontal="left"/>
    </xf>
    <xf numFmtId="0" fontId="84" fillId="0" borderId="0"/>
    <xf numFmtId="209" fontId="80" fillId="0" borderId="0" applyFill="0" applyBorder="0" applyAlignment="0" applyProtection="0">
      <protection locked="0"/>
    </xf>
    <xf numFmtId="38" fontId="77" fillId="12" borderId="0" applyNumberFormat="0" applyBorder="0" applyAlignment="0" applyProtection="0"/>
    <xf numFmtId="236" fontId="119" fillId="0" borderId="0" applyFill="0" applyBorder="0" applyAlignment="0" applyProtection="0"/>
    <xf numFmtId="0" fontId="6" fillId="0" borderId="0" applyAlignment="0">
      <alignment horizontal="left"/>
      <protection locked="0"/>
    </xf>
    <xf numFmtId="49" fontId="116" fillId="0" borderId="0">
      <alignment horizontal="right"/>
    </xf>
    <xf numFmtId="49" fontId="120" fillId="0" borderId="0">
      <alignment horizontal="right"/>
    </xf>
    <xf numFmtId="235" fontId="121" fillId="0" borderId="0">
      <alignment vertical="center"/>
    </xf>
    <xf numFmtId="0" fontId="122" fillId="23" borderId="0" applyNumberFormat="0" applyBorder="0" applyProtection="0">
      <alignment horizontal="left" vertical="center"/>
    </xf>
    <xf numFmtId="0" fontId="123" fillId="1" borderId="0" applyNumberFormat="0" applyBorder="0" applyProtection="0">
      <alignment horizontal="left" vertical="center"/>
    </xf>
    <xf numFmtId="237" fontId="6" fillId="0" borderId="0" applyNumberFormat="0" applyFill="0" applyBorder="0" applyAlignment="0" applyProtection="0">
      <alignment horizontal="left"/>
    </xf>
    <xf numFmtId="0" fontId="124" fillId="0" borderId="2" applyNumberFormat="0" applyAlignment="0" applyProtection="0">
      <alignment horizontal="left" vertical="center"/>
    </xf>
    <xf numFmtId="0" fontId="124" fillId="0" borderId="26">
      <alignment horizontal="left" vertical="center"/>
    </xf>
    <xf numFmtId="169" fontId="125" fillId="0" borderId="0" applyNumberFormat="0" applyFill="0" applyBorder="0">
      <alignment horizontal="left" vertical="center"/>
    </xf>
    <xf numFmtId="0" fontId="124" fillId="0" borderId="0"/>
    <xf numFmtId="0" fontId="6" fillId="0" borderId="0" applyNumberFormat="0" applyFill="0" applyBorder="0" applyProtection="0">
      <alignment wrapText="1"/>
    </xf>
    <xf numFmtId="0" fontId="6" fillId="0" borderId="0" applyNumberFormat="0" applyFill="0" applyBorder="0" applyProtection="0">
      <alignment horizontal="justify" vertical="top" wrapText="1"/>
    </xf>
    <xf numFmtId="0" fontId="92" fillId="0" borderId="55" applyNumberFormat="0" applyFont="0" applyFill="0" applyAlignment="0" applyProtection="0"/>
    <xf numFmtId="209" fontId="80" fillId="0" borderId="0" applyFont="0" applyFill="0" applyBorder="0" applyAlignment="0" applyProtection="0"/>
    <xf numFmtId="10" fontId="77" fillId="24" borderId="38" applyNumberFormat="0" applyBorder="0" applyAlignment="0" applyProtection="0"/>
    <xf numFmtId="0" fontId="68" fillId="25" borderId="0" applyNumberFormat="0" applyFont="0" applyBorder="0" applyAlignment="0" applyProtection="0"/>
    <xf numFmtId="0" fontId="68" fillId="0" borderId="0" applyFill="0" applyBorder="0">
      <alignment horizontal="right"/>
      <protection locked="0"/>
    </xf>
    <xf numFmtId="207" fontId="68" fillId="0" borderId="0" applyFill="0" applyBorder="0">
      <alignment horizontal="right"/>
      <protection locked="0"/>
    </xf>
    <xf numFmtId="238" fontId="6" fillId="0" borderId="0" applyNumberFormat="0" applyFill="0" applyBorder="0" applyAlignment="0" applyProtection="0"/>
    <xf numFmtId="0" fontId="6" fillId="26" borderId="0" applyBorder="0"/>
    <xf numFmtId="0" fontId="61" fillId="27" borderId="56">
      <alignment horizontal="left" vertical="center" wrapText="1"/>
    </xf>
    <xf numFmtId="0" fontId="126" fillId="0" borderId="0" applyNumberFormat="0" applyFill="0" applyBorder="0" applyProtection="0">
      <alignment horizontal="left" vertical="center"/>
    </xf>
    <xf numFmtId="0" fontId="127" fillId="0" borderId="0"/>
    <xf numFmtId="239" fontId="73" fillId="0" borderId="0">
      <alignment horizontal="right"/>
    </xf>
    <xf numFmtId="240" fontId="73" fillId="0" borderId="0">
      <alignment horizontal="right"/>
    </xf>
    <xf numFmtId="241" fontId="84" fillId="0" borderId="0"/>
    <xf numFmtId="0" fontId="128" fillId="0" borderId="0"/>
    <xf numFmtId="0" fontId="128" fillId="0" borderId="0">
      <alignment horizontal="left"/>
    </xf>
    <xf numFmtId="0" fontId="6" fillId="26" borderId="0" applyBorder="0" applyAlignment="0">
      <alignment horizontal="right"/>
    </xf>
    <xf numFmtId="196" fontId="129" fillId="0" borderId="0" applyFill="0" applyBorder="0" applyAlignment="0" applyProtection="0"/>
    <xf numFmtId="236" fontId="129" fillId="0" borderId="0" applyFill="0" applyBorder="0" applyAlignment="0" applyProtection="0"/>
    <xf numFmtId="38" fontId="130" fillId="0" borderId="0" applyNumberFormat="0" applyFill="0" applyBorder="0">
      <alignment horizontal="left" vertical="center"/>
    </xf>
    <xf numFmtId="242" fontId="6" fillId="0" borderId="0" applyFont="0" applyFill="0" applyBorder="0" applyAlignment="0" applyProtection="0"/>
    <xf numFmtId="243" fontId="6" fillId="0" borderId="0" applyFont="0" applyFill="0" applyBorder="0" applyAlignment="0" applyProtection="0"/>
    <xf numFmtId="169" fontId="131" fillId="0" borderId="0" applyFill="0" applyBorder="0">
      <alignment vertical="center"/>
    </xf>
    <xf numFmtId="244" fontId="73" fillId="0" borderId="0">
      <alignment horizontal="right"/>
    </xf>
    <xf numFmtId="245" fontId="6" fillId="0" borderId="0" applyFont="0" applyFill="0" applyBorder="0" applyAlignment="0" applyProtection="0"/>
    <xf numFmtId="246" fontId="6" fillId="0" borderId="0" applyFont="0" applyFill="0" applyBorder="0" applyAlignment="0" applyProtection="0"/>
    <xf numFmtId="0" fontId="132" fillId="28" borderId="0"/>
    <xf numFmtId="247" fontId="107" fillId="0" borderId="0" applyFont="0" applyFill="0" applyBorder="0" applyAlignment="0" applyProtection="0"/>
    <xf numFmtId="248" fontId="107" fillId="0" borderId="0" applyFont="0" applyFill="0" applyBorder="0" applyAlignment="0" applyProtection="0"/>
    <xf numFmtId="249" fontId="80" fillId="0" borderId="0" applyFont="0" applyFill="0" applyBorder="0" applyAlignment="0" applyProtection="0"/>
    <xf numFmtId="247" fontId="107" fillId="0" borderId="0" applyFont="0" applyFill="0" applyBorder="0" applyAlignment="0" applyProtection="0"/>
    <xf numFmtId="176" fontId="6" fillId="0" borderId="0" applyFill="0" applyBorder="0"/>
    <xf numFmtId="164" fontId="133" fillId="0" borderId="40"/>
    <xf numFmtId="164" fontId="133" fillId="0" borderId="40"/>
    <xf numFmtId="37" fontId="6" fillId="0" borderId="0"/>
    <xf numFmtId="37" fontId="67" fillId="0" borderId="0"/>
    <xf numFmtId="0" fontId="91" fillId="0" borderId="0" applyNumberFormat="0" applyFill="0" applyAlignment="0" applyProtection="0"/>
    <xf numFmtId="37" fontId="134" fillId="0" borderId="0"/>
    <xf numFmtId="250" fontId="84" fillId="0" borderId="0"/>
    <xf numFmtId="251" fontId="6" fillId="0" borderId="0"/>
    <xf numFmtId="185" fontId="135" fillId="0" borderId="0"/>
    <xf numFmtId="0" fontId="6" fillId="0" borderId="0"/>
    <xf numFmtId="0" fontId="5" fillId="0" borderId="0"/>
    <xf numFmtId="0" fontId="136" fillId="0" borderId="0"/>
    <xf numFmtId="0" fontId="12" fillId="0" borderId="0"/>
    <xf numFmtId="0" fontId="12" fillId="0" borderId="0"/>
    <xf numFmtId="0" fontId="5" fillId="0" borderId="0"/>
    <xf numFmtId="2" fontId="68" fillId="0" borderId="0" applyBorder="0" applyProtection="0"/>
    <xf numFmtId="1" fontId="107" fillId="0" borderId="0" applyFont="0" applyFill="0" applyBorder="0" applyAlignment="0" applyProtection="0">
      <alignment horizontal="center"/>
    </xf>
    <xf numFmtId="38" fontId="84" fillId="0" borderId="0"/>
    <xf numFmtId="0" fontId="6" fillId="0" borderId="35"/>
    <xf numFmtId="252" fontId="137" fillId="0" borderId="0">
      <alignment horizontal="right"/>
    </xf>
    <xf numFmtId="253" fontId="6" fillId="0" borderId="0"/>
    <xf numFmtId="254" fontId="91" fillId="0" borderId="0" applyFill="0" applyBorder="0" applyAlignment="0" applyProtection="0"/>
    <xf numFmtId="0" fontId="77" fillId="0" borderId="0" applyNumberFormat="0" applyFill="0" applyBorder="0" applyAlignment="0" applyProtection="0"/>
    <xf numFmtId="0" fontId="87" fillId="0" borderId="0" applyNumberFormat="0" applyFill="0" applyBorder="0" applyAlignment="0" applyProtection="0"/>
    <xf numFmtId="238" fontId="6" fillId="0" borderId="0" applyNumberFormat="0" applyFill="0" applyBorder="0" applyAlignment="0" applyProtection="0"/>
    <xf numFmtId="0" fontId="87" fillId="0" borderId="0" applyNumberFormat="0" applyFill="0" applyBorder="0" applyAlignment="0" applyProtection="0"/>
    <xf numFmtId="0" fontId="130" fillId="0" borderId="0" applyNumberFormat="0" applyFill="0" applyBorder="0" applyAlignment="0" applyProtection="0"/>
    <xf numFmtId="0" fontId="77" fillId="0" borderId="0" applyNumberFormat="0" applyFill="0" applyBorder="0" applyAlignment="0" applyProtection="0"/>
    <xf numFmtId="43" fontId="72" fillId="0" borderId="0" applyFont="0" applyFill="0" applyBorder="0" applyAlignment="0" applyProtection="0"/>
    <xf numFmtId="41" fontId="72" fillId="0" borderId="0" applyFont="0" applyFill="0" applyBorder="0" applyAlignment="0" applyProtection="0"/>
    <xf numFmtId="0" fontId="82" fillId="0" borderId="57">
      <alignment horizontal="left" vertical="center" wrapText="1"/>
    </xf>
    <xf numFmtId="0" fontId="138" fillId="0" borderId="0">
      <alignment horizontal="left" vertical="top"/>
      <protection locked="0"/>
    </xf>
    <xf numFmtId="255" fontId="68" fillId="0" borderId="0"/>
    <xf numFmtId="256" fontId="80" fillId="0" borderId="0"/>
    <xf numFmtId="218" fontId="6" fillId="0" borderId="0" applyFill="0">
      <alignment horizontal="center" vertical="center"/>
    </xf>
    <xf numFmtId="0" fontId="139" fillId="0" borderId="0" applyNumberFormat="0" applyFill="0" applyBorder="0">
      <alignment horizontal="left"/>
    </xf>
    <xf numFmtId="0" fontId="6" fillId="0" borderId="0"/>
    <xf numFmtId="0" fontId="140" fillId="0" borderId="58" applyNumberFormat="0" applyAlignment="0" applyProtection="0"/>
    <xf numFmtId="0" fontId="72" fillId="29" borderId="0" applyNumberFormat="0" applyFont="0" applyBorder="0" applyAlignment="0" applyProtection="0"/>
    <xf numFmtId="0" fontId="77" fillId="30" borderId="35" applyNumberFormat="0" applyFont="0" applyBorder="0" applyAlignment="0" applyProtection="0">
      <alignment horizontal="center"/>
    </xf>
    <xf numFmtId="0" fontId="77" fillId="19" borderId="35" applyNumberFormat="0" applyFont="0" applyBorder="0" applyAlignment="0" applyProtection="0">
      <alignment horizontal="center"/>
    </xf>
    <xf numFmtId="0" fontId="72" fillId="0" borderId="59" applyNumberFormat="0" applyAlignment="0" applyProtection="0"/>
    <xf numFmtId="0" fontId="72" fillId="0" borderId="60" applyNumberFormat="0" applyAlignment="0" applyProtection="0"/>
    <xf numFmtId="0" fontId="140" fillId="0" borderId="61" applyNumberFormat="0" applyAlignment="0" applyProtection="0"/>
    <xf numFmtId="257" fontId="73" fillId="0" borderId="0"/>
    <xf numFmtId="258" fontId="73" fillId="0" borderId="0"/>
    <xf numFmtId="259" fontId="103" fillId="0" borderId="0">
      <protection hidden="1"/>
    </xf>
    <xf numFmtId="10" fontId="6" fillId="0" borderId="0" applyFont="0" applyFill="0" applyBorder="0" applyAlignment="0" applyProtection="0"/>
    <xf numFmtId="169" fontId="141" fillId="0" borderId="0" applyBorder="0"/>
    <xf numFmtId="9" fontId="5" fillId="0" borderId="0" applyFont="0" applyFill="0" applyBorder="0" applyAlignment="0" applyProtection="0"/>
    <xf numFmtId="9" fontId="5" fillId="0" borderId="0" applyFont="0" applyFill="0" applyBorder="0" applyAlignment="0" applyProtection="0"/>
    <xf numFmtId="260" fontId="6" fillId="0" borderId="0"/>
    <xf numFmtId="261" fontId="68" fillId="0" borderId="0" applyFill="0" applyBorder="0">
      <alignment horizontal="right"/>
      <protection locked="0"/>
    </xf>
    <xf numFmtId="262" fontId="80" fillId="0" borderId="0" applyFont="0" applyFill="0" applyBorder="0" applyAlignment="0" applyProtection="0"/>
    <xf numFmtId="8" fontId="84" fillId="0" borderId="0"/>
    <xf numFmtId="8" fontId="80" fillId="0" borderId="0" applyFont="0" applyFill="0" applyBorder="0" applyAlignment="0" applyProtection="0"/>
    <xf numFmtId="209" fontId="80" fillId="0" borderId="0" applyFont="0" applyFill="0" applyBorder="0" applyAlignment="0" applyProtection="0">
      <protection locked="0"/>
    </xf>
    <xf numFmtId="164" fontId="133" fillId="0" borderId="0"/>
    <xf numFmtId="164" fontId="133" fillId="0" borderId="0"/>
    <xf numFmtId="209" fontId="80" fillId="0" borderId="0" applyFill="0" applyBorder="0" applyAlignment="0" applyProtection="0"/>
    <xf numFmtId="38" fontId="80" fillId="0" borderId="0" applyFont="0" applyFill="0" applyBorder="0" applyAlignment="0" applyProtection="0"/>
    <xf numFmtId="0" fontId="142" fillId="0" borderId="0"/>
    <xf numFmtId="263" fontId="73" fillId="0" borderId="0">
      <alignment horizontal="right"/>
    </xf>
    <xf numFmtId="0" fontId="133" fillId="0" borderId="0" applyNumberFormat="0" applyAlignment="0"/>
    <xf numFmtId="0" fontId="68" fillId="0" borderId="0" applyNumberFormat="0" applyFont="0" applyFill="0" applyBorder="0" applyAlignment="0" applyProtection="0">
      <alignment horizontal="left"/>
    </xf>
    <xf numFmtId="15" fontId="68" fillId="0" borderId="0" applyFont="0" applyFill="0" applyBorder="0" applyAlignment="0" applyProtection="0"/>
    <xf numFmtId="4" fontId="68" fillId="0" borderId="0" applyFont="0" applyFill="0" applyBorder="0" applyAlignment="0" applyProtection="0"/>
    <xf numFmtId="0" fontId="61" fillId="0" borderId="12">
      <alignment horizontal="center"/>
    </xf>
    <xf numFmtId="3" fontId="68" fillId="0" borderId="0" applyFont="0" applyFill="0" applyBorder="0" applyAlignment="0" applyProtection="0"/>
    <xf numFmtId="0" fontId="68" fillId="31" borderId="0" applyNumberFormat="0" applyFont="0" applyBorder="0" applyAlignment="0" applyProtection="0"/>
    <xf numFmtId="208" fontId="6" fillId="0" borderId="0" applyFill="0" applyBorder="0" applyAlignment="0" applyProtection="0"/>
    <xf numFmtId="264" fontId="73" fillId="12" borderId="0"/>
    <xf numFmtId="164" fontId="72" fillId="0" borderId="0">
      <alignment vertical="top"/>
    </xf>
    <xf numFmtId="265" fontId="73" fillId="12" borderId="36">
      <alignment horizontal="right"/>
    </xf>
    <xf numFmtId="0" fontId="143" fillId="0" borderId="62"/>
    <xf numFmtId="266" fontId="68" fillId="0" borderId="0">
      <alignment horizontal="right"/>
      <protection locked="0"/>
    </xf>
    <xf numFmtId="267" fontId="84" fillId="0" borderId="0"/>
    <xf numFmtId="209" fontId="93" fillId="0" borderId="0" applyFont="0" applyFill="0" applyBorder="0" applyAlignment="0" applyProtection="0"/>
    <xf numFmtId="248" fontId="68" fillId="32" borderId="34" applyNumberFormat="0" applyFont="0" applyBorder="0" applyAlignment="0" applyProtection="0">
      <alignment horizontal="center"/>
    </xf>
    <xf numFmtId="0" fontId="82" fillId="0" borderId="48">
      <alignment horizontal="left" vertical="center" wrapText="1"/>
    </xf>
    <xf numFmtId="0" fontId="82" fillId="0" borderId="0">
      <alignment horizontal="left" vertical="center" wrapText="1"/>
    </xf>
    <xf numFmtId="0" fontId="126" fillId="0" borderId="0" applyNumberFormat="0" applyFill="0" applyBorder="0" applyProtection="0">
      <alignment horizontal="right" vertical="center"/>
    </xf>
    <xf numFmtId="37" fontId="133" fillId="1" borderId="0">
      <alignment horizontal="right"/>
    </xf>
    <xf numFmtId="0" fontId="6" fillId="0" borderId="0" applyFill="0" applyBorder="0">
      <alignment horizontal="right"/>
      <protection hidden="1"/>
    </xf>
    <xf numFmtId="0" fontId="6" fillId="18" borderId="38">
      <alignment horizontal="center" vertical="center" wrapText="1"/>
      <protection hidden="1"/>
    </xf>
    <xf numFmtId="1" fontId="142" fillId="33" borderId="0" applyNumberFormat="0" applyFont="0" applyBorder="0" applyAlignment="0">
      <alignment horizontal="left"/>
    </xf>
    <xf numFmtId="209" fontId="80" fillId="0" borderId="0" applyFont="0" applyFill="0" applyBorder="0" applyAlignment="0" applyProtection="0"/>
    <xf numFmtId="2" fontId="144" fillId="0" borderId="0"/>
    <xf numFmtId="1" fontId="6" fillId="0" borderId="0"/>
    <xf numFmtId="0" fontId="91" fillId="0" borderId="40" applyNumberFormat="0" applyFill="0" applyAlignment="0" applyProtection="0"/>
    <xf numFmtId="37" fontId="145" fillId="0" borderId="6"/>
    <xf numFmtId="0" fontId="81" fillId="0" borderId="0">
      <alignment horizontal="left" vertical="center" wrapText="1"/>
    </xf>
    <xf numFmtId="164" fontId="92" fillId="0" borderId="0" applyFill="0" applyBorder="0" applyProtection="0">
      <alignment horizontal="right"/>
    </xf>
    <xf numFmtId="0" fontId="146" fillId="34" borderId="0"/>
    <xf numFmtId="0" fontId="124" fillId="34" borderId="0"/>
    <xf numFmtId="0" fontId="147" fillId="34" borderId="0"/>
    <xf numFmtId="0" fontId="148" fillId="34" borderId="0"/>
    <xf numFmtId="0" fontId="148" fillId="0" borderId="0"/>
    <xf numFmtId="0" fontId="6" fillId="0" borderId="0" applyFont="0" applyFill="0" applyBorder="0" applyAlignment="0" applyProtection="0"/>
    <xf numFmtId="0" fontId="6" fillId="7" borderId="63" applyNumberFormat="0" applyProtection="0">
      <alignment horizontal="center" vertical="center"/>
    </xf>
    <xf numFmtId="0" fontId="6" fillId="35" borderId="63" applyNumberFormat="0" applyProtection="0">
      <alignment horizontal="center" vertical="center"/>
    </xf>
    <xf numFmtId="0" fontId="6" fillId="7" borderId="64" applyNumberFormat="0"/>
    <xf numFmtId="0" fontId="6" fillId="7" borderId="65" applyNumberFormat="0"/>
    <xf numFmtId="0" fontId="6" fillId="7" borderId="66" applyNumberFormat="0"/>
    <xf numFmtId="0" fontId="6" fillId="7" borderId="67" applyNumberFormat="0"/>
    <xf numFmtId="0" fontId="6" fillId="7" borderId="68" applyNumberFormat="0"/>
    <xf numFmtId="0" fontId="6" fillId="7" borderId="69" applyNumberFormat="0"/>
    <xf numFmtId="0" fontId="6" fillId="7" borderId="70" applyNumberFormat="0"/>
    <xf numFmtId="0" fontId="6" fillId="0" borderId="0">
      <alignment vertical="top"/>
    </xf>
    <xf numFmtId="0" fontId="149" fillId="35" borderId="0" applyNumberFormat="0" applyBorder="0" applyAlignment="0" applyProtection="0"/>
    <xf numFmtId="268" fontId="6" fillId="7" borderId="64" applyFont="0" applyAlignment="0" applyProtection="0"/>
    <xf numFmtId="269" fontId="6" fillId="36" borderId="64" applyFont="0" applyAlignment="0" applyProtection="0"/>
    <xf numFmtId="0" fontId="128" fillId="0" borderId="0" applyNumberFormat="0" applyFill="0" applyBorder="0" applyAlignment="0" applyProtection="0"/>
    <xf numFmtId="0" fontId="6" fillId="0" borderId="0" applyNumberFormat="0" applyBorder="0"/>
    <xf numFmtId="0" fontId="150" fillId="35" borderId="71" applyNumberFormat="0"/>
    <xf numFmtId="0" fontId="151" fillId="0" borderId="65" applyNumberFormat="0">
      <alignment horizontal="right"/>
    </xf>
    <xf numFmtId="0" fontId="152" fillId="35" borderId="0" applyNumberFormat="0" applyBorder="0" applyAlignment="0" applyProtection="0"/>
    <xf numFmtId="0" fontId="151" fillId="0" borderId="66" applyNumberFormat="0">
      <alignment horizontal="right"/>
    </xf>
    <xf numFmtId="0" fontId="151" fillId="0" borderId="72" applyNumberFormat="0">
      <alignment horizontal="right"/>
    </xf>
    <xf numFmtId="269" fontId="6" fillId="0" borderId="64"/>
    <xf numFmtId="269" fontId="6" fillId="0" borderId="0" applyBorder="0"/>
    <xf numFmtId="269" fontId="6" fillId="0" borderId="70"/>
    <xf numFmtId="269" fontId="6" fillId="36" borderId="64"/>
    <xf numFmtId="269" fontId="6" fillId="36" borderId="0" applyBorder="0"/>
    <xf numFmtId="269" fontId="6" fillId="36" borderId="70"/>
    <xf numFmtId="270" fontId="6" fillId="0" borderId="70"/>
    <xf numFmtId="270" fontId="6" fillId="0" borderId="0" applyBorder="0"/>
    <xf numFmtId="0" fontId="124" fillId="0" borderId="0" applyNumberFormat="0" applyFill="0" applyBorder="0" applyAlignment="0" applyProtection="0"/>
    <xf numFmtId="270" fontId="6" fillId="36" borderId="0" applyBorder="0"/>
    <xf numFmtId="270" fontId="6" fillId="36" borderId="70"/>
    <xf numFmtId="270" fontId="6" fillId="36" borderId="64"/>
    <xf numFmtId="270" fontId="6" fillId="0" borderId="64"/>
    <xf numFmtId="271" fontId="6" fillId="0" borderId="70"/>
    <xf numFmtId="271" fontId="6" fillId="0" borderId="0" applyBorder="0"/>
    <xf numFmtId="271" fontId="6" fillId="36" borderId="0" applyBorder="0"/>
    <xf numFmtId="271" fontId="6" fillId="36" borderId="70"/>
    <xf numFmtId="271" fontId="6" fillId="36" borderId="64"/>
    <xf numFmtId="271" fontId="6" fillId="0" borderId="64"/>
    <xf numFmtId="0" fontId="151" fillId="0" borderId="0" applyNumberFormat="0" applyFill="0" applyBorder="0" applyAlignment="0" applyProtection="0"/>
    <xf numFmtId="0" fontId="151" fillId="0" borderId="64" applyNumberFormat="0">
      <alignment horizontal="right"/>
    </xf>
    <xf numFmtId="0" fontId="151" fillId="36" borderId="64" applyNumberFormat="0">
      <alignment horizontal="right"/>
    </xf>
    <xf numFmtId="269" fontId="6" fillId="0" borderId="65"/>
    <xf numFmtId="269" fontId="6" fillId="0" borderId="66"/>
    <xf numFmtId="269" fontId="6" fillId="0" borderId="72"/>
    <xf numFmtId="270" fontId="6" fillId="0" borderId="65"/>
    <xf numFmtId="270" fontId="6" fillId="0" borderId="66"/>
    <xf numFmtId="270" fontId="6" fillId="0" borderId="72"/>
    <xf numFmtId="271" fontId="6" fillId="0" borderId="65"/>
    <xf numFmtId="271" fontId="6" fillId="0" borderId="66"/>
    <xf numFmtId="0" fontId="86" fillId="28" borderId="0" applyNumberFormat="0" applyBorder="0" applyAlignment="0" applyProtection="0"/>
    <xf numFmtId="271" fontId="6" fillId="0" borderId="72"/>
    <xf numFmtId="0" fontId="86" fillId="28" borderId="0" applyNumberFormat="0" applyBorder="0" applyProtection="0">
      <alignment horizontal="center"/>
    </xf>
    <xf numFmtId="0" fontId="153" fillId="28" borderId="0" applyNumberFormat="0" applyBorder="0" applyAlignment="0" applyProtection="0"/>
    <xf numFmtId="0" fontId="6" fillId="0" borderId="0" applyNumberFormat="0" applyFont="0" applyFill="0" applyBorder="0" applyProtection="0">
      <alignment horizontal="right"/>
    </xf>
    <xf numFmtId="0" fontId="6" fillId="0" borderId="0">
      <alignment vertical="top"/>
    </xf>
    <xf numFmtId="0" fontId="6" fillId="0" borderId="0" applyNumberFormat="0" applyFont="0" applyFill="0" applyBorder="0" applyProtection="0">
      <alignment horizontal="left"/>
    </xf>
    <xf numFmtId="0" fontId="6" fillId="0" borderId="0" applyNumberFormat="0" applyBorder="0"/>
    <xf numFmtId="0" fontId="150" fillId="35" borderId="71" applyNumberFormat="0"/>
    <xf numFmtId="0" fontId="151" fillId="0" borderId="65" applyNumberFormat="0">
      <alignment horizontal="right"/>
    </xf>
    <xf numFmtId="0" fontId="77" fillId="0" borderId="0" applyNumberFormat="0" applyFill="0" applyBorder="0" applyAlignment="0" applyProtection="0"/>
    <xf numFmtId="0" fontId="151" fillId="0" borderId="66" applyNumberFormat="0">
      <alignment horizontal="right"/>
    </xf>
    <xf numFmtId="0" fontId="151" fillId="0" borderId="72" applyNumberFormat="0">
      <alignment horizontal="right"/>
    </xf>
    <xf numFmtId="271" fontId="6" fillId="0" borderId="70"/>
    <xf numFmtId="271" fontId="6" fillId="0" borderId="0" applyBorder="0"/>
    <xf numFmtId="271" fontId="6" fillId="36" borderId="0" applyBorder="0"/>
    <xf numFmtId="271" fontId="6" fillId="36" borderId="70"/>
    <xf numFmtId="271" fontId="6" fillId="36" borderId="64"/>
    <xf numFmtId="271" fontId="6" fillId="0" borderId="64"/>
    <xf numFmtId="0" fontId="151" fillId="0" borderId="64" applyNumberFormat="0">
      <alignment horizontal="right"/>
    </xf>
    <xf numFmtId="0" fontId="151" fillId="36" borderId="64" applyNumberFormat="0">
      <alignment horizontal="right"/>
    </xf>
    <xf numFmtId="0" fontId="87" fillId="0" borderId="0" applyNumberFormat="0" applyFill="0" applyBorder="0" applyAlignment="0" applyProtection="0"/>
    <xf numFmtId="271" fontId="6" fillId="0" borderId="65"/>
    <xf numFmtId="271" fontId="6" fillId="0" borderId="66"/>
    <xf numFmtId="271" fontId="6" fillId="0" borderId="72"/>
    <xf numFmtId="0" fontId="6" fillId="37" borderId="0" applyNumberFormat="0" applyFont="0" applyBorder="0" applyAlignment="0" applyProtection="0"/>
    <xf numFmtId="272" fontId="6" fillId="0" borderId="0" applyFont="0" applyFill="0" applyBorder="0" applyAlignment="0" applyProtection="0"/>
    <xf numFmtId="2" fontId="6" fillId="0" borderId="0" applyFont="0" applyFill="0" applyBorder="0" applyAlignment="0" applyProtection="0"/>
    <xf numFmtId="0" fontId="6" fillId="0" borderId="0" applyNumberFormat="0" applyBorder="0"/>
    <xf numFmtId="0" fontId="150" fillId="35" borderId="65" applyNumberFormat="0">
      <alignment horizontal="right"/>
    </xf>
    <xf numFmtId="0" fontId="150" fillId="35" borderId="66" applyNumberFormat="0">
      <alignment horizontal="right"/>
    </xf>
    <xf numFmtId="0" fontId="150" fillId="35" borderId="72" applyNumberFormat="0">
      <alignment horizontal="right"/>
    </xf>
    <xf numFmtId="0" fontId="150" fillId="35" borderId="71" applyNumberFormat="0"/>
    <xf numFmtId="271" fontId="6" fillId="0" borderId="70"/>
    <xf numFmtId="271" fontId="6" fillId="0" borderId="0" applyBorder="0"/>
    <xf numFmtId="0" fontId="6" fillId="0" borderId="0" applyNumberFormat="0" applyFont="0" applyFill="0" applyBorder="0" applyAlignment="0" applyProtection="0"/>
    <xf numFmtId="0" fontId="150" fillId="35" borderId="71" applyNumberFormat="0" applyAlignment="0" applyProtection="0"/>
    <xf numFmtId="248" fontId="6" fillId="0" borderId="0" applyFont="0" applyFill="0" applyBorder="0" applyAlignment="0" applyProtection="0"/>
    <xf numFmtId="0" fontId="151" fillId="0" borderId="65" applyNumberFormat="0" applyFill="0" applyProtection="0">
      <alignment horizontal="right"/>
    </xf>
    <xf numFmtId="0" fontId="151" fillId="0" borderId="66" applyNumberFormat="0" applyFill="0" applyProtection="0">
      <alignment horizontal="right"/>
    </xf>
    <xf numFmtId="0" fontId="151" fillId="0" borderId="72" applyNumberFormat="0" applyFill="0" applyProtection="0">
      <alignment horizontal="right"/>
    </xf>
    <xf numFmtId="269" fontId="6" fillId="0" borderId="64" applyFont="0" applyFill="0" applyAlignment="0" applyProtection="0"/>
    <xf numFmtId="269" fontId="6" fillId="0" borderId="0" applyFont="0" applyFill="0" applyBorder="0" applyAlignment="0" applyProtection="0"/>
    <xf numFmtId="269" fontId="6" fillId="0" borderId="70" applyFont="0" applyFill="0" applyAlignment="0" applyProtection="0"/>
    <xf numFmtId="269" fontId="6" fillId="36" borderId="64" applyFont="0" applyAlignment="0" applyProtection="0"/>
    <xf numFmtId="269" fontId="6" fillId="36" borderId="0" applyFont="0" applyBorder="0" applyAlignment="0" applyProtection="0"/>
    <xf numFmtId="269" fontId="6" fillId="36" borderId="70" applyFont="0" applyAlignment="0" applyProtection="0"/>
    <xf numFmtId="270" fontId="6" fillId="0" borderId="70" applyFont="0" applyFill="0" applyAlignment="0" applyProtection="0"/>
    <xf numFmtId="270" fontId="6" fillId="0" borderId="0" applyFont="0" applyFill="0" applyBorder="0" applyAlignment="0" applyProtection="0"/>
    <xf numFmtId="270" fontId="6" fillId="36" borderId="0" applyFont="0" applyBorder="0" applyAlignment="0" applyProtection="0"/>
    <xf numFmtId="270" fontId="6" fillId="36" borderId="70" applyFont="0" applyAlignment="0" applyProtection="0"/>
    <xf numFmtId="270" fontId="6" fillId="36" borderId="64" applyFont="0" applyAlignment="0" applyProtection="0"/>
    <xf numFmtId="270" fontId="6" fillId="0" borderId="64" applyFont="0" applyFill="0" applyAlignment="0" applyProtection="0"/>
    <xf numFmtId="271" fontId="6" fillId="0" borderId="70" applyFont="0" applyFill="0" applyAlignment="0" applyProtection="0"/>
    <xf numFmtId="271" fontId="6" fillId="0" borderId="0" applyFont="0" applyFill="0" applyBorder="0" applyAlignment="0" applyProtection="0"/>
    <xf numFmtId="271" fontId="6" fillId="36" borderId="0" applyFont="0" applyBorder="0" applyAlignment="0" applyProtection="0"/>
    <xf numFmtId="271" fontId="6" fillId="36" borderId="70" applyFont="0" applyAlignment="0" applyProtection="0"/>
    <xf numFmtId="271" fontId="6" fillId="36" borderId="64" applyFont="0" applyAlignment="0" applyProtection="0"/>
    <xf numFmtId="271" fontId="6" fillId="0" borderId="64" applyFont="0" applyFill="0" applyAlignment="0" applyProtection="0"/>
    <xf numFmtId="0" fontId="151" fillId="0" borderId="64" applyNumberFormat="0" applyFill="0" applyProtection="0">
      <alignment horizontal="right"/>
    </xf>
    <xf numFmtId="0" fontId="151" fillId="36" borderId="64" applyNumberFormat="0" applyProtection="0">
      <alignment horizontal="right"/>
    </xf>
    <xf numFmtId="269" fontId="6" fillId="0" borderId="65" applyFill="0" applyAlignment="0" applyProtection="0"/>
    <xf numFmtId="269" fontId="6" fillId="0" borderId="66" applyFont="0" applyFill="0" applyAlignment="0" applyProtection="0"/>
    <xf numFmtId="269" fontId="6" fillId="0" borderId="72" applyFont="0" applyFill="0" applyAlignment="0" applyProtection="0"/>
    <xf numFmtId="270" fontId="6" fillId="0" borderId="65" applyFill="0" applyAlignment="0" applyProtection="0"/>
    <xf numFmtId="270" fontId="6" fillId="0" borderId="66" applyFont="0" applyFill="0" applyAlignment="0" applyProtection="0"/>
    <xf numFmtId="270" fontId="6" fillId="0" borderId="72" applyFont="0" applyFill="0" applyAlignment="0" applyProtection="0"/>
    <xf numFmtId="271" fontId="6" fillId="0" borderId="65" applyFill="0" applyAlignment="0" applyProtection="0"/>
    <xf numFmtId="0" fontId="6" fillId="0" borderId="12" applyNumberFormat="0" applyFont="0" applyFill="0" applyAlignment="0" applyProtection="0"/>
    <xf numFmtId="271" fontId="6" fillId="0" borderId="66" applyFont="0" applyFill="0" applyAlignment="0" applyProtection="0"/>
    <xf numFmtId="271" fontId="6" fillId="0" borderId="72" applyFont="0" applyFill="0" applyAlignment="0" applyProtection="0"/>
    <xf numFmtId="0" fontId="150" fillId="35" borderId="71" applyNumberFormat="0"/>
    <xf numFmtId="0" fontId="151" fillId="0" borderId="65" applyNumberFormat="0">
      <alignment horizontal="right"/>
    </xf>
    <xf numFmtId="0" fontId="6" fillId="0" borderId="67" applyNumberFormat="0"/>
    <xf numFmtId="0" fontId="6" fillId="0" borderId="69" applyNumberFormat="0"/>
    <xf numFmtId="0" fontId="6" fillId="0" borderId="64" applyNumberFormat="0"/>
    <xf numFmtId="0" fontId="6" fillId="0" borderId="70" applyNumberFormat="0"/>
    <xf numFmtId="0" fontId="6" fillId="0" borderId="68" applyNumberFormat="0"/>
    <xf numFmtId="0" fontId="6" fillId="0" borderId="73" applyNumberFormat="0"/>
    <xf numFmtId="270" fontId="6" fillId="0" borderId="70"/>
    <xf numFmtId="270" fontId="6" fillId="0" borderId="0" applyBorder="0"/>
    <xf numFmtId="270" fontId="6" fillId="36" borderId="0" applyBorder="0"/>
    <xf numFmtId="270" fontId="6" fillId="36" borderId="70"/>
    <xf numFmtId="271" fontId="6" fillId="0" borderId="70"/>
    <xf numFmtId="271" fontId="6" fillId="0" borderId="0" applyBorder="0"/>
    <xf numFmtId="271" fontId="6" fillId="36" borderId="0" applyBorder="0"/>
    <xf numFmtId="271" fontId="6" fillId="36" borderId="70"/>
    <xf numFmtId="0" fontId="151" fillId="0" borderId="64" applyNumberFormat="0">
      <alignment horizontal="right"/>
    </xf>
    <xf numFmtId="0" fontId="151" fillId="36" borderId="64" applyNumberFormat="0">
      <alignment horizontal="right"/>
    </xf>
    <xf numFmtId="0" fontId="6" fillId="0" borderId="74" applyNumberFormat="0"/>
    <xf numFmtId="0" fontId="6" fillId="38" borderId="0" applyNumberFormat="0" applyBorder="0"/>
    <xf numFmtId="0" fontId="6" fillId="0" borderId="0" applyNumberFormat="0" applyFont="0" applyFill="0" applyBorder="0" applyAlignment="0" applyProtection="0"/>
    <xf numFmtId="0" fontId="150" fillId="35" borderId="71" applyNumberFormat="0" applyAlignment="0" applyProtection="0"/>
    <xf numFmtId="0" fontId="151" fillId="0" borderId="65" applyNumberFormat="0" applyFill="0" applyProtection="0">
      <alignment horizontal="right"/>
    </xf>
    <xf numFmtId="0" fontId="151" fillId="0" borderId="66" applyNumberFormat="0" applyFill="0" applyProtection="0">
      <alignment horizontal="right"/>
    </xf>
    <xf numFmtId="0" fontId="151" fillId="0" borderId="72" applyNumberFormat="0" applyFill="0" applyProtection="0">
      <alignment horizontal="right"/>
    </xf>
    <xf numFmtId="271" fontId="6" fillId="0" borderId="70" applyFont="0" applyFill="0" applyAlignment="0" applyProtection="0"/>
    <xf numFmtId="271" fontId="6" fillId="0" borderId="0" applyFont="0" applyFill="0" applyBorder="0" applyAlignment="0" applyProtection="0"/>
    <xf numFmtId="271" fontId="6" fillId="36" borderId="0" applyFont="0" applyBorder="0" applyAlignment="0" applyProtection="0"/>
    <xf numFmtId="271" fontId="6" fillId="36" borderId="70" applyFont="0" applyAlignment="0" applyProtection="0"/>
    <xf numFmtId="271" fontId="6" fillId="36" borderId="64" applyFont="0" applyAlignment="0" applyProtection="0"/>
    <xf numFmtId="271" fontId="6" fillId="0" borderId="64" applyFont="0" applyFill="0" applyAlignment="0" applyProtection="0"/>
    <xf numFmtId="0" fontId="151" fillId="0" borderId="64" applyNumberFormat="0" applyFill="0" applyProtection="0">
      <alignment horizontal="right"/>
    </xf>
    <xf numFmtId="0" fontId="151" fillId="36" borderId="64" applyNumberFormat="0" applyProtection="0">
      <alignment horizontal="right"/>
    </xf>
    <xf numFmtId="271" fontId="6" fillId="0" borderId="65" applyFill="0" applyAlignment="0" applyProtection="0"/>
    <xf numFmtId="271" fontId="6" fillId="0" borderId="66" applyFont="0" applyFill="0" applyAlignment="0" applyProtection="0"/>
    <xf numFmtId="271" fontId="6" fillId="0" borderId="72" applyFont="0" applyFill="0" applyAlignment="0" applyProtection="0"/>
    <xf numFmtId="271" fontId="6" fillId="0" borderId="72" applyFont="0" applyFill="0" applyAlignment="0" applyProtection="0"/>
    <xf numFmtId="273" fontId="151" fillId="0" borderId="64">
      <alignment horizontal="right"/>
    </xf>
    <xf numFmtId="273" fontId="151" fillId="36" borderId="64">
      <alignment horizontal="right"/>
    </xf>
    <xf numFmtId="270" fontId="6" fillId="0" borderId="64"/>
    <xf numFmtId="270" fontId="6" fillId="36" borderId="64"/>
    <xf numFmtId="271" fontId="6" fillId="0" borderId="70"/>
    <xf numFmtId="271" fontId="6" fillId="36" borderId="70"/>
    <xf numFmtId="268" fontId="6" fillId="0" borderId="64"/>
    <xf numFmtId="269" fontId="6" fillId="36" borderId="64"/>
    <xf numFmtId="268" fontId="6" fillId="0" borderId="70"/>
    <xf numFmtId="268" fontId="6" fillId="36" borderId="70"/>
    <xf numFmtId="0" fontId="6" fillId="0" borderId="74" applyNumberFormat="0"/>
    <xf numFmtId="271" fontId="6" fillId="0" borderId="64"/>
    <xf numFmtId="271" fontId="6" fillId="36" borderId="64"/>
    <xf numFmtId="0" fontId="6" fillId="0" borderId="0" applyNumberFormat="0" applyFont="0" applyFill="0" applyBorder="0" applyAlignment="0" applyProtection="0"/>
    <xf numFmtId="0" fontId="150" fillId="35" borderId="65" applyNumberFormat="0" applyProtection="0">
      <alignment horizontal="right"/>
    </xf>
    <xf numFmtId="0" fontId="150" fillId="35" borderId="66" applyNumberFormat="0" applyProtection="0">
      <alignment horizontal="right"/>
    </xf>
    <xf numFmtId="0" fontId="150" fillId="35" borderId="72" applyNumberFormat="0" applyProtection="0">
      <alignment horizontal="right"/>
    </xf>
    <xf numFmtId="0" fontId="150" fillId="35" borderId="71" applyNumberFormat="0" applyAlignment="0" applyProtection="0"/>
    <xf numFmtId="271" fontId="6" fillId="0" borderId="70" applyFont="0" applyFill="0" applyAlignment="0" applyProtection="0"/>
    <xf numFmtId="271" fontId="6" fillId="0" borderId="0" applyFont="0" applyFill="0" applyBorder="0" applyAlignment="0" applyProtection="0"/>
    <xf numFmtId="271" fontId="6" fillId="36" borderId="0" applyFont="0" applyBorder="0" applyAlignment="0" applyProtection="0"/>
    <xf numFmtId="271" fontId="6" fillId="36" borderId="70" applyFont="0" applyAlignment="0" applyProtection="0"/>
    <xf numFmtId="271" fontId="6" fillId="36" borderId="64" applyFont="0" applyAlignment="0" applyProtection="0"/>
    <xf numFmtId="271" fontId="6" fillId="0" borderId="64" applyFont="0" applyFill="0" applyAlignment="0" applyProtection="0"/>
    <xf numFmtId="0" fontId="151" fillId="0" borderId="64" applyNumberFormat="0" applyFill="0" applyProtection="0">
      <alignment horizontal="right"/>
    </xf>
    <xf numFmtId="0" fontId="151" fillId="36" borderId="64" applyNumberFormat="0" applyProtection="0">
      <alignment horizontal="right"/>
    </xf>
    <xf numFmtId="0" fontId="6" fillId="0" borderId="74" applyNumberFormat="0" applyFont="0" applyFill="0" applyAlignment="0" applyProtection="0"/>
    <xf numFmtId="0" fontId="6" fillId="0" borderId="74" applyNumberFormat="0"/>
    <xf numFmtId="271" fontId="6" fillId="0" borderId="64"/>
    <xf numFmtId="271" fontId="6" fillId="36" borderId="64"/>
    <xf numFmtId="271" fontId="154" fillId="38" borderId="64"/>
    <xf numFmtId="271" fontId="154" fillId="38" borderId="70"/>
    <xf numFmtId="270" fontId="154" fillId="38" borderId="64"/>
    <xf numFmtId="269" fontId="154" fillId="38" borderId="64"/>
    <xf numFmtId="269" fontId="154" fillId="38" borderId="70"/>
    <xf numFmtId="0" fontId="154" fillId="38" borderId="64" applyNumberFormat="0">
      <alignment horizontal="right"/>
    </xf>
    <xf numFmtId="0" fontId="6" fillId="0" borderId="0" applyNumberFormat="0" applyBorder="0"/>
    <xf numFmtId="0" fontId="6" fillId="0" borderId="38" applyNumberFormat="0">
      <alignment horizontal="center"/>
    </xf>
    <xf numFmtId="0" fontId="150" fillId="35" borderId="71" applyNumberFormat="0"/>
    <xf numFmtId="0" fontId="151" fillId="0" borderId="65" applyNumberFormat="0">
      <alignment horizontal="right"/>
    </xf>
    <xf numFmtId="0" fontId="151" fillId="0" borderId="66" applyNumberFormat="0">
      <alignment horizontal="right"/>
    </xf>
    <xf numFmtId="0" fontId="151" fillId="0" borderId="72" applyNumberFormat="0">
      <alignment horizontal="right"/>
    </xf>
    <xf numFmtId="269" fontId="6" fillId="0" borderId="0" applyBorder="0"/>
    <xf numFmtId="269" fontId="6" fillId="0" borderId="70"/>
    <xf numFmtId="269" fontId="6" fillId="35" borderId="0" applyBorder="0"/>
    <xf numFmtId="269" fontId="6" fillId="35" borderId="70"/>
    <xf numFmtId="270" fontId="6" fillId="0" borderId="70"/>
    <xf numFmtId="0" fontId="6" fillId="7" borderId="64" applyNumberFormat="0">
      <alignment horizontal="left"/>
    </xf>
    <xf numFmtId="0" fontId="6" fillId="36" borderId="64" applyNumberFormat="0">
      <alignment horizontal="left"/>
    </xf>
    <xf numFmtId="0" fontId="6" fillId="7" borderId="64" applyNumberFormat="0">
      <alignment horizontal="right"/>
    </xf>
    <xf numFmtId="0" fontId="6" fillId="36" borderId="64" applyNumberFormat="0">
      <alignment horizontal="right"/>
    </xf>
    <xf numFmtId="0" fontId="6" fillId="7" borderId="64" applyNumberFormat="0">
      <alignment horizontal="center"/>
    </xf>
    <xf numFmtId="0" fontId="6" fillId="36" borderId="64" applyNumberFormat="0">
      <alignment horizontal="center"/>
    </xf>
    <xf numFmtId="0" fontId="6" fillId="0" borderId="74" applyNumberFormat="0"/>
    <xf numFmtId="0" fontId="6" fillId="0" borderId="64" applyNumberFormat="0"/>
    <xf numFmtId="0" fontId="6" fillId="0" borderId="65" applyNumberFormat="0"/>
    <xf numFmtId="0" fontId="6" fillId="0" borderId="66" applyNumberFormat="0"/>
    <xf numFmtId="274" fontId="6" fillId="36" borderId="64">
      <alignment horizontal="left"/>
    </xf>
    <xf numFmtId="274" fontId="6" fillId="7" borderId="64">
      <alignment horizontal="left"/>
    </xf>
    <xf numFmtId="269" fontId="6" fillId="35" borderId="64" applyAlignment="0" applyProtection="0"/>
    <xf numFmtId="0" fontId="150" fillId="39" borderId="71" applyNumberFormat="0"/>
    <xf numFmtId="269" fontId="6" fillId="35" borderId="70" applyAlignment="0" applyProtection="0"/>
    <xf numFmtId="0" fontId="151" fillId="7" borderId="64" applyNumberFormat="0" applyProtection="0">
      <alignment horizontal="right"/>
    </xf>
    <xf numFmtId="271" fontId="6" fillId="7" borderId="64" applyAlignment="0" applyProtection="0"/>
    <xf numFmtId="271" fontId="6" fillId="7" borderId="70" applyAlignment="0" applyProtection="0"/>
    <xf numFmtId="0" fontId="6" fillId="0" borderId="0" applyNumberFormat="0" applyFont="0" applyFill="0" applyBorder="0" applyAlignment="0" applyProtection="0"/>
    <xf numFmtId="0" fontId="6" fillId="0" borderId="38" applyNumberFormat="0" applyFont="0" applyFill="0" applyProtection="0">
      <alignment horizontal="center"/>
    </xf>
    <xf numFmtId="0" fontId="150" fillId="35" borderId="71" applyNumberFormat="0" applyAlignment="0" applyProtection="0"/>
    <xf numFmtId="0" fontId="151" fillId="0" borderId="65" applyNumberFormat="0" applyFill="0" applyProtection="0">
      <alignment horizontal="right"/>
    </xf>
    <xf numFmtId="0" fontId="151" fillId="0" borderId="66" applyNumberFormat="0" applyFill="0" applyProtection="0">
      <alignment horizontal="right"/>
    </xf>
    <xf numFmtId="0" fontId="151" fillId="0" borderId="72" applyNumberFormat="0" applyFill="0" applyProtection="0">
      <alignment horizontal="right"/>
    </xf>
    <xf numFmtId="269" fontId="6" fillId="0" borderId="0" applyFont="0" applyFill="0" applyBorder="0" applyAlignment="0" applyProtection="0"/>
    <xf numFmtId="269" fontId="6" fillId="0" borderId="70" applyFont="0" applyFill="0" applyAlignment="0" applyProtection="0"/>
    <xf numFmtId="269" fontId="6" fillId="36" borderId="0" applyBorder="0" applyAlignment="0" applyProtection="0"/>
    <xf numFmtId="269" fontId="6" fillId="36" borderId="70" applyFont="0" applyAlignment="0" applyProtection="0"/>
    <xf numFmtId="270" fontId="6" fillId="0" borderId="70" applyFont="0" applyFill="0" applyAlignment="0" applyProtection="0"/>
    <xf numFmtId="270" fontId="6" fillId="0" borderId="0" applyFont="0" applyFill="0" applyBorder="0" applyAlignment="0" applyProtection="0"/>
    <xf numFmtId="270" fontId="6" fillId="36" borderId="0" applyBorder="0" applyAlignment="0" applyProtection="0"/>
    <xf numFmtId="270" fontId="6" fillId="36" borderId="70" applyFont="0" applyAlignment="0" applyProtection="0"/>
    <xf numFmtId="271" fontId="6" fillId="0" borderId="70" applyFont="0" applyFill="0" applyAlignment="0" applyProtection="0"/>
    <xf numFmtId="271" fontId="6" fillId="0" borderId="0" applyFill="0" applyBorder="0" applyAlignment="0" applyProtection="0"/>
    <xf numFmtId="271" fontId="6" fillId="36" borderId="0" applyBorder="0" applyAlignment="0" applyProtection="0"/>
    <xf numFmtId="271" fontId="6" fillId="36" borderId="70" applyFont="0" applyAlignment="0" applyProtection="0"/>
    <xf numFmtId="0" fontId="151" fillId="0" borderId="64" applyNumberFormat="0" applyFill="0" applyProtection="0">
      <alignment horizontal="right"/>
    </xf>
    <xf numFmtId="0" fontId="151" fillId="36" borderId="64" applyNumberFormat="0" applyProtection="0">
      <alignment horizontal="right"/>
    </xf>
    <xf numFmtId="0" fontId="6" fillId="0" borderId="74" applyNumberFormat="0" applyFont="0" applyFill="0" applyAlignment="0" applyProtection="0"/>
    <xf numFmtId="0" fontId="151" fillId="0" borderId="64" applyNumberFormat="0" applyFill="0" applyProtection="0">
      <alignment horizontal="right"/>
    </xf>
    <xf numFmtId="0" fontId="151" fillId="36" borderId="64" applyNumberFormat="0" applyProtection="0">
      <alignment horizontal="right"/>
    </xf>
    <xf numFmtId="0" fontId="6" fillId="0" borderId="74" applyNumberFormat="0" applyFont="0" applyFill="0" applyAlignment="0" applyProtection="0"/>
    <xf numFmtId="273" fontId="151" fillId="0" borderId="64">
      <alignment horizontal="right"/>
    </xf>
    <xf numFmtId="269" fontId="6" fillId="35" borderId="0"/>
    <xf numFmtId="269" fontId="6" fillId="35" borderId="70"/>
    <xf numFmtId="269" fontId="6" fillId="35" borderId="64"/>
    <xf numFmtId="269" fontId="6" fillId="7" borderId="0"/>
    <xf numFmtId="269" fontId="6" fillId="7" borderId="70"/>
    <xf numFmtId="269" fontId="6" fillId="7" borderId="64"/>
    <xf numFmtId="269" fontId="6" fillId="7" borderId="65"/>
    <xf numFmtId="269" fontId="6" fillId="7" borderId="66"/>
    <xf numFmtId="269" fontId="6" fillId="7" borderId="72"/>
    <xf numFmtId="0" fontId="6" fillId="0" borderId="74" applyNumberFormat="0"/>
    <xf numFmtId="0" fontId="6" fillId="0" borderId="0" applyNumberFormat="0"/>
    <xf numFmtId="0" fontId="6" fillId="0" borderId="67" applyNumberFormat="0"/>
    <xf numFmtId="0" fontId="6" fillId="0" borderId="69" applyNumberFormat="0"/>
    <xf numFmtId="0" fontId="6" fillId="0" borderId="64" applyNumberFormat="0"/>
    <xf numFmtId="0" fontId="6" fillId="0" borderId="70" applyNumberFormat="0"/>
    <xf numFmtId="0" fontId="6" fillId="0" borderId="68" applyNumberFormat="0"/>
    <xf numFmtId="0" fontId="6" fillId="0" borderId="73" applyNumberFormat="0"/>
    <xf numFmtId="0" fontId="151" fillId="0" borderId="64" applyNumberFormat="0">
      <alignment horizontal="right"/>
    </xf>
    <xf numFmtId="0" fontId="151" fillId="35" borderId="64" applyNumberFormat="0">
      <alignment horizontal="right"/>
    </xf>
    <xf numFmtId="270" fontId="6" fillId="0" borderId="64"/>
    <xf numFmtId="270" fontId="6" fillId="35" borderId="64"/>
    <xf numFmtId="271" fontId="6" fillId="0" borderId="70"/>
    <xf numFmtId="271" fontId="6" fillId="35" borderId="70"/>
    <xf numFmtId="268" fontId="6" fillId="0" borderId="64"/>
    <xf numFmtId="273" fontId="151" fillId="0" borderId="64" applyFill="0" applyProtection="0">
      <alignment horizontal="right"/>
    </xf>
    <xf numFmtId="273" fontId="151" fillId="36" borderId="64" applyProtection="0">
      <alignment horizontal="right"/>
    </xf>
    <xf numFmtId="270" fontId="6" fillId="0" borderId="64" applyFont="0" applyFill="0" applyAlignment="0" applyProtection="0"/>
    <xf numFmtId="270" fontId="6" fillId="36" borderId="64" applyFont="0" applyAlignment="0" applyProtection="0"/>
    <xf numFmtId="271" fontId="6" fillId="0" borderId="70" applyFont="0" applyFill="0" applyAlignment="0" applyProtection="0"/>
    <xf numFmtId="271" fontId="6" fillId="36" borderId="70" applyFont="0" applyAlignment="0" applyProtection="0"/>
    <xf numFmtId="268" fontId="6" fillId="0" borderId="64" applyFont="0" applyFill="0" applyAlignment="0" applyProtection="0"/>
    <xf numFmtId="269" fontId="6" fillId="36" borderId="64" applyFont="0" applyAlignment="0" applyProtection="0"/>
    <xf numFmtId="268" fontId="6" fillId="0" borderId="70" applyFont="0" applyFill="0" applyAlignment="0" applyProtection="0"/>
    <xf numFmtId="268" fontId="6" fillId="36" borderId="70" applyFont="0" applyAlignment="0" applyProtection="0"/>
    <xf numFmtId="0" fontId="6" fillId="0" borderId="74" applyNumberFormat="0" applyFont="0" applyFill="0" applyAlignment="0" applyProtection="0"/>
    <xf numFmtId="271" fontId="6" fillId="0" borderId="64" applyFont="0" applyFill="0" applyAlignment="0" applyProtection="0"/>
    <xf numFmtId="271" fontId="6" fillId="36" borderId="64" applyFont="0" applyAlignment="0" applyProtection="0"/>
    <xf numFmtId="0" fontId="6" fillId="0" borderId="74" applyNumberFormat="0" applyFont="0" applyFill="0" applyAlignment="0" applyProtection="0"/>
    <xf numFmtId="271" fontId="6" fillId="0" borderId="64" applyFont="0" applyFill="0" applyAlignment="0" applyProtection="0"/>
    <xf numFmtId="271" fontId="6" fillId="36" borderId="64" applyFont="0" applyAlignment="0" applyProtection="0"/>
    <xf numFmtId="0" fontId="151" fillId="0" borderId="64" applyNumberFormat="0" applyFill="0" applyProtection="0">
      <alignment horizontal="right"/>
    </xf>
    <xf numFmtId="0" fontId="151" fillId="36" borderId="64" applyNumberFormat="0" applyProtection="0">
      <alignment horizontal="right"/>
    </xf>
    <xf numFmtId="270" fontId="6" fillId="0" borderId="64" applyFont="0" applyFill="0" applyAlignment="0" applyProtection="0"/>
    <xf numFmtId="270" fontId="6" fillId="36" borderId="64" applyFont="0" applyAlignment="0" applyProtection="0"/>
    <xf numFmtId="271" fontId="6" fillId="0" borderId="70" applyFont="0" applyFill="0" applyAlignment="0" applyProtection="0"/>
    <xf numFmtId="271" fontId="6" fillId="36" borderId="70" applyFont="0" applyAlignment="0" applyProtection="0"/>
    <xf numFmtId="268" fontId="6" fillId="0" borderId="64" applyFont="0" applyFill="0" applyAlignment="0" applyProtection="0"/>
    <xf numFmtId="269" fontId="6" fillId="36" borderId="64" applyFont="0" applyAlignment="0" applyProtection="0"/>
    <xf numFmtId="268" fontId="6" fillId="0" borderId="70" applyFont="0" applyFill="0" applyAlignment="0" applyProtection="0"/>
    <xf numFmtId="268" fontId="6" fillId="36" borderId="70" applyFont="0" applyAlignment="0" applyProtection="0"/>
    <xf numFmtId="0" fontId="6" fillId="0" borderId="74" applyNumberFormat="0" applyFont="0" applyFill="0" applyAlignment="0" applyProtection="0"/>
    <xf numFmtId="271" fontId="6" fillId="0" borderId="64" applyFont="0" applyFill="0" applyAlignment="0" applyProtection="0"/>
    <xf numFmtId="271" fontId="6" fillId="36" borderId="64" applyFont="0" applyAlignment="0" applyProtection="0"/>
    <xf numFmtId="271" fontId="154" fillId="38" borderId="64" applyAlignment="0" applyProtection="0"/>
    <xf numFmtId="271" fontId="154" fillId="38" borderId="70" applyAlignment="0" applyProtection="0"/>
    <xf numFmtId="270" fontId="154" fillId="38" borderId="64" applyAlignment="0" applyProtection="0"/>
    <xf numFmtId="269" fontId="154" fillId="38" borderId="64" applyAlignment="0" applyProtection="0"/>
    <xf numFmtId="269" fontId="154" fillId="38" borderId="70" applyAlignment="0" applyProtection="0"/>
    <xf numFmtId="0" fontId="154" fillId="38" borderId="64" applyNumberFormat="0" applyProtection="0">
      <alignment horizontal="right"/>
    </xf>
    <xf numFmtId="269" fontId="154" fillId="38" borderId="64" applyAlignment="0" applyProtection="0"/>
    <xf numFmtId="269" fontId="154" fillId="38" borderId="70" applyAlignment="0" applyProtection="0"/>
    <xf numFmtId="0" fontId="154" fillId="38" borderId="64" applyNumberFormat="0" applyProtection="0">
      <alignment horizontal="right"/>
    </xf>
    <xf numFmtId="0" fontId="6" fillId="0" borderId="71" applyNumberFormat="0">
      <alignment horizontal="center"/>
    </xf>
    <xf numFmtId="0" fontId="154" fillId="38" borderId="64" applyNumberFormat="0">
      <alignment horizontal="right"/>
    </xf>
    <xf numFmtId="271" fontId="154" fillId="38" borderId="64">
      <alignment horizontal="right"/>
    </xf>
    <xf numFmtId="271" fontId="154" fillId="38" borderId="70">
      <alignment horizontal="right"/>
    </xf>
    <xf numFmtId="270" fontId="154" fillId="38" borderId="64">
      <alignment horizontal="right"/>
    </xf>
    <xf numFmtId="271" fontId="6" fillId="35" borderId="0" applyAlignment="0" applyProtection="0"/>
    <xf numFmtId="271" fontId="6" fillId="35" borderId="70" applyAlignment="0" applyProtection="0"/>
    <xf numFmtId="271" fontId="6" fillId="35" borderId="64" applyAlignment="0" applyProtection="0"/>
    <xf numFmtId="271" fontId="6" fillId="7" borderId="0" applyAlignment="0" applyProtection="0"/>
    <xf numFmtId="271" fontId="6" fillId="7" borderId="70" applyAlignment="0" applyProtection="0"/>
    <xf numFmtId="271" fontId="6" fillId="7" borderId="64" applyAlignment="0" applyProtection="0"/>
    <xf numFmtId="271" fontId="6" fillId="7" borderId="65" applyAlignment="0" applyProtection="0"/>
    <xf numFmtId="271" fontId="6" fillId="7" borderId="66" applyAlignment="0" applyProtection="0"/>
    <xf numFmtId="271" fontId="6" fillId="7" borderId="72" applyAlignment="0" applyProtection="0"/>
    <xf numFmtId="0" fontId="150" fillId="39" borderId="71" applyNumberFormat="0" applyAlignment="0" applyProtection="0"/>
    <xf numFmtId="0" fontId="6" fillId="0" borderId="64" applyNumberFormat="0"/>
    <xf numFmtId="0" fontId="6" fillId="35" borderId="64" applyNumberFormat="0">
      <alignment horizontal="right"/>
    </xf>
    <xf numFmtId="0" fontId="151" fillId="7" borderId="65" applyNumberFormat="0" applyProtection="0">
      <alignment horizontal="right"/>
    </xf>
    <xf numFmtId="0" fontId="6" fillId="0" borderId="73" applyNumberFormat="0"/>
    <xf numFmtId="0" fontId="151" fillId="7" borderId="66" applyNumberFormat="0" applyProtection="0">
      <alignment horizontal="right"/>
    </xf>
    <xf numFmtId="0" fontId="6" fillId="7" borderId="64" applyNumberFormat="0">
      <alignment horizontal="center"/>
    </xf>
    <xf numFmtId="0" fontId="151" fillId="7" borderId="72" applyNumberFormat="0" applyProtection="0">
      <alignment horizontal="right"/>
    </xf>
    <xf numFmtId="0" fontId="6" fillId="7" borderId="64" applyNumberFormat="0">
      <alignment horizontal="left"/>
    </xf>
    <xf numFmtId="0" fontId="151" fillId="35" borderId="64" applyNumberFormat="0" applyProtection="0">
      <alignment horizontal="right"/>
    </xf>
    <xf numFmtId="274" fontId="6" fillId="7" borderId="64">
      <alignment horizontal="left"/>
    </xf>
    <xf numFmtId="0" fontId="6" fillId="7" borderId="64" applyNumberFormat="0">
      <alignment horizontal="right"/>
    </xf>
    <xf numFmtId="0" fontId="151" fillId="7" borderId="64" applyNumberFormat="0" applyProtection="0">
      <alignment horizontal="right"/>
    </xf>
    <xf numFmtId="270" fontId="6" fillId="35" borderId="0" applyAlignment="0" applyProtection="0"/>
    <xf numFmtId="270" fontId="6" fillId="35" borderId="70" applyAlignment="0" applyProtection="0"/>
    <xf numFmtId="270" fontId="6" fillId="35" borderId="64" applyAlignment="0" applyProtection="0"/>
    <xf numFmtId="270" fontId="6" fillId="7" borderId="0" applyAlignment="0" applyProtection="0"/>
    <xf numFmtId="270" fontId="6" fillId="7" borderId="70" applyAlignment="0" applyProtection="0"/>
    <xf numFmtId="270" fontId="6" fillId="7" borderId="64" applyAlignment="0" applyProtection="0"/>
    <xf numFmtId="270" fontId="6" fillId="7" borderId="65" applyAlignment="0" applyProtection="0"/>
    <xf numFmtId="270" fontId="6" fillId="7" borderId="66" applyAlignment="0" applyProtection="0"/>
    <xf numFmtId="270" fontId="6" fillId="7" borderId="72" applyAlignment="0" applyProtection="0"/>
    <xf numFmtId="269" fontId="6" fillId="35" borderId="0" applyAlignment="0" applyProtection="0"/>
    <xf numFmtId="269" fontId="6" fillId="35" borderId="70" applyAlignment="0" applyProtection="0"/>
    <xf numFmtId="269" fontId="6" fillId="35" borderId="64" applyAlignment="0" applyProtection="0"/>
    <xf numFmtId="269" fontId="6" fillId="7" borderId="0" applyAlignment="0" applyProtection="0"/>
    <xf numFmtId="269" fontId="6" fillId="7" borderId="70" applyAlignment="0" applyProtection="0"/>
    <xf numFmtId="269" fontId="6" fillId="7" borderId="64" applyAlignment="0" applyProtection="0"/>
    <xf numFmtId="269" fontId="6" fillId="7" borderId="65" applyAlignment="0" applyProtection="0"/>
    <xf numFmtId="269" fontId="6" fillId="7" borderId="66" applyAlignment="0" applyProtection="0"/>
    <xf numFmtId="269" fontId="6" fillId="7" borderId="72" applyAlignment="0" applyProtection="0"/>
    <xf numFmtId="0" fontId="150" fillId="39" borderId="65" applyNumberFormat="0" applyProtection="0">
      <alignment horizontal="right"/>
    </xf>
    <xf numFmtId="0" fontId="150" fillId="39" borderId="66" applyNumberFormat="0" applyProtection="0">
      <alignment horizontal="right"/>
    </xf>
    <xf numFmtId="0" fontId="150" fillId="39" borderId="72" applyNumberFormat="0" applyProtection="0">
      <alignment horizontal="right"/>
    </xf>
    <xf numFmtId="0" fontId="6" fillId="0" borderId="74" applyNumberFormat="0" applyFill="0" applyAlignment="0" applyProtection="0"/>
    <xf numFmtId="268" fontId="6" fillId="7" borderId="64" applyFont="0" applyAlignment="0" applyProtection="0"/>
    <xf numFmtId="269" fontId="6" fillId="36" borderId="64" applyFont="0" applyAlignment="0" applyProtection="0"/>
    <xf numFmtId="0" fontId="6" fillId="0" borderId="71" applyNumberFormat="0" applyFill="0" applyProtection="0">
      <alignment horizontal="center"/>
    </xf>
    <xf numFmtId="275" fontId="6" fillId="35" borderId="70" applyProtection="0">
      <alignment horizontal="right"/>
    </xf>
    <xf numFmtId="275" fontId="6" fillId="7" borderId="70" applyProtection="0">
      <alignment horizontal="right"/>
    </xf>
    <xf numFmtId="0" fontId="154" fillId="38" borderId="64" applyNumberFormat="0" applyProtection="0">
      <alignment horizontal="right"/>
    </xf>
    <xf numFmtId="271" fontId="154" fillId="38" borderId="64" applyProtection="0">
      <alignment horizontal="right"/>
    </xf>
    <xf numFmtId="271" fontId="154" fillId="38" borderId="70" applyProtection="0">
      <alignment horizontal="right"/>
    </xf>
    <xf numFmtId="270" fontId="154" fillId="38" borderId="64" applyProtection="0">
      <alignment horizontal="right"/>
    </xf>
    <xf numFmtId="269" fontId="154" fillId="38" borderId="64" applyProtection="0">
      <alignment horizontal="right"/>
    </xf>
    <xf numFmtId="269" fontId="154" fillId="38" borderId="70" applyProtection="0">
      <alignment horizontal="right"/>
    </xf>
    <xf numFmtId="276" fontId="155" fillId="0" borderId="0" applyNumberFormat="0" applyFill="0" applyBorder="0" applyAlignment="0" applyProtection="0">
      <alignment horizontal="right" vertical="center" wrapText="1"/>
    </xf>
    <xf numFmtId="0" fontId="156" fillId="0" borderId="0" applyNumberFormat="0" applyFill="0" applyBorder="0" applyAlignment="0" applyProtection="0"/>
    <xf numFmtId="0" fontId="157" fillId="0" borderId="0" applyNumberFormat="0" applyFill="0" applyBorder="0" applyAlignment="0" applyProtection="0">
      <protection locked="0"/>
    </xf>
    <xf numFmtId="0" fontId="158" fillId="0" borderId="9" applyNumberFormat="0" applyFill="0" applyProtection="0">
      <alignment horizontal="right"/>
    </xf>
    <xf numFmtId="0" fontId="159" fillId="0" borderId="0" applyNumberFormat="0" applyFill="0" applyBorder="0" applyProtection="0">
      <alignment horizontal="left" vertical="center"/>
    </xf>
    <xf numFmtId="0" fontId="160" fillId="0" borderId="75"/>
    <xf numFmtId="0" fontId="159" fillId="0" borderId="26" applyNumberFormat="0" applyFill="0" applyProtection="0">
      <alignment horizontal="left" vertical="center"/>
    </xf>
    <xf numFmtId="6" fontId="130" fillId="0" borderId="76" applyFill="0">
      <alignment vertical="center"/>
    </xf>
    <xf numFmtId="277" fontId="77" fillId="0" borderId="0"/>
    <xf numFmtId="39" fontId="151" fillId="0" borderId="26" applyNumberFormat="0" applyBorder="0">
      <alignment horizontal="right"/>
    </xf>
    <xf numFmtId="0" fontId="158" fillId="0" borderId="21" applyNumberFormat="0" applyProtection="0">
      <alignment horizontal="right"/>
    </xf>
    <xf numFmtId="0" fontId="161" fillId="0" borderId="40" applyNumberFormat="0" applyFill="0" applyProtection="0"/>
    <xf numFmtId="0" fontId="162" fillId="0" borderId="77"/>
    <xf numFmtId="0" fontId="163" fillId="0" borderId="0">
      <alignment vertical="center"/>
    </xf>
    <xf numFmtId="0" fontId="117" fillId="0" borderId="0">
      <alignment vertical="center"/>
    </xf>
    <xf numFmtId="0" fontId="121" fillId="0" borderId="0">
      <alignment vertical="center"/>
    </xf>
    <xf numFmtId="0" fontId="164" fillId="0" borderId="0" applyNumberFormat="0">
      <alignment horizontal="left"/>
    </xf>
    <xf numFmtId="0" fontId="165" fillId="0" borderId="0" applyFill="0" applyBorder="0" applyProtection="0">
      <alignment horizontal="left" vertical="top"/>
    </xf>
    <xf numFmtId="49" fontId="166" fillId="0" borderId="0"/>
    <xf numFmtId="14" fontId="6" fillId="0" borderId="0" applyFill="0" applyBorder="0">
      <alignment vertical="center"/>
    </xf>
    <xf numFmtId="0" fontId="124" fillId="0" borderId="0" applyNumberFormat="0" applyFill="0" applyBorder="0" applyAlignment="0" applyProtection="0"/>
    <xf numFmtId="0" fontId="167" fillId="0" borderId="0" applyNumberFormat="0" applyFill="0" applyBorder="0" applyAlignment="0" applyProtection="0"/>
    <xf numFmtId="0" fontId="168" fillId="37" borderId="0" applyNumberFormat="0" applyBorder="0" applyAlignment="0">
      <alignment vertical="center"/>
    </xf>
    <xf numFmtId="0" fontId="168" fillId="40" borderId="0" applyNumberFormat="0" applyBorder="0">
      <alignment vertical="center"/>
    </xf>
    <xf numFmtId="209" fontId="169" fillId="0" borderId="0" applyNumberFormat="0" applyFill="0" applyBorder="0" applyAlignment="0" applyProtection="0"/>
    <xf numFmtId="0" fontId="68" fillId="0" borderId="0" applyBorder="0"/>
    <xf numFmtId="0" fontId="170" fillId="0" borderId="0" applyNumberFormat="0" applyFill="0" applyBorder="0" applyAlignment="0" applyProtection="0"/>
    <xf numFmtId="0" fontId="114" fillId="0" borderId="0" applyNumberFormat="0" applyFill="0" applyBorder="0" applyAlignment="0" applyProtection="0"/>
    <xf numFmtId="0" fontId="171" fillId="0" borderId="0"/>
    <xf numFmtId="0" fontId="172" fillId="0" borderId="0" applyNumberFormat="0" applyFont="0" applyFill="0" applyBorder="0" applyAlignment="0">
      <alignment horizontal="left" vertical="center"/>
    </xf>
    <xf numFmtId="0" fontId="92" fillId="0" borderId="42"/>
    <xf numFmtId="0" fontId="92" fillId="0" borderId="9" applyNumberFormat="0" applyFont="0" applyFill="0" applyAlignment="0" applyProtection="0"/>
    <xf numFmtId="38" fontId="68" fillId="0" borderId="0" applyFont="0" applyFill="0" applyBorder="0" applyAlignment="0" applyProtection="0"/>
    <xf numFmtId="40" fontId="68" fillId="0" borderId="0" applyFont="0" applyFill="0" applyBorder="0" applyAlignment="0" applyProtection="0"/>
    <xf numFmtId="40" fontId="84" fillId="0" borderId="0"/>
    <xf numFmtId="189" fontId="173" fillId="0" borderId="0"/>
    <xf numFmtId="37" fontId="145" fillId="0" borderId="40"/>
    <xf numFmtId="189" fontId="173" fillId="0" borderId="0"/>
    <xf numFmtId="38" fontId="173" fillId="0" borderId="0"/>
    <xf numFmtId="37" fontId="145" fillId="0" borderId="78"/>
    <xf numFmtId="248" fontId="78" fillId="0" borderId="0" applyNumberFormat="0" applyBorder="0" applyAlignment="0"/>
    <xf numFmtId="0" fontId="92" fillId="0" borderId="0"/>
    <xf numFmtId="278" fontId="68" fillId="0" borderId="0" applyFont="0" applyFill="0" applyBorder="0" applyAlignment="0" applyProtection="0"/>
    <xf numFmtId="279" fontId="68" fillId="0" borderId="0" applyFont="0" applyFill="0" applyBorder="0" applyAlignment="0" applyProtection="0"/>
    <xf numFmtId="280" fontId="6" fillId="0" borderId="0" applyFont="0" applyFill="0" applyBorder="0" applyAlignment="0" applyProtection="0"/>
    <xf numFmtId="281" fontId="6" fillId="0" borderId="0" applyFont="0" applyFill="0" applyBorder="0" applyAlignment="0" applyProtection="0"/>
    <xf numFmtId="1" fontId="80" fillId="0" borderId="0" applyFont="0" applyFill="0" applyBorder="0" applyAlignment="0" applyProtection="0"/>
    <xf numFmtId="165" fontId="151" fillId="7" borderId="0" applyNumberFormat="0" applyFont="0" applyFill="0" applyBorder="0" applyAlignment="0"/>
    <xf numFmtId="1" fontId="140" fillId="0" borderId="26" applyFill="0" applyProtection="0">
      <alignment horizontal="right"/>
    </xf>
    <xf numFmtId="224" fontId="6" fillId="0" borderId="0" applyFill="0" applyBorder="0">
      <alignment vertical="center"/>
    </xf>
    <xf numFmtId="0" fontId="174" fillId="0" borderId="0"/>
    <xf numFmtId="40" fontId="91" fillId="0" borderId="0" applyAlignment="0"/>
    <xf numFmtId="0" fontId="50" fillId="0" borderId="0"/>
    <xf numFmtId="43" fontId="4" fillId="0" borderId="0" applyFont="0" applyFill="0" applyBorder="0" applyAlignment="0" applyProtection="0"/>
    <xf numFmtId="9" fontId="3" fillId="0" borderId="0" applyFont="0" applyFill="0" applyBorder="0" applyAlignment="0" applyProtection="0"/>
    <xf numFmtId="44"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216" fillId="0" borderId="0" applyNumberFormat="0" applyFill="0" applyBorder="0" applyAlignment="0" applyProtection="0"/>
    <xf numFmtId="0" fontId="217" fillId="0" borderId="0" applyNumberFormat="0" applyFill="0" applyBorder="0" applyAlignment="0" applyProtection="0"/>
    <xf numFmtId="0" fontId="216" fillId="0" borderId="0" applyNumberFormat="0" applyFill="0" applyBorder="0" applyAlignment="0" applyProtection="0"/>
  </cellStyleXfs>
  <cellXfs count="703">
    <xf numFmtId="0" fontId="0" fillId="0" borderId="0" xfId="0"/>
    <xf numFmtId="0" fontId="6" fillId="2" borderId="0" xfId="1" applyFill="1">
      <alignment vertical="top"/>
    </xf>
    <xf numFmtId="0" fontId="0" fillId="2" borderId="0" xfId="0" applyFill="1" applyAlignment="1">
      <alignment vertical="top"/>
    </xf>
    <xf numFmtId="0" fontId="8" fillId="2" borderId="0" xfId="2" applyFont="1" applyFill="1"/>
    <xf numFmtId="0" fontId="8" fillId="2" borderId="0" xfId="1" applyFont="1" applyFill="1">
      <alignment vertical="top"/>
    </xf>
    <xf numFmtId="37" fontId="8" fillId="2" borderId="0" xfId="1" applyNumberFormat="1" applyFont="1" applyFill="1">
      <alignment vertical="top"/>
    </xf>
    <xf numFmtId="165" fontId="13" fillId="2" borderId="0" xfId="4" applyNumberFormat="1" applyFont="1" applyFill="1" applyAlignment="1">
      <alignment vertical="top"/>
    </xf>
    <xf numFmtId="167" fontId="8" fillId="2" borderId="0" xfId="1" applyNumberFormat="1" applyFont="1" applyFill="1">
      <alignment vertical="top"/>
    </xf>
    <xf numFmtId="0" fontId="8" fillId="2" borderId="0" xfId="1" applyFont="1" applyFill="1" applyAlignment="1">
      <alignment horizontal="center" vertical="center"/>
    </xf>
    <xf numFmtId="0" fontId="15" fillId="5" borderId="1" xfId="1" applyFont="1" applyFill="1" applyBorder="1" applyAlignment="1">
      <alignment horizontal="center" vertical="top"/>
    </xf>
    <xf numFmtId="0" fontId="14" fillId="5" borderId="2" xfId="1" applyFont="1" applyFill="1" applyBorder="1" applyAlignment="1">
      <alignment horizontal="center"/>
    </xf>
    <xf numFmtId="167" fontId="16" fillId="0" borderId="5" xfId="1" applyNumberFormat="1" applyFont="1" applyBorder="1">
      <alignment vertical="top"/>
    </xf>
    <xf numFmtId="0" fontId="17" fillId="0" borderId="7" xfId="1" applyFont="1" applyBorder="1" applyAlignment="1">
      <alignment horizontal="left" vertical="top" indent="1"/>
    </xf>
    <xf numFmtId="0" fontId="17" fillId="2" borderId="0" xfId="1" applyFont="1" applyFill="1">
      <alignment vertical="top"/>
    </xf>
    <xf numFmtId="0" fontId="8" fillId="2" borderId="0" xfId="1" applyFont="1" applyFill="1" applyBorder="1">
      <alignment vertical="top"/>
    </xf>
    <xf numFmtId="165" fontId="15" fillId="2" borderId="0" xfId="4" applyNumberFormat="1" applyFont="1" applyFill="1" applyAlignment="1">
      <alignment vertical="top"/>
    </xf>
    <xf numFmtId="0" fontId="17" fillId="0" borderId="4" xfId="1" applyFont="1" applyBorder="1" applyAlignment="1">
      <alignment horizontal="left" vertical="top" indent="1"/>
    </xf>
    <xf numFmtId="169" fontId="8" fillId="6" borderId="0" xfId="3" applyNumberFormat="1" applyFont="1" applyFill="1" applyBorder="1" applyAlignment="1">
      <alignment vertical="top"/>
    </xf>
    <xf numFmtId="164" fontId="15" fillId="2" borderId="0" xfId="1" applyNumberFormat="1" applyFont="1" applyFill="1">
      <alignment vertical="top"/>
    </xf>
    <xf numFmtId="0" fontId="8" fillId="2" borderId="0" xfId="1" applyFont="1" applyFill="1" applyBorder="1" applyAlignment="1">
      <alignment horizontal="left" vertical="top" indent="1"/>
    </xf>
    <xf numFmtId="42" fontId="8" fillId="2" borderId="0" xfId="1" applyNumberFormat="1" applyFont="1" applyFill="1" applyBorder="1">
      <alignment vertical="top"/>
    </xf>
    <xf numFmtId="0" fontId="8" fillId="0" borderId="0" xfId="1" applyFont="1">
      <alignment vertical="top"/>
    </xf>
    <xf numFmtId="37" fontId="7" fillId="2" borderId="0" xfId="1" applyNumberFormat="1" applyFont="1" applyFill="1" applyBorder="1" applyAlignment="1"/>
    <xf numFmtId="0" fontId="8" fillId="2" borderId="0" xfId="1" applyFont="1" applyFill="1" applyAlignment="1">
      <alignment vertical="top"/>
    </xf>
    <xf numFmtId="4" fontId="10" fillId="2" borderId="0" xfId="1" applyNumberFormat="1" applyFont="1" applyFill="1" applyBorder="1">
      <alignment vertical="top"/>
    </xf>
    <xf numFmtId="0" fontId="10" fillId="2" borderId="0" xfId="1" applyFont="1" applyFill="1" applyBorder="1">
      <alignment vertical="top"/>
    </xf>
    <xf numFmtId="9" fontId="10" fillId="2" borderId="0" xfId="3" applyFont="1" applyFill="1" applyBorder="1" applyAlignment="1">
      <alignment vertical="top"/>
    </xf>
    <xf numFmtId="164" fontId="8" fillId="2" borderId="0" xfId="1" applyNumberFormat="1" applyFont="1" applyFill="1">
      <alignment vertical="top"/>
    </xf>
    <xf numFmtId="0" fontId="15" fillId="5" borderId="14" xfId="1" applyFont="1" applyFill="1" applyBorder="1">
      <alignment vertical="top"/>
    </xf>
    <xf numFmtId="0" fontId="15" fillId="2" borderId="0" xfId="1" applyFont="1" applyFill="1">
      <alignment vertical="top"/>
    </xf>
    <xf numFmtId="0" fontId="15" fillId="0" borderId="0" xfId="1" applyFont="1">
      <alignment vertical="top"/>
    </xf>
    <xf numFmtId="164" fontId="16" fillId="5" borderId="15" xfId="1" applyNumberFormat="1" applyFont="1" applyFill="1" applyBorder="1" applyAlignment="1">
      <alignment vertical="center"/>
    </xf>
    <xf numFmtId="164" fontId="16" fillId="5" borderId="16" xfId="1" applyNumberFormat="1" applyFont="1" applyFill="1" applyBorder="1" applyAlignment="1">
      <alignment vertical="center"/>
    </xf>
    <xf numFmtId="164" fontId="26" fillId="5" borderId="12" xfId="1" applyNumberFormat="1" applyFont="1" applyFill="1" applyBorder="1" applyAlignment="1">
      <alignment horizontal="center" vertical="center"/>
    </xf>
    <xf numFmtId="164" fontId="26" fillId="5" borderId="11" xfId="1" applyNumberFormat="1" applyFont="1" applyFill="1" applyBorder="1" applyAlignment="1">
      <alignment horizontal="center" vertical="center"/>
    </xf>
    <xf numFmtId="164" fontId="16" fillId="2" borderId="0" xfId="1" applyNumberFormat="1" applyFont="1" applyFill="1" applyAlignment="1">
      <alignment vertical="center"/>
    </xf>
    <xf numFmtId="164" fontId="26" fillId="3" borderId="11" xfId="1" applyNumberFormat="1" applyFont="1" applyFill="1" applyBorder="1" applyAlignment="1">
      <alignment horizontal="center" vertical="center"/>
    </xf>
    <xf numFmtId="164" fontId="16" fillId="0" borderId="0" xfId="1" applyNumberFormat="1" applyFont="1" applyAlignment="1">
      <alignment vertical="center"/>
    </xf>
    <xf numFmtId="0" fontId="17" fillId="0" borderId="17" xfId="1" applyFont="1" applyBorder="1" applyAlignment="1">
      <alignment horizontal="left" vertical="top" indent="1"/>
    </xf>
    <xf numFmtId="0" fontId="17" fillId="0" borderId="18" xfId="1" applyFont="1" applyBorder="1">
      <alignment vertical="top"/>
    </xf>
    <xf numFmtId="169" fontId="17" fillId="0" borderId="0" xfId="3" applyNumberFormat="1" applyFont="1" applyBorder="1" applyAlignment="1">
      <alignment horizontal="center" vertical="top"/>
    </xf>
    <xf numFmtId="169" fontId="17" fillId="0" borderId="4" xfId="3" applyNumberFormat="1" applyFont="1" applyBorder="1" applyAlignment="1">
      <alignment horizontal="center" vertical="top"/>
    </xf>
    <xf numFmtId="0" fontId="17" fillId="0" borderId="0" xfId="1" applyFont="1">
      <alignment vertical="top"/>
    </xf>
    <xf numFmtId="42" fontId="27" fillId="0" borderId="4" xfId="1" applyNumberFormat="1" applyFont="1" applyBorder="1" applyAlignment="1">
      <alignment horizontal="center" vertical="top"/>
    </xf>
    <xf numFmtId="42" fontId="28" fillId="0" borderId="4" xfId="1" applyNumberFormat="1" applyFont="1" applyBorder="1" applyAlignment="1">
      <alignment horizontal="center" vertical="top"/>
    </xf>
    <xf numFmtId="164" fontId="8" fillId="0" borderId="17" xfId="1" applyNumberFormat="1" applyFont="1" applyBorder="1">
      <alignment vertical="top"/>
    </xf>
    <xf numFmtId="164" fontId="8" fillId="0" borderId="18" xfId="1" applyNumberFormat="1" applyFont="1" applyBorder="1">
      <alignment vertical="top"/>
    </xf>
    <xf numFmtId="164" fontId="20" fillId="0" borderId="0" xfId="1" applyNumberFormat="1" applyFont="1" applyBorder="1" applyAlignment="1">
      <alignment horizontal="center" vertical="top"/>
    </xf>
    <xf numFmtId="164" fontId="8" fillId="0" borderId="4" xfId="1" applyNumberFormat="1" applyFont="1" applyBorder="1" applyAlignment="1">
      <alignment horizontal="center" vertical="top"/>
    </xf>
    <xf numFmtId="164" fontId="8" fillId="0" borderId="0" xfId="1" applyNumberFormat="1" applyFont="1" applyBorder="1" applyAlignment="1">
      <alignment horizontal="center" vertical="top"/>
    </xf>
    <xf numFmtId="164" fontId="8" fillId="6" borderId="0" xfId="1" applyNumberFormat="1" applyFont="1" applyFill="1" applyBorder="1" applyAlignment="1">
      <alignment horizontal="center" vertical="top"/>
    </xf>
    <xf numFmtId="164" fontId="8" fillId="0" borderId="0" xfId="1" applyNumberFormat="1" applyFont="1">
      <alignment vertical="top"/>
    </xf>
    <xf numFmtId="0" fontId="17" fillId="0" borderId="17" xfId="1" applyFont="1" applyBorder="1" applyAlignment="1">
      <alignment horizontal="left" vertical="center" indent="1"/>
    </xf>
    <xf numFmtId="169" fontId="17" fillId="0" borderId="4" xfId="3" applyNumberFormat="1" applyFont="1" applyFill="1" applyBorder="1" applyAlignment="1">
      <alignment horizontal="center" vertical="top"/>
    </xf>
    <xf numFmtId="169" fontId="29" fillId="0" borderId="0" xfId="3" applyNumberFormat="1" applyFont="1" applyBorder="1" applyAlignment="1">
      <alignment horizontal="center" vertical="top"/>
    </xf>
    <xf numFmtId="169" fontId="29" fillId="0" borderId="4" xfId="3" applyNumberFormat="1" applyFont="1" applyBorder="1" applyAlignment="1">
      <alignment horizontal="center" vertical="top"/>
    </xf>
    <xf numFmtId="164" fontId="8" fillId="0" borderId="19" xfId="1" applyNumberFormat="1" applyFont="1" applyBorder="1">
      <alignment vertical="top"/>
    </xf>
    <xf numFmtId="164" fontId="8" fillId="0" borderId="20" xfId="1" applyNumberFormat="1" applyFont="1" applyBorder="1" applyAlignment="1">
      <alignment horizontal="left" vertical="top" indent="1"/>
    </xf>
    <xf numFmtId="164" fontId="8" fillId="0" borderId="21" xfId="1" applyNumberFormat="1" applyFont="1" applyBorder="1" applyAlignment="1">
      <alignment horizontal="center" vertical="top"/>
    </xf>
    <xf numFmtId="164" fontId="8" fillId="0" borderId="20" xfId="1" applyNumberFormat="1" applyFont="1" applyBorder="1" applyAlignment="1">
      <alignment horizontal="center" vertical="top"/>
    </xf>
    <xf numFmtId="164" fontId="8" fillId="0" borderId="22" xfId="1" applyNumberFormat="1" applyFont="1" applyBorder="1" applyAlignment="1">
      <alignment horizontal="center" vertical="top"/>
    </xf>
    <xf numFmtId="169" fontId="17" fillId="0" borderId="18" xfId="3" applyNumberFormat="1" applyFont="1" applyBorder="1" applyAlignment="1">
      <alignment horizontal="center" vertical="top"/>
    </xf>
    <xf numFmtId="169" fontId="30" fillId="0" borderId="0" xfId="3" applyNumberFormat="1" applyFont="1" applyBorder="1" applyAlignment="1">
      <alignment horizontal="center" vertical="top"/>
    </xf>
    <xf numFmtId="169" fontId="30" fillId="0" borderId="4" xfId="3" applyNumberFormat="1" applyFont="1" applyBorder="1" applyAlignment="1">
      <alignment horizontal="center" vertical="top"/>
    </xf>
    <xf numFmtId="164" fontId="31" fillId="0" borderId="0" xfId="1" applyNumberFormat="1" applyFont="1" applyBorder="1" applyAlignment="1">
      <alignment horizontal="center" vertical="top"/>
    </xf>
    <xf numFmtId="164" fontId="31" fillId="0" borderId="4" xfId="1" applyNumberFormat="1" applyFont="1" applyBorder="1" applyAlignment="1">
      <alignment horizontal="center" vertical="top"/>
    </xf>
    <xf numFmtId="164" fontId="31" fillId="3" borderId="4" xfId="1" applyNumberFormat="1" applyFont="1" applyFill="1" applyBorder="1" applyAlignment="1">
      <alignment horizontal="center" vertical="top"/>
    </xf>
    <xf numFmtId="164" fontId="16" fillId="5" borderId="19" xfId="1" applyNumberFormat="1" applyFont="1" applyFill="1" applyBorder="1" applyAlignment="1">
      <alignment vertical="center"/>
    </xf>
    <xf numFmtId="164" fontId="32" fillId="5" borderId="20" xfId="1" applyNumberFormat="1" applyFont="1" applyFill="1" applyBorder="1" applyAlignment="1">
      <alignment vertical="center"/>
    </xf>
    <xf numFmtId="164" fontId="16" fillId="5" borderId="21" xfId="1" applyNumberFormat="1" applyFont="1" applyFill="1" applyBorder="1" applyAlignment="1">
      <alignment horizontal="center" vertical="center"/>
    </xf>
    <xf numFmtId="164" fontId="16" fillId="5" borderId="22" xfId="1" applyNumberFormat="1" applyFont="1" applyFill="1" applyBorder="1" applyAlignment="1">
      <alignment horizontal="center" vertical="center"/>
    </xf>
    <xf numFmtId="164" fontId="8" fillId="2" borderId="0" xfId="1" applyNumberFormat="1" applyFont="1" applyFill="1" applyAlignment="1">
      <alignment vertical="center"/>
    </xf>
    <xf numFmtId="164" fontId="16" fillId="3" borderId="22" xfId="1" applyNumberFormat="1" applyFont="1" applyFill="1" applyBorder="1" applyAlignment="1">
      <alignment horizontal="center" vertical="center"/>
    </xf>
    <xf numFmtId="164" fontId="8" fillId="0" borderId="0" xfId="1" applyNumberFormat="1" applyFont="1" applyAlignment="1">
      <alignment vertical="center"/>
    </xf>
    <xf numFmtId="0" fontId="17" fillId="0" borderId="15" xfId="1" applyFont="1" applyBorder="1" applyAlignment="1">
      <alignment horizontal="left" vertical="top" indent="1"/>
    </xf>
    <xf numFmtId="0" fontId="17" fillId="0" borderId="16" xfId="1" applyFont="1" applyBorder="1">
      <alignment vertical="top"/>
    </xf>
    <xf numFmtId="169" fontId="17" fillId="0" borderId="0" xfId="1" applyNumberFormat="1" applyFont="1" applyBorder="1" applyAlignment="1">
      <alignment horizontal="center" vertical="top"/>
    </xf>
    <xf numFmtId="169" fontId="17" fillId="0" borderId="4" xfId="1" applyNumberFormat="1" applyFont="1" applyBorder="1" applyAlignment="1">
      <alignment horizontal="center" vertical="top"/>
    </xf>
    <xf numFmtId="164" fontId="15" fillId="0" borderId="17" xfId="1" applyNumberFormat="1" applyFont="1" applyBorder="1">
      <alignment vertical="top"/>
    </xf>
    <xf numFmtId="164" fontId="15" fillId="0" borderId="23" xfId="1" applyNumberFormat="1" applyFont="1" applyBorder="1" applyAlignment="1">
      <alignment horizontal="center" vertical="top"/>
    </xf>
    <xf numFmtId="164" fontId="15" fillId="0" borderId="3" xfId="1" applyNumberFormat="1" applyFont="1" applyBorder="1" applyAlignment="1">
      <alignment horizontal="center" vertical="top"/>
    </xf>
    <xf numFmtId="164" fontId="15" fillId="0" borderId="19" xfId="1" applyNumberFormat="1" applyFont="1" applyBorder="1">
      <alignment vertical="top"/>
    </xf>
    <xf numFmtId="164" fontId="15" fillId="0" borderId="20" xfId="1" applyNumberFormat="1" applyFont="1" applyBorder="1">
      <alignment vertical="top"/>
    </xf>
    <xf numFmtId="164" fontId="15" fillId="0" borderId="21" xfId="1" applyNumberFormat="1" applyFont="1" applyBorder="1" applyAlignment="1">
      <alignment horizontal="center" vertical="top"/>
    </xf>
    <xf numFmtId="164" fontId="15" fillId="0" borderId="20" xfId="1" applyNumberFormat="1" applyFont="1" applyBorder="1" applyAlignment="1">
      <alignment horizontal="center" vertical="top"/>
    </xf>
    <xf numFmtId="164" fontId="15" fillId="0" borderId="22" xfId="1" applyNumberFormat="1" applyFont="1" applyBorder="1" applyAlignment="1">
      <alignment horizontal="center" vertical="top"/>
    </xf>
    <xf numFmtId="164" fontId="15" fillId="0" borderId="0" xfId="1" applyNumberFormat="1" applyFont="1">
      <alignment vertical="top"/>
    </xf>
    <xf numFmtId="169" fontId="17" fillId="6" borderId="18" xfId="1" applyNumberFormat="1" applyFont="1" applyFill="1" applyBorder="1">
      <alignment vertical="top"/>
    </xf>
    <xf numFmtId="171" fontId="16" fillId="5" borderId="24" xfId="1" applyNumberFormat="1" applyFont="1" applyFill="1" applyBorder="1" applyAlignment="1">
      <alignment vertical="center"/>
    </xf>
    <xf numFmtId="171" fontId="32" fillId="5" borderId="25" xfId="1" applyNumberFormat="1" applyFont="1" applyFill="1" applyBorder="1" applyAlignment="1">
      <alignment vertical="center"/>
    </xf>
    <xf numFmtId="171" fontId="34" fillId="5" borderId="26" xfId="1" applyNumberFormat="1" applyFont="1" applyFill="1" applyBorder="1" applyAlignment="1">
      <alignment horizontal="center" vertical="center"/>
    </xf>
    <xf numFmtId="171" fontId="16" fillId="5" borderId="27" xfId="1" applyNumberFormat="1" applyFont="1" applyFill="1" applyBorder="1" applyAlignment="1">
      <alignment horizontal="center" vertical="center"/>
    </xf>
    <xf numFmtId="171" fontId="34" fillId="5" borderId="27" xfId="1" applyNumberFormat="1" applyFont="1" applyFill="1" applyBorder="1" applyAlignment="1">
      <alignment horizontal="center" vertical="center"/>
    </xf>
    <xf numFmtId="171" fontId="32" fillId="2" borderId="0" xfId="1" applyNumberFormat="1" applyFont="1" applyFill="1" applyAlignment="1">
      <alignment vertical="center"/>
    </xf>
    <xf numFmtId="171" fontId="32" fillId="0" borderId="0" xfId="1" applyNumberFormat="1" applyFont="1" applyAlignment="1">
      <alignment vertical="center"/>
    </xf>
    <xf numFmtId="0" fontId="15" fillId="0" borderId="15" xfId="1" applyFont="1" applyBorder="1" applyAlignment="1">
      <alignment horizontal="left" vertical="center"/>
    </xf>
    <xf numFmtId="0" fontId="8" fillId="0" borderId="16" xfId="1" applyFont="1" applyBorder="1" applyAlignment="1">
      <alignment horizontal="center" vertical="center"/>
    </xf>
    <xf numFmtId="44" fontId="15" fillId="0" borderId="2" xfId="1" applyNumberFormat="1" applyFont="1" applyBorder="1" applyAlignment="1">
      <alignment horizontal="center" vertical="center"/>
    </xf>
    <xf numFmtId="44" fontId="15" fillId="0" borderId="14" xfId="1" applyNumberFormat="1" applyFont="1" applyBorder="1" applyAlignment="1">
      <alignment horizontal="center" vertical="center"/>
    </xf>
    <xf numFmtId="44" fontId="15" fillId="0" borderId="1" xfId="1" applyNumberFormat="1" applyFont="1" applyBorder="1" applyAlignment="1">
      <alignment horizontal="center" vertical="center"/>
    </xf>
    <xf numFmtId="0" fontId="8" fillId="0" borderId="0" xfId="1" applyFont="1" applyAlignment="1">
      <alignment horizontal="center" vertical="center"/>
    </xf>
    <xf numFmtId="0" fontId="8" fillId="2" borderId="0" xfId="1" applyNumberFormat="1" applyFont="1" applyFill="1">
      <alignment vertical="top"/>
    </xf>
    <xf numFmtId="0" fontId="8" fillId="2" borderId="0" xfId="2" applyFont="1" applyFill="1" applyAlignment="1">
      <alignment horizontal="center" vertical="center"/>
    </xf>
    <xf numFmtId="37" fontId="8" fillId="2" borderId="0" xfId="1" applyNumberFormat="1" applyFont="1" applyFill="1" applyAlignment="1"/>
    <xf numFmtId="37" fontId="8" fillId="2" borderId="0" xfId="1" applyNumberFormat="1" applyFont="1" applyFill="1" applyAlignment="1">
      <alignment horizontal="center" vertical="center"/>
    </xf>
    <xf numFmtId="166" fontId="8" fillId="2" borderId="0" xfId="1" applyNumberFormat="1" applyFont="1" applyFill="1" applyAlignment="1">
      <alignment horizontal="center" vertical="center"/>
    </xf>
    <xf numFmtId="0" fontId="8" fillId="2" borderId="0" xfId="2" applyFont="1" applyFill="1" applyBorder="1"/>
    <xf numFmtId="37" fontId="8" fillId="2" borderId="0" xfId="2" applyNumberFormat="1" applyFont="1" applyFill="1"/>
    <xf numFmtId="37" fontId="8" fillId="2" borderId="0" xfId="2" applyNumberFormat="1" applyFont="1" applyFill="1" applyBorder="1"/>
    <xf numFmtId="37" fontId="8" fillId="0" borderId="0" xfId="2" applyNumberFormat="1" applyFont="1" applyBorder="1"/>
    <xf numFmtId="37" fontId="8" fillId="0" borderId="29" xfId="1" applyNumberFormat="1" applyFont="1" applyBorder="1" applyAlignment="1"/>
    <xf numFmtId="164" fontId="8" fillId="0" borderId="4" xfId="1" applyNumberFormat="1" applyFont="1" applyBorder="1" applyAlignment="1">
      <alignment horizontal="center" vertical="center"/>
    </xf>
    <xf numFmtId="164" fontId="8" fillId="3" borderId="4" xfId="1" applyNumberFormat="1" applyFont="1" applyFill="1" applyBorder="1" applyAlignment="1">
      <alignment horizontal="center" vertical="center"/>
    </xf>
    <xf numFmtId="37" fontId="8" fillId="0" borderId="0" xfId="1" applyNumberFormat="1" applyFont="1" applyAlignment="1"/>
    <xf numFmtId="172" fontId="15" fillId="0" borderId="18" xfId="1" applyNumberFormat="1" applyFont="1" applyFill="1" applyBorder="1" applyAlignment="1"/>
    <xf numFmtId="164" fontId="8" fillId="3" borderId="4" xfId="1" applyNumberFormat="1" applyFont="1" applyFill="1" applyBorder="1" applyAlignment="1">
      <alignment vertical="center"/>
    </xf>
    <xf numFmtId="172" fontId="31" fillId="0" borderId="18" xfId="1" applyNumberFormat="1" applyFont="1" applyFill="1" applyBorder="1" applyAlignment="1">
      <alignment horizontal="left" indent="1"/>
    </xf>
    <xf numFmtId="37" fontId="31" fillId="2" borderId="0" xfId="1" applyNumberFormat="1" applyFont="1" applyFill="1" applyAlignment="1"/>
    <xf numFmtId="164" fontId="31" fillId="3" borderId="4" xfId="1" applyNumberFormat="1" applyFont="1" applyFill="1" applyBorder="1" applyAlignment="1">
      <alignment vertical="center"/>
    </xf>
    <xf numFmtId="37" fontId="31" fillId="0" borderId="0" xfId="1" applyNumberFormat="1" applyFont="1" applyAlignment="1"/>
    <xf numFmtId="172" fontId="8" fillId="0" borderId="18" xfId="1" applyNumberFormat="1" applyFont="1" applyFill="1" applyBorder="1" applyAlignment="1">
      <alignment horizontal="left" indent="1"/>
    </xf>
    <xf numFmtId="0" fontId="17" fillId="7" borderId="18" xfId="2" applyFont="1" applyFill="1" applyBorder="1" applyAlignment="1">
      <alignment horizontal="left" indent="4"/>
    </xf>
    <xf numFmtId="37" fontId="17" fillId="2" borderId="0" xfId="1" applyNumberFormat="1" applyFont="1" applyFill="1" applyAlignment="1"/>
    <xf numFmtId="169" fontId="33" fillId="3" borderId="4" xfId="7" applyNumberFormat="1" applyFont="1" applyFill="1" applyBorder="1" applyAlignment="1">
      <alignment vertical="center"/>
    </xf>
    <xf numFmtId="37" fontId="17" fillId="0" borderId="0" xfId="1" applyNumberFormat="1" applyFont="1" applyAlignment="1"/>
    <xf numFmtId="10" fontId="8" fillId="7" borderId="18" xfId="8" applyNumberFormat="1" applyFont="1" applyFill="1" applyBorder="1" applyAlignment="1">
      <alignment horizontal="left" indent="1"/>
    </xf>
    <xf numFmtId="10" fontId="8" fillId="2" borderId="0" xfId="8" applyNumberFormat="1" applyFont="1" applyFill="1" applyBorder="1"/>
    <xf numFmtId="10" fontId="8" fillId="7" borderId="0" xfId="8" applyNumberFormat="1" applyFont="1" applyFill="1" applyBorder="1"/>
    <xf numFmtId="172" fontId="15" fillId="0" borderId="25" xfId="1" applyNumberFormat="1" applyFont="1" applyFill="1" applyBorder="1" applyAlignment="1"/>
    <xf numFmtId="5" fontId="15" fillId="2" borderId="0" xfId="1" applyNumberFormat="1" applyFont="1" applyFill="1" applyAlignment="1"/>
    <xf numFmtId="164" fontId="14" fillId="3" borderId="27" xfId="1" applyNumberFormat="1" applyFont="1" applyFill="1" applyBorder="1" applyAlignment="1">
      <alignment vertical="center"/>
    </xf>
    <xf numFmtId="5" fontId="15" fillId="0" borderId="0" xfId="1" applyNumberFormat="1" applyFont="1" applyAlignment="1"/>
    <xf numFmtId="172" fontId="8" fillId="7" borderId="18" xfId="1" applyNumberFormat="1" applyFont="1" applyFill="1" applyBorder="1" applyAlignment="1">
      <alignment horizontal="left" indent="1"/>
    </xf>
    <xf numFmtId="164" fontId="36" fillId="3" borderId="4" xfId="1" applyNumberFormat="1" applyFont="1" applyFill="1" applyBorder="1" applyAlignment="1">
      <alignment vertical="center"/>
    </xf>
    <xf numFmtId="169" fontId="30" fillId="3" borderId="4" xfId="3" applyNumberFormat="1" applyFont="1" applyFill="1" applyBorder="1" applyAlignment="1">
      <alignment vertical="center"/>
    </xf>
    <xf numFmtId="37" fontId="8" fillId="2" borderId="0" xfId="8" applyNumberFormat="1" applyFont="1" applyFill="1" applyBorder="1"/>
    <xf numFmtId="166" fontId="31" fillId="3" borderId="4" xfId="8" applyNumberFormat="1" applyFont="1" applyFill="1" applyBorder="1" applyAlignment="1">
      <alignment vertical="center"/>
    </xf>
    <xf numFmtId="37" fontId="8" fillId="7" borderId="0" xfId="8" applyNumberFormat="1" applyFont="1" applyFill="1" applyBorder="1"/>
    <xf numFmtId="172" fontId="15" fillId="0" borderId="20" xfId="1" applyNumberFormat="1" applyFont="1" applyFill="1" applyBorder="1" applyAlignment="1"/>
    <xf numFmtId="164" fontId="14" fillId="3" borderId="22" xfId="1" applyNumberFormat="1" applyFont="1" applyFill="1" applyBorder="1" applyAlignment="1">
      <alignment vertical="center"/>
    </xf>
    <xf numFmtId="172" fontId="8" fillId="0" borderId="18" xfId="1" applyNumberFormat="1" applyFont="1" applyBorder="1" applyAlignment="1"/>
    <xf numFmtId="37" fontId="8" fillId="0" borderId="18" xfId="1" applyNumberFormat="1" applyFont="1" applyBorder="1" applyAlignment="1"/>
    <xf numFmtId="172" fontId="15" fillId="0" borderId="18" xfId="1" applyNumberFormat="1" applyFont="1" applyBorder="1" applyAlignment="1"/>
    <xf numFmtId="172" fontId="8" fillId="0" borderId="18" xfId="1" applyNumberFormat="1" applyFont="1" applyBorder="1" applyAlignment="1">
      <alignment horizontal="left" indent="1"/>
    </xf>
    <xf numFmtId="164" fontId="15" fillId="3" borderId="27" xfId="1" applyNumberFormat="1" applyFont="1" applyFill="1" applyBorder="1" applyAlignment="1">
      <alignment vertical="center"/>
    </xf>
    <xf numFmtId="172" fontId="8" fillId="0" borderId="30" xfId="1" applyNumberFormat="1" applyFont="1" applyFill="1" applyBorder="1" applyAlignment="1"/>
    <xf numFmtId="164" fontId="8" fillId="3" borderId="10" xfId="1" applyNumberFormat="1" applyFont="1" applyFill="1" applyBorder="1" applyAlignment="1">
      <alignment vertical="center"/>
    </xf>
    <xf numFmtId="37" fontId="8" fillId="0" borderId="0" xfId="1" applyNumberFormat="1" applyFont="1" applyFill="1" applyAlignment="1"/>
    <xf numFmtId="164" fontId="15" fillId="3" borderId="22" xfId="1" applyNumberFormat="1" applyFont="1" applyFill="1" applyBorder="1" applyAlignment="1">
      <alignment vertical="center"/>
    </xf>
    <xf numFmtId="172" fontId="37" fillId="0" borderId="18" xfId="6" applyNumberFormat="1" applyFont="1" applyBorder="1"/>
    <xf numFmtId="37" fontId="38" fillId="3" borderId="4" xfId="6" applyNumberFormat="1" applyFont="1" applyFill="1" applyBorder="1" applyAlignment="1">
      <alignment vertical="center"/>
    </xf>
    <xf numFmtId="43" fontId="38" fillId="3" borderId="4" xfId="4" applyFont="1" applyFill="1" applyBorder="1" applyAlignment="1">
      <alignment vertical="center"/>
    </xf>
    <xf numFmtId="172" fontId="15" fillId="0" borderId="16" xfId="1" applyNumberFormat="1" applyFont="1" applyBorder="1" applyAlignment="1"/>
    <xf numFmtId="43" fontId="38" fillId="3" borderId="11" xfId="4" applyFont="1" applyFill="1" applyBorder="1" applyAlignment="1">
      <alignment vertical="center"/>
    </xf>
    <xf numFmtId="37" fontId="8" fillId="2" borderId="0" xfId="2" applyNumberFormat="1" applyFont="1" applyFill="1" applyBorder="1" applyAlignment="1">
      <alignment horizontal="center" vertical="center"/>
    </xf>
    <xf numFmtId="0" fontId="8" fillId="2" borderId="0" xfId="2" applyFont="1" applyFill="1" applyAlignment="1">
      <alignment wrapText="1"/>
    </xf>
    <xf numFmtId="37" fontId="8" fillId="8" borderId="0" xfId="2" applyNumberFormat="1" applyFont="1" applyFill="1" applyBorder="1"/>
    <xf numFmtId="0" fontId="8" fillId="0" borderId="0" xfId="2" applyFont="1"/>
    <xf numFmtId="37" fontId="8" fillId="0" borderId="0" xfId="2" applyNumberFormat="1" applyFont="1" applyBorder="1" applyAlignment="1">
      <alignment horizontal="center" vertical="center"/>
    </xf>
    <xf numFmtId="0" fontId="39" fillId="2" borderId="0" xfId="2" applyFont="1" applyFill="1"/>
    <xf numFmtId="0" fontId="15" fillId="0" borderId="3" xfId="9" applyFont="1" applyFill="1" applyBorder="1"/>
    <xf numFmtId="164" fontId="8" fillId="0" borderId="28" xfId="10" applyNumberFormat="1" applyFont="1" applyBorder="1" applyAlignment="1">
      <alignment horizontal="center" vertical="center"/>
    </xf>
    <xf numFmtId="164" fontId="8" fillId="0" borderId="23" xfId="10" applyNumberFormat="1" applyFont="1" applyBorder="1" applyAlignment="1">
      <alignment horizontal="center" vertical="center"/>
    </xf>
    <xf numFmtId="164" fontId="8" fillId="0" borderId="23" xfId="2" applyNumberFormat="1" applyFont="1" applyBorder="1" applyAlignment="1">
      <alignment horizontal="center" vertical="center"/>
    </xf>
    <xf numFmtId="164" fontId="8" fillId="0" borderId="29" xfId="2" applyNumberFormat="1" applyFont="1" applyBorder="1" applyAlignment="1">
      <alignment horizontal="center" vertical="center"/>
    </xf>
    <xf numFmtId="164" fontId="8" fillId="3" borderId="3" xfId="2" applyNumberFormat="1" applyFont="1" applyFill="1" applyBorder="1" applyAlignment="1">
      <alignment vertical="center"/>
    </xf>
    <xf numFmtId="176" fontId="15" fillId="0" borderId="4" xfId="9" applyNumberFormat="1" applyFont="1" applyFill="1" applyBorder="1"/>
    <xf numFmtId="164" fontId="42" fillId="0" borderId="17" xfId="10" applyNumberFormat="1" applyFont="1" applyBorder="1" applyAlignment="1">
      <alignment horizontal="center" vertical="center"/>
    </xf>
    <xf numFmtId="164" fontId="42" fillId="0" borderId="0" xfId="10" applyNumberFormat="1" applyFont="1" applyBorder="1" applyAlignment="1">
      <alignment horizontal="center" vertical="center"/>
    </xf>
    <xf numFmtId="164" fontId="42" fillId="0" borderId="18" xfId="10" applyNumberFormat="1" applyFont="1" applyBorder="1" applyAlignment="1">
      <alignment horizontal="center" vertical="center"/>
    </xf>
    <xf numFmtId="176" fontId="15" fillId="2" borderId="0" xfId="2" applyNumberFormat="1" applyFont="1" applyFill="1" applyBorder="1"/>
    <xf numFmtId="164" fontId="8" fillId="3" borderId="4" xfId="2" applyNumberFormat="1" applyFont="1" applyFill="1" applyBorder="1" applyAlignment="1">
      <alignment vertical="center"/>
    </xf>
    <xf numFmtId="176" fontId="15" fillId="0" borderId="0" xfId="2" applyNumberFormat="1" applyFont="1" applyBorder="1"/>
    <xf numFmtId="0" fontId="8" fillId="7" borderId="4" xfId="9" applyFont="1" applyFill="1" applyBorder="1" applyAlignment="1">
      <alignment horizontal="left" indent="1"/>
    </xf>
    <xf numFmtId="164" fontId="36" fillId="0" borderId="0" xfId="10" applyNumberFormat="1" applyFont="1" applyBorder="1" applyAlignment="1">
      <alignment horizontal="center" vertical="center"/>
    </xf>
    <xf numFmtId="164" fontId="36" fillId="3" borderId="4" xfId="2" applyNumberFormat="1" applyFont="1" applyFill="1" applyBorder="1" applyAlignment="1">
      <alignment vertical="center"/>
    </xf>
    <xf numFmtId="164" fontId="8" fillId="0" borderId="17" xfId="2" applyNumberFormat="1" applyFont="1" applyBorder="1" applyAlignment="1">
      <alignment horizontal="center" vertical="center"/>
    </xf>
    <xf numFmtId="164" fontId="36" fillId="0" borderId="0" xfId="2" applyNumberFormat="1" applyFont="1" applyBorder="1" applyAlignment="1">
      <alignment horizontal="center" vertical="center"/>
    </xf>
    <xf numFmtId="164" fontId="36" fillId="0" borderId="18" xfId="2" applyNumberFormat="1" applyFont="1" applyBorder="1" applyAlignment="1">
      <alignment horizontal="center" vertical="center"/>
    </xf>
    <xf numFmtId="0" fontId="15" fillId="7" borderId="22" xfId="2" applyFont="1" applyFill="1" applyBorder="1"/>
    <xf numFmtId="164" fontId="15" fillId="0" borderId="19" xfId="2" applyNumberFormat="1" applyFont="1" applyBorder="1" applyAlignment="1">
      <alignment horizontal="center" vertical="center"/>
    </xf>
    <xf numFmtId="164" fontId="15" fillId="0" borderId="21" xfId="2" applyNumberFormat="1" applyFont="1" applyBorder="1" applyAlignment="1">
      <alignment horizontal="center" vertical="center"/>
    </xf>
    <xf numFmtId="164" fontId="15" fillId="0" borderId="20" xfId="2" applyNumberFormat="1" applyFont="1" applyBorder="1" applyAlignment="1">
      <alignment horizontal="center" vertical="center"/>
    </xf>
    <xf numFmtId="164" fontId="15" fillId="3" borderId="22" xfId="2" applyNumberFormat="1" applyFont="1" applyFill="1" applyBorder="1" applyAlignment="1">
      <alignment vertical="center"/>
    </xf>
    <xf numFmtId="0" fontId="15" fillId="7" borderId="4" xfId="2" applyFont="1" applyFill="1" applyBorder="1"/>
    <xf numFmtId="164" fontId="8" fillId="0" borderId="17" xfId="10" applyNumberFormat="1" applyFont="1" applyBorder="1" applyAlignment="1">
      <alignment horizontal="center" vertical="center"/>
    </xf>
    <xf numFmtId="164" fontId="8" fillId="0" borderId="0" xfId="10" applyNumberFormat="1" applyFont="1" applyBorder="1" applyAlignment="1">
      <alignment horizontal="center" vertical="center"/>
    </xf>
    <xf numFmtId="164" fontId="8" fillId="0" borderId="18" xfId="10" applyNumberFormat="1" applyFont="1" applyBorder="1" applyAlignment="1">
      <alignment horizontal="center" vertical="center"/>
    </xf>
    <xf numFmtId="0" fontId="8" fillId="7" borderId="4" xfId="2" applyFont="1" applyFill="1" applyBorder="1" applyAlignment="1">
      <alignment horizontal="left" indent="1"/>
    </xf>
    <xf numFmtId="0" fontId="15" fillId="7" borderId="4" xfId="9" applyFont="1" applyFill="1" applyBorder="1"/>
    <xf numFmtId="0" fontId="8" fillId="7" borderId="11" xfId="9" applyFont="1" applyFill="1" applyBorder="1" applyAlignment="1">
      <alignment horizontal="left" indent="1"/>
    </xf>
    <xf numFmtId="164" fontId="31" fillId="0" borderId="0" xfId="10" applyNumberFormat="1" applyFont="1" applyBorder="1" applyAlignment="1">
      <alignment horizontal="center" vertical="center"/>
    </xf>
    <xf numFmtId="164" fontId="36" fillId="3" borderId="11" xfId="2" applyNumberFormat="1" applyFont="1" applyFill="1" applyBorder="1" applyAlignment="1">
      <alignment vertical="center"/>
    </xf>
    <xf numFmtId="0" fontId="15" fillId="0" borderId="4" xfId="2" applyFont="1" applyBorder="1"/>
    <xf numFmtId="164" fontId="8" fillId="0" borderId="0" xfId="2" applyNumberFormat="1" applyFont="1" applyBorder="1" applyAlignment="1">
      <alignment horizontal="center" vertical="center"/>
    </xf>
    <xf numFmtId="164" fontId="8" fillId="0" borderId="18" xfId="2" applyNumberFormat="1" applyFont="1" applyBorder="1" applyAlignment="1">
      <alignment horizontal="center" vertical="center"/>
    </xf>
    <xf numFmtId="0" fontId="8" fillId="0" borderId="4" xfId="2" applyFont="1" applyBorder="1"/>
    <xf numFmtId="5" fontId="15" fillId="0" borderId="4" xfId="2" applyNumberFormat="1" applyFont="1" applyBorder="1"/>
    <xf numFmtId="164" fontId="42" fillId="0" borderId="0" xfId="2" applyNumberFormat="1" applyFont="1" applyBorder="1" applyAlignment="1">
      <alignment horizontal="center" vertical="center"/>
    </xf>
    <xf numFmtId="164" fontId="42" fillId="0" borderId="18" xfId="2" applyNumberFormat="1" applyFont="1" applyBorder="1" applyAlignment="1">
      <alignment horizontal="center" vertical="center"/>
    </xf>
    <xf numFmtId="5" fontId="15" fillId="2" borderId="0" xfId="2" applyNumberFormat="1" applyFont="1" applyFill="1" applyBorder="1"/>
    <xf numFmtId="164" fontId="42" fillId="3" borderId="4" xfId="2" applyNumberFormat="1" applyFont="1" applyFill="1" applyBorder="1" applyAlignment="1">
      <alignment vertical="center"/>
    </xf>
    <xf numFmtId="5" fontId="15" fillId="0" borderId="0" xfId="2" applyNumberFormat="1" applyFont="1" applyBorder="1"/>
    <xf numFmtId="5" fontId="15" fillId="0" borderId="11" xfId="2" applyNumberFormat="1" applyFont="1" applyBorder="1"/>
    <xf numFmtId="164" fontId="15" fillId="0" borderId="15" xfId="2" applyNumberFormat="1" applyFont="1" applyBorder="1" applyAlignment="1">
      <alignment horizontal="center" vertical="center"/>
    </xf>
    <xf numFmtId="164" fontId="15" fillId="0" borderId="12" xfId="2" applyNumberFormat="1" applyFont="1" applyBorder="1" applyAlignment="1">
      <alignment horizontal="center" vertical="center"/>
    </xf>
    <xf numFmtId="164" fontId="15" fillId="0" borderId="16" xfId="2" applyNumberFormat="1" applyFont="1" applyBorder="1" applyAlignment="1">
      <alignment horizontal="center" vertical="center"/>
    </xf>
    <xf numFmtId="164" fontId="15" fillId="3" borderId="11" xfId="2" applyNumberFormat="1" applyFont="1" applyFill="1" applyBorder="1" applyAlignment="1">
      <alignment vertical="center"/>
    </xf>
    <xf numFmtId="0" fontId="43" fillId="0" borderId="28" xfId="2" applyFont="1" applyBorder="1"/>
    <xf numFmtId="37" fontId="42" fillId="0" borderId="23" xfId="2" applyNumberFormat="1" applyFont="1" applyBorder="1" applyAlignment="1">
      <alignment horizontal="center" vertical="center"/>
    </xf>
    <xf numFmtId="37" fontId="42" fillId="0" borderId="29" xfId="2" applyNumberFormat="1" applyFont="1" applyBorder="1" applyAlignment="1">
      <alignment horizontal="center" vertical="center"/>
    </xf>
    <xf numFmtId="37" fontId="42" fillId="0" borderId="3" xfId="2" applyNumberFormat="1" applyFont="1" applyBorder="1" applyAlignment="1">
      <alignment horizontal="center" vertical="center"/>
    </xf>
    <xf numFmtId="37" fontId="38" fillId="2" borderId="0" xfId="2" applyNumberFormat="1" applyFont="1" applyFill="1" applyBorder="1"/>
    <xf numFmtId="37" fontId="42" fillId="3" borderId="3" xfId="2" applyNumberFormat="1" applyFont="1" applyFill="1" applyBorder="1" applyAlignment="1">
      <alignment horizontal="center" vertical="center"/>
    </xf>
    <xf numFmtId="37" fontId="38" fillId="0" borderId="0" xfId="2" applyNumberFormat="1" applyFont="1" applyBorder="1"/>
    <xf numFmtId="0" fontId="43" fillId="0" borderId="15" xfId="2" applyFont="1" applyBorder="1"/>
    <xf numFmtId="37" fontId="43" fillId="0" borderId="15" xfId="2" applyNumberFormat="1" applyFont="1" applyBorder="1" applyAlignment="1">
      <alignment horizontal="center" vertical="center"/>
    </xf>
    <xf numFmtId="37" fontId="43" fillId="0" borderId="12" xfId="2" applyNumberFormat="1" applyFont="1" applyBorder="1" applyAlignment="1">
      <alignment horizontal="center" vertical="center"/>
    </xf>
    <xf numFmtId="37" fontId="43" fillId="0" borderId="16" xfId="2" applyNumberFormat="1" applyFont="1" applyBorder="1" applyAlignment="1">
      <alignment horizontal="center" vertical="center"/>
    </xf>
    <xf numFmtId="37" fontId="43" fillId="0" borderId="11" xfId="2" applyNumberFormat="1" applyFont="1" applyBorder="1" applyAlignment="1">
      <alignment horizontal="center" vertical="center"/>
    </xf>
    <xf numFmtId="37" fontId="43" fillId="3" borderId="11" xfId="2" applyNumberFormat="1" applyFont="1" applyFill="1" applyBorder="1" applyAlignment="1">
      <alignment horizontal="center" vertical="center"/>
    </xf>
    <xf numFmtId="37" fontId="8" fillId="2" borderId="0" xfId="2" applyNumberFormat="1" applyFont="1" applyFill="1" applyBorder="1" applyAlignment="1">
      <alignment vertical="center"/>
    </xf>
    <xf numFmtId="9" fontId="8" fillId="2" borderId="0" xfId="6" applyFont="1" applyFill="1" applyBorder="1" applyAlignment="1">
      <alignment vertical="center"/>
    </xf>
    <xf numFmtId="0" fontId="24" fillId="5" borderId="13" xfId="1" applyFont="1" applyFill="1" applyBorder="1" applyAlignment="1">
      <alignment horizontal="center" vertical="center"/>
    </xf>
    <xf numFmtId="0" fontId="24" fillId="5" borderId="2" xfId="1" applyFont="1" applyFill="1" applyBorder="1" applyAlignment="1">
      <alignment horizontal="center" vertical="center"/>
    </xf>
    <xf numFmtId="0" fontId="24" fillId="5" borderId="14" xfId="1" applyFont="1" applyFill="1" applyBorder="1" applyAlignment="1">
      <alignment horizontal="center" vertical="center"/>
    </xf>
    <xf numFmtId="0" fontId="25" fillId="5" borderId="1" xfId="1" applyFont="1" applyFill="1" applyBorder="1" applyAlignment="1">
      <alignment horizontal="center" vertical="center"/>
    </xf>
    <xf numFmtId="164" fontId="8" fillId="2" borderId="0" xfId="2" applyNumberFormat="1" applyFont="1" applyFill="1" applyBorder="1"/>
    <xf numFmtId="164" fontId="8" fillId="3" borderId="11" xfId="2" applyNumberFormat="1" applyFont="1" applyFill="1" applyBorder="1" applyAlignment="1">
      <alignment vertical="center"/>
    </xf>
    <xf numFmtId="164" fontId="8" fillId="0" borderId="0" xfId="2" applyNumberFormat="1" applyFont="1" applyBorder="1"/>
    <xf numFmtId="37" fontId="39" fillId="2" borderId="0" xfId="2" applyNumberFormat="1" applyFont="1" applyFill="1" applyBorder="1"/>
    <xf numFmtId="0" fontId="39" fillId="0" borderId="0" xfId="2" applyFont="1"/>
    <xf numFmtId="37" fontId="39" fillId="0" borderId="0" xfId="2" applyNumberFormat="1" applyFont="1" applyBorder="1"/>
    <xf numFmtId="0" fontId="46" fillId="2" borderId="0" xfId="11" applyFont="1" applyFill="1" applyAlignment="1">
      <alignment horizontal="left" indent="5"/>
    </xf>
    <xf numFmtId="0" fontId="48" fillId="2" borderId="0" xfId="12" applyFont="1" applyFill="1"/>
    <xf numFmtId="0" fontId="49" fillId="2" borderId="0" xfId="12" applyFont="1" applyFill="1"/>
    <xf numFmtId="0" fontId="48" fillId="2" borderId="0" xfId="1" applyFont="1" applyFill="1" applyAlignment="1"/>
    <xf numFmtId="0" fontId="8" fillId="2" borderId="0" xfId="13" applyFont="1" applyFill="1"/>
    <xf numFmtId="0" fontId="8" fillId="2" borderId="0" xfId="14" applyFont="1" applyFill="1"/>
    <xf numFmtId="0" fontId="48" fillId="2" borderId="0" xfId="1" applyFont="1" applyFill="1" applyBorder="1" applyAlignment="1"/>
    <xf numFmtId="0" fontId="48" fillId="0" borderId="0" xfId="1" applyFont="1" applyAlignment="1"/>
    <xf numFmtId="0" fontId="15" fillId="5" borderId="31" xfId="13" applyFont="1" applyFill="1" applyBorder="1" applyAlignment="1">
      <alignment horizontal="center"/>
    </xf>
    <xf numFmtId="0" fontId="51" fillId="0" borderId="31" xfId="1" applyFont="1" applyBorder="1" applyAlignment="1">
      <alignment horizontal="center"/>
    </xf>
    <xf numFmtId="5" fontId="52" fillId="0" borderId="31" xfId="15" applyNumberFormat="1" applyFont="1" applyBorder="1" applyAlignment="1">
      <alignment horizontal="center"/>
    </xf>
    <xf numFmtId="44" fontId="52" fillId="0" borderId="31" xfId="15" applyNumberFormat="1" applyFont="1" applyBorder="1" applyAlignment="1">
      <alignment horizontal="center"/>
    </xf>
    <xf numFmtId="0" fontId="53" fillId="0" borderId="35" xfId="1" applyFont="1" applyBorder="1" applyAlignment="1">
      <alignment horizontal="center"/>
    </xf>
    <xf numFmtId="0" fontId="15" fillId="6" borderId="35" xfId="1" applyFont="1" applyFill="1" applyBorder="1" applyAlignment="1">
      <alignment horizontal="center" vertical="top"/>
    </xf>
    <xf numFmtId="0" fontId="48" fillId="0" borderId="35" xfId="1" applyFont="1" applyBorder="1" applyAlignment="1">
      <alignment horizontal="center"/>
    </xf>
    <xf numFmtId="0" fontId="15" fillId="6" borderId="31" xfId="1" applyFont="1" applyFill="1" applyBorder="1" applyAlignment="1">
      <alignment horizontal="center" vertical="top"/>
    </xf>
    <xf numFmtId="5" fontId="48" fillId="0" borderId="31" xfId="1" applyNumberFormat="1" applyFont="1" applyBorder="1" applyAlignment="1">
      <alignment horizontal="center"/>
    </xf>
    <xf numFmtId="0" fontId="48" fillId="0" borderId="35" xfId="1" quotePrefix="1" applyFont="1" applyBorder="1" applyAlignment="1">
      <alignment horizontal="center"/>
    </xf>
    <xf numFmtId="5" fontId="48" fillId="0" borderId="35" xfId="1" applyNumberFormat="1" applyFont="1" applyBorder="1" applyAlignment="1">
      <alignment horizontal="center"/>
    </xf>
    <xf numFmtId="0" fontId="48" fillId="0" borderId="34" xfId="1" quotePrefix="1" applyFont="1" applyBorder="1" applyAlignment="1">
      <alignment horizontal="center"/>
    </xf>
    <xf numFmtId="5" fontId="54" fillId="0" borderId="37" xfId="1" applyNumberFormat="1" applyFont="1" applyBorder="1" applyAlignment="1">
      <alignment horizontal="center"/>
    </xf>
    <xf numFmtId="5" fontId="54" fillId="0" borderId="34" xfId="1" applyNumberFormat="1" applyFont="1" applyBorder="1" applyAlignment="1">
      <alignment horizontal="center"/>
    </xf>
    <xf numFmtId="5" fontId="54" fillId="0" borderId="31" xfId="1" applyNumberFormat="1" applyFont="1" applyBorder="1" applyAlignment="1">
      <alignment horizontal="center"/>
    </xf>
    <xf numFmtId="5" fontId="54" fillId="0" borderId="35" xfId="1" applyNumberFormat="1" applyFont="1" applyBorder="1" applyAlignment="1">
      <alignment horizontal="center"/>
    </xf>
    <xf numFmtId="0" fontId="15" fillId="6" borderId="35" xfId="1" quotePrefix="1" applyFont="1" applyFill="1" applyBorder="1" applyAlignment="1">
      <alignment horizontal="center" vertical="top"/>
    </xf>
    <xf numFmtId="0" fontId="55" fillId="2" borderId="0" xfId="1" applyFont="1" applyFill="1" applyAlignment="1">
      <alignment horizontal="center"/>
    </xf>
    <xf numFmtId="168" fontId="56" fillId="2" borderId="0" xfId="5" applyNumberFormat="1" applyFont="1" applyFill="1" applyAlignment="1">
      <alignment horizontal="center"/>
    </xf>
    <xf numFmtId="0" fontId="51" fillId="4" borderId="38" xfId="1" applyFont="1" applyFill="1" applyBorder="1" applyAlignment="1">
      <alignment horizontal="center"/>
    </xf>
    <xf numFmtId="0" fontId="51" fillId="0" borderId="38" xfId="1" applyFont="1" applyBorder="1" applyAlignment="1">
      <alignment horizontal="center"/>
    </xf>
    <xf numFmtId="0" fontId="51" fillId="2" borderId="0" xfId="1" applyFont="1" applyFill="1" applyAlignment="1"/>
    <xf numFmtId="0" fontId="54" fillId="2" borderId="0" xfId="1" applyFont="1" applyFill="1" applyAlignment="1"/>
    <xf numFmtId="0" fontId="57" fillId="4" borderId="39" xfId="1" applyFont="1" applyFill="1" applyBorder="1" applyAlignment="1">
      <alignment horizontal="center"/>
    </xf>
    <xf numFmtId="0" fontId="58" fillId="0" borderId="38" xfId="1" applyFont="1" applyBorder="1" applyAlignment="1">
      <alignment horizontal="center" wrapText="1"/>
    </xf>
    <xf numFmtId="44" fontId="54" fillId="2" borderId="0" xfId="1" applyNumberFormat="1" applyFont="1" applyFill="1" applyAlignment="1"/>
    <xf numFmtId="168" fontId="58" fillId="0" borderId="38" xfId="1" applyNumberFormat="1" applyFont="1" applyBorder="1" applyAlignment="1">
      <alignment horizontal="center"/>
    </xf>
    <xf numFmtId="0" fontId="57" fillId="4" borderId="24" xfId="1" applyFont="1" applyFill="1" applyBorder="1" applyAlignment="1">
      <alignment horizontal="center"/>
    </xf>
    <xf numFmtId="0" fontId="48" fillId="9" borderId="0" xfId="1" applyFont="1" applyFill="1" applyAlignment="1"/>
    <xf numFmtId="0" fontId="57" fillId="10" borderId="19" xfId="1" applyFont="1" applyFill="1" applyBorder="1" applyAlignment="1">
      <alignment horizontal="center"/>
    </xf>
    <xf numFmtId="168" fontId="58" fillId="10" borderId="38" xfId="1" applyNumberFormat="1" applyFont="1" applyFill="1" applyBorder="1" applyAlignment="1">
      <alignment horizontal="center"/>
    </xf>
    <xf numFmtId="0" fontId="57" fillId="2" borderId="0" xfId="1" applyFont="1" applyFill="1" applyAlignment="1"/>
    <xf numFmtId="0" fontId="48" fillId="8" borderId="0" xfId="1" applyFont="1" applyFill="1" applyAlignment="1"/>
    <xf numFmtId="164" fontId="15" fillId="6" borderId="17" xfId="1" applyNumberFormat="1" applyFont="1" applyFill="1" applyBorder="1">
      <alignment vertical="top"/>
    </xf>
    <xf numFmtId="164" fontId="8" fillId="6" borderId="18" xfId="1" applyNumberFormat="1" applyFont="1" applyFill="1" applyBorder="1">
      <alignment vertical="top"/>
    </xf>
    <xf numFmtId="164" fontId="15" fillId="6" borderId="0" xfId="1" applyNumberFormat="1" applyFont="1" applyFill="1" applyBorder="1" applyAlignment="1">
      <alignment horizontal="center" vertical="top"/>
    </xf>
    <xf numFmtId="164" fontId="15" fillId="6" borderId="4" xfId="1" applyNumberFormat="1" applyFont="1" applyFill="1" applyBorder="1" applyAlignment="1">
      <alignment horizontal="center" vertical="top"/>
    </xf>
    <xf numFmtId="164" fontId="15" fillId="3" borderId="4" xfId="1" applyNumberFormat="1" applyFont="1" applyFill="1" applyBorder="1" applyAlignment="1">
      <alignment horizontal="center" vertical="top"/>
    </xf>
    <xf numFmtId="164" fontId="8" fillId="6" borderId="0" xfId="1" applyNumberFormat="1" applyFont="1" applyFill="1">
      <alignment vertical="top"/>
    </xf>
    <xf numFmtId="164" fontId="15" fillId="6" borderId="22" xfId="1" applyNumberFormat="1" applyFont="1" applyFill="1" applyBorder="1" applyAlignment="1">
      <alignment horizontal="center" vertical="top"/>
    </xf>
    <xf numFmtId="169" fontId="29" fillId="3" borderId="8" xfId="3" applyNumberFormat="1" applyFont="1" applyFill="1" applyBorder="1" applyAlignment="1">
      <alignment horizontal="center" vertical="top"/>
    </xf>
    <xf numFmtId="164" fontId="31" fillId="3" borderId="10" xfId="1" applyNumberFormat="1" applyFont="1" applyFill="1" applyBorder="1" applyAlignment="1">
      <alignment horizontal="center" vertical="top"/>
    </xf>
    <xf numFmtId="169" fontId="17" fillId="3" borderId="79" xfId="3" applyNumberFormat="1" applyFont="1" applyFill="1" applyBorder="1" applyAlignment="1">
      <alignment horizontal="center" vertical="top"/>
    </xf>
    <xf numFmtId="164" fontId="8" fillId="3" borderId="10" xfId="1" applyNumberFormat="1" applyFont="1" applyFill="1" applyBorder="1" applyAlignment="1">
      <alignment horizontal="center" vertical="top"/>
    </xf>
    <xf numFmtId="0" fontId="15" fillId="2" borderId="0" xfId="1" applyFont="1" applyFill="1" applyAlignment="1">
      <alignment horizontal="center" vertical="center"/>
    </xf>
    <xf numFmtId="164" fontId="15" fillId="3" borderId="3" xfId="1" applyNumberFormat="1" applyFont="1" applyFill="1" applyBorder="1">
      <alignment vertical="top"/>
    </xf>
    <xf numFmtId="169" fontId="19" fillId="3" borderId="11" xfId="3" applyNumberFormat="1" applyFont="1" applyFill="1" applyBorder="1" applyAlignment="1">
      <alignment vertical="top"/>
    </xf>
    <xf numFmtId="0" fontId="15" fillId="5" borderId="1" xfId="1" applyFont="1" applyFill="1" applyBorder="1" applyAlignment="1">
      <alignment horizontal="center" vertical="center"/>
    </xf>
    <xf numFmtId="0" fontId="8" fillId="3" borderId="1" xfId="1" applyFont="1" applyFill="1" applyBorder="1" applyAlignment="1">
      <alignment horizontal="left" vertical="top" indent="1"/>
    </xf>
    <xf numFmtId="0" fontId="15" fillId="3" borderId="1" xfId="1" applyFont="1" applyFill="1" applyBorder="1" applyAlignment="1">
      <alignment horizontal="left" vertical="top" indent="1"/>
    </xf>
    <xf numFmtId="42" fontId="8" fillId="6" borderId="4" xfId="1" applyNumberFormat="1" applyFont="1" applyFill="1" applyBorder="1">
      <alignment vertical="top"/>
    </xf>
    <xf numFmtId="0" fontId="8" fillId="2" borderId="0" xfId="1" applyFont="1" applyFill="1" applyAlignment="1">
      <alignment vertical="top" wrapText="1"/>
    </xf>
    <xf numFmtId="0" fontId="15" fillId="4" borderId="3" xfId="1" applyFont="1" applyFill="1" applyBorder="1">
      <alignment vertical="top"/>
    </xf>
    <xf numFmtId="169" fontId="178" fillId="4" borderId="11" xfId="3" applyNumberFormat="1" applyFont="1" applyFill="1" applyBorder="1" applyAlignment="1">
      <alignment vertical="top"/>
    </xf>
    <xf numFmtId="164" fontId="11" fillId="44" borderId="1" xfId="1" applyNumberFormat="1" applyFont="1" applyFill="1" applyBorder="1" applyAlignment="1">
      <alignment horizontal="left" vertical="top" indent="1"/>
    </xf>
    <xf numFmtId="0" fontId="7" fillId="5" borderId="1" xfId="1" applyFont="1" applyFill="1" applyBorder="1" applyAlignment="1">
      <alignment horizontal="left" vertical="top" wrapText="1"/>
    </xf>
    <xf numFmtId="0" fontId="14" fillId="5" borderId="2" xfId="1" applyFont="1" applyFill="1" applyBorder="1" applyAlignment="1">
      <alignment horizontal="center" wrapText="1"/>
    </xf>
    <xf numFmtId="0" fontId="15" fillId="5" borderId="1" xfId="1" applyFont="1" applyFill="1" applyBorder="1" applyAlignment="1">
      <alignment horizontal="center" vertical="top" wrapText="1"/>
    </xf>
    <xf numFmtId="0" fontId="7" fillId="5" borderId="13" xfId="1" applyFont="1" applyFill="1" applyBorder="1">
      <alignment vertical="top"/>
    </xf>
    <xf numFmtId="0" fontId="15" fillId="4" borderId="29" xfId="1" applyFont="1" applyFill="1" applyBorder="1" applyAlignment="1">
      <alignment vertical="top"/>
    </xf>
    <xf numFmtId="0" fontId="15" fillId="3" borderId="14" xfId="1" applyFont="1" applyFill="1" applyBorder="1" applyAlignment="1">
      <alignment vertical="top"/>
    </xf>
    <xf numFmtId="0" fontId="23" fillId="45" borderId="13" xfId="1" applyFont="1" applyFill="1" applyBorder="1" applyAlignment="1">
      <alignment vertical="top"/>
    </xf>
    <xf numFmtId="0" fontId="23" fillId="45" borderId="14" xfId="1" applyFont="1" applyFill="1" applyBorder="1" applyAlignment="1">
      <alignment vertical="top"/>
    </xf>
    <xf numFmtId="0" fontId="179" fillId="4" borderId="16" xfId="1" applyFont="1" applyFill="1" applyBorder="1" applyAlignment="1">
      <alignment vertical="top"/>
    </xf>
    <xf numFmtId="167" fontId="8" fillId="2" borderId="0" xfId="1" applyNumberFormat="1" applyFont="1" applyFill="1" applyBorder="1" applyAlignment="1">
      <alignment vertical="center" wrapText="1"/>
    </xf>
    <xf numFmtId="0" fontId="181" fillId="2" borderId="0" xfId="14" applyFont="1" applyFill="1"/>
    <xf numFmtId="0" fontId="181" fillId="2" borderId="0" xfId="13" applyFont="1" applyFill="1" applyBorder="1"/>
    <xf numFmtId="9" fontId="181" fillId="2" borderId="0" xfId="8" applyFont="1" applyFill="1" applyBorder="1"/>
    <xf numFmtId="4" fontId="181" fillId="2" borderId="0" xfId="8" applyNumberFormat="1" applyFont="1" applyFill="1" applyBorder="1"/>
    <xf numFmtId="0" fontId="7" fillId="4" borderId="28" xfId="1" applyFont="1" applyFill="1" applyBorder="1" applyAlignment="1">
      <alignment vertical="top"/>
    </xf>
    <xf numFmtId="0" fontId="7" fillId="4" borderId="23" xfId="1" applyFont="1" applyFill="1" applyBorder="1" applyAlignment="1">
      <alignment vertical="top"/>
    </xf>
    <xf numFmtId="0" fontId="7" fillId="4" borderId="29" xfId="1" applyFont="1" applyFill="1" applyBorder="1" applyAlignment="1">
      <alignment vertical="top"/>
    </xf>
    <xf numFmtId="0" fontId="7" fillId="4" borderId="15" xfId="1" applyFont="1" applyFill="1" applyBorder="1" applyAlignment="1">
      <alignment vertical="top"/>
    </xf>
    <xf numFmtId="0" fontId="7" fillId="4" borderId="12" xfId="1" applyFont="1" applyFill="1" applyBorder="1" applyAlignment="1">
      <alignment vertical="top"/>
    </xf>
    <xf numFmtId="0" fontId="7" fillId="4" borderId="16" xfId="1" applyFont="1" applyFill="1" applyBorder="1" applyAlignment="1">
      <alignment vertical="top"/>
    </xf>
    <xf numFmtId="9" fontId="8" fillId="2" borderId="0" xfId="8" applyFont="1" applyFill="1" applyBorder="1"/>
    <xf numFmtId="0" fontId="15" fillId="2" borderId="0" xfId="11" applyFont="1" applyFill="1" applyAlignment="1">
      <alignment vertical="top"/>
    </xf>
    <xf numFmtId="0" fontId="6" fillId="2" borderId="0" xfId="13" applyFont="1" applyFill="1"/>
    <xf numFmtId="0" fontId="8" fillId="2" borderId="0" xfId="13" applyFont="1" applyFill="1" applyBorder="1"/>
    <xf numFmtId="4" fontId="8" fillId="2" borderId="0" xfId="8" applyNumberFormat="1" applyFont="1" applyFill="1" applyBorder="1"/>
    <xf numFmtId="0" fontId="183" fillId="2" borderId="0" xfId="14" applyFont="1" applyFill="1"/>
    <xf numFmtId="9" fontId="38" fillId="2" borderId="0" xfId="8" applyFont="1" applyFill="1" applyBorder="1"/>
    <xf numFmtId="0" fontId="8" fillId="0" borderId="0" xfId="13" applyFont="1" applyBorder="1"/>
    <xf numFmtId="0" fontId="8" fillId="0" borderId="0" xfId="14" applyFont="1"/>
    <xf numFmtId="0" fontId="15" fillId="5" borderId="38" xfId="13" applyFont="1" applyFill="1" applyBorder="1" applyAlignment="1">
      <alignment horizontal="center"/>
    </xf>
    <xf numFmtId="0" fontId="15" fillId="0" borderId="0" xfId="13" applyFont="1" applyAlignment="1">
      <alignment horizontal="right"/>
    </xf>
    <xf numFmtId="5" fontId="42" fillId="7" borderId="0" xfId="15" applyNumberFormat="1" applyFont="1" applyFill="1" applyBorder="1" applyAlignment="1">
      <alignment horizontal="center"/>
    </xf>
    <xf numFmtId="9" fontId="8" fillId="0" borderId="0" xfId="8" applyFont="1" applyBorder="1"/>
    <xf numFmtId="9" fontId="38" fillId="0" borderId="0" xfId="8" applyFont="1" applyBorder="1"/>
    <xf numFmtId="0" fontId="8" fillId="0" borderId="0" xfId="13" applyFont="1"/>
    <xf numFmtId="0" fontId="184" fillId="0" borderId="0" xfId="14" applyFont="1"/>
    <xf numFmtId="0" fontId="183" fillId="0" borderId="0" xfId="14" applyFont="1"/>
    <xf numFmtId="0" fontId="185" fillId="0" borderId="0" xfId="14" applyFont="1"/>
    <xf numFmtId="0" fontId="6" fillId="0" borderId="0" xfId="13" applyFont="1"/>
    <xf numFmtId="0" fontId="186" fillId="0" borderId="0" xfId="14" applyFont="1"/>
    <xf numFmtId="169" fontId="185" fillId="0" borderId="0" xfId="14" applyNumberFormat="1" applyFont="1" applyAlignment="1">
      <alignment horizontal="left"/>
    </xf>
    <xf numFmtId="0" fontId="183" fillId="0" borderId="0" xfId="14" applyFont="1" applyAlignment="1">
      <alignment horizontal="left"/>
    </xf>
    <xf numFmtId="0" fontId="187" fillId="4" borderId="28" xfId="13" applyFont="1" applyFill="1" applyBorder="1"/>
    <xf numFmtId="282" fontId="186" fillId="0" borderId="0" xfId="14" applyNumberFormat="1" applyFont="1" applyAlignment="1">
      <alignment horizontal="left"/>
    </xf>
    <xf numFmtId="169" fontId="183" fillId="0" borderId="0" xfId="14" applyNumberFormat="1" applyFont="1"/>
    <xf numFmtId="10" fontId="184" fillId="0" borderId="6" xfId="14" applyNumberFormat="1" applyFont="1" applyBorder="1" applyAlignment="1">
      <alignment horizontal="left"/>
    </xf>
    <xf numFmtId="169" fontId="184" fillId="0" borderId="0" xfId="14" applyNumberFormat="1" applyFont="1" applyAlignment="1">
      <alignment horizontal="left"/>
    </xf>
    <xf numFmtId="0" fontId="8" fillId="4" borderId="13" xfId="13" applyFont="1" applyFill="1" applyBorder="1"/>
    <xf numFmtId="0" fontId="188" fillId="0" borderId="0" xfId="14" applyFont="1"/>
    <xf numFmtId="169" fontId="186" fillId="0" borderId="0" xfId="6" applyNumberFormat="1" applyFont="1" applyAlignment="1">
      <alignment horizontal="left"/>
    </xf>
    <xf numFmtId="169" fontId="188" fillId="0" borderId="0" xfId="6" quotePrefix="1" applyNumberFormat="1" applyFont="1" applyAlignment="1">
      <alignment horizontal="left"/>
    </xf>
    <xf numFmtId="6" fontId="6" fillId="0" borderId="0" xfId="13" applyNumberFormat="1" applyFont="1"/>
    <xf numFmtId="9" fontId="183" fillId="0" borderId="0" xfId="14" applyNumberFormat="1" applyFont="1"/>
    <xf numFmtId="0" fontId="189" fillId="0" borderId="0" xfId="13" applyFont="1"/>
    <xf numFmtId="169" fontId="190" fillId="0" borderId="0" xfId="6" applyNumberFormat="1" applyFont="1" applyAlignment="1">
      <alignment horizontal="center" vertical="center"/>
    </xf>
    <xf numFmtId="9" fontId="191" fillId="0" borderId="0" xfId="6" applyFont="1" applyAlignment="1">
      <alignment horizontal="right" vertical="center"/>
    </xf>
    <xf numFmtId="6" fontId="183" fillId="0" borderId="0" xfId="14" applyNumberFormat="1" applyFont="1" applyAlignment="1">
      <alignment horizontal="center" vertical="center"/>
    </xf>
    <xf numFmtId="6" fontId="183" fillId="41" borderId="0" xfId="14" applyNumberFormat="1" applyFont="1" applyFill="1" applyAlignment="1">
      <alignment horizontal="center" vertical="center"/>
    </xf>
    <xf numFmtId="6" fontId="183" fillId="43" borderId="0" xfId="14" applyNumberFormat="1" applyFont="1" applyFill="1" applyAlignment="1">
      <alignment horizontal="center" vertical="center"/>
    </xf>
    <xf numFmtId="0" fontId="23" fillId="45" borderId="1" xfId="1" applyFont="1" applyFill="1" applyBorder="1" applyAlignment="1">
      <alignment vertical="top"/>
    </xf>
    <xf numFmtId="0" fontId="6" fillId="2" borderId="14" xfId="13" applyFont="1" applyFill="1" applyBorder="1"/>
    <xf numFmtId="164" fontId="11" fillId="2" borderId="13" xfId="1" applyNumberFormat="1" applyFont="1" applyFill="1" applyBorder="1" applyAlignment="1">
      <alignment vertical="top"/>
    </xf>
    <xf numFmtId="164" fontId="11" fillId="2" borderId="1" xfId="1" applyNumberFormat="1" applyFont="1" applyFill="1" applyBorder="1" applyAlignment="1">
      <alignment vertical="top"/>
    </xf>
    <xf numFmtId="0" fontId="6" fillId="45" borderId="14" xfId="13" applyFont="1" applyFill="1" applyBorder="1"/>
    <xf numFmtId="9" fontId="31" fillId="0" borderId="4" xfId="975" applyFont="1" applyBorder="1" applyAlignment="1">
      <alignment horizontal="center" vertical="top"/>
    </xf>
    <xf numFmtId="169" fontId="17" fillId="3" borderId="8" xfId="3" applyNumberFormat="1" applyFont="1" applyFill="1" applyBorder="1" applyAlignment="1">
      <alignment horizontal="center" vertical="top"/>
    </xf>
    <xf numFmtId="169" fontId="29" fillId="3" borderId="79" xfId="3" applyNumberFormat="1" applyFont="1" applyFill="1" applyBorder="1" applyAlignment="1">
      <alignment horizontal="center" vertical="top"/>
    </xf>
    <xf numFmtId="0" fontId="15" fillId="4" borderId="3" xfId="1" applyFont="1" applyFill="1" applyBorder="1" applyAlignment="1">
      <alignment vertical="top"/>
    </xf>
    <xf numFmtId="0" fontId="15" fillId="4" borderId="11" xfId="1" applyFont="1" applyFill="1" applyBorder="1" applyAlignment="1">
      <alignment vertical="top"/>
    </xf>
    <xf numFmtId="0" fontId="15" fillId="3" borderId="1" xfId="1" applyFont="1" applyFill="1" applyBorder="1" applyAlignment="1">
      <alignment vertical="top"/>
    </xf>
    <xf numFmtId="164" fontId="11" fillId="44" borderId="1" xfId="1" applyNumberFormat="1" applyFont="1" applyFill="1" applyBorder="1" applyAlignment="1">
      <alignment vertical="top"/>
    </xf>
    <xf numFmtId="0" fontId="177" fillId="5" borderId="14" xfId="1" applyFont="1" applyFill="1" applyBorder="1" applyAlignment="1">
      <alignment vertical="center"/>
    </xf>
    <xf numFmtId="0" fontId="14" fillId="5" borderId="2" xfId="1" applyFont="1" applyFill="1" applyBorder="1" applyAlignment="1">
      <alignment horizontal="center" vertical="center"/>
    </xf>
    <xf numFmtId="37" fontId="8" fillId="0" borderId="0" xfId="2" applyNumberFormat="1" applyFont="1" applyBorder="1" applyAlignment="1">
      <alignment vertical="center"/>
    </xf>
    <xf numFmtId="0" fontId="6" fillId="2" borderId="0" xfId="1" applyFill="1" applyAlignment="1">
      <alignment horizontal="right" vertical="top" indent="3"/>
    </xf>
    <xf numFmtId="166" fontId="17" fillId="0" borderId="0" xfId="3" applyNumberFormat="1" applyFont="1" applyFill="1" applyBorder="1" applyAlignment="1">
      <alignment horizontal="center" vertical="top"/>
    </xf>
    <xf numFmtId="0" fontId="17" fillId="2" borderId="0" xfId="1" applyFont="1" applyFill="1" applyBorder="1">
      <alignment vertical="top"/>
    </xf>
    <xf numFmtId="169" fontId="17" fillId="0" borderId="0" xfId="3" applyNumberFormat="1" applyFont="1" applyBorder="1" applyAlignment="1">
      <alignment horizontal="center" vertical="center"/>
    </xf>
    <xf numFmtId="169" fontId="17" fillId="6" borderId="0" xfId="3" applyNumberFormat="1" applyFont="1" applyFill="1" applyBorder="1" applyAlignment="1">
      <alignment horizontal="center" vertical="top"/>
    </xf>
    <xf numFmtId="169" fontId="19" fillId="0" borderId="0" xfId="3" applyNumberFormat="1" applyFont="1" applyBorder="1" applyAlignment="1">
      <alignment horizontal="center" vertical="top"/>
    </xf>
    <xf numFmtId="0" fontId="6" fillId="2" borderId="0" xfId="1" applyFill="1" applyAlignment="1">
      <alignment horizontal="center" vertical="top"/>
    </xf>
    <xf numFmtId="0" fontId="8" fillId="2" borderId="0" xfId="2" applyFont="1" applyFill="1" applyAlignment="1">
      <alignment horizontal="center"/>
    </xf>
    <xf numFmtId="39" fontId="9" fillId="2" borderId="0" xfId="1" applyNumberFormat="1" applyFont="1" applyFill="1" applyAlignment="1">
      <alignment horizontal="center"/>
    </xf>
    <xf numFmtId="39" fontId="10" fillId="2" borderId="0" xfId="1" applyNumberFormat="1" applyFont="1" applyFill="1" applyAlignment="1">
      <alignment horizontal="center"/>
    </xf>
    <xf numFmtId="37" fontId="10" fillId="2" borderId="0" xfId="2" applyNumberFormat="1" applyFont="1" applyFill="1" applyAlignment="1">
      <alignment horizontal="center"/>
    </xf>
    <xf numFmtId="9" fontId="10" fillId="2" borderId="0" xfId="3" applyFont="1" applyFill="1" applyAlignment="1">
      <alignment horizontal="center"/>
    </xf>
    <xf numFmtId="2" fontId="10" fillId="2" borderId="0" xfId="3" applyNumberFormat="1" applyFont="1" applyFill="1" applyAlignment="1">
      <alignment horizontal="center"/>
    </xf>
    <xf numFmtId="164" fontId="11" fillId="2" borderId="0" xfId="1" applyNumberFormat="1" applyFont="1" applyFill="1" applyBorder="1" applyAlignment="1">
      <alignment horizontal="center" vertical="top"/>
    </xf>
    <xf numFmtId="43" fontId="8" fillId="2" borderId="0" xfId="4" applyFont="1" applyFill="1" applyAlignment="1">
      <alignment horizontal="center"/>
    </xf>
    <xf numFmtId="39" fontId="8" fillId="2" borderId="0" xfId="1" applyNumberFormat="1" applyFont="1" applyFill="1" applyAlignment="1">
      <alignment horizontal="center"/>
    </xf>
    <xf numFmtId="37" fontId="8" fillId="2" borderId="0" xfId="1" applyNumberFormat="1" applyFont="1" applyFill="1" applyAlignment="1">
      <alignment horizontal="center" vertical="top"/>
    </xf>
    <xf numFmtId="165" fontId="13" fillId="2" borderId="0" xfId="4" applyNumberFormat="1" applyFont="1" applyFill="1" applyAlignment="1">
      <alignment horizontal="center" vertical="top"/>
    </xf>
    <xf numFmtId="0" fontId="8" fillId="0" borderId="0" xfId="1" applyFont="1" applyFill="1" applyBorder="1" applyAlignment="1">
      <alignment horizontal="center" vertical="top"/>
    </xf>
    <xf numFmtId="168" fontId="8" fillId="0" borderId="4" xfId="1" applyNumberFormat="1" applyFont="1" applyFill="1" applyBorder="1" applyAlignment="1">
      <alignment horizontal="center" vertical="top"/>
    </xf>
    <xf numFmtId="9" fontId="8" fillId="0" borderId="0" xfId="3" applyFont="1" applyFill="1" applyBorder="1" applyAlignment="1">
      <alignment horizontal="center" vertical="top"/>
    </xf>
    <xf numFmtId="9" fontId="8" fillId="0" borderId="4" xfId="3" applyFont="1" applyFill="1" applyBorder="1" applyAlignment="1">
      <alignment horizontal="center" vertical="top"/>
    </xf>
    <xf numFmtId="0" fontId="8" fillId="0" borderId="4" xfId="1" applyFont="1" applyFill="1" applyBorder="1" applyAlignment="1">
      <alignment horizontal="center" vertical="top"/>
    </xf>
    <xf numFmtId="168" fontId="16" fillId="0" borderId="6" xfId="5" applyNumberFormat="1" applyFont="1" applyFill="1" applyBorder="1" applyAlignment="1">
      <alignment horizontal="center" vertical="top"/>
    </xf>
    <xf numFmtId="168" fontId="16" fillId="0" borderId="5" xfId="5" applyNumberFormat="1" applyFont="1" applyBorder="1" applyAlignment="1">
      <alignment horizontal="center" vertical="top"/>
    </xf>
    <xf numFmtId="167" fontId="15" fillId="0" borderId="6" xfId="3" applyNumberFormat="1" applyFont="1" applyFill="1" applyBorder="1" applyAlignment="1">
      <alignment horizontal="center" vertical="top"/>
    </xf>
    <xf numFmtId="167" fontId="15" fillId="0" borderId="5" xfId="3" applyNumberFormat="1" applyFont="1" applyFill="1" applyBorder="1" applyAlignment="1">
      <alignment horizontal="center" vertical="top"/>
    </xf>
    <xf numFmtId="170" fontId="17" fillId="0" borderId="4" xfId="1" applyNumberFormat="1" applyFont="1" applyBorder="1" applyAlignment="1">
      <alignment horizontal="center" vertical="top"/>
    </xf>
    <xf numFmtId="42" fontId="17" fillId="0" borderId="4" xfId="1" applyNumberFormat="1" applyFont="1" applyBorder="1" applyAlignment="1">
      <alignment horizontal="center" vertical="top"/>
    </xf>
    <xf numFmtId="169" fontId="8" fillId="6" borderId="0" xfId="3" applyNumberFormat="1" applyFont="1" applyFill="1" applyBorder="1" applyAlignment="1">
      <alignment horizontal="center" vertical="top"/>
    </xf>
    <xf numFmtId="0" fontId="15" fillId="3" borderId="1" xfId="1" applyFont="1" applyFill="1" applyBorder="1" applyAlignment="1">
      <alignment horizontal="center" vertical="top"/>
    </xf>
    <xf numFmtId="42" fontId="8" fillId="6" borderId="4" xfId="1" applyNumberFormat="1" applyFont="1" applyFill="1" applyBorder="1" applyAlignment="1">
      <alignment horizontal="center" vertical="top"/>
    </xf>
    <xf numFmtId="164" fontId="11" fillId="0" borderId="9" xfId="1" applyNumberFormat="1" applyFont="1" applyBorder="1" applyAlignment="1">
      <alignment horizontal="center" vertical="top"/>
    </xf>
    <xf numFmtId="164" fontId="15" fillId="0" borderId="10" xfId="1" applyNumberFormat="1" applyFont="1" applyBorder="1" applyAlignment="1">
      <alignment horizontal="center" vertical="top"/>
    </xf>
    <xf numFmtId="169" fontId="19" fillId="0" borderId="4" xfId="3" applyNumberFormat="1" applyFont="1" applyBorder="1" applyAlignment="1">
      <alignment horizontal="center" vertical="top"/>
    </xf>
    <xf numFmtId="169" fontId="8" fillId="6" borderId="12" xfId="3" applyNumberFormat="1" applyFont="1" applyFill="1" applyBorder="1" applyAlignment="1">
      <alignment horizontal="center" vertical="top"/>
    </xf>
    <xf numFmtId="42" fontId="8" fillId="6" borderId="11" xfId="1" applyNumberFormat="1" applyFont="1" applyFill="1" applyBorder="1" applyAlignment="1">
      <alignment horizontal="center" vertical="top"/>
    </xf>
    <xf numFmtId="169" fontId="8" fillId="2" borderId="0" xfId="3" applyNumberFormat="1" applyFont="1" applyFill="1" applyBorder="1" applyAlignment="1">
      <alignment horizontal="center" vertical="top"/>
    </xf>
    <xf numFmtId="169" fontId="20" fillId="2" borderId="0" xfId="3" applyNumberFormat="1" applyFont="1" applyFill="1" applyBorder="1" applyAlignment="1">
      <alignment horizontal="center" vertical="top"/>
    </xf>
    <xf numFmtId="42" fontId="8" fillId="2" borderId="0" xfId="1" applyNumberFormat="1" applyFont="1" applyFill="1" applyBorder="1" applyAlignment="1">
      <alignment horizontal="center" vertical="top"/>
    </xf>
    <xf numFmtId="43" fontId="8" fillId="2" borderId="0" xfId="974" applyFont="1" applyFill="1" applyBorder="1" applyAlignment="1">
      <alignment horizontal="center" vertical="top"/>
    </xf>
    <xf numFmtId="0" fontId="8" fillId="2" borderId="0" xfId="1" applyFont="1" applyFill="1" applyAlignment="1">
      <alignment horizontal="center" vertical="top"/>
    </xf>
    <xf numFmtId="167" fontId="8" fillId="2" borderId="0" xfId="3" applyNumberFormat="1" applyFont="1" applyFill="1" applyBorder="1" applyAlignment="1">
      <alignment horizontal="center" vertical="top"/>
    </xf>
    <xf numFmtId="0" fontId="8" fillId="0" borderId="0" xfId="1" applyFont="1" applyAlignment="1">
      <alignment horizontal="center" vertical="top"/>
    </xf>
    <xf numFmtId="169" fontId="11" fillId="4" borderId="14" xfId="3" applyNumberFormat="1" applyFont="1" applyFill="1" applyBorder="1"/>
    <xf numFmtId="9" fontId="11" fillId="4" borderId="14" xfId="3" applyFont="1" applyFill="1" applyBorder="1"/>
    <xf numFmtId="283" fontId="15" fillId="0" borderId="4" xfId="5" applyNumberFormat="1" applyFont="1" applyBorder="1" applyAlignment="1">
      <alignment horizontal="center" vertical="top"/>
    </xf>
    <xf numFmtId="283" fontId="18" fillId="0" borderId="9" xfId="5" applyNumberFormat="1" applyFont="1" applyBorder="1" applyAlignment="1">
      <alignment horizontal="center" vertical="center"/>
    </xf>
    <xf numFmtId="283" fontId="15" fillId="0" borderId="9" xfId="1" applyNumberFormat="1" applyFont="1" applyBorder="1" applyAlignment="1">
      <alignment horizontal="center" vertical="top"/>
    </xf>
    <xf numFmtId="164" fontId="11" fillId="6" borderId="4" xfId="1" applyNumberFormat="1" applyFont="1" applyFill="1" applyBorder="1" applyAlignment="1">
      <alignment horizontal="center" vertical="top"/>
    </xf>
    <xf numFmtId="0" fontId="195" fillId="2" borderId="0" xfId="1" applyFont="1" applyFill="1">
      <alignment vertical="top"/>
    </xf>
    <xf numFmtId="169" fontId="30" fillId="0" borderId="0" xfId="3" applyNumberFormat="1" applyFont="1" applyBorder="1" applyAlignment="1">
      <alignment horizontal="center" vertical="center"/>
    </xf>
    <xf numFmtId="0" fontId="8" fillId="2" borderId="0" xfId="1" applyFont="1" applyFill="1" applyAlignment="1">
      <alignment horizontal="left"/>
    </xf>
    <xf numFmtId="37" fontId="7" fillId="2" borderId="0" xfId="1" applyNumberFormat="1" applyFont="1" applyFill="1" applyBorder="1" applyAlignment="1">
      <alignment horizontal="center"/>
    </xf>
    <xf numFmtId="0" fontId="8" fillId="2" borderId="0" xfId="1" applyFont="1" applyFill="1" applyAlignment="1">
      <alignment horizontal="center"/>
    </xf>
    <xf numFmtId="164" fontId="8" fillId="0" borderId="23" xfId="1" applyNumberFormat="1" applyFont="1" applyBorder="1" applyAlignment="1">
      <alignment horizontal="center"/>
    </xf>
    <xf numFmtId="164" fontId="8" fillId="0" borderId="0" xfId="1" applyNumberFormat="1" applyFont="1" applyBorder="1" applyAlignment="1">
      <alignment horizontal="center" vertical="center"/>
    </xf>
    <xf numFmtId="164" fontId="31" fillId="0" borderId="0" xfId="6" applyNumberFormat="1" applyFont="1" applyBorder="1" applyAlignment="1">
      <alignment horizontal="center" vertical="center"/>
    </xf>
    <xf numFmtId="164" fontId="20" fillId="0" borderId="0" xfId="6" applyNumberFormat="1" applyFont="1" applyBorder="1" applyAlignment="1">
      <alignment horizontal="center" vertical="center"/>
    </xf>
    <xf numFmtId="164" fontId="15" fillId="0" borderId="26" xfId="1" applyNumberFormat="1" applyFont="1" applyBorder="1" applyAlignment="1">
      <alignment horizontal="center" vertical="center"/>
    </xf>
    <xf numFmtId="164" fontId="35" fillId="0" borderId="0" xfId="6" applyNumberFormat="1" applyFont="1" applyBorder="1" applyAlignment="1">
      <alignment horizontal="center" vertical="center"/>
    </xf>
    <xf numFmtId="164" fontId="36" fillId="0" borderId="0" xfId="6" applyNumberFormat="1" applyFont="1" applyBorder="1" applyAlignment="1">
      <alignment horizontal="center" vertical="center"/>
    </xf>
    <xf numFmtId="166" fontId="8" fillId="7" borderId="0" xfId="8" applyNumberFormat="1" applyFont="1" applyFill="1" applyBorder="1" applyAlignment="1">
      <alignment horizontal="center" vertical="center"/>
    </xf>
    <xf numFmtId="164" fontId="15" fillId="0" borderId="21" xfId="1" applyNumberFormat="1" applyFont="1" applyBorder="1" applyAlignment="1">
      <alignment horizontal="center" vertical="center"/>
    </xf>
    <xf numFmtId="164" fontId="8" fillId="0" borderId="9" xfId="1" applyNumberFormat="1" applyFont="1" applyFill="1" applyBorder="1" applyAlignment="1">
      <alignment horizontal="center" vertical="center"/>
    </xf>
    <xf numFmtId="37" fontId="37" fillId="0" borderId="0" xfId="6" applyNumberFormat="1" applyFont="1" applyBorder="1" applyAlignment="1">
      <alignment horizontal="center" vertical="center"/>
    </xf>
    <xf numFmtId="173" fontId="13" fillId="0" borderId="0" xfId="4" applyNumberFormat="1" applyFont="1" applyBorder="1" applyAlignment="1">
      <alignment horizontal="center" vertical="center"/>
    </xf>
    <xf numFmtId="173" fontId="8" fillId="0" borderId="12" xfId="4" applyNumberFormat="1" applyFont="1" applyBorder="1" applyAlignment="1">
      <alignment horizontal="center" vertical="center"/>
    </xf>
    <xf numFmtId="37" fontId="8" fillId="2" borderId="0" xfId="2" applyNumberFormat="1" applyFont="1" applyFill="1" applyBorder="1" applyAlignment="1">
      <alignment horizontal="center"/>
    </xf>
    <xf numFmtId="37" fontId="8" fillId="0" borderId="0" xfId="2" applyNumberFormat="1" applyFont="1" applyBorder="1" applyAlignment="1">
      <alignment horizontal="center"/>
    </xf>
    <xf numFmtId="37" fontId="8" fillId="2" borderId="0" xfId="1" applyNumberFormat="1" applyFont="1" applyFill="1" applyAlignment="1">
      <alignment horizontal="center"/>
    </xf>
    <xf numFmtId="164" fontId="35" fillId="2" borderId="0" xfId="6" applyNumberFormat="1" applyFont="1" applyFill="1" applyAlignment="1">
      <alignment horizontal="center"/>
    </xf>
    <xf numFmtId="166" fontId="8" fillId="2" borderId="0" xfId="1" applyNumberFormat="1" applyFont="1" applyFill="1" applyAlignment="1">
      <alignment horizontal="center"/>
    </xf>
    <xf numFmtId="37" fontId="8" fillId="2" borderId="0" xfId="2" applyNumberFormat="1" applyFont="1" applyFill="1" applyAlignment="1">
      <alignment horizontal="center"/>
    </xf>
    <xf numFmtId="164" fontId="8" fillId="0" borderId="29" xfId="1" applyNumberFormat="1" applyFont="1" applyBorder="1" applyAlignment="1">
      <alignment horizontal="center"/>
    </xf>
    <xf numFmtId="164" fontId="8" fillId="0" borderId="4" xfId="1" applyNumberFormat="1" applyFont="1" applyBorder="1" applyAlignment="1">
      <alignment horizontal="center"/>
    </xf>
    <xf numFmtId="164" fontId="8" fillId="0" borderId="0" xfId="1" applyNumberFormat="1" applyFont="1" applyAlignment="1">
      <alignment horizontal="center"/>
    </xf>
    <xf numFmtId="164" fontId="8" fillId="0" borderId="18" xfId="1" applyNumberFormat="1" applyFont="1" applyBorder="1" applyAlignment="1">
      <alignment horizontal="center" vertical="center"/>
    </xf>
    <xf numFmtId="164" fontId="8" fillId="0" borderId="0" xfId="1" applyNumberFormat="1" applyFont="1" applyAlignment="1">
      <alignment horizontal="center" vertical="center"/>
    </xf>
    <xf numFmtId="164" fontId="31" fillId="0" borderId="0" xfId="6" applyNumberFormat="1" applyFont="1" applyAlignment="1">
      <alignment horizontal="center" vertical="center"/>
    </xf>
    <xf numFmtId="164" fontId="31" fillId="0" borderId="4" xfId="1" applyNumberFormat="1" applyFont="1" applyBorder="1" applyAlignment="1">
      <alignment horizontal="center" vertical="center"/>
    </xf>
    <xf numFmtId="169" fontId="17" fillId="0" borderId="4" xfId="3" applyNumberFormat="1" applyFont="1" applyBorder="1" applyAlignment="1">
      <alignment horizontal="center" vertical="center"/>
    </xf>
    <xf numFmtId="169" fontId="33" fillId="0" borderId="4" xfId="7" applyNumberFormat="1" applyFont="1" applyFill="1" applyBorder="1" applyAlignment="1">
      <alignment horizontal="center" vertical="center"/>
    </xf>
    <xf numFmtId="164" fontId="31" fillId="0" borderId="4" xfId="1" applyNumberFormat="1" applyFont="1" applyFill="1" applyBorder="1" applyAlignment="1">
      <alignment horizontal="center" vertical="center"/>
    </xf>
    <xf numFmtId="164" fontId="15" fillId="0" borderId="27" xfId="1" applyNumberFormat="1" applyFont="1" applyBorder="1" applyAlignment="1">
      <alignment horizontal="center" vertical="center"/>
    </xf>
    <xf numFmtId="164" fontId="15" fillId="0" borderId="27" xfId="1" applyNumberFormat="1" applyFont="1" applyFill="1" applyBorder="1" applyAlignment="1">
      <alignment horizontal="center" vertical="center"/>
    </xf>
    <xf numFmtId="164" fontId="14" fillId="0" borderId="27" xfId="1" applyNumberFormat="1" applyFont="1" applyFill="1" applyBorder="1" applyAlignment="1">
      <alignment horizontal="center" vertical="center"/>
    </xf>
    <xf numFmtId="164" fontId="14" fillId="0" borderId="26" xfId="1" applyNumberFormat="1" applyFont="1" applyBorder="1" applyAlignment="1">
      <alignment horizontal="center" vertical="center"/>
    </xf>
    <xf numFmtId="164" fontId="8" fillId="0" borderId="4" xfId="1" applyNumberFormat="1" applyFont="1" applyFill="1" applyBorder="1" applyAlignment="1">
      <alignment horizontal="center" vertical="center"/>
    </xf>
    <xf numFmtId="164" fontId="31" fillId="0" borderId="0" xfId="1" applyNumberFormat="1" applyFont="1" applyAlignment="1">
      <alignment horizontal="center" vertical="center"/>
    </xf>
    <xf numFmtId="164" fontId="35" fillId="0" borderId="18" xfId="6" applyNumberFormat="1" applyFont="1" applyBorder="1" applyAlignment="1">
      <alignment horizontal="center" vertical="center"/>
    </xf>
    <xf numFmtId="164" fontId="35" fillId="0" borderId="0" xfId="6" applyNumberFormat="1" applyFont="1" applyAlignment="1">
      <alignment horizontal="center" vertical="center"/>
    </xf>
    <xf numFmtId="164" fontId="36" fillId="0" borderId="18" xfId="6" applyNumberFormat="1" applyFont="1" applyBorder="1" applyAlignment="1">
      <alignment horizontal="center" vertical="center"/>
    </xf>
    <xf numFmtId="164" fontId="36" fillId="0" borderId="4" xfId="1" applyNumberFormat="1" applyFont="1" applyBorder="1" applyAlignment="1">
      <alignment horizontal="center" vertical="center"/>
    </xf>
    <xf numFmtId="164" fontId="36" fillId="0" borderId="0" xfId="6" applyNumberFormat="1" applyFont="1" applyAlignment="1">
      <alignment horizontal="center" vertical="center"/>
    </xf>
    <xf numFmtId="164" fontId="36" fillId="0" borderId="4" xfId="1" applyNumberFormat="1" applyFont="1" applyFill="1" applyBorder="1" applyAlignment="1">
      <alignment horizontal="center" vertical="center"/>
    </xf>
    <xf numFmtId="169" fontId="30" fillId="0" borderId="4" xfId="3" applyNumberFormat="1" applyFont="1" applyBorder="1" applyAlignment="1">
      <alignment horizontal="center" vertical="center"/>
    </xf>
    <xf numFmtId="169" fontId="30" fillId="0" borderId="0" xfId="3" applyNumberFormat="1" applyFont="1" applyAlignment="1">
      <alignment horizontal="center" vertical="center"/>
    </xf>
    <xf numFmtId="169" fontId="30" fillId="0" borderId="4" xfId="3" applyNumberFormat="1" applyFont="1" applyFill="1" applyBorder="1" applyAlignment="1">
      <alignment horizontal="center" vertical="center"/>
    </xf>
    <xf numFmtId="166" fontId="8" fillId="0" borderId="18" xfId="8" applyNumberFormat="1" applyFont="1" applyFill="1" applyBorder="1" applyAlignment="1">
      <alignment horizontal="center" vertical="center"/>
    </xf>
    <xf numFmtId="164" fontId="8" fillId="0" borderId="4" xfId="8" applyNumberFormat="1" applyFont="1" applyFill="1" applyBorder="1" applyAlignment="1">
      <alignment horizontal="center" vertical="center"/>
    </xf>
    <xf numFmtId="164" fontId="31" fillId="0" borderId="4" xfId="8" applyNumberFormat="1" applyFont="1" applyFill="1" applyBorder="1" applyAlignment="1">
      <alignment horizontal="center" vertical="center"/>
    </xf>
    <xf numFmtId="166" fontId="31" fillId="7" borderId="0" xfId="8" applyNumberFormat="1" applyFont="1" applyFill="1" applyBorder="1" applyAlignment="1">
      <alignment horizontal="center" vertical="center"/>
    </xf>
    <xf numFmtId="166" fontId="31" fillId="0" borderId="4" xfId="8" applyNumberFormat="1" applyFont="1" applyFill="1" applyBorder="1" applyAlignment="1">
      <alignment horizontal="center" vertical="center"/>
    </xf>
    <xf numFmtId="164" fontId="15" fillId="0" borderId="22" xfId="1" applyNumberFormat="1" applyFont="1" applyBorder="1" applyAlignment="1">
      <alignment horizontal="center" vertical="center"/>
    </xf>
    <xf numFmtId="164" fontId="14" fillId="0" borderId="22" xfId="1" applyNumberFormat="1" applyFont="1" applyBorder="1" applyAlignment="1">
      <alignment horizontal="center" vertical="center"/>
    </xf>
    <xf numFmtId="164" fontId="14" fillId="0" borderId="21" xfId="1" applyNumberFormat="1" applyFont="1" applyBorder="1" applyAlignment="1">
      <alignment horizontal="center" vertical="center"/>
    </xf>
    <xf numFmtId="164" fontId="14" fillId="0" borderId="27" xfId="1" applyNumberFormat="1" applyFont="1" applyBorder="1" applyAlignment="1">
      <alignment horizontal="center" vertical="center"/>
    </xf>
    <xf numFmtId="164" fontId="8" fillId="0" borderId="10" xfId="1" applyNumberFormat="1" applyFont="1" applyFill="1" applyBorder="1" applyAlignment="1">
      <alignment horizontal="center" vertical="center"/>
    </xf>
    <xf numFmtId="37" fontId="37" fillId="0" borderId="18" xfId="6" applyNumberFormat="1" applyFont="1" applyBorder="1" applyAlignment="1">
      <alignment horizontal="center" vertical="center"/>
    </xf>
    <xf numFmtId="37" fontId="37" fillId="0" borderId="4" xfId="6" applyNumberFormat="1" applyFont="1" applyBorder="1" applyAlignment="1">
      <alignment horizontal="center" vertical="center"/>
    </xf>
    <xf numFmtId="37" fontId="38" fillId="0" borderId="4" xfId="6" applyNumberFormat="1" applyFont="1" applyBorder="1" applyAlignment="1">
      <alignment horizontal="center" vertical="center"/>
    </xf>
    <xf numFmtId="43" fontId="13" fillId="0" borderId="0" xfId="4" applyFont="1" applyBorder="1" applyAlignment="1">
      <alignment horizontal="center" vertical="center"/>
    </xf>
    <xf numFmtId="43" fontId="13" fillId="0" borderId="18" xfId="4" applyFont="1" applyBorder="1" applyAlignment="1">
      <alignment horizontal="center" vertical="center"/>
    </xf>
    <xf numFmtId="43" fontId="13" fillId="0" borderId="4" xfId="4" applyFont="1" applyBorder="1" applyAlignment="1">
      <alignment horizontal="center" vertical="center"/>
    </xf>
    <xf numFmtId="43" fontId="13" fillId="0" borderId="0" xfId="4" applyFont="1" applyAlignment="1">
      <alignment horizontal="center" vertical="center"/>
    </xf>
    <xf numFmtId="43" fontId="38" fillId="0" borderId="4" xfId="4" applyFont="1" applyBorder="1" applyAlignment="1">
      <alignment horizontal="center" vertical="center"/>
    </xf>
    <xf numFmtId="2" fontId="8" fillId="0" borderId="12" xfId="4" applyNumberFormat="1" applyFont="1" applyBorder="1" applyAlignment="1">
      <alignment horizontal="center" vertical="center"/>
    </xf>
    <xf numFmtId="43" fontId="13" fillId="0" borderId="12" xfId="4" applyFont="1" applyBorder="1" applyAlignment="1">
      <alignment horizontal="center" vertical="center"/>
    </xf>
    <xf numFmtId="43" fontId="13" fillId="0" borderId="16" xfId="4" applyFont="1" applyBorder="1" applyAlignment="1">
      <alignment horizontal="center" vertical="center"/>
    </xf>
    <xf numFmtId="174" fontId="38" fillId="0" borderId="11" xfId="6" applyNumberFormat="1" applyFont="1" applyBorder="1" applyAlignment="1">
      <alignment horizontal="center" vertical="center"/>
    </xf>
    <xf numFmtId="43" fontId="38" fillId="0" borderId="11" xfId="4" applyFont="1" applyBorder="1" applyAlignment="1">
      <alignment horizontal="center" vertical="center"/>
    </xf>
    <xf numFmtId="174" fontId="8" fillId="2" borderId="0" xfId="2" applyNumberFormat="1" applyFont="1" applyFill="1" applyBorder="1" applyAlignment="1">
      <alignment horizontal="center"/>
    </xf>
    <xf numFmtId="175" fontId="8" fillId="2" borderId="0" xfId="2" applyNumberFormat="1" applyFont="1" applyFill="1" applyBorder="1" applyAlignment="1">
      <alignment horizontal="center"/>
    </xf>
    <xf numFmtId="0" fontId="39" fillId="2" borderId="0" xfId="2" applyFont="1" applyFill="1" applyAlignment="1">
      <alignment horizontal="center"/>
    </xf>
    <xf numFmtId="0" fontId="8" fillId="2" borderId="0" xfId="2" applyFont="1" applyFill="1" applyBorder="1" applyAlignment="1">
      <alignment horizontal="center"/>
    </xf>
    <xf numFmtId="164" fontId="8" fillId="0" borderId="3" xfId="2" applyNumberFormat="1" applyFont="1" applyBorder="1" applyAlignment="1">
      <alignment horizontal="center" vertical="center"/>
    </xf>
    <xf numFmtId="164" fontId="8" fillId="0" borderId="4" xfId="2" applyNumberFormat="1" applyFont="1" applyBorder="1" applyAlignment="1">
      <alignment horizontal="center" vertical="center"/>
    </xf>
    <xf numFmtId="164" fontId="36" fillId="0" borderId="4" xfId="2" applyNumberFormat="1" applyFont="1" applyBorder="1" applyAlignment="1">
      <alignment horizontal="center" vertical="center"/>
    </xf>
    <xf numFmtId="164" fontId="15" fillId="0" borderId="22" xfId="2" applyNumberFormat="1" applyFont="1" applyBorder="1" applyAlignment="1">
      <alignment horizontal="center" vertical="center"/>
    </xf>
    <xf numFmtId="164" fontId="8" fillId="0" borderId="11" xfId="2" applyNumberFormat="1" applyFont="1" applyBorder="1" applyAlignment="1">
      <alignment horizontal="center" vertical="center"/>
    </xf>
    <xf numFmtId="164" fontId="36" fillId="0" borderId="12" xfId="2" applyNumberFormat="1" applyFont="1" applyBorder="1" applyAlignment="1">
      <alignment horizontal="center" vertical="center"/>
    </xf>
    <xf numFmtId="164" fontId="36" fillId="0" borderId="11" xfId="2" applyNumberFormat="1" applyFont="1" applyBorder="1" applyAlignment="1">
      <alignment horizontal="center" vertical="center"/>
    </xf>
    <xf numFmtId="164" fontId="42" fillId="0" borderId="4" xfId="2" applyNumberFormat="1" applyFont="1" applyBorder="1" applyAlignment="1">
      <alignment horizontal="center" vertical="center"/>
    </xf>
    <xf numFmtId="164" fontId="15" fillId="0" borderId="11" xfId="2" applyNumberFormat="1" applyFont="1" applyBorder="1" applyAlignment="1">
      <alignment horizontal="center" vertical="center"/>
    </xf>
    <xf numFmtId="177" fontId="8" fillId="2" borderId="0" xfId="2" applyNumberFormat="1" applyFont="1" applyFill="1" applyBorder="1" applyAlignment="1">
      <alignment horizontal="center" vertical="center"/>
    </xf>
    <xf numFmtId="9" fontId="8" fillId="2" borderId="0" xfId="6" applyFont="1" applyFill="1" applyBorder="1" applyAlignment="1">
      <alignment horizontal="center" vertical="center"/>
    </xf>
    <xf numFmtId="164" fontId="8" fillId="0" borderId="15" xfId="2" applyNumberFormat="1" applyFont="1" applyBorder="1" applyAlignment="1">
      <alignment horizontal="center" vertical="center"/>
    </xf>
    <xf numFmtId="164" fontId="8" fillId="0" borderId="12" xfId="2" applyNumberFormat="1" applyFont="1" applyBorder="1" applyAlignment="1">
      <alignment horizontal="center" vertical="center"/>
    </xf>
    <xf numFmtId="164" fontId="8" fillId="0" borderId="16" xfId="2" applyNumberFormat="1" applyFont="1" applyBorder="1" applyAlignment="1">
      <alignment horizontal="center" vertical="center"/>
    </xf>
    <xf numFmtId="164" fontId="8" fillId="2" borderId="0" xfId="2" applyNumberFormat="1" applyFont="1" applyFill="1" applyBorder="1" applyAlignment="1">
      <alignment horizontal="center"/>
    </xf>
    <xf numFmtId="37" fontId="39" fillId="2" borderId="0" xfId="2" applyNumberFormat="1" applyFont="1" applyFill="1" applyBorder="1" applyAlignment="1">
      <alignment horizontal="center"/>
    </xf>
    <xf numFmtId="37" fontId="39" fillId="0" borderId="0" xfId="2" applyNumberFormat="1" applyFont="1" applyBorder="1" applyAlignment="1">
      <alignment horizontal="center"/>
    </xf>
    <xf numFmtId="43" fontId="194" fillId="2" borderId="0" xfId="4" applyFont="1" applyFill="1" applyAlignment="1">
      <alignment horizontal="left"/>
    </xf>
    <xf numFmtId="0" fontId="194" fillId="2" borderId="0" xfId="1" applyFont="1" applyFill="1" applyAlignment="1">
      <alignment horizontal="left"/>
    </xf>
    <xf numFmtId="252" fontId="15" fillId="0" borderId="16" xfId="1" applyNumberFormat="1" applyFont="1" applyFill="1" applyBorder="1" applyAlignment="1"/>
    <xf numFmtId="252" fontId="15" fillId="0" borderId="12" xfId="1" applyNumberFormat="1" applyFont="1" applyBorder="1" applyAlignment="1">
      <alignment horizontal="center" vertical="center"/>
    </xf>
    <xf numFmtId="252" fontId="15" fillId="0" borderId="11" xfId="1" applyNumberFormat="1" applyFont="1" applyBorder="1" applyAlignment="1">
      <alignment horizontal="center" vertical="center"/>
    </xf>
    <xf numFmtId="252" fontId="14" fillId="0" borderId="11" xfId="1" applyNumberFormat="1" applyFont="1" applyBorder="1" applyAlignment="1">
      <alignment horizontal="center" vertical="center"/>
    </xf>
    <xf numFmtId="252" fontId="14" fillId="0" borderId="12" xfId="1" applyNumberFormat="1" applyFont="1" applyBorder="1" applyAlignment="1">
      <alignment horizontal="center" vertical="center"/>
    </xf>
    <xf numFmtId="252" fontId="15" fillId="2" borderId="0" xfId="1" applyNumberFormat="1" applyFont="1" applyFill="1" applyAlignment="1"/>
    <xf numFmtId="252" fontId="14" fillId="3" borderId="11" xfId="1" applyNumberFormat="1" applyFont="1" applyFill="1" applyBorder="1" applyAlignment="1">
      <alignment vertical="center"/>
    </xf>
    <xf numFmtId="252" fontId="15" fillId="0" borderId="0" xfId="1" applyNumberFormat="1" applyFont="1" applyAlignment="1"/>
    <xf numFmtId="172" fontId="31" fillId="7" borderId="18" xfId="1" applyNumberFormat="1" applyFont="1" applyFill="1" applyBorder="1" applyAlignment="1">
      <alignment horizontal="left" indent="1"/>
    </xf>
    <xf numFmtId="0" fontId="198" fillId="7" borderId="18" xfId="2" applyFont="1" applyFill="1" applyBorder="1" applyAlignment="1">
      <alignment horizontal="left" indent="2"/>
    </xf>
    <xf numFmtId="0" fontId="31" fillId="7" borderId="18" xfId="2" applyFont="1" applyFill="1" applyBorder="1" applyAlignment="1">
      <alignment horizontal="left" indent="3"/>
    </xf>
    <xf numFmtId="0" fontId="30" fillId="7" borderId="18" xfId="2" applyFont="1" applyFill="1" applyBorder="1" applyAlignment="1">
      <alignment horizontal="left" indent="4"/>
    </xf>
    <xf numFmtId="10" fontId="31" fillId="7" borderId="18" xfId="8" applyNumberFormat="1" applyFont="1" applyFill="1" applyBorder="1" applyAlignment="1">
      <alignment horizontal="left" indent="1"/>
    </xf>
    <xf numFmtId="0" fontId="17" fillId="0" borderId="15" xfId="1" applyFont="1" applyBorder="1">
      <alignment vertical="top"/>
    </xf>
    <xf numFmtId="0" fontId="8" fillId="0" borderId="80" xfId="1" applyFont="1" applyBorder="1">
      <alignment vertical="top"/>
    </xf>
    <xf numFmtId="0" fontId="8" fillId="0" borderId="81" xfId="1" applyFont="1" applyBorder="1">
      <alignment vertical="top"/>
    </xf>
    <xf numFmtId="164" fontId="20" fillId="0" borderId="40" xfId="1" applyNumberFormat="1" applyFont="1" applyBorder="1" applyAlignment="1">
      <alignment horizontal="center" vertical="top"/>
    </xf>
    <xf numFmtId="164" fontId="8" fillId="0" borderId="8" xfId="1" applyNumberFormat="1" applyFont="1" applyBorder="1" applyAlignment="1">
      <alignment horizontal="center" vertical="top"/>
    </xf>
    <xf numFmtId="164" fontId="20" fillId="0" borderId="8" xfId="1" applyNumberFormat="1" applyFont="1" applyBorder="1" applyAlignment="1">
      <alignment horizontal="center" vertical="top"/>
    </xf>
    <xf numFmtId="0" fontId="15" fillId="0" borderId="13" xfId="1" applyFont="1" applyBorder="1" applyAlignment="1">
      <alignment horizontal="left" vertical="center"/>
    </xf>
    <xf numFmtId="0" fontId="8" fillId="0" borderId="14" xfId="1" applyFont="1" applyBorder="1" applyAlignment="1">
      <alignment horizontal="center" vertical="center"/>
    </xf>
    <xf numFmtId="0" fontId="187" fillId="4" borderId="13" xfId="13" applyFont="1" applyFill="1" applyBorder="1"/>
    <xf numFmtId="9" fontId="14" fillId="4" borderId="14" xfId="976" applyNumberFormat="1" applyFont="1" applyFill="1" applyBorder="1" applyAlignment="1">
      <alignment horizontal="right" vertical="center"/>
    </xf>
    <xf numFmtId="0" fontId="200" fillId="0" borderId="0" xfId="14" applyFont="1"/>
    <xf numFmtId="0" fontId="201" fillId="0" borderId="0" xfId="14" applyFont="1"/>
    <xf numFmtId="0" fontId="202" fillId="4" borderId="13" xfId="13" applyFont="1" applyFill="1" applyBorder="1"/>
    <xf numFmtId="0" fontId="203" fillId="0" borderId="0" xfId="14" applyFont="1"/>
    <xf numFmtId="169" fontId="203" fillId="0" borderId="0" xfId="6" applyNumberFormat="1" applyFont="1" applyAlignment="1">
      <alignment horizontal="left"/>
    </xf>
    <xf numFmtId="0" fontId="199" fillId="4" borderId="13" xfId="13" applyFont="1" applyFill="1" applyBorder="1"/>
    <xf numFmtId="9" fontId="11" fillId="4" borderId="14" xfId="975" applyFont="1" applyFill="1" applyBorder="1" applyAlignment="1">
      <alignment horizontal="right" vertical="center"/>
    </xf>
    <xf numFmtId="0" fontId="15" fillId="4" borderId="13" xfId="13" applyFont="1" applyFill="1" applyBorder="1"/>
    <xf numFmtId="165" fontId="204" fillId="0" borderId="0" xfId="4" applyNumberFormat="1" applyFont="1" applyAlignment="1">
      <alignment horizontal="right"/>
    </xf>
    <xf numFmtId="167" fontId="181" fillId="2" borderId="17" xfId="1" applyNumberFormat="1" applyFont="1" applyFill="1" applyBorder="1" applyAlignment="1">
      <alignment vertical="top" wrapText="1"/>
    </xf>
    <xf numFmtId="167" fontId="181" fillId="2" borderId="0" xfId="1" applyNumberFormat="1" applyFont="1" applyFill="1" applyBorder="1" applyAlignment="1">
      <alignment vertical="top" wrapText="1"/>
    </xf>
    <xf numFmtId="284" fontId="205" fillId="6" borderId="1" xfId="1" applyNumberFormat="1" applyFont="1" applyFill="1" applyBorder="1" applyAlignment="1">
      <alignment horizontal="center" vertical="top" wrapText="1"/>
    </xf>
    <xf numFmtId="44" fontId="58" fillId="0" borderId="38" xfId="1" applyNumberFormat="1" applyFont="1" applyBorder="1" applyAlignment="1">
      <alignment horizontal="center"/>
    </xf>
    <xf numFmtId="44" fontId="56" fillId="2" borderId="0" xfId="5" applyNumberFormat="1" applyFont="1" applyFill="1" applyAlignment="1">
      <alignment horizontal="center"/>
    </xf>
    <xf numFmtId="167" fontId="206" fillId="6" borderId="38" xfId="1" applyNumberFormat="1" applyFont="1" applyFill="1" applyBorder="1" applyAlignment="1">
      <alignment horizontal="center" vertical="top" wrapText="1"/>
    </xf>
    <xf numFmtId="6" fontId="207" fillId="0" borderId="0" xfId="13" quotePrefix="1" applyNumberFormat="1" applyFont="1"/>
    <xf numFmtId="165" fontId="207" fillId="0" borderId="0" xfId="4" applyNumberFormat="1" applyFont="1" applyAlignment="1">
      <alignment horizontal="right"/>
    </xf>
    <xf numFmtId="169" fontId="208" fillId="4" borderId="14" xfId="3" applyNumberFormat="1" applyFont="1" applyFill="1" applyBorder="1"/>
    <xf numFmtId="9" fontId="48" fillId="2" borderId="0" xfId="975" applyFont="1" applyFill="1" applyAlignment="1"/>
    <xf numFmtId="9" fontId="53" fillId="0" borderId="35" xfId="975" applyFont="1" applyBorder="1" applyAlignment="1">
      <alignment horizontal="center"/>
    </xf>
    <xf numFmtId="9" fontId="58" fillId="0" borderId="38" xfId="975" applyFont="1" applyBorder="1" applyAlignment="1">
      <alignment horizontal="center"/>
    </xf>
    <xf numFmtId="5" fontId="209" fillId="0" borderId="36" xfId="1" applyNumberFormat="1" applyFont="1" applyBorder="1" applyAlignment="1">
      <alignment horizontal="center"/>
    </xf>
    <xf numFmtId="5" fontId="210" fillId="0" borderId="35" xfId="1" applyNumberFormat="1" applyFont="1" applyBorder="1" applyAlignment="1">
      <alignment horizontal="center"/>
    </xf>
    <xf numFmtId="5" fontId="209" fillId="0" borderId="35" xfId="1" applyNumberFormat="1" applyFont="1" applyBorder="1" applyAlignment="1">
      <alignment horizontal="center"/>
    </xf>
    <xf numFmtId="5" fontId="209" fillId="0" borderId="34" xfId="1" applyNumberFormat="1" applyFont="1" applyBorder="1" applyAlignment="1">
      <alignment horizontal="center"/>
    </xf>
    <xf numFmtId="167" fontId="8" fillId="2" borderId="12" xfId="1" applyNumberFormat="1" applyFont="1" applyFill="1" applyBorder="1" applyAlignment="1">
      <alignment vertical="center" wrapText="1"/>
    </xf>
    <xf numFmtId="0" fontId="8" fillId="2" borderId="0" xfId="2" applyFont="1" applyFill="1" applyAlignment="1"/>
    <xf numFmtId="167" fontId="8" fillId="2" borderId="0" xfId="1" applyNumberFormat="1" applyFont="1" applyFill="1" applyBorder="1" applyAlignment="1">
      <alignment vertical="top" wrapText="1"/>
    </xf>
    <xf numFmtId="0" fontId="40" fillId="2" borderId="0" xfId="0" applyFont="1" applyFill="1" applyAlignment="1">
      <alignment horizontal="left" wrapText="1"/>
    </xf>
    <xf numFmtId="0" fontId="0" fillId="0" borderId="0" xfId="0" applyAlignment="1">
      <alignment horizontal="left" indent="1"/>
    </xf>
    <xf numFmtId="0" fontId="0" fillId="0" borderId="0" xfId="0" applyAlignment="1">
      <alignment horizontal="left" wrapText="1" indent="1"/>
    </xf>
    <xf numFmtId="0" fontId="212" fillId="0" borderId="0" xfId="0" applyFont="1" applyAlignment="1">
      <alignment horizontal="center"/>
    </xf>
    <xf numFmtId="0" fontId="212" fillId="0" borderId="0" xfId="0" applyFont="1" applyAlignment="1">
      <alignment horizontal="center" wrapText="1"/>
    </xf>
    <xf numFmtId="0" fontId="213" fillId="0" borderId="0" xfId="0" applyFont="1"/>
    <xf numFmtId="0" fontId="214" fillId="2" borderId="0" xfId="0" applyFont="1" applyFill="1" applyAlignment="1">
      <alignment horizontal="center" vertical="top"/>
    </xf>
    <xf numFmtId="0" fontId="214" fillId="2" borderId="0" xfId="0" applyFont="1" applyFill="1" applyAlignment="1">
      <alignment horizontal="center" vertical="top" wrapText="1"/>
    </xf>
    <xf numFmtId="0" fontId="214" fillId="2" borderId="0" xfId="0" applyFont="1" applyFill="1" applyAlignment="1">
      <alignment horizontal="left" vertical="top" wrapText="1" indent="2"/>
    </xf>
    <xf numFmtId="0" fontId="214" fillId="46" borderId="0" xfId="0" applyFont="1" applyFill="1" applyAlignment="1">
      <alignment horizontal="center" vertical="top"/>
    </xf>
    <xf numFmtId="0" fontId="214" fillId="46" borderId="0" xfId="0" applyFont="1" applyFill="1" applyAlignment="1">
      <alignment horizontal="center" vertical="top" wrapText="1"/>
    </xf>
    <xf numFmtId="0" fontId="214" fillId="46" borderId="0" xfId="0" applyFont="1" applyFill="1" applyAlignment="1">
      <alignment horizontal="left" vertical="top" wrapText="1" indent="2"/>
    </xf>
    <xf numFmtId="164" fontId="11" fillId="0" borderId="4" xfId="1" applyNumberFormat="1" applyFont="1" applyBorder="1">
      <alignment vertical="top"/>
    </xf>
    <xf numFmtId="169" fontId="17" fillId="0" borderId="12" xfId="3" applyNumberFormat="1" applyFont="1" applyBorder="1" applyAlignment="1">
      <alignment horizontal="center" vertical="top"/>
    </xf>
    <xf numFmtId="169" fontId="17" fillId="0" borderId="12" xfId="1" applyNumberFormat="1" applyFont="1" applyBorder="1" applyAlignment="1">
      <alignment horizontal="center" vertical="top"/>
    </xf>
    <xf numFmtId="169" fontId="17" fillId="0" borderId="11" xfId="1" applyNumberFormat="1" applyFont="1" applyBorder="1" applyAlignment="1">
      <alignment horizontal="center" vertical="top"/>
    </xf>
    <xf numFmtId="169" fontId="17" fillId="0" borderId="11" xfId="975" applyNumberFormat="1" applyFont="1" applyBorder="1" applyAlignment="1">
      <alignment horizontal="center" vertical="top"/>
    </xf>
    <xf numFmtId="224" fontId="15" fillId="0" borderId="2" xfId="1" applyNumberFormat="1" applyFont="1" applyBorder="1" applyAlignment="1">
      <alignment horizontal="center" vertical="center"/>
    </xf>
    <xf numFmtId="224" fontId="15" fillId="0" borderId="1" xfId="1" applyNumberFormat="1" applyFont="1" applyBorder="1" applyAlignment="1">
      <alignment horizontal="center" vertical="center"/>
    </xf>
    <xf numFmtId="164" fontId="14" fillId="0" borderId="10" xfId="1" applyNumberFormat="1" applyFont="1" applyBorder="1" applyAlignment="1">
      <alignment horizontal="center" vertical="center"/>
    </xf>
    <xf numFmtId="164" fontId="31" fillId="0" borderId="3" xfId="1" applyNumberFormat="1" applyFont="1" applyBorder="1" applyAlignment="1">
      <alignment horizontal="center" vertical="center"/>
    </xf>
    <xf numFmtId="164" fontId="36" fillId="0" borderId="4" xfId="6" applyNumberFormat="1" applyFont="1" applyBorder="1" applyAlignment="1">
      <alignment horizontal="center" vertical="center"/>
    </xf>
    <xf numFmtId="164" fontId="31" fillId="0" borderId="0" xfId="1" applyNumberFormat="1" applyFont="1" applyBorder="1" applyAlignment="1">
      <alignment horizontal="center" vertical="center"/>
    </xf>
    <xf numFmtId="164" fontId="20" fillId="0" borderId="9" xfId="1" applyNumberFormat="1" applyFont="1" applyFill="1" applyBorder="1" applyAlignment="1">
      <alignment horizontal="center" vertical="center"/>
    </xf>
    <xf numFmtId="164" fontId="215" fillId="0" borderId="0" xfId="6" applyNumberFormat="1" applyFont="1" applyAlignment="1">
      <alignment horizontal="center" vertical="center"/>
    </xf>
    <xf numFmtId="164" fontId="215" fillId="0" borderId="4" xfId="1" applyNumberFormat="1" applyFont="1" applyBorder="1" applyAlignment="1">
      <alignment horizontal="center" vertical="center"/>
    </xf>
    <xf numFmtId="164" fontId="215" fillId="0" borderId="0" xfId="6" applyNumberFormat="1" applyFont="1" applyBorder="1" applyAlignment="1">
      <alignment horizontal="center" vertical="center"/>
    </xf>
    <xf numFmtId="164" fontId="14" fillId="0" borderId="4" xfId="2" applyNumberFormat="1" applyFont="1" applyBorder="1" applyAlignment="1">
      <alignment horizontal="center" vertical="center"/>
    </xf>
    <xf numFmtId="164" fontId="42" fillId="0" borderId="28" xfId="2" applyNumberFormat="1" applyFont="1" applyBorder="1" applyAlignment="1">
      <alignment horizontal="center" vertical="center"/>
    </xf>
    <xf numFmtId="164" fontId="20" fillId="0" borderId="4" xfId="1" applyNumberFormat="1" applyFont="1" applyBorder="1" applyAlignment="1">
      <alignment horizontal="center" vertical="center"/>
    </xf>
    <xf numFmtId="44" fontId="54" fillId="0" borderId="35" xfId="976" applyFont="1" applyBorder="1" applyAlignment="1">
      <alignment horizontal="center"/>
    </xf>
    <xf numFmtId="5" fontId="42" fillId="4" borderId="11" xfId="15" applyNumberFormat="1" applyFont="1" applyFill="1" applyBorder="1" applyAlignment="1">
      <alignment horizontal="right"/>
    </xf>
    <xf numFmtId="5" fontId="42" fillId="4" borderId="1" xfId="15" applyNumberFormat="1" applyFont="1" applyFill="1" applyBorder="1" applyAlignment="1">
      <alignment horizontal="right"/>
    </xf>
    <xf numFmtId="43" fontId="11" fillId="4" borderId="14" xfId="327" applyNumberFormat="1" applyFont="1" applyFill="1" applyBorder="1"/>
    <xf numFmtId="8" fontId="183" fillId="42" borderId="0" xfId="14" applyNumberFormat="1" applyFont="1" applyFill="1" applyAlignment="1">
      <alignment horizontal="center" vertical="center"/>
    </xf>
    <xf numFmtId="9" fontId="48" fillId="2" borderId="0" xfId="1" applyNumberFormat="1" applyFont="1" applyFill="1" applyAlignment="1"/>
    <xf numFmtId="9" fontId="54" fillId="0" borderId="35" xfId="975" applyFont="1" applyBorder="1" applyAlignment="1">
      <alignment horizontal="center"/>
    </xf>
    <xf numFmtId="0" fontId="221" fillId="48" borderId="0" xfId="0" applyFont="1" applyFill="1"/>
    <xf numFmtId="0" fontId="221" fillId="48" borderId="0" xfId="0" applyFont="1" applyFill="1" applyAlignment="1">
      <alignment horizontal="center"/>
    </xf>
    <xf numFmtId="0" fontId="222" fillId="49" borderId="82" xfId="0" applyFont="1" applyFill="1" applyBorder="1" applyAlignment="1">
      <alignment horizontal="center" vertical="center" wrapText="1"/>
    </xf>
    <xf numFmtId="0" fontId="223" fillId="49" borderId="37" xfId="0" applyFont="1" applyFill="1" applyBorder="1" applyAlignment="1">
      <alignment horizontal="center" vertical="center" wrapText="1"/>
    </xf>
    <xf numFmtId="0" fontId="222" fillId="49" borderId="37" xfId="0" applyFont="1" applyFill="1" applyBorder="1" applyAlignment="1">
      <alignment horizontal="center" vertical="center" wrapText="1"/>
    </xf>
    <xf numFmtId="0" fontId="222" fillId="47" borderId="35" xfId="0" applyFont="1" applyFill="1" applyBorder="1" applyAlignment="1">
      <alignment horizontal="center" vertical="top" wrapText="1"/>
    </xf>
    <xf numFmtId="0" fontId="0" fillId="47" borderId="36" xfId="0" applyFill="1" applyBorder="1" applyAlignment="1">
      <alignment horizontal="center" vertical="top" wrapText="1"/>
    </xf>
    <xf numFmtId="0" fontId="222" fillId="47" borderId="36" xfId="0" applyFont="1" applyFill="1" applyBorder="1" applyAlignment="1">
      <alignment horizontal="center" vertical="top" wrapText="1"/>
    </xf>
    <xf numFmtId="0" fontId="224" fillId="47" borderId="36" xfId="0" applyFont="1" applyFill="1" applyBorder="1" applyAlignment="1">
      <alignment horizontal="center" vertical="top" wrapText="1"/>
    </xf>
    <xf numFmtId="0" fontId="0" fillId="47" borderId="35" xfId="0" applyFill="1" applyBorder="1" applyAlignment="1">
      <alignment horizontal="left" vertical="top" wrapText="1" indent="1"/>
    </xf>
    <xf numFmtId="0" fontId="222" fillId="47" borderId="35" xfId="0" applyFont="1" applyFill="1" applyBorder="1" applyAlignment="1">
      <alignment horizontal="left" vertical="top" wrapText="1" indent="1"/>
    </xf>
    <xf numFmtId="0" fontId="221" fillId="47" borderId="35" xfId="0" applyFont="1" applyFill="1" applyBorder="1" applyAlignment="1">
      <alignment horizontal="left" vertical="top" wrapText="1" indent="1"/>
    </xf>
    <xf numFmtId="0" fontId="222" fillId="47" borderId="83" xfId="0" applyFont="1" applyFill="1" applyBorder="1" applyAlignment="1">
      <alignment horizontal="left" vertical="top" wrapText="1" indent="1"/>
    </xf>
    <xf numFmtId="0" fontId="221" fillId="47" borderId="37" xfId="0" applyFont="1" applyFill="1" applyBorder="1" applyAlignment="1">
      <alignment vertical="top" wrapText="1"/>
    </xf>
    <xf numFmtId="0" fontId="220" fillId="47" borderId="37" xfId="0" applyFont="1" applyFill="1" applyBorder="1" applyAlignment="1">
      <alignment vertical="top" wrapText="1"/>
    </xf>
    <xf numFmtId="0" fontId="0" fillId="47" borderId="35" xfId="0" applyFill="1" applyBorder="1" applyAlignment="1">
      <alignment horizontal="center" vertical="top" wrapText="1"/>
    </xf>
    <xf numFmtId="0" fontId="224" fillId="47" borderId="35" xfId="0" applyFont="1" applyFill="1" applyBorder="1" applyAlignment="1">
      <alignment horizontal="center" vertical="top" wrapText="1"/>
    </xf>
    <xf numFmtId="0" fontId="224" fillId="47" borderId="83" xfId="0" applyFont="1" applyFill="1" applyBorder="1" applyAlignment="1">
      <alignment horizontal="center" vertical="top" wrapText="1"/>
    </xf>
    <xf numFmtId="0" fontId="221" fillId="47" borderId="83" xfId="0" applyFont="1" applyFill="1" applyBorder="1" applyAlignment="1">
      <alignment horizontal="left" vertical="top" wrapText="1" indent="1"/>
    </xf>
    <xf numFmtId="0" fontId="224" fillId="47" borderId="37" xfId="0" applyFont="1" applyFill="1" applyBorder="1" applyAlignment="1">
      <alignment horizontal="center" vertical="top" wrapText="1"/>
    </xf>
    <xf numFmtId="0" fontId="0" fillId="47" borderId="36" xfId="0" applyFill="1" applyBorder="1" applyAlignment="1">
      <alignment horizontal="left" vertical="top" wrapText="1" indent="1"/>
    </xf>
    <xf numFmtId="0" fontId="222" fillId="47" borderId="36" xfId="0" applyFont="1" applyFill="1" applyBorder="1" applyAlignment="1">
      <alignment horizontal="left" vertical="top" wrapText="1" indent="1"/>
    </xf>
    <xf numFmtId="0" fontId="221" fillId="47" borderId="36" xfId="0" applyFont="1" applyFill="1" applyBorder="1" applyAlignment="1">
      <alignment horizontal="left" vertical="top" wrapText="1" indent="1"/>
    </xf>
    <xf numFmtId="0" fontId="221" fillId="47" borderId="37" xfId="0" applyFont="1" applyFill="1" applyBorder="1" applyAlignment="1">
      <alignment horizontal="left" vertical="top" wrapText="1" indent="1"/>
    </xf>
    <xf numFmtId="0" fontId="229" fillId="47" borderId="36" xfId="0" applyFont="1" applyFill="1" applyBorder="1" applyAlignment="1">
      <alignment horizontal="center" vertical="top" wrapText="1"/>
    </xf>
    <xf numFmtId="0" fontId="221" fillId="47" borderId="36" xfId="0" applyFont="1" applyFill="1" applyBorder="1" applyAlignment="1">
      <alignment horizontal="center" vertical="top" wrapText="1"/>
    </xf>
    <xf numFmtId="0" fontId="221" fillId="47" borderId="37" xfId="0" applyFont="1" applyFill="1" applyBorder="1" applyAlignment="1">
      <alignment horizontal="center" vertical="top" wrapText="1"/>
    </xf>
    <xf numFmtId="0" fontId="223" fillId="47" borderId="36" xfId="0" applyFont="1" applyFill="1" applyBorder="1" applyAlignment="1">
      <alignment horizontal="center" vertical="top" wrapText="1"/>
    </xf>
    <xf numFmtId="0" fontId="223" fillId="47" borderId="37" xfId="0" applyFont="1" applyFill="1" applyBorder="1" applyAlignment="1">
      <alignment horizontal="center" vertical="top" wrapText="1"/>
    </xf>
    <xf numFmtId="0" fontId="225" fillId="47" borderId="36" xfId="0" applyFont="1" applyFill="1" applyBorder="1" applyAlignment="1">
      <alignment horizontal="left" vertical="top" wrapText="1" indent="1"/>
    </xf>
    <xf numFmtId="0" fontId="222" fillId="47" borderId="34" xfId="0" applyFont="1" applyFill="1" applyBorder="1" applyAlignment="1">
      <alignment horizontal="center" vertical="top" wrapText="1"/>
    </xf>
    <xf numFmtId="0" fontId="230" fillId="47" borderId="36" xfId="0" applyFont="1" applyFill="1" applyBorder="1" applyAlignment="1">
      <alignment horizontal="center" vertical="top" wrapText="1"/>
    </xf>
    <xf numFmtId="0" fontId="230" fillId="47" borderId="37" xfId="0" applyFont="1" applyFill="1" applyBorder="1" applyAlignment="1">
      <alignment horizontal="center" vertical="top" wrapText="1"/>
    </xf>
    <xf numFmtId="9" fontId="6" fillId="0" borderId="0" xfId="975" applyFont="1"/>
    <xf numFmtId="9" fontId="6" fillId="0" borderId="0" xfId="13" applyNumberFormat="1" applyFont="1"/>
    <xf numFmtId="0" fontId="6" fillId="2" borderId="0" xfId="1" applyFill="1" applyAlignment="1">
      <alignment horizontal="left" vertical="top" wrapText="1"/>
    </xf>
    <xf numFmtId="0" fontId="16" fillId="0" borderId="3" xfId="1" applyFont="1" applyFill="1" applyBorder="1" applyAlignment="1">
      <alignment horizontal="left" vertical="center"/>
    </xf>
    <xf numFmtId="0" fontId="16" fillId="0" borderId="8" xfId="1" applyFont="1" applyFill="1" applyBorder="1" applyAlignment="1">
      <alignment horizontal="left" vertical="center"/>
    </xf>
    <xf numFmtId="0" fontId="15" fillId="5" borderId="3" xfId="1" applyFont="1" applyFill="1" applyBorder="1" applyAlignment="1">
      <alignment horizontal="left" vertical="center" wrapText="1" indent="1"/>
    </xf>
    <xf numFmtId="0" fontId="15" fillId="5" borderId="11" xfId="1" applyFont="1" applyFill="1" applyBorder="1" applyAlignment="1">
      <alignment horizontal="left" vertical="center" wrapText="1" indent="1"/>
    </xf>
    <xf numFmtId="0" fontId="15" fillId="5" borderId="4" xfId="1" applyFont="1" applyFill="1" applyBorder="1" applyAlignment="1">
      <alignment horizontal="left" vertical="center" wrapText="1" indent="1"/>
    </xf>
    <xf numFmtId="0" fontId="15" fillId="4" borderId="28" xfId="1" applyFont="1" applyFill="1" applyBorder="1" applyAlignment="1">
      <alignment horizontal="left" vertical="top"/>
    </xf>
    <xf numFmtId="0" fontId="15" fillId="4" borderId="29" xfId="1" applyFont="1" applyFill="1" applyBorder="1" applyAlignment="1">
      <alignment horizontal="left" vertical="top"/>
    </xf>
    <xf numFmtId="0" fontId="15" fillId="4" borderId="15" xfId="1" applyFont="1" applyFill="1" applyBorder="1" applyAlignment="1">
      <alignment horizontal="left" vertical="top"/>
    </xf>
    <xf numFmtId="0" fontId="15" fillId="4" borderId="16" xfId="1" applyFont="1" applyFill="1" applyBorder="1" applyAlignment="1">
      <alignment horizontal="left" vertical="top"/>
    </xf>
    <xf numFmtId="0" fontId="23" fillId="45" borderId="13" xfId="1" applyFont="1" applyFill="1" applyBorder="1" applyAlignment="1">
      <alignment horizontal="left" vertical="top"/>
    </xf>
    <xf numFmtId="0" fontId="23" fillId="45" borderId="14" xfId="1" applyFont="1" applyFill="1" applyBorder="1" applyAlignment="1">
      <alignment horizontal="left" vertical="top"/>
    </xf>
    <xf numFmtId="164" fontId="11" fillId="44" borderId="13" xfId="1" applyNumberFormat="1" applyFont="1" applyFill="1" applyBorder="1" applyAlignment="1">
      <alignment horizontal="left" vertical="top"/>
    </xf>
    <xf numFmtId="164" fontId="11" fillId="44" borderId="14" xfId="1" applyNumberFormat="1" applyFont="1" applyFill="1" applyBorder="1" applyAlignment="1">
      <alignment horizontal="left" vertical="top"/>
    </xf>
    <xf numFmtId="0" fontId="15" fillId="3" borderId="13" xfId="1" applyFont="1" applyFill="1" applyBorder="1" applyAlignment="1">
      <alignment horizontal="left" vertical="top"/>
    </xf>
    <xf numFmtId="0" fontId="15" fillId="3" borderId="14" xfId="1" applyFont="1" applyFill="1" applyBorder="1" applyAlignment="1">
      <alignment horizontal="left" vertical="top"/>
    </xf>
    <xf numFmtId="0" fontId="8" fillId="2" borderId="0" xfId="1" applyFont="1" applyFill="1" applyAlignment="1">
      <alignment horizontal="left" vertical="top" wrapText="1"/>
    </xf>
    <xf numFmtId="0" fontId="8" fillId="2" borderId="12" xfId="1" applyFont="1" applyFill="1" applyBorder="1" applyAlignment="1">
      <alignment horizontal="left" vertical="top" wrapText="1"/>
    </xf>
    <xf numFmtId="0" fontId="15" fillId="5" borderId="3" xfId="2" applyFont="1" applyFill="1" applyBorder="1" applyAlignment="1">
      <alignment horizontal="center" vertical="center"/>
    </xf>
    <xf numFmtId="0" fontId="15" fillId="5" borderId="11" xfId="2" applyFont="1" applyFill="1" applyBorder="1" applyAlignment="1">
      <alignment horizontal="center" vertical="center"/>
    </xf>
    <xf numFmtId="0" fontId="40" fillId="2" borderId="17" xfId="0" applyFont="1" applyFill="1" applyBorder="1" applyAlignment="1">
      <alignment horizontal="left" wrapText="1"/>
    </xf>
    <xf numFmtId="0" fontId="40" fillId="2" borderId="0" xfId="0" applyFont="1" applyFill="1" applyAlignment="1">
      <alignment horizontal="left" wrapText="1"/>
    </xf>
    <xf numFmtId="0" fontId="183" fillId="0" borderId="0" xfId="14" applyFont="1" applyAlignment="1">
      <alignment horizontal="center"/>
    </xf>
    <xf numFmtId="167" fontId="8" fillId="2" borderId="0" xfId="1" applyNumberFormat="1" applyFont="1" applyFill="1" applyBorder="1" applyAlignment="1">
      <alignment horizontal="center" vertical="top" wrapText="1"/>
    </xf>
    <xf numFmtId="0" fontId="15" fillId="4" borderId="23" xfId="1" applyFont="1" applyFill="1" applyBorder="1" applyAlignment="1">
      <alignment horizontal="left" vertical="top"/>
    </xf>
    <xf numFmtId="0" fontId="15" fillId="4" borderId="12" xfId="1" applyFont="1" applyFill="1" applyBorder="1" applyAlignment="1">
      <alignment horizontal="left" vertical="top"/>
    </xf>
    <xf numFmtId="0" fontId="7" fillId="5" borderId="13" xfId="13" applyFont="1" applyFill="1" applyBorder="1" applyAlignment="1">
      <alignment horizontal="left"/>
    </xf>
    <xf numFmtId="0" fontId="7" fillId="5" borderId="2" xfId="13" applyFont="1" applyFill="1" applyBorder="1" applyAlignment="1">
      <alignment horizontal="left"/>
    </xf>
    <xf numFmtId="0" fontId="7" fillId="5" borderId="14" xfId="13" applyFont="1" applyFill="1" applyBorder="1" applyAlignment="1">
      <alignment horizontal="left"/>
    </xf>
    <xf numFmtId="8" fontId="54" fillId="0" borderId="32" xfId="1" applyNumberFormat="1" applyFont="1" applyBorder="1" applyAlignment="1">
      <alignment horizontal="center"/>
    </xf>
    <xf numFmtId="8" fontId="54" fillId="0" borderId="26" xfId="1" applyNumberFormat="1" applyFont="1" applyBorder="1" applyAlignment="1">
      <alignment horizontal="center"/>
    </xf>
    <xf numFmtId="8" fontId="54" fillId="0" borderId="33" xfId="1" applyNumberFormat="1" applyFont="1" applyBorder="1" applyAlignment="1">
      <alignment horizontal="center"/>
    </xf>
    <xf numFmtId="0" fontId="51" fillId="4" borderId="31" xfId="1" applyFont="1" applyFill="1" applyBorder="1" applyAlignment="1">
      <alignment horizontal="center" vertical="center"/>
    </xf>
    <xf numFmtId="0" fontId="51" fillId="4" borderId="34" xfId="1" applyFont="1" applyFill="1" applyBorder="1" applyAlignment="1">
      <alignment horizontal="center" vertical="center"/>
    </xf>
    <xf numFmtId="0" fontId="15" fillId="5" borderId="32" xfId="1" applyFont="1" applyFill="1" applyBorder="1" applyAlignment="1">
      <alignment horizontal="center" vertical="top"/>
    </xf>
    <xf numFmtId="0" fontId="15" fillId="5" borderId="26" xfId="1" applyFont="1" applyFill="1" applyBorder="1" applyAlignment="1">
      <alignment horizontal="center" vertical="top"/>
    </xf>
    <xf numFmtId="0" fontId="15" fillId="5" borderId="33" xfId="1" applyFont="1" applyFill="1" applyBorder="1" applyAlignment="1">
      <alignment horizontal="center" vertical="top"/>
    </xf>
    <xf numFmtId="167" fontId="181" fillId="2" borderId="0" xfId="1" applyNumberFormat="1" applyFont="1" applyFill="1" applyBorder="1" applyAlignment="1">
      <alignment horizontal="center" vertical="top" wrapText="1"/>
    </xf>
    <xf numFmtId="0" fontId="182" fillId="45" borderId="13" xfId="1" applyFont="1" applyFill="1" applyBorder="1" applyAlignment="1">
      <alignment horizontal="left" vertical="top"/>
    </xf>
    <xf numFmtId="0" fontId="182" fillId="45" borderId="2" xfId="1" applyFont="1" applyFill="1" applyBorder="1" applyAlignment="1">
      <alignment horizontal="left" vertical="top"/>
    </xf>
    <xf numFmtId="0" fontId="182" fillId="45" borderId="14" xfId="1" applyFont="1" applyFill="1" applyBorder="1" applyAlignment="1">
      <alignment horizontal="left" vertical="top"/>
    </xf>
    <xf numFmtId="0" fontId="7" fillId="5" borderId="13" xfId="1" applyFont="1" applyFill="1" applyBorder="1" applyAlignment="1">
      <alignment horizontal="left" vertical="top"/>
    </xf>
    <xf numFmtId="0" fontId="7" fillId="5" borderId="2" xfId="1" applyFont="1" applyFill="1" applyBorder="1" applyAlignment="1">
      <alignment horizontal="left" vertical="top"/>
    </xf>
    <xf numFmtId="0" fontId="7" fillId="5" borderId="14" xfId="1" applyFont="1" applyFill="1" applyBorder="1" applyAlignment="1">
      <alignment horizontal="left" vertical="top"/>
    </xf>
    <xf numFmtId="167" fontId="7" fillId="4" borderId="32" xfId="1" applyNumberFormat="1" applyFont="1" applyFill="1" applyBorder="1" applyAlignment="1">
      <alignment horizontal="center" vertical="top" wrapText="1"/>
    </xf>
    <xf numFmtId="167" fontId="7" fillId="4" borderId="33" xfId="1" applyNumberFormat="1" applyFont="1" applyFill="1" applyBorder="1" applyAlignment="1">
      <alignment horizontal="center" vertical="top" wrapText="1"/>
    </xf>
    <xf numFmtId="0" fontId="221" fillId="48" borderId="84" xfId="0" applyFont="1" applyFill="1" applyBorder="1"/>
    <xf numFmtId="0" fontId="216" fillId="47" borderId="31" xfId="988" applyFill="1" applyBorder="1" applyAlignment="1">
      <alignment horizontal="center" vertical="top" wrapText="1"/>
    </xf>
    <xf numFmtId="0" fontId="216" fillId="47" borderId="35" xfId="988" applyFill="1" applyBorder="1" applyAlignment="1">
      <alignment horizontal="center" vertical="top" wrapText="1"/>
    </xf>
    <xf numFmtId="0" fontId="216" fillId="47" borderId="34" xfId="988" applyFill="1" applyBorder="1" applyAlignment="1">
      <alignment horizontal="center" vertical="top" wrapText="1"/>
    </xf>
    <xf numFmtId="0" fontId="222" fillId="47" borderId="31" xfId="0" applyFont="1" applyFill="1" applyBorder="1" applyAlignment="1">
      <alignment horizontal="center" vertical="top" wrapText="1"/>
    </xf>
    <xf numFmtId="0" fontId="222" fillId="47" borderId="35" xfId="0" applyFont="1" applyFill="1" applyBorder="1" applyAlignment="1">
      <alignment horizontal="center" vertical="top" wrapText="1"/>
    </xf>
    <xf numFmtId="0" fontId="222" fillId="47" borderId="34" xfId="0" applyFont="1" applyFill="1" applyBorder="1" applyAlignment="1">
      <alignment horizontal="center" vertical="top" wrapText="1"/>
    </xf>
    <xf numFmtId="0" fontId="221" fillId="48" borderId="36" xfId="0" applyFont="1" applyFill="1" applyBorder="1"/>
    <xf numFmtId="0" fontId="221" fillId="48" borderId="0" xfId="0" applyFont="1" applyFill="1"/>
    <xf numFmtId="0" fontId="216" fillId="0" borderId="31" xfId="988" applyBorder="1" applyAlignment="1">
      <alignment horizontal="center" vertical="top" wrapText="1"/>
    </xf>
    <xf numFmtId="0" fontId="216" fillId="0" borderId="35" xfId="988" applyBorder="1" applyAlignment="1">
      <alignment horizontal="center" vertical="top" wrapText="1"/>
    </xf>
    <xf numFmtId="0" fontId="216" fillId="0" borderId="34" xfId="988" applyBorder="1" applyAlignment="1">
      <alignment horizontal="center" vertical="top" wrapText="1"/>
    </xf>
    <xf numFmtId="0" fontId="216" fillId="47" borderId="85" xfId="988" applyFill="1" applyBorder="1" applyAlignment="1">
      <alignment horizontal="center" vertical="top" wrapText="1"/>
    </xf>
    <xf numFmtId="0" fontId="222" fillId="47" borderId="85" xfId="0" applyFont="1" applyFill="1" applyBorder="1" applyAlignment="1">
      <alignment horizontal="center" vertical="top" wrapText="1"/>
    </xf>
    <xf numFmtId="0" fontId="216" fillId="47" borderId="83" xfId="988" applyFill="1" applyBorder="1" applyAlignment="1">
      <alignment horizontal="center" vertical="top" wrapText="1"/>
    </xf>
    <xf numFmtId="0" fontId="222" fillId="47" borderId="83" xfId="0" applyFont="1" applyFill="1" applyBorder="1" applyAlignment="1">
      <alignment horizontal="center" vertical="top" wrapText="1"/>
    </xf>
    <xf numFmtId="0" fontId="218" fillId="48" borderId="0" xfId="0" applyFont="1" applyFill="1"/>
    <xf numFmtId="0" fontId="222" fillId="49" borderId="31" xfId="0" applyFont="1" applyFill="1" applyBorder="1" applyAlignment="1">
      <alignment horizontal="center" vertical="center" wrapText="1"/>
    </xf>
    <xf numFmtId="0" fontId="222" fillId="49" borderId="34" xfId="0" applyFont="1" applyFill="1" applyBorder="1" applyAlignment="1">
      <alignment horizontal="center" vertical="center" wrapText="1"/>
    </xf>
  </cellXfs>
  <cellStyles count="989">
    <cellStyle name="'" xfId="252" xr:uid="{00000000-0005-0000-0000-0000EC000000}"/>
    <cellStyle name="$" xfId="263" xr:uid="{00000000-0005-0000-0000-0000F8000000}"/>
    <cellStyle name="$m" xfId="264" xr:uid="{00000000-0005-0000-0000-0000F9000000}"/>
    <cellStyle name="$q" xfId="265" xr:uid="{00000000-0005-0000-0000-0000FA000000}"/>
    <cellStyle name="$q*" xfId="266" xr:uid="{00000000-0005-0000-0000-0000FB000000}"/>
    <cellStyle name="$qA" xfId="267" xr:uid="{00000000-0005-0000-0000-0000FC000000}"/>
    <cellStyle name="$qRange" xfId="268" xr:uid="{00000000-0005-0000-0000-0000FD000000}"/>
    <cellStyle name="%" xfId="256" xr:uid="{00000000-0005-0000-0000-0000F0000000}"/>
    <cellStyle name="% 2" xfId="11" xr:uid="{00000000-0005-0000-0000-0000F1000000}"/>
    <cellStyle name="%[0]" xfId="261" xr:uid="{00000000-0005-0000-0000-0000F6000000}"/>
    <cellStyle name="%_AOLearn" xfId="257" xr:uid="{00000000-0005-0000-0000-0000F2000000}"/>
    <cellStyle name="%_EBAYearn" xfId="258" xr:uid="{00000000-0005-0000-0000-0000F3000000}"/>
    <cellStyle name="%_MASTER_ERPROSheet_08022007" xfId="259" xr:uid="{00000000-0005-0000-0000-0000F4000000}"/>
    <cellStyle name="%_YHOOearn" xfId="260" xr:uid="{00000000-0005-0000-0000-0000F5000000}"/>
    <cellStyle name="******************************************" xfId="255" xr:uid="{00000000-0005-0000-0000-0000EF000000}"/>
    <cellStyle name=";;;" xfId="251" xr:uid="{00000000-0005-0000-0000-0000EB000000}"/>
    <cellStyle name="@NOW" xfId="254" xr:uid="{00000000-0005-0000-0000-0000EE000000}"/>
    <cellStyle name="]_x000a__x000a_Extension=conv.dll_x000a__x000a_MS-DOS Tools Extentions=C:\DOS\MSTOOLS.DLL_x000a__x000a__x000a__x000a_[Settings]_x000a__x000a_UNDELETE.DLL=C:\DOS\MSTOOLS.DLL_x000a__x000a_W" xfId="253" xr:uid="{00000000-0005-0000-0000-0000ED000000}"/>
    <cellStyle name="_%(SignOnly)" xfId="16" xr:uid="{00000000-0005-0000-0000-000000000000}"/>
    <cellStyle name="_%(SignSpaceOnly)" xfId="17" xr:uid="{00000000-0005-0000-0000-000001000000}"/>
    <cellStyle name="_Comma" xfId="18" xr:uid="{00000000-0005-0000-0000-000002000000}"/>
    <cellStyle name="_Comma_01 adj for merger plan" xfId="19" xr:uid="{00000000-0005-0000-0000-000003000000}"/>
    <cellStyle name="_Comma_Ability to Pay Analysis" xfId="20" xr:uid="{00000000-0005-0000-0000-000004000000}"/>
    <cellStyle name="_Comma_AFL" xfId="21" xr:uid="{00000000-0005-0000-0000-000005000000}"/>
    <cellStyle name="_Comma_AIZ" xfId="22" xr:uid="{00000000-0005-0000-0000-000006000000}"/>
    <cellStyle name="_Comma_AIZ04-Quantum2" xfId="23" xr:uid="{00000000-0005-0000-0000-000007000000}"/>
    <cellStyle name="_Comma_AMP" xfId="24" xr:uid="{00000000-0005-0000-0000-000008000000}"/>
    <cellStyle name="_Comma_Book1" xfId="25" xr:uid="{00000000-0005-0000-0000-000009000000}"/>
    <cellStyle name="_Comma_Book3" xfId="26" xr:uid="{00000000-0005-0000-0000-00000A000000}"/>
    <cellStyle name="_Comma_CNO" xfId="27" xr:uid="{00000000-0005-0000-0000-00000B000000}"/>
    <cellStyle name="_Comma_CNO04" xfId="28" xr:uid="{00000000-0005-0000-0000-00000C000000}"/>
    <cellStyle name="_Comma_DCF Alexander Forbes" xfId="29" xr:uid="{00000000-0005-0000-0000-00000D000000}"/>
    <cellStyle name="_Comma_fmbi counties" xfId="30" xr:uid="{00000000-0005-0000-0000-00000E000000}"/>
    <cellStyle name="_Comma_FMBI MBHI Graphs" xfId="31" xr:uid="{00000000-0005-0000-0000-00000F000000}"/>
    <cellStyle name="_Comma_FMBI MBHI Graphs 07102001" xfId="32" xr:uid="{00000000-0005-0000-0000-000010000000}"/>
    <cellStyle name="_Comma_FMBI MBHI Graphs_7601" xfId="33" xr:uid="{00000000-0005-0000-0000-000011000000}"/>
    <cellStyle name="_Comma_genworth model" xfId="34" xr:uid="{00000000-0005-0000-0000-000012000000}"/>
    <cellStyle name="_Comma_Insurance Brokerage CSC_1Q2002" xfId="35" xr:uid="{00000000-0005-0000-0000-000013000000}"/>
    <cellStyle name="_Comma_JP_LNC_spread_monitor (2)" xfId="36" xr:uid="{00000000-0005-0000-0000-000014000000}"/>
    <cellStyle name="_Comma_NFP" xfId="37" xr:uid="{00000000-0005-0000-0000-000015000000}"/>
    <cellStyle name="_Comma_NFS" xfId="38" xr:uid="{00000000-0005-0000-0000-000016000000}"/>
    <cellStyle name="_Comma_Overview3" xfId="39" xr:uid="{00000000-0005-0000-0000-000017000000}"/>
    <cellStyle name="_Comma_phil data" xfId="40" xr:uid="{00000000-0005-0000-0000-000018000000}"/>
    <cellStyle name="_Comma_Price Performance Charts" xfId="41" xr:uid="{00000000-0005-0000-0000-000019000000}"/>
    <cellStyle name="_Comma_Quarterly Review by Company" xfId="42" xr:uid="{00000000-0005-0000-0000-00001A000000}"/>
    <cellStyle name="_Comma_SFG Data File" xfId="43" xr:uid="{00000000-0005-0000-0000-00001B000000}"/>
    <cellStyle name="_Comma_Sheet1" xfId="44" xr:uid="{00000000-0005-0000-0000-00001C000000}"/>
    <cellStyle name="_Comma_Stock-QTR1 FDS" xfId="45" xr:uid="{00000000-0005-0000-0000-00001D000000}"/>
    <cellStyle name="_Comma_Updated Valuation Changes" xfId="46" xr:uid="{00000000-0005-0000-0000-00001E000000}"/>
    <cellStyle name="_Comma_Valuation Graphs" xfId="47" xr:uid="{00000000-0005-0000-0000-00001F000000}"/>
    <cellStyle name="_Comma_xratio - historical mkt val" xfId="48" xr:uid="{00000000-0005-0000-0000-000020000000}"/>
    <cellStyle name="_Currency" xfId="49" xr:uid="{00000000-0005-0000-0000-000021000000}"/>
    <cellStyle name="_Currency_01 adj for merger plan" xfId="50" xr:uid="{00000000-0005-0000-0000-000022000000}"/>
    <cellStyle name="_Currency_Ability to Pay Analysis" xfId="51" xr:uid="{00000000-0005-0000-0000-000023000000}"/>
    <cellStyle name="_Currency_AFL" xfId="52" xr:uid="{00000000-0005-0000-0000-000024000000}"/>
    <cellStyle name="_Currency_AIZ" xfId="53" xr:uid="{00000000-0005-0000-0000-000025000000}"/>
    <cellStyle name="_Currency_AMP" xfId="54" xr:uid="{00000000-0005-0000-0000-000026000000}"/>
    <cellStyle name="_Currency_Balance Sheet" xfId="55" xr:uid="{00000000-0005-0000-0000-000027000000}"/>
    <cellStyle name="_Currency_Book1" xfId="56" xr:uid="{00000000-0005-0000-0000-000028000000}"/>
    <cellStyle name="_Currency_Book29" xfId="57" xr:uid="{00000000-0005-0000-0000-000029000000}"/>
    <cellStyle name="_Currency_Book3" xfId="58" xr:uid="{00000000-0005-0000-0000-00002A000000}"/>
    <cellStyle name="_Currency_Book3_1" xfId="59" xr:uid="{00000000-0005-0000-0000-00002B000000}"/>
    <cellStyle name="_Currency_CNO" xfId="60" xr:uid="{00000000-0005-0000-0000-00002C000000}"/>
    <cellStyle name="_Currency_DCF Alexander Forbes" xfId="61" xr:uid="{00000000-0005-0000-0000-00002D000000}"/>
    <cellStyle name="_Currency_fmbi counties" xfId="62" xr:uid="{00000000-0005-0000-0000-00002E000000}"/>
    <cellStyle name="_Currency_FMBI MBHI Graphs" xfId="63" xr:uid="{00000000-0005-0000-0000-00002F000000}"/>
    <cellStyle name="_Currency_FMBI MBHI Graphs 07102001" xfId="64" xr:uid="{00000000-0005-0000-0000-000030000000}"/>
    <cellStyle name="_Currency_FMBI MBHI Graphs_7601" xfId="65" xr:uid="{00000000-0005-0000-0000-000031000000}"/>
    <cellStyle name="_Currency_GNW" xfId="66" xr:uid="{00000000-0005-0000-0000-000032000000}"/>
    <cellStyle name="_Currency_Insurance Brokerage CSC_1Q2002" xfId="67" xr:uid="{00000000-0005-0000-0000-000033000000}"/>
    <cellStyle name="_Currency_JP" xfId="68" xr:uid="{00000000-0005-0000-0000-000034000000}"/>
    <cellStyle name="_Currency_LNC" xfId="69" xr:uid="{00000000-0005-0000-0000-000035000000}"/>
    <cellStyle name="_Currency_MET" xfId="70" xr:uid="{00000000-0005-0000-0000-000036000000}"/>
    <cellStyle name="_Currency_MET04" xfId="71" xr:uid="{00000000-0005-0000-0000-000037000000}"/>
    <cellStyle name="_Currency_NFS" xfId="72" xr:uid="{00000000-0005-0000-0000-000038000000}"/>
    <cellStyle name="_Currency_Overview3" xfId="73" xr:uid="{00000000-0005-0000-0000-000039000000}"/>
    <cellStyle name="_Currency_phil data" xfId="74" xr:uid="{00000000-0005-0000-0000-00003A000000}"/>
    <cellStyle name="_Currency_Price Performance Charts" xfId="75" xr:uid="{00000000-0005-0000-0000-00003B000000}"/>
    <cellStyle name="_Currency_PRU" xfId="76" xr:uid="{00000000-0005-0000-0000-00003C000000}"/>
    <cellStyle name="_Currency_PRU04" xfId="77" xr:uid="{00000000-0005-0000-0000-00003D000000}"/>
    <cellStyle name="_Currency_RiskReward" xfId="78" xr:uid="{00000000-0005-0000-0000-00003E000000}"/>
    <cellStyle name="_Currency_SFG" xfId="79" xr:uid="{00000000-0005-0000-0000-00003F000000}"/>
    <cellStyle name="_Currency_Sheet1" xfId="80" xr:uid="{00000000-0005-0000-0000-000040000000}"/>
    <cellStyle name="_Currency_Stock-QTR1 FDS" xfId="81" xr:uid="{00000000-0005-0000-0000-000041000000}"/>
    <cellStyle name="_Currency_TMK" xfId="82" xr:uid="{00000000-0005-0000-0000-000042000000}"/>
    <cellStyle name="_Currency_Updated Valuation Changes" xfId="83" xr:uid="{00000000-0005-0000-0000-000043000000}"/>
    <cellStyle name="_Currency_Valuation Graphs" xfId="84" xr:uid="{00000000-0005-0000-0000-000044000000}"/>
    <cellStyle name="_Currency_xratio - historical mkt val" xfId="85" xr:uid="{00000000-0005-0000-0000-000045000000}"/>
    <cellStyle name="_CurrencySpace" xfId="86" xr:uid="{00000000-0005-0000-0000-000046000000}"/>
    <cellStyle name="_CurrencySpace_01 adj for merger plan" xfId="87" xr:uid="{00000000-0005-0000-0000-000047000000}"/>
    <cellStyle name="_CurrencySpace_Ability to Pay Analysis" xfId="88" xr:uid="{00000000-0005-0000-0000-000048000000}"/>
    <cellStyle name="_CurrencySpace_AFL" xfId="89" xr:uid="{00000000-0005-0000-0000-000049000000}"/>
    <cellStyle name="_CurrencySpace_AIZ" xfId="90" xr:uid="{00000000-0005-0000-0000-00004A000000}"/>
    <cellStyle name="_CurrencySpace_AMP" xfId="91" xr:uid="{00000000-0005-0000-0000-00004B000000}"/>
    <cellStyle name="_CurrencySpace_Balance Sheet" xfId="92" xr:uid="{00000000-0005-0000-0000-00004C000000}"/>
    <cellStyle name="_CurrencySpace_Book1" xfId="93" xr:uid="{00000000-0005-0000-0000-00004D000000}"/>
    <cellStyle name="_CurrencySpace_Book29" xfId="94" xr:uid="{00000000-0005-0000-0000-00004E000000}"/>
    <cellStyle name="_CurrencySpace_Book3" xfId="95" xr:uid="{00000000-0005-0000-0000-00004F000000}"/>
    <cellStyle name="_CurrencySpace_Book3_1" xfId="96" xr:uid="{00000000-0005-0000-0000-000050000000}"/>
    <cellStyle name="_CurrencySpace_CNO" xfId="97" xr:uid="{00000000-0005-0000-0000-000051000000}"/>
    <cellStyle name="_CurrencySpace_DCF Alexander Forbes" xfId="98" xr:uid="{00000000-0005-0000-0000-000052000000}"/>
    <cellStyle name="_CurrencySpace_fmbi counties" xfId="99" xr:uid="{00000000-0005-0000-0000-000053000000}"/>
    <cellStyle name="_CurrencySpace_FMBI MBHI Graphs" xfId="100" xr:uid="{00000000-0005-0000-0000-000054000000}"/>
    <cellStyle name="_CurrencySpace_FMBI MBHI Graphs 07102001" xfId="101" xr:uid="{00000000-0005-0000-0000-000055000000}"/>
    <cellStyle name="_CurrencySpace_FMBI MBHI Graphs_7601" xfId="102" xr:uid="{00000000-0005-0000-0000-000056000000}"/>
    <cellStyle name="_CurrencySpace_GNW" xfId="103" xr:uid="{00000000-0005-0000-0000-000057000000}"/>
    <cellStyle name="_CurrencySpace_Insurance Brokerage CSC_1Q2002" xfId="104" xr:uid="{00000000-0005-0000-0000-000058000000}"/>
    <cellStyle name="_CurrencySpace_JP" xfId="105" xr:uid="{00000000-0005-0000-0000-000059000000}"/>
    <cellStyle name="_CurrencySpace_LNC" xfId="106" xr:uid="{00000000-0005-0000-0000-00005A000000}"/>
    <cellStyle name="_CurrencySpace_MET" xfId="107" xr:uid="{00000000-0005-0000-0000-00005B000000}"/>
    <cellStyle name="_CurrencySpace_MET04" xfId="108" xr:uid="{00000000-0005-0000-0000-00005C000000}"/>
    <cellStyle name="_CurrencySpace_NFS" xfId="109" xr:uid="{00000000-0005-0000-0000-00005D000000}"/>
    <cellStyle name="_CurrencySpace_Overview3" xfId="110" xr:uid="{00000000-0005-0000-0000-00005E000000}"/>
    <cellStyle name="_CurrencySpace_phil data" xfId="111" xr:uid="{00000000-0005-0000-0000-00005F000000}"/>
    <cellStyle name="_CurrencySpace_Price Performance Charts" xfId="112" xr:uid="{00000000-0005-0000-0000-000060000000}"/>
    <cellStyle name="_CurrencySpace_PRU" xfId="113" xr:uid="{00000000-0005-0000-0000-000061000000}"/>
    <cellStyle name="_CurrencySpace_PRU04" xfId="114" xr:uid="{00000000-0005-0000-0000-000062000000}"/>
    <cellStyle name="_CurrencySpace_RiskReward" xfId="115" xr:uid="{00000000-0005-0000-0000-000063000000}"/>
    <cellStyle name="_CurrencySpace_SFG" xfId="116" xr:uid="{00000000-0005-0000-0000-000064000000}"/>
    <cellStyle name="_CurrencySpace_Sheet1" xfId="117" xr:uid="{00000000-0005-0000-0000-000065000000}"/>
    <cellStyle name="_CurrencySpace_Stock-QTR1 FDS" xfId="118" xr:uid="{00000000-0005-0000-0000-000066000000}"/>
    <cellStyle name="_CurrencySpace_TMK" xfId="119" xr:uid="{00000000-0005-0000-0000-000067000000}"/>
    <cellStyle name="_CurrencySpace_Updated Valuation Changes" xfId="120" xr:uid="{00000000-0005-0000-0000-000068000000}"/>
    <cellStyle name="_CurrencySpace_Valuation Graphs" xfId="121" xr:uid="{00000000-0005-0000-0000-000069000000}"/>
    <cellStyle name="_CurrencySpace_xratio - historical mkt val" xfId="122" xr:uid="{00000000-0005-0000-0000-00006A000000}"/>
    <cellStyle name="_Dollar" xfId="123" xr:uid="{00000000-0005-0000-0000-00006B000000}"/>
    <cellStyle name="_Euro" xfId="124" xr:uid="{00000000-0005-0000-0000-00006C000000}"/>
    <cellStyle name="—_GS_Cash " xfId="250" xr:uid="{00000000-0005-0000-0000-0000EA000000}"/>
    <cellStyle name="_Heading" xfId="125" xr:uid="{00000000-0005-0000-0000-00006D000000}"/>
    <cellStyle name="_Heading_prestemp" xfId="126" xr:uid="{00000000-0005-0000-0000-00006E000000}"/>
    <cellStyle name="_Heading_Q" xfId="127" xr:uid="{00000000-0005-0000-0000-00006F000000}"/>
    <cellStyle name="_Heading_q - new guidance" xfId="128" xr:uid="{00000000-0005-0000-0000-000070000000}"/>
    <cellStyle name="_Highlight" xfId="129" xr:uid="{00000000-0005-0000-0000-000071000000}"/>
    <cellStyle name="_Multiple" xfId="130" xr:uid="{00000000-0005-0000-0000-000072000000}"/>
    <cellStyle name="_Multiple_01 adj for merger plan" xfId="131" xr:uid="{00000000-0005-0000-0000-000073000000}"/>
    <cellStyle name="_Multiple_Ability to Pay Analysis" xfId="132" xr:uid="{00000000-0005-0000-0000-000074000000}"/>
    <cellStyle name="_Multiple_AFL" xfId="133" xr:uid="{00000000-0005-0000-0000-000075000000}"/>
    <cellStyle name="_Multiple_AIZ" xfId="134" xr:uid="{00000000-0005-0000-0000-000076000000}"/>
    <cellStyle name="_Multiple_AMP" xfId="135" xr:uid="{00000000-0005-0000-0000-000077000000}"/>
    <cellStyle name="_Multiple_Balance Sheet" xfId="136" xr:uid="{00000000-0005-0000-0000-000078000000}"/>
    <cellStyle name="_Multiple_Book1" xfId="137" xr:uid="{00000000-0005-0000-0000-000079000000}"/>
    <cellStyle name="_Multiple_Book29" xfId="138" xr:uid="{00000000-0005-0000-0000-00007A000000}"/>
    <cellStyle name="_Multiple_Book3" xfId="139" xr:uid="{00000000-0005-0000-0000-00007B000000}"/>
    <cellStyle name="_Multiple_Book3_1" xfId="140" xr:uid="{00000000-0005-0000-0000-00007C000000}"/>
    <cellStyle name="_Multiple_CNO" xfId="141" xr:uid="{00000000-0005-0000-0000-00007D000000}"/>
    <cellStyle name="_Multiple_DCF Alexander Forbes" xfId="142" xr:uid="{00000000-0005-0000-0000-00007E000000}"/>
    <cellStyle name="_Multiple_fmbi counties" xfId="143" xr:uid="{00000000-0005-0000-0000-00007F000000}"/>
    <cellStyle name="_Multiple_FMBI MBHI Graphs" xfId="144" xr:uid="{00000000-0005-0000-0000-000080000000}"/>
    <cellStyle name="_Multiple_FMBI MBHI Graphs 07102001" xfId="145" xr:uid="{00000000-0005-0000-0000-000081000000}"/>
    <cellStyle name="_Multiple_FMBI MBHI Graphs_7601" xfId="146" xr:uid="{00000000-0005-0000-0000-000082000000}"/>
    <cellStyle name="_Multiple_GNW" xfId="147" xr:uid="{00000000-0005-0000-0000-000083000000}"/>
    <cellStyle name="_Multiple_Insurance Brokerage CSC_1Q2002" xfId="148" xr:uid="{00000000-0005-0000-0000-000084000000}"/>
    <cellStyle name="_Multiple_JP" xfId="149" xr:uid="{00000000-0005-0000-0000-000085000000}"/>
    <cellStyle name="_Multiple_LNC" xfId="150" xr:uid="{00000000-0005-0000-0000-000086000000}"/>
    <cellStyle name="_Multiple_MET" xfId="151" xr:uid="{00000000-0005-0000-0000-000087000000}"/>
    <cellStyle name="_Multiple_MET04" xfId="152" xr:uid="{00000000-0005-0000-0000-000088000000}"/>
    <cellStyle name="_Multiple_NFS" xfId="153" xr:uid="{00000000-0005-0000-0000-000089000000}"/>
    <cellStyle name="_Multiple_Overview3" xfId="154" xr:uid="{00000000-0005-0000-0000-00008A000000}"/>
    <cellStyle name="_Multiple_phil data" xfId="155" xr:uid="{00000000-0005-0000-0000-00008B000000}"/>
    <cellStyle name="_Multiple_Price Performance Charts" xfId="156" xr:uid="{00000000-0005-0000-0000-00008C000000}"/>
    <cellStyle name="_Multiple_PRU" xfId="157" xr:uid="{00000000-0005-0000-0000-00008D000000}"/>
    <cellStyle name="_Multiple_PRU04" xfId="158" xr:uid="{00000000-0005-0000-0000-00008E000000}"/>
    <cellStyle name="_Multiple_RiskReward" xfId="159" xr:uid="{00000000-0005-0000-0000-00008F000000}"/>
    <cellStyle name="_Multiple_SFG" xfId="160" xr:uid="{00000000-0005-0000-0000-000090000000}"/>
    <cellStyle name="_Multiple_Sheet1" xfId="161" xr:uid="{00000000-0005-0000-0000-000091000000}"/>
    <cellStyle name="_Multiple_Stock-QTR1 FDS" xfId="162" xr:uid="{00000000-0005-0000-0000-000092000000}"/>
    <cellStyle name="_Multiple_TMK" xfId="163" xr:uid="{00000000-0005-0000-0000-000093000000}"/>
    <cellStyle name="_Multiple_Updated Valuation Changes" xfId="164" xr:uid="{00000000-0005-0000-0000-000094000000}"/>
    <cellStyle name="_Multiple_Valuation Graphs" xfId="165" xr:uid="{00000000-0005-0000-0000-000095000000}"/>
    <cellStyle name="_Multiple_xratio - historical mkt val" xfId="166" xr:uid="{00000000-0005-0000-0000-000096000000}"/>
    <cellStyle name="_MultipleSpace" xfId="167" xr:uid="{00000000-0005-0000-0000-000097000000}"/>
    <cellStyle name="_MultipleSpace_01 adj for merger plan" xfId="168" xr:uid="{00000000-0005-0000-0000-000098000000}"/>
    <cellStyle name="_MultipleSpace_Ability to Pay Analysis" xfId="169" xr:uid="{00000000-0005-0000-0000-000099000000}"/>
    <cellStyle name="_MultipleSpace_AFL" xfId="170" xr:uid="{00000000-0005-0000-0000-00009A000000}"/>
    <cellStyle name="_MultipleSpace_AIZ" xfId="171" xr:uid="{00000000-0005-0000-0000-00009B000000}"/>
    <cellStyle name="_MultipleSpace_AMP" xfId="172" xr:uid="{00000000-0005-0000-0000-00009C000000}"/>
    <cellStyle name="_MultipleSpace_Balance Sheet" xfId="173" xr:uid="{00000000-0005-0000-0000-00009D000000}"/>
    <cellStyle name="_MultipleSpace_Book1" xfId="174" xr:uid="{00000000-0005-0000-0000-00009E000000}"/>
    <cellStyle name="_MultipleSpace_Book29" xfId="175" xr:uid="{00000000-0005-0000-0000-00009F000000}"/>
    <cellStyle name="_MultipleSpace_Book3" xfId="176" xr:uid="{00000000-0005-0000-0000-0000A0000000}"/>
    <cellStyle name="_MultipleSpace_Book3_1" xfId="177" xr:uid="{00000000-0005-0000-0000-0000A1000000}"/>
    <cellStyle name="_MultipleSpace_CNO" xfId="178" xr:uid="{00000000-0005-0000-0000-0000A2000000}"/>
    <cellStyle name="_MultipleSpace_DCF Alexander Forbes" xfId="179" xr:uid="{00000000-0005-0000-0000-0000A3000000}"/>
    <cellStyle name="_MultipleSpace_fmbi counties" xfId="180" xr:uid="{00000000-0005-0000-0000-0000A4000000}"/>
    <cellStyle name="_MultipleSpace_FMBI MBHI Graphs" xfId="181" xr:uid="{00000000-0005-0000-0000-0000A5000000}"/>
    <cellStyle name="_MultipleSpace_FMBI MBHI Graphs 07102001" xfId="182" xr:uid="{00000000-0005-0000-0000-0000A6000000}"/>
    <cellStyle name="_MultipleSpace_FMBI MBHI Graphs_7601" xfId="183" xr:uid="{00000000-0005-0000-0000-0000A7000000}"/>
    <cellStyle name="_MultipleSpace_GNW" xfId="184" xr:uid="{00000000-0005-0000-0000-0000A8000000}"/>
    <cellStyle name="_MultipleSpace_Insurance Brokerage CSC_1Q2002" xfId="185" xr:uid="{00000000-0005-0000-0000-0000A9000000}"/>
    <cellStyle name="_MultipleSpace_JP" xfId="186" xr:uid="{00000000-0005-0000-0000-0000AA000000}"/>
    <cellStyle name="_MultipleSpace_LNC" xfId="187" xr:uid="{00000000-0005-0000-0000-0000AB000000}"/>
    <cellStyle name="_MultipleSpace_MET" xfId="188" xr:uid="{00000000-0005-0000-0000-0000AC000000}"/>
    <cellStyle name="_MultipleSpace_MET04" xfId="189" xr:uid="{00000000-0005-0000-0000-0000AD000000}"/>
    <cellStyle name="_MultipleSpace_NFS" xfId="190" xr:uid="{00000000-0005-0000-0000-0000AE000000}"/>
    <cellStyle name="_MultipleSpace_Overview3" xfId="191" xr:uid="{00000000-0005-0000-0000-0000AF000000}"/>
    <cellStyle name="_MultipleSpace_phil data" xfId="192" xr:uid="{00000000-0005-0000-0000-0000B0000000}"/>
    <cellStyle name="_MultipleSpace_Price Performance Charts" xfId="193" xr:uid="{00000000-0005-0000-0000-0000B1000000}"/>
    <cellStyle name="_MultipleSpace_PRU" xfId="194" xr:uid="{00000000-0005-0000-0000-0000B2000000}"/>
    <cellStyle name="_MultipleSpace_PRU04" xfId="195" xr:uid="{00000000-0005-0000-0000-0000B3000000}"/>
    <cellStyle name="_MultipleSpace_RiskReward" xfId="196" xr:uid="{00000000-0005-0000-0000-0000B4000000}"/>
    <cellStyle name="_MultipleSpace_SFG" xfId="197" xr:uid="{00000000-0005-0000-0000-0000B5000000}"/>
    <cellStyle name="_MultipleSpace_Sheet1" xfId="198" xr:uid="{00000000-0005-0000-0000-0000B6000000}"/>
    <cellStyle name="_MultipleSpace_Stock-QTR1 FDS" xfId="199" xr:uid="{00000000-0005-0000-0000-0000B7000000}"/>
    <cellStyle name="_MultipleSpace_TMK" xfId="200" xr:uid="{00000000-0005-0000-0000-0000B8000000}"/>
    <cellStyle name="_MultipleSpace_Updated Valuation Changes" xfId="201" xr:uid="{00000000-0005-0000-0000-0000B9000000}"/>
    <cellStyle name="_MultipleSpace_Valuation Graphs" xfId="202" xr:uid="{00000000-0005-0000-0000-0000BA000000}"/>
    <cellStyle name="_MultipleSpace_xratio - historical mkt val" xfId="203" xr:uid="{00000000-0005-0000-0000-0000BB000000}"/>
    <cellStyle name="_Percent" xfId="204" xr:uid="{00000000-0005-0000-0000-0000BC000000}"/>
    <cellStyle name="_Percent_DCF Alexander Forbes" xfId="205" xr:uid="{00000000-0005-0000-0000-0000BD000000}"/>
    <cellStyle name="_Percent_FMBI MBHI Graphs" xfId="206" xr:uid="{00000000-0005-0000-0000-0000BE000000}"/>
    <cellStyle name="_Percent_FMBI MBHI Graphs 07102001" xfId="207" xr:uid="{00000000-0005-0000-0000-0000BF000000}"/>
    <cellStyle name="_Percent_FMBI MBHI Graphs_7601" xfId="208" xr:uid="{00000000-0005-0000-0000-0000C0000000}"/>
    <cellStyle name="_PercentSpace" xfId="209" xr:uid="{00000000-0005-0000-0000-0000C1000000}"/>
    <cellStyle name="_PercentSpace_01 adj for merger plan" xfId="210" xr:uid="{00000000-0005-0000-0000-0000C2000000}"/>
    <cellStyle name="_PercentSpace_DCF Alexander Forbes" xfId="211" xr:uid="{00000000-0005-0000-0000-0000C3000000}"/>
    <cellStyle name="_PercentSpace_FMBI MBHI Graphs" xfId="212" xr:uid="{00000000-0005-0000-0000-0000C4000000}"/>
    <cellStyle name="_PercentSpace_FMBI MBHI Graphs 07102001" xfId="213" xr:uid="{00000000-0005-0000-0000-0000C5000000}"/>
    <cellStyle name="_PercentSpace_FMBI MBHI Graphs_7601" xfId="214" xr:uid="{00000000-0005-0000-0000-0000C6000000}"/>
    <cellStyle name="_SubHeading" xfId="215" xr:uid="{00000000-0005-0000-0000-0000C7000000}"/>
    <cellStyle name="_SubHeading_Ability to Pay Analysis" xfId="216" xr:uid="{00000000-0005-0000-0000-0000C8000000}"/>
    <cellStyle name="_SubHeading_BankUnited Model" xfId="217" xr:uid="{00000000-0005-0000-0000-0000C9000000}"/>
    <cellStyle name="_SubHeading_fmbi counties" xfId="218" xr:uid="{00000000-0005-0000-0000-0000CA000000}"/>
    <cellStyle name="_SubHeading_FMBI MBHI Graphs" xfId="219" xr:uid="{00000000-0005-0000-0000-0000CB000000}"/>
    <cellStyle name="_SubHeading_FMBI MBHI Graphs 07102001" xfId="220" xr:uid="{00000000-0005-0000-0000-0000CC000000}"/>
    <cellStyle name="_SubHeading_FMBI MBHI Graphs_7601" xfId="221" xr:uid="{00000000-0005-0000-0000-0000CD000000}"/>
    <cellStyle name="_SubHeading_prestemp" xfId="222" xr:uid="{00000000-0005-0000-0000-0000CE000000}"/>
    <cellStyle name="_SubHeading_prestemp_Insurance Brokerage CSC_1Q2002" xfId="223" xr:uid="{00000000-0005-0000-0000-0000CF000000}"/>
    <cellStyle name="_SubHeading_prestemp_Overview3" xfId="224" xr:uid="{00000000-0005-0000-0000-0000D0000000}"/>
    <cellStyle name="_SubHeading_prestemp_Updated Valuation Changes" xfId="225" xr:uid="{00000000-0005-0000-0000-0000D1000000}"/>
    <cellStyle name="_SubHeading_Q" xfId="226" xr:uid="{00000000-0005-0000-0000-0000D2000000}"/>
    <cellStyle name="_SubHeading_q - new guidance" xfId="227" xr:uid="{00000000-0005-0000-0000-0000D3000000}"/>
    <cellStyle name="_SubHeading_xratio - historical mkt val" xfId="228" xr:uid="{00000000-0005-0000-0000-0000D4000000}"/>
    <cellStyle name="_Table" xfId="229" xr:uid="{00000000-0005-0000-0000-0000D5000000}"/>
    <cellStyle name="_Table_Ability to Pay Analysis" xfId="230" xr:uid="{00000000-0005-0000-0000-0000D6000000}"/>
    <cellStyle name="_Table_BankUnited Model" xfId="231" xr:uid="{00000000-0005-0000-0000-0000D7000000}"/>
    <cellStyle name="_Table_fmbi counties" xfId="232" xr:uid="{00000000-0005-0000-0000-0000D8000000}"/>
    <cellStyle name="_Table_Q" xfId="233" xr:uid="{00000000-0005-0000-0000-0000D9000000}"/>
    <cellStyle name="_Table_q - new guidance" xfId="234" xr:uid="{00000000-0005-0000-0000-0000DA000000}"/>
    <cellStyle name="_Table_xratio - historical mkt val" xfId="235" xr:uid="{00000000-0005-0000-0000-0000DB000000}"/>
    <cellStyle name="_TableHead" xfId="236" xr:uid="{00000000-0005-0000-0000-0000DC000000}"/>
    <cellStyle name="_TableHead_Q" xfId="237" xr:uid="{00000000-0005-0000-0000-0000DD000000}"/>
    <cellStyle name="_TableHead_q - new guidance" xfId="238" xr:uid="{00000000-0005-0000-0000-0000DE000000}"/>
    <cellStyle name="_TableRowBorder" xfId="239" xr:uid="{00000000-0005-0000-0000-0000DF000000}"/>
    <cellStyle name="_TableRowHead" xfId="240" xr:uid="{00000000-0005-0000-0000-0000E0000000}"/>
    <cellStyle name="_TableRowHead_Q" xfId="241" xr:uid="{00000000-0005-0000-0000-0000E1000000}"/>
    <cellStyle name="_TableRowHead_q - new guidance" xfId="242" xr:uid="{00000000-0005-0000-0000-0000E2000000}"/>
    <cellStyle name="_TableSuperHead" xfId="243" xr:uid="{00000000-0005-0000-0000-0000E3000000}"/>
    <cellStyle name="_TableSuperHead_Ability to Pay Analysis" xfId="244" xr:uid="{00000000-0005-0000-0000-0000E4000000}"/>
    <cellStyle name="_TableSuperHead_BankUnited Model" xfId="245" xr:uid="{00000000-0005-0000-0000-0000E5000000}"/>
    <cellStyle name="_TableSuperHead_fmbi counties" xfId="246" xr:uid="{00000000-0005-0000-0000-0000E6000000}"/>
    <cellStyle name="_TableSuperHead_Q" xfId="247" xr:uid="{00000000-0005-0000-0000-0000E7000000}"/>
    <cellStyle name="_TableSuperHead_q - new guidance" xfId="248" xr:uid="{00000000-0005-0000-0000-0000E8000000}"/>
    <cellStyle name="_TableSuperHead_xratio - historical mkt val" xfId="249" xr:uid="{00000000-0005-0000-0000-0000E9000000}"/>
    <cellStyle name="£ BP" xfId="269" xr:uid="{00000000-0005-0000-0000-0000FE000000}"/>
    <cellStyle name="¥ JY" xfId="270" xr:uid="{00000000-0005-0000-0000-0000FF000000}"/>
    <cellStyle name="•W_GE 3 MINIMUM" xfId="262" xr:uid="{00000000-0005-0000-0000-0000F7000000}"/>
    <cellStyle name="Actual data" xfId="271" xr:uid="{00000000-0005-0000-0000-000000010000}"/>
    <cellStyle name="Actual year" xfId="272" xr:uid="{00000000-0005-0000-0000-000001010000}"/>
    <cellStyle name="Actuals Cells" xfId="273" xr:uid="{00000000-0005-0000-0000-000002010000}"/>
    <cellStyle name="AFE" xfId="274" xr:uid="{00000000-0005-0000-0000-000003010000}"/>
    <cellStyle name="afl" xfId="275" xr:uid="{00000000-0005-0000-0000-000004010000}"/>
    <cellStyle name="Andre's Title" xfId="276" xr:uid="{00000000-0005-0000-0000-000005010000}"/>
    <cellStyle name="ArialNormal" xfId="277" xr:uid="{00000000-0005-0000-0000-000006010000}"/>
    <cellStyle name="BalanceSheet" xfId="278" xr:uid="{00000000-0005-0000-0000-000007010000}"/>
    <cellStyle name="bch" xfId="279" xr:uid="{00000000-0005-0000-0000-000008010000}"/>
    <cellStyle name="bci" xfId="280" xr:uid="{00000000-0005-0000-0000-000009010000}"/>
    <cellStyle name="Blank" xfId="281" xr:uid="{00000000-0005-0000-0000-00000A010000}"/>
    <cellStyle name="blue" xfId="282" xr:uid="{00000000-0005-0000-0000-00000B010000}"/>
    <cellStyle name="Blue 2" xfId="283" xr:uid="{00000000-0005-0000-0000-00000C010000}"/>
    <cellStyle name="Blue Title" xfId="284" xr:uid="{00000000-0005-0000-0000-00000D010000}"/>
    <cellStyle name="Bold" xfId="285" xr:uid="{00000000-0005-0000-0000-00000E010000}"/>
    <cellStyle name="Bold/Border" xfId="286" xr:uid="{00000000-0005-0000-0000-00000F010000}"/>
    <cellStyle name="Bold12" xfId="287" xr:uid="{00000000-0005-0000-0000-000010010000}"/>
    <cellStyle name="BoldItal12" xfId="288" xr:uid="{00000000-0005-0000-0000-000011010000}"/>
    <cellStyle name="Bottom bold border" xfId="289" xr:uid="{00000000-0005-0000-0000-000012010000}"/>
    <cellStyle name="Bottom Border Line" xfId="290" xr:uid="{00000000-0005-0000-0000-000013010000}"/>
    <cellStyle name="Bottom single border" xfId="291" xr:uid="{00000000-0005-0000-0000-000014010000}"/>
    <cellStyle name="buck" xfId="292" xr:uid="{00000000-0005-0000-0000-000015010000}"/>
    <cellStyle name="Bullet" xfId="293" xr:uid="{00000000-0005-0000-0000-000016010000}"/>
    <cellStyle name="Calc Cells" xfId="294" xr:uid="{00000000-0005-0000-0000-000017010000}"/>
    <cellStyle name="Calc Currency (0)" xfId="295" xr:uid="{00000000-0005-0000-0000-000018010000}"/>
    <cellStyle name="Case" xfId="296" xr:uid="{00000000-0005-0000-0000-000019010000}"/>
    <cellStyle name="CashFlow" xfId="297" xr:uid="{00000000-0005-0000-0000-00001A010000}"/>
    <cellStyle name="cell" xfId="298" xr:uid="{00000000-0005-0000-0000-00001B010000}"/>
    <cellStyle name="cell 2" xfId="299" xr:uid="{00000000-0005-0000-0000-00001C010000}"/>
    <cellStyle name="ch" xfId="300" xr:uid="{00000000-0005-0000-0000-00001D010000}"/>
    <cellStyle name="ch 2" xfId="301" xr:uid="{00000000-0005-0000-0000-00001E010000}"/>
    <cellStyle name="Changeable" xfId="302" xr:uid="{00000000-0005-0000-0000-00001F010000}"/>
    <cellStyle name="Co. Names" xfId="303" xr:uid="{00000000-0005-0000-0000-000020010000}"/>
    <cellStyle name="Co. Names - Bold" xfId="304" xr:uid="{00000000-0005-0000-0000-000021010000}"/>
    <cellStyle name="Co. Names_Blend" xfId="305" xr:uid="{00000000-0005-0000-0000-000022010000}"/>
    <cellStyle name="Col Head" xfId="306" xr:uid="{00000000-0005-0000-0000-000023010000}"/>
    <cellStyle name="COL HEADINGS" xfId="307" xr:uid="{00000000-0005-0000-0000-000024010000}"/>
    <cellStyle name="Colhead" xfId="308" xr:uid="{00000000-0005-0000-0000-000025010000}"/>
    <cellStyle name="ColHeading" xfId="309" xr:uid="{00000000-0005-0000-0000-000026010000}"/>
    <cellStyle name="colheadleft" xfId="310" xr:uid="{00000000-0005-0000-0000-000027010000}"/>
    <cellStyle name="colheadright" xfId="311" xr:uid="{00000000-0005-0000-0000-000028010000}"/>
    <cellStyle name="columns" xfId="312" xr:uid="{00000000-0005-0000-0000-000029010000}"/>
    <cellStyle name="Comma" xfId="974" builtinId="3"/>
    <cellStyle name="Comma  - Style1" xfId="313" xr:uid="{00000000-0005-0000-0000-00002B010000}"/>
    <cellStyle name="Comma  - Style2" xfId="314" xr:uid="{00000000-0005-0000-0000-00002C010000}"/>
    <cellStyle name="Comma  - Style3" xfId="315" xr:uid="{00000000-0005-0000-0000-00002D010000}"/>
    <cellStyle name="Comma  - Style4" xfId="316" xr:uid="{00000000-0005-0000-0000-00002E010000}"/>
    <cellStyle name="Comma  - Style5" xfId="317" xr:uid="{00000000-0005-0000-0000-00002F010000}"/>
    <cellStyle name="Comma  - Style6" xfId="318" xr:uid="{00000000-0005-0000-0000-000030010000}"/>
    <cellStyle name="Comma  - Style7" xfId="319" xr:uid="{00000000-0005-0000-0000-000031010000}"/>
    <cellStyle name="Comma  - Style8" xfId="320" xr:uid="{00000000-0005-0000-0000-000032010000}"/>
    <cellStyle name="comma (0)" xfId="321" xr:uid="{00000000-0005-0000-0000-000033010000}"/>
    <cellStyle name="Comma [0.0]" xfId="322" xr:uid="{00000000-0005-0000-0000-000034010000}"/>
    <cellStyle name="Comma [1]" xfId="323" xr:uid="{00000000-0005-0000-0000-000035010000}"/>
    <cellStyle name="Comma [1] 2" xfId="324" xr:uid="{00000000-0005-0000-0000-000036010000}"/>
    <cellStyle name="Comma 2" xfId="325" xr:uid="{00000000-0005-0000-0000-000037010000}"/>
    <cellStyle name="Comma 2 2" xfId="4" xr:uid="{00000000-0005-0000-0000-000038010000}"/>
    <cellStyle name="Comma 3" xfId="326" xr:uid="{00000000-0005-0000-0000-000039010000}"/>
    <cellStyle name="Comma 4" xfId="327" xr:uid="{00000000-0005-0000-0000-00003A010000}"/>
    <cellStyle name="Comma 4 2" xfId="977" xr:uid="{00000000-0005-0000-0000-00003B010000}"/>
    <cellStyle name="Comma 4 3" xfId="978" xr:uid="{00000000-0005-0000-0000-00003C010000}"/>
    <cellStyle name="Comma 5" xfId="328" xr:uid="{00000000-0005-0000-0000-00003D010000}"/>
    <cellStyle name="Comma 6" xfId="979" xr:uid="{00000000-0005-0000-0000-00003E010000}"/>
    <cellStyle name="Comma 7" xfId="980" xr:uid="{00000000-0005-0000-0000-00003F010000}"/>
    <cellStyle name="comma[1]" xfId="329" xr:uid="{00000000-0005-0000-0000-000041010000}"/>
    <cellStyle name="comma[2]" xfId="330" xr:uid="{00000000-0005-0000-0000-000042010000}"/>
    <cellStyle name="Comma_SBC" xfId="15" xr:uid="{00000000-0005-0000-0000-000040010000}"/>
    <cellStyle name="Comma0" xfId="331" xr:uid="{00000000-0005-0000-0000-000043010000}"/>
    <cellStyle name="Comma0 2" xfId="332" xr:uid="{00000000-0005-0000-0000-000044010000}"/>
    <cellStyle name="Company" xfId="333" xr:uid="{00000000-0005-0000-0000-000045010000}"/>
    <cellStyle name="Company name" xfId="334" xr:uid="{00000000-0005-0000-0000-000046010000}"/>
    <cellStyle name="CompanyTitle" xfId="335" xr:uid="{00000000-0005-0000-0000-000047010000}"/>
    <cellStyle name="curr" xfId="336" xr:uid="{00000000-0005-0000-0000-000048010000}"/>
    <cellStyle name="CurRatio" xfId="337" xr:uid="{00000000-0005-0000-0000-000049010000}"/>
    <cellStyle name="Currency" xfId="976" builtinId="4"/>
    <cellStyle name="Currency [1]" xfId="338" xr:uid="{00000000-0005-0000-0000-00004B010000}"/>
    <cellStyle name="Currency [2]" xfId="339" xr:uid="{00000000-0005-0000-0000-00004C010000}"/>
    <cellStyle name="Currency [2] 2" xfId="340" xr:uid="{00000000-0005-0000-0000-00004D010000}"/>
    <cellStyle name="Currency 2" xfId="341" xr:uid="{00000000-0005-0000-0000-00004E010000}"/>
    <cellStyle name="Currency 2 2" xfId="5" xr:uid="{00000000-0005-0000-0000-00004F010000}"/>
    <cellStyle name="Currency 3" xfId="342" xr:uid="{00000000-0005-0000-0000-000050010000}"/>
    <cellStyle name="Currency 4" xfId="981" xr:uid="{00000000-0005-0000-0000-000051010000}"/>
    <cellStyle name="Currency0" xfId="343" xr:uid="{00000000-0005-0000-0000-000052010000}"/>
    <cellStyle name="Currency0 2" xfId="344" xr:uid="{00000000-0005-0000-0000-000053010000}"/>
    <cellStyle name="CustomStyle1" xfId="345" xr:uid="{00000000-0005-0000-0000-000054010000}"/>
    <cellStyle name="d_yield" xfId="346" xr:uid="{00000000-0005-0000-0000-000055010000}"/>
    <cellStyle name="d_yield_EBAYearn" xfId="347" xr:uid="{00000000-0005-0000-0000-000056010000}"/>
    <cellStyle name="d_yield_NFLXearn" xfId="348" xr:uid="{00000000-0005-0000-0000-000057010000}"/>
    <cellStyle name="dah" xfId="349" xr:uid="{00000000-0005-0000-0000-000058010000}"/>
    <cellStyle name="dan" xfId="350" xr:uid="{00000000-0005-0000-0000-000059010000}"/>
    <cellStyle name="Dash" xfId="351" xr:uid="{00000000-0005-0000-0000-00005A010000}"/>
    <cellStyle name="date" xfId="352" xr:uid="{00000000-0005-0000-0000-00005B010000}"/>
    <cellStyle name="DATE 2" xfId="353" xr:uid="{00000000-0005-0000-0000-00005C010000}"/>
    <cellStyle name="Dates" xfId="354" xr:uid="{00000000-0005-0000-0000-00005D010000}"/>
    <cellStyle name="DateYear" xfId="355" xr:uid="{00000000-0005-0000-0000-00005E010000}"/>
    <cellStyle name="Decimal Number" xfId="356" xr:uid="{00000000-0005-0000-0000-00005F010000}"/>
    <cellStyle name="default" xfId="357" xr:uid="{00000000-0005-0000-0000-000060010000}"/>
    <cellStyle name="Detail GL" xfId="358" xr:uid="{00000000-0005-0000-0000-000061010000}"/>
    <cellStyle name="Dex Doub Line" xfId="359" xr:uid="{00000000-0005-0000-0000-000062010000}"/>
    <cellStyle name="div" xfId="360" xr:uid="{00000000-0005-0000-0000-000063010000}"/>
    <cellStyle name="Dollar" xfId="361" xr:uid="{00000000-0005-0000-0000-000064010000}"/>
    <cellStyle name="Dollar 2" xfId="362" xr:uid="{00000000-0005-0000-0000-000065010000}"/>
    <cellStyle name="Dollars" xfId="363" xr:uid="{00000000-0005-0000-0000-000066010000}"/>
    <cellStyle name="DollarWhole" xfId="364" xr:uid="{00000000-0005-0000-0000-000067010000}"/>
    <cellStyle name="Driver" xfId="365" xr:uid="{00000000-0005-0000-0000-000068010000}"/>
    <cellStyle name="Driver Lable" xfId="366" xr:uid="{00000000-0005-0000-0000-000069010000}"/>
    <cellStyle name="Driver_ATIval-matrix" xfId="367" xr:uid="{00000000-0005-0000-0000-00006A010000}"/>
    <cellStyle name="emp" xfId="368" xr:uid="{00000000-0005-0000-0000-00006B010000}"/>
    <cellStyle name="eps" xfId="369" xr:uid="{00000000-0005-0000-0000-00006C010000}"/>
    <cellStyle name="eps$" xfId="370" xr:uid="{00000000-0005-0000-0000-00006D010000}"/>
    <cellStyle name="eps$A" xfId="371" xr:uid="{00000000-0005-0000-0000-00006E010000}"/>
    <cellStyle name="eps$E" xfId="372" xr:uid="{00000000-0005-0000-0000-00006F010000}"/>
    <cellStyle name="epsA" xfId="373" xr:uid="{00000000-0005-0000-0000-000070010000}"/>
    <cellStyle name="EPSActual" xfId="374" xr:uid="{00000000-0005-0000-0000-000071010000}"/>
    <cellStyle name="epsE" xfId="375" xr:uid="{00000000-0005-0000-0000-000072010000}"/>
    <cellStyle name="EPSEstimate" xfId="376" xr:uid="{00000000-0005-0000-0000-000073010000}"/>
    <cellStyle name="Euro" xfId="377" xr:uid="{00000000-0005-0000-0000-000074010000}"/>
    <cellStyle name="External File Cells" xfId="378" xr:uid="{00000000-0005-0000-0000-000075010000}"/>
    <cellStyle name="ExtStyle 0" xfId="379" xr:uid="{00000000-0005-0000-0000-000076010000}"/>
    <cellStyle name="ExtStyle 16" xfId="380" xr:uid="{00000000-0005-0000-0000-000077010000}"/>
    <cellStyle name="ExtStyle 17" xfId="381" xr:uid="{00000000-0005-0000-0000-000078010000}"/>
    <cellStyle name="ExtStyle 19" xfId="382" xr:uid="{00000000-0005-0000-0000-000079010000}"/>
    <cellStyle name="ExtStyle 20" xfId="383" xr:uid="{00000000-0005-0000-0000-00007A010000}"/>
    <cellStyle name="ExtStyle 21" xfId="384" xr:uid="{00000000-0005-0000-0000-00007B010000}"/>
    <cellStyle name="ExtStyle 22" xfId="385" xr:uid="{00000000-0005-0000-0000-00007C010000}"/>
    <cellStyle name="ExtStyle 23" xfId="386" xr:uid="{00000000-0005-0000-0000-00007D010000}"/>
    <cellStyle name="ExtStyle 29" xfId="387" xr:uid="{00000000-0005-0000-0000-00007E010000}"/>
    <cellStyle name="ExtStyle 30" xfId="388" xr:uid="{00000000-0005-0000-0000-00007F010000}"/>
    <cellStyle name="ExtStyle 31" xfId="389" xr:uid="{00000000-0005-0000-0000-000080010000}"/>
    <cellStyle name="Financials" xfId="390" xr:uid="{00000000-0005-0000-0000-000081010000}"/>
    <cellStyle name="Fit" xfId="391" xr:uid="{00000000-0005-0000-0000-000082010000}"/>
    <cellStyle name="Fixed" xfId="392" xr:uid="{00000000-0005-0000-0000-000083010000}"/>
    <cellStyle name="Fixed 2" xfId="393" xr:uid="{00000000-0005-0000-0000-000084010000}"/>
    <cellStyle name="Followed Hyperlink" xfId="987" builtinId="9" hidden="1"/>
    <cellStyle name="Footnote" xfId="394" xr:uid="{00000000-0005-0000-0000-000086010000}"/>
    <cellStyle name="Footnotes" xfId="395" xr:uid="{00000000-0005-0000-0000-000087010000}"/>
    <cellStyle name="Forecast Cells" xfId="396" xr:uid="{00000000-0005-0000-0000-000088010000}"/>
    <cellStyle name="fy_eps$" xfId="397" xr:uid="{00000000-0005-0000-0000-000089010000}"/>
    <cellStyle name="g_rate" xfId="398" xr:uid="{00000000-0005-0000-0000-00008A010000}"/>
    <cellStyle name="g_rate_EBAYearn" xfId="399" xr:uid="{00000000-0005-0000-0000-00008B010000}"/>
    <cellStyle name="g_rate_NFLXearn" xfId="400" xr:uid="{00000000-0005-0000-0000-00008C010000}"/>
    <cellStyle name="G1_1999 figures" xfId="401" xr:uid="{00000000-0005-0000-0000-00008D010000}"/>
    <cellStyle name="G10" xfId="402" xr:uid="{00000000-0005-0000-0000-00008E010000}"/>
    <cellStyle name="General" xfId="403" xr:uid="{00000000-0005-0000-0000-00008F010000}"/>
    <cellStyle name="General 2" xfId="404" xr:uid="{00000000-0005-0000-0000-000090010000}"/>
    <cellStyle name="Grey" xfId="405" xr:uid="{00000000-0005-0000-0000-000091010000}"/>
    <cellStyle name="GrowthRate" xfId="406" xr:uid="{00000000-0005-0000-0000-000092010000}"/>
    <cellStyle name="GrowthSeq" xfId="407" xr:uid="{00000000-0005-0000-0000-000093010000}"/>
    <cellStyle name="H_1998_col_head" xfId="408" xr:uid="{00000000-0005-0000-0000-000094010000}"/>
    <cellStyle name="H_1999_col_head" xfId="409" xr:uid="{00000000-0005-0000-0000-000095010000}"/>
    <cellStyle name="H1_1998 figures" xfId="410" xr:uid="{00000000-0005-0000-0000-000096010000}"/>
    <cellStyle name="head1" xfId="411" xr:uid="{00000000-0005-0000-0000-000097010000}"/>
    <cellStyle name="head2" xfId="412" xr:uid="{00000000-0005-0000-0000-000098010000}"/>
    <cellStyle name="Header" xfId="413" xr:uid="{00000000-0005-0000-0000-000099010000}"/>
    <cellStyle name="Header1" xfId="414" xr:uid="{00000000-0005-0000-0000-00009A010000}"/>
    <cellStyle name="Header2" xfId="415" xr:uid="{00000000-0005-0000-0000-00009B010000}"/>
    <cellStyle name="Heading" xfId="416" xr:uid="{00000000-0005-0000-0000-00009C010000}"/>
    <cellStyle name="Heading1" xfId="417" xr:uid="{00000000-0005-0000-0000-00009D010000}"/>
    <cellStyle name="HeadlineStyle" xfId="418" xr:uid="{00000000-0005-0000-0000-00009E010000}"/>
    <cellStyle name="HeadlineStyleJustified" xfId="419" xr:uid="{00000000-0005-0000-0000-00009F010000}"/>
    <cellStyle name="Heavy Top Line" xfId="420" xr:uid="{00000000-0005-0000-0000-0000A0010000}"/>
    <cellStyle name="Hyperlink" xfId="986" builtinId="8" hidden="1"/>
    <cellStyle name="Hyperlink" xfId="988" builtinId="8"/>
    <cellStyle name="IncomeStatement" xfId="421" xr:uid="{00000000-0005-0000-0000-0000A3010000}"/>
    <cellStyle name="Input [yellow]" xfId="422" xr:uid="{00000000-0005-0000-0000-0000A4010000}"/>
    <cellStyle name="Input Cells" xfId="423" xr:uid="{00000000-0005-0000-0000-0000A5010000}"/>
    <cellStyle name="Integer" xfId="424" xr:uid="{00000000-0005-0000-0000-0000A6010000}"/>
    <cellStyle name="Item" xfId="425" xr:uid="{00000000-0005-0000-0000-0000A7010000}"/>
    <cellStyle name="Item Descriptions" xfId="426" xr:uid="{00000000-0005-0000-0000-0000A8010000}"/>
    <cellStyle name="Items_Optional" xfId="427" xr:uid="{00000000-0005-0000-0000-0000A9010000}"/>
    <cellStyle name="ItemTypeClass" xfId="428" xr:uid="{00000000-0005-0000-0000-0000AA010000}"/>
    <cellStyle name="KP_Normal" xfId="429" xr:uid="{00000000-0005-0000-0000-0000AB010000}"/>
    <cellStyle name="Line" xfId="430" xr:uid="{00000000-0005-0000-0000-0000AC010000}"/>
    <cellStyle name="m" xfId="431" xr:uid="{00000000-0005-0000-0000-0000AD010000}"/>
    <cellStyle name="m$" xfId="432" xr:uid="{00000000-0005-0000-0000-0000AE010000}"/>
    <cellStyle name="mag" xfId="433" xr:uid="{00000000-0005-0000-0000-0000AF010000}"/>
    <cellStyle name="Mainhead" xfId="434" xr:uid="{00000000-0005-0000-0000-0000B0010000}"/>
    <cellStyle name="MainHeading" xfId="435" xr:uid="{00000000-0005-0000-0000-0000B1010000}"/>
    <cellStyle name="Margin" xfId="436" xr:uid="{00000000-0005-0000-0000-0000B2010000}"/>
    <cellStyle name="Margins" xfId="437" xr:uid="{00000000-0005-0000-0000-0000B3010000}"/>
    <cellStyle name="Margins 2" xfId="438" xr:uid="{00000000-0005-0000-0000-0000B4010000}"/>
    <cellStyle name="Merrill" xfId="439" xr:uid="{00000000-0005-0000-0000-0000B5010000}"/>
    <cellStyle name="Milliers [0]_laroux" xfId="440" xr:uid="{00000000-0005-0000-0000-0000B6010000}"/>
    <cellStyle name="Milliers_laroux" xfId="441" xr:uid="{00000000-0005-0000-0000-0000B7010000}"/>
    <cellStyle name="Mix" xfId="442" xr:uid="{00000000-0005-0000-0000-0000B8010000}"/>
    <cellStyle name="mm" xfId="443" xr:uid="{00000000-0005-0000-0000-0000B9010000}"/>
    <cellStyle name="Monétaire [0]_laroux" xfId="444" xr:uid="{00000000-0005-0000-0000-0000BA010000}"/>
    <cellStyle name="Monétaire_laroux" xfId="445" xr:uid="{00000000-0005-0000-0000-0000BB010000}"/>
    <cellStyle name="Monitor" xfId="446" xr:uid="{00000000-0005-0000-0000-0000BC010000}"/>
    <cellStyle name="Multiple" xfId="447" xr:uid="{00000000-0005-0000-0000-0000BD010000}"/>
    <cellStyle name="Multiple [0]" xfId="448" xr:uid="{00000000-0005-0000-0000-0000BE010000}"/>
    <cellStyle name="Multiple 2" xfId="449" xr:uid="{00000000-0005-0000-0000-0000BF010000}"/>
    <cellStyle name="Multiple_AMZNearn" xfId="450" xr:uid="{00000000-0005-0000-0000-0000C0010000}"/>
    <cellStyle name="ncurrency" xfId="451" xr:uid="{00000000-0005-0000-0000-0000C1010000}"/>
    <cellStyle name="negativ" xfId="452" xr:uid="{00000000-0005-0000-0000-0000C2010000}"/>
    <cellStyle name="negativ 2" xfId="453" xr:uid="{00000000-0005-0000-0000-0000C3010000}"/>
    <cellStyle name="ninput" xfId="454" xr:uid="{00000000-0005-0000-0000-0000C4010000}"/>
    <cellStyle name="nnnn" xfId="455" xr:uid="{00000000-0005-0000-0000-0000C5010000}"/>
    <cellStyle name="No Border" xfId="456" xr:uid="{00000000-0005-0000-0000-0000C6010000}"/>
    <cellStyle name="no dec" xfId="457" xr:uid="{00000000-0005-0000-0000-0000C7010000}"/>
    <cellStyle name="nodollars" xfId="458" xr:uid="{00000000-0005-0000-0000-0000C8010000}"/>
    <cellStyle name="Normal" xfId="0" builtinId="0"/>
    <cellStyle name="Normal - Style1" xfId="459" xr:uid="{00000000-0005-0000-0000-0000CA010000}"/>
    <cellStyle name="Normal - Style1 2" xfId="460" xr:uid="{00000000-0005-0000-0000-0000CB010000}"/>
    <cellStyle name="Normal 2" xfId="461" xr:uid="{00000000-0005-0000-0000-0000CC010000}"/>
    <cellStyle name="Normal 2 2" xfId="462" xr:uid="{00000000-0005-0000-0000-0000CD010000}"/>
    <cellStyle name="Normal 2 3" xfId="1" xr:uid="{00000000-0005-0000-0000-0000CE010000}"/>
    <cellStyle name="Normal 3" xfId="463" xr:uid="{00000000-0005-0000-0000-0000CF010000}"/>
    <cellStyle name="Normal 4" xfId="464" xr:uid="{00000000-0005-0000-0000-0000D0010000}"/>
    <cellStyle name="Normal 5" xfId="465" xr:uid="{00000000-0005-0000-0000-0000D1010000}"/>
    <cellStyle name="Normal 6" xfId="466" xr:uid="{00000000-0005-0000-0000-0000D2010000}"/>
    <cellStyle name="Normal Cells" xfId="467" xr:uid="{00000000-0005-0000-0000-0000D3010000}"/>
    <cellStyle name="Normal Number" xfId="468" xr:uid="{00000000-0005-0000-0000-0000D4010000}"/>
    <cellStyle name="Normal(0)" xfId="469" xr:uid="{00000000-0005-0000-0000-0000DB010000}"/>
    <cellStyle name="Normal_ccic model LATEST18 in GS Exhibit Format" xfId="2" xr:uid="{00000000-0005-0000-0000-0000D5010000}"/>
    <cellStyle name="Normal_EBAY" xfId="12" xr:uid="{00000000-0005-0000-0000-0000D6010000}"/>
    <cellStyle name="Normal_Lamarmodel6 in GS Exhibit Format" xfId="9" xr:uid="{00000000-0005-0000-0000-0000D7010000}"/>
    <cellStyle name="Normal_S - clients - post 080509" xfId="14" xr:uid="{00000000-0005-0000-0000-0000D8010000}"/>
    <cellStyle name="Normal_SBC" xfId="13" xr:uid="{00000000-0005-0000-0000-0000D9010000}"/>
    <cellStyle name="Normal_VIAB" xfId="10" xr:uid="{00000000-0005-0000-0000-0000DA010000}"/>
    <cellStyle name="Notes" xfId="470" xr:uid="{00000000-0005-0000-0000-0000DC010000}"/>
    <cellStyle name="npercent" xfId="471" xr:uid="{00000000-0005-0000-0000-0000DD010000}"/>
    <cellStyle name="Number" xfId="472" xr:uid="{00000000-0005-0000-0000-0000DE010000}"/>
    <cellStyle name="Number 2" xfId="473" xr:uid="{00000000-0005-0000-0000-0000DF010000}"/>
    <cellStyle name="Numbers" xfId="474" xr:uid="{00000000-0005-0000-0000-0000E0010000}"/>
    <cellStyle name="Numbers - Bold" xfId="475" xr:uid="{00000000-0005-0000-0000-0000E1010000}"/>
    <cellStyle name="Numbers - Bold - Italic" xfId="476" xr:uid="{00000000-0005-0000-0000-0000E2010000}"/>
    <cellStyle name="Numbers - Bold_Blend" xfId="477" xr:uid="{00000000-0005-0000-0000-0000E3010000}"/>
    <cellStyle name="Numbers - Large" xfId="478" xr:uid="{00000000-0005-0000-0000-0000E4010000}"/>
    <cellStyle name="Numbers_Comps" xfId="479" xr:uid="{00000000-0005-0000-0000-0000E5010000}"/>
    <cellStyle name="Œ…‹æØ‚è [0.00]_GE 3 MINIMUM" xfId="480" xr:uid="{00000000-0005-0000-0000-0000E6010000}"/>
    <cellStyle name="Œ…‹æØ‚è_GE 3 MINIMUM" xfId="481" xr:uid="{00000000-0005-0000-0000-0000E7010000}"/>
    <cellStyle name="orh" xfId="482" xr:uid="{00000000-0005-0000-0000-0000E8010000}"/>
    <cellStyle name="OSW_ColumnLabels" xfId="483" xr:uid="{00000000-0005-0000-0000-0000E9010000}"/>
    <cellStyle name="over" xfId="484" xr:uid="{00000000-0005-0000-0000-0000EA010000}"/>
    <cellStyle name="p" xfId="485" xr:uid="{00000000-0005-0000-0000-0000EB010000}"/>
    <cellStyle name="Page" xfId="486" xr:uid="{00000000-0005-0000-0000-0000EC010000}"/>
    <cellStyle name="Page header" xfId="487" xr:uid="{00000000-0005-0000-0000-0000ED010000}"/>
    <cellStyle name="Patterns" xfId="488" xr:uid="{00000000-0005-0000-0000-0000EE010000}"/>
    <cellStyle name="PB Table Heading" xfId="489" xr:uid="{00000000-0005-0000-0000-0000EF010000}"/>
    <cellStyle name="PB Table Highlight1" xfId="490" xr:uid="{00000000-0005-0000-0000-0000F0010000}"/>
    <cellStyle name="PB Table Highlight2" xfId="491" xr:uid="{00000000-0005-0000-0000-0000F1010000}"/>
    <cellStyle name="PB Table Highlight3" xfId="492" xr:uid="{00000000-0005-0000-0000-0000F2010000}"/>
    <cellStyle name="PB Table Standard Row" xfId="493" xr:uid="{00000000-0005-0000-0000-0000F3010000}"/>
    <cellStyle name="PB Table Subtotal Row" xfId="494" xr:uid="{00000000-0005-0000-0000-0000F4010000}"/>
    <cellStyle name="PB Table Total Row" xfId="495" xr:uid="{00000000-0005-0000-0000-0000F5010000}"/>
    <cellStyle name="pe" xfId="496" xr:uid="{00000000-0005-0000-0000-0000F6010000}"/>
    <cellStyle name="PEG" xfId="497" xr:uid="{00000000-0005-0000-0000-0000F7010000}"/>
    <cellStyle name="Percent" xfId="975" builtinId="5"/>
    <cellStyle name="percent (0)" xfId="498" xr:uid="{00000000-0005-0000-0000-0000F9010000}"/>
    <cellStyle name="Percent [2]" xfId="499" xr:uid="{00000000-0005-0000-0000-0000FA010000}"/>
    <cellStyle name="Percent 1" xfId="500" xr:uid="{00000000-0005-0000-0000-0000FB010000}"/>
    <cellStyle name="Percent 2" xfId="3" xr:uid="{00000000-0005-0000-0000-0000FC010000}"/>
    <cellStyle name="Percent 2 2" xfId="8" xr:uid="{00000000-0005-0000-0000-0000FD010000}"/>
    <cellStyle name="Percent 3" xfId="501" xr:uid="{00000000-0005-0000-0000-0000FE010000}"/>
    <cellStyle name="Percent 4" xfId="7" xr:uid="{00000000-0005-0000-0000-0000FF010000}"/>
    <cellStyle name="Percent 4 2" xfId="982" xr:uid="{00000000-0005-0000-0000-000000020000}"/>
    <cellStyle name="Percent 4 3" xfId="983" xr:uid="{00000000-0005-0000-0000-000001020000}"/>
    <cellStyle name="Percent 5" xfId="6" xr:uid="{00000000-0005-0000-0000-000002020000}"/>
    <cellStyle name="Percent 6" xfId="502" xr:uid="{00000000-0005-0000-0000-000003020000}"/>
    <cellStyle name="Percent 7" xfId="984" xr:uid="{00000000-0005-0000-0000-000004020000}"/>
    <cellStyle name="Percent 8" xfId="985" xr:uid="{00000000-0005-0000-0000-000005020000}"/>
    <cellStyle name="Percentage" xfId="503" xr:uid="{00000000-0005-0000-0000-000006020000}"/>
    <cellStyle name="PercentChange" xfId="504" xr:uid="{00000000-0005-0000-0000-000007020000}"/>
    <cellStyle name="PercentPresentation" xfId="505" xr:uid="{00000000-0005-0000-0000-000008020000}"/>
    <cellStyle name="Pershare" xfId="506" xr:uid="{00000000-0005-0000-0000-000009020000}"/>
    <cellStyle name="PerShare 2" xfId="507" xr:uid="{00000000-0005-0000-0000-00000A020000}"/>
    <cellStyle name="POPS" xfId="508" xr:uid="{00000000-0005-0000-0000-00000B020000}"/>
    <cellStyle name="posit" xfId="509" xr:uid="{00000000-0005-0000-0000-00000C020000}"/>
    <cellStyle name="posit 2" xfId="510" xr:uid="{00000000-0005-0000-0000-00000D020000}"/>
    <cellStyle name="Presentation" xfId="511" xr:uid="{00000000-0005-0000-0000-00000E020000}"/>
    <cellStyle name="PresentationZero" xfId="512" xr:uid="{00000000-0005-0000-0000-00000F020000}"/>
    <cellStyle name="Price" xfId="513" xr:uid="{00000000-0005-0000-0000-000010020000}"/>
    <cellStyle name="price 2" xfId="514" xr:uid="{00000000-0005-0000-0000-000011020000}"/>
    <cellStyle name="prot" xfId="515" xr:uid="{00000000-0005-0000-0000-000012020000}"/>
    <cellStyle name="PSChar" xfId="516" xr:uid="{00000000-0005-0000-0000-000013020000}"/>
    <cellStyle name="PSDate" xfId="517" xr:uid="{00000000-0005-0000-0000-000014020000}"/>
    <cellStyle name="PSDec" xfId="518" xr:uid="{00000000-0005-0000-0000-000015020000}"/>
    <cellStyle name="PSHeading" xfId="519" xr:uid="{00000000-0005-0000-0000-000016020000}"/>
    <cellStyle name="PSInt" xfId="520" xr:uid="{00000000-0005-0000-0000-000017020000}"/>
    <cellStyle name="PSSpacer" xfId="521" xr:uid="{00000000-0005-0000-0000-000018020000}"/>
    <cellStyle name="Punto" xfId="522" xr:uid="{00000000-0005-0000-0000-000019020000}"/>
    <cellStyle name="q" xfId="523" xr:uid="{00000000-0005-0000-0000-00001A020000}"/>
    <cellStyle name="r" xfId="524" xr:uid="{00000000-0005-0000-0000-00001B020000}"/>
    <cellStyle name="range" xfId="525" xr:uid="{00000000-0005-0000-0000-00001C020000}"/>
    <cellStyle name="RangeBelow" xfId="526" xr:uid="{00000000-0005-0000-0000-00001D020000}"/>
    <cellStyle name="RatioX" xfId="527" xr:uid="{00000000-0005-0000-0000-00001E020000}"/>
    <cellStyle name="red" xfId="528" xr:uid="{00000000-0005-0000-0000-00001F020000}"/>
    <cellStyle name="Report" xfId="529" xr:uid="{00000000-0005-0000-0000-000020020000}"/>
    <cellStyle name="Reuters Cells" xfId="530" xr:uid="{00000000-0005-0000-0000-000021020000}"/>
    <cellStyle name="rh" xfId="531" xr:uid="{00000000-0005-0000-0000-000022020000}"/>
    <cellStyle name="rh 2" xfId="532" xr:uid="{00000000-0005-0000-0000-000023020000}"/>
    <cellStyle name="Right" xfId="533" xr:uid="{00000000-0005-0000-0000-000024020000}"/>
    <cellStyle name="s" xfId="534" xr:uid="{00000000-0005-0000-0000-000025020000}"/>
    <cellStyle name="ScripFactor" xfId="535" xr:uid="{00000000-0005-0000-0000-000026020000}"/>
    <cellStyle name="SectionHeading" xfId="536" xr:uid="{00000000-0005-0000-0000-000027020000}"/>
    <cellStyle name="ShadedCells_Database" xfId="537" xr:uid="{00000000-0005-0000-0000-000028020000}"/>
    <cellStyle name="Shares" xfId="538" xr:uid="{00000000-0005-0000-0000-000029020000}"/>
    <cellStyle name="Sheet Title" xfId="539" xr:uid="{00000000-0005-0000-0000-00002A020000}"/>
    <cellStyle name="ShOut" xfId="540" xr:uid="{00000000-0005-0000-0000-00002B020000}"/>
    <cellStyle name="Single Border" xfId="541" xr:uid="{00000000-0005-0000-0000-00002C020000}"/>
    <cellStyle name="SingleTopDoubleBott" xfId="542" xr:uid="{00000000-0005-0000-0000-00002D020000}"/>
    <cellStyle name="srh" xfId="543" xr:uid="{00000000-0005-0000-0000-00002E020000}"/>
    <cellStyle name="SS1000" xfId="544" xr:uid="{00000000-0005-0000-0000-00002F020000}"/>
    <cellStyle name="STYL1 - Style1" xfId="545" xr:uid="{00000000-0005-0000-0000-000030020000}"/>
    <cellStyle name="STYL2 - Style2" xfId="546" xr:uid="{00000000-0005-0000-0000-000031020000}"/>
    <cellStyle name="STYL3 - Style3" xfId="547" xr:uid="{00000000-0005-0000-0000-000032020000}"/>
    <cellStyle name="STYL4 - Style4" xfId="548" xr:uid="{00000000-0005-0000-0000-000033020000}"/>
    <cellStyle name="STYL5 - Style5" xfId="549" xr:uid="{00000000-0005-0000-0000-000034020000}"/>
    <cellStyle name="Style 1" xfId="550" xr:uid="{00000000-0005-0000-0000-000035020000}"/>
    <cellStyle name="Style 1090" xfId="551" xr:uid="{00000000-0005-0000-0000-000036020000}"/>
    <cellStyle name="Style 1094" xfId="552" xr:uid="{00000000-0005-0000-0000-000037020000}"/>
    <cellStyle name="Style 1256" xfId="553" xr:uid="{00000000-0005-0000-0000-000038020000}"/>
    <cellStyle name="Style 1261" xfId="554" xr:uid="{00000000-0005-0000-0000-000039020000}"/>
    <cellStyle name="Style 1263" xfId="555" xr:uid="{00000000-0005-0000-0000-00003A020000}"/>
    <cellStyle name="Style 1265" xfId="556" xr:uid="{00000000-0005-0000-0000-00003B020000}"/>
    <cellStyle name="Style 1267" xfId="557" xr:uid="{00000000-0005-0000-0000-00003C020000}"/>
    <cellStyle name="Style 1269" xfId="558" xr:uid="{00000000-0005-0000-0000-00003D020000}"/>
    <cellStyle name="Style 1271" xfId="559" xr:uid="{00000000-0005-0000-0000-00003E020000}"/>
    <cellStyle name="Style 2" xfId="560" xr:uid="{00000000-0005-0000-0000-00003F020000}"/>
    <cellStyle name="Style 21" xfId="561" xr:uid="{00000000-0005-0000-0000-000040020000}"/>
    <cellStyle name="Style 212" xfId="562" xr:uid="{00000000-0005-0000-0000-000041020000}"/>
    <cellStyle name="Style 213" xfId="563" xr:uid="{00000000-0005-0000-0000-000042020000}"/>
    <cellStyle name="Style 22" xfId="564" xr:uid="{00000000-0005-0000-0000-000043020000}"/>
    <cellStyle name="Style 227" xfId="565" xr:uid="{00000000-0005-0000-0000-000044020000}"/>
    <cellStyle name="Style 228" xfId="566" xr:uid="{00000000-0005-0000-0000-000045020000}"/>
    <cellStyle name="Style 229" xfId="567" xr:uid="{00000000-0005-0000-0000-000046020000}"/>
    <cellStyle name="Style 23" xfId="568" xr:uid="{00000000-0005-0000-0000-000047020000}"/>
    <cellStyle name="Style 230" xfId="569" xr:uid="{00000000-0005-0000-0000-000048020000}"/>
    <cellStyle name="Style 231" xfId="570" xr:uid="{00000000-0005-0000-0000-000049020000}"/>
    <cellStyle name="Style 232" xfId="571" xr:uid="{00000000-0005-0000-0000-00004A020000}"/>
    <cellStyle name="Style 233" xfId="572" xr:uid="{00000000-0005-0000-0000-00004B020000}"/>
    <cellStyle name="Style 234" xfId="573" xr:uid="{00000000-0005-0000-0000-00004C020000}"/>
    <cellStyle name="Style 235" xfId="574" xr:uid="{00000000-0005-0000-0000-00004D020000}"/>
    <cellStyle name="Style 236" xfId="575" xr:uid="{00000000-0005-0000-0000-00004E020000}"/>
    <cellStyle name="Style 237" xfId="576" xr:uid="{00000000-0005-0000-0000-00004F020000}"/>
    <cellStyle name="Style 238" xfId="577" xr:uid="{00000000-0005-0000-0000-000050020000}"/>
    <cellStyle name="Style 239" xfId="578" xr:uid="{00000000-0005-0000-0000-000051020000}"/>
    <cellStyle name="Style 24" xfId="579" xr:uid="{00000000-0005-0000-0000-000052020000}"/>
    <cellStyle name="Style 240" xfId="580" xr:uid="{00000000-0005-0000-0000-000053020000}"/>
    <cellStyle name="Style 241" xfId="581" xr:uid="{00000000-0005-0000-0000-000054020000}"/>
    <cellStyle name="Style 242" xfId="582" xr:uid="{00000000-0005-0000-0000-000055020000}"/>
    <cellStyle name="Style 243" xfId="583" xr:uid="{00000000-0005-0000-0000-000056020000}"/>
    <cellStyle name="Style 244" xfId="584" xr:uid="{00000000-0005-0000-0000-000057020000}"/>
    <cellStyle name="Style 245" xfId="585" xr:uid="{00000000-0005-0000-0000-000058020000}"/>
    <cellStyle name="Style 246" xfId="586" xr:uid="{00000000-0005-0000-0000-000059020000}"/>
    <cellStyle name="Style 247" xfId="587" xr:uid="{00000000-0005-0000-0000-00005A020000}"/>
    <cellStyle name="Style 248" xfId="588" xr:uid="{00000000-0005-0000-0000-00005B020000}"/>
    <cellStyle name="Style 249" xfId="589" xr:uid="{00000000-0005-0000-0000-00005C020000}"/>
    <cellStyle name="Style 25" xfId="590" xr:uid="{00000000-0005-0000-0000-00005D020000}"/>
    <cellStyle name="Style 250" xfId="591" xr:uid="{00000000-0005-0000-0000-00005E020000}"/>
    <cellStyle name="Style 251" xfId="592" xr:uid="{00000000-0005-0000-0000-00005F020000}"/>
    <cellStyle name="Style 252" xfId="593" xr:uid="{00000000-0005-0000-0000-000060020000}"/>
    <cellStyle name="Style 253" xfId="594" xr:uid="{00000000-0005-0000-0000-000061020000}"/>
    <cellStyle name="Style 254" xfId="595" xr:uid="{00000000-0005-0000-0000-000062020000}"/>
    <cellStyle name="Style 255" xfId="596" xr:uid="{00000000-0005-0000-0000-000063020000}"/>
    <cellStyle name="Style 256" xfId="597" xr:uid="{00000000-0005-0000-0000-000064020000}"/>
    <cellStyle name="Style 257" xfId="598" xr:uid="{00000000-0005-0000-0000-000065020000}"/>
    <cellStyle name="Style 258" xfId="599" xr:uid="{00000000-0005-0000-0000-000066020000}"/>
    <cellStyle name="Style 259" xfId="600" xr:uid="{00000000-0005-0000-0000-000067020000}"/>
    <cellStyle name="Style 26" xfId="601" xr:uid="{00000000-0005-0000-0000-000068020000}"/>
    <cellStyle name="Style 260" xfId="602" xr:uid="{00000000-0005-0000-0000-000069020000}"/>
    <cellStyle name="Style 27" xfId="603" xr:uid="{00000000-0005-0000-0000-00006A020000}"/>
    <cellStyle name="Style 28" xfId="604" xr:uid="{00000000-0005-0000-0000-00006B020000}"/>
    <cellStyle name="Style 29" xfId="605" xr:uid="{00000000-0005-0000-0000-00006C020000}"/>
    <cellStyle name="Style 3" xfId="606" xr:uid="{00000000-0005-0000-0000-00006D020000}"/>
    <cellStyle name="Style 30" xfId="607" xr:uid="{00000000-0005-0000-0000-00006E020000}"/>
    <cellStyle name="Style 307" xfId="608" xr:uid="{00000000-0005-0000-0000-00006F020000}"/>
    <cellStyle name="Style 308" xfId="609" xr:uid="{00000000-0005-0000-0000-000070020000}"/>
    <cellStyle name="Style 309" xfId="610" xr:uid="{00000000-0005-0000-0000-000071020000}"/>
    <cellStyle name="Style 31" xfId="611" xr:uid="{00000000-0005-0000-0000-000072020000}"/>
    <cellStyle name="Style 310" xfId="612" xr:uid="{00000000-0005-0000-0000-000073020000}"/>
    <cellStyle name="Style 311" xfId="613" xr:uid="{00000000-0005-0000-0000-000074020000}"/>
    <cellStyle name="Style 312" xfId="614" xr:uid="{00000000-0005-0000-0000-000075020000}"/>
    <cellStyle name="Style 313" xfId="615" xr:uid="{00000000-0005-0000-0000-000076020000}"/>
    <cellStyle name="Style 314" xfId="616" xr:uid="{00000000-0005-0000-0000-000077020000}"/>
    <cellStyle name="Style 315" xfId="617" xr:uid="{00000000-0005-0000-0000-000078020000}"/>
    <cellStyle name="Style 316" xfId="618" xr:uid="{00000000-0005-0000-0000-000079020000}"/>
    <cellStyle name="Style 317" xfId="619" xr:uid="{00000000-0005-0000-0000-00007A020000}"/>
    <cellStyle name="Style 318" xfId="620" xr:uid="{00000000-0005-0000-0000-00007B020000}"/>
    <cellStyle name="Style 319" xfId="621" xr:uid="{00000000-0005-0000-0000-00007C020000}"/>
    <cellStyle name="Style 32" xfId="622" xr:uid="{00000000-0005-0000-0000-00007D020000}"/>
    <cellStyle name="Style 320" xfId="623" xr:uid="{00000000-0005-0000-0000-00007E020000}"/>
    <cellStyle name="Style 321" xfId="624" xr:uid="{00000000-0005-0000-0000-00007F020000}"/>
    <cellStyle name="Style 322" xfId="625" xr:uid="{00000000-0005-0000-0000-000080020000}"/>
    <cellStyle name="Style 33" xfId="626" xr:uid="{00000000-0005-0000-0000-000081020000}"/>
    <cellStyle name="Style 34" xfId="627" xr:uid="{00000000-0005-0000-0000-000082020000}"/>
    <cellStyle name="Style 35" xfId="628" xr:uid="{00000000-0005-0000-0000-000083020000}"/>
    <cellStyle name="Style 351" xfId="629" xr:uid="{00000000-0005-0000-0000-000084020000}"/>
    <cellStyle name="Style 352" xfId="630" xr:uid="{00000000-0005-0000-0000-000085020000}"/>
    <cellStyle name="Style 353" xfId="631" xr:uid="{00000000-0005-0000-0000-000086020000}"/>
    <cellStyle name="Style 354" xfId="632" xr:uid="{00000000-0005-0000-0000-000087020000}"/>
    <cellStyle name="Style 355" xfId="633" xr:uid="{00000000-0005-0000-0000-000088020000}"/>
    <cellStyle name="Style 356" xfId="634" xr:uid="{00000000-0005-0000-0000-000089020000}"/>
    <cellStyle name="Style 357" xfId="635" xr:uid="{00000000-0005-0000-0000-00008A020000}"/>
    <cellStyle name="Style 358" xfId="636" xr:uid="{00000000-0005-0000-0000-00008B020000}"/>
    <cellStyle name="Style 359" xfId="637" xr:uid="{00000000-0005-0000-0000-00008C020000}"/>
    <cellStyle name="Style 36" xfId="638" xr:uid="{00000000-0005-0000-0000-00008D020000}"/>
    <cellStyle name="Style 360" xfId="639" xr:uid="{00000000-0005-0000-0000-00008E020000}"/>
    <cellStyle name="Style 361" xfId="640" xr:uid="{00000000-0005-0000-0000-00008F020000}"/>
    <cellStyle name="Style 362" xfId="641" xr:uid="{00000000-0005-0000-0000-000090020000}"/>
    <cellStyle name="Style 363" xfId="642" xr:uid="{00000000-0005-0000-0000-000091020000}"/>
    <cellStyle name="Style 364" xfId="643" xr:uid="{00000000-0005-0000-0000-000092020000}"/>
    <cellStyle name="Style 365" xfId="644" xr:uid="{00000000-0005-0000-0000-000093020000}"/>
    <cellStyle name="Style 366" xfId="645" xr:uid="{00000000-0005-0000-0000-000094020000}"/>
    <cellStyle name="Style 367" xfId="646" xr:uid="{00000000-0005-0000-0000-000095020000}"/>
    <cellStyle name="Style 368" xfId="647" xr:uid="{00000000-0005-0000-0000-000096020000}"/>
    <cellStyle name="Style 369" xfId="648" xr:uid="{00000000-0005-0000-0000-000097020000}"/>
    <cellStyle name="Style 370" xfId="649" xr:uid="{00000000-0005-0000-0000-000098020000}"/>
    <cellStyle name="Style 371" xfId="650" xr:uid="{00000000-0005-0000-0000-000099020000}"/>
    <cellStyle name="Style 372" xfId="651" xr:uid="{00000000-0005-0000-0000-00009A020000}"/>
    <cellStyle name="Style 373" xfId="652" xr:uid="{00000000-0005-0000-0000-00009B020000}"/>
    <cellStyle name="Style 374" xfId="653" xr:uid="{00000000-0005-0000-0000-00009C020000}"/>
    <cellStyle name="Style 375" xfId="654" xr:uid="{00000000-0005-0000-0000-00009D020000}"/>
    <cellStyle name="Style 376" xfId="655" xr:uid="{00000000-0005-0000-0000-00009E020000}"/>
    <cellStyle name="Style 377" xfId="656" xr:uid="{00000000-0005-0000-0000-00009F020000}"/>
    <cellStyle name="Style 378" xfId="657" xr:uid="{00000000-0005-0000-0000-0000A0020000}"/>
    <cellStyle name="Style 379" xfId="658" xr:uid="{00000000-0005-0000-0000-0000A1020000}"/>
    <cellStyle name="Style 380" xfId="659" xr:uid="{00000000-0005-0000-0000-0000A2020000}"/>
    <cellStyle name="Style 381" xfId="660" xr:uid="{00000000-0005-0000-0000-0000A3020000}"/>
    <cellStyle name="Style 382" xfId="661" xr:uid="{00000000-0005-0000-0000-0000A4020000}"/>
    <cellStyle name="Style 383" xfId="662" xr:uid="{00000000-0005-0000-0000-0000A5020000}"/>
    <cellStyle name="Style 384" xfId="663" xr:uid="{00000000-0005-0000-0000-0000A6020000}"/>
    <cellStyle name="Style 385" xfId="664" xr:uid="{00000000-0005-0000-0000-0000A7020000}"/>
    <cellStyle name="Style 386" xfId="665" xr:uid="{00000000-0005-0000-0000-0000A8020000}"/>
    <cellStyle name="Style 387" xfId="666" xr:uid="{00000000-0005-0000-0000-0000A9020000}"/>
    <cellStyle name="Style 388" xfId="667" xr:uid="{00000000-0005-0000-0000-0000AA020000}"/>
    <cellStyle name="Style 389" xfId="668" xr:uid="{00000000-0005-0000-0000-0000AB020000}"/>
    <cellStyle name="Style 39" xfId="669" xr:uid="{00000000-0005-0000-0000-0000AC020000}"/>
    <cellStyle name="Style 390" xfId="670" xr:uid="{00000000-0005-0000-0000-0000AD020000}"/>
    <cellStyle name="Style 391" xfId="671" xr:uid="{00000000-0005-0000-0000-0000AE020000}"/>
    <cellStyle name="Style 392" xfId="672" xr:uid="{00000000-0005-0000-0000-0000AF020000}"/>
    <cellStyle name="Style 393" xfId="673" xr:uid="{00000000-0005-0000-0000-0000B0020000}"/>
    <cellStyle name="Style 394" xfId="674" xr:uid="{00000000-0005-0000-0000-0000B1020000}"/>
    <cellStyle name="Style 395" xfId="675" xr:uid="{00000000-0005-0000-0000-0000B2020000}"/>
    <cellStyle name="Style 396" xfId="676" xr:uid="{00000000-0005-0000-0000-0000B3020000}"/>
    <cellStyle name="Style 397" xfId="677" xr:uid="{00000000-0005-0000-0000-0000B4020000}"/>
    <cellStyle name="Style 398" xfId="678" xr:uid="{00000000-0005-0000-0000-0000B5020000}"/>
    <cellStyle name="Style 399" xfId="679" xr:uid="{00000000-0005-0000-0000-0000B6020000}"/>
    <cellStyle name="Style 400" xfId="680" xr:uid="{00000000-0005-0000-0000-0000B7020000}"/>
    <cellStyle name="Style 401" xfId="681" xr:uid="{00000000-0005-0000-0000-0000B8020000}"/>
    <cellStyle name="Style 402" xfId="682" xr:uid="{00000000-0005-0000-0000-0000B9020000}"/>
    <cellStyle name="Style 403" xfId="683" xr:uid="{00000000-0005-0000-0000-0000BA020000}"/>
    <cellStyle name="Style 404" xfId="684" xr:uid="{00000000-0005-0000-0000-0000BB020000}"/>
    <cellStyle name="Style 405" xfId="685" xr:uid="{00000000-0005-0000-0000-0000BC020000}"/>
    <cellStyle name="Style 406" xfId="686" xr:uid="{00000000-0005-0000-0000-0000BD020000}"/>
    <cellStyle name="Style 407" xfId="687" xr:uid="{00000000-0005-0000-0000-0000BE020000}"/>
    <cellStyle name="Style 408" xfId="688" xr:uid="{00000000-0005-0000-0000-0000BF020000}"/>
    <cellStyle name="Style 409" xfId="689" xr:uid="{00000000-0005-0000-0000-0000C0020000}"/>
    <cellStyle name="Style 410" xfId="690" xr:uid="{00000000-0005-0000-0000-0000C1020000}"/>
    <cellStyle name="Style 411" xfId="691" xr:uid="{00000000-0005-0000-0000-0000C2020000}"/>
    <cellStyle name="Style 438" xfId="692" xr:uid="{00000000-0005-0000-0000-0000C3020000}"/>
    <cellStyle name="Style 439" xfId="693" xr:uid="{00000000-0005-0000-0000-0000C4020000}"/>
    <cellStyle name="Style 440" xfId="694" xr:uid="{00000000-0005-0000-0000-0000C5020000}"/>
    <cellStyle name="Style 441" xfId="695" xr:uid="{00000000-0005-0000-0000-0000C6020000}"/>
    <cellStyle name="Style 442" xfId="696" xr:uid="{00000000-0005-0000-0000-0000C7020000}"/>
    <cellStyle name="Style 443" xfId="697" xr:uid="{00000000-0005-0000-0000-0000C8020000}"/>
    <cellStyle name="Style 444" xfId="698" xr:uid="{00000000-0005-0000-0000-0000C9020000}"/>
    <cellStyle name="Style 445" xfId="699" xr:uid="{00000000-0005-0000-0000-0000CA020000}"/>
    <cellStyle name="Style 446" xfId="700" xr:uid="{00000000-0005-0000-0000-0000CB020000}"/>
    <cellStyle name="Style 447" xfId="701" xr:uid="{00000000-0005-0000-0000-0000CC020000}"/>
    <cellStyle name="Style 448" xfId="702" xr:uid="{00000000-0005-0000-0000-0000CD020000}"/>
    <cellStyle name="Style 449" xfId="703" xr:uid="{00000000-0005-0000-0000-0000CE020000}"/>
    <cellStyle name="Style 450" xfId="704" xr:uid="{00000000-0005-0000-0000-0000CF020000}"/>
    <cellStyle name="Style 451" xfId="705" xr:uid="{00000000-0005-0000-0000-0000D0020000}"/>
    <cellStyle name="Style 452" xfId="706" xr:uid="{00000000-0005-0000-0000-0000D1020000}"/>
    <cellStyle name="Style 453" xfId="707" xr:uid="{00000000-0005-0000-0000-0000D2020000}"/>
    <cellStyle name="Style 454" xfId="708" xr:uid="{00000000-0005-0000-0000-0000D3020000}"/>
    <cellStyle name="Style 459" xfId="709" xr:uid="{00000000-0005-0000-0000-0000D4020000}"/>
    <cellStyle name="Style 460" xfId="710" xr:uid="{00000000-0005-0000-0000-0000D5020000}"/>
    <cellStyle name="Style 461" xfId="711" xr:uid="{00000000-0005-0000-0000-0000D6020000}"/>
    <cellStyle name="Style 462" xfId="712" xr:uid="{00000000-0005-0000-0000-0000D7020000}"/>
    <cellStyle name="Style 463" xfId="713" xr:uid="{00000000-0005-0000-0000-0000D8020000}"/>
    <cellStyle name="Style 464" xfId="714" xr:uid="{00000000-0005-0000-0000-0000D9020000}"/>
    <cellStyle name="Style 465" xfId="715" xr:uid="{00000000-0005-0000-0000-0000DA020000}"/>
    <cellStyle name="Style 466" xfId="716" xr:uid="{00000000-0005-0000-0000-0000DB020000}"/>
    <cellStyle name="Style 467" xfId="717" xr:uid="{00000000-0005-0000-0000-0000DC020000}"/>
    <cellStyle name="Style 468" xfId="718" xr:uid="{00000000-0005-0000-0000-0000DD020000}"/>
    <cellStyle name="Style 469" xfId="719" xr:uid="{00000000-0005-0000-0000-0000DE020000}"/>
    <cellStyle name="Style 470" xfId="720" xr:uid="{00000000-0005-0000-0000-0000DF020000}"/>
    <cellStyle name="Style 471" xfId="721" xr:uid="{00000000-0005-0000-0000-0000E0020000}"/>
    <cellStyle name="Style 482" xfId="722" xr:uid="{00000000-0005-0000-0000-0000E1020000}"/>
    <cellStyle name="Style 483" xfId="723" xr:uid="{00000000-0005-0000-0000-0000E2020000}"/>
    <cellStyle name="Style 484" xfId="724" xr:uid="{00000000-0005-0000-0000-0000E3020000}"/>
    <cellStyle name="Style 485" xfId="725" xr:uid="{00000000-0005-0000-0000-0000E4020000}"/>
    <cellStyle name="Style 486" xfId="726" xr:uid="{00000000-0005-0000-0000-0000E5020000}"/>
    <cellStyle name="Style 487" xfId="727" xr:uid="{00000000-0005-0000-0000-0000E6020000}"/>
    <cellStyle name="Style 488" xfId="728" xr:uid="{00000000-0005-0000-0000-0000E7020000}"/>
    <cellStyle name="Style 489" xfId="729" xr:uid="{00000000-0005-0000-0000-0000E8020000}"/>
    <cellStyle name="Style 490" xfId="730" xr:uid="{00000000-0005-0000-0000-0000E9020000}"/>
    <cellStyle name="Style 491" xfId="731" xr:uid="{00000000-0005-0000-0000-0000EA020000}"/>
    <cellStyle name="Style 492" xfId="732" xr:uid="{00000000-0005-0000-0000-0000EB020000}"/>
    <cellStyle name="Style 493" xfId="733" xr:uid="{00000000-0005-0000-0000-0000EC020000}"/>
    <cellStyle name="Style 494" xfId="734" xr:uid="{00000000-0005-0000-0000-0000ED020000}"/>
    <cellStyle name="Style 495" xfId="735" xr:uid="{00000000-0005-0000-0000-0000EE020000}"/>
    <cellStyle name="Style 496" xfId="736" xr:uid="{00000000-0005-0000-0000-0000EF020000}"/>
    <cellStyle name="Style 497" xfId="737" xr:uid="{00000000-0005-0000-0000-0000F0020000}"/>
    <cellStyle name="Style 498" xfId="738" xr:uid="{00000000-0005-0000-0000-0000F1020000}"/>
    <cellStyle name="Style 499" xfId="739" xr:uid="{00000000-0005-0000-0000-0000F2020000}"/>
    <cellStyle name="Style 500" xfId="740" xr:uid="{00000000-0005-0000-0000-0000F3020000}"/>
    <cellStyle name="Style 501" xfId="741" xr:uid="{00000000-0005-0000-0000-0000F4020000}"/>
    <cellStyle name="Style 502" xfId="742" xr:uid="{00000000-0005-0000-0000-0000F5020000}"/>
    <cellStyle name="Style 503" xfId="743" xr:uid="{00000000-0005-0000-0000-0000F6020000}"/>
    <cellStyle name="Style 504" xfId="744" xr:uid="{00000000-0005-0000-0000-0000F7020000}"/>
    <cellStyle name="Style 514" xfId="745" xr:uid="{00000000-0005-0000-0000-0000F8020000}"/>
    <cellStyle name="Style 515" xfId="746" xr:uid="{00000000-0005-0000-0000-0000F9020000}"/>
    <cellStyle name="Style 516" xfId="747" xr:uid="{00000000-0005-0000-0000-0000FA020000}"/>
    <cellStyle name="Style 517" xfId="748" xr:uid="{00000000-0005-0000-0000-0000FB020000}"/>
    <cellStyle name="Style 518" xfId="749" xr:uid="{00000000-0005-0000-0000-0000FC020000}"/>
    <cellStyle name="Style 519" xfId="750" xr:uid="{00000000-0005-0000-0000-0000FD020000}"/>
    <cellStyle name="Style 520" xfId="751" xr:uid="{00000000-0005-0000-0000-0000FE020000}"/>
    <cellStyle name="Style 521" xfId="752" xr:uid="{00000000-0005-0000-0000-0000FF020000}"/>
    <cellStyle name="Style 522" xfId="753" xr:uid="{00000000-0005-0000-0000-000000030000}"/>
    <cellStyle name="Style 523" xfId="754" xr:uid="{00000000-0005-0000-0000-000001030000}"/>
    <cellStyle name="Style 524" xfId="755" xr:uid="{00000000-0005-0000-0000-000002030000}"/>
    <cellStyle name="Style 525" xfId="756" xr:uid="{00000000-0005-0000-0000-000003030000}"/>
    <cellStyle name="Style 526" xfId="757" xr:uid="{00000000-0005-0000-0000-000004030000}"/>
    <cellStyle name="Style 527" xfId="758" xr:uid="{00000000-0005-0000-0000-000005030000}"/>
    <cellStyle name="Style 528" xfId="759" xr:uid="{00000000-0005-0000-0000-000006030000}"/>
    <cellStyle name="Style 529" xfId="760" xr:uid="{00000000-0005-0000-0000-000007030000}"/>
    <cellStyle name="Style 530" xfId="761" xr:uid="{00000000-0005-0000-0000-000008030000}"/>
    <cellStyle name="Style 531" xfId="762" xr:uid="{00000000-0005-0000-0000-000009030000}"/>
    <cellStyle name="Style 532" xfId="763" xr:uid="{00000000-0005-0000-0000-00000A030000}"/>
    <cellStyle name="Style 533" xfId="764" xr:uid="{00000000-0005-0000-0000-00000B030000}"/>
    <cellStyle name="Style 534" xfId="765" xr:uid="{00000000-0005-0000-0000-00000C030000}"/>
    <cellStyle name="Style 535" xfId="766" xr:uid="{00000000-0005-0000-0000-00000D030000}"/>
    <cellStyle name="Style 536" xfId="767" xr:uid="{00000000-0005-0000-0000-00000E030000}"/>
    <cellStyle name="Style 537" xfId="768" xr:uid="{00000000-0005-0000-0000-00000F030000}"/>
    <cellStyle name="Style 538" xfId="769" xr:uid="{00000000-0005-0000-0000-000010030000}"/>
    <cellStyle name="Style 539" xfId="770" xr:uid="{00000000-0005-0000-0000-000011030000}"/>
    <cellStyle name="Style 541" xfId="771" xr:uid="{00000000-0005-0000-0000-000012030000}"/>
    <cellStyle name="Style 543" xfId="772" xr:uid="{00000000-0005-0000-0000-000013030000}"/>
    <cellStyle name="Style 545" xfId="773" xr:uid="{00000000-0005-0000-0000-000014030000}"/>
    <cellStyle name="Style 547" xfId="774" xr:uid="{00000000-0005-0000-0000-000015030000}"/>
    <cellStyle name="Style 548" xfId="775" xr:uid="{00000000-0005-0000-0000-000016030000}"/>
    <cellStyle name="Style 549" xfId="776" xr:uid="{00000000-0005-0000-0000-000017030000}"/>
    <cellStyle name="Style 550" xfId="777" xr:uid="{00000000-0005-0000-0000-000018030000}"/>
    <cellStyle name="Style 551" xfId="778" xr:uid="{00000000-0005-0000-0000-000019030000}"/>
    <cellStyle name="Style 552" xfId="779" xr:uid="{00000000-0005-0000-0000-00001A030000}"/>
    <cellStyle name="Style 553" xfId="780" xr:uid="{00000000-0005-0000-0000-00001B030000}"/>
    <cellStyle name="Style 554" xfId="781" xr:uid="{00000000-0005-0000-0000-00001C030000}"/>
    <cellStyle name="Style 555" xfId="782" xr:uid="{00000000-0005-0000-0000-00001D030000}"/>
    <cellStyle name="Style 556" xfId="783" xr:uid="{00000000-0005-0000-0000-00001E030000}"/>
    <cellStyle name="Style 557" xfId="784" xr:uid="{00000000-0005-0000-0000-00001F030000}"/>
    <cellStyle name="Style 558" xfId="785" xr:uid="{00000000-0005-0000-0000-000020030000}"/>
    <cellStyle name="Style 559" xfId="786" xr:uid="{00000000-0005-0000-0000-000021030000}"/>
    <cellStyle name="Style 560" xfId="787" xr:uid="{00000000-0005-0000-0000-000022030000}"/>
    <cellStyle name="Style 561" xfId="788" xr:uid="{00000000-0005-0000-0000-000023030000}"/>
    <cellStyle name="Style 562" xfId="789" xr:uid="{00000000-0005-0000-0000-000024030000}"/>
    <cellStyle name="Style 563" xfId="790" xr:uid="{00000000-0005-0000-0000-000025030000}"/>
    <cellStyle name="Style 564" xfId="791" xr:uid="{00000000-0005-0000-0000-000026030000}"/>
    <cellStyle name="Style 565" xfId="792" xr:uid="{00000000-0005-0000-0000-000027030000}"/>
    <cellStyle name="Style 566" xfId="793" xr:uid="{00000000-0005-0000-0000-000028030000}"/>
    <cellStyle name="Style 567" xfId="794" xr:uid="{00000000-0005-0000-0000-000029030000}"/>
    <cellStyle name="Style 568" xfId="795" xr:uid="{00000000-0005-0000-0000-00002A030000}"/>
    <cellStyle name="Style 569" xfId="796" xr:uid="{00000000-0005-0000-0000-00002B030000}"/>
    <cellStyle name="Style 570" xfId="797" xr:uid="{00000000-0005-0000-0000-00002C030000}"/>
    <cellStyle name="Style 582" xfId="798" xr:uid="{00000000-0005-0000-0000-00002D030000}"/>
    <cellStyle name="Style 583" xfId="799" xr:uid="{00000000-0005-0000-0000-00002E030000}"/>
    <cellStyle name="Style 584" xfId="800" xr:uid="{00000000-0005-0000-0000-00002F030000}"/>
    <cellStyle name="Style 585" xfId="801" xr:uid="{00000000-0005-0000-0000-000030030000}"/>
    <cellStyle name="Style 586" xfId="802" xr:uid="{00000000-0005-0000-0000-000031030000}"/>
    <cellStyle name="Style 587" xfId="803" xr:uid="{00000000-0005-0000-0000-000032030000}"/>
    <cellStyle name="Style 588" xfId="804" xr:uid="{00000000-0005-0000-0000-000033030000}"/>
    <cellStyle name="Style 589" xfId="805" xr:uid="{00000000-0005-0000-0000-000034030000}"/>
    <cellStyle name="Style 590" xfId="806" xr:uid="{00000000-0005-0000-0000-000035030000}"/>
    <cellStyle name="Style 591" xfId="807" xr:uid="{00000000-0005-0000-0000-000036030000}"/>
    <cellStyle name="Style 592" xfId="808" xr:uid="{00000000-0005-0000-0000-000037030000}"/>
    <cellStyle name="Style 593" xfId="809" xr:uid="{00000000-0005-0000-0000-000038030000}"/>
    <cellStyle name="Style 594" xfId="810" xr:uid="{00000000-0005-0000-0000-000039030000}"/>
    <cellStyle name="Style 595" xfId="811" xr:uid="{00000000-0005-0000-0000-00003A030000}"/>
    <cellStyle name="Style 596" xfId="812" xr:uid="{00000000-0005-0000-0000-00003B030000}"/>
    <cellStyle name="Style 597" xfId="813" xr:uid="{00000000-0005-0000-0000-00003C030000}"/>
    <cellStyle name="Style 598" xfId="814" xr:uid="{00000000-0005-0000-0000-00003D030000}"/>
    <cellStyle name="Style 599" xfId="815" xr:uid="{00000000-0005-0000-0000-00003E030000}"/>
    <cellStyle name="Style 609" xfId="816" xr:uid="{00000000-0005-0000-0000-00003F030000}"/>
    <cellStyle name="Style 610" xfId="817" xr:uid="{00000000-0005-0000-0000-000040030000}"/>
    <cellStyle name="Style 611" xfId="818" xr:uid="{00000000-0005-0000-0000-000041030000}"/>
    <cellStyle name="Style 612" xfId="819" xr:uid="{00000000-0005-0000-0000-000042030000}"/>
    <cellStyle name="Style 613" xfId="820" xr:uid="{00000000-0005-0000-0000-000043030000}"/>
    <cellStyle name="Style 614" xfId="821" xr:uid="{00000000-0005-0000-0000-000044030000}"/>
    <cellStyle name="Style 615" xfId="822" xr:uid="{00000000-0005-0000-0000-000045030000}"/>
    <cellStyle name="Style 616" xfId="823" xr:uid="{00000000-0005-0000-0000-000046030000}"/>
    <cellStyle name="Style 617" xfId="824" xr:uid="{00000000-0005-0000-0000-000047030000}"/>
    <cellStyle name="Style 618" xfId="825" xr:uid="{00000000-0005-0000-0000-000048030000}"/>
    <cellStyle name="Style 619" xfId="826" xr:uid="{00000000-0005-0000-0000-000049030000}"/>
    <cellStyle name="Style 620" xfId="827" xr:uid="{00000000-0005-0000-0000-00004A030000}"/>
    <cellStyle name="Style 621" xfId="828" xr:uid="{00000000-0005-0000-0000-00004B030000}"/>
    <cellStyle name="Style 622" xfId="829" xr:uid="{00000000-0005-0000-0000-00004C030000}"/>
    <cellStyle name="Style 623" xfId="830" xr:uid="{00000000-0005-0000-0000-00004D030000}"/>
    <cellStyle name="Style 624" xfId="831" xr:uid="{00000000-0005-0000-0000-00004E030000}"/>
    <cellStyle name="Style 625" xfId="832" xr:uid="{00000000-0005-0000-0000-00004F030000}"/>
    <cellStyle name="Style 626" xfId="833" xr:uid="{00000000-0005-0000-0000-000050030000}"/>
    <cellStyle name="Style 627" xfId="834" xr:uid="{00000000-0005-0000-0000-000051030000}"/>
    <cellStyle name="Style 628" xfId="835" xr:uid="{00000000-0005-0000-0000-000052030000}"/>
    <cellStyle name="Style 629" xfId="836" xr:uid="{00000000-0005-0000-0000-000053030000}"/>
    <cellStyle name="Style 630" xfId="837" xr:uid="{00000000-0005-0000-0000-000054030000}"/>
    <cellStyle name="Style 631" xfId="838" xr:uid="{00000000-0005-0000-0000-000055030000}"/>
    <cellStyle name="Style 643" xfId="839" xr:uid="{00000000-0005-0000-0000-000056030000}"/>
    <cellStyle name="Style 644" xfId="840" xr:uid="{00000000-0005-0000-0000-000057030000}"/>
    <cellStyle name="Style 645" xfId="841" xr:uid="{00000000-0005-0000-0000-000058030000}"/>
    <cellStyle name="Style 646" xfId="842" xr:uid="{00000000-0005-0000-0000-000059030000}"/>
    <cellStyle name="Style 647" xfId="843" xr:uid="{00000000-0005-0000-0000-00005A030000}"/>
    <cellStyle name="Style 648" xfId="844" xr:uid="{00000000-0005-0000-0000-00005B030000}"/>
    <cellStyle name="Style 649" xfId="845" xr:uid="{00000000-0005-0000-0000-00005C030000}"/>
    <cellStyle name="Style 650" xfId="846" xr:uid="{00000000-0005-0000-0000-00005D030000}"/>
    <cellStyle name="Style 651" xfId="847" xr:uid="{00000000-0005-0000-0000-00005E030000}"/>
    <cellStyle name="Style 652" xfId="848" xr:uid="{00000000-0005-0000-0000-00005F030000}"/>
    <cellStyle name="Style 653" xfId="849" xr:uid="{00000000-0005-0000-0000-000060030000}"/>
    <cellStyle name="Style 654" xfId="850" xr:uid="{00000000-0005-0000-0000-000061030000}"/>
    <cellStyle name="Style 655" xfId="851" xr:uid="{00000000-0005-0000-0000-000062030000}"/>
    <cellStyle name="Style 656" xfId="852" xr:uid="{00000000-0005-0000-0000-000063030000}"/>
    <cellStyle name="Style 657" xfId="853" xr:uid="{00000000-0005-0000-0000-000064030000}"/>
    <cellStyle name="Style 658" xfId="854" xr:uid="{00000000-0005-0000-0000-000065030000}"/>
    <cellStyle name="Style 659" xfId="855" xr:uid="{00000000-0005-0000-0000-000066030000}"/>
    <cellStyle name="Style 660" xfId="856" xr:uid="{00000000-0005-0000-0000-000067030000}"/>
    <cellStyle name="Style 661" xfId="857" xr:uid="{00000000-0005-0000-0000-000068030000}"/>
    <cellStyle name="Style 662" xfId="858" xr:uid="{00000000-0005-0000-0000-000069030000}"/>
    <cellStyle name="Style 663" xfId="859" xr:uid="{00000000-0005-0000-0000-00006A030000}"/>
    <cellStyle name="Style 664" xfId="860" xr:uid="{00000000-0005-0000-0000-00006B030000}"/>
    <cellStyle name="Style 666" xfId="861" xr:uid="{00000000-0005-0000-0000-00006C030000}"/>
    <cellStyle name="Style 673" xfId="862" xr:uid="{00000000-0005-0000-0000-00006D030000}"/>
    <cellStyle name="Style 675" xfId="863" xr:uid="{00000000-0005-0000-0000-00006E030000}"/>
    <cellStyle name="Style 677" xfId="864" xr:uid="{00000000-0005-0000-0000-00006F030000}"/>
    <cellStyle name="Style 679" xfId="865" xr:uid="{00000000-0005-0000-0000-000070030000}"/>
    <cellStyle name="Style 681" xfId="866" xr:uid="{00000000-0005-0000-0000-000071030000}"/>
    <cellStyle name="Style 682" xfId="867" xr:uid="{00000000-0005-0000-0000-000072030000}"/>
    <cellStyle name="Style 683" xfId="868" xr:uid="{00000000-0005-0000-0000-000073030000}"/>
    <cellStyle name="Style 684" xfId="869" xr:uid="{00000000-0005-0000-0000-000074030000}"/>
    <cellStyle name="Style 685" xfId="870" xr:uid="{00000000-0005-0000-0000-000075030000}"/>
    <cellStyle name="Style 686" xfId="871" xr:uid="{00000000-0005-0000-0000-000076030000}"/>
    <cellStyle name="Style 687" xfId="872" xr:uid="{00000000-0005-0000-0000-000077030000}"/>
    <cellStyle name="Style 688" xfId="873" xr:uid="{00000000-0005-0000-0000-000078030000}"/>
    <cellStyle name="Style 689" xfId="874" xr:uid="{00000000-0005-0000-0000-000079030000}"/>
    <cellStyle name="Style 690" xfId="875" xr:uid="{00000000-0005-0000-0000-00007A030000}"/>
    <cellStyle name="Style 691" xfId="876" xr:uid="{00000000-0005-0000-0000-00007B030000}"/>
    <cellStyle name="Style 692" xfId="877" xr:uid="{00000000-0005-0000-0000-00007C030000}"/>
    <cellStyle name="Style 693" xfId="878" xr:uid="{00000000-0005-0000-0000-00007D030000}"/>
    <cellStyle name="Style 694" xfId="879" xr:uid="{00000000-0005-0000-0000-00007E030000}"/>
    <cellStyle name="Style 695" xfId="880" xr:uid="{00000000-0005-0000-0000-00007F030000}"/>
    <cellStyle name="Style 696" xfId="881" xr:uid="{00000000-0005-0000-0000-000080030000}"/>
    <cellStyle name="Style 697" xfId="882" xr:uid="{00000000-0005-0000-0000-000081030000}"/>
    <cellStyle name="Style 698" xfId="883" xr:uid="{00000000-0005-0000-0000-000082030000}"/>
    <cellStyle name="Style 699" xfId="884" xr:uid="{00000000-0005-0000-0000-000083030000}"/>
    <cellStyle name="Style 700" xfId="885" xr:uid="{00000000-0005-0000-0000-000084030000}"/>
    <cellStyle name="Style 702" xfId="886" xr:uid="{00000000-0005-0000-0000-000085030000}"/>
    <cellStyle name="Style 704" xfId="887" xr:uid="{00000000-0005-0000-0000-000086030000}"/>
    <cellStyle name="Style 713" xfId="888" xr:uid="{00000000-0005-0000-0000-000087030000}"/>
    <cellStyle name="Style 714" xfId="889" xr:uid="{00000000-0005-0000-0000-000088030000}"/>
    <cellStyle name="Style 715" xfId="890" xr:uid="{00000000-0005-0000-0000-000089030000}"/>
    <cellStyle name="Style 716" xfId="891" xr:uid="{00000000-0005-0000-0000-00008A030000}"/>
    <cellStyle name="Style 717" xfId="892" xr:uid="{00000000-0005-0000-0000-00008B030000}"/>
    <cellStyle name="Style 718" xfId="893" xr:uid="{00000000-0005-0000-0000-00008C030000}"/>
    <cellStyle name="Style 719" xfId="894" xr:uid="{00000000-0005-0000-0000-00008D030000}"/>
    <cellStyle name="Style 720" xfId="895" xr:uid="{00000000-0005-0000-0000-00008E030000}"/>
    <cellStyle name="Style 721" xfId="896" xr:uid="{00000000-0005-0000-0000-00008F030000}"/>
    <cellStyle name="Style 735" xfId="897" xr:uid="{00000000-0005-0000-0000-000090030000}"/>
    <cellStyle name="Style 736" xfId="898" xr:uid="{00000000-0005-0000-0000-000091030000}"/>
    <cellStyle name="Style 737" xfId="899" xr:uid="{00000000-0005-0000-0000-000092030000}"/>
    <cellStyle name="Style 738" xfId="900" xr:uid="{00000000-0005-0000-0000-000093030000}"/>
    <cellStyle name="Style 739" xfId="901" xr:uid="{00000000-0005-0000-0000-000094030000}"/>
    <cellStyle name="Style 740" xfId="902" xr:uid="{00000000-0005-0000-0000-000095030000}"/>
    <cellStyle name="Style 741" xfId="903" xr:uid="{00000000-0005-0000-0000-000096030000}"/>
    <cellStyle name="Style 742" xfId="904" xr:uid="{00000000-0005-0000-0000-000097030000}"/>
    <cellStyle name="Style 743" xfId="905" xr:uid="{00000000-0005-0000-0000-000098030000}"/>
    <cellStyle name="Style 773" xfId="906" xr:uid="{00000000-0005-0000-0000-000099030000}"/>
    <cellStyle name="Style 775" xfId="907" xr:uid="{00000000-0005-0000-0000-00009A030000}"/>
    <cellStyle name="Style 777" xfId="908" xr:uid="{00000000-0005-0000-0000-00009B030000}"/>
    <cellStyle name="Style 779" xfId="909" xr:uid="{00000000-0005-0000-0000-00009C030000}"/>
    <cellStyle name="Style 80" xfId="910" xr:uid="{00000000-0005-0000-0000-00009D030000}"/>
    <cellStyle name="Style 81" xfId="911" xr:uid="{00000000-0005-0000-0000-00009E030000}"/>
    <cellStyle name="Style 818" xfId="912" xr:uid="{00000000-0005-0000-0000-00009F030000}"/>
    <cellStyle name="Style 824" xfId="913" xr:uid="{00000000-0005-0000-0000-0000A0030000}"/>
    <cellStyle name="Style 826" xfId="914" xr:uid="{00000000-0005-0000-0000-0000A1030000}"/>
    <cellStyle name="Style 829" xfId="915" xr:uid="{00000000-0005-0000-0000-0000A2030000}"/>
    <cellStyle name="Style 831" xfId="916" xr:uid="{00000000-0005-0000-0000-0000A3030000}"/>
    <cellStyle name="Style 833" xfId="917" xr:uid="{00000000-0005-0000-0000-0000A4030000}"/>
    <cellStyle name="Style 835" xfId="918" xr:uid="{00000000-0005-0000-0000-0000A5030000}"/>
    <cellStyle name="Style 837" xfId="919" xr:uid="{00000000-0005-0000-0000-0000A6030000}"/>
    <cellStyle name="Style 839" xfId="920" xr:uid="{00000000-0005-0000-0000-0000A7030000}"/>
    <cellStyle name="Style D green" xfId="921" xr:uid="{00000000-0005-0000-0000-0000A8030000}"/>
    <cellStyle name="Style E" xfId="922" xr:uid="{00000000-0005-0000-0000-0000A9030000}"/>
    <cellStyle name="Style H" xfId="923" xr:uid="{00000000-0005-0000-0000-0000AA030000}"/>
    <cellStyle name="Sub total" xfId="924" xr:uid="{00000000-0005-0000-0000-0000AB030000}"/>
    <cellStyle name="Subhead" xfId="925" xr:uid="{00000000-0005-0000-0000-0000AC030000}"/>
    <cellStyle name="SubRoutine" xfId="926" xr:uid="{00000000-0005-0000-0000-0000AD030000}"/>
    <cellStyle name="Subtotal_left" xfId="927" xr:uid="{00000000-0005-0000-0000-0000AE030000}"/>
    <cellStyle name="Sum" xfId="928" xr:uid="{00000000-0005-0000-0000-0000AF030000}"/>
    <cellStyle name="Swiss" xfId="929" xr:uid="{00000000-0005-0000-0000-0000B0030000}"/>
    <cellStyle name="t" xfId="930" xr:uid="{00000000-0005-0000-0000-0000B1030000}"/>
    <cellStyle name="Table end" xfId="931" xr:uid="{00000000-0005-0000-0000-0000B2030000}"/>
    <cellStyle name="Table head" xfId="932" xr:uid="{00000000-0005-0000-0000-0000B3030000}"/>
    <cellStyle name="Table Label" xfId="933" xr:uid="{00000000-0005-0000-0000-0000B4030000}"/>
    <cellStyle name="table text bold" xfId="934" xr:uid="{00000000-0005-0000-0000-0000B5030000}"/>
    <cellStyle name="table text bold green" xfId="935" xr:uid="{00000000-0005-0000-0000-0000B6030000}"/>
    <cellStyle name="table text light" xfId="936" xr:uid="{00000000-0005-0000-0000-0000B7030000}"/>
    <cellStyle name="Table Title" xfId="937" xr:uid="{00000000-0005-0000-0000-0000B8030000}"/>
    <cellStyle name="Table Units" xfId="938" xr:uid="{00000000-0005-0000-0000-0000B9030000}"/>
    <cellStyle name="tcn" xfId="939" xr:uid="{00000000-0005-0000-0000-0000BA030000}"/>
    <cellStyle name="Time" xfId="940" xr:uid="{00000000-0005-0000-0000-0000BB030000}"/>
    <cellStyle name="Title - PROJECT" xfId="941" xr:uid="{00000000-0005-0000-0000-0000BC030000}"/>
    <cellStyle name="Title - Underline" xfId="942" xr:uid="{00000000-0005-0000-0000-0000BD030000}"/>
    <cellStyle name="Title1" xfId="943" xr:uid="{00000000-0005-0000-0000-0000BE030000}"/>
    <cellStyle name="Title2" xfId="944" xr:uid="{00000000-0005-0000-0000-0000BF030000}"/>
    <cellStyle name="TitleII" xfId="945" xr:uid="{00000000-0005-0000-0000-0000C0030000}"/>
    <cellStyle name="Titles" xfId="946" xr:uid="{00000000-0005-0000-0000-0000C1030000}"/>
    <cellStyle name="Titles - Col. Headings" xfId="947" xr:uid="{00000000-0005-0000-0000-0000C2030000}"/>
    <cellStyle name="Titles - Other" xfId="948" xr:uid="{00000000-0005-0000-0000-0000C3030000}"/>
    <cellStyle name="tn" xfId="949" xr:uid="{00000000-0005-0000-0000-0000C4030000}"/>
    <cellStyle name="tom" xfId="950" xr:uid="{00000000-0005-0000-0000-0000C5030000}"/>
    <cellStyle name="Top and Bottom Border" xfId="951" xr:uid="{00000000-0005-0000-0000-0000C6030000}"/>
    <cellStyle name="Top Line Light" xfId="952" xr:uid="{00000000-0005-0000-0000-0000C7030000}"/>
    <cellStyle name="Tusental (0)_laroux" xfId="953" xr:uid="{00000000-0005-0000-0000-0000C8030000}"/>
    <cellStyle name="Tusental_laroux" xfId="954" xr:uid="{00000000-0005-0000-0000-0000C9030000}"/>
    <cellStyle name="Twodig" xfId="955" xr:uid="{00000000-0005-0000-0000-0000CA030000}"/>
    <cellStyle name="Underline" xfId="956" xr:uid="{00000000-0005-0000-0000-0000CB030000}"/>
    <cellStyle name="Underline 2" xfId="957" xr:uid="{00000000-0005-0000-0000-0000CC030000}"/>
    <cellStyle name="Underline(0)" xfId="959" xr:uid="{00000000-0005-0000-0000-0000CE030000}"/>
    <cellStyle name="Underline_ANF" xfId="958" xr:uid="{00000000-0005-0000-0000-0000CD030000}"/>
    <cellStyle name="UnderlineDouble" xfId="960" xr:uid="{00000000-0005-0000-0000-0000CF030000}"/>
    <cellStyle name="unm" xfId="961" xr:uid="{00000000-0005-0000-0000-0000D0030000}"/>
    <cellStyle name="User_Defined_C" xfId="962" xr:uid="{00000000-0005-0000-0000-0000D1030000}"/>
    <cellStyle name="Valuta (0)_laroux" xfId="963" xr:uid="{00000000-0005-0000-0000-0000D2030000}"/>
    <cellStyle name="Valuta_laroux" xfId="964" xr:uid="{00000000-0005-0000-0000-0000D3030000}"/>
    <cellStyle name="Währung [0]_laroux" xfId="965" xr:uid="{00000000-0005-0000-0000-0000D4030000}"/>
    <cellStyle name="Währung_laroux" xfId="966" xr:uid="{00000000-0005-0000-0000-0000D5030000}"/>
    <cellStyle name="WholeNumber" xfId="967" xr:uid="{00000000-0005-0000-0000-0000D6030000}"/>
    <cellStyle name="x" xfId="968" xr:uid="{00000000-0005-0000-0000-0000D7030000}"/>
    <cellStyle name="Year" xfId="969" xr:uid="{00000000-0005-0000-0000-0000D8030000}"/>
    <cellStyle name="Years" xfId="970" xr:uid="{00000000-0005-0000-0000-0000D9030000}"/>
    <cellStyle name="Zaph Call 11pt" xfId="971" xr:uid="{00000000-0005-0000-0000-0000DA030000}"/>
    <cellStyle name="桁区切り [0.0]" xfId="972" xr:uid="{00000000-0005-0000-0000-0000DB030000}"/>
    <cellStyle name="標準_Book4" xfId="973" xr:uid="{00000000-0005-0000-0000-0000DC030000}"/>
  </cellStyles>
  <dxfs count="5">
    <dxf>
      <alignment horizontal="left" textRotation="0" wrapText="1" relativeIndent="1" justifyLastLine="0" shrinkToFit="0"/>
    </dxf>
    <dxf>
      <alignment horizontal="left" textRotation="0" wrapText="1" relativeIndent="1" justifyLastLine="0" shrinkToFit="0"/>
    </dxf>
    <dxf>
      <alignment horizontal="left" textRotation="0" wrapText="0" relativeIndent="1" justifyLastLine="0" shrinkToFit="0"/>
    </dxf>
    <dxf>
      <alignment horizontal="left" textRotation="0" wrapText="0" relativeIndent="1" justifyLastLine="0" shrinkToFit="0"/>
    </dxf>
    <dxf>
      <font>
        <strike val="0"/>
        <outline val="0"/>
        <shadow val="0"/>
        <u val="none"/>
        <vertAlign val="baseline"/>
        <sz val="20"/>
        <color theme="1"/>
        <name val="Calibri"/>
        <scheme val="minor"/>
      </font>
      <alignment horizontal="center" vertical="bottom" textRotation="0" indent="0" justifyLastLine="0" shrinkToFit="0"/>
    </dxf>
  </dxfs>
  <tableStyles count="0" defaultTableStyle="TableStyleMedium9" defaultPivotStyle="PivotStyleMedium7"/>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hyperlink" Target="#Step_3_Income_Statement"/><Relationship Id="rId13" Type="http://schemas.openxmlformats.org/officeDocument/2006/relationships/hyperlink" Target="#Step_1_Modeling"/><Relationship Id="rId18" Type="http://schemas.openxmlformats.org/officeDocument/2006/relationships/hyperlink" Target="#Case"/><Relationship Id="rId3" Type="http://schemas.microsoft.com/office/2007/relationships/hdphoto" Target="../media/hdphoto1.wdp"/><Relationship Id="rId21" Type="http://schemas.openxmlformats.org/officeDocument/2006/relationships/image" Target="../media/image9.png"/><Relationship Id="rId7" Type="http://schemas.openxmlformats.org/officeDocument/2006/relationships/hyperlink" Target="#Step_4_Balance_Sheet"/><Relationship Id="rId12" Type="http://schemas.openxmlformats.org/officeDocument/2006/relationships/hyperlink" Target="#Step_7_Other"/><Relationship Id="rId1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hyperlink" Target="#Step_2_Revenue"/><Relationship Id="rId20" Type="http://schemas.openxmlformats.org/officeDocument/2006/relationships/hyperlink" Target="#OtherEx"/><Relationship Id="rId1" Type="http://schemas.openxmlformats.org/officeDocument/2006/relationships/image" Target="../media/image1.png"/><Relationship Id="rId6" Type="http://schemas.openxmlformats.org/officeDocument/2006/relationships/hyperlink" Target="https://youtu.be/WzxVKI9I07w" TargetMode="External"/><Relationship Id="rId11" Type="http://schemas.openxmlformats.org/officeDocument/2006/relationships/hyperlink" Target="#Step_6_DCF"/><Relationship Id="rId5" Type="http://schemas.openxmlformats.org/officeDocument/2006/relationships/image" Target="../media/image4.png"/><Relationship Id="rId15" Type="http://schemas.microsoft.com/office/2007/relationships/hdphoto" Target="../media/hdphoto2.wdp"/><Relationship Id="rId10" Type="http://schemas.openxmlformats.org/officeDocument/2006/relationships/image" Target="../media/image5.png"/><Relationship Id="rId19" Type="http://schemas.openxmlformats.org/officeDocument/2006/relationships/image" Target="../media/image8.png"/><Relationship Id="rId4" Type="http://schemas.openxmlformats.org/officeDocument/2006/relationships/image" Target="../media/image3.png"/><Relationship Id="rId9" Type="http://schemas.openxmlformats.org/officeDocument/2006/relationships/hyperlink" Target="#Step_5_Cash_Flow_Statement"/><Relationship Id="rId14" Type="http://schemas.openxmlformats.org/officeDocument/2006/relationships/image" Target="../media/image6.png"/></Relationships>
</file>

<file path=xl/drawings/_rels/drawing2.xml.rels><?xml version="1.0" encoding="UTF-8" standalone="yes"?>
<Relationships xmlns="http://schemas.openxmlformats.org/package/2006/relationships"><Relationship Id="rId8" Type="http://schemas.openxmlformats.org/officeDocument/2006/relationships/hyperlink" Target="#Step_1_Modeling"/><Relationship Id="rId13" Type="http://schemas.openxmlformats.org/officeDocument/2006/relationships/hyperlink" Target="#Step_2_Revenue"/><Relationship Id="rId18" Type="http://schemas.openxmlformats.org/officeDocument/2006/relationships/image" Target="../media/image9.png"/><Relationship Id="rId3" Type="http://schemas.openxmlformats.org/officeDocument/2006/relationships/hyperlink" Target="#Step_3_Income_Statement"/><Relationship Id="rId7" Type="http://schemas.openxmlformats.org/officeDocument/2006/relationships/hyperlink" Target="#Step_7_Other"/><Relationship Id="rId12" Type="http://schemas.microsoft.com/office/2007/relationships/hdphoto" Target="../media/hdphoto1.wdp"/><Relationship Id="rId17" Type="http://schemas.openxmlformats.org/officeDocument/2006/relationships/hyperlink" Target="#OtherEx"/><Relationship Id="rId2" Type="http://schemas.openxmlformats.org/officeDocument/2006/relationships/hyperlink" Target="#Step_4_Balance_Sheet"/><Relationship Id="rId16" Type="http://schemas.openxmlformats.org/officeDocument/2006/relationships/image" Target="../media/image8.png"/><Relationship Id="rId1" Type="http://schemas.openxmlformats.org/officeDocument/2006/relationships/hyperlink" Target="https://youtu.be/ZAUICtFgxvQ" TargetMode="External"/><Relationship Id="rId6" Type="http://schemas.openxmlformats.org/officeDocument/2006/relationships/hyperlink" Target="#Step_6_DCF"/><Relationship Id="rId11" Type="http://schemas.openxmlformats.org/officeDocument/2006/relationships/image" Target="../media/image2.png"/><Relationship Id="rId5" Type="http://schemas.openxmlformats.org/officeDocument/2006/relationships/image" Target="../media/image5.png"/><Relationship Id="rId15" Type="http://schemas.openxmlformats.org/officeDocument/2006/relationships/hyperlink" Target="#Case"/><Relationship Id="rId10" Type="http://schemas.microsoft.com/office/2007/relationships/hdphoto" Target="../media/hdphoto2.wdp"/><Relationship Id="rId4" Type="http://schemas.openxmlformats.org/officeDocument/2006/relationships/hyperlink" Target="#Step_5_Cash_Flow_Statement"/><Relationship Id="rId9" Type="http://schemas.openxmlformats.org/officeDocument/2006/relationships/image" Target="../media/image6.png"/><Relationship Id="rId14" Type="http://schemas.openxmlformats.org/officeDocument/2006/relationships/image" Target="../media/image7.png"/></Relationships>
</file>

<file path=xl/drawings/_rels/drawing3.xml.rels><?xml version="1.0" encoding="UTF-8" standalone="yes"?>
<Relationships xmlns="http://schemas.openxmlformats.org/package/2006/relationships"><Relationship Id="rId8" Type="http://schemas.openxmlformats.org/officeDocument/2006/relationships/hyperlink" Target="#Step_1_Modeling"/><Relationship Id="rId13" Type="http://schemas.openxmlformats.org/officeDocument/2006/relationships/hyperlink" Target="#Step_2_Revenue"/><Relationship Id="rId18" Type="http://schemas.openxmlformats.org/officeDocument/2006/relationships/image" Target="../media/image9.png"/><Relationship Id="rId3" Type="http://schemas.openxmlformats.org/officeDocument/2006/relationships/hyperlink" Target="#Step_3_Income_Statement"/><Relationship Id="rId7" Type="http://schemas.openxmlformats.org/officeDocument/2006/relationships/hyperlink" Target="#Step_7_Other"/><Relationship Id="rId12" Type="http://schemas.microsoft.com/office/2007/relationships/hdphoto" Target="../media/hdphoto1.wdp"/><Relationship Id="rId17" Type="http://schemas.openxmlformats.org/officeDocument/2006/relationships/hyperlink" Target="#OtherEx"/><Relationship Id="rId2" Type="http://schemas.openxmlformats.org/officeDocument/2006/relationships/hyperlink" Target="#Step_4_Balance_Sheet"/><Relationship Id="rId16" Type="http://schemas.openxmlformats.org/officeDocument/2006/relationships/image" Target="../media/image8.png"/><Relationship Id="rId1" Type="http://schemas.openxmlformats.org/officeDocument/2006/relationships/hyperlink" Target="https://youtu.be/NbH3nyDgJAY" TargetMode="External"/><Relationship Id="rId6" Type="http://schemas.openxmlformats.org/officeDocument/2006/relationships/hyperlink" Target="#Step_6_DCF"/><Relationship Id="rId11" Type="http://schemas.openxmlformats.org/officeDocument/2006/relationships/image" Target="../media/image2.png"/><Relationship Id="rId5" Type="http://schemas.openxmlformats.org/officeDocument/2006/relationships/image" Target="../media/image5.png"/><Relationship Id="rId15" Type="http://schemas.openxmlformats.org/officeDocument/2006/relationships/hyperlink" Target="#Case"/><Relationship Id="rId10" Type="http://schemas.microsoft.com/office/2007/relationships/hdphoto" Target="../media/hdphoto2.wdp"/><Relationship Id="rId4" Type="http://schemas.openxmlformats.org/officeDocument/2006/relationships/hyperlink" Target="#Step_5_Cash_Flow_Statement"/><Relationship Id="rId9" Type="http://schemas.openxmlformats.org/officeDocument/2006/relationships/image" Target="../media/image6.png"/><Relationship Id="rId14" Type="http://schemas.openxmlformats.org/officeDocument/2006/relationships/image" Target="../media/image7.png"/></Relationships>
</file>

<file path=xl/drawings/_rels/drawing4.xml.rels><?xml version="1.0" encoding="UTF-8" standalone="yes"?>
<Relationships xmlns="http://schemas.openxmlformats.org/package/2006/relationships"><Relationship Id="rId8" Type="http://schemas.openxmlformats.org/officeDocument/2006/relationships/hyperlink" Target="#Step_1_Modeling"/><Relationship Id="rId13" Type="http://schemas.openxmlformats.org/officeDocument/2006/relationships/hyperlink" Target="#Step_2_Revenue"/><Relationship Id="rId18" Type="http://schemas.openxmlformats.org/officeDocument/2006/relationships/image" Target="../media/image9.png"/><Relationship Id="rId3" Type="http://schemas.openxmlformats.org/officeDocument/2006/relationships/hyperlink" Target="#Step_3_Income_Statement"/><Relationship Id="rId7" Type="http://schemas.openxmlformats.org/officeDocument/2006/relationships/hyperlink" Target="#Step_7_Other"/><Relationship Id="rId12" Type="http://schemas.microsoft.com/office/2007/relationships/hdphoto" Target="../media/hdphoto1.wdp"/><Relationship Id="rId17" Type="http://schemas.openxmlformats.org/officeDocument/2006/relationships/hyperlink" Target="#OtherEx"/><Relationship Id="rId2" Type="http://schemas.openxmlformats.org/officeDocument/2006/relationships/hyperlink" Target="#Step_4_Balance_Sheet"/><Relationship Id="rId16" Type="http://schemas.openxmlformats.org/officeDocument/2006/relationships/image" Target="../media/image8.png"/><Relationship Id="rId1" Type="http://schemas.openxmlformats.org/officeDocument/2006/relationships/hyperlink" Target="https://youtu.be/i-J9SvuiPzo" TargetMode="External"/><Relationship Id="rId6" Type="http://schemas.openxmlformats.org/officeDocument/2006/relationships/hyperlink" Target="#Step_6_DCF"/><Relationship Id="rId11" Type="http://schemas.openxmlformats.org/officeDocument/2006/relationships/image" Target="../media/image2.png"/><Relationship Id="rId5" Type="http://schemas.openxmlformats.org/officeDocument/2006/relationships/image" Target="../media/image5.png"/><Relationship Id="rId15" Type="http://schemas.openxmlformats.org/officeDocument/2006/relationships/hyperlink" Target="#Case"/><Relationship Id="rId10" Type="http://schemas.microsoft.com/office/2007/relationships/hdphoto" Target="../media/hdphoto2.wdp"/><Relationship Id="rId4" Type="http://schemas.openxmlformats.org/officeDocument/2006/relationships/hyperlink" Target="#Step_5_Cash_Flow_Statement"/><Relationship Id="rId9" Type="http://schemas.openxmlformats.org/officeDocument/2006/relationships/image" Target="../media/image6.png"/><Relationship Id="rId14" Type="http://schemas.openxmlformats.org/officeDocument/2006/relationships/image" Target="../media/image7.png"/></Relationships>
</file>

<file path=xl/drawings/_rels/drawing5.xml.rels><?xml version="1.0" encoding="UTF-8" standalone="yes"?>
<Relationships xmlns="http://schemas.openxmlformats.org/package/2006/relationships"><Relationship Id="rId8" Type="http://schemas.openxmlformats.org/officeDocument/2006/relationships/hyperlink" Target="#Step_1_Modeling"/><Relationship Id="rId13" Type="http://schemas.openxmlformats.org/officeDocument/2006/relationships/hyperlink" Target="#Step_2_Revenue"/><Relationship Id="rId18" Type="http://schemas.openxmlformats.org/officeDocument/2006/relationships/image" Target="../media/image9.png"/><Relationship Id="rId3" Type="http://schemas.openxmlformats.org/officeDocument/2006/relationships/hyperlink" Target="#Step_3_Income_Statement"/><Relationship Id="rId7" Type="http://schemas.openxmlformats.org/officeDocument/2006/relationships/hyperlink" Target="#Step_7_Other"/><Relationship Id="rId12" Type="http://schemas.microsoft.com/office/2007/relationships/hdphoto" Target="../media/hdphoto1.wdp"/><Relationship Id="rId17" Type="http://schemas.openxmlformats.org/officeDocument/2006/relationships/hyperlink" Target="#OtherEx"/><Relationship Id="rId2" Type="http://schemas.openxmlformats.org/officeDocument/2006/relationships/hyperlink" Target="#Step_4_Balance_Sheet"/><Relationship Id="rId16" Type="http://schemas.openxmlformats.org/officeDocument/2006/relationships/image" Target="../media/image8.png"/><Relationship Id="rId1" Type="http://schemas.openxmlformats.org/officeDocument/2006/relationships/hyperlink" Target="https://youtu.be/Ru-R4oyuDWw" TargetMode="External"/><Relationship Id="rId6" Type="http://schemas.openxmlformats.org/officeDocument/2006/relationships/hyperlink" Target="#Step_6_DCF"/><Relationship Id="rId11" Type="http://schemas.openxmlformats.org/officeDocument/2006/relationships/image" Target="../media/image2.png"/><Relationship Id="rId5" Type="http://schemas.openxmlformats.org/officeDocument/2006/relationships/image" Target="../media/image5.png"/><Relationship Id="rId15" Type="http://schemas.openxmlformats.org/officeDocument/2006/relationships/hyperlink" Target="#Case"/><Relationship Id="rId10" Type="http://schemas.microsoft.com/office/2007/relationships/hdphoto" Target="../media/hdphoto2.wdp"/><Relationship Id="rId4" Type="http://schemas.openxmlformats.org/officeDocument/2006/relationships/hyperlink" Target="#Step_5_Cash_Flow_Statement"/><Relationship Id="rId9" Type="http://schemas.openxmlformats.org/officeDocument/2006/relationships/image" Target="../media/image6.png"/><Relationship Id="rId14" Type="http://schemas.openxmlformats.org/officeDocument/2006/relationships/image" Target="../media/image7.png"/></Relationships>
</file>

<file path=xl/drawings/_rels/drawing6.xml.rels><?xml version="1.0" encoding="UTF-8" standalone="yes"?>
<Relationships xmlns="http://schemas.openxmlformats.org/package/2006/relationships"><Relationship Id="rId8" Type="http://schemas.openxmlformats.org/officeDocument/2006/relationships/hyperlink" Target="#Step_1_Modeling"/><Relationship Id="rId13" Type="http://schemas.openxmlformats.org/officeDocument/2006/relationships/hyperlink" Target="#Step_2_Revenue"/><Relationship Id="rId18" Type="http://schemas.openxmlformats.org/officeDocument/2006/relationships/image" Target="../media/image9.png"/><Relationship Id="rId3" Type="http://schemas.openxmlformats.org/officeDocument/2006/relationships/hyperlink" Target="#Step_3_Income_Statement"/><Relationship Id="rId7" Type="http://schemas.openxmlformats.org/officeDocument/2006/relationships/hyperlink" Target="#Step_7_Other"/><Relationship Id="rId12" Type="http://schemas.microsoft.com/office/2007/relationships/hdphoto" Target="../media/hdphoto1.wdp"/><Relationship Id="rId17" Type="http://schemas.openxmlformats.org/officeDocument/2006/relationships/hyperlink" Target="#OtherEx"/><Relationship Id="rId2" Type="http://schemas.openxmlformats.org/officeDocument/2006/relationships/hyperlink" Target="#Step_4_Balance_Sheet"/><Relationship Id="rId16" Type="http://schemas.openxmlformats.org/officeDocument/2006/relationships/image" Target="../media/image8.png"/><Relationship Id="rId1" Type="http://schemas.openxmlformats.org/officeDocument/2006/relationships/hyperlink" Target="https://youtu.be/0qQXbUrdTOs" TargetMode="External"/><Relationship Id="rId6" Type="http://schemas.openxmlformats.org/officeDocument/2006/relationships/hyperlink" Target="#Step_6_DCF"/><Relationship Id="rId11" Type="http://schemas.openxmlformats.org/officeDocument/2006/relationships/image" Target="../media/image2.png"/><Relationship Id="rId5" Type="http://schemas.openxmlformats.org/officeDocument/2006/relationships/image" Target="../media/image5.png"/><Relationship Id="rId15" Type="http://schemas.openxmlformats.org/officeDocument/2006/relationships/hyperlink" Target="#Case"/><Relationship Id="rId10" Type="http://schemas.microsoft.com/office/2007/relationships/hdphoto" Target="../media/hdphoto2.wdp"/><Relationship Id="rId4" Type="http://schemas.openxmlformats.org/officeDocument/2006/relationships/hyperlink" Target="#Step_5_Cash_Flow_Statement"/><Relationship Id="rId9" Type="http://schemas.openxmlformats.org/officeDocument/2006/relationships/image" Target="../media/image6.png"/><Relationship Id="rId14" Type="http://schemas.openxmlformats.org/officeDocument/2006/relationships/image" Target="../media/image7.png"/></Relationships>
</file>

<file path=xl/drawings/_rels/drawing7.xml.rels><?xml version="1.0" encoding="UTF-8" standalone="yes"?>
<Relationships xmlns="http://schemas.openxmlformats.org/package/2006/relationships"><Relationship Id="rId8" Type="http://schemas.openxmlformats.org/officeDocument/2006/relationships/hyperlink" Target="#Step_1_Modeling"/><Relationship Id="rId13" Type="http://schemas.openxmlformats.org/officeDocument/2006/relationships/hyperlink" Target="#Step_2_Revenue"/><Relationship Id="rId18" Type="http://schemas.openxmlformats.org/officeDocument/2006/relationships/image" Target="../media/image9.png"/><Relationship Id="rId3" Type="http://schemas.openxmlformats.org/officeDocument/2006/relationships/hyperlink" Target="#Step_3_Income_Statement"/><Relationship Id="rId7" Type="http://schemas.openxmlformats.org/officeDocument/2006/relationships/hyperlink" Target="#Step_7_Other"/><Relationship Id="rId12" Type="http://schemas.microsoft.com/office/2007/relationships/hdphoto" Target="../media/hdphoto1.wdp"/><Relationship Id="rId17" Type="http://schemas.openxmlformats.org/officeDocument/2006/relationships/hyperlink" Target="#OtherEx"/><Relationship Id="rId2" Type="http://schemas.openxmlformats.org/officeDocument/2006/relationships/hyperlink" Target="#Step_4_Balance_Sheet"/><Relationship Id="rId16" Type="http://schemas.openxmlformats.org/officeDocument/2006/relationships/image" Target="../media/image8.png"/><Relationship Id="rId1" Type="http://schemas.openxmlformats.org/officeDocument/2006/relationships/hyperlink" Target="https://youtu.be/Uk4r7Vb8iLk" TargetMode="External"/><Relationship Id="rId6" Type="http://schemas.openxmlformats.org/officeDocument/2006/relationships/hyperlink" Target="#Step_6_DCF"/><Relationship Id="rId11" Type="http://schemas.openxmlformats.org/officeDocument/2006/relationships/image" Target="../media/image2.png"/><Relationship Id="rId5" Type="http://schemas.openxmlformats.org/officeDocument/2006/relationships/image" Target="../media/image5.png"/><Relationship Id="rId15" Type="http://schemas.openxmlformats.org/officeDocument/2006/relationships/hyperlink" Target="#Case"/><Relationship Id="rId10" Type="http://schemas.microsoft.com/office/2007/relationships/hdphoto" Target="../media/hdphoto2.wdp"/><Relationship Id="rId4" Type="http://schemas.openxmlformats.org/officeDocument/2006/relationships/hyperlink" Target="#Step_5_Cash_Flow_Statement"/><Relationship Id="rId9" Type="http://schemas.openxmlformats.org/officeDocument/2006/relationships/image" Target="../media/image6.png"/><Relationship Id="rId14" Type="http://schemas.openxmlformats.org/officeDocument/2006/relationships/image" Target="../media/image7.png"/></Relationships>
</file>

<file path=xl/drawings/_rels/drawing8.xml.rels><?xml version="1.0" encoding="UTF-8" standalone="yes"?>
<Relationships xmlns="http://schemas.openxmlformats.org/package/2006/relationships"><Relationship Id="rId8" Type="http://schemas.openxmlformats.org/officeDocument/2006/relationships/image" Target="../media/image17.png"/><Relationship Id="rId13" Type="http://schemas.openxmlformats.org/officeDocument/2006/relationships/image" Target="../media/image21.png"/><Relationship Id="rId18" Type="http://schemas.openxmlformats.org/officeDocument/2006/relationships/hyperlink" Target="#Step_3_Income_Statement"/><Relationship Id="rId26" Type="http://schemas.openxmlformats.org/officeDocument/2006/relationships/image" Target="../media/image2.png"/><Relationship Id="rId3" Type="http://schemas.openxmlformats.org/officeDocument/2006/relationships/image" Target="../media/image12.png"/><Relationship Id="rId21" Type="http://schemas.openxmlformats.org/officeDocument/2006/relationships/hyperlink" Target="#Step_6_DCF"/><Relationship Id="rId7" Type="http://schemas.openxmlformats.org/officeDocument/2006/relationships/image" Target="../media/image16.png"/><Relationship Id="rId12" Type="http://schemas.openxmlformats.org/officeDocument/2006/relationships/image" Target="../media/image20.png"/><Relationship Id="rId17" Type="http://schemas.openxmlformats.org/officeDocument/2006/relationships/hyperlink" Target="#Step_4_Balance_Sheet"/><Relationship Id="rId25" Type="http://schemas.microsoft.com/office/2007/relationships/hdphoto" Target="../media/hdphoto2.wdp"/><Relationship Id="rId2" Type="http://schemas.openxmlformats.org/officeDocument/2006/relationships/image" Target="../media/image11.png"/><Relationship Id="rId16" Type="http://schemas.openxmlformats.org/officeDocument/2006/relationships/image" Target="../media/image24.png"/><Relationship Id="rId20" Type="http://schemas.openxmlformats.org/officeDocument/2006/relationships/image" Target="../media/image5.png"/><Relationship Id="rId29" Type="http://schemas.openxmlformats.org/officeDocument/2006/relationships/hyperlink" Target="#Case"/><Relationship Id="rId1" Type="http://schemas.openxmlformats.org/officeDocument/2006/relationships/image" Target="../media/image10.png"/><Relationship Id="rId6" Type="http://schemas.openxmlformats.org/officeDocument/2006/relationships/image" Target="../media/image15.png"/><Relationship Id="rId11" Type="http://schemas.openxmlformats.org/officeDocument/2006/relationships/image" Target="../media/image19.tiff"/><Relationship Id="rId24" Type="http://schemas.openxmlformats.org/officeDocument/2006/relationships/image" Target="../media/image6.png"/><Relationship Id="rId32" Type="http://schemas.openxmlformats.org/officeDocument/2006/relationships/image" Target="../media/image9.png"/><Relationship Id="rId5" Type="http://schemas.openxmlformats.org/officeDocument/2006/relationships/image" Target="../media/image14.png"/><Relationship Id="rId15" Type="http://schemas.openxmlformats.org/officeDocument/2006/relationships/image" Target="../media/image23.png"/><Relationship Id="rId23" Type="http://schemas.openxmlformats.org/officeDocument/2006/relationships/hyperlink" Target="#Step_1_Modeling"/><Relationship Id="rId28" Type="http://schemas.openxmlformats.org/officeDocument/2006/relationships/hyperlink" Target="#Step_2_Revenue"/><Relationship Id="rId10" Type="http://schemas.openxmlformats.org/officeDocument/2006/relationships/image" Target="../media/image7.png"/><Relationship Id="rId19" Type="http://schemas.openxmlformats.org/officeDocument/2006/relationships/hyperlink" Target="#Step_5_Cash_Flow_Statement"/><Relationship Id="rId31" Type="http://schemas.openxmlformats.org/officeDocument/2006/relationships/hyperlink" Target="#OtherEx"/><Relationship Id="rId4" Type="http://schemas.openxmlformats.org/officeDocument/2006/relationships/image" Target="../media/image13.png"/><Relationship Id="rId9" Type="http://schemas.openxmlformats.org/officeDocument/2006/relationships/image" Target="../media/image18.png"/><Relationship Id="rId14" Type="http://schemas.openxmlformats.org/officeDocument/2006/relationships/image" Target="../media/image22.png"/><Relationship Id="rId22" Type="http://schemas.openxmlformats.org/officeDocument/2006/relationships/hyperlink" Target="#Step_7_Other"/><Relationship Id="rId27" Type="http://schemas.microsoft.com/office/2007/relationships/hdphoto" Target="../media/hdphoto1.wdp"/><Relationship Id="rId30" Type="http://schemas.openxmlformats.org/officeDocument/2006/relationships/image" Target="../media/image8.png"/></Relationships>
</file>

<file path=xl/drawings/_rels/drawing9.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image" Target="../media/image7.png"/><Relationship Id="rId18" Type="http://schemas.openxmlformats.org/officeDocument/2006/relationships/image" Target="../media/image9.png"/><Relationship Id="rId3" Type="http://schemas.openxmlformats.org/officeDocument/2006/relationships/hyperlink" Target="#Step_5_Cash_Flow_Statement"/><Relationship Id="rId7" Type="http://schemas.openxmlformats.org/officeDocument/2006/relationships/hyperlink" Target="#Step_1_Modeling"/><Relationship Id="rId12" Type="http://schemas.openxmlformats.org/officeDocument/2006/relationships/hyperlink" Target="#Step_2_Revenue"/><Relationship Id="rId17" Type="http://schemas.openxmlformats.org/officeDocument/2006/relationships/hyperlink" Target="#OtherEx"/><Relationship Id="rId2" Type="http://schemas.openxmlformats.org/officeDocument/2006/relationships/hyperlink" Target="#Step_3_Income_Statement"/><Relationship Id="rId16" Type="http://schemas.openxmlformats.org/officeDocument/2006/relationships/hyperlink" Target="#'What We''ll Learn in Other Ex. '!A1"/><Relationship Id="rId1" Type="http://schemas.openxmlformats.org/officeDocument/2006/relationships/hyperlink" Target="#Step_4_Balance_Sheet"/><Relationship Id="rId6" Type="http://schemas.openxmlformats.org/officeDocument/2006/relationships/hyperlink" Target="#Step_7_Other"/><Relationship Id="rId11" Type="http://schemas.microsoft.com/office/2007/relationships/hdphoto" Target="../media/hdphoto1.wdp"/><Relationship Id="rId5" Type="http://schemas.openxmlformats.org/officeDocument/2006/relationships/hyperlink" Target="#Step_6_DCF"/><Relationship Id="rId15" Type="http://schemas.openxmlformats.org/officeDocument/2006/relationships/image" Target="../media/image8.png"/><Relationship Id="rId10" Type="http://schemas.openxmlformats.org/officeDocument/2006/relationships/image" Target="../media/image2.png"/><Relationship Id="rId19" Type="http://schemas.openxmlformats.org/officeDocument/2006/relationships/image" Target="../media/image25.emf"/><Relationship Id="rId4" Type="http://schemas.openxmlformats.org/officeDocument/2006/relationships/image" Target="../media/image5.png"/><Relationship Id="rId9" Type="http://schemas.microsoft.com/office/2007/relationships/hdphoto" Target="../media/hdphoto2.wdp"/><Relationship Id="rId14" Type="http://schemas.openxmlformats.org/officeDocument/2006/relationships/hyperlink" Target="#Case"/></Relationships>
</file>

<file path=xl/drawings/drawing1.xml><?xml version="1.0" encoding="utf-8"?>
<xdr:wsDr xmlns:xdr="http://schemas.openxmlformats.org/drawingml/2006/spreadsheetDrawing" xmlns:a="http://schemas.openxmlformats.org/drawingml/2006/main">
  <xdr:twoCellAnchor>
    <xdr:from>
      <xdr:col>2</xdr:col>
      <xdr:colOff>603384</xdr:colOff>
      <xdr:row>0</xdr:row>
      <xdr:rowOff>600149</xdr:rowOff>
    </xdr:from>
    <xdr:to>
      <xdr:col>3</xdr:col>
      <xdr:colOff>43517</xdr:colOff>
      <xdr:row>1</xdr:row>
      <xdr:rowOff>98103</xdr:rowOff>
    </xdr:to>
    <xdr:sp macro="" textlink="">
      <xdr:nvSpPr>
        <xdr:cNvPr id="65" name="Right Arrow 64">
          <a:extLst>
            <a:ext uri="{FF2B5EF4-FFF2-40B4-BE49-F238E27FC236}">
              <a16:creationId xmlns:a16="http://schemas.microsoft.com/office/drawing/2014/main" id="{00000000-0008-0000-0000-000041000000}"/>
            </a:ext>
          </a:extLst>
        </xdr:cNvPr>
        <xdr:cNvSpPr/>
      </xdr:nvSpPr>
      <xdr:spPr>
        <a:xfrm rot="5400000">
          <a:off x="1546024" y="762409"/>
          <a:ext cx="590154" cy="265633"/>
        </a:xfrm>
        <a:prstGeom prst="rightArrow">
          <a:avLst>
            <a:gd name="adj1" fmla="val 50000"/>
            <a:gd name="adj2" fmla="val 5648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14476</xdr:colOff>
      <xdr:row>17</xdr:row>
      <xdr:rowOff>58327</xdr:rowOff>
    </xdr:from>
    <xdr:to>
      <xdr:col>17</xdr:col>
      <xdr:colOff>210850</xdr:colOff>
      <xdr:row>29</xdr:row>
      <xdr:rowOff>4536</xdr:rowOff>
    </xdr:to>
    <xdr:sp macro="" textlink="">
      <xdr:nvSpPr>
        <xdr:cNvPr id="2" name="Rectangle 1">
          <a:extLst>
            <a:ext uri="{FF2B5EF4-FFF2-40B4-BE49-F238E27FC236}">
              <a16:creationId xmlns:a16="http://schemas.microsoft.com/office/drawing/2014/main" id="{00000000-0008-0000-0000-000002000000}"/>
            </a:ext>
          </a:extLst>
        </xdr:cNvPr>
        <xdr:cNvSpPr/>
      </xdr:nvSpPr>
      <xdr:spPr>
        <a:xfrm>
          <a:off x="293876" y="4947827"/>
          <a:ext cx="14153674" cy="2384609"/>
        </a:xfrm>
        <a:prstGeom prst="rect">
          <a:avLst/>
        </a:prstGeom>
        <a:effectLst>
          <a:outerShdw blurRad="50800" dist="762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82210</xdr:colOff>
      <xdr:row>20</xdr:row>
      <xdr:rowOff>70892</xdr:rowOff>
    </xdr:from>
    <xdr:to>
      <xdr:col>17</xdr:col>
      <xdr:colOff>25400</xdr:colOff>
      <xdr:row>28</xdr:row>
      <xdr:rowOff>38100</xdr:rowOff>
    </xdr:to>
    <xdr:sp macro="" textlink="">
      <xdr:nvSpPr>
        <xdr:cNvPr id="3" name="Text Box 1">
          <a:extLst>
            <a:ext uri="{FF2B5EF4-FFF2-40B4-BE49-F238E27FC236}">
              <a16:creationId xmlns:a16="http://schemas.microsoft.com/office/drawing/2014/main" id="{00000000-0008-0000-0000-000003000000}"/>
            </a:ext>
          </a:extLst>
        </xdr:cNvPr>
        <xdr:cNvSpPr txBox="1">
          <a:spLocks noChangeArrowheads="1"/>
        </xdr:cNvSpPr>
      </xdr:nvSpPr>
      <xdr:spPr bwMode="auto">
        <a:xfrm>
          <a:off x="361610" y="5569992"/>
          <a:ext cx="13900490" cy="1592808"/>
        </a:xfrm>
        <a:prstGeom prst="rect">
          <a:avLst/>
        </a:prstGeom>
        <a:solidFill>
          <a:srgbClr val="FFFFFF"/>
        </a:solidFill>
        <a:ln w="9525">
          <a:solidFill>
            <a:srgbClr val="000000"/>
          </a:solidFill>
          <a:miter lim="800000"/>
          <a:headEnd/>
          <a:tailEnd/>
        </a:ln>
        <a:effectLst>
          <a:outerShdw blurRad="50800" dist="76200" dir="2700000" algn="tl" rotWithShape="0">
            <a:prstClr val="black">
              <a:alpha val="40000"/>
            </a:prstClr>
          </a:outerShdw>
        </a:effectLst>
      </xdr:spPr>
      <xdr:txBody>
        <a:bodyPr vertOverflow="clip" wrap="square" lIns="27432" tIns="22860" rIns="0" bIns="0" anchor="t" upright="1"/>
        <a:lstStyle/>
        <a:p>
          <a:pPr algn="l" rtl="0">
            <a:defRPr sz="1000"/>
          </a:pPr>
          <a:r>
            <a:rPr lang="en-US" sz="1200" b="1" i="0" u="none" strike="noStrike" baseline="0">
              <a:solidFill>
                <a:srgbClr val="FF0000"/>
              </a:solidFill>
              <a:latin typeface="Arial"/>
              <a:ea typeface="Arial"/>
              <a:cs typeface="Arial"/>
            </a:rPr>
            <a:t> </a:t>
          </a:r>
        </a:p>
        <a:p>
          <a:pPr algn="l" rtl="0">
            <a:defRPr sz="1000"/>
          </a:pPr>
          <a:r>
            <a:rPr lang="en-US" sz="1200" b="1" i="0" u="none" strike="noStrike" baseline="0">
              <a:solidFill>
                <a:srgbClr val="FF0000"/>
              </a:solidFill>
              <a:latin typeface="Arial"/>
              <a:ea typeface="Arial"/>
              <a:cs typeface="Arial"/>
            </a:rPr>
            <a:t>  Every model for every company is different - particularly when it comes to calculating revenue (every model has a different revenue driver). </a:t>
          </a:r>
        </a:p>
        <a:p>
          <a:pPr algn="l" rtl="0">
            <a:defRPr sz="1000"/>
          </a:pPr>
          <a:endParaRPr lang="en-US" sz="1200" b="1" i="0" u="none" strike="noStrike" baseline="0">
            <a:solidFill>
              <a:srgbClr val="0070C0"/>
            </a:solidFill>
            <a:latin typeface="Arial"/>
            <a:ea typeface="Arial"/>
            <a:cs typeface="Arial"/>
          </a:endParaRPr>
        </a:p>
        <a:p>
          <a:pPr algn="l" rtl="0">
            <a:defRPr sz="1000"/>
          </a:pPr>
          <a:r>
            <a:rPr lang="en-US" sz="1200" b="1" i="0" u="none" strike="noStrike" baseline="0">
              <a:solidFill>
                <a:srgbClr val="0070C0"/>
              </a:solidFill>
              <a:latin typeface="Arial"/>
              <a:ea typeface="Arial"/>
              <a:cs typeface="Arial"/>
            </a:rPr>
            <a:t>  Not all companies provide the same amount of data.</a:t>
          </a:r>
        </a:p>
        <a:p>
          <a:pPr algn="l" rtl="0">
            <a:defRPr sz="1000"/>
          </a:pPr>
          <a:endParaRPr lang="en-US" sz="1200" b="1" i="0" u="none" strike="noStrike" baseline="0">
            <a:solidFill>
              <a:srgbClr val="0070C0"/>
            </a:solidFill>
            <a:latin typeface="Arial"/>
            <a:ea typeface="Arial"/>
            <a:cs typeface="Arial"/>
          </a:endParaRPr>
        </a:p>
        <a:p>
          <a:pPr algn="l" rtl="0">
            <a:defRPr sz="1000"/>
          </a:pPr>
          <a:r>
            <a:rPr lang="en-US" sz="1200" b="1" i="0" u="none" strike="noStrike" baseline="0">
              <a:solidFill>
                <a:srgbClr val="0070C0"/>
              </a:solidFill>
              <a:latin typeface="Arial"/>
              <a:ea typeface="Arial"/>
              <a:cs typeface="Arial"/>
            </a:rPr>
            <a:t>  In general, please see the earnings press release, investor relations website and financial filings (i.e., www.sev.gov) to see what the firm you are analyzing discloses (all models are different). </a:t>
          </a:r>
        </a:p>
        <a:p>
          <a:pPr algn="l" rtl="0">
            <a:defRPr sz="1000"/>
          </a:pPr>
          <a:endParaRPr lang="en-US" sz="1200" b="1" i="0" u="none" strike="noStrike" baseline="0">
            <a:solidFill>
              <a:srgbClr val="0070C0"/>
            </a:solidFill>
            <a:latin typeface="Arial"/>
            <a:ea typeface="Arial"/>
            <a:cs typeface="Arial"/>
          </a:endParaRPr>
        </a:p>
        <a:p>
          <a:pPr algn="l" rtl="0">
            <a:defRPr sz="1000"/>
          </a:pPr>
          <a:r>
            <a:rPr lang="en-US" sz="1200" b="1" i="0" u="none" strike="noStrike" baseline="0">
              <a:solidFill>
                <a:srgbClr val="0070C0"/>
              </a:solidFill>
              <a:latin typeface="Arial"/>
              <a:ea typeface="Arial"/>
              <a:cs typeface="Arial"/>
            </a:rPr>
            <a:t>  The model in this spreadsheet has 2 revenue line items. Some companies provide 1, 2, 3 or more line items (which is one reasons why models can be quite different for different companies. </a:t>
          </a:r>
        </a:p>
        <a:p>
          <a:pPr algn="l" rtl="0">
            <a:defRPr sz="1000"/>
          </a:pPr>
          <a:endParaRPr lang="en-US" sz="1200" b="1" i="0" u="none" strike="noStrike" baseline="0">
            <a:solidFill>
              <a:srgbClr val="0070C0"/>
            </a:solidFill>
            <a:latin typeface="Arial"/>
            <a:ea typeface="Arial"/>
            <a:cs typeface="Arial"/>
          </a:endParaRPr>
        </a:p>
      </xdr:txBody>
    </xdr:sp>
    <xdr:clientData/>
  </xdr:twoCellAnchor>
  <xdr:twoCellAnchor>
    <xdr:from>
      <xdr:col>1</xdr:col>
      <xdr:colOff>82211</xdr:colOff>
      <xdr:row>17</xdr:row>
      <xdr:rowOff>92984</xdr:rowOff>
    </xdr:from>
    <xdr:to>
      <xdr:col>6</xdr:col>
      <xdr:colOff>61217</xdr:colOff>
      <xdr:row>19</xdr:row>
      <xdr:rowOff>165100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361611" y="4982484"/>
          <a:ext cx="4106506" cy="478516"/>
        </a:xfrm>
        <a:prstGeom prst="rect">
          <a:avLst/>
        </a:prstGeom>
        <a:solidFill>
          <a:srgbClr val="FFFF00"/>
        </a:solidFill>
        <a:ln w="9525" cmpd="sng">
          <a:solidFill>
            <a:schemeClr val="lt1">
              <a:shade val="50000"/>
            </a:schemeClr>
          </a:solidFill>
        </a:ln>
        <a:effectLst>
          <a:outerShdw blurRad="50800" dist="762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t>Important Notes</a:t>
          </a:r>
        </a:p>
      </xdr:txBody>
    </xdr:sp>
    <xdr:clientData/>
  </xdr:twoCellAnchor>
  <xdr:twoCellAnchor>
    <xdr:from>
      <xdr:col>1</xdr:col>
      <xdr:colOff>8467</xdr:colOff>
      <xdr:row>29</xdr:row>
      <xdr:rowOff>158829</xdr:rowOff>
    </xdr:from>
    <xdr:to>
      <xdr:col>17</xdr:col>
      <xdr:colOff>241632</xdr:colOff>
      <xdr:row>139</xdr:row>
      <xdr:rowOff>88901</xdr:rowOff>
    </xdr:to>
    <xdr:sp macro="" textlink="">
      <xdr:nvSpPr>
        <xdr:cNvPr id="5" name="Rectangle 4">
          <a:extLst>
            <a:ext uri="{FF2B5EF4-FFF2-40B4-BE49-F238E27FC236}">
              <a16:creationId xmlns:a16="http://schemas.microsoft.com/office/drawing/2014/main" id="{00000000-0008-0000-0000-000005000000}"/>
            </a:ext>
          </a:extLst>
        </xdr:cNvPr>
        <xdr:cNvSpPr/>
      </xdr:nvSpPr>
      <xdr:spPr>
        <a:xfrm>
          <a:off x="287867" y="7486729"/>
          <a:ext cx="14190465" cy="20656472"/>
        </a:xfrm>
        <a:prstGeom prst="rect">
          <a:avLst/>
        </a:prstGeom>
        <a:effectLst>
          <a:outerShdw blurRad="50800" dist="762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94351</xdr:colOff>
      <xdr:row>36</xdr:row>
      <xdr:rowOff>33903</xdr:rowOff>
    </xdr:from>
    <xdr:to>
      <xdr:col>17</xdr:col>
      <xdr:colOff>12700</xdr:colOff>
      <xdr:row>138</xdr:row>
      <xdr:rowOff>25401</xdr:rowOff>
    </xdr:to>
    <xdr:sp macro="" textlink="">
      <xdr:nvSpPr>
        <xdr:cNvPr id="6" name="Text Box 1">
          <a:extLst>
            <a:ext uri="{FF2B5EF4-FFF2-40B4-BE49-F238E27FC236}">
              <a16:creationId xmlns:a16="http://schemas.microsoft.com/office/drawing/2014/main" id="{00000000-0008-0000-0000-000006000000}"/>
            </a:ext>
          </a:extLst>
        </xdr:cNvPr>
        <xdr:cNvSpPr txBox="1">
          <a:spLocks noChangeArrowheads="1"/>
        </xdr:cNvSpPr>
      </xdr:nvSpPr>
      <xdr:spPr bwMode="auto">
        <a:xfrm>
          <a:off x="373751" y="8784203"/>
          <a:ext cx="13875649" cy="19130398"/>
        </a:xfrm>
        <a:prstGeom prst="rect">
          <a:avLst/>
        </a:prstGeom>
        <a:solidFill>
          <a:srgbClr val="FFFFFF"/>
        </a:solidFill>
        <a:ln w="9525">
          <a:solidFill>
            <a:srgbClr val="000000"/>
          </a:solidFill>
          <a:miter lim="800000"/>
          <a:headEnd/>
          <a:tailEnd/>
        </a:ln>
        <a:effectLst>
          <a:outerShdw blurRad="50800" dist="76200" dir="2700000" algn="tl" rotWithShape="0">
            <a:prstClr val="black">
              <a:alpha val="40000"/>
            </a:prstClr>
          </a:outerShdw>
        </a:effectLst>
      </xdr:spPr>
      <xdr:txBody>
        <a:bodyPr vertOverflow="clip" wrap="square" lIns="27432" tIns="22860" rIns="0" bIns="0" anchor="t" upright="1"/>
        <a:lstStyle/>
        <a:p>
          <a:pPr algn="l" rtl="0">
            <a:defRPr sz="1000"/>
          </a:pPr>
          <a:endParaRPr lang="en-US" sz="1400" b="0" i="0" u="none" strike="noStrike" baseline="0">
            <a:solidFill>
              <a:srgbClr val="FF0000"/>
            </a:solidFill>
            <a:latin typeface="Arial"/>
            <a:ea typeface="Arial"/>
            <a:cs typeface="Arial"/>
          </a:endParaRPr>
        </a:p>
        <a:p>
          <a:pPr algn="l" rtl="0">
            <a:defRPr sz="1000"/>
          </a:pPr>
          <a:r>
            <a:rPr lang="en-US" sz="1400" b="0" i="0" u="none" strike="noStrike" baseline="0">
              <a:solidFill>
                <a:srgbClr val="FF0000"/>
              </a:solidFill>
              <a:latin typeface="Arial"/>
              <a:ea typeface="Arial"/>
              <a:cs typeface="Arial"/>
            </a:rPr>
            <a:t> </a:t>
          </a:r>
          <a:r>
            <a:rPr lang="en-US" sz="1400" b="0" i="0" u="none" strike="noStrike" baseline="0">
              <a:solidFill>
                <a:schemeClr val="tx1"/>
              </a:solidFill>
              <a:latin typeface="Arial"/>
              <a:ea typeface="Arial"/>
              <a:cs typeface="Arial"/>
            </a:rPr>
            <a:t>1: Modeling is easier than you think and a lot of fun, if you remember 2 key items: 1: </a:t>
          </a:r>
          <a:r>
            <a:rPr lang="en-US" sz="1400" b="0" i="0" u="none" strike="noStrike" baseline="0">
              <a:solidFill>
                <a:srgbClr val="FF0000"/>
              </a:solidFill>
              <a:latin typeface="Arial"/>
              <a:ea typeface="Arial"/>
              <a:cs typeface="Arial"/>
            </a:rPr>
            <a:t>Most items you model are simply a % of revenue!</a:t>
          </a:r>
        </a:p>
        <a:p>
          <a:pPr algn="l" rtl="0">
            <a:defRPr sz="1000"/>
          </a:pPr>
          <a:r>
            <a:rPr lang="en-US" sz="1400" b="0" i="0" u="none" strike="noStrike" baseline="0">
              <a:solidFill>
                <a:srgbClr val="FF0000"/>
              </a:solidFill>
              <a:latin typeface="Arial"/>
              <a:ea typeface="Arial"/>
              <a:cs typeface="Arial"/>
            </a:rPr>
            <a:t> </a:t>
          </a:r>
        </a:p>
        <a:p>
          <a:pPr algn="l" rtl="0">
            <a:defRPr sz="1000"/>
          </a:pPr>
          <a:r>
            <a:rPr lang="en-US" sz="1400" b="0" i="0" u="none" strike="noStrike" baseline="0">
              <a:solidFill>
                <a:schemeClr val="tx1"/>
              </a:solidFill>
              <a:latin typeface="Arial"/>
              <a:ea typeface="Arial"/>
              <a:cs typeface="Arial"/>
            </a:rPr>
            <a:t> 2: The second key item to remember is that </a:t>
          </a:r>
          <a:r>
            <a:rPr lang="en-US" sz="1400" b="0" i="0" u="none" strike="noStrike" baseline="0">
              <a:solidFill>
                <a:srgbClr val="FF0000"/>
              </a:solidFill>
              <a:latin typeface="Arial"/>
              <a:ea typeface="Arial"/>
              <a:cs typeface="Arial"/>
            </a:rPr>
            <a:t>modeling is all about looking for patterns and then projecting those patterns into the future. </a:t>
          </a:r>
        </a:p>
        <a:p>
          <a:pPr algn="l" rtl="0">
            <a:defRPr sz="1000"/>
          </a:pPr>
          <a:endParaRPr lang="en-US" sz="1400" b="0" i="0" u="none" strike="noStrike" baseline="0">
            <a:solidFill>
              <a:schemeClr val="tx1"/>
            </a:solidFill>
            <a:latin typeface="Arial"/>
            <a:ea typeface="Arial"/>
            <a:cs typeface="Arial"/>
          </a:endParaRPr>
        </a:p>
        <a:p>
          <a:pPr algn="l" rtl="0">
            <a:defRPr sz="1000"/>
          </a:pPr>
          <a:r>
            <a:rPr lang="en-US" sz="1400" b="0" i="0" u="none" strike="noStrike" baseline="0">
              <a:solidFill>
                <a:schemeClr val="tx1"/>
              </a:solidFill>
              <a:latin typeface="Arial"/>
              <a:ea typeface="Arial"/>
              <a:cs typeface="Arial"/>
            </a:rPr>
            <a:t> 3: Publicly traded companies are often quite large and, as a result, although growth is positive, growth is usually decelerating. </a:t>
          </a:r>
        </a:p>
        <a:p>
          <a:pPr algn="l" rtl="0">
            <a:defRPr sz="1000"/>
          </a:pPr>
          <a:endParaRPr lang="en-US" sz="1400" b="0" i="0" u="none" strike="noStrike" baseline="0">
            <a:solidFill>
              <a:schemeClr val="tx1"/>
            </a:solidFill>
            <a:latin typeface="Arial"/>
            <a:ea typeface="Arial"/>
            <a:cs typeface="Arial"/>
          </a:endParaRPr>
        </a:p>
        <a:p>
          <a:pPr algn="l" rtl="0">
            <a:defRPr sz="1000"/>
          </a:pPr>
          <a:r>
            <a:rPr lang="en-US" sz="1400" b="0" i="0" u="none" strike="noStrike" baseline="0">
              <a:solidFill>
                <a:schemeClr val="tx1"/>
              </a:solidFill>
              <a:latin typeface="Arial"/>
              <a:ea typeface="Arial"/>
              <a:cs typeface="Arial"/>
            </a:rPr>
            <a:t> 4: If growth is not decelerating for a large publicly traded company, then it might be because they made a sizeable acquisition. </a:t>
          </a:r>
        </a:p>
        <a:p>
          <a:pPr algn="l" rtl="0">
            <a:defRPr sz="1000"/>
          </a:pPr>
          <a:endParaRPr lang="en-US" sz="1400" b="0" i="0" u="none" strike="noStrike" baseline="0">
            <a:solidFill>
              <a:schemeClr val="tx1"/>
            </a:solidFill>
            <a:latin typeface="Arial"/>
            <a:ea typeface="Arial"/>
            <a:cs typeface="Arial"/>
          </a:endParaRPr>
        </a:p>
        <a:p>
          <a:pPr algn="l" rtl="0">
            <a:defRPr sz="1000"/>
          </a:pPr>
          <a:r>
            <a:rPr lang="en-US" sz="1400" b="0" i="0" u="none" strike="noStrike" baseline="0">
              <a:solidFill>
                <a:schemeClr val="tx1"/>
              </a:solidFill>
              <a:latin typeface="Arial"/>
              <a:ea typeface="Arial"/>
              <a:cs typeface="Arial"/>
            </a:rPr>
            <a:t> 5: When a big company sees a significant decrease in the rate of change of revenue growth, they usually focus on increasing margins (growth investors sell and value </a:t>
          </a:r>
        </a:p>
        <a:p>
          <a:pPr algn="l" rtl="0">
            <a:defRPr sz="1000"/>
          </a:pPr>
          <a:r>
            <a:rPr lang="en-US" sz="1400" b="0" i="0" u="none" strike="noStrike" baseline="0">
              <a:solidFill>
                <a:schemeClr val="tx1"/>
              </a:solidFill>
              <a:latin typeface="Arial"/>
              <a:ea typeface="Arial"/>
              <a:cs typeface="Arial"/>
            </a:rPr>
            <a:t>     investors buy). </a:t>
          </a:r>
        </a:p>
        <a:p>
          <a:pPr algn="l" rtl="0">
            <a:defRPr sz="1000"/>
          </a:pPr>
          <a:endParaRPr lang="en-US" sz="1400" b="0" i="0" u="none" strike="noStrike" baseline="0">
            <a:solidFill>
              <a:schemeClr val="tx1"/>
            </a:solidFill>
            <a:latin typeface="Arial"/>
            <a:ea typeface="Arial"/>
            <a:cs typeface="Arial"/>
          </a:endParaRPr>
        </a:p>
        <a:p>
          <a:pPr algn="l" rtl="0">
            <a:defRPr sz="1000"/>
          </a:pPr>
          <a:r>
            <a:rPr lang="en-US" sz="1400" b="0" i="0" u="none" strike="noStrike" baseline="0">
              <a:solidFill>
                <a:schemeClr val="tx1"/>
              </a:solidFill>
              <a:latin typeface="Arial"/>
              <a:ea typeface="Arial"/>
              <a:cs typeface="Arial"/>
            </a:rPr>
            <a:t> 6: Use your own common sense and build the model yourself before speaking with the company about your estimates (they can sell!). </a:t>
          </a:r>
        </a:p>
        <a:p>
          <a:pPr algn="l" rtl="0">
            <a:defRPr sz="1000"/>
          </a:pPr>
          <a:endParaRPr lang="en-US" sz="1400" b="0" i="0" u="none" strike="noStrike" baseline="0">
            <a:solidFill>
              <a:schemeClr val="tx1"/>
            </a:solidFill>
            <a:latin typeface="Arial"/>
            <a:ea typeface="Arial"/>
            <a:cs typeface="Arial"/>
          </a:endParaRPr>
        </a:p>
        <a:p>
          <a:pPr algn="l" rtl="0">
            <a:defRPr sz="1000"/>
          </a:pPr>
          <a:r>
            <a:rPr lang="en-US" sz="1400" b="0" i="0" u="none" strike="noStrike" baseline="0">
              <a:solidFill>
                <a:schemeClr val="tx1"/>
              </a:solidFill>
              <a:latin typeface="Arial"/>
              <a:ea typeface="Arial"/>
              <a:cs typeface="Arial"/>
            </a:rPr>
            <a:t> 7: If a company has a lot of cash, they either make acquisitions or they buy back shares. Look for patterns in the share count. </a:t>
          </a:r>
        </a:p>
        <a:p>
          <a:pPr algn="l" rtl="0">
            <a:defRPr sz="1000"/>
          </a:pPr>
          <a:endParaRPr lang="en-US" sz="1400" b="0" i="0" u="none" strike="noStrike" baseline="0">
            <a:solidFill>
              <a:schemeClr val="tx1"/>
            </a:solidFill>
            <a:latin typeface="Arial"/>
            <a:ea typeface="Arial"/>
            <a:cs typeface="Arial"/>
          </a:endParaRPr>
        </a:p>
        <a:p>
          <a:pPr algn="l" rtl="0">
            <a:defRPr sz="1000"/>
          </a:pPr>
          <a:r>
            <a:rPr lang="en-US" sz="1400" b="0" i="0" u="none" strike="noStrike" baseline="0">
              <a:solidFill>
                <a:schemeClr val="tx1"/>
              </a:solidFill>
              <a:latin typeface="Arial"/>
              <a:ea typeface="Arial"/>
              <a:cs typeface="Arial"/>
            </a:rPr>
            <a:t> 8: Forecasting taxes is tough. Find out from the 10-k or 10-q what the N.O.L.s (net operating losses) are and after you exhaust them, ask IR for guidance. </a:t>
          </a:r>
        </a:p>
        <a:p>
          <a:pPr algn="l" rtl="0">
            <a:defRPr sz="1000"/>
          </a:pPr>
          <a:endParaRPr lang="en-US" sz="1400" b="0" i="0" u="none" strike="noStrike" baseline="0">
            <a:solidFill>
              <a:schemeClr val="tx1"/>
            </a:solidFill>
            <a:latin typeface="Arial"/>
            <a:ea typeface="Arial"/>
            <a:cs typeface="Arial"/>
          </a:endParaRPr>
        </a:p>
        <a:p>
          <a:pPr algn="l" rtl="0">
            <a:defRPr sz="1000"/>
          </a:pPr>
          <a:r>
            <a:rPr lang="en-US" sz="1400" b="0" i="0" u="none" strike="noStrike" baseline="0">
              <a:solidFill>
                <a:schemeClr val="tx1"/>
              </a:solidFill>
              <a:latin typeface="Arial"/>
              <a:ea typeface="Arial"/>
              <a:cs typeface="Arial"/>
            </a:rPr>
            <a:t> 9: Items that you hard code (meaning anything that is in your model that is not a calculation) </a:t>
          </a:r>
          <a:r>
            <a:rPr lang="en-US" sz="1400" b="0" i="0" u="none" strike="noStrike" baseline="0">
              <a:solidFill>
                <a:srgbClr val="0000FF"/>
              </a:solidFill>
              <a:latin typeface="Arial"/>
              <a:ea typeface="Arial"/>
              <a:cs typeface="Arial"/>
            </a:rPr>
            <a:t>should be in a blue font</a:t>
          </a:r>
          <a:r>
            <a:rPr lang="en-US" sz="1400" b="0" i="0" u="none" strike="noStrike" baseline="0">
              <a:solidFill>
                <a:schemeClr val="tx1"/>
              </a:solidFill>
              <a:latin typeface="Arial"/>
              <a:ea typeface="Arial"/>
              <a:cs typeface="Arial"/>
            </a:rPr>
            <a:t>. Please only type in the </a:t>
          </a:r>
          <a:r>
            <a:rPr lang="en-US" sz="1400" b="0" i="0" u="none" strike="noStrike" baseline="0">
              <a:solidFill>
                <a:srgbClr val="0000FF"/>
              </a:solidFill>
              <a:latin typeface="Arial"/>
              <a:ea typeface="Arial"/>
              <a:cs typeface="Arial"/>
            </a:rPr>
            <a:t>blue </a:t>
          </a:r>
          <a:r>
            <a:rPr lang="en-US" sz="1400" b="0" i="0" u="none" strike="noStrike" baseline="0">
              <a:solidFill>
                <a:schemeClr val="tx1"/>
              </a:solidFill>
              <a:latin typeface="Arial"/>
              <a:ea typeface="Arial"/>
              <a:cs typeface="Arial"/>
            </a:rPr>
            <a:t>fonts that you see in this spreadsheet. For example, in this image, only type on the </a:t>
          </a:r>
          <a:r>
            <a:rPr lang="en-US" sz="1400" b="0" i="0" u="none" strike="noStrike" baseline="0">
              <a:solidFill>
                <a:srgbClr val="0000FF"/>
              </a:solidFill>
              <a:latin typeface="Arial"/>
              <a:ea typeface="Arial"/>
              <a:cs typeface="Arial"/>
            </a:rPr>
            <a:t>blue </a:t>
          </a:r>
          <a:r>
            <a:rPr lang="en-US" sz="1400" b="0" i="0" u="none" strike="noStrike" baseline="0">
              <a:solidFill>
                <a:schemeClr val="tx1"/>
              </a:solidFill>
              <a:latin typeface="Arial"/>
              <a:ea typeface="Arial"/>
              <a:cs typeface="Arial"/>
            </a:rPr>
            <a:t>fonts that are circled in </a:t>
          </a:r>
          <a:r>
            <a:rPr lang="en-US" sz="1400" b="0" i="0" u="none" strike="noStrike" baseline="0">
              <a:solidFill>
                <a:srgbClr val="FF0000"/>
              </a:solidFill>
              <a:latin typeface="Arial"/>
              <a:ea typeface="Arial"/>
              <a:cs typeface="Arial"/>
            </a:rPr>
            <a:t>red</a:t>
          </a:r>
          <a:r>
            <a:rPr lang="en-US" sz="1400" b="0" i="0" u="none" strike="noStrike" baseline="0">
              <a:solidFill>
                <a:schemeClr val="tx1"/>
              </a:solidFill>
              <a:latin typeface="Arial"/>
              <a:ea typeface="Arial"/>
              <a:cs typeface="Arial"/>
            </a:rPr>
            <a:t>: </a:t>
          </a:r>
        </a:p>
        <a:p>
          <a:pPr algn="l" rtl="0">
            <a:defRPr sz="1000"/>
          </a:pPr>
          <a:endParaRPr lang="en-US" sz="1400" b="0" i="0" u="none" strike="noStrike" baseline="0">
            <a:solidFill>
              <a:schemeClr val="tx1"/>
            </a:solidFill>
            <a:latin typeface="Arial"/>
            <a:ea typeface="Arial"/>
            <a:cs typeface="Arial"/>
          </a:endParaRPr>
        </a:p>
        <a:p>
          <a:pPr algn="l" rtl="0">
            <a:defRPr sz="1000"/>
          </a:pPr>
          <a:endParaRPr lang="en-US" sz="1400" b="0" i="0" u="none" strike="noStrike" baseline="0">
            <a:solidFill>
              <a:schemeClr val="tx1"/>
            </a:solidFill>
            <a:latin typeface="Arial"/>
            <a:ea typeface="Arial"/>
            <a:cs typeface="Arial"/>
          </a:endParaRPr>
        </a:p>
        <a:p>
          <a:pPr algn="l" rtl="0">
            <a:defRPr sz="1000"/>
          </a:pPr>
          <a:endParaRPr lang="en-US" sz="1400" b="0" i="0" u="none" strike="noStrike" baseline="0">
            <a:solidFill>
              <a:schemeClr val="tx1"/>
            </a:solidFill>
            <a:latin typeface="Arial"/>
            <a:ea typeface="Arial"/>
            <a:cs typeface="Arial"/>
          </a:endParaRPr>
        </a:p>
        <a:p>
          <a:pPr algn="l" rtl="0">
            <a:defRPr sz="1000"/>
          </a:pPr>
          <a:endParaRPr lang="en-US" sz="1400" b="0" i="0" u="none" strike="noStrike" baseline="0">
            <a:solidFill>
              <a:schemeClr val="tx1"/>
            </a:solidFill>
            <a:latin typeface="Arial"/>
            <a:ea typeface="Arial"/>
            <a:cs typeface="Arial"/>
          </a:endParaRPr>
        </a:p>
        <a:p>
          <a:pPr algn="l" rtl="0">
            <a:defRPr sz="1000"/>
          </a:pPr>
          <a:endParaRPr lang="en-US" sz="1400" b="0" i="0" u="none" strike="noStrike" baseline="0">
            <a:solidFill>
              <a:schemeClr val="tx1"/>
            </a:solidFill>
            <a:latin typeface="Arial"/>
            <a:ea typeface="Arial"/>
            <a:cs typeface="Arial"/>
          </a:endParaRPr>
        </a:p>
        <a:p>
          <a:pPr algn="l" rtl="0">
            <a:defRPr sz="1000"/>
          </a:pPr>
          <a:endParaRPr lang="en-US" sz="1400" b="0" i="0" u="none" strike="noStrike" baseline="0">
            <a:solidFill>
              <a:schemeClr val="tx1"/>
            </a:solidFill>
            <a:latin typeface="Arial"/>
            <a:ea typeface="Arial"/>
            <a:cs typeface="Arial"/>
          </a:endParaRPr>
        </a:p>
        <a:p>
          <a:pPr algn="l" rtl="0">
            <a:defRPr sz="1000"/>
          </a:pPr>
          <a:endParaRPr lang="en-US" sz="1400" b="0" i="0" u="none" strike="noStrike" baseline="0">
            <a:solidFill>
              <a:schemeClr val="tx1"/>
            </a:solidFill>
            <a:latin typeface="Arial"/>
            <a:ea typeface="Arial"/>
            <a:cs typeface="Arial"/>
          </a:endParaRPr>
        </a:p>
        <a:p>
          <a:pPr algn="l" rtl="0">
            <a:defRPr sz="1000"/>
          </a:pPr>
          <a:endParaRPr lang="en-US" sz="1400" b="0" i="0" u="none" strike="noStrike" baseline="0">
            <a:solidFill>
              <a:schemeClr val="tx1"/>
            </a:solidFill>
            <a:latin typeface="Arial"/>
            <a:ea typeface="Arial"/>
            <a:cs typeface="Arial"/>
          </a:endParaRPr>
        </a:p>
        <a:p>
          <a:pPr algn="l" rtl="0">
            <a:defRPr sz="1000"/>
          </a:pPr>
          <a:endParaRPr lang="en-US" sz="1400" b="0" i="0" u="none" strike="noStrike" baseline="0">
            <a:solidFill>
              <a:schemeClr val="tx1"/>
            </a:solidFill>
            <a:latin typeface="Arial"/>
            <a:ea typeface="Arial"/>
            <a:cs typeface="Arial"/>
          </a:endParaRPr>
        </a:p>
        <a:p>
          <a:pPr algn="l" rtl="0">
            <a:defRPr sz="1000"/>
          </a:pPr>
          <a:endParaRPr lang="en-US" sz="1400" b="0" i="0" u="none" strike="noStrike" baseline="0">
            <a:solidFill>
              <a:schemeClr val="tx1"/>
            </a:solidFill>
            <a:latin typeface="Arial"/>
            <a:ea typeface="Arial"/>
            <a:cs typeface="Arial"/>
          </a:endParaRPr>
        </a:p>
        <a:p>
          <a:pPr algn="l" rtl="0">
            <a:defRPr sz="1000"/>
          </a:pPr>
          <a:endParaRPr lang="en-US" sz="1400" b="0" i="0" u="none" strike="noStrike" baseline="0">
            <a:solidFill>
              <a:schemeClr val="tx1"/>
            </a:solidFill>
            <a:latin typeface="Arial"/>
            <a:ea typeface="Arial"/>
            <a:cs typeface="Arial"/>
          </a:endParaRPr>
        </a:p>
        <a:p>
          <a:pPr algn="l" rtl="0">
            <a:defRPr sz="1000"/>
          </a:pPr>
          <a:endParaRPr lang="en-US" sz="1400" b="0" i="0" u="none" strike="noStrike" baseline="0">
            <a:solidFill>
              <a:schemeClr val="tx1"/>
            </a:solidFill>
            <a:latin typeface="Arial"/>
            <a:ea typeface="Arial"/>
            <a:cs typeface="Arial"/>
          </a:endParaRPr>
        </a:p>
        <a:p>
          <a:pPr algn="l" rtl="0">
            <a:defRPr sz="1000"/>
          </a:pPr>
          <a:endParaRPr lang="en-US" sz="1400" b="0" i="0" u="none" strike="noStrike" baseline="0">
            <a:solidFill>
              <a:schemeClr val="tx1"/>
            </a:solidFill>
            <a:latin typeface="Arial"/>
            <a:ea typeface="Arial"/>
            <a:cs typeface="Arial"/>
          </a:endParaRPr>
        </a:p>
        <a:p>
          <a:pPr algn="l" rtl="0">
            <a:defRPr sz="1000"/>
          </a:pPr>
          <a:endParaRPr lang="en-US" sz="1400" b="0" i="0" u="none" strike="noStrike" baseline="0">
            <a:solidFill>
              <a:schemeClr val="tx1"/>
            </a:solidFill>
            <a:latin typeface="Arial"/>
            <a:ea typeface="Arial"/>
            <a:cs typeface="Arial"/>
          </a:endParaRPr>
        </a:p>
        <a:p>
          <a:pPr algn="l" rtl="0">
            <a:defRPr sz="1000"/>
          </a:pPr>
          <a:r>
            <a:rPr lang="en-US" sz="1400" b="0" i="0" u="none" strike="noStrike" baseline="0">
              <a:solidFill>
                <a:schemeClr val="tx1"/>
              </a:solidFill>
              <a:latin typeface="Arial"/>
              <a:ea typeface="Arial"/>
              <a:cs typeface="Arial"/>
            </a:rPr>
            <a:t> </a:t>
          </a:r>
        </a:p>
        <a:p>
          <a:pPr algn="l" rtl="0">
            <a:defRPr sz="1000"/>
          </a:pPr>
          <a:endParaRPr lang="en-US" sz="1400" b="0" i="0" u="none" strike="noStrike" baseline="0">
            <a:solidFill>
              <a:schemeClr val="tx1"/>
            </a:solidFill>
            <a:latin typeface="Arial"/>
            <a:ea typeface="Arial"/>
            <a:cs typeface="Arial"/>
          </a:endParaRPr>
        </a:p>
        <a:p>
          <a:pPr algn="l" rtl="0">
            <a:defRPr sz="1000"/>
          </a:pPr>
          <a:endParaRPr lang="en-US" sz="1400" b="0" i="0" u="none" strike="noStrike" baseline="0">
            <a:solidFill>
              <a:schemeClr val="tx1"/>
            </a:solidFill>
            <a:latin typeface="Arial"/>
            <a:ea typeface="Arial"/>
            <a:cs typeface="Arial"/>
          </a:endParaRPr>
        </a:p>
        <a:p>
          <a:pPr algn="l" rtl="0">
            <a:defRPr sz="1000"/>
          </a:pPr>
          <a:endParaRPr lang="en-US" sz="1400" b="0" i="0" u="none" strike="noStrike" baseline="0">
            <a:solidFill>
              <a:schemeClr val="tx1"/>
            </a:solidFill>
            <a:latin typeface="Arial"/>
            <a:ea typeface="Arial"/>
            <a:cs typeface="Arial"/>
          </a:endParaRPr>
        </a:p>
        <a:p>
          <a:pPr algn="l" rtl="0">
            <a:defRPr sz="1000"/>
          </a:pPr>
          <a:endParaRPr lang="en-US" sz="1400" b="0" i="0" u="none" strike="noStrike" baseline="0">
            <a:solidFill>
              <a:schemeClr val="tx1"/>
            </a:solidFill>
            <a:latin typeface="Arial"/>
            <a:ea typeface="Arial"/>
            <a:cs typeface="Arial"/>
          </a:endParaRPr>
        </a:p>
        <a:p>
          <a:pPr algn="l" rtl="0">
            <a:defRPr sz="1000"/>
          </a:pPr>
          <a:endParaRPr lang="en-US" sz="1400" b="0" i="0" u="none" strike="noStrike" baseline="0">
            <a:solidFill>
              <a:schemeClr val="tx1"/>
            </a:solidFill>
            <a:latin typeface="Arial"/>
            <a:ea typeface="Arial"/>
            <a:cs typeface="Arial"/>
          </a:endParaRPr>
        </a:p>
        <a:p>
          <a:pPr algn="l" rtl="0">
            <a:defRPr sz="1000"/>
          </a:pPr>
          <a:endParaRPr lang="en-US" sz="1400" b="0" i="0" u="none" strike="noStrike" baseline="0">
            <a:solidFill>
              <a:schemeClr val="tx1"/>
            </a:solidFill>
            <a:latin typeface="Arial"/>
            <a:ea typeface="Arial"/>
            <a:cs typeface="Arial"/>
          </a:endParaRPr>
        </a:p>
        <a:p>
          <a:pPr algn="l" rtl="0">
            <a:defRPr sz="1000"/>
          </a:pPr>
          <a:endParaRPr lang="en-US" sz="1400" b="0" i="0" u="none" strike="noStrike" baseline="0">
            <a:solidFill>
              <a:schemeClr val="tx1"/>
            </a:solidFill>
            <a:latin typeface="Arial"/>
            <a:ea typeface="Arial"/>
            <a:cs typeface="Arial"/>
          </a:endParaRPr>
        </a:p>
        <a:p>
          <a:pPr algn="l" rtl="0">
            <a:defRPr sz="1000"/>
          </a:pPr>
          <a:r>
            <a:rPr lang="en-US" sz="1400" b="0" i="0" u="none" strike="noStrike" baseline="0">
              <a:solidFill>
                <a:schemeClr val="tx1"/>
              </a:solidFill>
              <a:latin typeface="Arial"/>
              <a:ea typeface="Arial"/>
              <a:cs typeface="Arial"/>
            </a:rPr>
            <a:t> 10: Cells that contain data from other tabs in your spreadsheet </a:t>
          </a:r>
          <a:r>
            <a:rPr lang="en-US" sz="1400" b="0" i="0" u="none" strike="noStrike" baseline="0">
              <a:solidFill>
                <a:srgbClr val="008000"/>
              </a:solidFill>
              <a:latin typeface="Arial"/>
              <a:ea typeface="Arial"/>
              <a:cs typeface="Arial"/>
            </a:rPr>
            <a:t>should be in a green font</a:t>
          </a:r>
          <a:r>
            <a:rPr lang="en-US" sz="1400" b="0" i="0" u="none" strike="noStrike" baseline="0">
              <a:solidFill>
                <a:schemeClr val="tx1"/>
              </a:solidFill>
              <a:latin typeface="Arial"/>
              <a:ea typeface="Arial"/>
              <a:cs typeface="Arial"/>
            </a:rPr>
            <a:t>. </a:t>
          </a:r>
        </a:p>
        <a:p>
          <a:pPr algn="l" rtl="0">
            <a:defRPr sz="1000"/>
          </a:pPr>
          <a:endParaRPr lang="en-US" sz="1400" b="0" i="0" u="none" strike="noStrike" baseline="0">
            <a:solidFill>
              <a:schemeClr val="tx1"/>
            </a:solidFill>
            <a:latin typeface="Arial"/>
            <a:ea typeface="Arial"/>
            <a:cs typeface="Arial"/>
          </a:endParaRPr>
        </a:p>
        <a:p>
          <a:pPr algn="l" rtl="0">
            <a:defRPr sz="1000"/>
          </a:pPr>
          <a:r>
            <a:rPr lang="en-US" sz="1400" b="0" i="0" u="none" strike="noStrike" baseline="0">
              <a:solidFill>
                <a:schemeClr val="tx1"/>
              </a:solidFill>
              <a:latin typeface="Arial"/>
              <a:ea typeface="Arial"/>
              <a:cs typeface="Arial"/>
            </a:rPr>
            <a:t> 11: Always use at least 3 valuation methodologies to come up with your target price. Then take an average of all 3. DCF is the least accurate valuation methodology as there </a:t>
          </a:r>
        </a:p>
        <a:p>
          <a:pPr algn="l" rtl="0">
            <a:defRPr sz="1000"/>
          </a:pPr>
          <a:r>
            <a:rPr lang="en-US" sz="1400" b="0" i="0" u="none" strike="noStrike" baseline="0">
              <a:solidFill>
                <a:schemeClr val="tx1"/>
              </a:solidFill>
              <a:latin typeface="Arial"/>
              <a:ea typeface="Arial"/>
              <a:cs typeface="Arial"/>
            </a:rPr>
            <a:t>       are many many many independent variables with DCF (I prefer P/E as my top valuation methodology). </a:t>
          </a:r>
        </a:p>
        <a:p>
          <a:pPr algn="l" rtl="0">
            <a:defRPr sz="1000"/>
          </a:pPr>
          <a:endParaRPr lang="en-US" sz="1400" b="0" i="0" u="none" strike="noStrike" baseline="0">
            <a:solidFill>
              <a:schemeClr val="tx1"/>
            </a:solidFill>
            <a:latin typeface="Arial"/>
            <a:ea typeface="Arial"/>
            <a:cs typeface="Arial"/>
          </a:endParaRPr>
        </a:p>
        <a:p>
          <a:pPr algn="l" rtl="0">
            <a:defRPr sz="1000"/>
          </a:pPr>
          <a:r>
            <a:rPr lang="en-US" sz="1400" b="0" i="0" u="none" strike="noStrike" baseline="0">
              <a:solidFill>
                <a:schemeClr val="tx1"/>
              </a:solidFill>
              <a:latin typeface="Arial"/>
              <a:ea typeface="Arial"/>
              <a:cs typeface="Arial"/>
            </a:rPr>
            <a:t> 12: Create a sensitivity analysis to see how your target price changes with different growth and discount rate amounts (for an example, please see the bottom of the tab called: </a:t>
          </a:r>
        </a:p>
        <a:p>
          <a:pPr algn="l" rtl="0">
            <a:defRPr sz="1000"/>
          </a:pPr>
          <a:r>
            <a:rPr lang="en-US" sz="1400" b="0" i="0" u="none" strike="noStrike" baseline="0">
              <a:solidFill>
                <a:schemeClr val="tx1"/>
              </a:solidFill>
              <a:latin typeface="Arial"/>
              <a:ea typeface="Arial"/>
              <a:cs typeface="Arial"/>
            </a:rPr>
            <a:t>       "Step 6 DCF Valuation". </a:t>
          </a:r>
        </a:p>
        <a:p>
          <a:pPr algn="l" rtl="0">
            <a:defRPr sz="1000"/>
          </a:pPr>
          <a:endParaRPr lang="en-US" sz="1400" b="0" i="0" u="none" strike="noStrike" baseline="0">
            <a:solidFill>
              <a:schemeClr val="tx1"/>
            </a:solidFill>
            <a:latin typeface="Arial"/>
            <a:ea typeface="Arial"/>
            <a:cs typeface="Arial"/>
          </a:endParaRPr>
        </a:p>
        <a:p>
          <a:pPr algn="l" rtl="0">
            <a:defRPr sz="1000"/>
          </a:pPr>
          <a:r>
            <a:rPr lang="en-US" sz="1400" b="0" i="0" u="none" strike="noStrike" baseline="0">
              <a:solidFill>
                <a:schemeClr val="tx1"/>
              </a:solidFill>
              <a:latin typeface="Arial"/>
              <a:ea typeface="Arial"/>
              <a:cs typeface="Arial"/>
            </a:rPr>
            <a:t> 13: Create bearish, neutral ("just right") and bullish scenarios too if you are highly unsure what the economic environment will be like (for an example, please see the tab called: </a:t>
          </a:r>
        </a:p>
        <a:p>
          <a:pPr algn="l" rtl="0">
            <a:defRPr sz="1000"/>
          </a:pPr>
          <a:r>
            <a:rPr lang="en-US" sz="1400" b="0" i="0" u="none" strike="noStrike" baseline="0">
              <a:solidFill>
                <a:schemeClr val="tx1"/>
              </a:solidFill>
              <a:latin typeface="Arial"/>
              <a:ea typeface="Arial"/>
              <a:cs typeface="Arial"/>
            </a:rPr>
            <a:t>       "Step 7 Compare Valuations."</a:t>
          </a:r>
        </a:p>
        <a:p>
          <a:pPr algn="l" rtl="0">
            <a:defRPr sz="1000"/>
          </a:pPr>
          <a:endParaRPr lang="en-US" sz="1400" b="0" i="0" u="none" strike="noStrike" baseline="0">
            <a:solidFill>
              <a:schemeClr val="tx1"/>
            </a:solidFill>
            <a:latin typeface="Arial"/>
            <a:ea typeface="Arial"/>
            <a:cs typeface="Arial"/>
          </a:endParaRPr>
        </a:p>
        <a:p>
          <a:pPr algn="l" rtl="0">
            <a:defRPr sz="1000"/>
          </a:pPr>
          <a:r>
            <a:rPr lang="en-US" sz="1400" b="0" i="0" u="none" strike="noStrike" baseline="0">
              <a:solidFill>
                <a:schemeClr val="tx1"/>
              </a:solidFill>
              <a:latin typeface="Arial"/>
              <a:ea typeface="Arial"/>
              <a:cs typeface="Arial"/>
            </a:rPr>
            <a:t> 14: If you work in teams (as you do often on the sell side or in investment banking), then please add many comments (with your initials).</a:t>
          </a:r>
        </a:p>
        <a:p>
          <a:pPr algn="l" rtl="0">
            <a:defRPr sz="1000"/>
          </a:pPr>
          <a:endParaRPr lang="en-US" sz="1400" b="0" i="0" u="none" strike="noStrike" baseline="0">
            <a:solidFill>
              <a:schemeClr val="tx1"/>
            </a:solidFill>
            <a:latin typeface="Arial"/>
            <a:ea typeface="Arial"/>
            <a:cs typeface="Arial"/>
          </a:endParaRPr>
        </a:p>
        <a:p>
          <a:pPr algn="l" rtl="0">
            <a:defRPr sz="1000"/>
          </a:pPr>
          <a:r>
            <a:rPr lang="en-US" sz="1400" b="0" i="0" u="none" strike="noStrike" baseline="0">
              <a:solidFill>
                <a:schemeClr val="tx1"/>
              </a:solidFill>
              <a:latin typeface="Arial"/>
              <a:ea typeface="Arial"/>
              <a:cs typeface="Arial"/>
            </a:rPr>
            <a:t> 15: If you feel overwhelmed with the complexity of a model, build it slowly and "group" items. </a:t>
          </a:r>
        </a:p>
        <a:p>
          <a:pPr algn="l" rtl="0">
            <a:defRPr sz="1000"/>
          </a:pPr>
          <a:endParaRPr lang="en-US" sz="1400" b="0" i="0" u="none" strike="noStrike" baseline="0">
            <a:solidFill>
              <a:schemeClr val="tx1"/>
            </a:solidFill>
            <a:latin typeface="Arial"/>
            <a:ea typeface="Arial"/>
            <a:cs typeface="Arial"/>
          </a:endParaRPr>
        </a:p>
        <a:p>
          <a:pPr algn="l" rtl="0">
            <a:defRPr sz="1000"/>
          </a:pPr>
          <a:endParaRPr lang="en-US" sz="1400" b="0" i="0" u="none" strike="noStrike" baseline="0">
            <a:solidFill>
              <a:schemeClr val="tx1"/>
            </a:solidFill>
            <a:latin typeface="Arial"/>
            <a:ea typeface="Arial"/>
            <a:cs typeface="Arial"/>
          </a:endParaRPr>
        </a:p>
        <a:p>
          <a:pPr algn="l" rtl="0">
            <a:defRPr sz="1000"/>
          </a:pPr>
          <a:endParaRPr lang="en-US" sz="1400" b="0" i="0" u="none" strike="noStrike" baseline="0">
            <a:solidFill>
              <a:schemeClr val="tx1"/>
            </a:solidFill>
            <a:latin typeface="Arial"/>
            <a:ea typeface="Arial"/>
            <a:cs typeface="Arial"/>
          </a:endParaRPr>
        </a:p>
        <a:p>
          <a:pPr algn="l" rtl="0">
            <a:defRPr sz="1000"/>
          </a:pPr>
          <a:endParaRPr lang="en-US" sz="1400" b="0" i="0" u="none" strike="noStrike" baseline="0">
            <a:solidFill>
              <a:schemeClr val="tx1"/>
            </a:solidFill>
            <a:latin typeface="Arial"/>
            <a:ea typeface="Arial"/>
            <a:cs typeface="Arial"/>
          </a:endParaRPr>
        </a:p>
        <a:p>
          <a:pPr algn="l" rtl="0">
            <a:defRPr sz="1000"/>
          </a:pPr>
          <a:endParaRPr lang="en-US" sz="1400" b="0" i="0" u="none" strike="noStrike" baseline="0">
            <a:solidFill>
              <a:schemeClr val="tx1"/>
            </a:solidFill>
            <a:latin typeface="Arial"/>
            <a:ea typeface="Arial"/>
            <a:cs typeface="Arial"/>
          </a:endParaRPr>
        </a:p>
        <a:p>
          <a:pPr algn="l" rtl="0">
            <a:defRPr sz="1000"/>
          </a:pPr>
          <a:endParaRPr lang="en-US" sz="1400" b="0" i="0" u="none" strike="noStrike" baseline="0">
            <a:solidFill>
              <a:schemeClr val="tx1"/>
            </a:solidFill>
            <a:latin typeface="Arial"/>
            <a:ea typeface="Arial"/>
            <a:cs typeface="Arial"/>
          </a:endParaRPr>
        </a:p>
        <a:p>
          <a:pPr algn="l" rtl="0">
            <a:defRPr sz="1000"/>
          </a:pPr>
          <a:endParaRPr lang="en-US" sz="1400" b="0" i="0" u="none" strike="noStrike" baseline="0">
            <a:solidFill>
              <a:schemeClr val="tx1"/>
            </a:solidFill>
            <a:latin typeface="Arial"/>
            <a:ea typeface="Arial"/>
            <a:cs typeface="Arial"/>
          </a:endParaRPr>
        </a:p>
        <a:p>
          <a:pPr algn="l" rtl="0">
            <a:defRPr sz="1000"/>
          </a:pPr>
          <a:r>
            <a:rPr lang="en-US" sz="1400" b="0" i="0" u="none" strike="noStrike" baseline="0">
              <a:solidFill>
                <a:schemeClr val="tx1"/>
              </a:solidFill>
              <a:latin typeface="Arial"/>
              <a:ea typeface="Arial"/>
              <a:cs typeface="Arial"/>
            </a:rPr>
            <a:t> 16: Modeling can often be as much of a science as an art. Accept the fact that your estimates will never be 100% correct.</a:t>
          </a:r>
        </a:p>
        <a:p>
          <a:pPr algn="l" rtl="0">
            <a:defRPr sz="1000"/>
          </a:pPr>
          <a:endParaRPr lang="en-US" sz="1400" b="0" i="0" u="none" strike="noStrike" baseline="0">
            <a:solidFill>
              <a:schemeClr val="tx1"/>
            </a:solidFill>
            <a:latin typeface="Arial"/>
            <a:ea typeface="Arial"/>
            <a:cs typeface="Arial"/>
          </a:endParaRPr>
        </a:p>
        <a:p>
          <a:pPr algn="l" rtl="0">
            <a:defRPr sz="1000"/>
          </a:pPr>
          <a:r>
            <a:rPr lang="en-US" sz="1400" b="0" i="0" u="none" strike="noStrike" baseline="0">
              <a:solidFill>
                <a:schemeClr val="tx1"/>
              </a:solidFill>
              <a:latin typeface="Arial"/>
              <a:ea typeface="Arial"/>
              <a:cs typeface="Arial"/>
            </a:rPr>
            <a:t> 17: Listen to earnings calls, read IR's press releases and all 10-q, 10-k, 8-k and S1 filings and reflect those calls/documents in your model.</a:t>
          </a:r>
        </a:p>
        <a:p>
          <a:pPr algn="l" rtl="0">
            <a:defRPr sz="1000"/>
          </a:pPr>
          <a:endParaRPr lang="en-US" sz="1400" b="0" i="0" u="none" strike="noStrike" baseline="0">
            <a:solidFill>
              <a:schemeClr val="tx1"/>
            </a:solidFill>
            <a:latin typeface="Arial"/>
            <a:ea typeface="Arial"/>
            <a:cs typeface="Arial"/>
          </a:endParaRPr>
        </a:p>
        <a:p>
          <a:pPr algn="l" rtl="0">
            <a:defRPr sz="1000"/>
          </a:pPr>
          <a:r>
            <a:rPr lang="en-US" sz="1400" b="0" i="0" u="none" strike="noStrike" baseline="0">
              <a:solidFill>
                <a:schemeClr val="tx1"/>
              </a:solidFill>
              <a:latin typeface="Arial"/>
              <a:ea typeface="Arial"/>
              <a:cs typeface="Arial"/>
            </a:rPr>
            <a:t> 18: Creating a model takes time. When I think I am done with my model, I sleep on it and then I do 1 final review the next morning. </a:t>
          </a:r>
        </a:p>
        <a:p>
          <a:pPr algn="l" rtl="0">
            <a:defRPr sz="1000"/>
          </a:pPr>
          <a:endParaRPr lang="en-US" sz="1400" b="0" i="0" u="none" strike="noStrike" baseline="0">
            <a:solidFill>
              <a:schemeClr val="tx1"/>
            </a:solidFill>
            <a:latin typeface="Arial"/>
            <a:ea typeface="Arial"/>
            <a:cs typeface="Arial"/>
          </a:endParaRPr>
        </a:p>
        <a:p>
          <a:pPr algn="l" rtl="0">
            <a:defRPr sz="1000"/>
          </a:pPr>
          <a:r>
            <a:rPr lang="en-US" sz="1400" b="0" i="0" u="none" strike="noStrike" baseline="0">
              <a:solidFill>
                <a:schemeClr val="tx1"/>
              </a:solidFill>
              <a:latin typeface="Arial"/>
              <a:ea typeface="Arial"/>
              <a:cs typeface="Arial"/>
            </a:rPr>
            <a:t> 19: Understand who your customer is. If it's a hedge fund, then they likely don't like DCF. If it's a value PM at a mutual fund, they may, etc.</a:t>
          </a:r>
        </a:p>
        <a:p>
          <a:pPr algn="l" rtl="0">
            <a:defRPr sz="1000"/>
          </a:pPr>
          <a:endParaRPr lang="en-US" sz="1400" b="0" i="0" u="none" strike="noStrike" baseline="0">
            <a:solidFill>
              <a:schemeClr val="tx1"/>
            </a:solidFill>
            <a:latin typeface="Arial"/>
            <a:ea typeface="Arial"/>
            <a:cs typeface="Arial"/>
          </a:endParaRPr>
        </a:p>
        <a:p>
          <a:pPr algn="l" rtl="0">
            <a:defRPr sz="1000"/>
          </a:pPr>
          <a:r>
            <a:rPr lang="en-US" sz="1400" b="0" i="0" u="none" strike="noStrike" baseline="0">
              <a:solidFill>
                <a:schemeClr val="tx1"/>
              </a:solidFill>
              <a:latin typeface="Arial"/>
              <a:ea typeface="Arial"/>
              <a:cs typeface="Arial"/>
            </a:rPr>
            <a:t> 20: Know what the size the Total Addressable Market (T.A.M.) is and use it as a sanity check to see if your estimates seem realistic.</a:t>
          </a:r>
        </a:p>
        <a:p>
          <a:pPr algn="l" rtl="0">
            <a:defRPr sz="1000"/>
          </a:pPr>
          <a:endParaRPr lang="en-US" sz="1400" b="0" i="0" u="none" strike="noStrike" baseline="0">
            <a:solidFill>
              <a:schemeClr val="tx1"/>
            </a:solidFill>
            <a:latin typeface="Arial"/>
            <a:ea typeface="Arial"/>
            <a:cs typeface="Arial"/>
          </a:endParaRPr>
        </a:p>
        <a:p>
          <a:pPr algn="l" rtl="0">
            <a:defRPr sz="1000"/>
          </a:pPr>
          <a:r>
            <a:rPr lang="en-US" sz="1400" b="0" i="0" u="none" strike="noStrike" baseline="0">
              <a:solidFill>
                <a:schemeClr val="tx1"/>
              </a:solidFill>
              <a:latin typeface="Arial"/>
              <a:ea typeface="Arial"/>
              <a:cs typeface="Arial"/>
            </a:rPr>
            <a:t> 21: Add all supplemental data provided by IR in your models (at the bottom of the model if you don't know where to put it). </a:t>
          </a:r>
        </a:p>
        <a:p>
          <a:pPr algn="l" rtl="0">
            <a:defRPr sz="1000"/>
          </a:pPr>
          <a:r>
            <a:rPr lang="en-US" sz="1400" b="0" i="0" u="none" strike="noStrike" baseline="0">
              <a:solidFill>
                <a:schemeClr val="tx1"/>
              </a:solidFill>
              <a:latin typeface="Arial"/>
              <a:ea typeface="Arial"/>
              <a:cs typeface="Arial"/>
            </a:rPr>
            <a:t> </a:t>
          </a:r>
        </a:p>
        <a:p>
          <a:pPr algn="l" rtl="0">
            <a:defRPr sz="1000"/>
          </a:pPr>
          <a:r>
            <a:rPr lang="en-US" sz="1400" b="0" i="0" u="none" strike="noStrike" baseline="0">
              <a:solidFill>
                <a:schemeClr val="tx1"/>
              </a:solidFill>
              <a:latin typeface="Arial"/>
              <a:ea typeface="Arial"/>
              <a:cs typeface="Arial"/>
            </a:rPr>
            <a:t> 22: Percent items should be </a:t>
          </a:r>
          <a:r>
            <a:rPr lang="en-US" sz="1400" b="0" i="1" u="none" strike="noStrike" baseline="0">
              <a:solidFill>
                <a:schemeClr val="tx1"/>
              </a:solidFill>
              <a:latin typeface="Arial"/>
              <a:ea typeface="Arial"/>
              <a:cs typeface="Arial"/>
            </a:rPr>
            <a:t>italicized</a:t>
          </a:r>
          <a:r>
            <a:rPr lang="en-US" sz="1400" b="0" i="0" u="none" strike="noStrike" baseline="0">
              <a:solidFill>
                <a:schemeClr val="tx1"/>
              </a:solidFill>
              <a:latin typeface="Arial"/>
              <a:ea typeface="Arial"/>
              <a:cs typeface="Arial"/>
            </a:rPr>
            <a:t>...in fact spend a lot of time "prettying up" your model. It makes sure your attention to detail is high. </a:t>
          </a:r>
        </a:p>
        <a:p>
          <a:pPr algn="l" rtl="0">
            <a:defRPr sz="1000"/>
          </a:pPr>
          <a:endParaRPr lang="en-US" sz="1400" b="0" i="0" u="none" strike="noStrike" baseline="0">
            <a:solidFill>
              <a:schemeClr val="tx1"/>
            </a:solidFill>
            <a:latin typeface="Arial"/>
            <a:ea typeface="Arial"/>
            <a:cs typeface="Arial"/>
          </a:endParaRPr>
        </a:p>
        <a:p>
          <a:pPr algn="l" rtl="0">
            <a:defRPr sz="1000"/>
          </a:pPr>
          <a:r>
            <a:rPr lang="en-US" sz="1400" b="0" i="0" u="none" strike="noStrike" baseline="0">
              <a:solidFill>
                <a:schemeClr val="tx1"/>
              </a:solidFill>
              <a:latin typeface="Arial"/>
              <a:ea typeface="Arial"/>
              <a:cs typeface="Arial"/>
            </a:rPr>
            <a:t> 23: Name your rows and columns so you can use natural language math like: "Net Income / revenue" instead of cell X3 / T8 (for example): </a:t>
          </a:r>
        </a:p>
        <a:p>
          <a:pPr algn="l" rtl="0">
            <a:defRPr sz="1000"/>
          </a:pPr>
          <a:endParaRPr lang="en-US" sz="1400" b="0" i="0" u="none" strike="noStrike" baseline="0">
            <a:solidFill>
              <a:schemeClr val="tx1"/>
            </a:solidFill>
            <a:latin typeface="Arial"/>
            <a:ea typeface="Arial"/>
            <a:cs typeface="Arial"/>
          </a:endParaRPr>
        </a:p>
        <a:p>
          <a:pPr algn="l" rtl="0">
            <a:defRPr sz="1000"/>
          </a:pPr>
          <a:r>
            <a:rPr lang="en-US" sz="1400" b="0" i="0" u="none" strike="noStrike" baseline="0">
              <a:solidFill>
                <a:schemeClr val="tx1"/>
              </a:solidFill>
              <a:latin typeface="Arial"/>
              <a:ea typeface="Arial"/>
              <a:cs typeface="Arial"/>
            </a:rPr>
            <a:t> </a:t>
          </a:r>
        </a:p>
        <a:p>
          <a:pPr algn="l" rtl="0">
            <a:defRPr sz="1000"/>
          </a:pPr>
          <a:endParaRPr lang="en-US" sz="1400" b="0" i="0" u="none" strike="noStrike" baseline="0">
            <a:solidFill>
              <a:schemeClr val="tx1"/>
            </a:solidFill>
            <a:latin typeface="Arial"/>
            <a:ea typeface="Arial"/>
            <a:cs typeface="Arial"/>
          </a:endParaRPr>
        </a:p>
        <a:p>
          <a:pPr algn="l" rtl="0">
            <a:defRPr sz="1000"/>
          </a:pPr>
          <a:endParaRPr lang="en-US" sz="1400" b="0" i="0" u="none" strike="noStrike" baseline="0">
            <a:solidFill>
              <a:schemeClr val="tx1"/>
            </a:solidFill>
            <a:latin typeface="Arial"/>
            <a:ea typeface="Arial"/>
            <a:cs typeface="Arial"/>
          </a:endParaRPr>
        </a:p>
        <a:p>
          <a:pPr algn="l" rtl="0">
            <a:defRPr sz="1000"/>
          </a:pPr>
          <a:endParaRPr lang="en-US" sz="1400" b="0" i="0" u="none" strike="noStrike" baseline="0">
            <a:solidFill>
              <a:schemeClr val="tx1"/>
            </a:solidFill>
            <a:latin typeface="Arial"/>
            <a:ea typeface="Arial"/>
            <a:cs typeface="Arial"/>
          </a:endParaRPr>
        </a:p>
        <a:p>
          <a:pPr algn="l" rtl="0">
            <a:defRPr sz="1000"/>
          </a:pPr>
          <a:endParaRPr lang="en-US" sz="1400" b="0" i="0" u="none" strike="noStrike" baseline="0">
            <a:solidFill>
              <a:schemeClr val="tx1"/>
            </a:solidFill>
            <a:latin typeface="Arial"/>
            <a:ea typeface="Arial"/>
            <a:cs typeface="Arial"/>
          </a:endParaRPr>
        </a:p>
        <a:p>
          <a:pPr algn="l" rtl="0">
            <a:defRPr sz="1000"/>
          </a:pPr>
          <a:endParaRPr lang="en-US" sz="1400" b="0" i="0" u="none" strike="noStrike" baseline="0">
            <a:solidFill>
              <a:schemeClr val="tx1"/>
            </a:solidFill>
            <a:latin typeface="Arial"/>
            <a:ea typeface="Arial"/>
            <a:cs typeface="Arial"/>
          </a:endParaRPr>
        </a:p>
        <a:p>
          <a:pPr algn="l" rtl="0">
            <a:defRPr sz="1000"/>
          </a:pPr>
          <a:endParaRPr lang="en-US" sz="1400" b="0" i="0" u="none" strike="noStrike" baseline="0">
            <a:solidFill>
              <a:schemeClr val="tx1"/>
            </a:solidFill>
            <a:latin typeface="Arial"/>
            <a:ea typeface="Arial"/>
            <a:cs typeface="Arial"/>
          </a:endParaRPr>
        </a:p>
        <a:p>
          <a:pPr algn="l" rtl="0">
            <a:defRPr sz="1000"/>
          </a:pPr>
          <a:endParaRPr lang="en-US" sz="1400" b="0" i="0" u="none" strike="noStrike" baseline="0">
            <a:solidFill>
              <a:schemeClr val="tx1"/>
            </a:solidFill>
            <a:latin typeface="Arial"/>
            <a:ea typeface="Arial"/>
            <a:cs typeface="Arial"/>
          </a:endParaRPr>
        </a:p>
        <a:p>
          <a:pPr algn="l" rtl="0">
            <a:defRPr sz="1000"/>
          </a:pPr>
          <a:endParaRPr lang="en-US" sz="1400" b="0" i="0" u="none" strike="noStrike" baseline="0">
            <a:solidFill>
              <a:schemeClr val="tx1"/>
            </a:solidFill>
            <a:latin typeface="Arial"/>
            <a:ea typeface="Arial"/>
            <a:cs typeface="Arial"/>
          </a:endParaRPr>
        </a:p>
        <a:p>
          <a:pPr algn="l" rtl="0">
            <a:defRPr sz="1000"/>
          </a:pPr>
          <a:endParaRPr lang="en-US" sz="1400" b="0" i="0" u="none" strike="noStrike" baseline="0">
            <a:solidFill>
              <a:schemeClr val="tx1"/>
            </a:solidFill>
            <a:latin typeface="Arial"/>
            <a:ea typeface="Arial"/>
            <a:cs typeface="Arial"/>
          </a:endParaRPr>
        </a:p>
        <a:p>
          <a:pPr algn="l" rtl="0">
            <a:defRPr sz="1000"/>
          </a:pPr>
          <a:r>
            <a:rPr lang="en-US" sz="1400" b="0" i="0" u="none" strike="noStrike" baseline="0">
              <a:solidFill>
                <a:schemeClr val="tx1"/>
              </a:solidFill>
              <a:latin typeface="Arial"/>
              <a:ea typeface="Arial"/>
              <a:cs typeface="Arial"/>
            </a:rPr>
            <a:t> 24: Feel comfortable with </a:t>
          </a:r>
          <a:r>
            <a:rPr lang="en-US" sz="1400" b="0" i="0" u="sng" strike="noStrike" baseline="0">
              <a:solidFill>
                <a:schemeClr val="tx1"/>
              </a:solidFill>
              <a:latin typeface="Arial"/>
              <a:ea typeface="Arial"/>
              <a:cs typeface="Arial"/>
            </a:rPr>
            <a:t>$</a:t>
          </a:r>
          <a:r>
            <a:rPr lang="en-US" sz="1400" b="0" i="0" u="none" strike="noStrike" baseline="0">
              <a:solidFill>
                <a:schemeClr val="tx1"/>
              </a:solidFill>
              <a:latin typeface="Arial"/>
              <a:ea typeface="Arial"/>
              <a:cs typeface="Arial"/>
            </a:rPr>
            <a:t>A</a:t>
          </a:r>
          <a:r>
            <a:rPr lang="en-US" sz="1400" b="0" i="0" u="sng" strike="noStrike" baseline="0">
              <a:solidFill>
                <a:schemeClr val="tx1"/>
              </a:solidFill>
              <a:latin typeface="Arial"/>
              <a:ea typeface="Arial"/>
              <a:cs typeface="Arial"/>
            </a:rPr>
            <a:t>$</a:t>
          </a:r>
          <a:r>
            <a:rPr lang="en-US" sz="1400" b="0" i="0" u="none" strike="noStrike" baseline="0">
              <a:solidFill>
                <a:schemeClr val="tx1"/>
              </a:solidFill>
              <a:latin typeface="Arial"/>
              <a:ea typeface="Arial"/>
              <a:cs typeface="Arial"/>
            </a:rPr>
            <a:t>1 to lock in cell references, </a:t>
          </a:r>
          <a:r>
            <a:rPr lang="en-US" sz="1400" b="0" i="0" u="sng" strike="noStrike" baseline="0">
              <a:solidFill>
                <a:schemeClr val="tx1"/>
              </a:solidFill>
              <a:latin typeface="Arial"/>
              <a:ea typeface="Arial"/>
              <a:cs typeface="Arial"/>
            </a:rPr>
            <a:t>$</a:t>
          </a:r>
          <a:r>
            <a:rPr lang="en-US" sz="1400" b="0" i="0" u="none" strike="noStrike" baseline="0">
              <a:solidFill>
                <a:schemeClr val="tx1"/>
              </a:solidFill>
              <a:latin typeface="Arial"/>
              <a:ea typeface="Arial"/>
              <a:cs typeface="Arial"/>
            </a:rPr>
            <a:t>A1 row only references and A</a:t>
          </a:r>
          <a:r>
            <a:rPr lang="en-US" sz="1400" b="0" i="0" u="sng" strike="noStrike" baseline="0">
              <a:solidFill>
                <a:schemeClr val="tx1"/>
              </a:solidFill>
              <a:latin typeface="Arial"/>
              <a:ea typeface="Arial"/>
              <a:cs typeface="Arial"/>
            </a:rPr>
            <a:t>$</a:t>
          </a:r>
          <a:r>
            <a:rPr lang="en-US" sz="1400" b="0" i="0" u="none" strike="noStrike" baseline="0">
              <a:solidFill>
                <a:schemeClr val="tx1"/>
              </a:solidFill>
              <a:latin typeface="Arial"/>
              <a:ea typeface="Arial"/>
              <a:cs typeface="Arial"/>
            </a:rPr>
            <a:t>1 column only references (huge time saver).   </a:t>
          </a:r>
        </a:p>
        <a:p>
          <a:pPr algn="l" rtl="0">
            <a:defRPr sz="1000"/>
          </a:pPr>
          <a:endParaRPr lang="en-US" sz="1400" b="0" i="0" u="none" strike="noStrike" baseline="0">
            <a:solidFill>
              <a:schemeClr val="tx1"/>
            </a:solidFill>
            <a:latin typeface="Arial"/>
            <a:ea typeface="Arial"/>
            <a:cs typeface="Arial"/>
          </a:endParaRPr>
        </a:p>
        <a:p>
          <a:pPr algn="l" rtl="0">
            <a:defRPr sz="1000"/>
          </a:pPr>
          <a:r>
            <a:rPr lang="en-US" sz="1400" b="0" i="0" u="none" strike="noStrike" baseline="0">
              <a:solidFill>
                <a:schemeClr val="tx1"/>
              </a:solidFill>
              <a:latin typeface="Arial"/>
              <a:ea typeface="Arial"/>
              <a:cs typeface="Arial"/>
            </a:rPr>
            <a:t> 25: You have the same access to information for your models that the pros have! Have fun building it!!!!! : )  </a:t>
          </a:r>
        </a:p>
        <a:p>
          <a:pPr algn="l" rtl="0">
            <a:defRPr sz="1000"/>
          </a:pPr>
          <a:r>
            <a:rPr lang="en-US" sz="1400" b="0" i="0" u="none" strike="noStrike" baseline="0">
              <a:solidFill>
                <a:schemeClr val="tx1"/>
              </a:solidFill>
              <a:latin typeface="Arial"/>
              <a:ea typeface="Arial"/>
              <a:cs typeface="Arial"/>
            </a:rPr>
            <a:t> </a:t>
          </a:r>
        </a:p>
      </xdr:txBody>
    </xdr:sp>
    <xdr:clientData/>
  </xdr:twoCellAnchor>
  <xdr:twoCellAnchor>
    <xdr:from>
      <xdr:col>3</xdr:col>
      <xdr:colOff>45724</xdr:colOff>
      <xdr:row>29</xdr:row>
      <xdr:rowOff>200026</xdr:rowOff>
    </xdr:from>
    <xdr:to>
      <xdr:col>16</xdr:col>
      <xdr:colOff>812799</xdr:colOff>
      <xdr:row>35</xdr:row>
      <xdr:rowOff>151165</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976124" y="7527926"/>
          <a:ext cx="12247875" cy="1170339"/>
        </a:xfrm>
        <a:prstGeom prst="rect">
          <a:avLst/>
        </a:prstGeom>
        <a:solidFill>
          <a:srgbClr val="FFFF00"/>
        </a:solidFill>
        <a:ln w="9525" cmpd="sng">
          <a:solidFill>
            <a:schemeClr val="lt1">
              <a:shade val="50000"/>
            </a:schemeClr>
          </a:solidFill>
        </a:ln>
        <a:effectLst>
          <a:outerShdw blurRad="50800" dist="762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t>25 Modeling &amp; </a:t>
          </a:r>
        </a:p>
        <a:p>
          <a:pPr algn="ctr"/>
          <a:r>
            <a:rPr lang="en-US" sz="2400" b="1"/>
            <a:t>Valuation</a:t>
          </a:r>
          <a:r>
            <a:rPr lang="en-US" sz="2400" b="1" baseline="0"/>
            <a:t> </a:t>
          </a:r>
          <a:r>
            <a:rPr lang="en-US" sz="2400" b="1"/>
            <a:t>Best Practices:</a:t>
          </a:r>
        </a:p>
      </xdr:txBody>
    </xdr:sp>
    <xdr:clientData/>
  </xdr:twoCellAnchor>
  <xdr:twoCellAnchor>
    <xdr:from>
      <xdr:col>1</xdr:col>
      <xdr:colOff>73824</xdr:colOff>
      <xdr:row>29</xdr:row>
      <xdr:rowOff>184539</xdr:rowOff>
    </xdr:from>
    <xdr:to>
      <xdr:col>3</xdr:col>
      <xdr:colOff>1967</xdr:colOff>
      <xdr:row>35</xdr:row>
      <xdr:rowOff>135678</xdr:rowOff>
    </xdr:to>
    <xdr:sp macro="" textlink="">
      <xdr:nvSpPr>
        <xdr:cNvPr id="8" name="Text Box 1">
          <a:extLst>
            <a:ext uri="{FF2B5EF4-FFF2-40B4-BE49-F238E27FC236}">
              <a16:creationId xmlns:a16="http://schemas.microsoft.com/office/drawing/2014/main" id="{00000000-0008-0000-0000-000008000000}"/>
            </a:ext>
          </a:extLst>
        </xdr:cNvPr>
        <xdr:cNvSpPr txBox="1">
          <a:spLocks noChangeArrowheads="1"/>
        </xdr:cNvSpPr>
      </xdr:nvSpPr>
      <xdr:spPr bwMode="auto">
        <a:xfrm>
          <a:off x="353224" y="7512439"/>
          <a:ext cx="1579143" cy="1170339"/>
        </a:xfrm>
        <a:prstGeom prst="rect">
          <a:avLst/>
        </a:prstGeom>
        <a:solidFill>
          <a:srgbClr val="FFFFFF"/>
        </a:solidFill>
        <a:ln w="9525">
          <a:solidFill>
            <a:srgbClr val="000000"/>
          </a:solidFill>
          <a:miter lim="800000"/>
          <a:headEnd/>
          <a:tailEnd/>
        </a:ln>
        <a:effectLst>
          <a:outerShdw blurRad="50800" dist="76200" dir="2700000" algn="tl" rotWithShape="0">
            <a:prstClr val="black">
              <a:alpha val="40000"/>
            </a:prstClr>
          </a:outerShdw>
        </a:effectLst>
      </xdr:spPr>
      <xdr:txBody>
        <a:bodyPr vertOverflow="clip" wrap="square" lIns="27432" tIns="22860" rIns="0" bIns="0" anchor="t" upright="1"/>
        <a:lstStyle/>
        <a:p>
          <a:pPr algn="l" rtl="0">
            <a:defRPr sz="1000"/>
          </a:pPr>
          <a:endParaRPr lang="en-US" sz="1000" b="1" i="0" u="none" strike="noStrike" baseline="0">
            <a:solidFill>
              <a:srgbClr val="0070C0"/>
            </a:solidFill>
            <a:latin typeface="Arial"/>
            <a:ea typeface="Arial"/>
            <a:cs typeface="Arial"/>
          </a:endParaRPr>
        </a:p>
      </xdr:txBody>
    </xdr:sp>
    <xdr:clientData/>
  </xdr:twoCellAnchor>
  <xdr:twoCellAnchor editAs="oneCell">
    <xdr:from>
      <xdr:col>6</xdr:col>
      <xdr:colOff>448452</xdr:colOff>
      <xdr:row>92</xdr:row>
      <xdr:rowOff>96906</xdr:rowOff>
    </xdr:from>
    <xdr:to>
      <xdr:col>8</xdr:col>
      <xdr:colOff>204990</xdr:colOff>
      <xdr:row>99</xdr:row>
      <xdr:rowOff>66255</xdr:rowOff>
    </xdr:to>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55352" y="20201006"/>
          <a:ext cx="1407538" cy="1315549"/>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1</xdr:col>
      <xdr:colOff>221010</xdr:colOff>
      <xdr:row>30</xdr:row>
      <xdr:rowOff>56266</xdr:rowOff>
    </xdr:from>
    <xdr:to>
      <xdr:col>2</xdr:col>
      <xdr:colOff>647699</xdr:colOff>
      <xdr:row>35</xdr:row>
      <xdr:rowOff>121558</xdr:rowOff>
    </xdr:to>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2634" b="96092" l="2714" r="96786">
                      <a14:foregroundMark x1="41214" y1="84282" x2="51071" y2="63042"/>
                      <a14:foregroundMark x1="54000" y1="59303" x2="52071" y2="77910"/>
                      <a14:foregroundMark x1="44214" y1="47579" x2="34643" y2="90484"/>
                      <a14:foregroundMark x1="33929" y1="61937" x2="36429" y2="63381"/>
                      <a14:foregroundMark x1="82429" y1="50127" x2="82429" y2="66865"/>
                      <a14:foregroundMark x1="11786" y1="50637" x2="12929" y2="66865"/>
                      <a14:foregroundMark x1="15143" y1="53441" x2="15143" y2="63042"/>
                      <a14:foregroundMark x1="22643" y1="21580" x2="17714" y2="31011"/>
                      <a14:foregroundMark x1="16643" y1="52591" x2="16643" y2="52591"/>
                      <a14:foregroundMark x1="47357" y1="4248" x2="47643" y2="30416"/>
                      <a14:foregroundMark x1="22143" y1="28462" x2="22143" y2="28462"/>
                      <a14:foregroundMark x1="24286" y1="26933" x2="23357" y2="31691"/>
                      <a14:foregroundMark x1="71429" y1="21410" x2="71714" y2="37383"/>
                      <a14:backgroundMark x1="91357" y1="59133" x2="91357" y2="59133"/>
                    </a14:backgroundRemoval>
                  </a14:imgEffect>
                </a14:imgLayer>
              </a14:imgProps>
            </a:ext>
            <a:ext uri="{28A0092B-C50C-407E-A947-70E740481C1C}">
              <a14:useLocalDpi xmlns:a14="http://schemas.microsoft.com/office/drawing/2010/main" val="0"/>
            </a:ext>
          </a:extLst>
        </a:blip>
        <a:stretch>
          <a:fillRect/>
        </a:stretch>
      </xdr:blipFill>
      <xdr:spPr>
        <a:xfrm>
          <a:off x="500410" y="7587366"/>
          <a:ext cx="1252189" cy="1081292"/>
        </a:xfrm>
        <a:prstGeom prst="rect">
          <a:avLst/>
        </a:prstGeom>
      </xdr:spPr>
    </xdr:pic>
    <xdr:clientData/>
  </xdr:twoCellAnchor>
  <xdr:twoCellAnchor editAs="oneCell">
    <xdr:from>
      <xdr:col>6</xdr:col>
      <xdr:colOff>152400</xdr:colOff>
      <xdr:row>119</xdr:row>
      <xdr:rowOff>76200</xdr:rowOff>
    </xdr:from>
    <xdr:to>
      <xdr:col>9</xdr:col>
      <xdr:colOff>457200</xdr:colOff>
      <xdr:row>130</xdr:row>
      <xdr:rowOff>101601</xdr:rowOff>
    </xdr:to>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559300" y="24828500"/>
          <a:ext cx="2781300" cy="1841501"/>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5</xdr:col>
      <xdr:colOff>254000</xdr:colOff>
      <xdr:row>60</xdr:row>
      <xdr:rowOff>30844</xdr:rowOff>
    </xdr:from>
    <xdr:to>
      <xdr:col>9</xdr:col>
      <xdr:colOff>310515</xdr:colOff>
      <xdr:row>76</xdr:row>
      <xdr:rowOff>56244</xdr:rowOff>
    </xdr:to>
    <xdr:pic>
      <xdr:nvPicPr>
        <xdr:cNvPr id="11" name="Picture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35400" y="13632544"/>
          <a:ext cx="3358515" cy="3276600"/>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5</xdr:col>
      <xdr:colOff>419100</xdr:colOff>
      <xdr:row>71</xdr:row>
      <xdr:rowOff>21772</xdr:rowOff>
    </xdr:from>
    <xdr:to>
      <xdr:col>6</xdr:col>
      <xdr:colOff>12700</xdr:colOff>
      <xdr:row>73</xdr:row>
      <xdr:rowOff>30843</xdr:rowOff>
    </xdr:to>
    <xdr:sp macro="" textlink="">
      <xdr:nvSpPr>
        <xdr:cNvPr id="13" name="Oval 12">
          <a:extLst>
            <a:ext uri="{FF2B5EF4-FFF2-40B4-BE49-F238E27FC236}">
              <a16:creationId xmlns:a16="http://schemas.microsoft.com/office/drawing/2014/main" id="{00000000-0008-0000-0000-00000D000000}"/>
            </a:ext>
          </a:extLst>
        </xdr:cNvPr>
        <xdr:cNvSpPr/>
      </xdr:nvSpPr>
      <xdr:spPr>
        <a:xfrm>
          <a:off x="4000500" y="15858672"/>
          <a:ext cx="419100" cy="415471"/>
        </a:xfrm>
        <a:prstGeom prst="ellipse">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241300</xdr:colOff>
      <xdr:row>71</xdr:row>
      <xdr:rowOff>21772</xdr:rowOff>
    </xdr:from>
    <xdr:to>
      <xdr:col>6</xdr:col>
      <xdr:colOff>660400</xdr:colOff>
      <xdr:row>73</xdr:row>
      <xdr:rowOff>30843</xdr:rowOff>
    </xdr:to>
    <xdr:sp macro="" textlink="">
      <xdr:nvSpPr>
        <xdr:cNvPr id="51" name="Oval 50">
          <a:extLst>
            <a:ext uri="{FF2B5EF4-FFF2-40B4-BE49-F238E27FC236}">
              <a16:creationId xmlns:a16="http://schemas.microsoft.com/office/drawing/2014/main" id="{00000000-0008-0000-0000-000033000000}"/>
            </a:ext>
          </a:extLst>
        </xdr:cNvPr>
        <xdr:cNvSpPr/>
      </xdr:nvSpPr>
      <xdr:spPr>
        <a:xfrm>
          <a:off x="4648200" y="15858672"/>
          <a:ext cx="419100" cy="415471"/>
        </a:xfrm>
        <a:prstGeom prst="ellipse">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50800</xdr:colOff>
      <xdr:row>71</xdr:row>
      <xdr:rowOff>21772</xdr:rowOff>
    </xdr:from>
    <xdr:to>
      <xdr:col>7</xdr:col>
      <xdr:colOff>469900</xdr:colOff>
      <xdr:row>73</xdr:row>
      <xdr:rowOff>30843</xdr:rowOff>
    </xdr:to>
    <xdr:sp macro="" textlink="">
      <xdr:nvSpPr>
        <xdr:cNvPr id="52" name="Oval 51">
          <a:extLst>
            <a:ext uri="{FF2B5EF4-FFF2-40B4-BE49-F238E27FC236}">
              <a16:creationId xmlns:a16="http://schemas.microsoft.com/office/drawing/2014/main" id="{00000000-0008-0000-0000-000034000000}"/>
            </a:ext>
          </a:extLst>
        </xdr:cNvPr>
        <xdr:cNvSpPr/>
      </xdr:nvSpPr>
      <xdr:spPr>
        <a:xfrm>
          <a:off x="5283200" y="15858672"/>
          <a:ext cx="419100" cy="415471"/>
        </a:xfrm>
        <a:prstGeom prst="ellipse">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698500</xdr:colOff>
      <xdr:row>71</xdr:row>
      <xdr:rowOff>21772</xdr:rowOff>
    </xdr:from>
    <xdr:to>
      <xdr:col>8</xdr:col>
      <xdr:colOff>292100</xdr:colOff>
      <xdr:row>73</xdr:row>
      <xdr:rowOff>30843</xdr:rowOff>
    </xdr:to>
    <xdr:sp macro="" textlink="">
      <xdr:nvSpPr>
        <xdr:cNvPr id="53" name="Oval 52">
          <a:extLst>
            <a:ext uri="{FF2B5EF4-FFF2-40B4-BE49-F238E27FC236}">
              <a16:creationId xmlns:a16="http://schemas.microsoft.com/office/drawing/2014/main" id="{00000000-0008-0000-0000-000035000000}"/>
            </a:ext>
          </a:extLst>
        </xdr:cNvPr>
        <xdr:cNvSpPr/>
      </xdr:nvSpPr>
      <xdr:spPr>
        <a:xfrm>
          <a:off x="5930900" y="15858672"/>
          <a:ext cx="419100" cy="415471"/>
        </a:xfrm>
        <a:prstGeom prst="ellipse">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419100</xdr:colOff>
      <xdr:row>67</xdr:row>
      <xdr:rowOff>5443</xdr:rowOff>
    </xdr:from>
    <xdr:to>
      <xdr:col>6</xdr:col>
      <xdr:colOff>12700</xdr:colOff>
      <xdr:row>69</xdr:row>
      <xdr:rowOff>21772</xdr:rowOff>
    </xdr:to>
    <xdr:sp macro="" textlink="">
      <xdr:nvSpPr>
        <xdr:cNvPr id="58" name="Oval 57">
          <a:extLst>
            <a:ext uri="{FF2B5EF4-FFF2-40B4-BE49-F238E27FC236}">
              <a16:creationId xmlns:a16="http://schemas.microsoft.com/office/drawing/2014/main" id="{00000000-0008-0000-0000-00003A000000}"/>
            </a:ext>
          </a:extLst>
        </xdr:cNvPr>
        <xdr:cNvSpPr/>
      </xdr:nvSpPr>
      <xdr:spPr>
        <a:xfrm>
          <a:off x="4000500" y="15029543"/>
          <a:ext cx="419100" cy="422729"/>
        </a:xfrm>
        <a:prstGeom prst="ellipse">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241300</xdr:colOff>
      <xdr:row>67</xdr:row>
      <xdr:rowOff>5443</xdr:rowOff>
    </xdr:from>
    <xdr:to>
      <xdr:col>6</xdr:col>
      <xdr:colOff>660400</xdr:colOff>
      <xdr:row>69</xdr:row>
      <xdr:rowOff>21772</xdr:rowOff>
    </xdr:to>
    <xdr:sp macro="" textlink="">
      <xdr:nvSpPr>
        <xdr:cNvPr id="59" name="Oval 58">
          <a:extLst>
            <a:ext uri="{FF2B5EF4-FFF2-40B4-BE49-F238E27FC236}">
              <a16:creationId xmlns:a16="http://schemas.microsoft.com/office/drawing/2014/main" id="{00000000-0008-0000-0000-00003B000000}"/>
            </a:ext>
          </a:extLst>
        </xdr:cNvPr>
        <xdr:cNvSpPr/>
      </xdr:nvSpPr>
      <xdr:spPr>
        <a:xfrm>
          <a:off x="4648200" y="15029543"/>
          <a:ext cx="419100" cy="422729"/>
        </a:xfrm>
        <a:prstGeom prst="ellipse">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50800</xdr:colOff>
      <xdr:row>67</xdr:row>
      <xdr:rowOff>5443</xdr:rowOff>
    </xdr:from>
    <xdr:to>
      <xdr:col>7</xdr:col>
      <xdr:colOff>469900</xdr:colOff>
      <xdr:row>69</xdr:row>
      <xdr:rowOff>21772</xdr:rowOff>
    </xdr:to>
    <xdr:sp macro="" textlink="">
      <xdr:nvSpPr>
        <xdr:cNvPr id="60" name="Oval 59">
          <a:extLst>
            <a:ext uri="{FF2B5EF4-FFF2-40B4-BE49-F238E27FC236}">
              <a16:creationId xmlns:a16="http://schemas.microsoft.com/office/drawing/2014/main" id="{00000000-0008-0000-0000-00003C000000}"/>
            </a:ext>
          </a:extLst>
        </xdr:cNvPr>
        <xdr:cNvSpPr/>
      </xdr:nvSpPr>
      <xdr:spPr>
        <a:xfrm>
          <a:off x="5283200" y="15029543"/>
          <a:ext cx="419100" cy="422729"/>
        </a:xfrm>
        <a:prstGeom prst="ellipse">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698500</xdr:colOff>
      <xdr:row>67</xdr:row>
      <xdr:rowOff>5443</xdr:rowOff>
    </xdr:from>
    <xdr:to>
      <xdr:col>8</xdr:col>
      <xdr:colOff>292100</xdr:colOff>
      <xdr:row>69</xdr:row>
      <xdr:rowOff>21772</xdr:rowOff>
    </xdr:to>
    <xdr:sp macro="" textlink="">
      <xdr:nvSpPr>
        <xdr:cNvPr id="61" name="Oval 60">
          <a:extLst>
            <a:ext uri="{FF2B5EF4-FFF2-40B4-BE49-F238E27FC236}">
              <a16:creationId xmlns:a16="http://schemas.microsoft.com/office/drawing/2014/main" id="{00000000-0008-0000-0000-00003D000000}"/>
            </a:ext>
          </a:extLst>
        </xdr:cNvPr>
        <xdr:cNvSpPr/>
      </xdr:nvSpPr>
      <xdr:spPr>
        <a:xfrm>
          <a:off x="5930900" y="15029543"/>
          <a:ext cx="419100" cy="422729"/>
        </a:xfrm>
        <a:prstGeom prst="ellipse">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21733</xdr:colOff>
      <xdr:row>2</xdr:row>
      <xdr:rowOff>263341</xdr:rowOff>
    </xdr:from>
    <xdr:to>
      <xdr:col>17</xdr:col>
      <xdr:colOff>218107</xdr:colOff>
      <xdr:row>16</xdr:row>
      <xdr:rowOff>167051</xdr:rowOff>
    </xdr:to>
    <xdr:sp macro="" textlink="">
      <xdr:nvSpPr>
        <xdr:cNvPr id="62" name="Rectangle 61">
          <a:extLst>
            <a:ext uri="{FF2B5EF4-FFF2-40B4-BE49-F238E27FC236}">
              <a16:creationId xmlns:a16="http://schemas.microsoft.com/office/drawing/2014/main" id="{00000000-0008-0000-0000-00003E000000}"/>
            </a:ext>
          </a:extLst>
        </xdr:cNvPr>
        <xdr:cNvSpPr/>
      </xdr:nvSpPr>
      <xdr:spPr>
        <a:xfrm>
          <a:off x="301133" y="1622241"/>
          <a:ext cx="14153674" cy="3129510"/>
        </a:xfrm>
        <a:prstGeom prst="rect">
          <a:avLst/>
        </a:prstGeom>
        <a:effectLst>
          <a:outerShdw blurRad="50800" dist="762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89467</xdr:colOff>
      <xdr:row>4</xdr:row>
      <xdr:rowOff>379186</xdr:rowOff>
    </xdr:from>
    <xdr:to>
      <xdr:col>17</xdr:col>
      <xdr:colOff>32657</xdr:colOff>
      <xdr:row>16</xdr:row>
      <xdr:rowOff>76200</xdr:rowOff>
    </xdr:to>
    <xdr:sp macro="" textlink="">
      <xdr:nvSpPr>
        <xdr:cNvPr id="63" name="Text Box 1">
          <a:extLst>
            <a:ext uri="{FF2B5EF4-FFF2-40B4-BE49-F238E27FC236}">
              <a16:creationId xmlns:a16="http://schemas.microsoft.com/office/drawing/2014/main" id="{00000000-0008-0000-0000-00003F000000}"/>
            </a:ext>
          </a:extLst>
        </xdr:cNvPr>
        <xdr:cNvSpPr txBox="1">
          <a:spLocks noChangeArrowheads="1"/>
        </xdr:cNvSpPr>
      </xdr:nvSpPr>
      <xdr:spPr bwMode="auto">
        <a:xfrm>
          <a:off x="368867" y="2207986"/>
          <a:ext cx="13900490" cy="2452914"/>
        </a:xfrm>
        <a:prstGeom prst="rect">
          <a:avLst/>
        </a:prstGeom>
        <a:solidFill>
          <a:srgbClr val="FFFFFF"/>
        </a:solidFill>
        <a:ln w="9525">
          <a:solidFill>
            <a:srgbClr val="000000"/>
          </a:solidFill>
          <a:miter lim="800000"/>
          <a:headEnd/>
          <a:tailEnd/>
        </a:ln>
        <a:effectLst>
          <a:outerShdw blurRad="50800" dist="76200" dir="2700000" algn="tl" rotWithShape="0">
            <a:prstClr val="black">
              <a:alpha val="40000"/>
            </a:prstClr>
          </a:outerShdw>
        </a:effectLst>
      </xdr:spPr>
      <xdr:txBody>
        <a:bodyPr vertOverflow="clip" wrap="square" lIns="27432" tIns="22860" rIns="0" bIns="0" anchor="t" upright="1"/>
        <a:lstStyle/>
        <a:p>
          <a:pPr marL="914400" marR="0" lvl="2" indent="0" algn="l" defTabSz="914400" rtl="0" eaLnBrk="1" fontAlgn="auto" latinLnBrk="0" hangingPunct="1">
            <a:lnSpc>
              <a:spcPct val="100000"/>
            </a:lnSpc>
            <a:spcBef>
              <a:spcPts val="0"/>
            </a:spcBef>
            <a:spcAft>
              <a:spcPts val="0"/>
            </a:spcAft>
            <a:buClrTx/>
            <a:buSzTx/>
            <a:buFontTx/>
            <a:buNone/>
            <a:tabLst/>
            <a:defRPr sz="1000"/>
          </a:pPr>
          <a:endParaRPr lang="en-US" sz="400" b="1" i="0" u="none" strike="noStrike" baseline="0">
            <a:solidFill>
              <a:srgbClr val="FF0000"/>
            </a:solidFill>
            <a:latin typeface="Arial"/>
            <a:ea typeface="Arial"/>
            <a:cs typeface="Arial"/>
          </a:endParaRPr>
        </a:p>
        <a:p>
          <a:pPr marL="457200" marR="0" lvl="1" indent="0" algn="l" defTabSz="914400" rtl="0" eaLnBrk="1" fontAlgn="auto" latinLnBrk="0" hangingPunct="1">
            <a:lnSpc>
              <a:spcPct val="100000"/>
            </a:lnSpc>
            <a:spcBef>
              <a:spcPts val="0"/>
            </a:spcBef>
            <a:spcAft>
              <a:spcPts val="0"/>
            </a:spcAft>
            <a:buClrTx/>
            <a:buSzTx/>
            <a:buFontTx/>
            <a:buNone/>
            <a:tabLst/>
            <a:defRPr sz="1000"/>
          </a:pPr>
          <a:r>
            <a:rPr lang="en-US" sz="1600" b="1" i="0" u="none" strike="noStrike" baseline="0">
              <a:solidFill>
                <a:schemeClr val="tx1"/>
              </a:solidFill>
              <a:latin typeface="Arial"/>
              <a:ea typeface="Arial"/>
              <a:cs typeface="Arial"/>
            </a:rPr>
            <a:t>1: Welcome to Financial Modeling and Valuation Step 1 of 7!</a:t>
          </a:r>
          <a:r>
            <a:rPr lang="en-US" sz="1600" b="1" i="0" u="none" strike="noStrike" baseline="0">
              <a:solidFill>
                <a:srgbClr val="0000FF"/>
              </a:solidFill>
              <a:latin typeface="Arial"/>
              <a:ea typeface="Arial"/>
              <a:cs typeface="Arial"/>
            </a:rPr>
            <a:t> All you need to do in Steps 2-7 is change the blue fonts (Steps 2-7 are on the 6 tabs to the right of this one)!</a:t>
          </a:r>
          <a:r>
            <a:rPr lang="en-US" sz="1600" b="1" i="0" u="none" strike="noStrike" baseline="0">
              <a:solidFill>
                <a:schemeClr val="tx1"/>
              </a:solidFill>
              <a:latin typeface="Arial"/>
              <a:ea typeface="Arial"/>
              <a:cs typeface="Arial"/>
            </a:rPr>
            <a:t>  You can use this document to create your models and also for the case studies later in the course.</a:t>
          </a:r>
          <a:endParaRPr lang="en-US" sz="1200" b="1" i="0" u="none" strike="noStrike" baseline="0">
            <a:solidFill>
              <a:srgbClr val="FF0000"/>
            </a:solidFill>
            <a:latin typeface="Arial"/>
            <a:ea typeface="Arial"/>
            <a:cs typeface="Arial"/>
          </a:endParaRPr>
        </a:p>
        <a:p>
          <a:pPr lvl="1" algn="l" rtl="0">
            <a:defRPr sz="1000"/>
          </a:pPr>
          <a:endParaRPr lang="en-US" sz="1600" b="1" i="0" u="none" strike="noStrike" baseline="0">
            <a:solidFill>
              <a:schemeClr val="tx1"/>
            </a:solidFill>
            <a:latin typeface="Arial"/>
            <a:ea typeface="Arial"/>
            <a:cs typeface="Arial"/>
          </a:endParaRPr>
        </a:p>
        <a:p>
          <a:pPr lvl="1" algn="l" rtl="0">
            <a:defRPr sz="1000"/>
          </a:pPr>
          <a:r>
            <a:rPr lang="en-US" sz="1600" b="1" i="0" u="none" strike="noStrike" baseline="0">
              <a:solidFill>
                <a:schemeClr val="tx1"/>
              </a:solidFill>
              <a:latin typeface="Arial"/>
              <a:ea typeface="Arial"/>
              <a:cs typeface="Arial"/>
            </a:rPr>
            <a:t>2: Ater reading the Important Notes and the 25 Modeling &amp; Valuation Best Practices below, please go to Step 2 on the next tab (or click the </a:t>
          </a:r>
        </a:p>
        <a:p>
          <a:pPr lvl="1" algn="l" rtl="0">
            <a:defRPr sz="1000"/>
          </a:pPr>
          <a:r>
            <a:rPr lang="en-US" sz="1600" b="1" i="0" u="none" strike="noStrike" baseline="0">
              <a:solidFill>
                <a:schemeClr val="tx1"/>
              </a:solidFill>
              <a:latin typeface="Arial"/>
              <a:ea typeface="Arial"/>
              <a:cs typeface="Arial"/>
            </a:rPr>
            <a:t>   Revenue Forecast button at the top.</a:t>
          </a:r>
        </a:p>
        <a:p>
          <a:pPr lvl="1" algn="l" rtl="0">
            <a:defRPr sz="1000"/>
          </a:pPr>
          <a:endParaRPr lang="en-US" sz="1600" b="1" i="0" u="none" strike="noStrike" baseline="0">
            <a:solidFill>
              <a:schemeClr val="tx1"/>
            </a:solidFill>
            <a:latin typeface="Arial"/>
            <a:ea typeface="Arial"/>
            <a:cs typeface="Arial"/>
          </a:endParaRPr>
        </a:p>
        <a:p>
          <a:pPr lvl="1" algn="l" rtl="0">
            <a:defRPr sz="1000"/>
          </a:pPr>
          <a:r>
            <a:rPr lang="en-US" sz="1600" b="1" i="0" u="none" strike="noStrike" baseline="0">
              <a:solidFill>
                <a:schemeClr val="tx1"/>
              </a:solidFill>
              <a:latin typeface="Arial"/>
              <a:ea typeface="Arial"/>
              <a:cs typeface="Arial"/>
            </a:rPr>
            <a:t>3: Please play around with this model by entering data in the </a:t>
          </a:r>
          <a:r>
            <a:rPr lang="en-US" sz="1600" b="1" i="0" u="none" strike="noStrike" baseline="0">
              <a:solidFill>
                <a:srgbClr val="0000FF"/>
              </a:solidFill>
              <a:latin typeface="Arial"/>
              <a:ea typeface="Arial"/>
              <a:cs typeface="Arial"/>
            </a:rPr>
            <a:t>blue cells </a:t>
          </a:r>
          <a:r>
            <a:rPr lang="en-US" sz="1600" b="1" i="0" u="none" strike="noStrike" baseline="0">
              <a:solidFill>
                <a:schemeClr val="tx1"/>
              </a:solidFill>
              <a:latin typeface="Arial"/>
              <a:ea typeface="Arial"/>
              <a:cs typeface="Arial"/>
            </a:rPr>
            <a:t>and by looking to see what the formulas are and how the 6 sheets (Steps 2 - 7) are linked together etc. If you delete cells by accident, then please just download this document from the course again.</a:t>
          </a:r>
        </a:p>
        <a:p>
          <a:pPr lvl="1" algn="l" rtl="0">
            <a:defRPr sz="1000"/>
          </a:pPr>
          <a:endParaRPr lang="en-US" sz="1600" b="1" i="0" u="none" strike="noStrike" baseline="0">
            <a:solidFill>
              <a:schemeClr val="tx1"/>
            </a:solidFill>
            <a:latin typeface="Arial"/>
            <a:ea typeface="Arial"/>
            <a:cs typeface="Arial"/>
          </a:endParaRPr>
        </a:p>
        <a:p>
          <a:pPr lvl="1" algn="l" rtl="0">
            <a:defRPr sz="1000"/>
          </a:pPr>
          <a:r>
            <a:rPr lang="en-US" sz="1600" b="1" i="0" u="none" strike="noStrike" baseline="0">
              <a:solidFill>
                <a:schemeClr val="tx1"/>
              </a:solidFill>
              <a:latin typeface="Arial"/>
              <a:ea typeface="Arial"/>
              <a:cs typeface="Arial"/>
            </a:rPr>
            <a:t>PLEASE </a:t>
          </a:r>
          <a:r>
            <a:rPr lang="en-US" sz="1600" b="1" i="0" u="sng" strike="noStrike" baseline="0">
              <a:solidFill>
                <a:schemeClr val="accent6">
                  <a:lumMod val="75000"/>
                </a:schemeClr>
              </a:solidFill>
              <a:latin typeface="Arial"/>
              <a:ea typeface="Arial"/>
              <a:cs typeface="Arial"/>
            </a:rPr>
            <a:t>ENJOY</a:t>
          </a:r>
          <a:r>
            <a:rPr lang="en-US" sz="1600" b="1" i="0" u="none" strike="noStrike" baseline="0">
              <a:solidFill>
                <a:srgbClr val="0000FF"/>
              </a:solidFill>
              <a:latin typeface="Arial"/>
              <a:ea typeface="Arial"/>
              <a:cs typeface="Arial"/>
            </a:rPr>
            <a:t> </a:t>
          </a:r>
          <a:r>
            <a:rPr lang="en-US" sz="1600" b="1" i="0" u="none" strike="noStrike" baseline="0">
              <a:solidFill>
                <a:schemeClr val="tx1"/>
              </a:solidFill>
              <a:latin typeface="Arial"/>
              <a:ea typeface="Arial"/>
              <a:cs typeface="Arial"/>
            </a:rPr>
            <a:t>THE MODELING PROCESS : ) Thanks  </a:t>
          </a:r>
        </a:p>
      </xdr:txBody>
    </xdr:sp>
    <xdr:clientData/>
  </xdr:twoCellAnchor>
  <xdr:twoCellAnchor>
    <xdr:from>
      <xdr:col>1</xdr:col>
      <xdr:colOff>89468</xdr:colOff>
      <xdr:row>3</xdr:row>
      <xdr:rowOff>31299</xdr:rowOff>
    </xdr:from>
    <xdr:to>
      <xdr:col>6</xdr:col>
      <xdr:colOff>68474</xdr:colOff>
      <xdr:row>4</xdr:row>
      <xdr:rowOff>288473</xdr:rowOff>
    </xdr:to>
    <xdr:sp macro="" textlink="">
      <xdr:nvSpPr>
        <xdr:cNvPr id="64" name="TextBox 63">
          <a:extLst>
            <a:ext uri="{FF2B5EF4-FFF2-40B4-BE49-F238E27FC236}">
              <a16:creationId xmlns:a16="http://schemas.microsoft.com/office/drawing/2014/main" id="{00000000-0008-0000-0000-000040000000}"/>
            </a:ext>
          </a:extLst>
        </xdr:cNvPr>
        <xdr:cNvSpPr txBox="1"/>
      </xdr:nvSpPr>
      <xdr:spPr>
        <a:xfrm>
          <a:off x="368868" y="1656899"/>
          <a:ext cx="4106506" cy="460374"/>
        </a:xfrm>
        <a:prstGeom prst="rect">
          <a:avLst/>
        </a:prstGeom>
        <a:solidFill>
          <a:srgbClr val="FFFF00"/>
        </a:solidFill>
        <a:ln w="9525" cmpd="sng">
          <a:solidFill>
            <a:schemeClr val="lt1">
              <a:shade val="50000"/>
            </a:schemeClr>
          </a:solidFill>
        </a:ln>
        <a:effectLst>
          <a:outerShdw blurRad="50800" dist="762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t>3 "Simple" Instructions</a:t>
          </a:r>
        </a:p>
      </xdr:txBody>
    </xdr:sp>
    <xdr:clientData/>
  </xdr:twoCellAnchor>
  <xdr:twoCellAnchor>
    <xdr:from>
      <xdr:col>1</xdr:col>
      <xdr:colOff>76200</xdr:colOff>
      <xdr:row>1</xdr:row>
      <xdr:rowOff>159367</xdr:rowOff>
    </xdr:from>
    <xdr:to>
      <xdr:col>5</xdr:col>
      <xdr:colOff>673100</xdr:colOff>
      <xdr:row>2</xdr:row>
      <xdr:rowOff>184767</xdr:rowOff>
    </xdr:to>
    <xdr:sp macro="" textlink="">
      <xdr:nvSpPr>
        <xdr:cNvPr id="66" name="Rounded Rectangle 65">
          <a:hlinkClick xmlns:r="http://schemas.openxmlformats.org/officeDocument/2006/relationships" r:id="rId6" tooltip="Click to learn more about financial modeling best practices."/>
          <a:extLst>
            <a:ext uri="{FF2B5EF4-FFF2-40B4-BE49-F238E27FC236}">
              <a16:creationId xmlns:a16="http://schemas.microsoft.com/office/drawing/2014/main" id="{00000000-0008-0000-0000-000042000000}"/>
            </a:ext>
          </a:extLst>
        </xdr:cNvPr>
        <xdr:cNvSpPr/>
      </xdr:nvSpPr>
      <xdr:spPr>
        <a:xfrm>
          <a:off x="355600" y="1251567"/>
          <a:ext cx="3898900" cy="292100"/>
        </a:xfrm>
        <a:prstGeom prst="roundRect">
          <a:avLst/>
        </a:prstGeom>
        <a:solidFill>
          <a:schemeClr val="tx2">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ysClr val="windowText" lastClr="000000"/>
              </a:solidFill>
            </a:rPr>
            <a:t>Click to Watch a Video on How to </a:t>
          </a:r>
          <a:r>
            <a:rPr lang="en-US" sz="1400" b="0">
              <a:solidFill>
                <a:sysClr val="windowText" lastClr="000000"/>
              </a:solidFill>
            </a:rPr>
            <a:t>Navigate</a:t>
          </a:r>
          <a:r>
            <a:rPr lang="en-US" sz="1400" b="0" baseline="0">
              <a:solidFill>
                <a:sysClr val="windowText" lastClr="000000"/>
              </a:solidFill>
            </a:rPr>
            <a:t> </a:t>
          </a:r>
          <a:r>
            <a:rPr lang="en-US" sz="1400" b="0" baseline="0">
              <a:solidFill>
                <a:srgbClr val="0000FF"/>
              </a:solidFill>
            </a:rPr>
            <a:t>Step 1</a:t>
          </a:r>
          <a:endParaRPr lang="en-US" sz="1400" b="0">
            <a:solidFill>
              <a:srgbClr val="0000FF"/>
            </a:solidFill>
          </a:endParaRPr>
        </a:p>
      </xdr:txBody>
    </xdr:sp>
    <xdr:clientData/>
  </xdr:twoCellAnchor>
  <xdr:twoCellAnchor>
    <xdr:from>
      <xdr:col>0</xdr:col>
      <xdr:colOff>38100</xdr:colOff>
      <xdr:row>0</xdr:row>
      <xdr:rowOff>50800</xdr:rowOff>
    </xdr:from>
    <xdr:to>
      <xdr:col>16</xdr:col>
      <xdr:colOff>304798</xdr:colOff>
      <xdr:row>0</xdr:row>
      <xdr:rowOff>899489</xdr:rowOff>
    </xdr:to>
    <xdr:sp macro="" textlink="">
      <xdr:nvSpPr>
        <xdr:cNvPr id="94" name="Rectangle 93">
          <a:extLst>
            <a:ext uri="{FF2B5EF4-FFF2-40B4-BE49-F238E27FC236}">
              <a16:creationId xmlns:a16="http://schemas.microsoft.com/office/drawing/2014/main" id="{00000000-0008-0000-0000-00005E000000}"/>
            </a:ext>
          </a:extLst>
        </xdr:cNvPr>
        <xdr:cNvSpPr/>
      </xdr:nvSpPr>
      <xdr:spPr>
        <a:xfrm>
          <a:off x="38100" y="50800"/>
          <a:ext cx="13677898" cy="848689"/>
        </a:xfrm>
        <a:prstGeom prst="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50655</xdr:colOff>
      <xdr:row>0</xdr:row>
      <xdr:rowOff>76518</xdr:rowOff>
    </xdr:from>
    <xdr:to>
      <xdr:col>16</xdr:col>
      <xdr:colOff>444501</xdr:colOff>
      <xdr:row>0</xdr:row>
      <xdr:rowOff>458901</xdr:rowOff>
    </xdr:to>
    <xdr:sp macro="" textlink="">
      <xdr:nvSpPr>
        <xdr:cNvPr id="95" name="TextBox 94">
          <a:extLst>
            <a:ext uri="{FF2B5EF4-FFF2-40B4-BE49-F238E27FC236}">
              <a16:creationId xmlns:a16="http://schemas.microsoft.com/office/drawing/2014/main" id="{00000000-0008-0000-0000-00005F000000}"/>
            </a:ext>
          </a:extLst>
        </xdr:cNvPr>
        <xdr:cNvSpPr txBox="1"/>
      </xdr:nvSpPr>
      <xdr:spPr>
        <a:xfrm>
          <a:off x="50655" y="76518"/>
          <a:ext cx="13805046" cy="382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450" b="1" u="sng"/>
            <a:t>Templates: 7 Steps for </a:t>
          </a:r>
          <a:r>
            <a:rPr lang="en-US" sz="1450" b="1" u="sng" baseline="0">
              <a:solidFill>
                <a:schemeClr val="accent5">
                  <a:lumMod val="75000"/>
                </a:schemeClr>
              </a:solidFill>
            </a:rPr>
            <a:t>Modeling</a:t>
          </a:r>
          <a:r>
            <a:rPr lang="en-US" sz="1450" b="1" u="sng" baseline="0">
              <a:solidFill>
                <a:schemeClr val="dk1"/>
              </a:solidFill>
            </a:rPr>
            <a:t>, </a:t>
          </a:r>
          <a:r>
            <a:rPr lang="en-US" sz="1450" b="1" u="sng" baseline="0">
              <a:solidFill>
                <a:schemeClr val="accent6">
                  <a:lumMod val="50000"/>
                </a:schemeClr>
              </a:solidFill>
              <a:latin typeface="+mn-lt"/>
              <a:ea typeface="+mn-ea"/>
              <a:cs typeface="+mn-cs"/>
            </a:rPr>
            <a:t>F</a:t>
          </a:r>
          <a:r>
            <a:rPr lang="en-US" sz="1450" b="1" u="sng">
              <a:solidFill>
                <a:schemeClr val="accent6">
                  <a:lumMod val="50000"/>
                </a:schemeClr>
              </a:solidFill>
              <a:latin typeface="+mn-lt"/>
              <a:ea typeface="+mn-ea"/>
              <a:cs typeface="+mn-cs"/>
            </a:rPr>
            <a:t>inancial</a:t>
          </a:r>
          <a:r>
            <a:rPr lang="en-US" sz="1450" b="1" u="sng">
              <a:solidFill>
                <a:schemeClr val="accent6">
                  <a:lumMod val="50000"/>
                </a:schemeClr>
              </a:solidFill>
            </a:rPr>
            <a:t> Statement</a:t>
          </a:r>
          <a:r>
            <a:rPr lang="en-US" sz="1450" b="1" u="sng" baseline="0">
              <a:solidFill>
                <a:schemeClr val="accent6">
                  <a:lumMod val="50000"/>
                </a:schemeClr>
              </a:solidFill>
            </a:rPr>
            <a:t> Creation </a:t>
          </a:r>
          <a:r>
            <a:rPr lang="en-US" sz="1450" b="1" u="sng" baseline="0">
              <a:solidFill>
                <a:schemeClr val="dk1"/>
              </a:solidFill>
            </a:rPr>
            <a:t>and</a:t>
          </a:r>
          <a:r>
            <a:rPr lang="en-US" sz="1450" b="1" u="sng"/>
            <a:t> </a:t>
          </a:r>
          <a:r>
            <a:rPr lang="en-US" sz="1450" b="1" u="sng">
              <a:solidFill>
                <a:schemeClr val="accent2">
                  <a:lumMod val="75000"/>
                </a:schemeClr>
              </a:solidFill>
            </a:rPr>
            <a:t>Valuation</a:t>
          </a:r>
          <a:r>
            <a:rPr lang="en-US" sz="1450" baseline="0">
              <a:solidFill>
                <a:schemeClr val="tx1"/>
              </a:solidFill>
            </a:rPr>
            <a:t>, which we will cover in S</a:t>
          </a:r>
          <a:r>
            <a:rPr lang="en-US" sz="1450" baseline="0"/>
            <a:t>ections 39 through 52 as part of our Shark Virtual Reality Client Case Studies. </a:t>
          </a:r>
          <a:endParaRPr lang="en-US" sz="1450"/>
        </a:p>
      </xdr:txBody>
    </xdr:sp>
    <xdr:clientData/>
  </xdr:twoCellAnchor>
  <xdr:twoCellAnchor>
    <xdr:from>
      <xdr:col>9</xdr:col>
      <xdr:colOff>15467</xdr:colOff>
      <xdr:row>0</xdr:row>
      <xdr:rowOff>502367</xdr:rowOff>
    </xdr:from>
    <xdr:to>
      <xdr:col>10</xdr:col>
      <xdr:colOff>431801</xdr:colOff>
      <xdr:row>0</xdr:row>
      <xdr:rowOff>822335</xdr:rowOff>
    </xdr:to>
    <xdr:sp macro="" textlink="">
      <xdr:nvSpPr>
        <xdr:cNvPr id="96" name="Rounded Rectangle 95">
          <a:hlinkClick xmlns:r="http://schemas.openxmlformats.org/officeDocument/2006/relationships" r:id="rId7" tooltip="Click me to go to Step 4: Balance Sheet "/>
          <a:extLst>
            <a:ext uri="{FF2B5EF4-FFF2-40B4-BE49-F238E27FC236}">
              <a16:creationId xmlns:a16="http://schemas.microsoft.com/office/drawing/2014/main" id="{00000000-0008-0000-0000-000060000000}"/>
            </a:ext>
          </a:extLst>
        </xdr:cNvPr>
        <xdr:cNvSpPr/>
      </xdr:nvSpPr>
      <xdr:spPr>
        <a:xfrm>
          <a:off x="6898867" y="502367"/>
          <a:ext cx="1241834" cy="319968"/>
        </a:xfrm>
        <a:prstGeom prst="roundRect">
          <a:avLst/>
        </a:prstGeom>
        <a:solidFill>
          <a:schemeClr val="accent6">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6">
                  <a:lumMod val="50000"/>
                </a:schemeClr>
              </a:solidFill>
            </a:rPr>
            <a:t>4: Balance Sheet</a:t>
          </a:r>
        </a:p>
      </xdr:txBody>
    </xdr:sp>
    <xdr:clientData/>
  </xdr:twoCellAnchor>
  <xdr:twoCellAnchor>
    <xdr:from>
      <xdr:col>7</xdr:col>
      <xdr:colOff>54240</xdr:colOff>
      <xdr:row>0</xdr:row>
      <xdr:rowOff>502367</xdr:rowOff>
    </xdr:from>
    <xdr:to>
      <xdr:col>8</xdr:col>
      <xdr:colOff>762001</xdr:colOff>
      <xdr:row>0</xdr:row>
      <xdr:rowOff>822335</xdr:rowOff>
    </xdr:to>
    <xdr:sp macro="" textlink="">
      <xdr:nvSpPr>
        <xdr:cNvPr id="97" name="Rounded Rectangle 96">
          <a:hlinkClick xmlns:r="http://schemas.openxmlformats.org/officeDocument/2006/relationships" r:id="rId8" tooltip="Click me to go to Step 3: Income Statement "/>
          <a:extLst>
            <a:ext uri="{FF2B5EF4-FFF2-40B4-BE49-F238E27FC236}">
              <a16:creationId xmlns:a16="http://schemas.microsoft.com/office/drawing/2014/main" id="{00000000-0008-0000-0000-000061000000}"/>
            </a:ext>
          </a:extLst>
        </xdr:cNvPr>
        <xdr:cNvSpPr/>
      </xdr:nvSpPr>
      <xdr:spPr>
        <a:xfrm>
          <a:off x="5286640" y="502367"/>
          <a:ext cx="1533261" cy="319968"/>
        </a:xfrm>
        <a:prstGeom prst="roundRect">
          <a:avLst/>
        </a:prstGeom>
        <a:solidFill>
          <a:schemeClr val="accent6">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6">
                  <a:lumMod val="50000"/>
                </a:schemeClr>
              </a:solidFill>
            </a:rPr>
            <a:t>3: Income Statement</a:t>
          </a:r>
        </a:p>
      </xdr:txBody>
    </xdr:sp>
    <xdr:clientData/>
  </xdr:twoCellAnchor>
  <xdr:twoCellAnchor>
    <xdr:from>
      <xdr:col>10</xdr:col>
      <xdr:colOff>526580</xdr:colOff>
      <xdr:row>0</xdr:row>
      <xdr:rowOff>502367</xdr:rowOff>
    </xdr:from>
    <xdr:to>
      <xdr:col>12</xdr:col>
      <xdr:colOff>558802</xdr:colOff>
      <xdr:row>0</xdr:row>
      <xdr:rowOff>822335</xdr:rowOff>
    </xdr:to>
    <xdr:sp macro="" textlink="">
      <xdr:nvSpPr>
        <xdr:cNvPr id="98" name="Rounded Rectangle 97">
          <a:hlinkClick xmlns:r="http://schemas.openxmlformats.org/officeDocument/2006/relationships" r:id="rId9" tooltip="Click me to go to Step 5: Cash Flow Statement "/>
          <a:extLst>
            <a:ext uri="{FF2B5EF4-FFF2-40B4-BE49-F238E27FC236}">
              <a16:creationId xmlns:a16="http://schemas.microsoft.com/office/drawing/2014/main" id="{00000000-0008-0000-0000-000062000000}"/>
            </a:ext>
          </a:extLst>
        </xdr:cNvPr>
        <xdr:cNvSpPr/>
      </xdr:nvSpPr>
      <xdr:spPr>
        <a:xfrm>
          <a:off x="8235480" y="502367"/>
          <a:ext cx="1683222" cy="319968"/>
        </a:xfrm>
        <a:prstGeom prst="roundRect">
          <a:avLst/>
        </a:prstGeom>
        <a:solidFill>
          <a:schemeClr val="accent6">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6">
                  <a:lumMod val="50000"/>
                </a:schemeClr>
              </a:solidFill>
            </a:rPr>
            <a:t>5: Cash Flow Statement</a:t>
          </a:r>
        </a:p>
      </xdr:txBody>
    </xdr:sp>
    <xdr:clientData/>
  </xdr:twoCellAnchor>
  <xdr:twoCellAnchor>
    <xdr:from>
      <xdr:col>4</xdr:col>
      <xdr:colOff>151673</xdr:colOff>
      <xdr:row>0</xdr:row>
      <xdr:rowOff>436786</xdr:rowOff>
    </xdr:from>
    <xdr:to>
      <xdr:col>4</xdr:col>
      <xdr:colOff>804504</xdr:colOff>
      <xdr:row>0</xdr:row>
      <xdr:rowOff>939570</xdr:rowOff>
    </xdr:to>
    <xdr:pic>
      <xdr:nvPicPr>
        <xdr:cNvPr id="99" name="Picture 98">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2907573" y="436786"/>
          <a:ext cx="652831" cy="502784"/>
        </a:xfrm>
        <a:prstGeom prst="rect">
          <a:avLst/>
        </a:prstGeom>
      </xdr:spPr>
    </xdr:pic>
    <xdr:clientData/>
  </xdr:twoCellAnchor>
  <xdr:twoCellAnchor>
    <xdr:from>
      <xdr:col>13</xdr:col>
      <xdr:colOff>684329</xdr:colOff>
      <xdr:row>0</xdr:row>
      <xdr:rowOff>502367</xdr:rowOff>
    </xdr:from>
    <xdr:to>
      <xdr:col>14</xdr:col>
      <xdr:colOff>355601</xdr:colOff>
      <xdr:row>0</xdr:row>
      <xdr:rowOff>822335</xdr:rowOff>
    </xdr:to>
    <xdr:sp macro="" textlink="">
      <xdr:nvSpPr>
        <xdr:cNvPr id="100" name="Rounded Rectangle 99">
          <a:hlinkClick xmlns:r="http://schemas.openxmlformats.org/officeDocument/2006/relationships" r:id="rId11" tooltip="Click me to go to Step 6: DCF Valuation"/>
          <a:extLst>
            <a:ext uri="{FF2B5EF4-FFF2-40B4-BE49-F238E27FC236}">
              <a16:creationId xmlns:a16="http://schemas.microsoft.com/office/drawing/2014/main" id="{00000000-0008-0000-0000-000064000000}"/>
            </a:ext>
          </a:extLst>
        </xdr:cNvPr>
        <xdr:cNvSpPr/>
      </xdr:nvSpPr>
      <xdr:spPr>
        <a:xfrm>
          <a:off x="10869729" y="502367"/>
          <a:ext cx="1246072" cy="319968"/>
        </a:xfrm>
        <a:prstGeom prst="roundRect">
          <a:avLst/>
        </a:prstGeom>
        <a:solidFill>
          <a:schemeClr val="accent2">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2">
                  <a:lumMod val="75000"/>
                </a:schemeClr>
              </a:solidFill>
            </a:rPr>
            <a:t>6: DCF Valuation</a:t>
          </a:r>
        </a:p>
      </xdr:txBody>
    </xdr:sp>
    <xdr:clientData/>
  </xdr:twoCellAnchor>
  <xdr:twoCellAnchor>
    <xdr:from>
      <xdr:col>14</xdr:col>
      <xdr:colOff>421177</xdr:colOff>
      <xdr:row>0</xdr:row>
      <xdr:rowOff>502367</xdr:rowOff>
    </xdr:from>
    <xdr:to>
      <xdr:col>16</xdr:col>
      <xdr:colOff>203201</xdr:colOff>
      <xdr:row>0</xdr:row>
      <xdr:rowOff>822335</xdr:rowOff>
    </xdr:to>
    <xdr:sp macro="" textlink="">
      <xdr:nvSpPr>
        <xdr:cNvPr id="101" name="Rounded Rectangle 100">
          <a:hlinkClick xmlns:r="http://schemas.openxmlformats.org/officeDocument/2006/relationships" r:id="rId12" tooltip="Click me to go to Step 7: Other Valuations and a Comparison of All 3 (Take the Average)"/>
          <a:extLst>
            <a:ext uri="{FF2B5EF4-FFF2-40B4-BE49-F238E27FC236}">
              <a16:creationId xmlns:a16="http://schemas.microsoft.com/office/drawing/2014/main" id="{00000000-0008-0000-0000-000065000000}"/>
            </a:ext>
          </a:extLst>
        </xdr:cNvPr>
        <xdr:cNvSpPr/>
      </xdr:nvSpPr>
      <xdr:spPr>
        <a:xfrm>
          <a:off x="12181377" y="502367"/>
          <a:ext cx="1433024" cy="319968"/>
        </a:xfrm>
        <a:prstGeom prst="roundRect">
          <a:avLst/>
        </a:prstGeom>
        <a:solidFill>
          <a:schemeClr val="accent2">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2">
                  <a:lumMod val="75000"/>
                </a:schemeClr>
              </a:solidFill>
            </a:rPr>
            <a:t>7: Other</a:t>
          </a:r>
          <a:r>
            <a:rPr lang="en-US" sz="1200" baseline="0">
              <a:solidFill>
                <a:schemeClr val="accent2">
                  <a:lumMod val="75000"/>
                </a:schemeClr>
              </a:solidFill>
            </a:rPr>
            <a:t> Valuations</a:t>
          </a:r>
          <a:endParaRPr lang="en-US" sz="1200">
            <a:solidFill>
              <a:schemeClr val="accent2">
                <a:lumMod val="75000"/>
              </a:schemeClr>
            </a:solidFill>
          </a:endParaRPr>
        </a:p>
      </xdr:txBody>
    </xdr:sp>
    <xdr:clientData/>
  </xdr:twoCellAnchor>
  <xdr:twoCellAnchor>
    <xdr:from>
      <xdr:col>1</xdr:col>
      <xdr:colOff>493229</xdr:colOff>
      <xdr:row>0</xdr:row>
      <xdr:rowOff>502367</xdr:rowOff>
    </xdr:from>
    <xdr:to>
      <xdr:col>3</xdr:col>
      <xdr:colOff>698501</xdr:colOff>
      <xdr:row>0</xdr:row>
      <xdr:rowOff>822335</xdr:rowOff>
    </xdr:to>
    <xdr:sp macro="" textlink="">
      <xdr:nvSpPr>
        <xdr:cNvPr id="102" name="Rounded Rectangle 101">
          <a:hlinkClick xmlns:r="http://schemas.openxmlformats.org/officeDocument/2006/relationships" r:id="rId13" tooltip="Click me to go to Step 1: Modeling Best Practices"/>
          <a:extLst>
            <a:ext uri="{FF2B5EF4-FFF2-40B4-BE49-F238E27FC236}">
              <a16:creationId xmlns:a16="http://schemas.microsoft.com/office/drawing/2014/main" id="{00000000-0008-0000-0000-000066000000}"/>
            </a:ext>
          </a:extLst>
        </xdr:cNvPr>
        <xdr:cNvSpPr/>
      </xdr:nvSpPr>
      <xdr:spPr>
        <a:xfrm>
          <a:off x="772629" y="502367"/>
          <a:ext cx="1856272" cy="319968"/>
        </a:xfrm>
        <a:prstGeom prst="roundRect">
          <a:avLst/>
        </a:prstGeom>
        <a:solidFill>
          <a:schemeClr val="accent5">
            <a:lumMod val="20000"/>
            <a:lumOff val="80000"/>
          </a:schemeClr>
        </a:solidFill>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5">
                  <a:lumMod val="75000"/>
                </a:schemeClr>
              </a:solidFill>
            </a:rPr>
            <a:t>1: Modeling Best Practices</a:t>
          </a:r>
        </a:p>
      </xdr:txBody>
    </xdr:sp>
    <xdr:clientData/>
  </xdr:twoCellAnchor>
  <xdr:twoCellAnchor>
    <xdr:from>
      <xdr:col>12</xdr:col>
      <xdr:colOff>794227</xdr:colOff>
      <xdr:row>0</xdr:row>
      <xdr:rowOff>385132</xdr:rowOff>
    </xdr:from>
    <xdr:to>
      <xdr:col>13</xdr:col>
      <xdr:colOff>552867</xdr:colOff>
      <xdr:row>0</xdr:row>
      <xdr:rowOff>885087</xdr:rowOff>
    </xdr:to>
    <xdr:pic>
      <xdr:nvPicPr>
        <xdr:cNvPr id="103" name="Picture 102">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4">
          <a:extLst>
            <a:ext uri="{BEBA8EAE-BF5A-486C-A8C5-ECC9F3942E4B}">
              <a14:imgProps xmlns:a14="http://schemas.microsoft.com/office/drawing/2010/main">
                <a14:imgLayer r:embed="rId15">
                  <a14:imgEffect>
                    <a14:backgroundRemoval t="0" b="98361" l="0" r="100000">
                      <a14:foregroundMark x1="40183" y1="13661" x2="39726" y2="19672"/>
                      <a14:foregroundMark x1="43379" y1="1639" x2="43379" y2="4372"/>
                      <a14:foregroundMark x1="52968" y1="13115" x2="52968" y2="13115"/>
                      <a14:foregroundMark x1="87671" y1="68306" x2="87671" y2="68306"/>
                      <a14:foregroundMark x1="77626" y1="85246" x2="77626" y2="85246"/>
                      <a14:foregroundMark x1="45205" y1="64481" x2="45205" y2="64481"/>
                      <a14:foregroundMark x1="50228" y1="62842" x2="50228" y2="62842"/>
                      <a14:foregroundMark x1="39269" y1="65027" x2="39269" y2="65027"/>
                      <a14:foregroundMark x1="40639" y1="60656" x2="41553" y2="72131"/>
                      <a14:foregroundMark x1="43836" y1="69945" x2="52511" y2="65027"/>
                      <a14:foregroundMark x1="89041" y1="63934" x2="89041" y2="63934"/>
                    </a14:backgroundRemoval>
                  </a14:imgEffect>
                </a14:imgLayer>
              </a14:imgProps>
            </a:ext>
            <a:ext uri="{28A0092B-C50C-407E-A947-70E740481C1C}">
              <a14:useLocalDpi xmlns:a14="http://schemas.microsoft.com/office/drawing/2010/main" val="0"/>
            </a:ext>
          </a:extLst>
        </a:blip>
        <a:stretch>
          <a:fillRect/>
        </a:stretch>
      </xdr:blipFill>
      <xdr:spPr>
        <a:xfrm>
          <a:off x="10154127" y="385132"/>
          <a:ext cx="584140" cy="499955"/>
        </a:xfrm>
        <a:prstGeom prst="rect">
          <a:avLst/>
        </a:prstGeom>
      </xdr:spPr>
    </xdr:pic>
    <xdr:clientData/>
  </xdr:twoCellAnchor>
  <xdr:twoCellAnchor>
    <xdr:from>
      <xdr:col>0</xdr:col>
      <xdr:colOff>125784</xdr:colOff>
      <xdr:row>0</xdr:row>
      <xdr:rowOff>389229</xdr:rowOff>
    </xdr:from>
    <xdr:to>
      <xdr:col>1</xdr:col>
      <xdr:colOff>435584</xdr:colOff>
      <xdr:row>0</xdr:row>
      <xdr:rowOff>891186</xdr:rowOff>
    </xdr:to>
    <xdr:pic>
      <xdr:nvPicPr>
        <xdr:cNvPr id="104" name="Picture 103">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2634" b="96092" l="2714" r="96786">
                      <a14:foregroundMark x1="41214" y1="84282" x2="51071" y2="63042"/>
                      <a14:foregroundMark x1="54000" y1="59303" x2="52071" y2="77910"/>
                      <a14:foregroundMark x1="44214" y1="47579" x2="34643" y2="90484"/>
                      <a14:foregroundMark x1="33929" y1="61937" x2="36429" y2="63381"/>
                      <a14:foregroundMark x1="82429" y1="50127" x2="82429" y2="66865"/>
                      <a14:foregroundMark x1="11786" y1="50637" x2="12929" y2="66865"/>
                      <a14:foregroundMark x1="15143" y1="53441" x2="15143" y2="63042"/>
                      <a14:foregroundMark x1="22643" y1="21580" x2="17714" y2="31011"/>
                      <a14:foregroundMark x1="16643" y1="52591" x2="16643" y2="52591"/>
                      <a14:foregroundMark x1="47357" y1="4248" x2="47643" y2="30416"/>
                      <a14:foregroundMark x1="22143" y1="28462" x2="22143" y2="28462"/>
                      <a14:foregroundMark x1="24286" y1="26933" x2="23357" y2="31691"/>
                      <a14:foregroundMark x1="71429" y1="21410" x2="71714" y2="37383"/>
                      <a14:backgroundMark x1="91357" y1="59133" x2="91357" y2="59133"/>
                    </a14:backgroundRemoval>
                  </a14:imgEffect>
                </a14:imgLayer>
              </a14:imgProps>
            </a:ext>
            <a:ext uri="{28A0092B-C50C-407E-A947-70E740481C1C}">
              <a14:useLocalDpi xmlns:a14="http://schemas.microsoft.com/office/drawing/2010/main" val="0"/>
            </a:ext>
          </a:extLst>
        </a:blip>
        <a:stretch>
          <a:fillRect/>
        </a:stretch>
      </xdr:blipFill>
      <xdr:spPr>
        <a:xfrm>
          <a:off x="125784" y="389229"/>
          <a:ext cx="589200" cy="501957"/>
        </a:xfrm>
        <a:prstGeom prst="rect">
          <a:avLst/>
        </a:prstGeom>
      </xdr:spPr>
    </xdr:pic>
    <xdr:clientData/>
  </xdr:twoCellAnchor>
  <xdr:twoCellAnchor>
    <xdr:from>
      <xdr:col>5</xdr:col>
      <xdr:colOff>143377</xdr:colOff>
      <xdr:row>0</xdr:row>
      <xdr:rowOff>502367</xdr:rowOff>
    </xdr:from>
    <xdr:to>
      <xdr:col>6</xdr:col>
      <xdr:colOff>800101</xdr:colOff>
      <xdr:row>0</xdr:row>
      <xdr:rowOff>822335</xdr:rowOff>
    </xdr:to>
    <xdr:sp macro="" textlink="">
      <xdr:nvSpPr>
        <xdr:cNvPr id="105" name="Rounded Rectangle 104">
          <a:hlinkClick xmlns:r="http://schemas.openxmlformats.org/officeDocument/2006/relationships" r:id="rId16" tooltip="Click me to go to Step 2: Revenue Forecast "/>
          <a:extLst>
            <a:ext uri="{FF2B5EF4-FFF2-40B4-BE49-F238E27FC236}">
              <a16:creationId xmlns:a16="http://schemas.microsoft.com/office/drawing/2014/main" id="{00000000-0008-0000-0000-000069000000}"/>
            </a:ext>
          </a:extLst>
        </xdr:cNvPr>
        <xdr:cNvSpPr/>
      </xdr:nvSpPr>
      <xdr:spPr>
        <a:xfrm>
          <a:off x="3724777" y="502367"/>
          <a:ext cx="1482224" cy="319968"/>
        </a:xfrm>
        <a:prstGeom prst="roundRect">
          <a:avLst/>
        </a:prstGeom>
        <a:solidFill>
          <a:schemeClr val="accent6">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6">
                  <a:lumMod val="50000"/>
                </a:schemeClr>
              </a:solidFill>
            </a:rPr>
            <a:t>2: Revenue Forecast</a:t>
          </a:r>
        </a:p>
      </xdr:txBody>
    </xdr:sp>
    <xdr:clientData/>
  </xdr:twoCellAnchor>
  <xdr:twoCellAnchor>
    <xdr:from>
      <xdr:col>16</xdr:col>
      <xdr:colOff>393700</xdr:colOff>
      <xdr:row>0</xdr:row>
      <xdr:rowOff>192816</xdr:rowOff>
    </xdr:from>
    <xdr:to>
      <xdr:col>17</xdr:col>
      <xdr:colOff>326718</xdr:colOff>
      <xdr:row>0</xdr:row>
      <xdr:rowOff>853216</xdr:rowOff>
    </xdr:to>
    <xdr:pic>
      <xdr:nvPicPr>
        <xdr:cNvPr id="107" name="Picture 106">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7">
          <a:duotone>
            <a:schemeClr val="accent5">
              <a:shade val="45000"/>
              <a:satMod val="135000"/>
            </a:schemeClr>
            <a:prstClr val="white"/>
          </a:duotone>
          <a:alphaModFix amt="10000"/>
          <a:extLst>
            <a:ext uri="{28A0092B-C50C-407E-A947-70E740481C1C}">
              <a14:useLocalDpi xmlns:a14="http://schemas.microsoft.com/office/drawing/2010/main" val="0"/>
            </a:ext>
          </a:extLst>
        </a:blip>
        <a:stretch>
          <a:fillRect/>
        </a:stretch>
      </xdr:blipFill>
      <xdr:spPr>
        <a:xfrm>
          <a:off x="13864167" y="192816"/>
          <a:ext cx="762751" cy="660400"/>
        </a:xfrm>
        <a:prstGeom prst="rect">
          <a:avLst/>
        </a:prstGeom>
      </xdr:spPr>
    </xdr:pic>
    <xdr:clientData/>
  </xdr:twoCellAnchor>
  <xdr:twoCellAnchor>
    <xdr:from>
      <xdr:col>17</xdr:col>
      <xdr:colOff>393736</xdr:colOff>
      <xdr:row>0</xdr:row>
      <xdr:rowOff>50800</xdr:rowOff>
    </xdr:from>
    <xdr:to>
      <xdr:col>22</xdr:col>
      <xdr:colOff>352264</xdr:colOff>
      <xdr:row>0</xdr:row>
      <xdr:rowOff>899984</xdr:rowOff>
    </xdr:to>
    <xdr:sp macro="" textlink="">
      <xdr:nvSpPr>
        <xdr:cNvPr id="109" name="Rectangle 108">
          <a:extLst>
            <a:ext uri="{FF2B5EF4-FFF2-40B4-BE49-F238E27FC236}">
              <a16:creationId xmlns:a16="http://schemas.microsoft.com/office/drawing/2014/main" id="{00000000-0008-0000-0000-00006D000000}"/>
            </a:ext>
          </a:extLst>
        </xdr:cNvPr>
        <xdr:cNvSpPr/>
      </xdr:nvSpPr>
      <xdr:spPr>
        <a:xfrm>
          <a:off x="14693936" y="50800"/>
          <a:ext cx="4107195" cy="849184"/>
        </a:xfrm>
        <a:prstGeom prst="rect">
          <a:avLst/>
        </a:prstGeom>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610831</xdr:colOff>
      <xdr:row>0</xdr:row>
      <xdr:rowOff>114185</xdr:rowOff>
    </xdr:from>
    <xdr:to>
      <xdr:col>22</xdr:col>
      <xdr:colOff>250139</xdr:colOff>
      <xdr:row>0</xdr:row>
      <xdr:rowOff>860438</xdr:rowOff>
    </xdr:to>
    <xdr:sp macro="" textlink="">
      <xdr:nvSpPr>
        <xdr:cNvPr id="110" name="Rounded Rectangle 109">
          <a:hlinkClick xmlns:r="http://schemas.openxmlformats.org/officeDocument/2006/relationships" r:id="rId18" tooltip="Click me to see what we will learn in our case studies with our client Shark Virtual Reality"/>
          <a:extLst>
            <a:ext uri="{FF2B5EF4-FFF2-40B4-BE49-F238E27FC236}">
              <a16:creationId xmlns:a16="http://schemas.microsoft.com/office/drawing/2014/main" id="{00000000-0008-0000-0000-00006E000000}"/>
            </a:ext>
          </a:extLst>
        </xdr:cNvPr>
        <xdr:cNvSpPr/>
      </xdr:nvSpPr>
      <xdr:spPr>
        <a:xfrm>
          <a:off x="16570498" y="114185"/>
          <a:ext cx="2128508" cy="746253"/>
        </a:xfrm>
        <a:prstGeom prst="roundRect">
          <a:avLst/>
        </a:prstGeom>
        <a:solidFill>
          <a:schemeClr val="bg1"/>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200" baseline="0">
              <a:solidFill>
                <a:schemeClr val="accent5">
                  <a:lumMod val="50000"/>
                </a:schemeClr>
              </a:solidFill>
            </a:rPr>
            <a:t>Case Studies </a:t>
          </a:r>
        </a:p>
        <a:p>
          <a:pPr algn="r"/>
          <a:r>
            <a:rPr lang="en-US" sz="1200" baseline="0">
              <a:solidFill>
                <a:schemeClr val="accent5">
                  <a:lumMod val="50000"/>
                </a:schemeClr>
              </a:solidFill>
            </a:rPr>
            <a:t>on Our Client:  </a:t>
          </a:r>
        </a:p>
        <a:p>
          <a:pPr algn="r"/>
          <a:r>
            <a:rPr lang="en-US" sz="1200" baseline="0">
              <a:solidFill>
                <a:schemeClr val="accent5">
                  <a:lumMod val="50000"/>
                </a:schemeClr>
              </a:solidFill>
            </a:rPr>
            <a:t>Shark Virtual Reality</a:t>
          </a:r>
          <a:endParaRPr lang="en-US" sz="1200">
            <a:solidFill>
              <a:schemeClr val="accent5">
                <a:lumMod val="50000"/>
              </a:schemeClr>
            </a:solidFill>
          </a:endParaRPr>
        </a:p>
      </xdr:txBody>
    </xdr:sp>
    <xdr:clientData/>
  </xdr:twoCellAnchor>
  <xdr:twoCellAnchor>
    <xdr:from>
      <xdr:col>19</xdr:col>
      <xdr:colOff>660476</xdr:colOff>
      <xdr:row>0</xdr:row>
      <xdr:rowOff>217116</xdr:rowOff>
    </xdr:from>
    <xdr:to>
      <xdr:col>20</xdr:col>
      <xdr:colOff>436236</xdr:colOff>
      <xdr:row>0</xdr:row>
      <xdr:rowOff>757506</xdr:rowOff>
    </xdr:to>
    <xdr:pic>
      <xdr:nvPicPr>
        <xdr:cNvPr id="111" name="Picture 110">
          <a:hlinkClick xmlns:r="http://schemas.openxmlformats.org/officeDocument/2006/relationships" r:id="rId18" tooltip="Click me to see what we will learn in our case studies with our client Shark Virtual Reality"/>
          <a:extLst>
            <a:ext uri="{FF2B5EF4-FFF2-40B4-BE49-F238E27FC236}">
              <a16:creationId xmlns:a16="http://schemas.microsoft.com/office/drawing/2014/main" id="{00000000-0008-0000-0000-00006F000000}"/>
            </a:ext>
          </a:extLst>
        </xdr:cNvPr>
        <xdr:cNvPicPr>
          <a:picLocks noChangeAspect="1"/>
        </xdr:cNvPicPr>
      </xdr:nvPicPr>
      <xdr:blipFill rotWithShape="1">
        <a:blip xmlns:r="http://schemas.openxmlformats.org/officeDocument/2006/relationships" r:embed="rId19">
          <a:extLst>
            <a:ext uri="{28A0092B-C50C-407E-A947-70E740481C1C}">
              <a14:useLocalDpi xmlns:a14="http://schemas.microsoft.com/office/drawing/2010/main" val="0"/>
            </a:ext>
          </a:extLst>
        </a:blip>
        <a:srcRect l="23310" t="8219" r="25116" b="33891"/>
        <a:stretch/>
      </xdr:blipFill>
      <xdr:spPr>
        <a:xfrm>
          <a:off x="16620143" y="217116"/>
          <a:ext cx="605493" cy="540390"/>
        </a:xfrm>
        <a:prstGeom prst="rect">
          <a:avLst/>
        </a:prstGeom>
      </xdr:spPr>
    </xdr:pic>
    <xdr:clientData/>
  </xdr:twoCellAnchor>
  <xdr:twoCellAnchor>
    <xdr:from>
      <xdr:col>17</xdr:col>
      <xdr:colOff>481249</xdr:colOff>
      <xdr:row>0</xdr:row>
      <xdr:rowOff>114185</xdr:rowOff>
    </xdr:from>
    <xdr:to>
      <xdr:col>19</xdr:col>
      <xdr:colOff>505345</xdr:colOff>
      <xdr:row>0</xdr:row>
      <xdr:rowOff>860438</xdr:rowOff>
    </xdr:to>
    <xdr:sp macro="" textlink="">
      <xdr:nvSpPr>
        <xdr:cNvPr id="112" name="Rounded Rectangle 111">
          <a:hlinkClick xmlns:r="http://schemas.openxmlformats.org/officeDocument/2006/relationships" r:id="rId20" tooltip="Click me to see what we will learn in other Excel Exercises."/>
          <a:extLst>
            <a:ext uri="{FF2B5EF4-FFF2-40B4-BE49-F238E27FC236}">
              <a16:creationId xmlns:a16="http://schemas.microsoft.com/office/drawing/2014/main" id="{00000000-0008-0000-0000-000070000000}"/>
            </a:ext>
          </a:extLst>
        </xdr:cNvPr>
        <xdr:cNvSpPr/>
      </xdr:nvSpPr>
      <xdr:spPr>
        <a:xfrm>
          <a:off x="14781449" y="114185"/>
          <a:ext cx="1683563" cy="746253"/>
        </a:xfrm>
        <a:prstGeom prst="roundRect">
          <a:avLst/>
        </a:prstGeom>
        <a:solidFill>
          <a:schemeClr val="bg1">
            <a:lumMod val="85000"/>
          </a:schemeClr>
        </a:solidFill>
        <a:ln>
          <a:solidFill>
            <a:schemeClr val="accent1"/>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200">
              <a:solidFill>
                <a:schemeClr val="accent5">
                  <a:lumMod val="50000"/>
                </a:schemeClr>
              </a:solidFill>
            </a:rPr>
            <a:t>What We Will</a:t>
          </a:r>
        </a:p>
        <a:p>
          <a:pPr algn="r"/>
          <a:r>
            <a:rPr lang="en-US" sz="1200">
              <a:solidFill>
                <a:schemeClr val="accent5">
                  <a:lumMod val="50000"/>
                </a:schemeClr>
              </a:solidFill>
            </a:rPr>
            <a:t>Learn in Other</a:t>
          </a:r>
          <a:r>
            <a:rPr lang="en-US" sz="1200" baseline="0">
              <a:solidFill>
                <a:schemeClr val="accent5">
                  <a:lumMod val="50000"/>
                </a:schemeClr>
              </a:solidFill>
            </a:rPr>
            <a:t> </a:t>
          </a:r>
        </a:p>
        <a:p>
          <a:pPr algn="r"/>
          <a:r>
            <a:rPr lang="en-US" sz="1200" baseline="0">
              <a:solidFill>
                <a:schemeClr val="accent5">
                  <a:lumMod val="50000"/>
                </a:schemeClr>
              </a:solidFill>
            </a:rPr>
            <a:t>Excel Exercises</a:t>
          </a:r>
          <a:endParaRPr lang="en-US" sz="1200">
            <a:solidFill>
              <a:schemeClr val="accent5">
                <a:lumMod val="50000"/>
              </a:schemeClr>
            </a:solidFill>
          </a:endParaRPr>
        </a:p>
      </xdr:txBody>
    </xdr:sp>
    <xdr:clientData/>
  </xdr:twoCellAnchor>
  <xdr:twoCellAnchor>
    <xdr:from>
      <xdr:col>17</xdr:col>
      <xdr:colOff>450680</xdr:colOff>
      <xdr:row>0</xdr:row>
      <xdr:rowOff>229983</xdr:rowOff>
    </xdr:from>
    <xdr:to>
      <xdr:col>18</xdr:col>
      <xdr:colOff>342070</xdr:colOff>
      <xdr:row>0</xdr:row>
      <xdr:rowOff>783239</xdr:rowOff>
    </xdr:to>
    <xdr:pic>
      <xdr:nvPicPr>
        <xdr:cNvPr id="113" name="Picture 112">
          <a:hlinkClick xmlns:r="http://schemas.openxmlformats.org/officeDocument/2006/relationships" r:id="rId20" tooltip="Click me to see what we will learn in other Excel Exercises."/>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14750880" y="229983"/>
          <a:ext cx="721123" cy="55325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429714</xdr:colOff>
      <xdr:row>0</xdr:row>
      <xdr:rowOff>533403</xdr:rowOff>
    </xdr:from>
    <xdr:to>
      <xdr:col>2</xdr:col>
      <xdr:colOff>63499</xdr:colOff>
      <xdr:row>2</xdr:row>
      <xdr:rowOff>171870</xdr:rowOff>
    </xdr:to>
    <xdr:sp macro="" textlink="">
      <xdr:nvSpPr>
        <xdr:cNvPr id="43" name="Right Arrow 42">
          <a:extLst>
            <a:ext uri="{FF2B5EF4-FFF2-40B4-BE49-F238E27FC236}">
              <a16:creationId xmlns:a16="http://schemas.microsoft.com/office/drawing/2014/main" id="{00000000-0008-0000-0100-00002B000000}"/>
            </a:ext>
          </a:extLst>
        </xdr:cNvPr>
        <xdr:cNvSpPr/>
      </xdr:nvSpPr>
      <xdr:spPr>
        <a:xfrm rot="5400000">
          <a:off x="4167523" y="834194"/>
          <a:ext cx="933867" cy="332285"/>
        </a:xfrm>
        <a:prstGeom prst="rightArrow">
          <a:avLst>
            <a:gd name="adj1" fmla="val 50000"/>
            <a:gd name="adj2" fmla="val 5648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101320</xdr:colOff>
      <xdr:row>3</xdr:row>
      <xdr:rowOff>57767</xdr:rowOff>
    </xdr:from>
    <xdr:to>
      <xdr:col>6</xdr:col>
      <xdr:colOff>507720</xdr:colOff>
      <xdr:row>4</xdr:row>
      <xdr:rowOff>146667</xdr:rowOff>
    </xdr:to>
    <xdr:sp macro="" textlink="">
      <xdr:nvSpPr>
        <xdr:cNvPr id="44" name="Rounded Rectangle 43">
          <a:hlinkClick xmlns:r="http://schemas.openxmlformats.org/officeDocument/2006/relationships" r:id="rId1" tooltip="Click to learn more about revenue forecasting."/>
          <a:extLst>
            <a:ext uri="{FF2B5EF4-FFF2-40B4-BE49-F238E27FC236}">
              <a16:creationId xmlns:a16="http://schemas.microsoft.com/office/drawing/2014/main" id="{00000000-0008-0000-0100-00002C000000}"/>
            </a:ext>
          </a:extLst>
        </xdr:cNvPr>
        <xdr:cNvSpPr/>
      </xdr:nvSpPr>
      <xdr:spPr>
        <a:xfrm>
          <a:off x="4139920" y="1530967"/>
          <a:ext cx="3898900" cy="292100"/>
        </a:xfrm>
        <a:prstGeom prst="roundRect">
          <a:avLst/>
        </a:prstGeom>
        <a:solidFill>
          <a:schemeClr val="tx2">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ysClr val="windowText" lastClr="000000"/>
              </a:solidFill>
            </a:rPr>
            <a:t>Click to Watch a Video on How to </a:t>
          </a:r>
          <a:r>
            <a:rPr lang="en-US" sz="1400" b="0">
              <a:solidFill>
                <a:sysClr val="windowText" lastClr="000000"/>
              </a:solidFill>
            </a:rPr>
            <a:t>Navigate</a:t>
          </a:r>
          <a:r>
            <a:rPr lang="en-US" sz="1400" b="0" baseline="0">
              <a:solidFill>
                <a:sysClr val="windowText" lastClr="000000"/>
              </a:solidFill>
            </a:rPr>
            <a:t> </a:t>
          </a:r>
          <a:r>
            <a:rPr lang="en-US" sz="1400" b="0" baseline="0">
              <a:solidFill>
                <a:srgbClr val="0000FF"/>
              </a:solidFill>
            </a:rPr>
            <a:t>Step 2</a:t>
          </a:r>
          <a:endParaRPr lang="en-US" sz="1400" b="0">
            <a:solidFill>
              <a:srgbClr val="0000FF"/>
            </a:solidFill>
          </a:endParaRPr>
        </a:p>
      </xdr:txBody>
    </xdr:sp>
    <xdr:clientData/>
  </xdr:twoCellAnchor>
  <xdr:twoCellAnchor>
    <xdr:from>
      <xdr:col>0</xdr:col>
      <xdr:colOff>50800</xdr:colOff>
      <xdr:row>0</xdr:row>
      <xdr:rowOff>63500</xdr:rowOff>
    </xdr:from>
    <xdr:to>
      <xdr:col>15</xdr:col>
      <xdr:colOff>50801</xdr:colOff>
      <xdr:row>0</xdr:row>
      <xdr:rowOff>952270</xdr:rowOff>
    </xdr:to>
    <xdr:grpSp>
      <xdr:nvGrpSpPr>
        <xdr:cNvPr id="17" name="Group 16">
          <a:extLst>
            <a:ext uri="{FF2B5EF4-FFF2-40B4-BE49-F238E27FC236}">
              <a16:creationId xmlns:a16="http://schemas.microsoft.com/office/drawing/2014/main" id="{00000000-0008-0000-0100-000011000000}"/>
            </a:ext>
          </a:extLst>
        </xdr:cNvPr>
        <xdr:cNvGrpSpPr/>
      </xdr:nvGrpSpPr>
      <xdr:grpSpPr>
        <a:xfrm>
          <a:off x="50800" y="63500"/>
          <a:ext cx="13817601" cy="888770"/>
          <a:chOff x="4953000" y="1943100"/>
          <a:chExt cx="13817601" cy="888770"/>
        </a:xfrm>
      </xdr:grpSpPr>
      <xdr:sp macro="" textlink="">
        <xdr:nvSpPr>
          <xdr:cNvPr id="18" name="Rectangle 17">
            <a:extLst>
              <a:ext uri="{FF2B5EF4-FFF2-40B4-BE49-F238E27FC236}">
                <a16:creationId xmlns:a16="http://schemas.microsoft.com/office/drawing/2014/main" id="{00000000-0008-0000-0100-000012000000}"/>
              </a:ext>
            </a:extLst>
          </xdr:cNvPr>
          <xdr:cNvSpPr/>
        </xdr:nvSpPr>
        <xdr:spPr>
          <a:xfrm>
            <a:off x="4953000" y="1943100"/>
            <a:ext cx="13677898" cy="848689"/>
          </a:xfrm>
          <a:prstGeom prst="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TextBox 18">
            <a:extLst>
              <a:ext uri="{FF2B5EF4-FFF2-40B4-BE49-F238E27FC236}">
                <a16:creationId xmlns:a16="http://schemas.microsoft.com/office/drawing/2014/main" id="{00000000-0008-0000-0100-000013000000}"/>
              </a:ext>
            </a:extLst>
          </xdr:cNvPr>
          <xdr:cNvSpPr txBox="1"/>
        </xdr:nvSpPr>
        <xdr:spPr>
          <a:xfrm>
            <a:off x="4965555" y="1968818"/>
            <a:ext cx="13805046" cy="382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450" b="1" u="sng"/>
              <a:t>Templates: 7 Steps for </a:t>
            </a:r>
            <a:r>
              <a:rPr lang="en-US" sz="1450" b="1" u="sng" baseline="0">
                <a:solidFill>
                  <a:schemeClr val="accent5">
                    <a:lumMod val="75000"/>
                  </a:schemeClr>
                </a:solidFill>
              </a:rPr>
              <a:t>Modeling</a:t>
            </a:r>
            <a:r>
              <a:rPr lang="en-US" sz="1450" b="1" u="sng" baseline="0">
                <a:solidFill>
                  <a:schemeClr val="dk1"/>
                </a:solidFill>
              </a:rPr>
              <a:t>, </a:t>
            </a:r>
            <a:r>
              <a:rPr lang="en-US" sz="1450" b="1" u="sng" baseline="0">
                <a:solidFill>
                  <a:schemeClr val="accent6">
                    <a:lumMod val="50000"/>
                  </a:schemeClr>
                </a:solidFill>
                <a:latin typeface="+mn-lt"/>
                <a:ea typeface="+mn-ea"/>
                <a:cs typeface="+mn-cs"/>
              </a:rPr>
              <a:t>F</a:t>
            </a:r>
            <a:r>
              <a:rPr lang="en-US" sz="1450" b="1" u="sng">
                <a:solidFill>
                  <a:schemeClr val="accent6">
                    <a:lumMod val="50000"/>
                  </a:schemeClr>
                </a:solidFill>
                <a:latin typeface="+mn-lt"/>
                <a:ea typeface="+mn-ea"/>
                <a:cs typeface="+mn-cs"/>
              </a:rPr>
              <a:t>inancial</a:t>
            </a:r>
            <a:r>
              <a:rPr lang="en-US" sz="1450" b="1" u="sng">
                <a:solidFill>
                  <a:schemeClr val="accent6">
                    <a:lumMod val="50000"/>
                  </a:schemeClr>
                </a:solidFill>
              </a:rPr>
              <a:t> Statement</a:t>
            </a:r>
            <a:r>
              <a:rPr lang="en-US" sz="1450" b="1" u="sng" baseline="0">
                <a:solidFill>
                  <a:schemeClr val="accent6">
                    <a:lumMod val="50000"/>
                  </a:schemeClr>
                </a:solidFill>
              </a:rPr>
              <a:t> Creation </a:t>
            </a:r>
            <a:r>
              <a:rPr lang="en-US" sz="1450" b="1" u="sng" baseline="0">
                <a:solidFill>
                  <a:schemeClr val="dk1"/>
                </a:solidFill>
              </a:rPr>
              <a:t>and</a:t>
            </a:r>
            <a:r>
              <a:rPr lang="en-US" sz="1450" b="1" u="sng"/>
              <a:t> </a:t>
            </a:r>
            <a:r>
              <a:rPr lang="en-US" sz="1450" b="1" u="sng">
                <a:solidFill>
                  <a:schemeClr val="accent2">
                    <a:lumMod val="75000"/>
                  </a:schemeClr>
                </a:solidFill>
              </a:rPr>
              <a:t>Valuation</a:t>
            </a:r>
            <a:r>
              <a:rPr lang="en-US" sz="1450" baseline="0">
                <a:solidFill>
                  <a:schemeClr val="tx1"/>
                </a:solidFill>
              </a:rPr>
              <a:t>, which we will cover in S</a:t>
            </a:r>
            <a:r>
              <a:rPr lang="en-US" sz="1450" baseline="0"/>
              <a:t>ections 39 through 52 as part of our Shark Virtual Reality Client Case Studies. </a:t>
            </a:r>
            <a:endParaRPr lang="en-US" sz="1450"/>
          </a:p>
        </xdr:txBody>
      </xdr:sp>
      <xdr:sp macro="" textlink="">
        <xdr:nvSpPr>
          <xdr:cNvPr id="20" name="Rounded Rectangle 19">
            <a:hlinkClick xmlns:r="http://schemas.openxmlformats.org/officeDocument/2006/relationships" r:id="rId2" tooltip="Click me to go to Step 4: Balance Sheet "/>
            <a:extLst>
              <a:ext uri="{FF2B5EF4-FFF2-40B4-BE49-F238E27FC236}">
                <a16:creationId xmlns:a16="http://schemas.microsoft.com/office/drawing/2014/main" id="{00000000-0008-0000-0100-000014000000}"/>
              </a:ext>
            </a:extLst>
          </xdr:cNvPr>
          <xdr:cNvSpPr/>
        </xdr:nvSpPr>
        <xdr:spPr>
          <a:xfrm>
            <a:off x="11813767" y="2394667"/>
            <a:ext cx="1241834" cy="319968"/>
          </a:xfrm>
          <a:prstGeom prst="roundRect">
            <a:avLst/>
          </a:prstGeom>
          <a:solidFill>
            <a:schemeClr val="accent6">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6">
                    <a:lumMod val="50000"/>
                  </a:schemeClr>
                </a:solidFill>
              </a:rPr>
              <a:t>4: Balance Sheet</a:t>
            </a:r>
          </a:p>
        </xdr:txBody>
      </xdr:sp>
      <xdr:sp macro="" textlink="">
        <xdr:nvSpPr>
          <xdr:cNvPr id="21" name="Rounded Rectangle 20">
            <a:hlinkClick xmlns:r="http://schemas.openxmlformats.org/officeDocument/2006/relationships" r:id="rId3" tooltip="Click me to go to Step 3: Income Statement "/>
            <a:extLst>
              <a:ext uri="{FF2B5EF4-FFF2-40B4-BE49-F238E27FC236}">
                <a16:creationId xmlns:a16="http://schemas.microsoft.com/office/drawing/2014/main" id="{00000000-0008-0000-0100-000015000000}"/>
              </a:ext>
            </a:extLst>
          </xdr:cNvPr>
          <xdr:cNvSpPr/>
        </xdr:nvSpPr>
        <xdr:spPr>
          <a:xfrm>
            <a:off x="10201540" y="2394667"/>
            <a:ext cx="1533261" cy="319968"/>
          </a:xfrm>
          <a:prstGeom prst="roundRect">
            <a:avLst/>
          </a:prstGeom>
          <a:solidFill>
            <a:schemeClr val="accent6">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6">
                    <a:lumMod val="50000"/>
                  </a:schemeClr>
                </a:solidFill>
              </a:rPr>
              <a:t>3: Income Statement</a:t>
            </a:r>
          </a:p>
        </xdr:txBody>
      </xdr:sp>
      <xdr:sp macro="" textlink="">
        <xdr:nvSpPr>
          <xdr:cNvPr id="22" name="Rounded Rectangle 21">
            <a:hlinkClick xmlns:r="http://schemas.openxmlformats.org/officeDocument/2006/relationships" r:id="rId4" tooltip="Click me to go to Step 5: Cash Flow Statement "/>
            <a:extLst>
              <a:ext uri="{FF2B5EF4-FFF2-40B4-BE49-F238E27FC236}">
                <a16:creationId xmlns:a16="http://schemas.microsoft.com/office/drawing/2014/main" id="{00000000-0008-0000-0100-000016000000}"/>
              </a:ext>
            </a:extLst>
          </xdr:cNvPr>
          <xdr:cNvSpPr/>
        </xdr:nvSpPr>
        <xdr:spPr>
          <a:xfrm>
            <a:off x="13150380" y="2394667"/>
            <a:ext cx="1683222" cy="319968"/>
          </a:xfrm>
          <a:prstGeom prst="roundRect">
            <a:avLst/>
          </a:prstGeom>
          <a:solidFill>
            <a:schemeClr val="accent6">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6">
                    <a:lumMod val="50000"/>
                  </a:schemeClr>
                </a:solidFill>
              </a:rPr>
              <a:t>5: Cash Flow Statement</a:t>
            </a:r>
          </a:p>
        </xdr:txBody>
      </xdr:sp>
      <xdr:pic>
        <xdr:nvPicPr>
          <xdr:cNvPr id="23" name="Picture 22">
            <a:extLst>
              <a:ext uri="{FF2B5EF4-FFF2-40B4-BE49-F238E27FC236}">
                <a16:creationId xmlns:a16="http://schemas.microsoft.com/office/drawing/2014/main" id="{00000000-0008-0000-0100-000017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7822473" y="2329086"/>
            <a:ext cx="652831" cy="502784"/>
          </a:xfrm>
          <a:prstGeom prst="rect">
            <a:avLst/>
          </a:prstGeom>
        </xdr:spPr>
      </xdr:pic>
      <xdr:sp macro="" textlink="">
        <xdr:nvSpPr>
          <xdr:cNvPr id="24" name="Rounded Rectangle 23">
            <a:hlinkClick xmlns:r="http://schemas.openxmlformats.org/officeDocument/2006/relationships" r:id="rId6" tooltip="Click me to go to Step 6: DCF Valuation"/>
            <a:extLst>
              <a:ext uri="{FF2B5EF4-FFF2-40B4-BE49-F238E27FC236}">
                <a16:creationId xmlns:a16="http://schemas.microsoft.com/office/drawing/2014/main" id="{00000000-0008-0000-0100-000018000000}"/>
              </a:ext>
            </a:extLst>
          </xdr:cNvPr>
          <xdr:cNvSpPr/>
        </xdr:nvSpPr>
        <xdr:spPr>
          <a:xfrm>
            <a:off x="15784629" y="2394667"/>
            <a:ext cx="1246072" cy="319968"/>
          </a:xfrm>
          <a:prstGeom prst="roundRect">
            <a:avLst/>
          </a:prstGeom>
          <a:solidFill>
            <a:schemeClr val="accent2">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2">
                    <a:lumMod val="75000"/>
                  </a:schemeClr>
                </a:solidFill>
              </a:rPr>
              <a:t>6: DCF Valuation</a:t>
            </a:r>
          </a:p>
        </xdr:txBody>
      </xdr:sp>
      <xdr:sp macro="" textlink="">
        <xdr:nvSpPr>
          <xdr:cNvPr id="25" name="Rounded Rectangle 24">
            <a:hlinkClick xmlns:r="http://schemas.openxmlformats.org/officeDocument/2006/relationships" r:id="rId7" tooltip="Click me to go to Step 7: Other Valuations and a Comparison of All 3 (Take the Average)"/>
            <a:extLst>
              <a:ext uri="{FF2B5EF4-FFF2-40B4-BE49-F238E27FC236}">
                <a16:creationId xmlns:a16="http://schemas.microsoft.com/office/drawing/2014/main" id="{00000000-0008-0000-0100-000019000000}"/>
              </a:ext>
            </a:extLst>
          </xdr:cNvPr>
          <xdr:cNvSpPr/>
        </xdr:nvSpPr>
        <xdr:spPr>
          <a:xfrm>
            <a:off x="17096277" y="2394667"/>
            <a:ext cx="1433024" cy="319968"/>
          </a:xfrm>
          <a:prstGeom prst="roundRect">
            <a:avLst/>
          </a:prstGeom>
          <a:solidFill>
            <a:schemeClr val="accent2">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2">
                    <a:lumMod val="75000"/>
                  </a:schemeClr>
                </a:solidFill>
              </a:rPr>
              <a:t>7: Other</a:t>
            </a:r>
            <a:r>
              <a:rPr lang="en-US" sz="1200" baseline="0">
                <a:solidFill>
                  <a:schemeClr val="accent2">
                    <a:lumMod val="75000"/>
                  </a:schemeClr>
                </a:solidFill>
              </a:rPr>
              <a:t> Valuations</a:t>
            </a:r>
            <a:endParaRPr lang="en-US" sz="1200">
              <a:solidFill>
                <a:schemeClr val="accent2">
                  <a:lumMod val="75000"/>
                </a:schemeClr>
              </a:solidFill>
            </a:endParaRPr>
          </a:p>
        </xdr:txBody>
      </xdr:sp>
      <xdr:sp macro="" textlink="">
        <xdr:nvSpPr>
          <xdr:cNvPr id="26" name="Rounded Rectangle 25">
            <a:hlinkClick xmlns:r="http://schemas.openxmlformats.org/officeDocument/2006/relationships" r:id="rId8" tooltip="Click me to go to Step 1: Modeling Best Practices"/>
            <a:extLst>
              <a:ext uri="{FF2B5EF4-FFF2-40B4-BE49-F238E27FC236}">
                <a16:creationId xmlns:a16="http://schemas.microsoft.com/office/drawing/2014/main" id="{00000000-0008-0000-0100-00001A000000}"/>
              </a:ext>
            </a:extLst>
          </xdr:cNvPr>
          <xdr:cNvSpPr/>
        </xdr:nvSpPr>
        <xdr:spPr>
          <a:xfrm>
            <a:off x="5687529" y="2394667"/>
            <a:ext cx="1856272" cy="319968"/>
          </a:xfrm>
          <a:prstGeom prst="roundRect">
            <a:avLst/>
          </a:prstGeom>
          <a:solidFill>
            <a:schemeClr val="accent5">
              <a:lumMod val="20000"/>
              <a:lumOff val="80000"/>
            </a:schemeClr>
          </a:solidFill>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5">
                    <a:lumMod val="75000"/>
                  </a:schemeClr>
                </a:solidFill>
              </a:rPr>
              <a:t>1: Modeling Best Practices</a:t>
            </a:r>
          </a:p>
        </xdr:txBody>
      </xdr:sp>
      <xdr:pic>
        <xdr:nvPicPr>
          <xdr:cNvPr id="27" name="Picture 26">
            <a:extLst>
              <a:ext uri="{FF2B5EF4-FFF2-40B4-BE49-F238E27FC236}">
                <a16:creationId xmlns:a16="http://schemas.microsoft.com/office/drawing/2014/main" id="{00000000-0008-0000-0100-00001B000000}"/>
              </a:ext>
            </a:extLst>
          </xdr:cNvPr>
          <xdr:cNvPicPr>
            <a:picLocks noChangeAspect="1"/>
          </xdr:cNvPicPr>
        </xdr:nvPicPr>
        <xdr:blipFill>
          <a:blip xmlns:r="http://schemas.openxmlformats.org/officeDocument/2006/relationships" r:embed="rId9">
            <a:extLst>
              <a:ext uri="{BEBA8EAE-BF5A-486C-A8C5-ECC9F3942E4B}">
                <a14:imgProps xmlns:a14="http://schemas.microsoft.com/office/drawing/2010/main">
                  <a14:imgLayer r:embed="rId10">
                    <a14:imgEffect>
                      <a14:backgroundRemoval t="0" b="98361" l="0" r="100000">
                        <a14:foregroundMark x1="40183" y1="13661" x2="39726" y2="19672"/>
                        <a14:foregroundMark x1="43379" y1="1639" x2="43379" y2="4372"/>
                        <a14:foregroundMark x1="52968" y1="13115" x2="52968" y2="13115"/>
                        <a14:foregroundMark x1="87671" y1="68306" x2="87671" y2="68306"/>
                        <a14:foregroundMark x1="77626" y1="85246" x2="77626" y2="85246"/>
                        <a14:foregroundMark x1="45205" y1="64481" x2="45205" y2="64481"/>
                        <a14:foregroundMark x1="50228" y1="62842" x2="50228" y2="62842"/>
                        <a14:foregroundMark x1="39269" y1="65027" x2="39269" y2="65027"/>
                        <a14:foregroundMark x1="40639" y1="60656" x2="41553" y2="72131"/>
                        <a14:foregroundMark x1="43836" y1="69945" x2="52511" y2="65027"/>
                        <a14:foregroundMark x1="89041" y1="63934" x2="89041" y2="63934"/>
                      </a14:backgroundRemoval>
                    </a14:imgEffect>
                  </a14:imgLayer>
                </a14:imgProps>
              </a:ext>
              <a:ext uri="{28A0092B-C50C-407E-A947-70E740481C1C}">
                <a14:useLocalDpi xmlns:a14="http://schemas.microsoft.com/office/drawing/2010/main" val="0"/>
              </a:ext>
            </a:extLst>
          </a:blip>
          <a:stretch>
            <a:fillRect/>
          </a:stretch>
        </xdr:blipFill>
        <xdr:spPr>
          <a:xfrm>
            <a:off x="15069027" y="2277432"/>
            <a:ext cx="584140" cy="499955"/>
          </a:xfrm>
          <a:prstGeom prst="rect">
            <a:avLst/>
          </a:prstGeom>
        </xdr:spPr>
      </xdr:pic>
      <xdr:pic>
        <xdr:nvPicPr>
          <xdr:cNvPr id="28" name="Picture 27">
            <a:extLst>
              <a:ext uri="{FF2B5EF4-FFF2-40B4-BE49-F238E27FC236}">
                <a16:creationId xmlns:a16="http://schemas.microsoft.com/office/drawing/2014/main" id="{00000000-0008-0000-0100-00001C000000}"/>
              </a:ext>
            </a:extLst>
          </xdr:cNvPr>
          <xdr:cNvPicPr>
            <a:picLocks noChangeAspect="1"/>
          </xdr:cNvPicPr>
        </xdr:nvPicPr>
        <xdr:blipFill>
          <a:blip xmlns:r="http://schemas.openxmlformats.org/officeDocument/2006/relationships" r:embed="rId11">
            <a:extLst>
              <a:ext uri="{BEBA8EAE-BF5A-486C-A8C5-ECC9F3942E4B}">
                <a14:imgProps xmlns:a14="http://schemas.microsoft.com/office/drawing/2010/main">
                  <a14:imgLayer r:embed="rId12">
                    <a14:imgEffect>
                      <a14:backgroundRemoval t="2634" b="96092" l="2714" r="96786">
                        <a14:foregroundMark x1="41214" y1="84282" x2="51071" y2="63042"/>
                        <a14:foregroundMark x1="54000" y1="59303" x2="52071" y2="77910"/>
                        <a14:foregroundMark x1="44214" y1="47579" x2="34643" y2="90484"/>
                        <a14:foregroundMark x1="33929" y1="61937" x2="36429" y2="63381"/>
                        <a14:foregroundMark x1="82429" y1="50127" x2="82429" y2="66865"/>
                        <a14:foregroundMark x1="11786" y1="50637" x2="12929" y2="66865"/>
                        <a14:foregroundMark x1="15143" y1="53441" x2="15143" y2="63042"/>
                        <a14:foregroundMark x1="22643" y1="21580" x2="17714" y2="31011"/>
                        <a14:foregroundMark x1="16643" y1="52591" x2="16643" y2="52591"/>
                        <a14:foregroundMark x1="47357" y1="4248" x2="47643" y2="30416"/>
                        <a14:foregroundMark x1="22143" y1="28462" x2="22143" y2="28462"/>
                        <a14:foregroundMark x1="24286" y1="26933" x2="23357" y2="31691"/>
                        <a14:foregroundMark x1="71429" y1="21410" x2="71714" y2="37383"/>
                        <a14:backgroundMark x1="91357" y1="59133" x2="91357" y2="59133"/>
                      </a14:backgroundRemoval>
                    </a14:imgEffect>
                  </a14:imgLayer>
                </a14:imgProps>
              </a:ext>
              <a:ext uri="{28A0092B-C50C-407E-A947-70E740481C1C}">
                <a14:useLocalDpi xmlns:a14="http://schemas.microsoft.com/office/drawing/2010/main" val="0"/>
              </a:ext>
            </a:extLst>
          </a:blip>
          <a:stretch>
            <a:fillRect/>
          </a:stretch>
        </xdr:blipFill>
        <xdr:spPr>
          <a:xfrm>
            <a:off x="5040684" y="2281529"/>
            <a:ext cx="589200" cy="501957"/>
          </a:xfrm>
          <a:prstGeom prst="rect">
            <a:avLst/>
          </a:prstGeom>
        </xdr:spPr>
      </xdr:pic>
      <xdr:sp macro="" textlink="">
        <xdr:nvSpPr>
          <xdr:cNvPr id="29" name="Rounded Rectangle 28">
            <a:hlinkClick xmlns:r="http://schemas.openxmlformats.org/officeDocument/2006/relationships" r:id="rId13" tooltip="Click me to go to Step 2: Revenue Forecast "/>
            <a:extLst>
              <a:ext uri="{FF2B5EF4-FFF2-40B4-BE49-F238E27FC236}">
                <a16:creationId xmlns:a16="http://schemas.microsoft.com/office/drawing/2014/main" id="{00000000-0008-0000-0100-00001D000000}"/>
              </a:ext>
            </a:extLst>
          </xdr:cNvPr>
          <xdr:cNvSpPr/>
        </xdr:nvSpPr>
        <xdr:spPr>
          <a:xfrm>
            <a:off x="8639677" y="2394667"/>
            <a:ext cx="1482224" cy="319968"/>
          </a:xfrm>
          <a:prstGeom prst="roundRect">
            <a:avLst/>
          </a:prstGeom>
          <a:solidFill>
            <a:schemeClr val="accent6">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6">
                    <a:lumMod val="50000"/>
                  </a:schemeClr>
                </a:solidFill>
              </a:rPr>
              <a:t>2: Revenue Forecast</a:t>
            </a:r>
          </a:p>
        </xdr:txBody>
      </xdr:sp>
    </xdr:grpSp>
    <xdr:clientData/>
  </xdr:twoCellAnchor>
  <xdr:twoCellAnchor>
    <xdr:from>
      <xdr:col>15</xdr:col>
      <xdr:colOff>0</xdr:colOff>
      <xdr:row>0</xdr:row>
      <xdr:rowOff>63500</xdr:rowOff>
    </xdr:from>
    <xdr:to>
      <xdr:col>22</xdr:col>
      <xdr:colOff>22064</xdr:colOff>
      <xdr:row>0</xdr:row>
      <xdr:rowOff>912684</xdr:rowOff>
    </xdr:to>
    <xdr:grpSp>
      <xdr:nvGrpSpPr>
        <xdr:cNvPr id="42" name="Group 41">
          <a:extLst>
            <a:ext uri="{FF2B5EF4-FFF2-40B4-BE49-F238E27FC236}">
              <a16:creationId xmlns:a16="http://schemas.microsoft.com/office/drawing/2014/main" id="{00000000-0008-0000-0100-00002A000000}"/>
            </a:ext>
          </a:extLst>
        </xdr:cNvPr>
        <xdr:cNvGrpSpPr/>
      </xdr:nvGrpSpPr>
      <xdr:grpSpPr>
        <a:xfrm>
          <a:off x="13817600" y="63500"/>
          <a:ext cx="4911564" cy="849184"/>
          <a:chOff x="20828000" y="4457700"/>
          <a:chExt cx="4911564" cy="849184"/>
        </a:xfrm>
      </xdr:grpSpPr>
      <xdr:pic>
        <xdr:nvPicPr>
          <xdr:cNvPr id="45" name="Picture 44">
            <a:extLst>
              <a:ext uri="{FF2B5EF4-FFF2-40B4-BE49-F238E27FC236}">
                <a16:creationId xmlns:a16="http://schemas.microsoft.com/office/drawing/2014/main" id="{00000000-0008-0000-0100-00002D000000}"/>
              </a:ext>
            </a:extLst>
          </xdr:cNvPr>
          <xdr:cNvPicPr>
            <a:picLocks noChangeAspect="1"/>
          </xdr:cNvPicPr>
        </xdr:nvPicPr>
        <xdr:blipFill>
          <a:blip xmlns:r="http://schemas.openxmlformats.org/officeDocument/2006/relationships" r:embed="rId14">
            <a:duotone>
              <a:schemeClr val="accent5">
                <a:shade val="45000"/>
                <a:satMod val="135000"/>
              </a:schemeClr>
              <a:prstClr val="white"/>
            </a:duotone>
            <a:alphaModFix amt="10000"/>
            <a:extLst>
              <a:ext uri="{28A0092B-C50C-407E-A947-70E740481C1C}">
                <a14:useLocalDpi xmlns:a14="http://schemas.microsoft.com/office/drawing/2010/main" val="0"/>
              </a:ext>
            </a:extLst>
          </a:blip>
          <a:stretch>
            <a:fillRect/>
          </a:stretch>
        </xdr:blipFill>
        <xdr:spPr>
          <a:xfrm>
            <a:off x="20828000" y="4599716"/>
            <a:ext cx="758827" cy="660400"/>
          </a:xfrm>
          <a:prstGeom prst="rect">
            <a:avLst/>
          </a:prstGeom>
        </xdr:spPr>
      </xdr:pic>
      <xdr:grpSp>
        <xdr:nvGrpSpPr>
          <xdr:cNvPr id="46" name="Group 45">
            <a:extLst>
              <a:ext uri="{FF2B5EF4-FFF2-40B4-BE49-F238E27FC236}">
                <a16:creationId xmlns:a16="http://schemas.microsoft.com/office/drawing/2014/main" id="{00000000-0008-0000-0100-00002E000000}"/>
              </a:ext>
            </a:extLst>
          </xdr:cNvPr>
          <xdr:cNvGrpSpPr/>
        </xdr:nvGrpSpPr>
        <xdr:grpSpPr>
          <a:xfrm>
            <a:off x="21653500" y="4457700"/>
            <a:ext cx="4086064" cy="849184"/>
            <a:chOff x="5854862" y="63500"/>
            <a:chExt cx="4086064" cy="849184"/>
          </a:xfrm>
        </xdr:grpSpPr>
        <xdr:sp macro="" textlink="">
          <xdr:nvSpPr>
            <xdr:cNvPr id="47" name="Rectangle 46">
              <a:extLst>
                <a:ext uri="{FF2B5EF4-FFF2-40B4-BE49-F238E27FC236}">
                  <a16:creationId xmlns:a16="http://schemas.microsoft.com/office/drawing/2014/main" id="{00000000-0008-0000-0100-00002F000000}"/>
                </a:ext>
              </a:extLst>
            </xdr:cNvPr>
            <xdr:cNvSpPr/>
          </xdr:nvSpPr>
          <xdr:spPr>
            <a:xfrm>
              <a:off x="5854862" y="63500"/>
              <a:ext cx="4086064" cy="849184"/>
            </a:xfrm>
            <a:prstGeom prst="rect">
              <a:avLst/>
            </a:prstGeom>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8" name="Rounded Rectangle 47">
              <a:hlinkClick xmlns:r="http://schemas.openxmlformats.org/officeDocument/2006/relationships" r:id="rId15" tooltip="Click me to see what we will learn in our case studies with our client Shark Virtual Reality"/>
              <a:extLst>
                <a:ext uri="{FF2B5EF4-FFF2-40B4-BE49-F238E27FC236}">
                  <a16:creationId xmlns:a16="http://schemas.microsoft.com/office/drawing/2014/main" id="{00000000-0008-0000-0100-000030000000}"/>
                </a:ext>
              </a:extLst>
            </xdr:cNvPr>
            <xdr:cNvSpPr/>
          </xdr:nvSpPr>
          <xdr:spPr>
            <a:xfrm>
              <a:off x="7721769" y="126885"/>
              <a:ext cx="2117557" cy="746253"/>
            </a:xfrm>
            <a:prstGeom prst="roundRect">
              <a:avLst/>
            </a:prstGeom>
            <a:solidFill>
              <a:schemeClr val="bg1"/>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200" baseline="0">
                  <a:solidFill>
                    <a:schemeClr val="accent5">
                      <a:lumMod val="50000"/>
                    </a:schemeClr>
                  </a:solidFill>
                </a:rPr>
                <a:t>Case Studies </a:t>
              </a:r>
            </a:p>
            <a:p>
              <a:pPr algn="r"/>
              <a:r>
                <a:rPr lang="en-US" sz="1200" baseline="0">
                  <a:solidFill>
                    <a:schemeClr val="accent5">
                      <a:lumMod val="50000"/>
                    </a:schemeClr>
                  </a:solidFill>
                </a:rPr>
                <a:t>on Our Client:  </a:t>
              </a:r>
            </a:p>
            <a:p>
              <a:pPr algn="r"/>
              <a:r>
                <a:rPr lang="en-US" sz="1200" baseline="0">
                  <a:solidFill>
                    <a:schemeClr val="accent5">
                      <a:lumMod val="50000"/>
                    </a:schemeClr>
                  </a:solidFill>
                </a:rPr>
                <a:t>Shark Virtual Reality</a:t>
              </a:r>
              <a:endParaRPr lang="en-US" sz="1200">
                <a:solidFill>
                  <a:schemeClr val="accent5">
                    <a:lumMod val="50000"/>
                  </a:schemeClr>
                </a:solidFill>
              </a:endParaRPr>
            </a:p>
          </xdr:txBody>
        </xdr:sp>
        <xdr:pic>
          <xdr:nvPicPr>
            <xdr:cNvPr id="49" name="Picture 48">
              <a:hlinkClick xmlns:r="http://schemas.openxmlformats.org/officeDocument/2006/relationships" r:id="rId15" tooltip="Click me to see what we will learn in our case studies with our client Shark Virtual Reality"/>
              <a:extLst>
                <a:ext uri="{FF2B5EF4-FFF2-40B4-BE49-F238E27FC236}">
                  <a16:creationId xmlns:a16="http://schemas.microsoft.com/office/drawing/2014/main" id="{00000000-0008-0000-0100-000031000000}"/>
                </a:ext>
              </a:extLst>
            </xdr:cNvPr>
            <xdr:cNvPicPr>
              <a:picLocks noChangeAspect="1"/>
            </xdr:cNvPicPr>
          </xdr:nvPicPr>
          <xdr:blipFill rotWithShape="1">
            <a:blip xmlns:r="http://schemas.openxmlformats.org/officeDocument/2006/relationships" r:embed="rId16">
              <a:extLst>
                <a:ext uri="{28A0092B-C50C-407E-A947-70E740481C1C}">
                  <a14:useLocalDpi xmlns:a14="http://schemas.microsoft.com/office/drawing/2010/main" val="0"/>
                </a:ext>
              </a:extLst>
            </a:blip>
            <a:srcRect l="23310" t="8219" r="25116" b="33891"/>
            <a:stretch/>
          </xdr:blipFill>
          <xdr:spPr>
            <a:xfrm>
              <a:off x="7771159" y="229816"/>
              <a:ext cx="602378" cy="540390"/>
            </a:xfrm>
            <a:prstGeom prst="rect">
              <a:avLst/>
            </a:prstGeom>
          </xdr:spPr>
        </xdr:pic>
        <xdr:sp macro="" textlink="">
          <xdr:nvSpPr>
            <xdr:cNvPr id="50" name="Rounded Rectangle 49">
              <a:hlinkClick xmlns:r="http://schemas.openxmlformats.org/officeDocument/2006/relationships" r:id="rId17" tooltip="Click me to see what we will learn in other Excel Exercises."/>
              <a:extLst>
                <a:ext uri="{FF2B5EF4-FFF2-40B4-BE49-F238E27FC236}">
                  <a16:creationId xmlns:a16="http://schemas.microsoft.com/office/drawing/2014/main" id="{00000000-0008-0000-0100-000032000000}"/>
                </a:ext>
              </a:extLst>
            </xdr:cNvPr>
            <xdr:cNvSpPr/>
          </xdr:nvSpPr>
          <xdr:spPr>
            <a:xfrm>
              <a:off x="5941925" y="126885"/>
              <a:ext cx="1674901" cy="746253"/>
            </a:xfrm>
            <a:prstGeom prst="roundRect">
              <a:avLst/>
            </a:prstGeom>
            <a:solidFill>
              <a:schemeClr val="bg1">
                <a:lumMod val="85000"/>
              </a:schemeClr>
            </a:solidFill>
            <a:ln>
              <a:solidFill>
                <a:schemeClr val="accent1"/>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200">
                  <a:solidFill>
                    <a:schemeClr val="accent5">
                      <a:lumMod val="50000"/>
                    </a:schemeClr>
                  </a:solidFill>
                </a:rPr>
                <a:t>What We Will</a:t>
              </a:r>
            </a:p>
            <a:p>
              <a:pPr algn="r"/>
              <a:r>
                <a:rPr lang="en-US" sz="1200">
                  <a:solidFill>
                    <a:schemeClr val="accent5">
                      <a:lumMod val="50000"/>
                    </a:schemeClr>
                  </a:solidFill>
                </a:rPr>
                <a:t>Learn in Other</a:t>
              </a:r>
              <a:r>
                <a:rPr lang="en-US" sz="1200" baseline="0">
                  <a:solidFill>
                    <a:schemeClr val="accent5">
                      <a:lumMod val="50000"/>
                    </a:schemeClr>
                  </a:solidFill>
                </a:rPr>
                <a:t> </a:t>
              </a:r>
            </a:p>
            <a:p>
              <a:pPr algn="r"/>
              <a:r>
                <a:rPr lang="en-US" sz="1200" baseline="0">
                  <a:solidFill>
                    <a:schemeClr val="accent5">
                      <a:lumMod val="50000"/>
                    </a:schemeClr>
                  </a:solidFill>
                </a:rPr>
                <a:t>Excel Exercises</a:t>
              </a:r>
              <a:endParaRPr lang="en-US" sz="1200">
                <a:solidFill>
                  <a:schemeClr val="accent5">
                    <a:lumMod val="50000"/>
                  </a:schemeClr>
                </a:solidFill>
              </a:endParaRPr>
            </a:p>
          </xdr:txBody>
        </xdr:sp>
        <xdr:pic>
          <xdr:nvPicPr>
            <xdr:cNvPr id="51" name="Picture 50">
              <a:hlinkClick xmlns:r="http://schemas.openxmlformats.org/officeDocument/2006/relationships" r:id="rId17" tooltip="Click me to see what we will learn in other Excel Exercises."/>
              <a:extLst>
                <a:ext uri="{FF2B5EF4-FFF2-40B4-BE49-F238E27FC236}">
                  <a16:creationId xmlns:a16="http://schemas.microsoft.com/office/drawing/2014/main" id="{00000000-0008-0000-0100-00003300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5911513" y="242683"/>
              <a:ext cx="717413" cy="553256"/>
            </a:xfrm>
            <a:prstGeom prst="rect">
              <a:avLst/>
            </a:prstGeom>
          </xdr:spPr>
        </xdr:pic>
      </xdr:grpSp>
    </xdr:grp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368300</xdr:colOff>
      <xdr:row>0</xdr:row>
      <xdr:rowOff>584200</xdr:rowOff>
    </xdr:from>
    <xdr:to>
      <xdr:col>5</xdr:col>
      <xdr:colOff>2085</xdr:colOff>
      <xdr:row>3</xdr:row>
      <xdr:rowOff>108367</xdr:rowOff>
    </xdr:to>
    <xdr:sp macro="" textlink="">
      <xdr:nvSpPr>
        <xdr:cNvPr id="17" name="Right Arrow 16">
          <a:extLst>
            <a:ext uri="{FF2B5EF4-FFF2-40B4-BE49-F238E27FC236}">
              <a16:creationId xmlns:a16="http://schemas.microsoft.com/office/drawing/2014/main" id="{00000000-0008-0000-0200-000011000000}"/>
            </a:ext>
          </a:extLst>
        </xdr:cNvPr>
        <xdr:cNvSpPr/>
      </xdr:nvSpPr>
      <xdr:spPr>
        <a:xfrm rot="5400000">
          <a:off x="5617409" y="884991"/>
          <a:ext cx="933867" cy="332285"/>
        </a:xfrm>
        <a:prstGeom prst="rightArrow">
          <a:avLst>
            <a:gd name="adj1" fmla="val 50000"/>
            <a:gd name="adj2" fmla="val 5648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88900</xdr:colOff>
      <xdr:row>4</xdr:row>
      <xdr:rowOff>0</xdr:rowOff>
    </xdr:from>
    <xdr:to>
      <xdr:col>7</xdr:col>
      <xdr:colOff>444500</xdr:colOff>
      <xdr:row>5</xdr:row>
      <xdr:rowOff>114300</xdr:rowOff>
    </xdr:to>
    <xdr:sp macro="" textlink="">
      <xdr:nvSpPr>
        <xdr:cNvPr id="48" name="Rounded Rectangle 47">
          <a:hlinkClick xmlns:r="http://schemas.openxmlformats.org/officeDocument/2006/relationships" r:id="rId1"/>
          <a:extLst>
            <a:ext uri="{FF2B5EF4-FFF2-40B4-BE49-F238E27FC236}">
              <a16:creationId xmlns:a16="http://schemas.microsoft.com/office/drawing/2014/main" id="{00000000-0008-0000-0200-000030000000}"/>
            </a:ext>
          </a:extLst>
        </xdr:cNvPr>
        <xdr:cNvSpPr/>
      </xdr:nvSpPr>
      <xdr:spPr>
        <a:xfrm>
          <a:off x="4241800" y="1587500"/>
          <a:ext cx="3898900" cy="292100"/>
        </a:xfrm>
        <a:prstGeom prst="roundRect">
          <a:avLst/>
        </a:prstGeom>
        <a:solidFill>
          <a:schemeClr val="tx2">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ysClr val="windowText" lastClr="000000"/>
              </a:solidFill>
            </a:rPr>
            <a:t>Click to Watch a Video on How to Navigate</a:t>
          </a:r>
          <a:r>
            <a:rPr lang="en-US" sz="1400" baseline="0">
              <a:solidFill>
                <a:sysClr val="windowText" lastClr="000000"/>
              </a:solidFill>
            </a:rPr>
            <a:t> </a:t>
          </a:r>
          <a:r>
            <a:rPr lang="en-US" sz="1400" b="0" baseline="0">
              <a:solidFill>
                <a:srgbClr val="0000FF"/>
              </a:solidFill>
            </a:rPr>
            <a:t>Step 3</a:t>
          </a:r>
          <a:endParaRPr lang="en-US" sz="1400" b="0">
            <a:solidFill>
              <a:srgbClr val="0000FF"/>
            </a:solidFill>
          </a:endParaRPr>
        </a:p>
      </xdr:txBody>
    </xdr:sp>
    <xdr:clientData/>
  </xdr:twoCellAnchor>
  <xdr:twoCellAnchor>
    <xdr:from>
      <xdr:col>0</xdr:col>
      <xdr:colOff>63500</xdr:colOff>
      <xdr:row>0</xdr:row>
      <xdr:rowOff>63500</xdr:rowOff>
    </xdr:from>
    <xdr:to>
      <xdr:col>15</xdr:col>
      <xdr:colOff>596901</xdr:colOff>
      <xdr:row>0</xdr:row>
      <xdr:rowOff>952270</xdr:rowOff>
    </xdr:to>
    <xdr:grpSp>
      <xdr:nvGrpSpPr>
        <xdr:cNvPr id="18" name="Group 17">
          <a:extLst>
            <a:ext uri="{FF2B5EF4-FFF2-40B4-BE49-F238E27FC236}">
              <a16:creationId xmlns:a16="http://schemas.microsoft.com/office/drawing/2014/main" id="{00000000-0008-0000-0200-000012000000}"/>
            </a:ext>
          </a:extLst>
        </xdr:cNvPr>
        <xdr:cNvGrpSpPr/>
      </xdr:nvGrpSpPr>
      <xdr:grpSpPr>
        <a:xfrm>
          <a:off x="63500" y="63500"/>
          <a:ext cx="13817601" cy="888770"/>
          <a:chOff x="4953000" y="1943100"/>
          <a:chExt cx="13817601" cy="888770"/>
        </a:xfrm>
      </xdr:grpSpPr>
      <xdr:sp macro="" textlink="">
        <xdr:nvSpPr>
          <xdr:cNvPr id="19" name="Rectangle 18">
            <a:extLst>
              <a:ext uri="{FF2B5EF4-FFF2-40B4-BE49-F238E27FC236}">
                <a16:creationId xmlns:a16="http://schemas.microsoft.com/office/drawing/2014/main" id="{00000000-0008-0000-0200-000013000000}"/>
              </a:ext>
            </a:extLst>
          </xdr:cNvPr>
          <xdr:cNvSpPr/>
        </xdr:nvSpPr>
        <xdr:spPr>
          <a:xfrm>
            <a:off x="4953000" y="1943100"/>
            <a:ext cx="13677898" cy="848689"/>
          </a:xfrm>
          <a:prstGeom prst="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TextBox 19">
            <a:extLst>
              <a:ext uri="{FF2B5EF4-FFF2-40B4-BE49-F238E27FC236}">
                <a16:creationId xmlns:a16="http://schemas.microsoft.com/office/drawing/2014/main" id="{00000000-0008-0000-0200-000014000000}"/>
              </a:ext>
            </a:extLst>
          </xdr:cNvPr>
          <xdr:cNvSpPr txBox="1"/>
        </xdr:nvSpPr>
        <xdr:spPr>
          <a:xfrm>
            <a:off x="4965555" y="1968818"/>
            <a:ext cx="13805046" cy="382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450" b="1" u="sng"/>
              <a:t>Templates: 7 Steps for </a:t>
            </a:r>
            <a:r>
              <a:rPr lang="en-US" sz="1450" b="1" u="sng" baseline="0">
                <a:solidFill>
                  <a:schemeClr val="accent5">
                    <a:lumMod val="75000"/>
                  </a:schemeClr>
                </a:solidFill>
              </a:rPr>
              <a:t>Modeling</a:t>
            </a:r>
            <a:r>
              <a:rPr lang="en-US" sz="1450" b="1" u="sng" baseline="0">
                <a:solidFill>
                  <a:schemeClr val="dk1"/>
                </a:solidFill>
              </a:rPr>
              <a:t>, </a:t>
            </a:r>
            <a:r>
              <a:rPr lang="en-US" sz="1450" b="1" u="sng" baseline="0">
                <a:solidFill>
                  <a:schemeClr val="accent6">
                    <a:lumMod val="50000"/>
                  </a:schemeClr>
                </a:solidFill>
                <a:latin typeface="+mn-lt"/>
                <a:ea typeface="+mn-ea"/>
                <a:cs typeface="+mn-cs"/>
              </a:rPr>
              <a:t>F</a:t>
            </a:r>
            <a:r>
              <a:rPr lang="en-US" sz="1450" b="1" u="sng">
                <a:solidFill>
                  <a:schemeClr val="accent6">
                    <a:lumMod val="50000"/>
                  </a:schemeClr>
                </a:solidFill>
                <a:latin typeface="+mn-lt"/>
                <a:ea typeface="+mn-ea"/>
                <a:cs typeface="+mn-cs"/>
              </a:rPr>
              <a:t>inancial</a:t>
            </a:r>
            <a:r>
              <a:rPr lang="en-US" sz="1450" b="1" u="sng">
                <a:solidFill>
                  <a:schemeClr val="accent6">
                    <a:lumMod val="50000"/>
                  </a:schemeClr>
                </a:solidFill>
              </a:rPr>
              <a:t> Statement</a:t>
            </a:r>
            <a:r>
              <a:rPr lang="en-US" sz="1450" b="1" u="sng" baseline="0">
                <a:solidFill>
                  <a:schemeClr val="accent6">
                    <a:lumMod val="50000"/>
                  </a:schemeClr>
                </a:solidFill>
              </a:rPr>
              <a:t> Creation </a:t>
            </a:r>
            <a:r>
              <a:rPr lang="en-US" sz="1450" b="1" u="sng" baseline="0">
                <a:solidFill>
                  <a:schemeClr val="dk1"/>
                </a:solidFill>
              </a:rPr>
              <a:t>and</a:t>
            </a:r>
            <a:r>
              <a:rPr lang="en-US" sz="1450" b="1" u="sng"/>
              <a:t> </a:t>
            </a:r>
            <a:r>
              <a:rPr lang="en-US" sz="1450" b="1" u="sng">
                <a:solidFill>
                  <a:schemeClr val="accent2">
                    <a:lumMod val="75000"/>
                  </a:schemeClr>
                </a:solidFill>
              </a:rPr>
              <a:t>Valuation</a:t>
            </a:r>
            <a:r>
              <a:rPr lang="en-US" sz="1450" baseline="0">
                <a:solidFill>
                  <a:schemeClr val="tx1"/>
                </a:solidFill>
              </a:rPr>
              <a:t>, which we will cover in S</a:t>
            </a:r>
            <a:r>
              <a:rPr lang="en-US" sz="1450" baseline="0"/>
              <a:t>ections 39 through 52 as part of our Shark Virtual Reality Client Case Studies. </a:t>
            </a:r>
            <a:endParaRPr lang="en-US" sz="1450"/>
          </a:p>
        </xdr:txBody>
      </xdr:sp>
      <xdr:sp macro="" textlink="">
        <xdr:nvSpPr>
          <xdr:cNvPr id="21" name="Rounded Rectangle 20">
            <a:hlinkClick xmlns:r="http://schemas.openxmlformats.org/officeDocument/2006/relationships" r:id="rId2" tooltip="Click me to go to Step 4: Balance Sheet "/>
            <a:extLst>
              <a:ext uri="{FF2B5EF4-FFF2-40B4-BE49-F238E27FC236}">
                <a16:creationId xmlns:a16="http://schemas.microsoft.com/office/drawing/2014/main" id="{00000000-0008-0000-0200-000015000000}"/>
              </a:ext>
            </a:extLst>
          </xdr:cNvPr>
          <xdr:cNvSpPr/>
        </xdr:nvSpPr>
        <xdr:spPr>
          <a:xfrm>
            <a:off x="11813767" y="2394667"/>
            <a:ext cx="1241834" cy="319968"/>
          </a:xfrm>
          <a:prstGeom prst="roundRect">
            <a:avLst/>
          </a:prstGeom>
          <a:solidFill>
            <a:schemeClr val="accent6">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6">
                    <a:lumMod val="50000"/>
                  </a:schemeClr>
                </a:solidFill>
              </a:rPr>
              <a:t>4: Balance Sheet</a:t>
            </a:r>
          </a:p>
        </xdr:txBody>
      </xdr:sp>
      <xdr:sp macro="" textlink="">
        <xdr:nvSpPr>
          <xdr:cNvPr id="22" name="Rounded Rectangle 21">
            <a:hlinkClick xmlns:r="http://schemas.openxmlformats.org/officeDocument/2006/relationships" r:id="rId3" tooltip="Click me to go to Step 3: Income Statement "/>
            <a:extLst>
              <a:ext uri="{FF2B5EF4-FFF2-40B4-BE49-F238E27FC236}">
                <a16:creationId xmlns:a16="http://schemas.microsoft.com/office/drawing/2014/main" id="{00000000-0008-0000-0200-000016000000}"/>
              </a:ext>
            </a:extLst>
          </xdr:cNvPr>
          <xdr:cNvSpPr/>
        </xdr:nvSpPr>
        <xdr:spPr>
          <a:xfrm>
            <a:off x="10201540" y="2394667"/>
            <a:ext cx="1533261" cy="319968"/>
          </a:xfrm>
          <a:prstGeom prst="roundRect">
            <a:avLst/>
          </a:prstGeom>
          <a:solidFill>
            <a:schemeClr val="accent6">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6">
                    <a:lumMod val="50000"/>
                  </a:schemeClr>
                </a:solidFill>
              </a:rPr>
              <a:t>3: Income Statement</a:t>
            </a:r>
          </a:p>
        </xdr:txBody>
      </xdr:sp>
      <xdr:sp macro="" textlink="">
        <xdr:nvSpPr>
          <xdr:cNvPr id="23" name="Rounded Rectangle 22">
            <a:hlinkClick xmlns:r="http://schemas.openxmlformats.org/officeDocument/2006/relationships" r:id="rId4" tooltip="Click me to go to Step 5: Cash Flow Statement "/>
            <a:extLst>
              <a:ext uri="{FF2B5EF4-FFF2-40B4-BE49-F238E27FC236}">
                <a16:creationId xmlns:a16="http://schemas.microsoft.com/office/drawing/2014/main" id="{00000000-0008-0000-0200-000017000000}"/>
              </a:ext>
            </a:extLst>
          </xdr:cNvPr>
          <xdr:cNvSpPr/>
        </xdr:nvSpPr>
        <xdr:spPr>
          <a:xfrm>
            <a:off x="13150380" y="2394667"/>
            <a:ext cx="1683222" cy="319968"/>
          </a:xfrm>
          <a:prstGeom prst="roundRect">
            <a:avLst/>
          </a:prstGeom>
          <a:solidFill>
            <a:schemeClr val="accent6">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6">
                    <a:lumMod val="50000"/>
                  </a:schemeClr>
                </a:solidFill>
              </a:rPr>
              <a:t>5: Cash Flow Statement</a:t>
            </a:r>
          </a:p>
        </xdr:txBody>
      </xdr:sp>
      <xdr:pic>
        <xdr:nvPicPr>
          <xdr:cNvPr id="24" name="Picture 23">
            <a:extLst>
              <a:ext uri="{FF2B5EF4-FFF2-40B4-BE49-F238E27FC236}">
                <a16:creationId xmlns:a16="http://schemas.microsoft.com/office/drawing/2014/main" id="{00000000-0008-0000-0200-000018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7822473" y="2329086"/>
            <a:ext cx="652831" cy="502784"/>
          </a:xfrm>
          <a:prstGeom prst="rect">
            <a:avLst/>
          </a:prstGeom>
        </xdr:spPr>
      </xdr:pic>
      <xdr:sp macro="" textlink="">
        <xdr:nvSpPr>
          <xdr:cNvPr id="25" name="Rounded Rectangle 24">
            <a:hlinkClick xmlns:r="http://schemas.openxmlformats.org/officeDocument/2006/relationships" r:id="rId6" tooltip="Click me to go to Step 6: DCF Valuation"/>
            <a:extLst>
              <a:ext uri="{FF2B5EF4-FFF2-40B4-BE49-F238E27FC236}">
                <a16:creationId xmlns:a16="http://schemas.microsoft.com/office/drawing/2014/main" id="{00000000-0008-0000-0200-000019000000}"/>
              </a:ext>
            </a:extLst>
          </xdr:cNvPr>
          <xdr:cNvSpPr/>
        </xdr:nvSpPr>
        <xdr:spPr>
          <a:xfrm>
            <a:off x="15784629" y="2394667"/>
            <a:ext cx="1246072" cy="319968"/>
          </a:xfrm>
          <a:prstGeom prst="roundRect">
            <a:avLst/>
          </a:prstGeom>
          <a:solidFill>
            <a:schemeClr val="accent2">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2">
                    <a:lumMod val="75000"/>
                  </a:schemeClr>
                </a:solidFill>
              </a:rPr>
              <a:t>6: DCF Valuation</a:t>
            </a:r>
          </a:p>
        </xdr:txBody>
      </xdr:sp>
      <xdr:sp macro="" textlink="">
        <xdr:nvSpPr>
          <xdr:cNvPr id="26" name="Rounded Rectangle 25">
            <a:hlinkClick xmlns:r="http://schemas.openxmlformats.org/officeDocument/2006/relationships" r:id="rId7" tooltip="Click me to go to Step 7: Other Valuations and a Comparison of All 3 (Take the Average)"/>
            <a:extLst>
              <a:ext uri="{FF2B5EF4-FFF2-40B4-BE49-F238E27FC236}">
                <a16:creationId xmlns:a16="http://schemas.microsoft.com/office/drawing/2014/main" id="{00000000-0008-0000-0200-00001A000000}"/>
              </a:ext>
            </a:extLst>
          </xdr:cNvPr>
          <xdr:cNvSpPr/>
        </xdr:nvSpPr>
        <xdr:spPr>
          <a:xfrm>
            <a:off x="17096277" y="2394667"/>
            <a:ext cx="1433024" cy="319968"/>
          </a:xfrm>
          <a:prstGeom prst="roundRect">
            <a:avLst/>
          </a:prstGeom>
          <a:solidFill>
            <a:schemeClr val="accent2">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2">
                    <a:lumMod val="75000"/>
                  </a:schemeClr>
                </a:solidFill>
              </a:rPr>
              <a:t>7: Other</a:t>
            </a:r>
            <a:r>
              <a:rPr lang="en-US" sz="1200" baseline="0">
                <a:solidFill>
                  <a:schemeClr val="accent2">
                    <a:lumMod val="75000"/>
                  </a:schemeClr>
                </a:solidFill>
              </a:rPr>
              <a:t> Valuations</a:t>
            </a:r>
            <a:endParaRPr lang="en-US" sz="1200">
              <a:solidFill>
                <a:schemeClr val="accent2">
                  <a:lumMod val="75000"/>
                </a:schemeClr>
              </a:solidFill>
            </a:endParaRPr>
          </a:p>
        </xdr:txBody>
      </xdr:sp>
      <xdr:sp macro="" textlink="">
        <xdr:nvSpPr>
          <xdr:cNvPr id="27" name="Rounded Rectangle 26">
            <a:hlinkClick xmlns:r="http://schemas.openxmlformats.org/officeDocument/2006/relationships" r:id="rId8" tooltip="Click me to go to Step 1: Modeling Best Practices"/>
            <a:extLst>
              <a:ext uri="{FF2B5EF4-FFF2-40B4-BE49-F238E27FC236}">
                <a16:creationId xmlns:a16="http://schemas.microsoft.com/office/drawing/2014/main" id="{00000000-0008-0000-0200-00001B000000}"/>
              </a:ext>
            </a:extLst>
          </xdr:cNvPr>
          <xdr:cNvSpPr/>
        </xdr:nvSpPr>
        <xdr:spPr>
          <a:xfrm>
            <a:off x="5687529" y="2394667"/>
            <a:ext cx="1856272" cy="319968"/>
          </a:xfrm>
          <a:prstGeom prst="roundRect">
            <a:avLst/>
          </a:prstGeom>
          <a:solidFill>
            <a:schemeClr val="accent5">
              <a:lumMod val="20000"/>
              <a:lumOff val="80000"/>
            </a:schemeClr>
          </a:solidFill>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5">
                    <a:lumMod val="75000"/>
                  </a:schemeClr>
                </a:solidFill>
              </a:rPr>
              <a:t>1: Modeling Best Practices</a:t>
            </a:r>
          </a:p>
        </xdr:txBody>
      </xdr:sp>
      <xdr:pic>
        <xdr:nvPicPr>
          <xdr:cNvPr id="28" name="Picture 27">
            <a:extLst>
              <a:ext uri="{FF2B5EF4-FFF2-40B4-BE49-F238E27FC236}">
                <a16:creationId xmlns:a16="http://schemas.microsoft.com/office/drawing/2014/main" id="{00000000-0008-0000-0200-00001C000000}"/>
              </a:ext>
            </a:extLst>
          </xdr:cNvPr>
          <xdr:cNvPicPr>
            <a:picLocks noChangeAspect="1"/>
          </xdr:cNvPicPr>
        </xdr:nvPicPr>
        <xdr:blipFill>
          <a:blip xmlns:r="http://schemas.openxmlformats.org/officeDocument/2006/relationships" r:embed="rId9">
            <a:extLst>
              <a:ext uri="{BEBA8EAE-BF5A-486C-A8C5-ECC9F3942E4B}">
                <a14:imgProps xmlns:a14="http://schemas.microsoft.com/office/drawing/2010/main">
                  <a14:imgLayer r:embed="rId10">
                    <a14:imgEffect>
                      <a14:backgroundRemoval t="0" b="98361" l="0" r="100000">
                        <a14:foregroundMark x1="40183" y1="13661" x2="39726" y2="19672"/>
                        <a14:foregroundMark x1="43379" y1="1639" x2="43379" y2="4372"/>
                        <a14:foregroundMark x1="52968" y1="13115" x2="52968" y2="13115"/>
                        <a14:foregroundMark x1="87671" y1="68306" x2="87671" y2="68306"/>
                        <a14:foregroundMark x1="77626" y1="85246" x2="77626" y2="85246"/>
                        <a14:foregroundMark x1="45205" y1="64481" x2="45205" y2="64481"/>
                        <a14:foregroundMark x1="50228" y1="62842" x2="50228" y2="62842"/>
                        <a14:foregroundMark x1="39269" y1="65027" x2="39269" y2="65027"/>
                        <a14:foregroundMark x1="40639" y1="60656" x2="41553" y2="72131"/>
                        <a14:foregroundMark x1="43836" y1="69945" x2="52511" y2="65027"/>
                        <a14:foregroundMark x1="89041" y1="63934" x2="89041" y2="63934"/>
                      </a14:backgroundRemoval>
                    </a14:imgEffect>
                  </a14:imgLayer>
                </a14:imgProps>
              </a:ext>
              <a:ext uri="{28A0092B-C50C-407E-A947-70E740481C1C}">
                <a14:useLocalDpi xmlns:a14="http://schemas.microsoft.com/office/drawing/2010/main" val="0"/>
              </a:ext>
            </a:extLst>
          </a:blip>
          <a:stretch>
            <a:fillRect/>
          </a:stretch>
        </xdr:blipFill>
        <xdr:spPr>
          <a:xfrm>
            <a:off x="15069027" y="2277432"/>
            <a:ext cx="584140" cy="499955"/>
          </a:xfrm>
          <a:prstGeom prst="rect">
            <a:avLst/>
          </a:prstGeom>
        </xdr:spPr>
      </xdr:pic>
      <xdr:pic>
        <xdr:nvPicPr>
          <xdr:cNvPr id="29" name="Picture 28">
            <a:extLst>
              <a:ext uri="{FF2B5EF4-FFF2-40B4-BE49-F238E27FC236}">
                <a16:creationId xmlns:a16="http://schemas.microsoft.com/office/drawing/2014/main" id="{00000000-0008-0000-0200-00001D000000}"/>
              </a:ext>
            </a:extLst>
          </xdr:cNvPr>
          <xdr:cNvPicPr>
            <a:picLocks noChangeAspect="1"/>
          </xdr:cNvPicPr>
        </xdr:nvPicPr>
        <xdr:blipFill>
          <a:blip xmlns:r="http://schemas.openxmlformats.org/officeDocument/2006/relationships" r:embed="rId11">
            <a:extLst>
              <a:ext uri="{BEBA8EAE-BF5A-486C-A8C5-ECC9F3942E4B}">
                <a14:imgProps xmlns:a14="http://schemas.microsoft.com/office/drawing/2010/main">
                  <a14:imgLayer r:embed="rId12">
                    <a14:imgEffect>
                      <a14:backgroundRemoval t="2634" b="96092" l="2714" r="96786">
                        <a14:foregroundMark x1="41214" y1="84282" x2="51071" y2="63042"/>
                        <a14:foregroundMark x1="54000" y1="59303" x2="52071" y2="77910"/>
                        <a14:foregroundMark x1="44214" y1="47579" x2="34643" y2="90484"/>
                        <a14:foregroundMark x1="33929" y1="61937" x2="36429" y2="63381"/>
                        <a14:foregroundMark x1="82429" y1="50127" x2="82429" y2="66865"/>
                        <a14:foregroundMark x1="11786" y1="50637" x2="12929" y2="66865"/>
                        <a14:foregroundMark x1="15143" y1="53441" x2="15143" y2="63042"/>
                        <a14:foregroundMark x1="22643" y1="21580" x2="17714" y2="31011"/>
                        <a14:foregroundMark x1="16643" y1="52591" x2="16643" y2="52591"/>
                        <a14:foregroundMark x1="47357" y1="4248" x2="47643" y2="30416"/>
                        <a14:foregroundMark x1="22143" y1="28462" x2="22143" y2="28462"/>
                        <a14:foregroundMark x1="24286" y1="26933" x2="23357" y2="31691"/>
                        <a14:foregroundMark x1="71429" y1="21410" x2="71714" y2="37383"/>
                        <a14:backgroundMark x1="91357" y1="59133" x2="91357" y2="59133"/>
                      </a14:backgroundRemoval>
                    </a14:imgEffect>
                  </a14:imgLayer>
                </a14:imgProps>
              </a:ext>
              <a:ext uri="{28A0092B-C50C-407E-A947-70E740481C1C}">
                <a14:useLocalDpi xmlns:a14="http://schemas.microsoft.com/office/drawing/2010/main" val="0"/>
              </a:ext>
            </a:extLst>
          </a:blip>
          <a:stretch>
            <a:fillRect/>
          </a:stretch>
        </xdr:blipFill>
        <xdr:spPr>
          <a:xfrm>
            <a:off x="5040684" y="2281529"/>
            <a:ext cx="589200" cy="501957"/>
          </a:xfrm>
          <a:prstGeom prst="rect">
            <a:avLst/>
          </a:prstGeom>
        </xdr:spPr>
      </xdr:pic>
      <xdr:sp macro="" textlink="">
        <xdr:nvSpPr>
          <xdr:cNvPr id="43" name="Rounded Rectangle 42">
            <a:hlinkClick xmlns:r="http://schemas.openxmlformats.org/officeDocument/2006/relationships" r:id="rId13" tooltip="Click me to go to Step 2: Revenue Forecast "/>
            <a:extLst>
              <a:ext uri="{FF2B5EF4-FFF2-40B4-BE49-F238E27FC236}">
                <a16:creationId xmlns:a16="http://schemas.microsoft.com/office/drawing/2014/main" id="{00000000-0008-0000-0200-00002B000000}"/>
              </a:ext>
            </a:extLst>
          </xdr:cNvPr>
          <xdr:cNvSpPr/>
        </xdr:nvSpPr>
        <xdr:spPr>
          <a:xfrm>
            <a:off x="8639677" y="2394667"/>
            <a:ext cx="1482224" cy="319968"/>
          </a:xfrm>
          <a:prstGeom prst="roundRect">
            <a:avLst/>
          </a:prstGeom>
          <a:solidFill>
            <a:schemeClr val="accent6">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6">
                    <a:lumMod val="50000"/>
                  </a:schemeClr>
                </a:solidFill>
              </a:rPr>
              <a:t>2: Revenue Forecast</a:t>
            </a:r>
          </a:p>
        </xdr:txBody>
      </xdr:sp>
    </xdr:grpSp>
    <xdr:clientData/>
  </xdr:twoCellAnchor>
  <xdr:twoCellAnchor>
    <xdr:from>
      <xdr:col>15</xdr:col>
      <xdr:colOff>546100</xdr:colOff>
      <xdr:row>0</xdr:row>
      <xdr:rowOff>63500</xdr:rowOff>
    </xdr:from>
    <xdr:to>
      <xdr:col>22</xdr:col>
      <xdr:colOff>568164</xdr:colOff>
      <xdr:row>0</xdr:row>
      <xdr:rowOff>912684</xdr:rowOff>
    </xdr:to>
    <xdr:grpSp>
      <xdr:nvGrpSpPr>
        <xdr:cNvPr id="44" name="Group 43">
          <a:extLst>
            <a:ext uri="{FF2B5EF4-FFF2-40B4-BE49-F238E27FC236}">
              <a16:creationId xmlns:a16="http://schemas.microsoft.com/office/drawing/2014/main" id="{00000000-0008-0000-0200-00002C000000}"/>
            </a:ext>
          </a:extLst>
        </xdr:cNvPr>
        <xdr:cNvGrpSpPr/>
      </xdr:nvGrpSpPr>
      <xdr:grpSpPr>
        <a:xfrm>
          <a:off x="13830300" y="63500"/>
          <a:ext cx="4911564" cy="849184"/>
          <a:chOff x="20828000" y="4457700"/>
          <a:chExt cx="4911564" cy="849184"/>
        </a:xfrm>
      </xdr:grpSpPr>
      <xdr:pic>
        <xdr:nvPicPr>
          <xdr:cNvPr id="45" name="Picture 44">
            <a:extLst>
              <a:ext uri="{FF2B5EF4-FFF2-40B4-BE49-F238E27FC236}">
                <a16:creationId xmlns:a16="http://schemas.microsoft.com/office/drawing/2014/main" id="{00000000-0008-0000-0200-00002D000000}"/>
              </a:ext>
            </a:extLst>
          </xdr:cNvPr>
          <xdr:cNvPicPr>
            <a:picLocks noChangeAspect="1"/>
          </xdr:cNvPicPr>
        </xdr:nvPicPr>
        <xdr:blipFill>
          <a:blip xmlns:r="http://schemas.openxmlformats.org/officeDocument/2006/relationships" r:embed="rId14">
            <a:duotone>
              <a:schemeClr val="accent5">
                <a:shade val="45000"/>
                <a:satMod val="135000"/>
              </a:schemeClr>
              <a:prstClr val="white"/>
            </a:duotone>
            <a:alphaModFix amt="10000"/>
            <a:extLst>
              <a:ext uri="{28A0092B-C50C-407E-A947-70E740481C1C}">
                <a14:useLocalDpi xmlns:a14="http://schemas.microsoft.com/office/drawing/2010/main" val="0"/>
              </a:ext>
            </a:extLst>
          </a:blip>
          <a:stretch>
            <a:fillRect/>
          </a:stretch>
        </xdr:blipFill>
        <xdr:spPr>
          <a:xfrm>
            <a:off x="20828000" y="4599716"/>
            <a:ext cx="758827" cy="660400"/>
          </a:xfrm>
          <a:prstGeom prst="rect">
            <a:avLst/>
          </a:prstGeom>
        </xdr:spPr>
      </xdr:pic>
      <xdr:grpSp>
        <xdr:nvGrpSpPr>
          <xdr:cNvPr id="46" name="Group 45">
            <a:extLst>
              <a:ext uri="{FF2B5EF4-FFF2-40B4-BE49-F238E27FC236}">
                <a16:creationId xmlns:a16="http://schemas.microsoft.com/office/drawing/2014/main" id="{00000000-0008-0000-0200-00002E000000}"/>
              </a:ext>
            </a:extLst>
          </xdr:cNvPr>
          <xdr:cNvGrpSpPr/>
        </xdr:nvGrpSpPr>
        <xdr:grpSpPr>
          <a:xfrm>
            <a:off x="21653500" y="4457700"/>
            <a:ext cx="4086064" cy="849184"/>
            <a:chOff x="5854862" y="63500"/>
            <a:chExt cx="4086064" cy="849184"/>
          </a:xfrm>
        </xdr:grpSpPr>
        <xdr:sp macro="" textlink="">
          <xdr:nvSpPr>
            <xdr:cNvPr id="47" name="Rectangle 46">
              <a:extLst>
                <a:ext uri="{FF2B5EF4-FFF2-40B4-BE49-F238E27FC236}">
                  <a16:creationId xmlns:a16="http://schemas.microsoft.com/office/drawing/2014/main" id="{00000000-0008-0000-0200-00002F000000}"/>
                </a:ext>
              </a:extLst>
            </xdr:cNvPr>
            <xdr:cNvSpPr/>
          </xdr:nvSpPr>
          <xdr:spPr>
            <a:xfrm>
              <a:off x="5854862" y="63500"/>
              <a:ext cx="4086064" cy="849184"/>
            </a:xfrm>
            <a:prstGeom prst="rect">
              <a:avLst/>
            </a:prstGeom>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9" name="Rounded Rectangle 48">
              <a:hlinkClick xmlns:r="http://schemas.openxmlformats.org/officeDocument/2006/relationships" r:id="rId15" tooltip="Click me to see what we will learn in our case studies with our client Shark Virtual Reality"/>
              <a:extLst>
                <a:ext uri="{FF2B5EF4-FFF2-40B4-BE49-F238E27FC236}">
                  <a16:creationId xmlns:a16="http://schemas.microsoft.com/office/drawing/2014/main" id="{00000000-0008-0000-0200-000031000000}"/>
                </a:ext>
              </a:extLst>
            </xdr:cNvPr>
            <xdr:cNvSpPr/>
          </xdr:nvSpPr>
          <xdr:spPr>
            <a:xfrm>
              <a:off x="7721769" y="126885"/>
              <a:ext cx="2117557" cy="746253"/>
            </a:xfrm>
            <a:prstGeom prst="roundRect">
              <a:avLst/>
            </a:prstGeom>
            <a:solidFill>
              <a:schemeClr val="bg1"/>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200" baseline="0">
                  <a:solidFill>
                    <a:schemeClr val="accent5">
                      <a:lumMod val="50000"/>
                    </a:schemeClr>
                  </a:solidFill>
                </a:rPr>
                <a:t>Case Studies </a:t>
              </a:r>
            </a:p>
            <a:p>
              <a:pPr algn="r"/>
              <a:r>
                <a:rPr lang="en-US" sz="1200" baseline="0">
                  <a:solidFill>
                    <a:schemeClr val="accent5">
                      <a:lumMod val="50000"/>
                    </a:schemeClr>
                  </a:solidFill>
                </a:rPr>
                <a:t>on Our Client:  </a:t>
              </a:r>
            </a:p>
            <a:p>
              <a:pPr algn="r"/>
              <a:r>
                <a:rPr lang="en-US" sz="1200" baseline="0">
                  <a:solidFill>
                    <a:schemeClr val="accent5">
                      <a:lumMod val="50000"/>
                    </a:schemeClr>
                  </a:solidFill>
                </a:rPr>
                <a:t>Shark Virtual Reality</a:t>
              </a:r>
              <a:endParaRPr lang="en-US" sz="1200">
                <a:solidFill>
                  <a:schemeClr val="accent5">
                    <a:lumMod val="50000"/>
                  </a:schemeClr>
                </a:solidFill>
              </a:endParaRPr>
            </a:p>
          </xdr:txBody>
        </xdr:sp>
        <xdr:pic>
          <xdr:nvPicPr>
            <xdr:cNvPr id="50" name="Picture 49">
              <a:hlinkClick xmlns:r="http://schemas.openxmlformats.org/officeDocument/2006/relationships" r:id="rId15" tooltip="Click me to see what we will learn in our case studies with our client Shark Virtual Reality"/>
              <a:extLst>
                <a:ext uri="{FF2B5EF4-FFF2-40B4-BE49-F238E27FC236}">
                  <a16:creationId xmlns:a16="http://schemas.microsoft.com/office/drawing/2014/main" id="{00000000-0008-0000-0200-000032000000}"/>
                </a:ext>
              </a:extLst>
            </xdr:cNvPr>
            <xdr:cNvPicPr>
              <a:picLocks noChangeAspect="1"/>
            </xdr:cNvPicPr>
          </xdr:nvPicPr>
          <xdr:blipFill rotWithShape="1">
            <a:blip xmlns:r="http://schemas.openxmlformats.org/officeDocument/2006/relationships" r:embed="rId16">
              <a:extLst>
                <a:ext uri="{28A0092B-C50C-407E-A947-70E740481C1C}">
                  <a14:useLocalDpi xmlns:a14="http://schemas.microsoft.com/office/drawing/2010/main" val="0"/>
                </a:ext>
              </a:extLst>
            </a:blip>
            <a:srcRect l="23310" t="8219" r="25116" b="33891"/>
            <a:stretch/>
          </xdr:blipFill>
          <xdr:spPr>
            <a:xfrm>
              <a:off x="7771159" y="229816"/>
              <a:ext cx="602378" cy="540390"/>
            </a:xfrm>
            <a:prstGeom prst="rect">
              <a:avLst/>
            </a:prstGeom>
          </xdr:spPr>
        </xdr:pic>
        <xdr:sp macro="" textlink="">
          <xdr:nvSpPr>
            <xdr:cNvPr id="51" name="Rounded Rectangle 50">
              <a:hlinkClick xmlns:r="http://schemas.openxmlformats.org/officeDocument/2006/relationships" r:id="rId17" tooltip="Click me to see what we will learn in other Excel Exercises."/>
              <a:extLst>
                <a:ext uri="{FF2B5EF4-FFF2-40B4-BE49-F238E27FC236}">
                  <a16:creationId xmlns:a16="http://schemas.microsoft.com/office/drawing/2014/main" id="{00000000-0008-0000-0200-000033000000}"/>
                </a:ext>
              </a:extLst>
            </xdr:cNvPr>
            <xdr:cNvSpPr/>
          </xdr:nvSpPr>
          <xdr:spPr>
            <a:xfrm>
              <a:off x="5941925" y="126885"/>
              <a:ext cx="1674901" cy="746253"/>
            </a:xfrm>
            <a:prstGeom prst="roundRect">
              <a:avLst/>
            </a:prstGeom>
            <a:solidFill>
              <a:schemeClr val="bg1">
                <a:lumMod val="85000"/>
              </a:schemeClr>
            </a:solidFill>
            <a:ln>
              <a:solidFill>
                <a:schemeClr val="accent1"/>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200">
                  <a:solidFill>
                    <a:schemeClr val="accent5">
                      <a:lumMod val="50000"/>
                    </a:schemeClr>
                  </a:solidFill>
                </a:rPr>
                <a:t>What We Will</a:t>
              </a:r>
            </a:p>
            <a:p>
              <a:pPr algn="r"/>
              <a:r>
                <a:rPr lang="en-US" sz="1200">
                  <a:solidFill>
                    <a:schemeClr val="accent5">
                      <a:lumMod val="50000"/>
                    </a:schemeClr>
                  </a:solidFill>
                </a:rPr>
                <a:t>Learn in Other</a:t>
              </a:r>
              <a:r>
                <a:rPr lang="en-US" sz="1200" baseline="0">
                  <a:solidFill>
                    <a:schemeClr val="accent5">
                      <a:lumMod val="50000"/>
                    </a:schemeClr>
                  </a:solidFill>
                </a:rPr>
                <a:t> </a:t>
              </a:r>
            </a:p>
            <a:p>
              <a:pPr algn="r"/>
              <a:r>
                <a:rPr lang="en-US" sz="1200" baseline="0">
                  <a:solidFill>
                    <a:schemeClr val="accent5">
                      <a:lumMod val="50000"/>
                    </a:schemeClr>
                  </a:solidFill>
                </a:rPr>
                <a:t>Excel Exercises</a:t>
              </a:r>
              <a:endParaRPr lang="en-US" sz="1200">
                <a:solidFill>
                  <a:schemeClr val="accent5">
                    <a:lumMod val="50000"/>
                  </a:schemeClr>
                </a:solidFill>
              </a:endParaRPr>
            </a:p>
          </xdr:txBody>
        </xdr:sp>
        <xdr:pic>
          <xdr:nvPicPr>
            <xdr:cNvPr id="52" name="Picture 51">
              <a:hlinkClick xmlns:r="http://schemas.openxmlformats.org/officeDocument/2006/relationships" r:id="rId17" tooltip="Click me to see what we will learn in other Excel Exercises."/>
              <a:extLst>
                <a:ext uri="{FF2B5EF4-FFF2-40B4-BE49-F238E27FC236}">
                  <a16:creationId xmlns:a16="http://schemas.microsoft.com/office/drawing/2014/main" id="{00000000-0008-0000-0200-00003400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5911513" y="242683"/>
              <a:ext cx="717413" cy="553256"/>
            </a:xfrm>
            <a:prstGeom prst="rect">
              <a:avLst/>
            </a:prstGeom>
          </xdr:spPr>
        </xdr:pic>
      </xdr:grpSp>
    </xdr:grp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357910</xdr:colOff>
      <xdr:row>0</xdr:row>
      <xdr:rowOff>565728</xdr:rowOff>
    </xdr:from>
    <xdr:to>
      <xdr:col>5</xdr:col>
      <xdr:colOff>690195</xdr:colOff>
      <xdr:row>3</xdr:row>
      <xdr:rowOff>102595</xdr:rowOff>
    </xdr:to>
    <xdr:sp macro="" textlink="">
      <xdr:nvSpPr>
        <xdr:cNvPr id="17" name="Right Arrow 16">
          <a:extLst>
            <a:ext uri="{FF2B5EF4-FFF2-40B4-BE49-F238E27FC236}">
              <a16:creationId xmlns:a16="http://schemas.microsoft.com/office/drawing/2014/main" id="{00000000-0008-0000-0300-000011000000}"/>
            </a:ext>
          </a:extLst>
        </xdr:cNvPr>
        <xdr:cNvSpPr/>
      </xdr:nvSpPr>
      <xdr:spPr>
        <a:xfrm rot="5400000">
          <a:off x="7053664" y="866519"/>
          <a:ext cx="933867" cy="332285"/>
        </a:xfrm>
        <a:prstGeom prst="rightArrow">
          <a:avLst>
            <a:gd name="adj1" fmla="val 50000"/>
            <a:gd name="adj2" fmla="val 5648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96702</xdr:colOff>
      <xdr:row>3</xdr:row>
      <xdr:rowOff>187075</xdr:rowOff>
    </xdr:from>
    <xdr:to>
      <xdr:col>6</xdr:col>
      <xdr:colOff>474239</xdr:colOff>
      <xdr:row>5</xdr:row>
      <xdr:rowOff>86629</xdr:rowOff>
    </xdr:to>
    <xdr:sp macro="" textlink="">
      <xdr:nvSpPr>
        <xdr:cNvPr id="16" name="Rounded Rectangle 15">
          <a:hlinkClick xmlns:r="http://schemas.openxmlformats.org/officeDocument/2006/relationships" r:id="rId1"/>
          <a:extLst>
            <a:ext uri="{FF2B5EF4-FFF2-40B4-BE49-F238E27FC236}">
              <a16:creationId xmlns:a16="http://schemas.microsoft.com/office/drawing/2014/main" id="{00000000-0008-0000-0300-000010000000}"/>
            </a:ext>
          </a:extLst>
        </xdr:cNvPr>
        <xdr:cNvSpPr/>
      </xdr:nvSpPr>
      <xdr:spPr>
        <a:xfrm>
          <a:off x="4276157" y="1584075"/>
          <a:ext cx="3898900" cy="292099"/>
        </a:xfrm>
        <a:prstGeom prst="roundRect">
          <a:avLst/>
        </a:prstGeom>
        <a:solidFill>
          <a:schemeClr val="tx2">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ysClr val="windowText" lastClr="000000"/>
              </a:solidFill>
            </a:rPr>
            <a:t>Click to Watch a Video on How to </a:t>
          </a:r>
          <a:r>
            <a:rPr lang="en-US" sz="1400" b="0">
              <a:solidFill>
                <a:sysClr val="windowText" lastClr="000000"/>
              </a:solidFill>
            </a:rPr>
            <a:t>Navigate</a:t>
          </a:r>
          <a:r>
            <a:rPr lang="en-US" sz="1400" b="0" baseline="0">
              <a:solidFill>
                <a:sysClr val="windowText" lastClr="000000"/>
              </a:solidFill>
            </a:rPr>
            <a:t> </a:t>
          </a:r>
          <a:r>
            <a:rPr lang="en-US" sz="1400" b="0" baseline="0">
              <a:solidFill>
                <a:srgbClr val="0000FF"/>
              </a:solidFill>
            </a:rPr>
            <a:t>Step 4</a:t>
          </a:r>
          <a:endParaRPr lang="en-US" sz="1400" b="0">
            <a:solidFill>
              <a:srgbClr val="0000FF"/>
            </a:solidFill>
          </a:endParaRPr>
        </a:p>
      </xdr:txBody>
    </xdr:sp>
    <xdr:clientData/>
  </xdr:twoCellAnchor>
  <xdr:twoCellAnchor>
    <xdr:from>
      <xdr:col>0</xdr:col>
      <xdr:colOff>57727</xdr:colOff>
      <xdr:row>0</xdr:row>
      <xdr:rowOff>69273</xdr:rowOff>
    </xdr:from>
    <xdr:to>
      <xdr:col>14</xdr:col>
      <xdr:colOff>540328</xdr:colOff>
      <xdr:row>0</xdr:row>
      <xdr:rowOff>958043</xdr:rowOff>
    </xdr:to>
    <xdr:grpSp>
      <xdr:nvGrpSpPr>
        <xdr:cNvPr id="18" name="Group 17">
          <a:extLst>
            <a:ext uri="{FF2B5EF4-FFF2-40B4-BE49-F238E27FC236}">
              <a16:creationId xmlns:a16="http://schemas.microsoft.com/office/drawing/2014/main" id="{00000000-0008-0000-0300-000012000000}"/>
            </a:ext>
          </a:extLst>
        </xdr:cNvPr>
        <xdr:cNvGrpSpPr/>
      </xdr:nvGrpSpPr>
      <xdr:grpSpPr>
        <a:xfrm>
          <a:off x="57727" y="69273"/>
          <a:ext cx="13792201" cy="888770"/>
          <a:chOff x="4953000" y="1943100"/>
          <a:chExt cx="13817601" cy="888770"/>
        </a:xfrm>
      </xdr:grpSpPr>
      <xdr:sp macro="" textlink="">
        <xdr:nvSpPr>
          <xdr:cNvPr id="19" name="Rectangle 18">
            <a:extLst>
              <a:ext uri="{FF2B5EF4-FFF2-40B4-BE49-F238E27FC236}">
                <a16:creationId xmlns:a16="http://schemas.microsoft.com/office/drawing/2014/main" id="{00000000-0008-0000-0300-000013000000}"/>
              </a:ext>
            </a:extLst>
          </xdr:cNvPr>
          <xdr:cNvSpPr/>
        </xdr:nvSpPr>
        <xdr:spPr>
          <a:xfrm>
            <a:off x="4953000" y="1943100"/>
            <a:ext cx="13677898" cy="848689"/>
          </a:xfrm>
          <a:prstGeom prst="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TextBox 19">
            <a:extLst>
              <a:ext uri="{FF2B5EF4-FFF2-40B4-BE49-F238E27FC236}">
                <a16:creationId xmlns:a16="http://schemas.microsoft.com/office/drawing/2014/main" id="{00000000-0008-0000-0300-000014000000}"/>
              </a:ext>
            </a:extLst>
          </xdr:cNvPr>
          <xdr:cNvSpPr txBox="1"/>
        </xdr:nvSpPr>
        <xdr:spPr>
          <a:xfrm>
            <a:off x="4965555" y="1968818"/>
            <a:ext cx="13805046" cy="382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450" b="1" u="sng"/>
              <a:t>Templates: 7 Steps for </a:t>
            </a:r>
            <a:r>
              <a:rPr lang="en-US" sz="1450" b="1" u="sng" baseline="0">
                <a:solidFill>
                  <a:schemeClr val="accent5">
                    <a:lumMod val="75000"/>
                  </a:schemeClr>
                </a:solidFill>
              </a:rPr>
              <a:t>Modeling</a:t>
            </a:r>
            <a:r>
              <a:rPr lang="en-US" sz="1450" b="1" u="sng" baseline="0">
                <a:solidFill>
                  <a:schemeClr val="dk1"/>
                </a:solidFill>
              </a:rPr>
              <a:t>, </a:t>
            </a:r>
            <a:r>
              <a:rPr lang="en-US" sz="1450" b="1" u="sng" baseline="0">
                <a:solidFill>
                  <a:schemeClr val="accent6">
                    <a:lumMod val="50000"/>
                  </a:schemeClr>
                </a:solidFill>
                <a:latin typeface="+mn-lt"/>
                <a:ea typeface="+mn-ea"/>
                <a:cs typeface="+mn-cs"/>
              </a:rPr>
              <a:t>F</a:t>
            </a:r>
            <a:r>
              <a:rPr lang="en-US" sz="1450" b="1" u="sng">
                <a:solidFill>
                  <a:schemeClr val="accent6">
                    <a:lumMod val="50000"/>
                  </a:schemeClr>
                </a:solidFill>
                <a:latin typeface="+mn-lt"/>
                <a:ea typeface="+mn-ea"/>
                <a:cs typeface="+mn-cs"/>
              </a:rPr>
              <a:t>inancial</a:t>
            </a:r>
            <a:r>
              <a:rPr lang="en-US" sz="1450" b="1" u="sng">
                <a:solidFill>
                  <a:schemeClr val="accent6">
                    <a:lumMod val="50000"/>
                  </a:schemeClr>
                </a:solidFill>
              </a:rPr>
              <a:t> Statement</a:t>
            </a:r>
            <a:r>
              <a:rPr lang="en-US" sz="1450" b="1" u="sng" baseline="0">
                <a:solidFill>
                  <a:schemeClr val="accent6">
                    <a:lumMod val="50000"/>
                  </a:schemeClr>
                </a:solidFill>
              </a:rPr>
              <a:t> Creation </a:t>
            </a:r>
            <a:r>
              <a:rPr lang="en-US" sz="1450" b="1" u="sng" baseline="0">
                <a:solidFill>
                  <a:schemeClr val="dk1"/>
                </a:solidFill>
              </a:rPr>
              <a:t>and</a:t>
            </a:r>
            <a:r>
              <a:rPr lang="en-US" sz="1450" b="1" u="sng"/>
              <a:t> </a:t>
            </a:r>
            <a:r>
              <a:rPr lang="en-US" sz="1450" b="1" u="sng">
                <a:solidFill>
                  <a:schemeClr val="accent2">
                    <a:lumMod val="75000"/>
                  </a:schemeClr>
                </a:solidFill>
              </a:rPr>
              <a:t>Valuation</a:t>
            </a:r>
            <a:r>
              <a:rPr lang="en-US" sz="1450" baseline="0">
                <a:solidFill>
                  <a:schemeClr val="tx1"/>
                </a:solidFill>
              </a:rPr>
              <a:t>, which we will cover in S</a:t>
            </a:r>
            <a:r>
              <a:rPr lang="en-US" sz="1450" baseline="0"/>
              <a:t>ections 39 through 52 as part of our Shark Virtual Reality Client Case Studies. </a:t>
            </a:r>
            <a:endParaRPr lang="en-US" sz="1450"/>
          </a:p>
        </xdr:txBody>
      </xdr:sp>
      <xdr:sp macro="" textlink="">
        <xdr:nvSpPr>
          <xdr:cNvPr id="21" name="Rounded Rectangle 20">
            <a:hlinkClick xmlns:r="http://schemas.openxmlformats.org/officeDocument/2006/relationships" r:id="rId2" tooltip="Click me to go to Step 4: Balance Sheet "/>
            <a:extLst>
              <a:ext uri="{FF2B5EF4-FFF2-40B4-BE49-F238E27FC236}">
                <a16:creationId xmlns:a16="http://schemas.microsoft.com/office/drawing/2014/main" id="{00000000-0008-0000-0300-000015000000}"/>
              </a:ext>
            </a:extLst>
          </xdr:cNvPr>
          <xdr:cNvSpPr/>
        </xdr:nvSpPr>
        <xdr:spPr>
          <a:xfrm>
            <a:off x="11813767" y="2394667"/>
            <a:ext cx="1241834" cy="319968"/>
          </a:xfrm>
          <a:prstGeom prst="roundRect">
            <a:avLst/>
          </a:prstGeom>
          <a:solidFill>
            <a:schemeClr val="accent6">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6">
                    <a:lumMod val="50000"/>
                  </a:schemeClr>
                </a:solidFill>
              </a:rPr>
              <a:t>4: Balance Sheet</a:t>
            </a:r>
          </a:p>
        </xdr:txBody>
      </xdr:sp>
      <xdr:sp macro="" textlink="">
        <xdr:nvSpPr>
          <xdr:cNvPr id="22" name="Rounded Rectangle 21">
            <a:hlinkClick xmlns:r="http://schemas.openxmlformats.org/officeDocument/2006/relationships" r:id="rId3" tooltip="Click me to go to Step 3: Income Statement "/>
            <a:extLst>
              <a:ext uri="{FF2B5EF4-FFF2-40B4-BE49-F238E27FC236}">
                <a16:creationId xmlns:a16="http://schemas.microsoft.com/office/drawing/2014/main" id="{00000000-0008-0000-0300-000016000000}"/>
              </a:ext>
            </a:extLst>
          </xdr:cNvPr>
          <xdr:cNvSpPr/>
        </xdr:nvSpPr>
        <xdr:spPr>
          <a:xfrm>
            <a:off x="10201540" y="2394667"/>
            <a:ext cx="1533261" cy="319968"/>
          </a:xfrm>
          <a:prstGeom prst="roundRect">
            <a:avLst/>
          </a:prstGeom>
          <a:solidFill>
            <a:schemeClr val="accent6">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6">
                    <a:lumMod val="50000"/>
                  </a:schemeClr>
                </a:solidFill>
              </a:rPr>
              <a:t>3: Income Statement</a:t>
            </a:r>
          </a:p>
        </xdr:txBody>
      </xdr:sp>
      <xdr:sp macro="" textlink="">
        <xdr:nvSpPr>
          <xdr:cNvPr id="23" name="Rounded Rectangle 22">
            <a:hlinkClick xmlns:r="http://schemas.openxmlformats.org/officeDocument/2006/relationships" r:id="rId4" tooltip="Click me to go to Step 5: Cash Flow Statement "/>
            <a:extLst>
              <a:ext uri="{FF2B5EF4-FFF2-40B4-BE49-F238E27FC236}">
                <a16:creationId xmlns:a16="http://schemas.microsoft.com/office/drawing/2014/main" id="{00000000-0008-0000-0300-000017000000}"/>
              </a:ext>
            </a:extLst>
          </xdr:cNvPr>
          <xdr:cNvSpPr/>
        </xdr:nvSpPr>
        <xdr:spPr>
          <a:xfrm>
            <a:off x="13150380" y="2394667"/>
            <a:ext cx="1683222" cy="319968"/>
          </a:xfrm>
          <a:prstGeom prst="roundRect">
            <a:avLst/>
          </a:prstGeom>
          <a:solidFill>
            <a:schemeClr val="accent6">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6">
                    <a:lumMod val="50000"/>
                  </a:schemeClr>
                </a:solidFill>
              </a:rPr>
              <a:t>5: Cash Flow Statement</a:t>
            </a:r>
          </a:p>
        </xdr:txBody>
      </xdr:sp>
      <xdr:pic>
        <xdr:nvPicPr>
          <xdr:cNvPr id="24" name="Picture 23">
            <a:extLst>
              <a:ext uri="{FF2B5EF4-FFF2-40B4-BE49-F238E27FC236}">
                <a16:creationId xmlns:a16="http://schemas.microsoft.com/office/drawing/2014/main" id="{00000000-0008-0000-0300-000018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7822473" y="2329086"/>
            <a:ext cx="652831" cy="502784"/>
          </a:xfrm>
          <a:prstGeom prst="rect">
            <a:avLst/>
          </a:prstGeom>
        </xdr:spPr>
      </xdr:pic>
      <xdr:sp macro="" textlink="">
        <xdr:nvSpPr>
          <xdr:cNvPr id="25" name="Rounded Rectangle 24">
            <a:hlinkClick xmlns:r="http://schemas.openxmlformats.org/officeDocument/2006/relationships" r:id="rId6" tooltip="Click me to go to Step 6: DCF Valuation"/>
            <a:extLst>
              <a:ext uri="{FF2B5EF4-FFF2-40B4-BE49-F238E27FC236}">
                <a16:creationId xmlns:a16="http://schemas.microsoft.com/office/drawing/2014/main" id="{00000000-0008-0000-0300-000019000000}"/>
              </a:ext>
            </a:extLst>
          </xdr:cNvPr>
          <xdr:cNvSpPr/>
        </xdr:nvSpPr>
        <xdr:spPr>
          <a:xfrm>
            <a:off x="15784629" y="2394667"/>
            <a:ext cx="1246072" cy="319968"/>
          </a:xfrm>
          <a:prstGeom prst="roundRect">
            <a:avLst/>
          </a:prstGeom>
          <a:solidFill>
            <a:schemeClr val="accent2">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2">
                    <a:lumMod val="75000"/>
                  </a:schemeClr>
                </a:solidFill>
              </a:rPr>
              <a:t>6: DCF Valuation</a:t>
            </a:r>
          </a:p>
        </xdr:txBody>
      </xdr:sp>
      <xdr:sp macro="" textlink="">
        <xdr:nvSpPr>
          <xdr:cNvPr id="26" name="Rounded Rectangle 25">
            <a:hlinkClick xmlns:r="http://schemas.openxmlformats.org/officeDocument/2006/relationships" r:id="rId7" tooltip="Click me to go to Step 7: Other Valuations and a Comparison of All 3 (Take the Average)"/>
            <a:extLst>
              <a:ext uri="{FF2B5EF4-FFF2-40B4-BE49-F238E27FC236}">
                <a16:creationId xmlns:a16="http://schemas.microsoft.com/office/drawing/2014/main" id="{00000000-0008-0000-0300-00001A000000}"/>
              </a:ext>
            </a:extLst>
          </xdr:cNvPr>
          <xdr:cNvSpPr/>
        </xdr:nvSpPr>
        <xdr:spPr>
          <a:xfrm>
            <a:off x="17096277" y="2394667"/>
            <a:ext cx="1433024" cy="319968"/>
          </a:xfrm>
          <a:prstGeom prst="roundRect">
            <a:avLst/>
          </a:prstGeom>
          <a:solidFill>
            <a:schemeClr val="accent2">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2">
                    <a:lumMod val="75000"/>
                  </a:schemeClr>
                </a:solidFill>
              </a:rPr>
              <a:t>7: Other</a:t>
            </a:r>
            <a:r>
              <a:rPr lang="en-US" sz="1200" baseline="0">
                <a:solidFill>
                  <a:schemeClr val="accent2">
                    <a:lumMod val="75000"/>
                  </a:schemeClr>
                </a:solidFill>
              </a:rPr>
              <a:t> Valuations</a:t>
            </a:r>
            <a:endParaRPr lang="en-US" sz="1200">
              <a:solidFill>
                <a:schemeClr val="accent2">
                  <a:lumMod val="75000"/>
                </a:schemeClr>
              </a:solidFill>
            </a:endParaRPr>
          </a:p>
        </xdr:txBody>
      </xdr:sp>
      <xdr:sp macro="" textlink="">
        <xdr:nvSpPr>
          <xdr:cNvPr id="27" name="Rounded Rectangle 26">
            <a:hlinkClick xmlns:r="http://schemas.openxmlformats.org/officeDocument/2006/relationships" r:id="rId8" tooltip="Click me to go to Step 1: Modeling Best Practices"/>
            <a:extLst>
              <a:ext uri="{FF2B5EF4-FFF2-40B4-BE49-F238E27FC236}">
                <a16:creationId xmlns:a16="http://schemas.microsoft.com/office/drawing/2014/main" id="{00000000-0008-0000-0300-00001B000000}"/>
              </a:ext>
            </a:extLst>
          </xdr:cNvPr>
          <xdr:cNvSpPr/>
        </xdr:nvSpPr>
        <xdr:spPr>
          <a:xfrm>
            <a:off x="5687529" y="2394667"/>
            <a:ext cx="1856272" cy="319968"/>
          </a:xfrm>
          <a:prstGeom prst="roundRect">
            <a:avLst/>
          </a:prstGeom>
          <a:solidFill>
            <a:schemeClr val="accent5">
              <a:lumMod val="20000"/>
              <a:lumOff val="80000"/>
            </a:schemeClr>
          </a:solidFill>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5">
                    <a:lumMod val="75000"/>
                  </a:schemeClr>
                </a:solidFill>
              </a:rPr>
              <a:t>1: Modeling Best Practices</a:t>
            </a:r>
          </a:p>
        </xdr:txBody>
      </xdr:sp>
      <xdr:pic>
        <xdr:nvPicPr>
          <xdr:cNvPr id="28" name="Picture 27">
            <a:extLst>
              <a:ext uri="{FF2B5EF4-FFF2-40B4-BE49-F238E27FC236}">
                <a16:creationId xmlns:a16="http://schemas.microsoft.com/office/drawing/2014/main" id="{00000000-0008-0000-0300-00001C000000}"/>
              </a:ext>
            </a:extLst>
          </xdr:cNvPr>
          <xdr:cNvPicPr>
            <a:picLocks noChangeAspect="1"/>
          </xdr:cNvPicPr>
        </xdr:nvPicPr>
        <xdr:blipFill>
          <a:blip xmlns:r="http://schemas.openxmlformats.org/officeDocument/2006/relationships" r:embed="rId9">
            <a:extLst>
              <a:ext uri="{BEBA8EAE-BF5A-486C-A8C5-ECC9F3942E4B}">
                <a14:imgProps xmlns:a14="http://schemas.microsoft.com/office/drawing/2010/main">
                  <a14:imgLayer r:embed="rId10">
                    <a14:imgEffect>
                      <a14:backgroundRemoval t="0" b="98361" l="0" r="100000">
                        <a14:foregroundMark x1="40183" y1="13661" x2="39726" y2="19672"/>
                        <a14:foregroundMark x1="43379" y1="1639" x2="43379" y2="4372"/>
                        <a14:foregroundMark x1="52968" y1="13115" x2="52968" y2="13115"/>
                        <a14:foregroundMark x1="87671" y1="68306" x2="87671" y2="68306"/>
                        <a14:foregroundMark x1="77626" y1="85246" x2="77626" y2="85246"/>
                        <a14:foregroundMark x1="45205" y1="64481" x2="45205" y2="64481"/>
                        <a14:foregroundMark x1="50228" y1="62842" x2="50228" y2="62842"/>
                        <a14:foregroundMark x1="39269" y1="65027" x2="39269" y2="65027"/>
                        <a14:foregroundMark x1="40639" y1="60656" x2="41553" y2="72131"/>
                        <a14:foregroundMark x1="43836" y1="69945" x2="52511" y2="65027"/>
                        <a14:foregroundMark x1="89041" y1="63934" x2="89041" y2="63934"/>
                      </a14:backgroundRemoval>
                    </a14:imgEffect>
                  </a14:imgLayer>
                </a14:imgProps>
              </a:ext>
              <a:ext uri="{28A0092B-C50C-407E-A947-70E740481C1C}">
                <a14:useLocalDpi xmlns:a14="http://schemas.microsoft.com/office/drawing/2010/main" val="0"/>
              </a:ext>
            </a:extLst>
          </a:blip>
          <a:stretch>
            <a:fillRect/>
          </a:stretch>
        </xdr:blipFill>
        <xdr:spPr>
          <a:xfrm>
            <a:off x="15069027" y="2277432"/>
            <a:ext cx="584140" cy="499955"/>
          </a:xfrm>
          <a:prstGeom prst="rect">
            <a:avLst/>
          </a:prstGeom>
        </xdr:spPr>
      </xdr:pic>
      <xdr:pic>
        <xdr:nvPicPr>
          <xdr:cNvPr id="29" name="Picture 28">
            <a:extLst>
              <a:ext uri="{FF2B5EF4-FFF2-40B4-BE49-F238E27FC236}">
                <a16:creationId xmlns:a16="http://schemas.microsoft.com/office/drawing/2014/main" id="{00000000-0008-0000-0300-00001D000000}"/>
              </a:ext>
            </a:extLst>
          </xdr:cNvPr>
          <xdr:cNvPicPr>
            <a:picLocks noChangeAspect="1"/>
          </xdr:cNvPicPr>
        </xdr:nvPicPr>
        <xdr:blipFill>
          <a:blip xmlns:r="http://schemas.openxmlformats.org/officeDocument/2006/relationships" r:embed="rId11">
            <a:extLst>
              <a:ext uri="{BEBA8EAE-BF5A-486C-A8C5-ECC9F3942E4B}">
                <a14:imgProps xmlns:a14="http://schemas.microsoft.com/office/drawing/2010/main">
                  <a14:imgLayer r:embed="rId12">
                    <a14:imgEffect>
                      <a14:backgroundRemoval t="2634" b="96092" l="2714" r="96786">
                        <a14:foregroundMark x1="41214" y1="84282" x2="51071" y2="63042"/>
                        <a14:foregroundMark x1="54000" y1="59303" x2="52071" y2="77910"/>
                        <a14:foregroundMark x1="44214" y1="47579" x2="34643" y2="90484"/>
                        <a14:foregroundMark x1="33929" y1="61937" x2="36429" y2="63381"/>
                        <a14:foregroundMark x1="82429" y1="50127" x2="82429" y2="66865"/>
                        <a14:foregroundMark x1="11786" y1="50637" x2="12929" y2="66865"/>
                        <a14:foregroundMark x1="15143" y1="53441" x2="15143" y2="63042"/>
                        <a14:foregroundMark x1="22643" y1="21580" x2="17714" y2="31011"/>
                        <a14:foregroundMark x1="16643" y1="52591" x2="16643" y2="52591"/>
                        <a14:foregroundMark x1="47357" y1="4248" x2="47643" y2="30416"/>
                        <a14:foregroundMark x1="22143" y1="28462" x2="22143" y2="28462"/>
                        <a14:foregroundMark x1="24286" y1="26933" x2="23357" y2="31691"/>
                        <a14:foregroundMark x1="71429" y1="21410" x2="71714" y2="37383"/>
                        <a14:backgroundMark x1="91357" y1="59133" x2="91357" y2="59133"/>
                      </a14:backgroundRemoval>
                    </a14:imgEffect>
                  </a14:imgLayer>
                </a14:imgProps>
              </a:ext>
              <a:ext uri="{28A0092B-C50C-407E-A947-70E740481C1C}">
                <a14:useLocalDpi xmlns:a14="http://schemas.microsoft.com/office/drawing/2010/main" val="0"/>
              </a:ext>
            </a:extLst>
          </a:blip>
          <a:stretch>
            <a:fillRect/>
          </a:stretch>
        </xdr:blipFill>
        <xdr:spPr>
          <a:xfrm>
            <a:off x="5040684" y="2281529"/>
            <a:ext cx="589200" cy="501957"/>
          </a:xfrm>
          <a:prstGeom prst="rect">
            <a:avLst/>
          </a:prstGeom>
        </xdr:spPr>
      </xdr:pic>
      <xdr:sp macro="" textlink="">
        <xdr:nvSpPr>
          <xdr:cNvPr id="43" name="Rounded Rectangle 42">
            <a:hlinkClick xmlns:r="http://schemas.openxmlformats.org/officeDocument/2006/relationships" r:id="rId13" tooltip="Click me to go to Step 2: Revenue Forecast "/>
            <a:extLst>
              <a:ext uri="{FF2B5EF4-FFF2-40B4-BE49-F238E27FC236}">
                <a16:creationId xmlns:a16="http://schemas.microsoft.com/office/drawing/2014/main" id="{00000000-0008-0000-0300-00002B000000}"/>
              </a:ext>
            </a:extLst>
          </xdr:cNvPr>
          <xdr:cNvSpPr/>
        </xdr:nvSpPr>
        <xdr:spPr>
          <a:xfrm>
            <a:off x="8639677" y="2394667"/>
            <a:ext cx="1482224" cy="319968"/>
          </a:xfrm>
          <a:prstGeom prst="roundRect">
            <a:avLst/>
          </a:prstGeom>
          <a:solidFill>
            <a:schemeClr val="accent6">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6">
                    <a:lumMod val="50000"/>
                  </a:schemeClr>
                </a:solidFill>
              </a:rPr>
              <a:t>2: Revenue Forecast</a:t>
            </a:r>
          </a:p>
        </xdr:txBody>
      </xdr:sp>
    </xdr:grpSp>
    <xdr:clientData/>
  </xdr:twoCellAnchor>
  <xdr:twoCellAnchor>
    <xdr:from>
      <xdr:col>14</xdr:col>
      <xdr:colOff>489527</xdr:colOff>
      <xdr:row>0</xdr:row>
      <xdr:rowOff>69273</xdr:rowOff>
    </xdr:from>
    <xdr:to>
      <xdr:col>21</xdr:col>
      <xdr:colOff>471182</xdr:colOff>
      <xdr:row>0</xdr:row>
      <xdr:rowOff>918457</xdr:rowOff>
    </xdr:to>
    <xdr:grpSp>
      <xdr:nvGrpSpPr>
        <xdr:cNvPr id="44" name="Group 43">
          <a:extLst>
            <a:ext uri="{FF2B5EF4-FFF2-40B4-BE49-F238E27FC236}">
              <a16:creationId xmlns:a16="http://schemas.microsoft.com/office/drawing/2014/main" id="{00000000-0008-0000-0300-00002C000000}"/>
            </a:ext>
          </a:extLst>
        </xdr:cNvPr>
        <xdr:cNvGrpSpPr/>
      </xdr:nvGrpSpPr>
      <xdr:grpSpPr>
        <a:xfrm>
          <a:off x="13799127" y="69273"/>
          <a:ext cx="4871155" cy="849184"/>
          <a:chOff x="20828000" y="4457700"/>
          <a:chExt cx="4911564" cy="849184"/>
        </a:xfrm>
      </xdr:grpSpPr>
      <xdr:pic>
        <xdr:nvPicPr>
          <xdr:cNvPr id="45" name="Picture 44">
            <a:extLst>
              <a:ext uri="{FF2B5EF4-FFF2-40B4-BE49-F238E27FC236}">
                <a16:creationId xmlns:a16="http://schemas.microsoft.com/office/drawing/2014/main" id="{00000000-0008-0000-0300-00002D000000}"/>
              </a:ext>
            </a:extLst>
          </xdr:cNvPr>
          <xdr:cNvPicPr>
            <a:picLocks noChangeAspect="1"/>
          </xdr:cNvPicPr>
        </xdr:nvPicPr>
        <xdr:blipFill>
          <a:blip xmlns:r="http://schemas.openxmlformats.org/officeDocument/2006/relationships" r:embed="rId14">
            <a:duotone>
              <a:schemeClr val="accent5">
                <a:shade val="45000"/>
                <a:satMod val="135000"/>
              </a:schemeClr>
              <a:prstClr val="white"/>
            </a:duotone>
            <a:alphaModFix amt="10000"/>
            <a:extLst>
              <a:ext uri="{28A0092B-C50C-407E-A947-70E740481C1C}">
                <a14:useLocalDpi xmlns:a14="http://schemas.microsoft.com/office/drawing/2010/main" val="0"/>
              </a:ext>
            </a:extLst>
          </a:blip>
          <a:stretch>
            <a:fillRect/>
          </a:stretch>
        </xdr:blipFill>
        <xdr:spPr>
          <a:xfrm>
            <a:off x="20828000" y="4599716"/>
            <a:ext cx="758827" cy="660400"/>
          </a:xfrm>
          <a:prstGeom prst="rect">
            <a:avLst/>
          </a:prstGeom>
        </xdr:spPr>
      </xdr:pic>
      <xdr:grpSp>
        <xdr:nvGrpSpPr>
          <xdr:cNvPr id="46" name="Group 45">
            <a:extLst>
              <a:ext uri="{FF2B5EF4-FFF2-40B4-BE49-F238E27FC236}">
                <a16:creationId xmlns:a16="http://schemas.microsoft.com/office/drawing/2014/main" id="{00000000-0008-0000-0300-00002E000000}"/>
              </a:ext>
            </a:extLst>
          </xdr:cNvPr>
          <xdr:cNvGrpSpPr/>
        </xdr:nvGrpSpPr>
        <xdr:grpSpPr>
          <a:xfrm>
            <a:off x="21653500" y="4457700"/>
            <a:ext cx="4086064" cy="849184"/>
            <a:chOff x="5854862" y="63500"/>
            <a:chExt cx="4086064" cy="849184"/>
          </a:xfrm>
        </xdr:grpSpPr>
        <xdr:sp macro="" textlink="">
          <xdr:nvSpPr>
            <xdr:cNvPr id="47" name="Rectangle 46">
              <a:extLst>
                <a:ext uri="{FF2B5EF4-FFF2-40B4-BE49-F238E27FC236}">
                  <a16:creationId xmlns:a16="http://schemas.microsoft.com/office/drawing/2014/main" id="{00000000-0008-0000-0300-00002F000000}"/>
                </a:ext>
              </a:extLst>
            </xdr:cNvPr>
            <xdr:cNvSpPr/>
          </xdr:nvSpPr>
          <xdr:spPr>
            <a:xfrm>
              <a:off x="5854862" y="63500"/>
              <a:ext cx="4086064" cy="849184"/>
            </a:xfrm>
            <a:prstGeom prst="rect">
              <a:avLst/>
            </a:prstGeom>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8" name="Rounded Rectangle 47">
              <a:hlinkClick xmlns:r="http://schemas.openxmlformats.org/officeDocument/2006/relationships" r:id="rId15" tooltip="Click me to see what we will learn in our case studies with our client Shark Virtual Reality"/>
              <a:extLst>
                <a:ext uri="{FF2B5EF4-FFF2-40B4-BE49-F238E27FC236}">
                  <a16:creationId xmlns:a16="http://schemas.microsoft.com/office/drawing/2014/main" id="{00000000-0008-0000-0300-000030000000}"/>
                </a:ext>
              </a:extLst>
            </xdr:cNvPr>
            <xdr:cNvSpPr/>
          </xdr:nvSpPr>
          <xdr:spPr>
            <a:xfrm>
              <a:off x="7721769" y="126885"/>
              <a:ext cx="2117557" cy="746253"/>
            </a:xfrm>
            <a:prstGeom prst="roundRect">
              <a:avLst/>
            </a:prstGeom>
            <a:solidFill>
              <a:schemeClr val="bg1"/>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200" baseline="0">
                  <a:solidFill>
                    <a:schemeClr val="accent5">
                      <a:lumMod val="50000"/>
                    </a:schemeClr>
                  </a:solidFill>
                </a:rPr>
                <a:t>Case Studies </a:t>
              </a:r>
            </a:p>
            <a:p>
              <a:pPr algn="r"/>
              <a:r>
                <a:rPr lang="en-US" sz="1200" baseline="0">
                  <a:solidFill>
                    <a:schemeClr val="accent5">
                      <a:lumMod val="50000"/>
                    </a:schemeClr>
                  </a:solidFill>
                </a:rPr>
                <a:t>on Our Client:  </a:t>
              </a:r>
            </a:p>
            <a:p>
              <a:pPr algn="r"/>
              <a:r>
                <a:rPr lang="en-US" sz="1200" baseline="0">
                  <a:solidFill>
                    <a:schemeClr val="accent5">
                      <a:lumMod val="50000"/>
                    </a:schemeClr>
                  </a:solidFill>
                </a:rPr>
                <a:t>Shark Virtual Reality</a:t>
              </a:r>
              <a:endParaRPr lang="en-US" sz="1200">
                <a:solidFill>
                  <a:schemeClr val="accent5">
                    <a:lumMod val="50000"/>
                  </a:schemeClr>
                </a:solidFill>
              </a:endParaRPr>
            </a:p>
          </xdr:txBody>
        </xdr:sp>
        <xdr:pic>
          <xdr:nvPicPr>
            <xdr:cNvPr id="49" name="Picture 48">
              <a:hlinkClick xmlns:r="http://schemas.openxmlformats.org/officeDocument/2006/relationships" r:id="rId15" tooltip="Click me to see what we will learn in our case studies with our client Shark Virtual Reality"/>
              <a:extLst>
                <a:ext uri="{FF2B5EF4-FFF2-40B4-BE49-F238E27FC236}">
                  <a16:creationId xmlns:a16="http://schemas.microsoft.com/office/drawing/2014/main" id="{00000000-0008-0000-0300-000031000000}"/>
                </a:ext>
              </a:extLst>
            </xdr:cNvPr>
            <xdr:cNvPicPr>
              <a:picLocks noChangeAspect="1"/>
            </xdr:cNvPicPr>
          </xdr:nvPicPr>
          <xdr:blipFill rotWithShape="1">
            <a:blip xmlns:r="http://schemas.openxmlformats.org/officeDocument/2006/relationships" r:embed="rId16">
              <a:extLst>
                <a:ext uri="{28A0092B-C50C-407E-A947-70E740481C1C}">
                  <a14:useLocalDpi xmlns:a14="http://schemas.microsoft.com/office/drawing/2010/main" val="0"/>
                </a:ext>
              </a:extLst>
            </a:blip>
            <a:srcRect l="23310" t="8219" r="25116" b="33891"/>
            <a:stretch/>
          </xdr:blipFill>
          <xdr:spPr>
            <a:xfrm>
              <a:off x="7771159" y="229816"/>
              <a:ext cx="602378" cy="540390"/>
            </a:xfrm>
            <a:prstGeom prst="rect">
              <a:avLst/>
            </a:prstGeom>
          </xdr:spPr>
        </xdr:pic>
        <xdr:sp macro="" textlink="">
          <xdr:nvSpPr>
            <xdr:cNvPr id="50" name="Rounded Rectangle 49">
              <a:hlinkClick xmlns:r="http://schemas.openxmlformats.org/officeDocument/2006/relationships" r:id="rId17" tooltip="Click me to see what we will learn in other Excel Exercises."/>
              <a:extLst>
                <a:ext uri="{FF2B5EF4-FFF2-40B4-BE49-F238E27FC236}">
                  <a16:creationId xmlns:a16="http://schemas.microsoft.com/office/drawing/2014/main" id="{00000000-0008-0000-0300-000032000000}"/>
                </a:ext>
              </a:extLst>
            </xdr:cNvPr>
            <xdr:cNvSpPr/>
          </xdr:nvSpPr>
          <xdr:spPr>
            <a:xfrm>
              <a:off x="5941925" y="126885"/>
              <a:ext cx="1674901" cy="746253"/>
            </a:xfrm>
            <a:prstGeom prst="roundRect">
              <a:avLst/>
            </a:prstGeom>
            <a:solidFill>
              <a:schemeClr val="bg1">
                <a:lumMod val="85000"/>
              </a:schemeClr>
            </a:solidFill>
            <a:ln>
              <a:solidFill>
                <a:schemeClr val="accent1"/>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200">
                  <a:solidFill>
                    <a:schemeClr val="accent5">
                      <a:lumMod val="50000"/>
                    </a:schemeClr>
                  </a:solidFill>
                </a:rPr>
                <a:t>What We Will</a:t>
              </a:r>
            </a:p>
            <a:p>
              <a:pPr algn="r"/>
              <a:r>
                <a:rPr lang="en-US" sz="1200">
                  <a:solidFill>
                    <a:schemeClr val="accent5">
                      <a:lumMod val="50000"/>
                    </a:schemeClr>
                  </a:solidFill>
                </a:rPr>
                <a:t>Learn in Other</a:t>
              </a:r>
              <a:r>
                <a:rPr lang="en-US" sz="1200" baseline="0">
                  <a:solidFill>
                    <a:schemeClr val="accent5">
                      <a:lumMod val="50000"/>
                    </a:schemeClr>
                  </a:solidFill>
                </a:rPr>
                <a:t> </a:t>
              </a:r>
            </a:p>
            <a:p>
              <a:pPr algn="r"/>
              <a:r>
                <a:rPr lang="en-US" sz="1200" baseline="0">
                  <a:solidFill>
                    <a:schemeClr val="accent5">
                      <a:lumMod val="50000"/>
                    </a:schemeClr>
                  </a:solidFill>
                </a:rPr>
                <a:t>Excel Exercises</a:t>
              </a:r>
              <a:endParaRPr lang="en-US" sz="1200">
                <a:solidFill>
                  <a:schemeClr val="accent5">
                    <a:lumMod val="50000"/>
                  </a:schemeClr>
                </a:solidFill>
              </a:endParaRPr>
            </a:p>
          </xdr:txBody>
        </xdr:sp>
        <xdr:pic>
          <xdr:nvPicPr>
            <xdr:cNvPr id="51" name="Picture 50">
              <a:hlinkClick xmlns:r="http://schemas.openxmlformats.org/officeDocument/2006/relationships" r:id="rId17" tooltip="Click me to see what we will learn in other Excel Exercises."/>
              <a:extLst>
                <a:ext uri="{FF2B5EF4-FFF2-40B4-BE49-F238E27FC236}">
                  <a16:creationId xmlns:a16="http://schemas.microsoft.com/office/drawing/2014/main" id="{00000000-0008-0000-0300-00003300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5911513" y="242683"/>
              <a:ext cx="717413" cy="553256"/>
            </a:xfrm>
            <a:prstGeom prst="rect">
              <a:avLst/>
            </a:prstGeom>
          </xdr:spPr>
        </xdr:pic>
      </xdr:grpSp>
    </xdr:grpSp>
    <xdr:clientData/>
  </xdr:twoCellAnchor>
</xdr:wsDr>
</file>

<file path=xl/drawings/drawing5.xml><?xml version="1.0" encoding="utf-8"?>
<xdr:wsDr xmlns:xdr="http://schemas.openxmlformats.org/drawingml/2006/spreadsheetDrawing" xmlns:a="http://schemas.openxmlformats.org/drawingml/2006/main">
  <xdr:twoCellAnchor>
    <xdr:from>
      <xdr:col>11</xdr:col>
      <xdr:colOff>152400</xdr:colOff>
      <xdr:row>0</xdr:row>
      <xdr:rowOff>444500</xdr:rowOff>
    </xdr:from>
    <xdr:to>
      <xdr:col>11</xdr:col>
      <xdr:colOff>484685</xdr:colOff>
      <xdr:row>2</xdr:row>
      <xdr:rowOff>184567</xdr:rowOff>
    </xdr:to>
    <xdr:sp macro="" textlink="">
      <xdr:nvSpPr>
        <xdr:cNvPr id="32" name="Right Arrow 31">
          <a:extLst>
            <a:ext uri="{FF2B5EF4-FFF2-40B4-BE49-F238E27FC236}">
              <a16:creationId xmlns:a16="http://schemas.microsoft.com/office/drawing/2014/main" id="{00000000-0008-0000-0400-000020000000}"/>
            </a:ext>
          </a:extLst>
        </xdr:cNvPr>
        <xdr:cNvSpPr/>
      </xdr:nvSpPr>
      <xdr:spPr>
        <a:xfrm rot="5400000">
          <a:off x="8805109" y="745291"/>
          <a:ext cx="933867" cy="332285"/>
        </a:xfrm>
        <a:prstGeom prst="rightArrow">
          <a:avLst>
            <a:gd name="adj1" fmla="val 50000"/>
            <a:gd name="adj2" fmla="val 5648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75920</xdr:colOff>
      <xdr:row>3</xdr:row>
      <xdr:rowOff>45067</xdr:rowOff>
    </xdr:from>
    <xdr:to>
      <xdr:col>18</xdr:col>
      <xdr:colOff>12420</xdr:colOff>
      <xdr:row>4</xdr:row>
      <xdr:rowOff>121267</xdr:rowOff>
    </xdr:to>
    <xdr:sp macro="" textlink="">
      <xdr:nvSpPr>
        <xdr:cNvPr id="31" name="Rounded Rectangle 30">
          <a:hlinkClick xmlns:r="http://schemas.openxmlformats.org/officeDocument/2006/relationships" r:id="rId1"/>
          <a:extLst>
            <a:ext uri="{FF2B5EF4-FFF2-40B4-BE49-F238E27FC236}">
              <a16:creationId xmlns:a16="http://schemas.microsoft.com/office/drawing/2014/main" id="{00000000-0008-0000-0400-00001F000000}"/>
            </a:ext>
          </a:extLst>
        </xdr:cNvPr>
        <xdr:cNvSpPr/>
      </xdr:nvSpPr>
      <xdr:spPr>
        <a:xfrm>
          <a:off x="8534120" y="1454767"/>
          <a:ext cx="3898900" cy="292100"/>
        </a:xfrm>
        <a:prstGeom prst="roundRect">
          <a:avLst/>
        </a:prstGeom>
        <a:solidFill>
          <a:schemeClr val="tx2">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ysClr val="windowText" lastClr="000000"/>
              </a:solidFill>
            </a:rPr>
            <a:t>Click to Watch a Video on How to Navigate</a:t>
          </a:r>
          <a:r>
            <a:rPr lang="en-US" sz="1400" baseline="0">
              <a:solidFill>
                <a:sysClr val="windowText" lastClr="000000"/>
              </a:solidFill>
            </a:rPr>
            <a:t> </a:t>
          </a:r>
          <a:r>
            <a:rPr lang="en-US" sz="1400" baseline="0">
              <a:solidFill>
                <a:srgbClr val="0000FF"/>
              </a:solidFill>
            </a:rPr>
            <a:t>Step 5</a:t>
          </a:r>
          <a:endParaRPr lang="en-US" sz="1400">
            <a:solidFill>
              <a:srgbClr val="0000FF"/>
            </a:solidFill>
          </a:endParaRPr>
        </a:p>
      </xdr:txBody>
    </xdr:sp>
    <xdr:clientData/>
  </xdr:twoCellAnchor>
  <xdr:twoCellAnchor>
    <xdr:from>
      <xdr:col>0</xdr:col>
      <xdr:colOff>63500</xdr:colOff>
      <xdr:row>0</xdr:row>
      <xdr:rowOff>50800</xdr:rowOff>
    </xdr:from>
    <xdr:to>
      <xdr:col>20</xdr:col>
      <xdr:colOff>469901</xdr:colOff>
      <xdr:row>0</xdr:row>
      <xdr:rowOff>939570</xdr:rowOff>
    </xdr:to>
    <xdr:grpSp>
      <xdr:nvGrpSpPr>
        <xdr:cNvPr id="30" name="Group 29">
          <a:extLst>
            <a:ext uri="{FF2B5EF4-FFF2-40B4-BE49-F238E27FC236}">
              <a16:creationId xmlns:a16="http://schemas.microsoft.com/office/drawing/2014/main" id="{00000000-0008-0000-0400-00001E000000}"/>
            </a:ext>
          </a:extLst>
        </xdr:cNvPr>
        <xdr:cNvGrpSpPr/>
      </xdr:nvGrpSpPr>
      <xdr:grpSpPr>
        <a:xfrm>
          <a:off x="63500" y="50800"/>
          <a:ext cx="13817601" cy="888770"/>
          <a:chOff x="4953000" y="1943100"/>
          <a:chExt cx="13817601" cy="888770"/>
        </a:xfrm>
      </xdr:grpSpPr>
      <xdr:sp macro="" textlink="">
        <xdr:nvSpPr>
          <xdr:cNvPr id="33" name="Rectangle 32">
            <a:extLst>
              <a:ext uri="{FF2B5EF4-FFF2-40B4-BE49-F238E27FC236}">
                <a16:creationId xmlns:a16="http://schemas.microsoft.com/office/drawing/2014/main" id="{00000000-0008-0000-0400-000021000000}"/>
              </a:ext>
            </a:extLst>
          </xdr:cNvPr>
          <xdr:cNvSpPr/>
        </xdr:nvSpPr>
        <xdr:spPr>
          <a:xfrm>
            <a:off x="4953000" y="1943100"/>
            <a:ext cx="13677898" cy="848689"/>
          </a:xfrm>
          <a:prstGeom prst="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4" name="TextBox 33">
            <a:extLst>
              <a:ext uri="{FF2B5EF4-FFF2-40B4-BE49-F238E27FC236}">
                <a16:creationId xmlns:a16="http://schemas.microsoft.com/office/drawing/2014/main" id="{00000000-0008-0000-0400-000022000000}"/>
              </a:ext>
            </a:extLst>
          </xdr:cNvPr>
          <xdr:cNvSpPr txBox="1"/>
        </xdr:nvSpPr>
        <xdr:spPr>
          <a:xfrm>
            <a:off x="4965555" y="1968818"/>
            <a:ext cx="13805046" cy="382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450" b="1" u="sng"/>
              <a:t>Templates: 7 Steps for </a:t>
            </a:r>
            <a:r>
              <a:rPr lang="en-US" sz="1450" b="1" u="sng" baseline="0">
                <a:solidFill>
                  <a:schemeClr val="accent5">
                    <a:lumMod val="75000"/>
                  </a:schemeClr>
                </a:solidFill>
              </a:rPr>
              <a:t>Modeling</a:t>
            </a:r>
            <a:r>
              <a:rPr lang="en-US" sz="1450" b="1" u="sng" baseline="0">
                <a:solidFill>
                  <a:schemeClr val="dk1"/>
                </a:solidFill>
              </a:rPr>
              <a:t>, </a:t>
            </a:r>
            <a:r>
              <a:rPr lang="en-US" sz="1450" b="1" u="sng" baseline="0">
                <a:solidFill>
                  <a:schemeClr val="accent6">
                    <a:lumMod val="50000"/>
                  </a:schemeClr>
                </a:solidFill>
                <a:latin typeface="+mn-lt"/>
                <a:ea typeface="+mn-ea"/>
                <a:cs typeface="+mn-cs"/>
              </a:rPr>
              <a:t>F</a:t>
            </a:r>
            <a:r>
              <a:rPr lang="en-US" sz="1450" b="1" u="sng">
                <a:solidFill>
                  <a:schemeClr val="accent6">
                    <a:lumMod val="50000"/>
                  </a:schemeClr>
                </a:solidFill>
                <a:latin typeface="+mn-lt"/>
                <a:ea typeface="+mn-ea"/>
                <a:cs typeface="+mn-cs"/>
              </a:rPr>
              <a:t>inancial</a:t>
            </a:r>
            <a:r>
              <a:rPr lang="en-US" sz="1450" b="1" u="sng">
                <a:solidFill>
                  <a:schemeClr val="accent6">
                    <a:lumMod val="50000"/>
                  </a:schemeClr>
                </a:solidFill>
              </a:rPr>
              <a:t> Statement</a:t>
            </a:r>
            <a:r>
              <a:rPr lang="en-US" sz="1450" b="1" u="sng" baseline="0">
                <a:solidFill>
                  <a:schemeClr val="accent6">
                    <a:lumMod val="50000"/>
                  </a:schemeClr>
                </a:solidFill>
              </a:rPr>
              <a:t> Creation </a:t>
            </a:r>
            <a:r>
              <a:rPr lang="en-US" sz="1450" b="1" u="sng" baseline="0">
                <a:solidFill>
                  <a:schemeClr val="dk1"/>
                </a:solidFill>
              </a:rPr>
              <a:t>and</a:t>
            </a:r>
            <a:r>
              <a:rPr lang="en-US" sz="1450" b="1" u="sng"/>
              <a:t> </a:t>
            </a:r>
            <a:r>
              <a:rPr lang="en-US" sz="1450" b="1" u="sng">
                <a:solidFill>
                  <a:schemeClr val="accent2">
                    <a:lumMod val="75000"/>
                  </a:schemeClr>
                </a:solidFill>
              </a:rPr>
              <a:t>Valuation</a:t>
            </a:r>
            <a:r>
              <a:rPr lang="en-US" sz="1450" baseline="0">
                <a:solidFill>
                  <a:schemeClr val="tx1"/>
                </a:solidFill>
              </a:rPr>
              <a:t>, which we will cover in S</a:t>
            </a:r>
            <a:r>
              <a:rPr lang="en-US" sz="1450" baseline="0"/>
              <a:t>ections 39 through 52 as part of our Shark Virtual Reality Client Case Studies. </a:t>
            </a:r>
            <a:endParaRPr lang="en-US" sz="1450"/>
          </a:p>
        </xdr:txBody>
      </xdr:sp>
      <xdr:sp macro="" textlink="">
        <xdr:nvSpPr>
          <xdr:cNvPr id="35" name="Rounded Rectangle 34">
            <a:hlinkClick xmlns:r="http://schemas.openxmlformats.org/officeDocument/2006/relationships" r:id="rId2" tooltip="Click me to go to Step 4: Balance Sheet "/>
            <a:extLst>
              <a:ext uri="{FF2B5EF4-FFF2-40B4-BE49-F238E27FC236}">
                <a16:creationId xmlns:a16="http://schemas.microsoft.com/office/drawing/2014/main" id="{00000000-0008-0000-0400-000023000000}"/>
              </a:ext>
            </a:extLst>
          </xdr:cNvPr>
          <xdr:cNvSpPr/>
        </xdr:nvSpPr>
        <xdr:spPr>
          <a:xfrm>
            <a:off x="11813767" y="2394667"/>
            <a:ext cx="1241834" cy="319968"/>
          </a:xfrm>
          <a:prstGeom prst="roundRect">
            <a:avLst/>
          </a:prstGeom>
          <a:solidFill>
            <a:schemeClr val="accent6">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6">
                    <a:lumMod val="50000"/>
                  </a:schemeClr>
                </a:solidFill>
              </a:rPr>
              <a:t>4: Balance Sheet</a:t>
            </a:r>
          </a:p>
        </xdr:txBody>
      </xdr:sp>
      <xdr:sp macro="" textlink="">
        <xdr:nvSpPr>
          <xdr:cNvPr id="36" name="Rounded Rectangle 35">
            <a:hlinkClick xmlns:r="http://schemas.openxmlformats.org/officeDocument/2006/relationships" r:id="rId3" tooltip="Click me to go to Step 3: Income Statement "/>
            <a:extLst>
              <a:ext uri="{FF2B5EF4-FFF2-40B4-BE49-F238E27FC236}">
                <a16:creationId xmlns:a16="http://schemas.microsoft.com/office/drawing/2014/main" id="{00000000-0008-0000-0400-000024000000}"/>
              </a:ext>
            </a:extLst>
          </xdr:cNvPr>
          <xdr:cNvSpPr/>
        </xdr:nvSpPr>
        <xdr:spPr>
          <a:xfrm>
            <a:off x="10201540" y="2394667"/>
            <a:ext cx="1533261" cy="319968"/>
          </a:xfrm>
          <a:prstGeom prst="roundRect">
            <a:avLst/>
          </a:prstGeom>
          <a:solidFill>
            <a:schemeClr val="accent6">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6">
                    <a:lumMod val="50000"/>
                  </a:schemeClr>
                </a:solidFill>
              </a:rPr>
              <a:t>3: Income Statement</a:t>
            </a:r>
          </a:p>
        </xdr:txBody>
      </xdr:sp>
      <xdr:sp macro="" textlink="">
        <xdr:nvSpPr>
          <xdr:cNvPr id="37" name="Rounded Rectangle 36">
            <a:hlinkClick xmlns:r="http://schemas.openxmlformats.org/officeDocument/2006/relationships" r:id="rId4" tooltip="Click me to go to Step 5: Cash Flow Statement "/>
            <a:extLst>
              <a:ext uri="{FF2B5EF4-FFF2-40B4-BE49-F238E27FC236}">
                <a16:creationId xmlns:a16="http://schemas.microsoft.com/office/drawing/2014/main" id="{00000000-0008-0000-0400-000025000000}"/>
              </a:ext>
            </a:extLst>
          </xdr:cNvPr>
          <xdr:cNvSpPr/>
        </xdr:nvSpPr>
        <xdr:spPr>
          <a:xfrm>
            <a:off x="13150380" y="2394667"/>
            <a:ext cx="1683222" cy="319968"/>
          </a:xfrm>
          <a:prstGeom prst="roundRect">
            <a:avLst/>
          </a:prstGeom>
          <a:solidFill>
            <a:schemeClr val="accent6">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6">
                    <a:lumMod val="50000"/>
                  </a:schemeClr>
                </a:solidFill>
              </a:rPr>
              <a:t>5: Cash Flow Statement</a:t>
            </a:r>
          </a:p>
        </xdr:txBody>
      </xdr:sp>
      <xdr:pic>
        <xdr:nvPicPr>
          <xdr:cNvPr id="38" name="Picture 37">
            <a:extLst>
              <a:ext uri="{FF2B5EF4-FFF2-40B4-BE49-F238E27FC236}">
                <a16:creationId xmlns:a16="http://schemas.microsoft.com/office/drawing/2014/main" id="{00000000-0008-0000-0400-000026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7822473" y="2329086"/>
            <a:ext cx="652831" cy="502784"/>
          </a:xfrm>
          <a:prstGeom prst="rect">
            <a:avLst/>
          </a:prstGeom>
        </xdr:spPr>
      </xdr:pic>
      <xdr:sp macro="" textlink="">
        <xdr:nvSpPr>
          <xdr:cNvPr id="39" name="Rounded Rectangle 38">
            <a:hlinkClick xmlns:r="http://schemas.openxmlformats.org/officeDocument/2006/relationships" r:id="rId6" tooltip="Click me to go to Step 6: DCF Valuation"/>
            <a:extLst>
              <a:ext uri="{FF2B5EF4-FFF2-40B4-BE49-F238E27FC236}">
                <a16:creationId xmlns:a16="http://schemas.microsoft.com/office/drawing/2014/main" id="{00000000-0008-0000-0400-000027000000}"/>
              </a:ext>
            </a:extLst>
          </xdr:cNvPr>
          <xdr:cNvSpPr/>
        </xdr:nvSpPr>
        <xdr:spPr>
          <a:xfrm>
            <a:off x="15784629" y="2394667"/>
            <a:ext cx="1246072" cy="319968"/>
          </a:xfrm>
          <a:prstGeom prst="roundRect">
            <a:avLst/>
          </a:prstGeom>
          <a:solidFill>
            <a:schemeClr val="accent2">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2">
                    <a:lumMod val="75000"/>
                  </a:schemeClr>
                </a:solidFill>
              </a:rPr>
              <a:t>6: DCF Valuation</a:t>
            </a:r>
          </a:p>
        </xdr:txBody>
      </xdr:sp>
      <xdr:sp macro="" textlink="">
        <xdr:nvSpPr>
          <xdr:cNvPr id="40" name="Rounded Rectangle 39">
            <a:hlinkClick xmlns:r="http://schemas.openxmlformats.org/officeDocument/2006/relationships" r:id="rId7" tooltip="Click me to go to Step 7: Other Valuations and a Comparison of All 3 (Take the Average)"/>
            <a:extLst>
              <a:ext uri="{FF2B5EF4-FFF2-40B4-BE49-F238E27FC236}">
                <a16:creationId xmlns:a16="http://schemas.microsoft.com/office/drawing/2014/main" id="{00000000-0008-0000-0400-000028000000}"/>
              </a:ext>
            </a:extLst>
          </xdr:cNvPr>
          <xdr:cNvSpPr/>
        </xdr:nvSpPr>
        <xdr:spPr>
          <a:xfrm>
            <a:off x="17096277" y="2394667"/>
            <a:ext cx="1433024" cy="319968"/>
          </a:xfrm>
          <a:prstGeom prst="roundRect">
            <a:avLst/>
          </a:prstGeom>
          <a:solidFill>
            <a:schemeClr val="accent2">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2">
                    <a:lumMod val="75000"/>
                  </a:schemeClr>
                </a:solidFill>
              </a:rPr>
              <a:t>7: Other</a:t>
            </a:r>
            <a:r>
              <a:rPr lang="en-US" sz="1200" baseline="0">
                <a:solidFill>
                  <a:schemeClr val="accent2">
                    <a:lumMod val="75000"/>
                  </a:schemeClr>
                </a:solidFill>
              </a:rPr>
              <a:t> Valuations</a:t>
            </a:r>
            <a:endParaRPr lang="en-US" sz="1200">
              <a:solidFill>
                <a:schemeClr val="accent2">
                  <a:lumMod val="75000"/>
                </a:schemeClr>
              </a:solidFill>
            </a:endParaRPr>
          </a:p>
        </xdr:txBody>
      </xdr:sp>
      <xdr:sp macro="" textlink="">
        <xdr:nvSpPr>
          <xdr:cNvPr id="41" name="Rounded Rectangle 40">
            <a:hlinkClick xmlns:r="http://schemas.openxmlformats.org/officeDocument/2006/relationships" r:id="rId8" tooltip="Click me to go to Step 1: Modeling Best Practices"/>
            <a:extLst>
              <a:ext uri="{FF2B5EF4-FFF2-40B4-BE49-F238E27FC236}">
                <a16:creationId xmlns:a16="http://schemas.microsoft.com/office/drawing/2014/main" id="{00000000-0008-0000-0400-000029000000}"/>
              </a:ext>
            </a:extLst>
          </xdr:cNvPr>
          <xdr:cNvSpPr/>
        </xdr:nvSpPr>
        <xdr:spPr>
          <a:xfrm>
            <a:off x="5687529" y="2394667"/>
            <a:ext cx="1856272" cy="319968"/>
          </a:xfrm>
          <a:prstGeom prst="roundRect">
            <a:avLst/>
          </a:prstGeom>
          <a:solidFill>
            <a:schemeClr val="accent5">
              <a:lumMod val="20000"/>
              <a:lumOff val="80000"/>
            </a:schemeClr>
          </a:solidFill>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5">
                    <a:lumMod val="75000"/>
                  </a:schemeClr>
                </a:solidFill>
              </a:rPr>
              <a:t>1: Modeling Best Practices</a:t>
            </a:r>
          </a:p>
        </xdr:txBody>
      </xdr:sp>
      <xdr:pic>
        <xdr:nvPicPr>
          <xdr:cNvPr id="42" name="Picture 41">
            <a:extLst>
              <a:ext uri="{FF2B5EF4-FFF2-40B4-BE49-F238E27FC236}">
                <a16:creationId xmlns:a16="http://schemas.microsoft.com/office/drawing/2014/main" id="{00000000-0008-0000-0400-00002A000000}"/>
              </a:ext>
            </a:extLst>
          </xdr:cNvPr>
          <xdr:cNvPicPr>
            <a:picLocks noChangeAspect="1"/>
          </xdr:cNvPicPr>
        </xdr:nvPicPr>
        <xdr:blipFill>
          <a:blip xmlns:r="http://schemas.openxmlformats.org/officeDocument/2006/relationships" r:embed="rId9">
            <a:extLst>
              <a:ext uri="{BEBA8EAE-BF5A-486C-A8C5-ECC9F3942E4B}">
                <a14:imgProps xmlns:a14="http://schemas.microsoft.com/office/drawing/2010/main">
                  <a14:imgLayer r:embed="rId10">
                    <a14:imgEffect>
                      <a14:backgroundRemoval t="0" b="98361" l="0" r="100000">
                        <a14:foregroundMark x1="40183" y1="13661" x2="39726" y2="19672"/>
                        <a14:foregroundMark x1="43379" y1="1639" x2="43379" y2="4372"/>
                        <a14:foregroundMark x1="52968" y1="13115" x2="52968" y2="13115"/>
                        <a14:foregroundMark x1="87671" y1="68306" x2="87671" y2="68306"/>
                        <a14:foregroundMark x1="77626" y1="85246" x2="77626" y2="85246"/>
                        <a14:foregroundMark x1="45205" y1="64481" x2="45205" y2="64481"/>
                        <a14:foregroundMark x1="50228" y1="62842" x2="50228" y2="62842"/>
                        <a14:foregroundMark x1="39269" y1="65027" x2="39269" y2="65027"/>
                        <a14:foregroundMark x1="40639" y1="60656" x2="41553" y2="72131"/>
                        <a14:foregroundMark x1="43836" y1="69945" x2="52511" y2="65027"/>
                        <a14:foregroundMark x1="89041" y1="63934" x2="89041" y2="63934"/>
                      </a14:backgroundRemoval>
                    </a14:imgEffect>
                  </a14:imgLayer>
                </a14:imgProps>
              </a:ext>
              <a:ext uri="{28A0092B-C50C-407E-A947-70E740481C1C}">
                <a14:useLocalDpi xmlns:a14="http://schemas.microsoft.com/office/drawing/2010/main" val="0"/>
              </a:ext>
            </a:extLst>
          </a:blip>
          <a:stretch>
            <a:fillRect/>
          </a:stretch>
        </xdr:blipFill>
        <xdr:spPr>
          <a:xfrm>
            <a:off x="15069027" y="2277432"/>
            <a:ext cx="584140" cy="499955"/>
          </a:xfrm>
          <a:prstGeom prst="rect">
            <a:avLst/>
          </a:prstGeom>
        </xdr:spPr>
      </xdr:pic>
      <xdr:pic>
        <xdr:nvPicPr>
          <xdr:cNvPr id="43" name="Picture 42">
            <a:extLst>
              <a:ext uri="{FF2B5EF4-FFF2-40B4-BE49-F238E27FC236}">
                <a16:creationId xmlns:a16="http://schemas.microsoft.com/office/drawing/2014/main" id="{00000000-0008-0000-0400-00002B000000}"/>
              </a:ext>
            </a:extLst>
          </xdr:cNvPr>
          <xdr:cNvPicPr>
            <a:picLocks noChangeAspect="1"/>
          </xdr:cNvPicPr>
        </xdr:nvPicPr>
        <xdr:blipFill>
          <a:blip xmlns:r="http://schemas.openxmlformats.org/officeDocument/2006/relationships" r:embed="rId11">
            <a:extLst>
              <a:ext uri="{BEBA8EAE-BF5A-486C-A8C5-ECC9F3942E4B}">
                <a14:imgProps xmlns:a14="http://schemas.microsoft.com/office/drawing/2010/main">
                  <a14:imgLayer r:embed="rId12">
                    <a14:imgEffect>
                      <a14:backgroundRemoval t="2634" b="96092" l="2714" r="96786">
                        <a14:foregroundMark x1="41214" y1="84282" x2="51071" y2="63042"/>
                        <a14:foregroundMark x1="54000" y1="59303" x2="52071" y2="77910"/>
                        <a14:foregroundMark x1="44214" y1="47579" x2="34643" y2="90484"/>
                        <a14:foregroundMark x1="33929" y1="61937" x2="36429" y2="63381"/>
                        <a14:foregroundMark x1="82429" y1="50127" x2="82429" y2="66865"/>
                        <a14:foregroundMark x1="11786" y1="50637" x2="12929" y2="66865"/>
                        <a14:foregroundMark x1="15143" y1="53441" x2="15143" y2="63042"/>
                        <a14:foregroundMark x1="22643" y1="21580" x2="17714" y2="31011"/>
                        <a14:foregroundMark x1="16643" y1="52591" x2="16643" y2="52591"/>
                        <a14:foregroundMark x1="47357" y1="4248" x2="47643" y2="30416"/>
                        <a14:foregroundMark x1="22143" y1="28462" x2="22143" y2="28462"/>
                        <a14:foregroundMark x1="24286" y1="26933" x2="23357" y2="31691"/>
                        <a14:foregroundMark x1="71429" y1="21410" x2="71714" y2="37383"/>
                        <a14:backgroundMark x1="91357" y1="59133" x2="91357" y2="59133"/>
                      </a14:backgroundRemoval>
                    </a14:imgEffect>
                  </a14:imgLayer>
                </a14:imgProps>
              </a:ext>
              <a:ext uri="{28A0092B-C50C-407E-A947-70E740481C1C}">
                <a14:useLocalDpi xmlns:a14="http://schemas.microsoft.com/office/drawing/2010/main" val="0"/>
              </a:ext>
            </a:extLst>
          </a:blip>
          <a:stretch>
            <a:fillRect/>
          </a:stretch>
        </xdr:blipFill>
        <xdr:spPr>
          <a:xfrm>
            <a:off x="5040684" y="2281529"/>
            <a:ext cx="589200" cy="501957"/>
          </a:xfrm>
          <a:prstGeom prst="rect">
            <a:avLst/>
          </a:prstGeom>
        </xdr:spPr>
      </xdr:pic>
      <xdr:sp macro="" textlink="">
        <xdr:nvSpPr>
          <xdr:cNvPr id="44" name="Rounded Rectangle 43">
            <a:hlinkClick xmlns:r="http://schemas.openxmlformats.org/officeDocument/2006/relationships" r:id="rId13" tooltip="Click me to go to Step 2: Revenue Forecast "/>
            <a:extLst>
              <a:ext uri="{FF2B5EF4-FFF2-40B4-BE49-F238E27FC236}">
                <a16:creationId xmlns:a16="http://schemas.microsoft.com/office/drawing/2014/main" id="{00000000-0008-0000-0400-00002C000000}"/>
              </a:ext>
            </a:extLst>
          </xdr:cNvPr>
          <xdr:cNvSpPr/>
        </xdr:nvSpPr>
        <xdr:spPr>
          <a:xfrm>
            <a:off x="8639677" y="2394667"/>
            <a:ext cx="1482224" cy="319968"/>
          </a:xfrm>
          <a:prstGeom prst="roundRect">
            <a:avLst/>
          </a:prstGeom>
          <a:solidFill>
            <a:schemeClr val="accent6">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6">
                    <a:lumMod val="50000"/>
                  </a:schemeClr>
                </a:solidFill>
              </a:rPr>
              <a:t>2: Revenue Forecast</a:t>
            </a:r>
          </a:p>
        </xdr:txBody>
      </xdr:sp>
    </xdr:grpSp>
    <xdr:clientData/>
  </xdr:twoCellAnchor>
  <xdr:twoCellAnchor>
    <xdr:from>
      <xdr:col>20</xdr:col>
      <xdr:colOff>419100</xdr:colOff>
      <xdr:row>0</xdr:row>
      <xdr:rowOff>50800</xdr:rowOff>
    </xdr:from>
    <xdr:to>
      <xdr:col>30</xdr:col>
      <xdr:colOff>339564</xdr:colOff>
      <xdr:row>0</xdr:row>
      <xdr:rowOff>899984</xdr:rowOff>
    </xdr:to>
    <xdr:grpSp>
      <xdr:nvGrpSpPr>
        <xdr:cNvPr id="45" name="Group 44">
          <a:extLst>
            <a:ext uri="{FF2B5EF4-FFF2-40B4-BE49-F238E27FC236}">
              <a16:creationId xmlns:a16="http://schemas.microsoft.com/office/drawing/2014/main" id="{00000000-0008-0000-0400-00002D000000}"/>
            </a:ext>
          </a:extLst>
        </xdr:cNvPr>
        <xdr:cNvGrpSpPr/>
      </xdr:nvGrpSpPr>
      <xdr:grpSpPr>
        <a:xfrm>
          <a:off x="13830300" y="50800"/>
          <a:ext cx="4911564" cy="849184"/>
          <a:chOff x="20828000" y="4457700"/>
          <a:chExt cx="4911564" cy="849184"/>
        </a:xfrm>
      </xdr:grpSpPr>
      <xdr:pic>
        <xdr:nvPicPr>
          <xdr:cNvPr id="46" name="Picture 45">
            <a:extLst>
              <a:ext uri="{FF2B5EF4-FFF2-40B4-BE49-F238E27FC236}">
                <a16:creationId xmlns:a16="http://schemas.microsoft.com/office/drawing/2014/main" id="{00000000-0008-0000-0400-00002E000000}"/>
              </a:ext>
            </a:extLst>
          </xdr:cNvPr>
          <xdr:cNvPicPr>
            <a:picLocks noChangeAspect="1"/>
          </xdr:cNvPicPr>
        </xdr:nvPicPr>
        <xdr:blipFill>
          <a:blip xmlns:r="http://schemas.openxmlformats.org/officeDocument/2006/relationships" r:embed="rId14">
            <a:duotone>
              <a:schemeClr val="accent5">
                <a:shade val="45000"/>
                <a:satMod val="135000"/>
              </a:schemeClr>
              <a:prstClr val="white"/>
            </a:duotone>
            <a:alphaModFix amt="10000"/>
            <a:extLst>
              <a:ext uri="{28A0092B-C50C-407E-A947-70E740481C1C}">
                <a14:useLocalDpi xmlns:a14="http://schemas.microsoft.com/office/drawing/2010/main" val="0"/>
              </a:ext>
            </a:extLst>
          </a:blip>
          <a:stretch>
            <a:fillRect/>
          </a:stretch>
        </xdr:blipFill>
        <xdr:spPr>
          <a:xfrm>
            <a:off x="20828000" y="4599716"/>
            <a:ext cx="758827" cy="660400"/>
          </a:xfrm>
          <a:prstGeom prst="rect">
            <a:avLst/>
          </a:prstGeom>
        </xdr:spPr>
      </xdr:pic>
      <xdr:grpSp>
        <xdr:nvGrpSpPr>
          <xdr:cNvPr id="47" name="Group 46">
            <a:extLst>
              <a:ext uri="{FF2B5EF4-FFF2-40B4-BE49-F238E27FC236}">
                <a16:creationId xmlns:a16="http://schemas.microsoft.com/office/drawing/2014/main" id="{00000000-0008-0000-0400-00002F000000}"/>
              </a:ext>
            </a:extLst>
          </xdr:cNvPr>
          <xdr:cNvGrpSpPr/>
        </xdr:nvGrpSpPr>
        <xdr:grpSpPr>
          <a:xfrm>
            <a:off x="21653500" y="4457700"/>
            <a:ext cx="4086064" cy="849184"/>
            <a:chOff x="5854862" y="63500"/>
            <a:chExt cx="4086064" cy="849184"/>
          </a:xfrm>
        </xdr:grpSpPr>
        <xdr:sp macro="" textlink="">
          <xdr:nvSpPr>
            <xdr:cNvPr id="48" name="Rectangle 47">
              <a:extLst>
                <a:ext uri="{FF2B5EF4-FFF2-40B4-BE49-F238E27FC236}">
                  <a16:creationId xmlns:a16="http://schemas.microsoft.com/office/drawing/2014/main" id="{00000000-0008-0000-0400-000030000000}"/>
                </a:ext>
              </a:extLst>
            </xdr:cNvPr>
            <xdr:cNvSpPr/>
          </xdr:nvSpPr>
          <xdr:spPr>
            <a:xfrm>
              <a:off x="5854862" y="63500"/>
              <a:ext cx="4086064" cy="849184"/>
            </a:xfrm>
            <a:prstGeom prst="rect">
              <a:avLst/>
            </a:prstGeom>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9" name="Rounded Rectangle 48">
              <a:hlinkClick xmlns:r="http://schemas.openxmlformats.org/officeDocument/2006/relationships" r:id="rId15" tooltip="Click me to see what we will learn in our case studies with our client Shark Virtual Reality"/>
              <a:extLst>
                <a:ext uri="{FF2B5EF4-FFF2-40B4-BE49-F238E27FC236}">
                  <a16:creationId xmlns:a16="http://schemas.microsoft.com/office/drawing/2014/main" id="{00000000-0008-0000-0400-000031000000}"/>
                </a:ext>
              </a:extLst>
            </xdr:cNvPr>
            <xdr:cNvSpPr/>
          </xdr:nvSpPr>
          <xdr:spPr>
            <a:xfrm>
              <a:off x="7721769" y="126885"/>
              <a:ext cx="2117557" cy="746253"/>
            </a:xfrm>
            <a:prstGeom prst="roundRect">
              <a:avLst/>
            </a:prstGeom>
            <a:solidFill>
              <a:schemeClr val="bg1"/>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200" baseline="0">
                  <a:solidFill>
                    <a:schemeClr val="accent5">
                      <a:lumMod val="50000"/>
                    </a:schemeClr>
                  </a:solidFill>
                </a:rPr>
                <a:t>Case Studies </a:t>
              </a:r>
            </a:p>
            <a:p>
              <a:pPr algn="r"/>
              <a:r>
                <a:rPr lang="en-US" sz="1200" baseline="0">
                  <a:solidFill>
                    <a:schemeClr val="accent5">
                      <a:lumMod val="50000"/>
                    </a:schemeClr>
                  </a:solidFill>
                </a:rPr>
                <a:t>on Our Client:  </a:t>
              </a:r>
            </a:p>
            <a:p>
              <a:pPr algn="r"/>
              <a:r>
                <a:rPr lang="en-US" sz="1200" baseline="0">
                  <a:solidFill>
                    <a:schemeClr val="accent5">
                      <a:lumMod val="50000"/>
                    </a:schemeClr>
                  </a:solidFill>
                </a:rPr>
                <a:t>Shark Virtual Reality</a:t>
              </a:r>
              <a:endParaRPr lang="en-US" sz="1200">
                <a:solidFill>
                  <a:schemeClr val="accent5">
                    <a:lumMod val="50000"/>
                  </a:schemeClr>
                </a:solidFill>
              </a:endParaRPr>
            </a:p>
          </xdr:txBody>
        </xdr:sp>
        <xdr:pic>
          <xdr:nvPicPr>
            <xdr:cNvPr id="50" name="Picture 49">
              <a:hlinkClick xmlns:r="http://schemas.openxmlformats.org/officeDocument/2006/relationships" r:id="rId15" tooltip="Click me to see what we will learn in our case studies with our client Shark Virtual Reality"/>
              <a:extLst>
                <a:ext uri="{FF2B5EF4-FFF2-40B4-BE49-F238E27FC236}">
                  <a16:creationId xmlns:a16="http://schemas.microsoft.com/office/drawing/2014/main" id="{00000000-0008-0000-0400-000032000000}"/>
                </a:ext>
              </a:extLst>
            </xdr:cNvPr>
            <xdr:cNvPicPr>
              <a:picLocks noChangeAspect="1"/>
            </xdr:cNvPicPr>
          </xdr:nvPicPr>
          <xdr:blipFill rotWithShape="1">
            <a:blip xmlns:r="http://schemas.openxmlformats.org/officeDocument/2006/relationships" r:embed="rId16">
              <a:extLst>
                <a:ext uri="{28A0092B-C50C-407E-A947-70E740481C1C}">
                  <a14:useLocalDpi xmlns:a14="http://schemas.microsoft.com/office/drawing/2010/main" val="0"/>
                </a:ext>
              </a:extLst>
            </a:blip>
            <a:srcRect l="23310" t="8219" r="25116" b="33891"/>
            <a:stretch/>
          </xdr:blipFill>
          <xdr:spPr>
            <a:xfrm>
              <a:off x="7771159" y="229816"/>
              <a:ext cx="602378" cy="540390"/>
            </a:xfrm>
            <a:prstGeom prst="rect">
              <a:avLst/>
            </a:prstGeom>
          </xdr:spPr>
        </xdr:pic>
        <xdr:sp macro="" textlink="">
          <xdr:nvSpPr>
            <xdr:cNvPr id="51" name="Rounded Rectangle 50">
              <a:hlinkClick xmlns:r="http://schemas.openxmlformats.org/officeDocument/2006/relationships" r:id="rId17" tooltip="Click me to see what we will learn in other Excel Exercises."/>
              <a:extLst>
                <a:ext uri="{FF2B5EF4-FFF2-40B4-BE49-F238E27FC236}">
                  <a16:creationId xmlns:a16="http://schemas.microsoft.com/office/drawing/2014/main" id="{00000000-0008-0000-0400-000033000000}"/>
                </a:ext>
              </a:extLst>
            </xdr:cNvPr>
            <xdr:cNvSpPr/>
          </xdr:nvSpPr>
          <xdr:spPr>
            <a:xfrm>
              <a:off x="5941925" y="126885"/>
              <a:ext cx="1674901" cy="746253"/>
            </a:xfrm>
            <a:prstGeom prst="roundRect">
              <a:avLst/>
            </a:prstGeom>
            <a:solidFill>
              <a:schemeClr val="bg1">
                <a:lumMod val="85000"/>
              </a:schemeClr>
            </a:solidFill>
            <a:ln>
              <a:solidFill>
                <a:schemeClr val="accent1"/>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200">
                  <a:solidFill>
                    <a:schemeClr val="accent5">
                      <a:lumMod val="50000"/>
                    </a:schemeClr>
                  </a:solidFill>
                </a:rPr>
                <a:t>What We Will</a:t>
              </a:r>
            </a:p>
            <a:p>
              <a:pPr algn="r"/>
              <a:r>
                <a:rPr lang="en-US" sz="1200">
                  <a:solidFill>
                    <a:schemeClr val="accent5">
                      <a:lumMod val="50000"/>
                    </a:schemeClr>
                  </a:solidFill>
                </a:rPr>
                <a:t>Learn in Other</a:t>
              </a:r>
              <a:r>
                <a:rPr lang="en-US" sz="1200" baseline="0">
                  <a:solidFill>
                    <a:schemeClr val="accent5">
                      <a:lumMod val="50000"/>
                    </a:schemeClr>
                  </a:solidFill>
                </a:rPr>
                <a:t> </a:t>
              </a:r>
            </a:p>
            <a:p>
              <a:pPr algn="r"/>
              <a:r>
                <a:rPr lang="en-US" sz="1200" baseline="0">
                  <a:solidFill>
                    <a:schemeClr val="accent5">
                      <a:lumMod val="50000"/>
                    </a:schemeClr>
                  </a:solidFill>
                </a:rPr>
                <a:t>Excel Exercises</a:t>
              </a:r>
              <a:endParaRPr lang="en-US" sz="1200">
                <a:solidFill>
                  <a:schemeClr val="accent5">
                    <a:lumMod val="50000"/>
                  </a:schemeClr>
                </a:solidFill>
              </a:endParaRPr>
            </a:p>
          </xdr:txBody>
        </xdr:sp>
        <xdr:pic>
          <xdr:nvPicPr>
            <xdr:cNvPr id="52" name="Picture 51">
              <a:hlinkClick xmlns:r="http://schemas.openxmlformats.org/officeDocument/2006/relationships" r:id="rId17" tooltip="Click me to see what we will learn in other Excel Exercises."/>
              <a:extLst>
                <a:ext uri="{FF2B5EF4-FFF2-40B4-BE49-F238E27FC236}">
                  <a16:creationId xmlns:a16="http://schemas.microsoft.com/office/drawing/2014/main" id="{00000000-0008-0000-0400-00003400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5911513" y="242683"/>
              <a:ext cx="717413" cy="553256"/>
            </a:xfrm>
            <a:prstGeom prst="rect">
              <a:avLst/>
            </a:prstGeom>
          </xdr:spPr>
        </xdr:pic>
      </xdr:grpSp>
    </xdr:grpSp>
    <xdr:clientData/>
  </xdr:twoCellAnchor>
</xdr:wsDr>
</file>

<file path=xl/drawings/drawing6.xml><?xml version="1.0" encoding="utf-8"?>
<xdr:wsDr xmlns:xdr="http://schemas.openxmlformats.org/drawingml/2006/spreadsheetDrawing" xmlns:a="http://schemas.openxmlformats.org/drawingml/2006/main">
  <xdr:twoCellAnchor>
    <xdr:from>
      <xdr:col>8</xdr:col>
      <xdr:colOff>84541</xdr:colOff>
      <xdr:row>0</xdr:row>
      <xdr:rowOff>272052</xdr:rowOff>
    </xdr:from>
    <xdr:to>
      <xdr:col>8</xdr:col>
      <xdr:colOff>330518</xdr:colOff>
      <xdr:row>2</xdr:row>
      <xdr:rowOff>152054</xdr:rowOff>
    </xdr:to>
    <xdr:sp macro="" textlink="">
      <xdr:nvSpPr>
        <xdr:cNvPr id="38" name="Right Arrow 37">
          <a:extLst>
            <a:ext uri="{FF2B5EF4-FFF2-40B4-BE49-F238E27FC236}">
              <a16:creationId xmlns:a16="http://schemas.microsoft.com/office/drawing/2014/main" id="{00000000-0008-0000-0500-000026000000}"/>
            </a:ext>
          </a:extLst>
        </xdr:cNvPr>
        <xdr:cNvSpPr/>
      </xdr:nvSpPr>
      <xdr:spPr>
        <a:xfrm rot="5400000">
          <a:off x="10897429" y="698664"/>
          <a:ext cx="1099202" cy="245977"/>
        </a:xfrm>
        <a:prstGeom prst="rightArrow">
          <a:avLst>
            <a:gd name="adj1" fmla="val 50000"/>
            <a:gd name="adj2" fmla="val 5648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10854</xdr:colOff>
      <xdr:row>7</xdr:row>
      <xdr:rowOff>19050</xdr:rowOff>
    </xdr:from>
    <xdr:to>
      <xdr:col>3</xdr:col>
      <xdr:colOff>227949</xdr:colOff>
      <xdr:row>8</xdr:row>
      <xdr:rowOff>127000</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798254" y="1543050"/>
          <a:ext cx="5563795" cy="4127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t>DCF</a:t>
          </a:r>
          <a:r>
            <a:rPr lang="en-US" sz="1000" b="1" baseline="0"/>
            <a:t> Calculation </a:t>
          </a:r>
          <a:r>
            <a:rPr lang="en-US" sz="1000" b="1"/>
            <a:t>Step 1</a:t>
          </a:r>
          <a:r>
            <a:rPr lang="en-US" sz="1000"/>
            <a:t>: Get FCF from Cash Flow</a:t>
          </a:r>
          <a:r>
            <a:rPr lang="en-US" sz="1000" baseline="0"/>
            <a:t> Statement </a:t>
          </a:r>
          <a:r>
            <a:rPr lang="en-US" sz="1000"/>
            <a:t>Tab.</a:t>
          </a:r>
        </a:p>
        <a:p>
          <a:endParaRPr lang="en-US" sz="1000"/>
        </a:p>
      </xdr:txBody>
    </xdr:sp>
    <xdr:clientData/>
  </xdr:twoCellAnchor>
  <xdr:twoCellAnchor>
    <xdr:from>
      <xdr:col>1</xdr:col>
      <xdr:colOff>0</xdr:colOff>
      <xdr:row>7</xdr:row>
      <xdr:rowOff>25400</xdr:rowOff>
    </xdr:from>
    <xdr:to>
      <xdr:col>9</xdr:col>
      <xdr:colOff>25400</xdr:colOff>
      <xdr:row>12</xdr:row>
      <xdr:rowOff>25400</xdr:rowOff>
    </xdr:to>
    <xdr:sp macro="" textlink="">
      <xdr:nvSpPr>
        <xdr:cNvPr id="3" name="Rectangle 2">
          <a:extLst>
            <a:ext uri="{FF2B5EF4-FFF2-40B4-BE49-F238E27FC236}">
              <a16:creationId xmlns:a16="http://schemas.microsoft.com/office/drawing/2014/main" id="{00000000-0008-0000-0500-000003000000}"/>
            </a:ext>
          </a:extLst>
        </xdr:cNvPr>
        <xdr:cNvSpPr/>
      </xdr:nvSpPr>
      <xdr:spPr>
        <a:xfrm>
          <a:off x="152400" y="1981200"/>
          <a:ext cx="11734800" cy="88900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00"/>
        </a:p>
      </xdr:txBody>
    </xdr:sp>
    <xdr:clientData/>
  </xdr:twoCellAnchor>
  <xdr:twoCellAnchor>
    <xdr:from>
      <xdr:col>1</xdr:col>
      <xdr:colOff>0</xdr:colOff>
      <xdr:row>13</xdr:row>
      <xdr:rowOff>0</xdr:rowOff>
    </xdr:from>
    <xdr:to>
      <xdr:col>8</xdr:col>
      <xdr:colOff>911794</xdr:colOff>
      <xdr:row>14</xdr:row>
      <xdr:rowOff>130256</xdr:rowOff>
    </xdr:to>
    <xdr:sp macro="" textlink="">
      <xdr:nvSpPr>
        <xdr:cNvPr id="4" name="TextBox 3">
          <a:extLst>
            <a:ext uri="{FF2B5EF4-FFF2-40B4-BE49-F238E27FC236}">
              <a16:creationId xmlns:a16="http://schemas.microsoft.com/office/drawing/2014/main" id="{00000000-0008-0000-0500-000004000000}"/>
            </a:ext>
          </a:extLst>
        </xdr:cNvPr>
        <xdr:cNvSpPr txBox="1"/>
      </xdr:nvSpPr>
      <xdr:spPr>
        <a:xfrm>
          <a:off x="787400" y="3948452"/>
          <a:ext cx="15580294" cy="449004"/>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t>Step 2</a:t>
          </a:r>
          <a:r>
            <a:rPr lang="en-US" sz="1000"/>
            <a:t>: Calculate the Weighted Average Cost of Capital (which</a:t>
          </a:r>
          <a:r>
            <a:rPr lang="en-US" sz="1000" baseline="0"/>
            <a:t> is the discount rate we will use to discount our FCFs). </a:t>
          </a:r>
        </a:p>
        <a:p>
          <a:endParaRPr lang="en-US" sz="1000"/>
        </a:p>
        <a:p>
          <a:endParaRPr lang="en-US" sz="1000"/>
        </a:p>
      </xdr:txBody>
    </xdr:sp>
    <xdr:clientData/>
  </xdr:twoCellAnchor>
  <xdr:twoCellAnchor>
    <xdr:from>
      <xdr:col>1</xdr:col>
      <xdr:colOff>25401</xdr:colOff>
      <xdr:row>13</xdr:row>
      <xdr:rowOff>0</xdr:rowOff>
    </xdr:from>
    <xdr:to>
      <xdr:col>8</xdr:col>
      <xdr:colOff>1257300</xdr:colOff>
      <xdr:row>49</xdr:row>
      <xdr:rowOff>4668</xdr:rowOff>
    </xdr:to>
    <xdr:sp macro="" textlink="">
      <xdr:nvSpPr>
        <xdr:cNvPr id="5" name="Rectangle 4">
          <a:extLst>
            <a:ext uri="{FF2B5EF4-FFF2-40B4-BE49-F238E27FC236}">
              <a16:creationId xmlns:a16="http://schemas.microsoft.com/office/drawing/2014/main" id="{00000000-0008-0000-0500-000005000000}"/>
            </a:ext>
          </a:extLst>
        </xdr:cNvPr>
        <xdr:cNvSpPr/>
      </xdr:nvSpPr>
      <xdr:spPr>
        <a:xfrm>
          <a:off x="177801" y="3238500"/>
          <a:ext cx="12318999" cy="7294468"/>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00"/>
        </a:p>
      </xdr:txBody>
    </xdr:sp>
    <xdr:clientData/>
  </xdr:twoCellAnchor>
  <xdr:twoCellAnchor>
    <xdr:from>
      <xdr:col>1</xdr:col>
      <xdr:colOff>565149</xdr:colOff>
      <xdr:row>28</xdr:row>
      <xdr:rowOff>120650</xdr:rowOff>
    </xdr:from>
    <xdr:to>
      <xdr:col>2</xdr:col>
      <xdr:colOff>1358682</xdr:colOff>
      <xdr:row>29</xdr:row>
      <xdr:rowOff>160758</xdr:rowOff>
    </xdr:to>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717549" y="6127750"/>
          <a:ext cx="2025433" cy="217908"/>
        </a:xfrm>
        <a:prstGeom prst="rect">
          <a:avLst/>
        </a:prstGeom>
        <a:solidFill>
          <a:schemeClr val="accent6">
            <a:lumMod val="20000"/>
            <a:lumOff val="80000"/>
          </a:schemeClr>
        </a:solidFill>
        <a:ln w="9525"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t>Step 2.1</a:t>
          </a:r>
          <a:r>
            <a:rPr lang="en-US" sz="1000"/>
            <a:t>: Calculate  Cost of Equity. </a:t>
          </a:r>
        </a:p>
        <a:p>
          <a:endParaRPr lang="en-US" sz="1000"/>
        </a:p>
      </xdr:txBody>
    </xdr:sp>
    <xdr:clientData/>
  </xdr:twoCellAnchor>
  <xdr:twoCellAnchor>
    <xdr:from>
      <xdr:col>1</xdr:col>
      <xdr:colOff>552450</xdr:colOff>
      <xdr:row>28</xdr:row>
      <xdr:rowOff>120650</xdr:rowOff>
    </xdr:from>
    <xdr:to>
      <xdr:col>8</xdr:col>
      <xdr:colOff>6350</xdr:colOff>
      <xdr:row>38</xdr:row>
      <xdr:rowOff>82550</xdr:rowOff>
    </xdr:to>
    <xdr:sp macro="" textlink="">
      <xdr:nvSpPr>
        <xdr:cNvPr id="7" name="Rectangle 6">
          <a:extLst>
            <a:ext uri="{FF2B5EF4-FFF2-40B4-BE49-F238E27FC236}">
              <a16:creationId xmlns:a16="http://schemas.microsoft.com/office/drawing/2014/main" id="{00000000-0008-0000-0500-000007000000}"/>
            </a:ext>
          </a:extLst>
        </xdr:cNvPr>
        <xdr:cNvSpPr/>
      </xdr:nvSpPr>
      <xdr:spPr>
        <a:xfrm>
          <a:off x="704850" y="6127750"/>
          <a:ext cx="10541000" cy="2324100"/>
        </a:xfrm>
        <a:prstGeom prst="rect">
          <a:avLst/>
        </a:prstGeom>
        <a:no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00"/>
        </a:p>
      </xdr:txBody>
    </xdr:sp>
    <xdr:clientData/>
  </xdr:twoCellAnchor>
  <xdr:twoCellAnchor>
    <xdr:from>
      <xdr:col>1</xdr:col>
      <xdr:colOff>573345</xdr:colOff>
      <xdr:row>39</xdr:row>
      <xdr:rowOff>133947</xdr:rowOff>
    </xdr:from>
    <xdr:to>
      <xdr:col>2</xdr:col>
      <xdr:colOff>1320800</xdr:colOff>
      <xdr:row>41</xdr:row>
      <xdr:rowOff>50801</xdr:rowOff>
    </xdr:to>
    <xdr:sp macro="" textlink="">
      <xdr:nvSpPr>
        <xdr:cNvPr id="8" name="TextBox 7">
          <a:extLst>
            <a:ext uri="{FF2B5EF4-FFF2-40B4-BE49-F238E27FC236}">
              <a16:creationId xmlns:a16="http://schemas.microsoft.com/office/drawing/2014/main" id="{00000000-0008-0000-0500-000008000000}"/>
            </a:ext>
          </a:extLst>
        </xdr:cNvPr>
        <xdr:cNvSpPr txBox="1"/>
      </xdr:nvSpPr>
      <xdr:spPr>
        <a:xfrm>
          <a:off x="725745" y="8858847"/>
          <a:ext cx="1979355" cy="272454"/>
        </a:xfrm>
        <a:prstGeom prst="rect">
          <a:avLst/>
        </a:prstGeom>
        <a:solidFill>
          <a:schemeClr val="accent2">
            <a:lumMod val="20000"/>
            <a:lumOff val="80000"/>
          </a:schemeClr>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t>Step 2.2</a:t>
          </a:r>
          <a:r>
            <a:rPr lang="en-US" sz="1000"/>
            <a:t>: Calculate Cost of Debt.</a:t>
          </a:r>
        </a:p>
        <a:p>
          <a:endParaRPr lang="en-US" sz="1000"/>
        </a:p>
      </xdr:txBody>
    </xdr:sp>
    <xdr:clientData/>
  </xdr:twoCellAnchor>
  <xdr:twoCellAnchor>
    <xdr:from>
      <xdr:col>1</xdr:col>
      <xdr:colOff>571500</xdr:colOff>
      <xdr:row>39</xdr:row>
      <xdr:rowOff>141111</xdr:rowOff>
    </xdr:from>
    <xdr:to>
      <xdr:col>8</xdr:col>
      <xdr:colOff>0</xdr:colOff>
      <xdr:row>47</xdr:row>
      <xdr:rowOff>88901</xdr:rowOff>
    </xdr:to>
    <xdr:sp macro="" textlink="">
      <xdr:nvSpPr>
        <xdr:cNvPr id="9" name="Rectangle 8">
          <a:extLst>
            <a:ext uri="{FF2B5EF4-FFF2-40B4-BE49-F238E27FC236}">
              <a16:creationId xmlns:a16="http://schemas.microsoft.com/office/drawing/2014/main" id="{00000000-0008-0000-0500-000009000000}"/>
            </a:ext>
          </a:extLst>
        </xdr:cNvPr>
        <xdr:cNvSpPr/>
      </xdr:nvSpPr>
      <xdr:spPr>
        <a:xfrm>
          <a:off x="723900" y="8866011"/>
          <a:ext cx="10515600" cy="1395590"/>
        </a:xfrm>
        <a:prstGeom prst="rect">
          <a:avLst/>
        </a:prstGeom>
        <a:no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00"/>
        </a:p>
      </xdr:txBody>
    </xdr:sp>
    <xdr:clientData/>
  </xdr:twoCellAnchor>
  <xdr:twoCellAnchor>
    <xdr:from>
      <xdr:col>0</xdr:col>
      <xdr:colOff>1009650</xdr:colOff>
      <xdr:row>50</xdr:row>
      <xdr:rowOff>31750</xdr:rowOff>
    </xdr:from>
    <xdr:to>
      <xdr:col>2</xdr:col>
      <xdr:colOff>1096324</xdr:colOff>
      <xdr:row>51</xdr:row>
      <xdr:rowOff>114300</xdr:rowOff>
    </xdr:to>
    <xdr:sp macro="" textlink="">
      <xdr:nvSpPr>
        <xdr:cNvPr id="10" name="TextBox 9">
          <a:extLst>
            <a:ext uri="{FF2B5EF4-FFF2-40B4-BE49-F238E27FC236}">
              <a16:creationId xmlns:a16="http://schemas.microsoft.com/office/drawing/2014/main" id="{00000000-0008-0000-0500-00000A000000}"/>
            </a:ext>
          </a:extLst>
        </xdr:cNvPr>
        <xdr:cNvSpPr txBox="1"/>
      </xdr:nvSpPr>
      <xdr:spPr>
        <a:xfrm>
          <a:off x="781050" y="16948150"/>
          <a:ext cx="4163374" cy="3873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t>Step 3</a:t>
          </a:r>
          <a:r>
            <a:rPr lang="en-US" sz="1000"/>
            <a:t>: Calculate Net Present Value.</a:t>
          </a:r>
        </a:p>
        <a:p>
          <a:endParaRPr lang="en-US" sz="1000"/>
        </a:p>
        <a:p>
          <a:endParaRPr lang="en-US" sz="1000"/>
        </a:p>
        <a:p>
          <a:endParaRPr lang="en-US" sz="1000"/>
        </a:p>
      </xdr:txBody>
    </xdr:sp>
    <xdr:clientData/>
  </xdr:twoCellAnchor>
  <xdr:twoCellAnchor>
    <xdr:from>
      <xdr:col>1</xdr:col>
      <xdr:colOff>12700</xdr:colOff>
      <xdr:row>50</xdr:row>
      <xdr:rowOff>25400</xdr:rowOff>
    </xdr:from>
    <xdr:to>
      <xdr:col>9</xdr:col>
      <xdr:colOff>12700</xdr:colOff>
      <xdr:row>54</xdr:row>
      <xdr:rowOff>12700</xdr:rowOff>
    </xdr:to>
    <xdr:sp macro="" textlink="">
      <xdr:nvSpPr>
        <xdr:cNvPr id="11" name="Rectangle 10">
          <a:extLst>
            <a:ext uri="{FF2B5EF4-FFF2-40B4-BE49-F238E27FC236}">
              <a16:creationId xmlns:a16="http://schemas.microsoft.com/office/drawing/2014/main" id="{00000000-0008-0000-0500-00000B000000}"/>
            </a:ext>
          </a:extLst>
        </xdr:cNvPr>
        <xdr:cNvSpPr/>
      </xdr:nvSpPr>
      <xdr:spPr>
        <a:xfrm>
          <a:off x="800100" y="16941800"/>
          <a:ext cx="15938500" cy="120650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00"/>
        </a:p>
      </xdr:txBody>
    </xdr:sp>
    <xdr:clientData/>
  </xdr:twoCellAnchor>
  <xdr:twoCellAnchor>
    <xdr:from>
      <xdr:col>0</xdr:col>
      <xdr:colOff>1015838</xdr:colOff>
      <xdr:row>55</xdr:row>
      <xdr:rowOff>267297</xdr:rowOff>
    </xdr:from>
    <xdr:to>
      <xdr:col>2</xdr:col>
      <xdr:colOff>1953846</xdr:colOff>
      <xdr:row>57</xdr:row>
      <xdr:rowOff>108547</xdr:rowOff>
    </xdr:to>
    <xdr:sp macro="" textlink="">
      <xdr:nvSpPr>
        <xdr:cNvPr id="12" name="TextBox 11">
          <a:extLst>
            <a:ext uri="{FF2B5EF4-FFF2-40B4-BE49-F238E27FC236}">
              <a16:creationId xmlns:a16="http://schemas.microsoft.com/office/drawing/2014/main" id="{00000000-0008-0000-0500-00000C000000}"/>
            </a:ext>
          </a:extLst>
        </xdr:cNvPr>
        <xdr:cNvSpPr txBox="1"/>
      </xdr:nvSpPr>
      <xdr:spPr>
        <a:xfrm>
          <a:off x="787238" y="18707697"/>
          <a:ext cx="5014708" cy="4508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t>Step 4</a:t>
          </a:r>
          <a:r>
            <a:rPr lang="en-US" sz="1000"/>
            <a:t>: Calculate Terminal Value.</a:t>
          </a:r>
        </a:p>
        <a:p>
          <a:endParaRPr lang="en-US" sz="1000"/>
        </a:p>
        <a:p>
          <a:endParaRPr lang="en-US" sz="1000"/>
        </a:p>
        <a:p>
          <a:endParaRPr lang="en-US" sz="1000"/>
        </a:p>
      </xdr:txBody>
    </xdr:sp>
    <xdr:clientData/>
  </xdr:twoCellAnchor>
  <xdr:twoCellAnchor>
    <xdr:from>
      <xdr:col>0</xdr:col>
      <xdr:colOff>762000</xdr:colOff>
      <xdr:row>56</xdr:row>
      <xdr:rowOff>12700</xdr:rowOff>
    </xdr:from>
    <xdr:to>
      <xdr:col>8</xdr:col>
      <xdr:colOff>1257300</xdr:colOff>
      <xdr:row>62</xdr:row>
      <xdr:rowOff>12700</xdr:rowOff>
    </xdr:to>
    <xdr:sp macro="" textlink="">
      <xdr:nvSpPr>
        <xdr:cNvPr id="13" name="Rectangle 12">
          <a:extLst>
            <a:ext uri="{FF2B5EF4-FFF2-40B4-BE49-F238E27FC236}">
              <a16:creationId xmlns:a16="http://schemas.microsoft.com/office/drawing/2014/main" id="{00000000-0008-0000-0500-00000D000000}"/>
            </a:ext>
          </a:extLst>
        </xdr:cNvPr>
        <xdr:cNvSpPr/>
      </xdr:nvSpPr>
      <xdr:spPr>
        <a:xfrm>
          <a:off x="762000" y="18757900"/>
          <a:ext cx="15951200" cy="185420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00"/>
        </a:p>
      </xdr:txBody>
    </xdr:sp>
    <xdr:clientData/>
  </xdr:twoCellAnchor>
  <xdr:twoCellAnchor>
    <xdr:from>
      <xdr:col>1</xdr:col>
      <xdr:colOff>19050</xdr:colOff>
      <xdr:row>64</xdr:row>
      <xdr:rowOff>44450</xdr:rowOff>
    </xdr:from>
    <xdr:to>
      <xdr:col>2</xdr:col>
      <xdr:colOff>1769316</xdr:colOff>
      <xdr:row>65</xdr:row>
      <xdr:rowOff>127000</xdr:rowOff>
    </xdr:to>
    <xdr:sp macro="" textlink="">
      <xdr:nvSpPr>
        <xdr:cNvPr id="14" name="TextBox 13">
          <a:extLst>
            <a:ext uri="{FF2B5EF4-FFF2-40B4-BE49-F238E27FC236}">
              <a16:creationId xmlns:a16="http://schemas.microsoft.com/office/drawing/2014/main" id="{00000000-0008-0000-0500-00000E000000}"/>
            </a:ext>
          </a:extLst>
        </xdr:cNvPr>
        <xdr:cNvSpPr txBox="1"/>
      </xdr:nvSpPr>
      <xdr:spPr>
        <a:xfrm>
          <a:off x="806450" y="21253450"/>
          <a:ext cx="4810966" cy="3873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t>Step 5</a:t>
          </a:r>
          <a:r>
            <a:rPr lang="en-US" sz="1000"/>
            <a:t>: Calculate Target Firm</a:t>
          </a:r>
          <a:r>
            <a:rPr lang="en-US" sz="1000" baseline="0"/>
            <a:t> </a:t>
          </a:r>
          <a:r>
            <a:rPr lang="en-US" sz="1000"/>
            <a:t>Value.</a:t>
          </a:r>
        </a:p>
        <a:p>
          <a:endParaRPr lang="en-US" sz="1000"/>
        </a:p>
        <a:p>
          <a:endParaRPr lang="en-US" sz="1000"/>
        </a:p>
        <a:p>
          <a:endParaRPr lang="en-US" sz="1000"/>
        </a:p>
      </xdr:txBody>
    </xdr:sp>
    <xdr:clientData/>
  </xdr:twoCellAnchor>
  <xdr:twoCellAnchor>
    <xdr:from>
      <xdr:col>1</xdr:col>
      <xdr:colOff>0</xdr:colOff>
      <xdr:row>64</xdr:row>
      <xdr:rowOff>38100</xdr:rowOff>
    </xdr:from>
    <xdr:to>
      <xdr:col>9</xdr:col>
      <xdr:colOff>0</xdr:colOff>
      <xdr:row>72</xdr:row>
      <xdr:rowOff>0</xdr:rowOff>
    </xdr:to>
    <xdr:sp macro="" textlink="">
      <xdr:nvSpPr>
        <xdr:cNvPr id="15" name="Rectangle 14">
          <a:extLst>
            <a:ext uri="{FF2B5EF4-FFF2-40B4-BE49-F238E27FC236}">
              <a16:creationId xmlns:a16="http://schemas.microsoft.com/office/drawing/2014/main" id="{00000000-0008-0000-0500-00000F000000}"/>
            </a:ext>
          </a:extLst>
        </xdr:cNvPr>
        <xdr:cNvSpPr/>
      </xdr:nvSpPr>
      <xdr:spPr>
        <a:xfrm>
          <a:off x="152400" y="13258800"/>
          <a:ext cx="12357100" cy="140970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00"/>
        </a:p>
      </xdr:txBody>
    </xdr:sp>
    <xdr:clientData/>
  </xdr:twoCellAnchor>
  <xdr:twoCellAnchor>
    <xdr:from>
      <xdr:col>1</xdr:col>
      <xdr:colOff>12699</xdr:colOff>
      <xdr:row>73</xdr:row>
      <xdr:rowOff>25400</xdr:rowOff>
    </xdr:from>
    <xdr:to>
      <xdr:col>2</xdr:col>
      <xdr:colOff>1508802</xdr:colOff>
      <xdr:row>74</xdr:row>
      <xdr:rowOff>120650</xdr:rowOff>
    </xdr:to>
    <xdr:sp macro="" textlink="">
      <xdr:nvSpPr>
        <xdr:cNvPr id="16" name="TextBox 15">
          <a:extLst>
            <a:ext uri="{FF2B5EF4-FFF2-40B4-BE49-F238E27FC236}">
              <a16:creationId xmlns:a16="http://schemas.microsoft.com/office/drawing/2014/main" id="{00000000-0008-0000-0500-000010000000}"/>
            </a:ext>
          </a:extLst>
        </xdr:cNvPr>
        <xdr:cNvSpPr txBox="1"/>
      </xdr:nvSpPr>
      <xdr:spPr>
        <a:xfrm>
          <a:off x="165099" y="14871700"/>
          <a:ext cx="2728003" cy="273050"/>
        </a:xfrm>
        <a:prstGeom prst="rect">
          <a:avLst/>
        </a:prstGeom>
        <a:solidFill>
          <a:srgbClr val="D1FDF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t>Extra Step</a:t>
          </a:r>
          <a:r>
            <a:rPr lang="en-US" sz="1000"/>
            <a:t>: Sensitivity Analysis Value.</a:t>
          </a:r>
        </a:p>
        <a:p>
          <a:endParaRPr lang="en-US" sz="1000"/>
        </a:p>
        <a:p>
          <a:endParaRPr lang="en-US" sz="1000"/>
        </a:p>
        <a:p>
          <a:endParaRPr lang="en-US" sz="1000"/>
        </a:p>
        <a:p>
          <a:endParaRPr lang="en-US" sz="1000"/>
        </a:p>
        <a:p>
          <a:endParaRPr lang="en-US" sz="1000"/>
        </a:p>
      </xdr:txBody>
    </xdr:sp>
    <xdr:clientData/>
  </xdr:twoCellAnchor>
  <xdr:twoCellAnchor>
    <xdr:from>
      <xdr:col>1</xdr:col>
      <xdr:colOff>0</xdr:colOff>
      <xdr:row>73</xdr:row>
      <xdr:rowOff>25400</xdr:rowOff>
    </xdr:from>
    <xdr:to>
      <xdr:col>9</xdr:col>
      <xdr:colOff>12700</xdr:colOff>
      <xdr:row>81</xdr:row>
      <xdr:rowOff>152400</xdr:rowOff>
    </xdr:to>
    <xdr:sp macro="" textlink="">
      <xdr:nvSpPr>
        <xdr:cNvPr id="17" name="Rectangle 16">
          <a:extLst>
            <a:ext uri="{FF2B5EF4-FFF2-40B4-BE49-F238E27FC236}">
              <a16:creationId xmlns:a16="http://schemas.microsoft.com/office/drawing/2014/main" id="{00000000-0008-0000-0500-000011000000}"/>
            </a:ext>
          </a:extLst>
        </xdr:cNvPr>
        <xdr:cNvSpPr/>
      </xdr:nvSpPr>
      <xdr:spPr>
        <a:xfrm>
          <a:off x="152400" y="14871700"/>
          <a:ext cx="12369800" cy="154940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00"/>
        </a:p>
      </xdr:txBody>
    </xdr:sp>
    <xdr:clientData/>
  </xdr:twoCellAnchor>
  <xdr:twoCellAnchor>
    <xdr:from>
      <xdr:col>2</xdr:col>
      <xdr:colOff>1378547</xdr:colOff>
      <xdr:row>75</xdr:row>
      <xdr:rowOff>293076</xdr:rowOff>
    </xdr:from>
    <xdr:to>
      <xdr:col>2</xdr:col>
      <xdr:colOff>1834390</xdr:colOff>
      <xdr:row>79</xdr:row>
      <xdr:rowOff>32564</xdr:rowOff>
    </xdr:to>
    <xdr:sp macro="" textlink="">
      <xdr:nvSpPr>
        <xdr:cNvPr id="18" name="TextBox 17">
          <a:extLst>
            <a:ext uri="{FF2B5EF4-FFF2-40B4-BE49-F238E27FC236}">
              <a16:creationId xmlns:a16="http://schemas.microsoft.com/office/drawing/2014/main" id="{00000000-0008-0000-0500-000012000000}"/>
            </a:ext>
          </a:extLst>
        </xdr:cNvPr>
        <xdr:cNvSpPr txBox="1"/>
      </xdr:nvSpPr>
      <xdr:spPr>
        <a:xfrm>
          <a:off x="5226647" y="24854876"/>
          <a:ext cx="455843" cy="958688"/>
        </a:xfrm>
        <a:prstGeom prst="rect">
          <a:avLst/>
        </a:prstGeom>
        <a:solidFill>
          <a:srgbClr val="D1FDF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lstStyle/>
        <a:p>
          <a:pPr algn="ctr"/>
          <a:r>
            <a:rPr lang="en-US" sz="1000" b="0">
              <a:solidFill>
                <a:srgbClr val="0070C0"/>
              </a:solidFill>
            </a:rPr>
            <a:t>Growth</a:t>
          </a:r>
        </a:p>
      </xdr:txBody>
    </xdr:sp>
    <xdr:clientData/>
  </xdr:twoCellAnchor>
  <xdr:twoCellAnchor>
    <xdr:from>
      <xdr:col>3</xdr:col>
      <xdr:colOff>1</xdr:colOff>
      <xdr:row>75</xdr:row>
      <xdr:rowOff>175954</xdr:rowOff>
    </xdr:from>
    <xdr:to>
      <xdr:col>8</xdr:col>
      <xdr:colOff>12701</xdr:colOff>
      <xdr:row>79</xdr:row>
      <xdr:rowOff>9010</xdr:rowOff>
    </xdr:to>
    <xdr:sp macro="" textlink="">
      <xdr:nvSpPr>
        <xdr:cNvPr id="19" name="Rectangle 18">
          <a:extLst>
            <a:ext uri="{FF2B5EF4-FFF2-40B4-BE49-F238E27FC236}">
              <a16:creationId xmlns:a16="http://schemas.microsoft.com/office/drawing/2014/main" id="{00000000-0008-0000-0500-000013000000}"/>
            </a:ext>
          </a:extLst>
        </xdr:cNvPr>
        <xdr:cNvSpPr/>
      </xdr:nvSpPr>
      <xdr:spPr>
        <a:xfrm>
          <a:off x="3810001" y="15377854"/>
          <a:ext cx="7442200" cy="544256"/>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00"/>
        </a:p>
      </xdr:txBody>
    </xdr:sp>
    <xdr:clientData/>
  </xdr:twoCellAnchor>
  <xdr:twoCellAnchor>
    <xdr:from>
      <xdr:col>1</xdr:col>
      <xdr:colOff>770684</xdr:colOff>
      <xdr:row>17</xdr:row>
      <xdr:rowOff>130257</xdr:rowOff>
    </xdr:from>
    <xdr:to>
      <xdr:col>2</xdr:col>
      <xdr:colOff>21709</xdr:colOff>
      <xdr:row>28</xdr:row>
      <xdr:rowOff>97693</xdr:rowOff>
    </xdr:to>
    <xdr:cxnSp macro="">
      <xdr:nvCxnSpPr>
        <xdr:cNvPr id="20" name="Elbow Connector 19">
          <a:extLst>
            <a:ext uri="{FF2B5EF4-FFF2-40B4-BE49-F238E27FC236}">
              <a16:creationId xmlns:a16="http://schemas.microsoft.com/office/drawing/2014/main" id="{00000000-0008-0000-0500-000014000000}"/>
            </a:ext>
          </a:extLst>
        </xdr:cNvPr>
        <xdr:cNvCxnSpPr/>
      </xdr:nvCxnSpPr>
      <xdr:spPr>
        <a:xfrm rot="5400000">
          <a:off x="1015729" y="5854212"/>
          <a:ext cx="3396436" cy="2311725"/>
        </a:xfrm>
        <a:prstGeom prst="bentConnector3">
          <a:avLst>
            <a:gd name="adj1" fmla="val 0"/>
          </a:avLst>
        </a:prstGeom>
        <a:ln w="5715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203200</xdr:colOff>
      <xdr:row>40</xdr:row>
      <xdr:rowOff>152400</xdr:rowOff>
    </xdr:from>
    <xdr:to>
      <xdr:col>1</xdr:col>
      <xdr:colOff>542735</xdr:colOff>
      <xdr:row>40</xdr:row>
      <xdr:rowOff>173676</xdr:rowOff>
    </xdr:to>
    <xdr:cxnSp macro="">
      <xdr:nvCxnSpPr>
        <xdr:cNvPr id="21" name="Straight Arrow Connector 20">
          <a:extLst>
            <a:ext uri="{FF2B5EF4-FFF2-40B4-BE49-F238E27FC236}">
              <a16:creationId xmlns:a16="http://schemas.microsoft.com/office/drawing/2014/main" id="{00000000-0008-0000-0500-000015000000}"/>
            </a:ext>
          </a:extLst>
        </xdr:cNvPr>
        <xdr:cNvCxnSpPr/>
      </xdr:nvCxnSpPr>
      <xdr:spPr>
        <a:xfrm>
          <a:off x="990600" y="13385800"/>
          <a:ext cx="339535" cy="21276"/>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177800</xdr:colOff>
      <xdr:row>19</xdr:row>
      <xdr:rowOff>101600</xdr:rowOff>
    </xdr:from>
    <xdr:to>
      <xdr:col>1</xdr:col>
      <xdr:colOff>177800</xdr:colOff>
      <xdr:row>40</xdr:row>
      <xdr:rowOff>190500</xdr:rowOff>
    </xdr:to>
    <xdr:cxnSp macro="">
      <xdr:nvCxnSpPr>
        <xdr:cNvPr id="22" name="Straight Connector 21">
          <a:extLst>
            <a:ext uri="{FF2B5EF4-FFF2-40B4-BE49-F238E27FC236}">
              <a16:creationId xmlns:a16="http://schemas.microsoft.com/office/drawing/2014/main" id="{00000000-0008-0000-0500-000016000000}"/>
            </a:ext>
          </a:extLst>
        </xdr:cNvPr>
        <xdr:cNvCxnSpPr/>
      </xdr:nvCxnSpPr>
      <xdr:spPr>
        <a:xfrm flipV="1">
          <a:off x="965200" y="5892800"/>
          <a:ext cx="0" cy="7531100"/>
        </a:xfrm>
        <a:prstGeom prst="line">
          <a:avLst/>
        </a:prstGeom>
        <a:ln w="571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152400</xdr:colOff>
      <xdr:row>19</xdr:row>
      <xdr:rowOff>127000</xdr:rowOff>
    </xdr:from>
    <xdr:to>
      <xdr:col>2</xdr:col>
      <xdr:colOff>12700</xdr:colOff>
      <xdr:row>19</xdr:row>
      <xdr:rowOff>139700</xdr:rowOff>
    </xdr:to>
    <xdr:cxnSp macro="">
      <xdr:nvCxnSpPr>
        <xdr:cNvPr id="23" name="Straight Connector 22">
          <a:extLst>
            <a:ext uri="{FF2B5EF4-FFF2-40B4-BE49-F238E27FC236}">
              <a16:creationId xmlns:a16="http://schemas.microsoft.com/office/drawing/2014/main" id="{00000000-0008-0000-0500-000017000000}"/>
            </a:ext>
          </a:extLst>
        </xdr:cNvPr>
        <xdr:cNvCxnSpPr/>
      </xdr:nvCxnSpPr>
      <xdr:spPr>
        <a:xfrm flipH="1" flipV="1">
          <a:off x="939800" y="5918200"/>
          <a:ext cx="2921000" cy="12700"/>
        </a:xfrm>
        <a:prstGeom prst="line">
          <a:avLst/>
        </a:prstGeom>
        <a:ln w="571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2260600</xdr:colOff>
      <xdr:row>73</xdr:row>
      <xdr:rowOff>127001</xdr:rowOff>
    </xdr:from>
    <xdr:to>
      <xdr:col>8</xdr:col>
      <xdr:colOff>13677</xdr:colOff>
      <xdr:row>75</xdr:row>
      <xdr:rowOff>12701</xdr:rowOff>
    </xdr:to>
    <xdr:sp macro="" textlink="">
      <xdr:nvSpPr>
        <xdr:cNvPr id="24" name="TextBox 23">
          <a:extLst>
            <a:ext uri="{FF2B5EF4-FFF2-40B4-BE49-F238E27FC236}">
              <a16:creationId xmlns:a16="http://schemas.microsoft.com/office/drawing/2014/main" id="{00000000-0008-0000-0500-000018000000}"/>
            </a:ext>
          </a:extLst>
        </xdr:cNvPr>
        <xdr:cNvSpPr txBox="1"/>
      </xdr:nvSpPr>
      <xdr:spPr>
        <a:xfrm rot="5400000">
          <a:off x="10541489" y="19646412"/>
          <a:ext cx="495300" cy="9360877"/>
        </a:xfrm>
        <a:prstGeom prst="rect">
          <a:avLst/>
        </a:prstGeom>
        <a:solidFill>
          <a:srgbClr val="D1FDF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lstStyle/>
        <a:p>
          <a:pPr algn="ctr"/>
          <a:r>
            <a:rPr lang="en-US" sz="1000" b="0">
              <a:solidFill>
                <a:srgbClr val="C00000"/>
              </a:solidFill>
            </a:rPr>
            <a:t>WACC</a:t>
          </a:r>
        </a:p>
      </xdr:txBody>
    </xdr:sp>
    <xdr:clientData/>
  </xdr:twoCellAnchor>
  <xdr:twoCellAnchor>
    <xdr:from>
      <xdr:col>6</xdr:col>
      <xdr:colOff>1193520</xdr:colOff>
      <xdr:row>3</xdr:row>
      <xdr:rowOff>45068</xdr:rowOff>
    </xdr:from>
    <xdr:to>
      <xdr:col>9</xdr:col>
      <xdr:colOff>1180820</xdr:colOff>
      <xdr:row>4</xdr:row>
      <xdr:rowOff>146668</xdr:rowOff>
    </xdr:to>
    <xdr:sp macro="" textlink="">
      <xdr:nvSpPr>
        <xdr:cNvPr id="39" name="Rounded Rectangle 38">
          <a:hlinkClick xmlns:r="http://schemas.openxmlformats.org/officeDocument/2006/relationships" r:id="rId1"/>
          <a:extLst>
            <a:ext uri="{FF2B5EF4-FFF2-40B4-BE49-F238E27FC236}">
              <a16:creationId xmlns:a16="http://schemas.microsoft.com/office/drawing/2014/main" id="{00000000-0008-0000-0500-000027000000}"/>
            </a:ext>
          </a:extLst>
        </xdr:cNvPr>
        <xdr:cNvSpPr/>
      </xdr:nvSpPr>
      <xdr:spPr>
        <a:xfrm>
          <a:off x="9791420" y="1454768"/>
          <a:ext cx="3898900" cy="292100"/>
        </a:xfrm>
        <a:prstGeom prst="roundRect">
          <a:avLst/>
        </a:prstGeom>
        <a:solidFill>
          <a:schemeClr val="tx2">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ysClr val="windowText" lastClr="000000"/>
              </a:solidFill>
            </a:rPr>
            <a:t>Click to Watch a Video on How to Navigate</a:t>
          </a:r>
          <a:r>
            <a:rPr lang="en-US" sz="1400" baseline="0">
              <a:solidFill>
                <a:sysClr val="windowText" lastClr="000000"/>
              </a:solidFill>
            </a:rPr>
            <a:t> </a:t>
          </a:r>
          <a:r>
            <a:rPr lang="en-US" sz="1400" baseline="0">
              <a:solidFill>
                <a:srgbClr val="0000FF"/>
              </a:solidFill>
            </a:rPr>
            <a:t>Step 6</a:t>
          </a:r>
          <a:endParaRPr lang="en-US" sz="1400">
            <a:solidFill>
              <a:srgbClr val="0000FF"/>
            </a:solidFill>
          </a:endParaRPr>
        </a:p>
      </xdr:txBody>
    </xdr:sp>
    <xdr:clientData/>
  </xdr:twoCellAnchor>
  <xdr:twoCellAnchor>
    <xdr:from>
      <xdr:col>0</xdr:col>
      <xdr:colOff>63500</xdr:colOff>
      <xdr:row>0</xdr:row>
      <xdr:rowOff>76200</xdr:rowOff>
    </xdr:from>
    <xdr:to>
      <xdr:col>9</xdr:col>
      <xdr:colOff>1371601</xdr:colOff>
      <xdr:row>0</xdr:row>
      <xdr:rowOff>964970</xdr:rowOff>
    </xdr:to>
    <xdr:grpSp>
      <xdr:nvGrpSpPr>
        <xdr:cNvPr id="53" name="Group 52">
          <a:extLst>
            <a:ext uri="{FF2B5EF4-FFF2-40B4-BE49-F238E27FC236}">
              <a16:creationId xmlns:a16="http://schemas.microsoft.com/office/drawing/2014/main" id="{00000000-0008-0000-0500-000035000000}"/>
            </a:ext>
          </a:extLst>
        </xdr:cNvPr>
        <xdr:cNvGrpSpPr/>
      </xdr:nvGrpSpPr>
      <xdr:grpSpPr>
        <a:xfrm>
          <a:off x="63500" y="76200"/>
          <a:ext cx="13817601" cy="888770"/>
          <a:chOff x="4953000" y="1943100"/>
          <a:chExt cx="13817601" cy="888770"/>
        </a:xfrm>
      </xdr:grpSpPr>
      <xdr:sp macro="" textlink="">
        <xdr:nvSpPr>
          <xdr:cNvPr id="54" name="Rectangle 53">
            <a:extLst>
              <a:ext uri="{FF2B5EF4-FFF2-40B4-BE49-F238E27FC236}">
                <a16:creationId xmlns:a16="http://schemas.microsoft.com/office/drawing/2014/main" id="{00000000-0008-0000-0500-000036000000}"/>
              </a:ext>
            </a:extLst>
          </xdr:cNvPr>
          <xdr:cNvSpPr/>
        </xdr:nvSpPr>
        <xdr:spPr>
          <a:xfrm>
            <a:off x="4953000" y="1943100"/>
            <a:ext cx="13677898" cy="848689"/>
          </a:xfrm>
          <a:prstGeom prst="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5" name="TextBox 54">
            <a:extLst>
              <a:ext uri="{FF2B5EF4-FFF2-40B4-BE49-F238E27FC236}">
                <a16:creationId xmlns:a16="http://schemas.microsoft.com/office/drawing/2014/main" id="{00000000-0008-0000-0500-000037000000}"/>
              </a:ext>
            </a:extLst>
          </xdr:cNvPr>
          <xdr:cNvSpPr txBox="1"/>
        </xdr:nvSpPr>
        <xdr:spPr>
          <a:xfrm>
            <a:off x="4965555" y="1968818"/>
            <a:ext cx="13805046" cy="382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450" b="1" u="sng"/>
              <a:t>Templates: 7 Steps for </a:t>
            </a:r>
            <a:r>
              <a:rPr lang="en-US" sz="1450" b="1" u="sng" baseline="0">
                <a:solidFill>
                  <a:schemeClr val="accent5">
                    <a:lumMod val="75000"/>
                  </a:schemeClr>
                </a:solidFill>
              </a:rPr>
              <a:t>Modeling</a:t>
            </a:r>
            <a:r>
              <a:rPr lang="en-US" sz="1450" b="1" u="sng" baseline="0">
                <a:solidFill>
                  <a:schemeClr val="dk1"/>
                </a:solidFill>
              </a:rPr>
              <a:t>, </a:t>
            </a:r>
            <a:r>
              <a:rPr lang="en-US" sz="1450" b="1" u="sng" baseline="0">
                <a:solidFill>
                  <a:schemeClr val="accent6">
                    <a:lumMod val="50000"/>
                  </a:schemeClr>
                </a:solidFill>
                <a:latin typeface="+mn-lt"/>
                <a:ea typeface="+mn-ea"/>
                <a:cs typeface="+mn-cs"/>
              </a:rPr>
              <a:t>F</a:t>
            </a:r>
            <a:r>
              <a:rPr lang="en-US" sz="1450" b="1" u="sng">
                <a:solidFill>
                  <a:schemeClr val="accent6">
                    <a:lumMod val="50000"/>
                  </a:schemeClr>
                </a:solidFill>
                <a:latin typeface="+mn-lt"/>
                <a:ea typeface="+mn-ea"/>
                <a:cs typeface="+mn-cs"/>
              </a:rPr>
              <a:t>inancial</a:t>
            </a:r>
            <a:r>
              <a:rPr lang="en-US" sz="1450" b="1" u="sng">
                <a:solidFill>
                  <a:schemeClr val="accent6">
                    <a:lumMod val="50000"/>
                  </a:schemeClr>
                </a:solidFill>
              </a:rPr>
              <a:t> Statement</a:t>
            </a:r>
            <a:r>
              <a:rPr lang="en-US" sz="1450" b="1" u="sng" baseline="0">
                <a:solidFill>
                  <a:schemeClr val="accent6">
                    <a:lumMod val="50000"/>
                  </a:schemeClr>
                </a:solidFill>
              </a:rPr>
              <a:t> Creation </a:t>
            </a:r>
            <a:r>
              <a:rPr lang="en-US" sz="1450" b="1" u="sng" baseline="0">
                <a:solidFill>
                  <a:schemeClr val="dk1"/>
                </a:solidFill>
              </a:rPr>
              <a:t>and</a:t>
            </a:r>
            <a:r>
              <a:rPr lang="en-US" sz="1450" b="1" u="sng"/>
              <a:t> </a:t>
            </a:r>
            <a:r>
              <a:rPr lang="en-US" sz="1450" b="1" u="sng">
                <a:solidFill>
                  <a:schemeClr val="accent2">
                    <a:lumMod val="75000"/>
                  </a:schemeClr>
                </a:solidFill>
              </a:rPr>
              <a:t>Valuation</a:t>
            </a:r>
            <a:r>
              <a:rPr lang="en-US" sz="1450" baseline="0">
                <a:solidFill>
                  <a:schemeClr val="tx1"/>
                </a:solidFill>
              </a:rPr>
              <a:t>, which we will cover in S</a:t>
            </a:r>
            <a:r>
              <a:rPr lang="en-US" sz="1450" baseline="0"/>
              <a:t>ections 39 through 52 as part of our Shark Virtual Reality Client Case Studies. </a:t>
            </a:r>
            <a:endParaRPr lang="en-US" sz="1450"/>
          </a:p>
        </xdr:txBody>
      </xdr:sp>
      <xdr:sp macro="" textlink="">
        <xdr:nvSpPr>
          <xdr:cNvPr id="56" name="Rounded Rectangle 55">
            <a:hlinkClick xmlns:r="http://schemas.openxmlformats.org/officeDocument/2006/relationships" r:id="rId2" tooltip="Click me to go to Step 4: Balance Sheet "/>
            <a:extLst>
              <a:ext uri="{FF2B5EF4-FFF2-40B4-BE49-F238E27FC236}">
                <a16:creationId xmlns:a16="http://schemas.microsoft.com/office/drawing/2014/main" id="{00000000-0008-0000-0500-000038000000}"/>
              </a:ext>
            </a:extLst>
          </xdr:cNvPr>
          <xdr:cNvSpPr/>
        </xdr:nvSpPr>
        <xdr:spPr>
          <a:xfrm>
            <a:off x="11813767" y="2394667"/>
            <a:ext cx="1241834" cy="319968"/>
          </a:xfrm>
          <a:prstGeom prst="roundRect">
            <a:avLst/>
          </a:prstGeom>
          <a:solidFill>
            <a:schemeClr val="accent6">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6">
                    <a:lumMod val="50000"/>
                  </a:schemeClr>
                </a:solidFill>
              </a:rPr>
              <a:t>4: Balance Sheet</a:t>
            </a:r>
          </a:p>
        </xdr:txBody>
      </xdr:sp>
      <xdr:sp macro="" textlink="">
        <xdr:nvSpPr>
          <xdr:cNvPr id="57" name="Rounded Rectangle 56">
            <a:hlinkClick xmlns:r="http://schemas.openxmlformats.org/officeDocument/2006/relationships" r:id="rId3" tooltip="Click me to go to Step 3: Income Statement "/>
            <a:extLst>
              <a:ext uri="{FF2B5EF4-FFF2-40B4-BE49-F238E27FC236}">
                <a16:creationId xmlns:a16="http://schemas.microsoft.com/office/drawing/2014/main" id="{00000000-0008-0000-0500-000039000000}"/>
              </a:ext>
            </a:extLst>
          </xdr:cNvPr>
          <xdr:cNvSpPr/>
        </xdr:nvSpPr>
        <xdr:spPr>
          <a:xfrm>
            <a:off x="10201540" y="2394667"/>
            <a:ext cx="1533261" cy="319968"/>
          </a:xfrm>
          <a:prstGeom prst="roundRect">
            <a:avLst/>
          </a:prstGeom>
          <a:solidFill>
            <a:schemeClr val="accent6">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6">
                    <a:lumMod val="50000"/>
                  </a:schemeClr>
                </a:solidFill>
              </a:rPr>
              <a:t>3: Income Statement</a:t>
            </a:r>
          </a:p>
        </xdr:txBody>
      </xdr:sp>
      <xdr:sp macro="" textlink="">
        <xdr:nvSpPr>
          <xdr:cNvPr id="58" name="Rounded Rectangle 57">
            <a:hlinkClick xmlns:r="http://schemas.openxmlformats.org/officeDocument/2006/relationships" r:id="rId4" tooltip="Click me to go to Step 5: Cash Flow Statement "/>
            <a:extLst>
              <a:ext uri="{FF2B5EF4-FFF2-40B4-BE49-F238E27FC236}">
                <a16:creationId xmlns:a16="http://schemas.microsoft.com/office/drawing/2014/main" id="{00000000-0008-0000-0500-00003A000000}"/>
              </a:ext>
            </a:extLst>
          </xdr:cNvPr>
          <xdr:cNvSpPr/>
        </xdr:nvSpPr>
        <xdr:spPr>
          <a:xfrm>
            <a:off x="13150380" y="2394667"/>
            <a:ext cx="1683222" cy="319968"/>
          </a:xfrm>
          <a:prstGeom prst="roundRect">
            <a:avLst/>
          </a:prstGeom>
          <a:solidFill>
            <a:schemeClr val="accent6">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6">
                    <a:lumMod val="50000"/>
                  </a:schemeClr>
                </a:solidFill>
              </a:rPr>
              <a:t>5: Cash Flow Statement</a:t>
            </a:r>
          </a:p>
        </xdr:txBody>
      </xdr:sp>
      <xdr:pic>
        <xdr:nvPicPr>
          <xdr:cNvPr id="59" name="Picture 58">
            <a:extLst>
              <a:ext uri="{FF2B5EF4-FFF2-40B4-BE49-F238E27FC236}">
                <a16:creationId xmlns:a16="http://schemas.microsoft.com/office/drawing/2014/main" id="{00000000-0008-0000-0500-00003B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7822473" y="2329086"/>
            <a:ext cx="652831" cy="502784"/>
          </a:xfrm>
          <a:prstGeom prst="rect">
            <a:avLst/>
          </a:prstGeom>
        </xdr:spPr>
      </xdr:pic>
      <xdr:sp macro="" textlink="">
        <xdr:nvSpPr>
          <xdr:cNvPr id="60" name="Rounded Rectangle 59">
            <a:hlinkClick xmlns:r="http://schemas.openxmlformats.org/officeDocument/2006/relationships" r:id="rId6" tooltip="Click me to go to Step 6: DCF Valuation"/>
            <a:extLst>
              <a:ext uri="{FF2B5EF4-FFF2-40B4-BE49-F238E27FC236}">
                <a16:creationId xmlns:a16="http://schemas.microsoft.com/office/drawing/2014/main" id="{00000000-0008-0000-0500-00003C000000}"/>
              </a:ext>
            </a:extLst>
          </xdr:cNvPr>
          <xdr:cNvSpPr/>
        </xdr:nvSpPr>
        <xdr:spPr>
          <a:xfrm>
            <a:off x="15784629" y="2394667"/>
            <a:ext cx="1246072" cy="319968"/>
          </a:xfrm>
          <a:prstGeom prst="roundRect">
            <a:avLst/>
          </a:prstGeom>
          <a:solidFill>
            <a:schemeClr val="accent2">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2">
                    <a:lumMod val="75000"/>
                  </a:schemeClr>
                </a:solidFill>
              </a:rPr>
              <a:t>6: DCF Valuation</a:t>
            </a:r>
          </a:p>
        </xdr:txBody>
      </xdr:sp>
      <xdr:sp macro="" textlink="">
        <xdr:nvSpPr>
          <xdr:cNvPr id="61" name="Rounded Rectangle 60">
            <a:hlinkClick xmlns:r="http://schemas.openxmlformats.org/officeDocument/2006/relationships" r:id="rId7" tooltip="Click me to go to Step 7: Other Valuations and a Comparison of All 3 (Take the Average)"/>
            <a:extLst>
              <a:ext uri="{FF2B5EF4-FFF2-40B4-BE49-F238E27FC236}">
                <a16:creationId xmlns:a16="http://schemas.microsoft.com/office/drawing/2014/main" id="{00000000-0008-0000-0500-00003D000000}"/>
              </a:ext>
            </a:extLst>
          </xdr:cNvPr>
          <xdr:cNvSpPr/>
        </xdr:nvSpPr>
        <xdr:spPr>
          <a:xfrm>
            <a:off x="17096277" y="2394667"/>
            <a:ext cx="1433024" cy="319968"/>
          </a:xfrm>
          <a:prstGeom prst="roundRect">
            <a:avLst/>
          </a:prstGeom>
          <a:solidFill>
            <a:schemeClr val="accent2">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2">
                    <a:lumMod val="75000"/>
                  </a:schemeClr>
                </a:solidFill>
              </a:rPr>
              <a:t>7: Other</a:t>
            </a:r>
            <a:r>
              <a:rPr lang="en-US" sz="1200" baseline="0">
                <a:solidFill>
                  <a:schemeClr val="accent2">
                    <a:lumMod val="75000"/>
                  </a:schemeClr>
                </a:solidFill>
              </a:rPr>
              <a:t> Valuations</a:t>
            </a:r>
            <a:endParaRPr lang="en-US" sz="1200">
              <a:solidFill>
                <a:schemeClr val="accent2">
                  <a:lumMod val="75000"/>
                </a:schemeClr>
              </a:solidFill>
            </a:endParaRPr>
          </a:p>
        </xdr:txBody>
      </xdr:sp>
      <xdr:sp macro="" textlink="">
        <xdr:nvSpPr>
          <xdr:cNvPr id="62" name="Rounded Rectangle 61">
            <a:hlinkClick xmlns:r="http://schemas.openxmlformats.org/officeDocument/2006/relationships" r:id="rId8" tooltip="Click me to go to Step 1: Modeling Best Practices"/>
            <a:extLst>
              <a:ext uri="{FF2B5EF4-FFF2-40B4-BE49-F238E27FC236}">
                <a16:creationId xmlns:a16="http://schemas.microsoft.com/office/drawing/2014/main" id="{00000000-0008-0000-0500-00003E000000}"/>
              </a:ext>
            </a:extLst>
          </xdr:cNvPr>
          <xdr:cNvSpPr/>
        </xdr:nvSpPr>
        <xdr:spPr>
          <a:xfrm>
            <a:off x="5687529" y="2394667"/>
            <a:ext cx="1856272" cy="319968"/>
          </a:xfrm>
          <a:prstGeom prst="roundRect">
            <a:avLst/>
          </a:prstGeom>
          <a:solidFill>
            <a:schemeClr val="accent5">
              <a:lumMod val="20000"/>
              <a:lumOff val="80000"/>
            </a:schemeClr>
          </a:solidFill>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5">
                    <a:lumMod val="75000"/>
                  </a:schemeClr>
                </a:solidFill>
              </a:rPr>
              <a:t>1: Modeling Best Practices</a:t>
            </a:r>
          </a:p>
        </xdr:txBody>
      </xdr:sp>
      <xdr:pic>
        <xdr:nvPicPr>
          <xdr:cNvPr id="63" name="Picture 62">
            <a:extLst>
              <a:ext uri="{FF2B5EF4-FFF2-40B4-BE49-F238E27FC236}">
                <a16:creationId xmlns:a16="http://schemas.microsoft.com/office/drawing/2014/main" id="{00000000-0008-0000-0500-00003F000000}"/>
              </a:ext>
            </a:extLst>
          </xdr:cNvPr>
          <xdr:cNvPicPr>
            <a:picLocks noChangeAspect="1"/>
          </xdr:cNvPicPr>
        </xdr:nvPicPr>
        <xdr:blipFill>
          <a:blip xmlns:r="http://schemas.openxmlformats.org/officeDocument/2006/relationships" r:embed="rId9">
            <a:extLst>
              <a:ext uri="{BEBA8EAE-BF5A-486C-A8C5-ECC9F3942E4B}">
                <a14:imgProps xmlns:a14="http://schemas.microsoft.com/office/drawing/2010/main">
                  <a14:imgLayer r:embed="rId10">
                    <a14:imgEffect>
                      <a14:backgroundRemoval t="0" b="98361" l="0" r="100000">
                        <a14:foregroundMark x1="40183" y1="13661" x2="39726" y2="19672"/>
                        <a14:foregroundMark x1="43379" y1="1639" x2="43379" y2="4372"/>
                        <a14:foregroundMark x1="52968" y1="13115" x2="52968" y2="13115"/>
                        <a14:foregroundMark x1="87671" y1="68306" x2="87671" y2="68306"/>
                        <a14:foregroundMark x1="77626" y1="85246" x2="77626" y2="85246"/>
                        <a14:foregroundMark x1="45205" y1="64481" x2="45205" y2="64481"/>
                        <a14:foregroundMark x1="50228" y1="62842" x2="50228" y2="62842"/>
                        <a14:foregroundMark x1="39269" y1="65027" x2="39269" y2="65027"/>
                        <a14:foregroundMark x1="40639" y1="60656" x2="41553" y2="72131"/>
                        <a14:foregroundMark x1="43836" y1="69945" x2="52511" y2="65027"/>
                        <a14:foregroundMark x1="89041" y1="63934" x2="89041" y2="63934"/>
                      </a14:backgroundRemoval>
                    </a14:imgEffect>
                  </a14:imgLayer>
                </a14:imgProps>
              </a:ext>
              <a:ext uri="{28A0092B-C50C-407E-A947-70E740481C1C}">
                <a14:useLocalDpi xmlns:a14="http://schemas.microsoft.com/office/drawing/2010/main" val="0"/>
              </a:ext>
            </a:extLst>
          </a:blip>
          <a:stretch>
            <a:fillRect/>
          </a:stretch>
        </xdr:blipFill>
        <xdr:spPr>
          <a:xfrm>
            <a:off x="15069027" y="2277432"/>
            <a:ext cx="584140" cy="499955"/>
          </a:xfrm>
          <a:prstGeom prst="rect">
            <a:avLst/>
          </a:prstGeom>
        </xdr:spPr>
      </xdr:pic>
      <xdr:pic>
        <xdr:nvPicPr>
          <xdr:cNvPr id="64" name="Picture 63">
            <a:extLst>
              <a:ext uri="{FF2B5EF4-FFF2-40B4-BE49-F238E27FC236}">
                <a16:creationId xmlns:a16="http://schemas.microsoft.com/office/drawing/2014/main" id="{00000000-0008-0000-0500-000040000000}"/>
              </a:ext>
            </a:extLst>
          </xdr:cNvPr>
          <xdr:cNvPicPr>
            <a:picLocks noChangeAspect="1"/>
          </xdr:cNvPicPr>
        </xdr:nvPicPr>
        <xdr:blipFill>
          <a:blip xmlns:r="http://schemas.openxmlformats.org/officeDocument/2006/relationships" r:embed="rId11">
            <a:extLst>
              <a:ext uri="{BEBA8EAE-BF5A-486C-A8C5-ECC9F3942E4B}">
                <a14:imgProps xmlns:a14="http://schemas.microsoft.com/office/drawing/2010/main">
                  <a14:imgLayer r:embed="rId12">
                    <a14:imgEffect>
                      <a14:backgroundRemoval t="2634" b="96092" l="2714" r="96786">
                        <a14:foregroundMark x1="41214" y1="84282" x2="51071" y2="63042"/>
                        <a14:foregroundMark x1="54000" y1="59303" x2="52071" y2="77910"/>
                        <a14:foregroundMark x1="44214" y1="47579" x2="34643" y2="90484"/>
                        <a14:foregroundMark x1="33929" y1="61937" x2="36429" y2="63381"/>
                        <a14:foregroundMark x1="82429" y1="50127" x2="82429" y2="66865"/>
                        <a14:foregroundMark x1="11786" y1="50637" x2="12929" y2="66865"/>
                        <a14:foregroundMark x1="15143" y1="53441" x2="15143" y2="63042"/>
                        <a14:foregroundMark x1="22643" y1="21580" x2="17714" y2="31011"/>
                        <a14:foregroundMark x1="16643" y1="52591" x2="16643" y2="52591"/>
                        <a14:foregroundMark x1="47357" y1="4248" x2="47643" y2="30416"/>
                        <a14:foregroundMark x1="22143" y1="28462" x2="22143" y2="28462"/>
                        <a14:foregroundMark x1="24286" y1="26933" x2="23357" y2="31691"/>
                        <a14:foregroundMark x1="71429" y1="21410" x2="71714" y2="37383"/>
                        <a14:backgroundMark x1="91357" y1="59133" x2="91357" y2="59133"/>
                      </a14:backgroundRemoval>
                    </a14:imgEffect>
                  </a14:imgLayer>
                </a14:imgProps>
              </a:ext>
              <a:ext uri="{28A0092B-C50C-407E-A947-70E740481C1C}">
                <a14:useLocalDpi xmlns:a14="http://schemas.microsoft.com/office/drawing/2010/main" val="0"/>
              </a:ext>
            </a:extLst>
          </a:blip>
          <a:stretch>
            <a:fillRect/>
          </a:stretch>
        </xdr:blipFill>
        <xdr:spPr>
          <a:xfrm>
            <a:off x="5040684" y="2281529"/>
            <a:ext cx="589200" cy="501957"/>
          </a:xfrm>
          <a:prstGeom prst="rect">
            <a:avLst/>
          </a:prstGeom>
        </xdr:spPr>
      </xdr:pic>
      <xdr:sp macro="" textlink="">
        <xdr:nvSpPr>
          <xdr:cNvPr id="65" name="Rounded Rectangle 64">
            <a:hlinkClick xmlns:r="http://schemas.openxmlformats.org/officeDocument/2006/relationships" r:id="rId13" tooltip="Click me to go to Step 2: Revenue Forecast "/>
            <a:extLst>
              <a:ext uri="{FF2B5EF4-FFF2-40B4-BE49-F238E27FC236}">
                <a16:creationId xmlns:a16="http://schemas.microsoft.com/office/drawing/2014/main" id="{00000000-0008-0000-0500-000041000000}"/>
              </a:ext>
            </a:extLst>
          </xdr:cNvPr>
          <xdr:cNvSpPr/>
        </xdr:nvSpPr>
        <xdr:spPr>
          <a:xfrm>
            <a:off x="8639677" y="2394667"/>
            <a:ext cx="1482224" cy="319968"/>
          </a:xfrm>
          <a:prstGeom prst="roundRect">
            <a:avLst/>
          </a:prstGeom>
          <a:solidFill>
            <a:schemeClr val="accent6">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6">
                    <a:lumMod val="50000"/>
                  </a:schemeClr>
                </a:solidFill>
              </a:rPr>
              <a:t>2: Revenue Forecast</a:t>
            </a:r>
          </a:p>
        </xdr:txBody>
      </xdr:sp>
    </xdr:grpSp>
    <xdr:clientData/>
  </xdr:twoCellAnchor>
  <xdr:twoCellAnchor>
    <xdr:from>
      <xdr:col>9</xdr:col>
      <xdr:colOff>1320800</xdr:colOff>
      <xdr:row>0</xdr:row>
      <xdr:rowOff>76200</xdr:rowOff>
    </xdr:from>
    <xdr:to>
      <xdr:col>15</xdr:col>
      <xdr:colOff>669764</xdr:colOff>
      <xdr:row>0</xdr:row>
      <xdr:rowOff>925384</xdr:rowOff>
    </xdr:to>
    <xdr:grpSp>
      <xdr:nvGrpSpPr>
        <xdr:cNvPr id="66" name="Group 65">
          <a:extLst>
            <a:ext uri="{FF2B5EF4-FFF2-40B4-BE49-F238E27FC236}">
              <a16:creationId xmlns:a16="http://schemas.microsoft.com/office/drawing/2014/main" id="{00000000-0008-0000-0500-000042000000}"/>
            </a:ext>
          </a:extLst>
        </xdr:cNvPr>
        <xdr:cNvGrpSpPr/>
      </xdr:nvGrpSpPr>
      <xdr:grpSpPr>
        <a:xfrm>
          <a:off x="13830300" y="76200"/>
          <a:ext cx="4911564" cy="849184"/>
          <a:chOff x="20828000" y="4457700"/>
          <a:chExt cx="4911564" cy="849184"/>
        </a:xfrm>
      </xdr:grpSpPr>
      <xdr:pic>
        <xdr:nvPicPr>
          <xdr:cNvPr id="67" name="Picture 66">
            <a:extLst>
              <a:ext uri="{FF2B5EF4-FFF2-40B4-BE49-F238E27FC236}">
                <a16:creationId xmlns:a16="http://schemas.microsoft.com/office/drawing/2014/main" id="{00000000-0008-0000-0500-000043000000}"/>
              </a:ext>
            </a:extLst>
          </xdr:cNvPr>
          <xdr:cNvPicPr>
            <a:picLocks noChangeAspect="1"/>
          </xdr:cNvPicPr>
        </xdr:nvPicPr>
        <xdr:blipFill>
          <a:blip xmlns:r="http://schemas.openxmlformats.org/officeDocument/2006/relationships" r:embed="rId14">
            <a:duotone>
              <a:schemeClr val="accent5">
                <a:shade val="45000"/>
                <a:satMod val="135000"/>
              </a:schemeClr>
              <a:prstClr val="white"/>
            </a:duotone>
            <a:alphaModFix amt="10000"/>
            <a:extLst>
              <a:ext uri="{28A0092B-C50C-407E-A947-70E740481C1C}">
                <a14:useLocalDpi xmlns:a14="http://schemas.microsoft.com/office/drawing/2010/main" val="0"/>
              </a:ext>
            </a:extLst>
          </a:blip>
          <a:stretch>
            <a:fillRect/>
          </a:stretch>
        </xdr:blipFill>
        <xdr:spPr>
          <a:xfrm>
            <a:off x="20828000" y="4599716"/>
            <a:ext cx="758827" cy="660400"/>
          </a:xfrm>
          <a:prstGeom prst="rect">
            <a:avLst/>
          </a:prstGeom>
        </xdr:spPr>
      </xdr:pic>
      <xdr:grpSp>
        <xdr:nvGrpSpPr>
          <xdr:cNvPr id="68" name="Group 67">
            <a:extLst>
              <a:ext uri="{FF2B5EF4-FFF2-40B4-BE49-F238E27FC236}">
                <a16:creationId xmlns:a16="http://schemas.microsoft.com/office/drawing/2014/main" id="{00000000-0008-0000-0500-000044000000}"/>
              </a:ext>
            </a:extLst>
          </xdr:cNvPr>
          <xdr:cNvGrpSpPr/>
        </xdr:nvGrpSpPr>
        <xdr:grpSpPr>
          <a:xfrm>
            <a:off x="21653500" y="4457700"/>
            <a:ext cx="4086064" cy="849184"/>
            <a:chOff x="5854862" y="63500"/>
            <a:chExt cx="4086064" cy="849184"/>
          </a:xfrm>
        </xdr:grpSpPr>
        <xdr:sp macro="" textlink="">
          <xdr:nvSpPr>
            <xdr:cNvPr id="69" name="Rectangle 68">
              <a:extLst>
                <a:ext uri="{FF2B5EF4-FFF2-40B4-BE49-F238E27FC236}">
                  <a16:creationId xmlns:a16="http://schemas.microsoft.com/office/drawing/2014/main" id="{00000000-0008-0000-0500-000045000000}"/>
                </a:ext>
              </a:extLst>
            </xdr:cNvPr>
            <xdr:cNvSpPr/>
          </xdr:nvSpPr>
          <xdr:spPr>
            <a:xfrm>
              <a:off x="5854862" y="63500"/>
              <a:ext cx="4086064" cy="849184"/>
            </a:xfrm>
            <a:prstGeom prst="rect">
              <a:avLst/>
            </a:prstGeom>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0" name="Rounded Rectangle 69">
              <a:hlinkClick xmlns:r="http://schemas.openxmlformats.org/officeDocument/2006/relationships" r:id="rId15" tooltip="Click me to see what we will learn in our case studies with our client Shark Virtual Reality"/>
              <a:extLst>
                <a:ext uri="{FF2B5EF4-FFF2-40B4-BE49-F238E27FC236}">
                  <a16:creationId xmlns:a16="http://schemas.microsoft.com/office/drawing/2014/main" id="{00000000-0008-0000-0500-000046000000}"/>
                </a:ext>
              </a:extLst>
            </xdr:cNvPr>
            <xdr:cNvSpPr/>
          </xdr:nvSpPr>
          <xdr:spPr>
            <a:xfrm>
              <a:off x="7721769" y="126885"/>
              <a:ext cx="2117557" cy="746253"/>
            </a:xfrm>
            <a:prstGeom prst="roundRect">
              <a:avLst/>
            </a:prstGeom>
            <a:solidFill>
              <a:schemeClr val="bg1"/>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200" baseline="0">
                  <a:solidFill>
                    <a:schemeClr val="accent5">
                      <a:lumMod val="50000"/>
                    </a:schemeClr>
                  </a:solidFill>
                </a:rPr>
                <a:t>Case Studies </a:t>
              </a:r>
            </a:p>
            <a:p>
              <a:pPr algn="r"/>
              <a:r>
                <a:rPr lang="en-US" sz="1200" baseline="0">
                  <a:solidFill>
                    <a:schemeClr val="accent5">
                      <a:lumMod val="50000"/>
                    </a:schemeClr>
                  </a:solidFill>
                </a:rPr>
                <a:t>on Our Client:  </a:t>
              </a:r>
            </a:p>
            <a:p>
              <a:pPr algn="r"/>
              <a:r>
                <a:rPr lang="en-US" sz="1200" baseline="0">
                  <a:solidFill>
                    <a:schemeClr val="accent5">
                      <a:lumMod val="50000"/>
                    </a:schemeClr>
                  </a:solidFill>
                </a:rPr>
                <a:t>Shark Virtual Reality</a:t>
              </a:r>
              <a:endParaRPr lang="en-US" sz="1200">
                <a:solidFill>
                  <a:schemeClr val="accent5">
                    <a:lumMod val="50000"/>
                  </a:schemeClr>
                </a:solidFill>
              </a:endParaRPr>
            </a:p>
          </xdr:txBody>
        </xdr:sp>
        <xdr:pic>
          <xdr:nvPicPr>
            <xdr:cNvPr id="71" name="Picture 70">
              <a:hlinkClick xmlns:r="http://schemas.openxmlformats.org/officeDocument/2006/relationships" r:id="rId15" tooltip="Click me to see what we will learn in our case studies with our client Shark Virtual Reality"/>
              <a:extLst>
                <a:ext uri="{FF2B5EF4-FFF2-40B4-BE49-F238E27FC236}">
                  <a16:creationId xmlns:a16="http://schemas.microsoft.com/office/drawing/2014/main" id="{00000000-0008-0000-0500-000047000000}"/>
                </a:ext>
              </a:extLst>
            </xdr:cNvPr>
            <xdr:cNvPicPr>
              <a:picLocks noChangeAspect="1"/>
            </xdr:cNvPicPr>
          </xdr:nvPicPr>
          <xdr:blipFill rotWithShape="1">
            <a:blip xmlns:r="http://schemas.openxmlformats.org/officeDocument/2006/relationships" r:embed="rId16">
              <a:extLst>
                <a:ext uri="{28A0092B-C50C-407E-A947-70E740481C1C}">
                  <a14:useLocalDpi xmlns:a14="http://schemas.microsoft.com/office/drawing/2010/main" val="0"/>
                </a:ext>
              </a:extLst>
            </a:blip>
            <a:srcRect l="23310" t="8219" r="25116" b="33891"/>
            <a:stretch/>
          </xdr:blipFill>
          <xdr:spPr>
            <a:xfrm>
              <a:off x="7771159" y="229816"/>
              <a:ext cx="602378" cy="540390"/>
            </a:xfrm>
            <a:prstGeom prst="rect">
              <a:avLst/>
            </a:prstGeom>
          </xdr:spPr>
        </xdr:pic>
        <xdr:sp macro="" textlink="">
          <xdr:nvSpPr>
            <xdr:cNvPr id="72" name="Rounded Rectangle 71">
              <a:hlinkClick xmlns:r="http://schemas.openxmlformats.org/officeDocument/2006/relationships" r:id="rId17" tooltip="Click me to see what we will learn in other Excel Exercises."/>
              <a:extLst>
                <a:ext uri="{FF2B5EF4-FFF2-40B4-BE49-F238E27FC236}">
                  <a16:creationId xmlns:a16="http://schemas.microsoft.com/office/drawing/2014/main" id="{00000000-0008-0000-0500-000048000000}"/>
                </a:ext>
              </a:extLst>
            </xdr:cNvPr>
            <xdr:cNvSpPr/>
          </xdr:nvSpPr>
          <xdr:spPr>
            <a:xfrm>
              <a:off x="5941925" y="126885"/>
              <a:ext cx="1674901" cy="746253"/>
            </a:xfrm>
            <a:prstGeom prst="roundRect">
              <a:avLst/>
            </a:prstGeom>
            <a:solidFill>
              <a:schemeClr val="bg1">
                <a:lumMod val="85000"/>
              </a:schemeClr>
            </a:solidFill>
            <a:ln>
              <a:solidFill>
                <a:schemeClr val="accent1"/>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200">
                  <a:solidFill>
                    <a:schemeClr val="accent5">
                      <a:lumMod val="50000"/>
                    </a:schemeClr>
                  </a:solidFill>
                </a:rPr>
                <a:t>What We Will</a:t>
              </a:r>
            </a:p>
            <a:p>
              <a:pPr algn="r"/>
              <a:r>
                <a:rPr lang="en-US" sz="1200">
                  <a:solidFill>
                    <a:schemeClr val="accent5">
                      <a:lumMod val="50000"/>
                    </a:schemeClr>
                  </a:solidFill>
                </a:rPr>
                <a:t>Learn in Other</a:t>
              </a:r>
              <a:r>
                <a:rPr lang="en-US" sz="1200" baseline="0">
                  <a:solidFill>
                    <a:schemeClr val="accent5">
                      <a:lumMod val="50000"/>
                    </a:schemeClr>
                  </a:solidFill>
                </a:rPr>
                <a:t> </a:t>
              </a:r>
            </a:p>
            <a:p>
              <a:pPr algn="r"/>
              <a:r>
                <a:rPr lang="en-US" sz="1200" baseline="0">
                  <a:solidFill>
                    <a:schemeClr val="accent5">
                      <a:lumMod val="50000"/>
                    </a:schemeClr>
                  </a:solidFill>
                </a:rPr>
                <a:t>Excel Exercises</a:t>
              </a:r>
              <a:endParaRPr lang="en-US" sz="1200">
                <a:solidFill>
                  <a:schemeClr val="accent5">
                    <a:lumMod val="50000"/>
                  </a:schemeClr>
                </a:solidFill>
              </a:endParaRPr>
            </a:p>
          </xdr:txBody>
        </xdr:sp>
        <xdr:pic>
          <xdr:nvPicPr>
            <xdr:cNvPr id="73" name="Picture 72">
              <a:hlinkClick xmlns:r="http://schemas.openxmlformats.org/officeDocument/2006/relationships" r:id="rId17" tooltip="Click me to see what we will learn in other Excel Exercises."/>
              <a:extLst>
                <a:ext uri="{FF2B5EF4-FFF2-40B4-BE49-F238E27FC236}">
                  <a16:creationId xmlns:a16="http://schemas.microsoft.com/office/drawing/2014/main" id="{00000000-0008-0000-0500-00004900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5911513" y="242683"/>
              <a:ext cx="717413" cy="553256"/>
            </a:xfrm>
            <a:prstGeom prst="rect">
              <a:avLst/>
            </a:prstGeom>
          </xdr:spPr>
        </xdr:pic>
      </xdr:grpSp>
    </xdr:grpSp>
    <xdr:clientData/>
  </xdr:twoCellAnchor>
</xdr:wsDr>
</file>

<file path=xl/drawings/drawing7.xml><?xml version="1.0" encoding="utf-8"?>
<xdr:wsDr xmlns:xdr="http://schemas.openxmlformats.org/drawingml/2006/spreadsheetDrawing" xmlns:a="http://schemas.openxmlformats.org/drawingml/2006/main">
  <xdr:twoCellAnchor>
    <xdr:from>
      <xdr:col>11</xdr:col>
      <xdr:colOff>313423</xdr:colOff>
      <xdr:row>0</xdr:row>
      <xdr:rowOff>241301</xdr:rowOff>
    </xdr:from>
    <xdr:to>
      <xdr:col>11</xdr:col>
      <xdr:colOff>559400</xdr:colOff>
      <xdr:row>2</xdr:row>
      <xdr:rowOff>121303</xdr:rowOff>
    </xdr:to>
    <xdr:sp macro="" textlink="">
      <xdr:nvSpPr>
        <xdr:cNvPr id="23" name="Right Arrow 22">
          <a:extLst>
            <a:ext uri="{FF2B5EF4-FFF2-40B4-BE49-F238E27FC236}">
              <a16:creationId xmlns:a16="http://schemas.microsoft.com/office/drawing/2014/main" id="{00000000-0008-0000-0600-000017000000}"/>
            </a:ext>
          </a:extLst>
        </xdr:cNvPr>
        <xdr:cNvSpPr/>
      </xdr:nvSpPr>
      <xdr:spPr>
        <a:xfrm rot="5400000">
          <a:off x="12339161" y="674263"/>
          <a:ext cx="1111902" cy="245977"/>
        </a:xfrm>
        <a:prstGeom prst="rightArrow">
          <a:avLst>
            <a:gd name="adj1" fmla="val 50000"/>
            <a:gd name="adj2" fmla="val 5648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6350</xdr:colOff>
      <xdr:row>19</xdr:row>
      <xdr:rowOff>0</xdr:rowOff>
    </xdr:from>
    <xdr:to>
      <xdr:col>3</xdr:col>
      <xdr:colOff>0</xdr:colOff>
      <xdr:row>22</xdr:row>
      <xdr:rowOff>171450</xdr:rowOff>
    </xdr:to>
    <xdr:sp macro="" textlink="">
      <xdr:nvSpPr>
        <xdr:cNvPr id="2" name="Rectangle 1">
          <a:extLst>
            <a:ext uri="{FF2B5EF4-FFF2-40B4-BE49-F238E27FC236}">
              <a16:creationId xmlns:a16="http://schemas.microsoft.com/office/drawing/2014/main" id="{00000000-0008-0000-0600-000002000000}"/>
            </a:ext>
          </a:extLst>
        </xdr:cNvPr>
        <xdr:cNvSpPr/>
      </xdr:nvSpPr>
      <xdr:spPr>
        <a:xfrm>
          <a:off x="450850" y="4368800"/>
          <a:ext cx="3600450" cy="7048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3438039</xdr:colOff>
      <xdr:row>22</xdr:row>
      <xdr:rowOff>163407</xdr:rowOff>
    </xdr:from>
    <xdr:to>
      <xdr:col>4</xdr:col>
      <xdr:colOff>200656</xdr:colOff>
      <xdr:row>24</xdr:row>
      <xdr:rowOff>96172</xdr:rowOff>
    </xdr:to>
    <xdr:sp macro="" textlink="">
      <xdr:nvSpPr>
        <xdr:cNvPr id="3" name="Oval 2">
          <a:extLst>
            <a:ext uri="{FF2B5EF4-FFF2-40B4-BE49-F238E27FC236}">
              <a16:creationId xmlns:a16="http://schemas.microsoft.com/office/drawing/2014/main" id="{00000000-0008-0000-0600-000003000000}"/>
            </a:ext>
          </a:extLst>
        </xdr:cNvPr>
        <xdr:cNvSpPr/>
      </xdr:nvSpPr>
      <xdr:spPr>
        <a:xfrm>
          <a:off x="3886772" y="5082540"/>
          <a:ext cx="1207617" cy="28836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28538</xdr:colOff>
      <xdr:row>27</xdr:row>
      <xdr:rowOff>141269</xdr:rowOff>
    </xdr:from>
    <xdr:to>
      <xdr:col>5</xdr:col>
      <xdr:colOff>550731</xdr:colOff>
      <xdr:row>29</xdr:row>
      <xdr:rowOff>69924</xdr:rowOff>
    </xdr:to>
    <xdr:sp macro="" textlink="">
      <xdr:nvSpPr>
        <xdr:cNvPr id="4" name="Oval 3">
          <a:extLst>
            <a:ext uri="{FF2B5EF4-FFF2-40B4-BE49-F238E27FC236}">
              <a16:creationId xmlns:a16="http://schemas.microsoft.com/office/drawing/2014/main" id="{00000000-0008-0000-0600-000004000000}"/>
            </a:ext>
          </a:extLst>
        </xdr:cNvPr>
        <xdr:cNvSpPr/>
      </xdr:nvSpPr>
      <xdr:spPr>
        <a:xfrm>
          <a:off x="4892638" y="4852969"/>
          <a:ext cx="522193" cy="28425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6350</xdr:colOff>
      <xdr:row>27</xdr:row>
      <xdr:rowOff>158750</xdr:rowOff>
    </xdr:from>
    <xdr:to>
      <xdr:col>3</xdr:col>
      <xdr:colOff>0</xdr:colOff>
      <xdr:row>29</xdr:row>
      <xdr:rowOff>12700</xdr:rowOff>
    </xdr:to>
    <xdr:sp macro="" textlink="">
      <xdr:nvSpPr>
        <xdr:cNvPr id="5" name="Rectangle 4">
          <a:extLst>
            <a:ext uri="{FF2B5EF4-FFF2-40B4-BE49-F238E27FC236}">
              <a16:creationId xmlns:a16="http://schemas.microsoft.com/office/drawing/2014/main" id="{00000000-0008-0000-0600-000005000000}"/>
            </a:ext>
          </a:extLst>
        </xdr:cNvPr>
        <xdr:cNvSpPr/>
      </xdr:nvSpPr>
      <xdr:spPr>
        <a:xfrm>
          <a:off x="450850" y="4870450"/>
          <a:ext cx="3143250"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387350</xdr:colOff>
      <xdr:row>33</xdr:row>
      <xdr:rowOff>114300</xdr:rowOff>
    </xdr:from>
    <xdr:to>
      <xdr:col>9</xdr:col>
      <xdr:colOff>381000</xdr:colOff>
      <xdr:row>35</xdr:row>
      <xdr:rowOff>114300</xdr:rowOff>
    </xdr:to>
    <xdr:sp macro="" textlink="">
      <xdr:nvSpPr>
        <xdr:cNvPr id="6" name="Left Arrow 5">
          <a:extLst>
            <a:ext uri="{FF2B5EF4-FFF2-40B4-BE49-F238E27FC236}">
              <a16:creationId xmlns:a16="http://schemas.microsoft.com/office/drawing/2014/main" id="{00000000-0008-0000-0600-000006000000}"/>
            </a:ext>
          </a:extLst>
        </xdr:cNvPr>
        <xdr:cNvSpPr/>
      </xdr:nvSpPr>
      <xdr:spPr>
        <a:xfrm>
          <a:off x="5975350" y="7277100"/>
          <a:ext cx="2901950" cy="419100"/>
        </a:xfrm>
        <a:prstGeom prst="leftArrow">
          <a:avLst/>
        </a:prstGeom>
        <a:solidFill>
          <a:srgbClr val="FF0000"/>
        </a:solidFill>
        <a:effectLst>
          <a:outerShdw blurRad="50800" dist="762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marR="0" indent="0" algn="ctr" defTabSz="914400" eaLnBrk="1" fontAlgn="auto" latinLnBrk="0" hangingPunct="1">
            <a:lnSpc>
              <a:spcPct val="100000"/>
            </a:lnSpc>
            <a:spcBef>
              <a:spcPts val="0"/>
            </a:spcBef>
            <a:spcAft>
              <a:spcPts val="0"/>
            </a:spcAft>
            <a:buClrTx/>
            <a:buSzTx/>
            <a:buFontTx/>
            <a:buNone/>
            <a:tabLst/>
            <a:defRPr/>
          </a:pPr>
          <a:r>
            <a:rPr lang="en-US" sz="1100" b="1">
              <a:solidFill>
                <a:schemeClr val="bg1"/>
              </a:solidFill>
              <a:effectLst/>
              <a:latin typeface="+mn-lt"/>
              <a:ea typeface="+mn-ea"/>
              <a:cs typeface="+mn-cs"/>
            </a:rPr>
            <a:t>OUR</a:t>
          </a:r>
          <a:r>
            <a:rPr lang="en-US" sz="1100" b="1" baseline="0">
              <a:solidFill>
                <a:schemeClr val="bg1"/>
              </a:solidFill>
              <a:effectLst/>
              <a:latin typeface="+mn-lt"/>
              <a:ea typeface="+mn-ea"/>
              <a:cs typeface="+mn-cs"/>
            </a:rPr>
            <a:t> TARGET PRICE</a:t>
          </a:r>
          <a:endParaRPr lang="en-US" sz="1100">
            <a:solidFill>
              <a:schemeClr val="bg1"/>
            </a:solidFill>
          </a:endParaRPr>
        </a:p>
      </xdr:txBody>
    </xdr:sp>
    <xdr:clientData/>
  </xdr:twoCellAnchor>
  <xdr:twoCellAnchor>
    <xdr:from>
      <xdr:col>2</xdr:col>
      <xdr:colOff>3285565</xdr:colOff>
      <xdr:row>33</xdr:row>
      <xdr:rowOff>189603</xdr:rowOff>
    </xdr:from>
    <xdr:to>
      <xdr:col>5</xdr:col>
      <xdr:colOff>381000</xdr:colOff>
      <xdr:row>35</xdr:row>
      <xdr:rowOff>62229</xdr:rowOff>
    </xdr:to>
    <xdr:sp macro="" textlink="">
      <xdr:nvSpPr>
        <xdr:cNvPr id="7" name="Oval 6">
          <a:extLst>
            <a:ext uri="{FF2B5EF4-FFF2-40B4-BE49-F238E27FC236}">
              <a16:creationId xmlns:a16="http://schemas.microsoft.com/office/drawing/2014/main" id="{00000000-0008-0000-0600-000007000000}"/>
            </a:ext>
          </a:extLst>
        </xdr:cNvPr>
        <xdr:cNvSpPr/>
      </xdr:nvSpPr>
      <xdr:spPr>
        <a:xfrm>
          <a:off x="3730065" y="7352403"/>
          <a:ext cx="2238935" cy="291726"/>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6350</xdr:colOff>
      <xdr:row>19</xdr:row>
      <xdr:rowOff>0</xdr:rowOff>
    </xdr:from>
    <xdr:to>
      <xdr:col>10</xdr:col>
      <xdr:colOff>0</xdr:colOff>
      <xdr:row>22</xdr:row>
      <xdr:rowOff>171450</xdr:rowOff>
    </xdr:to>
    <xdr:sp macro="" textlink="">
      <xdr:nvSpPr>
        <xdr:cNvPr id="8" name="Rectangle 7">
          <a:extLst>
            <a:ext uri="{FF2B5EF4-FFF2-40B4-BE49-F238E27FC236}">
              <a16:creationId xmlns:a16="http://schemas.microsoft.com/office/drawing/2014/main" id="{00000000-0008-0000-0600-000008000000}"/>
            </a:ext>
          </a:extLst>
        </xdr:cNvPr>
        <xdr:cNvSpPr/>
      </xdr:nvSpPr>
      <xdr:spPr>
        <a:xfrm>
          <a:off x="8502650" y="4368800"/>
          <a:ext cx="3371850" cy="7048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12700</xdr:colOff>
      <xdr:row>22</xdr:row>
      <xdr:rowOff>129559</xdr:rowOff>
    </xdr:from>
    <xdr:to>
      <xdr:col>11</xdr:col>
      <xdr:colOff>15601</xdr:colOff>
      <xdr:row>24</xdr:row>
      <xdr:rowOff>113732</xdr:rowOff>
    </xdr:to>
    <xdr:sp macro="" textlink="">
      <xdr:nvSpPr>
        <xdr:cNvPr id="9" name="Oval 8">
          <a:extLst>
            <a:ext uri="{FF2B5EF4-FFF2-40B4-BE49-F238E27FC236}">
              <a16:creationId xmlns:a16="http://schemas.microsoft.com/office/drawing/2014/main" id="{00000000-0008-0000-0600-000009000000}"/>
            </a:ext>
          </a:extLst>
        </xdr:cNvPr>
        <xdr:cNvSpPr/>
      </xdr:nvSpPr>
      <xdr:spPr>
        <a:xfrm>
          <a:off x="10947400" y="4803159"/>
          <a:ext cx="536301" cy="339773"/>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1104902</xdr:colOff>
      <xdr:row>2</xdr:row>
      <xdr:rowOff>179417</xdr:rowOff>
    </xdr:from>
    <xdr:to>
      <xdr:col>12</xdr:col>
      <xdr:colOff>660402</xdr:colOff>
      <xdr:row>4</xdr:row>
      <xdr:rowOff>39717</xdr:rowOff>
    </xdr:to>
    <xdr:sp macro="" textlink="">
      <xdr:nvSpPr>
        <xdr:cNvPr id="37" name="Rounded Rectangle 36">
          <a:hlinkClick xmlns:r="http://schemas.openxmlformats.org/officeDocument/2006/relationships" r:id="rId1"/>
          <a:extLst>
            <a:ext uri="{FF2B5EF4-FFF2-40B4-BE49-F238E27FC236}">
              <a16:creationId xmlns:a16="http://schemas.microsoft.com/office/drawing/2014/main" id="{00000000-0008-0000-0600-000025000000}"/>
            </a:ext>
          </a:extLst>
        </xdr:cNvPr>
        <xdr:cNvSpPr/>
      </xdr:nvSpPr>
      <xdr:spPr>
        <a:xfrm>
          <a:off x="9601202" y="1411317"/>
          <a:ext cx="4165600" cy="292100"/>
        </a:xfrm>
        <a:prstGeom prst="roundRect">
          <a:avLst/>
        </a:prstGeom>
        <a:solidFill>
          <a:schemeClr val="tx2">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ysClr val="windowText" lastClr="000000"/>
              </a:solidFill>
            </a:rPr>
            <a:t>Click to Watch a Video on How to Navigate</a:t>
          </a:r>
          <a:r>
            <a:rPr lang="en-US" sz="1400" baseline="0">
              <a:solidFill>
                <a:sysClr val="windowText" lastClr="000000"/>
              </a:solidFill>
            </a:rPr>
            <a:t> </a:t>
          </a:r>
          <a:r>
            <a:rPr lang="en-US" sz="1400" baseline="0">
              <a:solidFill>
                <a:srgbClr val="0000FF"/>
              </a:solidFill>
            </a:rPr>
            <a:t>Step 7</a:t>
          </a:r>
          <a:endParaRPr lang="en-US" sz="1400">
            <a:solidFill>
              <a:srgbClr val="0000FF"/>
            </a:solidFill>
          </a:endParaRPr>
        </a:p>
      </xdr:txBody>
    </xdr:sp>
    <xdr:clientData/>
  </xdr:twoCellAnchor>
  <xdr:twoCellAnchor>
    <xdr:from>
      <xdr:col>3</xdr:col>
      <xdr:colOff>0</xdr:colOff>
      <xdr:row>27</xdr:row>
      <xdr:rowOff>158750</xdr:rowOff>
    </xdr:from>
    <xdr:to>
      <xdr:col>3</xdr:col>
      <xdr:colOff>12700</xdr:colOff>
      <xdr:row>29</xdr:row>
      <xdr:rowOff>12700</xdr:rowOff>
    </xdr:to>
    <xdr:sp macro="" textlink="">
      <xdr:nvSpPr>
        <xdr:cNvPr id="40" name="Rectangle 39">
          <a:extLst>
            <a:ext uri="{FF2B5EF4-FFF2-40B4-BE49-F238E27FC236}">
              <a16:creationId xmlns:a16="http://schemas.microsoft.com/office/drawing/2014/main" id="{00000000-0008-0000-0600-000028000000}"/>
            </a:ext>
          </a:extLst>
        </xdr:cNvPr>
        <xdr:cNvSpPr/>
      </xdr:nvSpPr>
      <xdr:spPr>
        <a:xfrm>
          <a:off x="450850" y="5937250"/>
          <a:ext cx="3422650"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12700</xdr:colOff>
      <xdr:row>2</xdr:row>
      <xdr:rowOff>101600</xdr:rowOff>
    </xdr:from>
    <xdr:to>
      <xdr:col>4</xdr:col>
      <xdr:colOff>25400</xdr:colOff>
      <xdr:row>2</xdr:row>
      <xdr:rowOff>101600</xdr:rowOff>
    </xdr:to>
    <xdr:cxnSp macro="">
      <xdr:nvCxnSpPr>
        <xdr:cNvPr id="11" name="Straight Arrow Connector 10">
          <a:extLst>
            <a:ext uri="{FF2B5EF4-FFF2-40B4-BE49-F238E27FC236}">
              <a16:creationId xmlns:a16="http://schemas.microsoft.com/office/drawing/2014/main" id="{00000000-0008-0000-0600-00000B000000}"/>
            </a:ext>
          </a:extLst>
        </xdr:cNvPr>
        <xdr:cNvCxnSpPr/>
      </xdr:nvCxnSpPr>
      <xdr:spPr>
        <a:xfrm>
          <a:off x="4064000" y="1320800"/>
          <a:ext cx="850900" cy="0"/>
        </a:xfrm>
        <a:prstGeom prst="straightConnector1">
          <a:avLst/>
        </a:prstGeom>
        <a:ln w="76200">
          <a:tailEnd type="triangle"/>
        </a:ln>
        <a:effectLst>
          <a:glow rad="63500">
            <a:schemeClr val="accent6">
              <a:satMod val="175000"/>
              <a:alpha val="40000"/>
            </a:schemeClr>
          </a:glow>
          <a:innerShdw blurRad="63500" dist="101600">
            <a:prstClr val="black">
              <a:alpha val="50000"/>
            </a:prstClr>
          </a:inn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63500</xdr:colOff>
      <xdr:row>0</xdr:row>
      <xdr:rowOff>63500</xdr:rowOff>
    </xdr:from>
    <xdr:to>
      <xdr:col>13</xdr:col>
      <xdr:colOff>63501</xdr:colOff>
      <xdr:row>0</xdr:row>
      <xdr:rowOff>952270</xdr:rowOff>
    </xdr:to>
    <xdr:grpSp>
      <xdr:nvGrpSpPr>
        <xdr:cNvPr id="38" name="Group 37">
          <a:extLst>
            <a:ext uri="{FF2B5EF4-FFF2-40B4-BE49-F238E27FC236}">
              <a16:creationId xmlns:a16="http://schemas.microsoft.com/office/drawing/2014/main" id="{00000000-0008-0000-0600-000026000000}"/>
            </a:ext>
          </a:extLst>
        </xdr:cNvPr>
        <xdr:cNvGrpSpPr/>
      </xdr:nvGrpSpPr>
      <xdr:grpSpPr>
        <a:xfrm>
          <a:off x="63500" y="63500"/>
          <a:ext cx="13817601" cy="888770"/>
          <a:chOff x="4953000" y="1943100"/>
          <a:chExt cx="13817601" cy="888770"/>
        </a:xfrm>
      </xdr:grpSpPr>
      <xdr:sp macro="" textlink="">
        <xdr:nvSpPr>
          <xdr:cNvPr id="39" name="Rectangle 38">
            <a:extLst>
              <a:ext uri="{FF2B5EF4-FFF2-40B4-BE49-F238E27FC236}">
                <a16:creationId xmlns:a16="http://schemas.microsoft.com/office/drawing/2014/main" id="{00000000-0008-0000-0600-000027000000}"/>
              </a:ext>
            </a:extLst>
          </xdr:cNvPr>
          <xdr:cNvSpPr/>
        </xdr:nvSpPr>
        <xdr:spPr>
          <a:xfrm>
            <a:off x="4953000" y="1943100"/>
            <a:ext cx="13677898" cy="848689"/>
          </a:xfrm>
          <a:prstGeom prst="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1" name="TextBox 40">
            <a:extLst>
              <a:ext uri="{FF2B5EF4-FFF2-40B4-BE49-F238E27FC236}">
                <a16:creationId xmlns:a16="http://schemas.microsoft.com/office/drawing/2014/main" id="{00000000-0008-0000-0600-000029000000}"/>
              </a:ext>
            </a:extLst>
          </xdr:cNvPr>
          <xdr:cNvSpPr txBox="1"/>
        </xdr:nvSpPr>
        <xdr:spPr>
          <a:xfrm>
            <a:off x="4965555" y="1968818"/>
            <a:ext cx="13805046" cy="382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450" b="1" u="sng"/>
              <a:t>Templates: 7 Steps for </a:t>
            </a:r>
            <a:r>
              <a:rPr lang="en-US" sz="1450" b="1" u="sng" baseline="0">
                <a:solidFill>
                  <a:schemeClr val="accent5">
                    <a:lumMod val="75000"/>
                  </a:schemeClr>
                </a:solidFill>
              </a:rPr>
              <a:t>Modeling</a:t>
            </a:r>
            <a:r>
              <a:rPr lang="en-US" sz="1450" b="1" u="sng" baseline="0">
                <a:solidFill>
                  <a:schemeClr val="dk1"/>
                </a:solidFill>
              </a:rPr>
              <a:t>, </a:t>
            </a:r>
            <a:r>
              <a:rPr lang="en-US" sz="1450" b="1" u="sng" baseline="0">
                <a:solidFill>
                  <a:schemeClr val="accent6">
                    <a:lumMod val="50000"/>
                  </a:schemeClr>
                </a:solidFill>
                <a:latin typeface="+mn-lt"/>
                <a:ea typeface="+mn-ea"/>
                <a:cs typeface="+mn-cs"/>
              </a:rPr>
              <a:t>F</a:t>
            </a:r>
            <a:r>
              <a:rPr lang="en-US" sz="1450" b="1" u="sng">
                <a:solidFill>
                  <a:schemeClr val="accent6">
                    <a:lumMod val="50000"/>
                  </a:schemeClr>
                </a:solidFill>
                <a:latin typeface="+mn-lt"/>
                <a:ea typeface="+mn-ea"/>
                <a:cs typeface="+mn-cs"/>
              </a:rPr>
              <a:t>inancial</a:t>
            </a:r>
            <a:r>
              <a:rPr lang="en-US" sz="1450" b="1" u="sng">
                <a:solidFill>
                  <a:schemeClr val="accent6">
                    <a:lumMod val="50000"/>
                  </a:schemeClr>
                </a:solidFill>
              </a:rPr>
              <a:t> Statement</a:t>
            </a:r>
            <a:r>
              <a:rPr lang="en-US" sz="1450" b="1" u="sng" baseline="0">
                <a:solidFill>
                  <a:schemeClr val="accent6">
                    <a:lumMod val="50000"/>
                  </a:schemeClr>
                </a:solidFill>
              </a:rPr>
              <a:t> Creation </a:t>
            </a:r>
            <a:r>
              <a:rPr lang="en-US" sz="1450" b="1" u="sng" baseline="0">
                <a:solidFill>
                  <a:schemeClr val="dk1"/>
                </a:solidFill>
              </a:rPr>
              <a:t>and</a:t>
            </a:r>
            <a:r>
              <a:rPr lang="en-US" sz="1450" b="1" u="sng"/>
              <a:t> </a:t>
            </a:r>
            <a:r>
              <a:rPr lang="en-US" sz="1450" b="1" u="sng">
                <a:solidFill>
                  <a:schemeClr val="accent2">
                    <a:lumMod val="75000"/>
                  </a:schemeClr>
                </a:solidFill>
              </a:rPr>
              <a:t>Valuation</a:t>
            </a:r>
            <a:r>
              <a:rPr lang="en-US" sz="1450" baseline="0">
                <a:solidFill>
                  <a:schemeClr val="tx1"/>
                </a:solidFill>
              </a:rPr>
              <a:t>, which we will cover in S</a:t>
            </a:r>
            <a:r>
              <a:rPr lang="en-US" sz="1450" baseline="0"/>
              <a:t>ections 39 through 52 as part of our Shark Virtual Reality Client Case Studies. </a:t>
            </a:r>
            <a:endParaRPr lang="en-US" sz="1450"/>
          </a:p>
        </xdr:txBody>
      </xdr:sp>
      <xdr:sp macro="" textlink="">
        <xdr:nvSpPr>
          <xdr:cNvPr id="42" name="Rounded Rectangle 41">
            <a:hlinkClick xmlns:r="http://schemas.openxmlformats.org/officeDocument/2006/relationships" r:id="rId2" tooltip="Click me to go to Step 4: Balance Sheet "/>
            <a:extLst>
              <a:ext uri="{FF2B5EF4-FFF2-40B4-BE49-F238E27FC236}">
                <a16:creationId xmlns:a16="http://schemas.microsoft.com/office/drawing/2014/main" id="{00000000-0008-0000-0600-00002A000000}"/>
              </a:ext>
            </a:extLst>
          </xdr:cNvPr>
          <xdr:cNvSpPr/>
        </xdr:nvSpPr>
        <xdr:spPr>
          <a:xfrm>
            <a:off x="11813767" y="2394667"/>
            <a:ext cx="1241834" cy="319968"/>
          </a:xfrm>
          <a:prstGeom prst="roundRect">
            <a:avLst/>
          </a:prstGeom>
          <a:solidFill>
            <a:schemeClr val="accent6">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6">
                    <a:lumMod val="50000"/>
                  </a:schemeClr>
                </a:solidFill>
              </a:rPr>
              <a:t>4: Balance Sheet</a:t>
            </a:r>
          </a:p>
        </xdr:txBody>
      </xdr:sp>
      <xdr:sp macro="" textlink="">
        <xdr:nvSpPr>
          <xdr:cNvPr id="43" name="Rounded Rectangle 42">
            <a:hlinkClick xmlns:r="http://schemas.openxmlformats.org/officeDocument/2006/relationships" r:id="rId3" tooltip="Click me to go to Step 3: Income Statement "/>
            <a:extLst>
              <a:ext uri="{FF2B5EF4-FFF2-40B4-BE49-F238E27FC236}">
                <a16:creationId xmlns:a16="http://schemas.microsoft.com/office/drawing/2014/main" id="{00000000-0008-0000-0600-00002B000000}"/>
              </a:ext>
            </a:extLst>
          </xdr:cNvPr>
          <xdr:cNvSpPr/>
        </xdr:nvSpPr>
        <xdr:spPr>
          <a:xfrm>
            <a:off x="10201540" y="2394667"/>
            <a:ext cx="1533261" cy="319968"/>
          </a:xfrm>
          <a:prstGeom prst="roundRect">
            <a:avLst/>
          </a:prstGeom>
          <a:solidFill>
            <a:schemeClr val="accent6">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6">
                    <a:lumMod val="50000"/>
                  </a:schemeClr>
                </a:solidFill>
              </a:rPr>
              <a:t>3: Income Statement</a:t>
            </a:r>
          </a:p>
        </xdr:txBody>
      </xdr:sp>
      <xdr:sp macro="" textlink="">
        <xdr:nvSpPr>
          <xdr:cNvPr id="44" name="Rounded Rectangle 43">
            <a:hlinkClick xmlns:r="http://schemas.openxmlformats.org/officeDocument/2006/relationships" r:id="rId4" tooltip="Click me to go to Step 5: Cash Flow Statement "/>
            <a:extLst>
              <a:ext uri="{FF2B5EF4-FFF2-40B4-BE49-F238E27FC236}">
                <a16:creationId xmlns:a16="http://schemas.microsoft.com/office/drawing/2014/main" id="{00000000-0008-0000-0600-00002C000000}"/>
              </a:ext>
            </a:extLst>
          </xdr:cNvPr>
          <xdr:cNvSpPr/>
        </xdr:nvSpPr>
        <xdr:spPr>
          <a:xfrm>
            <a:off x="13150380" y="2394667"/>
            <a:ext cx="1683222" cy="319968"/>
          </a:xfrm>
          <a:prstGeom prst="roundRect">
            <a:avLst/>
          </a:prstGeom>
          <a:solidFill>
            <a:schemeClr val="accent6">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6">
                    <a:lumMod val="50000"/>
                  </a:schemeClr>
                </a:solidFill>
              </a:rPr>
              <a:t>5: Cash Flow Statement</a:t>
            </a:r>
          </a:p>
        </xdr:txBody>
      </xdr:sp>
      <xdr:pic>
        <xdr:nvPicPr>
          <xdr:cNvPr id="45" name="Picture 44">
            <a:extLst>
              <a:ext uri="{FF2B5EF4-FFF2-40B4-BE49-F238E27FC236}">
                <a16:creationId xmlns:a16="http://schemas.microsoft.com/office/drawing/2014/main" id="{00000000-0008-0000-0600-00002D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7822473" y="2329086"/>
            <a:ext cx="652831" cy="502784"/>
          </a:xfrm>
          <a:prstGeom prst="rect">
            <a:avLst/>
          </a:prstGeom>
        </xdr:spPr>
      </xdr:pic>
      <xdr:sp macro="" textlink="">
        <xdr:nvSpPr>
          <xdr:cNvPr id="46" name="Rounded Rectangle 45">
            <a:hlinkClick xmlns:r="http://schemas.openxmlformats.org/officeDocument/2006/relationships" r:id="rId6" tooltip="Click me to go to Step 6: DCF Valuation"/>
            <a:extLst>
              <a:ext uri="{FF2B5EF4-FFF2-40B4-BE49-F238E27FC236}">
                <a16:creationId xmlns:a16="http://schemas.microsoft.com/office/drawing/2014/main" id="{00000000-0008-0000-0600-00002E000000}"/>
              </a:ext>
            </a:extLst>
          </xdr:cNvPr>
          <xdr:cNvSpPr/>
        </xdr:nvSpPr>
        <xdr:spPr>
          <a:xfrm>
            <a:off x="15784629" y="2394667"/>
            <a:ext cx="1246072" cy="319968"/>
          </a:xfrm>
          <a:prstGeom prst="roundRect">
            <a:avLst/>
          </a:prstGeom>
          <a:solidFill>
            <a:schemeClr val="accent2">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2">
                    <a:lumMod val="75000"/>
                  </a:schemeClr>
                </a:solidFill>
              </a:rPr>
              <a:t>6: DCF Valuation</a:t>
            </a:r>
          </a:p>
        </xdr:txBody>
      </xdr:sp>
      <xdr:sp macro="" textlink="">
        <xdr:nvSpPr>
          <xdr:cNvPr id="47" name="Rounded Rectangle 46">
            <a:hlinkClick xmlns:r="http://schemas.openxmlformats.org/officeDocument/2006/relationships" r:id="rId7" tooltip="Click me to go to Step 7: Other Valuations and a Comparison of All 3 (Take the Average)"/>
            <a:extLst>
              <a:ext uri="{FF2B5EF4-FFF2-40B4-BE49-F238E27FC236}">
                <a16:creationId xmlns:a16="http://schemas.microsoft.com/office/drawing/2014/main" id="{00000000-0008-0000-0600-00002F000000}"/>
              </a:ext>
            </a:extLst>
          </xdr:cNvPr>
          <xdr:cNvSpPr/>
        </xdr:nvSpPr>
        <xdr:spPr>
          <a:xfrm>
            <a:off x="17096277" y="2394667"/>
            <a:ext cx="1433024" cy="319968"/>
          </a:xfrm>
          <a:prstGeom prst="roundRect">
            <a:avLst/>
          </a:prstGeom>
          <a:solidFill>
            <a:schemeClr val="accent2">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2">
                    <a:lumMod val="75000"/>
                  </a:schemeClr>
                </a:solidFill>
              </a:rPr>
              <a:t>7: Other</a:t>
            </a:r>
            <a:r>
              <a:rPr lang="en-US" sz="1200" baseline="0">
                <a:solidFill>
                  <a:schemeClr val="accent2">
                    <a:lumMod val="75000"/>
                  </a:schemeClr>
                </a:solidFill>
              </a:rPr>
              <a:t> Valuations</a:t>
            </a:r>
            <a:endParaRPr lang="en-US" sz="1200">
              <a:solidFill>
                <a:schemeClr val="accent2">
                  <a:lumMod val="75000"/>
                </a:schemeClr>
              </a:solidFill>
            </a:endParaRPr>
          </a:p>
        </xdr:txBody>
      </xdr:sp>
      <xdr:sp macro="" textlink="">
        <xdr:nvSpPr>
          <xdr:cNvPr id="48" name="Rounded Rectangle 47">
            <a:hlinkClick xmlns:r="http://schemas.openxmlformats.org/officeDocument/2006/relationships" r:id="rId8" tooltip="Click me to go to Step 1: Modeling Best Practices"/>
            <a:extLst>
              <a:ext uri="{FF2B5EF4-FFF2-40B4-BE49-F238E27FC236}">
                <a16:creationId xmlns:a16="http://schemas.microsoft.com/office/drawing/2014/main" id="{00000000-0008-0000-0600-000030000000}"/>
              </a:ext>
            </a:extLst>
          </xdr:cNvPr>
          <xdr:cNvSpPr/>
        </xdr:nvSpPr>
        <xdr:spPr>
          <a:xfrm>
            <a:off x="5687529" y="2394667"/>
            <a:ext cx="1856272" cy="319968"/>
          </a:xfrm>
          <a:prstGeom prst="roundRect">
            <a:avLst/>
          </a:prstGeom>
          <a:solidFill>
            <a:schemeClr val="accent5">
              <a:lumMod val="20000"/>
              <a:lumOff val="80000"/>
            </a:schemeClr>
          </a:solidFill>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5">
                    <a:lumMod val="75000"/>
                  </a:schemeClr>
                </a:solidFill>
              </a:rPr>
              <a:t>1: Modeling Best Practices</a:t>
            </a:r>
          </a:p>
        </xdr:txBody>
      </xdr:sp>
      <xdr:pic>
        <xdr:nvPicPr>
          <xdr:cNvPr id="49" name="Picture 48">
            <a:extLst>
              <a:ext uri="{FF2B5EF4-FFF2-40B4-BE49-F238E27FC236}">
                <a16:creationId xmlns:a16="http://schemas.microsoft.com/office/drawing/2014/main" id="{00000000-0008-0000-0600-000031000000}"/>
              </a:ext>
            </a:extLst>
          </xdr:cNvPr>
          <xdr:cNvPicPr>
            <a:picLocks noChangeAspect="1"/>
          </xdr:cNvPicPr>
        </xdr:nvPicPr>
        <xdr:blipFill>
          <a:blip xmlns:r="http://schemas.openxmlformats.org/officeDocument/2006/relationships" r:embed="rId9">
            <a:extLst>
              <a:ext uri="{BEBA8EAE-BF5A-486C-A8C5-ECC9F3942E4B}">
                <a14:imgProps xmlns:a14="http://schemas.microsoft.com/office/drawing/2010/main">
                  <a14:imgLayer r:embed="rId10">
                    <a14:imgEffect>
                      <a14:backgroundRemoval t="0" b="98361" l="0" r="100000">
                        <a14:foregroundMark x1="40183" y1="13661" x2="39726" y2="19672"/>
                        <a14:foregroundMark x1="43379" y1="1639" x2="43379" y2="4372"/>
                        <a14:foregroundMark x1="52968" y1="13115" x2="52968" y2="13115"/>
                        <a14:foregroundMark x1="87671" y1="68306" x2="87671" y2="68306"/>
                        <a14:foregroundMark x1="77626" y1="85246" x2="77626" y2="85246"/>
                        <a14:foregroundMark x1="45205" y1="64481" x2="45205" y2="64481"/>
                        <a14:foregroundMark x1="50228" y1="62842" x2="50228" y2="62842"/>
                        <a14:foregroundMark x1="39269" y1="65027" x2="39269" y2="65027"/>
                        <a14:foregroundMark x1="40639" y1="60656" x2="41553" y2="72131"/>
                        <a14:foregroundMark x1="43836" y1="69945" x2="52511" y2="65027"/>
                        <a14:foregroundMark x1="89041" y1="63934" x2="89041" y2="63934"/>
                      </a14:backgroundRemoval>
                    </a14:imgEffect>
                  </a14:imgLayer>
                </a14:imgProps>
              </a:ext>
              <a:ext uri="{28A0092B-C50C-407E-A947-70E740481C1C}">
                <a14:useLocalDpi xmlns:a14="http://schemas.microsoft.com/office/drawing/2010/main" val="0"/>
              </a:ext>
            </a:extLst>
          </a:blip>
          <a:stretch>
            <a:fillRect/>
          </a:stretch>
        </xdr:blipFill>
        <xdr:spPr>
          <a:xfrm>
            <a:off x="15069027" y="2277432"/>
            <a:ext cx="584140" cy="499955"/>
          </a:xfrm>
          <a:prstGeom prst="rect">
            <a:avLst/>
          </a:prstGeom>
        </xdr:spPr>
      </xdr:pic>
      <xdr:pic>
        <xdr:nvPicPr>
          <xdr:cNvPr id="50" name="Picture 49">
            <a:extLst>
              <a:ext uri="{FF2B5EF4-FFF2-40B4-BE49-F238E27FC236}">
                <a16:creationId xmlns:a16="http://schemas.microsoft.com/office/drawing/2014/main" id="{00000000-0008-0000-0600-000032000000}"/>
              </a:ext>
            </a:extLst>
          </xdr:cNvPr>
          <xdr:cNvPicPr>
            <a:picLocks noChangeAspect="1"/>
          </xdr:cNvPicPr>
        </xdr:nvPicPr>
        <xdr:blipFill>
          <a:blip xmlns:r="http://schemas.openxmlformats.org/officeDocument/2006/relationships" r:embed="rId11">
            <a:extLst>
              <a:ext uri="{BEBA8EAE-BF5A-486C-A8C5-ECC9F3942E4B}">
                <a14:imgProps xmlns:a14="http://schemas.microsoft.com/office/drawing/2010/main">
                  <a14:imgLayer r:embed="rId12">
                    <a14:imgEffect>
                      <a14:backgroundRemoval t="2634" b="96092" l="2714" r="96786">
                        <a14:foregroundMark x1="41214" y1="84282" x2="51071" y2="63042"/>
                        <a14:foregroundMark x1="54000" y1="59303" x2="52071" y2="77910"/>
                        <a14:foregroundMark x1="44214" y1="47579" x2="34643" y2="90484"/>
                        <a14:foregroundMark x1="33929" y1="61937" x2="36429" y2="63381"/>
                        <a14:foregroundMark x1="82429" y1="50127" x2="82429" y2="66865"/>
                        <a14:foregroundMark x1="11786" y1="50637" x2="12929" y2="66865"/>
                        <a14:foregroundMark x1="15143" y1="53441" x2="15143" y2="63042"/>
                        <a14:foregroundMark x1="22643" y1="21580" x2="17714" y2="31011"/>
                        <a14:foregroundMark x1="16643" y1="52591" x2="16643" y2="52591"/>
                        <a14:foregroundMark x1="47357" y1="4248" x2="47643" y2="30416"/>
                        <a14:foregroundMark x1="22143" y1="28462" x2="22143" y2="28462"/>
                        <a14:foregroundMark x1="24286" y1="26933" x2="23357" y2="31691"/>
                        <a14:foregroundMark x1="71429" y1="21410" x2="71714" y2="37383"/>
                        <a14:backgroundMark x1="91357" y1="59133" x2="91357" y2="59133"/>
                      </a14:backgroundRemoval>
                    </a14:imgEffect>
                  </a14:imgLayer>
                </a14:imgProps>
              </a:ext>
              <a:ext uri="{28A0092B-C50C-407E-A947-70E740481C1C}">
                <a14:useLocalDpi xmlns:a14="http://schemas.microsoft.com/office/drawing/2010/main" val="0"/>
              </a:ext>
            </a:extLst>
          </a:blip>
          <a:stretch>
            <a:fillRect/>
          </a:stretch>
        </xdr:blipFill>
        <xdr:spPr>
          <a:xfrm>
            <a:off x="5040684" y="2281529"/>
            <a:ext cx="589200" cy="501957"/>
          </a:xfrm>
          <a:prstGeom prst="rect">
            <a:avLst/>
          </a:prstGeom>
        </xdr:spPr>
      </xdr:pic>
      <xdr:sp macro="" textlink="">
        <xdr:nvSpPr>
          <xdr:cNvPr id="51" name="Rounded Rectangle 50">
            <a:hlinkClick xmlns:r="http://schemas.openxmlformats.org/officeDocument/2006/relationships" r:id="rId13" tooltip="Click me to go to Step 2: Revenue Forecast "/>
            <a:extLst>
              <a:ext uri="{FF2B5EF4-FFF2-40B4-BE49-F238E27FC236}">
                <a16:creationId xmlns:a16="http://schemas.microsoft.com/office/drawing/2014/main" id="{00000000-0008-0000-0600-000033000000}"/>
              </a:ext>
            </a:extLst>
          </xdr:cNvPr>
          <xdr:cNvSpPr/>
        </xdr:nvSpPr>
        <xdr:spPr>
          <a:xfrm>
            <a:off x="8639677" y="2394667"/>
            <a:ext cx="1482224" cy="319968"/>
          </a:xfrm>
          <a:prstGeom prst="roundRect">
            <a:avLst/>
          </a:prstGeom>
          <a:solidFill>
            <a:schemeClr val="accent6">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6">
                    <a:lumMod val="50000"/>
                  </a:schemeClr>
                </a:solidFill>
              </a:rPr>
              <a:t>2: Revenue Forecast</a:t>
            </a:r>
          </a:p>
        </xdr:txBody>
      </xdr:sp>
    </xdr:grpSp>
    <xdr:clientData/>
  </xdr:twoCellAnchor>
  <xdr:twoCellAnchor>
    <xdr:from>
      <xdr:col>13</xdr:col>
      <xdr:colOff>12700</xdr:colOff>
      <xdr:row>0</xdr:row>
      <xdr:rowOff>63500</xdr:rowOff>
    </xdr:from>
    <xdr:to>
      <xdr:col>20</xdr:col>
      <xdr:colOff>136364</xdr:colOff>
      <xdr:row>0</xdr:row>
      <xdr:rowOff>912684</xdr:rowOff>
    </xdr:to>
    <xdr:grpSp>
      <xdr:nvGrpSpPr>
        <xdr:cNvPr id="52" name="Group 51">
          <a:extLst>
            <a:ext uri="{FF2B5EF4-FFF2-40B4-BE49-F238E27FC236}">
              <a16:creationId xmlns:a16="http://schemas.microsoft.com/office/drawing/2014/main" id="{00000000-0008-0000-0600-000034000000}"/>
            </a:ext>
          </a:extLst>
        </xdr:cNvPr>
        <xdr:cNvGrpSpPr/>
      </xdr:nvGrpSpPr>
      <xdr:grpSpPr>
        <a:xfrm>
          <a:off x="13830300" y="63500"/>
          <a:ext cx="4911564" cy="849184"/>
          <a:chOff x="20828000" y="4457700"/>
          <a:chExt cx="4911564" cy="849184"/>
        </a:xfrm>
      </xdr:grpSpPr>
      <xdr:pic>
        <xdr:nvPicPr>
          <xdr:cNvPr id="53" name="Picture 52">
            <a:extLst>
              <a:ext uri="{FF2B5EF4-FFF2-40B4-BE49-F238E27FC236}">
                <a16:creationId xmlns:a16="http://schemas.microsoft.com/office/drawing/2014/main" id="{00000000-0008-0000-0600-000035000000}"/>
              </a:ext>
            </a:extLst>
          </xdr:cNvPr>
          <xdr:cNvPicPr>
            <a:picLocks noChangeAspect="1"/>
          </xdr:cNvPicPr>
        </xdr:nvPicPr>
        <xdr:blipFill>
          <a:blip xmlns:r="http://schemas.openxmlformats.org/officeDocument/2006/relationships" r:embed="rId14">
            <a:duotone>
              <a:schemeClr val="accent5">
                <a:shade val="45000"/>
                <a:satMod val="135000"/>
              </a:schemeClr>
              <a:prstClr val="white"/>
            </a:duotone>
            <a:alphaModFix amt="10000"/>
            <a:extLst>
              <a:ext uri="{28A0092B-C50C-407E-A947-70E740481C1C}">
                <a14:useLocalDpi xmlns:a14="http://schemas.microsoft.com/office/drawing/2010/main" val="0"/>
              </a:ext>
            </a:extLst>
          </a:blip>
          <a:stretch>
            <a:fillRect/>
          </a:stretch>
        </xdr:blipFill>
        <xdr:spPr>
          <a:xfrm>
            <a:off x="20828000" y="4599716"/>
            <a:ext cx="758827" cy="660400"/>
          </a:xfrm>
          <a:prstGeom prst="rect">
            <a:avLst/>
          </a:prstGeom>
        </xdr:spPr>
      </xdr:pic>
      <xdr:grpSp>
        <xdr:nvGrpSpPr>
          <xdr:cNvPr id="54" name="Group 53">
            <a:extLst>
              <a:ext uri="{FF2B5EF4-FFF2-40B4-BE49-F238E27FC236}">
                <a16:creationId xmlns:a16="http://schemas.microsoft.com/office/drawing/2014/main" id="{00000000-0008-0000-0600-000036000000}"/>
              </a:ext>
            </a:extLst>
          </xdr:cNvPr>
          <xdr:cNvGrpSpPr/>
        </xdr:nvGrpSpPr>
        <xdr:grpSpPr>
          <a:xfrm>
            <a:off x="21653500" y="4457700"/>
            <a:ext cx="4086064" cy="849184"/>
            <a:chOff x="5854862" y="63500"/>
            <a:chExt cx="4086064" cy="849184"/>
          </a:xfrm>
        </xdr:grpSpPr>
        <xdr:sp macro="" textlink="">
          <xdr:nvSpPr>
            <xdr:cNvPr id="55" name="Rectangle 54">
              <a:extLst>
                <a:ext uri="{FF2B5EF4-FFF2-40B4-BE49-F238E27FC236}">
                  <a16:creationId xmlns:a16="http://schemas.microsoft.com/office/drawing/2014/main" id="{00000000-0008-0000-0600-000037000000}"/>
                </a:ext>
              </a:extLst>
            </xdr:cNvPr>
            <xdr:cNvSpPr/>
          </xdr:nvSpPr>
          <xdr:spPr>
            <a:xfrm>
              <a:off x="5854862" y="63500"/>
              <a:ext cx="4086064" cy="849184"/>
            </a:xfrm>
            <a:prstGeom prst="rect">
              <a:avLst/>
            </a:prstGeom>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6" name="Rounded Rectangle 55">
              <a:hlinkClick xmlns:r="http://schemas.openxmlformats.org/officeDocument/2006/relationships" r:id="rId15" tooltip="Click me to see what we will learn in our case studies with our client Shark Virtual Reality"/>
              <a:extLst>
                <a:ext uri="{FF2B5EF4-FFF2-40B4-BE49-F238E27FC236}">
                  <a16:creationId xmlns:a16="http://schemas.microsoft.com/office/drawing/2014/main" id="{00000000-0008-0000-0600-000038000000}"/>
                </a:ext>
              </a:extLst>
            </xdr:cNvPr>
            <xdr:cNvSpPr/>
          </xdr:nvSpPr>
          <xdr:spPr>
            <a:xfrm>
              <a:off x="7721769" y="126885"/>
              <a:ext cx="2117557" cy="746253"/>
            </a:xfrm>
            <a:prstGeom prst="roundRect">
              <a:avLst/>
            </a:prstGeom>
            <a:solidFill>
              <a:schemeClr val="bg1"/>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200" baseline="0">
                  <a:solidFill>
                    <a:schemeClr val="accent5">
                      <a:lumMod val="50000"/>
                    </a:schemeClr>
                  </a:solidFill>
                </a:rPr>
                <a:t>Case Studies </a:t>
              </a:r>
            </a:p>
            <a:p>
              <a:pPr algn="r"/>
              <a:r>
                <a:rPr lang="en-US" sz="1200" baseline="0">
                  <a:solidFill>
                    <a:schemeClr val="accent5">
                      <a:lumMod val="50000"/>
                    </a:schemeClr>
                  </a:solidFill>
                </a:rPr>
                <a:t>on Our Client:  </a:t>
              </a:r>
            </a:p>
            <a:p>
              <a:pPr algn="r"/>
              <a:r>
                <a:rPr lang="en-US" sz="1200" baseline="0">
                  <a:solidFill>
                    <a:schemeClr val="accent5">
                      <a:lumMod val="50000"/>
                    </a:schemeClr>
                  </a:solidFill>
                </a:rPr>
                <a:t>Shark Virtual Reality</a:t>
              </a:r>
              <a:endParaRPr lang="en-US" sz="1200">
                <a:solidFill>
                  <a:schemeClr val="accent5">
                    <a:lumMod val="50000"/>
                  </a:schemeClr>
                </a:solidFill>
              </a:endParaRPr>
            </a:p>
          </xdr:txBody>
        </xdr:sp>
        <xdr:pic>
          <xdr:nvPicPr>
            <xdr:cNvPr id="57" name="Picture 56">
              <a:hlinkClick xmlns:r="http://schemas.openxmlformats.org/officeDocument/2006/relationships" r:id="rId15" tooltip="Click me to see what we will learn in our case studies with our client Shark Virtual Reality"/>
              <a:extLst>
                <a:ext uri="{FF2B5EF4-FFF2-40B4-BE49-F238E27FC236}">
                  <a16:creationId xmlns:a16="http://schemas.microsoft.com/office/drawing/2014/main" id="{00000000-0008-0000-0600-000039000000}"/>
                </a:ext>
              </a:extLst>
            </xdr:cNvPr>
            <xdr:cNvPicPr>
              <a:picLocks noChangeAspect="1"/>
            </xdr:cNvPicPr>
          </xdr:nvPicPr>
          <xdr:blipFill rotWithShape="1">
            <a:blip xmlns:r="http://schemas.openxmlformats.org/officeDocument/2006/relationships" r:embed="rId16">
              <a:extLst>
                <a:ext uri="{28A0092B-C50C-407E-A947-70E740481C1C}">
                  <a14:useLocalDpi xmlns:a14="http://schemas.microsoft.com/office/drawing/2010/main" val="0"/>
                </a:ext>
              </a:extLst>
            </a:blip>
            <a:srcRect l="23310" t="8219" r="25116" b="33891"/>
            <a:stretch/>
          </xdr:blipFill>
          <xdr:spPr>
            <a:xfrm>
              <a:off x="7771159" y="229816"/>
              <a:ext cx="602378" cy="540390"/>
            </a:xfrm>
            <a:prstGeom prst="rect">
              <a:avLst/>
            </a:prstGeom>
          </xdr:spPr>
        </xdr:pic>
        <xdr:sp macro="" textlink="">
          <xdr:nvSpPr>
            <xdr:cNvPr id="58" name="Rounded Rectangle 57">
              <a:hlinkClick xmlns:r="http://schemas.openxmlformats.org/officeDocument/2006/relationships" r:id="rId17" tooltip="Click me to see what we will learn in other Excel Exercises."/>
              <a:extLst>
                <a:ext uri="{FF2B5EF4-FFF2-40B4-BE49-F238E27FC236}">
                  <a16:creationId xmlns:a16="http://schemas.microsoft.com/office/drawing/2014/main" id="{00000000-0008-0000-0600-00003A000000}"/>
                </a:ext>
              </a:extLst>
            </xdr:cNvPr>
            <xdr:cNvSpPr/>
          </xdr:nvSpPr>
          <xdr:spPr>
            <a:xfrm>
              <a:off x="5941925" y="126885"/>
              <a:ext cx="1674901" cy="746253"/>
            </a:xfrm>
            <a:prstGeom prst="roundRect">
              <a:avLst/>
            </a:prstGeom>
            <a:solidFill>
              <a:schemeClr val="bg1">
                <a:lumMod val="85000"/>
              </a:schemeClr>
            </a:solidFill>
            <a:ln>
              <a:solidFill>
                <a:schemeClr val="accent1"/>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200">
                  <a:solidFill>
                    <a:schemeClr val="accent5">
                      <a:lumMod val="50000"/>
                    </a:schemeClr>
                  </a:solidFill>
                </a:rPr>
                <a:t>What We Will</a:t>
              </a:r>
            </a:p>
            <a:p>
              <a:pPr algn="r"/>
              <a:r>
                <a:rPr lang="en-US" sz="1200">
                  <a:solidFill>
                    <a:schemeClr val="accent5">
                      <a:lumMod val="50000"/>
                    </a:schemeClr>
                  </a:solidFill>
                </a:rPr>
                <a:t>Learn in Other</a:t>
              </a:r>
              <a:r>
                <a:rPr lang="en-US" sz="1200" baseline="0">
                  <a:solidFill>
                    <a:schemeClr val="accent5">
                      <a:lumMod val="50000"/>
                    </a:schemeClr>
                  </a:solidFill>
                </a:rPr>
                <a:t> </a:t>
              </a:r>
            </a:p>
            <a:p>
              <a:pPr algn="r"/>
              <a:r>
                <a:rPr lang="en-US" sz="1200" baseline="0">
                  <a:solidFill>
                    <a:schemeClr val="accent5">
                      <a:lumMod val="50000"/>
                    </a:schemeClr>
                  </a:solidFill>
                </a:rPr>
                <a:t>Excel Exercises</a:t>
              </a:r>
              <a:endParaRPr lang="en-US" sz="1200">
                <a:solidFill>
                  <a:schemeClr val="accent5">
                    <a:lumMod val="50000"/>
                  </a:schemeClr>
                </a:solidFill>
              </a:endParaRPr>
            </a:p>
          </xdr:txBody>
        </xdr:sp>
        <xdr:pic>
          <xdr:nvPicPr>
            <xdr:cNvPr id="59" name="Picture 58">
              <a:hlinkClick xmlns:r="http://schemas.openxmlformats.org/officeDocument/2006/relationships" r:id="rId17" tooltip="Click me to see what we will learn in other Excel Exercises."/>
              <a:extLst>
                <a:ext uri="{FF2B5EF4-FFF2-40B4-BE49-F238E27FC236}">
                  <a16:creationId xmlns:a16="http://schemas.microsoft.com/office/drawing/2014/main" id="{00000000-0008-0000-0600-00003B00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5911513" y="242683"/>
              <a:ext cx="717413" cy="553256"/>
            </a:xfrm>
            <a:prstGeom prst="rect">
              <a:avLst/>
            </a:prstGeom>
          </xdr:spPr>
        </xdr:pic>
      </xdr:grpSp>
    </xdr:grp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1054099</xdr:colOff>
      <xdr:row>4</xdr:row>
      <xdr:rowOff>645630</xdr:rowOff>
    </xdr:from>
    <xdr:to>
      <xdr:col>2</xdr:col>
      <xdr:colOff>4061681</xdr:colOff>
      <xdr:row>4</xdr:row>
      <xdr:rowOff>5080000</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54099" y="7287730"/>
          <a:ext cx="11719782" cy="4434370"/>
        </a:xfrm>
        <a:prstGeom prst="rect">
          <a:avLst/>
        </a:prstGeom>
        <a:ln>
          <a:solidFill>
            <a:schemeClr val="accent1"/>
          </a:solidFill>
        </a:ln>
      </xdr:spPr>
    </xdr:pic>
    <xdr:clientData/>
  </xdr:twoCellAnchor>
  <xdr:twoCellAnchor>
    <xdr:from>
      <xdr:col>0</xdr:col>
      <xdr:colOff>230619</xdr:colOff>
      <xdr:row>5</xdr:row>
      <xdr:rowOff>993802</xdr:rowOff>
    </xdr:from>
    <xdr:to>
      <xdr:col>2</xdr:col>
      <xdr:colOff>6746405</xdr:colOff>
      <xdr:row>5</xdr:row>
      <xdr:rowOff>4851400</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619" y="12830202"/>
          <a:ext cx="15227986" cy="3857598"/>
        </a:xfrm>
        <a:prstGeom prst="rect">
          <a:avLst/>
        </a:prstGeom>
        <a:ln>
          <a:solidFill>
            <a:schemeClr val="accent1"/>
          </a:solidFill>
        </a:ln>
      </xdr:spPr>
    </xdr:pic>
    <xdr:clientData/>
  </xdr:twoCellAnchor>
  <xdr:twoCellAnchor>
    <xdr:from>
      <xdr:col>0</xdr:col>
      <xdr:colOff>381395</xdr:colOff>
      <xdr:row>7</xdr:row>
      <xdr:rowOff>698499</xdr:rowOff>
    </xdr:from>
    <xdr:to>
      <xdr:col>2</xdr:col>
      <xdr:colOff>6261100</xdr:colOff>
      <xdr:row>7</xdr:row>
      <xdr:rowOff>5024516</xdr:rowOff>
    </xdr:to>
    <xdr:pic>
      <xdr:nvPicPr>
        <xdr:cNvPr id="4" name="Picture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81395" y="22923499"/>
          <a:ext cx="14591905" cy="4326017"/>
        </a:xfrm>
        <a:prstGeom prst="rect">
          <a:avLst/>
        </a:prstGeom>
        <a:ln>
          <a:solidFill>
            <a:schemeClr val="accent1"/>
          </a:solidFill>
        </a:ln>
      </xdr:spPr>
    </xdr:pic>
    <xdr:clientData/>
  </xdr:twoCellAnchor>
  <xdr:twoCellAnchor>
    <xdr:from>
      <xdr:col>0</xdr:col>
      <xdr:colOff>695779</xdr:colOff>
      <xdr:row>8</xdr:row>
      <xdr:rowOff>763949</xdr:rowOff>
    </xdr:from>
    <xdr:to>
      <xdr:col>2</xdr:col>
      <xdr:colOff>6002565</xdr:colOff>
      <xdr:row>8</xdr:row>
      <xdr:rowOff>5102616</xdr:rowOff>
    </xdr:to>
    <xdr:pic>
      <xdr:nvPicPr>
        <xdr:cNvPr id="5" name="Picture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95779" y="28183249"/>
          <a:ext cx="14018986" cy="4338667"/>
        </a:xfrm>
        <a:prstGeom prst="rect">
          <a:avLst/>
        </a:prstGeom>
        <a:ln>
          <a:solidFill>
            <a:schemeClr val="accent1"/>
          </a:solidFill>
        </a:ln>
      </xdr:spPr>
    </xdr:pic>
    <xdr:clientData/>
  </xdr:twoCellAnchor>
  <xdr:twoCellAnchor>
    <xdr:from>
      <xdr:col>0</xdr:col>
      <xdr:colOff>772290</xdr:colOff>
      <xdr:row>9</xdr:row>
      <xdr:rowOff>975179</xdr:rowOff>
    </xdr:from>
    <xdr:to>
      <xdr:col>2</xdr:col>
      <xdr:colOff>5919107</xdr:colOff>
      <xdr:row>9</xdr:row>
      <xdr:rowOff>5050915</xdr:rowOff>
    </xdr:to>
    <xdr:pic>
      <xdr:nvPicPr>
        <xdr:cNvPr id="6" name="Picture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772290" y="33588779"/>
          <a:ext cx="13859017" cy="4075736"/>
        </a:xfrm>
        <a:prstGeom prst="rect">
          <a:avLst/>
        </a:prstGeom>
        <a:ln>
          <a:solidFill>
            <a:schemeClr val="accent1"/>
          </a:solidFill>
        </a:ln>
      </xdr:spPr>
    </xdr:pic>
    <xdr:clientData/>
  </xdr:twoCellAnchor>
  <xdr:twoCellAnchor>
    <xdr:from>
      <xdr:col>0</xdr:col>
      <xdr:colOff>875716</xdr:colOff>
      <xdr:row>10</xdr:row>
      <xdr:rowOff>809769</xdr:rowOff>
    </xdr:from>
    <xdr:to>
      <xdr:col>2</xdr:col>
      <xdr:colOff>5901851</xdr:colOff>
      <xdr:row>10</xdr:row>
      <xdr:rowOff>5032551</xdr:rowOff>
    </xdr:to>
    <xdr:pic>
      <xdr:nvPicPr>
        <xdr:cNvPr id="7" name="Picture 6">
          <a:extLst>
            <a:ext uri="{FF2B5EF4-FFF2-40B4-BE49-F238E27FC236}">
              <a16:creationId xmlns:a16="http://schemas.microsoft.com/office/drawing/2014/main" id="{00000000-0008-0000-0700-000007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875716" y="38617669"/>
          <a:ext cx="13738335" cy="4222782"/>
        </a:xfrm>
        <a:prstGeom prst="rect">
          <a:avLst/>
        </a:prstGeom>
        <a:ln>
          <a:solidFill>
            <a:schemeClr val="accent1"/>
          </a:solidFill>
        </a:ln>
      </xdr:spPr>
    </xdr:pic>
    <xdr:clientData/>
  </xdr:twoCellAnchor>
  <xdr:twoCellAnchor>
    <xdr:from>
      <xdr:col>0</xdr:col>
      <xdr:colOff>1158522</xdr:colOff>
      <xdr:row>11</xdr:row>
      <xdr:rowOff>1247322</xdr:rowOff>
    </xdr:from>
    <xdr:to>
      <xdr:col>2</xdr:col>
      <xdr:colOff>5735835</xdr:colOff>
      <xdr:row>11</xdr:row>
      <xdr:rowOff>5002480</xdr:rowOff>
    </xdr:to>
    <xdr:pic>
      <xdr:nvPicPr>
        <xdr:cNvPr id="8" name="Picture 7">
          <a:extLst>
            <a:ext uri="{FF2B5EF4-FFF2-40B4-BE49-F238E27FC236}">
              <a16:creationId xmlns:a16="http://schemas.microsoft.com/office/drawing/2014/main" id="{00000000-0008-0000-0700-000008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158522" y="44249522"/>
          <a:ext cx="13289513" cy="3755158"/>
        </a:xfrm>
        <a:prstGeom prst="rect">
          <a:avLst/>
        </a:prstGeom>
        <a:ln>
          <a:solidFill>
            <a:schemeClr val="accent1"/>
          </a:solidFill>
        </a:ln>
      </xdr:spPr>
    </xdr:pic>
    <xdr:clientData/>
  </xdr:twoCellAnchor>
  <xdr:twoCellAnchor>
    <xdr:from>
      <xdr:col>0</xdr:col>
      <xdr:colOff>1338036</xdr:colOff>
      <xdr:row>12</xdr:row>
      <xdr:rowOff>1043215</xdr:rowOff>
    </xdr:from>
    <xdr:to>
      <xdr:col>2</xdr:col>
      <xdr:colOff>4866299</xdr:colOff>
      <xdr:row>12</xdr:row>
      <xdr:rowOff>5057321</xdr:rowOff>
    </xdr:to>
    <xdr:pic>
      <xdr:nvPicPr>
        <xdr:cNvPr id="9" name="Picture 8">
          <a:extLst>
            <a:ext uri="{FF2B5EF4-FFF2-40B4-BE49-F238E27FC236}">
              <a16:creationId xmlns:a16="http://schemas.microsoft.com/office/drawing/2014/main" id="{00000000-0008-0000-0700-000009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338036" y="49239715"/>
          <a:ext cx="12240463" cy="4014106"/>
        </a:xfrm>
        <a:prstGeom prst="rect">
          <a:avLst/>
        </a:prstGeom>
      </xdr:spPr>
    </xdr:pic>
    <xdr:clientData/>
  </xdr:twoCellAnchor>
  <xdr:twoCellAnchor>
    <xdr:from>
      <xdr:col>0</xdr:col>
      <xdr:colOff>759280</xdr:colOff>
      <xdr:row>3</xdr:row>
      <xdr:rowOff>592132</xdr:rowOff>
    </xdr:from>
    <xdr:to>
      <xdr:col>2</xdr:col>
      <xdr:colOff>5369379</xdr:colOff>
      <xdr:row>3</xdr:row>
      <xdr:rowOff>5007016</xdr:rowOff>
    </xdr:to>
    <xdr:pic>
      <xdr:nvPicPr>
        <xdr:cNvPr id="10" name="Picture 9">
          <a:extLst>
            <a:ext uri="{FF2B5EF4-FFF2-40B4-BE49-F238E27FC236}">
              <a16:creationId xmlns:a16="http://schemas.microsoft.com/office/drawing/2014/main" id="{00000000-0008-0000-0700-00000A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759280" y="2039932"/>
          <a:ext cx="13322299" cy="4414884"/>
        </a:xfrm>
        <a:prstGeom prst="rect">
          <a:avLst/>
        </a:prstGeom>
        <a:ln>
          <a:solidFill>
            <a:schemeClr val="accent1"/>
          </a:solidFill>
        </a:ln>
      </xdr:spPr>
    </xdr:pic>
    <xdr:clientData/>
  </xdr:twoCellAnchor>
  <xdr:oneCellAnchor>
    <xdr:from>
      <xdr:col>3</xdr:col>
      <xdr:colOff>1640114</xdr:colOff>
      <xdr:row>0</xdr:row>
      <xdr:rowOff>201386</xdr:rowOff>
    </xdr:from>
    <xdr:ext cx="758827" cy="660400"/>
    <xdr:pic>
      <xdr:nvPicPr>
        <xdr:cNvPr id="11" name="Picture 10">
          <a:extLst>
            <a:ext uri="{FF2B5EF4-FFF2-40B4-BE49-F238E27FC236}">
              <a16:creationId xmlns:a16="http://schemas.microsoft.com/office/drawing/2014/main" id="{00000000-0008-0000-0700-00000B000000}"/>
            </a:ext>
          </a:extLst>
        </xdr:cNvPr>
        <xdr:cNvPicPr>
          <a:picLocks noChangeAspect="1"/>
        </xdr:cNvPicPr>
      </xdr:nvPicPr>
      <xdr:blipFill>
        <a:blip xmlns:r="http://schemas.openxmlformats.org/officeDocument/2006/relationships" r:embed="rId10">
          <a:duotone>
            <a:schemeClr val="accent5">
              <a:shade val="45000"/>
              <a:satMod val="135000"/>
            </a:schemeClr>
            <a:prstClr val="white"/>
          </a:duotone>
          <a:alphaModFix amt="10000"/>
          <a:extLst>
            <a:ext uri="{28A0092B-C50C-407E-A947-70E740481C1C}">
              <a14:useLocalDpi xmlns:a14="http://schemas.microsoft.com/office/drawing/2010/main" val="0"/>
            </a:ext>
          </a:extLst>
        </a:blip>
        <a:stretch>
          <a:fillRect/>
        </a:stretch>
      </xdr:blipFill>
      <xdr:spPr>
        <a:xfrm>
          <a:off x="17362714" y="201386"/>
          <a:ext cx="758827" cy="660400"/>
        </a:xfrm>
        <a:prstGeom prst="rect">
          <a:avLst/>
        </a:prstGeom>
      </xdr:spPr>
    </xdr:pic>
    <xdr:clientData/>
  </xdr:oneCellAnchor>
  <xdr:twoCellAnchor>
    <xdr:from>
      <xdr:col>1</xdr:col>
      <xdr:colOff>546100</xdr:colOff>
      <xdr:row>6</xdr:row>
      <xdr:rowOff>656841</xdr:rowOff>
    </xdr:from>
    <xdr:to>
      <xdr:col>1</xdr:col>
      <xdr:colOff>3949700</xdr:colOff>
      <xdr:row>6</xdr:row>
      <xdr:rowOff>1269314</xdr:rowOff>
    </xdr:to>
    <xdr:pic>
      <xdr:nvPicPr>
        <xdr:cNvPr id="40" name="Picture 39">
          <a:extLst>
            <a:ext uri="{FF2B5EF4-FFF2-40B4-BE49-F238E27FC236}">
              <a16:creationId xmlns:a16="http://schemas.microsoft.com/office/drawing/2014/main" id="{00000000-0008-0000-0700-000028000000}"/>
            </a:ext>
          </a:extLst>
        </xdr:cNvPr>
        <xdr:cNvPicPr>
          <a:picLocks noChangeAspect="1"/>
        </xdr:cNvPicPr>
      </xdr:nvPicPr>
      <xdr:blipFill rotWithShape="1">
        <a:blip xmlns:r="http://schemas.openxmlformats.org/officeDocument/2006/relationships" r:embed="rId11"/>
        <a:srcRect r="79938"/>
        <a:stretch/>
      </xdr:blipFill>
      <xdr:spPr>
        <a:xfrm>
          <a:off x="4699000" y="17687541"/>
          <a:ext cx="3403600" cy="612473"/>
        </a:xfrm>
        <a:prstGeom prst="rect">
          <a:avLst/>
        </a:prstGeom>
      </xdr:spPr>
    </xdr:pic>
    <xdr:clientData/>
  </xdr:twoCellAnchor>
  <xdr:twoCellAnchor>
    <xdr:from>
      <xdr:col>0</xdr:col>
      <xdr:colOff>2060674</xdr:colOff>
      <xdr:row>6</xdr:row>
      <xdr:rowOff>811896</xdr:rowOff>
    </xdr:from>
    <xdr:to>
      <xdr:col>1</xdr:col>
      <xdr:colOff>1030807</xdr:colOff>
      <xdr:row>6</xdr:row>
      <xdr:rowOff>1470367</xdr:rowOff>
    </xdr:to>
    <xdr:pic>
      <xdr:nvPicPr>
        <xdr:cNvPr id="41" name="Picture 40">
          <a:extLst>
            <a:ext uri="{FF2B5EF4-FFF2-40B4-BE49-F238E27FC236}">
              <a16:creationId xmlns:a16="http://schemas.microsoft.com/office/drawing/2014/main" id="{00000000-0008-0000-0700-000029000000}"/>
            </a:ext>
          </a:extLst>
        </xdr:cNvPr>
        <xdr:cNvPicPr>
          <a:picLocks noChangeAspect="1"/>
        </xdr:cNvPicPr>
      </xdr:nvPicPr>
      <xdr:blipFill rotWithShape="1">
        <a:blip xmlns:r="http://schemas.openxmlformats.org/officeDocument/2006/relationships" r:embed="rId11"/>
        <a:srcRect l="23208" r="59669"/>
        <a:stretch/>
      </xdr:blipFill>
      <xdr:spPr>
        <a:xfrm rot="194603">
          <a:off x="2060674" y="17842596"/>
          <a:ext cx="3123033" cy="658471"/>
        </a:xfrm>
        <a:prstGeom prst="rect">
          <a:avLst/>
        </a:prstGeom>
        <a:scene3d>
          <a:camera prst="perspectiveContrastingRightFacing"/>
          <a:lightRig rig="threePt" dir="t"/>
        </a:scene3d>
      </xdr:spPr>
    </xdr:pic>
    <xdr:clientData/>
  </xdr:twoCellAnchor>
  <xdr:twoCellAnchor>
    <xdr:from>
      <xdr:col>0</xdr:col>
      <xdr:colOff>450970</xdr:colOff>
      <xdr:row>6</xdr:row>
      <xdr:rowOff>622300</xdr:rowOff>
    </xdr:from>
    <xdr:to>
      <xdr:col>0</xdr:col>
      <xdr:colOff>2286000</xdr:colOff>
      <xdr:row>6</xdr:row>
      <xdr:rowOff>4957183</xdr:rowOff>
    </xdr:to>
    <xdr:pic>
      <xdr:nvPicPr>
        <xdr:cNvPr id="42" name="Picture 41">
          <a:extLst>
            <a:ext uri="{FF2B5EF4-FFF2-40B4-BE49-F238E27FC236}">
              <a16:creationId xmlns:a16="http://schemas.microsoft.com/office/drawing/2014/main" id="{00000000-0008-0000-0700-00002A000000}"/>
            </a:ext>
          </a:extLst>
        </xdr:cNvPr>
        <xdr:cNvPicPr>
          <a:picLocks noChangeAspect="1"/>
        </xdr:cNvPicPr>
      </xdr:nvPicPr>
      <xdr:blipFill rotWithShape="1">
        <a:blip xmlns:r="http://schemas.openxmlformats.org/officeDocument/2006/relationships" r:embed="rId12">
          <a:extLst>
            <a:ext uri="{28A0092B-C50C-407E-A947-70E740481C1C}">
              <a14:useLocalDpi xmlns:a14="http://schemas.microsoft.com/office/drawing/2010/main" val="0"/>
            </a:ext>
          </a:extLst>
        </a:blip>
        <a:srcRect b="46454"/>
        <a:stretch/>
      </xdr:blipFill>
      <xdr:spPr>
        <a:xfrm>
          <a:off x="450970" y="17653000"/>
          <a:ext cx="1835030" cy="4334883"/>
        </a:xfrm>
        <a:prstGeom prst="rect">
          <a:avLst/>
        </a:prstGeom>
        <a:ln>
          <a:noFill/>
        </a:ln>
        <a:effectLst>
          <a:reflection blurRad="12700" stA="30000" endPos="30000" dist="5000" dir="5400000" sy="-100000" algn="bl" rotWithShape="0"/>
        </a:effectLst>
        <a:scene3d>
          <a:camera prst="perspectiveContrastingLeftFacing">
            <a:rot lat="300000" lon="19800000" rev="0"/>
          </a:camera>
          <a:lightRig rig="threePt" dir="t">
            <a:rot lat="0" lon="0" rev="2700000"/>
          </a:lightRig>
        </a:scene3d>
        <a:sp3d>
          <a:bevelT w="63500" h="50800"/>
        </a:sp3d>
      </xdr:spPr>
    </xdr:pic>
    <xdr:clientData/>
  </xdr:twoCellAnchor>
  <xdr:twoCellAnchor>
    <xdr:from>
      <xdr:col>0</xdr:col>
      <xdr:colOff>3174999</xdr:colOff>
      <xdr:row>6</xdr:row>
      <xdr:rowOff>1104900</xdr:rowOff>
    </xdr:from>
    <xdr:to>
      <xdr:col>2</xdr:col>
      <xdr:colOff>982979</xdr:colOff>
      <xdr:row>6</xdr:row>
      <xdr:rowOff>4127500</xdr:rowOff>
    </xdr:to>
    <xdr:pic>
      <xdr:nvPicPr>
        <xdr:cNvPr id="43" name="Picture 42">
          <a:extLst>
            <a:ext uri="{FF2B5EF4-FFF2-40B4-BE49-F238E27FC236}">
              <a16:creationId xmlns:a16="http://schemas.microsoft.com/office/drawing/2014/main" id="{00000000-0008-0000-0700-00002B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rot="494935">
          <a:off x="3174999" y="18135600"/>
          <a:ext cx="6520180" cy="3022600"/>
        </a:xfrm>
        <a:prstGeom prst="rect">
          <a:avLst/>
        </a:prstGeom>
      </xdr:spPr>
    </xdr:pic>
    <xdr:clientData/>
  </xdr:twoCellAnchor>
  <xdr:twoCellAnchor>
    <xdr:from>
      <xdr:col>1</xdr:col>
      <xdr:colOff>393700</xdr:colOff>
      <xdr:row>6</xdr:row>
      <xdr:rowOff>1793644</xdr:rowOff>
    </xdr:from>
    <xdr:to>
      <xdr:col>2</xdr:col>
      <xdr:colOff>5219700</xdr:colOff>
      <xdr:row>6</xdr:row>
      <xdr:rowOff>3428999</xdr:rowOff>
    </xdr:to>
    <xdr:grpSp>
      <xdr:nvGrpSpPr>
        <xdr:cNvPr id="44" name="Group 43">
          <a:extLst>
            <a:ext uri="{FF2B5EF4-FFF2-40B4-BE49-F238E27FC236}">
              <a16:creationId xmlns:a16="http://schemas.microsoft.com/office/drawing/2014/main" id="{00000000-0008-0000-0700-00002C000000}"/>
            </a:ext>
          </a:extLst>
        </xdr:cNvPr>
        <xdr:cNvGrpSpPr/>
      </xdr:nvGrpSpPr>
      <xdr:grpSpPr>
        <a:xfrm>
          <a:off x="4546600" y="18824344"/>
          <a:ext cx="9385300" cy="1635355"/>
          <a:chOff x="152400" y="50800"/>
          <a:chExt cx="4873465" cy="849184"/>
        </a:xfrm>
      </xdr:grpSpPr>
      <xdr:sp macro="" textlink="">
        <xdr:nvSpPr>
          <xdr:cNvPr id="45" name="Rectangle 44">
            <a:extLst>
              <a:ext uri="{FF2B5EF4-FFF2-40B4-BE49-F238E27FC236}">
                <a16:creationId xmlns:a16="http://schemas.microsoft.com/office/drawing/2014/main" id="{00000000-0008-0000-0700-00002D000000}"/>
              </a:ext>
            </a:extLst>
          </xdr:cNvPr>
          <xdr:cNvSpPr/>
        </xdr:nvSpPr>
        <xdr:spPr>
          <a:xfrm>
            <a:off x="152400" y="50800"/>
            <a:ext cx="4873465" cy="849184"/>
          </a:xfrm>
          <a:prstGeom prst="rect">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6" name="Rounded Rectangle 45">
            <a:extLst>
              <a:ext uri="{FF2B5EF4-FFF2-40B4-BE49-F238E27FC236}">
                <a16:creationId xmlns:a16="http://schemas.microsoft.com/office/drawing/2014/main" id="{00000000-0008-0000-0700-00002E000000}"/>
              </a:ext>
            </a:extLst>
          </xdr:cNvPr>
          <xdr:cNvSpPr/>
        </xdr:nvSpPr>
        <xdr:spPr>
          <a:xfrm>
            <a:off x="1813205" y="102266"/>
            <a:ext cx="1524279" cy="746253"/>
          </a:xfrm>
          <a:prstGeom prst="roundRect">
            <a:avLst/>
          </a:prstGeom>
          <a:solidFill>
            <a:srgbClr val="BDD7EE"/>
          </a:solidFill>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2400">
                <a:solidFill>
                  <a:schemeClr val="accent5">
                    <a:lumMod val="50000"/>
                  </a:schemeClr>
                </a:solidFill>
              </a:rPr>
              <a:t>Dashboard</a:t>
            </a:r>
            <a:endParaRPr lang="en-US" sz="2400" baseline="0">
              <a:solidFill>
                <a:schemeClr val="accent5">
                  <a:lumMod val="50000"/>
                </a:schemeClr>
              </a:solidFill>
            </a:endParaRPr>
          </a:p>
          <a:p>
            <a:pPr algn="r"/>
            <a:r>
              <a:rPr lang="en-US" sz="2400" baseline="0">
                <a:solidFill>
                  <a:schemeClr val="accent5">
                    <a:lumMod val="50000"/>
                  </a:schemeClr>
                </a:solidFill>
              </a:rPr>
              <a:t>Help &amp;</a:t>
            </a:r>
            <a:endParaRPr lang="en-US" sz="2400">
              <a:solidFill>
                <a:schemeClr val="accent5">
                  <a:lumMod val="50000"/>
                </a:schemeClr>
              </a:solidFill>
            </a:endParaRPr>
          </a:p>
          <a:p>
            <a:pPr algn="r"/>
            <a:r>
              <a:rPr lang="en-US" sz="2400">
                <a:solidFill>
                  <a:schemeClr val="accent5">
                    <a:lumMod val="50000"/>
                  </a:schemeClr>
                </a:solidFill>
              </a:rPr>
              <a:t>Data</a:t>
            </a:r>
            <a:r>
              <a:rPr lang="en-US" sz="2400" baseline="0">
                <a:solidFill>
                  <a:schemeClr val="accent5">
                    <a:lumMod val="50000"/>
                  </a:schemeClr>
                </a:solidFill>
              </a:rPr>
              <a:t> Builder</a:t>
            </a:r>
          </a:p>
        </xdr:txBody>
      </xdr:sp>
      <xdr:pic>
        <xdr:nvPicPr>
          <xdr:cNvPr id="47" name="Picture 46">
            <a:extLst>
              <a:ext uri="{FF2B5EF4-FFF2-40B4-BE49-F238E27FC236}">
                <a16:creationId xmlns:a16="http://schemas.microsoft.com/office/drawing/2014/main" id="{00000000-0008-0000-0700-00002F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802067" y="153731"/>
            <a:ext cx="745323" cy="689222"/>
          </a:xfrm>
          <a:prstGeom prst="rect">
            <a:avLst/>
          </a:prstGeom>
        </xdr:spPr>
      </xdr:pic>
      <xdr:sp macro="" textlink="">
        <xdr:nvSpPr>
          <xdr:cNvPr id="48" name="Rounded Rectangle 47">
            <a:extLst>
              <a:ext uri="{FF2B5EF4-FFF2-40B4-BE49-F238E27FC236}">
                <a16:creationId xmlns:a16="http://schemas.microsoft.com/office/drawing/2014/main" id="{00000000-0008-0000-0700-000030000000}"/>
              </a:ext>
            </a:extLst>
          </xdr:cNvPr>
          <xdr:cNvSpPr/>
        </xdr:nvSpPr>
        <xdr:spPr>
          <a:xfrm>
            <a:off x="3417288" y="104457"/>
            <a:ext cx="1519677" cy="745094"/>
          </a:xfrm>
          <a:prstGeom prst="roundRect">
            <a:avLst/>
          </a:prstGeom>
          <a:solidFill>
            <a:srgbClr val="BDD7EE"/>
          </a:solidFill>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r"/>
            <a:r>
              <a:rPr lang="en-US" sz="2400">
                <a:solidFill>
                  <a:schemeClr val="accent5">
                    <a:lumMod val="50000"/>
                  </a:schemeClr>
                </a:solidFill>
                <a:latin typeface="+mn-lt"/>
                <a:ea typeface="+mn-ea"/>
                <a:cs typeface="+mn-cs"/>
              </a:rPr>
              <a:t>Find Correct</a:t>
            </a:r>
          </a:p>
          <a:p>
            <a:pPr marL="0" indent="0" algn="r"/>
            <a:r>
              <a:rPr lang="en-US" sz="2400">
                <a:solidFill>
                  <a:schemeClr val="accent5">
                    <a:lumMod val="50000"/>
                  </a:schemeClr>
                </a:solidFill>
                <a:latin typeface="+mn-lt"/>
                <a:ea typeface="+mn-ea"/>
                <a:cs typeface="+mn-cs"/>
              </a:rPr>
              <a:t>Ticker Help </a:t>
            </a:r>
          </a:p>
        </xdr:txBody>
      </xdr:sp>
      <xdr:pic>
        <xdr:nvPicPr>
          <xdr:cNvPr id="49" name="Picture 48">
            <a:extLst>
              <a:ext uri="{FF2B5EF4-FFF2-40B4-BE49-F238E27FC236}">
                <a16:creationId xmlns:a16="http://schemas.microsoft.com/office/drawing/2014/main" id="{00000000-0008-0000-0700-000031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3484842" y="253074"/>
            <a:ext cx="527786" cy="472872"/>
          </a:xfrm>
          <a:prstGeom prst="rect">
            <a:avLst/>
          </a:prstGeom>
        </xdr:spPr>
      </xdr:pic>
      <xdr:sp macro="" textlink="">
        <xdr:nvSpPr>
          <xdr:cNvPr id="50" name="Rounded Rectangle 49">
            <a:extLst>
              <a:ext uri="{FF2B5EF4-FFF2-40B4-BE49-F238E27FC236}">
                <a16:creationId xmlns:a16="http://schemas.microsoft.com/office/drawing/2014/main" id="{00000000-0008-0000-0700-000032000000}"/>
              </a:ext>
            </a:extLst>
          </xdr:cNvPr>
          <xdr:cNvSpPr/>
        </xdr:nvSpPr>
        <xdr:spPr>
          <a:xfrm>
            <a:off x="250553" y="102266"/>
            <a:ext cx="1487721" cy="746253"/>
          </a:xfrm>
          <a:prstGeom prst="roundRect">
            <a:avLst/>
          </a:prstGeom>
          <a:solidFill>
            <a:srgbClr val="BDD7EE"/>
          </a:solidFill>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2400">
                <a:solidFill>
                  <a:schemeClr val="accent5">
                    <a:lumMod val="50000"/>
                  </a:schemeClr>
                </a:solidFill>
              </a:rPr>
              <a:t>Portfolio</a:t>
            </a:r>
            <a:r>
              <a:rPr lang="en-US" sz="2400" baseline="0">
                <a:solidFill>
                  <a:schemeClr val="accent5">
                    <a:lumMod val="50000"/>
                  </a:schemeClr>
                </a:solidFill>
              </a:rPr>
              <a:t> </a:t>
            </a:r>
            <a:r>
              <a:rPr lang="en-US" sz="2400">
                <a:solidFill>
                  <a:schemeClr val="accent5">
                    <a:lumMod val="50000"/>
                  </a:schemeClr>
                </a:solidFill>
              </a:rPr>
              <a:t>           </a:t>
            </a:r>
          </a:p>
          <a:p>
            <a:pPr algn="r"/>
            <a:r>
              <a:rPr lang="en-US" sz="2400">
                <a:solidFill>
                  <a:schemeClr val="accent5">
                    <a:lumMod val="50000"/>
                  </a:schemeClr>
                </a:solidFill>
              </a:rPr>
              <a:t>  Dashboard</a:t>
            </a:r>
          </a:p>
        </xdr:txBody>
      </xdr:sp>
      <xdr:pic>
        <xdr:nvPicPr>
          <xdr:cNvPr id="51" name="Picture 50">
            <a:extLst>
              <a:ext uri="{FF2B5EF4-FFF2-40B4-BE49-F238E27FC236}">
                <a16:creationId xmlns:a16="http://schemas.microsoft.com/office/drawing/2014/main" id="{00000000-0008-0000-0700-00003300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250553" y="179464"/>
            <a:ext cx="662961" cy="592885"/>
          </a:xfrm>
          <a:prstGeom prst="rect">
            <a:avLst/>
          </a:prstGeom>
        </xdr:spPr>
      </xdr:pic>
    </xdr:grpSp>
    <xdr:clientData/>
  </xdr:twoCellAnchor>
  <xdr:twoCellAnchor>
    <xdr:from>
      <xdr:col>1</xdr:col>
      <xdr:colOff>736600</xdr:colOff>
      <xdr:row>6</xdr:row>
      <xdr:rowOff>977900</xdr:rowOff>
    </xdr:from>
    <xdr:to>
      <xdr:col>4</xdr:col>
      <xdr:colOff>584200</xdr:colOff>
      <xdr:row>6</xdr:row>
      <xdr:rowOff>1866900</xdr:rowOff>
    </xdr:to>
    <xdr:pic>
      <xdr:nvPicPr>
        <xdr:cNvPr id="52" name="Picture 51">
          <a:extLst>
            <a:ext uri="{FF2B5EF4-FFF2-40B4-BE49-F238E27FC236}">
              <a16:creationId xmlns:a16="http://schemas.microsoft.com/office/drawing/2014/main" id="{00000000-0008-0000-0700-000034000000}"/>
            </a:ext>
          </a:extLst>
        </xdr:cNvPr>
        <xdr:cNvPicPr>
          <a:picLocks noChangeAspect="1"/>
        </xdr:cNvPicPr>
      </xdr:nvPicPr>
      <xdr:blipFill rotWithShape="1">
        <a:blip xmlns:r="http://schemas.openxmlformats.org/officeDocument/2006/relationships" r:embed="rId11">
          <a:alphaModFix/>
        </a:blip>
        <a:srcRect l="43734"/>
        <a:stretch/>
      </xdr:blipFill>
      <xdr:spPr>
        <a:xfrm>
          <a:off x="4889500" y="18008600"/>
          <a:ext cx="13855700" cy="889000"/>
        </a:xfrm>
        <a:prstGeom prst="rect">
          <a:avLst/>
        </a:prstGeom>
        <a:scene3d>
          <a:camera prst="perspectiveHeroicExtremeLeftFacing"/>
          <a:lightRig rig="threePt" dir="t"/>
        </a:scene3d>
      </xdr:spPr>
    </xdr:pic>
    <xdr:clientData/>
  </xdr:twoCellAnchor>
  <xdr:twoCellAnchor>
    <xdr:from>
      <xdr:col>0</xdr:col>
      <xdr:colOff>63500</xdr:colOff>
      <xdr:row>0</xdr:row>
      <xdr:rowOff>76200</xdr:rowOff>
    </xdr:from>
    <xdr:to>
      <xdr:col>2</xdr:col>
      <xdr:colOff>5168901</xdr:colOff>
      <xdr:row>0</xdr:row>
      <xdr:rowOff>964970</xdr:rowOff>
    </xdr:to>
    <xdr:grpSp>
      <xdr:nvGrpSpPr>
        <xdr:cNvPr id="53" name="Group 52">
          <a:extLst>
            <a:ext uri="{FF2B5EF4-FFF2-40B4-BE49-F238E27FC236}">
              <a16:creationId xmlns:a16="http://schemas.microsoft.com/office/drawing/2014/main" id="{00000000-0008-0000-0700-000035000000}"/>
            </a:ext>
          </a:extLst>
        </xdr:cNvPr>
        <xdr:cNvGrpSpPr/>
      </xdr:nvGrpSpPr>
      <xdr:grpSpPr>
        <a:xfrm>
          <a:off x="63500" y="76200"/>
          <a:ext cx="13817601" cy="888770"/>
          <a:chOff x="4953000" y="1943100"/>
          <a:chExt cx="13817601" cy="888770"/>
        </a:xfrm>
      </xdr:grpSpPr>
      <xdr:sp macro="" textlink="">
        <xdr:nvSpPr>
          <xdr:cNvPr id="54" name="Rectangle 53">
            <a:extLst>
              <a:ext uri="{FF2B5EF4-FFF2-40B4-BE49-F238E27FC236}">
                <a16:creationId xmlns:a16="http://schemas.microsoft.com/office/drawing/2014/main" id="{00000000-0008-0000-0700-000036000000}"/>
              </a:ext>
            </a:extLst>
          </xdr:cNvPr>
          <xdr:cNvSpPr/>
        </xdr:nvSpPr>
        <xdr:spPr>
          <a:xfrm>
            <a:off x="4953000" y="1943100"/>
            <a:ext cx="13677898" cy="848689"/>
          </a:xfrm>
          <a:prstGeom prst="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5" name="TextBox 54">
            <a:extLst>
              <a:ext uri="{FF2B5EF4-FFF2-40B4-BE49-F238E27FC236}">
                <a16:creationId xmlns:a16="http://schemas.microsoft.com/office/drawing/2014/main" id="{00000000-0008-0000-0700-000037000000}"/>
              </a:ext>
            </a:extLst>
          </xdr:cNvPr>
          <xdr:cNvSpPr txBox="1"/>
        </xdr:nvSpPr>
        <xdr:spPr>
          <a:xfrm>
            <a:off x="4965555" y="1968818"/>
            <a:ext cx="13805046" cy="382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450" b="1" u="sng"/>
              <a:t>Templates: 7 Steps for </a:t>
            </a:r>
            <a:r>
              <a:rPr lang="en-US" sz="1450" b="1" u="sng" baseline="0">
                <a:solidFill>
                  <a:schemeClr val="accent5">
                    <a:lumMod val="75000"/>
                  </a:schemeClr>
                </a:solidFill>
              </a:rPr>
              <a:t>Modeling</a:t>
            </a:r>
            <a:r>
              <a:rPr lang="en-US" sz="1450" b="1" u="sng" baseline="0">
                <a:solidFill>
                  <a:schemeClr val="dk1"/>
                </a:solidFill>
              </a:rPr>
              <a:t>, </a:t>
            </a:r>
            <a:r>
              <a:rPr lang="en-US" sz="1450" b="1" u="sng" baseline="0">
                <a:solidFill>
                  <a:schemeClr val="accent6">
                    <a:lumMod val="50000"/>
                  </a:schemeClr>
                </a:solidFill>
                <a:latin typeface="+mn-lt"/>
                <a:ea typeface="+mn-ea"/>
                <a:cs typeface="+mn-cs"/>
              </a:rPr>
              <a:t>F</a:t>
            </a:r>
            <a:r>
              <a:rPr lang="en-US" sz="1450" b="1" u="sng">
                <a:solidFill>
                  <a:schemeClr val="accent6">
                    <a:lumMod val="50000"/>
                  </a:schemeClr>
                </a:solidFill>
                <a:latin typeface="+mn-lt"/>
                <a:ea typeface="+mn-ea"/>
                <a:cs typeface="+mn-cs"/>
              </a:rPr>
              <a:t>inancial</a:t>
            </a:r>
            <a:r>
              <a:rPr lang="en-US" sz="1450" b="1" u="sng">
                <a:solidFill>
                  <a:schemeClr val="accent6">
                    <a:lumMod val="50000"/>
                  </a:schemeClr>
                </a:solidFill>
              </a:rPr>
              <a:t> Statement</a:t>
            </a:r>
            <a:r>
              <a:rPr lang="en-US" sz="1450" b="1" u="sng" baseline="0">
                <a:solidFill>
                  <a:schemeClr val="accent6">
                    <a:lumMod val="50000"/>
                  </a:schemeClr>
                </a:solidFill>
              </a:rPr>
              <a:t> Creation </a:t>
            </a:r>
            <a:r>
              <a:rPr lang="en-US" sz="1450" b="1" u="sng" baseline="0">
                <a:solidFill>
                  <a:schemeClr val="dk1"/>
                </a:solidFill>
              </a:rPr>
              <a:t>and</a:t>
            </a:r>
            <a:r>
              <a:rPr lang="en-US" sz="1450" b="1" u="sng"/>
              <a:t> </a:t>
            </a:r>
            <a:r>
              <a:rPr lang="en-US" sz="1450" b="1" u="sng">
                <a:solidFill>
                  <a:schemeClr val="accent2">
                    <a:lumMod val="75000"/>
                  </a:schemeClr>
                </a:solidFill>
              </a:rPr>
              <a:t>Valuation</a:t>
            </a:r>
            <a:r>
              <a:rPr lang="en-US" sz="1450" baseline="0">
                <a:solidFill>
                  <a:schemeClr val="tx1"/>
                </a:solidFill>
              </a:rPr>
              <a:t>, which we will cover in S</a:t>
            </a:r>
            <a:r>
              <a:rPr lang="en-US" sz="1450" baseline="0"/>
              <a:t>ections 39 through 52 as part of our Shark Virtual Reality Client Case Studies. </a:t>
            </a:r>
            <a:endParaRPr lang="en-US" sz="1450"/>
          </a:p>
        </xdr:txBody>
      </xdr:sp>
      <xdr:sp macro="" textlink="">
        <xdr:nvSpPr>
          <xdr:cNvPr id="56" name="Rounded Rectangle 55">
            <a:hlinkClick xmlns:r="http://schemas.openxmlformats.org/officeDocument/2006/relationships" r:id="rId17" tooltip="Click me to go to Step 4: Balance Sheet "/>
            <a:extLst>
              <a:ext uri="{FF2B5EF4-FFF2-40B4-BE49-F238E27FC236}">
                <a16:creationId xmlns:a16="http://schemas.microsoft.com/office/drawing/2014/main" id="{00000000-0008-0000-0700-000038000000}"/>
              </a:ext>
            </a:extLst>
          </xdr:cNvPr>
          <xdr:cNvSpPr/>
        </xdr:nvSpPr>
        <xdr:spPr>
          <a:xfrm>
            <a:off x="11813767" y="2394667"/>
            <a:ext cx="1241834" cy="319968"/>
          </a:xfrm>
          <a:prstGeom prst="roundRect">
            <a:avLst/>
          </a:prstGeom>
          <a:solidFill>
            <a:schemeClr val="accent6">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6">
                    <a:lumMod val="50000"/>
                  </a:schemeClr>
                </a:solidFill>
              </a:rPr>
              <a:t>4: Balance Sheet</a:t>
            </a:r>
          </a:p>
        </xdr:txBody>
      </xdr:sp>
      <xdr:sp macro="" textlink="">
        <xdr:nvSpPr>
          <xdr:cNvPr id="57" name="Rounded Rectangle 56">
            <a:hlinkClick xmlns:r="http://schemas.openxmlformats.org/officeDocument/2006/relationships" r:id="rId18" tooltip="Click me to go to Step 3: Income Statement "/>
            <a:extLst>
              <a:ext uri="{FF2B5EF4-FFF2-40B4-BE49-F238E27FC236}">
                <a16:creationId xmlns:a16="http://schemas.microsoft.com/office/drawing/2014/main" id="{00000000-0008-0000-0700-000039000000}"/>
              </a:ext>
            </a:extLst>
          </xdr:cNvPr>
          <xdr:cNvSpPr/>
        </xdr:nvSpPr>
        <xdr:spPr>
          <a:xfrm>
            <a:off x="10201540" y="2394667"/>
            <a:ext cx="1533261" cy="319968"/>
          </a:xfrm>
          <a:prstGeom prst="roundRect">
            <a:avLst/>
          </a:prstGeom>
          <a:solidFill>
            <a:schemeClr val="accent6">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6">
                    <a:lumMod val="50000"/>
                  </a:schemeClr>
                </a:solidFill>
              </a:rPr>
              <a:t>3: Income Statement</a:t>
            </a:r>
          </a:p>
        </xdr:txBody>
      </xdr:sp>
      <xdr:sp macro="" textlink="">
        <xdr:nvSpPr>
          <xdr:cNvPr id="58" name="Rounded Rectangle 57">
            <a:hlinkClick xmlns:r="http://schemas.openxmlformats.org/officeDocument/2006/relationships" r:id="rId19" tooltip="Click me to go to Step 5: Cash Flow Statement "/>
            <a:extLst>
              <a:ext uri="{FF2B5EF4-FFF2-40B4-BE49-F238E27FC236}">
                <a16:creationId xmlns:a16="http://schemas.microsoft.com/office/drawing/2014/main" id="{00000000-0008-0000-0700-00003A000000}"/>
              </a:ext>
            </a:extLst>
          </xdr:cNvPr>
          <xdr:cNvSpPr/>
        </xdr:nvSpPr>
        <xdr:spPr>
          <a:xfrm>
            <a:off x="13150380" y="2394667"/>
            <a:ext cx="1683222" cy="319968"/>
          </a:xfrm>
          <a:prstGeom prst="roundRect">
            <a:avLst/>
          </a:prstGeom>
          <a:solidFill>
            <a:schemeClr val="accent6">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6">
                    <a:lumMod val="50000"/>
                  </a:schemeClr>
                </a:solidFill>
              </a:rPr>
              <a:t>5: Cash Flow Statement</a:t>
            </a:r>
          </a:p>
        </xdr:txBody>
      </xdr:sp>
      <xdr:pic>
        <xdr:nvPicPr>
          <xdr:cNvPr id="59" name="Picture 58">
            <a:extLst>
              <a:ext uri="{FF2B5EF4-FFF2-40B4-BE49-F238E27FC236}">
                <a16:creationId xmlns:a16="http://schemas.microsoft.com/office/drawing/2014/main" id="{00000000-0008-0000-0700-00003B00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7822473" y="2329086"/>
            <a:ext cx="652831" cy="502784"/>
          </a:xfrm>
          <a:prstGeom prst="rect">
            <a:avLst/>
          </a:prstGeom>
        </xdr:spPr>
      </xdr:pic>
      <xdr:sp macro="" textlink="">
        <xdr:nvSpPr>
          <xdr:cNvPr id="60" name="Rounded Rectangle 59">
            <a:hlinkClick xmlns:r="http://schemas.openxmlformats.org/officeDocument/2006/relationships" r:id="rId21" tooltip="Click me to go to Step 6: DCF Valuation"/>
            <a:extLst>
              <a:ext uri="{FF2B5EF4-FFF2-40B4-BE49-F238E27FC236}">
                <a16:creationId xmlns:a16="http://schemas.microsoft.com/office/drawing/2014/main" id="{00000000-0008-0000-0700-00003C000000}"/>
              </a:ext>
            </a:extLst>
          </xdr:cNvPr>
          <xdr:cNvSpPr/>
        </xdr:nvSpPr>
        <xdr:spPr>
          <a:xfrm>
            <a:off x="15784629" y="2394667"/>
            <a:ext cx="1246072" cy="319968"/>
          </a:xfrm>
          <a:prstGeom prst="roundRect">
            <a:avLst/>
          </a:prstGeom>
          <a:solidFill>
            <a:schemeClr val="accent2">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2">
                    <a:lumMod val="75000"/>
                  </a:schemeClr>
                </a:solidFill>
              </a:rPr>
              <a:t>6: DCF Valuation</a:t>
            </a:r>
          </a:p>
        </xdr:txBody>
      </xdr:sp>
      <xdr:sp macro="" textlink="">
        <xdr:nvSpPr>
          <xdr:cNvPr id="61" name="Rounded Rectangle 60">
            <a:hlinkClick xmlns:r="http://schemas.openxmlformats.org/officeDocument/2006/relationships" r:id="rId22" tooltip="Click me to go to Step 7: Other Valuations and a Comparison of All 3 (Take the Average)"/>
            <a:extLst>
              <a:ext uri="{FF2B5EF4-FFF2-40B4-BE49-F238E27FC236}">
                <a16:creationId xmlns:a16="http://schemas.microsoft.com/office/drawing/2014/main" id="{00000000-0008-0000-0700-00003D000000}"/>
              </a:ext>
            </a:extLst>
          </xdr:cNvPr>
          <xdr:cNvSpPr/>
        </xdr:nvSpPr>
        <xdr:spPr>
          <a:xfrm>
            <a:off x="17096277" y="2394667"/>
            <a:ext cx="1433024" cy="319968"/>
          </a:xfrm>
          <a:prstGeom prst="roundRect">
            <a:avLst/>
          </a:prstGeom>
          <a:solidFill>
            <a:schemeClr val="accent2">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2">
                    <a:lumMod val="75000"/>
                  </a:schemeClr>
                </a:solidFill>
              </a:rPr>
              <a:t>7: Other</a:t>
            </a:r>
            <a:r>
              <a:rPr lang="en-US" sz="1200" baseline="0">
                <a:solidFill>
                  <a:schemeClr val="accent2">
                    <a:lumMod val="75000"/>
                  </a:schemeClr>
                </a:solidFill>
              </a:rPr>
              <a:t> Valuations</a:t>
            </a:r>
            <a:endParaRPr lang="en-US" sz="1200">
              <a:solidFill>
                <a:schemeClr val="accent2">
                  <a:lumMod val="75000"/>
                </a:schemeClr>
              </a:solidFill>
            </a:endParaRPr>
          </a:p>
        </xdr:txBody>
      </xdr:sp>
      <xdr:sp macro="" textlink="">
        <xdr:nvSpPr>
          <xdr:cNvPr id="62" name="Rounded Rectangle 61">
            <a:hlinkClick xmlns:r="http://schemas.openxmlformats.org/officeDocument/2006/relationships" r:id="rId23" tooltip="Click me to go to Step 1: Modeling Best Practices"/>
            <a:extLst>
              <a:ext uri="{FF2B5EF4-FFF2-40B4-BE49-F238E27FC236}">
                <a16:creationId xmlns:a16="http://schemas.microsoft.com/office/drawing/2014/main" id="{00000000-0008-0000-0700-00003E000000}"/>
              </a:ext>
            </a:extLst>
          </xdr:cNvPr>
          <xdr:cNvSpPr/>
        </xdr:nvSpPr>
        <xdr:spPr>
          <a:xfrm>
            <a:off x="5687529" y="2394667"/>
            <a:ext cx="1856272" cy="319968"/>
          </a:xfrm>
          <a:prstGeom prst="roundRect">
            <a:avLst/>
          </a:prstGeom>
          <a:solidFill>
            <a:schemeClr val="accent5">
              <a:lumMod val="20000"/>
              <a:lumOff val="80000"/>
            </a:schemeClr>
          </a:solidFill>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5">
                    <a:lumMod val="75000"/>
                  </a:schemeClr>
                </a:solidFill>
              </a:rPr>
              <a:t>1: Modeling Best Practices</a:t>
            </a:r>
          </a:p>
        </xdr:txBody>
      </xdr:sp>
      <xdr:pic>
        <xdr:nvPicPr>
          <xdr:cNvPr id="63" name="Picture 62">
            <a:extLst>
              <a:ext uri="{FF2B5EF4-FFF2-40B4-BE49-F238E27FC236}">
                <a16:creationId xmlns:a16="http://schemas.microsoft.com/office/drawing/2014/main" id="{00000000-0008-0000-0700-00003F000000}"/>
              </a:ext>
            </a:extLst>
          </xdr:cNvPr>
          <xdr:cNvPicPr>
            <a:picLocks noChangeAspect="1"/>
          </xdr:cNvPicPr>
        </xdr:nvPicPr>
        <xdr:blipFill>
          <a:blip xmlns:r="http://schemas.openxmlformats.org/officeDocument/2006/relationships" r:embed="rId24">
            <a:extLst>
              <a:ext uri="{BEBA8EAE-BF5A-486C-A8C5-ECC9F3942E4B}">
                <a14:imgProps xmlns:a14="http://schemas.microsoft.com/office/drawing/2010/main">
                  <a14:imgLayer r:embed="rId25">
                    <a14:imgEffect>
                      <a14:backgroundRemoval t="0" b="98361" l="0" r="100000">
                        <a14:foregroundMark x1="40183" y1="13661" x2="39726" y2="19672"/>
                        <a14:foregroundMark x1="43379" y1="1639" x2="43379" y2="4372"/>
                        <a14:foregroundMark x1="52968" y1="13115" x2="52968" y2="13115"/>
                        <a14:foregroundMark x1="87671" y1="68306" x2="87671" y2="68306"/>
                        <a14:foregroundMark x1="77626" y1="85246" x2="77626" y2="85246"/>
                        <a14:foregroundMark x1="45205" y1="64481" x2="45205" y2="64481"/>
                        <a14:foregroundMark x1="50228" y1="62842" x2="50228" y2="62842"/>
                        <a14:foregroundMark x1="39269" y1="65027" x2="39269" y2="65027"/>
                        <a14:foregroundMark x1="40639" y1="60656" x2="41553" y2="72131"/>
                        <a14:foregroundMark x1="43836" y1="69945" x2="52511" y2="65027"/>
                        <a14:foregroundMark x1="89041" y1="63934" x2="89041" y2="63934"/>
                      </a14:backgroundRemoval>
                    </a14:imgEffect>
                  </a14:imgLayer>
                </a14:imgProps>
              </a:ext>
              <a:ext uri="{28A0092B-C50C-407E-A947-70E740481C1C}">
                <a14:useLocalDpi xmlns:a14="http://schemas.microsoft.com/office/drawing/2010/main" val="0"/>
              </a:ext>
            </a:extLst>
          </a:blip>
          <a:stretch>
            <a:fillRect/>
          </a:stretch>
        </xdr:blipFill>
        <xdr:spPr>
          <a:xfrm>
            <a:off x="15069027" y="2277432"/>
            <a:ext cx="584140" cy="499955"/>
          </a:xfrm>
          <a:prstGeom prst="rect">
            <a:avLst/>
          </a:prstGeom>
        </xdr:spPr>
      </xdr:pic>
      <xdr:pic>
        <xdr:nvPicPr>
          <xdr:cNvPr id="64" name="Picture 63">
            <a:extLst>
              <a:ext uri="{FF2B5EF4-FFF2-40B4-BE49-F238E27FC236}">
                <a16:creationId xmlns:a16="http://schemas.microsoft.com/office/drawing/2014/main" id="{00000000-0008-0000-0700-000040000000}"/>
              </a:ext>
            </a:extLst>
          </xdr:cNvPr>
          <xdr:cNvPicPr>
            <a:picLocks noChangeAspect="1"/>
          </xdr:cNvPicPr>
        </xdr:nvPicPr>
        <xdr:blipFill>
          <a:blip xmlns:r="http://schemas.openxmlformats.org/officeDocument/2006/relationships" r:embed="rId26">
            <a:extLst>
              <a:ext uri="{BEBA8EAE-BF5A-486C-A8C5-ECC9F3942E4B}">
                <a14:imgProps xmlns:a14="http://schemas.microsoft.com/office/drawing/2010/main">
                  <a14:imgLayer r:embed="rId27">
                    <a14:imgEffect>
                      <a14:backgroundRemoval t="2634" b="96092" l="2714" r="96786">
                        <a14:foregroundMark x1="41214" y1="84282" x2="51071" y2="63042"/>
                        <a14:foregroundMark x1="54000" y1="59303" x2="52071" y2="77910"/>
                        <a14:foregroundMark x1="44214" y1="47579" x2="34643" y2="90484"/>
                        <a14:foregroundMark x1="33929" y1="61937" x2="36429" y2="63381"/>
                        <a14:foregroundMark x1="82429" y1="50127" x2="82429" y2="66865"/>
                        <a14:foregroundMark x1="11786" y1="50637" x2="12929" y2="66865"/>
                        <a14:foregroundMark x1="15143" y1="53441" x2="15143" y2="63042"/>
                        <a14:foregroundMark x1="22643" y1="21580" x2="17714" y2="31011"/>
                        <a14:foregroundMark x1="16643" y1="52591" x2="16643" y2="52591"/>
                        <a14:foregroundMark x1="47357" y1="4248" x2="47643" y2="30416"/>
                        <a14:foregroundMark x1="22143" y1="28462" x2="22143" y2="28462"/>
                        <a14:foregroundMark x1="24286" y1="26933" x2="23357" y2="31691"/>
                        <a14:foregroundMark x1="71429" y1="21410" x2="71714" y2="37383"/>
                        <a14:backgroundMark x1="91357" y1="59133" x2="91357" y2="59133"/>
                      </a14:backgroundRemoval>
                    </a14:imgEffect>
                  </a14:imgLayer>
                </a14:imgProps>
              </a:ext>
              <a:ext uri="{28A0092B-C50C-407E-A947-70E740481C1C}">
                <a14:useLocalDpi xmlns:a14="http://schemas.microsoft.com/office/drawing/2010/main" val="0"/>
              </a:ext>
            </a:extLst>
          </a:blip>
          <a:stretch>
            <a:fillRect/>
          </a:stretch>
        </xdr:blipFill>
        <xdr:spPr>
          <a:xfrm>
            <a:off x="5040684" y="2281529"/>
            <a:ext cx="589200" cy="501957"/>
          </a:xfrm>
          <a:prstGeom prst="rect">
            <a:avLst/>
          </a:prstGeom>
        </xdr:spPr>
      </xdr:pic>
      <xdr:sp macro="" textlink="">
        <xdr:nvSpPr>
          <xdr:cNvPr id="65" name="Rounded Rectangle 64">
            <a:hlinkClick xmlns:r="http://schemas.openxmlformats.org/officeDocument/2006/relationships" r:id="rId28" tooltip="Click me to go to Step 2: Revenue Forecast "/>
            <a:extLst>
              <a:ext uri="{FF2B5EF4-FFF2-40B4-BE49-F238E27FC236}">
                <a16:creationId xmlns:a16="http://schemas.microsoft.com/office/drawing/2014/main" id="{00000000-0008-0000-0700-000041000000}"/>
              </a:ext>
            </a:extLst>
          </xdr:cNvPr>
          <xdr:cNvSpPr/>
        </xdr:nvSpPr>
        <xdr:spPr>
          <a:xfrm>
            <a:off x="8639677" y="2394667"/>
            <a:ext cx="1482224" cy="319968"/>
          </a:xfrm>
          <a:prstGeom prst="roundRect">
            <a:avLst/>
          </a:prstGeom>
          <a:solidFill>
            <a:schemeClr val="accent6">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6">
                    <a:lumMod val="50000"/>
                  </a:schemeClr>
                </a:solidFill>
              </a:rPr>
              <a:t>2: Revenue Forecast</a:t>
            </a:r>
          </a:p>
        </xdr:txBody>
      </xdr:sp>
    </xdr:grpSp>
    <xdr:clientData/>
  </xdr:twoCellAnchor>
  <xdr:twoCellAnchor>
    <xdr:from>
      <xdr:col>2</xdr:col>
      <xdr:colOff>5118100</xdr:colOff>
      <xdr:row>0</xdr:row>
      <xdr:rowOff>218216</xdr:rowOff>
    </xdr:from>
    <xdr:to>
      <xdr:col>2</xdr:col>
      <xdr:colOff>5876927</xdr:colOff>
      <xdr:row>0</xdr:row>
      <xdr:rowOff>878616</xdr:rowOff>
    </xdr:to>
    <xdr:pic>
      <xdr:nvPicPr>
        <xdr:cNvPr id="67" name="Picture 66">
          <a:extLst>
            <a:ext uri="{FF2B5EF4-FFF2-40B4-BE49-F238E27FC236}">
              <a16:creationId xmlns:a16="http://schemas.microsoft.com/office/drawing/2014/main" id="{00000000-0008-0000-0700-000043000000}"/>
            </a:ext>
          </a:extLst>
        </xdr:cNvPr>
        <xdr:cNvPicPr>
          <a:picLocks noChangeAspect="1"/>
        </xdr:cNvPicPr>
      </xdr:nvPicPr>
      <xdr:blipFill>
        <a:blip xmlns:r="http://schemas.openxmlformats.org/officeDocument/2006/relationships" r:embed="rId10">
          <a:duotone>
            <a:schemeClr val="accent5">
              <a:shade val="45000"/>
              <a:satMod val="135000"/>
            </a:schemeClr>
            <a:prstClr val="white"/>
          </a:duotone>
          <a:alphaModFix amt="10000"/>
          <a:extLst>
            <a:ext uri="{28A0092B-C50C-407E-A947-70E740481C1C}">
              <a14:useLocalDpi xmlns:a14="http://schemas.microsoft.com/office/drawing/2010/main" val="0"/>
            </a:ext>
          </a:extLst>
        </a:blip>
        <a:stretch>
          <a:fillRect/>
        </a:stretch>
      </xdr:blipFill>
      <xdr:spPr>
        <a:xfrm>
          <a:off x="13830300" y="218216"/>
          <a:ext cx="758827" cy="660400"/>
        </a:xfrm>
        <a:prstGeom prst="rect">
          <a:avLst/>
        </a:prstGeom>
      </xdr:spPr>
    </xdr:pic>
    <xdr:clientData/>
  </xdr:twoCellAnchor>
  <xdr:twoCellAnchor>
    <xdr:from>
      <xdr:col>2</xdr:col>
      <xdr:colOff>5943600</xdr:colOff>
      <xdr:row>0</xdr:row>
      <xdr:rowOff>76200</xdr:rowOff>
    </xdr:from>
    <xdr:to>
      <xdr:col>4</xdr:col>
      <xdr:colOff>580864</xdr:colOff>
      <xdr:row>0</xdr:row>
      <xdr:rowOff>925384</xdr:rowOff>
    </xdr:to>
    <xdr:sp macro="" textlink="">
      <xdr:nvSpPr>
        <xdr:cNvPr id="69" name="Rectangle 68">
          <a:extLst>
            <a:ext uri="{FF2B5EF4-FFF2-40B4-BE49-F238E27FC236}">
              <a16:creationId xmlns:a16="http://schemas.microsoft.com/office/drawing/2014/main" id="{00000000-0008-0000-0700-000045000000}"/>
            </a:ext>
          </a:extLst>
        </xdr:cNvPr>
        <xdr:cNvSpPr/>
      </xdr:nvSpPr>
      <xdr:spPr>
        <a:xfrm>
          <a:off x="14664267" y="76200"/>
          <a:ext cx="4086064" cy="849184"/>
        </a:xfrm>
        <a:prstGeom prst="rect">
          <a:avLst/>
        </a:prstGeom>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800107</xdr:colOff>
      <xdr:row>0</xdr:row>
      <xdr:rowOff>139585</xdr:rowOff>
    </xdr:from>
    <xdr:to>
      <xdr:col>4</xdr:col>
      <xdr:colOff>479264</xdr:colOff>
      <xdr:row>0</xdr:row>
      <xdr:rowOff>885838</xdr:rowOff>
    </xdr:to>
    <xdr:sp macro="" textlink="">
      <xdr:nvSpPr>
        <xdr:cNvPr id="70" name="Rounded Rectangle 69">
          <a:hlinkClick xmlns:r="http://schemas.openxmlformats.org/officeDocument/2006/relationships" r:id="rId29" tooltip="Click me to see what we will learn in our case studies with our client Shark Virtual Reality"/>
          <a:extLst>
            <a:ext uri="{FF2B5EF4-FFF2-40B4-BE49-F238E27FC236}">
              <a16:creationId xmlns:a16="http://schemas.microsoft.com/office/drawing/2014/main" id="{00000000-0008-0000-0700-000046000000}"/>
            </a:ext>
          </a:extLst>
        </xdr:cNvPr>
        <xdr:cNvSpPr/>
      </xdr:nvSpPr>
      <xdr:spPr>
        <a:xfrm>
          <a:off x="16531174" y="139585"/>
          <a:ext cx="2117557" cy="746253"/>
        </a:xfrm>
        <a:prstGeom prst="roundRect">
          <a:avLst/>
        </a:prstGeom>
        <a:solidFill>
          <a:schemeClr val="bg1"/>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200" baseline="0">
              <a:solidFill>
                <a:schemeClr val="accent5">
                  <a:lumMod val="50000"/>
                </a:schemeClr>
              </a:solidFill>
            </a:rPr>
            <a:t>Case Studies </a:t>
          </a:r>
        </a:p>
        <a:p>
          <a:pPr algn="r"/>
          <a:r>
            <a:rPr lang="en-US" sz="1200" baseline="0">
              <a:solidFill>
                <a:schemeClr val="accent5">
                  <a:lumMod val="50000"/>
                </a:schemeClr>
              </a:solidFill>
            </a:rPr>
            <a:t>on Our Client:  </a:t>
          </a:r>
        </a:p>
        <a:p>
          <a:pPr algn="r"/>
          <a:r>
            <a:rPr lang="en-US" sz="1200" baseline="0">
              <a:solidFill>
                <a:schemeClr val="accent5">
                  <a:lumMod val="50000"/>
                </a:schemeClr>
              </a:solidFill>
            </a:rPr>
            <a:t>Shark Virtual Reality</a:t>
          </a:r>
          <a:endParaRPr lang="en-US" sz="1200">
            <a:solidFill>
              <a:schemeClr val="accent5">
                <a:lumMod val="50000"/>
              </a:schemeClr>
            </a:solidFill>
          </a:endParaRPr>
        </a:p>
      </xdr:txBody>
    </xdr:sp>
    <xdr:clientData/>
  </xdr:twoCellAnchor>
  <xdr:twoCellAnchor>
    <xdr:from>
      <xdr:col>3</xdr:col>
      <xdr:colOff>849497</xdr:colOff>
      <xdr:row>0</xdr:row>
      <xdr:rowOff>242516</xdr:rowOff>
    </xdr:from>
    <xdr:to>
      <xdr:col>3</xdr:col>
      <xdr:colOff>1451875</xdr:colOff>
      <xdr:row>0</xdr:row>
      <xdr:rowOff>782906</xdr:rowOff>
    </xdr:to>
    <xdr:pic>
      <xdr:nvPicPr>
        <xdr:cNvPr id="71" name="Picture 70">
          <a:hlinkClick xmlns:r="http://schemas.openxmlformats.org/officeDocument/2006/relationships" r:id="rId29" tooltip="Click me to see what we will learn in our case studies with our client Shark Virtual Reality"/>
          <a:extLst>
            <a:ext uri="{FF2B5EF4-FFF2-40B4-BE49-F238E27FC236}">
              <a16:creationId xmlns:a16="http://schemas.microsoft.com/office/drawing/2014/main" id="{00000000-0008-0000-0700-000047000000}"/>
            </a:ext>
          </a:extLst>
        </xdr:cNvPr>
        <xdr:cNvPicPr>
          <a:picLocks noChangeAspect="1"/>
        </xdr:cNvPicPr>
      </xdr:nvPicPr>
      <xdr:blipFill rotWithShape="1">
        <a:blip xmlns:r="http://schemas.openxmlformats.org/officeDocument/2006/relationships" r:embed="rId30">
          <a:extLst>
            <a:ext uri="{28A0092B-C50C-407E-A947-70E740481C1C}">
              <a14:useLocalDpi xmlns:a14="http://schemas.microsoft.com/office/drawing/2010/main" val="0"/>
            </a:ext>
          </a:extLst>
        </a:blip>
        <a:srcRect l="23310" t="8219" r="25116" b="33891"/>
        <a:stretch/>
      </xdr:blipFill>
      <xdr:spPr>
        <a:xfrm>
          <a:off x="16580564" y="242516"/>
          <a:ext cx="602378" cy="540390"/>
        </a:xfrm>
        <a:prstGeom prst="rect">
          <a:avLst/>
        </a:prstGeom>
      </xdr:spPr>
    </xdr:pic>
    <xdr:clientData/>
  </xdr:twoCellAnchor>
  <xdr:twoCellAnchor>
    <xdr:from>
      <xdr:col>2</xdr:col>
      <xdr:colOff>6000251</xdr:colOff>
      <xdr:row>0</xdr:row>
      <xdr:rowOff>139585</xdr:rowOff>
    </xdr:from>
    <xdr:to>
      <xdr:col>3</xdr:col>
      <xdr:colOff>695164</xdr:colOff>
      <xdr:row>0</xdr:row>
      <xdr:rowOff>885838</xdr:rowOff>
    </xdr:to>
    <xdr:grpSp>
      <xdr:nvGrpSpPr>
        <xdr:cNvPr id="12" name="Group 11">
          <a:extLst>
            <a:ext uri="{FF2B5EF4-FFF2-40B4-BE49-F238E27FC236}">
              <a16:creationId xmlns:a16="http://schemas.microsoft.com/office/drawing/2014/main" id="{00000000-0008-0000-0700-00000C000000}"/>
            </a:ext>
          </a:extLst>
        </xdr:cNvPr>
        <xdr:cNvGrpSpPr/>
      </xdr:nvGrpSpPr>
      <xdr:grpSpPr>
        <a:xfrm>
          <a:off x="14712451" y="139585"/>
          <a:ext cx="1705313" cy="746253"/>
          <a:chOff x="14720918" y="139585"/>
          <a:chExt cx="1705313" cy="746253"/>
        </a:xfrm>
      </xdr:grpSpPr>
      <xdr:sp macro="" textlink="">
        <xdr:nvSpPr>
          <xdr:cNvPr id="72" name="Rounded Rectangle 71">
            <a:hlinkClick xmlns:r="http://schemas.openxmlformats.org/officeDocument/2006/relationships" r:id="rId31" tooltip="Click me to see what we will learn in other Excel Exercises."/>
            <a:extLst>
              <a:ext uri="{FF2B5EF4-FFF2-40B4-BE49-F238E27FC236}">
                <a16:creationId xmlns:a16="http://schemas.microsoft.com/office/drawing/2014/main" id="{00000000-0008-0000-0700-000048000000}"/>
              </a:ext>
            </a:extLst>
          </xdr:cNvPr>
          <xdr:cNvSpPr/>
        </xdr:nvSpPr>
        <xdr:spPr>
          <a:xfrm>
            <a:off x="14751330" y="139585"/>
            <a:ext cx="1674901" cy="746253"/>
          </a:xfrm>
          <a:prstGeom prst="roundRect">
            <a:avLst/>
          </a:prstGeom>
          <a:solidFill>
            <a:schemeClr val="bg1">
              <a:lumMod val="85000"/>
            </a:schemeClr>
          </a:solidFill>
          <a:ln>
            <a:solidFill>
              <a:schemeClr val="accent1"/>
            </a:solidFill>
          </a:ln>
          <a:effectLst>
            <a:reflection blurRad="6350" stA="50000" endA="300" endPos="55500" dist="50800" dir="5400000" sy="-100000" algn="bl" rotWithShape="0"/>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200">
                <a:solidFill>
                  <a:schemeClr val="accent5">
                    <a:lumMod val="50000"/>
                  </a:schemeClr>
                </a:solidFill>
              </a:rPr>
              <a:t>What We Will</a:t>
            </a:r>
          </a:p>
          <a:p>
            <a:pPr algn="r"/>
            <a:r>
              <a:rPr lang="en-US" sz="1200">
                <a:solidFill>
                  <a:schemeClr val="accent5">
                    <a:lumMod val="50000"/>
                  </a:schemeClr>
                </a:solidFill>
              </a:rPr>
              <a:t>Learn in Other</a:t>
            </a:r>
            <a:r>
              <a:rPr lang="en-US" sz="1200" baseline="0">
                <a:solidFill>
                  <a:schemeClr val="accent5">
                    <a:lumMod val="50000"/>
                  </a:schemeClr>
                </a:solidFill>
              </a:rPr>
              <a:t> </a:t>
            </a:r>
          </a:p>
          <a:p>
            <a:pPr algn="r"/>
            <a:r>
              <a:rPr lang="en-US" sz="1200" baseline="0">
                <a:solidFill>
                  <a:schemeClr val="accent5">
                    <a:lumMod val="50000"/>
                  </a:schemeClr>
                </a:solidFill>
              </a:rPr>
              <a:t>Excel Exercises</a:t>
            </a:r>
            <a:endParaRPr lang="en-US" sz="1200">
              <a:solidFill>
                <a:schemeClr val="accent5">
                  <a:lumMod val="50000"/>
                </a:schemeClr>
              </a:solidFill>
            </a:endParaRPr>
          </a:p>
        </xdr:txBody>
      </xdr:sp>
      <xdr:pic>
        <xdr:nvPicPr>
          <xdr:cNvPr id="73" name="Picture 72">
            <a:hlinkClick xmlns:r="http://schemas.openxmlformats.org/officeDocument/2006/relationships" r:id="rId31" tooltip="Click me to see what we will learn in other Excel Exercises."/>
            <a:extLst>
              <a:ext uri="{FF2B5EF4-FFF2-40B4-BE49-F238E27FC236}">
                <a16:creationId xmlns:a16="http://schemas.microsoft.com/office/drawing/2014/main" id="{00000000-0008-0000-0700-000049000000}"/>
              </a:ext>
            </a:extLst>
          </xdr:cNvPr>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Lst>
          </a:blip>
          <a:stretch>
            <a:fillRect/>
          </a:stretch>
        </xdr:blipFill>
        <xdr:spPr>
          <a:xfrm>
            <a:off x="14720918" y="255383"/>
            <a:ext cx="717413" cy="553256"/>
          </a:xfrm>
          <a:prstGeom prst="rect">
            <a:avLst/>
          </a:prstGeom>
        </xdr:spPr>
      </xdr:pic>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110067</xdr:colOff>
      <xdr:row>0</xdr:row>
      <xdr:rowOff>93133</xdr:rowOff>
    </xdr:from>
    <xdr:to>
      <xdr:col>4</xdr:col>
      <xdr:colOff>6112934</xdr:colOff>
      <xdr:row>0</xdr:row>
      <xdr:rowOff>981903</xdr:rowOff>
    </xdr:to>
    <xdr:grpSp>
      <xdr:nvGrpSpPr>
        <xdr:cNvPr id="61" name="Group 60">
          <a:extLst>
            <a:ext uri="{FF2B5EF4-FFF2-40B4-BE49-F238E27FC236}">
              <a16:creationId xmlns:a16="http://schemas.microsoft.com/office/drawing/2014/main" id="{00000000-0008-0000-0800-00003D000000}"/>
            </a:ext>
          </a:extLst>
        </xdr:cNvPr>
        <xdr:cNvGrpSpPr/>
      </xdr:nvGrpSpPr>
      <xdr:grpSpPr>
        <a:xfrm>
          <a:off x="110067" y="93133"/>
          <a:ext cx="13864167" cy="888770"/>
          <a:chOff x="4953000" y="1943100"/>
          <a:chExt cx="13817601" cy="888770"/>
        </a:xfrm>
      </xdr:grpSpPr>
      <xdr:sp macro="" textlink="">
        <xdr:nvSpPr>
          <xdr:cNvPr id="78" name="Rectangle 77">
            <a:extLst>
              <a:ext uri="{FF2B5EF4-FFF2-40B4-BE49-F238E27FC236}">
                <a16:creationId xmlns:a16="http://schemas.microsoft.com/office/drawing/2014/main" id="{00000000-0008-0000-0800-00004E000000}"/>
              </a:ext>
            </a:extLst>
          </xdr:cNvPr>
          <xdr:cNvSpPr/>
        </xdr:nvSpPr>
        <xdr:spPr>
          <a:xfrm>
            <a:off x="4953000" y="1943100"/>
            <a:ext cx="13677898" cy="848689"/>
          </a:xfrm>
          <a:prstGeom prst="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9" name="TextBox 78">
            <a:extLst>
              <a:ext uri="{FF2B5EF4-FFF2-40B4-BE49-F238E27FC236}">
                <a16:creationId xmlns:a16="http://schemas.microsoft.com/office/drawing/2014/main" id="{00000000-0008-0000-0800-00004F000000}"/>
              </a:ext>
            </a:extLst>
          </xdr:cNvPr>
          <xdr:cNvSpPr txBox="1"/>
        </xdr:nvSpPr>
        <xdr:spPr>
          <a:xfrm>
            <a:off x="4965555" y="1968818"/>
            <a:ext cx="13805046" cy="382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450" b="1" u="sng"/>
              <a:t>Templates: 7 Steps for </a:t>
            </a:r>
            <a:r>
              <a:rPr lang="en-US" sz="1450" b="1" u="sng" baseline="0">
                <a:solidFill>
                  <a:schemeClr val="accent5">
                    <a:lumMod val="75000"/>
                  </a:schemeClr>
                </a:solidFill>
              </a:rPr>
              <a:t>Modeling</a:t>
            </a:r>
            <a:r>
              <a:rPr lang="en-US" sz="1450" b="1" u="sng" baseline="0">
                <a:solidFill>
                  <a:schemeClr val="dk1"/>
                </a:solidFill>
              </a:rPr>
              <a:t>, </a:t>
            </a:r>
            <a:r>
              <a:rPr lang="en-US" sz="1450" b="1" u="sng" baseline="0">
                <a:solidFill>
                  <a:schemeClr val="accent6">
                    <a:lumMod val="50000"/>
                  </a:schemeClr>
                </a:solidFill>
                <a:latin typeface="+mn-lt"/>
                <a:ea typeface="+mn-ea"/>
                <a:cs typeface="+mn-cs"/>
              </a:rPr>
              <a:t>F</a:t>
            </a:r>
            <a:r>
              <a:rPr lang="en-US" sz="1450" b="1" u="sng">
                <a:solidFill>
                  <a:schemeClr val="accent6">
                    <a:lumMod val="50000"/>
                  </a:schemeClr>
                </a:solidFill>
                <a:latin typeface="+mn-lt"/>
                <a:ea typeface="+mn-ea"/>
                <a:cs typeface="+mn-cs"/>
              </a:rPr>
              <a:t>inancial</a:t>
            </a:r>
            <a:r>
              <a:rPr lang="en-US" sz="1450" b="1" u="sng">
                <a:solidFill>
                  <a:schemeClr val="accent6">
                    <a:lumMod val="50000"/>
                  </a:schemeClr>
                </a:solidFill>
              </a:rPr>
              <a:t> Statement</a:t>
            </a:r>
            <a:r>
              <a:rPr lang="en-US" sz="1450" b="1" u="sng" baseline="0">
                <a:solidFill>
                  <a:schemeClr val="accent6">
                    <a:lumMod val="50000"/>
                  </a:schemeClr>
                </a:solidFill>
              </a:rPr>
              <a:t> Creation </a:t>
            </a:r>
            <a:r>
              <a:rPr lang="en-US" sz="1450" b="1" u="sng" baseline="0">
                <a:solidFill>
                  <a:schemeClr val="dk1"/>
                </a:solidFill>
              </a:rPr>
              <a:t>and</a:t>
            </a:r>
            <a:r>
              <a:rPr lang="en-US" sz="1450" b="1" u="sng"/>
              <a:t> </a:t>
            </a:r>
            <a:r>
              <a:rPr lang="en-US" sz="1450" b="1" u="sng">
                <a:solidFill>
                  <a:schemeClr val="accent2">
                    <a:lumMod val="75000"/>
                  </a:schemeClr>
                </a:solidFill>
              </a:rPr>
              <a:t>Valuation</a:t>
            </a:r>
            <a:r>
              <a:rPr lang="en-US" sz="1450" baseline="0">
                <a:solidFill>
                  <a:schemeClr val="tx1"/>
                </a:solidFill>
              </a:rPr>
              <a:t>, which we will cover in S</a:t>
            </a:r>
            <a:r>
              <a:rPr lang="en-US" sz="1450" baseline="0"/>
              <a:t>ections 39 through 52 as part of our Shark Virtual Reality Client Case Studies. </a:t>
            </a:r>
            <a:endParaRPr lang="en-US" sz="1450"/>
          </a:p>
        </xdr:txBody>
      </xdr:sp>
      <xdr:sp macro="" textlink="">
        <xdr:nvSpPr>
          <xdr:cNvPr id="80" name="Rounded Rectangle 79">
            <a:hlinkClick xmlns:r="http://schemas.openxmlformats.org/officeDocument/2006/relationships" r:id="rId1" tooltip="Click me to go to Step 4: Balance Sheet "/>
            <a:extLst>
              <a:ext uri="{FF2B5EF4-FFF2-40B4-BE49-F238E27FC236}">
                <a16:creationId xmlns:a16="http://schemas.microsoft.com/office/drawing/2014/main" id="{00000000-0008-0000-0800-000050000000}"/>
              </a:ext>
            </a:extLst>
          </xdr:cNvPr>
          <xdr:cNvSpPr/>
        </xdr:nvSpPr>
        <xdr:spPr>
          <a:xfrm>
            <a:off x="11813767" y="2394667"/>
            <a:ext cx="1241834" cy="319968"/>
          </a:xfrm>
          <a:prstGeom prst="roundRect">
            <a:avLst/>
          </a:prstGeom>
          <a:solidFill>
            <a:schemeClr val="accent6">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6">
                    <a:lumMod val="50000"/>
                  </a:schemeClr>
                </a:solidFill>
              </a:rPr>
              <a:t>4: Balance Sheet</a:t>
            </a:r>
          </a:p>
        </xdr:txBody>
      </xdr:sp>
      <xdr:sp macro="" textlink="">
        <xdr:nvSpPr>
          <xdr:cNvPr id="81" name="Rounded Rectangle 80">
            <a:hlinkClick xmlns:r="http://schemas.openxmlformats.org/officeDocument/2006/relationships" r:id="rId2" tooltip="Click me to go to Step 3: Income Statement "/>
            <a:extLst>
              <a:ext uri="{FF2B5EF4-FFF2-40B4-BE49-F238E27FC236}">
                <a16:creationId xmlns:a16="http://schemas.microsoft.com/office/drawing/2014/main" id="{00000000-0008-0000-0800-000051000000}"/>
              </a:ext>
            </a:extLst>
          </xdr:cNvPr>
          <xdr:cNvSpPr/>
        </xdr:nvSpPr>
        <xdr:spPr>
          <a:xfrm>
            <a:off x="10201540" y="2394667"/>
            <a:ext cx="1533261" cy="319968"/>
          </a:xfrm>
          <a:prstGeom prst="roundRect">
            <a:avLst/>
          </a:prstGeom>
          <a:solidFill>
            <a:schemeClr val="accent6">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6">
                    <a:lumMod val="50000"/>
                  </a:schemeClr>
                </a:solidFill>
              </a:rPr>
              <a:t>3: Income Statement</a:t>
            </a:r>
          </a:p>
        </xdr:txBody>
      </xdr:sp>
      <xdr:sp macro="" textlink="">
        <xdr:nvSpPr>
          <xdr:cNvPr id="82" name="Rounded Rectangle 81">
            <a:hlinkClick xmlns:r="http://schemas.openxmlformats.org/officeDocument/2006/relationships" r:id="rId3" tooltip="Click me to go to Step 5: Cash Flow Statement "/>
            <a:extLst>
              <a:ext uri="{FF2B5EF4-FFF2-40B4-BE49-F238E27FC236}">
                <a16:creationId xmlns:a16="http://schemas.microsoft.com/office/drawing/2014/main" id="{00000000-0008-0000-0800-000052000000}"/>
              </a:ext>
            </a:extLst>
          </xdr:cNvPr>
          <xdr:cNvSpPr/>
        </xdr:nvSpPr>
        <xdr:spPr>
          <a:xfrm>
            <a:off x="13150380" y="2394667"/>
            <a:ext cx="1683222" cy="319968"/>
          </a:xfrm>
          <a:prstGeom prst="roundRect">
            <a:avLst/>
          </a:prstGeom>
          <a:solidFill>
            <a:schemeClr val="accent6">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6">
                    <a:lumMod val="50000"/>
                  </a:schemeClr>
                </a:solidFill>
              </a:rPr>
              <a:t>5: Cash Flow Statement</a:t>
            </a:r>
          </a:p>
        </xdr:txBody>
      </xdr:sp>
      <xdr:pic>
        <xdr:nvPicPr>
          <xdr:cNvPr id="83" name="Picture 82">
            <a:extLst>
              <a:ext uri="{FF2B5EF4-FFF2-40B4-BE49-F238E27FC236}">
                <a16:creationId xmlns:a16="http://schemas.microsoft.com/office/drawing/2014/main" id="{00000000-0008-0000-0800-000053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822473" y="2329086"/>
            <a:ext cx="652831" cy="502784"/>
          </a:xfrm>
          <a:prstGeom prst="rect">
            <a:avLst/>
          </a:prstGeom>
        </xdr:spPr>
      </xdr:pic>
      <xdr:sp macro="" textlink="">
        <xdr:nvSpPr>
          <xdr:cNvPr id="84" name="Rounded Rectangle 83">
            <a:hlinkClick xmlns:r="http://schemas.openxmlformats.org/officeDocument/2006/relationships" r:id="rId5" tooltip="Click me to go to Step 6: DCF Valuation"/>
            <a:extLst>
              <a:ext uri="{FF2B5EF4-FFF2-40B4-BE49-F238E27FC236}">
                <a16:creationId xmlns:a16="http://schemas.microsoft.com/office/drawing/2014/main" id="{00000000-0008-0000-0800-000054000000}"/>
              </a:ext>
            </a:extLst>
          </xdr:cNvPr>
          <xdr:cNvSpPr/>
        </xdr:nvSpPr>
        <xdr:spPr>
          <a:xfrm>
            <a:off x="15784629" y="2394667"/>
            <a:ext cx="1246072" cy="319968"/>
          </a:xfrm>
          <a:prstGeom prst="roundRect">
            <a:avLst/>
          </a:prstGeom>
          <a:solidFill>
            <a:schemeClr val="accent2">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2">
                    <a:lumMod val="75000"/>
                  </a:schemeClr>
                </a:solidFill>
              </a:rPr>
              <a:t>6: DCF Valuation</a:t>
            </a:r>
          </a:p>
        </xdr:txBody>
      </xdr:sp>
      <xdr:sp macro="" textlink="">
        <xdr:nvSpPr>
          <xdr:cNvPr id="85" name="Rounded Rectangle 84">
            <a:hlinkClick xmlns:r="http://schemas.openxmlformats.org/officeDocument/2006/relationships" r:id="rId6" tooltip="Click me to go to Step 7: Other Valuations and a Comparison of All 3 (Take the Average)"/>
            <a:extLst>
              <a:ext uri="{FF2B5EF4-FFF2-40B4-BE49-F238E27FC236}">
                <a16:creationId xmlns:a16="http://schemas.microsoft.com/office/drawing/2014/main" id="{00000000-0008-0000-0800-000055000000}"/>
              </a:ext>
            </a:extLst>
          </xdr:cNvPr>
          <xdr:cNvSpPr/>
        </xdr:nvSpPr>
        <xdr:spPr>
          <a:xfrm>
            <a:off x="17096277" y="2394667"/>
            <a:ext cx="1433024" cy="319968"/>
          </a:xfrm>
          <a:prstGeom prst="roundRect">
            <a:avLst/>
          </a:prstGeom>
          <a:solidFill>
            <a:schemeClr val="accent2">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2">
                    <a:lumMod val="75000"/>
                  </a:schemeClr>
                </a:solidFill>
              </a:rPr>
              <a:t>7: Other</a:t>
            </a:r>
            <a:r>
              <a:rPr lang="en-US" sz="1200" baseline="0">
                <a:solidFill>
                  <a:schemeClr val="accent2">
                    <a:lumMod val="75000"/>
                  </a:schemeClr>
                </a:solidFill>
              </a:rPr>
              <a:t> Valuations</a:t>
            </a:r>
            <a:endParaRPr lang="en-US" sz="1200">
              <a:solidFill>
                <a:schemeClr val="accent2">
                  <a:lumMod val="75000"/>
                </a:schemeClr>
              </a:solidFill>
            </a:endParaRPr>
          </a:p>
        </xdr:txBody>
      </xdr:sp>
      <xdr:sp macro="" textlink="">
        <xdr:nvSpPr>
          <xdr:cNvPr id="86" name="Rounded Rectangle 85">
            <a:hlinkClick xmlns:r="http://schemas.openxmlformats.org/officeDocument/2006/relationships" r:id="rId7" tooltip="Click me to go to Step 1: Modeling Best Practices"/>
            <a:extLst>
              <a:ext uri="{FF2B5EF4-FFF2-40B4-BE49-F238E27FC236}">
                <a16:creationId xmlns:a16="http://schemas.microsoft.com/office/drawing/2014/main" id="{00000000-0008-0000-0800-000056000000}"/>
              </a:ext>
            </a:extLst>
          </xdr:cNvPr>
          <xdr:cNvSpPr/>
        </xdr:nvSpPr>
        <xdr:spPr>
          <a:xfrm>
            <a:off x="5687529" y="2394667"/>
            <a:ext cx="1856272" cy="319968"/>
          </a:xfrm>
          <a:prstGeom prst="roundRect">
            <a:avLst/>
          </a:prstGeom>
          <a:solidFill>
            <a:schemeClr val="accent5">
              <a:lumMod val="20000"/>
              <a:lumOff val="80000"/>
            </a:schemeClr>
          </a:solidFill>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5">
                    <a:lumMod val="75000"/>
                  </a:schemeClr>
                </a:solidFill>
              </a:rPr>
              <a:t>1: Modeling Best Practices</a:t>
            </a:r>
          </a:p>
        </xdr:txBody>
      </xdr:sp>
      <xdr:pic>
        <xdr:nvPicPr>
          <xdr:cNvPr id="87" name="Picture 86">
            <a:extLst>
              <a:ext uri="{FF2B5EF4-FFF2-40B4-BE49-F238E27FC236}">
                <a16:creationId xmlns:a16="http://schemas.microsoft.com/office/drawing/2014/main" id="{00000000-0008-0000-0800-000057000000}"/>
              </a:ext>
            </a:extLst>
          </xdr:cNvPr>
          <xdr:cNvPicPr>
            <a:picLocks noChangeAspect="1"/>
          </xdr:cNvPicPr>
        </xdr:nvPicPr>
        <xdr:blipFill>
          <a:blip xmlns:r="http://schemas.openxmlformats.org/officeDocument/2006/relationships" r:embed="rId8">
            <a:extLst>
              <a:ext uri="{BEBA8EAE-BF5A-486C-A8C5-ECC9F3942E4B}">
                <a14:imgProps xmlns:a14="http://schemas.microsoft.com/office/drawing/2010/main">
                  <a14:imgLayer r:embed="rId9">
                    <a14:imgEffect>
                      <a14:backgroundRemoval t="0" b="98361" l="0" r="100000">
                        <a14:foregroundMark x1="40183" y1="13661" x2="39726" y2="19672"/>
                        <a14:foregroundMark x1="43379" y1="1639" x2="43379" y2="4372"/>
                        <a14:foregroundMark x1="52968" y1="13115" x2="52968" y2="13115"/>
                        <a14:foregroundMark x1="87671" y1="68306" x2="87671" y2="68306"/>
                        <a14:foregroundMark x1="77626" y1="85246" x2="77626" y2="85246"/>
                        <a14:foregroundMark x1="45205" y1="64481" x2="45205" y2="64481"/>
                        <a14:foregroundMark x1="50228" y1="62842" x2="50228" y2="62842"/>
                        <a14:foregroundMark x1="39269" y1="65027" x2="39269" y2="65027"/>
                        <a14:foregroundMark x1="40639" y1="60656" x2="41553" y2="72131"/>
                        <a14:foregroundMark x1="43836" y1="69945" x2="52511" y2="65027"/>
                        <a14:foregroundMark x1="89041" y1="63934" x2="89041" y2="63934"/>
                      </a14:backgroundRemoval>
                    </a14:imgEffect>
                  </a14:imgLayer>
                </a14:imgProps>
              </a:ext>
              <a:ext uri="{28A0092B-C50C-407E-A947-70E740481C1C}">
                <a14:useLocalDpi xmlns:a14="http://schemas.microsoft.com/office/drawing/2010/main" val="0"/>
              </a:ext>
            </a:extLst>
          </a:blip>
          <a:stretch>
            <a:fillRect/>
          </a:stretch>
        </xdr:blipFill>
        <xdr:spPr>
          <a:xfrm>
            <a:off x="15069027" y="2277432"/>
            <a:ext cx="584140" cy="499955"/>
          </a:xfrm>
          <a:prstGeom prst="rect">
            <a:avLst/>
          </a:prstGeom>
        </xdr:spPr>
      </xdr:pic>
      <xdr:pic>
        <xdr:nvPicPr>
          <xdr:cNvPr id="88" name="Picture 87">
            <a:extLst>
              <a:ext uri="{FF2B5EF4-FFF2-40B4-BE49-F238E27FC236}">
                <a16:creationId xmlns:a16="http://schemas.microsoft.com/office/drawing/2014/main" id="{00000000-0008-0000-0800-000058000000}"/>
              </a:ext>
            </a:extLst>
          </xdr:cNvPr>
          <xdr:cNvPicPr>
            <a:picLocks noChangeAspect="1"/>
          </xdr:cNvPicPr>
        </xdr:nvPicPr>
        <xdr:blipFill>
          <a:blip xmlns:r="http://schemas.openxmlformats.org/officeDocument/2006/relationships" r:embed="rId10">
            <a:extLst>
              <a:ext uri="{BEBA8EAE-BF5A-486C-A8C5-ECC9F3942E4B}">
                <a14:imgProps xmlns:a14="http://schemas.microsoft.com/office/drawing/2010/main">
                  <a14:imgLayer r:embed="rId11">
                    <a14:imgEffect>
                      <a14:backgroundRemoval t="2634" b="96092" l="2714" r="96786">
                        <a14:foregroundMark x1="41214" y1="84282" x2="51071" y2="63042"/>
                        <a14:foregroundMark x1="54000" y1="59303" x2="52071" y2="77910"/>
                        <a14:foregroundMark x1="44214" y1="47579" x2="34643" y2="90484"/>
                        <a14:foregroundMark x1="33929" y1="61937" x2="36429" y2="63381"/>
                        <a14:foregroundMark x1="82429" y1="50127" x2="82429" y2="66865"/>
                        <a14:foregroundMark x1="11786" y1="50637" x2="12929" y2="66865"/>
                        <a14:foregroundMark x1="15143" y1="53441" x2="15143" y2="63042"/>
                        <a14:foregroundMark x1="22643" y1="21580" x2="17714" y2="31011"/>
                        <a14:foregroundMark x1="16643" y1="52591" x2="16643" y2="52591"/>
                        <a14:foregroundMark x1="47357" y1="4248" x2="47643" y2="30416"/>
                        <a14:foregroundMark x1="22143" y1="28462" x2="22143" y2="28462"/>
                        <a14:foregroundMark x1="24286" y1="26933" x2="23357" y2="31691"/>
                        <a14:foregroundMark x1="71429" y1="21410" x2="71714" y2="37383"/>
                        <a14:backgroundMark x1="91357" y1="59133" x2="91357" y2="59133"/>
                      </a14:backgroundRemoval>
                    </a14:imgEffect>
                  </a14:imgLayer>
                </a14:imgProps>
              </a:ext>
              <a:ext uri="{28A0092B-C50C-407E-A947-70E740481C1C}">
                <a14:useLocalDpi xmlns:a14="http://schemas.microsoft.com/office/drawing/2010/main" val="0"/>
              </a:ext>
            </a:extLst>
          </a:blip>
          <a:stretch>
            <a:fillRect/>
          </a:stretch>
        </xdr:blipFill>
        <xdr:spPr>
          <a:xfrm>
            <a:off x="5040684" y="2281529"/>
            <a:ext cx="589200" cy="501957"/>
          </a:xfrm>
          <a:prstGeom prst="rect">
            <a:avLst/>
          </a:prstGeom>
        </xdr:spPr>
      </xdr:pic>
      <xdr:sp macro="" textlink="">
        <xdr:nvSpPr>
          <xdr:cNvPr id="89" name="Rounded Rectangle 88">
            <a:hlinkClick xmlns:r="http://schemas.openxmlformats.org/officeDocument/2006/relationships" r:id="rId12" tooltip="Click me to go to Step 2: Revenue Forecast "/>
            <a:extLst>
              <a:ext uri="{FF2B5EF4-FFF2-40B4-BE49-F238E27FC236}">
                <a16:creationId xmlns:a16="http://schemas.microsoft.com/office/drawing/2014/main" id="{00000000-0008-0000-0800-000059000000}"/>
              </a:ext>
            </a:extLst>
          </xdr:cNvPr>
          <xdr:cNvSpPr/>
        </xdr:nvSpPr>
        <xdr:spPr>
          <a:xfrm>
            <a:off x="8639677" y="2394667"/>
            <a:ext cx="1482224" cy="319968"/>
          </a:xfrm>
          <a:prstGeom prst="roundRect">
            <a:avLst/>
          </a:prstGeom>
          <a:solidFill>
            <a:schemeClr val="accent6">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6">
                    <a:lumMod val="50000"/>
                  </a:schemeClr>
                </a:solidFill>
              </a:rPr>
              <a:t>2: Revenue Forecast</a:t>
            </a:r>
          </a:p>
        </xdr:txBody>
      </xdr:sp>
    </xdr:grpSp>
    <xdr:clientData/>
  </xdr:twoCellAnchor>
  <xdr:twoCellAnchor>
    <xdr:from>
      <xdr:col>4</xdr:col>
      <xdr:colOff>6062133</xdr:colOff>
      <xdr:row>0</xdr:row>
      <xdr:rowOff>93133</xdr:rowOff>
    </xdr:from>
    <xdr:to>
      <xdr:col>9</xdr:col>
      <xdr:colOff>254897</xdr:colOff>
      <xdr:row>0</xdr:row>
      <xdr:rowOff>942317</xdr:rowOff>
    </xdr:to>
    <xdr:grpSp>
      <xdr:nvGrpSpPr>
        <xdr:cNvPr id="90" name="Group 89">
          <a:extLst>
            <a:ext uri="{FF2B5EF4-FFF2-40B4-BE49-F238E27FC236}">
              <a16:creationId xmlns:a16="http://schemas.microsoft.com/office/drawing/2014/main" id="{00000000-0008-0000-0800-00005A000000}"/>
            </a:ext>
          </a:extLst>
        </xdr:cNvPr>
        <xdr:cNvGrpSpPr/>
      </xdr:nvGrpSpPr>
      <xdr:grpSpPr>
        <a:xfrm>
          <a:off x="13923433" y="93133"/>
          <a:ext cx="4886164" cy="849184"/>
          <a:chOff x="20828000" y="4457700"/>
          <a:chExt cx="4911564" cy="849184"/>
        </a:xfrm>
      </xdr:grpSpPr>
      <xdr:pic>
        <xdr:nvPicPr>
          <xdr:cNvPr id="64" name="Picture 63">
            <a:extLst>
              <a:ext uri="{FF2B5EF4-FFF2-40B4-BE49-F238E27FC236}">
                <a16:creationId xmlns:a16="http://schemas.microsoft.com/office/drawing/2014/main" id="{00000000-0008-0000-0800-000040000000}"/>
              </a:ext>
            </a:extLst>
          </xdr:cNvPr>
          <xdr:cNvPicPr>
            <a:picLocks noChangeAspect="1"/>
          </xdr:cNvPicPr>
        </xdr:nvPicPr>
        <xdr:blipFill>
          <a:blip xmlns:r="http://schemas.openxmlformats.org/officeDocument/2006/relationships" r:embed="rId13">
            <a:duotone>
              <a:schemeClr val="accent5">
                <a:shade val="45000"/>
                <a:satMod val="135000"/>
              </a:schemeClr>
              <a:prstClr val="white"/>
            </a:duotone>
            <a:alphaModFix amt="10000"/>
            <a:extLst>
              <a:ext uri="{28A0092B-C50C-407E-A947-70E740481C1C}">
                <a14:useLocalDpi xmlns:a14="http://schemas.microsoft.com/office/drawing/2010/main" val="0"/>
              </a:ext>
            </a:extLst>
          </a:blip>
          <a:stretch>
            <a:fillRect/>
          </a:stretch>
        </xdr:blipFill>
        <xdr:spPr>
          <a:xfrm>
            <a:off x="20828000" y="4599716"/>
            <a:ext cx="758827" cy="660400"/>
          </a:xfrm>
          <a:prstGeom prst="rect">
            <a:avLst/>
          </a:prstGeom>
        </xdr:spPr>
      </xdr:pic>
      <xdr:grpSp>
        <xdr:nvGrpSpPr>
          <xdr:cNvPr id="65" name="Group 64">
            <a:extLst>
              <a:ext uri="{FF2B5EF4-FFF2-40B4-BE49-F238E27FC236}">
                <a16:creationId xmlns:a16="http://schemas.microsoft.com/office/drawing/2014/main" id="{00000000-0008-0000-0800-000041000000}"/>
              </a:ext>
            </a:extLst>
          </xdr:cNvPr>
          <xdr:cNvGrpSpPr/>
        </xdr:nvGrpSpPr>
        <xdr:grpSpPr>
          <a:xfrm>
            <a:off x="21653500" y="4457700"/>
            <a:ext cx="4086064" cy="849184"/>
            <a:chOff x="5854862" y="63500"/>
            <a:chExt cx="4086064" cy="849184"/>
          </a:xfrm>
        </xdr:grpSpPr>
        <xdr:sp macro="" textlink="">
          <xdr:nvSpPr>
            <xdr:cNvPr id="66" name="Rectangle 65">
              <a:extLst>
                <a:ext uri="{FF2B5EF4-FFF2-40B4-BE49-F238E27FC236}">
                  <a16:creationId xmlns:a16="http://schemas.microsoft.com/office/drawing/2014/main" id="{00000000-0008-0000-0800-000042000000}"/>
                </a:ext>
              </a:extLst>
            </xdr:cNvPr>
            <xdr:cNvSpPr/>
          </xdr:nvSpPr>
          <xdr:spPr>
            <a:xfrm>
              <a:off x="5854862" y="63500"/>
              <a:ext cx="4086064" cy="849184"/>
            </a:xfrm>
            <a:prstGeom prst="rect">
              <a:avLst/>
            </a:prstGeom>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7" name="Rounded Rectangle 66">
              <a:hlinkClick xmlns:r="http://schemas.openxmlformats.org/officeDocument/2006/relationships" r:id="rId14" tooltip="Click me to see what we will learn in our case studies with our client Shark Virtual Reality"/>
              <a:extLst>
                <a:ext uri="{FF2B5EF4-FFF2-40B4-BE49-F238E27FC236}">
                  <a16:creationId xmlns:a16="http://schemas.microsoft.com/office/drawing/2014/main" id="{00000000-0008-0000-0800-000043000000}"/>
                </a:ext>
              </a:extLst>
            </xdr:cNvPr>
            <xdr:cNvSpPr/>
          </xdr:nvSpPr>
          <xdr:spPr>
            <a:xfrm>
              <a:off x="7721769" y="126885"/>
              <a:ext cx="2117557" cy="746253"/>
            </a:xfrm>
            <a:prstGeom prst="roundRect">
              <a:avLst/>
            </a:prstGeom>
            <a:solidFill>
              <a:schemeClr val="bg1"/>
            </a:solidFill>
            <a:effectLst>
              <a:reflection blurRad="6350" stA="50000" endA="300" endPos="55500" dist="50800" dir="5400000" sy="-100000" algn="bl" rotWithShape="0"/>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200" baseline="0">
                  <a:solidFill>
                    <a:schemeClr val="accent5">
                      <a:lumMod val="50000"/>
                    </a:schemeClr>
                  </a:solidFill>
                </a:rPr>
                <a:t>Case Studies </a:t>
              </a:r>
            </a:p>
            <a:p>
              <a:pPr algn="r"/>
              <a:r>
                <a:rPr lang="en-US" sz="1200" baseline="0">
                  <a:solidFill>
                    <a:schemeClr val="accent5">
                      <a:lumMod val="50000"/>
                    </a:schemeClr>
                  </a:solidFill>
                </a:rPr>
                <a:t>on Our Client:  </a:t>
              </a:r>
            </a:p>
            <a:p>
              <a:pPr algn="r"/>
              <a:r>
                <a:rPr lang="en-US" sz="1200" baseline="0">
                  <a:solidFill>
                    <a:schemeClr val="accent5">
                      <a:lumMod val="50000"/>
                    </a:schemeClr>
                  </a:solidFill>
                </a:rPr>
                <a:t>Shark Virtual Reality</a:t>
              </a:r>
              <a:endParaRPr lang="en-US" sz="1200">
                <a:solidFill>
                  <a:schemeClr val="accent5">
                    <a:lumMod val="50000"/>
                  </a:schemeClr>
                </a:solidFill>
              </a:endParaRPr>
            </a:p>
          </xdr:txBody>
        </xdr:sp>
        <xdr:pic>
          <xdr:nvPicPr>
            <xdr:cNvPr id="68" name="Picture 67">
              <a:hlinkClick xmlns:r="http://schemas.openxmlformats.org/officeDocument/2006/relationships" r:id="rId14" tooltip="Click me to see what we will learn in our case studies with our client Shark Virtual Reality"/>
              <a:extLst>
                <a:ext uri="{FF2B5EF4-FFF2-40B4-BE49-F238E27FC236}">
                  <a16:creationId xmlns:a16="http://schemas.microsoft.com/office/drawing/2014/main" id="{00000000-0008-0000-0800-000044000000}"/>
                </a:ext>
              </a:extLst>
            </xdr:cNvPr>
            <xdr:cNvPicPr>
              <a:picLocks noChangeAspect="1"/>
            </xdr:cNvPicPr>
          </xdr:nvPicPr>
          <xdr:blipFill rotWithShape="1">
            <a:blip xmlns:r="http://schemas.openxmlformats.org/officeDocument/2006/relationships" r:embed="rId15">
              <a:extLst>
                <a:ext uri="{28A0092B-C50C-407E-A947-70E740481C1C}">
                  <a14:useLocalDpi xmlns:a14="http://schemas.microsoft.com/office/drawing/2010/main" val="0"/>
                </a:ext>
              </a:extLst>
            </a:blip>
            <a:srcRect l="23310" t="8219" r="25116" b="33891"/>
            <a:stretch/>
          </xdr:blipFill>
          <xdr:spPr>
            <a:xfrm>
              <a:off x="7771159" y="229816"/>
              <a:ext cx="602378" cy="540390"/>
            </a:xfrm>
            <a:prstGeom prst="rect">
              <a:avLst/>
            </a:prstGeom>
          </xdr:spPr>
        </xdr:pic>
        <xdr:sp macro="" textlink="">
          <xdr:nvSpPr>
            <xdr:cNvPr id="69" name="Rounded Rectangle 68">
              <a:hlinkClick xmlns:r="http://schemas.openxmlformats.org/officeDocument/2006/relationships" r:id="rId16" tooltip="Click me to see what we will learn in other Excel Exercises."/>
              <a:extLst>
                <a:ext uri="{FF2B5EF4-FFF2-40B4-BE49-F238E27FC236}">
                  <a16:creationId xmlns:a16="http://schemas.microsoft.com/office/drawing/2014/main" id="{00000000-0008-0000-0800-000045000000}"/>
                </a:ext>
              </a:extLst>
            </xdr:cNvPr>
            <xdr:cNvSpPr/>
          </xdr:nvSpPr>
          <xdr:spPr>
            <a:xfrm>
              <a:off x="5941925" y="126885"/>
              <a:ext cx="1674901" cy="746253"/>
            </a:xfrm>
            <a:prstGeom prst="roundRect">
              <a:avLst/>
            </a:prstGeom>
            <a:solidFill>
              <a:schemeClr val="bg1">
                <a:lumMod val="85000"/>
              </a:schemeClr>
            </a:solidFill>
            <a:ln>
              <a:solidFill>
                <a:schemeClr val="accent1"/>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200">
                  <a:solidFill>
                    <a:schemeClr val="accent5">
                      <a:lumMod val="50000"/>
                    </a:schemeClr>
                  </a:solidFill>
                </a:rPr>
                <a:t>What We Will</a:t>
              </a:r>
            </a:p>
            <a:p>
              <a:pPr algn="r"/>
              <a:r>
                <a:rPr lang="en-US" sz="1200">
                  <a:solidFill>
                    <a:schemeClr val="accent5">
                      <a:lumMod val="50000"/>
                    </a:schemeClr>
                  </a:solidFill>
                </a:rPr>
                <a:t>Learn in Other</a:t>
              </a:r>
              <a:r>
                <a:rPr lang="en-US" sz="1200" baseline="0">
                  <a:solidFill>
                    <a:schemeClr val="accent5">
                      <a:lumMod val="50000"/>
                    </a:schemeClr>
                  </a:solidFill>
                </a:rPr>
                <a:t> </a:t>
              </a:r>
            </a:p>
            <a:p>
              <a:pPr algn="r"/>
              <a:r>
                <a:rPr lang="en-US" sz="1200" baseline="0">
                  <a:solidFill>
                    <a:schemeClr val="accent5">
                      <a:lumMod val="50000"/>
                    </a:schemeClr>
                  </a:solidFill>
                </a:rPr>
                <a:t>Excel Exercises</a:t>
              </a:r>
              <a:endParaRPr lang="en-US" sz="1200">
                <a:solidFill>
                  <a:schemeClr val="accent5">
                    <a:lumMod val="50000"/>
                  </a:schemeClr>
                </a:solidFill>
              </a:endParaRPr>
            </a:p>
          </xdr:txBody>
        </xdr:sp>
        <xdr:pic>
          <xdr:nvPicPr>
            <xdr:cNvPr id="70" name="Picture 69">
              <a:hlinkClick xmlns:r="http://schemas.openxmlformats.org/officeDocument/2006/relationships" r:id="rId17" tooltip="Click me to see what we will learn in other Excel Exercises."/>
              <a:extLst>
                <a:ext uri="{FF2B5EF4-FFF2-40B4-BE49-F238E27FC236}">
                  <a16:creationId xmlns:a16="http://schemas.microsoft.com/office/drawing/2014/main" id="{00000000-0008-0000-0800-00004600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5911513" y="242683"/>
              <a:ext cx="717413" cy="553256"/>
            </a:xfrm>
            <a:prstGeom prst="rect">
              <a:avLst/>
            </a:prstGeom>
          </xdr:spPr>
        </xdr:pic>
      </xdr:grpSp>
    </xdr:grpSp>
    <xdr:clientData/>
  </xdr:twoCellAnchor>
  <xdr:twoCellAnchor editAs="oneCell">
    <xdr:from>
      <xdr:col>4</xdr:col>
      <xdr:colOff>2065866</xdr:colOff>
      <xdr:row>104</xdr:row>
      <xdr:rowOff>42334</xdr:rowOff>
    </xdr:from>
    <xdr:to>
      <xdr:col>4</xdr:col>
      <xdr:colOff>5898293</xdr:colOff>
      <xdr:row>109</xdr:row>
      <xdr:rowOff>133799</xdr:rowOff>
    </xdr:to>
    <xdr:pic>
      <xdr:nvPicPr>
        <xdr:cNvPr id="104" name="Picture 103">
          <a:extLst>
            <a:ext uri="{FF2B5EF4-FFF2-40B4-BE49-F238E27FC236}">
              <a16:creationId xmlns:a16="http://schemas.microsoft.com/office/drawing/2014/main" id="{00000000-0008-0000-0800-000068000000}"/>
            </a:ext>
          </a:extLst>
        </xdr:cNvPr>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9948333" y="24400934"/>
          <a:ext cx="3832427" cy="1107465"/>
        </a:xfrm>
        <a:prstGeom prst="rect">
          <a:avLst/>
        </a:prstGeom>
        <a:ln>
          <a:noFill/>
        </a:ln>
        <a:effectLst>
          <a:outerShdw blurRad="292100" dist="139700" dir="2700000" algn="tl" rotWithShape="0">
            <a:srgbClr val="333333">
              <a:alpha val="65000"/>
            </a:srgbClr>
          </a:outerShdw>
        </a:effec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Volumes/Orange_Israel/TENNIS%20TRIP/THESE%20ARE%20ALL%20MASTER%20FILES.%20TRY%20THEM%20ON%20IBM%20PC%20AGAIN%20AT%20END/Portfolio%20Dashboard.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Volumes/Orange_Israel/TENNIS%20TRIP/THESE%20ARE%20ALL%20MASTER%20FILES.%20TRY%20THEM%20ON%20IBM%20PC%20AGAIN%20AT%20END/Exercise%20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ep 3 Income Statement "/>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SWER to Question 9"/>
    </sheetNames>
    <sheetDataSet>
      <sheetData sheetId="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C13" totalsRowShown="0" headerRowDxfId="4" dataDxfId="3">
  <autoFilter ref="A3:C13" xr:uid="{00000000-0009-0000-0100-000001000000}"/>
  <tableColumns count="3">
    <tableColumn id="1" xr3:uid="{00000000-0010-0000-0000-000001000000}" name="Exercise #" dataDxfId="2"/>
    <tableColumn id="2" xr3:uid="{00000000-0010-0000-0000-000002000000}" name="What Finance Concepts Are Covered?" dataDxfId="1"/>
    <tableColumn id="3" xr3:uid="{00000000-0010-0000-0000-000003000000}" name="What Excel Concepts are Covered?"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8" Type="http://schemas.openxmlformats.org/officeDocument/2006/relationships/hyperlink" Target="https://youtu.be/9LqB47Yr3fM" TargetMode="External"/><Relationship Id="rId13" Type="http://schemas.openxmlformats.org/officeDocument/2006/relationships/hyperlink" Target="https://youtu.be/-Jl2fMwdkj4" TargetMode="External"/><Relationship Id="rId18" Type="http://schemas.openxmlformats.org/officeDocument/2006/relationships/hyperlink" Target="https://youtu.be/Sx1RYuHTMBU" TargetMode="External"/><Relationship Id="rId3" Type="http://schemas.openxmlformats.org/officeDocument/2006/relationships/hyperlink" Target="https://youtu.be/L0sEbM7PjkU" TargetMode="External"/><Relationship Id="rId21" Type="http://schemas.openxmlformats.org/officeDocument/2006/relationships/drawing" Target="../drawings/drawing9.xml"/><Relationship Id="rId7" Type="http://schemas.openxmlformats.org/officeDocument/2006/relationships/hyperlink" Target="https://youtu.be/JaQH9XWHaMw" TargetMode="External"/><Relationship Id="rId12" Type="http://schemas.openxmlformats.org/officeDocument/2006/relationships/hyperlink" Target="https://youtu.be/MJ3jQsTifAI" TargetMode="External"/><Relationship Id="rId17" Type="http://schemas.openxmlformats.org/officeDocument/2006/relationships/hyperlink" Target="https://youtu.be/tdUvUAoIxWE" TargetMode="External"/><Relationship Id="rId2" Type="http://schemas.openxmlformats.org/officeDocument/2006/relationships/hyperlink" Target="https://youtu.be/nH3vd1kqLh4" TargetMode="External"/><Relationship Id="rId16" Type="http://schemas.openxmlformats.org/officeDocument/2006/relationships/hyperlink" Target="https://youtu.be/QY_idf7PHNA" TargetMode="External"/><Relationship Id="rId20" Type="http://schemas.openxmlformats.org/officeDocument/2006/relationships/hyperlink" Target="https://youtu.be/HaCK4n0HqUY" TargetMode="External"/><Relationship Id="rId1" Type="http://schemas.openxmlformats.org/officeDocument/2006/relationships/hyperlink" Target="https://youtu.be/zgb891wKTYY" TargetMode="External"/><Relationship Id="rId6" Type="http://schemas.openxmlformats.org/officeDocument/2006/relationships/hyperlink" Target="https://youtu.be/_LGT2CbBXCs" TargetMode="External"/><Relationship Id="rId11" Type="http://schemas.openxmlformats.org/officeDocument/2006/relationships/hyperlink" Target="https://youtu.be/TCf4uZeAz8o" TargetMode="External"/><Relationship Id="rId5" Type="http://schemas.openxmlformats.org/officeDocument/2006/relationships/hyperlink" Target="https://youtu.be/y9txjdKugiY" TargetMode="External"/><Relationship Id="rId15" Type="http://schemas.openxmlformats.org/officeDocument/2006/relationships/hyperlink" Target="https://youtu.be/NtYjUDu0kuE" TargetMode="External"/><Relationship Id="rId10" Type="http://schemas.openxmlformats.org/officeDocument/2006/relationships/hyperlink" Target="https://youtu.be/zLjOswr_4J8" TargetMode="External"/><Relationship Id="rId19" Type="http://schemas.openxmlformats.org/officeDocument/2006/relationships/hyperlink" Target="https://youtu.be/aisTfGMN-0o" TargetMode="External"/><Relationship Id="rId4" Type="http://schemas.openxmlformats.org/officeDocument/2006/relationships/hyperlink" Target="https://youtu.be/Fwwz8KIFk08" TargetMode="External"/><Relationship Id="rId9" Type="http://schemas.openxmlformats.org/officeDocument/2006/relationships/hyperlink" Target="https://youtu.be/s1GPpw0F_cQ" TargetMode="External"/><Relationship Id="rId14" Type="http://schemas.openxmlformats.org/officeDocument/2006/relationships/hyperlink" Target="https://youtu.be/ZhzTW0pfEf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8" tint="-0.249977111117893"/>
  </sheetPr>
  <dimension ref="A1:X142"/>
  <sheetViews>
    <sheetView showGridLines="0" tabSelected="1" workbookViewId="0">
      <pane xSplit="1" ySplit="1" topLeftCell="B2" activePane="bottomRight" state="frozen"/>
      <selection activeCell="X20" sqref="X20"/>
      <selection pane="topRight" activeCell="X20" sqref="X20"/>
      <selection pane="bottomLeft" activeCell="X20" sqref="X20"/>
      <selection pane="bottomRight" activeCell="B2" sqref="B2"/>
    </sheetView>
  </sheetViews>
  <sheetFormatPr defaultColWidth="10.83203125" defaultRowHeight="12.5"/>
  <cols>
    <col min="1" max="1" width="3.6640625" style="1" customWidth="1"/>
    <col min="2" max="2" width="10.83203125" style="1" customWidth="1"/>
    <col min="3" max="13" width="10.83203125" style="1"/>
    <col min="14" max="14" width="20.6640625" style="1" customWidth="1"/>
    <col min="15" max="23" width="10.83203125" style="1"/>
    <col min="24" max="24" width="12.83203125" style="1" bestFit="1" customWidth="1"/>
    <col min="25" max="16384" width="10.83203125" style="1"/>
  </cols>
  <sheetData>
    <row r="1" spans="1:24" ht="86" customHeight="1">
      <c r="A1" s="370" t="s">
        <v>232</v>
      </c>
    </row>
    <row r="2" spans="1:24" ht="21" customHeight="1">
      <c r="G2" s="638" t="s">
        <v>171</v>
      </c>
      <c r="H2" s="638"/>
      <c r="I2" s="638"/>
      <c r="J2" s="638"/>
      <c r="K2" s="638"/>
      <c r="L2" s="638"/>
      <c r="M2" s="638"/>
      <c r="N2" s="638"/>
      <c r="O2" s="638"/>
      <c r="P2" s="638"/>
      <c r="Q2" s="638"/>
    </row>
    <row r="3" spans="1:24" ht="32" customHeight="1">
      <c r="G3" s="638"/>
      <c r="H3" s="638"/>
      <c r="I3" s="638"/>
      <c r="J3" s="638"/>
      <c r="K3" s="638"/>
      <c r="L3" s="638"/>
      <c r="M3" s="638"/>
      <c r="N3" s="638"/>
      <c r="O3" s="638"/>
      <c r="P3" s="638"/>
      <c r="Q3" s="638"/>
    </row>
    <row r="4" spans="1:24" ht="32" customHeight="1"/>
    <row r="5" spans="1:24" ht="46" customHeight="1"/>
    <row r="10" spans="1:24" ht="22" customHeight="1"/>
    <row r="14" spans="1:24" ht="21" customHeight="1"/>
    <row r="16" spans="1:24" ht="24" customHeight="1">
      <c r="A16" s="2"/>
      <c r="B16" s="2"/>
      <c r="C16" s="2"/>
      <c r="D16" s="2"/>
      <c r="E16" s="2"/>
      <c r="F16" s="2"/>
      <c r="G16" s="2"/>
      <c r="H16" s="2"/>
      <c r="I16" s="2"/>
      <c r="J16" s="2"/>
      <c r="K16" s="2"/>
      <c r="L16" s="2"/>
      <c r="M16" s="2"/>
      <c r="N16" s="2"/>
      <c r="O16" s="2"/>
      <c r="P16" s="2"/>
      <c r="Q16" s="2"/>
      <c r="R16" s="2"/>
      <c r="S16" s="2"/>
      <c r="T16" s="2"/>
      <c r="U16" s="2"/>
      <c r="V16" s="2"/>
      <c r="W16" s="2"/>
      <c r="X16" s="2"/>
    </row>
    <row r="17" spans="1:24" ht="24" customHeight="1">
      <c r="A17" s="2"/>
      <c r="B17" s="2"/>
      <c r="C17" s="2"/>
      <c r="D17" s="2"/>
      <c r="E17" s="2"/>
      <c r="F17" s="2"/>
      <c r="G17" s="2"/>
      <c r="H17" s="2"/>
      <c r="I17" s="2"/>
      <c r="J17" s="2"/>
      <c r="K17" s="2"/>
      <c r="L17" s="2"/>
      <c r="M17" s="2"/>
      <c r="N17" s="2"/>
      <c r="O17" s="2"/>
      <c r="P17" s="2"/>
      <c r="Q17" s="2"/>
      <c r="R17" s="2"/>
      <c r="S17" s="2"/>
      <c r="T17" s="2"/>
      <c r="U17" s="2"/>
      <c r="V17" s="2"/>
      <c r="W17" s="2"/>
      <c r="X17" s="2"/>
    </row>
    <row r="18" spans="1:24" ht="15.5">
      <c r="A18" s="2"/>
      <c r="B18" s="2"/>
      <c r="C18" s="2"/>
      <c r="D18" s="2"/>
      <c r="E18" s="2"/>
      <c r="F18" s="2"/>
      <c r="G18" s="2"/>
      <c r="H18" s="2"/>
      <c r="I18" s="2"/>
      <c r="J18" s="2"/>
      <c r="K18" s="2"/>
      <c r="L18" s="2"/>
      <c r="M18" s="2"/>
      <c r="N18" s="2"/>
      <c r="O18" s="2"/>
      <c r="P18" s="2"/>
      <c r="Q18" s="2"/>
      <c r="R18" s="2"/>
      <c r="S18" s="2"/>
      <c r="T18" s="2"/>
      <c r="U18" s="2"/>
      <c r="V18" s="2"/>
      <c r="W18" s="2"/>
      <c r="X18" s="2"/>
    </row>
    <row r="19" spans="1:24" ht="15.5">
      <c r="A19" s="2"/>
      <c r="B19" s="2"/>
      <c r="C19" s="2"/>
      <c r="D19" s="2"/>
      <c r="E19" s="2"/>
      <c r="F19" s="2"/>
      <c r="G19" s="2"/>
      <c r="H19" s="2"/>
      <c r="I19" s="2"/>
      <c r="J19" s="2"/>
      <c r="K19" s="2"/>
      <c r="L19" s="2"/>
      <c r="M19" s="2"/>
      <c r="N19" s="2"/>
      <c r="O19" s="2"/>
      <c r="P19" s="2"/>
      <c r="Q19" s="2"/>
      <c r="R19" s="2"/>
      <c r="S19" s="2"/>
      <c r="T19" s="2"/>
      <c r="U19" s="2"/>
      <c r="V19" s="2"/>
      <c r="W19" s="2"/>
      <c r="X19" s="2"/>
    </row>
    <row r="20" spans="1:24" ht="15.5">
      <c r="A20" s="2"/>
      <c r="B20" s="2"/>
      <c r="C20" s="2"/>
      <c r="D20" s="2"/>
      <c r="E20" s="2"/>
      <c r="F20" s="2"/>
      <c r="G20" s="2"/>
      <c r="H20" s="2"/>
      <c r="I20" s="2"/>
      <c r="J20" s="2"/>
      <c r="K20" s="2"/>
      <c r="L20" s="2"/>
      <c r="M20" s="2"/>
      <c r="N20" s="2"/>
      <c r="O20" s="2"/>
      <c r="P20" s="2"/>
      <c r="Q20" s="2"/>
      <c r="R20" s="2"/>
      <c r="S20" s="2"/>
      <c r="T20" s="2"/>
      <c r="U20" s="2"/>
      <c r="V20" s="2"/>
      <c r="W20" s="2"/>
      <c r="X20" s="2"/>
    </row>
    <row r="21" spans="1:24" ht="15.5">
      <c r="A21" s="2"/>
      <c r="B21" s="2"/>
      <c r="C21" s="2"/>
      <c r="D21" s="2"/>
      <c r="E21" s="2"/>
      <c r="F21" s="2"/>
      <c r="G21" s="2"/>
      <c r="H21" s="2"/>
      <c r="I21" s="2"/>
      <c r="J21" s="2"/>
      <c r="K21" s="2"/>
      <c r="L21" s="2"/>
      <c r="M21" s="2"/>
      <c r="N21" s="2"/>
      <c r="O21" s="2"/>
      <c r="P21" s="2"/>
      <c r="Q21" s="2"/>
      <c r="R21" s="2"/>
      <c r="S21" s="2"/>
      <c r="T21" s="2"/>
      <c r="U21" s="2"/>
      <c r="V21" s="2"/>
      <c r="W21" s="2"/>
      <c r="X21" s="2"/>
    </row>
    <row r="22" spans="1:24" ht="15.5">
      <c r="A22" s="2"/>
      <c r="B22" s="2"/>
      <c r="C22" s="2"/>
      <c r="D22" s="2"/>
      <c r="E22" s="2"/>
      <c r="F22" s="2"/>
      <c r="G22" s="2"/>
      <c r="H22" s="2"/>
      <c r="I22" s="2"/>
      <c r="J22" s="2"/>
      <c r="K22" s="2"/>
      <c r="L22" s="2"/>
      <c r="M22" s="2"/>
      <c r="N22" s="2"/>
      <c r="O22" s="2"/>
      <c r="P22" s="2"/>
      <c r="Q22" s="2"/>
      <c r="R22" s="2"/>
      <c r="S22" s="2"/>
      <c r="T22" s="2"/>
      <c r="U22" s="2"/>
      <c r="V22" s="2"/>
      <c r="W22" s="2"/>
      <c r="X22" s="2"/>
    </row>
    <row r="23" spans="1:24" ht="15.5">
      <c r="A23" s="2"/>
      <c r="B23" s="2"/>
      <c r="C23" s="2"/>
      <c r="D23" s="2"/>
      <c r="E23" s="2"/>
      <c r="F23" s="2"/>
      <c r="G23" s="2"/>
      <c r="H23" s="2"/>
      <c r="I23" s="2"/>
      <c r="J23" s="2"/>
      <c r="K23" s="2"/>
      <c r="L23" s="2"/>
      <c r="M23" s="2"/>
      <c r="N23" s="2"/>
      <c r="O23" s="2"/>
      <c r="P23" s="2"/>
      <c r="Q23" s="2"/>
      <c r="R23" s="2"/>
      <c r="S23" s="2"/>
      <c r="T23" s="2"/>
      <c r="U23" s="2"/>
      <c r="V23" s="2"/>
      <c r="W23" s="2"/>
      <c r="X23" s="2"/>
    </row>
    <row r="24" spans="1:24" ht="15.5">
      <c r="A24" s="2"/>
      <c r="B24" s="2"/>
      <c r="C24" s="2"/>
      <c r="D24" s="2"/>
      <c r="E24" s="2"/>
      <c r="F24" s="2"/>
      <c r="G24" s="2"/>
      <c r="H24" s="2"/>
      <c r="I24" s="2"/>
      <c r="J24" s="2"/>
      <c r="K24" s="2"/>
      <c r="L24" s="2"/>
      <c r="M24" s="2"/>
      <c r="N24" s="2"/>
      <c r="O24" s="2"/>
      <c r="P24" s="2"/>
      <c r="Q24" s="2"/>
      <c r="R24" s="2"/>
      <c r="S24" s="2"/>
      <c r="T24" s="2"/>
      <c r="U24" s="2"/>
      <c r="V24" s="2"/>
      <c r="W24" s="2"/>
      <c r="X24" s="2"/>
    </row>
    <row r="25" spans="1:24" ht="15.5">
      <c r="A25" s="2"/>
      <c r="B25" s="2"/>
      <c r="C25" s="2"/>
      <c r="D25" s="2"/>
      <c r="E25" s="2"/>
      <c r="F25" s="2"/>
      <c r="G25" s="2"/>
      <c r="H25" s="2"/>
      <c r="I25" s="2"/>
      <c r="J25" s="2"/>
      <c r="K25" s="2"/>
      <c r="L25" s="2"/>
      <c r="M25" s="2"/>
      <c r="N25" s="2"/>
      <c r="O25" s="2"/>
      <c r="P25" s="2"/>
      <c r="Q25" s="2"/>
      <c r="R25" s="2"/>
      <c r="S25" s="2"/>
      <c r="T25" s="2"/>
      <c r="U25" s="2"/>
      <c r="V25" s="2"/>
      <c r="W25" s="2"/>
      <c r="X25" s="2"/>
    </row>
    <row r="26" spans="1:24" ht="15.5">
      <c r="A26" s="2"/>
      <c r="B26" s="2"/>
      <c r="C26" s="2"/>
      <c r="D26" s="2"/>
      <c r="E26" s="2"/>
      <c r="F26" s="2"/>
      <c r="G26" s="2"/>
      <c r="H26" s="2"/>
      <c r="I26" s="2"/>
      <c r="J26" s="2"/>
      <c r="K26" s="2"/>
      <c r="L26" s="2"/>
      <c r="M26" s="2"/>
      <c r="N26" s="2"/>
      <c r="O26" s="2"/>
      <c r="P26" s="2"/>
      <c r="Q26" s="2"/>
      <c r="R26" s="2"/>
      <c r="S26" s="2"/>
      <c r="T26" s="2"/>
      <c r="U26" s="2"/>
      <c r="V26" s="2"/>
      <c r="W26" s="2"/>
      <c r="X26" s="2"/>
    </row>
    <row r="27" spans="1:24" ht="15.5">
      <c r="A27" s="2"/>
      <c r="B27" s="2"/>
      <c r="C27" s="2"/>
      <c r="D27" s="2"/>
      <c r="E27" s="2"/>
      <c r="F27" s="2"/>
      <c r="G27" s="2"/>
      <c r="H27" s="2"/>
      <c r="I27" s="2"/>
      <c r="J27" s="2"/>
      <c r="K27" s="2"/>
      <c r="L27" s="2"/>
      <c r="M27" s="2"/>
      <c r="N27" s="2"/>
      <c r="O27" s="2"/>
      <c r="P27" s="2"/>
      <c r="Q27" s="2"/>
      <c r="R27" s="2"/>
      <c r="S27" s="2"/>
      <c r="T27" s="2"/>
      <c r="U27" s="2"/>
      <c r="V27" s="2"/>
      <c r="W27" s="2"/>
      <c r="X27" s="2"/>
    </row>
    <row r="28" spans="1:24" ht="15.5">
      <c r="A28" s="2"/>
      <c r="B28" s="2"/>
      <c r="C28" s="2"/>
      <c r="D28" s="2"/>
      <c r="E28" s="2"/>
      <c r="F28" s="2"/>
      <c r="G28" s="2"/>
      <c r="H28" s="2"/>
      <c r="I28" s="2"/>
      <c r="J28" s="2"/>
      <c r="K28" s="2"/>
      <c r="L28" s="2"/>
      <c r="M28" s="2"/>
      <c r="N28" s="2"/>
      <c r="O28" s="2"/>
      <c r="P28" s="2"/>
      <c r="Q28" s="2"/>
      <c r="R28" s="2"/>
      <c r="S28" s="2"/>
      <c r="T28" s="2"/>
      <c r="U28" s="2"/>
      <c r="V28" s="2"/>
      <c r="W28" s="2"/>
      <c r="X28" s="2"/>
    </row>
    <row r="29" spans="1:24" ht="15.5">
      <c r="A29" s="2"/>
      <c r="B29" s="2"/>
      <c r="C29" s="2"/>
      <c r="D29" s="2"/>
      <c r="E29" s="2"/>
      <c r="F29" s="2"/>
      <c r="G29" s="2"/>
      <c r="H29" s="2"/>
      <c r="I29" s="2"/>
      <c r="J29" s="2"/>
      <c r="K29" s="2"/>
      <c r="L29" s="2"/>
      <c r="M29" s="2"/>
      <c r="N29" s="2"/>
      <c r="O29" s="2"/>
      <c r="P29" s="2"/>
      <c r="Q29" s="2"/>
      <c r="R29" s="2"/>
      <c r="S29" s="2"/>
      <c r="T29" s="2"/>
      <c r="U29" s="2"/>
      <c r="V29" s="2"/>
      <c r="W29" s="2"/>
      <c r="X29" s="2"/>
    </row>
    <row r="30" spans="1:24" ht="15.5">
      <c r="A30" s="2"/>
      <c r="B30" s="2"/>
      <c r="C30" s="2"/>
      <c r="D30" s="2"/>
      <c r="E30" s="2"/>
      <c r="F30" s="2"/>
      <c r="G30" s="2"/>
      <c r="H30" s="2"/>
      <c r="I30" s="2"/>
      <c r="J30" s="2"/>
      <c r="K30" s="2"/>
      <c r="L30" s="2"/>
      <c r="M30" s="2"/>
      <c r="N30" s="2"/>
      <c r="O30" s="2"/>
      <c r="P30" s="2"/>
      <c r="Q30" s="2"/>
      <c r="R30" s="2"/>
      <c r="S30" s="2"/>
      <c r="T30" s="2"/>
      <c r="U30" s="2"/>
      <c r="V30" s="2"/>
      <c r="W30" s="2"/>
      <c r="X30" s="2"/>
    </row>
    <row r="31" spans="1:24" ht="15.5">
      <c r="A31" s="2"/>
      <c r="B31" s="2"/>
      <c r="C31" s="2"/>
      <c r="D31" s="2"/>
      <c r="E31" s="2"/>
      <c r="F31" s="2"/>
      <c r="G31" s="2"/>
      <c r="H31" s="2"/>
      <c r="I31" s="2"/>
      <c r="J31" s="2"/>
      <c r="K31" s="2"/>
      <c r="L31" s="2"/>
      <c r="M31" s="2"/>
      <c r="N31" s="2"/>
      <c r="O31" s="2"/>
      <c r="P31" s="2"/>
      <c r="Q31" s="2"/>
      <c r="R31" s="2"/>
      <c r="S31" s="2"/>
      <c r="T31" s="2"/>
      <c r="U31" s="2"/>
      <c r="V31" s="2"/>
      <c r="W31" s="2"/>
      <c r="X31" s="2"/>
    </row>
    <row r="32" spans="1:24" ht="15.5">
      <c r="A32" s="2"/>
      <c r="B32" s="2"/>
      <c r="C32" s="2"/>
      <c r="D32" s="2"/>
      <c r="E32" s="2"/>
      <c r="F32" s="2"/>
      <c r="G32" s="2"/>
      <c r="H32" s="2"/>
      <c r="I32" s="2"/>
      <c r="J32" s="2"/>
      <c r="K32" s="2"/>
      <c r="L32" s="2"/>
      <c r="M32" s="2"/>
      <c r="N32" s="2"/>
      <c r="O32" s="2"/>
      <c r="P32" s="2"/>
      <c r="Q32" s="2"/>
      <c r="R32" s="2"/>
      <c r="S32" s="2"/>
      <c r="T32" s="2"/>
      <c r="U32" s="2"/>
      <c r="V32" s="2"/>
      <c r="W32" s="2"/>
      <c r="X32" s="2"/>
    </row>
    <row r="33" spans="1:24" ht="15.5">
      <c r="A33" s="2"/>
      <c r="B33" s="2"/>
      <c r="C33" s="2"/>
      <c r="D33" s="2"/>
      <c r="E33" s="2"/>
      <c r="F33" s="2"/>
      <c r="G33" s="2"/>
      <c r="H33" s="2"/>
      <c r="I33" s="2"/>
      <c r="J33" s="2"/>
      <c r="K33" s="2"/>
      <c r="L33" s="2"/>
      <c r="M33" s="2"/>
      <c r="N33" s="2"/>
      <c r="O33" s="2"/>
      <c r="P33" s="2"/>
      <c r="Q33" s="2"/>
      <c r="R33" s="2"/>
      <c r="S33" s="2"/>
      <c r="T33" s="2"/>
      <c r="U33" s="2"/>
      <c r="V33" s="2"/>
      <c r="W33" s="2"/>
      <c r="X33" s="2"/>
    </row>
    <row r="34" spans="1:24" ht="15.5">
      <c r="A34" s="2"/>
      <c r="B34" s="2"/>
      <c r="C34" s="2"/>
      <c r="D34" s="2"/>
      <c r="E34" s="2"/>
      <c r="F34" s="2"/>
      <c r="G34" s="2"/>
      <c r="H34" s="2"/>
      <c r="I34" s="2"/>
      <c r="J34" s="2"/>
      <c r="K34" s="2"/>
      <c r="L34" s="2"/>
      <c r="M34" s="2"/>
      <c r="N34" s="2"/>
      <c r="O34" s="2"/>
      <c r="P34" s="2"/>
      <c r="Q34" s="2"/>
      <c r="R34" s="2"/>
      <c r="S34" s="2"/>
      <c r="T34" s="2"/>
      <c r="U34" s="2"/>
      <c r="V34" s="2"/>
      <c r="W34" s="2"/>
      <c r="X34" s="2"/>
    </row>
    <row r="35" spans="1:24" ht="15.5">
      <c r="A35" s="2"/>
      <c r="B35" s="2"/>
      <c r="C35" s="2"/>
      <c r="D35" s="2"/>
      <c r="E35" s="2"/>
      <c r="F35" s="2"/>
      <c r="G35" s="2"/>
      <c r="H35" s="2"/>
      <c r="I35" s="2"/>
      <c r="J35" s="2"/>
      <c r="K35" s="2"/>
      <c r="L35" s="2"/>
      <c r="M35" s="2"/>
      <c r="N35" s="2"/>
      <c r="O35" s="2"/>
      <c r="P35" s="2"/>
      <c r="Q35" s="2"/>
      <c r="R35" s="2"/>
      <c r="S35" s="2"/>
      <c r="T35" s="2"/>
      <c r="U35" s="2"/>
      <c r="V35" s="2"/>
      <c r="W35" s="2"/>
      <c r="X35" s="2"/>
    </row>
    <row r="36" spans="1:24" ht="15.5">
      <c r="A36" s="2"/>
      <c r="B36" s="2"/>
      <c r="C36" s="2"/>
      <c r="D36" s="2"/>
      <c r="E36" s="2"/>
      <c r="F36" s="2"/>
      <c r="G36" s="2"/>
      <c r="H36" s="2"/>
      <c r="I36" s="2"/>
      <c r="J36" s="2"/>
      <c r="K36" s="2"/>
      <c r="L36" s="2"/>
      <c r="M36" s="2"/>
      <c r="N36" s="2"/>
      <c r="O36" s="2"/>
      <c r="P36" s="2"/>
      <c r="Q36" s="2"/>
      <c r="R36" s="2"/>
      <c r="S36" s="2"/>
      <c r="T36" s="2"/>
      <c r="U36" s="2"/>
      <c r="V36" s="2"/>
      <c r="W36" s="2"/>
      <c r="X36" s="2"/>
    </row>
    <row r="37" spans="1:24" ht="15.5">
      <c r="A37" s="2"/>
      <c r="B37" s="2"/>
      <c r="C37" s="2"/>
      <c r="D37" s="2"/>
      <c r="E37" s="2"/>
      <c r="F37" s="2"/>
      <c r="G37" s="2"/>
      <c r="H37" s="2"/>
      <c r="I37" s="2"/>
      <c r="J37" s="2"/>
      <c r="K37" s="2"/>
      <c r="L37" s="2"/>
      <c r="M37" s="2"/>
      <c r="N37" s="2"/>
      <c r="O37" s="2"/>
      <c r="P37" s="2"/>
      <c r="Q37" s="2"/>
      <c r="R37" s="2"/>
      <c r="S37" s="2"/>
      <c r="T37" s="2"/>
      <c r="U37" s="2"/>
      <c r="V37" s="2"/>
      <c r="W37" s="2"/>
      <c r="X37" s="2"/>
    </row>
    <row r="38" spans="1:24" ht="15.5">
      <c r="A38" s="2"/>
      <c r="B38" s="2"/>
      <c r="C38" s="2"/>
      <c r="D38" s="2"/>
      <c r="E38" s="2"/>
      <c r="F38" s="2"/>
      <c r="G38" s="2"/>
      <c r="H38" s="2"/>
      <c r="I38" s="2"/>
      <c r="J38" s="2"/>
      <c r="K38" s="2"/>
      <c r="L38" s="2"/>
      <c r="M38" s="2"/>
      <c r="N38" s="2"/>
      <c r="O38" s="2"/>
      <c r="P38" s="2"/>
      <c r="Q38" s="2"/>
      <c r="R38" s="2"/>
      <c r="S38" s="2"/>
      <c r="T38" s="2"/>
      <c r="U38" s="2"/>
      <c r="V38" s="2"/>
      <c r="W38" s="2"/>
      <c r="X38" s="2"/>
    </row>
    <row r="39" spans="1:24" ht="15.5">
      <c r="A39" s="2"/>
      <c r="B39" s="2"/>
      <c r="C39" s="2"/>
      <c r="D39" s="2"/>
      <c r="E39" s="2"/>
      <c r="F39" s="2"/>
      <c r="G39" s="2"/>
      <c r="H39" s="2"/>
      <c r="I39" s="2"/>
      <c r="J39" s="2"/>
      <c r="K39" s="2"/>
      <c r="L39" s="2"/>
      <c r="M39" s="2"/>
      <c r="N39" s="2"/>
      <c r="O39" s="2"/>
      <c r="P39" s="2"/>
      <c r="Q39" s="2"/>
      <c r="R39" s="2"/>
      <c r="S39" s="2"/>
      <c r="T39" s="2"/>
      <c r="U39" s="2"/>
      <c r="V39" s="2"/>
      <c r="W39" s="2"/>
      <c r="X39" s="2"/>
    </row>
    <row r="40" spans="1:24" ht="15.5">
      <c r="A40" s="2"/>
      <c r="B40" s="2"/>
      <c r="C40" s="2"/>
      <c r="D40" s="2"/>
      <c r="E40" s="2"/>
      <c r="F40" s="2"/>
      <c r="G40" s="2"/>
      <c r="H40" s="2"/>
      <c r="I40" s="2"/>
      <c r="J40" s="2"/>
      <c r="K40" s="2"/>
      <c r="L40" s="2"/>
      <c r="M40" s="2"/>
      <c r="N40" s="2"/>
      <c r="O40" s="2"/>
      <c r="P40" s="2"/>
      <c r="Q40" s="2"/>
      <c r="R40" s="2"/>
      <c r="S40" s="2"/>
      <c r="T40" s="2"/>
      <c r="U40" s="2"/>
      <c r="V40" s="2"/>
      <c r="W40" s="2"/>
      <c r="X40" s="2"/>
    </row>
    <row r="41" spans="1:24" ht="15.5">
      <c r="A41" s="2"/>
      <c r="B41" s="2"/>
      <c r="C41" s="2"/>
      <c r="D41" s="2"/>
      <c r="E41" s="2"/>
      <c r="F41" s="2"/>
      <c r="G41" s="2"/>
      <c r="H41" s="2"/>
      <c r="I41" s="2"/>
      <c r="J41" s="2"/>
      <c r="K41" s="2"/>
      <c r="L41" s="2"/>
      <c r="M41" s="2"/>
      <c r="N41" s="2"/>
      <c r="O41" s="2"/>
      <c r="P41" s="2"/>
      <c r="Q41" s="2"/>
      <c r="R41" s="2"/>
      <c r="S41" s="2"/>
      <c r="T41" s="2"/>
      <c r="U41" s="2"/>
      <c r="V41" s="2"/>
      <c r="W41" s="2"/>
      <c r="X41" s="2"/>
    </row>
    <row r="42" spans="1:24" ht="14" customHeight="1">
      <c r="A42" s="2"/>
      <c r="B42" s="2"/>
      <c r="C42" s="2"/>
      <c r="D42" s="2"/>
      <c r="E42" s="2"/>
      <c r="F42" s="2"/>
      <c r="G42" s="2"/>
      <c r="H42" s="2"/>
      <c r="I42" s="2"/>
      <c r="J42" s="2"/>
      <c r="K42" s="2"/>
      <c r="L42" s="2"/>
      <c r="M42" s="2"/>
      <c r="N42" s="2"/>
      <c r="O42" s="2"/>
      <c r="P42" s="2"/>
      <c r="Q42" s="2"/>
      <c r="R42" s="2"/>
      <c r="S42" s="2"/>
      <c r="T42" s="2"/>
      <c r="U42" s="2"/>
      <c r="V42" s="2"/>
      <c r="W42" s="2"/>
      <c r="X42" s="2"/>
    </row>
    <row r="43" spans="1:24" ht="15.5">
      <c r="A43" s="2"/>
      <c r="B43" s="2"/>
      <c r="C43" s="2"/>
      <c r="D43" s="2"/>
      <c r="E43" s="2"/>
      <c r="F43" s="2"/>
      <c r="G43" s="2"/>
      <c r="H43" s="2"/>
      <c r="I43" s="2"/>
      <c r="J43" s="2"/>
      <c r="K43" s="2"/>
      <c r="L43" s="2"/>
      <c r="M43" s="2"/>
      <c r="N43" s="2"/>
      <c r="O43" s="2"/>
      <c r="P43" s="2"/>
      <c r="Q43" s="2"/>
      <c r="R43" s="2"/>
      <c r="S43" s="2"/>
      <c r="T43" s="2"/>
      <c r="U43" s="2"/>
      <c r="V43" s="2"/>
      <c r="W43" s="2"/>
      <c r="X43" s="2"/>
    </row>
    <row r="44" spans="1:24" ht="15.5">
      <c r="A44" s="2"/>
      <c r="B44" s="2"/>
      <c r="C44" s="2"/>
      <c r="D44" s="2"/>
      <c r="E44" s="2"/>
      <c r="F44" s="2"/>
      <c r="G44" s="2"/>
      <c r="H44" s="2"/>
      <c r="I44" s="2"/>
      <c r="J44" s="2"/>
      <c r="K44" s="2"/>
      <c r="L44" s="2"/>
      <c r="M44" s="2"/>
      <c r="N44" s="2"/>
      <c r="O44" s="2"/>
      <c r="P44" s="2"/>
      <c r="Q44" s="2"/>
      <c r="R44" s="2"/>
      <c r="S44" s="2"/>
      <c r="T44" s="2"/>
      <c r="U44" s="2"/>
      <c r="V44" s="2"/>
      <c r="W44" s="2"/>
      <c r="X44" s="2"/>
    </row>
    <row r="45" spans="1:24" ht="15.5">
      <c r="A45" s="2"/>
      <c r="B45" s="2"/>
      <c r="C45" s="2"/>
      <c r="D45" s="2"/>
      <c r="E45" s="2"/>
      <c r="F45" s="2"/>
      <c r="G45" s="2"/>
      <c r="H45" s="2"/>
      <c r="I45" s="2"/>
      <c r="J45" s="2"/>
      <c r="K45" s="2"/>
      <c r="L45" s="2"/>
      <c r="M45" s="2"/>
      <c r="N45" s="2"/>
      <c r="O45" s="2"/>
      <c r="P45" s="2"/>
      <c r="Q45" s="2"/>
      <c r="R45" s="2"/>
      <c r="S45" s="2"/>
      <c r="T45" s="2"/>
      <c r="U45" s="2"/>
      <c r="V45" s="2"/>
      <c r="W45" s="2"/>
      <c r="X45" s="2"/>
    </row>
    <row r="46" spans="1:24" ht="15.5">
      <c r="A46" s="2"/>
      <c r="B46" s="2"/>
      <c r="C46" s="2"/>
      <c r="D46" s="2"/>
      <c r="E46" s="2"/>
      <c r="F46" s="2"/>
      <c r="G46" s="2"/>
      <c r="H46" s="2"/>
      <c r="I46" s="2"/>
      <c r="J46" s="2"/>
      <c r="K46" s="2"/>
      <c r="L46" s="2"/>
      <c r="M46" s="2"/>
      <c r="N46" s="2"/>
      <c r="O46" s="2"/>
      <c r="P46" s="2"/>
      <c r="Q46" s="2"/>
      <c r="R46" s="2"/>
      <c r="S46" s="2"/>
      <c r="T46" s="2"/>
      <c r="U46" s="2"/>
      <c r="V46" s="2"/>
      <c r="W46" s="2"/>
      <c r="X46" s="2"/>
    </row>
    <row r="47" spans="1:24" ht="15.5">
      <c r="A47" s="2"/>
      <c r="B47" s="2"/>
      <c r="C47" s="2"/>
      <c r="D47" s="2"/>
      <c r="E47" s="2"/>
      <c r="F47" s="2"/>
      <c r="G47" s="2"/>
      <c r="H47" s="2"/>
      <c r="I47" s="2"/>
      <c r="J47" s="2"/>
      <c r="K47" s="2"/>
      <c r="L47" s="2"/>
      <c r="M47" s="2"/>
      <c r="N47" s="2"/>
      <c r="O47" s="2"/>
      <c r="P47" s="2"/>
      <c r="Q47" s="2"/>
      <c r="R47" s="2"/>
      <c r="S47" s="2"/>
      <c r="T47" s="2"/>
      <c r="U47" s="2"/>
      <c r="V47" s="2"/>
      <c r="W47" s="2"/>
      <c r="X47" s="2"/>
    </row>
    <row r="48" spans="1:24" ht="15.5">
      <c r="A48" s="2"/>
      <c r="B48" s="2"/>
      <c r="C48" s="2"/>
      <c r="D48" s="2"/>
      <c r="E48" s="2"/>
      <c r="F48" s="2"/>
      <c r="G48" s="2"/>
      <c r="H48" s="2"/>
      <c r="I48" s="2"/>
      <c r="J48" s="2"/>
      <c r="K48" s="2"/>
      <c r="L48" s="2"/>
      <c r="M48" s="2"/>
      <c r="N48" s="2"/>
      <c r="O48" s="2"/>
      <c r="P48" s="2"/>
      <c r="Q48" s="2"/>
      <c r="R48" s="2"/>
      <c r="S48" s="2"/>
      <c r="T48" s="2"/>
      <c r="U48" s="2"/>
      <c r="V48" s="2"/>
      <c r="W48" s="2"/>
      <c r="X48" s="2"/>
    </row>
    <row r="49" spans="1:24" ht="15.5">
      <c r="A49" s="2"/>
      <c r="B49" s="2"/>
      <c r="C49" s="2"/>
      <c r="D49" s="2"/>
      <c r="E49" s="2"/>
      <c r="F49" s="2"/>
      <c r="G49" s="2"/>
      <c r="H49" s="2"/>
      <c r="I49" s="2"/>
      <c r="J49" s="2"/>
      <c r="K49" s="2"/>
      <c r="L49" s="2"/>
      <c r="M49" s="2"/>
      <c r="N49" s="2"/>
      <c r="O49" s="2"/>
      <c r="P49" s="2"/>
      <c r="Q49" s="2"/>
      <c r="R49" s="2"/>
      <c r="S49" s="2"/>
      <c r="T49" s="2"/>
      <c r="U49" s="2"/>
      <c r="V49" s="2"/>
      <c r="W49" s="2"/>
      <c r="X49" s="2"/>
    </row>
    <row r="50" spans="1:24" ht="15.5">
      <c r="A50" s="2"/>
      <c r="B50" s="2"/>
      <c r="C50" s="2"/>
      <c r="D50" s="2"/>
      <c r="E50" s="2"/>
      <c r="F50" s="2"/>
      <c r="G50" s="2"/>
      <c r="H50" s="2"/>
      <c r="I50" s="2"/>
      <c r="J50" s="2"/>
      <c r="K50" s="2"/>
      <c r="L50" s="2"/>
      <c r="M50" s="2"/>
      <c r="N50" s="2"/>
      <c r="O50" s="2"/>
      <c r="P50" s="2"/>
      <c r="Q50" s="2"/>
      <c r="R50" s="2"/>
      <c r="S50" s="2"/>
      <c r="T50" s="2"/>
      <c r="U50" s="2"/>
      <c r="V50" s="2"/>
      <c r="W50" s="2"/>
      <c r="X50" s="2"/>
    </row>
    <row r="51" spans="1:24" ht="15.5">
      <c r="A51" s="2"/>
      <c r="B51" s="2"/>
      <c r="C51" s="2"/>
      <c r="D51" s="2"/>
      <c r="E51" s="2"/>
      <c r="F51" s="2"/>
      <c r="G51" s="2"/>
      <c r="H51" s="2"/>
      <c r="I51" s="2"/>
      <c r="J51" s="2"/>
      <c r="K51" s="2"/>
      <c r="L51" s="2"/>
      <c r="M51" s="2"/>
      <c r="N51" s="2"/>
      <c r="O51" s="2"/>
      <c r="P51" s="2"/>
      <c r="Q51" s="2"/>
      <c r="R51" s="2"/>
      <c r="S51" s="2"/>
      <c r="T51" s="2"/>
      <c r="U51" s="2"/>
      <c r="V51" s="2"/>
      <c r="W51" s="2"/>
      <c r="X51" s="2"/>
    </row>
    <row r="52" spans="1:24" ht="15.5">
      <c r="A52" s="2"/>
      <c r="B52" s="2"/>
      <c r="C52" s="2"/>
      <c r="D52" s="2"/>
      <c r="E52" s="2"/>
      <c r="F52" s="2"/>
      <c r="G52" s="2"/>
      <c r="H52" s="2"/>
      <c r="I52" s="2"/>
      <c r="J52" s="2"/>
      <c r="K52" s="2"/>
      <c r="L52" s="2"/>
      <c r="M52" s="2"/>
      <c r="N52" s="2"/>
      <c r="O52" s="2"/>
      <c r="P52" s="2"/>
      <c r="Q52" s="2"/>
      <c r="R52" s="2"/>
      <c r="S52" s="2"/>
      <c r="T52" s="2"/>
      <c r="U52" s="2"/>
      <c r="V52" s="2"/>
      <c r="W52" s="2"/>
      <c r="X52" s="2"/>
    </row>
    <row r="53" spans="1:24" ht="15.5">
      <c r="A53" s="2"/>
      <c r="B53" s="2"/>
      <c r="C53" s="2"/>
      <c r="D53" s="2"/>
      <c r="E53" s="2"/>
      <c r="F53" s="2"/>
      <c r="G53" s="2"/>
      <c r="H53" s="2"/>
      <c r="I53" s="2"/>
      <c r="J53" s="2"/>
      <c r="K53" s="2"/>
      <c r="L53" s="2"/>
      <c r="M53" s="2"/>
      <c r="N53" s="2"/>
      <c r="O53" s="2"/>
      <c r="P53" s="2"/>
      <c r="Q53" s="2"/>
      <c r="R53" s="2"/>
      <c r="S53" s="2"/>
      <c r="T53" s="2"/>
      <c r="U53" s="2"/>
      <c r="V53" s="2"/>
      <c r="W53" s="2"/>
      <c r="X53" s="2"/>
    </row>
    <row r="54" spans="1:24" ht="15.5">
      <c r="A54" s="2"/>
      <c r="B54" s="2"/>
      <c r="C54" s="2"/>
      <c r="D54" s="2"/>
      <c r="E54" s="2"/>
      <c r="F54" s="2"/>
      <c r="G54" s="2"/>
      <c r="H54" s="2"/>
      <c r="I54" s="2"/>
      <c r="J54" s="2"/>
      <c r="K54" s="2"/>
      <c r="L54" s="2"/>
      <c r="M54" s="2"/>
      <c r="N54" s="2"/>
      <c r="O54" s="2"/>
      <c r="P54" s="2"/>
      <c r="Q54" s="2"/>
      <c r="R54" s="2"/>
      <c r="S54" s="2"/>
      <c r="T54" s="2"/>
      <c r="U54" s="2"/>
      <c r="V54" s="2"/>
      <c r="W54" s="2"/>
      <c r="X54" s="2"/>
    </row>
    <row r="55" spans="1:24" ht="15.5">
      <c r="A55" s="2"/>
      <c r="B55" s="2"/>
      <c r="C55" s="2"/>
      <c r="D55" s="2"/>
      <c r="E55" s="2"/>
      <c r="F55" s="2"/>
      <c r="G55" s="2"/>
      <c r="H55" s="2"/>
      <c r="I55" s="2"/>
      <c r="J55" s="2"/>
      <c r="K55" s="2"/>
      <c r="L55" s="2"/>
      <c r="M55" s="2"/>
      <c r="N55" s="2"/>
      <c r="O55" s="2"/>
      <c r="P55" s="2"/>
      <c r="Q55" s="2"/>
      <c r="R55" s="2"/>
      <c r="S55" s="2"/>
      <c r="T55" s="2"/>
      <c r="U55" s="2"/>
      <c r="V55" s="2"/>
      <c r="W55" s="2"/>
      <c r="X55" s="2"/>
    </row>
    <row r="56" spans="1:24" ht="15.5">
      <c r="A56" s="2"/>
      <c r="B56" s="2"/>
      <c r="C56" s="2"/>
      <c r="D56" s="2"/>
      <c r="E56" s="2"/>
      <c r="F56" s="2"/>
      <c r="G56" s="2"/>
      <c r="H56" s="2"/>
      <c r="I56" s="2"/>
      <c r="J56" s="2"/>
      <c r="K56" s="2"/>
      <c r="L56" s="2"/>
      <c r="M56" s="2"/>
      <c r="N56" s="2"/>
      <c r="O56" s="2"/>
      <c r="P56" s="2"/>
      <c r="Q56" s="2"/>
      <c r="R56" s="2"/>
      <c r="S56" s="2"/>
      <c r="T56" s="2"/>
      <c r="U56" s="2"/>
      <c r="V56" s="2"/>
      <c r="W56" s="2"/>
      <c r="X56" s="2"/>
    </row>
    <row r="57" spans="1:24" ht="15.5">
      <c r="A57" s="2"/>
      <c r="B57" s="2"/>
      <c r="C57" s="2"/>
      <c r="D57" s="2"/>
      <c r="E57" s="2"/>
      <c r="F57" s="2"/>
      <c r="G57" s="2"/>
      <c r="H57" s="2"/>
      <c r="I57" s="2"/>
      <c r="J57" s="2"/>
      <c r="K57" s="2"/>
      <c r="L57" s="2"/>
      <c r="M57" s="2"/>
      <c r="N57" s="2"/>
      <c r="O57" s="2"/>
      <c r="P57" s="2"/>
      <c r="Q57" s="2"/>
      <c r="R57" s="2"/>
      <c r="S57" s="2"/>
      <c r="T57" s="2"/>
      <c r="U57" s="2"/>
      <c r="V57" s="2"/>
      <c r="W57" s="2"/>
      <c r="X57" s="2"/>
    </row>
    <row r="58" spans="1:24" ht="15.5">
      <c r="A58" s="2"/>
      <c r="B58" s="2"/>
      <c r="C58" s="2"/>
      <c r="D58" s="2"/>
      <c r="E58" s="2"/>
      <c r="F58" s="2"/>
      <c r="G58" s="2"/>
      <c r="H58" s="2"/>
      <c r="I58" s="2"/>
      <c r="J58" s="2"/>
      <c r="K58" s="2"/>
      <c r="L58" s="2"/>
      <c r="M58" s="2"/>
      <c r="N58" s="2"/>
      <c r="O58" s="2"/>
      <c r="P58" s="2"/>
      <c r="Q58" s="2"/>
      <c r="R58" s="2"/>
      <c r="S58" s="2"/>
      <c r="T58" s="2"/>
      <c r="U58" s="2"/>
      <c r="V58" s="2"/>
      <c r="W58" s="2"/>
      <c r="X58" s="2"/>
    </row>
    <row r="59" spans="1:24" ht="15.5">
      <c r="A59" s="2"/>
      <c r="B59" s="2"/>
      <c r="C59" s="2"/>
      <c r="D59" s="2"/>
      <c r="E59" s="2"/>
      <c r="F59" s="2"/>
      <c r="G59" s="2"/>
      <c r="H59" s="2"/>
      <c r="I59" s="2"/>
      <c r="J59" s="2"/>
      <c r="K59" s="2"/>
      <c r="L59" s="2"/>
      <c r="M59" s="2"/>
      <c r="N59" s="2"/>
      <c r="O59" s="2"/>
      <c r="P59" s="2"/>
      <c r="Q59" s="2"/>
      <c r="R59" s="2"/>
      <c r="S59" s="2"/>
      <c r="T59" s="2"/>
      <c r="U59" s="2"/>
      <c r="V59" s="2"/>
      <c r="W59" s="2"/>
      <c r="X59" s="2"/>
    </row>
    <row r="60" spans="1:24" ht="15.5">
      <c r="A60" s="2"/>
      <c r="B60" s="2"/>
      <c r="C60" s="2"/>
      <c r="D60" s="2"/>
      <c r="E60" s="2"/>
      <c r="F60" s="2"/>
      <c r="G60" s="2"/>
      <c r="H60" s="2"/>
      <c r="I60" s="2"/>
      <c r="J60" s="2"/>
      <c r="K60" s="2"/>
      <c r="L60" s="2"/>
      <c r="M60" s="2"/>
      <c r="N60" s="2"/>
      <c r="O60" s="2"/>
      <c r="P60" s="2"/>
      <c r="Q60" s="2"/>
      <c r="R60" s="2"/>
      <c r="S60" s="2"/>
      <c r="T60" s="2"/>
      <c r="U60" s="2"/>
      <c r="V60" s="2"/>
      <c r="W60" s="2"/>
      <c r="X60" s="2"/>
    </row>
    <row r="61" spans="1:24" ht="15.5">
      <c r="A61" s="2"/>
      <c r="B61" s="2"/>
      <c r="C61" s="2"/>
      <c r="D61" s="2"/>
      <c r="E61" s="2"/>
      <c r="F61" s="2"/>
      <c r="G61" s="2"/>
      <c r="H61" s="2"/>
      <c r="I61" s="2"/>
      <c r="J61" s="2"/>
      <c r="K61" s="2"/>
      <c r="L61" s="2"/>
      <c r="M61" s="2"/>
      <c r="N61" s="2"/>
      <c r="O61" s="2"/>
      <c r="P61" s="2"/>
      <c r="Q61" s="2"/>
      <c r="R61" s="2"/>
      <c r="S61" s="2"/>
      <c r="T61" s="2"/>
      <c r="U61" s="2"/>
      <c r="V61" s="2"/>
      <c r="W61" s="2"/>
      <c r="X61" s="2"/>
    </row>
    <row r="62" spans="1:24" ht="15.5">
      <c r="A62" s="2"/>
      <c r="B62" s="2"/>
      <c r="C62" s="2"/>
      <c r="D62" s="2"/>
      <c r="E62" s="2"/>
      <c r="F62" s="2"/>
      <c r="G62" s="2"/>
      <c r="H62" s="2"/>
      <c r="I62" s="2"/>
      <c r="J62" s="2"/>
      <c r="K62" s="2"/>
      <c r="L62" s="2"/>
      <c r="M62" s="2"/>
      <c r="N62" s="2"/>
      <c r="O62" s="2"/>
      <c r="P62" s="2"/>
      <c r="Q62" s="2"/>
      <c r="R62" s="2"/>
      <c r="S62" s="2"/>
      <c r="T62" s="2"/>
      <c r="U62" s="2"/>
      <c r="V62" s="2"/>
      <c r="W62" s="2"/>
      <c r="X62" s="2"/>
    </row>
    <row r="63" spans="1:24" ht="15.5">
      <c r="A63" s="2"/>
      <c r="B63" s="2"/>
      <c r="C63" s="2"/>
      <c r="D63" s="2"/>
      <c r="E63" s="2"/>
      <c r="F63" s="2"/>
      <c r="G63" s="2"/>
      <c r="H63" s="2"/>
      <c r="I63" s="2"/>
      <c r="J63" s="2"/>
      <c r="K63" s="2"/>
      <c r="L63" s="2"/>
      <c r="M63" s="2"/>
      <c r="N63" s="2"/>
      <c r="O63" s="2"/>
      <c r="P63" s="2"/>
      <c r="Q63" s="2"/>
      <c r="R63" s="2"/>
      <c r="S63" s="2"/>
      <c r="T63" s="2"/>
      <c r="U63" s="2"/>
      <c r="V63" s="2"/>
      <c r="W63" s="2"/>
      <c r="X63" s="2"/>
    </row>
    <row r="64" spans="1:24" ht="15.5">
      <c r="A64" s="2"/>
      <c r="B64" s="2"/>
      <c r="C64" s="2"/>
      <c r="D64" s="2"/>
      <c r="E64" s="2"/>
      <c r="F64" s="2"/>
      <c r="G64" s="2"/>
      <c r="H64" s="2"/>
      <c r="I64" s="2"/>
      <c r="J64" s="2"/>
      <c r="K64" s="2"/>
      <c r="L64" s="2"/>
      <c r="M64" s="2"/>
      <c r="N64" s="2"/>
      <c r="O64" s="2"/>
      <c r="P64" s="2"/>
      <c r="Q64" s="2"/>
      <c r="R64" s="2"/>
      <c r="S64" s="2"/>
      <c r="T64" s="2"/>
      <c r="U64" s="2"/>
      <c r="V64" s="2"/>
      <c r="W64" s="2"/>
      <c r="X64" s="2"/>
    </row>
    <row r="65" spans="1:24" ht="15.5">
      <c r="A65" s="2"/>
      <c r="B65" s="2"/>
      <c r="C65" s="2"/>
      <c r="D65" s="2"/>
      <c r="E65" s="2"/>
      <c r="F65" s="2"/>
      <c r="G65" s="2"/>
      <c r="H65" s="2"/>
      <c r="I65" s="2"/>
      <c r="J65" s="2"/>
      <c r="K65" s="2"/>
      <c r="L65" s="2"/>
      <c r="M65" s="2"/>
      <c r="N65" s="2"/>
      <c r="O65" s="2"/>
      <c r="P65" s="2"/>
      <c r="Q65" s="2"/>
      <c r="R65" s="2"/>
      <c r="S65" s="2"/>
      <c r="T65" s="2"/>
      <c r="U65" s="2"/>
      <c r="V65" s="2"/>
      <c r="W65" s="2"/>
      <c r="X65" s="2"/>
    </row>
    <row r="66" spans="1:24" ht="15.5">
      <c r="A66" s="2"/>
      <c r="B66" s="2"/>
      <c r="C66" s="2"/>
      <c r="D66" s="2"/>
      <c r="E66" s="2"/>
      <c r="F66" s="2"/>
      <c r="G66" s="2"/>
      <c r="H66" s="2"/>
      <c r="I66" s="2"/>
      <c r="J66" s="2"/>
      <c r="K66" s="2"/>
      <c r="L66" s="2"/>
      <c r="M66" s="2"/>
      <c r="N66" s="2"/>
      <c r="O66" s="2"/>
      <c r="P66" s="2"/>
      <c r="Q66" s="2"/>
      <c r="R66" s="2"/>
      <c r="S66" s="2"/>
      <c r="T66" s="2"/>
      <c r="U66" s="2"/>
      <c r="V66" s="2"/>
      <c r="W66" s="2"/>
      <c r="X66" s="2"/>
    </row>
    <row r="67" spans="1:24" ht="15.5">
      <c r="A67" s="2"/>
      <c r="B67" s="2"/>
      <c r="C67" s="2"/>
      <c r="D67" s="2"/>
      <c r="E67" s="2"/>
      <c r="F67" s="2"/>
      <c r="G67" s="2"/>
      <c r="H67" s="2"/>
      <c r="I67" s="2"/>
      <c r="J67" s="2"/>
      <c r="K67" s="2"/>
      <c r="L67" s="2"/>
      <c r="M67" s="2"/>
      <c r="N67" s="2"/>
      <c r="O67" s="2"/>
      <c r="P67" s="2"/>
      <c r="Q67" s="2"/>
      <c r="R67" s="2"/>
      <c r="S67" s="2"/>
      <c r="T67" s="2"/>
      <c r="U67" s="2"/>
      <c r="V67" s="2"/>
      <c r="W67" s="2"/>
      <c r="X67" s="2"/>
    </row>
    <row r="68" spans="1:24" ht="15.5">
      <c r="A68" s="2"/>
      <c r="B68" s="2"/>
      <c r="C68" s="2"/>
      <c r="D68" s="2"/>
      <c r="E68" s="2"/>
      <c r="F68" s="2"/>
      <c r="G68" s="2"/>
      <c r="H68" s="2"/>
      <c r="I68" s="2"/>
      <c r="J68" s="2"/>
      <c r="K68" s="2"/>
      <c r="L68" s="2"/>
      <c r="M68" s="2"/>
      <c r="N68" s="2"/>
      <c r="O68" s="2"/>
      <c r="P68" s="2"/>
      <c r="Q68" s="2"/>
      <c r="R68" s="2"/>
      <c r="S68" s="2"/>
      <c r="T68" s="2"/>
      <c r="U68" s="2"/>
      <c r="V68" s="2"/>
      <c r="W68" s="2"/>
      <c r="X68" s="2"/>
    </row>
    <row r="69" spans="1:24" ht="15.5">
      <c r="A69" s="2"/>
      <c r="B69" s="2"/>
      <c r="C69" s="2"/>
      <c r="D69" s="2"/>
      <c r="E69" s="2"/>
      <c r="F69" s="2"/>
      <c r="G69" s="2"/>
      <c r="H69" s="2"/>
      <c r="I69" s="2"/>
      <c r="J69" s="2"/>
      <c r="K69" s="2"/>
      <c r="L69" s="2"/>
      <c r="M69" s="2"/>
      <c r="N69" s="2"/>
      <c r="O69" s="2"/>
      <c r="P69" s="2"/>
      <c r="Q69" s="2"/>
      <c r="R69" s="2"/>
      <c r="S69" s="2"/>
      <c r="T69" s="2"/>
      <c r="U69" s="2"/>
      <c r="V69" s="2"/>
      <c r="W69" s="2"/>
      <c r="X69" s="2"/>
    </row>
    <row r="70" spans="1:24" ht="15.5">
      <c r="A70" s="2"/>
      <c r="B70" s="2"/>
      <c r="C70" s="2"/>
      <c r="D70" s="2"/>
      <c r="E70" s="2"/>
      <c r="F70" s="2"/>
      <c r="G70" s="2"/>
      <c r="H70" s="2"/>
      <c r="I70" s="2"/>
      <c r="J70" s="2"/>
      <c r="K70" s="2"/>
      <c r="L70" s="2"/>
      <c r="M70" s="2"/>
      <c r="N70" s="2"/>
      <c r="O70" s="2"/>
      <c r="P70" s="2"/>
      <c r="Q70" s="2"/>
      <c r="R70" s="2"/>
      <c r="S70" s="2"/>
      <c r="T70" s="2"/>
      <c r="U70" s="2"/>
      <c r="V70" s="2"/>
      <c r="W70" s="2"/>
      <c r="X70" s="2"/>
    </row>
    <row r="71" spans="1:24" ht="15.5">
      <c r="A71" s="2"/>
      <c r="B71" s="2"/>
      <c r="C71" s="2"/>
      <c r="D71" s="2"/>
      <c r="E71" s="2"/>
      <c r="F71" s="2"/>
      <c r="G71" s="2"/>
      <c r="H71" s="2"/>
      <c r="I71" s="2"/>
      <c r="J71" s="2"/>
      <c r="K71" s="2"/>
      <c r="L71" s="2"/>
      <c r="M71" s="2"/>
      <c r="N71" s="2"/>
      <c r="O71" s="2"/>
      <c r="P71" s="2"/>
      <c r="Q71" s="2"/>
      <c r="R71" s="2"/>
      <c r="S71" s="2"/>
      <c r="T71" s="2"/>
      <c r="U71" s="2"/>
      <c r="V71" s="2"/>
      <c r="W71" s="2"/>
      <c r="X71" s="2"/>
    </row>
    <row r="72" spans="1:24" ht="15.5">
      <c r="A72" s="2"/>
      <c r="B72" s="2"/>
      <c r="C72" s="2"/>
      <c r="D72" s="2"/>
      <c r="E72" s="2"/>
      <c r="F72" s="2"/>
      <c r="G72" s="2"/>
      <c r="H72" s="2"/>
      <c r="I72" s="2"/>
      <c r="J72" s="2"/>
      <c r="K72" s="2"/>
      <c r="L72" s="2"/>
      <c r="M72" s="2"/>
      <c r="N72" s="2"/>
      <c r="O72" s="2"/>
      <c r="P72" s="2"/>
      <c r="Q72" s="2"/>
      <c r="R72" s="2"/>
      <c r="S72" s="2"/>
      <c r="T72" s="2"/>
      <c r="U72" s="2"/>
      <c r="V72" s="2"/>
      <c r="W72" s="2"/>
      <c r="X72" s="2"/>
    </row>
    <row r="73" spans="1:24" ht="15.5">
      <c r="A73" s="2"/>
      <c r="B73" s="2"/>
      <c r="C73" s="2"/>
      <c r="D73" s="2"/>
      <c r="E73" s="2"/>
      <c r="F73" s="2"/>
      <c r="G73" s="2"/>
      <c r="H73" s="2"/>
      <c r="I73" s="2"/>
      <c r="J73" s="2"/>
      <c r="K73" s="2"/>
      <c r="L73" s="2"/>
      <c r="M73" s="2"/>
      <c r="N73" s="2"/>
      <c r="O73" s="2"/>
      <c r="P73" s="2"/>
      <c r="Q73" s="2"/>
      <c r="R73" s="2"/>
      <c r="S73" s="2"/>
      <c r="T73" s="2"/>
      <c r="U73" s="2"/>
      <c r="V73" s="2"/>
      <c r="W73" s="2"/>
      <c r="X73" s="2"/>
    </row>
    <row r="74" spans="1:24" ht="15.5">
      <c r="A74" s="2"/>
      <c r="B74" s="2"/>
      <c r="C74" s="2"/>
      <c r="D74" s="2"/>
      <c r="E74" s="2"/>
      <c r="F74" s="2"/>
      <c r="G74" s="2"/>
      <c r="H74" s="2"/>
      <c r="I74" s="2"/>
      <c r="J74" s="2"/>
      <c r="K74" s="2"/>
      <c r="L74" s="2"/>
      <c r="M74" s="2"/>
      <c r="N74" s="2"/>
      <c r="O74" s="2"/>
      <c r="P74" s="2"/>
      <c r="Q74" s="2"/>
      <c r="R74" s="2"/>
      <c r="S74" s="2"/>
      <c r="T74" s="2"/>
      <c r="U74" s="2"/>
      <c r="V74" s="2"/>
      <c r="W74" s="2"/>
      <c r="X74" s="2"/>
    </row>
    <row r="75" spans="1:24" ht="15.5">
      <c r="A75" s="2"/>
      <c r="B75" s="2"/>
      <c r="C75" s="2"/>
      <c r="D75" s="2"/>
      <c r="E75" s="2"/>
      <c r="F75" s="2"/>
      <c r="G75" s="2"/>
      <c r="H75" s="2"/>
      <c r="I75" s="2"/>
      <c r="J75" s="2"/>
      <c r="K75" s="2"/>
      <c r="L75" s="2"/>
      <c r="M75" s="2"/>
      <c r="N75" s="2"/>
      <c r="O75" s="2"/>
      <c r="P75" s="2"/>
      <c r="Q75" s="2"/>
      <c r="R75" s="2"/>
      <c r="S75" s="2"/>
      <c r="T75" s="2"/>
      <c r="U75" s="2"/>
      <c r="V75" s="2"/>
      <c r="W75" s="2"/>
      <c r="X75" s="2"/>
    </row>
    <row r="76" spans="1:24" ht="15.5">
      <c r="A76" s="2"/>
      <c r="B76" s="2"/>
      <c r="C76" s="2"/>
      <c r="D76" s="2"/>
      <c r="E76" s="2"/>
      <c r="F76" s="2"/>
      <c r="G76" s="2"/>
      <c r="H76" s="2"/>
      <c r="I76" s="2"/>
      <c r="J76" s="2"/>
      <c r="K76" s="2"/>
      <c r="L76" s="2"/>
      <c r="M76" s="2"/>
      <c r="N76" s="2"/>
      <c r="O76" s="2"/>
      <c r="P76" s="2"/>
      <c r="Q76" s="2"/>
      <c r="R76" s="2"/>
      <c r="S76" s="2"/>
      <c r="T76" s="2"/>
      <c r="U76" s="2"/>
      <c r="V76" s="2"/>
      <c r="W76" s="2"/>
      <c r="X76" s="2"/>
    </row>
    <row r="77" spans="1:24" ht="15.5">
      <c r="A77" s="2"/>
      <c r="B77" s="2"/>
      <c r="C77" s="2"/>
      <c r="D77" s="2"/>
      <c r="E77" s="2"/>
      <c r="F77" s="2"/>
      <c r="G77" s="2"/>
      <c r="H77" s="2"/>
      <c r="I77" s="2"/>
      <c r="J77" s="2"/>
      <c r="K77" s="2"/>
      <c r="L77" s="2"/>
      <c r="M77" s="2"/>
      <c r="N77" s="2"/>
      <c r="O77" s="2"/>
      <c r="P77" s="2"/>
      <c r="Q77" s="2"/>
      <c r="R77" s="2"/>
      <c r="S77" s="2"/>
      <c r="T77" s="2"/>
      <c r="U77" s="2"/>
      <c r="V77" s="2"/>
      <c r="W77" s="2"/>
      <c r="X77" s="2"/>
    </row>
    <row r="78" spans="1:24" ht="15.5">
      <c r="A78" s="2"/>
      <c r="B78" s="2"/>
      <c r="C78" s="2"/>
      <c r="D78" s="2"/>
      <c r="E78" s="2"/>
      <c r="F78" s="2"/>
      <c r="G78" s="2"/>
      <c r="H78" s="2"/>
      <c r="I78" s="2"/>
      <c r="J78" s="2"/>
      <c r="K78" s="2"/>
      <c r="L78" s="2"/>
      <c r="M78" s="2"/>
      <c r="N78" s="2"/>
      <c r="O78" s="2"/>
      <c r="P78" s="2"/>
      <c r="Q78" s="2"/>
      <c r="R78" s="2"/>
      <c r="S78" s="2"/>
      <c r="T78" s="2"/>
      <c r="U78" s="2"/>
      <c r="V78" s="2"/>
      <c r="W78" s="2"/>
      <c r="X78" s="2"/>
    </row>
    <row r="79" spans="1:24" ht="15.5">
      <c r="A79" s="2"/>
      <c r="B79" s="2"/>
      <c r="C79" s="2"/>
      <c r="D79" s="2"/>
      <c r="E79" s="2"/>
      <c r="F79" s="2"/>
      <c r="G79" s="2"/>
      <c r="H79" s="2"/>
      <c r="I79" s="2"/>
      <c r="J79" s="2"/>
      <c r="K79" s="2"/>
      <c r="L79" s="2"/>
      <c r="M79" s="2"/>
      <c r="N79" s="2"/>
      <c r="O79" s="2"/>
      <c r="P79" s="2"/>
      <c r="Q79" s="2"/>
      <c r="R79" s="2"/>
      <c r="S79" s="2"/>
      <c r="T79" s="2"/>
      <c r="U79" s="2"/>
      <c r="V79" s="2"/>
      <c r="W79" s="2"/>
      <c r="X79" s="2"/>
    </row>
    <row r="80" spans="1:24" ht="15.5">
      <c r="A80" s="2"/>
      <c r="B80" s="2"/>
      <c r="C80" s="2"/>
      <c r="D80" s="2"/>
      <c r="E80" s="2"/>
      <c r="F80" s="2"/>
      <c r="G80" s="2"/>
      <c r="H80" s="2"/>
      <c r="I80" s="2"/>
      <c r="J80" s="2"/>
      <c r="K80" s="2"/>
      <c r="L80" s="2"/>
      <c r="M80" s="2"/>
      <c r="N80" s="2"/>
      <c r="O80" s="2"/>
      <c r="P80" s="2"/>
      <c r="Q80" s="2"/>
      <c r="R80" s="2"/>
      <c r="S80" s="2"/>
      <c r="T80" s="2"/>
      <c r="U80" s="2"/>
      <c r="V80" s="2"/>
      <c r="W80" s="2"/>
      <c r="X80" s="2"/>
    </row>
    <row r="81" spans="1:24" ht="15.5">
      <c r="A81" s="2"/>
      <c r="B81" s="2"/>
      <c r="C81" s="2"/>
      <c r="D81" s="2"/>
      <c r="E81" s="2"/>
      <c r="F81" s="2"/>
      <c r="G81" s="2"/>
      <c r="H81" s="2"/>
      <c r="I81" s="2"/>
      <c r="J81" s="2"/>
      <c r="K81" s="2"/>
      <c r="L81" s="2"/>
      <c r="M81" s="2"/>
      <c r="N81" s="2"/>
      <c r="O81" s="2"/>
      <c r="P81" s="2"/>
      <c r="Q81" s="2"/>
      <c r="R81" s="2"/>
      <c r="S81" s="2"/>
      <c r="T81" s="2"/>
      <c r="U81" s="2"/>
      <c r="V81" s="2"/>
      <c r="W81" s="2"/>
      <c r="X81" s="2"/>
    </row>
    <row r="82" spans="1:24" ht="15.5">
      <c r="A82" s="2"/>
      <c r="B82" s="2"/>
      <c r="C82" s="2"/>
      <c r="D82" s="2"/>
      <c r="E82" s="2"/>
      <c r="F82" s="2"/>
      <c r="G82" s="2"/>
      <c r="H82" s="2"/>
      <c r="I82" s="2"/>
      <c r="J82" s="2"/>
      <c r="K82" s="2"/>
      <c r="L82" s="2"/>
      <c r="M82" s="2"/>
      <c r="N82" s="2"/>
      <c r="O82" s="2"/>
      <c r="P82" s="2"/>
      <c r="Q82" s="2"/>
      <c r="R82" s="2"/>
      <c r="S82" s="2"/>
      <c r="T82" s="2"/>
      <c r="U82" s="2"/>
      <c r="V82" s="2"/>
      <c r="W82" s="2"/>
      <c r="X82" s="2"/>
    </row>
    <row r="83" spans="1:24" ht="15.5">
      <c r="A83" s="2"/>
      <c r="B83" s="2"/>
      <c r="C83" s="2"/>
      <c r="D83" s="2"/>
      <c r="E83" s="2"/>
      <c r="F83" s="2"/>
      <c r="G83" s="2"/>
      <c r="H83" s="2"/>
      <c r="I83" s="2"/>
      <c r="J83" s="2"/>
      <c r="K83" s="2"/>
      <c r="L83" s="2"/>
      <c r="M83" s="2"/>
      <c r="N83" s="2"/>
      <c r="O83" s="2"/>
      <c r="P83" s="2"/>
      <c r="Q83" s="2"/>
      <c r="R83" s="2"/>
      <c r="S83" s="2"/>
      <c r="T83" s="2"/>
      <c r="U83" s="2"/>
      <c r="V83" s="2"/>
      <c r="W83" s="2"/>
      <c r="X83" s="2"/>
    </row>
    <row r="84" spans="1:24" ht="15.5">
      <c r="A84" s="2"/>
      <c r="B84" s="2"/>
      <c r="C84" s="2"/>
      <c r="D84" s="2"/>
      <c r="E84" s="2"/>
      <c r="F84" s="2"/>
      <c r="G84" s="2"/>
      <c r="H84" s="2"/>
      <c r="I84" s="2"/>
      <c r="J84" s="2"/>
      <c r="K84" s="2"/>
      <c r="L84" s="2"/>
      <c r="M84" s="2"/>
      <c r="N84" s="2"/>
      <c r="O84" s="2"/>
      <c r="P84" s="2"/>
      <c r="Q84" s="2"/>
      <c r="R84" s="2"/>
      <c r="S84" s="2"/>
      <c r="T84" s="2"/>
      <c r="U84" s="2"/>
      <c r="V84" s="2"/>
      <c r="W84" s="2"/>
      <c r="X84" s="2"/>
    </row>
    <row r="85" spans="1:24" ht="15.5">
      <c r="A85" s="2"/>
      <c r="B85" s="2"/>
      <c r="C85" s="2"/>
      <c r="D85" s="2"/>
      <c r="E85" s="2"/>
      <c r="F85" s="2"/>
      <c r="G85" s="2"/>
      <c r="H85" s="2"/>
      <c r="I85" s="2"/>
      <c r="J85" s="2"/>
      <c r="K85" s="2"/>
      <c r="L85" s="2"/>
      <c r="M85" s="2"/>
      <c r="N85" s="2"/>
      <c r="O85" s="2"/>
      <c r="P85" s="2"/>
      <c r="Q85" s="2"/>
      <c r="R85" s="2"/>
      <c r="S85" s="2"/>
      <c r="T85" s="2"/>
      <c r="U85" s="2"/>
      <c r="V85" s="2"/>
      <c r="W85" s="2"/>
      <c r="X85" s="2"/>
    </row>
    <row r="86" spans="1:24" ht="15.5">
      <c r="A86" s="2"/>
      <c r="B86" s="2"/>
      <c r="C86" s="2"/>
      <c r="D86" s="2"/>
      <c r="E86" s="2"/>
      <c r="F86" s="2"/>
      <c r="G86" s="2"/>
      <c r="H86" s="2"/>
      <c r="I86" s="2"/>
      <c r="J86" s="2"/>
      <c r="K86" s="2"/>
      <c r="L86" s="2"/>
      <c r="M86" s="2"/>
      <c r="N86" s="2"/>
      <c r="O86" s="2"/>
      <c r="P86" s="2"/>
      <c r="Q86" s="2"/>
      <c r="R86" s="2"/>
      <c r="S86" s="2"/>
      <c r="T86" s="2"/>
      <c r="U86" s="2"/>
      <c r="V86" s="2"/>
      <c r="W86" s="2"/>
      <c r="X86" s="2"/>
    </row>
    <row r="87" spans="1:24" ht="15.5">
      <c r="A87" s="2"/>
      <c r="B87" s="2"/>
      <c r="C87" s="2"/>
      <c r="D87" s="2"/>
      <c r="E87" s="2"/>
      <c r="F87" s="2"/>
      <c r="G87" s="2"/>
      <c r="H87" s="2"/>
      <c r="I87" s="2"/>
      <c r="J87" s="2"/>
      <c r="K87" s="2"/>
      <c r="L87" s="2"/>
      <c r="M87" s="2"/>
      <c r="N87" s="2"/>
      <c r="O87" s="2"/>
      <c r="P87" s="2"/>
      <c r="Q87" s="2"/>
      <c r="R87" s="2"/>
      <c r="S87" s="2"/>
      <c r="T87" s="2"/>
      <c r="U87" s="2"/>
      <c r="V87" s="2"/>
      <c r="W87" s="2"/>
      <c r="X87" s="2"/>
    </row>
    <row r="88" spans="1:24" ht="15.5">
      <c r="A88" s="2"/>
      <c r="B88" s="2"/>
      <c r="C88" s="2"/>
      <c r="D88" s="2"/>
      <c r="E88" s="2"/>
      <c r="F88" s="2"/>
      <c r="G88" s="2"/>
      <c r="H88" s="2"/>
      <c r="I88" s="2"/>
      <c r="J88" s="2"/>
      <c r="K88" s="2"/>
      <c r="L88" s="2"/>
      <c r="M88" s="2"/>
      <c r="N88" s="2"/>
      <c r="O88" s="2"/>
      <c r="P88" s="2"/>
      <c r="Q88" s="2"/>
      <c r="R88" s="2"/>
      <c r="S88" s="2"/>
      <c r="T88" s="2"/>
      <c r="U88" s="2"/>
      <c r="V88" s="2"/>
      <c r="W88" s="2"/>
      <c r="X88" s="2"/>
    </row>
    <row r="89" spans="1:24" ht="15.5">
      <c r="A89" s="2"/>
      <c r="B89" s="2"/>
      <c r="C89" s="2"/>
      <c r="D89" s="2"/>
      <c r="E89" s="2"/>
      <c r="F89" s="2"/>
      <c r="G89" s="2"/>
      <c r="H89" s="2"/>
      <c r="I89" s="2"/>
      <c r="J89" s="2"/>
      <c r="K89" s="2"/>
      <c r="L89" s="2"/>
      <c r="M89" s="2"/>
      <c r="N89" s="2"/>
      <c r="O89" s="2"/>
      <c r="P89" s="2"/>
      <c r="Q89" s="2"/>
      <c r="R89" s="2"/>
      <c r="S89" s="2"/>
      <c r="T89" s="2"/>
      <c r="U89" s="2"/>
      <c r="V89" s="2"/>
      <c r="W89" s="2"/>
      <c r="X89" s="2"/>
    </row>
    <row r="90" spans="1:24" ht="15.5">
      <c r="A90" s="2"/>
      <c r="B90" s="2"/>
      <c r="C90" s="2"/>
      <c r="D90" s="2"/>
      <c r="E90" s="2"/>
      <c r="F90" s="2"/>
      <c r="G90" s="2"/>
      <c r="H90" s="2"/>
      <c r="I90" s="2"/>
      <c r="J90" s="2"/>
      <c r="K90" s="2"/>
      <c r="L90" s="2"/>
      <c r="M90" s="2"/>
      <c r="N90" s="2"/>
      <c r="O90" s="2"/>
      <c r="P90" s="2"/>
      <c r="Q90" s="2"/>
      <c r="R90" s="2"/>
      <c r="S90" s="2"/>
      <c r="T90" s="2"/>
      <c r="U90" s="2"/>
      <c r="V90" s="2"/>
      <c r="W90" s="2"/>
      <c r="X90" s="2"/>
    </row>
    <row r="91" spans="1:24" ht="15.5">
      <c r="A91" s="2"/>
      <c r="B91" s="2"/>
      <c r="C91" s="2"/>
      <c r="D91" s="2"/>
      <c r="E91" s="2"/>
      <c r="F91" s="2"/>
      <c r="G91" s="2"/>
      <c r="H91" s="2"/>
      <c r="I91" s="2"/>
      <c r="J91" s="2"/>
      <c r="K91" s="2"/>
      <c r="L91" s="2"/>
      <c r="M91" s="2"/>
      <c r="N91" s="2"/>
      <c r="O91" s="2"/>
      <c r="P91" s="2"/>
      <c r="Q91" s="2"/>
      <c r="R91" s="2"/>
      <c r="S91" s="2"/>
      <c r="T91" s="2"/>
      <c r="U91" s="2"/>
      <c r="V91" s="2"/>
      <c r="W91" s="2"/>
      <c r="X91" s="2"/>
    </row>
    <row r="92" spans="1:24" ht="15.5">
      <c r="A92" s="2"/>
      <c r="B92" s="2"/>
      <c r="C92" s="2"/>
      <c r="D92" s="2"/>
      <c r="E92" s="2"/>
      <c r="F92" s="2"/>
      <c r="G92" s="2"/>
      <c r="H92" s="2"/>
      <c r="I92" s="2"/>
      <c r="J92" s="2"/>
      <c r="K92" s="2"/>
      <c r="L92" s="2"/>
      <c r="M92" s="2"/>
      <c r="N92" s="2"/>
      <c r="O92" s="2"/>
      <c r="P92" s="2"/>
      <c r="Q92" s="2"/>
      <c r="R92" s="2"/>
      <c r="S92" s="2"/>
      <c r="T92" s="2"/>
      <c r="U92" s="2"/>
      <c r="V92" s="2"/>
      <c r="W92" s="2"/>
      <c r="X92" s="2"/>
    </row>
    <row r="93" spans="1:24" ht="15.5">
      <c r="A93" s="2"/>
      <c r="B93" s="2"/>
      <c r="C93" s="2"/>
      <c r="D93" s="2"/>
      <c r="E93" s="2"/>
      <c r="F93" s="2"/>
      <c r="G93" s="2"/>
      <c r="H93" s="2"/>
      <c r="I93" s="2"/>
      <c r="J93" s="2"/>
      <c r="K93" s="2"/>
      <c r="L93" s="2"/>
      <c r="M93" s="2"/>
      <c r="N93" s="2"/>
      <c r="O93" s="2"/>
      <c r="P93" s="2"/>
      <c r="Q93" s="2"/>
      <c r="R93" s="2"/>
      <c r="S93" s="2"/>
      <c r="T93" s="2"/>
      <c r="U93" s="2"/>
      <c r="V93" s="2"/>
      <c r="W93" s="2"/>
      <c r="X93" s="2"/>
    </row>
    <row r="94" spans="1:24" ht="15.5">
      <c r="A94" s="2"/>
      <c r="B94" s="2"/>
      <c r="C94" s="2"/>
      <c r="D94" s="2"/>
      <c r="E94" s="2"/>
      <c r="F94" s="2"/>
      <c r="G94" s="2"/>
      <c r="H94" s="2"/>
      <c r="I94" s="2"/>
      <c r="J94" s="2"/>
      <c r="K94" s="2"/>
      <c r="L94" s="2"/>
      <c r="M94" s="2"/>
      <c r="N94" s="2"/>
      <c r="O94" s="2"/>
      <c r="P94" s="2"/>
      <c r="Q94" s="2"/>
      <c r="R94" s="2"/>
      <c r="S94" s="2"/>
      <c r="T94" s="2"/>
      <c r="U94" s="2"/>
      <c r="V94" s="2"/>
      <c r="W94" s="2"/>
      <c r="X94" s="2"/>
    </row>
    <row r="95" spans="1:24" ht="15.5">
      <c r="A95" s="2"/>
      <c r="B95" s="2"/>
      <c r="C95" s="2"/>
      <c r="D95" s="2"/>
      <c r="E95" s="2"/>
      <c r="F95" s="2"/>
      <c r="G95" s="2"/>
      <c r="H95" s="2"/>
      <c r="I95" s="2"/>
      <c r="J95" s="2"/>
      <c r="K95" s="2"/>
      <c r="L95" s="2"/>
      <c r="M95" s="2"/>
      <c r="N95" s="2"/>
      <c r="O95" s="2"/>
      <c r="P95" s="2"/>
      <c r="Q95" s="2"/>
      <c r="R95" s="2"/>
      <c r="S95" s="2"/>
      <c r="T95" s="2"/>
      <c r="U95" s="2"/>
      <c r="V95" s="2"/>
      <c r="W95" s="2"/>
      <c r="X95" s="2"/>
    </row>
    <row r="96" spans="1:24" ht="15.5">
      <c r="A96" s="2"/>
      <c r="B96" s="2"/>
      <c r="C96" s="2"/>
      <c r="D96" s="2"/>
      <c r="E96" s="2"/>
      <c r="F96" s="2"/>
      <c r="G96" s="2"/>
      <c r="H96" s="2"/>
      <c r="I96" s="2"/>
      <c r="J96" s="2"/>
      <c r="K96" s="2"/>
      <c r="L96" s="2"/>
      <c r="M96" s="2"/>
      <c r="N96" s="2"/>
      <c r="O96" s="2"/>
      <c r="P96" s="2"/>
      <c r="Q96" s="2"/>
      <c r="R96" s="2"/>
      <c r="S96" s="2"/>
      <c r="T96" s="2"/>
      <c r="U96" s="2"/>
      <c r="V96" s="2"/>
      <c r="W96" s="2"/>
      <c r="X96" s="2"/>
    </row>
    <row r="97" spans="23:24" ht="15.5">
      <c r="W97" s="2"/>
      <c r="X97" s="2"/>
    </row>
    <row r="142" spans="2:2" ht="20">
      <c r="B142" s="420" t="s">
        <v>155</v>
      </c>
    </row>
  </sheetData>
  <mergeCells count="1">
    <mergeCell ref="G2:Q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rgb="FF00B050"/>
  </sheetPr>
  <dimension ref="A1:AL790"/>
  <sheetViews>
    <sheetView showGridLines="0" workbookViewId="0">
      <pane xSplit="1" ySplit="6" topLeftCell="B7" activePane="bottomRight" state="frozen"/>
      <selection activeCell="U12" sqref="U12"/>
      <selection pane="topRight" activeCell="U12" sqref="U12"/>
      <selection pane="bottomLeft" activeCell="U12" sqref="U12"/>
      <selection pane="bottomRight" activeCell="B7" sqref="B7"/>
    </sheetView>
  </sheetViews>
  <sheetFormatPr defaultColWidth="8.83203125" defaultRowHeight="13" outlineLevelCol="1"/>
  <cols>
    <col min="1" max="1" width="53" style="21" customWidth="1"/>
    <col min="2" max="5" width="9.1640625" style="413" customWidth="1" outlineLevel="1"/>
    <col min="6" max="6" width="9.1640625" style="413" customWidth="1"/>
    <col min="7" max="10" width="9.1640625" style="413" customWidth="1" outlineLevel="1"/>
    <col min="11" max="11" width="9.1640625" style="413" customWidth="1"/>
    <col min="12" max="15" width="9.1640625" style="413" customWidth="1" outlineLevel="1"/>
    <col min="16" max="16" width="9.1640625" style="413" customWidth="1"/>
    <col min="17" max="20" width="9.1640625" style="413" customWidth="1" outlineLevel="1"/>
    <col min="21" max="21" width="9.1640625" style="413" customWidth="1"/>
    <col min="22" max="25" width="9.1640625" style="413" customWidth="1" outlineLevel="1"/>
    <col min="26" max="26" width="9.1640625" style="413" customWidth="1"/>
    <col min="27" max="30" width="9.1640625" style="413" customWidth="1" outlineLevel="1"/>
    <col min="31" max="35" width="9.1640625" style="413" customWidth="1"/>
    <col min="36" max="36" width="2.83203125" style="4" customWidth="1"/>
    <col min="37" max="37" width="63.1640625" style="21" customWidth="1"/>
    <col min="38" max="16384" width="8.83203125" style="4"/>
  </cols>
  <sheetData>
    <row r="1" spans="1:38" s="1" customFormat="1" ht="87" customHeight="1" thickBot="1">
      <c r="B1" s="376"/>
      <c r="C1" s="376"/>
      <c r="D1" s="376"/>
      <c r="E1" s="376"/>
      <c r="F1" s="376"/>
      <c r="G1" s="376"/>
      <c r="H1" s="376"/>
      <c r="I1" s="376"/>
      <c r="J1" s="376"/>
      <c r="K1" s="376"/>
      <c r="L1" s="376"/>
      <c r="M1" s="376"/>
      <c r="N1" s="376"/>
      <c r="O1" s="376"/>
      <c r="P1" s="376"/>
      <c r="Q1" s="376"/>
      <c r="R1" s="376"/>
      <c r="S1" s="376"/>
      <c r="T1" s="376"/>
      <c r="U1" s="376"/>
      <c r="V1" s="376"/>
      <c r="W1" s="376"/>
      <c r="X1" s="376"/>
      <c r="Y1" s="376"/>
      <c r="Z1" s="376"/>
      <c r="AA1" s="376"/>
      <c r="AB1" s="376"/>
      <c r="AC1" s="376"/>
      <c r="AD1" s="376"/>
      <c r="AE1" s="376"/>
      <c r="AF1" s="376"/>
      <c r="AG1" s="376"/>
      <c r="AH1" s="376"/>
      <c r="AI1" s="376"/>
      <c r="AK1" s="305" t="s">
        <v>172</v>
      </c>
    </row>
    <row r="2" spans="1:38" ht="15" customHeight="1">
      <c r="A2" s="293" t="s">
        <v>143</v>
      </c>
      <c r="B2" s="377"/>
      <c r="C2" s="377"/>
      <c r="D2" s="377"/>
      <c r="E2" s="377"/>
      <c r="F2" s="378"/>
      <c r="G2" s="379"/>
      <c r="H2" s="379"/>
      <c r="I2" s="379"/>
      <c r="J2" s="379"/>
      <c r="K2" s="379"/>
      <c r="L2" s="379"/>
      <c r="M2" s="379"/>
      <c r="N2" s="379"/>
      <c r="O2" s="379"/>
      <c r="P2" s="379"/>
      <c r="Q2" s="379"/>
      <c r="R2" s="379"/>
      <c r="S2" s="379"/>
      <c r="T2" s="379"/>
      <c r="U2" s="379"/>
      <c r="V2" s="379"/>
      <c r="W2" s="379"/>
      <c r="X2" s="379"/>
      <c r="Y2" s="379"/>
      <c r="Z2" s="379"/>
      <c r="AA2" s="379"/>
      <c r="AB2" s="379"/>
      <c r="AC2" s="379"/>
      <c r="AD2" s="379"/>
      <c r="AE2" s="379"/>
      <c r="AF2" s="379"/>
      <c r="AG2" s="379"/>
      <c r="AH2" s="379"/>
      <c r="AI2" s="379"/>
      <c r="AK2" s="305"/>
    </row>
    <row r="3" spans="1:38" ht="14" customHeight="1" thickBot="1">
      <c r="A3" s="294" t="s">
        <v>130</v>
      </c>
      <c r="B3" s="377"/>
      <c r="C3" s="377"/>
      <c r="D3" s="377"/>
      <c r="E3" s="377"/>
      <c r="F3" s="380"/>
      <c r="G3" s="381"/>
      <c r="H3" s="381"/>
      <c r="I3" s="381"/>
      <c r="J3" s="381"/>
      <c r="K3" s="381"/>
      <c r="L3" s="381"/>
      <c r="M3" s="381"/>
      <c r="N3" s="381"/>
      <c r="O3" s="381"/>
      <c r="P3" s="381"/>
      <c r="Q3" s="381"/>
      <c r="R3" s="381"/>
      <c r="S3" s="381"/>
      <c r="T3" s="381"/>
      <c r="U3" s="382"/>
      <c r="V3" s="383"/>
      <c r="W3" s="381"/>
      <c r="X3" s="381"/>
      <c r="Y3" s="381"/>
      <c r="Z3" s="382"/>
      <c r="AA3" s="381"/>
      <c r="AB3" s="381"/>
      <c r="AC3" s="381"/>
      <c r="AD3" s="381"/>
      <c r="AE3" s="382"/>
      <c r="AF3" s="382"/>
      <c r="AG3" s="382"/>
      <c r="AH3" s="382"/>
      <c r="AI3" s="382"/>
      <c r="AK3" s="563"/>
    </row>
    <row r="4" spans="1:38" ht="16" customHeight="1" thickBot="1">
      <c r="A4" s="290" t="s">
        <v>1</v>
      </c>
      <c r="B4" s="384"/>
      <c r="C4" s="384"/>
      <c r="D4" s="385"/>
      <c r="E4" s="385"/>
      <c r="F4" s="8"/>
      <c r="G4" s="386"/>
      <c r="H4" s="387"/>
      <c r="I4" s="387"/>
      <c r="J4" s="387"/>
      <c r="K4" s="8"/>
      <c r="L4" s="8"/>
      <c r="M4" s="8"/>
      <c r="N4" s="8"/>
      <c r="O4" s="8"/>
      <c r="P4" s="8"/>
      <c r="Q4" s="8"/>
      <c r="R4" s="8"/>
      <c r="S4" s="8"/>
      <c r="T4" s="8"/>
      <c r="U4" s="8"/>
      <c r="V4" s="8"/>
      <c r="W4" s="8"/>
      <c r="X4" s="8"/>
      <c r="Y4" s="8"/>
      <c r="Z4" s="8"/>
      <c r="AA4" s="8"/>
      <c r="AB4" s="8"/>
      <c r="AC4" s="8"/>
      <c r="AD4" s="8"/>
      <c r="AE4" s="8"/>
      <c r="AF4" s="8"/>
      <c r="AG4" s="8"/>
      <c r="AH4" s="8"/>
      <c r="AI4" s="8"/>
      <c r="AK4" s="9" t="s">
        <v>115</v>
      </c>
    </row>
    <row r="5" spans="1:38" ht="17" customHeight="1" thickBot="1">
      <c r="A5" s="295" t="s">
        <v>0</v>
      </c>
      <c r="B5" s="384"/>
      <c r="C5" s="384"/>
      <c r="D5" s="385"/>
      <c r="E5" s="385"/>
      <c r="F5" s="8"/>
      <c r="G5" s="386"/>
      <c r="H5" s="387"/>
      <c r="I5" s="387"/>
      <c r="J5" s="387"/>
      <c r="K5" s="8"/>
      <c r="L5" s="8"/>
      <c r="M5" s="8"/>
      <c r="N5" s="8"/>
      <c r="O5" s="8"/>
      <c r="P5" s="8"/>
      <c r="Q5" s="8"/>
      <c r="R5" s="8"/>
      <c r="S5" s="8"/>
      <c r="T5" s="8"/>
      <c r="U5" s="8"/>
      <c r="V5" s="8"/>
      <c r="W5" s="8"/>
      <c r="X5" s="8"/>
      <c r="Y5" s="8"/>
      <c r="Z5" s="8"/>
      <c r="AA5" s="8"/>
      <c r="AB5" s="8"/>
      <c r="AC5" s="8"/>
      <c r="AD5" s="8"/>
      <c r="AE5" s="8"/>
      <c r="AF5" s="8"/>
      <c r="AG5" s="8"/>
      <c r="AH5" s="8"/>
      <c r="AI5" s="8"/>
      <c r="AK5" s="641" t="s">
        <v>128</v>
      </c>
    </row>
    <row r="6" spans="1:38" s="292" customFormat="1" ht="36" customHeight="1" thickBot="1">
      <c r="A6" s="296" t="s">
        <v>131</v>
      </c>
      <c r="B6" s="297" t="s">
        <v>233</v>
      </c>
      <c r="C6" s="297" t="s">
        <v>234</v>
      </c>
      <c r="D6" s="297" t="s">
        <v>235</v>
      </c>
      <c r="E6" s="297" t="s">
        <v>236</v>
      </c>
      <c r="F6" s="298">
        <v>2013</v>
      </c>
      <c r="G6" s="297" t="s">
        <v>211</v>
      </c>
      <c r="H6" s="297" t="s">
        <v>212</v>
      </c>
      <c r="I6" s="297" t="s">
        <v>213</v>
      </c>
      <c r="J6" s="297" t="s">
        <v>214</v>
      </c>
      <c r="K6" s="298">
        <v>2014</v>
      </c>
      <c r="L6" s="297" t="s">
        <v>215</v>
      </c>
      <c r="M6" s="297" t="s">
        <v>216</v>
      </c>
      <c r="N6" s="297" t="s">
        <v>217</v>
      </c>
      <c r="O6" s="297" t="s">
        <v>218</v>
      </c>
      <c r="P6" s="298">
        <v>2015</v>
      </c>
      <c r="Q6" s="297" t="s">
        <v>219</v>
      </c>
      <c r="R6" s="297" t="s">
        <v>220</v>
      </c>
      <c r="S6" s="297" t="s">
        <v>221</v>
      </c>
      <c r="T6" s="297" t="s">
        <v>222</v>
      </c>
      <c r="U6" s="298">
        <v>2016</v>
      </c>
      <c r="V6" s="297" t="s">
        <v>223</v>
      </c>
      <c r="W6" s="297" t="s">
        <v>224</v>
      </c>
      <c r="X6" s="297" t="s">
        <v>225</v>
      </c>
      <c r="Y6" s="297" t="s">
        <v>226</v>
      </c>
      <c r="Z6" s="298">
        <v>2017</v>
      </c>
      <c r="AA6" s="297" t="s">
        <v>227</v>
      </c>
      <c r="AB6" s="297" t="s">
        <v>228</v>
      </c>
      <c r="AC6" s="297" t="s">
        <v>229</v>
      </c>
      <c r="AD6" s="297" t="s">
        <v>230</v>
      </c>
      <c r="AE6" s="298">
        <v>2018</v>
      </c>
      <c r="AF6" s="298">
        <v>2019</v>
      </c>
      <c r="AG6" s="298">
        <v>2020</v>
      </c>
      <c r="AH6" s="298">
        <v>2021</v>
      </c>
      <c r="AI6" s="298">
        <v>2022</v>
      </c>
      <c r="AK6" s="642"/>
    </row>
    <row r="7" spans="1:38" ht="12" customHeight="1" thickBot="1">
      <c r="A7" s="639" t="s">
        <v>2</v>
      </c>
      <c r="B7" s="388"/>
      <c r="C7" s="388"/>
      <c r="D7" s="388"/>
      <c r="E7" s="388"/>
      <c r="F7" s="389"/>
      <c r="G7" s="388"/>
      <c r="H7" s="388"/>
      <c r="I7" s="388"/>
      <c r="J7" s="388"/>
      <c r="K7" s="389" t="s">
        <v>3</v>
      </c>
      <c r="L7" s="388"/>
      <c r="M7" s="388"/>
      <c r="N7" s="388"/>
      <c r="O7" s="388"/>
      <c r="P7" s="389"/>
      <c r="Q7" s="388"/>
      <c r="R7" s="388"/>
      <c r="S7" s="390"/>
      <c r="T7" s="388"/>
      <c r="U7" s="391"/>
      <c r="V7" s="388"/>
      <c r="W7" s="388"/>
      <c r="X7" s="388"/>
      <c r="Y7" s="388"/>
      <c r="Z7" s="392"/>
      <c r="AA7" s="388"/>
      <c r="AB7" s="388"/>
      <c r="AC7" s="388"/>
      <c r="AD7" s="388"/>
      <c r="AE7" s="392"/>
      <c r="AF7" s="392"/>
      <c r="AG7" s="392"/>
      <c r="AH7" s="392"/>
      <c r="AI7" s="392"/>
      <c r="AK7" s="285"/>
    </row>
    <row r="8" spans="1:38" ht="13" customHeight="1" thickBot="1">
      <c r="A8" s="640"/>
      <c r="B8" s="388"/>
      <c r="C8" s="388"/>
      <c r="D8" s="388"/>
      <c r="E8" s="388"/>
      <c r="F8" s="389"/>
      <c r="G8" s="388"/>
      <c r="H8" s="388"/>
      <c r="I8" s="388"/>
      <c r="J8" s="388"/>
      <c r="K8" s="389"/>
      <c r="L8" s="388"/>
      <c r="M8" s="388"/>
      <c r="N8" s="388"/>
      <c r="O8" s="388"/>
      <c r="P8" s="389"/>
      <c r="Q8" s="388"/>
      <c r="R8" s="388"/>
      <c r="S8" s="390"/>
      <c r="T8" s="388"/>
      <c r="U8" s="391"/>
      <c r="V8" s="388"/>
      <c r="W8" s="388"/>
      <c r="X8" s="388"/>
      <c r="Y8" s="388"/>
      <c r="Z8" s="392"/>
      <c r="AA8" s="388"/>
      <c r="AB8" s="388"/>
      <c r="AC8" s="388"/>
      <c r="AD8" s="388"/>
      <c r="AE8" s="392"/>
      <c r="AF8" s="392"/>
      <c r="AG8" s="392"/>
      <c r="AH8" s="392"/>
      <c r="AI8" s="392"/>
      <c r="AK8" s="288" t="s">
        <v>129</v>
      </c>
    </row>
    <row r="9" spans="1:38" s="7" customFormat="1" ht="15" thickBot="1">
      <c r="A9" s="11" t="s">
        <v>4</v>
      </c>
      <c r="B9" s="393">
        <f t="shared" ref="B9:AI9" si="0">B13+B18</f>
        <v>0</v>
      </c>
      <c r="C9" s="393">
        <f t="shared" si="0"/>
        <v>0</v>
      </c>
      <c r="D9" s="393">
        <f t="shared" si="0"/>
        <v>0</v>
      </c>
      <c r="E9" s="393">
        <f t="shared" si="0"/>
        <v>0</v>
      </c>
      <c r="F9" s="394">
        <f t="shared" si="0"/>
        <v>0</v>
      </c>
      <c r="G9" s="393">
        <f t="shared" si="0"/>
        <v>0</v>
      </c>
      <c r="H9" s="393">
        <f t="shared" si="0"/>
        <v>0</v>
      </c>
      <c r="I9" s="393">
        <f t="shared" si="0"/>
        <v>0</v>
      </c>
      <c r="J9" s="393">
        <f t="shared" si="0"/>
        <v>0</v>
      </c>
      <c r="K9" s="394">
        <f t="shared" si="0"/>
        <v>0</v>
      </c>
      <c r="L9" s="393">
        <f t="shared" si="0"/>
        <v>0</v>
      </c>
      <c r="M9" s="393">
        <f t="shared" si="0"/>
        <v>0</v>
      </c>
      <c r="N9" s="393">
        <f t="shared" si="0"/>
        <v>0</v>
      </c>
      <c r="O9" s="393">
        <f t="shared" si="0"/>
        <v>0</v>
      </c>
      <c r="P9" s="394">
        <f t="shared" si="0"/>
        <v>0</v>
      </c>
      <c r="Q9" s="393">
        <f t="shared" si="0"/>
        <v>0</v>
      </c>
      <c r="R9" s="393">
        <f t="shared" si="0"/>
        <v>0</v>
      </c>
      <c r="S9" s="393">
        <f t="shared" si="0"/>
        <v>0</v>
      </c>
      <c r="T9" s="393">
        <f t="shared" si="0"/>
        <v>0</v>
      </c>
      <c r="U9" s="394">
        <f t="shared" si="0"/>
        <v>0</v>
      </c>
      <c r="V9" s="393">
        <f t="shared" si="0"/>
        <v>0</v>
      </c>
      <c r="W9" s="393">
        <f t="shared" si="0"/>
        <v>0</v>
      </c>
      <c r="X9" s="393">
        <f t="shared" si="0"/>
        <v>0</v>
      </c>
      <c r="Y9" s="393">
        <f t="shared" si="0"/>
        <v>0</v>
      </c>
      <c r="Z9" s="394">
        <f t="shared" si="0"/>
        <v>0</v>
      </c>
      <c r="AA9" s="395">
        <f t="shared" si="0"/>
        <v>0</v>
      </c>
      <c r="AB9" s="395">
        <f t="shared" si="0"/>
        <v>0</v>
      </c>
      <c r="AC9" s="395">
        <f t="shared" si="0"/>
        <v>0</v>
      </c>
      <c r="AD9" s="395">
        <f t="shared" si="0"/>
        <v>0</v>
      </c>
      <c r="AE9" s="396">
        <f t="shared" si="0"/>
        <v>0</v>
      </c>
      <c r="AF9" s="396">
        <f t="shared" si="0"/>
        <v>0</v>
      </c>
      <c r="AG9" s="396">
        <f t="shared" si="0"/>
        <v>0</v>
      </c>
      <c r="AH9" s="396">
        <f t="shared" si="0"/>
        <v>0</v>
      </c>
      <c r="AI9" s="396">
        <f t="shared" si="0"/>
        <v>0</v>
      </c>
      <c r="AK9" s="286"/>
    </row>
    <row r="10" spans="1:38" s="13" customFormat="1" ht="14" thickTop="1" thickBot="1">
      <c r="A10" s="12" t="s">
        <v>5</v>
      </c>
      <c r="B10" s="40" t="s">
        <v>49</v>
      </c>
      <c r="C10" s="40" t="s">
        <v>49</v>
      </c>
      <c r="D10" s="40" t="s">
        <v>49</v>
      </c>
      <c r="E10" s="40" t="s">
        <v>49</v>
      </c>
      <c r="F10" s="41"/>
      <c r="G10" s="371" t="str">
        <f>IFERROR(G9/B9-1,"N/A")</f>
        <v>N/A</v>
      </c>
      <c r="H10" s="371" t="str">
        <f t="shared" ref="H10:J10" si="1">IFERROR(H9/C9-1,"N/A")</f>
        <v>N/A</v>
      </c>
      <c r="I10" s="371" t="str">
        <f t="shared" si="1"/>
        <v>N/A</v>
      </c>
      <c r="J10" s="371" t="str">
        <f t="shared" si="1"/>
        <v>N/A</v>
      </c>
      <c r="K10" s="41" t="str">
        <f>IFERROR(K9/F9-1,"N/A")</f>
        <v>N/A</v>
      </c>
      <c r="L10" s="371" t="str">
        <f>IFERROR(L9/G9-1,"N/A")</f>
        <v>N/A</v>
      </c>
      <c r="M10" s="371" t="str">
        <f t="shared" ref="M10" si="2">IFERROR(M9/H9-1,"N/A")</f>
        <v>N/A</v>
      </c>
      <c r="N10" s="371" t="str">
        <f t="shared" ref="N10" si="3">IFERROR(N9/I9-1,"N/A")</f>
        <v>N/A</v>
      </c>
      <c r="O10" s="371" t="str">
        <f t="shared" ref="O10" si="4">IFERROR(O9/J9-1,"N/A")</f>
        <v>N/A</v>
      </c>
      <c r="P10" s="41" t="str">
        <f>IFERROR(P9/K9-1,"N/A")</f>
        <v>N/A</v>
      </c>
      <c r="Q10" s="371" t="str">
        <f>IFERROR(Q9/L9-1,"N/A")</f>
        <v>N/A</v>
      </c>
      <c r="R10" s="371" t="str">
        <f t="shared" ref="R10" si="5">IFERROR(R9/M9-1,"N/A")</f>
        <v>N/A</v>
      </c>
      <c r="S10" s="371" t="str">
        <f t="shared" ref="S10" si="6">IFERROR(S9/N9-1,"N/A")</f>
        <v>N/A</v>
      </c>
      <c r="T10" s="371" t="str">
        <f t="shared" ref="T10" si="7">IFERROR(T9/O9-1,"N/A")</f>
        <v>N/A</v>
      </c>
      <c r="U10" s="41" t="str">
        <f>IFERROR(U9/P9-1,"N/A")</f>
        <v>N/A</v>
      </c>
      <c r="V10" s="371" t="str">
        <f>IFERROR(V9/Q9-1,"N/A")</f>
        <v>N/A</v>
      </c>
      <c r="W10" s="371" t="str">
        <f t="shared" ref="W10" si="8">IFERROR(W9/R9-1,"N/A")</f>
        <v>N/A</v>
      </c>
      <c r="X10" s="371" t="str">
        <f t="shared" ref="X10" si="9">IFERROR(X9/S9-1,"N/A")</f>
        <v>N/A</v>
      </c>
      <c r="Y10" s="371" t="str">
        <f t="shared" ref="Y10" si="10">IFERROR(Y9/T9-1,"N/A")</f>
        <v>N/A</v>
      </c>
      <c r="Z10" s="41" t="str">
        <f>IFERROR(Z9/U9-1,"N/A")</f>
        <v>N/A</v>
      </c>
      <c r="AA10" s="371" t="str">
        <f>IFERROR(AA9/V9-1,"N/A")</f>
        <v>N/A</v>
      </c>
      <c r="AB10" s="371" t="str">
        <f t="shared" ref="AB10" si="11">IFERROR(AB9/W9-1,"N/A")</f>
        <v>N/A</v>
      </c>
      <c r="AC10" s="371" t="str">
        <f t="shared" ref="AC10" si="12">IFERROR(AC9/X9-1,"N/A")</f>
        <v>N/A</v>
      </c>
      <c r="AD10" s="371" t="str">
        <f t="shared" ref="AD10" si="13">IFERROR(AD9/Y9-1,"N/A")</f>
        <v>N/A</v>
      </c>
      <c r="AE10" s="53" t="str">
        <f>IFERROR(AE9/Z9-1,"N/A")</f>
        <v>N/A</v>
      </c>
      <c r="AF10" s="53" t="str">
        <f>IFERROR(AF9/AE9-1,"N/A")</f>
        <v>N/A</v>
      </c>
      <c r="AG10" s="53" t="str">
        <f t="shared" ref="AG10:AI10" si="14">IFERROR(AG9/AF9-1,"N/A")</f>
        <v>N/A</v>
      </c>
      <c r="AH10" s="53" t="str">
        <f t="shared" si="14"/>
        <v>N/A</v>
      </c>
      <c r="AI10" s="53" t="str">
        <f t="shared" si="14"/>
        <v>N/A</v>
      </c>
      <c r="AK10" s="287"/>
    </row>
    <row r="11" spans="1:38" s="372" customFormat="1" ht="13.5" thickBot="1">
      <c r="A11" s="16" t="s">
        <v>6</v>
      </c>
      <c r="B11" s="40" t="s">
        <v>49</v>
      </c>
      <c r="C11" s="40" t="str">
        <f t="shared" ref="C11:E11" si="15">IFERROR(C9/B9-1,"N/A")</f>
        <v>N/A</v>
      </c>
      <c r="D11" s="40" t="str">
        <f t="shared" si="15"/>
        <v>N/A</v>
      </c>
      <c r="E11" s="40" t="str">
        <f t="shared" si="15"/>
        <v>N/A</v>
      </c>
      <c r="F11" s="397"/>
      <c r="G11" s="40" t="str">
        <f>IFERROR(G9/E9-1,"N/A")</f>
        <v>N/A</v>
      </c>
      <c r="H11" s="40" t="str">
        <f t="shared" ref="H11:J11" si="16">IFERROR(H9/G9-1,"N/A")</f>
        <v>N/A</v>
      </c>
      <c r="I11" s="40" t="str">
        <f t="shared" si="16"/>
        <v>N/A</v>
      </c>
      <c r="J11" s="40" t="str">
        <f t="shared" si="16"/>
        <v>N/A</v>
      </c>
      <c r="K11" s="397"/>
      <c r="L11" s="40" t="str">
        <f>IFERROR(L9/J9-1,"N/A")</f>
        <v>N/A</v>
      </c>
      <c r="M11" s="40" t="str">
        <f t="shared" ref="M11:O11" si="17">IFERROR(M9/L9-1,"N/A")</f>
        <v>N/A</v>
      </c>
      <c r="N11" s="40" t="str">
        <f t="shared" si="17"/>
        <v>N/A</v>
      </c>
      <c r="O11" s="40" t="str">
        <f t="shared" si="17"/>
        <v>N/A</v>
      </c>
      <c r="P11" s="397"/>
      <c r="Q11" s="40" t="str">
        <f>IFERROR(Q9/O9-1,"N/A")</f>
        <v>N/A</v>
      </c>
      <c r="R11" s="40" t="str">
        <f t="shared" ref="R11:T11" si="18">IFERROR(R9/Q9-1,"N/A")</f>
        <v>N/A</v>
      </c>
      <c r="S11" s="40" t="str">
        <f t="shared" si="18"/>
        <v>N/A</v>
      </c>
      <c r="T11" s="40" t="str">
        <f t="shared" si="18"/>
        <v>N/A</v>
      </c>
      <c r="U11" s="397"/>
      <c r="V11" s="40" t="str">
        <f>IFERROR(V9/T9-1,"N/A")</f>
        <v>N/A</v>
      </c>
      <c r="W11" s="40" t="str">
        <f t="shared" ref="W11:Y11" si="19">IFERROR(W9/V9-1,"N/A")</f>
        <v>N/A</v>
      </c>
      <c r="X11" s="40" t="str">
        <f t="shared" si="19"/>
        <v>N/A</v>
      </c>
      <c r="Y11" s="40" t="str">
        <f t="shared" si="19"/>
        <v>N/A</v>
      </c>
      <c r="Z11" s="397"/>
      <c r="AA11" s="40" t="str">
        <f>IFERROR(AA9/Y9-1,"N/A")</f>
        <v>N/A</v>
      </c>
      <c r="AB11" s="40" t="str">
        <f t="shared" ref="AB11:AD11" si="20">IFERROR(AB9/AA9-1,"N/A")</f>
        <v>N/A</v>
      </c>
      <c r="AC11" s="40" t="str">
        <f t="shared" si="20"/>
        <v>N/A</v>
      </c>
      <c r="AD11" s="40" t="str">
        <f t="shared" si="20"/>
        <v>N/A</v>
      </c>
      <c r="AE11" s="398"/>
      <c r="AF11" s="398"/>
      <c r="AG11" s="398"/>
      <c r="AH11" s="398"/>
      <c r="AI11" s="398"/>
    </row>
    <row r="12" spans="1:38" s="14" customFormat="1" ht="13.5" thickBot="1">
      <c r="A12" s="289" t="s">
        <v>132</v>
      </c>
      <c r="B12" s="399"/>
      <c r="C12" s="399"/>
      <c r="D12" s="399"/>
      <c r="E12" s="399"/>
      <c r="F12" s="400"/>
      <c r="G12" s="399"/>
      <c r="H12" s="399"/>
      <c r="I12" s="399"/>
      <c r="J12" s="399"/>
      <c r="K12" s="400"/>
      <c r="L12" s="399"/>
      <c r="M12" s="399"/>
      <c r="N12" s="399"/>
      <c r="O12" s="399"/>
      <c r="P12" s="400"/>
      <c r="Q12" s="399"/>
      <c r="R12" s="399"/>
      <c r="S12" s="399"/>
      <c r="T12" s="399"/>
      <c r="U12" s="400"/>
      <c r="V12" s="399"/>
      <c r="W12" s="399"/>
      <c r="X12" s="399"/>
      <c r="Y12" s="399"/>
      <c r="Z12" s="400"/>
      <c r="AA12" s="399"/>
      <c r="AB12" s="399"/>
      <c r="AC12" s="399"/>
      <c r="AD12" s="399"/>
      <c r="AE12" s="400"/>
      <c r="AF12" s="401"/>
      <c r="AG12" s="401"/>
      <c r="AH12" s="401"/>
      <c r="AI12" s="401"/>
      <c r="AK12" s="288" t="s">
        <v>126</v>
      </c>
    </row>
    <row r="13" spans="1:38" s="15" customFormat="1">
      <c r="A13" s="578" t="s">
        <v>361</v>
      </c>
      <c r="B13" s="402">
        <v>0</v>
      </c>
      <c r="C13" s="402">
        <v>0</v>
      </c>
      <c r="D13" s="402">
        <v>0</v>
      </c>
      <c r="E13" s="402">
        <v>0</v>
      </c>
      <c r="F13" s="416">
        <f>SUM(B13:E13)</f>
        <v>0</v>
      </c>
      <c r="G13" s="402">
        <v>0</v>
      </c>
      <c r="H13" s="402">
        <v>0</v>
      </c>
      <c r="I13" s="402">
        <v>0</v>
      </c>
      <c r="J13" s="402">
        <v>0</v>
      </c>
      <c r="K13" s="416">
        <f>SUM(G13:J13)</f>
        <v>0</v>
      </c>
      <c r="L13" s="402">
        <v>0</v>
      </c>
      <c r="M13" s="402">
        <v>0</v>
      </c>
      <c r="N13" s="402">
        <v>0</v>
      </c>
      <c r="O13" s="402">
        <v>0</v>
      </c>
      <c r="P13" s="416">
        <f>SUM(L13:O13)</f>
        <v>0</v>
      </c>
      <c r="Q13" s="402">
        <v>0</v>
      </c>
      <c r="R13" s="402">
        <v>0</v>
      </c>
      <c r="S13" s="402">
        <v>0</v>
      </c>
      <c r="T13" s="402">
        <v>0</v>
      </c>
      <c r="U13" s="416">
        <f>SUM(Q13:T13)</f>
        <v>0</v>
      </c>
      <c r="V13" s="402">
        <v>0</v>
      </c>
      <c r="W13" s="402">
        <v>0</v>
      </c>
      <c r="X13" s="402">
        <v>0</v>
      </c>
      <c r="Y13" s="402">
        <v>0</v>
      </c>
      <c r="Z13" s="416">
        <f>SUM(V13:Y13)</f>
        <v>0</v>
      </c>
      <c r="AA13" s="417">
        <f>V13*(1+AA14)</f>
        <v>0</v>
      </c>
      <c r="AB13" s="417">
        <f>W13*(1+AB14)</f>
        <v>0</v>
      </c>
      <c r="AC13" s="417">
        <f>X13*(1+AC14)</f>
        <v>0</v>
      </c>
      <c r="AD13" s="417">
        <f>Y13*(1+AD14)</f>
        <v>0</v>
      </c>
      <c r="AE13" s="403">
        <f>SUM(AA13:AD13)</f>
        <v>0</v>
      </c>
      <c r="AF13" s="403">
        <f>IF(AF14="",0,AE13*(1+AF14))</f>
        <v>0</v>
      </c>
      <c r="AG13" s="403">
        <f>IF(AG14="",0,AF13*(1+AG14))</f>
        <v>0</v>
      </c>
      <c r="AH13" s="403">
        <f>IF(AH14="",0,AG13*(1+AH14))</f>
        <v>0</v>
      </c>
      <c r="AI13" s="403">
        <f>IF(AI14="",0,AH13*(1+AI14))</f>
        <v>0</v>
      </c>
      <c r="AK13" s="286"/>
    </row>
    <row r="14" spans="1:38" s="13" customFormat="1" ht="13.5" thickBot="1">
      <c r="A14" s="16" t="s">
        <v>5</v>
      </c>
      <c r="B14" s="40" t="s">
        <v>49</v>
      </c>
      <c r="C14" s="40" t="s">
        <v>49</v>
      </c>
      <c r="D14" s="40" t="s">
        <v>49</v>
      </c>
      <c r="E14" s="40" t="s">
        <v>49</v>
      </c>
      <c r="F14" s="41" t="str">
        <f t="shared" ref="F14" si="21">IFERROR(F13/A13-1,"N/A")</f>
        <v>N/A</v>
      </c>
      <c r="G14" s="371" t="str">
        <f>IFERROR(G13/B13-1,"N/A")</f>
        <v>N/A</v>
      </c>
      <c r="H14" s="371" t="str">
        <f t="shared" ref="H14" si="22">IFERROR(H13/C13-1,"N/A")</f>
        <v>N/A</v>
      </c>
      <c r="I14" s="371" t="str">
        <f t="shared" ref="I14" si="23">IFERROR(I13/D13-1,"N/A")</f>
        <v>N/A</v>
      </c>
      <c r="J14" s="371" t="str">
        <f t="shared" ref="J14:K14" si="24">IFERROR(J13/E13-1,"N/A")</f>
        <v>N/A</v>
      </c>
      <c r="K14" s="41" t="str">
        <f t="shared" si="24"/>
        <v>N/A</v>
      </c>
      <c r="L14" s="371" t="str">
        <f>IFERROR(L13/G13-1,"N/A")</f>
        <v>N/A</v>
      </c>
      <c r="M14" s="371" t="str">
        <f t="shared" ref="M14" si="25">IFERROR(M13/H13-1,"N/A")</f>
        <v>N/A</v>
      </c>
      <c r="N14" s="371" t="str">
        <f t="shared" ref="N14" si="26">IFERROR(N13/I13-1,"N/A")</f>
        <v>N/A</v>
      </c>
      <c r="O14" s="371" t="str">
        <f t="shared" ref="O14:P14" si="27">IFERROR(O13/J13-1,"N/A")</f>
        <v>N/A</v>
      </c>
      <c r="P14" s="41" t="str">
        <f t="shared" si="27"/>
        <v>N/A</v>
      </c>
      <c r="Q14" s="371" t="str">
        <f>IFERROR(Q13/L13-1,"N/A")</f>
        <v>N/A</v>
      </c>
      <c r="R14" s="371" t="str">
        <f t="shared" ref="R14" si="28">IFERROR(R13/M13-1,"N/A")</f>
        <v>N/A</v>
      </c>
      <c r="S14" s="371" t="str">
        <f t="shared" ref="S14" si="29">IFERROR(S13/N13-1,"N/A")</f>
        <v>N/A</v>
      </c>
      <c r="T14" s="371" t="str">
        <f t="shared" ref="T14:U14" si="30">IFERROR(T13/O13-1,"N/A")</f>
        <v>N/A</v>
      </c>
      <c r="U14" s="41" t="str">
        <f t="shared" si="30"/>
        <v>N/A</v>
      </c>
      <c r="V14" s="371" t="str">
        <f>IFERROR(V13/Q13-1,"N/A")</f>
        <v>N/A</v>
      </c>
      <c r="W14" s="371" t="str">
        <f t="shared" ref="W14" si="31">IFERROR(W13/R13-1,"N/A")</f>
        <v>N/A</v>
      </c>
      <c r="X14" s="371" t="str">
        <f t="shared" ref="X14" si="32">IFERROR(X13/S13-1,"N/A")</f>
        <v>N/A</v>
      </c>
      <c r="Y14" s="371" t="str">
        <f t="shared" ref="Y14:Z14" si="33">IFERROR(Y13/T13-1,"N/A")</f>
        <v>N/A</v>
      </c>
      <c r="Z14" s="41" t="str">
        <f t="shared" si="33"/>
        <v>N/A</v>
      </c>
      <c r="AA14" s="375">
        <v>0</v>
      </c>
      <c r="AB14" s="375">
        <v>0</v>
      </c>
      <c r="AC14" s="375">
        <v>0</v>
      </c>
      <c r="AD14" s="375">
        <v>0</v>
      </c>
      <c r="AE14" s="41" t="str">
        <f t="shared" ref="AE14" si="34">IFERROR(AE13/Z13-1,"N/A")</f>
        <v>N/A</v>
      </c>
      <c r="AF14" s="404">
        <v>0</v>
      </c>
      <c r="AG14" s="404">
        <v>0</v>
      </c>
      <c r="AH14" s="404">
        <v>0</v>
      </c>
      <c r="AI14" s="404">
        <v>0</v>
      </c>
      <c r="AK14" s="287"/>
      <c r="AL14" s="4"/>
    </row>
    <row r="15" spans="1:38" s="13" customFormat="1">
      <c r="A15" s="16" t="s">
        <v>6</v>
      </c>
      <c r="B15" s="40" t="s">
        <v>49</v>
      </c>
      <c r="C15" s="40" t="str">
        <f t="shared" ref="C15:E15" si="35">IFERROR(C13/B13-1,"N/A")</f>
        <v>N/A</v>
      </c>
      <c r="D15" s="40" t="str">
        <f t="shared" si="35"/>
        <v>N/A</v>
      </c>
      <c r="E15" s="40" t="str">
        <f t="shared" si="35"/>
        <v>N/A</v>
      </c>
      <c r="F15" s="397"/>
      <c r="G15" s="40" t="str">
        <f>IFERROR(G13/E13-1,"N/A")</f>
        <v>N/A</v>
      </c>
      <c r="H15" s="40" t="str">
        <f t="shared" ref="H15:J15" si="36">IFERROR(H13/G13-1,"N/A")</f>
        <v>N/A</v>
      </c>
      <c r="I15" s="40" t="str">
        <f t="shared" si="36"/>
        <v>N/A</v>
      </c>
      <c r="J15" s="40" t="str">
        <f t="shared" si="36"/>
        <v>N/A</v>
      </c>
      <c r="K15" s="397"/>
      <c r="L15" s="40" t="str">
        <f>IFERROR(L13/J13-1,"N/A")</f>
        <v>N/A</v>
      </c>
      <c r="M15" s="40" t="str">
        <f t="shared" ref="M15:O15" si="37">IFERROR(M13/L13-1,"N/A")</f>
        <v>N/A</v>
      </c>
      <c r="N15" s="40" t="str">
        <f t="shared" si="37"/>
        <v>N/A</v>
      </c>
      <c r="O15" s="40" t="str">
        <f t="shared" si="37"/>
        <v>N/A</v>
      </c>
      <c r="P15" s="397"/>
      <c r="Q15" s="40" t="str">
        <f>IFERROR(Q13/O13-1,"N/A")</f>
        <v>N/A</v>
      </c>
      <c r="R15" s="40" t="str">
        <f t="shared" ref="R15:T15" si="38">IFERROR(R13/Q13-1,"N/A")</f>
        <v>N/A</v>
      </c>
      <c r="S15" s="40" t="str">
        <f t="shared" si="38"/>
        <v>N/A</v>
      </c>
      <c r="T15" s="40" t="str">
        <f t="shared" si="38"/>
        <v>N/A</v>
      </c>
      <c r="U15" s="397"/>
      <c r="V15" s="40" t="str">
        <f>IFERROR(V13/T13-1,"N/A")</f>
        <v>N/A</v>
      </c>
      <c r="W15" s="40" t="str">
        <f t="shared" ref="W15:Y15" si="39">IFERROR(W13/V13-1,"N/A")</f>
        <v>N/A</v>
      </c>
      <c r="X15" s="40" t="str">
        <f t="shared" si="39"/>
        <v>N/A</v>
      </c>
      <c r="Y15" s="40" t="str">
        <f t="shared" si="39"/>
        <v>N/A</v>
      </c>
      <c r="Z15" s="397"/>
      <c r="AA15" s="40" t="str">
        <f>IFERROR(AA13/Y13-1,"N/A")</f>
        <v>N/A</v>
      </c>
      <c r="AB15" s="40" t="str">
        <f t="shared" ref="AB15:AD15" si="40">IFERROR(AB13/AA13-1,"N/A")</f>
        <v>N/A</v>
      </c>
      <c r="AC15" s="40" t="str">
        <f t="shared" si="40"/>
        <v>N/A</v>
      </c>
      <c r="AD15" s="40" t="str">
        <f t="shared" si="40"/>
        <v>N/A</v>
      </c>
      <c r="AE15" s="397"/>
      <c r="AF15" s="397"/>
      <c r="AG15" s="397"/>
      <c r="AH15" s="397"/>
      <c r="AI15" s="397"/>
    </row>
    <row r="16" spans="1:38" s="13" customFormat="1" ht="13.5" thickBot="1">
      <c r="A16" s="16" t="s">
        <v>7</v>
      </c>
      <c r="B16" s="40" t="str">
        <f>IFERROR(B13/B9,"N/A")</f>
        <v>N/A</v>
      </c>
      <c r="C16" s="40" t="str">
        <f t="shared" ref="C16:E16" si="41">IFERROR(C13/C9,"N/A")</f>
        <v>N/A</v>
      </c>
      <c r="D16" s="40" t="str">
        <f t="shared" si="41"/>
        <v>N/A</v>
      </c>
      <c r="E16" s="40" t="str">
        <f t="shared" si="41"/>
        <v>N/A</v>
      </c>
      <c r="F16" s="41" t="str">
        <f>IFERROR(F13/F9,"N/A")</f>
        <v>N/A</v>
      </c>
      <c r="G16" s="373" t="str">
        <f>IFERROR(G13/G9,"N/A")</f>
        <v>N/A</v>
      </c>
      <c r="H16" s="373" t="str">
        <f t="shared" ref="H16:J16" si="42">IFERROR(H13/H9,"N/A")</f>
        <v>N/A</v>
      </c>
      <c r="I16" s="373" t="str">
        <f t="shared" si="42"/>
        <v>N/A</v>
      </c>
      <c r="J16" s="373" t="str">
        <f t="shared" si="42"/>
        <v>N/A</v>
      </c>
      <c r="K16" s="41" t="str">
        <f>IFERROR(K13/K9,"N/A")</f>
        <v>N/A</v>
      </c>
      <c r="L16" s="373" t="str">
        <f>IFERROR(L13/L9,"N/A")</f>
        <v>N/A</v>
      </c>
      <c r="M16" s="373" t="str">
        <f t="shared" ref="M16:O16" si="43">IFERROR(M13/M9,"N/A")</f>
        <v>N/A</v>
      </c>
      <c r="N16" s="373" t="str">
        <f t="shared" si="43"/>
        <v>N/A</v>
      </c>
      <c r="O16" s="373" t="str">
        <f t="shared" si="43"/>
        <v>N/A</v>
      </c>
      <c r="P16" s="41" t="str">
        <f>IFERROR(P13/P9,"N/A")</f>
        <v>N/A</v>
      </c>
      <c r="Q16" s="373" t="str">
        <f>IFERROR(Q13/Q9,"N/A")</f>
        <v>N/A</v>
      </c>
      <c r="R16" s="373" t="str">
        <f t="shared" ref="R16:T16" si="44">IFERROR(R13/R9,"N/A")</f>
        <v>N/A</v>
      </c>
      <c r="S16" s="373" t="str">
        <f t="shared" si="44"/>
        <v>N/A</v>
      </c>
      <c r="T16" s="373" t="str">
        <f t="shared" si="44"/>
        <v>N/A</v>
      </c>
      <c r="U16" s="41" t="str">
        <f>IFERROR(U13/U9,"N/A")</f>
        <v>N/A</v>
      </c>
      <c r="V16" s="373" t="str">
        <f>IFERROR(V13/V9,"N/A")</f>
        <v>N/A</v>
      </c>
      <c r="W16" s="373" t="str">
        <f t="shared" ref="W16:Y16" si="45">IFERROR(W13/W9,"N/A")</f>
        <v>N/A</v>
      </c>
      <c r="X16" s="373" t="str">
        <f t="shared" si="45"/>
        <v>N/A</v>
      </c>
      <c r="Y16" s="373" t="str">
        <f t="shared" si="45"/>
        <v>N/A</v>
      </c>
      <c r="Z16" s="41" t="str">
        <f>IFERROR(Z13/Z9,"N/A")</f>
        <v>N/A</v>
      </c>
      <c r="AA16" s="373" t="str">
        <f>IFERROR(AA13/AA9,"N/A")</f>
        <v>N/A</v>
      </c>
      <c r="AB16" s="373" t="str">
        <f t="shared" ref="AB16:AI16" si="46">IFERROR(AB13/AB9,"N/A")</f>
        <v>N/A</v>
      </c>
      <c r="AC16" s="373" t="str">
        <f t="shared" si="46"/>
        <v>N/A</v>
      </c>
      <c r="AD16" s="373" t="str">
        <f t="shared" si="46"/>
        <v>N/A</v>
      </c>
      <c r="AE16" s="41" t="str">
        <f t="shared" si="46"/>
        <v>N/A</v>
      </c>
      <c r="AF16" s="41" t="str">
        <f t="shared" si="46"/>
        <v>N/A</v>
      </c>
      <c r="AG16" s="41" t="str">
        <f t="shared" si="46"/>
        <v>N/A</v>
      </c>
      <c r="AH16" s="41" t="str">
        <f t="shared" si="46"/>
        <v>N/A</v>
      </c>
      <c r="AI16" s="41" t="str">
        <f t="shared" si="46"/>
        <v>N/A</v>
      </c>
    </row>
    <row r="17" spans="1:37" s="14" customFormat="1" ht="13.5" thickBot="1">
      <c r="A17" s="289" t="s">
        <v>134</v>
      </c>
      <c r="B17" s="399"/>
      <c r="C17" s="399"/>
      <c r="D17" s="399"/>
      <c r="E17" s="399"/>
      <c r="F17" s="400"/>
      <c r="G17" s="399"/>
      <c r="H17" s="399"/>
      <c r="I17" s="399"/>
      <c r="J17" s="399"/>
      <c r="K17" s="400"/>
      <c r="L17" s="399"/>
      <c r="M17" s="399"/>
      <c r="N17" s="399"/>
      <c r="O17" s="399"/>
      <c r="P17" s="400"/>
      <c r="Q17" s="399"/>
      <c r="R17" s="399"/>
      <c r="S17" s="399"/>
      <c r="T17" s="399"/>
      <c r="U17" s="400"/>
      <c r="V17" s="399"/>
      <c r="W17" s="399"/>
      <c r="X17" s="399"/>
      <c r="Y17" s="399"/>
      <c r="Z17" s="400"/>
      <c r="AA17" s="399"/>
      <c r="AB17" s="399"/>
      <c r="AC17" s="399"/>
      <c r="AD17" s="399"/>
      <c r="AE17" s="400"/>
      <c r="AF17" s="401"/>
      <c r="AG17" s="401"/>
      <c r="AH17" s="401"/>
      <c r="AI17" s="401"/>
      <c r="AK17" s="288" t="s">
        <v>127</v>
      </c>
    </row>
    <row r="18" spans="1:37" s="18" customFormat="1">
      <c r="A18" s="578" t="s">
        <v>362</v>
      </c>
      <c r="B18" s="402">
        <v>0</v>
      </c>
      <c r="C18" s="402">
        <v>0</v>
      </c>
      <c r="D18" s="402">
        <v>0</v>
      </c>
      <c r="E18" s="402">
        <v>0</v>
      </c>
      <c r="F18" s="416">
        <f>SUM(B18:E18)</f>
        <v>0</v>
      </c>
      <c r="G18" s="402">
        <v>0</v>
      </c>
      <c r="H18" s="402">
        <v>0</v>
      </c>
      <c r="I18" s="402">
        <v>0</v>
      </c>
      <c r="J18" s="402">
        <v>0</v>
      </c>
      <c r="K18" s="416">
        <f>SUM(G18:J18)</f>
        <v>0</v>
      </c>
      <c r="L18" s="402">
        <v>0</v>
      </c>
      <c r="M18" s="402">
        <v>0</v>
      </c>
      <c r="N18" s="402">
        <v>0</v>
      </c>
      <c r="O18" s="402">
        <v>0</v>
      </c>
      <c r="P18" s="416">
        <f>SUM(L18:O18)</f>
        <v>0</v>
      </c>
      <c r="Q18" s="402">
        <v>0</v>
      </c>
      <c r="R18" s="402">
        <v>0</v>
      </c>
      <c r="S18" s="402">
        <v>0</v>
      </c>
      <c r="T18" s="402">
        <v>0</v>
      </c>
      <c r="U18" s="416">
        <f>SUM(Q18:T18)</f>
        <v>0</v>
      </c>
      <c r="V18" s="402">
        <v>0</v>
      </c>
      <c r="W18" s="402">
        <v>0</v>
      </c>
      <c r="X18" s="402">
        <v>0</v>
      </c>
      <c r="Y18" s="402">
        <v>0</v>
      </c>
      <c r="Z18" s="416">
        <f>SUM(V18:Y18)</f>
        <v>0</v>
      </c>
      <c r="AA18" s="418">
        <f>IF(AA19="",0,V18*(1+AA19))</f>
        <v>0</v>
      </c>
      <c r="AB18" s="418">
        <f>IF(AB19="",0,W18*(1+AB19))</f>
        <v>0</v>
      </c>
      <c r="AC18" s="418">
        <f>IF(AC19="",0,X18*(1+AC19))</f>
        <v>0</v>
      </c>
      <c r="AD18" s="418">
        <f>IF(AD19="",0,Y18*(1+AD19))</f>
        <v>0</v>
      </c>
      <c r="AE18" s="403">
        <f>SUM(AA18:AD18)</f>
        <v>0</v>
      </c>
      <c r="AF18" s="403">
        <f>IF(AF19="",0,AE18*(1+AF19))</f>
        <v>0</v>
      </c>
      <c r="AG18" s="403">
        <f>IF(AG19="",0,AF18*(1+AG19))</f>
        <v>0</v>
      </c>
      <c r="AH18" s="403">
        <f>IF(AH19="",0,AG18*(1+AH19))</f>
        <v>0</v>
      </c>
      <c r="AI18" s="403">
        <f>IF(AI19="",0,AH18*(1+AI19))</f>
        <v>0</v>
      </c>
      <c r="AK18" s="286"/>
    </row>
    <row r="19" spans="1:37" s="13" customFormat="1" ht="13.5" thickBot="1">
      <c r="A19" s="16" t="s">
        <v>5</v>
      </c>
      <c r="B19" s="40" t="s">
        <v>49</v>
      </c>
      <c r="C19" s="40" t="s">
        <v>49</v>
      </c>
      <c r="D19" s="40" t="s">
        <v>49</v>
      </c>
      <c r="E19" s="40" t="s">
        <v>49</v>
      </c>
      <c r="F19" s="41"/>
      <c r="G19" s="371" t="str">
        <f>IFERROR(G18/B18-1,"N/A")</f>
        <v>N/A</v>
      </c>
      <c r="H19" s="371" t="str">
        <f t="shared" ref="H19" si="47">IFERROR(H18/C18-1,"N/A")</f>
        <v>N/A</v>
      </c>
      <c r="I19" s="371" t="str">
        <f t="shared" ref="I19" si="48">IFERROR(I18/D18-1,"N/A")</f>
        <v>N/A</v>
      </c>
      <c r="J19" s="371" t="str">
        <f t="shared" ref="J19" si="49">IFERROR(J18/E18-1,"N/A")</f>
        <v>N/A</v>
      </c>
      <c r="K19" s="41" t="str">
        <f>IFERROR(K18/F18-1,"N/A")</f>
        <v>N/A</v>
      </c>
      <c r="L19" s="371" t="str">
        <f>IFERROR(L18/G18-1,"N/A")</f>
        <v>N/A</v>
      </c>
      <c r="M19" s="371" t="str">
        <f t="shared" ref="M19" si="50">IFERROR(M18/H18-1,"N/A")</f>
        <v>N/A</v>
      </c>
      <c r="N19" s="371" t="str">
        <f t="shared" ref="N19" si="51">IFERROR(N18/I18-1,"N/A")</f>
        <v>N/A</v>
      </c>
      <c r="O19" s="371" t="str">
        <f t="shared" ref="O19" si="52">IFERROR(O18/J18-1,"N/A")</f>
        <v>N/A</v>
      </c>
      <c r="P19" s="41" t="str">
        <f>IFERROR(P18/K18-1,"N/A")</f>
        <v>N/A</v>
      </c>
      <c r="Q19" s="371" t="str">
        <f>IFERROR(Q18/L18-1,"N/A")</f>
        <v>N/A</v>
      </c>
      <c r="R19" s="371" t="str">
        <f t="shared" ref="R19" si="53">IFERROR(R18/M18-1,"N/A")</f>
        <v>N/A</v>
      </c>
      <c r="S19" s="371" t="str">
        <f t="shared" ref="S19" si="54">IFERROR(S18/N18-1,"N/A")</f>
        <v>N/A</v>
      </c>
      <c r="T19" s="371" t="str">
        <f t="shared" ref="T19" si="55">IFERROR(T18/O18-1,"N/A")</f>
        <v>N/A</v>
      </c>
      <c r="U19" s="41" t="str">
        <f>IFERROR(U18/P18-1,"N/A")</f>
        <v>N/A</v>
      </c>
      <c r="V19" s="371" t="str">
        <f>IFERROR(V18/Q18-1,"N/A")</f>
        <v>N/A</v>
      </c>
      <c r="W19" s="371" t="str">
        <f t="shared" ref="W19" si="56">IFERROR(W18/R18-1,"N/A")</f>
        <v>N/A</v>
      </c>
      <c r="X19" s="371" t="str">
        <f t="shared" ref="X19" si="57">IFERROR(X18/S18-1,"N/A")</f>
        <v>N/A</v>
      </c>
      <c r="Y19" s="371" t="str">
        <f t="shared" ref="Y19" si="58">IFERROR(Y18/T18-1,"N/A")</f>
        <v>N/A</v>
      </c>
      <c r="Z19" s="41" t="str">
        <f>IFERROR(Z18/U18-1,"N/A")</f>
        <v>N/A</v>
      </c>
      <c r="AA19" s="375">
        <v>0</v>
      </c>
      <c r="AB19" s="375">
        <v>0</v>
      </c>
      <c r="AC19" s="375">
        <v>0</v>
      </c>
      <c r="AD19" s="375">
        <v>0</v>
      </c>
      <c r="AE19" s="41" t="str">
        <f>IFERROR(AE18/Z18-1,"N/A")</f>
        <v>N/A</v>
      </c>
      <c r="AF19" s="404">
        <v>0</v>
      </c>
      <c r="AG19" s="404">
        <v>0</v>
      </c>
      <c r="AH19" s="404">
        <v>0</v>
      </c>
      <c r="AI19" s="404">
        <v>0</v>
      </c>
      <c r="AK19" s="287"/>
    </row>
    <row r="20" spans="1:37" s="13" customFormat="1">
      <c r="A20" s="16" t="s">
        <v>6</v>
      </c>
      <c r="B20" s="40" t="s">
        <v>49</v>
      </c>
      <c r="C20" s="40" t="str">
        <f t="shared" ref="C20:E20" si="59">IFERROR(C18/B18-1,"N/A")</f>
        <v>N/A</v>
      </c>
      <c r="D20" s="40" t="str">
        <f t="shared" si="59"/>
        <v>N/A</v>
      </c>
      <c r="E20" s="40" t="str">
        <f t="shared" si="59"/>
        <v>N/A</v>
      </c>
      <c r="F20" s="397"/>
      <c r="G20" s="40" t="str">
        <f>IFERROR(G18/E18-1,"N/A")</f>
        <v>N/A</v>
      </c>
      <c r="H20" s="40" t="str">
        <f t="shared" ref="H20:J20" si="60">IFERROR(H18/G18-1,"N/A")</f>
        <v>N/A</v>
      </c>
      <c r="I20" s="40" t="str">
        <f t="shared" si="60"/>
        <v>N/A</v>
      </c>
      <c r="J20" s="40" t="str">
        <f t="shared" si="60"/>
        <v>N/A</v>
      </c>
      <c r="K20" s="397"/>
      <c r="L20" s="40" t="str">
        <f>IFERROR(L18/J18-1,"N/A")</f>
        <v>N/A</v>
      </c>
      <c r="M20" s="40" t="str">
        <f t="shared" ref="M20:O20" si="61">IFERROR(M18/L18-1,"N/A")</f>
        <v>N/A</v>
      </c>
      <c r="N20" s="40" t="str">
        <f t="shared" si="61"/>
        <v>N/A</v>
      </c>
      <c r="O20" s="40" t="str">
        <f t="shared" si="61"/>
        <v>N/A</v>
      </c>
      <c r="P20" s="397"/>
      <c r="Q20" s="40" t="str">
        <f>IFERROR(Q18/O18-1,"N/A")</f>
        <v>N/A</v>
      </c>
      <c r="R20" s="40" t="str">
        <f t="shared" ref="R20:T20" si="62">IFERROR(R18/Q18-1,"N/A")</f>
        <v>N/A</v>
      </c>
      <c r="S20" s="40" t="str">
        <f t="shared" si="62"/>
        <v>N/A</v>
      </c>
      <c r="T20" s="40" t="str">
        <f t="shared" si="62"/>
        <v>N/A</v>
      </c>
      <c r="U20" s="397"/>
      <c r="V20" s="40" t="str">
        <f>IFERROR(V18/T18-1,"N/A")</f>
        <v>N/A</v>
      </c>
      <c r="W20" s="40" t="str">
        <f t="shared" ref="W20:Y20" si="63">IFERROR(W18/V18-1,"N/A")</f>
        <v>N/A</v>
      </c>
      <c r="X20" s="40" t="str">
        <f t="shared" si="63"/>
        <v>N/A</v>
      </c>
      <c r="Y20" s="40" t="str">
        <f t="shared" si="63"/>
        <v>N/A</v>
      </c>
      <c r="Z20" s="397"/>
      <c r="AA20" s="40" t="str">
        <f>IFERROR(AA18/Y18-1,"N/A")</f>
        <v>N/A</v>
      </c>
      <c r="AB20" s="40" t="str">
        <f t="shared" ref="AB20:AD20" si="64">IFERROR(AB18/AA18-1,"N/A")</f>
        <v>N/A</v>
      </c>
      <c r="AC20" s="40" t="str">
        <f t="shared" si="64"/>
        <v>N/A</v>
      </c>
      <c r="AD20" s="40" t="str">
        <f t="shared" si="64"/>
        <v>N/A</v>
      </c>
      <c r="AE20" s="397"/>
      <c r="AF20" s="397"/>
      <c r="AG20" s="397"/>
      <c r="AH20" s="397"/>
      <c r="AI20" s="397"/>
    </row>
    <row r="21" spans="1:37" s="13" customFormat="1" ht="13.5" thickBot="1">
      <c r="A21" s="16" t="s">
        <v>7</v>
      </c>
      <c r="B21" s="374" t="str">
        <f t="shared" ref="B21:K21" si="65">IFERROR(B18/B9,"N/A")</f>
        <v>N/A</v>
      </c>
      <c r="C21" s="40" t="str">
        <f t="shared" si="65"/>
        <v>N/A</v>
      </c>
      <c r="D21" s="40" t="str">
        <f t="shared" si="65"/>
        <v>N/A</v>
      </c>
      <c r="E21" s="40" t="str">
        <f t="shared" si="65"/>
        <v>N/A</v>
      </c>
      <c r="F21" s="41" t="str">
        <f t="shared" si="65"/>
        <v>N/A</v>
      </c>
      <c r="G21" s="40" t="str">
        <f t="shared" si="65"/>
        <v>N/A</v>
      </c>
      <c r="H21" s="40" t="str">
        <f t="shared" si="65"/>
        <v>N/A</v>
      </c>
      <c r="I21" s="40" t="str">
        <f t="shared" si="65"/>
        <v>N/A</v>
      </c>
      <c r="J21" s="40" t="str">
        <f t="shared" si="65"/>
        <v>N/A</v>
      </c>
      <c r="K21" s="41" t="str">
        <f t="shared" si="65"/>
        <v>N/A</v>
      </c>
      <c r="L21" s="40" t="str">
        <f t="shared" ref="L21:Z21" si="66">IFERROR(L18/L9,"N/A")</f>
        <v>N/A</v>
      </c>
      <c r="M21" s="40" t="str">
        <f t="shared" si="66"/>
        <v>N/A</v>
      </c>
      <c r="N21" s="40" t="str">
        <f t="shared" si="66"/>
        <v>N/A</v>
      </c>
      <c r="O21" s="40" t="str">
        <f t="shared" si="66"/>
        <v>N/A</v>
      </c>
      <c r="P21" s="41" t="str">
        <f t="shared" si="66"/>
        <v>N/A</v>
      </c>
      <c r="Q21" s="40" t="str">
        <f t="shared" si="66"/>
        <v>N/A</v>
      </c>
      <c r="R21" s="40" t="str">
        <f t="shared" si="66"/>
        <v>N/A</v>
      </c>
      <c r="S21" s="40" t="str">
        <f t="shared" si="66"/>
        <v>N/A</v>
      </c>
      <c r="T21" s="40" t="str">
        <f t="shared" si="66"/>
        <v>N/A</v>
      </c>
      <c r="U21" s="41" t="str">
        <f t="shared" si="66"/>
        <v>N/A</v>
      </c>
      <c r="V21" s="40" t="str">
        <f t="shared" si="66"/>
        <v>N/A</v>
      </c>
      <c r="W21" s="40" t="str">
        <f t="shared" si="66"/>
        <v>N/A</v>
      </c>
      <c r="X21" s="40" t="str">
        <f t="shared" si="66"/>
        <v>N/A</v>
      </c>
      <c r="Y21" s="40" t="str">
        <f t="shared" si="66"/>
        <v>N/A</v>
      </c>
      <c r="Z21" s="41" t="str">
        <f t="shared" si="66"/>
        <v>N/A</v>
      </c>
      <c r="AA21" s="40" t="str">
        <f t="shared" ref="AA21:AE21" si="67">IFERROR(AA18/AA9,"N/A")</f>
        <v>N/A</v>
      </c>
      <c r="AB21" s="40" t="str">
        <f t="shared" si="67"/>
        <v>N/A</v>
      </c>
      <c r="AC21" s="40" t="str">
        <f t="shared" si="67"/>
        <v>N/A</v>
      </c>
      <c r="AD21" s="40" t="str">
        <f t="shared" si="67"/>
        <v>N/A</v>
      </c>
      <c r="AE21" s="41" t="str">
        <f t="shared" si="67"/>
        <v>N/A</v>
      </c>
      <c r="AF21" s="41" t="str">
        <f t="shared" ref="AF21:AI21" si="68">IFERROR(AF18/AF9,"N/A")</f>
        <v>N/A</v>
      </c>
      <c r="AG21" s="41" t="str">
        <f t="shared" si="68"/>
        <v>N/A</v>
      </c>
      <c r="AH21" s="41" t="str">
        <f t="shared" si="68"/>
        <v>N/A</v>
      </c>
      <c r="AI21" s="41" t="str">
        <f t="shared" si="68"/>
        <v>N/A</v>
      </c>
    </row>
    <row r="22" spans="1:37" s="14" customFormat="1" ht="13.5" thickBot="1">
      <c r="A22" s="289" t="s">
        <v>133</v>
      </c>
      <c r="B22" s="405"/>
      <c r="C22" s="405"/>
      <c r="D22" s="405"/>
      <c r="E22" s="405"/>
      <c r="F22" s="400"/>
      <c r="G22" s="405"/>
      <c r="H22" s="405"/>
      <c r="I22" s="405"/>
      <c r="J22" s="405"/>
      <c r="K22" s="400"/>
      <c r="L22" s="405"/>
      <c r="M22" s="405"/>
      <c r="N22" s="405"/>
      <c r="O22" s="405"/>
      <c r="P22" s="400"/>
      <c r="Q22" s="405"/>
      <c r="R22" s="405"/>
      <c r="S22" s="405"/>
      <c r="T22" s="405"/>
      <c r="U22" s="400"/>
      <c r="V22" s="405"/>
      <c r="W22" s="405"/>
      <c r="X22" s="405"/>
      <c r="Y22" s="405"/>
      <c r="Z22" s="400"/>
      <c r="AA22" s="405"/>
      <c r="AB22" s="405"/>
      <c r="AC22" s="405"/>
      <c r="AD22" s="405"/>
      <c r="AE22" s="400"/>
      <c r="AF22" s="406"/>
      <c r="AG22" s="406"/>
      <c r="AH22" s="406"/>
      <c r="AI22" s="406"/>
    </row>
    <row r="23" spans="1:37" s="14" customFormat="1">
      <c r="A23" s="19"/>
      <c r="B23" s="407"/>
      <c r="C23" s="407"/>
      <c r="D23" s="407"/>
      <c r="E23" s="408"/>
      <c r="F23" s="409"/>
      <c r="G23" s="410"/>
      <c r="H23" s="410"/>
      <c r="I23" s="410"/>
      <c r="J23" s="410"/>
      <c r="K23" s="410"/>
      <c r="L23" s="410"/>
      <c r="M23" s="410"/>
      <c r="N23" s="410"/>
      <c r="O23" s="410"/>
      <c r="P23" s="410"/>
      <c r="Q23" s="410"/>
      <c r="R23" s="410"/>
      <c r="S23" s="410"/>
      <c r="T23" s="410"/>
      <c r="U23" s="410"/>
      <c r="V23" s="410"/>
      <c r="W23" s="410"/>
      <c r="X23" s="410"/>
      <c r="Y23" s="410"/>
      <c r="Z23" s="410"/>
      <c r="AA23" s="410"/>
      <c r="AB23" s="410"/>
      <c r="AC23" s="410"/>
      <c r="AD23" s="410"/>
      <c r="AE23" s="410"/>
      <c r="AF23" s="410"/>
      <c r="AG23" s="410"/>
      <c r="AH23" s="410"/>
      <c r="AI23" s="410"/>
      <c r="AK23" s="20"/>
    </row>
    <row r="24" spans="1:37">
      <c r="A24" s="4"/>
      <c r="B24" s="411"/>
      <c r="C24" s="411"/>
      <c r="D24" s="411"/>
      <c r="E24" s="411"/>
      <c r="F24" s="411"/>
      <c r="G24" s="411"/>
      <c r="H24" s="407"/>
      <c r="I24" s="407"/>
      <c r="J24" s="412"/>
      <c r="K24" s="411"/>
      <c r="L24" s="411"/>
      <c r="M24" s="411"/>
      <c r="N24" s="411"/>
      <c r="O24" s="411"/>
      <c r="P24" s="411"/>
      <c r="Q24" s="411"/>
      <c r="R24" s="411"/>
      <c r="S24" s="411"/>
      <c r="T24" s="411"/>
      <c r="U24" s="411"/>
      <c r="V24" s="411"/>
      <c r="W24" s="411"/>
      <c r="X24" s="411"/>
      <c r="Y24" s="411"/>
      <c r="Z24" s="411"/>
      <c r="AA24" s="411"/>
      <c r="AB24" s="411"/>
      <c r="AC24" s="411"/>
      <c r="AD24" s="411"/>
      <c r="AE24" s="411"/>
      <c r="AF24" s="411"/>
      <c r="AG24" s="411"/>
      <c r="AH24" s="411"/>
      <c r="AI24" s="411"/>
      <c r="AK24" s="4"/>
    </row>
    <row r="25" spans="1:37" ht="20">
      <c r="A25" s="420" t="s">
        <v>205</v>
      </c>
      <c r="B25" s="411"/>
      <c r="C25" s="411"/>
      <c r="D25" s="411"/>
      <c r="E25" s="411"/>
      <c r="F25" s="411"/>
      <c r="G25" s="411"/>
      <c r="H25" s="407"/>
      <c r="I25" s="407"/>
      <c r="J25" s="412"/>
      <c r="K25" s="411"/>
      <c r="L25" s="411"/>
      <c r="M25" s="411"/>
      <c r="N25" s="411"/>
      <c r="O25" s="411"/>
      <c r="P25" s="411"/>
      <c r="Q25" s="411"/>
      <c r="R25" s="411"/>
      <c r="S25" s="411"/>
      <c r="T25" s="411"/>
      <c r="U25" s="411"/>
      <c r="V25" s="411"/>
      <c r="W25" s="411"/>
      <c r="X25" s="411"/>
      <c r="Y25" s="411"/>
      <c r="Z25" s="411"/>
      <c r="AA25" s="411"/>
      <c r="AB25" s="411"/>
      <c r="AC25" s="411"/>
      <c r="AD25" s="411"/>
      <c r="AE25" s="411"/>
      <c r="AF25" s="411"/>
      <c r="AG25" s="411"/>
      <c r="AH25" s="411"/>
      <c r="AI25" s="411"/>
      <c r="AK25" s="4"/>
    </row>
    <row r="26" spans="1:37" ht="15" customHeight="1">
      <c r="A26" s="292"/>
      <c r="B26" s="411"/>
      <c r="C26" s="411"/>
      <c r="D26" s="411"/>
      <c r="E26" s="411"/>
      <c r="F26" s="411"/>
      <c r="G26" s="411"/>
      <c r="H26" s="407"/>
      <c r="I26" s="407"/>
      <c r="J26" s="412"/>
      <c r="K26" s="411"/>
      <c r="L26" s="411"/>
      <c r="M26" s="411"/>
      <c r="N26" s="411"/>
      <c r="O26" s="411"/>
      <c r="P26" s="411"/>
      <c r="Q26" s="411"/>
      <c r="R26" s="411"/>
      <c r="S26" s="411"/>
      <c r="T26" s="411"/>
      <c r="U26" s="411"/>
      <c r="V26" s="411"/>
      <c r="W26" s="411"/>
      <c r="X26" s="411"/>
      <c r="Y26" s="411"/>
      <c r="Z26" s="411"/>
      <c r="AA26" s="411"/>
      <c r="AB26" s="411"/>
      <c r="AC26" s="411"/>
      <c r="AD26" s="411"/>
      <c r="AE26" s="411"/>
      <c r="AF26" s="411"/>
      <c r="AG26" s="411"/>
      <c r="AH26" s="411"/>
      <c r="AI26" s="411"/>
      <c r="AK26" s="4"/>
    </row>
    <row r="27" spans="1:37">
      <c r="A27" s="292"/>
      <c r="B27" s="411"/>
      <c r="C27" s="411"/>
      <c r="D27" s="411"/>
      <c r="E27" s="411"/>
      <c r="F27" s="411"/>
      <c r="G27" s="411"/>
      <c r="H27" s="407"/>
      <c r="I27" s="407"/>
      <c r="J27" s="412"/>
      <c r="K27" s="411"/>
      <c r="L27" s="411"/>
      <c r="M27" s="411"/>
      <c r="N27" s="411"/>
      <c r="O27" s="411"/>
      <c r="P27" s="411"/>
      <c r="Q27" s="411"/>
      <c r="R27" s="411"/>
      <c r="S27" s="411"/>
      <c r="T27" s="411"/>
      <c r="U27" s="411"/>
      <c r="V27" s="411"/>
      <c r="W27" s="411"/>
      <c r="X27" s="411"/>
      <c r="Y27" s="411"/>
      <c r="Z27" s="411"/>
      <c r="AA27" s="411"/>
      <c r="AB27" s="411"/>
      <c r="AC27" s="411"/>
      <c r="AD27" s="411"/>
      <c r="AE27" s="411"/>
      <c r="AF27" s="411"/>
      <c r="AG27" s="411"/>
      <c r="AH27" s="411"/>
      <c r="AI27" s="411"/>
      <c r="AK27" s="4"/>
    </row>
    <row r="28" spans="1:37">
      <c r="A28" s="292"/>
      <c r="B28" s="411"/>
      <c r="C28" s="411"/>
      <c r="D28" s="411"/>
      <c r="E28" s="411"/>
      <c r="F28" s="411"/>
      <c r="G28" s="411"/>
      <c r="H28" s="407"/>
      <c r="I28" s="407"/>
      <c r="J28" s="412"/>
      <c r="K28" s="411"/>
      <c r="L28" s="411"/>
      <c r="M28" s="411"/>
      <c r="N28" s="411"/>
      <c r="O28" s="411"/>
      <c r="P28" s="411"/>
      <c r="Q28" s="411"/>
      <c r="R28" s="411"/>
      <c r="S28" s="411"/>
      <c r="T28" s="411"/>
      <c r="U28" s="411"/>
      <c r="V28" s="411"/>
      <c r="W28" s="411"/>
      <c r="X28" s="411"/>
      <c r="Y28" s="411"/>
      <c r="Z28" s="411"/>
      <c r="AA28" s="411"/>
      <c r="AB28" s="411"/>
      <c r="AC28" s="411"/>
      <c r="AD28" s="411"/>
      <c r="AE28" s="411"/>
      <c r="AF28" s="411"/>
      <c r="AG28" s="411"/>
      <c r="AH28" s="411"/>
      <c r="AI28" s="411"/>
      <c r="AK28" s="4"/>
    </row>
    <row r="29" spans="1:37">
      <c r="A29" s="292"/>
      <c r="B29" s="411"/>
      <c r="C29" s="411"/>
      <c r="D29" s="411"/>
      <c r="E29" s="411"/>
      <c r="F29" s="411"/>
      <c r="G29" s="411"/>
      <c r="H29" s="407"/>
      <c r="I29" s="407"/>
      <c r="J29" s="412"/>
      <c r="K29" s="411"/>
      <c r="L29" s="411"/>
      <c r="M29" s="411"/>
      <c r="N29" s="411"/>
      <c r="O29" s="411"/>
      <c r="P29" s="411"/>
      <c r="Q29" s="411"/>
      <c r="R29" s="411"/>
      <c r="S29" s="411"/>
      <c r="T29" s="411"/>
      <c r="U29" s="411"/>
      <c r="V29" s="411"/>
      <c r="W29" s="411"/>
      <c r="X29" s="411"/>
      <c r="Y29" s="411"/>
      <c r="Z29" s="411"/>
      <c r="AA29" s="411"/>
      <c r="AB29" s="411"/>
      <c r="AC29" s="411"/>
      <c r="AD29" s="411"/>
      <c r="AE29" s="411"/>
      <c r="AF29" s="411"/>
      <c r="AG29" s="411"/>
      <c r="AH29" s="411"/>
      <c r="AI29" s="411"/>
      <c r="AK29" s="4"/>
    </row>
    <row r="30" spans="1:37">
      <c r="A30" s="4"/>
      <c r="B30" s="411"/>
      <c r="C30" s="411"/>
      <c r="D30" s="411"/>
      <c r="E30" s="411"/>
      <c r="F30" s="411"/>
      <c r="G30" s="411"/>
      <c r="H30" s="407"/>
      <c r="I30" s="407"/>
      <c r="J30" s="412"/>
      <c r="K30" s="411"/>
      <c r="L30" s="411"/>
      <c r="M30" s="411"/>
      <c r="N30" s="411"/>
      <c r="O30" s="411"/>
      <c r="P30" s="411"/>
      <c r="Q30" s="411"/>
      <c r="R30" s="411"/>
      <c r="S30" s="411"/>
      <c r="T30" s="411"/>
      <c r="U30" s="411"/>
      <c r="V30" s="411"/>
      <c r="W30" s="411"/>
      <c r="X30" s="411"/>
      <c r="Y30" s="411"/>
      <c r="Z30" s="411"/>
      <c r="AA30" s="411"/>
      <c r="AB30" s="411"/>
      <c r="AC30" s="411"/>
      <c r="AD30" s="411"/>
      <c r="AE30" s="411"/>
      <c r="AF30" s="411"/>
      <c r="AG30" s="411"/>
      <c r="AH30" s="411"/>
      <c r="AI30" s="411"/>
      <c r="AK30" s="4"/>
    </row>
    <row r="31" spans="1:37">
      <c r="A31" s="4"/>
      <c r="B31" s="411"/>
      <c r="C31" s="411"/>
      <c r="D31" s="411"/>
      <c r="E31" s="411"/>
      <c r="F31" s="411"/>
      <c r="G31" s="411"/>
      <c r="H31" s="407"/>
      <c r="I31" s="407"/>
      <c r="J31" s="412"/>
      <c r="K31" s="411"/>
      <c r="L31" s="411"/>
      <c r="M31" s="411"/>
      <c r="N31" s="411"/>
      <c r="O31" s="411"/>
      <c r="P31" s="411"/>
      <c r="Q31" s="411"/>
      <c r="R31" s="411"/>
      <c r="S31" s="411"/>
      <c r="T31" s="411"/>
      <c r="U31" s="411"/>
      <c r="V31" s="411"/>
      <c r="W31" s="411"/>
      <c r="X31" s="411"/>
      <c r="Y31" s="411"/>
      <c r="Z31" s="411"/>
      <c r="AA31" s="411"/>
      <c r="AB31" s="411"/>
      <c r="AC31" s="411"/>
      <c r="AD31" s="411"/>
      <c r="AE31" s="411"/>
      <c r="AF31" s="411"/>
      <c r="AG31" s="411"/>
      <c r="AH31" s="411"/>
      <c r="AI31" s="411"/>
      <c r="AK31" s="4"/>
    </row>
    <row r="32" spans="1:37">
      <c r="A32" s="4"/>
      <c r="B32" s="411"/>
      <c r="C32" s="411"/>
      <c r="D32" s="411"/>
      <c r="E32" s="411"/>
      <c r="F32" s="411"/>
      <c r="G32" s="411"/>
      <c r="H32" s="407"/>
      <c r="I32" s="407"/>
      <c r="J32" s="412"/>
      <c r="K32" s="411"/>
      <c r="L32" s="411"/>
      <c r="M32" s="411"/>
      <c r="N32" s="411"/>
      <c r="O32" s="411"/>
      <c r="P32" s="411"/>
      <c r="Q32" s="411"/>
      <c r="R32" s="411"/>
      <c r="S32" s="411"/>
      <c r="T32" s="411"/>
      <c r="U32" s="411"/>
      <c r="V32" s="411"/>
      <c r="W32" s="411"/>
      <c r="X32" s="411"/>
      <c r="Y32" s="411"/>
      <c r="Z32" s="411"/>
      <c r="AA32" s="411"/>
      <c r="AB32" s="411"/>
      <c r="AC32" s="411"/>
      <c r="AD32" s="411"/>
      <c r="AE32" s="411"/>
      <c r="AF32" s="411"/>
      <c r="AG32" s="411"/>
      <c r="AH32" s="411"/>
      <c r="AI32" s="411"/>
      <c r="AK32" s="4"/>
    </row>
    <row r="33" spans="1:37">
      <c r="A33" s="4"/>
      <c r="B33" s="411"/>
      <c r="C33" s="411"/>
      <c r="D33" s="411"/>
      <c r="E33" s="411"/>
      <c r="F33" s="411"/>
      <c r="G33" s="411"/>
      <c r="H33" s="407"/>
      <c r="I33" s="407"/>
      <c r="J33" s="412"/>
      <c r="K33" s="411"/>
      <c r="L33" s="411"/>
      <c r="M33" s="411"/>
      <c r="N33" s="411"/>
      <c r="O33" s="411"/>
      <c r="P33" s="411"/>
      <c r="Q33" s="411"/>
      <c r="R33" s="411"/>
      <c r="S33" s="411"/>
      <c r="T33" s="411"/>
      <c r="U33" s="411"/>
      <c r="V33" s="411"/>
      <c r="W33" s="411"/>
      <c r="X33" s="411"/>
      <c r="Y33" s="411"/>
      <c r="Z33" s="411"/>
      <c r="AA33" s="411"/>
      <c r="AB33" s="411"/>
      <c r="AC33" s="411"/>
      <c r="AD33" s="411"/>
      <c r="AE33" s="411"/>
      <c r="AF33" s="411"/>
      <c r="AG33" s="411"/>
      <c r="AH33" s="411"/>
      <c r="AI33" s="411"/>
      <c r="AK33" s="4"/>
    </row>
    <row r="34" spans="1:37">
      <c r="A34" s="4"/>
      <c r="B34" s="411"/>
      <c r="C34" s="411"/>
      <c r="D34" s="411"/>
      <c r="E34" s="411"/>
      <c r="F34" s="411"/>
      <c r="G34" s="411"/>
      <c r="H34" s="407"/>
      <c r="I34" s="407"/>
      <c r="J34" s="412"/>
      <c r="K34" s="411"/>
      <c r="L34" s="411"/>
      <c r="M34" s="411"/>
      <c r="N34" s="411"/>
      <c r="O34" s="411"/>
      <c r="P34" s="411"/>
      <c r="Q34" s="411"/>
      <c r="R34" s="411"/>
      <c r="S34" s="411"/>
      <c r="T34" s="411"/>
      <c r="U34" s="411"/>
      <c r="V34" s="411"/>
      <c r="W34" s="411"/>
      <c r="X34" s="411"/>
      <c r="Y34" s="411"/>
      <c r="Z34" s="411"/>
      <c r="AA34" s="411"/>
      <c r="AB34" s="411"/>
      <c r="AC34" s="411"/>
      <c r="AD34" s="411"/>
      <c r="AE34" s="411"/>
      <c r="AF34" s="411"/>
      <c r="AG34" s="411"/>
      <c r="AH34" s="411"/>
      <c r="AI34" s="411"/>
      <c r="AK34" s="4"/>
    </row>
    <row r="35" spans="1:37">
      <c r="A35" s="4"/>
      <c r="B35" s="411"/>
      <c r="C35" s="411"/>
      <c r="D35" s="411"/>
      <c r="E35" s="411"/>
      <c r="F35" s="411"/>
      <c r="G35" s="411"/>
      <c r="H35" s="407"/>
      <c r="I35" s="407"/>
      <c r="J35" s="412"/>
      <c r="K35" s="411"/>
      <c r="L35" s="411"/>
      <c r="M35" s="411"/>
      <c r="N35" s="411"/>
      <c r="O35" s="411"/>
      <c r="P35" s="411"/>
      <c r="Q35" s="411"/>
      <c r="R35" s="411"/>
      <c r="S35" s="411"/>
      <c r="T35" s="411"/>
      <c r="U35" s="411"/>
      <c r="V35" s="411"/>
      <c r="W35" s="411"/>
      <c r="X35" s="411"/>
      <c r="Y35" s="411"/>
      <c r="Z35" s="411"/>
      <c r="AA35" s="411"/>
      <c r="AB35" s="411"/>
      <c r="AC35" s="411"/>
      <c r="AD35" s="411"/>
      <c r="AE35" s="411"/>
      <c r="AF35" s="411"/>
      <c r="AG35" s="411"/>
      <c r="AH35" s="411"/>
      <c r="AI35" s="411"/>
      <c r="AK35" s="4"/>
    </row>
    <row r="36" spans="1:37">
      <c r="A36" s="4"/>
      <c r="B36" s="411"/>
      <c r="C36" s="411"/>
      <c r="D36" s="411"/>
      <c r="E36" s="411"/>
      <c r="F36" s="411"/>
      <c r="G36" s="411"/>
      <c r="H36" s="407"/>
      <c r="I36" s="407"/>
      <c r="J36" s="412"/>
      <c r="K36" s="411"/>
      <c r="L36" s="411"/>
      <c r="M36" s="411"/>
      <c r="N36" s="411"/>
      <c r="O36" s="411"/>
      <c r="P36" s="411"/>
      <c r="Q36" s="411"/>
      <c r="R36" s="411"/>
      <c r="S36" s="411"/>
      <c r="T36" s="411"/>
      <c r="U36" s="411"/>
      <c r="V36" s="411"/>
      <c r="W36" s="411"/>
      <c r="X36" s="411"/>
      <c r="Y36" s="411"/>
      <c r="Z36" s="411"/>
      <c r="AA36" s="411"/>
      <c r="AB36" s="411"/>
      <c r="AC36" s="411"/>
      <c r="AD36" s="411"/>
      <c r="AE36" s="411"/>
      <c r="AF36" s="411"/>
      <c r="AG36" s="411"/>
      <c r="AH36" s="411"/>
      <c r="AI36" s="411"/>
      <c r="AK36" s="4"/>
    </row>
    <row r="37" spans="1:37">
      <c r="A37" s="4"/>
      <c r="B37" s="411"/>
      <c r="C37" s="411"/>
      <c r="D37" s="411"/>
      <c r="E37" s="411"/>
      <c r="F37" s="411"/>
      <c r="G37" s="411"/>
      <c r="H37" s="407"/>
      <c r="I37" s="407"/>
      <c r="J37" s="412"/>
      <c r="K37" s="411"/>
      <c r="L37" s="411"/>
      <c r="M37" s="411"/>
      <c r="N37" s="411"/>
      <c r="O37" s="411"/>
      <c r="P37" s="411"/>
      <c r="Q37" s="411"/>
      <c r="R37" s="411"/>
      <c r="S37" s="411"/>
      <c r="T37" s="411"/>
      <c r="U37" s="411"/>
      <c r="V37" s="411"/>
      <c r="W37" s="411"/>
      <c r="X37" s="411"/>
      <c r="Y37" s="411"/>
      <c r="Z37" s="411"/>
      <c r="AA37" s="411"/>
      <c r="AB37" s="411"/>
      <c r="AC37" s="411"/>
      <c r="AD37" s="411"/>
      <c r="AE37" s="411"/>
      <c r="AF37" s="411"/>
      <c r="AG37" s="411"/>
      <c r="AH37" s="411"/>
      <c r="AI37" s="411"/>
      <c r="AK37" s="4"/>
    </row>
    <row r="38" spans="1:37">
      <c r="A38" s="4"/>
      <c r="B38" s="411"/>
      <c r="C38" s="411"/>
      <c r="D38" s="411"/>
      <c r="E38" s="411"/>
      <c r="F38" s="411"/>
      <c r="G38" s="411"/>
      <c r="H38" s="407"/>
      <c r="I38" s="407"/>
      <c r="J38" s="412"/>
      <c r="K38" s="411"/>
      <c r="L38" s="411"/>
      <c r="M38" s="411"/>
      <c r="N38" s="411"/>
      <c r="O38" s="411"/>
      <c r="P38" s="411"/>
      <c r="Q38" s="411"/>
      <c r="R38" s="411"/>
      <c r="S38" s="411"/>
      <c r="T38" s="411"/>
      <c r="U38" s="411"/>
      <c r="V38" s="411"/>
      <c r="W38" s="411"/>
      <c r="X38" s="411"/>
      <c r="Y38" s="411"/>
      <c r="Z38" s="411"/>
      <c r="AA38" s="411"/>
      <c r="AB38" s="411"/>
      <c r="AC38" s="411"/>
      <c r="AD38" s="411"/>
      <c r="AE38" s="411"/>
      <c r="AF38" s="411"/>
      <c r="AG38" s="411"/>
      <c r="AH38" s="411"/>
      <c r="AI38" s="411"/>
      <c r="AK38" s="4"/>
    </row>
    <row r="39" spans="1:37">
      <c r="A39" s="4"/>
      <c r="B39" s="411"/>
      <c r="C39" s="411"/>
      <c r="D39" s="411"/>
      <c r="E39" s="411"/>
      <c r="F39" s="411"/>
      <c r="G39" s="411"/>
      <c r="H39" s="407"/>
      <c r="I39" s="407"/>
      <c r="J39" s="412"/>
      <c r="K39" s="411"/>
      <c r="L39" s="411"/>
      <c r="M39" s="411"/>
      <c r="N39" s="411"/>
      <c r="O39" s="411"/>
      <c r="P39" s="411"/>
      <c r="Q39" s="411"/>
      <c r="R39" s="411"/>
      <c r="S39" s="411"/>
      <c r="T39" s="411"/>
      <c r="U39" s="411"/>
      <c r="V39" s="411"/>
      <c r="W39" s="411"/>
      <c r="X39" s="411"/>
      <c r="Y39" s="411"/>
      <c r="Z39" s="411"/>
      <c r="AA39" s="411"/>
      <c r="AB39" s="411"/>
      <c r="AC39" s="411"/>
      <c r="AD39" s="411"/>
      <c r="AE39" s="411"/>
      <c r="AF39" s="411"/>
      <c r="AG39" s="411"/>
      <c r="AH39" s="411"/>
      <c r="AI39" s="411"/>
      <c r="AK39" s="4"/>
    </row>
    <row r="40" spans="1:37">
      <c r="A40" s="4"/>
      <c r="B40" s="411"/>
      <c r="C40" s="411"/>
      <c r="D40" s="411"/>
      <c r="E40" s="411"/>
      <c r="F40" s="411"/>
      <c r="G40" s="411"/>
      <c r="H40" s="407"/>
      <c r="I40" s="407"/>
      <c r="J40" s="412"/>
      <c r="K40" s="411"/>
      <c r="L40" s="411"/>
      <c r="M40" s="411"/>
      <c r="N40" s="411"/>
      <c r="O40" s="411"/>
      <c r="P40" s="411"/>
      <c r="Q40" s="411"/>
      <c r="R40" s="411"/>
      <c r="S40" s="411"/>
      <c r="T40" s="411"/>
      <c r="U40" s="411"/>
      <c r="V40" s="411"/>
      <c r="W40" s="411"/>
      <c r="X40" s="411"/>
      <c r="Y40" s="411"/>
      <c r="Z40" s="411"/>
      <c r="AA40" s="411"/>
      <c r="AB40" s="411"/>
      <c r="AC40" s="411"/>
      <c r="AD40" s="411"/>
      <c r="AE40" s="411"/>
      <c r="AF40" s="411"/>
      <c r="AG40" s="411"/>
      <c r="AH40" s="411"/>
      <c r="AI40" s="411"/>
      <c r="AK40" s="4"/>
    </row>
    <row r="41" spans="1:37">
      <c r="A41" s="4"/>
      <c r="B41" s="411"/>
      <c r="C41" s="411"/>
      <c r="D41" s="411"/>
      <c r="E41" s="411"/>
      <c r="F41" s="411"/>
      <c r="G41" s="411"/>
      <c r="H41" s="411"/>
      <c r="I41" s="411"/>
      <c r="J41" s="411"/>
      <c r="K41" s="411"/>
      <c r="L41" s="411"/>
      <c r="M41" s="411"/>
      <c r="N41" s="411"/>
      <c r="O41" s="411"/>
      <c r="P41" s="411"/>
      <c r="Q41" s="411"/>
      <c r="R41" s="411"/>
      <c r="S41" s="411"/>
      <c r="T41" s="411"/>
      <c r="U41" s="411"/>
      <c r="V41" s="411"/>
      <c r="W41" s="411"/>
      <c r="X41" s="411"/>
      <c r="Y41" s="411"/>
      <c r="Z41" s="411"/>
      <c r="AA41" s="411"/>
      <c r="AB41" s="411"/>
      <c r="AC41" s="411"/>
      <c r="AD41" s="411"/>
      <c r="AE41" s="411"/>
      <c r="AF41" s="411"/>
      <c r="AG41" s="411"/>
      <c r="AH41" s="411"/>
      <c r="AI41" s="411"/>
      <c r="AK41" s="4"/>
    </row>
    <row r="42" spans="1:37">
      <c r="A42" s="4"/>
      <c r="B42" s="411"/>
      <c r="C42" s="411"/>
      <c r="D42" s="411"/>
      <c r="E42" s="411"/>
      <c r="F42" s="411"/>
      <c r="G42" s="411"/>
      <c r="H42" s="411"/>
      <c r="I42" s="411"/>
      <c r="J42" s="411"/>
      <c r="K42" s="411"/>
      <c r="L42" s="411"/>
      <c r="M42" s="411"/>
      <c r="N42" s="411"/>
      <c r="O42" s="411"/>
      <c r="P42" s="411"/>
      <c r="Q42" s="411"/>
      <c r="R42" s="411"/>
      <c r="S42" s="411"/>
      <c r="T42" s="411"/>
      <c r="U42" s="411"/>
      <c r="V42" s="411"/>
      <c r="W42" s="411"/>
      <c r="X42" s="411"/>
      <c r="Y42" s="411"/>
      <c r="Z42" s="411"/>
      <c r="AA42" s="411"/>
      <c r="AB42" s="411"/>
      <c r="AC42" s="411"/>
      <c r="AD42" s="411"/>
      <c r="AE42" s="411"/>
      <c r="AF42" s="411"/>
      <c r="AG42" s="411"/>
      <c r="AH42" s="411"/>
      <c r="AI42" s="411"/>
      <c r="AK42" s="4"/>
    </row>
    <row r="43" spans="1:37">
      <c r="A43" s="4"/>
      <c r="B43" s="411"/>
      <c r="C43" s="411"/>
      <c r="D43" s="411"/>
      <c r="E43" s="411"/>
      <c r="F43" s="411"/>
      <c r="G43" s="411"/>
      <c r="H43" s="411"/>
      <c r="I43" s="411"/>
      <c r="J43" s="411"/>
      <c r="K43" s="411"/>
      <c r="L43" s="411"/>
      <c r="M43" s="411"/>
      <c r="N43" s="411"/>
      <c r="O43" s="411"/>
      <c r="P43" s="411"/>
      <c r="Q43" s="411"/>
      <c r="R43" s="411"/>
      <c r="S43" s="411"/>
      <c r="T43" s="411"/>
      <c r="U43" s="411"/>
      <c r="V43" s="411"/>
      <c r="W43" s="411"/>
      <c r="X43" s="411"/>
      <c r="Y43" s="411"/>
      <c r="Z43" s="411"/>
      <c r="AA43" s="411"/>
      <c r="AB43" s="411"/>
      <c r="AC43" s="411"/>
      <c r="AD43" s="411"/>
      <c r="AE43" s="411"/>
      <c r="AF43" s="411"/>
      <c r="AG43" s="411"/>
      <c r="AH43" s="411"/>
      <c r="AI43" s="411"/>
      <c r="AK43" s="4"/>
    </row>
    <row r="44" spans="1:37">
      <c r="A44" s="4"/>
      <c r="B44" s="411"/>
      <c r="C44" s="411"/>
      <c r="D44" s="411"/>
      <c r="E44" s="411"/>
      <c r="F44" s="411"/>
      <c r="G44" s="411"/>
      <c r="H44" s="411"/>
      <c r="I44" s="411"/>
      <c r="J44" s="411"/>
      <c r="K44" s="411"/>
      <c r="L44" s="411"/>
      <c r="M44" s="411"/>
      <c r="N44" s="411"/>
      <c r="O44" s="411"/>
      <c r="P44" s="411"/>
      <c r="Q44" s="411"/>
      <c r="R44" s="411"/>
      <c r="S44" s="411"/>
      <c r="T44" s="411"/>
      <c r="U44" s="411"/>
      <c r="V44" s="411"/>
      <c r="W44" s="411"/>
      <c r="X44" s="411"/>
      <c r="Y44" s="411"/>
      <c r="Z44" s="411"/>
      <c r="AA44" s="411"/>
      <c r="AB44" s="411"/>
      <c r="AC44" s="411"/>
      <c r="AD44" s="411"/>
      <c r="AE44" s="411"/>
      <c r="AF44" s="411"/>
      <c r="AG44" s="411"/>
      <c r="AH44" s="411"/>
      <c r="AI44" s="411"/>
      <c r="AK44" s="4"/>
    </row>
    <row r="45" spans="1:37">
      <c r="A45" s="4"/>
      <c r="B45" s="411"/>
      <c r="C45" s="411"/>
      <c r="D45" s="411"/>
      <c r="E45" s="411"/>
      <c r="F45" s="411"/>
      <c r="G45" s="411"/>
      <c r="H45" s="411"/>
      <c r="I45" s="411"/>
      <c r="J45" s="411"/>
      <c r="K45" s="411"/>
      <c r="L45" s="411"/>
      <c r="M45" s="411"/>
      <c r="N45" s="411"/>
      <c r="O45" s="411"/>
      <c r="P45" s="411"/>
      <c r="Q45" s="411"/>
      <c r="R45" s="411"/>
      <c r="S45" s="411"/>
      <c r="T45" s="411"/>
      <c r="U45" s="411"/>
      <c r="V45" s="411"/>
      <c r="W45" s="411"/>
      <c r="X45" s="411"/>
      <c r="Y45" s="411"/>
      <c r="Z45" s="411"/>
      <c r="AA45" s="411"/>
      <c r="AB45" s="411"/>
      <c r="AC45" s="411"/>
      <c r="AD45" s="411"/>
      <c r="AE45" s="411"/>
      <c r="AF45" s="411"/>
      <c r="AG45" s="411"/>
      <c r="AH45" s="411"/>
      <c r="AI45" s="411"/>
      <c r="AK45" s="4"/>
    </row>
    <row r="46" spans="1:37">
      <c r="A46" s="4"/>
      <c r="B46" s="411"/>
      <c r="C46" s="411"/>
      <c r="D46" s="411"/>
      <c r="E46" s="411"/>
      <c r="F46" s="411"/>
      <c r="G46" s="411"/>
      <c r="H46" s="411"/>
      <c r="I46" s="411"/>
      <c r="J46" s="411"/>
      <c r="K46" s="411"/>
      <c r="L46" s="411"/>
      <c r="M46" s="411"/>
      <c r="N46" s="411"/>
      <c r="O46" s="411"/>
      <c r="P46" s="411"/>
      <c r="Q46" s="411"/>
      <c r="R46" s="411"/>
      <c r="S46" s="411"/>
      <c r="T46" s="411"/>
      <c r="U46" s="411"/>
      <c r="V46" s="411"/>
      <c r="W46" s="411"/>
      <c r="X46" s="411"/>
      <c r="Y46" s="411"/>
      <c r="Z46" s="411"/>
      <c r="AA46" s="411"/>
      <c r="AB46" s="411"/>
      <c r="AC46" s="411"/>
      <c r="AD46" s="411"/>
      <c r="AE46" s="411"/>
      <c r="AF46" s="411"/>
      <c r="AG46" s="411"/>
      <c r="AH46" s="411"/>
      <c r="AI46" s="411"/>
      <c r="AK46" s="4"/>
    </row>
    <row r="47" spans="1:37">
      <c r="A47" s="4"/>
      <c r="B47" s="411"/>
      <c r="C47" s="411"/>
      <c r="D47" s="411"/>
      <c r="E47" s="411"/>
      <c r="F47" s="411"/>
      <c r="G47" s="411"/>
      <c r="H47" s="411"/>
      <c r="I47" s="411"/>
      <c r="J47" s="411"/>
      <c r="K47" s="411"/>
      <c r="L47" s="411"/>
      <c r="M47" s="411"/>
      <c r="N47" s="411"/>
      <c r="O47" s="411"/>
      <c r="P47" s="411"/>
      <c r="Q47" s="411"/>
      <c r="R47" s="411"/>
      <c r="S47" s="411"/>
      <c r="T47" s="411"/>
      <c r="U47" s="411"/>
      <c r="V47" s="411"/>
      <c r="W47" s="411"/>
      <c r="X47" s="411"/>
      <c r="Y47" s="411"/>
      <c r="Z47" s="411"/>
      <c r="AA47" s="411"/>
      <c r="AB47" s="411"/>
      <c r="AC47" s="411"/>
      <c r="AD47" s="411"/>
      <c r="AE47" s="411"/>
      <c r="AF47" s="411"/>
      <c r="AG47" s="411"/>
      <c r="AH47" s="411"/>
      <c r="AI47" s="411"/>
      <c r="AK47" s="4"/>
    </row>
    <row r="48" spans="1:37">
      <c r="A48" s="4"/>
      <c r="B48" s="411"/>
      <c r="C48" s="411"/>
      <c r="D48" s="411"/>
      <c r="E48" s="411"/>
      <c r="F48" s="411"/>
      <c r="G48" s="411"/>
      <c r="H48" s="411"/>
      <c r="I48" s="411"/>
      <c r="J48" s="411"/>
      <c r="K48" s="411"/>
      <c r="L48" s="411"/>
      <c r="M48" s="411"/>
      <c r="N48" s="411"/>
      <c r="O48" s="411"/>
      <c r="P48" s="411"/>
      <c r="Q48" s="411"/>
      <c r="R48" s="411"/>
      <c r="S48" s="411"/>
      <c r="T48" s="411"/>
      <c r="U48" s="411"/>
      <c r="V48" s="411"/>
      <c r="W48" s="411"/>
      <c r="X48" s="411"/>
      <c r="Y48" s="411"/>
      <c r="Z48" s="411"/>
      <c r="AA48" s="411"/>
      <c r="AB48" s="411"/>
      <c r="AC48" s="411"/>
      <c r="AD48" s="411"/>
      <c r="AE48" s="411"/>
      <c r="AF48" s="411"/>
      <c r="AG48" s="411"/>
      <c r="AH48" s="411"/>
      <c r="AI48" s="411"/>
      <c r="AK48" s="4"/>
    </row>
    <row r="49" spans="1:37">
      <c r="A49" s="4"/>
      <c r="B49" s="411"/>
      <c r="C49" s="411"/>
      <c r="D49" s="411"/>
      <c r="E49" s="411"/>
      <c r="F49" s="411"/>
      <c r="G49" s="411"/>
      <c r="H49" s="411"/>
      <c r="I49" s="411"/>
      <c r="J49" s="411"/>
      <c r="K49" s="411"/>
      <c r="L49" s="411"/>
      <c r="M49" s="411"/>
      <c r="N49" s="411"/>
      <c r="O49" s="411"/>
      <c r="P49" s="411"/>
      <c r="Q49" s="411"/>
      <c r="R49" s="411"/>
      <c r="S49" s="411"/>
      <c r="T49" s="411"/>
      <c r="U49" s="411"/>
      <c r="V49" s="411"/>
      <c r="W49" s="411"/>
      <c r="X49" s="411"/>
      <c r="Y49" s="411"/>
      <c r="Z49" s="411"/>
      <c r="AA49" s="411"/>
      <c r="AB49" s="411"/>
      <c r="AC49" s="411"/>
      <c r="AD49" s="411"/>
      <c r="AE49" s="411"/>
      <c r="AF49" s="411"/>
      <c r="AG49" s="411"/>
      <c r="AH49" s="411"/>
      <c r="AI49" s="411"/>
      <c r="AK49" s="4"/>
    </row>
    <row r="50" spans="1:37">
      <c r="A50" s="4"/>
      <c r="B50" s="411"/>
      <c r="C50" s="411"/>
      <c r="D50" s="411"/>
      <c r="E50" s="411"/>
      <c r="F50" s="411"/>
      <c r="G50" s="411"/>
      <c r="H50" s="411"/>
      <c r="I50" s="411"/>
      <c r="J50" s="411"/>
      <c r="K50" s="411"/>
      <c r="L50" s="411"/>
      <c r="M50" s="411"/>
      <c r="N50" s="411"/>
      <c r="O50" s="411"/>
      <c r="P50" s="411"/>
      <c r="Q50" s="411"/>
      <c r="R50" s="411"/>
      <c r="S50" s="411"/>
      <c r="T50" s="411"/>
      <c r="U50" s="411"/>
      <c r="V50" s="411"/>
      <c r="W50" s="411"/>
      <c r="X50" s="411"/>
      <c r="Y50" s="411"/>
      <c r="Z50" s="411"/>
      <c r="AA50" s="411"/>
      <c r="AB50" s="411"/>
      <c r="AC50" s="411"/>
      <c r="AD50" s="411"/>
      <c r="AE50" s="411"/>
      <c r="AF50" s="411"/>
      <c r="AG50" s="411"/>
      <c r="AH50" s="411"/>
      <c r="AI50" s="411"/>
      <c r="AK50" s="4"/>
    </row>
    <row r="51" spans="1:37">
      <c r="A51" s="4"/>
      <c r="B51" s="411"/>
      <c r="C51" s="411"/>
      <c r="D51" s="411"/>
      <c r="E51" s="411"/>
      <c r="F51" s="411"/>
      <c r="G51" s="411"/>
      <c r="H51" s="411"/>
      <c r="I51" s="411"/>
      <c r="J51" s="411"/>
      <c r="K51" s="411"/>
      <c r="L51" s="411"/>
      <c r="M51" s="411"/>
      <c r="N51" s="411"/>
      <c r="O51" s="411"/>
      <c r="P51" s="411"/>
      <c r="Q51" s="411"/>
      <c r="R51" s="411"/>
      <c r="S51" s="411"/>
      <c r="T51" s="411"/>
      <c r="U51" s="411"/>
      <c r="V51" s="411"/>
      <c r="W51" s="411"/>
      <c r="X51" s="411"/>
      <c r="Y51" s="411"/>
      <c r="Z51" s="411"/>
      <c r="AA51" s="411"/>
      <c r="AB51" s="411"/>
      <c r="AC51" s="411"/>
      <c r="AD51" s="411"/>
      <c r="AE51" s="411"/>
      <c r="AF51" s="411"/>
      <c r="AG51" s="411"/>
      <c r="AH51" s="411"/>
      <c r="AI51" s="411"/>
      <c r="AK51" s="4"/>
    </row>
    <row r="52" spans="1:37">
      <c r="A52" s="4"/>
      <c r="B52" s="411"/>
      <c r="C52" s="411"/>
      <c r="D52" s="411"/>
      <c r="E52" s="411"/>
      <c r="F52" s="411"/>
      <c r="G52" s="411"/>
      <c r="H52" s="411"/>
      <c r="I52" s="411"/>
      <c r="J52" s="411"/>
      <c r="K52" s="411"/>
      <c r="L52" s="411"/>
      <c r="M52" s="411"/>
      <c r="N52" s="411"/>
      <c r="O52" s="411"/>
      <c r="P52" s="411"/>
      <c r="Q52" s="411"/>
      <c r="R52" s="411"/>
      <c r="S52" s="411"/>
      <c r="T52" s="411"/>
      <c r="U52" s="411"/>
      <c r="V52" s="411"/>
      <c r="W52" s="411"/>
      <c r="X52" s="411"/>
      <c r="Y52" s="411"/>
      <c r="Z52" s="411"/>
      <c r="AA52" s="411"/>
      <c r="AB52" s="411"/>
      <c r="AC52" s="411"/>
      <c r="AD52" s="411"/>
      <c r="AE52" s="411"/>
      <c r="AF52" s="411"/>
      <c r="AG52" s="411"/>
      <c r="AH52" s="411"/>
      <c r="AI52" s="411"/>
      <c r="AK52" s="4"/>
    </row>
    <row r="53" spans="1:37">
      <c r="A53" s="4"/>
      <c r="B53" s="411"/>
      <c r="C53" s="411"/>
      <c r="D53" s="411"/>
      <c r="E53" s="411"/>
      <c r="F53" s="411"/>
      <c r="G53" s="411"/>
      <c r="H53" s="411"/>
      <c r="I53" s="411"/>
      <c r="J53" s="411"/>
      <c r="K53" s="411"/>
      <c r="L53" s="411"/>
      <c r="M53" s="411"/>
      <c r="N53" s="411"/>
      <c r="O53" s="411"/>
      <c r="P53" s="411"/>
      <c r="Q53" s="411"/>
      <c r="R53" s="411"/>
      <c r="S53" s="411"/>
      <c r="T53" s="411"/>
      <c r="U53" s="411"/>
      <c r="V53" s="411"/>
      <c r="W53" s="411"/>
      <c r="X53" s="411"/>
      <c r="Y53" s="411"/>
      <c r="Z53" s="411"/>
      <c r="AA53" s="411"/>
      <c r="AB53" s="411"/>
      <c r="AC53" s="411"/>
      <c r="AD53" s="411"/>
      <c r="AE53" s="411"/>
      <c r="AF53" s="411"/>
      <c r="AG53" s="411"/>
      <c r="AH53" s="411"/>
      <c r="AI53" s="411"/>
      <c r="AK53" s="4"/>
    </row>
    <row r="54" spans="1:37">
      <c r="A54" s="4"/>
      <c r="B54" s="411"/>
      <c r="C54" s="411"/>
      <c r="D54" s="411"/>
      <c r="E54" s="411"/>
      <c r="F54" s="411"/>
      <c r="G54" s="411"/>
      <c r="H54" s="411"/>
      <c r="I54" s="411"/>
      <c r="J54" s="411"/>
      <c r="K54" s="411"/>
      <c r="L54" s="411"/>
      <c r="M54" s="411"/>
      <c r="N54" s="411"/>
      <c r="O54" s="411"/>
      <c r="P54" s="411"/>
      <c r="Q54" s="411"/>
      <c r="R54" s="411"/>
      <c r="S54" s="411"/>
      <c r="T54" s="411"/>
      <c r="U54" s="411"/>
      <c r="V54" s="411"/>
      <c r="W54" s="411"/>
      <c r="X54" s="411"/>
      <c r="Y54" s="411"/>
      <c r="Z54" s="411"/>
      <c r="AA54" s="411"/>
      <c r="AB54" s="411"/>
      <c r="AC54" s="411"/>
      <c r="AD54" s="411"/>
      <c r="AE54" s="411"/>
      <c r="AF54" s="411"/>
      <c r="AG54" s="411"/>
      <c r="AH54" s="411"/>
      <c r="AI54" s="411"/>
      <c r="AK54" s="4"/>
    </row>
    <row r="55" spans="1:37">
      <c r="A55" s="4"/>
      <c r="B55" s="411"/>
      <c r="C55" s="411"/>
      <c r="D55" s="411"/>
      <c r="E55" s="411"/>
      <c r="F55" s="411"/>
      <c r="G55" s="411"/>
      <c r="H55" s="411"/>
      <c r="I55" s="411"/>
      <c r="J55" s="411"/>
      <c r="K55" s="411"/>
      <c r="L55" s="411"/>
      <c r="M55" s="411"/>
      <c r="N55" s="411"/>
      <c r="O55" s="411"/>
      <c r="P55" s="411"/>
      <c r="Q55" s="411"/>
      <c r="R55" s="411"/>
      <c r="S55" s="411"/>
      <c r="T55" s="411"/>
      <c r="U55" s="411"/>
      <c r="V55" s="411"/>
      <c r="W55" s="411"/>
      <c r="X55" s="411"/>
      <c r="Y55" s="411"/>
      <c r="Z55" s="411"/>
      <c r="AA55" s="411"/>
      <c r="AB55" s="411"/>
      <c r="AC55" s="411"/>
      <c r="AD55" s="411"/>
      <c r="AE55" s="411"/>
      <c r="AF55" s="411"/>
      <c r="AG55" s="411"/>
      <c r="AH55" s="411"/>
      <c r="AI55" s="411"/>
      <c r="AK55" s="4"/>
    </row>
    <row r="56" spans="1:37">
      <c r="A56" s="4"/>
      <c r="B56" s="411"/>
      <c r="C56" s="411"/>
      <c r="D56" s="411"/>
      <c r="E56" s="411"/>
      <c r="F56" s="411"/>
      <c r="G56" s="411"/>
      <c r="H56" s="411"/>
      <c r="I56" s="411"/>
      <c r="J56" s="411"/>
      <c r="K56" s="411"/>
      <c r="L56" s="411"/>
      <c r="M56" s="411"/>
      <c r="N56" s="411"/>
      <c r="O56" s="411"/>
      <c r="P56" s="411"/>
      <c r="Q56" s="411"/>
      <c r="R56" s="411"/>
      <c r="S56" s="411"/>
      <c r="T56" s="411"/>
      <c r="U56" s="411"/>
      <c r="V56" s="411"/>
      <c r="W56" s="411"/>
      <c r="X56" s="411"/>
      <c r="Y56" s="411"/>
      <c r="Z56" s="411"/>
      <c r="AA56" s="411"/>
      <c r="AB56" s="411"/>
      <c r="AC56" s="411"/>
      <c r="AD56" s="411"/>
      <c r="AE56" s="411"/>
      <c r="AF56" s="411"/>
      <c r="AG56" s="411"/>
      <c r="AH56" s="411"/>
      <c r="AI56" s="411"/>
      <c r="AK56" s="4"/>
    </row>
    <row r="57" spans="1:37">
      <c r="A57" s="4"/>
      <c r="B57" s="411"/>
      <c r="C57" s="411"/>
      <c r="D57" s="411"/>
      <c r="E57" s="411"/>
      <c r="F57" s="411"/>
      <c r="G57" s="411"/>
      <c r="H57" s="411"/>
      <c r="I57" s="411"/>
      <c r="J57" s="411"/>
      <c r="K57" s="411"/>
      <c r="L57" s="411"/>
      <c r="M57" s="411"/>
      <c r="N57" s="411"/>
      <c r="O57" s="411"/>
      <c r="P57" s="411"/>
      <c r="Q57" s="411"/>
      <c r="R57" s="411"/>
      <c r="S57" s="411"/>
      <c r="T57" s="411"/>
      <c r="U57" s="411"/>
      <c r="V57" s="411"/>
      <c r="W57" s="411"/>
      <c r="X57" s="411"/>
      <c r="Y57" s="411"/>
      <c r="Z57" s="411"/>
      <c r="AA57" s="411"/>
      <c r="AB57" s="411"/>
      <c r="AC57" s="411"/>
      <c r="AD57" s="411"/>
      <c r="AE57" s="411"/>
      <c r="AF57" s="411"/>
      <c r="AG57" s="411"/>
      <c r="AH57" s="411"/>
      <c r="AI57" s="411"/>
      <c r="AK57" s="4"/>
    </row>
    <row r="58" spans="1:37">
      <c r="A58" s="4"/>
      <c r="B58" s="411"/>
      <c r="C58" s="411"/>
      <c r="D58" s="411"/>
      <c r="E58" s="411"/>
      <c r="F58" s="411"/>
      <c r="G58" s="411"/>
      <c r="H58" s="411"/>
      <c r="I58" s="411"/>
      <c r="J58" s="411"/>
      <c r="K58" s="411"/>
      <c r="L58" s="411"/>
      <c r="M58" s="411"/>
      <c r="N58" s="411"/>
      <c r="O58" s="411"/>
      <c r="P58" s="411"/>
      <c r="Q58" s="411"/>
      <c r="R58" s="411"/>
      <c r="S58" s="411"/>
      <c r="T58" s="411"/>
      <c r="U58" s="411"/>
      <c r="V58" s="411"/>
      <c r="W58" s="411"/>
      <c r="X58" s="411"/>
      <c r="Y58" s="411"/>
      <c r="Z58" s="411"/>
      <c r="AA58" s="411"/>
      <c r="AB58" s="411"/>
      <c r="AC58" s="411"/>
      <c r="AD58" s="411"/>
      <c r="AE58" s="411"/>
      <c r="AF58" s="411"/>
      <c r="AG58" s="411"/>
      <c r="AH58" s="411"/>
      <c r="AI58" s="411"/>
      <c r="AK58" s="4"/>
    </row>
    <row r="59" spans="1:37">
      <c r="A59" s="4"/>
      <c r="B59" s="411"/>
      <c r="C59" s="411"/>
      <c r="D59" s="411"/>
      <c r="E59" s="411"/>
      <c r="F59" s="411"/>
      <c r="G59" s="411"/>
      <c r="H59" s="411"/>
      <c r="I59" s="411"/>
      <c r="J59" s="411"/>
      <c r="K59" s="411"/>
      <c r="L59" s="411"/>
      <c r="M59" s="411"/>
      <c r="N59" s="411"/>
      <c r="O59" s="411"/>
      <c r="P59" s="411"/>
      <c r="Q59" s="411"/>
      <c r="R59" s="411"/>
      <c r="S59" s="411"/>
      <c r="T59" s="411"/>
      <c r="U59" s="411"/>
      <c r="V59" s="411"/>
      <c r="W59" s="411"/>
      <c r="X59" s="411"/>
      <c r="Y59" s="411"/>
      <c r="Z59" s="411"/>
      <c r="AA59" s="411"/>
      <c r="AB59" s="411"/>
      <c r="AC59" s="411"/>
      <c r="AD59" s="411"/>
      <c r="AE59" s="411"/>
      <c r="AF59" s="411"/>
      <c r="AG59" s="411"/>
      <c r="AH59" s="411"/>
      <c r="AI59" s="411"/>
      <c r="AK59" s="4"/>
    </row>
    <row r="60" spans="1:37">
      <c r="A60" s="4"/>
      <c r="B60" s="411"/>
      <c r="C60" s="411"/>
      <c r="D60" s="411"/>
      <c r="E60" s="411"/>
      <c r="F60" s="411"/>
      <c r="G60" s="411"/>
      <c r="H60" s="411"/>
      <c r="I60" s="411"/>
      <c r="J60" s="411"/>
      <c r="K60" s="411"/>
      <c r="L60" s="411"/>
      <c r="M60" s="411"/>
      <c r="N60" s="411"/>
      <c r="O60" s="411"/>
      <c r="P60" s="411"/>
      <c r="Q60" s="411"/>
      <c r="R60" s="411"/>
      <c r="S60" s="411"/>
      <c r="T60" s="411"/>
      <c r="U60" s="411"/>
      <c r="V60" s="411"/>
      <c r="W60" s="411"/>
      <c r="X60" s="411"/>
      <c r="Y60" s="411"/>
      <c r="Z60" s="411"/>
      <c r="AA60" s="411"/>
      <c r="AB60" s="411"/>
      <c r="AC60" s="411"/>
      <c r="AD60" s="411"/>
      <c r="AE60" s="411"/>
      <c r="AF60" s="411"/>
      <c r="AG60" s="411"/>
      <c r="AH60" s="411"/>
      <c r="AI60" s="411"/>
      <c r="AK60" s="4"/>
    </row>
    <row r="61" spans="1:37">
      <c r="A61" s="4"/>
      <c r="B61" s="411"/>
      <c r="C61" s="411"/>
      <c r="D61" s="411"/>
      <c r="E61" s="411"/>
      <c r="F61" s="411"/>
      <c r="G61" s="411"/>
      <c r="H61" s="411"/>
      <c r="I61" s="411"/>
      <c r="J61" s="411"/>
      <c r="K61" s="411"/>
      <c r="L61" s="411"/>
      <c r="M61" s="411"/>
      <c r="N61" s="411"/>
      <c r="O61" s="411"/>
      <c r="P61" s="411"/>
      <c r="Q61" s="411"/>
      <c r="R61" s="411"/>
      <c r="S61" s="411"/>
      <c r="T61" s="411"/>
      <c r="U61" s="411"/>
      <c r="V61" s="411"/>
      <c r="W61" s="411"/>
      <c r="X61" s="411"/>
      <c r="Y61" s="411"/>
      <c r="Z61" s="411"/>
      <c r="AA61" s="411"/>
      <c r="AB61" s="411"/>
      <c r="AC61" s="411"/>
      <c r="AD61" s="411"/>
      <c r="AE61" s="411"/>
      <c r="AF61" s="411"/>
      <c r="AG61" s="411"/>
      <c r="AH61" s="411"/>
      <c r="AI61" s="411"/>
      <c r="AK61" s="4"/>
    </row>
    <row r="62" spans="1:37">
      <c r="A62" s="4"/>
      <c r="B62" s="411"/>
      <c r="C62" s="411"/>
      <c r="D62" s="411"/>
      <c r="E62" s="411"/>
      <c r="F62" s="411"/>
      <c r="G62" s="411"/>
      <c r="H62" s="411"/>
      <c r="I62" s="411"/>
      <c r="J62" s="411"/>
      <c r="K62" s="411"/>
      <c r="L62" s="411"/>
      <c r="M62" s="411"/>
      <c r="N62" s="411"/>
      <c r="O62" s="411"/>
      <c r="P62" s="411"/>
      <c r="Q62" s="411"/>
      <c r="R62" s="411"/>
      <c r="S62" s="411"/>
      <c r="T62" s="411"/>
      <c r="U62" s="411"/>
      <c r="V62" s="411"/>
      <c r="W62" s="411"/>
      <c r="X62" s="411"/>
      <c r="Y62" s="411"/>
      <c r="Z62" s="411"/>
      <c r="AA62" s="411"/>
      <c r="AB62" s="411"/>
      <c r="AC62" s="411"/>
      <c r="AD62" s="411"/>
      <c r="AE62" s="411"/>
      <c r="AF62" s="411"/>
      <c r="AG62" s="411"/>
      <c r="AH62" s="411"/>
      <c r="AI62" s="411"/>
      <c r="AK62" s="4"/>
    </row>
    <row r="63" spans="1:37">
      <c r="A63" s="4"/>
      <c r="B63" s="411"/>
      <c r="C63" s="411"/>
      <c r="D63" s="411"/>
      <c r="E63" s="411"/>
      <c r="F63" s="411"/>
      <c r="G63" s="411"/>
      <c r="H63" s="411"/>
      <c r="I63" s="411"/>
      <c r="J63" s="411"/>
      <c r="K63" s="411"/>
      <c r="L63" s="411"/>
      <c r="M63" s="411"/>
      <c r="N63" s="411"/>
      <c r="O63" s="411"/>
      <c r="P63" s="411"/>
      <c r="Q63" s="411"/>
      <c r="R63" s="411"/>
      <c r="S63" s="411"/>
      <c r="T63" s="411"/>
      <c r="U63" s="411"/>
      <c r="V63" s="411"/>
      <c r="W63" s="411"/>
      <c r="X63" s="411"/>
      <c r="Y63" s="411"/>
      <c r="Z63" s="411"/>
      <c r="AA63" s="411"/>
      <c r="AB63" s="411"/>
      <c r="AC63" s="411"/>
      <c r="AD63" s="411"/>
      <c r="AE63" s="411"/>
      <c r="AF63" s="411"/>
      <c r="AG63" s="411"/>
      <c r="AH63" s="411"/>
      <c r="AI63" s="411"/>
      <c r="AK63" s="4"/>
    </row>
    <row r="64" spans="1:37">
      <c r="A64" s="4"/>
      <c r="B64" s="411"/>
      <c r="C64" s="411"/>
      <c r="D64" s="411"/>
      <c r="E64" s="411"/>
      <c r="F64" s="411"/>
      <c r="G64" s="411"/>
      <c r="H64" s="411"/>
      <c r="I64" s="411"/>
      <c r="J64" s="411"/>
      <c r="K64" s="411"/>
      <c r="L64" s="411"/>
      <c r="M64" s="411"/>
      <c r="N64" s="411"/>
      <c r="O64" s="411"/>
      <c r="P64" s="411"/>
      <c r="Q64" s="411"/>
      <c r="R64" s="411"/>
      <c r="S64" s="411"/>
      <c r="T64" s="411"/>
      <c r="U64" s="411"/>
      <c r="V64" s="411"/>
      <c r="W64" s="411"/>
      <c r="X64" s="411"/>
      <c r="Y64" s="411"/>
      <c r="Z64" s="411"/>
      <c r="AA64" s="411"/>
      <c r="AB64" s="411"/>
      <c r="AC64" s="411"/>
      <c r="AD64" s="411"/>
      <c r="AE64" s="411"/>
      <c r="AF64" s="411"/>
      <c r="AG64" s="411"/>
      <c r="AH64" s="411"/>
      <c r="AI64" s="411"/>
      <c r="AK64" s="4"/>
    </row>
    <row r="65" spans="1:37">
      <c r="A65" s="4"/>
      <c r="B65" s="411"/>
      <c r="C65" s="411"/>
      <c r="D65" s="411"/>
      <c r="E65" s="411"/>
      <c r="F65" s="411"/>
      <c r="G65" s="411"/>
      <c r="H65" s="411"/>
      <c r="I65" s="411"/>
      <c r="J65" s="411"/>
      <c r="K65" s="411"/>
      <c r="L65" s="411"/>
      <c r="M65" s="411"/>
      <c r="N65" s="411"/>
      <c r="O65" s="411"/>
      <c r="P65" s="411"/>
      <c r="Q65" s="411"/>
      <c r="R65" s="411"/>
      <c r="S65" s="411"/>
      <c r="T65" s="411"/>
      <c r="U65" s="411"/>
      <c r="V65" s="411"/>
      <c r="W65" s="411"/>
      <c r="X65" s="411"/>
      <c r="Y65" s="411"/>
      <c r="Z65" s="411"/>
      <c r="AA65" s="411"/>
      <c r="AB65" s="411"/>
      <c r="AC65" s="411"/>
      <c r="AD65" s="411"/>
      <c r="AE65" s="411"/>
      <c r="AF65" s="411"/>
      <c r="AG65" s="411"/>
      <c r="AH65" s="411"/>
      <c r="AI65" s="411"/>
      <c r="AK65" s="4"/>
    </row>
    <row r="66" spans="1:37">
      <c r="A66" s="4"/>
      <c r="B66" s="411"/>
      <c r="C66" s="411"/>
      <c r="D66" s="411"/>
      <c r="E66" s="411"/>
      <c r="F66" s="411"/>
      <c r="G66" s="411"/>
      <c r="H66" s="411"/>
      <c r="I66" s="411"/>
      <c r="J66" s="411"/>
      <c r="K66" s="411"/>
      <c r="L66" s="411"/>
      <c r="M66" s="411"/>
      <c r="N66" s="411"/>
      <c r="O66" s="411"/>
      <c r="P66" s="411"/>
      <c r="Q66" s="411"/>
      <c r="R66" s="411"/>
      <c r="S66" s="411"/>
      <c r="T66" s="411"/>
      <c r="U66" s="411"/>
      <c r="V66" s="411"/>
      <c r="W66" s="411"/>
      <c r="X66" s="411"/>
      <c r="Y66" s="411"/>
      <c r="Z66" s="411"/>
      <c r="AA66" s="411"/>
      <c r="AB66" s="411"/>
      <c r="AC66" s="411"/>
      <c r="AD66" s="411"/>
      <c r="AE66" s="411"/>
      <c r="AF66" s="411"/>
      <c r="AG66" s="411"/>
      <c r="AH66" s="411"/>
      <c r="AI66" s="411"/>
      <c r="AK66" s="4"/>
    </row>
    <row r="67" spans="1:37">
      <c r="A67" s="4"/>
      <c r="B67" s="411"/>
      <c r="C67" s="411"/>
      <c r="D67" s="411"/>
      <c r="E67" s="411"/>
      <c r="F67" s="411"/>
      <c r="G67" s="411"/>
      <c r="H67" s="411"/>
      <c r="I67" s="411"/>
      <c r="J67" s="411"/>
      <c r="K67" s="411"/>
      <c r="L67" s="411"/>
      <c r="M67" s="411"/>
      <c r="N67" s="411"/>
      <c r="O67" s="411"/>
      <c r="P67" s="411"/>
      <c r="Q67" s="411"/>
      <c r="R67" s="411"/>
      <c r="S67" s="411"/>
      <c r="T67" s="411"/>
      <c r="U67" s="411"/>
      <c r="V67" s="411"/>
      <c r="W67" s="411"/>
      <c r="X67" s="411"/>
      <c r="Y67" s="411"/>
      <c r="Z67" s="411"/>
      <c r="AA67" s="411"/>
      <c r="AB67" s="411"/>
      <c r="AC67" s="411"/>
      <c r="AD67" s="411"/>
      <c r="AE67" s="411"/>
      <c r="AF67" s="411"/>
      <c r="AG67" s="411"/>
      <c r="AH67" s="411"/>
      <c r="AI67" s="411"/>
      <c r="AK67" s="4"/>
    </row>
    <row r="68" spans="1:37">
      <c r="A68" s="4"/>
      <c r="B68" s="411"/>
      <c r="C68" s="411"/>
      <c r="D68" s="411"/>
      <c r="E68" s="411"/>
      <c r="F68" s="411"/>
      <c r="G68" s="411"/>
      <c r="H68" s="411"/>
      <c r="I68" s="411"/>
      <c r="J68" s="411"/>
      <c r="K68" s="411"/>
      <c r="L68" s="411"/>
      <c r="M68" s="411"/>
      <c r="N68" s="411"/>
      <c r="O68" s="411"/>
      <c r="P68" s="411"/>
      <c r="Q68" s="411"/>
      <c r="R68" s="411"/>
      <c r="S68" s="411"/>
      <c r="T68" s="411"/>
      <c r="U68" s="411"/>
      <c r="V68" s="411"/>
      <c r="W68" s="411"/>
      <c r="X68" s="411"/>
      <c r="Y68" s="411"/>
      <c r="Z68" s="411"/>
      <c r="AA68" s="411"/>
      <c r="AB68" s="411"/>
      <c r="AC68" s="411"/>
      <c r="AD68" s="411"/>
      <c r="AE68" s="411"/>
      <c r="AF68" s="411"/>
      <c r="AG68" s="411"/>
      <c r="AH68" s="411"/>
      <c r="AI68" s="411"/>
      <c r="AK68" s="4"/>
    </row>
    <row r="69" spans="1:37">
      <c r="A69" s="4"/>
      <c r="B69" s="411"/>
      <c r="C69" s="411"/>
      <c r="D69" s="411"/>
      <c r="E69" s="411"/>
      <c r="F69" s="411"/>
      <c r="G69" s="411"/>
      <c r="H69" s="411"/>
      <c r="I69" s="411"/>
      <c r="J69" s="411"/>
      <c r="K69" s="411"/>
      <c r="L69" s="411"/>
      <c r="M69" s="411"/>
      <c r="N69" s="411"/>
      <c r="O69" s="411"/>
      <c r="P69" s="411"/>
      <c r="Q69" s="411"/>
      <c r="R69" s="411"/>
      <c r="S69" s="411"/>
      <c r="T69" s="411"/>
      <c r="U69" s="411"/>
      <c r="V69" s="411"/>
      <c r="W69" s="411"/>
      <c r="X69" s="411"/>
      <c r="Y69" s="411"/>
      <c r="Z69" s="411"/>
      <c r="AA69" s="411"/>
      <c r="AB69" s="411"/>
      <c r="AC69" s="411"/>
      <c r="AD69" s="411"/>
      <c r="AE69" s="411"/>
      <c r="AF69" s="411"/>
      <c r="AG69" s="411"/>
      <c r="AH69" s="411"/>
      <c r="AI69" s="411"/>
      <c r="AK69" s="4"/>
    </row>
    <row r="70" spans="1:37">
      <c r="A70" s="4"/>
      <c r="B70" s="411"/>
      <c r="C70" s="411"/>
      <c r="D70" s="411"/>
      <c r="E70" s="411"/>
      <c r="F70" s="411"/>
      <c r="G70" s="411"/>
      <c r="H70" s="411"/>
      <c r="I70" s="411"/>
      <c r="J70" s="411"/>
      <c r="K70" s="411"/>
      <c r="L70" s="411"/>
      <c r="M70" s="411"/>
      <c r="N70" s="411"/>
      <c r="O70" s="411"/>
      <c r="P70" s="411"/>
      <c r="Q70" s="411"/>
      <c r="R70" s="411"/>
      <c r="S70" s="411"/>
      <c r="T70" s="411"/>
      <c r="U70" s="411"/>
      <c r="V70" s="411"/>
      <c r="W70" s="411"/>
      <c r="X70" s="411"/>
      <c r="Y70" s="411"/>
      <c r="Z70" s="411"/>
      <c r="AA70" s="411"/>
      <c r="AB70" s="411"/>
      <c r="AC70" s="411"/>
      <c r="AD70" s="411"/>
      <c r="AE70" s="411"/>
      <c r="AF70" s="411"/>
      <c r="AG70" s="411"/>
      <c r="AH70" s="411"/>
      <c r="AI70" s="411"/>
      <c r="AK70" s="4"/>
    </row>
    <row r="71" spans="1:37">
      <c r="A71" s="4"/>
      <c r="B71" s="411"/>
      <c r="C71" s="411"/>
      <c r="D71" s="411"/>
      <c r="E71" s="411"/>
      <c r="F71" s="411"/>
      <c r="G71" s="411"/>
      <c r="H71" s="411"/>
      <c r="I71" s="411"/>
      <c r="J71" s="411"/>
      <c r="K71" s="411"/>
      <c r="L71" s="411"/>
      <c r="M71" s="411"/>
      <c r="N71" s="411"/>
      <c r="O71" s="411"/>
      <c r="P71" s="411"/>
      <c r="Q71" s="411"/>
      <c r="R71" s="411"/>
      <c r="S71" s="411"/>
      <c r="T71" s="411"/>
      <c r="U71" s="411"/>
      <c r="V71" s="411"/>
      <c r="W71" s="411"/>
      <c r="X71" s="411"/>
      <c r="Y71" s="411"/>
      <c r="Z71" s="411"/>
      <c r="AA71" s="411"/>
      <c r="AB71" s="411"/>
      <c r="AC71" s="411"/>
      <c r="AD71" s="411"/>
      <c r="AE71" s="411"/>
      <c r="AF71" s="411"/>
      <c r="AG71" s="411"/>
      <c r="AH71" s="411"/>
      <c r="AI71" s="411"/>
      <c r="AK71" s="4"/>
    </row>
    <row r="72" spans="1:37">
      <c r="A72" s="4"/>
      <c r="B72" s="411"/>
      <c r="C72" s="411"/>
      <c r="D72" s="411"/>
      <c r="E72" s="411"/>
      <c r="F72" s="411"/>
      <c r="G72" s="411"/>
      <c r="H72" s="411"/>
      <c r="I72" s="411"/>
      <c r="J72" s="411"/>
      <c r="K72" s="411"/>
      <c r="L72" s="411"/>
      <c r="M72" s="411"/>
      <c r="N72" s="411"/>
      <c r="O72" s="411"/>
      <c r="P72" s="411"/>
      <c r="Q72" s="411"/>
      <c r="R72" s="411"/>
      <c r="S72" s="411"/>
      <c r="T72" s="411"/>
      <c r="U72" s="411"/>
      <c r="V72" s="411"/>
      <c r="W72" s="411"/>
      <c r="X72" s="411"/>
      <c r="Y72" s="411"/>
      <c r="Z72" s="411"/>
      <c r="AA72" s="411"/>
      <c r="AB72" s="411"/>
      <c r="AC72" s="411"/>
      <c r="AD72" s="411"/>
      <c r="AE72" s="411"/>
      <c r="AF72" s="411"/>
      <c r="AG72" s="411"/>
      <c r="AH72" s="411"/>
      <c r="AI72" s="411"/>
      <c r="AK72" s="4"/>
    </row>
    <row r="73" spans="1:37">
      <c r="A73" s="4"/>
      <c r="B73" s="411"/>
      <c r="C73" s="411"/>
      <c r="D73" s="411"/>
      <c r="E73" s="411"/>
      <c r="F73" s="411"/>
      <c r="G73" s="411"/>
      <c r="H73" s="411"/>
      <c r="I73" s="411"/>
      <c r="J73" s="411"/>
      <c r="K73" s="411"/>
      <c r="L73" s="411"/>
      <c r="M73" s="411"/>
      <c r="N73" s="411"/>
      <c r="O73" s="411"/>
      <c r="P73" s="411"/>
      <c r="Q73" s="411"/>
      <c r="R73" s="411"/>
      <c r="S73" s="411"/>
      <c r="T73" s="411"/>
      <c r="U73" s="411"/>
      <c r="V73" s="411"/>
      <c r="W73" s="411"/>
      <c r="X73" s="411"/>
      <c r="Y73" s="411"/>
      <c r="Z73" s="411"/>
      <c r="AA73" s="411"/>
      <c r="AB73" s="411"/>
      <c r="AC73" s="411"/>
      <c r="AD73" s="411"/>
      <c r="AE73" s="411"/>
      <c r="AF73" s="411"/>
      <c r="AG73" s="411"/>
      <c r="AH73" s="411"/>
      <c r="AI73" s="411"/>
      <c r="AK73" s="4"/>
    </row>
    <row r="74" spans="1:37">
      <c r="A74" s="4"/>
      <c r="B74" s="411"/>
      <c r="C74" s="411"/>
      <c r="D74" s="411"/>
      <c r="E74" s="411"/>
      <c r="F74" s="411"/>
      <c r="G74" s="411"/>
      <c r="H74" s="411"/>
      <c r="I74" s="411"/>
      <c r="J74" s="411"/>
      <c r="K74" s="411"/>
      <c r="L74" s="411"/>
      <c r="M74" s="411"/>
      <c r="N74" s="411"/>
      <c r="O74" s="411"/>
      <c r="P74" s="411"/>
      <c r="Q74" s="411"/>
      <c r="R74" s="411"/>
      <c r="S74" s="411"/>
      <c r="T74" s="411"/>
      <c r="U74" s="411"/>
      <c r="V74" s="411"/>
      <c r="W74" s="411"/>
      <c r="X74" s="411"/>
      <c r="Y74" s="411"/>
      <c r="Z74" s="411"/>
      <c r="AA74" s="411"/>
      <c r="AB74" s="411"/>
      <c r="AC74" s="411"/>
      <c r="AD74" s="411"/>
      <c r="AE74" s="411"/>
      <c r="AF74" s="411"/>
      <c r="AG74" s="411"/>
      <c r="AH74" s="411"/>
      <c r="AI74" s="411"/>
      <c r="AK74" s="4"/>
    </row>
    <row r="75" spans="1:37">
      <c r="A75" s="4"/>
      <c r="B75" s="411"/>
      <c r="C75" s="411"/>
      <c r="D75" s="411"/>
      <c r="E75" s="411"/>
      <c r="F75" s="411"/>
      <c r="G75" s="411"/>
      <c r="H75" s="411"/>
      <c r="I75" s="411"/>
      <c r="J75" s="411"/>
      <c r="K75" s="411"/>
      <c r="L75" s="411"/>
      <c r="M75" s="411"/>
      <c r="N75" s="411"/>
      <c r="O75" s="411"/>
      <c r="P75" s="411"/>
      <c r="Q75" s="411"/>
      <c r="R75" s="411"/>
      <c r="S75" s="411"/>
      <c r="T75" s="411"/>
      <c r="U75" s="411"/>
      <c r="V75" s="411"/>
      <c r="W75" s="411"/>
      <c r="X75" s="411"/>
      <c r="Y75" s="411"/>
      <c r="Z75" s="411"/>
      <c r="AA75" s="411"/>
      <c r="AB75" s="411"/>
      <c r="AC75" s="411"/>
      <c r="AD75" s="411"/>
      <c r="AE75" s="411"/>
      <c r="AF75" s="411"/>
      <c r="AG75" s="411"/>
      <c r="AH75" s="411"/>
      <c r="AI75" s="411"/>
      <c r="AK75" s="4"/>
    </row>
    <row r="76" spans="1:37">
      <c r="A76" s="4"/>
      <c r="B76" s="411"/>
      <c r="C76" s="411"/>
      <c r="D76" s="411"/>
      <c r="E76" s="411"/>
      <c r="F76" s="411"/>
      <c r="G76" s="411"/>
      <c r="H76" s="411"/>
      <c r="I76" s="411"/>
      <c r="J76" s="411"/>
      <c r="K76" s="411"/>
      <c r="L76" s="411"/>
      <c r="M76" s="411"/>
      <c r="N76" s="411"/>
      <c r="O76" s="411"/>
      <c r="P76" s="411"/>
      <c r="Q76" s="411"/>
      <c r="R76" s="411"/>
      <c r="S76" s="411"/>
      <c r="T76" s="411"/>
      <c r="U76" s="411"/>
      <c r="V76" s="411"/>
      <c r="W76" s="411"/>
      <c r="X76" s="411"/>
      <c r="Y76" s="411"/>
      <c r="Z76" s="411"/>
      <c r="AA76" s="411"/>
      <c r="AB76" s="411"/>
      <c r="AC76" s="411"/>
      <c r="AD76" s="411"/>
      <c r="AE76" s="411"/>
      <c r="AF76" s="411"/>
      <c r="AG76" s="411"/>
      <c r="AH76" s="411"/>
      <c r="AI76" s="411"/>
      <c r="AK76" s="4"/>
    </row>
    <row r="77" spans="1:37">
      <c r="A77" s="4"/>
      <c r="B77" s="411"/>
      <c r="C77" s="411"/>
      <c r="D77" s="411"/>
      <c r="E77" s="411"/>
      <c r="F77" s="411"/>
      <c r="G77" s="411"/>
      <c r="H77" s="411"/>
      <c r="I77" s="411"/>
      <c r="J77" s="411"/>
      <c r="K77" s="411"/>
      <c r="L77" s="411"/>
      <c r="M77" s="411"/>
      <c r="N77" s="411"/>
      <c r="O77" s="411"/>
      <c r="P77" s="411"/>
      <c r="Q77" s="411"/>
      <c r="R77" s="411"/>
      <c r="S77" s="411"/>
      <c r="T77" s="411"/>
      <c r="U77" s="411"/>
      <c r="V77" s="411"/>
      <c r="W77" s="411"/>
      <c r="X77" s="411"/>
      <c r="Y77" s="411"/>
      <c r="Z77" s="411"/>
      <c r="AA77" s="411"/>
      <c r="AB77" s="411"/>
      <c r="AC77" s="411"/>
      <c r="AD77" s="411"/>
      <c r="AE77" s="411"/>
      <c r="AF77" s="411"/>
      <c r="AG77" s="411"/>
      <c r="AH77" s="411"/>
      <c r="AI77" s="411"/>
      <c r="AK77" s="4"/>
    </row>
    <row r="78" spans="1:37">
      <c r="A78" s="4"/>
      <c r="B78" s="411"/>
      <c r="C78" s="411"/>
      <c r="D78" s="411"/>
      <c r="E78" s="411"/>
      <c r="F78" s="411"/>
      <c r="G78" s="411"/>
      <c r="H78" s="411"/>
      <c r="I78" s="411"/>
      <c r="J78" s="411"/>
      <c r="K78" s="411"/>
      <c r="L78" s="411"/>
      <c r="M78" s="411"/>
      <c r="N78" s="411"/>
      <c r="O78" s="411"/>
      <c r="P78" s="411"/>
      <c r="Q78" s="411"/>
      <c r="R78" s="411"/>
      <c r="S78" s="411"/>
      <c r="T78" s="411"/>
      <c r="U78" s="411"/>
      <c r="V78" s="411"/>
      <c r="W78" s="411"/>
      <c r="X78" s="411"/>
      <c r="Y78" s="411"/>
      <c r="Z78" s="411"/>
      <c r="AA78" s="411"/>
      <c r="AB78" s="411"/>
      <c r="AC78" s="411"/>
      <c r="AD78" s="411"/>
      <c r="AE78" s="411"/>
      <c r="AF78" s="411"/>
      <c r="AG78" s="411"/>
      <c r="AH78" s="411"/>
      <c r="AI78" s="411"/>
      <c r="AK78" s="4"/>
    </row>
    <row r="79" spans="1:37">
      <c r="A79" s="4"/>
      <c r="B79" s="411"/>
      <c r="C79" s="411"/>
      <c r="D79" s="411"/>
      <c r="E79" s="411"/>
      <c r="F79" s="411"/>
      <c r="G79" s="411"/>
      <c r="H79" s="411"/>
      <c r="I79" s="411"/>
      <c r="J79" s="411"/>
      <c r="K79" s="411"/>
      <c r="L79" s="411"/>
      <c r="M79" s="411"/>
      <c r="N79" s="411"/>
      <c r="O79" s="411"/>
      <c r="P79" s="411"/>
      <c r="Q79" s="411"/>
      <c r="R79" s="411"/>
      <c r="S79" s="411"/>
      <c r="T79" s="411"/>
      <c r="U79" s="411"/>
      <c r="V79" s="411"/>
      <c r="W79" s="411"/>
      <c r="X79" s="411"/>
      <c r="Y79" s="411"/>
      <c r="Z79" s="411"/>
      <c r="AA79" s="411"/>
      <c r="AB79" s="411"/>
      <c r="AC79" s="411"/>
      <c r="AD79" s="411"/>
      <c r="AE79" s="411"/>
      <c r="AF79" s="411"/>
      <c r="AG79" s="411"/>
      <c r="AH79" s="411"/>
      <c r="AI79" s="411"/>
      <c r="AK79" s="4"/>
    </row>
    <row r="80" spans="1:37">
      <c r="A80" s="4"/>
      <c r="B80" s="411"/>
      <c r="C80" s="411"/>
      <c r="D80" s="411"/>
      <c r="E80" s="411"/>
      <c r="F80" s="411"/>
      <c r="G80" s="411"/>
      <c r="H80" s="411"/>
      <c r="I80" s="411"/>
      <c r="J80" s="411"/>
      <c r="K80" s="411"/>
      <c r="L80" s="411"/>
      <c r="M80" s="411"/>
      <c r="N80" s="411"/>
      <c r="O80" s="411"/>
      <c r="P80" s="411"/>
      <c r="Q80" s="411"/>
      <c r="R80" s="411"/>
      <c r="S80" s="411"/>
      <c r="T80" s="411"/>
      <c r="U80" s="411"/>
      <c r="V80" s="411"/>
      <c r="W80" s="411"/>
      <c r="X80" s="411"/>
      <c r="Y80" s="411"/>
      <c r="Z80" s="411"/>
      <c r="AA80" s="411"/>
      <c r="AB80" s="411"/>
      <c r="AC80" s="411"/>
      <c r="AD80" s="411"/>
      <c r="AE80" s="411"/>
      <c r="AF80" s="411"/>
      <c r="AG80" s="411"/>
      <c r="AH80" s="411"/>
      <c r="AI80" s="411"/>
      <c r="AK80" s="4"/>
    </row>
    <row r="81" spans="1:37">
      <c r="A81" s="4"/>
      <c r="B81" s="411"/>
      <c r="C81" s="411"/>
      <c r="D81" s="411"/>
      <c r="E81" s="411"/>
      <c r="F81" s="411"/>
      <c r="G81" s="411"/>
      <c r="H81" s="411"/>
      <c r="I81" s="411"/>
      <c r="J81" s="411"/>
      <c r="K81" s="411"/>
      <c r="L81" s="411"/>
      <c r="M81" s="411"/>
      <c r="N81" s="411"/>
      <c r="O81" s="411"/>
      <c r="P81" s="411"/>
      <c r="Q81" s="411"/>
      <c r="R81" s="411"/>
      <c r="S81" s="411"/>
      <c r="T81" s="411"/>
      <c r="U81" s="411"/>
      <c r="V81" s="411"/>
      <c r="W81" s="411"/>
      <c r="X81" s="411"/>
      <c r="Y81" s="411"/>
      <c r="Z81" s="411"/>
      <c r="AA81" s="411"/>
      <c r="AB81" s="411"/>
      <c r="AC81" s="411"/>
      <c r="AD81" s="411"/>
      <c r="AE81" s="411"/>
      <c r="AF81" s="411"/>
      <c r="AG81" s="411"/>
      <c r="AH81" s="411"/>
      <c r="AI81" s="411"/>
      <c r="AK81" s="4"/>
    </row>
    <row r="82" spans="1:37">
      <c r="A82" s="4"/>
      <c r="B82" s="411"/>
      <c r="C82" s="411"/>
      <c r="D82" s="411"/>
      <c r="E82" s="411"/>
      <c r="F82" s="411"/>
      <c r="G82" s="411"/>
      <c r="H82" s="411"/>
      <c r="I82" s="411"/>
      <c r="J82" s="411"/>
      <c r="K82" s="411"/>
      <c r="L82" s="411"/>
      <c r="M82" s="411"/>
      <c r="N82" s="411"/>
      <c r="O82" s="411"/>
      <c r="P82" s="411"/>
      <c r="Q82" s="411"/>
      <c r="R82" s="411"/>
      <c r="S82" s="411"/>
      <c r="T82" s="411"/>
      <c r="U82" s="411"/>
      <c r="V82" s="411"/>
      <c r="W82" s="411"/>
      <c r="X82" s="411"/>
      <c r="Y82" s="411"/>
      <c r="Z82" s="411"/>
      <c r="AA82" s="411"/>
      <c r="AB82" s="411"/>
      <c r="AC82" s="411"/>
      <c r="AD82" s="411"/>
      <c r="AE82" s="411"/>
      <c r="AF82" s="411"/>
      <c r="AG82" s="411"/>
      <c r="AH82" s="411"/>
      <c r="AI82" s="411"/>
      <c r="AK82" s="4"/>
    </row>
    <row r="83" spans="1:37">
      <c r="A83" s="4"/>
      <c r="B83" s="411"/>
      <c r="C83" s="411"/>
      <c r="D83" s="411"/>
      <c r="E83" s="411"/>
      <c r="F83" s="411"/>
      <c r="G83" s="411"/>
      <c r="H83" s="411"/>
      <c r="I83" s="411"/>
      <c r="J83" s="411"/>
      <c r="K83" s="411"/>
      <c r="L83" s="411"/>
      <c r="M83" s="411"/>
      <c r="N83" s="411"/>
      <c r="O83" s="411"/>
      <c r="P83" s="411"/>
      <c r="Q83" s="411"/>
      <c r="R83" s="411"/>
      <c r="S83" s="411"/>
      <c r="T83" s="411"/>
      <c r="U83" s="411"/>
      <c r="V83" s="411"/>
      <c r="W83" s="411"/>
      <c r="X83" s="411"/>
      <c r="Y83" s="411"/>
      <c r="Z83" s="411"/>
      <c r="AA83" s="411"/>
      <c r="AB83" s="411"/>
      <c r="AC83" s="411"/>
      <c r="AD83" s="411"/>
      <c r="AE83" s="411"/>
      <c r="AF83" s="411"/>
      <c r="AG83" s="411"/>
      <c r="AH83" s="411"/>
      <c r="AI83" s="411"/>
      <c r="AK83" s="4"/>
    </row>
    <row r="84" spans="1:37">
      <c r="A84" s="4"/>
      <c r="B84" s="411"/>
      <c r="C84" s="411"/>
      <c r="D84" s="411"/>
      <c r="E84" s="411"/>
      <c r="F84" s="411"/>
      <c r="G84" s="411"/>
      <c r="H84" s="411"/>
      <c r="I84" s="411"/>
      <c r="J84" s="411"/>
      <c r="K84" s="411"/>
      <c r="L84" s="411"/>
      <c r="M84" s="411"/>
      <c r="N84" s="411"/>
      <c r="O84" s="411"/>
      <c r="P84" s="411"/>
      <c r="Q84" s="411"/>
      <c r="R84" s="411"/>
      <c r="S84" s="411"/>
      <c r="T84" s="411"/>
      <c r="U84" s="411"/>
      <c r="V84" s="411"/>
      <c r="W84" s="411"/>
      <c r="X84" s="411"/>
      <c r="Y84" s="411"/>
      <c r="Z84" s="411"/>
      <c r="AA84" s="411"/>
      <c r="AB84" s="411"/>
      <c r="AC84" s="411"/>
      <c r="AD84" s="411"/>
      <c r="AE84" s="411"/>
      <c r="AF84" s="411"/>
      <c r="AG84" s="411"/>
      <c r="AH84" s="411"/>
      <c r="AI84" s="411"/>
      <c r="AK84" s="4"/>
    </row>
    <row r="85" spans="1:37">
      <c r="A85" s="4"/>
      <c r="B85" s="411"/>
      <c r="C85" s="411"/>
      <c r="D85" s="411"/>
      <c r="E85" s="411"/>
      <c r="F85" s="411"/>
      <c r="G85" s="411"/>
      <c r="H85" s="411"/>
      <c r="I85" s="411"/>
      <c r="J85" s="411"/>
      <c r="K85" s="411"/>
      <c r="L85" s="411"/>
      <c r="M85" s="411"/>
      <c r="N85" s="411"/>
      <c r="O85" s="411"/>
      <c r="P85" s="411"/>
      <c r="Q85" s="411"/>
      <c r="R85" s="411"/>
      <c r="S85" s="411"/>
      <c r="T85" s="411"/>
      <c r="U85" s="411"/>
      <c r="V85" s="411"/>
      <c r="W85" s="411"/>
      <c r="X85" s="411"/>
      <c r="Y85" s="411"/>
      <c r="Z85" s="411"/>
      <c r="AA85" s="411"/>
      <c r="AB85" s="411"/>
      <c r="AC85" s="411"/>
      <c r="AD85" s="411"/>
      <c r="AE85" s="411"/>
      <c r="AF85" s="411"/>
      <c r="AG85" s="411"/>
      <c r="AH85" s="411"/>
      <c r="AI85" s="411"/>
      <c r="AK85" s="4"/>
    </row>
    <row r="86" spans="1:37">
      <c r="A86" s="4"/>
      <c r="B86" s="411"/>
      <c r="C86" s="411"/>
      <c r="D86" s="411"/>
      <c r="E86" s="411"/>
      <c r="F86" s="411"/>
      <c r="G86" s="411"/>
      <c r="H86" s="411"/>
      <c r="I86" s="411"/>
      <c r="J86" s="411"/>
      <c r="K86" s="411"/>
      <c r="L86" s="411"/>
      <c r="M86" s="411"/>
      <c r="N86" s="411"/>
      <c r="O86" s="411"/>
      <c r="P86" s="411"/>
      <c r="Q86" s="411"/>
      <c r="R86" s="411"/>
      <c r="S86" s="411"/>
      <c r="T86" s="411"/>
      <c r="U86" s="411"/>
      <c r="V86" s="411"/>
      <c r="W86" s="411"/>
      <c r="X86" s="411"/>
      <c r="Y86" s="411"/>
      <c r="Z86" s="411"/>
      <c r="AA86" s="411"/>
      <c r="AB86" s="411"/>
      <c r="AC86" s="411"/>
      <c r="AD86" s="411"/>
      <c r="AE86" s="411"/>
      <c r="AF86" s="411"/>
      <c r="AG86" s="411"/>
      <c r="AH86" s="411"/>
      <c r="AI86" s="411"/>
      <c r="AK86" s="4"/>
    </row>
    <row r="87" spans="1:37">
      <c r="A87" s="4"/>
      <c r="B87" s="411"/>
      <c r="C87" s="411"/>
      <c r="D87" s="411"/>
      <c r="E87" s="411"/>
      <c r="F87" s="411"/>
      <c r="G87" s="411"/>
      <c r="H87" s="411"/>
      <c r="I87" s="411"/>
      <c r="J87" s="411"/>
      <c r="K87" s="411"/>
      <c r="L87" s="411"/>
      <c r="M87" s="411"/>
      <c r="N87" s="411"/>
      <c r="O87" s="411"/>
      <c r="P87" s="411"/>
      <c r="Q87" s="411"/>
      <c r="R87" s="411"/>
      <c r="S87" s="411"/>
      <c r="T87" s="411"/>
      <c r="U87" s="411"/>
      <c r="V87" s="411"/>
      <c r="W87" s="411"/>
      <c r="X87" s="411"/>
      <c r="Y87" s="411"/>
      <c r="Z87" s="411"/>
      <c r="AA87" s="411"/>
      <c r="AB87" s="411"/>
      <c r="AC87" s="411"/>
      <c r="AD87" s="411"/>
      <c r="AE87" s="411"/>
      <c r="AF87" s="411"/>
      <c r="AG87" s="411"/>
      <c r="AH87" s="411"/>
      <c r="AI87" s="411"/>
      <c r="AK87" s="4"/>
    </row>
    <row r="88" spans="1:37">
      <c r="A88" s="4"/>
      <c r="B88" s="411"/>
      <c r="C88" s="411"/>
      <c r="D88" s="411"/>
      <c r="E88" s="411"/>
      <c r="F88" s="411"/>
      <c r="G88" s="411"/>
      <c r="H88" s="411"/>
      <c r="I88" s="411"/>
      <c r="J88" s="411"/>
      <c r="K88" s="411"/>
      <c r="L88" s="411"/>
      <c r="M88" s="411"/>
      <c r="N88" s="411"/>
      <c r="O88" s="411"/>
      <c r="P88" s="411"/>
      <c r="Q88" s="411"/>
      <c r="R88" s="411"/>
      <c r="S88" s="411"/>
      <c r="T88" s="411"/>
      <c r="U88" s="411"/>
      <c r="V88" s="411"/>
      <c r="W88" s="411"/>
      <c r="X88" s="411"/>
      <c r="Y88" s="411"/>
      <c r="Z88" s="411"/>
      <c r="AA88" s="411"/>
      <c r="AB88" s="411"/>
      <c r="AC88" s="411"/>
      <c r="AD88" s="411"/>
      <c r="AE88" s="411"/>
      <c r="AF88" s="411"/>
      <c r="AG88" s="411"/>
      <c r="AH88" s="411"/>
      <c r="AI88" s="411"/>
      <c r="AK88" s="4"/>
    </row>
    <row r="89" spans="1:37">
      <c r="A89" s="4"/>
      <c r="B89" s="411"/>
      <c r="C89" s="411"/>
      <c r="D89" s="411"/>
      <c r="E89" s="411"/>
      <c r="F89" s="411"/>
      <c r="G89" s="411"/>
      <c r="H89" s="411"/>
      <c r="I89" s="411"/>
      <c r="J89" s="411"/>
      <c r="K89" s="411"/>
      <c r="L89" s="411"/>
      <c r="M89" s="411"/>
      <c r="N89" s="411"/>
      <c r="O89" s="411"/>
      <c r="P89" s="411"/>
      <c r="Q89" s="411"/>
      <c r="R89" s="411"/>
      <c r="S89" s="411"/>
      <c r="T89" s="411"/>
      <c r="U89" s="411"/>
      <c r="V89" s="411"/>
      <c r="W89" s="411"/>
      <c r="X89" s="411"/>
      <c r="Y89" s="411"/>
      <c r="Z89" s="411"/>
      <c r="AA89" s="411"/>
      <c r="AB89" s="411"/>
      <c r="AC89" s="411"/>
      <c r="AD89" s="411"/>
      <c r="AE89" s="411"/>
      <c r="AF89" s="411"/>
      <c r="AG89" s="411"/>
      <c r="AH89" s="411"/>
      <c r="AI89" s="411"/>
      <c r="AK89" s="4"/>
    </row>
    <row r="90" spans="1:37">
      <c r="A90" s="4"/>
      <c r="B90" s="411"/>
      <c r="C90" s="411"/>
      <c r="D90" s="411"/>
      <c r="E90" s="411"/>
      <c r="F90" s="411"/>
      <c r="G90" s="411"/>
      <c r="H90" s="411"/>
      <c r="I90" s="411"/>
      <c r="J90" s="411"/>
      <c r="K90" s="411"/>
      <c r="L90" s="411"/>
      <c r="M90" s="411"/>
      <c r="N90" s="411"/>
      <c r="O90" s="411"/>
      <c r="P90" s="411"/>
      <c r="Q90" s="411"/>
      <c r="R90" s="411"/>
      <c r="S90" s="411"/>
      <c r="T90" s="411"/>
      <c r="U90" s="411"/>
      <c r="V90" s="411"/>
      <c r="W90" s="411"/>
      <c r="X90" s="411"/>
      <c r="Y90" s="411"/>
      <c r="Z90" s="411"/>
      <c r="AA90" s="411"/>
      <c r="AB90" s="411"/>
      <c r="AC90" s="411"/>
      <c r="AD90" s="411"/>
      <c r="AE90" s="411"/>
      <c r="AF90" s="411"/>
      <c r="AG90" s="411"/>
      <c r="AH90" s="411"/>
      <c r="AI90" s="411"/>
      <c r="AK90" s="4"/>
    </row>
    <row r="91" spans="1:37">
      <c r="A91" s="4"/>
      <c r="B91" s="411"/>
      <c r="C91" s="411"/>
      <c r="D91" s="411"/>
      <c r="E91" s="411"/>
      <c r="F91" s="411"/>
      <c r="G91" s="411"/>
      <c r="H91" s="411"/>
      <c r="I91" s="411"/>
      <c r="J91" s="411"/>
      <c r="K91" s="411"/>
      <c r="L91" s="411"/>
      <c r="M91" s="411"/>
      <c r="N91" s="411"/>
      <c r="O91" s="411"/>
      <c r="P91" s="411"/>
      <c r="Q91" s="411"/>
      <c r="R91" s="411"/>
      <c r="S91" s="411"/>
      <c r="T91" s="411"/>
      <c r="U91" s="411"/>
      <c r="V91" s="411"/>
      <c r="W91" s="411"/>
      <c r="X91" s="411"/>
      <c r="Y91" s="411"/>
      <c r="Z91" s="411"/>
      <c r="AA91" s="411"/>
      <c r="AB91" s="411"/>
      <c r="AC91" s="411"/>
      <c r="AD91" s="411"/>
      <c r="AE91" s="411"/>
      <c r="AF91" s="411"/>
      <c r="AG91" s="411"/>
      <c r="AH91" s="411"/>
      <c r="AI91" s="411"/>
      <c r="AK91" s="4"/>
    </row>
    <row r="92" spans="1:37">
      <c r="A92" s="4"/>
      <c r="B92" s="411"/>
      <c r="C92" s="411"/>
      <c r="D92" s="411"/>
      <c r="E92" s="411"/>
      <c r="F92" s="411"/>
      <c r="G92" s="411"/>
      <c r="H92" s="411"/>
      <c r="I92" s="411"/>
      <c r="J92" s="411"/>
      <c r="K92" s="411"/>
      <c r="L92" s="411"/>
      <c r="M92" s="411"/>
      <c r="N92" s="411"/>
      <c r="O92" s="411"/>
      <c r="P92" s="411"/>
      <c r="Q92" s="411"/>
      <c r="R92" s="411"/>
      <c r="S92" s="411"/>
      <c r="T92" s="411"/>
      <c r="U92" s="411"/>
      <c r="V92" s="411"/>
      <c r="W92" s="411"/>
      <c r="X92" s="411"/>
      <c r="Y92" s="411"/>
      <c r="Z92" s="411"/>
      <c r="AA92" s="411"/>
      <c r="AB92" s="411"/>
      <c r="AC92" s="411"/>
      <c r="AD92" s="411"/>
      <c r="AE92" s="411"/>
      <c r="AF92" s="411"/>
      <c r="AG92" s="411"/>
      <c r="AH92" s="411"/>
      <c r="AI92" s="411"/>
      <c r="AK92" s="4"/>
    </row>
    <row r="93" spans="1:37">
      <c r="A93" s="4"/>
      <c r="B93" s="411"/>
      <c r="C93" s="411"/>
      <c r="D93" s="411"/>
      <c r="E93" s="411"/>
      <c r="F93" s="411"/>
      <c r="G93" s="411"/>
      <c r="H93" s="411"/>
      <c r="I93" s="411"/>
      <c r="J93" s="411"/>
      <c r="K93" s="411"/>
      <c r="L93" s="411"/>
      <c r="M93" s="411"/>
      <c r="N93" s="411"/>
      <c r="O93" s="411"/>
      <c r="P93" s="411"/>
      <c r="Q93" s="411"/>
      <c r="R93" s="411"/>
      <c r="S93" s="411"/>
      <c r="T93" s="411"/>
      <c r="U93" s="411"/>
      <c r="V93" s="411"/>
      <c r="W93" s="411"/>
      <c r="X93" s="411"/>
      <c r="Y93" s="411"/>
      <c r="Z93" s="411"/>
      <c r="AA93" s="411"/>
      <c r="AB93" s="411"/>
      <c r="AC93" s="411"/>
      <c r="AD93" s="411"/>
      <c r="AE93" s="411"/>
      <c r="AF93" s="411"/>
      <c r="AG93" s="411"/>
      <c r="AH93" s="411"/>
      <c r="AI93" s="411"/>
      <c r="AK93" s="4"/>
    </row>
    <row r="94" spans="1:37">
      <c r="A94" s="4"/>
      <c r="B94" s="411"/>
      <c r="C94" s="411"/>
      <c r="D94" s="411"/>
      <c r="E94" s="411"/>
      <c r="F94" s="411"/>
      <c r="G94" s="411"/>
      <c r="H94" s="411"/>
      <c r="I94" s="411"/>
      <c r="J94" s="411"/>
      <c r="K94" s="411"/>
      <c r="L94" s="411"/>
      <c r="M94" s="411"/>
      <c r="N94" s="411"/>
      <c r="O94" s="411"/>
      <c r="P94" s="411"/>
      <c r="Q94" s="411"/>
      <c r="R94" s="411"/>
      <c r="S94" s="411"/>
      <c r="T94" s="411"/>
      <c r="U94" s="411"/>
      <c r="V94" s="411"/>
      <c r="W94" s="411"/>
      <c r="X94" s="411"/>
      <c r="Y94" s="411"/>
      <c r="Z94" s="411"/>
      <c r="AA94" s="411"/>
      <c r="AB94" s="411"/>
      <c r="AC94" s="411"/>
      <c r="AD94" s="411"/>
      <c r="AE94" s="411"/>
      <c r="AF94" s="411"/>
      <c r="AG94" s="411"/>
      <c r="AH94" s="411"/>
      <c r="AI94" s="411"/>
      <c r="AK94" s="4"/>
    </row>
    <row r="95" spans="1:37">
      <c r="A95" s="4"/>
      <c r="B95" s="411"/>
      <c r="C95" s="411"/>
      <c r="D95" s="411"/>
      <c r="E95" s="411"/>
      <c r="F95" s="411"/>
      <c r="G95" s="411"/>
      <c r="H95" s="411"/>
      <c r="I95" s="411"/>
      <c r="J95" s="411"/>
      <c r="K95" s="411"/>
      <c r="L95" s="411"/>
      <c r="M95" s="411"/>
      <c r="N95" s="411"/>
      <c r="O95" s="411"/>
      <c r="P95" s="411"/>
      <c r="Q95" s="411"/>
      <c r="R95" s="411"/>
      <c r="S95" s="411"/>
      <c r="T95" s="411"/>
      <c r="U95" s="411"/>
      <c r="V95" s="411"/>
      <c r="W95" s="411"/>
      <c r="X95" s="411"/>
      <c r="Y95" s="411"/>
      <c r="Z95" s="411"/>
      <c r="AA95" s="411"/>
      <c r="AB95" s="411"/>
      <c r="AC95" s="411"/>
      <c r="AD95" s="411"/>
      <c r="AE95" s="411"/>
      <c r="AF95" s="411"/>
      <c r="AG95" s="411"/>
      <c r="AH95" s="411"/>
      <c r="AI95" s="411"/>
      <c r="AK95" s="4"/>
    </row>
    <row r="96" spans="1:37">
      <c r="A96" s="4"/>
      <c r="B96" s="411"/>
      <c r="C96" s="411"/>
      <c r="D96" s="411"/>
      <c r="E96" s="411"/>
      <c r="F96" s="411"/>
      <c r="G96" s="411"/>
      <c r="H96" s="411"/>
      <c r="I96" s="411"/>
      <c r="J96" s="411"/>
      <c r="K96" s="411"/>
      <c r="L96" s="411"/>
      <c r="M96" s="411"/>
      <c r="N96" s="411"/>
      <c r="O96" s="411"/>
      <c r="P96" s="411"/>
      <c r="Q96" s="411"/>
      <c r="R96" s="411"/>
      <c r="S96" s="411"/>
      <c r="T96" s="411"/>
      <c r="U96" s="411"/>
      <c r="V96" s="411"/>
      <c r="W96" s="411"/>
      <c r="X96" s="411"/>
      <c r="Y96" s="411"/>
      <c r="Z96" s="411"/>
      <c r="AA96" s="411"/>
      <c r="AB96" s="411"/>
      <c r="AC96" s="411"/>
      <c r="AD96" s="411"/>
      <c r="AE96" s="411"/>
      <c r="AF96" s="411"/>
      <c r="AG96" s="411"/>
      <c r="AH96" s="411"/>
      <c r="AI96" s="411"/>
      <c r="AK96" s="4"/>
    </row>
    <row r="97" spans="1:37">
      <c r="A97" s="4"/>
      <c r="B97" s="411"/>
      <c r="C97" s="411"/>
      <c r="D97" s="411"/>
      <c r="E97" s="411"/>
      <c r="F97" s="411"/>
      <c r="G97" s="411"/>
      <c r="H97" s="411"/>
      <c r="I97" s="411"/>
      <c r="J97" s="411"/>
      <c r="K97" s="411"/>
      <c r="L97" s="411"/>
      <c r="M97" s="411"/>
      <c r="N97" s="411"/>
      <c r="O97" s="411"/>
      <c r="P97" s="411"/>
      <c r="Q97" s="411"/>
      <c r="R97" s="411"/>
      <c r="S97" s="411"/>
      <c r="T97" s="411"/>
      <c r="U97" s="411"/>
      <c r="V97" s="411"/>
      <c r="W97" s="411"/>
      <c r="X97" s="411"/>
      <c r="Y97" s="411"/>
      <c r="Z97" s="411"/>
      <c r="AA97" s="411"/>
      <c r="AB97" s="411"/>
      <c r="AC97" s="411"/>
      <c r="AD97" s="411"/>
      <c r="AE97" s="411"/>
      <c r="AF97" s="411"/>
      <c r="AG97" s="411"/>
      <c r="AH97" s="411"/>
      <c r="AI97" s="411"/>
      <c r="AK97" s="4"/>
    </row>
    <row r="98" spans="1:37">
      <c r="A98" s="4"/>
      <c r="B98" s="411"/>
      <c r="C98" s="411"/>
      <c r="D98" s="411"/>
      <c r="E98" s="411"/>
      <c r="F98" s="411"/>
      <c r="G98" s="411"/>
      <c r="H98" s="411"/>
      <c r="I98" s="411"/>
      <c r="J98" s="411"/>
      <c r="K98" s="411"/>
      <c r="L98" s="411"/>
      <c r="M98" s="411"/>
      <c r="N98" s="411"/>
      <c r="O98" s="411"/>
      <c r="P98" s="411"/>
      <c r="Q98" s="411"/>
      <c r="R98" s="411"/>
      <c r="S98" s="411"/>
      <c r="T98" s="411"/>
      <c r="U98" s="411"/>
      <c r="V98" s="411"/>
      <c r="W98" s="411"/>
      <c r="X98" s="411"/>
      <c r="Y98" s="411"/>
      <c r="Z98" s="411"/>
      <c r="AA98" s="411"/>
      <c r="AB98" s="411"/>
      <c r="AC98" s="411"/>
      <c r="AD98" s="411"/>
      <c r="AE98" s="411"/>
      <c r="AF98" s="411"/>
      <c r="AG98" s="411"/>
      <c r="AH98" s="411"/>
      <c r="AI98" s="411"/>
      <c r="AK98" s="4"/>
    </row>
    <row r="99" spans="1:37">
      <c r="A99" s="4"/>
      <c r="B99" s="411"/>
      <c r="C99" s="411"/>
      <c r="D99" s="411"/>
      <c r="E99" s="411"/>
      <c r="F99" s="411"/>
      <c r="G99" s="411"/>
      <c r="H99" s="411"/>
      <c r="I99" s="411"/>
      <c r="J99" s="411"/>
      <c r="K99" s="411"/>
      <c r="L99" s="411"/>
      <c r="M99" s="411"/>
      <c r="N99" s="411"/>
      <c r="O99" s="411"/>
      <c r="P99" s="411"/>
      <c r="Q99" s="411"/>
      <c r="R99" s="411"/>
      <c r="S99" s="411"/>
      <c r="T99" s="411"/>
      <c r="U99" s="411"/>
      <c r="V99" s="411"/>
      <c r="W99" s="411"/>
      <c r="X99" s="411"/>
      <c r="Y99" s="411"/>
      <c r="Z99" s="411"/>
      <c r="AA99" s="411"/>
      <c r="AB99" s="411"/>
      <c r="AC99" s="411"/>
      <c r="AD99" s="411"/>
      <c r="AE99" s="411"/>
      <c r="AF99" s="411"/>
      <c r="AG99" s="411"/>
      <c r="AH99" s="411"/>
      <c r="AI99" s="411"/>
      <c r="AK99" s="4"/>
    </row>
    <row r="100" spans="1:37">
      <c r="A100" s="4"/>
      <c r="B100" s="411"/>
      <c r="C100" s="411"/>
      <c r="D100" s="411"/>
      <c r="E100" s="411"/>
      <c r="F100" s="411"/>
      <c r="G100" s="411"/>
      <c r="H100" s="411"/>
      <c r="I100" s="411"/>
      <c r="J100" s="411"/>
      <c r="K100" s="411"/>
      <c r="L100" s="411"/>
      <c r="M100" s="411"/>
      <c r="N100" s="411"/>
      <c r="O100" s="411"/>
      <c r="P100" s="411"/>
      <c r="Q100" s="411"/>
      <c r="R100" s="411"/>
      <c r="S100" s="411"/>
      <c r="T100" s="411"/>
      <c r="U100" s="411"/>
      <c r="V100" s="411"/>
      <c r="W100" s="411"/>
      <c r="X100" s="411"/>
      <c r="Y100" s="411"/>
      <c r="Z100" s="411"/>
      <c r="AA100" s="411"/>
      <c r="AB100" s="411"/>
      <c r="AC100" s="411"/>
      <c r="AD100" s="411"/>
      <c r="AE100" s="411"/>
      <c r="AF100" s="411"/>
      <c r="AG100" s="411"/>
      <c r="AH100" s="411"/>
      <c r="AI100" s="411"/>
      <c r="AK100" s="4"/>
    </row>
    <row r="101" spans="1:37">
      <c r="A101" s="4"/>
      <c r="B101" s="411"/>
      <c r="C101" s="411"/>
      <c r="D101" s="411"/>
      <c r="E101" s="411"/>
      <c r="F101" s="411"/>
      <c r="G101" s="411"/>
      <c r="H101" s="411"/>
      <c r="I101" s="411"/>
      <c r="J101" s="411"/>
      <c r="K101" s="411"/>
      <c r="L101" s="411"/>
      <c r="M101" s="411"/>
      <c r="N101" s="411"/>
      <c r="O101" s="411"/>
      <c r="P101" s="411"/>
      <c r="Q101" s="411"/>
      <c r="R101" s="411"/>
      <c r="S101" s="411"/>
      <c r="T101" s="411"/>
      <c r="U101" s="411"/>
      <c r="V101" s="411"/>
      <c r="W101" s="411"/>
      <c r="X101" s="411"/>
      <c r="Y101" s="411"/>
      <c r="Z101" s="411"/>
      <c r="AA101" s="411"/>
      <c r="AB101" s="411"/>
      <c r="AC101" s="411"/>
      <c r="AD101" s="411"/>
      <c r="AE101" s="411"/>
      <c r="AF101" s="411"/>
      <c r="AG101" s="411"/>
      <c r="AH101" s="411"/>
      <c r="AI101" s="411"/>
      <c r="AK101" s="4"/>
    </row>
    <row r="102" spans="1:37">
      <c r="A102" s="4"/>
      <c r="B102" s="411"/>
      <c r="C102" s="411"/>
      <c r="D102" s="411"/>
      <c r="E102" s="411"/>
      <c r="F102" s="411"/>
      <c r="G102" s="411"/>
      <c r="H102" s="411"/>
      <c r="I102" s="411"/>
      <c r="J102" s="411"/>
      <c r="K102" s="411"/>
      <c r="L102" s="411"/>
      <c r="M102" s="411"/>
      <c r="N102" s="411"/>
      <c r="O102" s="411"/>
      <c r="P102" s="411"/>
      <c r="Q102" s="411"/>
      <c r="R102" s="411"/>
      <c r="S102" s="411"/>
      <c r="T102" s="411"/>
      <c r="U102" s="411"/>
      <c r="V102" s="411"/>
      <c r="W102" s="411"/>
      <c r="X102" s="411"/>
      <c r="Y102" s="411"/>
      <c r="Z102" s="411"/>
      <c r="AA102" s="411"/>
      <c r="AB102" s="411"/>
      <c r="AC102" s="411"/>
      <c r="AD102" s="411"/>
      <c r="AE102" s="411"/>
      <c r="AF102" s="411"/>
      <c r="AG102" s="411"/>
      <c r="AH102" s="411"/>
      <c r="AI102" s="411"/>
      <c r="AK102" s="4"/>
    </row>
    <row r="103" spans="1:37">
      <c r="A103" s="4"/>
      <c r="B103" s="411"/>
      <c r="C103" s="411"/>
      <c r="D103" s="411"/>
      <c r="E103" s="411"/>
      <c r="F103" s="411"/>
      <c r="G103" s="411"/>
      <c r="H103" s="411"/>
      <c r="I103" s="411"/>
      <c r="J103" s="411"/>
      <c r="K103" s="411"/>
      <c r="L103" s="411"/>
      <c r="M103" s="411"/>
      <c r="N103" s="411"/>
      <c r="O103" s="411"/>
      <c r="P103" s="411"/>
      <c r="Q103" s="411"/>
      <c r="R103" s="411"/>
      <c r="S103" s="411"/>
      <c r="T103" s="411"/>
      <c r="U103" s="411"/>
      <c r="V103" s="411"/>
      <c r="W103" s="411"/>
      <c r="X103" s="411"/>
      <c r="Y103" s="411"/>
      <c r="Z103" s="411"/>
      <c r="AA103" s="411"/>
      <c r="AB103" s="411"/>
      <c r="AC103" s="411"/>
      <c r="AD103" s="411"/>
      <c r="AE103" s="411"/>
      <c r="AF103" s="411"/>
      <c r="AG103" s="411"/>
      <c r="AH103" s="411"/>
      <c r="AI103" s="411"/>
      <c r="AK103" s="4"/>
    </row>
    <row r="104" spans="1:37">
      <c r="A104" s="4"/>
      <c r="B104" s="411"/>
      <c r="C104" s="411"/>
      <c r="D104" s="411"/>
      <c r="E104" s="411"/>
      <c r="F104" s="411"/>
      <c r="G104" s="411"/>
      <c r="H104" s="411"/>
      <c r="I104" s="411"/>
      <c r="J104" s="411"/>
      <c r="K104" s="411"/>
      <c r="L104" s="411"/>
      <c r="M104" s="411"/>
      <c r="N104" s="411"/>
      <c r="O104" s="411"/>
      <c r="P104" s="411"/>
      <c r="Q104" s="411"/>
      <c r="R104" s="411"/>
      <c r="S104" s="411"/>
      <c r="T104" s="411"/>
      <c r="U104" s="411"/>
      <c r="V104" s="411"/>
      <c r="W104" s="411"/>
      <c r="X104" s="411"/>
      <c r="Y104" s="411"/>
      <c r="Z104" s="411"/>
      <c r="AA104" s="411"/>
      <c r="AB104" s="411"/>
      <c r="AC104" s="411"/>
      <c r="AD104" s="411"/>
      <c r="AE104" s="411"/>
      <c r="AF104" s="411"/>
      <c r="AG104" s="411"/>
      <c r="AH104" s="411"/>
      <c r="AI104" s="411"/>
      <c r="AK104" s="4"/>
    </row>
    <row r="105" spans="1:37">
      <c r="A105" s="4"/>
      <c r="B105" s="411"/>
      <c r="C105" s="411"/>
      <c r="D105" s="411"/>
      <c r="E105" s="411"/>
      <c r="F105" s="411"/>
      <c r="G105" s="411"/>
      <c r="H105" s="411"/>
      <c r="I105" s="411"/>
      <c r="J105" s="411"/>
      <c r="K105" s="411"/>
      <c r="L105" s="411"/>
      <c r="M105" s="411"/>
      <c r="N105" s="411"/>
      <c r="O105" s="411"/>
      <c r="P105" s="411"/>
      <c r="Q105" s="411"/>
      <c r="R105" s="411"/>
      <c r="S105" s="411"/>
      <c r="T105" s="411"/>
      <c r="U105" s="411"/>
      <c r="V105" s="411"/>
      <c r="W105" s="411"/>
      <c r="X105" s="411"/>
      <c r="Y105" s="411"/>
      <c r="Z105" s="411"/>
      <c r="AA105" s="411"/>
      <c r="AB105" s="411"/>
      <c r="AC105" s="411"/>
      <c r="AD105" s="411"/>
      <c r="AE105" s="411"/>
      <c r="AF105" s="411"/>
      <c r="AG105" s="411"/>
      <c r="AH105" s="411"/>
      <c r="AI105" s="411"/>
      <c r="AK105" s="4"/>
    </row>
    <row r="106" spans="1:37">
      <c r="A106" s="4"/>
      <c r="B106" s="411"/>
      <c r="C106" s="411"/>
      <c r="D106" s="411"/>
      <c r="E106" s="411"/>
      <c r="F106" s="411"/>
      <c r="G106" s="411"/>
      <c r="H106" s="411"/>
      <c r="I106" s="411"/>
      <c r="J106" s="411"/>
      <c r="K106" s="411"/>
      <c r="L106" s="411"/>
      <c r="M106" s="411"/>
      <c r="N106" s="411"/>
      <c r="O106" s="411"/>
      <c r="P106" s="411"/>
      <c r="Q106" s="411"/>
      <c r="R106" s="411"/>
      <c r="S106" s="411"/>
      <c r="T106" s="411"/>
      <c r="U106" s="411"/>
      <c r="V106" s="411"/>
      <c r="W106" s="411"/>
      <c r="X106" s="411"/>
      <c r="Y106" s="411"/>
      <c r="Z106" s="411"/>
      <c r="AA106" s="411"/>
      <c r="AB106" s="411"/>
      <c r="AC106" s="411"/>
      <c r="AD106" s="411"/>
      <c r="AE106" s="411"/>
      <c r="AF106" s="411"/>
      <c r="AG106" s="411"/>
      <c r="AH106" s="411"/>
      <c r="AI106" s="411"/>
      <c r="AK106" s="4"/>
    </row>
    <row r="107" spans="1:37">
      <c r="A107" s="4"/>
      <c r="B107" s="411"/>
      <c r="C107" s="411"/>
      <c r="D107" s="411"/>
      <c r="E107" s="411"/>
      <c r="F107" s="411"/>
      <c r="G107" s="411"/>
      <c r="H107" s="411"/>
      <c r="I107" s="411"/>
      <c r="J107" s="411"/>
      <c r="K107" s="411"/>
      <c r="L107" s="411"/>
      <c r="M107" s="411"/>
      <c r="N107" s="411"/>
      <c r="O107" s="411"/>
      <c r="P107" s="411"/>
      <c r="Q107" s="411"/>
      <c r="R107" s="411"/>
      <c r="S107" s="411"/>
      <c r="T107" s="411"/>
      <c r="U107" s="411"/>
      <c r="V107" s="411"/>
      <c r="W107" s="411"/>
      <c r="X107" s="411"/>
      <c r="Y107" s="411"/>
      <c r="Z107" s="411"/>
      <c r="AA107" s="411"/>
      <c r="AB107" s="411"/>
      <c r="AC107" s="411"/>
      <c r="AD107" s="411"/>
      <c r="AE107" s="411"/>
      <c r="AF107" s="411"/>
      <c r="AG107" s="411"/>
      <c r="AH107" s="411"/>
      <c r="AI107" s="411"/>
      <c r="AK107" s="4"/>
    </row>
    <row r="108" spans="1:37">
      <c r="A108" s="4"/>
      <c r="B108" s="411"/>
      <c r="C108" s="411"/>
      <c r="D108" s="411"/>
      <c r="E108" s="411"/>
      <c r="F108" s="411"/>
      <c r="G108" s="411"/>
      <c r="H108" s="411"/>
      <c r="I108" s="411"/>
      <c r="J108" s="411"/>
      <c r="K108" s="411"/>
      <c r="L108" s="411"/>
      <c r="M108" s="411"/>
      <c r="N108" s="411"/>
      <c r="O108" s="411"/>
      <c r="P108" s="411"/>
      <c r="Q108" s="411"/>
      <c r="R108" s="411"/>
      <c r="S108" s="411"/>
      <c r="T108" s="411"/>
      <c r="U108" s="411"/>
      <c r="V108" s="411"/>
      <c r="W108" s="411"/>
      <c r="X108" s="411"/>
      <c r="Y108" s="411"/>
      <c r="Z108" s="411"/>
      <c r="AA108" s="411"/>
      <c r="AB108" s="411"/>
      <c r="AC108" s="411"/>
      <c r="AD108" s="411"/>
      <c r="AE108" s="411"/>
      <c r="AF108" s="411"/>
      <c r="AG108" s="411"/>
      <c r="AH108" s="411"/>
      <c r="AI108" s="411"/>
      <c r="AK108" s="4"/>
    </row>
    <row r="109" spans="1:37">
      <c r="A109" s="4"/>
      <c r="B109" s="411"/>
      <c r="C109" s="411"/>
      <c r="D109" s="411"/>
      <c r="E109" s="411"/>
      <c r="F109" s="411"/>
      <c r="G109" s="411"/>
      <c r="H109" s="411"/>
      <c r="I109" s="411"/>
      <c r="J109" s="411"/>
      <c r="K109" s="411"/>
      <c r="L109" s="411"/>
      <c r="M109" s="411"/>
      <c r="N109" s="411"/>
      <c r="O109" s="411"/>
      <c r="P109" s="411"/>
      <c r="Q109" s="411"/>
      <c r="R109" s="411"/>
      <c r="S109" s="411"/>
      <c r="T109" s="411"/>
      <c r="U109" s="411"/>
      <c r="V109" s="411"/>
      <c r="W109" s="411"/>
      <c r="X109" s="411"/>
      <c r="Y109" s="411"/>
      <c r="Z109" s="411"/>
      <c r="AA109" s="411"/>
      <c r="AB109" s="411"/>
      <c r="AC109" s="411"/>
      <c r="AD109" s="411"/>
      <c r="AE109" s="411"/>
      <c r="AF109" s="411"/>
      <c r="AG109" s="411"/>
      <c r="AH109" s="411"/>
      <c r="AI109" s="411"/>
      <c r="AK109" s="4"/>
    </row>
    <row r="110" spans="1:37">
      <c r="A110" s="4"/>
      <c r="B110" s="411"/>
      <c r="C110" s="411"/>
      <c r="D110" s="411"/>
      <c r="E110" s="411"/>
      <c r="F110" s="411"/>
      <c r="G110" s="411"/>
      <c r="H110" s="411"/>
      <c r="I110" s="411"/>
      <c r="J110" s="411"/>
      <c r="K110" s="411"/>
      <c r="L110" s="411"/>
      <c r="M110" s="411"/>
      <c r="N110" s="411"/>
      <c r="O110" s="411"/>
      <c r="P110" s="411"/>
      <c r="Q110" s="411"/>
      <c r="R110" s="411"/>
      <c r="S110" s="411"/>
      <c r="T110" s="411"/>
      <c r="U110" s="411"/>
      <c r="V110" s="411"/>
      <c r="W110" s="411"/>
      <c r="X110" s="411"/>
      <c r="Y110" s="411"/>
      <c r="Z110" s="411"/>
      <c r="AA110" s="411"/>
      <c r="AB110" s="411"/>
      <c r="AC110" s="411"/>
      <c r="AD110" s="411"/>
      <c r="AE110" s="411"/>
      <c r="AF110" s="411"/>
      <c r="AG110" s="411"/>
      <c r="AH110" s="411"/>
      <c r="AI110" s="411"/>
      <c r="AK110" s="4"/>
    </row>
    <row r="111" spans="1:37">
      <c r="A111" s="4"/>
      <c r="B111" s="411"/>
      <c r="C111" s="411"/>
      <c r="D111" s="411"/>
      <c r="E111" s="411"/>
      <c r="F111" s="411"/>
      <c r="G111" s="411"/>
      <c r="H111" s="411"/>
      <c r="I111" s="411"/>
      <c r="J111" s="411"/>
      <c r="K111" s="411"/>
      <c r="L111" s="411"/>
      <c r="M111" s="411"/>
      <c r="N111" s="411"/>
      <c r="O111" s="411"/>
      <c r="P111" s="411"/>
      <c r="Q111" s="411"/>
      <c r="R111" s="411"/>
      <c r="S111" s="411"/>
      <c r="T111" s="411"/>
      <c r="U111" s="411"/>
      <c r="V111" s="411"/>
      <c r="W111" s="411"/>
      <c r="X111" s="411"/>
      <c r="Y111" s="411"/>
      <c r="Z111" s="411"/>
      <c r="AA111" s="411"/>
      <c r="AB111" s="411"/>
      <c r="AC111" s="411"/>
      <c r="AD111" s="411"/>
      <c r="AE111" s="411"/>
      <c r="AF111" s="411"/>
      <c r="AG111" s="411"/>
      <c r="AH111" s="411"/>
      <c r="AI111" s="411"/>
      <c r="AK111" s="4"/>
    </row>
    <row r="112" spans="1:37">
      <c r="A112" s="4"/>
      <c r="B112" s="411"/>
      <c r="C112" s="411"/>
      <c r="D112" s="411"/>
      <c r="E112" s="411"/>
      <c r="F112" s="411"/>
      <c r="G112" s="411"/>
      <c r="H112" s="411"/>
      <c r="I112" s="411"/>
      <c r="J112" s="411"/>
      <c r="K112" s="411"/>
      <c r="L112" s="411"/>
      <c r="M112" s="411"/>
      <c r="N112" s="411"/>
      <c r="O112" s="411"/>
      <c r="P112" s="411"/>
      <c r="Q112" s="411"/>
      <c r="R112" s="411"/>
      <c r="S112" s="411"/>
      <c r="T112" s="411"/>
      <c r="U112" s="411"/>
      <c r="V112" s="411"/>
      <c r="W112" s="411"/>
      <c r="X112" s="411"/>
      <c r="Y112" s="411"/>
      <c r="Z112" s="411"/>
      <c r="AA112" s="411"/>
      <c r="AB112" s="411"/>
      <c r="AC112" s="411"/>
      <c r="AD112" s="411"/>
      <c r="AE112" s="411"/>
      <c r="AF112" s="411"/>
      <c r="AG112" s="411"/>
      <c r="AH112" s="411"/>
      <c r="AI112" s="411"/>
      <c r="AK112" s="4"/>
    </row>
    <row r="113" spans="1:37">
      <c r="A113" s="4"/>
      <c r="B113" s="411"/>
      <c r="C113" s="411"/>
      <c r="D113" s="411"/>
      <c r="E113" s="411"/>
      <c r="F113" s="411"/>
      <c r="G113" s="411"/>
      <c r="H113" s="411"/>
      <c r="I113" s="411"/>
      <c r="J113" s="411"/>
      <c r="K113" s="411"/>
      <c r="L113" s="411"/>
      <c r="M113" s="411"/>
      <c r="N113" s="411"/>
      <c r="O113" s="411"/>
      <c r="P113" s="411"/>
      <c r="Q113" s="411"/>
      <c r="R113" s="411"/>
      <c r="S113" s="411"/>
      <c r="T113" s="411"/>
      <c r="U113" s="411"/>
      <c r="V113" s="411"/>
      <c r="W113" s="411"/>
      <c r="X113" s="411"/>
      <c r="Y113" s="411"/>
      <c r="Z113" s="411"/>
      <c r="AA113" s="411"/>
      <c r="AB113" s="411"/>
      <c r="AC113" s="411"/>
      <c r="AD113" s="411"/>
      <c r="AE113" s="411"/>
      <c r="AF113" s="411"/>
      <c r="AG113" s="411"/>
      <c r="AH113" s="411"/>
      <c r="AI113" s="411"/>
      <c r="AK113" s="4"/>
    </row>
    <row r="114" spans="1:37">
      <c r="A114" s="4"/>
      <c r="B114" s="411"/>
      <c r="C114" s="411"/>
      <c r="D114" s="411"/>
      <c r="E114" s="411"/>
      <c r="F114" s="411"/>
      <c r="G114" s="411"/>
      <c r="H114" s="411"/>
      <c r="I114" s="411"/>
      <c r="J114" s="411"/>
      <c r="K114" s="411"/>
      <c r="L114" s="411"/>
      <c r="M114" s="411"/>
      <c r="N114" s="411"/>
      <c r="O114" s="411"/>
      <c r="P114" s="411"/>
      <c r="Q114" s="411"/>
      <c r="R114" s="411"/>
      <c r="S114" s="411"/>
      <c r="T114" s="411"/>
      <c r="U114" s="411"/>
      <c r="V114" s="411"/>
      <c r="W114" s="411"/>
      <c r="X114" s="411"/>
      <c r="Y114" s="411"/>
      <c r="Z114" s="411"/>
      <c r="AA114" s="411"/>
      <c r="AB114" s="411"/>
      <c r="AC114" s="411"/>
      <c r="AD114" s="411"/>
      <c r="AE114" s="411"/>
      <c r="AF114" s="411"/>
      <c r="AG114" s="411"/>
      <c r="AH114" s="411"/>
      <c r="AI114" s="411"/>
      <c r="AK114" s="4"/>
    </row>
    <row r="115" spans="1:37">
      <c r="A115" s="4"/>
      <c r="B115" s="411"/>
      <c r="C115" s="411"/>
      <c r="D115" s="411"/>
      <c r="E115" s="411"/>
      <c r="F115" s="411"/>
      <c r="G115" s="411"/>
      <c r="H115" s="411"/>
      <c r="I115" s="411"/>
      <c r="J115" s="411"/>
      <c r="K115" s="411"/>
      <c r="L115" s="411"/>
      <c r="M115" s="411"/>
      <c r="N115" s="411"/>
      <c r="O115" s="411"/>
      <c r="P115" s="411"/>
      <c r="Q115" s="411"/>
      <c r="R115" s="411"/>
      <c r="S115" s="411"/>
      <c r="T115" s="411"/>
      <c r="U115" s="411"/>
      <c r="V115" s="411"/>
      <c r="W115" s="411"/>
      <c r="X115" s="411"/>
      <c r="Y115" s="411"/>
      <c r="Z115" s="411"/>
      <c r="AA115" s="411"/>
      <c r="AB115" s="411"/>
      <c r="AC115" s="411"/>
      <c r="AD115" s="411"/>
      <c r="AE115" s="411"/>
      <c r="AF115" s="411"/>
      <c r="AG115" s="411"/>
      <c r="AH115" s="411"/>
      <c r="AI115" s="411"/>
      <c r="AK115" s="4"/>
    </row>
    <row r="116" spans="1:37">
      <c r="A116" s="4"/>
      <c r="B116" s="411"/>
      <c r="C116" s="411"/>
      <c r="D116" s="411"/>
      <c r="E116" s="411"/>
      <c r="F116" s="411"/>
      <c r="G116" s="411"/>
      <c r="H116" s="411"/>
      <c r="I116" s="411"/>
      <c r="J116" s="411"/>
      <c r="K116" s="411"/>
      <c r="L116" s="411"/>
      <c r="M116" s="411"/>
      <c r="N116" s="411"/>
      <c r="O116" s="411"/>
      <c r="P116" s="411"/>
      <c r="Q116" s="411"/>
      <c r="R116" s="411"/>
      <c r="S116" s="411"/>
      <c r="T116" s="411"/>
      <c r="U116" s="411"/>
      <c r="V116" s="411"/>
      <c r="W116" s="411"/>
      <c r="X116" s="411"/>
      <c r="Y116" s="411"/>
      <c r="Z116" s="411"/>
      <c r="AA116" s="411"/>
      <c r="AB116" s="411"/>
      <c r="AC116" s="411"/>
      <c r="AD116" s="411"/>
      <c r="AE116" s="411"/>
      <c r="AF116" s="411"/>
      <c r="AG116" s="411"/>
      <c r="AH116" s="411"/>
      <c r="AI116" s="411"/>
      <c r="AK116" s="4"/>
    </row>
    <row r="117" spans="1:37">
      <c r="A117" s="4"/>
      <c r="B117" s="411"/>
      <c r="C117" s="411"/>
      <c r="D117" s="411"/>
      <c r="E117" s="411"/>
      <c r="F117" s="411"/>
      <c r="G117" s="411"/>
      <c r="H117" s="411"/>
      <c r="I117" s="411"/>
      <c r="J117" s="411"/>
      <c r="K117" s="411"/>
      <c r="L117" s="411"/>
      <c r="M117" s="411"/>
      <c r="N117" s="411"/>
      <c r="O117" s="411"/>
      <c r="P117" s="411"/>
      <c r="Q117" s="411"/>
      <c r="R117" s="411"/>
      <c r="S117" s="411"/>
      <c r="T117" s="411"/>
      <c r="U117" s="411"/>
      <c r="V117" s="411"/>
      <c r="W117" s="411"/>
      <c r="X117" s="411"/>
      <c r="Y117" s="411"/>
      <c r="Z117" s="411"/>
      <c r="AA117" s="411"/>
      <c r="AB117" s="411"/>
      <c r="AC117" s="411"/>
      <c r="AD117" s="411"/>
      <c r="AE117" s="411"/>
      <c r="AF117" s="411"/>
      <c r="AG117" s="411"/>
      <c r="AH117" s="411"/>
      <c r="AI117" s="411"/>
      <c r="AK117" s="4"/>
    </row>
    <row r="118" spans="1:37">
      <c r="A118" s="4"/>
      <c r="B118" s="411"/>
      <c r="C118" s="411"/>
      <c r="D118" s="411"/>
      <c r="E118" s="411"/>
      <c r="F118" s="411"/>
      <c r="G118" s="411"/>
      <c r="H118" s="411"/>
      <c r="I118" s="411"/>
      <c r="J118" s="411"/>
      <c r="K118" s="411"/>
      <c r="L118" s="411"/>
      <c r="M118" s="411"/>
      <c r="N118" s="411"/>
      <c r="O118" s="411"/>
      <c r="P118" s="411"/>
      <c r="Q118" s="411"/>
      <c r="R118" s="411"/>
      <c r="S118" s="411"/>
      <c r="T118" s="411"/>
      <c r="U118" s="411"/>
      <c r="V118" s="411"/>
      <c r="W118" s="411"/>
      <c r="X118" s="411"/>
      <c r="Y118" s="411"/>
      <c r="Z118" s="411"/>
      <c r="AA118" s="411"/>
      <c r="AB118" s="411"/>
      <c r="AC118" s="411"/>
      <c r="AD118" s="411"/>
      <c r="AE118" s="411"/>
      <c r="AF118" s="411"/>
      <c r="AG118" s="411"/>
      <c r="AH118" s="411"/>
      <c r="AI118" s="411"/>
      <c r="AK118" s="4"/>
    </row>
    <row r="119" spans="1:37">
      <c r="A119" s="4"/>
      <c r="B119" s="411"/>
      <c r="C119" s="411"/>
      <c r="D119" s="411"/>
      <c r="E119" s="411"/>
      <c r="F119" s="411"/>
      <c r="G119" s="411"/>
      <c r="H119" s="411"/>
      <c r="I119" s="411"/>
      <c r="J119" s="411"/>
      <c r="K119" s="411"/>
      <c r="L119" s="411"/>
      <c r="M119" s="411"/>
      <c r="N119" s="411"/>
      <c r="O119" s="411"/>
      <c r="P119" s="411"/>
      <c r="Q119" s="411"/>
      <c r="R119" s="411"/>
      <c r="S119" s="411"/>
      <c r="T119" s="411"/>
      <c r="U119" s="411"/>
      <c r="V119" s="411"/>
      <c r="W119" s="411"/>
      <c r="X119" s="411"/>
      <c r="Y119" s="411"/>
      <c r="Z119" s="411"/>
      <c r="AA119" s="411"/>
      <c r="AB119" s="411"/>
      <c r="AC119" s="411"/>
      <c r="AD119" s="411"/>
      <c r="AE119" s="411"/>
      <c r="AF119" s="411"/>
      <c r="AG119" s="411"/>
      <c r="AH119" s="411"/>
      <c r="AI119" s="411"/>
      <c r="AK119" s="4"/>
    </row>
    <row r="120" spans="1:37">
      <c r="A120" s="4"/>
      <c r="B120" s="411"/>
      <c r="C120" s="411"/>
      <c r="D120" s="411"/>
      <c r="E120" s="411"/>
      <c r="F120" s="411"/>
      <c r="G120" s="411"/>
      <c r="H120" s="411"/>
      <c r="I120" s="411"/>
      <c r="J120" s="411"/>
      <c r="K120" s="411"/>
      <c r="L120" s="411"/>
      <c r="M120" s="411"/>
      <c r="N120" s="411"/>
      <c r="O120" s="411"/>
      <c r="P120" s="411"/>
      <c r="Q120" s="411"/>
      <c r="R120" s="411"/>
      <c r="S120" s="411"/>
      <c r="T120" s="411"/>
      <c r="U120" s="411"/>
      <c r="V120" s="411"/>
      <c r="W120" s="411"/>
      <c r="X120" s="411"/>
      <c r="Y120" s="411"/>
      <c r="Z120" s="411"/>
      <c r="AA120" s="411"/>
      <c r="AB120" s="411"/>
      <c r="AC120" s="411"/>
      <c r="AD120" s="411"/>
      <c r="AE120" s="411"/>
      <c r="AF120" s="411"/>
      <c r="AG120" s="411"/>
      <c r="AH120" s="411"/>
      <c r="AI120" s="411"/>
      <c r="AK120" s="4"/>
    </row>
    <row r="121" spans="1:37">
      <c r="A121" s="4"/>
      <c r="B121" s="411"/>
      <c r="C121" s="411"/>
      <c r="D121" s="411"/>
      <c r="E121" s="411"/>
      <c r="F121" s="411"/>
      <c r="G121" s="411"/>
      <c r="H121" s="411"/>
      <c r="I121" s="411"/>
      <c r="J121" s="411"/>
      <c r="K121" s="411"/>
      <c r="L121" s="411"/>
      <c r="M121" s="411"/>
      <c r="N121" s="411"/>
      <c r="O121" s="411"/>
      <c r="P121" s="411"/>
      <c r="Q121" s="411"/>
      <c r="R121" s="411"/>
      <c r="S121" s="411"/>
      <c r="T121" s="411"/>
      <c r="U121" s="411"/>
      <c r="V121" s="411"/>
      <c r="W121" s="411"/>
      <c r="X121" s="411"/>
      <c r="Y121" s="411"/>
      <c r="Z121" s="411"/>
      <c r="AA121" s="411"/>
      <c r="AB121" s="411"/>
      <c r="AC121" s="411"/>
      <c r="AD121" s="411"/>
      <c r="AE121" s="411"/>
      <c r="AF121" s="411"/>
      <c r="AG121" s="411"/>
      <c r="AH121" s="411"/>
      <c r="AI121" s="411"/>
      <c r="AK121" s="4"/>
    </row>
    <row r="122" spans="1:37">
      <c r="A122" s="4"/>
      <c r="B122" s="411"/>
      <c r="C122" s="411"/>
      <c r="D122" s="411"/>
      <c r="E122" s="411"/>
      <c r="F122" s="411"/>
      <c r="G122" s="411"/>
      <c r="H122" s="411"/>
      <c r="I122" s="411"/>
      <c r="J122" s="411"/>
      <c r="K122" s="411"/>
      <c r="L122" s="411"/>
      <c r="M122" s="411"/>
      <c r="N122" s="411"/>
      <c r="O122" s="411"/>
      <c r="P122" s="411"/>
      <c r="Q122" s="411"/>
      <c r="R122" s="411"/>
      <c r="S122" s="411"/>
      <c r="T122" s="411"/>
      <c r="U122" s="411"/>
      <c r="V122" s="411"/>
      <c r="W122" s="411"/>
      <c r="X122" s="411"/>
      <c r="Y122" s="411"/>
      <c r="Z122" s="411"/>
      <c r="AA122" s="411"/>
      <c r="AB122" s="411"/>
      <c r="AC122" s="411"/>
      <c r="AD122" s="411"/>
      <c r="AE122" s="411"/>
      <c r="AF122" s="411"/>
      <c r="AG122" s="411"/>
      <c r="AH122" s="411"/>
      <c r="AI122" s="411"/>
      <c r="AK122" s="4"/>
    </row>
    <row r="123" spans="1:37">
      <c r="A123" s="4"/>
      <c r="B123" s="411"/>
      <c r="C123" s="411"/>
      <c r="D123" s="411"/>
      <c r="E123" s="411"/>
      <c r="F123" s="411"/>
      <c r="G123" s="411"/>
      <c r="H123" s="411"/>
      <c r="I123" s="411"/>
      <c r="J123" s="411"/>
      <c r="K123" s="411"/>
      <c r="L123" s="411"/>
      <c r="M123" s="411"/>
      <c r="N123" s="411"/>
      <c r="O123" s="411"/>
      <c r="P123" s="411"/>
      <c r="Q123" s="411"/>
      <c r="R123" s="411"/>
      <c r="S123" s="411"/>
      <c r="T123" s="411"/>
      <c r="U123" s="411"/>
      <c r="V123" s="411"/>
      <c r="W123" s="411"/>
      <c r="X123" s="411"/>
      <c r="Y123" s="411"/>
      <c r="Z123" s="411"/>
      <c r="AA123" s="411"/>
      <c r="AB123" s="411"/>
      <c r="AC123" s="411"/>
      <c r="AD123" s="411"/>
      <c r="AE123" s="411"/>
      <c r="AF123" s="411"/>
      <c r="AG123" s="411"/>
      <c r="AH123" s="411"/>
      <c r="AI123" s="411"/>
      <c r="AK123" s="4"/>
    </row>
    <row r="124" spans="1:37">
      <c r="A124" s="4"/>
      <c r="B124" s="411"/>
      <c r="C124" s="411"/>
      <c r="D124" s="411"/>
      <c r="E124" s="411"/>
      <c r="F124" s="411"/>
      <c r="G124" s="411"/>
      <c r="H124" s="411"/>
      <c r="I124" s="411"/>
      <c r="J124" s="411"/>
      <c r="K124" s="411"/>
      <c r="L124" s="411"/>
      <c r="M124" s="411"/>
      <c r="N124" s="411"/>
      <c r="O124" s="411"/>
      <c r="P124" s="411"/>
      <c r="Q124" s="411"/>
      <c r="R124" s="411"/>
      <c r="S124" s="411"/>
      <c r="T124" s="411"/>
      <c r="U124" s="411"/>
      <c r="V124" s="411"/>
      <c r="W124" s="411"/>
      <c r="X124" s="411"/>
      <c r="Y124" s="411"/>
      <c r="Z124" s="411"/>
      <c r="AA124" s="411"/>
      <c r="AB124" s="411"/>
      <c r="AC124" s="411"/>
      <c r="AD124" s="411"/>
      <c r="AE124" s="411"/>
      <c r="AF124" s="411"/>
      <c r="AG124" s="411"/>
      <c r="AH124" s="411"/>
      <c r="AI124" s="411"/>
      <c r="AK124" s="4"/>
    </row>
    <row r="125" spans="1:37">
      <c r="A125" s="4"/>
      <c r="B125" s="411"/>
      <c r="C125" s="411"/>
      <c r="D125" s="411"/>
      <c r="E125" s="411"/>
      <c r="F125" s="411"/>
      <c r="G125" s="411"/>
      <c r="H125" s="411"/>
      <c r="I125" s="411"/>
      <c r="J125" s="411"/>
      <c r="K125" s="411"/>
      <c r="L125" s="411"/>
      <c r="M125" s="411"/>
      <c r="N125" s="411"/>
      <c r="O125" s="411"/>
      <c r="P125" s="411"/>
      <c r="Q125" s="411"/>
      <c r="R125" s="411"/>
      <c r="S125" s="411"/>
      <c r="T125" s="411"/>
      <c r="U125" s="411"/>
      <c r="V125" s="411"/>
      <c r="W125" s="411"/>
      <c r="X125" s="411"/>
      <c r="Y125" s="411"/>
      <c r="Z125" s="411"/>
      <c r="AA125" s="411"/>
      <c r="AB125" s="411"/>
      <c r="AC125" s="411"/>
      <c r="AD125" s="411"/>
      <c r="AE125" s="411"/>
      <c r="AF125" s="411"/>
      <c r="AG125" s="411"/>
      <c r="AH125" s="411"/>
      <c r="AI125" s="411"/>
      <c r="AK125" s="4"/>
    </row>
    <row r="126" spans="1:37">
      <c r="A126" s="4"/>
      <c r="B126" s="411"/>
      <c r="C126" s="411"/>
      <c r="D126" s="411"/>
      <c r="E126" s="411"/>
      <c r="F126" s="411"/>
      <c r="G126" s="411"/>
      <c r="H126" s="411"/>
      <c r="I126" s="411"/>
      <c r="J126" s="411"/>
      <c r="K126" s="411"/>
      <c r="L126" s="411"/>
      <c r="M126" s="411"/>
      <c r="N126" s="411"/>
      <c r="O126" s="411"/>
      <c r="P126" s="411"/>
      <c r="Q126" s="411"/>
      <c r="R126" s="411"/>
      <c r="S126" s="411"/>
      <c r="T126" s="411"/>
      <c r="U126" s="411"/>
      <c r="V126" s="411"/>
      <c r="W126" s="411"/>
      <c r="X126" s="411"/>
      <c r="Y126" s="411"/>
      <c r="Z126" s="411"/>
      <c r="AA126" s="411"/>
      <c r="AB126" s="411"/>
      <c r="AC126" s="411"/>
      <c r="AD126" s="411"/>
      <c r="AE126" s="411"/>
      <c r="AF126" s="411"/>
      <c r="AG126" s="411"/>
      <c r="AH126" s="411"/>
      <c r="AI126" s="411"/>
      <c r="AK126" s="4"/>
    </row>
    <row r="127" spans="1:37">
      <c r="A127" s="4"/>
      <c r="B127" s="411"/>
      <c r="C127" s="411"/>
      <c r="D127" s="411"/>
      <c r="E127" s="411"/>
      <c r="F127" s="411"/>
      <c r="G127" s="411"/>
      <c r="H127" s="411"/>
      <c r="I127" s="411"/>
      <c r="J127" s="411"/>
      <c r="K127" s="411"/>
      <c r="L127" s="411"/>
      <c r="M127" s="411"/>
      <c r="N127" s="411"/>
      <c r="O127" s="411"/>
      <c r="P127" s="411"/>
      <c r="Q127" s="411"/>
      <c r="R127" s="411"/>
      <c r="S127" s="411"/>
      <c r="T127" s="411"/>
      <c r="U127" s="411"/>
      <c r="V127" s="411"/>
      <c r="W127" s="411"/>
      <c r="X127" s="411"/>
      <c r="Y127" s="411"/>
      <c r="Z127" s="411"/>
      <c r="AA127" s="411"/>
      <c r="AB127" s="411"/>
      <c r="AC127" s="411"/>
      <c r="AD127" s="411"/>
      <c r="AE127" s="411"/>
      <c r="AF127" s="411"/>
      <c r="AG127" s="411"/>
      <c r="AH127" s="411"/>
      <c r="AI127" s="411"/>
      <c r="AK127" s="4"/>
    </row>
    <row r="128" spans="1:37">
      <c r="A128" s="4"/>
      <c r="B128" s="411"/>
      <c r="C128" s="411"/>
      <c r="D128" s="411"/>
      <c r="E128" s="411"/>
      <c r="F128" s="411"/>
      <c r="G128" s="411"/>
      <c r="H128" s="411"/>
      <c r="I128" s="411"/>
      <c r="J128" s="411"/>
      <c r="K128" s="411"/>
      <c r="L128" s="411"/>
      <c r="M128" s="411"/>
      <c r="N128" s="411"/>
      <c r="O128" s="411"/>
      <c r="P128" s="411"/>
      <c r="Q128" s="411"/>
      <c r="R128" s="411"/>
      <c r="S128" s="411"/>
      <c r="T128" s="411"/>
      <c r="U128" s="411"/>
      <c r="V128" s="411"/>
      <c r="W128" s="411"/>
      <c r="X128" s="411"/>
      <c r="Y128" s="411"/>
      <c r="Z128" s="411"/>
      <c r="AA128" s="411"/>
      <c r="AB128" s="411"/>
      <c r="AC128" s="411"/>
      <c r="AD128" s="411"/>
      <c r="AE128" s="411"/>
      <c r="AF128" s="411"/>
      <c r="AG128" s="411"/>
      <c r="AH128" s="411"/>
      <c r="AI128" s="411"/>
      <c r="AK128" s="4"/>
    </row>
    <row r="129" spans="1:37">
      <c r="A129" s="4"/>
      <c r="B129" s="411"/>
      <c r="C129" s="411"/>
      <c r="D129" s="411"/>
      <c r="E129" s="411"/>
      <c r="F129" s="411"/>
      <c r="G129" s="411"/>
      <c r="H129" s="411"/>
      <c r="I129" s="411"/>
      <c r="J129" s="411"/>
      <c r="K129" s="411"/>
      <c r="L129" s="411"/>
      <c r="M129" s="411"/>
      <c r="N129" s="411"/>
      <c r="O129" s="411"/>
      <c r="P129" s="411"/>
      <c r="Q129" s="411"/>
      <c r="R129" s="411"/>
      <c r="S129" s="411"/>
      <c r="T129" s="411"/>
      <c r="U129" s="411"/>
      <c r="V129" s="411"/>
      <c r="W129" s="411"/>
      <c r="X129" s="411"/>
      <c r="Y129" s="411"/>
      <c r="Z129" s="411"/>
      <c r="AA129" s="411"/>
      <c r="AB129" s="411"/>
      <c r="AC129" s="411"/>
      <c r="AD129" s="411"/>
      <c r="AE129" s="411"/>
      <c r="AF129" s="411"/>
      <c r="AG129" s="411"/>
      <c r="AH129" s="411"/>
      <c r="AI129" s="411"/>
      <c r="AK129" s="4"/>
    </row>
    <row r="130" spans="1:37">
      <c r="A130" s="4"/>
      <c r="B130" s="411"/>
      <c r="C130" s="411"/>
      <c r="D130" s="411"/>
      <c r="E130" s="411"/>
      <c r="F130" s="411"/>
      <c r="G130" s="411"/>
      <c r="H130" s="411"/>
      <c r="I130" s="411"/>
      <c r="J130" s="411"/>
      <c r="K130" s="411"/>
      <c r="L130" s="411"/>
      <c r="M130" s="411"/>
      <c r="N130" s="411"/>
      <c r="O130" s="411"/>
      <c r="P130" s="411"/>
      <c r="Q130" s="411"/>
      <c r="R130" s="411"/>
      <c r="S130" s="411"/>
      <c r="T130" s="411"/>
      <c r="U130" s="411"/>
      <c r="V130" s="411"/>
      <c r="W130" s="411"/>
      <c r="X130" s="411"/>
      <c r="Y130" s="411"/>
      <c r="Z130" s="411"/>
      <c r="AA130" s="411"/>
      <c r="AB130" s="411"/>
      <c r="AC130" s="411"/>
      <c r="AD130" s="411"/>
      <c r="AE130" s="411"/>
      <c r="AF130" s="411"/>
      <c r="AG130" s="411"/>
      <c r="AH130" s="411"/>
      <c r="AI130" s="411"/>
      <c r="AK130" s="4"/>
    </row>
    <row r="131" spans="1:37">
      <c r="A131" s="4"/>
      <c r="B131" s="411"/>
      <c r="C131" s="411"/>
      <c r="D131" s="411"/>
      <c r="E131" s="411"/>
      <c r="F131" s="411"/>
      <c r="G131" s="411"/>
      <c r="H131" s="411"/>
      <c r="I131" s="411"/>
      <c r="J131" s="411"/>
      <c r="K131" s="411"/>
      <c r="L131" s="411"/>
      <c r="M131" s="411"/>
      <c r="N131" s="411"/>
      <c r="O131" s="411"/>
      <c r="P131" s="411"/>
      <c r="Q131" s="411"/>
      <c r="R131" s="411"/>
      <c r="S131" s="411"/>
      <c r="T131" s="411"/>
      <c r="U131" s="411"/>
      <c r="V131" s="411"/>
      <c r="W131" s="411"/>
      <c r="X131" s="411"/>
      <c r="Y131" s="411"/>
      <c r="Z131" s="411"/>
      <c r="AA131" s="411"/>
      <c r="AB131" s="411"/>
      <c r="AC131" s="411"/>
      <c r="AD131" s="411"/>
      <c r="AE131" s="411"/>
      <c r="AF131" s="411"/>
      <c r="AG131" s="411"/>
      <c r="AH131" s="411"/>
      <c r="AI131" s="411"/>
      <c r="AK131" s="4"/>
    </row>
    <row r="132" spans="1:37">
      <c r="A132" s="4"/>
      <c r="B132" s="411"/>
      <c r="C132" s="411"/>
      <c r="D132" s="411"/>
      <c r="E132" s="411"/>
      <c r="F132" s="411"/>
      <c r="G132" s="411"/>
      <c r="H132" s="411"/>
      <c r="I132" s="411"/>
      <c r="J132" s="411"/>
      <c r="K132" s="411"/>
      <c r="L132" s="411"/>
      <c r="M132" s="411"/>
      <c r="N132" s="411"/>
      <c r="O132" s="411"/>
      <c r="P132" s="411"/>
      <c r="Q132" s="411"/>
      <c r="R132" s="411"/>
      <c r="S132" s="411"/>
      <c r="T132" s="411"/>
      <c r="U132" s="411"/>
      <c r="V132" s="411"/>
      <c r="W132" s="411"/>
      <c r="X132" s="411"/>
      <c r="Y132" s="411"/>
      <c r="Z132" s="411"/>
      <c r="AA132" s="411"/>
      <c r="AB132" s="411"/>
      <c r="AC132" s="411"/>
      <c r="AD132" s="411"/>
      <c r="AE132" s="411"/>
      <c r="AF132" s="411"/>
      <c r="AG132" s="411"/>
      <c r="AH132" s="411"/>
      <c r="AI132" s="411"/>
      <c r="AK132" s="4"/>
    </row>
    <row r="133" spans="1:37">
      <c r="A133" s="4"/>
      <c r="B133" s="411"/>
      <c r="C133" s="411"/>
      <c r="D133" s="411"/>
      <c r="E133" s="411"/>
      <c r="F133" s="411"/>
      <c r="G133" s="411"/>
      <c r="H133" s="411"/>
      <c r="I133" s="411"/>
      <c r="J133" s="411"/>
      <c r="K133" s="411"/>
      <c r="L133" s="411"/>
      <c r="M133" s="411"/>
      <c r="N133" s="411"/>
      <c r="O133" s="411"/>
      <c r="P133" s="411"/>
      <c r="Q133" s="411"/>
      <c r="R133" s="411"/>
      <c r="S133" s="411"/>
      <c r="T133" s="411"/>
      <c r="U133" s="411"/>
      <c r="V133" s="411"/>
      <c r="W133" s="411"/>
      <c r="X133" s="411"/>
      <c r="Y133" s="411"/>
      <c r="Z133" s="411"/>
      <c r="AA133" s="411"/>
      <c r="AB133" s="411"/>
      <c r="AC133" s="411"/>
      <c r="AD133" s="411"/>
      <c r="AE133" s="411"/>
      <c r="AF133" s="411"/>
      <c r="AG133" s="411"/>
      <c r="AH133" s="411"/>
      <c r="AI133" s="411"/>
      <c r="AK133" s="4"/>
    </row>
    <row r="134" spans="1:37">
      <c r="A134" s="4"/>
      <c r="B134" s="411"/>
      <c r="C134" s="411"/>
      <c r="D134" s="411"/>
      <c r="E134" s="411"/>
      <c r="F134" s="411"/>
      <c r="G134" s="411"/>
      <c r="H134" s="411"/>
      <c r="I134" s="411"/>
      <c r="J134" s="411"/>
      <c r="K134" s="411"/>
      <c r="L134" s="411"/>
      <c r="M134" s="411"/>
      <c r="N134" s="411"/>
      <c r="O134" s="411"/>
      <c r="P134" s="411"/>
      <c r="Q134" s="411"/>
      <c r="R134" s="411"/>
      <c r="S134" s="411"/>
      <c r="T134" s="411"/>
      <c r="U134" s="411"/>
      <c r="V134" s="411"/>
      <c r="W134" s="411"/>
      <c r="X134" s="411"/>
      <c r="Y134" s="411"/>
      <c r="Z134" s="411"/>
      <c r="AA134" s="411"/>
      <c r="AB134" s="411"/>
      <c r="AC134" s="411"/>
      <c r="AD134" s="411"/>
      <c r="AE134" s="411"/>
      <c r="AF134" s="411"/>
      <c r="AG134" s="411"/>
      <c r="AH134" s="411"/>
      <c r="AI134" s="411"/>
      <c r="AK134" s="4"/>
    </row>
    <row r="135" spans="1:37">
      <c r="A135" s="4"/>
      <c r="B135" s="411"/>
      <c r="C135" s="411"/>
      <c r="D135" s="411"/>
      <c r="E135" s="411"/>
      <c r="F135" s="411"/>
      <c r="G135" s="411"/>
      <c r="H135" s="411"/>
      <c r="I135" s="411"/>
      <c r="J135" s="411"/>
      <c r="K135" s="411"/>
      <c r="L135" s="411"/>
      <c r="M135" s="411"/>
      <c r="N135" s="411"/>
      <c r="O135" s="411"/>
      <c r="P135" s="411"/>
      <c r="Q135" s="411"/>
      <c r="R135" s="411"/>
      <c r="S135" s="411"/>
      <c r="T135" s="411"/>
      <c r="U135" s="411"/>
      <c r="V135" s="411"/>
      <c r="W135" s="411"/>
      <c r="X135" s="411"/>
      <c r="Y135" s="411"/>
      <c r="Z135" s="411"/>
      <c r="AA135" s="411"/>
      <c r="AB135" s="411"/>
      <c r="AC135" s="411"/>
      <c r="AD135" s="411"/>
      <c r="AE135" s="411"/>
      <c r="AF135" s="411"/>
      <c r="AG135" s="411"/>
      <c r="AH135" s="411"/>
      <c r="AI135" s="411"/>
      <c r="AK135" s="4"/>
    </row>
    <row r="136" spans="1:37">
      <c r="A136" s="4"/>
      <c r="B136" s="411"/>
      <c r="C136" s="411"/>
      <c r="D136" s="411"/>
      <c r="E136" s="411"/>
      <c r="F136" s="411"/>
      <c r="G136" s="411"/>
      <c r="H136" s="411"/>
      <c r="I136" s="411"/>
      <c r="J136" s="411"/>
      <c r="K136" s="411"/>
      <c r="L136" s="411"/>
      <c r="M136" s="411"/>
      <c r="N136" s="411"/>
      <c r="O136" s="411"/>
      <c r="P136" s="411"/>
      <c r="Q136" s="411"/>
      <c r="R136" s="411"/>
      <c r="S136" s="411"/>
      <c r="T136" s="411"/>
      <c r="U136" s="411"/>
      <c r="V136" s="411"/>
      <c r="W136" s="411"/>
      <c r="X136" s="411"/>
      <c r="Y136" s="411"/>
      <c r="Z136" s="411"/>
      <c r="AA136" s="411"/>
      <c r="AB136" s="411"/>
      <c r="AC136" s="411"/>
      <c r="AD136" s="411"/>
      <c r="AE136" s="411"/>
      <c r="AF136" s="411"/>
      <c r="AG136" s="411"/>
      <c r="AH136" s="411"/>
      <c r="AI136" s="411"/>
      <c r="AK136" s="4"/>
    </row>
    <row r="137" spans="1:37">
      <c r="A137" s="4"/>
      <c r="B137" s="411"/>
      <c r="C137" s="411"/>
      <c r="D137" s="411"/>
      <c r="E137" s="411"/>
      <c r="F137" s="411"/>
      <c r="G137" s="411"/>
      <c r="H137" s="411"/>
      <c r="I137" s="411"/>
      <c r="J137" s="411"/>
      <c r="K137" s="411"/>
      <c r="L137" s="411"/>
      <c r="M137" s="411"/>
      <c r="N137" s="411"/>
      <c r="O137" s="411"/>
      <c r="P137" s="411"/>
      <c r="Q137" s="411"/>
      <c r="R137" s="411"/>
      <c r="S137" s="411"/>
      <c r="T137" s="411"/>
      <c r="U137" s="411"/>
      <c r="V137" s="411"/>
      <c r="W137" s="411"/>
      <c r="X137" s="411"/>
      <c r="Y137" s="411"/>
      <c r="Z137" s="411"/>
      <c r="AA137" s="411"/>
      <c r="AB137" s="411"/>
      <c r="AC137" s="411"/>
      <c r="AD137" s="411"/>
      <c r="AE137" s="411"/>
      <c r="AF137" s="411"/>
      <c r="AG137" s="411"/>
      <c r="AH137" s="411"/>
      <c r="AI137" s="411"/>
      <c r="AK137" s="4"/>
    </row>
    <row r="138" spans="1:37">
      <c r="A138" s="4"/>
      <c r="B138" s="411"/>
      <c r="C138" s="411"/>
      <c r="D138" s="411"/>
      <c r="E138" s="411"/>
      <c r="F138" s="411"/>
      <c r="G138" s="411"/>
      <c r="H138" s="411"/>
      <c r="I138" s="411"/>
      <c r="J138" s="411"/>
      <c r="K138" s="411"/>
      <c r="L138" s="411"/>
      <c r="M138" s="411"/>
      <c r="N138" s="411"/>
      <c r="O138" s="411"/>
      <c r="P138" s="411"/>
      <c r="Q138" s="411"/>
      <c r="R138" s="411"/>
      <c r="S138" s="411"/>
      <c r="T138" s="411"/>
      <c r="U138" s="411"/>
      <c r="V138" s="411"/>
      <c r="W138" s="411"/>
      <c r="X138" s="411"/>
      <c r="Y138" s="411"/>
      <c r="Z138" s="411"/>
      <c r="AA138" s="411"/>
      <c r="AB138" s="411"/>
      <c r="AC138" s="411"/>
      <c r="AD138" s="411"/>
      <c r="AE138" s="411"/>
      <c r="AF138" s="411"/>
      <c r="AG138" s="411"/>
      <c r="AH138" s="411"/>
      <c r="AI138" s="411"/>
      <c r="AK138" s="4"/>
    </row>
    <row r="139" spans="1:37">
      <c r="A139" s="4"/>
      <c r="B139" s="411"/>
      <c r="C139" s="411"/>
      <c r="D139" s="411"/>
      <c r="E139" s="411"/>
      <c r="F139" s="411"/>
      <c r="G139" s="411"/>
      <c r="H139" s="411"/>
      <c r="I139" s="411"/>
      <c r="J139" s="411"/>
      <c r="K139" s="411"/>
      <c r="L139" s="411"/>
      <c r="M139" s="411"/>
      <c r="N139" s="411"/>
      <c r="O139" s="411"/>
      <c r="P139" s="411"/>
      <c r="Q139" s="411"/>
      <c r="R139" s="411"/>
      <c r="S139" s="411"/>
      <c r="T139" s="411"/>
      <c r="U139" s="411"/>
      <c r="V139" s="411"/>
      <c r="W139" s="411"/>
      <c r="X139" s="411"/>
      <c r="Y139" s="411"/>
      <c r="Z139" s="411"/>
      <c r="AA139" s="411"/>
      <c r="AB139" s="411"/>
      <c r="AC139" s="411"/>
      <c r="AD139" s="411"/>
      <c r="AE139" s="411"/>
      <c r="AF139" s="411"/>
      <c r="AG139" s="411"/>
      <c r="AH139" s="411"/>
      <c r="AI139" s="411"/>
      <c r="AK139" s="4"/>
    </row>
    <row r="140" spans="1:37">
      <c r="A140" s="4"/>
      <c r="B140" s="411"/>
      <c r="C140" s="411"/>
      <c r="D140" s="411"/>
      <c r="E140" s="411"/>
      <c r="F140" s="411"/>
      <c r="G140" s="411"/>
      <c r="H140" s="411"/>
      <c r="I140" s="411"/>
      <c r="J140" s="411"/>
      <c r="K140" s="411"/>
      <c r="L140" s="411"/>
      <c r="M140" s="411"/>
      <c r="N140" s="411"/>
      <c r="O140" s="411"/>
      <c r="P140" s="411"/>
      <c r="Q140" s="411"/>
      <c r="R140" s="411"/>
      <c r="S140" s="411"/>
      <c r="T140" s="411"/>
      <c r="U140" s="411"/>
      <c r="V140" s="411"/>
      <c r="W140" s="411"/>
      <c r="X140" s="411"/>
      <c r="Y140" s="411"/>
      <c r="Z140" s="411"/>
      <c r="AA140" s="411"/>
      <c r="AB140" s="411"/>
      <c r="AC140" s="411"/>
      <c r="AD140" s="411"/>
      <c r="AE140" s="411"/>
      <c r="AF140" s="411"/>
      <c r="AG140" s="411"/>
      <c r="AH140" s="411"/>
      <c r="AI140" s="411"/>
      <c r="AK140" s="4"/>
    </row>
    <row r="141" spans="1:37">
      <c r="A141" s="4"/>
      <c r="B141" s="411"/>
      <c r="C141" s="411"/>
      <c r="D141" s="411"/>
      <c r="E141" s="411"/>
      <c r="F141" s="411"/>
      <c r="G141" s="411"/>
      <c r="H141" s="411"/>
      <c r="I141" s="411"/>
      <c r="J141" s="411"/>
      <c r="K141" s="411"/>
      <c r="L141" s="411"/>
      <c r="M141" s="411"/>
      <c r="N141" s="411"/>
      <c r="O141" s="411"/>
      <c r="P141" s="411"/>
      <c r="Q141" s="411"/>
      <c r="R141" s="411"/>
      <c r="S141" s="411"/>
      <c r="T141" s="411"/>
      <c r="U141" s="411"/>
      <c r="V141" s="411"/>
      <c r="W141" s="411"/>
      <c r="X141" s="411"/>
      <c r="Y141" s="411"/>
      <c r="Z141" s="411"/>
      <c r="AA141" s="411"/>
      <c r="AB141" s="411"/>
      <c r="AC141" s="411"/>
      <c r="AD141" s="411"/>
      <c r="AE141" s="411"/>
      <c r="AF141" s="411"/>
      <c r="AG141" s="411"/>
      <c r="AH141" s="411"/>
      <c r="AI141" s="411"/>
      <c r="AK141" s="4"/>
    </row>
    <row r="142" spans="1:37">
      <c r="A142" s="4"/>
      <c r="B142" s="411"/>
      <c r="C142" s="411"/>
      <c r="D142" s="411"/>
      <c r="E142" s="411"/>
      <c r="F142" s="411"/>
      <c r="G142" s="411"/>
      <c r="H142" s="411"/>
      <c r="I142" s="411"/>
      <c r="J142" s="411"/>
      <c r="K142" s="411"/>
      <c r="L142" s="411"/>
      <c r="M142" s="411"/>
      <c r="N142" s="411"/>
      <c r="O142" s="411"/>
      <c r="P142" s="411"/>
      <c r="Q142" s="411"/>
      <c r="R142" s="411"/>
      <c r="S142" s="411"/>
      <c r="T142" s="411"/>
      <c r="U142" s="411"/>
      <c r="V142" s="411"/>
      <c r="W142" s="411"/>
      <c r="X142" s="411"/>
      <c r="Y142" s="411"/>
      <c r="Z142" s="411"/>
      <c r="AA142" s="411"/>
      <c r="AB142" s="411"/>
      <c r="AC142" s="411"/>
      <c r="AD142" s="411"/>
      <c r="AE142" s="411"/>
      <c r="AF142" s="411"/>
      <c r="AG142" s="411"/>
      <c r="AH142" s="411"/>
      <c r="AI142" s="411"/>
      <c r="AK142" s="4"/>
    </row>
    <row r="143" spans="1:37">
      <c r="A143" s="4"/>
      <c r="B143" s="411"/>
      <c r="C143" s="411"/>
      <c r="D143" s="411"/>
      <c r="E143" s="411"/>
      <c r="F143" s="411"/>
      <c r="G143" s="411"/>
      <c r="H143" s="411"/>
      <c r="I143" s="411"/>
      <c r="J143" s="411"/>
      <c r="K143" s="411"/>
      <c r="L143" s="411"/>
      <c r="M143" s="411"/>
      <c r="N143" s="411"/>
      <c r="O143" s="411"/>
      <c r="P143" s="411"/>
      <c r="Q143" s="411"/>
      <c r="R143" s="411"/>
      <c r="S143" s="411"/>
      <c r="T143" s="411"/>
      <c r="U143" s="411"/>
      <c r="V143" s="411"/>
      <c r="W143" s="411"/>
      <c r="X143" s="411"/>
      <c r="Y143" s="411"/>
      <c r="Z143" s="411"/>
      <c r="AA143" s="411"/>
      <c r="AB143" s="411"/>
      <c r="AC143" s="411"/>
      <c r="AD143" s="411"/>
      <c r="AE143" s="411"/>
      <c r="AF143" s="411"/>
      <c r="AG143" s="411"/>
      <c r="AH143" s="411"/>
      <c r="AI143" s="411"/>
      <c r="AK143" s="4"/>
    </row>
    <row r="144" spans="1:37">
      <c r="A144" s="4"/>
      <c r="B144" s="411"/>
      <c r="C144" s="411"/>
      <c r="D144" s="411"/>
      <c r="E144" s="411"/>
      <c r="F144" s="411"/>
      <c r="G144" s="411"/>
      <c r="H144" s="411"/>
      <c r="I144" s="411"/>
      <c r="J144" s="411"/>
      <c r="K144" s="411"/>
      <c r="L144" s="411"/>
      <c r="M144" s="411"/>
      <c r="N144" s="411"/>
      <c r="O144" s="411"/>
      <c r="P144" s="411"/>
      <c r="Q144" s="411"/>
      <c r="R144" s="411"/>
      <c r="S144" s="411"/>
      <c r="T144" s="411"/>
      <c r="U144" s="411"/>
      <c r="V144" s="411"/>
      <c r="W144" s="411"/>
      <c r="X144" s="411"/>
      <c r="Y144" s="411"/>
      <c r="Z144" s="411"/>
      <c r="AA144" s="411"/>
      <c r="AB144" s="411"/>
      <c r="AC144" s="411"/>
      <c r="AD144" s="411"/>
      <c r="AE144" s="411"/>
      <c r="AF144" s="411"/>
      <c r="AG144" s="411"/>
      <c r="AH144" s="411"/>
      <c r="AI144" s="411"/>
      <c r="AK144" s="4"/>
    </row>
    <row r="145" spans="1:37">
      <c r="A145" s="4"/>
      <c r="B145" s="411"/>
      <c r="C145" s="411"/>
      <c r="D145" s="411"/>
      <c r="E145" s="411"/>
      <c r="F145" s="411"/>
      <c r="G145" s="411"/>
      <c r="H145" s="411"/>
      <c r="I145" s="411"/>
      <c r="J145" s="411"/>
      <c r="K145" s="411"/>
      <c r="L145" s="411"/>
      <c r="M145" s="411"/>
      <c r="N145" s="411"/>
      <c r="O145" s="411"/>
      <c r="P145" s="411"/>
      <c r="Q145" s="411"/>
      <c r="R145" s="411"/>
      <c r="S145" s="411"/>
      <c r="T145" s="411"/>
      <c r="U145" s="411"/>
      <c r="V145" s="411"/>
      <c r="W145" s="411"/>
      <c r="X145" s="411"/>
      <c r="Y145" s="411"/>
      <c r="Z145" s="411"/>
      <c r="AA145" s="411"/>
      <c r="AB145" s="411"/>
      <c r="AC145" s="411"/>
      <c r="AD145" s="411"/>
      <c r="AE145" s="411"/>
      <c r="AF145" s="411"/>
      <c r="AG145" s="411"/>
      <c r="AH145" s="411"/>
      <c r="AI145" s="411"/>
      <c r="AK145" s="4"/>
    </row>
    <row r="146" spans="1:37">
      <c r="A146" s="4"/>
      <c r="B146" s="411"/>
      <c r="C146" s="411"/>
      <c r="D146" s="411"/>
      <c r="E146" s="411"/>
      <c r="F146" s="411"/>
      <c r="G146" s="411"/>
      <c r="H146" s="411"/>
      <c r="I146" s="411"/>
      <c r="J146" s="411"/>
      <c r="K146" s="411"/>
      <c r="L146" s="411"/>
      <c r="M146" s="411"/>
      <c r="N146" s="411"/>
      <c r="O146" s="411"/>
      <c r="P146" s="411"/>
      <c r="Q146" s="411"/>
      <c r="R146" s="411"/>
      <c r="S146" s="411"/>
      <c r="T146" s="411"/>
      <c r="U146" s="411"/>
      <c r="V146" s="411"/>
      <c r="W146" s="411"/>
      <c r="X146" s="411"/>
      <c r="Y146" s="411"/>
      <c r="Z146" s="411"/>
      <c r="AA146" s="411"/>
      <c r="AB146" s="411"/>
      <c r="AC146" s="411"/>
      <c r="AD146" s="411"/>
      <c r="AE146" s="411"/>
      <c r="AF146" s="411"/>
      <c r="AG146" s="411"/>
      <c r="AH146" s="411"/>
      <c r="AI146" s="411"/>
      <c r="AK146" s="4"/>
    </row>
    <row r="147" spans="1:37">
      <c r="A147" s="4"/>
      <c r="B147" s="411"/>
      <c r="C147" s="411"/>
      <c r="D147" s="411"/>
      <c r="E147" s="411"/>
      <c r="F147" s="411"/>
      <c r="G147" s="411"/>
      <c r="H147" s="411"/>
      <c r="I147" s="411"/>
      <c r="J147" s="411"/>
      <c r="K147" s="411"/>
      <c r="L147" s="411"/>
      <c r="M147" s="411"/>
      <c r="N147" s="411"/>
      <c r="O147" s="411"/>
      <c r="P147" s="411"/>
      <c r="Q147" s="411"/>
      <c r="R147" s="411"/>
      <c r="S147" s="411"/>
      <c r="T147" s="411"/>
      <c r="U147" s="411"/>
      <c r="V147" s="411"/>
      <c r="W147" s="411"/>
      <c r="X147" s="411"/>
      <c r="Y147" s="411"/>
      <c r="Z147" s="411"/>
      <c r="AA147" s="411"/>
      <c r="AB147" s="411"/>
      <c r="AC147" s="411"/>
      <c r="AD147" s="411"/>
      <c r="AE147" s="411"/>
      <c r="AF147" s="411"/>
      <c r="AG147" s="411"/>
      <c r="AH147" s="411"/>
      <c r="AI147" s="411"/>
      <c r="AK147" s="4"/>
    </row>
    <row r="148" spans="1:37">
      <c r="A148" s="4"/>
      <c r="B148" s="411"/>
      <c r="C148" s="411"/>
      <c r="D148" s="411"/>
      <c r="E148" s="411"/>
      <c r="F148" s="411"/>
      <c r="G148" s="411"/>
      <c r="H148" s="411"/>
      <c r="I148" s="411"/>
      <c r="J148" s="411"/>
      <c r="K148" s="411"/>
      <c r="L148" s="411"/>
      <c r="M148" s="411"/>
      <c r="N148" s="411"/>
      <c r="O148" s="411"/>
      <c r="P148" s="411"/>
      <c r="Q148" s="411"/>
      <c r="R148" s="411"/>
      <c r="S148" s="411"/>
      <c r="T148" s="411"/>
      <c r="U148" s="411"/>
      <c r="V148" s="411"/>
      <c r="W148" s="411"/>
      <c r="X148" s="411"/>
      <c r="Y148" s="411"/>
      <c r="Z148" s="411"/>
      <c r="AA148" s="411"/>
      <c r="AB148" s="411"/>
      <c r="AC148" s="411"/>
      <c r="AD148" s="411"/>
      <c r="AE148" s="411"/>
      <c r="AF148" s="411"/>
      <c r="AG148" s="411"/>
      <c r="AH148" s="411"/>
      <c r="AI148" s="411"/>
      <c r="AK148" s="4"/>
    </row>
    <row r="149" spans="1:37">
      <c r="A149" s="4"/>
      <c r="B149" s="411"/>
      <c r="C149" s="411"/>
      <c r="D149" s="411"/>
      <c r="E149" s="411"/>
      <c r="F149" s="411"/>
      <c r="G149" s="411"/>
      <c r="H149" s="411"/>
      <c r="I149" s="411"/>
      <c r="J149" s="411"/>
      <c r="K149" s="411"/>
      <c r="L149" s="411"/>
      <c r="M149" s="411"/>
      <c r="N149" s="411"/>
      <c r="O149" s="411"/>
      <c r="P149" s="411"/>
      <c r="Q149" s="411"/>
      <c r="R149" s="411"/>
      <c r="S149" s="411"/>
      <c r="T149" s="411"/>
      <c r="U149" s="411"/>
      <c r="V149" s="411"/>
      <c r="W149" s="411"/>
      <c r="X149" s="411"/>
      <c r="Y149" s="411"/>
      <c r="Z149" s="411"/>
      <c r="AA149" s="411"/>
      <c r="AB149" s="411"/>
      <c r="AC149" s="411"/>
      <c r="AD149" s="411"/>
      <c r="AE149" s="411"/>
      <c r="AF149" s="411"/>
      <c r="AG149" s="411"/>
      <c r="AH149" s="411"/>
      <c r="AI149" s="411"/>
      <c r="AK149" s="4"/>
    </row>
    <row r="150" spans="1:37">
      <c r="A150" s="4"/>
      <c r="B150" s="411"/>
      <c r="C150" s="411"/>
      <c r="D150" s="411"/>
      <c r="E150" s="411"/>
      <c r="F150" s="411"/>
      <c r="G150" s="411"/>
      <c r="H150" s="411"/>
      <c r="I150" s="411"/>
      <c r="J150" s="411"/>
      <c r="K150" s="411"/>
      <c r="L150" s="411"/>
      <c r="M150" s="411"/>
      <c r="N150" s="411"/>
      <c r="O150" s="411"/>
      <c r="P150" s="411"/>
      <c r="Q150" s="411"/>
      <c r="R150" s="411"/>
      <c r="S150" s="411"/>
      <c r="T150" s="411"/>
      <c r="U150" s="411"/>
      <c r="V150" s="411"/>
      <c r="W150" s="411"/>
      <c r="X150" s="411"/>
      <c r="Y150" s="411"/>
      <c r="Z150" s="411"/>
      <c r="AA150" s="411"/>
      <c r="AB150" s="411"/>
      <c r="AC150" s="411"/>
      <c r="AD150" s="411"/>
      <c r="AE150" s="411"/>
      <c r="AF150" s="411"/>
      <c r="AG150" s="411"/>
      <c r="AH150" s="411"/>
      <c r="AI150" s="411"/>
      <c r="AK150" s="4"/>
    </row>
    <row r="151" spans="1:37">
      <c r="A151" s="4"/>
      <c r="B151" s="411"/>
      <c r="C151" s="411"/>
      <c r="D151" s="411"/>
      <c r="E151" s="411"/>
      <c r="F151" s="411"/>
      <c r="G151" s="411"/>
      <c r="H151" s="411"/>
      <c r="I151" s="411"/>
      <c r="J151" s="411"/>
      <c r="K151" s="411"/>
      <c r="L151" s="411"/>
      <c r="M151" s="411"/>
      <c r="N151" s="411"/>
      <c r="O151" s="411"/>
      <c r="P151" s="411"/>
      <c r="Q151" s="411"/>
      <c r="R151" s="411"/>
      <c r="S151" s="411"/>
      <c r="T151" s="411"/>
      <c r="U151" s="411"/>
      <c r="V151" s="411"/>
      <c r="W151" s="411"/>
      <c r="X151" s="411"/>
      <c r="Y151" s="411"/>
      <c r="Z151" s="411"/>
      <c r="AA151" s="411"/>
      <c r="AB151" s="411"/>
      <c r="AC151" s="411"/>
      <c r="AD151" s="411"/>
      <c r="AE151" s="411"/>
      <c r="AF151" s="411"/>
      <c r="AG151" s="411"/>
      <c r="AH151" s="411"/>
      <c r="AI151" s="411"/>
      <c r="AK151" s="4"/>
    </row>
    <row r="152" spans="1:37">
      <c r="A152" s="4"/>
      <c r="B152" s="411"/>
      <c r="C152" s="411"/>
      <c r="D152" s="411"/>
      <c r="E152" s="411"/>
      <c r="F152" s="411"/>
      <c r="G152" s="411"/>
      <c r="H152" s="411"/>
      <c r="I152" s="411"/>
      <c r="J152" s="411"/>
      <c r="K152" s="411"/>
      <c r="L152" s="411"/>
      <c r="M152" s="411"/>
      <c r="N152" s="411"/>
      <c r="O152" s="411"/>
      <c r="P152" s="411"/>
      <c r="Q152" s="411"/>
      <c r="R152" s="411"/>
      <c r="S152" s="411"/>
      <c r="T152" s="411"/>
      <c r="U152" s="411"/>
      <c r="V152" s="411"/>
      <c r="W152" s="411"/>
      <c r="X152" s="411"/>
      <c r="Y152" s="411"/>
      <c r="Z152" s="411"/>
      <c r="AA152" s="411"/>
      <c r="AB152" s="411"/>
      <c r="AC152" s="411"/>
      <c r="AD152" s="411"/>
      <c r="AE152" s="411"/>
      <c r="AF152" s="411"/>
      <c r="AG152" s="411"/>
      <c r="AH152" s="411"/>
      <c r="AI152" s="411"/>
      <c r="AK152" s="4"/>
    </row>
    <row r="153" spans="1:37">
      <c r="A153" s="4"/>
      <c r="B153" s="411"/>
      <c r="C153" s="411"/>
      <c r="D153" s="411"/>
      <c r="E153" s="411"/>
      <c r="F153" s="411"/>
      <c r="G153" s="411"/>
      <c r="H153" s="411"/>
      <c r="I153" s="411"/>
      <c r="J153" s="411"/>
      <c r="K153" s="411"/>
      <c r="L153" s="411"/>
      <c r="M153" s="411"/>
      <c r="N153" s="411"/>
      <c r="O153" s="411"/>
      <c r="P153" s="411"/>
      <c r="Q153" s="411"/>
      <c r="R153" s="411"/>
      <c r="S153" s="411"/>
      <c r="T153" s="411"/>
      <c r="U153" s="411"/>
      <c r="V153" s="411"/>
      <c r="W153" s="411"/>
      <c r="X153" s="411"/>
      <c r="Y153" s="411"/>
      <c r="Z153" s="411"/>
      <c r="AA153" s="411"/>
      <c r="AB153" s="411"/>
      <c r="AC153" s="411"/>
      <c r="AD153" s="411"/>
      <c r="AE153" s="411"/>
      <c r="AF153" s="411"/>
      <c r="AG153" s="411"/>
      <c r="AH153" s="411"/>
      <c r="AI153" s="411"/>
      <c r="AK153" s="4"/>
    </row>
    <row r="154" spans="1:37">
      <c r="A154" s="4"/>
      <c r="B154" s="411"/>
      <c r="C154" s="411"/>
      <c r="D154" s="411"/>
      <c r="E154" s="411"/>
      <c r="F154" s="411"/>
      <c r="G154" s="411"/>
      <c r="H154" s="411"/>
      <c r="I154" s="411"/>
      <c r="J154" s="411"/>
      <c r="K154" s="411"/>
      <c r="L154" s="411"/>
      <c r="M154" s="411"/>
      <c r="N154" s="411"/>
      <c r="O154" s="411"/>
      <c r="P154" s="411"/>
      <c r="Q154" s="411"/>
      <c r="R154" s="411"/>
      <c r="S154" s="411"/>
      <c r="T154" s="411"/>
      <c r="U154" s="411"/>
      <c r="V154" s="411"/>
      <c r="W154" s="411"/>
      <c r="X154" s="411"/>
      <c r="Y154" s="411"/>
      <c r="Z154" s="411"/>
      <c r="AA154" s="411"/>
      <c r="AB154" s="411"/>
      <c r="AC154" s="411"/>
      <c r="AD154" s="411"/>
      <c r="AE154" s="411"/>
      <c r="AF154" s="411"/>
      <c r="AG154" s="411"/>
      <c r="AH154" s="411"/>
      <c r="AI154" s="411"/>
      <c r="AK154" s="4"/>
    </row>
    <row r="155" spans="1:37">
      <c r="A155" s="4"/>
      <c r="B155" s="411"/>
      <c r="C155" s="411"/>
      <c r="D155" s="411"/>
      <c r="E155" s="411"/>
      <c r="F155" s="411"/>
      <c r="G155" s="411"/>
      <c r="H155" s="411"/>
      <c r="I155" s="411"/>
      <c r="J155" s="411"/>
      <c r="K155" s="411"/>
      <c r="L155" s="411"/>
      <c r="M155" s="411"/>
      <c r="N155" s="411"/>
      <c r="O155" s="411"/>
      <c r="P155" s="411"/>
      <c r="Q155" s="411"/>
      <c r="R155" s="411"/>
      <c r="S155" s="411"/>
      <c r="T155" s="411"/>
      <c r="U155" s="411"/>
      <c r="V155" s="411"/>
      <c r="W155" s="411"/>
      <c r="X155" s="411"/>
      <c r="Y155" s="411"/>
      <c r="Z155" s="411"/>
      <c r="AA155" s="411"/>
      <c r="AB155" s="411"/>
      <c r="AC155" s="411"/>
      <c r="AD155" s="411"/>
      <c r="AE155" s="411"/>
      <c r="AF155" s="411"/>
      <c r="AG155" s="411"/>
      <c r="AH155" s="411"/>
      <c r="AI155" s="411"/>
      <c r="AK155" s="4"/>
    </row>
    <row r="156" spans="1:37">
      <c r="A156" s="4"/>
      <c r="B156" s="411"/>
      <c r="C156" s="411"/>
      <c r="D156" s="411"/>
      <c r="E156" s="411"/>
      <c r="F156" s="411"/>
      <c r="G156" s="411"/>
      <c r="H156" s="411"/>
      <c r="I156" s="411"/>
      <c r="J156" s="411"/>
      <c r="K156" s="411"/>
      <c r="L156" s="411"/>
      <c r="M156" s="411"/>
      <c r="N156" s="411"/>
      <c r="O156" s="411"/>
      <c r="P156" s="411"/>
      <c r="Q156" s="411"/>
      <c r="R156" s="411"/>
      <c r="S156" s="411"/>
      <c r="T156" s="411"/>
      <c r="U156" s="411"/>
      <c r="V156" s="411"/>
      <c r="W156" s="411"/>
      <c r="X156" s="411"/>
      <c r="Y156" s="411"/>
      <c r="Z156" s="411"/>
      <c r="AA156" s="411"/>
      <c r="AB156" s="411"/>
      <c r="AC156" s="411"/>
      <c r="AD156" s="411"/>
      <c r="AE156" s="411"/>
      <c r="AF156" s="411"/>
      <c r="AG156" s="411"/>
      <c r="AH156" s="411"/>
      <c r="AI156" s="411"/>
      <c r="AK156" s="4"/>
    </row>
    <row r="157" spans="1:37">
      <c r="A157" s="4"/>
      <c r="B157" s="411"/>
      <c r="C157" s="411"/>
      <c r="D157" s="411"/>
      <c r="E157" s="411"/>
      <c r="F157" s="411"/>
      <c r="G157" s="411"/>
      <c r="H157" s="411"/>
      <c r="I157" s="411"/>
      <c r="J157" s="411"/>
      <c r="K157" s="411"/>
      <c r="L157" s="411"/>
      <c r="M157" s="411"/>
      <c r="N157" s="411"/>
      <c r="O157" s="411"/>
      <c r="P157" s="411"/>
      <c r="Q157" s="411"/>
      <c r="R157" s="411"/>
      <c r="S157" s="411"/>
      <c r="T157" s="411"/>
      <c r="U157" s="411"/>
      <c r="V157" s="411"/>
      <c r="W157" s="411"/>
      <c r="X157" s="411"/>
      <c r="Y157" s="411"/>
      <c r="Z157" s="411"/>
      <c r="AA157" s="411"/>
      <c r="AB157" s="411"/>
      <c r="AC157" s="411"/>
      <c r="AD157" s="411"/>
      <c r="AE157" s="411"/>
      <c r="AF157" s="411"/>
      <c r="AG157" s="411"/>
      <c r="AH157" s="411"/>
      <c r="AI157" s="411"/>
      <c r="AK157" s="4"/>
    </row>
    <row r="158" spans="1:37">
      <c r="A158" s="4"/>
      <c r="B158" s="411"/>
      <c r="C158" s="411"/>
      <c r="D158" s="411"/>
      <c r="E158" s="411"/>
      <c r="F158" s="411"/>
      <c r="G158" s="411"/>
      <c r="H158" s="411"/>
      <c r="I158" s="411"/>
      <c r="J158" s="411"/>
      <c r="K158" s="411"/>
      <c r="L158" s="411"/>
      <c r="M158" s="411"/>
      <c r="N158" s="411"/>
      <c r="O158" s="411"/>
      <c r="P158" s="411"/>
      <c r="Q158" s="411"/>
      <c r="R158" s="411"/>
      <c r="S158" s="411"/>
      <c r="T158" s="411"/>
      <c r="U158" s="411"/>
      <c r="V158" s="411"/>
      <c r="W158" s="411"/>
      <c r="X158" s="411"/>
      <c r="Y158" s="411"/>
      <c r="Z158" s="411"/>
      <c r="AA158" s="411"/>
      <c r="AB158" s="411"/>
      <c r="AC158" s="411"/>
      <c r="AD158" s="411"/>
      <c r="AE158" s="411"/>
      <c r="AF158" s="411"/>
      <c r="AG158" s="411"/>
      <c r="AH158" s="411"/>
      <c r="AI158" s="411"/>
      <c r="AK158" s="4"/>
    </row>
    <row r="159" spans="1:37">
      <c r="A159" s="4"/>
      <c r="B159" s="411"/>
      <c r="C159" s="411"/>
      <c r="D159" s="411"/>
      <c r="E159" s="411"/>
      <c r="F159" s="411"/>
      <c r="G159" s="411"/>
      <c r="H159" s="411"/>
      <c r="I159" s="411"/>
      <c r="J159" s="411"/>
      <c r="K159" s="411"/>
      <c r="L159" s="411"/>
      <c r="M159" s="411"/>
      <c r="N159" s="411"/>
      <c r="O159" s="411"/>
      <c r="P159" s="411"/>
      <c r="Q159" s="411"/>
      <c r="R159" s="411"/>
      <c r="S159" s="411"/>
      <c r="T159" s="411"/>
      <c r="U159" s="411"/>
      <c r="V159" s="411"/>
      <c r="W159" s="411"/>
      <c r="X159" s="411"/>
      <c r="Y159" s="411"/>
      <c r="Z159" s="411"/>
      <c r="AA159" s="411"/>
      <c r="AB159" s="411"/>
      <c r="AC159" s="411"/>
      <c r="AD159" s="411"/>
      <c r="AE159" s="411"/>
      <c r="AF159" s="411"/>
      <c r="AG159" s="411"/>
      <c r="AH159" s="411"/>
      <c r="AI159" s="411"/>
      <c r="AK159" s="4"/>
    </row>
    <row r="160" spans="1:37">
      <c r="A160" s="4"/>
      <c r="B160" s="411"/>
      <c r="C160" s="411"/>
      <c r="D160" s="411"/>
      <c r="E160" s="411"/>
      <c r="F160" s="411"/>
      <c r="G160" s="411"/>
      <c r="H160" s="411"/>
      <c r="I160" s="411"/>
      <c r="J160" s="411"/>
      <c r="K160" s="411"/>
      <c r="L160" s="411"/>
      <c r="M160" s="411"/>
      <c r="N160" s="411"/>
      <c r="O160" s="411"/>
      <c r="P160" s="411"/>
      <c r="Q160" s="411"/>
      <c r="R160" s="411"/>
      <c r="S160" s="411"/>
      <c r="T160" s="411"/>
      <c r="U160" s="411"/>
      <c r="V160" s="411"/>
      <c r="W160" s="411"/>
      <c r="X160" s="411"/>
      <c r="Y160" s="411"/>
      <c r="Z160" s="411"/>
      <c r="AA160" s="411"/>
      <c r="AB160" s="411"/>
      <c r="AC160" s="411"/>
      <c r="AD160" s="411"/>
      <c r="AE160" s="411"/>
      <c r="AF160" s="411"/>
      <c r="AG160" s="411"/>
      <c r="AH160" s="411"/>
      <c r="AI160" s="411"/>
      <c r="AK160" s="4"/>
    </row>
    <row r="161" spans="1:37">
      <c r="A161" s="4"/>
      <c r="B161" s="411"/>
      <c r="C161" s="411"/>
      <c r="D161" s="411"/>
      <c r="E161" s="411"/>
      <c r="F161" s="411"/>
      <c r="G161" s="411"/>
      <c r="H161" s="411"/>
      <c r="I161" s="411"/>
      <c r="J161" s="411"/>
      <c r="K161" s="411"/>
      <c r="L161" s="411"/>
      <c r="M161" s="411"/>
      <c r="N161" s="411"/>
      <c r="O161" s="411"/>
      <c r="P161" s="411"/>
      <c r="Q161" s="411"/>
      <c r="R161" s="411"/>
      <c r="S161" s="411"/>
      <c r="T161" s="411"/>
      <c r="U161" s="411"/>
      <c r="V161" s="411"/>
      <c r="W161" s="411"/>
      <c r="X161" s="411"/>
      <c r="Y161" s="411"/>
      <c r="Z161" s="411"/>
      <c r="AA161" s="411"/>
      <c r="AB161" s="411"/>
      <c r="AC161" s="411"/>
      <c r="AD161" s="411"/>
      <c r="AE161" s="411"/>
      <c r="AF161" s="411"/>
      <c r="AG161" s="411"/>
      <c r="AH161" s="411"/>
      <c r="AI161" s="411"/>
      <c r="AK161" s="4"/>
    </row>
    <row r="162" spans="1:37">
      <c r="A162" s="4"/>
      <c r="B162" s="411"/>
      <c r="C162" s="411"/>
      <c r="D162" s="411"/>
      <c r="E162" s="411"/>
      <c r="F162" s="411"/>
      <c r="G162" s="411"/>
      <c r="H162" s="411"/>
      <c r="I162" s="411"/>
      <c r="J162" s="411"/>
      <c r="K162" s="411"/>
      <c r="L162" s="411"/>
      <c r="M162" s="411"/>
      <c r="N162" s="411"/>
      <c r="O162" s="411"/>
      <c r="P162" s="411"/>
      <c r="Q162" s="411"/>
      <c r="R162" s="411"/>
      <c r="S162" s="411"/>
      <c r="T162" s="411"/>
      <c r="U162" s="411"/>
      <c r="V162" s="411"/>
      <c r="W162" s="411"/>
      <c r="X162" s="411"/>
      <c r="Y162" s="411"/>
      <c r="Z162" s="411"/>
      <c r="AA162" s="411"/>
      <c r="AB162" s="411"/>
      <c r="AC162" s="411"/>
      <c r="AD162" s="411"/>
      <c r="AE162" s="411"/>
      <c r="AF162" s="411"/>
      <c r="AG162" s="411"/>
      <c r="AH162" s="411"/>
      <c r="AI162" s="411"/>
      <c r="AK162" s="4"/>
    </row>
    <row r="163" spans="1:37">
      <c r="A163" s="4"/>
      <c r="B163" s="411"/>
      <c r="C163" s="411"/>
      <c r="D163" s="411"/>
      <c r="E163" s="411"/>
      <c r="F163" s="411"/>
      <c r="G163" s="411"/>
      <c r="H163" s="411"/>
      <c r="I163" s="411"/>
      <c r="J163" s="411"/>
      <c r="K163" s="411"/>
      <c r="L163" s="411"/>
      <c r="M163" s="411"/>
      <c r="N163" s="411"/>
      <c r="O163" s="411"/>
      <c r="P163" s="411"/>
      <c r="Q163" s="411"/>
      <c r="R163" s="411"/>
      <c r="S163" s="411"/>
      <c r="T163" s="411"/>
      <c r="U163" s="411"/>
      <c r="V163" s="411"/>
      <c r="W163" s="411"/>
      <c r="X163" s="411"/>
      <c r="Y163" s="411"/>
      <c r="Z163" s="411"/>
      <c r="AA163" s="411"/>
      <c r="AB163" s="411"/>
      <c r="AC163" s="411"/>
      <c r="AD163" s="411"/>
      <c r="AE163" s="411"/>
      <c r="AF163" s="411"/>
      <c r="AG163" s="411"/>
      <c r="AH163" s="411"/>
      <c r="AI163" s="411"/>
      <c r="AK163" s="4"/>
    </row>
    <row r="164" spans="1:37">
      <c r="A164" s="4"/>
      <c r="B164" s="411"/>
      <c r="C164" s="411"/>
      <c r="D164" s="411"/>
      <c r="E164" s="411"/>
      <c r="F164" s="411"/>
      <c r="G164" s="411"/>
      <c r="H164" s="411"/>
      <c r="I164" s="411"/>
      <c r="J164" s="411"/>
      <c r="K164" s="411"/>
      <c r="L164" s="411"/>
      <c r="M164" s="411"/>
      <c r="N164" s="411"/>
      <c r="O164" s="411"/>
      <c r="P164" s="411"/>
      <c r="Q164" s="411"/>
      <c r="R164" s="411"/>
      <c r="S164" s="411"/>
      <c r="T164" s="411"/>
      <c r="U164" s="411"/>
      <c r="V164" s="411"/>
      <c r="W164" s="411"/>
      <c r="X164" s="411"/>
      <c r="Y164" s="411"/>
      <c r="Z164" s="411"/>
      <c r="AA164" s="411"/>
      <c r="AB164" s="411"/>
      <c r="AC164" s="411"/>
      <c r="AD164" s="411"/>
      <c r="AE164" s="411"/>
      <c r="AF164" s="411"/>
      <c r="AG164" s="411"/>
      <c r="AH164" s="411"/>
      <c r="AI164" s="411"/>
      <c r="AK164" s="4"/>
    </row>
    <row r="165" spans="1:37">
      <c r="A165" s="4"/>
      <c r="B165" s="411"/>
      <c r="C165" s="411"/>
      <c r="D165" s="411"/>
      <c r="E165" s="411"/>
      <c r="F165" s="411"/>
      <c r="G165" s="411"/>
      <c r="H165" s="411"/>
      <c r="I165" s="411"/>
      <c r="J165" s="411"/>
      <c r="K165" s="411"/>
      <c r="L165" s="411"/>
      <c r="M165" s="411"/>
      <c r="N165" s="411"/>
      <c r="O165" s="411"/>
      <c r="P165" s="411"/>
      <c r="Q165" s="411"/>
      <c r="R165" s="411"/>
      <c r="S165" s="411"/>
      <c r="T165" s="411"/>
      <c r="U165" s="411"/>
      <c r="V165" s="411"/>
      <c r="W165" s="411"/>
      <c r="X165" s="411"/>
      <c r="Y165" s="411"/>
      <c r="Z165" s="411"/>
      <c r="AA165" s="411"/>
      <c r="AB165" s="411"/>
      <c r="AC165" s="411"/>
      <c r="AD165" s="411"/>
      <c r="AE165" s="411"/>
      <c r="AF165" s="411"/>
      <c r="AG165" s="411"/>
      <c r="AH165" s="411"/>
      <c r="AI165" s="411"/>
      <c r="AK165" s="4"/>
    </row>
    <row r="166" spans="1:37">
      <c r="A166" s="4"/>
      <c r="B166" s="411"/>
      <c r="C166" s="411"/>
      <c r="D166" s="411"/>
      <c r="E166" s="411"/>
      <c r="F166" s="411"/>
      <c r="G166" s="411"/>
      <c r="H166" s="411"/>
      <c r="I166" s="411"/>
      <c r="J166" s="411"/>
      <c r="K166" s="411"/>
      <c r="L166" s="411"/>
      <c r="M166" s="411"/>
      <c r="N166" s="411"/>
      <c r="O166" s="411"/>
      <c r="P166" s="411"/>
      <c r="Q166" s="411"/>
      <c r="R166" s="411"/>
      <c r="S166" s="411"/>
      <c r="T166" s="411"/>
      <c r="U166" s="411"/>
      <c r="V166" s="411"/>
      <c r="W166" s="411"/>
      <c r="X166" s="411"/>
      <c r="Y166" s="411"/>
      <c r="Z166" s="411"/>
      <c r="AA166" s="411"/>
      <c r="AB166" s="411"/>
      <c r="AC166" s="411"/>
      <c r="AD166" s="411"/>
      <c r="AE166" s="411"/>
      <c r="AF166" s="411"/>
      <c r="AG166" s="411"/>
      <c r="AH166" s="411"/>
      <c r="AI166" s="411"/>
      <c r="AK166" s="4"/>
    </row>
    <row r="167" spans="1:37">
      <c r="A167" s="4"/>
      <c r="B167" s="411"/>
      <c r="C167" s="411"/>
      <c r="D167" s="411"/>
      <c r="E167" s="411"/>
      <c r="F167" s="411"/>
      <c r="G167" s="411"/>
      <c r="H167" s="411"/>
      <c r="I167" s="411"/>
      <c r="J167" s="411"/>
      <c r="K167" s="411"/>
      <c r="L167" s="411"/>
      <c r="M167" s="411"/>
      <c r="N167" s="411"/>
      <c r="O167" s="411"/>
      <c r="P167" s="411"/>
      <c r="Q167" s="411"/>
      <c r="R167" s="411"/>
      <c r="S167" s="411"/>
      <c r="T167" s="411"/>
      <c r="U167" s="411"/>
      <c r="V167" s="411"/>
      <c r="W167" s="411"/>
      <c r="X167" s="411"/>
      <c r="Y167" s="411"/>
      <c r="Z167" s="411"/>
      <c r="AA167" s="411"/>
      <c r="AB167" s="411"/>
      <c r="AC167" s="411"/>
      <c r="AD167" s="411"/>
      <c r="AE167" s="411"/>
      <c r="AF167" s="411"/>
      <c r="AG167" s="411"/>
      <c r="AH167" s="411"/>
      <c r="AI167" s="411"/>
      <c r="AK167" s="4"/>
    </row>
    <row r="168" spans="1:37">
      <c r="A168" s="4"/>
      <c r="B168" s="411"/>
      <c r="C168" s="411"/>
      <c r="D168" s="411"/>
      <c r="E168" s="411"/>
      <c r="F168" s="411"/>
      <c r="G168" s="411"/>
      <c r="H168" s="411"/>
      <c r="I168" s="411"/>
      <c r="J168" s="411"/>
      <c r="K168" s="411"/>
      <c r="L168" s="411"/>
      <c r="M168" s="411"/>
      <c r="N168" s="411"/>
      <c r="O168" s="411"/>
      <c r="P168" s="411"/>
      <c r="Q168" s="411"/>
      <c r="R168" s="411"/>
      <c r="S168" s="411"/>
      <c r="T168" s="411"/>
      <c r="U168" s="411"/>
      <c r="V168" s="411"/>
      <c r="W168" s="411"/>
      <c r="X168" s="411"/>
      <c r="Y168" s="411"/>
      <c r="Z168" s="411"/>
      <c r="AA168" s="411"/>
      <c r="AB168" s="411"/>
      <c r="AC168" s="411"/>
      <c r="AD168" s="411"/>
      <c r="AE168" s="411"/>
      <c r="AF168" s="411"/>
      <c r="AG168" s="411"/>
      <c r="AH168" s="411"/>
      <c r="AI168" s="411"/>
      <c r="AK168" s="4"/>
    </row>
    <row r="169" spans="1:37">
      <c r="A169" s="4"/>
      <c r="B169" s="411"/>
      <c r="C169" s="411"/>
      <c r="D169" s="411"/>
      <c r="E169" s="411"/>
      <c r="F169" s="411"/>
      <c r="G169" s="411"/>
      <c r="H169" s="411"/>
      <c r="I169" s="411"/>
      <c r="J169" s="411"/>
      <c r="K169" s="411"/>
      <c r="L169" s="411"/>
      <c r="M169" s="411"/>
      <c r="N169" s="411"/>
      <c r="O169" s="411"/>
      <c r="P169" s="411"/>
      <c r="Q169" s="411"/>
      <c r="R169" s="411"/>
      <c r="S169" s="411"/>
      <c r="T169" s="411"/>
      <c r="U169" s="411"/>
      <c r="V169" s="411"/>
      <c r="W169" s="411"/>
      <c r="X169" s="411"/>
      <c r="Y169" s="411"/>
      <c r="Z169" s="411"/>
      <c r="AA169" s="411"/>
      <c r="AB169" s="411"/>
      <c r="AC169" s="411"/>
      <c r="AD169" s="411"/>
      <c r="AE169" s="411"/>
      <c r="AF169" s="411"/>
      <c r="AG169" s="411"/>
      <c r="AH169" s="411"/>
      <c r="AI169" s="411"/>
      <c r="AK169" s="4"/>
    </row>
    <row r="170" spans="1:37">
      <c r="A170" s="4"/>
      <c r="B170" s="411"/>
      <c r="C170" s="411"/>
      <c r="D170" s="411"/>
      <c r="E170" s="411"/>
      <c r="F170" s="411"/>
      <c r="G170" s="411"/>
      <c r="H170" s="411"/>
      <c r="I170" s="411"/>
      <c r="J170" s="411"/>
      <c r="K170" s="411"/>
      <c r="L170" s="411"/>
      <c r="M170" s="411"/>
      <c r="N170" s="411"/>
      <c r="O170" s="411"/>
      <c r="P170" s="411"/>
      <c r="Q170" s="411"/>
      <c r="R170" s="411"/>
      <c r="S170" s="411"/>
      <c r="T170" s="411"/>
      <c r="U170" s="411"/>
      <c r="V170" s="411"/>
      <c r="W170" s="411"/>
      <c r="X170" s="411"/>
      <c r="Y170" s="411"/>
      <c r="Z170" s="411"/>
      <c r="AA170" s="411"/>
      <c r="AB170" s="411"/>
      <c r="AC170" s="411"/>
      <c r="AD170" s="411"/>
      <c r="AE170" s="411"/>
      <c r="AF170" s="411"/>
      <c r="AG170" s="411"/>
      <c r="AH170" s="411"/>
      <c r="AI170" s="411"/>
      <c r="AK170" s="4"/>
    </row>
    <row r="171" spans="1:37">
      <c r="A171" s="4"/>
      <c r="B171" s="411"/>
      <c r="C171" s="411"/>
      <c r="D171" s="411"/>
      <c r="E171" s="411"/>
      <c r="F171" s="411"/>
      <c r="G171" s="411"/>
      <c r="H171" s="411"/>
      <c r="I171" s="411"/>
      <c r="J171" s="411"/>
      <c r="K171" s="411"/>
      <c r="L171" s="411"/>
      <c r="M171" s="411"/>
      <c r="N171" s="411"/>
      <c r="O171" s="411"/>
      <c r="P171" s="411"/>
      <c r="Q171" s="411"/>
      <c r="R171" s="411"/>
      <c r="S171" s="411"/>
      <c r="T171" s="411"/>
      <c r="U171" s="411"/>
      <c r="V171" s="411"/>
      <c r="W171" s="411"/>
      <c r="X171" s="411"/>
      <c r="Y171" s="411"/>
      <c r="Z171" s="411"/>
      <c r="AA171" s="411"/>
      <c r="AB171" s="411"/>
      <c r="AC171" s="411"/>
      <c r="AD171" s="411"/>
      <c r="AE171" s="411"/>
      <c r="AF171" s="411"/>
      <c r="AG171" s="411"/>
      <c r="AH171" s="411"/>
      <c r="AI171" s="411"/>
      <c r="AK171" s="4"/>
    </row>
    <row r="172" spans="1:37">
      <c r="A172" s="4"/>
      <c r="B172" s="411"/>
      <c r="C172" s="411"/>
      <c r="D172" s="411"/>
      <c r="E172" s="411"/>
      <c r="F172" s="411"/>
      <c r="G172" s="411"/>
      <c r="H172" s="411"/>
      <c r="I172" s="411"/>
      <c r="J172" s="411"/>
      <c r="K172" s="411"/>
      <c r="L172" s="411"/>
      <c r="M172" s="411"/>
      <c r="N172" s="411"/>
      <c r="O172" s="411"/>
      <c r="P172" s="411"/>
      <c r="Q172" s="411"/>
      <c r="R172" s="411"/>
      <c r="S172" s="411"/>
      <c r="T172" s="411"/>
      <c r="U172" s="411"/>
      <c r="V172" s="411"/>
      <c r="W172" s="411"/>
      <c r="X172" s="411"/>
      <c r="Y172" s="411"/>
      <c r="Z172" s="411"/>
      <c r="AA172" s="411"/>
      <c r="AB172" s="411"/>
      <c r="AC172" s="411"/>
      <c r="AD172" s="411"/>
      <c r="AE172" s="411"/>
      <c r="AF172" s="411"/>
      <c r="AG172" s="411"/>
      <c r="AH172" s="411"/>
      <c r="AI172" s="411"/>
      <c r="AK172" s="4"/>
    </row>
    <row r="173" spans="1:37">
      <c r="A173" s="4"/>
      <c r="B173" s="411"/>
      <c r="C173" s="411"/>
      <c r="D173" s="411"/>
      <c r="E173" s="411"/>
      <c r="F173" s="411"/>
      <c r="G173" s="411"/>
      <c r="H173" s="411"/>
      <c r="I173" s="411"/>
      <c r="J173" s="411"/>
      <c r="K173" s="411"/>
      <c r="L173" s="411"/>
      <c r="M173" s="411"/>
      <c r="N173" s="411"/>
      <c r="O173" s="411"/>
      <c r="P173" s="411"/>
      <c r="Q173" s="411"/>
      <c r="R173" s="411"/>
      <c r="S173" s="411"/>
      <c r="T173" s="411"/>
      <c r="U173" s="411"/>
      <c r="V173" s="411"/>
      <c r="W173" s="411"/>
      <c r="X173" s="411"/>
      <c r="Y173" s="411"/>
      <c r="Z173" s="411"/>
      <c r="AA173" s="411"/>
      <c r="AB173" s="411"/>
      <c r="AC173" s="411"/>
      <c r="AD173" s="411"/>
      <c r="AE173" s="411"/>
      <c r="AF173" s="411"/>
      <c r="AG173" s="411"/>
      <c r="AH173" s="411"/>
      <c r="AI173" s="411"/>
      <c r="AK173" s="4"/>
    </row>
    <row r="174" spans="1:37">
      <c r="A174" s="4"/>
      <c r="B174" s="411"/>
      <c r="C174" s="411"/>
      <c r="D174" s="411"/>
      <c r="E174" s="411"/>
      <c r="F174" s="411"/>
      <c r="G174" s="411"/>
      <c r="H174" s="411"/>
      <c r="I174" s="411"/>
      <c r="J174" s="411"/>
      <c r="K174" s="411"/>
      <c r="L174" s="411"/>
      <c r="M174" s="411"/>
      <c r="N174" s="411"/>
      <c r="O174" s="411"/>
      <c r="P174" s="411"/>
      <c r="Q174" s="411"/>
      <c r="R174" s="411"/>
      <c r="S174" s="411"/>
      <c r="T174" s="411"/>
      <c r="U174" s="411"/>
      <c r="V174" s="411"/>
      <c r="W174" s="411"/>
      <c r="X174" s="411"/>
      <c r="Y174" s="411"/>
      <c r="Z174" s="411"/>
      <c r="AA174" s="411"/>
      <c r="AB174" s="411"/>
      <c r="AC174" s="411"/>
      <c r="AD174" s="411"/>
      <c r="AE174" s="411"/>
      <c r="AF174" s="411"/>
      <c r="AG174" s="411"/>
      <c r="AH174" s="411"/>
      <c r="AI174" s="411"/>
      <c r="AK174" s="4"/>
    </row>
    <row r="175" spans="1:37">
      <c r="A175" s="4"/>
      <c r="B175" s="411"/>
      <c r="C175" s="411"/>
      <c r="D175" s="411"/>
      <c r="E175" s="411"/>
      <c r="F175" s="411"/>
      <c r="G175" s="411"/>
      <c r="H175" s="411"/>
      <c r="I175" s="411"/>
      <c r="J175" s="411"/>
      <c r="K175" s="411"/>
      <c r="L175" s="411"/>
      <c r="M175" s="411"/>
      <c r="N175" s="411"/>
      <c r="O175" s="411"/>
      <c r="P175" s="411"/>
      <c r="Q175" s="411"/>
      <c r="R175" s="411"/>
      <c r="S175" s="411"/>
      <c r="T175" s="411"/>
      <c r="U175" s="411"/>
      <c r="V175" s="411"/>
      <c r="W175" s="411"/>
      <c r="X175" s="411"/>
      <c r="Y175" s="411"/>
      <c r="Z175" s="411"/>
      <c r="AA175" s="411"/>
      <c r="AB175" s="411"/>
      <c r="AC175" s="411"/>
      <c r="AD175" s="411"/>
      <c r="AE175" s="411"/>
      <c r="AF175" s="411"/>
      <c r="AG175" s="411"/>
      <c r="AH175" s="411"/>
      <c r="AI175" s="411"/>
      <c r="AK175" s="4"/>
    </row>
    <row r="176" spans="1:37">
      <c r="A176" s="4"/>
      <c r="B176" s="411"/>
      <c r="C176" s="411"/>
      <c r="D176" s="411"/>
      <c r="E176" s="411"/>
      <c r="F176" s="411"/>
      <c r="G176" s="411"/>
      <c r="H176" s="411"/>
      <c r="I176" s="411"/>
      <c r="J176" s="411"/>
      <c r="K176" s="411"/>
      <c r="L176" s="411"/>
      <c r="M176" s="411"/>
      <c r="N176" s="411"/>
      <c r="O176" s="411"/>
      <c r="P176" s="411"/>
      <c r="Q176" s="411"/>
      <c r="R176" s="411"/>
      <c r="S176" s="411"/>
      <c r="T176" s="411"/>
      <c r="U176" s="411"/>
      <c r="V176" s="411"/>
      <c r="W176" s="411"/>
      <c r="X176" s="411"/>
      <c r="Y176" s="411"/>
      <c r="Z176" s="411"/>
      <c r="AA176" s="411"/>
      <c r="AB176" s="411"/>
      <c r="AC176" s="411"/>
      <c r="AD176" s="411"/>
      <c r="AE176" s="411"/>
      <c r="AF176" s="411"/>
      <c r="AG176" s="411"/>
      <c r="AH176" s="411"/>
      <c r="AI176" s="411"/>
      <c r="AK176" s="4"/>
    </row>
    <row r="177" spans="1:37">
      <c r="A177" s="4"/>
      <c r="B177" s="411"/>
      <c r="C177" s="411"/>
      <c r="D177" s="411"/>
      <c r="E177" s="411"/>
      <c r="F177" s="411"/>
      <c r="G177" s="411"/>
      <c r="H177" s="411"/>
      <c r="I177" s="411"/>
      <c r="J177" s="411"/>
      <c r="K177" s="411"/>
      <c r="L177" s="411"/>
      <c r="M177" s="411"/>
      <c r="N177" s="411"/>
      <c r="O177" s="411"/>
      <c r="P177" s="411"/>
      <c r="Q177" s="411"/>
      <c r="R177" s="411"/>
      <c r="S177" s="411"/>
      <c r="T177" s="411"/>
      <c r="U177" s="411"/>
      <c r="V177" s="411"/>
      <c r="W177" s="411"/>
      <c r="X177" s="411"/>
      <c r="Y177" s="411"/>
      <c r="Z177" s="411"/>
      <c r="AA177" s="411"/>
      <c r="AB177" s="411"/>
      <c r="AC177" s="411"/>
      <c r="AD177" s="411"/>
      <c r="AE177" s="411"/>
      <c r="AF177" s="411"/>
      <c r="AG177" s="411"/>
      <c r="AH177" s="411"/>
      <c r="AI177" s="411"/>
      <c r="AK177" s="4"/>
    </row>
    <row r="178" spans="1:37">
      <c r="A178" s="4"/>
      <c r="B178" s="411"/>
      <c r="C178" s="411"/>
      <c r="D178" s="411"/>
      <c r="E178" s="411"/>
      <c r="F178" s="411"/>
      <c r="G178" s="411"/>
      <c r="H178" s="411"/>
      <c r="I178" s="411"/>
      <c r="J178" s="411"/>
      <c r="K178" s="411"/>
      <c r="L178" s="411"/>
      <c r="M178" s="411"/>
      <c r="N178" s="411"/>
      <c r="O178" s="411"/>
      <c r="P178" s="411"/>
      <c r="Q178" s="411"/>
      <c r="R178" s="411"/>
      <c r="S178" s="411"/>
      <c r="T178" s="411"/>
      <c r="U178" s="411"/>
      <c r="V178" s="411"/>
      <c r="W178" s="411"/>
      <c r="X178" s="411"/>
      <c r="Y178" s="411"/>
      <c r="Z178" s="411"/>
      <c r="AA178" s="411"/>
      <c r="AB178" s="411"/>
      <c r="AC178" s="411"/>
      <c r="AD178" s="411"/>
      <c r="AE178" s="411"/>
      <c r="AF178" s="411"/>
      <c r="AG178" s="411"/>
      <c r="AH178" s="411"/>
      <c r="AI178" s="411"/>
      <c r="AK178" s="4"/>
    </row>
    <row r="179" spans="1:37">
      <c r="A179" s="4"/>
      <c r="B179" s="411"/>
      <c r="C179" s="411"/>
      <c r="D179" s="411"/>
      <c r="E179" s="411"/>
      <c r="F179" s="411"/>
      <c r="G179" s="411"/>
      <c r="H179" s="411"/>
      <c r="I179" s="411"/>
      <c r="J179" s="411"/>
      <c r="K179" s="411"/>
      <c r="L179" s="411"/>
      <c r="M179" s="411"/>
      <c r="N179" s="411"/>
      <c r="O179" s="411"/>
      <c r="P179" s="411"/>
      <c r="Q179" s="411"/>
      <c r="R179" s="411"/>
      <c r="S179" s="411"/>
      <c r="T179" s="411"/>
      <c r="U179" s="411"/>
      <c r="V179" s="411"/>
      <c r="W179" s="411"/>
      <c r="X179" s="411"/>
      <c r="Y179" s="411"/>
      <c r="Z179" s="411"/>
      <c r="AA179" s="411"/>
      <c r="AB179" s="411"/>
      <c r="AC179" s="411"/>
      <c r="AD179" s="411"/>
      <c r="AE179" s="411"/>
      <c r="AF179" s="411"/>
      <c r="AG179" s="411"/>
      <c r="AH179" s="411"/>
      <c r="AI179" s="411"/>
      <c r="AK179" s="4"/>
    </row>
    <row r="180" spans="1:37">
      <c r="A180" s="4"/>
      <c r="B180" s="411"/>
      <c r="C180" s="411"/>
      <c r="D180" s="411"/>
      <c r="E180" s="411"/>
      <c r="F180" s="411"/>
      <c r="G180" s="411"/>
      <c r="H180" s="411"/>
      <c r="I180" s="411"/>
      <c r="J180" s="411"/>
      <c r="K180" s="411"/>
      <c r="L180" s="411"/>
      <c r="M180" s="411"/>
      <c r="N180" s="411"/>
      <c r="O180" s="411"/>
      <c r="P180" s="411"/>
      <c r="Q180" s="411"/>
      <c r="R180" s="411"/>
      <c r="S180" s="411"/>
      <c r="T180" s="411"/>
      <c r="U180" s="411"/>
      <c r="V180" s="411"/>
      <c r="W180" s="411"/>
      <c r="X180" s="411"/>
      <c r="Y180" s="411"/>
      <c r="Z180" s="411"/>
      <c r="AA180" s="411"/>
      <c r="AB180" s="411"/>
      <c r="AC180" s="411"/>
      <c r="AD180" s="411"/>
      <c r="AE180" s="411"/>
      <c r="AF180" s="411"/>
      <c r="AG180" s="411"/>
      <c r="AH180" s="411"/>
      <c r="AI180" s="411"/>
      <c r="AK180" s="4"/>
    </row>
    <row r="181" spans="1:37">
      <c r="A181" s="4"/>
      <c r="B181" s="411"/>
      <c r="C181" s="411"/>
      <c r="D181" s="411"/>
      <c r="E181" s="411"/>
      <c r="F181" s="411"/>
      <c r="G181" s="411"/>
      <c r="H181" s="411"/>
      <c r="I181" s="411"/>
      <c r="J181" s="411"/>
      <c r="K181" s="411"/>
      <c r="L181" s="411"/>
      <c r="M181" s="411"/>
      <c r="N181" s="411"/>
      <c r="O181" s="411"/>
      <c r="P181" s="411"/>
      <c r="Q181" s="411"/>
      <c r="R181" s="411"/>
      <c r="S181" s="411"/>
      <c r="T181" s="411"/>
      <c r="U181" s="411"/>
      <c r="V181" s="411"/>
      <c r="W181" s="411"/>
      <c r="X181" s="411"/>
      <c r="Y181" s="411"/>
      <c r="Z181" s="411"/>
      <c r="AA181" s="411"/>
      <c r="AB181" s="411"/>
      <c r="AC181" s="411"/>
      <c r="AD181" s="411"/>
      <c r="AE181" s="411"/>
      <c r="AF181" s="411"/>
      <c r="AG181" s="411"/>
      <c r="AH181" s="411"/>
      <c r="AI181" s="411"/>
      <c r="AK181" s="4"/>
    </row>
    <row r="182" spans="1:37">
      <c r="A182" s="4"/>
      <c r="B182" s="411"/>
      <c r="C182" s="411"/>
      <c r="D182" s="411"/>
      <c r="E182" s="411"/>
      <c r="F182" s="411"/>
      <c r="G182" s="411"/>
      <c r="H182" s="411"/>
      <c r="I182" s="411"/>
      <c r="J182" s="411"/>
      <c r="K182" s="411"/>
      <c r="L182" s="411"/>
      <c r="M182" s="411"/>
      <c r="N182" s="411"/>
      <c r="O182" s="411"/>
      <c r="P182" s="411"/>
      <c r="Q182" s="411"/>
      <c r="R182" s="411"/>
      <c r="S182" s="411"/>
      <c r="T182" s="411"/>
      <c r="U182" s="411"/>
      <c r="V182" s="411"/>
      <c r="W182" s="411"/>
      <c r="X182" s="411"/>
      <c r="Y182" s="411"/>
      <c r="Z182" s="411"/>
      <c r="AA182" s="411"/>
      <c r="AB182" s="411"/>
      <c r="AC182" s="411"/>
      <c r="AD182" s="411"/>
      <c r="AE182" s="411"/>
      <c r="AF182" s="411"/>
      <c r="AG182" s="411"/>
      <c r="AH182" s="411"/>
      <c r="AI182" s="411"/>
      <c r="AK182" s="4"/>
    </row>
    <row r="183" spans="1:37">
      <c r="A183" s="4"/>
      <c r="B183" s="411"/>
      <c r="C183" s="411"/>
      <c r="D183" s="411"/>
      <c r="E183" s="411"/>
      <c r="F183" s="411"/>
      <c r="G183" s="411"/>
      <c r="H183" s="411"/>
      <c r="I183" s="411"/>
      <c r="J183" s="411"/>
      <c r="K183" s="411"/>
      <c r="L183" s="411"/>
      <c r="M183" s="411"/>
      <c r="N183" s="411"/>
      <c r="O183" s="411"/>
      <c r="P183" s="411"/>
      <c r="Q183" s="411"/>
      <c r="R183" s="411"/>
      <c r="S183" s="411"/>
      <c r="T183" s="411"/>
      <c r="U183" s="411"/>
      <c r="V183" s="411"/>
      <c r="W183" s="411"/>
      <c r="X183" s="411"/>
      <c r="Y183" s="411"/>
      <c r="Z183" s="411"/>
      <c r="AA183" s="411"/>
      <c r="AB183" s="411"/>
      <c r="AC183" s="411"/>
      <c r="AD183" s="411"/>
      <c r="AE183" s="411"/>
      <c r="AF183" s="411"/>
      <c r="AG183" s="411"/>
      <c r="AH183" s="411"/>
      <c r="AI183" s="411"/>
      <c r="AK183" s="4"/>
    </row>
    <row r="184" spans="1:37">
      <c r="A184" s="4"/>
      <c r="B184" s="411"/>
      <c r="C184" s="411"/>
      <c r="D184" s="411"/>
      <c r="E184" s="411"/>
      <c r="F184" s="411"/>
      <c r="G184" s="411"/>
      <c r="H184" s="411"/>
      <c r="I184" s="411"/>
      <c r="J184" s="411"/>
      <c r="K184" s="411"/>
      <c r="L184" s="411"/>
      <c r="M184" s="411"/>
      <c r="N184" s="411"/>
      <c r="O184" s="411"/>
      <c r="P184" s="411"/>
      <c r="Q184" s="411"/>
      <c r="R184" s="411"/>
      <c r="S184" s="411"/>
      <c r="T184" s="411"/>
      <c r="U184" s="411"/>
      <c r="V184" s="411"/>
      <c r="W184" s="411"/>
      <c r="X184" s="411"/>
      <c r="Y184" s="411"/>
      <c r="Z184" s="411"/>
      <c r="AA184" s="411"/>
      <c r="AB184" s="411"/>
      <c r="AC184" s="411"/>
      <c r="AD184" s="411"/>
      <c r="AE184" s="411"/>
      <c r="AF184" s="411"/>
      <c r="AG184" s="411"/>
      <c r="AH184" s="411"/>
      <c r="AI184" s="411"/>
      <c r="AK184" s="4"/>
    </row>
    <row r="185" spans="1:37">
      <c r="A185" s="4"/>
      <c r="B185" s="411"/>
      <c r="C185" s="411"/>
      <c r="D185" s="411"/>
      <c r="E185" s="411"/>
      <c r="F185" s="411"/>
      <c r="G185" s="411"/>
      <c r="H185" s="411"/>
      <c r="I185" s="411"/>
      <c r="J185" s="411"/>
      <c r="K185" s="411"/>
      <c r="L185" s="411"/>
      <c r="M185" s="411"/>
      <c r="N185" s="411"/>
      <c r="O185" s="411"/>
      <c r="P185" s="411"/>
      <c r="Q185" s="411"/>
      <c r="R185" s="411"/>
      <c r="S185" s="411"/>
      <c r="T185" s="411"/>
      <c r="U185" s="411"/>
      <c r="V185" s="411"/>
      <c r="W185" s="411"/>
      <c r="X185" s="411"/>
      <c r="Y185" s="411"/>
      <c r="Z185" s="411"/>
      <c r="AA185" s="411"/>
      <c r="AB185" s="411"/>
      <c r="AC185" s="411"/>
      <c r="AD185" s="411"/>
      <c r="AE185" s="411"/>
      <c r="AF185" s="411"/>
      <c r="AG185" s="411"/>
      <c r="AH185" s="411"/>
      <c r="AI185" s="411"/>
      <c r="AK185" s="4"/>
    </row>
    <row r="186" spans="1:37">
      <c r="A186" s="4"/>
      <c r="B186" s="411"/>
      <c r="C186" s="411"/>
      <c r="D186" s="411"/>
      <c r="E186" s="411"/>
      <c r="F186" s="411"/>
      <c r="G186" s="411"/>
      <c r="H186" s="411"/>
      <c r="I186" s="411"/>
      <c r="J186" s="411"/>
      <c r="K186" s="411"/>
      <c r="L186" s="411"/>
      <c r="M186" s="411"/>
      <c r="N186" s="411"/>
      <c r="O186" s="411"/>
      <c r="P186" s="411"/>
      <c r="Q186" s="411"/>
      <c r="R186" s="411"/>
      <c r="S186" s="411"/>
      <c r="T186" s="411"/>
      <c r="U186" s="411"/>
      <c r="V186" s="411"/>
      <c r="W186" s="411"/>
      <c r="X186" s="411"/>
      <c r="Y186" s="411"/>
      <c r="Z186" s="411"/>
      <c r="AA186" s="411"/>
      <c r="AB186" s="411"/>
      <c r="AC186" s="411"/>
      <c r="AD186" s="411"/>
      <c r="AE186" s="411"/>
      <c r="AF186" s="411"/>
      <c r="AG186" s="411"/>
      <c r="AH186" s="411"/>
      <c r="AI186" s="411"/>
      <c r="AK186" s="4"/>
    </row>
    <row r="187" spans="1:37">
      <c r="A187" s="4"/>
      <c r="B187" s="411"/>
      <c r="C187" s="411"/>
      <c r="D187" s="411"/>
      <c r="E187" s="411"/>
      <c r="F187" s="411"/>
      <c r="G187" s="411"/>
      <c r="H187" s="411"/>
      <c r="I187" s="411"/>
      <c r="J187" s="411"/>
      <c r="K187" s="411"/>
      <c r="L187" s="411"/>
      <c r="M187" s="411"/>
      <c r="N187" s="411"/>
      <c r="O187" s="411"/>
      <c r="P187" s="411"/>
      <c r="Q187" s="411"/>
      <c r="R187" s="411"/>
      <c r="S187" s="411"/>
      <c r="T187" s="411"/>
      <c r="U187" s="411"/>
      <c r="V187" s="411"/>
      <c r="W187" s="411"/>
      <c r="X187" s="411"/>
      <c r="Y187" s="411"/>
      <c r="Z187" s="411"/>
      <c r="AA187" s="411"/>
      <c r="AB187" s="411"/>
      <c r="AC187" s="411"/>
      <c r="AD187" s="411"/>
      <c r="AE187" s="411"/>
      <c r="AF187" s="411"/>
      <c r="AG187" s="411"/>
      <c r="AH187" s="411"/>
      <c r="AI187" s="411"/>
      <c r="AK187" s="4"/>
    </row>
    <row r="188" spans="1:37">
      <c r="A188" s="4"/>
      <c r="B188" s="411"/>
      <c r="C188" s="411"/>
      <c r="D188" s="411"/>
      <c r="E188" s="411"/>
      <c r="F188" s="411"/>
      <c r="G188" s="411"/>
      <c r="H188" s="411"/>
      <c r="I188" s="411"/>
      <c r="J188" s="411"/>
      <c r="K188" s="411"/>
      <c r="L188" s="411"/>
      <c r="M188" s="411"/>
      <c r="N188" s="411"/>
      <c r="O188" s="411"/>
      <c r="P188" s="411"/>
      <c r="Q188" s="411"/>
      <c r="R188" s="411"/>
      <c r="S188" s="411"/>
      <c r="T188" s="411"/>
      <c r="U188" s="411"/>
      <c r="V188" s="411"/>
      <c r="W188" s="411"/>
      <c r="X188" s="411"/>
      <c r="Y188" s="411"/>
      <c r="Z188" s="411"/>
      <c r="AA188" s="411"/>
      <c r="AB188" s="411"/>
      <c r="AC188" s="411"/>
      <c r="AD188" s="411"/>
      <c r="AE188" s="411"/>
      <c r="AF188" s="411"/>
      <c r="AG188" s="411"/>
      <c r="AH188" s="411"/>
      <c r="AI188" s="411"/>
      <c r="AK188" s="4"/>
    </row>
    <row r="189" spans="1:37">
      <c r="A189" s="4"/>
      <c r="B189" s="411"/>
      <c r="C189" s="411"/>
      <c r="D189" s="411"/>
      <c r="E189" s="411"/>
      <c r="F189" s="411"/>
      <c r="G189" s="411"/>
      <c r="H189" s="411"/>
      <c r="I189" s="411"/>
      <c r="J189" s="411"/>
      <c r="K189" s="411"/>
      <c r="L189" s="411"/>
      <c r="M189" s="411"/>
      <c r="N189" s="411"/>
      <c r="O189" s="411"/>
      <c r="P189" s="411"/>
      <c r="Q189" s="411"/>
      <c r="R189" s="411"/>
      <c r="S189" s="411"/>
      <c r="T189" s="411"/>
      <c r="U189" s="411"/>
      <c r="V189" s="411"/>
      <c r="W189" s="411"/>
      <c r="X189" s="411"/>
      <c r="Y189" s="411"/>
      <c r="Z189" s="411"/>
      <c r="AA189" s="411"/>
      <c r="AB189" s="411"/>
      <c r="AC189" s="411"/>
      <c r="AD189" s="411"/>
      <c r="AE189" s="411"/>
      <c r="AF189" s="411"/>
      <c r="AG189" s="411"/>
      <c r="AH189" s="411"/>
      <c r="AI189" s="411"/>
      <c r="AK189" s="4"/>
    </row>
    <row r="190" spans="1:37">
      <c r="A190" s="4"/>
      <c r="B190" s="411"/>
      <c r="C190" s="411"/>
      <c r="D190" s="411"/>
      <c r="E190" s="411"/>
      <c r="F190" s="411"/>
      <c r="G190" s="411"/>
      <c r="H190" s="411"/>
      <c r="I190" s="411"/>
      <c r="J190" s="411"/>
      <c r="K190" s="411"/>
      <c r="L190" s="411"/>
      <c r="M190" s="411"/>
      <c r="N190" s="411"/>
      <c r="O190" s="411"/>
      <c r="P190" s="411"/>
      <c r="Q190" s="411"/>
      <c r="R190" s="411"/>
      <c r="S190" s="411"/>
      <c r="T190" s="411"/>
      <c r="U190" s="411"/>
      <c r="V190" s="411"/>
      <c r="W190" s="411"/>
      <c r="X190" s="411"/>
      <c r="Y190" s="411"/>
      <c r="Z190" s="411"/>
      <c r="AA190" s="411"/>
      <c r="AB190" s="411"/>
      <c r="AC190" s="411"/>
      <c r="AD190" s="411"/>
      <c r="AE190" s="411"/>
      <c r="AF190" s="411"/>
      <c r="AG190" s="411"/>
      <c r="AH190" s="411"/>
      <c r="AI190" s="411"/>
      <c r="AK190" s="4"/>
    </row>
    <row r="191" spans="1:37">
      <c r="A191" s="4"/>
      <c r="B191" s="411"/>
      <c r="C191" s="411"/>
      <c r="D191" s="411"/>
      <c r="E191" s="411"/>
      <c r="F191" s="411"/>
      <c r="G191" s="411"/>
      <c r="H191" s="411"/>
      <c r="I191" s="411"/>
      <c r="J191" s="411"/>
      <c r="K191" s="411"/>
      <c r="L191" s="411"/>
      <c r="M191" s="411"/>
      <c r="N191" s="411"/>
      <c r="O191" s="411"/>
      <c r="P191" s="411"/>
      <c r="Q191" s="411"/>
      <c r="R191" s="411"/>
      <c r="S191" s="411"/>
      <c r="T191" s="411"/>
      <c r="U191" s="411"/>
      <c r="V191" s="411"/>
      <c r="W191" s="411"/>
      <c r="X191" s="411"/>
      <c r="Y191" s="411"/>
      <c r="Z191" s="411"/>
      <c r="AA191" s="411"/>
      <c r="AB191" s="411"/>
      <c r="AC191" s="411"/>
      <c r="AD191" s="411"/>
      <c r="AE191" s="411"/>
      <c r="AF191" s="411"/>
      <c r="AG191" s="411"/>
      <c r="AH191" s="411"/>
      <c r="AI191" s="411"/>
      <c r="AK191" s="4"/>
    </row>
    <row r="192" spans="1:37">
      <c r="A192" s="4"/>
      <c r="B192" s="411"/>
      <c r="C192" s="411"/>
      <c r="D192" s="411"/>
      <c r="E192" s="411"/>
      <c r="F192" s="411"/>
      <c r="G192" s="411"/>
      <c r="H192" s="411"/>
      <c r="I192" s="411"/>
      <c r="J192" s="411"/>
      <c r="K192" s="411"/>
      <c r="L192" s="411"/>
      <c r="M192" s="411"/>
      <c r="N192" s="411"/>
      <c r="O192" s="411"/>
      <c r="P192" s="411"/>
      <c r="Q192" s="411"/>
      <c r="R192" s="411"/>
      <c r="S192" s="411"/>
      <c r="T192" s="411"/>
      <c r="U192" s="411"/>
      <c r="V192" s="411"/>
      <c r="W192" s="411"/>
      <c r="X192" s="411"/>
      <c r="Y192" s="411"/>
      <c r="Z192" s="411"/>
      <c r="AA192" s="411"/>
      <c r="AB192" s="411"/>
      <c r="AC192" s="411"/>
      <c r="AD192" s="411"/>
      <c r="AE192" s="411"/>
      <c r="AF192" s="411"/>
      <c r="AG192" s="411"/>
      <c r="AH192" s="411"/>
      <c r="AI192" s="411"/>
      <c r="AK192" s="4"/>
    </row>
    <row r="193" spans="1:37">
      <c r="A193" s="4"/>
      <c r="B193" s="411"/>
      <c r="C193" s="411"/>
      <c r="D193" s="411"/>
      <c r="E193" s="411"/>
      <c r="F193" s="411"/>
      <c r="G193" s="411"/>
      <c r="H193" s="411"/>
      <c r="I193" s="411"/>
      <c r="J193" s="411"/>
      <c r="K193" s="411"/>
      <c r="L193" s="411"/>
      <c r="M193" s="411"/>
      <c r="N193" s="411"/>
      <c r="O193" s="411"/>
      <c r="P193" s="411"/>
      <c r="Q193" s="411"/>
      <c r="R193" s="411"/>
      <c r="S193" s="411"/>
      <c r="T193" s="411"/>
      <c r="U193" s="411"/>
      <c r="V193" s="411"/>
      <c r="W193" s="411"/>
      <c r="X193" s="411"/>
      <c r="Y193" s="411"/>
      <c r="Z193" s="411"/>
      <c r="AA193" s="411"/>
      <c r="AB193" s="411"/>
      <c r="AC193" s="411"/>
      <c r="AD193" s="411"/>
      <c r="AE193" s="411"/>
      <c r="AF193" s="411"/>
      <c r="AG193" s="411"/>
      <c r="AH193" s="411"/>
      <c r="AI193" s="411"/>
      <c r="AK193" s="4"/>
    </row>
    <row r="194" spans="1:37">
      <c r="A194" s="4"/>
      <c r="B194" s="411"/>
      <c r="C194" s="411"/>
      <c r="D194" s="411"/>
      <c r="E194" s="411"/>
      <c r="F194" s="411"/>
      <c r="G194" s="411"/>
      <c r="H194" s="411"/>
      <c r="I194" s="411"/>
      <c r="J194" s="411"/>
      <c r="K194" s="411"/>
      <c r="L194" s="411"/>
      <c r="M194" s="411"/>
      <c r="N194" s="411"/>
      <c r="O194" s="411"/>
      <c r="P194" s="411"/>
      <c r="Q194" s="411"/>
      <c r="R194" s="411"/>
      <c r="S194" s="411"/>
      <c r="T194" s="411"/>
      <c r="U194" s="411"/>
      <c r="V194" s="411"/>
      <c r="W194" s="411"/>
      <c r="X194" s="411"/>
      <c r="Y194" s="411"/>
      <c r="Z194" s="411"/>
      <c r="AA194" s="411"/>
      <c r="AB194" s="411"/>
      <c r="AC194" s="411"/>
      <c r="AD194" s="411"/>
      <c r="AE194" s="411"/>
      <c r="AF194" s="411"/>
      <c r="AG194" s="411"/>
      <c r="AH194" s="411"/>
      <c r="AI194" s="411"/>
      <c r="AK194" s="4"/>
    </row>
    <row r="195" spans="1:37">
      <c r="A195" s="4"/>
      <c r="B195" s="411"/>
      <c r="C195" s="411"/>
      <c r="D195" s="411"/>
      <c r="E195" s="411"/>
      <c r="F195" s="411"/>
      <c r="G195" s="411"/>
      <c r="H195" s="411"/>
      <c r="I195" s="411"/>
      <c r="J195" s="411"/>
      <c r="K195" s="411"/>
      <c r="L195" s="411"/>
      <c r="M195" s="411"/>
      <c r="N195" s="411"/>
      <c r="O195" s="411"/>
      <c r="P195" s="411"/>
      <c r="Q195" s="411"/>
      <c r="R195" s="411"/>
      <c r="S195" s="411"/>
      <c r="T195" s="411"/>
      <c r="U195" s="411"/>
      <c r="V195" s="411"/>
      <c r="W195" s="411"/>
      <c r="X195" s="411"/>
      <c r="Y195" s="411"/>
      <c r="Z195" s="411"/>
      <c r="AA195" s="411"/>
      <c r="AB195" s="411"/>
      <c r="AC195" s="411"/>
      <c r="AD195" s="411"/>
      <c r="AE195" s="411"/>
      <c r="AF195" s="411"/>
      <c r="AG195" s="411"/>
      <c r="AH195" s="411"/>
      <c r="AI195" s="411"/>
      <c r="AK195" s="4"/>
    </row>
    <row r="196" spans="1:37">
      <c r="A196" s="4"/>
      <c r="B196" s="411"/>
      <c r="C196" s="411"/>
      <c r="D196" s="411"/>
      <c r="E196" s="411"/>
      <c r="F196" s="411"/>
      <c r="G196" s="411"/>
      <c r="H196" s="411"/>
      <c r="I196" s="411"/>
      <c r="J196" s="411"/>
      <c r="K196" s="411"/>
      <c r="L196" s="411"/>
      <c r="M196" s="411"/>
      <c r="N196" s="411"/>
      <c r="O196" s="411"/>
      <c r="P196" s="411"/>
      <c r="Q196" s="411"/>
      <c r="R196" s="411"/>
      <c r="S196" s="411"/>
      <c r="T196" s="411"/>
      <c r="U196" s="411"/>
      <c r="V196" s="411"/>
      <c r="W196" s="411"/>
      <c r="X196" s="411"/>
      <c r="Y196" s="411"/>
      <c r="Z196" s="411"/>
      <c r="AA196" s="411"/>
      <c r="AB196" s="411"/>
      <c r="AC196" s="411"/>
      <c r="AD196" s="411"/>
      <c r="AE196" s="411"/>
      <c r="AF196" s="411"/>
      <c r="AG196" s="411"/>
      <c r="AH196" s="411"/>
      <c r="AI196" s="411"/>
      <c r="AK196" s="4"/>
    </row>
    <row r="197" spans="1:37">
      <c r="A197" s="4"/>
      <c r="B197" s="411"/>
      <c r="C197" s="411"/>
      <c r="D197" s="411"/>
      <c r="E197" s="411"/>
      <c r="F197" s="411"/>
      <c r="G197" s="411"/>
      <c r="H197" s="411"/>
      <c r="I197" s="411"/>
      <c r="J197" s="411"/>
      <c r="K197" s="411"/>
      <c r="L197" s="411"/>
      <c r="M197" s="411"/>
      <c r="N197" s="411"/>
      <c r="O197" s="411"/>
      <c r="P197" s="411"/>
      <c r="Q197" s="411"/>
      <c r="R197" s="411"/>
      <c r="S197" s="411"/>
      <c r="T197" s="411"/>
      <c r="U197" s="411"/>
      <c r="V197" s="411"/>
      <c r="W197" s="411"/>
      <c r="X197" s="411"/>
      <c r="Y197" s="411"/>
      <c r="Z197" s="411"/>
      <c r="AA197" s="411"/>
      <c r="AB197" s="411"/>
      <c r="AC197" s="411"/>
      <c r="AD197" s="411"/>
      <c r="AE197" s="411"/>
      <c r="AF197" s="411"/>
      <c r="AG197" s="411"/>
      <c r="AH197" s="411"/>
      <c r="AI197" s="411"/>
      <c r="AK197" s="4"/>
    </row>
    <row r="198" spans="1:37">
      <c r="A198" s="4"/>
      <c r="B198" s="411"/>
      <c r="C198" s="411"/>
      <c r="D198" s="411"/>
      <c r="E198" s="411"/>
      <c r="F198" s="411"/>
      <c r="G198" s="411"/>
      <c r="H198" s="411"/>
      <c r="I198" s="411"/>
      <c r="J198" s="411"/>
      <c r="K198" s="411"/>
      <c r="L198" s="411"/>
      <c r="M198" s="411"/>
      <c r="N198" s="411"/>
      <c r="O198" s="411"/>
      <c r="P198" s="411"/>
      <c r="Q198" s="411"/>
      <c r="R198" s="411"/>
      <c r="S198" s="411"/>
      <c r="T198" s="411"/>
      <c r="U198" s="411"/>
      <c r="V198" s="411"/>
      <c r="W198" s="411"/>
      <c r="X198" s="411"/>
      <c r="Y198" s="411"/>
      <c r="Z198" s="411"/>
      <c r="AA198" s="411"/>
      <c r="AB198" s="411"/>
      <c r="AC198" s="411"/>
      <c r="AD198" s="411"/>
      <c r="AE198" s="411"/>
      <c r="AF198" s="411"/>
      <c r="AG198" s="411"/>
      <c r="AH198" s="411"/>
      <c r="AI198" s="411"/>
      <c r="AK198" s="4"/>
    </row>
    <row r="199" spans="1:37">
      <c r="A199" s="4"/>
      <c r="B199" s="411"/>
      <c r="C199" s="411"/>
      <c r="D199" s="411"/>
      <c r="E199" s="411"/>
      <c r="F199" s="411"/>
      <c r="G199" s="411"/>
      <c r="H199" s="411"/>
      <c r="I199" s="411"/>
      <c r="J199" s="411"/>
      <c r="K199" s="411"/>
      <c r="L199" s="411"/>
      <c r="M199" s="411"/>
      <c r="N199" s="411"/>
      <c r="O199" s="411"/>
      <c r="P199" s="411"/>
      <c r="Q199" s="411"/>
      <c r="R199" s="411"/>
      <c r="S199" s="411"/>
      <c r="T199" s="411"/>
      <c r="U199" s="411"/>
      <c r="V199" s="411"/>
      <c r="W199" s="411"/>
      <c r="X199" s="411"/>
      <c r="Y199" s="411"/>
      <c r="Z199" s="411"/>
      <c r="AA199" s="411"/>
      <c r="AB199" s="411"/>
      <c r="AC199" s="411"/>
      <c r="AD199" s="411"/>
      <c r="AE199" s="411"/>
      <c r="AF199" s="411"/>
      <c r="AG199" s="411"/>
      <c r="AH199" s="411"/>
      <c r="AI199" s="411"/>
      <c r="AK199" s="4"/>
    </row>
    <row r="200" spans="1:37">
      <c r="A200" s="4"/>
      <c r="B200" s="411"/>
      <c r="C200" s="411"/>
      <c r="D200" s="411"/>
      <c r="E200" s="411"/>
      <c r="F200" s="411"/>
      <c r="G200" s="411"/>
      <c r="H200" s="411"/>
      <c r="I200" s="411"/>
      <c r="J200" s="411"/>
      <c r="K200" s="411"/>
      <c r="L200" s="411"/>
      <c r="M200" s="411"/>
      <c r="N200" s="411"/>
      <c r="O200" s="411"/>
      <c r="P200" s="411"/>
      <c r="Q200" s="411"/>
      <c r="R200" s="411"/>
      <c r="S200" s="411"/>
      <c r="T200" s="411"/>
      <c r="U200" s="411"/>
      <c r="V200" s="411"/>
      <c r="W200" s="411"/>
      <c r="X200" s="411"/>
      <c r="Y200" s="411"/>
      <c r="Z200" s="411"/>
      <c r="AA200" s="411"/>
      <c r="AB200" s="411"/>
      <c r="AC200" s="411"/>
      <c r="AD200" s="411"/>
      <c r="AE200" s="411"/>
      <c r="AF200" s="411"/>
      <c r="AG200" s="411"/>
      <c r="AH200" s="411"/>
      <c r="AI200" s="411"/>
      <c r="AK200" s="4"/>
    </row>
    <row r="201" spans="1:37">
      <c r="A201" s="4"/>
      <c r="B201" s="411"/>
      <c r="C201" s="411"/>
      <c r="D201" s="411"/>
      <c r="E201" s="411"/>
      <c r="F201" s="411"/>
      <c r="G201" s="411"/>
      <c r="H201" s="411"/>
      <c r="I201" s="411"/>
      <c r="J201" s="411"/>
      <c r="K201" s="411"/>
      <c r="L201" s="411"/>
      <c r="M201" s="411"/>
      <c r="N201" s="411"/>
      <c r="O201" s="411"/>
      <c r="P201" s="411"/>
      <c r="Q201" s="411"/>
      <c r="R201" s="411"/>
      <c r="S201" s="411"/>
      <c r="T201" s="411"/>
      <c r="U201" s="411"/>
      <c r="V201" s="411"/>
      <c r="W201" s="411"/>
      <c r="X201" s="411"/>
      <c r="Y201" s="411"/>
      <c r="Z201" s="411"/>
      <c r="AA201" s="411"/>
      <c r="AB201" s="411"/>
      <c r="AC201" s="411"/>
      <c r="AD201" s="411"/>
      <c r="AE201" s="411"/>
      <c r="AF201" s="411"/>
      <c r="AG201" s="411"/>
      <c r="AH201" s="411"/>
      <c r="AI201" s="411"/>
      <c r="AK201" s="4"/>
    </row>
    <row r="202" spans="1:37">
      <c r="A202" s="4"/>
      <c r="B202" s="411"/>
      <c r="C202" s="411"/>
      <c r="D202" s="411"/>
      <c r="E202" s="411"/>
      <c r="F202" s="411"/>
      <c r="G202" s="411"/>
      <c r="H202" s="411"/>
      <c r="I202" s="411"/>
      <c r="J202" s="411"/>
      <c r="K202" s="411"/>
      <c r="L202" s="411"/>
      <c r="M202" s="411"/>
      <c r="N202" s="411"/>
      <c r="O202" s="411"/>
      <c r="P202" s="411"/>
      <c r="Q202" s="411"/>
      <c r="R202" s="411"/>
      <c r="S202" s="411"/>
      <c r="T202" s="411"/>
      <c r="U202" s="411"/>
      <c r="V202" s="411"/>
      <c r="W202" s="411"/>
      <c r="X202" s="411"/>
      <c r="Y202" s="411"/>
      <c r="Z202" s="411"/>
      <c r="AA202" s="411"/>
      <c r="AB202" s="411"/>
      <c r="AC202" s="411"/>
      <c r="AD202" s="411"/>
      <c r="AE202" s="411"/>
      <c r="AF202" s="411"/>
      <c r="AG202" s="411"/>
      <c r="AH202" s="411"/>
      <c r="AI202" s="411"/>
      <c r="AK202" s="4"/>
    </row>
    <row r="203" spans="1:37">
      <c r="A203" s="4"/>
      <c r="B203" s="411"/>
      <c r="C203" s="411"/>
      <c r="D203" s="411"/>
      <c r="E203" s="411"/>
      <c r="F203" s="411"/>
      <c r="G203" s="411"/>
      <c r="H203" s="411"/>
      <c r="I203" s="411"/>
      <c r="J203" s="411"/>
      <c r="K203" s="411"/>
      <c r="L203" s="411"/>
      <c r="M203" s="411"/>
      <c r="N203" s="411"/>
      <c r="O203" s="411"/>
      <c r="P203" s="411"/>
      <c r="Q203" s="411"/>
      <c r="R203" s="411"/>
      <c r="S203" s="411"/>
      <c r="T203" s="411"/>
      <c r="U203" s="411"/>
      <c r="V203" s="411"/>
      <c r="W203" s="411"/>
      <c r="X203" s="411"/>
      <c r="Y203" s="411"/>
      <c r="Z203" s="411"/>
      <c r="AA203" s="411"/>
      <c r="AB203" s="411"/>
      <c r="AC203" s="411"/>
      <c r="AD203" s="411"/>
      <c r="AE203" s="411"/>
      <c r="AF203" s="411"/>
      <c r="AG203" s="411"/>
      <c r="AH203" s="411"/>
      <c r="AI203" s="411"/>
      <c r="AK203" s="4"/>
    </row>
    <row r="204" spans="1:37">
      <c r="A204" s="4"/>
      <c r="B204" s="411"/>
      <c r="C204" s="411"/>
      <c r="D204" s="411"/>
      <c r="E204" s="411"/>
      <c r="F204" s="411"/>
      <c r="G204" s="411"/>
      <c r="H204" s="411"/>
      <c r="I204" s="411"/>
      <c r="J204" s="411"/>
      <c r="K204" s="411"/>
      <c r="L204" s="411"/>
      <c r="M204" s="411"/>
      <c r="N204" s="411"/>
      <c r="O204" s="411"/>
      <c r="P204" s="411"/>
      <c r="Q204" s="411"/>
      <c r="R204" s="411"/>
      <c r="S204" s="411"/>
      <c r="T204" s="411"/>
      <c r="U204" s="411"/>
      <c r="V204" s="411"/>
      <c r="W204" s="411"/>
      <c r="X204" s="411"/>
      <c r="Y204" s="411"/>
      <c r="Z204" s="411"/>
      <c r="AA204" s="411"/>
      <c r="AB204" s="411"/>
      <c r="AC204" s="411"/>
      <c r="AD204" s="411"/>
      <c r="AE204" s="411"/>
      <c r="AF204" s="411"/>
      <c r="AG204" s="411"/>
      <c r="AH204" s="411"/>
      <c r="AI204" s="411"/>
      <c r="AK204" s="4"/>
    </row>
    <row r="205" spans="1:37">
      <c r="A205" s="4"/>
      <c r="B205" s="411"/>
      <c r="C205" s="411"/>
      <c r="D205" s="411"/>
      <c r="E205" s="411"/>
      <c r="F205" s="411"/>
      <c r="G205" s="411"/>
      <c r="H205" s="411"/>
      <c r="I205" s="411"/>
      <c r="J205" s="411"/>
      <c r="K205" s="411"/>
      <c r="L205" s="411"/>
      <c r="M205" s="411"/>
      <c r="N205" s="411"/>
      <c r="O205" s="411"/>
      <c r="P205" s="411"/>
      <c r="Q205" s="411"/>
      <c r="R205" s="411"/>
      <c r="S205" s="411"/>
      <c r="T205" s="411"/>
      <c r="U205" s="411"/>
      <c r="V205" s="411"/>
      <c r="W205" s="411"/>
      <c r="X205" s="411"/>
      <c r="Y205" s="411"/>
      <c r="Z205" s="411"/>
      <c r="AA205" s="411"/>
      <c r="AB205" s="411"/>
      <c r="AC205" s="411"/>
      <c r="AD205" s="411"/>
      <c r="AE205" s="411"/>
      <c r="AF205" s="411"/>
      <c r="AG205" s="411"/>
      <c r="AH205" s="411"/>
      <c r="AI205" s="411"/>
      <c r="AK205" s="4"/>
    </row>
    <row r="206" spans="1:37">
      <c r="A206" s="4"/>
      <c r="B206" s="411"/>
      <c r="C206" s="411"/>
      <c r="D206" s="411"/>
      <c r="E206" s="411"/>
      <c r="F206" s="411"/>
      <c r="G206" s="411"/>
      <c r="H206" s="411"/>
      <c r="I206" s="411"/>
      <c r="J206" s="411"/>
      <c r="K206" s="411"/>
      <c r="L206" s="411"/>
      <c r="M206" s="411"/>
      <c r="N206" s="411"/>
      <c r="O206" s="411"/>
      <c r="P206" s="411"/>
      <c r="Q206" s="411"/>
      <c r="R206" s="411"/>
      <c r="S206" s="411"/>
      <c r="T206" s="411"/>
      <c r="U206" s="411"/>
      <c r="V206" s="411"/>
      <c r="W206" s="411"/>
      <c r="X206" s="411"/>
      <c r="Y206" s="411"/>
      <c r="Z206" s="411"/>
      <c r="AA206" s="411"/>
      <c r="AB206" s="411"/>
      <c r="AC206" s="411"/>
      <c r="AD206" s="411"/>
      <c r="AE206" s="411"/>
      <c r="AF206" s="411"/>
      <c r="AG206" s="411"/>
      <c r="AH206" s="411"/>
      <c r="AI206" s="411"/>
      <c r="AK206" s="4"/>
    </row>
    <row r="207" spans="1:37">
      <c r="A207" s="4"/>
      <c r="B207" s="411"/>
      <c r="C207" s="411"/>
      <c r="D207" s="411"/>
      <c r="E207" s="411"/>
      <c r="F207" s="411"/>
      <c r="G207" s="411"/>
      <c r="H207" s="411"/>
      <c r="I207" s="411"/>
      <c r="J207" s="411"/>
      <c r="K207" s="411"/>
      <c r="L207" s="411"/>
      <c r="M207" s="411"/>
      <c r="N207" s="411"/>
      <c r="O207" s="411"/>
      <c r="P207" s="411"/>
      <c r="Q207" s="411"/>
      <c r="R207" s="411"/>
      <c r="S207" s="411"/>
      <c r="T207" s="411"/>
      <c r="U207" s="411"/>
      <c r="V207" s="411"/>
      <c r="W207" s="411"/>
      <c r="X207" s="411"/>
      <c r="Y207" s="411"/>
      <c r="Z207" s="411"/>
      <c r="AA207" s="411"/>
      <c r="AB207" s="411"/>
      <c r="AC207" s="411"/>
      <c r="AD207" s="411"/>
      <c r="AE207" s="411"/>
      <c r="AF207" s="411"/>
      <c r="AG207" s="411"/>
      <c r="AH207" s="411"/>
      <c r="AI207" s="411"/>
      <c r="AK207" s="4"/>
    </row>
    <row r="208" spans="1:37">
      <c r="A208" s="4"/>
      <c r="B208" s="411"/>
      <c r="C208" s="411"/>
      <c r="D208" s="411"/>
      <c r="E208" s="411"/>
      <c r="F208" s="411"/>
      <c r="G208" s="411"/>
      <c r="H208" s="411"/>
      <c r="I208" s="411"/>
      <c r="J208" s="411"/>
      <c r="K208" s="411"/>
      <c r="L208" s="411"/>
      <c r="M208" s="411"/>
      <c r="N208" s="411"/>
      <c r="O208" s="411"/>
      <c r="P208" s="411"/>
      <c r="Q208" s="411"/>
      <c r="R208" s="411"/>
      <c r="S208" s="411"/>
      <c r="T208" s="411"/>
      <c r="U208" s="411"/>
      <c r="V208" s="411"/>
      <c r="W208" s="411"/>
      <c r="X208" s="411"/>
      <c r="Y208" s="411"/>
      <c r="Z208" s="411"/>
      <c r="AA208" s="411"/>
      <c r="AB208" s="411"/>
      <c r="AC208" s="411"/>
      <c r="AD208" s="411"/>
      <c r="AE208" s="411"/>
      <c r="AF208" s="411"/>
      <c r="AG208" s="411"/>
      <c r="AH208" s="411"/>
      <c r="AI208" s="411"/>
      <c r="AK208" s="4"/>
    </row>
    <row r="209" spans="1:37">
      <c r="A209" s="4"/>
      <c r="B209" s="411"/>
      <c r="C209" s="411"/>
      <c r="D209" s="411"/>
      <c r="E209" s="411"/>
      <c r="F209" s="411"/>
      <c r="G209" s="411"/>
      <c r="H209" s="411"/>
      <c r="I209" s="411"/>
      <c r="J209" s="411"/>
      <c r="K209" s="411"/>
      <c r="L209" s="411"/>
      <c r="M209" s="411"/>
      <c r="N209" s="411"/>
      <c r="O209" s="411"/>
      <c r="P209" s="411"/>
      <c r="Q209" s="411"/>
      <c r="R209" s="411"/>
      <c r="S209" s="411"/>
      <c r="T209" s="411"/>
      <c r="U209" s="411"/>
      <c r="V209" s="411"/>
      <c r="W209" s="411"/>
      <c r="X209" s="411"/>
      <c r="Y209" s="411"/>
      <c r="Z209" s="411"/>
      <c r="AA209" s="411"/>
      <c r="AB209" s="411"/>
      <c r="AC209" s="411"/>
      <c r="AD209" s="411"/>
      <c r="AE209" s="411"/>
      <c r="AF209" s="411"/>
      <c r="AG209" s="411"/>
      <c r="AH209" s="411"/>
      <c r="AI209" s="411"/>
      <c r="AK209" s="4"/>
    </row>
    <row r="210" spans="1:37">
      <c r="A210" s="4"/>
      <c r="B210" s="411"/>
      <c r="C210" s="411"/>
      <c r="D210" s="411"/>
      <c r="E210" s="411"/>
      <c r="F210" s="411"/>
      <c r="G210" s="411"/>
      <c r="H210" s="411"/>
      <c r="I210" s="411"/>
      <c r="J210" s="411"/>
      <c r="K210" s="411"/>
      <c r="L210" s="411"/>
      <c r="M210" s="411"/>
      <c r="N210" s="411"/>
      <c r="O210" s="411"/>
      <c r="P210" s="411"/>
      <c r="Q210" s="411"/>
      <c r="R210" s="411"/>
      <c r="S210" s="411"/>
      <c r="T210" s="411"/>
      <c r="U210" s="411"/>
      <c r="V210" s="411"/>
      <c r="W210" s="411"/>
      <c r="X210" s="411"/>
      <c r="Y210" s="411"/>
      <c r="Z210" s="411"/>
      <c r="AA210" s="411"/>
      <c r="AB210" s="411"/>
      <c r="AC210" s="411"/>
      <c r="AD210" s="411"/>
      <c r="AE210" s="411"/>
      <c r="AF210" s="411"/>
      <c r="AG210" s="411"/>
      <c r="AH210" s="411"/>
      <c r="AI210" s="411"/>
      <c r="AK210" s="4"/>
    </row>
    <row r="211" spans="1:37">
      <c r="A211" s="4"/>
      <c r="B211" s="411"/>
      <c r="C211" s="411"/>
      <c r="D211" s="411"/>
      <c r="E211" s="411"/>
      <c r="F211" s="411"/>
      <c r="G211" s="411"/>
      <c r="H211" s="411"/>
      <c r="I211" s="411"/>
      <c r="J211" s="411"/>
      <c r="K211" s="411"/>
      <c r="L211" s="411"/>
      <c r="M211" s="411"/>
      <c r="N211" s="411"/>
      <c r="O211" s="411"/>
      <c r="P211" s="411"/>
      <c r="Q211" s="411"/>
      <c r="R211" s="411"/>
      <c r="S211" s="411"/>
      <c r="T211" s="411"/>
      <c r="U211" s="411"/>
      <c r="V211" s="411"/>
      <c r="W211" s="411"/>
      <c r="X211" s="411"/>
      <c r="Y211" s="411"/>
      <c r="Z211" s="411"/>
      <c r="AA211" s="411"/>
      <c r="AB211" s="411"/>
      <c r="AC211" s="411"/>
      <c r="AD211" s="411"/>
      <c r="AE211" s="411"/>
      <c r="AF211" s="411"/>
      <c r="AG211" s="411"/>
      <c r="AH211" s="411"/>
      <c r="AI211" s="411"/>
      <c r="AK211" s="4"/>
    </row>
    <row r="212" spans="1:37">
      <c r="A212" s="4"/>
      <c r="B212" s="411"/>
      <c r="C212" s="411"/>
      <c r="D212" s="411"/>
      <c r="E212" s="411"/>
      <c r="F212" s="411"/>
      <c r="G212" s="411"/>
      <c r="H212" s="411"/>
      <c r="I212" s="411"/>
      <c r="J212" s="411"/>
      <c r="K212" s="411"/>
      <c r="L212" s="411"/>
      <c r="M212" s="411"/>
      <c r="N212" s="411"/>
      <c r="O212" s="411"/>
      <c r="P212" s="411"/>
      <c r="Q212" s="411"/>
      <c r="R212" s="411"/>
      <c r="S212" s="411"/>
      <c r="T212" s="411"/>
      <c r="U212" s="411"/>
      <c r="V212" s="411"/>
      <c r="W212" s="411"/>
      <c r="X212" s="411"/>
      <c r="Y212" s="411"/>
      <c r="Z212" s="411"/>
      <c r="AA212" s="411"/>
      <c r="AB212" s="411"/>
      <c r="AC212" s="411"/>
      <c r="AD212" s="411"/>
      <c r="AE212" s="411"/>
      <c r="AF212" s="411"/>
      <c r="AG212" s="411"/>
      <c r="AH212" s="411"/>
      <c r="AI212" s="411"/>
      <c r="AK212" s="4"/>
    </row>
    <row r="213" spans="1:37">
      <c r="A213" s="4"/>
      <c r="B213" s="411"/>
      <c r="C213" s="411"/>
      <c r="D213" s="411"/>
      <c r="E213" s="411"/>
      <c r="F213" s="411"/>
      <c r="G213" s="411"/>
      <c r="H213" s="411"/>
      <c r="I213" s="411"/>
      <c r="J213" s="411"/>
      <c r="K213" s="411"/>
      <c r="L213" s="411"/>
      <c r="M213" s="411"/>
      <c r="N213" s="411"/>
      <c r="O213" s="411"/>
      <c r="P213" s="411"/>
      <c r="Q213" s="411"/>
      <c r="R213" s="411"/>
      <c r="S213" s="411"/>
      <c r="T213" s="411"/>
      <c r="U213" s="411"/>
      <c r="V213" s="411"/>
      <c r="W213" s="411"/>
      <c r="X213" s="411"/>
      <c r="Y213" s="411"/>
      <c r="Z213" s="411"/>
      <c r="AA213" s="411"/>
      <c r="AB213" s="411"/>
      <c r="AC213" s="411"/>
      <c r="AD213" s="411"/>
      <c r="AE213" s="411"/>
      <c r="AF213" s="411"/>
      <c r="AG213" s="411"/>
      <c r="AH213" s="411"/>
      <c r="AI213" s="411"/>
      <c r="AK213" s="4"/>
    </row>
    <row r="214" spans="1:37">
      <c r="A214" s="4"/>
      <c r="B214" s="411"/>
      <c r="C214" s="411"/>
      <c r="D214" s="411"/>
      <c r="E214" s="411"/>
      <c r="F214" s="411"/>
      <c r="G214" s="411"/>
      <c r="H214" s="411"/>
      <c r="I214" s="411"/>
      <c r="J214" s="411"/>
      <c r="K214" s="411"/>
      <c r="L214" s="411"/>
      <c r="M214" s="411"/>
      <c r="N214" s="411"/>
      <c r="O214" s="411"/>
      <c r="P214" s="411"/>
      <c r="Q214" s="411"/>
      <c r="R214" s="411"/>
      <c r="S214" s="411"/>
      <c r="T214" s="411"/>
      <c r="U214" s="411"/>
      <c r="V214" s="411"/>
      <c r="W214" s="411"/>
      <c r="X214" s="411"/>
      <c r="Y214" s="411"/>
      <c r="Z214" s="411"/>
      <c r="AA214" s="411"/>
      <c r="AB214" s="411"/>
      <c r="AC214" s="411"/>
      <c r="AD214" s="411"/>
      <c r="AE214" s="411"/>
      <c r="AF214" s="411"/>
      <c r="AG214" s="411"/>
      <c r="AH214" s="411"/>
      <c r="AI214" s="411"/>
      <c r="AK214" s="4"/>
    </row>
    <row r="215" spans="1:37">
      <c r="A215" s="4"/>
      <c r="B215" s="411"/>
      <c r="C215" s="411"/>
      <c r="D215" s="411"/>
      <c r="E215" s="411"/>
      <c r="F215" s="411"/>
      <c r="G215" s="411"/>
      <c r="H215" s="411"/>
      <c r="I215" s="411"/>
      <c r="J215" s="411"/>
      <c r="K215" s="411"/>
      <c r="L215" s="411"/>
      <c r="M215" s="411"/>
      <c r="N215" s="411"/>
      <c r="O215" s="411"/>
      <c r="P215" s="411"/>
      <c r="Q215" s="411"/>
      <c r="R215" s="411"/>
      <c r="S215" s="411"/>
      <c r="T215" s="411"/>
      <c r="U215" s="411"/>
      <c r="V215" s="411"/>
      <c r="W215" s="411"/>
      <c r="X215" s="411"/>
      <c r="Y215" s="411"/>
      <c r="Z215" s="411"/>
      <c r="AA215" s="411"/>
      <c r="AB215" s="411"/>
      <c r="AC215" s="411"/>
      <c r="AD215" s="411"/>
      <c r="AE215" s="411"/>
      <c r="AF215" s="411"/>
      <c r="AG215" s="411"/>
      <c r="AH215" s="411"/>
      <c r="AI215" s="411"/>
      <c r="AK215" s="4"/>
    </row>
    <row r="216" spans="1:37">
      <c r="A216" s="4"/>
      <c r="B216" s="411"/>
      <c r="C216" s="411"/>
      <c r="D216" s="411"/>
      <c r="E216" s="411"/>
      <c r="F216" s="411"/>
      <c r="G216" s="411"/>
      <c r="H216" s="411"/>
      <c r="I216" s="411"/>
      <c r="J216" s="411"/>
      <c r="K216" s="411"/>
      <c r="L216" s="411"/>
      <c r="M216" s="411"/>
      <c r="N216" s="411"/>
      <c r="O216" s="411"/>
      <c r="P216" s="411"/>
      <c r="Q216" s="411"/>
      <c r="R216" s="411"/>
      <c r="S216" s="411"/>
      <c r="T216" s="411"/>
      <c r="U216" s="411"/>
      <c r="V216" s="411"/>
      <c r="W216" s="411"/>
      <c r="X216" s="411"/>
      <c r="Y216" s="411"/>
      <c r="Z216" s="411"/>
      <c r="AA216" s="411"/>
      <c r="AB216" s="411"/>
      <c r="AC216" s="411"/>
      <c r="AD216" s="411"/>
      <c r="AE216" s="411"/>
      <c r="AF216" s="411"/>
      <c r="AG216" s="411"/>
      <c r="AH216" s="411"/>
      <c r="AI216" s="411"/>
      <c r="AK216" s="4"/>
    </row>
    <row r="217" spans="1:37">
      <c r="A217" s="4"/>
      <c r="B217" s="411"/>
      <c r="C217" s="411"/>
      <c r="D217" s="411"/>
      <c r="E217" s="411"/>
      <c r="F217" s="411"/>
      <c r="G217" s="411"/>
      <c r="H217" s="411"/>
      <c r="I217" s="411"/>
      <c r="J217" s="411"/>
      <c r="K217" s="411"/>
      <c r="L217" s="411"/>
      <c r="M217" s="411"/>
      <c r="N217" s="411"/>
      <c r="O217" s="411"/>
      <c r="P217" s="411"/>
      <c r="Q217" s="411"/>
      <c r="R217" s="411"/>
      <c r="S217" s="411"/>
      <c r="T217" s="411"/>
      <c r="U217" s="411"/>
      <c r="V217" s="411"/>
      <c r="W217" s="411"/>
      <c r="X217" s="411"/>
      <c r="Y217" s="411"/>
      <c r="Z217" s="411"/>
      <c r="AA217" s="411"/>
      <c r="AB217" s="411"/>
      <c r="AC217" s="411"/>
      <c r="AD217" s="411"/>
      <c r="AE217" s="411"/>
      <c r="AF217" s="411"/>
      <c r="AG217" s="411"/>
      <c r="AH217" s="411"/>
      <c r="AI217" s="411"/>
      <c r="AK217" s="4"/>
    </row>
    <row r="218" spans="1:37">
      <c r="A218" s="4"/>
      <c r="B218" s="411"/>
      <c r="C218" s="411"/>
      <c r="D218" s="411"/>
      <c r="E218" s="411"/>
      <c r="F218" s="411"/>
      <c r="G218" s="411"/>
      <c r="H218" s="411"/>
      <c r="I218" s="411"/>
      <c r="J218" s="411"/>
      <c r="K218" s="411"/>
      <c r="L218" s="411"/>
      <c r="M218" s="411"/>
      <c r="N218" s="411"/>
      <c r="O218" s="411"/>
      <c r="P218" s="411"/>
      <c r="Q218" s="411"/>
      <c r="R218" s="411"/>
      <c r="S218" s="411"/>
      <c r="T218" s="411"/>
      <c r="U218" s="411"/>
      <c r="V218" s="411"/>
      <c r="W218" s="411"/>
      <c r="X218" s="411"/>
      <c r="Y218" s="411"/>
      <c r="Z218" s="411"/>
      <c r="AA218" s="411"/>
      <c r="AB218" s="411"/>
      <c r="AC218" s="411"/>
      <c r="AD218" s="411"/>
      <c r="AE218" s="411"/>
      <c r="AF218" s="411"/>
      <c r="AG218" s="411"/>
      <c r="AH218" s="411"/>
      <c r="AI218" s="411"/>
      <c r="AK218" s="4"/>
    </row>
    <row r="219" spans="1:37">
      <c r="A219" s="4"/>
      <c r="B219" s="411"/>
      <c r="C219" s="411"/>
      <c r="D219" s="411"/>
      <c r="E219" s="411"/>
      <c r="F219" s="411"/>
      <c r="G219" s="411"/>
      <c r="H219" s="411"/>
      <c r="I219" s="411"/>
      <c r="J219" s="411"/>
      <c r="K219" s="411"/>
      <c r="L219" s="411"/>
      <c r="M219" s="411"/>
      <c r="N219" s="411"/>
      <c r="O219" s="411"/>
      <c r="P219" s="411"/>
      <c r="Q219" s="411"/>
      <c r="R219" s="411"/>
      <c r="S219" s="411"/>
      <c r="T219" s="411"/>
      <c r="U219" s="411"/>
      <c r="V219" s="411"/>
      <c r="W219" s="411"/>
      <c r="X219" s="411"/>
      <c r="Y219" s="411"/>
      <c r="Z219" s="411"/>
      <c r="AA219" s="411"/>
      <c r="AB219" s="411"/>
      <c r="AC219" s="411"/>
      <c r="AD219" s="411"/>
      <c r="AE219" s="411"/>
      <c r="AF219" s="411"/>
      <c r="AG219" s="411"/>
      <c r="AH219" s="411"/>
      <c r="AI219" s="411"/>
      <c r="AK219" s="4"/>
    </row>
    <row r="220" spans="1:37">
      <c r="A220" s="4"/>
      <c r="B220" s="411"/>
      <c r="C220" s="411"/>
      <c r="D220" s="411"/>
      <c r="E220" s="411"/>
      <c r="F220" s="411"/>
      <c r="G220" s="411"/>
      <c r="H220" s="411"/>
      <c r="I220" s="411"/>
      <c r="J220" s="411"/>
      <c r="K220" s="411"/>
      <c r="L220" s="411"/>
      <c r="M220" s="411"/>
      <c r="N220" s="411"/>
      <c r="O220" s="411"/>
      <c r="P220" s="411"/>
      <c r="Q220" s="411"/>
      <c r="R220" s="411"/>
      <c r="S220" s="411"/>
      <c r="T220" s="411"/>
      <c r="U220" s="411"/>
      <c r="V220" s="411"/>
      <c r="W220" s="411"/>
      <c r="X220" s="411"/>
      <c r="Y220" s="411"/>
      <c r="Z220" s="411"/>
      <c r="AA220" s="411"/>
      <c r="AB220" s="411"/>
      <c r="AC220" s="411"/>
      <c r="AD220" s="411"/>
      <c r="AE220" s="411"/>
      <c r="AF220" s="411"/>
      <c r="AG220" s="411"/>
      <c r="AH220" s="411"/>
      <c r="AI220" s="411"/>
      <c r="AK220" s="4"/>
    </row>
    <row r="221" spans="1:37">
      <c r="A221" s="4"/>
      <c r="B221" s="411"/>
      <c r="C221" s="411"/>
      <c r="D221" s="411"/>
      <c r="E221" s="411"/>
      <c r="F221" s="411"/>
      <c r="G221" s="411"/>
      <c r="H221" s="411"/>
      <c r="I221" s="411"/>
      <c r="J221" s="411"/>
      <c r="K221" s="411"/>
      <c r="L221" s="411"/>
      <c r="M221" s="411"/>
      <c r="N221" s="411"/>
      <c r="O221" s="411"/>
      <c r="P221" s="411"/>
      <c r="Q221" s="411"/>
      <c r="R221" s="411"/>
      <c r="S221" s="411"/>
      <c r="T221" s="411"/>
      <c r="U221" s="411"/>
      <c r="V221" s="411"/>
      <c r="W221" s="411"/>
      <c r="X221" s="411"/>
      <c r="Y221" s="411"/>
      <c r="Z221" s="411"/>
      <c r="AA221" s="411"/>
      <c r="AB221" s="411"/>
      <c r="AC221" s="411"/>
      <c r="AD221" s="411"/>
      <c r="AE221" s="411"/>
      <c r="AF221" s="411"/>
      <c r="AG221" s="411"/>
      <c r="AH221" s="411"/>
      <c r="AI221" s="411"/>
      <c r="AK221" s="4"/>
    </row>
    <row r="222" spans="1:37">
      <c r="A222" s="4"/>
      <c r="B222" s="411"/>
      <c r="C222" s="411"/>
      <c r="D222" s="411"/>
      <c r="E222" s="411"/>
      <c r="F222" s="411"/>
      <c r="G222" s="411"/>
      <c r="H222" s="411"/>
      <c r="I222" s="411"/>
      <c r="J222" s="411"/>
      <c r="K222" s="411"/>
      <c r="L222" s="411"/>
      <c r="M222" s="411"/>
      <c r="N222" s="411"/>
      <c r="O222" s="411"/>
      <c r="P222" s="411"/>
      <c r="Q222" s="411"/>
      <c r="R222" s="411"/>
      <c r="S222" s="411"/>
      <c r="T222" s="411"/>
      <c r="U222" s="411"/>
      <c r="V222" s="411"/>
      <c r="W222" s="411"/>
      <c r="X222" s="411"/>
      <c r="Y222" s="411"/>
      <c r="Z222" s="411"/>
      <c r="AA222" s="411"/>
      <c r="AB222" s="411"/>
      <c r="AC222" s="411"/>
      <c r="AD222" s="411"/>
      <c r="AE222" s="411"/>
      <c r="AF222" s="411"/>
      <c r="AG222" s="411"/>
      <c r="AH222" s="411"/>
      <c r="AI222" s="411"/>
      <c r="AK222" s="4"/>
    </row>
    <row r="223" spans="1:37">
      <c r="A223" s="4"/>
      <c r="B223" s="411"/>
      <c r="C223" s="411"/>
      <c r="D223" s="411"/>
      <c r="E223" s="411"/>
      <c r="F223" s="411"/>
      <c r="G223" s="411"/>
      <c r="H223" s="411"/>
      <c r="I223" s="411"/>
      <c r="J223" s="411"/>
      <c r="K223" s="411"/>
      <c r="L223" s="411"/>
      <c r="M223" s="411"/>
      <c r="N223" s="411"/>
      <c r="O223" s="411"/>
      <c r="P223" s="411"/>
      <c r="Q223" s="411"/>
      <c r="R223" s="411"/>
      <c r="S223" s="411"/>
      <c r="T223" s="411"/>
      <c r="U223" s="411"/>
      <c r="V223" s="411"/>
      <c r="W223" s="411"/>
      <c r="X223" s="411"/>
      <c r="Y223" s="411"/>
      <c r="Z223" s="411"/>
      <c r="AA223" s="411"/>
      <c r="AB223" s="411"/>
      <c r="AC223" s="411"/>
      <c r="AD223" s="411"/>
      <c r="AE223" s="411"/>
      <c r="AF223" s="411"/>
      <c r="AG223" s="411"/>
      <c r="AH223" s="411"/>
      <c r="AI223" s="411"/>
      <c r="AK223" s="4"/>
    </row>
    <row r="224" spans="1:37">
      <c r="A224" s="4"/>
      <c r="B224" s="411"/>
      <c r="C224" s="411"/>
      <c r="D224" s="411"/>
      <c r="E224" s="411"/>
      <c r="F224" s="411"/>
      <c r="G224" s="411"/>
      <c r="H224" s="411"/>
      <c r="I224" s="411"/>
      <c r="J224" s="411"/>
      <c r="K224" s="411"/>
      <c r="L224" s="411"/>
      <c r="M224" s="411"/>
      <c r="N224" s="411"/>
      <c r="O224" s="411"/>
      <c r="P224" s="411"/>
      <c r="Q224" s="411"/>
      <c r="R224" s="411"/>
      <c r="S224" s="411"/>
      <c r="T224" s="411"/>
      <c r="U224" s="411"/>
      <c r="V224" s="411"/>
      <c r="W224" s="411"/>
      <c r="X224" s="411"/>
      <c r="Y224" s="411"/>
      <c r="Z224" s="411"/>
      <c r="AA224" s="411"/>
      <c r="AB224" s="411"/>
      <c r="AC224" s="411"/>
      <c r="AD224" s="411"/>
      <c r="AE224" s="411"/>
      <c r="AF224" s="411"/>
      <c r="AG224" s="411"/>
      <c r="AH224" s="411"/>
      <c r="AI224" s="411"/>
      <c r="AK224" s="4"/>
    </row>
    <row r="225" spans="1:37">
      <c r="A225" s="4"/>
      <c r="B225" s="411"/>
      <c r="C225" s="411"/>
      <c r="D225" s="411"/>
      <c r="E225" s="411"/>
      <c r="F225" s="411"/>
      <c r="G225" s="411"/>
      <c r="H225" s="411"/>
      <c r="I225" s="411"/>
      <c r="J225" s="411"/>
      <c r="K225" s="411"/>
      <c r="L225" s="411"/>
      <c r="M225" s="411"/>
      <c r="N225" s="411"/>
      <c r="O225" s="411"/>
      <c r="P225" s="411"/>
      <c r="Q225" s="411"/>
      <c r="R225" s="411"/>
      <c r="S225" s="411"/>
      <c r="T225" s="411"/>
      <c r="U225" s="411"/>
      <c r="V225" s="411"/>
      <c r="W225" s="411"/>
      <c r="X225" s="411"/>
      <c r="Y225" s="411"/>
      <c r="Z225" s="411"/>
      <c r="AA225" s="411"/>
      <c r="AB225" s="411"/>
      <c r="AC225" s="411"/>
      <c r="AD225" s="411"/>
      <c r="AE225" s="411"/>
      <c r="AF225" s="411"/>
      <c r="AG225" s="411"/>
      <c r="AH225" s="411"/>
      <c r="AI225" s="411"/>
      <c r="AK225" s="4"/>
    </row>
    <row r="226" spans="1:37">
      <c r="A226" s="4"/>
      <c r="B226" s="411"/>
      <c r="C226" s="411"/>
      <c r="D226" s="411"/>
      <c r="E226" s="411"/>
      <c r="F226" s="411"/>
      <c r="G226" s="411"/>
      <c r="H226" s="411"/>
      <c r="I226" s="411"/>
      <c r="J226" s="411"/>
      <c r="K226" s="411"/>
      <c r="L226" s="411"/>
      <c r="M226" s="411"/>
      <c r="N226" s="411"/>
      <c r="O226" s="411"/>
      <c r="P226" s="411"/>
      <c r="Q226" s="411"/>
      <c r="R226" s="411"/>
      <c r="S226" s="411"/>
      <c r="T226" s="411"/>
      <c r="U226" s="411"/>
      <c r="V226" s="411"/>
      <c r="W226" s="411"/>
      <c r="X226" s="411"/>
      <c r="Y226" s="411"/>
      <c r="Z226" s="411"/>
      <c r="AA226" s="411"/>
      <c r="AB226" s="411"/>
      <c r="AC226" s="411"/>
      <c r="AD226" s="411"/>
      <c r="AE226" s="411"/>
      <c r="AF226" s="411"/>
      <c r="AG226" s="411"/>
      <c r="AH226" s="411"/>
      <c r="AI226" s="411"/>
      <c r="AK226" s="4"/>
    </row>
    <row r="227" spans="1:37">
      <c r="A227" s="4"/>
      <c r="B227" s="411"/>
      <c r="C227" s="411"/>
      <c r="D227" s="411"/>
      <c r="E227" s="411"/>
      <c r="F227" s="411"/>
      <c r="G227" s="411"/>
      <c r="H227" s="411"/>
      <c r="I227" s="411"/>
      <c r="J227" s="411"/>
      <c r="K227" s="411"/>
      <c r="L227" s="411"/>
      <c r="M227" s="411"/>
      <c r="N227" s="411"/>
      <c r="O227" s="411"/>
      <c r="P227" s="411"/>
      <c r="Q227" s="411"/>
      <c r="R227" s="411"/>
      <c r="S227" s="411"/>
      <c r="T227" s="411"/>
      <c r="U227" s="411"/>
      <c r="V227" s="411"/>
      <c r="W227" s="411"/>
      <c r="X227" s="411"/>
      <c r="Y227" s="411"/>
      <c r="Z227" s="411"/>
      <c r="AA227" s="411"/>
      <c r="AB227" s="411"/>
      <c r="AC227" s="411"/>
      <c r="AD227" s="411"/>
      <c r="AE227" s="411"/>
      <c r="AF227" s="411"/>
      <c r="AG227" s="411"/>
      <c r="AH227" s="411"/>
      <c r="AI227" s="411"/>
      <c r="AK227" s="4"/>
    </row>
    <row r="228" spans="1:37">
      <c r="A228" s="4"/>
      <c r="B228" s="411"/>
      <c r="C228" s="411"/>
      <c r="D228" s="411"/>
      <c r="E228" s="411"/>
      <c r="F228" s="411"/>
      <c r="G228" s="411"/>
      <c r="H228" s="411"/>
      <c r="I228" s="411"/>
      <c r="J228" s="411"/>
      <c r="K228" s="411"/>
      <c r="L228" s="411"/>
      <c r="M228" s="411"/>
      <c r="N228" s="411"/>
      <c r="O228" s="411"/>
      <c r="P228" s="411"/>
      <c r="Q228" s="411"/>
      <c r="R228" s="411"/>
      <c r="S228" s="411"/>
      <c r="T228" s="411"/>
      <c r="U228" s="411"/>
      <c r="V228" s="411"/>
      <c r="W228" s="411"/>
      <c r="X228" s="411"/>
      <c r="Y228" s="411"/>
      <c r="Z228" s="411"/>
      <c r="AA228" s="411"/>
      <c r="AB228" s="411"/>
      <c r="AC228" s="411"/>
      <c r="AD228" s="411"/>
      <c r="AE228" s="411"/>
      <c r="AF228" s="411"/>
      <c r="AG228" s="411"/>
      <c r="AH228" s="411"/>
      <c r="AI228" s="411"/>
      <c r="AK228" s="4"/>
    </row>
    <row r="229" spans="1:37">
      <c r="A229" s="4"/>
      <c r="B229" s="411"/>
      <c r="C229" s="411"/>
      <c r="D229" s="411"/>
      <c r="E229" s="411"/>
      <c r="F229" s="411"/>
      <c r="G229" s="411"/>
      <c r="H229" s="411"/>
      <c r="I229" s="411"/>
      <c r="J229" s="411"/>
      <c r="K229" s="411"/>
      <c r="L229" s="411"/>
      <c r="M229" s="411"/>
      <c r="N229" s="411"/>
      <c r="O229" s="411"/>
      <c r="P229" s="411"/>
      <c r="Q229" s="411"/>
      <c r="R229" s="411"/>
      <c r="S229" s="411"/>
      <c r="T229" s="411"/>
      <c r="U229" s="411"/>
      <c r="V229" s="411"/>
      <c r="W229" s="411"/>
      <c r="X229" s="411"/>
      <c r="Y229" s="411"/>
      <c r="Z229" s="411"/>
      <c r="AA229" s="411"/>
      <c r="AB229" s="411"/>
      <c r="AC229" s="411"/>
      <c r="AD229" s="411"/>
      <c r="AE229" s="411"/>
      <c r="AF229" s="411"/>
      <c r="AG229" s="411"/>
      <c r="AH229" s="411"/>
      <c r="AI229" s="411"/>
      <c r="AK229" s="4"/>
    </row>
    <row r="230" spans="1:37">
      <c r="A230" s="4"/>
      <c r="B230" s="411"/>
      <c r="C230" s="411"/>
      <c r="D230" s="411"/>
      <c r="E230" s="411"/>
      <c r="F230" s="411"/>
      <c r="G230" s="411"/>
      <c r="H230" s="411"/>
      <c r="I230" s="411"/>
      <c r="J230" s="411"/>
      <c r="K230" s="411"/>
      <c r="L230" s="411"/>
      <c r="M230" s="411"/>
      <c r="N230" s="411"/>
      <c r="O230" s="411"/>
      <c r="P230" s="411"/>
      <c r="Q230" s="411"/>
      <c r="R230" s="411"/>
      <c r="S230" s="411"/>
      <c r="T230" s="411"/>
      <c r="U230" s="411"/>
      <c r="V230" s="411"/>
      <c r="W230" s="411"/>
      <c r="X230" s="411"/>
      <c r="Y230" s="411"/>
      <c r="Z230" s="411"/>
      <c r="AA230" s="411"/>
      <c r="AB230" s="411"/>
      <c r="AC230" s="411"/>
      <c r="AD230" s="411"/>
      <c r="AE230" s="411"/>
      <c r="AF230" s="411"/>
      <c r="AG230" s="411"/>
      <c r="AH230" s="411"/>
      <c r="AI230" s="411"/>
      <c r="AK230" s="4"/>
    </row>
    <row r="231" spans="1:37">
      <c r="A231" s="4"/>
      <c r="B231" s="411"/>
      <c r="C231" s="411"/>
      <c r="D231" s="411"/>
      <c r="E231" s="411"/>
      <c r="F231" s="411"/>
      <c r="G231" s="411"/>
      <c r="H231" s="411"/>
      <c r="I231" s="411"/>
      <c r="J231" s="411"/>
      <c r="K231" s="411"/>
      <c r="L231" s="411"/>
      <c r="M231" s="411"/>
      <c r="N231" s="411"/>
      <c r="O231" s="411"/>
      <c r="P231" s="411"/>
      <c r="Q231" s="411"/>
      <c r="R231" s="411"/>
      <c r="S231" s="411"/>
      <c r="T231" s="411"/>
      <c r="U231" s="411"/>
      <c r="V231" s="411"/>
      <c r="W231" s="411"/>
      <c r="X231" s="411"/>
      <c r="Y231" s="411"/>
      <c r="Z231" s="411"/>
      <c r="AA231" s="411"/>
      <c r="AB231" s="411"/>
      <c r="AC231" s="411"/>
      <c r="AD231" s="411"/>
      <c r="AE231" s="411"/>
      <c r="AF231" s="411"/>
      <c r="AG231" s="411"/>
      <c r="AH231" s="411"/>
      <c r="AI231" s="411"/>
      <c r="AK231" s="4"/>
    </row>
    <row r="232" spans="1:37">
      <c r="A232" s="4"/>
      <c r="B232" s="411"/>
      <c r="C232" s="411"/>
      <c r="D232" s="411"/>
      <c r="E232" s="411"/>
      <c r="F232" s="411"/>
      <c r="G232" s="411"/>
      <c r="H232" s="411"/>
      <c r="I232" s="411"/>
      <c r="J232" s="411"/>
      <c r="K232" s="411"/>
      <c r="L232" s="411"/>
      <c r="M232" s="411"/>
      <c r="N232" s="411"/>
      <c r="O232" s="411"/>
      <c r="P232" s="411"/>
      <c r="Q232" s="411"/>
      <c r="R232" s="411"/>
      <c r="S232" s="411"/>
      <c r="T232" s="411"/>
      <c r="U232" s="411"/>
      <c r="V232" s="411"/>
      <c r="W232" s="411"/>
      <c r="X232" s="411"/>
      <c r="Y232" s="411"/>
      <c r="Z232" s="411"/>
      <c r="AA232" s="411"/>
      <c r="AB232" s="411"/>
      <c r="AC232" s="411"/>
      <c r="AD232" s="411"/>
      <c r="AE232" s="411"/>
      <c r="AF232" s="411"/>
      <c r="AG232" s="411"/>
      <c r="AH232" s="411"/>
      <c r="AI232" s="411"/>
      <c r="AK232" s="4"/>
    </row>
    <row r="233" spans="1:37">
      <c r="A233" s="4"/>
      <c r="B233" s="411"/>
      <c r="C233" s="411"/>
      <c r="D233" s="411"/>
      <c r="E233" s="411"/>
      <c r="F233" s="411"/>
      <c r="G233" s="411"/>
      <c r="H233" s="411"/>
      <c r="I233" s="411"/>
      <c r="J233" s="411"/>
      <c r="K233" s="411"/>
      <c r="L233" s="411"/>
      <c r="M233" s="411"/>
      <c r="N233" s="411"/>
      <c r="O233" s="411"/>
      <c r="P233" s="411"/>
      <c r="Q233" s="411"/>
      <c r="R233" s="411"/>
      <c r="S233" s="411"/>
      <c r="T233" s="411"/>
      <c r="U233" s="411"/>
      <c r="V233" s="411"/>
      <c r="W233" s="411"/>
      <c r="X233" s="411"/>
      <c r="Y233" s="411"/>
      <c r="Z233" s="411"/>
      <c r="AA233" s="411"/>
      <c r="AB233" s="411"/>
      <c r="AC233" s="411"/>
      <c r="AD233" s="411"/>
      <c r="AE233" s="411"/>
      <c r="AF233" s="411"/>
      <c r="AG233" s="411"/>
      <c r="AH233" s="411"/>
      <c r="AI233" s="411"/>
      <c r="AK233" s="4"/>
    </row>
    <row r="234" spans="1:37">
      <c r="A234" s="4"/>
      <c r="B234" s="411"/>
      <c r="C234" s="411"/>
      <c r="D234" s="411"/>
      <c r="E234" s="411"/>
      <c r="F234" s="411"/>
      <c r="G234" s="411"/>
      <c r="H234" s="411"/>
      <c r="I234" s="411"/>
      <c r="J234" s="411"/>
      <c r="K234" s="411"/>
      <c r="L234" s="411"/>
      <c r="M234" s="411"/>
      <c r="N234" s="411"/>
      <c r="O234" s="411"/>
      <c r="P234" s="411"/>
      <c r="Q234" s="411"/>
      <c r="R234" s="411"/>
      <c r="S234" s="411"/>
      <c r="T234" s="411"/>
      <c r="U234" s="411"/>
      <c r="V234" s="411"/>
      <c r="W234" s="411"/>
      <c r="X234" s="411"/>
      <c r="Y234" s="411"/>
      <c r="Z234" s="411"/>
      <c r="AA234" s="411"/>
      <c r="AB234" s="411"/>
      <c r="AC234" s="411"/>
      <c r="AD234" s="411"/>
      <c r="AE234" s="411"/>
      <c r="AF234" s="411"/>
      <c r="AG234" s="411"/>
      <c r="AH234" s="411"/>
      <c r="AI234" s="411"/>
      <c r="AK234" s="4"/>
    </row>
    <row r="235" spans="1:37">
      <c r="A235" s="4"/>
      <c r="B235" s="411"/>
      <c r="C235" s="411"/>
      <c r="D235" s="411"/>
      <c r="E235" s="411"/>
      <c r="F235" s="411"/>
      <c r="G235" s="411"/>
      <c r="H235" s="411"/>
      <c r="I235" s="411"/>
      <c r="J235" s="411"/>
      <c r="K235" s="411"/>
      <c r="L235" s="411"/>
      <c r="M235" s="411"/>
      <c r="N235" s="411"/>
      <c r="O235" s="411"/>
      <c r="P235" s="411"/>
      <c r="Q235" s="411"/>
      <c r="R235" s="411"/>
      <c r="S235" s="411"/>
      <c r="T235" s="411"/>
      <c r="U235" s="411"/>
      <c r="V235" s="411"/>
      <c r="W235" s="411"/>
      <c r="X235" s="411"/>
      <c r="Y235" s="411"/>
      <c r="Z235" s="411"/>
      <c r="AA235" s="411"/>
      <c r="AB235" s="411"/>
      <c r="AC235" s="411"/>
      <c r="AD235" s="411"/>
      <c r="AE235" s="411"/>
      <c r="AF235" s="411"/>
      <c r="AG235" s="411"/>
      <c r="AH235" s="411"/>
      <c r="AI235" s="411"/>
      <c r="AK235" s="4"/>
    </row>
    <row r="236" spans="1:37">
      <c r="A236" s="4"/>
      <c r="B236" s="411"/>
      <c r="C236" s="411"/>
      <c r="D236" s="411"/>
      <c r="E236" s="411"/>
      <c r="F236" s="411"/>
      <c r="G236" s="411"/>
      <c r="H236" s="411"/>
      <c r="I236" s="411"/>
      <c r="J236" s="411"/>
      <c r="K236" s="411"/>
      <c r="L236" s="411"/>
      <c r="M236" s="411"/>
      <c r="N236" s="411"/>
      <c r="O236" s="411"/>
      <c r="P236" s="411"/>
      <c r="Q236" s="411"/>
      <c r="R236" s="411"/>
      <c r="S236" s="411"/>
      <c r="T236" s="411"/>
      <c r="U236" s="411"/>
      <c r="V236" s="411"/>
      <c r="W236" s="411"/>
      <c r="X236" s="411"/>
      <c r="Y236" s="411"/>
      <c r="Z236" s="411"/>
      <c r="AA236" s="411"/>
      <c r="AB236" s="411"/>
      <c r="AC236" s="411"/>
      <c r="AD236" s="411"/>
      <c r="AE236" s="411"/>
      <c r="AF236" s="411"/>
      <c r="AG236" s="411"/>
      <c r="AH236" s="411"/>
      <c r="AI236" s="411"/>
      <c r="AK236" s="4"/>
    </row>
    <row r="237" spans="1:37">
      <c r="A237" s="4"/>
      <c r="B237" s="411"/>
      <c r="C237" s="411"/>
      <c r="D237" s="411"/>
      <c r="E237" s="411"/>
      <c r="F237" s="411"/>
      <c r="G237" s="411"/>
      <c r="H237" s="411"/>
      <c r="I237" s="411"/>
      <c r="J237" s="411"/>
      <c r="K237" s="411"/>
      <c r="L237" s="411"/>
      <c r="M237" s="411"/>
      <c r="N237" s="411"/>
      <c r="O237" s="411"/>
      <c r="P237" s="411"/>
      <c r="Q237" s="411"/>
      <c r="R237" s="411"/>
      <c r="S237" s="411"/>
      <c r="T237" s="411"/>
      <c r="U237" s="411"/>
      <c r="V237" s="411"/>
      <c r="W237" s="411"/>
      <c r="X237" s="411"/>
      <c r="Y237" s="411"/>
      <c r="Z237" s="411"/>
      <c r="AA237" s="411"/>
      <c r="AB237" s="411"/>
      <c r="AC237" s="411"/>
      <c r="AD237" s="411"/>
      <c r="AE237" s="411"/>
      <c r="AF237" s="411"/>
      <c r="AG237" s="411"/>
      <c r="AH237" s="411"/>
      <c r="AI237" s="411"/>
      <c r="AK237" s="4"/>
    </row>
    <row r="238" spans="1:37">
      <c r="A238" s="4"/>
      <c r="B238" s="411"/>
      <c r="C238" s="411"/>
      <c r="D238" s="411"/>
      <c r="E238" s="411"/>
      <c r="F238" s="411"/>
      <c r="G238" s="411"/>
      <c r="H238" s="411"/>
      <c r="I238" s="411"/>
      <c r="J238" s="411"/>
      <c r="K238" s="411"/>
      <c r="L238" s="411"/>
      <c r="M238" s="411"/>
      <c r="N238" s="411"/>
      <c r="O238" s="411"/>
      <c r="P238" s="411"/>
      <c r="Q238" s="411"/>
      <c r="R238" s="411"/>
      <c r="S238" s="411"/>
      <c r="T238" s="411"/>
      <c r="U238" s="411"/>
      <c r="V238" s="411"/>
      <c r="W238" s="411"/>
      <c r="X238" s="411"/>
      <c r="Y238" s="411"/>
      <c r="Z238" s="411"/>
      <c r="AA238" s="411"/>
      <c r="AB238" s="411"/>
      <c r="AC238" s="411"/>
      <c r="AD238" s="411"/>
      <c r="AE238" s="411"/>
      <c r="AF238" s="411"/>
      <c r="AG238" s="411"/>
      <c r="AH238" s="411"/>
      <c r="AI238" s="411"/>
      <c r="AK238" s="4"/>
    </row>
    <row r="239" spans="1:37">
      <c r="A239" s="4"/>
      <c r="B239" s="411"/>
      <c r="C239" s="411"/>
      <c r="D239" s="411"/>
      <c r="E239" s="411"/>
      <c r="F239" s="411"/>
      <c r="G239" s="411"/>
      <c r="H239" s="411"/>
      <c r="I239" s="411"/>
      <c r="J239" s="411"/>
      <c r="K239" s="411"/>
      <c r="L239" s="411"/>
      <c r="M239" s="411"/>
      <c r="N239" s="411"/>
      <c r="O239" s="411"/>
      <c r="P239" s="411"/>
      <c r="Q239" s="411"/>
      <c r="R239" s="411"/>
      <c r="S239" s="411"/>
      <c r="T239" s="411"/>
      <c r="U239" s="411"/>
      <c r="V239" s="411"/>
      <c r="W239" s="411"/>
      <c r="X239" s="411"/>
      <c r="Y239" s="411"/>
      <c r="Z239" s="411"/>
      <c r="AA239" s="411"/>
      <c r="AB239" s="411"/>
      <c r="AC239" s="411"/>
      <c r="AD239" s="411"/>
      <c r="AE239" s="411"/>
      <c r="AF239" s="411"/>
      <c r="AG239" s="411"/>
      <c r="AH239" s="411"/>
      <c r="AI239" s="411"/>
      <c r="AK239" s="4"/>
    </row>
    <row r="240" spans="1:37">
      <c r="A240" s="4"/>
      <c r="B240" s="411"/>
      <c r="C240" s="411"/>
      <c r="D240" s="411"/>
      <c r="E240" s="411"/>
      <c r="F240" s="411"/>
      <c r="G240" s="411"/>
      <c r="H240" s="411"/>
      <c r="I240" s="411"/>
      <c r="J240" s="411"/>
      <c r="K240" s="411"/>
      <c r="L240" s="411"/>
      <c r="M240" s="411"/>
      <c r="N240" s="411"/>
      <c r="O240" s="411"/>
      <c r="P240" s="411"/>
      <c r="Q240" s="411"/>
      <c r="R240" s="411"/>
      <c r="S240" s="411"/>
      <c r="T240" s="411"/>
      <c r="U240" s="411"/>
      <c r="V240" s="411"/>
      <c r="W240" s="411"/>
      <c r="X240" s="411"/>
      <c r="Y240" s="411"/>
      <c r="Z240" s="411"/>
      <c r="AA240" s="411"/>
      <c r="AB240" s="411"/>
      <c r="AC240" s="411"/>
      <c r="AD240" s="411"/>
      <c r="AE240" s="411"/>
      <c r="AF240" s="411"/>
      <c r="AG240" s="411"/>
      <c r="AH240" s="411"/>
      <c r="AI240" s="411"/>
      <c r="AK240" s="4"/>
    </row>
    <row r="241" spans="1:37">
      <c r="A241" s="4"/>
      <c r="B241" s="411"/>
      <c r="C241" s="411"/>
      <c r="D241" s="411"/>
      <c r="E241" s="411"/>
      <c r="F241" s="411"/>
      <c r="G241" s="411"/>
      <c r="H241" s="411"/>
      <c r="I241" s="411"/>
      <c r="J241" s="411"/>
      <c r="K241" s="411"/>
      <c r="L241" s="411"/>
      <c r="M241" s="411"/>
      <c r="N241" s="411"/>
      <c r="O241" s="411"/>
      <c r="P241" s="411"/>
      <c r="Q241" s="411"/>
      <c r="R241" s="411"/>
      <c r="S241" s="411"/>
      <c r="T241" s="411"/>
      <c r="U241" s="411"/>
      <c r="V241" s="411"/>
      <c r="W241" s="411"/>
      <c r="X241" s="411"/>
      <c r="Y241" s="411"/>
      <c r="Z241" s="411"/>
      <c r="AA241" s="411"/>
      <c r="AB241" s="411"/>
      <c r="AC241" s="411"/>
      <c r="AD241" s="411"/>
      <c r="AE241" s="411"/>
      <c r="AF241" s="411"/>
      <c r="AG241" s="411"/>
      <c r="AH241" s="411"/>
      <c r="AI241" s="411"/>
      <c r="AK241" s="4"/>
    </row>
    <row r="242" spans="1:37">
      <c r="A242" s="4"/>
      <c r="B242" s="411"/>
      <c r="C242" s="411"/>
      <c r="D242" s="411"/>
      <c r="E242" s="411"/>
      <c r="F242" s="411"/>
      <c r="G242" s="411"/>
      <c r="H242" s="411"/>
      <c r="I242" s="411"/>
      <c r="J242" s="411"/>
      <c r="K242" s="411"/>
      <c r="L242" s="411"/>
      <c r="M242" s="411"/>
      <c r="N242" s="411"/>
      <c r="O242" s="411"/>
      <c r="P242" s="411"/>
      <c r="Q242" s="411"/>
      <c r="R242" s="411"/>
      <c r="S242" s="411"/>
      <c r="T242" s="411"/>
      <c r="U242" s="411"/>
      <c r="V242" s="411"/>
      <c r="W242" s="411"/>
      <c r="X242" s="411"/>
      <c r="Y242" s="411"/>
      <c r="Z242" s="411"/>
      <c r="AA242" s="411"/>
      <c r="AB242" s="411"/>
      <c r="AC242" s="411"/>
      <c r="AD242" s="411"/>
      <c r="AE242" s="411"/>
      <c r="AF242" s="411"/>
      <c r="AG242" s="411"/>
      <c r="AH242" s="411"/>
      <c r="AI242" s="411"/>
      <c r="AK242" s="4"/>
    </row>
    <row r="243" spans="1:37">
      <c r="A243" s="4"/>
      <c r="B243" s="411"/>
      <c r="C243" s="411"/>
      <c r="D243" s="411"/>
      <c r="E243" s="411"/>
      <c r="F243" s="411"/>
      <c r="G243" s="411"/>
      <c r="H243" s="411"/>
      <c r="I243" s="411"/>
      <c r="J243" s="411"/>
      <c r="K243" s="411"/>
      <c r="L243" s="411"/>
      <c r="M243" s="411"/>
      <c r="N243" s="411"/>
      <c r="O243" s="411"/>
      <c r="P243" s="411"/>
      <c r="Q243" s="411"/>
      <c r="R243" s="411"/>
      <c r="S243" s="411"/>
      <c r="T243" s="411"/>
      <c r="U243" s="411"/>
      <c r="V243" s="411"/>
      <c r="W243" s="411"/>
      <c r="X243" s="411"/>
      <c r="Y243" s="411"/>
      <c r="Z243" s="411"/>
      <c r="AA243" s="411"/>
      <c r="AB243" s="411"/>
      <c r="AC243" s="411"/>
      <c r="AD243" s="411"/>
      <c r="AE243" s="411"/>
      <c r="AF243" s="411"/>
      <c r="AG243" s="411"/>
      <c r="AH243" s="411"/>
      <c r="AI243" s="411"/>
      <c r="AK243" s="4"/>
    </row>
    <row r="244" spans="1:37">
      <c r="A244" s="4"/>
      <c r="B244" s="411"/>
      <c r="C244" s="411"/>
      <c r="D244" s="411"/>
      <c r="E244" s="411"/>
      <c r="F244" s="411"/>
      <c r="G244" s="411"/>
      <c r="H244" s="411"/>
      <c r="I244" s="411"/>
      <c r="J244" s="411"/>
      <c r="K244" s="411"/>
      <c r="L244" s="411"/>
      <c r="M244" s="411"/>
      <c r="N244" s="411"/>
      <c r="O244" s="411"/>
      <c r="P244" s="411"/>
      <c r="Q244" s="411"/>
      <c r="R244" s="411"/>
      <c r="S244" s="411"/>
      <c r="T244" s="411"/>
      <c r="U244" s="411"/>
      <c r="V244" s="411"/>
      <c r="W244" s="411"/>
      <c r="X244" s="411"/>
      <c r="Y244" s="411"/>
      <c r="Z244" s="411"/>
      <c r="AA244" s="411"/>
      <c r="AB244" s="411"/>
      <c r="AC244" s="411"/>
      <c r="AD244" s="411"/>
      <c r="AE244" s="411"/>
      <c r="AF244" s="411"/>
      <c r="AG244" s="411"/>
      <c r="AH244" s="411"/>
      <c r="AI244" s="411"/>
      <c r="AK244" s="4"/>
    </row>
    <row r="245" spans="1:37">
      <c r="A245" s="4"/>
      <c r="B245" s="411"/>
      <c r="C245" s="411"/>
      <c r="D245" s="411"/>
      <c r="E245" s="411"/>
      <c r="F245" s="411"/>
      <c r="G245" s="411"/>
      <c r="H245" s="411"/>
      <c r="I245" s="411"/>
      <c r="J245" s="411"/>
      <c r="K245" s="411"/>
      <c r="L245" s="411"/>
      <c r="M245" s="411"/>
      <c r="N245" s="411"/>
      <c r="O245" s="411"/>
      <c r="P245" s="411"/>
      <c r="Q245" s="411"/>
      <c r="R245" s="411"/>
      <c r="S245" s="411"/>
      <c r="T245" s="411"/>
      <c r="U245" s="411"/>
      <c r="V245" s="411"/>
      <c r="W245" s="411"/>
      <c r="X245" s="411"/>
      <c r="Y245" s="411"/>
      <c r="Z245" s="411"/>
      <c r="AA245" s="411"/>
      <c r="AB245" s="411"/>
      <c r="AC245" s="411"/>
      <c r="AD245" s="411"/>
      <c r="AE245" s="411"/>
      <c r="AF245" s="411"/>
      <c r="AG245" s="411"/>
      <c r="AH245" s="411"/>
      <c r="AI245" s="411"/>
      <c r="AK245" s="4"/>
    </row>
    <row r="246" spans="1:37">
      <c r="A246" s="4"/>
      <c r="B246" s="411"/>
      <c r="C246" s="411"/>
      <c r="D246" s="411"/>
      <c r="E246" s="411"/>
      <c r="F246" s="411"/>
      <c r="G246" s="411"/>
      <c r="H246" s="411"/>
      <c r="I246" s="411"/>
      <c r="J246" s="411"/>
      <c r="K246" s="411"/>
      <c r="L246" s="411"/>
      <c r="M246" s="411"/>
      <c r="N246" s="411"/>
      <c r="O246" s="411"/>
      <c r="P246" s="411"/>
      <c r="Q246" s="411"/>
      <c r="R246" s="411"/>
      <c r="S246" s="411"/>
      <c r="T246" s="411"/>
      <c r="U246" s="411"/>
      <c r="V246" s="411"/>
      <c r="W246" s="411"/>
      <c r="X246" s="411"/>
      <c r="Y246" s="411"/>
      <c r="Z246" s="411"/>
      <c r="AA246" s="411"/>
      <c r="AB246" s="411"/>
      <c r="AC246" s="411"/>
      <c r="AD246" s="411"/>
      <c r="AE246" s="411"/>
      <c r="AF246" s="411"/>
      <c r="AG246" s="411"/>
      <c r="AH246" s="411"/>
      <c r="AI246" s="411"/>
      <c r="AK246" s="4"/>
    </row>
    <row r="247" spans="1:37">
      <c r="A247" s="4"/>
      <c r="B247" s="411"/>
      <c r="C247" s="411"/>
      <c r="D247" s="411"/>
      <c r="E247" s="411"/>
      <c r="F247" s="411"/>
      <c r="G247" s="411"/>
      <c r="H247" s="411"/>
      <c r="I247" s="411"/>
      <c r="J247" s="411"/>
      <c r="K247" s="411"/>
      <c r="L247" s="411"/>
      <c r="M247" s="411"/>
      <c r="N247" s="411"/>
      <c r="O247" s="411"/>
      <c r="P247" s="411"/>
      <c r="Q247" s="411"/>
      <c r="R247" s="411"/>
      <c r="S247" s="411"/>
      <c r="T247" s="411"/>
      <c r="U247" s="411"/>
      <c r="V247" s="411"/>
      <c r="W247" s="411"/>
      <c r="X247" s="411"/>
      <c r="Y247" s="411"/>
      <c r="Z247" s="411"/>
      <c r="AA247" s="411"/>
      <c r="AB247" s="411"/>
      <c r="AC247" s="411"/>
      <c r="AD247" s="411"/>
      <c r="AE247" s="411"/>
      <c r="AF247" s="411"/>
      <c r="AG247" s="411"/>
      <c r="AH247" s="411"/>
      <c r="AI247" s="411"/>
      <c r="AK247" s="4"/>
    </row>
    <row r="248" spans="1:37">
      <c r="A248" s="4"/>
      <c r="B248" s="411"/>
      <c r="C248" s="411"/>
      <c r="D248" s="411"/>
      <c r="E248" s="411"/>
      <c r="F248" s="411"/>
      <c r="G248" s="411"/>
      <c r="H248" s="411"/>
      <c r="I248" s="411"/>
      <c r="J248" s="411"/>
      <c r="K248" s="411"/>
      <c r="L248" s="411"/>
      <c r="M248" s="411"/>
      <c r="N248" s="411"/>
      <c r="O248" s="411"/>
      <c r="P248" s="411"/>
      <c r="Q248" s="411"/>
      <c r="R248" s="411"/>
      <c r="S248" s="411"/>
      <c r="T248" s="411"/>
      <c r="U248" s="411"/>
      <c r="V248" s="411"/>
      <c r="W248" s="411"/>
      <c r="X248" s="411"/>
      <c r="Y248" s="411"/>
      <c r="Z248" s="411"/>
      <c r="AA248" s="411"/>
      <c r="AB248" s="411"/>
      <c r="AC248" s="411"/>
      <c r="AD248" s="411"/>
      <c r="AE248" s="411"/>
      <c r="AF248" s="411"/>
      <c r="AG248" s="411"/>
      <c r="AH248" s="411"/>
      <c r="AI248" s="411"/>
      <c r="AK248" s="4"/>
    </row>
    <row r="249" spans="1:37">
      <c r="A249" s="4"/>
      <c r="B249" s="411"/>
      <c r="C249" s="411"/>
      <c r="D249" s="411"/>
      <c r="E249" s="411"/>
      <c r="F249" s="411"/>
      <c r="G249" s="411"/>
      <c r="H249" s="411"/>
      <c r="I249" s="411"/>
      <c r="J249" s="411"/>
      <c r="K249" s="411"/>
      <c r="L249" s="411"/>
      <c r="M249" s="411"/>
      <c r="N249" s="411"/>
      <c r="O249" s="411"/>
      <c r="P249" s="411"/>
      <c r="Q249" s="411"/>
      <c r="R249" s="411"/>
      <c r="S249" s="411"/>
      <c r="T249" s="411"/>
      <c r="U249" s="411"/>
      <c r="V249" s="411"/>
      <c r="W249" s="411"/>
      <c r="X249" s="411"/>
      <c r="Y249" s="411"/>
      <c r="Z249" s="411"/>
      <c r="AA249" s="411"/>
      <c r="AB249" s="411"/>
      <c r="AC249" s="411"/>
      <c r="AD249" s="411"/>
      <c r="AE249" s="411"/>
      <c r="AF249" s="411"/>
      <c r="AG249" s="411"/>
      <c r="AH249" s="411"/>
      <c r="AI249" s="411"/>
      <c r="AK249" s="4"/>
    </row>
    <row r="250" spans="1:37">
      <c r="A250" s="4"/>
      <c r="B250" s="411"/>
      <c r="C250" s="411"/>
      <c r="D250" s="411"/>
      <c r="E250" s="411"/>
      <c r="F250" s="411"/>
      <c r="G250" s="411"/>
      <c r="H250" s="411"/>
      <c r="I250" s="411"/>
      <c r="J250" s="411"/>
      <c r="K250" s="411"/>
      <c r="L250" s="411"/>
      <c r="M250" s="411"/>
      <c r="N250" s="411"/>
      <c r="O250" s="411"/>
      <c r="P250" s="411"/>
      <c r="Q250" s="411"/>
      <c r="R250" s="411"/>
      <c r="S250" s="411"/>
      <c r="T250" s="411"/>
      <c r="U250" s="411"/>
      <c r="V250" s="411"/>
      <c r="W250" s="411"/>
      <c r="X250" s="411"/>
      <c r="Y250" s="411"/>
      <c r="Z250" s="411"/>
      <c r="AA250" s="411"/>
      <c r="AB250" s="411"/>
      <c r="AC250" s="411"/>
      <c r="AD250" s="411"/>
      <c r="AE250" s="411"/>
      <c r="AF250" s="411"/>
      <c r="AG250" s="411"/>
      <c r="AH250" s="411"/>
      <c r="AI250" s="411"/>
      <c r="AK250" s="4"/>
    </row>
    <row r="251" spans="1:37">
      <c r="A251" s="4"/>
      <c r="B251" s="411"/>
      <c r="C251" s="411"/>
      <c r="D251" s="411"/>
      <c r="E251" s="411"/>
      <c r="F251" s="411"/>
      <c r="G251" s="411"/>
      <c r="H251" s="411"/>
      <c r="I251" s="411"/>
      <c r="J251" s="411"/>
      <c r="K251" s="411"/>
      <c r="L251" s="411"/>
      <c r="M251" s="411"/>
      <c r="N251" s="411"/>
      <c r="O251" s="411"/>
      <c r="P251" s="411"/>
      <c r="Q251" s="411"/>
      <c r="R251" s="411"/>
      <c r="S251" s="411"/>
      <c r="T251" s="411"/>
      <c r="U251" s="411"/>
      <c r="V251" s="411"/>
      <c r="W251" s="411"/>
      <c r="X251" s="411"/>
      <c r="Y251" s="411"/>
      <c r="Z251" s="411"/>
      <c r="AA251" s="411"/>
      <c r="AB251" s="411"/>
      <c r="AC251" s="411"/>
      <c r="AD251" s="411"/>
      <c r="AE251" s="411"/>
      <c r="AF251" s="411"/>
      <c r="AG251" s="411"/>
      <c r="AH251" s="411"/>
      <c r="AI251" s="411"/>
      <c r="AK251" s="4"/>
    </row>
    <row r="252" spans="1:37">
      <c r="A252" s="4"/>
      <c r="B252" s="411"/>
      <c r="C252" s="411"/>
      <c r="D252" s="411"/>
      <c r="E252" s="411"/>
      <c r="F252" s="411"/>
      <c r="G252" s="411"/>
      <c r="H252" s="411"/>
      <c r="I252" s="411"/>
      <c r="J252" s="411"/>
      <c r="K252" s="411"/>
      <c r="L252" s="411"/>
      <c r="M252" s="411"/>
      <c r="N252" s="411"/>
      <c r="O252" s="411"/>
      <c r="P252" s="411"/>
      <c r="Q252" s="411"/>
      <c r="R252" s="411"/>
      <c r="S252" s="411"/>
      <c r="T252" s="411"/>
      <c r="U252" s="411"/>
      <c r="V252" s="411"/>
      <c r="W252" s="411"/>
      <c r="X252" s="411"/>
      <c r="Y252" s="411"/>
      <c r="Z252" s="411"/>
      <c r="AA252" s="411"/>
      <c r="AB252" s="411"/>
      <c r="AC252" s="411"/>
      <c r="AD252" s="411"/>
      <c r="AE252" s="411"/>
      <c r="AF252" s="411"/>
      <c r="AG252" s="411"/>
      <c r="AH252" s="411"/>
      <c r="AI252" s="411"/>
      <c r="AK252" s="4"/>
    </row>
    <row r="253" spans="1:37">
      <c r="A253" s="4"/>
      <c r="B253" s="411"/>
      <c r="C253" s="411"/>
      <c r="D253" s="411"/>
      <c r="E253" s="411"/>
      <c r="F253" s="411"/>
      <c r="G253" s="411"/>
      <c r="H253" s="411"/>
      <c r="I253" s="411"/>
      <c r="J253" s="411"/>
      <c r="K253" s="411"/>
      <c r="L253" s="411"/>
      <c r="M253" s="411"/>
      <c r="N253" s="411"/>
      <c r="O253" s="411"/>
      <c r="P253" s="411"/>
      <c r="Q253" s="411"/>
      <c r="R253" s="411"/>
      <c r="S253" s="411"/>
      <c r="T253" s="411"/>
      <c r="U253" s="411"/>
      <c r="V253" s="411"/>
      <c r="W253" s="411"/>
      <c r="X253" s="411"/>
      <c r="Y253" s="411"/>
      <c r="Z253" s="411"/>
      <c r="AA253" s="411"/>
      <c r="AB253" s="411"/>
      <c r="AC253" s="411"/>
      <c r="AD253" s="411"/>
      <c r="AE253" s="411"/>
      <c r="AF253" s="411"/>
      <c r="AG253" s="411"/>
      <c r="AH253" s="411"/>
      <c r="AI253" s="411"/>
      <c r="AK253" s="4"/>
    </row>
    <row r="254" spans="1:37">
      <c r="A254" s="4"/>
      <c r="B254" s="411"/>
      <c r="C254" s="411"/>
      <c r="D254" s="411"/>
      <c r="E254" s="411"/>
      <c r="F254" s="411"/>
      <c r="G254" s="411"/>
      <c r="H254" s="411"/>
      <c r="I254" s="411"/>
      <c r="J254" s="411"/>
      <c r="K254" s="411"/>
      <c r="L254" s="411"/>
      <c r="M254" s="411"/>
      <c r="N254" s="411"/>
      <c r="O254" s="411"/>
      <c r="P254" s="411"/>
      <c r="Q254" s="411"/>
      <c r="R254" s="411"/>
      <c r="S254" s="411"/>
      <c r="T254" s="411"/>
      <c r="U254" s="411"/>
      <c r="V254" s="411"/>
      <c r="W254" s="411"/>
      <c r="X254" s="411"/>
      <c r="Y254" s="411"/>
      <c r="Z254" s="411"/>
      <c r="AA254" s="411"/>
      <c r="AB254" s="411"/>
      <c r="AC254" s="411"/>
      <c r="AD254" s="411"/>
      <c r="AE254" s="411"/>
      <c r="AF254" s="411"/>
      <c r="AG254" s="411"/>
      <c r="AH254" s="411"/>
      <c r="AI254" s="411"/>
      <c r="AK254" s="4"/>
    </row>
    <row r="255" spans="1:37">
      <c r="A255" s="4"/>
      <c r="B255" s="411"/>
      <c r="C255" s="411"/>
      <c r="D255" s="411"/>
      <c r="E255" s="411"/>
      <c r="F255" s="411"/>
      <c r="G255" s="411"/>
      <c r="H255" s="411"/>
      <c r="I255" s="411"/>
      <c r="J255" s="411"/>
      <c r="K255" s="411"/>
      <c r="L255" s="411"/>
      <c r="M255" s="411"/>
      <c r="N255" s="411"/>
      <c r="O255" s="411"/>
      <c r="P255" s="411"/>
      <c r="Q255" s="411"/>
      <c r="R255" s="411"/>
      <c r="S255" s="411"/>
      <c r="T255" s="411"/>
      <c r="U255" s="411"/>
      <c r="V255" s="411"/>
      <c r="W255" s="411"/>
      <c r="X255" s="411"/>
      <c r="Y255" s="411"/>
      <c r="Z255" s="411"/>
      <c r="AA255" s="411"/>
      <c r="AB255" s="411"/>
      <c r="AC255" s="411"/>
      <c r="AD255" s="411"/>
      <c r="AE255" s="411"/>
      <c r="AF255" s="411"/>
      <c r="AG255" s="411"/>
      <c r="AH255" s="411"/>
      <c r="AI255" s="411"/>
      <c r="AK255" s="4"/>
    </row>
    <row r="256" spans="1:37">
      <c r="A256" s="4"/>
      <c r="B256" s="411"/>
      <c r="C256" s="411"/>
      <c r="D256" s="411"/>
      <c r="E256" s="411"/>
      <c r="F256" s="411"/>
      <c r="G256" s="411"/>
      <c r="H256" s="411"/>
      <c r="I256" s="411"/>
      <c r="J256" s="411"/>
      <c r="K256" s="411"/>
      <c r="L256" s="411"/>
      <c r="M256" s="411"/>
      <c r="N256" s="411"/>
      <c r="O256" s="411"/>
      <c r="P256" s="411"/>
      <c r="Q256" s="411"/>
      <c r="R256" s="411"/>
      <c r="S256" s="411"/>
      <c r="T256" s="411"/>
      <c r="U256" s="411"/>
      <c r="V256" s="411"/>
      <c r="W256" s="411"/>
      <c r="X256" s="411"/>
      <c r="Y256" s="411"/>
      <c r="Z256" s="411"/>
      <c r="AA256" s="411"/>
      <c r="AB256" s="411"/>
      <c r="AC256" s="411"/>
      <c r="AD256" s="411"/>
      <c r="AE256" s="411"/>
      <c r="AF256" s="411"/>
      <c r="AG256" s="411"/>
      <c r="AH256" s="411"/>
      <c r="AI256" s="411"/>
      <c r="AK256" s="4"/>
    </row>
    <row r="257" spans="1:37">
      <c r="A257" s="4"/>
      <c r="B257" s="411"/>
      <c r="C257" s="411"/>
      <c r="D257" s="411"/>
      <c r="E257" s="411"/>
      <c r="F257" s="411"/>
      <c r="G257" s="411"/>
      <c r="H257" s="411"/>
      <c r="I257" s="411"/>
      <c r="J257" s="411"/>
      <c r="K257" s="411"/>
      <c r="L257" s="411"/>
      <c r="M257" s="411"/>
      <c r="N257" s="411"/>
      <c r="O257" s="411"/>
      <c r="P257" s="411"/>
      <c r="Q257" s="411"/>
      <c r="R257" s="411"/>
      <c r="S257" s="411"/>
      <c r="T257" s="411"/>
      <c r="U257" s="411"/>
      <c r="V257" s="411"/>
      <c r="W257" s="411"/>
      <c r="X257" s="411"/>
      <c r="Y257" s="411"/>
      <c r="Z257" s="411"/>
      <c r="AA257" s="411"/>
      <c r="AB257" s="411"/>
      <c r="AC257" s="411"/>
      <c r="AD257" s="411"/>
      <c r="AE257" s="411"/>
      <c r="AF257" s="411"/>
      <c r="AG257" s="411"/>
      <c r="AH257" s="411"/>
      <c r="AI257" s="411"/>
      <c r="AK257" s="4"/>
    </row>
    <row r="258" spans="1:37">
      <c r="A258" s="4"/>
      <c r="B258" s="411"/>
      <c r="C258" s="411"/>
      <c r="D258" s="411"/>
      <c r="E258" s="411"/>
      <c r="F258" s="411"/>
      <c r="G258" s="411"/>
      <c r="H258" s="411"/>
      <c r="I258" s="411"/>
      <c r="J258" s="411"/>
      <c r="K258" s="411"/>
      <c r="L258" s="411"/>
      <c r="M258" s="411"/>
      <c r="N258" s="411"/>
      <c r="O258" s="411"/>
      <c r="P258" s="411"/>
      <c r="Q258" s="411"/>
      <c r="R258" s="411"/>
      <c r="S258" s="411"/>
      <c r="T258" s="411"/>
      <c r="U258" s="411"/>
      <c r="V258" s="411"/>
      <c r="W258" s="411"/>
      <c r="X258" s="411"/>
      <c r="Y258" s="411"/>
      <c r="Z258" s="411"/>
      <c r="AA258" s="411"/>
      <c r="AB258" s="411"/>
      <c r="AC258" s="411"/>
      <c r="AD258" s="411"/>
      <c r="AE258" s="411"/>
      <c r="AF258" s="411"/>
      <c r="AG258" s="411"/>
      <c r="AH258" s="411"/>
      <c r="AI258" s="411"/>
      <c r="AK258" s="4"/>
    </row>
    <row r="259" spans="1:37">
      <c r="A259" s="4"/>
      <c r="B259" s="411"/>
      <c r="C259" s="411"/>
      <c r="D259" s="411"/>
      <c r="E259" s="411"/>
      <c r="F259" s="411"/>
      <c r="G259" s="411"/>
      <c r="H259" s="411"/>
      <c r="I259" s="411"/>
      <c r="J259" s="411"/>
      <c r="K259" s="411"/>
      <c r="L259" s="411"/>
      <c r="M259" s="411"/>
      <c r="N259" s="411"/>
      <c r="O259" s="411"/>
      <c r="P259" s="411"/>
      <c r="Q259" s="411"/>
      <c r="R259" s="411"/>
      <c r="S259" s="411"/>
      <c r="T259" s="411"/>
      <c r="U259" s="411"/>
      <c r="V259" s="411"/>
      <c r="W259" s="411"/>
      <c r="X259" s="411"/>
      <c r="Y259" s="411"/>
      <c r="Z259" s="411"/>
      <c r="AA259" s="411"/>
      <c r="AB259" s="411"/>
      <c r="AC259" s="411"/>
      <c r="AD259" s="411"/>
      <c r="AE259" s="411"/>
      <c r="AF259" s="411"/>
      <c r="AG259" s="411"/>
      <c r="AH259" s="411"/>
      <c r="AI259" s="411"/>
      <c r="AK259" s="4"/>
    </row>
    <row r="260" spans="1:37">
      <c r="A260" s="4"/>
      <c r="B260" s="411"/>
      <c r="C260" s="411"/>
      <c r="D260" s="411"/>
      <c r="E260" s="411"/>
      <c r="F260" s="411"/>
      <c r="G260" s="411"/>
      <c r="H260" s="411"/>
      <c r="I260" s="411"/>
      <c r="J260" s="411"/>
      <c r="K260" s="411"/>
      <c r="L260" s="411"/>
      <c r="M260" s="411"/>
      <c r="N260" s="411"/>
      <c r="O260" s="411"/>
      <c r="P260" s="411"/>
      <c r="Q260" s="411"/>
      <c r="R260" s="411"/>
      <c r="S260" s="411"/>
      <c r="T260" s="411"/>
      <c r="U260" s="411"/>
      <c r="V260" s="411"/>
      <c r="W260" s="411"/>
      <c r="X260" s="411"/>
      <c r="Y260" s="411"/>
      <c r="Z260" s="411"/>
      <c r="AA260" s="411"/>
      <c r="AB260" s="411"/>
      <c r="AC260" s="411"/>
      <c r="AD260" s="411"/>
      <c r="AE260" s="411"/>
      <c r="AF260" s="411"/>
      <c r="AG260" s="411"/>
      <c r="AH260" s="411"/>
      <c r="AI260" s="411"/>
      <c r="AK260" s="4"/>
    </row>
    <row r="261" spans="1:37">
      <c r="A261" s="4"/>
      <c r="B261" s="411"/>
      <c r="C261" s="411"/>
      <c r="D261" s="411"/>
      <c r="E261" s="411"/>
      <c r="F261" s="411"/>
      <c r="G261" s="411"/>
      <c r="H261" s="411"/>
      <c r="I261" s="411"/>
      <c r="J261" s="411"/>
      <c r="K261" s="411"/>
      <c r="L261" s="411"/>
      <c r="M261" s="411"/>
      <c r="N261" s="411"/>
      <c r="O261" s="411"/>
      <c r="P261" s="411"/>
      <c r="Q261" s="411"/>
      <c r="R261" s="411"/>
      <c r="S261" s="411"/>
      <c r="T261" s="411"/>
      <c r="U261" s="411"/>
      <c r="V261" s="411"/>
      <c r="W261" s="411"/>
      <c r="X261" s="411"/>
      <c r="Y261" s="411"/>
      <c r="Z261" s="411"/>
      <c r="AA261" s="411"/>
      <c r="AB261" s="411"/>
      <c r="AC261" s="411"/>
      <c r="AD261" s="411"/>
      <c r="AE261" s="411"/>
      <c r="AF261" s="411"/>
      <c r="AG261" s="411"/>
      <c r="AH261" s="411"/>
      <c r="AI261" s="411"/>
      <c r="AK261" s="4"/>
    </row>
    <row r="262" spans="1:37">
      <c r="A262" s="4"/>
      <c r="B262" s="411"/>
      <c r="C262" s="411"/>
      <c r="D262" s="411"/>
      <c r="E262" s="411"/>
      <c r="F262" s="411"/>
      <c r="G262" s="411"/>
      <c r="H262" s="411"/>
      <c r="I262" s="411"/>
      <c r="J262" s="411"/>
      <c r="K262" s="411"/>
      <c r="L262" s="411"/>
      <c r="M262" s="411"/>
      <c r="N262" s="411"/>
      <c r="O262" s="411"/>
      <c r="P262" s="411"/>
      <c r="Q262" s="411"/>
      <c r="R262" s="411"/>
      <c r="S262" s="411"/>
      <c r="T262" s="411"/>
      <c r="U262" s="411"/>
      <c r="V262" s="411"/>
      <c r="W262" s="411"/>
      <c r="X262" s="411"/>
      <c r="Y262" s="411"/>
      <c r="Z262" s="411"/>
      <c r="AA262" s="411"/>
      <c r="AB262" s="411"/>
      <c r="AC262" s="411"/>
      <c r="AD262" s="411"/>
      <c r="AE262" s="411"/>
      <c r="AF262" s="411"/>
      <c r="AG262" s="411"/>
      <c r="AH262" s="411"/>
      <c r="AI262" s="411"/>
      <c r="AK262" s="4"/>
    </row>
    <row r="263" spans="1:37">
      <c r="A263" s="4"/>
      <c r="B263" s="411"/>
      <c r="C263" s="411"/>
      <c r="D263" s="411"/>
      <c r="E263" s="411"/>
      <c r="F263" s="411"/>
      <c r="G263" s="411"/>
      <c r="H263" s="411"/>
      <c r="I263" s="411"/>
      <c r="J263" s="411"/>
      <c r="K263" s="411"/>
      <c r="L263" s="411"/>
      <c r="M263" s="411"/>
      <c r="N263" s="411"/>
      <c r="O263" s="411"/>
      <c r="P263" s="411"/>
      <c r="Q263" s="411"/>
      <c r="R263" s="411"/>
      <c r="S263" s="411"/>
      <c r="T263" s="411"/>
      <c r="U263" s="411"/>
      <c r="V263" s="411"/>
      <c r="W263" s="411"/>
      <c r="X263" s="411"/>
      <c r="Y263" s="411"/>
      <c r="Z263" s="411"/>
      <c r="AA263" s="411"/>
      <c r="AB263" s="411"/>
      <c r="AC263" s="411"/>
      <c r="AD263" s="411"/>
      <c r="AE263" s="411"/>
      <c r="AF263" s="411"/>
      <c r="AG263" s="411"/>
      <c r="AH263" s="411"/>
      <c r="AI263" s="411"/>
      <c r="AK263" s="4"/>
    </row>
    <row r="264" spans="1:37">
      <c r="A264" s="4"/>
      <c r="B264" s="411"/>
      <c r="C264" s="411"/>
      <c r="D264" s="411"/>
      <c r="E264" s="411"/>
      <c r="F264" s="411"/>
      <c r="G264" s="411"/>
      <c r="H264" s="411"/>
      <c r="I264" s="411"/>
      <c r="J264" s="411"/>
      <c r="K264" s="411"/>
      <c r="L264" s="411"/>
      <c r="M264" s="411"/>
      <c r="N264" s="411"/>
      <c r="O264" s="411"/>
      <c r="P264" s="411"/>
      <c r="Q264" s="411"/>
      <c r="R264" s="411"/>
      <c r="S264" s="411"/>
      <c r="T264" s="411"/>
      <c r="U264" s="411"/>
      <c r="V264" s="411"/>
      <c r="W264" s="411"/>
      <c r="X264" s="411"/>
      <c r="Y264" s="411"/>
      <c r="Z264" s="411"/>
      <c r="AA264" s="411"/>
      <c r="AB264" s="411"/>
      <c r="AC264" s="411"/>
      <c r="AD264" s="411"/>
      <c r="AE264" s="411"/>
      <c r="AF264" s="411"/>
      <c r="AG264" s="411"/>
      <c r="AH264" s="411"/>
      <c r="AI264" s="411"/>
      <c r="AK264" s="4"/>
    </row>
    <row r="265" spans="1:37">
      <c r="A265" s="4"/>
      <c r="B265" s="411"/>
      <c r="C265" s="411"/>
      <c r="D265" s="411"/>
      <c r="E265" s="411"/>
      <c r="F265" s="411"/>
      <c r="G265" s="411"/>
      <c r="H265" s="411"/>
      <c r="I265" s="411"/>
      <c r="J265" s="411"/>
      <c r="K265" s="411"/>
      <c r="L265" s="411"/>
      <c r="M265" s="411"/>
      <c r="N265" s="411"/>
      <c r="O265" s="411"/>
      <c r="P265" s="411"/>
      <c r="Q265" s="411"/>
      <c r="R265" s="411"/>
      <c r="S265" s="411"/>
      <c r="T265" s="411"/>
      <c r="U265" s="411"/>
      <c r="V265" s="411"/>
      <c r="W265" s="411"/>
      <c r="X265" s="411"/>
      <c r="Y265" s="411"/>
      <c r="Z265" s="411"/>
      <c r="AA265" s="411"/>
      <c r="AB265" s="411"/>
      <c r="AC265" s="411"/>
      <c r="AD265" s="411"/>
      <c r="AE265" s="411"/>
      <c r="AF265" s="411"/>
      <c r="AG265" s="411"/>
      <c r="AH265" s="411"/>
      <c r="AI265" s="411"/>
      <c r="AK265" s="4"/>
    </row>
    <row r="266" spans="1:37">
      <c r="A266" s="4"/>
      <c r="B266" s="411"/>
      <c r="C266" s="411"/>
      <c r="D266" s="411"/>
      <c r="E266" s="411"/>
      <c r="F266" s="411"/>
      <c r="G266" s="411"/>
      <c r="H266" s="411"/>
      <c r="I266" s="411"/>
      <c r="J266" s="411"/>
      <c r="K266" s="411"/>
      <c r="L266" s="411"/>
      <c r="M266" s="411"/>
      <c r="N266" s="411"/>
      <c r="O266" s="411"/>
      <c r="P266" s="411"/>
      <c r="Q266" s="411"/>
      <c r="R266" s="411"/>
      <c r="S266" s="411"/>
      <c r="T266" s="411"/>
      <c r="U266" s="411"/>
      <c r="V266" s="411"/>
      <c r="W266" s="411"/>
      <c r="X266" s="411"/>
      <c r="Y266" s="411"/>
      <c r="Z266" s="411"/>
      <c r="AA266" s="411"/>
      <c r="AB266" s="411"/>
      <c r="AC266" s="411"/>
      <c r="AD266" s="411"/>
      <c r="AE266" s="411"/>
      <c r="AF266" s="411"/>
      <c r="AG266" s="411"/>
      <c r="AH266" s="411"/>
      <c r="AI266" s="411"/>
      <c r="AK266" s="4"/>
    </row>
    <row r="267" spans="1:37">
      <c r="A267" s="4"/>
      <c r="B267" s="411"/>
      <c r="C267" s="411"/>
      <c r="D267" s="411"/>
      <c r="E267" s="411"/>
      <c r="F267" s="411"/>
      <c r="G267" s="411"/>
      <c r="H267" s="411"/>
      <c r="I267" s="411"/>
      <c r="J267" s="411"/>
      <c r="K267" s="411"/>
      <c r="L267" s="411"/>
      <c r="M267" s="411"/>
      <c r="N267" s="411"/>
      <c r="O267" s="411"/>
      <c r="P267" s="411"/>
      <c r="Q267" s="411"/>
      <c r="R267" s="411"/>
      <c r="S267" s="411"/>
      <c r="T267" s="411"/>
      <c r="U267" s="411"/>
      <c r="V267" s="411"/>
      <c r="W267" s="411"/>
      <c r="X267" s="411"/>
      <c r="Y267" s="411"/>
      <c r="Z267" s="411"/>
      <c r="AA267" s="411"/>
      <c r="AB267" s="411"/>
      <c r="AC267" s="411"/>
      <c r="AD267" s="411"/>
      <c r="AE267" s="411"/>
      <c r="AF267" s="411"/>
      <c r="AG267" s="411"/>
      <c r="AH267" s="411"/>
      <c r="AI267" s="411"/>
      <c r="AK267" s="4"/>
    </row>
    <row r="268" spans="1:37">
      <c r="A268" s="4"/>
      <c r="B268" s="411"/>
      <c r="C268" s="411"/>
      <c r="D268" s="411"/>
      <c r="E268" s="411"/>
      <c r="F268" s="411"/>
      <c r="G268" s="411"/>
      <c r="H268" s="411"/>
      <c r="I268" s="411"/>
      <c r="J268" s="411"/>
      <c r="K268" s="411"/>
      <c r="L268" s="411"/>
      <c r="M268" s="411"/>
      <c r="N268" s="411"/>
      <c r="O268" s="411"/>
      <c r="P268" s="411"/>
      <c r="Q268" s="411"/>
      <c r="R268" s="411"/>
      <c r="S268" s="411"/>
      <c r="T268" s="411"/>
      <c r="U268" s="411"/>
      <c r="V268" s="411"/>
      <c r="W268" s="411"/>
      <c r="X268" s="411"/>
      <c r="Y268" s="411"/>
      <c r="Z268" s="411"/>
      <c r="AA268" s="411"/>
      <c r="AB268" s="411"/>
      <c r="AC268" s="411"/>
      <c r="AD268" s="411"/>
      <c r="AE268" s="411"/>
      <c r="AF268" s="411"/>
      <c r="AG268" s="411"/>
      <c r="AH268" s="411"/>
      <c r="AI268" s="411"/>
      <c r="AK268" s="4"/>
    </row>
    <row r="269" spans="1:37">
      <c r="A269" s="4"/>
      <c r="B269" s="411"/>
      <c r="C269" s="411"/>
      <c r="D269" s="411"/>
      <c r="E269" s="411"/>
      <c r="F269" s="411"/>
      <c r="G269" s="411"/>
      <c r="H269" s="411"/>
      <c r="I269" s="411"/>
      <c r="J269" s="411"/>
      <c r="K269" s="411"/>
      <c r="L269" s="411"/>
      <c r="M269" s="411"/>
      <c r="N269" s="411"/>
      <c r="O269" s="411"/>
      <c r="P269" s="411"/>
      <c r="Q269" s="411"/>
      <c r="R269" s="411"/>
      <c r="S269" s="411"/>
      <c r="T269" s="411"/>
      <c r="U269" s="411"/>
      <c r="V269" s="411"/>
      <c r="W269" s="411"/>
      <c r="X269" s="411"/>
      <c r="Y269" s="411"/>
      <c r="Z269" s="411"/>
      <c r="AA269" s="411"/>
      <c r="AB269" s="411"/>
      <c r="AC269" s="411"/>
      <c r="AD269" s="411"/>
      <c r="AE269" s="411"/>
      <c r="AF269" s="411"/>
      <c r="AG269" s="411"/>
      <c r="AH269" s="411"/>
      <c r="AI269" s="411"/>
      <c r="AK269" s="4"/>
    </row>
    <row r="270" spans="1:37">
      <c r="A270" s="4"/>
      <c r="B270" s="411"/>
      <c r="C270" s="411"/>
      <c r="D270" s="411"/>
      <c r="E270" s="411"/>
      <c r="F270" s="411"/>
      <c r="G270" s="411"/>
      <c r="H270" s="411"/>
      <c r="I270" s="411"/>
      <c r="J270" s="411"/>
      <c r="K270" s="411"/>
      <c r="L270" s="411"/>
      <c r="M270" s="411"/>
      <c r="N270" s="411"/>
      <c r="O270" s="411"/>
      <c r="P270" s="411"/>
      <c r="Q270" s="411"/>
      <c r="R270" s="411"/>
      <c r="S270" s="411"/>
      <c r="T270" s="411"/>
      <c r="U270" s="411"/>
      <c r="V270" s="411"/>
      <c r="W270" s="411"/>
      <c r="X270" s="411"/>
      <c r="Y270" s="411"/>
      <c r="Z270" s="411"/>
      <c r="AA270" s="411"/>
      <c r="AB270" s="411"/>
      <c r="AC270" s="411"/>
      <c r="AD270" s="411"/>
      <c r="AE270" s="411"/>
      <c r="AF270" s="411"/>
      <c r="AG270" s="411"/>
      <c r="AH270" s="411"/>
      <c r="AI270" s="411"/>
      <c r="AK270" s="4"/>
    </row>
    <row r="271" spans="1:37">
      <c r="A271" s="4"/>
      <c r="B271" s="411"/>
      <c r="C271" s="411"/>
      <c r="D271" s="411"/>
      <c r="E271" s="411"/>
      <c r="F271" s="411"/>
      <c r="G271" s="411"/>
      <c r="H271" s="411"/>
      <c r="I271" s="411"/>
      <c r="J271" s="411"/>
      <c r="K271" s="411"/>
      <c r="L271" s="411"/>
      <c r="M271" s="411"/>
      <c r="N271" s="411"/>
      <c r="O271" s="411"/>
      <c r="P271" s="411"/>
      <c r="Q271" s="411"/>
      <c r="R271" s="411"/>
      <c r="S271" s="411"/>
      <c r="T271" s="411"/>
      <c r="U271" s="411"/>
      <c r="V271" s="411"/>
      <c r="W271" s="411"/>
      <c r="X271" s="411"/>
      <c r="Y271" s="411"/>
      <c r="Z271" s="411"/>
      <c r="AA271" s="411"/>
      <c r="AB271" s="411"/>
      <c r="AC271" s="411"/>
      <c r="AD271" s="411"/>
      <c r="AE271" s="411"/>
      <c r="AF271" s="411"/>
      <c r="AG271" s="411"/>
      <c r="AH271" s="411"/>
      <c r="AI271" s="411"/>
      <c r="AK271" s="4"/>
    </row>
    <row r="272" spans="1:37">
      <c r="A272" s="4"/>
      <c r="B272" s="411"/>
      <c r="C272" s="411"/>
      <c r="D272" s="411"/>
      <c r="E272" s="411"/>
      <c r="F272" s="411"/>
      <c r="G272" s="411"/>
      <c r="H272" s="411"/>
      <c r="I272" s="411"/>
      <c r="J272" s="411"/>
      <c r="K272" s="411"/>
      <c r="L272" s="411"/>
      <c r="M272" s="411"/>
      <c r="N272" s="411"/>
      <c r="O272" s="411"/>
      <c r="P272" s="411"/>
      <c r="Q272" s="411"/>
      <c r="R272" s="411"/>
      <c r="S272" s="411"/>
      <c r="T272" s="411"/>
      <c r="U272" s="411"/>
      <c r="V272" s="411"/>
      <c r="W272" s="411"/>
      <c r="X272" s="411"/>
      <c r="Y272" s="411"/>
      <c r="Z272" s="411"/>
      <c r="AA272" s="411"/>
      <c r="AB272" s="411"/>
      <c r="AC272" s="411"/>
      <c r="AD272" s="411"/>
      <c r="AE272" s="411"/>
      <c r="AF272" s="411"/>
      <c r="AG272" s="411"/>
      <c r="AH272" s="411"/>
      <c r="AI272" s="411"/>
      <c r="AK272" s="4"/>
    </row>
    <row r="273" spans="1:37">
      <c r="A273" s="4"/>
      <c r="B273" s="411"/>
      <c r="C273" s="411"/>
      <c r="D273" s="411"/>
      <c r="E273" s="411"/>
      <c r="F273" s="411"/>
      <c r="G273" s="411"/>
      <c r="H273" s="411"/>
      <c r="I273" s="411"/>
      <c r="J273" s="411"/>
      <c r="K273" s="411"/>
      <c r="L273" s="411"/>
      <c r="M273" s="411"/>
      <c r="N273" s="411"/>
      <c r="O273" s="411"/>
      <c r="P273" s="411"/>
      <c r="Q273" s="411"/>
      <c r="R273" s="411"/>
      <c r="S273" s="411"/>
      <c r="T273" s="411"/>
      <c r="U273" s="411"/>
      <c r="V273" s="411"/>
      <c r="W273" s="411"/>
      <c r="X273" s="411"/>
      <c r="Y273" s="411"/>
      <c r="Z273" s="411"/>
      <c r="AA273" s="411"/>
      <c r="AB273" s="411"/>
      <c r="AC273" s="411"/>
      <c r="AD273" s="411"/>
      <c r="AE273" s="411"/>
      <c r="AF273" s="411"/>
      <c r="AG273" s="411"/>
      <c r="AH273" s="411"/>
      <c r="AI273" s="411"/>
      <c r="AK273" s="4"/>
    </row>
    <row r="274" spans="1:37">
      <c r="A274" s="4"/>
      <c r="B274" s="411"/>
      <c r="C274" s="411"/>
      <c r="D274" s="411"/>
      <c r="E274" s="411"/>
      <c r="F274" s="411"/>
      <c r="G274" s="411"/>
      <c r="H274" s="411"/>
      <c r="I274" s="411"/>
      <c r="J274" s="411"/>
      <c r="K274" s="411"/>
      <c r="L274" s="411"/>
      <c r="M274" s="411"/>
      <c r="N274" s="411"/>
      <c r="O274" s="411"/>
      <c r="P274" s="411"/>
      <c r="Q274" s="411"/>
      <c r="R274" s="411"/>
      <c r="S274" s="411"/>
      <c r="T274" s="411"/>
      <c r="U274" s="411"/>
      <c r="V274" s="411"/>
      <c r="W274" s="411"/>
      <c r="X274" s="411"/>
      <c r="Y274" s="411"/>
      <c r="Z274" s="411"/>
      <c r="AA274" s="411"/>
      <c r="AB274" s="411"/>
      <c r="AC274" s="411"/>
      <c r="AD274" s="411"/>
      <c r="AE274" s="411"/>
      <c r="AF274" s="411"/>
      <c r="AG274" s="411"/>
      <c r="AH274" s="411"/>
      <c r="AI274" s="411"/>
      <c r="AK274" s="4"/>
    </row>
    <row r="275" spans="1:37">
      <c r="A275" s="4"/>
      <c r="B275" s="411"/>
      <c r="C275" s="411"/>
      <c r="D275" s="411"/>
      <c r="E275" s="411"/>
      <c r="F275" s="411"/>
      <c r="G275" s="411"/>
      <c r="H275" s="411"/>
      <c r="I275" s="411"/>
      <c r="J275" s="411"/>
      <c r="K275" s="411"/>
      <c r="L275" s="411"/>
      <c r="M275" s="411"/>
      <c r="N275" s="411"/>
      <c r="O275" s="411"/>
      <c r="P275" s="411"/>
      <c r="Q275" s="411"/>
      <c r="R275" s="411"/>
      <c r="S275" s="411"/>
      <c r="T275" s="411"/>
      <c r="U275" s="411"/>
      <c r="V275" s="411"/>
      <c r="W275" s="411"/>
      <c r="X275" s="411"/>
      <c r="Y275" s="411"/>
      <c r="Z275" s="411"/>
      <c r="AA275" s="411"/>
      <c r="AB275" s="411"/>
      <c r="AC275" s="411"/>
      <c r="AD275" s="411"/>
      <c r="AE275" s="411"/>
      <c r="AF275" s="411"/>
      <c r="AG275" s="411"/>
      <c r="AH275" s="411"/>
      <c r="AI275" s="411"/>
      <c r="AK275" s="4"/>
    </row>
    <row r="276" spans="1:37">
      <c r="A276" s="4"/>
      <c r="B276" s="411"/>
      <c r="C276" s="411"/>
      <c r="D276" s="411"/>
      <c r="E276" s="411"/>
      <c r="F276" s="411"/>
      <c r="G276" s="411"/>
      <c r="H276" s="411"/>
      <c r="I276" s="411"/>
      <c r="J276" s="411"/>
      <c r="K276" s="411"/>
      <c r="L276" s="411"/>
      <c r="M276" s="411"/>
      <c r="N276" s="411"/>
      <c r="O276" s="411"/>
      <c r="P276" s="411"/>
      <c r="Q276" s="411"/>
      <c r="R276" s="411"/>
      <c r="S276" s="411"/>
      <c r="T276" s="411"/>
      <c r="U276" s="411"/>
      <c r="V276" s="411"/>
      <c r="W276" s="411"/>
      <c r="X276" s="411"/>
      <c r="Y276" s="411"/>
      <c r="Z276" s="411"/>
      <c r="AA276" s="411"/>
      <c r="AB276" s="411"/>
      <c r="AC276" s="411"/>
      <c r="AD276" s="411"/>
      <c r="AE276" s="411"/>
      <c r="AF276" s="411"/>
      <c r="AG276" s="411"/>
      <c r="AH276" s="411"/>
      <c r="AI276" s="411"/>
      <c r="AK276" s="4"/>
    </row>
    <row r="277" spans="1:37">
      <c r="A277" s="4"/>
      <c r="B277" s="411"/>
      <c r="C277" s="411"/>
      <c r="D277" s="411"/>
      <c r="E277" s="411"/>
      <c r="F277" s="411"/>
      <c r="G277" s="411"/>
      <c r="H277" s="411"/>
      <c r="I277" s="411"/>
      <c r="J277" s="411"/>
      <c r="K277" s="411"/>
      <c r="L277" s="411"/>
      <c r="M277" s="411"/>
      <c r="N277" s="411"/>
      <c r="O277" s="411"/>
      <c r="P277" s="411"/>
      <c r="Q277" s="411"/>
      <c r="R277" s="411"/>
      <c r="S277" s="411"/>
      <c r="T277" s="411"/>
      <c r="U277" s="411"/>
      <c r="V277" s="411"/>
      <c r="W277" s="411"/>
      <c r="X277" s="411"/>
      <c r="Y277" s="411"/>
      <c r="Z277" s="411"/>
      <c r="AA277" s="411"/>
      <c r="AB277" s="411"/>
      <c r="AC277" s="411"/>
      <c r="AD277" s="411"/>
      <c r="AE277" s="411"/>
      <c r="AF277" s="411"/>
      <c r="AG277" s="411"/>
      <c r="AH277" s="411"/>
      <c r="AI277" s="411"/>
      <c r="AK277" s="4"/>
    </row>
    <row r="278" spans="1:37">
      <c r="A278" s="4"/>
      <c r="B278" s="411"/>
      <c r="C278" s="411"/>
      <c r="D278" s="411"/>
      <c r="E278" s="411"/>
      <c r="F278" s="411"/>
      <c r="G278" s="411"/>
      <c r="H278" s="411"/>
      <c r="I278" s="411"/>
      <c r="J278" s="411"/>
      <c r="K278" s="411"/>
      <c r="L278" s="411"/>
      <c r="M278" s="411"/>
      <c r="N278" s="411"/>
      <c r="O278" s="411"/>
      <c r="P278" s="411"/>
      <c r="Q278" s="411"/>
      <c r="R278" s="411"/>
      <c r="S278" s="411"/>
      <c r="T278" s="411"/>
      <c r="U278" s="411"/>
      <c r="V278" s="411"/>
      <c r="W278" s="411"/>
      <c r="X278" s="411"/>
      <c r="Y278" s="411"/>
      <c r="Z278" s="411"/>
      <c r="AA278" s="411"/>
      <c r="AB278" s="411"/>
      <c r="AC278" s="411"/>
      <c r="AD278" s="411"/>
      <c r="AE278" s="411"/>
      <c r="AF278" s="411"/>
      <c r="AG278" s="411"/>
      <c r="AH278" s="411"/>
      <c r="AI278" s="411"/>
      <c r="AK278" s="4"/>
    </row>
    <row r="279" spans="1:37">
      <c r="A279" s="4"/>
      <c r="B279" s="411"/>
      <c r="C279" s="411"/>
      <c r="D279" s="411"/>
      <c r="E279" s="411"/>
      <c r="F279" s="411"/>
      <c r="G279" s="411"/>
      <c r="H279" s="411"/>
      <c r="I279" s="411"/>
      <c r="J279" s="411"/>
      <c r="K279" s="411"/>
      <c r="L279" s="411"/>
      <c r="M279" s="411"/>
      <c r="N279" s="411"/>
      <c r="O279" s="411"/>
      <c r="P279" s="411"/>
      <c r="Q279" s="411"/>
      <c r="R279" s="411"/>
      <c r="S279" s="411"/>
      <c r="T279" s="411"/>
      <c r="U279" s="411"/>
      <c r="V279" s="411"/>
      <c r="W279" s="411"/>
      <c r="X279" s="411"/>
      <c r="Y279" s="411"/>
      <c r="Z279" s="411"/>
      <c r="AA279" s="411"/>
      <c r="AB279" s="411"/>
      <c r="AC279" s="411"/>
      <c r="AD279" s="411"/>
      <c r="AE279" s="411"/>
      <c r="AF279" s="411"/>
      <c r="AG279" s="411"/>
      <c r="AH279" s="411"/>
      <c r="AI279" s="411"/>
      <c r="AK279" s="4"/>
    </row>
    <row r="280" spans="1:37">
      <c r="A280" s="4"/>
      <c r="B280" s="411"/>
      <c r="C280" s="411"/>
      <c r="D280" s="411"/>
      <c r="E280" s="411"/>
      <c r="F280" s="411"/>
      <c r="G280" s="411"/>
      <c r="H280" s="411"/>
      <c r="I280" s="411"/>
      <c r="J280" s="411"/>
      <c r="K280" s="411"/>
      <c r="L280" s="411"/>
      <c r="M280" s="411"/>
      <c r="N280" s="411"/>
      <c r="O280" s="411"/>
      <c r="P280" s="411"/>
      <c r="Q280" s="411"/>
      <c r="R280" s="411"/>
      <c r="S280" s="411"/>
      <c r="T280" s="411"/>
      <c r="U280" s="411"/>
      <c r="V280" s="411"/>
      <c r="W280" s="411"/>
      <c r="X280" s="411"/>
      <c r="Y280" s="411"/>
      <c r="Z280" s="411"/>
      <c r="AA280" s="411"/>
      <c r="AB280" s="411"/>
      <c r="AC280" s="411"/>
      <c r="AD280" s="411"/>
      <c r="AE280" s="411"/>
      <c r="AF280" s="411"/>
      <c r="AG280" s="411"/>
      <c r="AH280" s="411"/>
      <c r="AI280" s="411"/>
      <c r="AK280" s="4"/>
    </row>
    <row r="281" spans="1:37">
      <c r="A281" s="4"/>
      <c r="B281" s="411"/>
      <c r="C281" s="411"/>
      <c r="D281" s="411"/>
      <c r="E281" s="411"/>
      <c r="F281" s="411"/>
      <c r="G281" s="411"/>
      <c r="H281" s="411"/>
      <c r="I281" s="411"/>
      <c r="J281" s="411"/>
      <c r="K281" s="411"/>
      <c r="L281" s="411"/>
      <c r="M281" s="411"/>
      <c r="N281" s="411"/>
      <c r="O281" s="411"/>
      <c r="P281" s="411"/>
      <c r="Q281" s="411"/>
      <c r="R281" s="411"/>
      <c r="S281" s="411"/>
      <c r="T281" s="411"/>
      <c r="U281" s="411"/>
      <c r="V281" s="411"/>
      <c r="W281" s="411"/>
      <c r="X281" s="411"/>
      <c r="Y281" s="411"/>
      <c r="Z281" s="411"/>
      <c r="AA281" s="411"/>
      <c r="AB281" s="411"/>
      <c r="AC281" s="411"/>
      <c r="AD281" s="411"/>
      <c r="AE281" s="411"/>
      <c r="AF281" s="411"/>
      <c r="AG281" s="411"/>
      <c r="AH281" s="411"/>
      <c r="AI281" s="411"/>
      <c r="AK281" s="4"/>
    </row>
    <row r="282" spans="1:37">
      <c r="A282" s="4"/>
      <c r="B282" s="411"/>
      <c r="C282" s="411"/>
      <c r="D282" s="411"/>
      <c r="E282" s="411"/>
      <c r="F282" s="411"/>
      <c r="G282" s="411"/>
      <c r="H282" s="411"/>
      <c r="I282" s="411"/>
      <c r="J282" s="411"/>
      <c r="K282" s="411"/>
      <c r="L282" s="411"/>
      <c r="M282" s="411"/>
      <c r="N282" s="411"/>
      <c r="O282" s="411"/>
      <c r="P282" s="411"/>
      <c r="Q282" s="411"/>
      <c r="R282" s="411"/>
      <c r="S282" s="411"/>
      <c r="T282" s="411"/>
      <c r="U282" s="411"/>
      <c r="V282" s="411"/>
      <c r="W282" s="411"/>
      <c r="X282" s="411"/>
      <c r="Y282" s="411"/>
      <c r="Z282" s="411"/>
      <c r="AA282" s="411"/>
      <c r="AB282" s="411"/>
      <c r="AC282" s="411"/>
      <c r="AD282" s="411"/>
      <c r="AE282" s="411"/>
      <c r="AF282" s="411"/>
      <c r="AG282" s="411"/>
      <c r="AH282" s="411"/>
      <c r="AI282" s="411"/>
      <c r="AK282" s="4"/>
    </row>
    <row r="283" spans="1:37">
      <c r="A283" s="4"/>
      <c r="B283" s="411"/>
      <c r="C283" s="411"/>
      <c r="D283" s="411"/>
      <c r="E283" s="411"/>
      <c r="F283" s="411"/>
      <c r="G283" s="411"/>
      <c r="H283" s="411"/>
      <c r="I283" s="411"/>
      <c r="J283" s="411"/>
      <c r="K283" s="411"/>
      <c r="L283" s="411"/>
      <c r="M283" s="411"/>
      <c r="N283" s="411"/>
      <c r="O283" s="411"/>
      <c r="P283" s="411"/>
      <c r="Q283" s="411"/>
      <c r="R283" s="411"/>
      <c r="S283" s="411"/>
      <c r="T283" s="411"/>
      <c r="U283" s="411"/>
      <c r="V283" s="411"/>
      <c r="W283" s="411"/>
      <c r="X283" s="411"/>
      <c r="Y283" s="411"/>
      <c r="Z283" s="411"/>
      <c r="AA283" s="411"/>
      <c r="AB283" s="411"/>
      <c r="AC283" s="411"/>
      <c r="AD283" s="411"/>
      <c r="AE283" s="411"/>
      <c r="AF283" s="411"/>
      <c r="AG283" s="411"/>
      <c r="AH283" s="411"/>
      <c r="AI283" s="411"/>
      <c r="AK283" s="4"/>
    </row>
    <row r="284" spans="1:37">
      <c r="A284" s="4"/>
      <c r="B284" s="411"/>
      <c r="C284" s="411"/>
      <c r="D284" s="411"/>
      <c r="E284" s="411"/>
      <c r="F284" s="411"/>
      <c r="G284" s="411"/>
      <c r="H284" s="411"/>
      <c r="I284" s="411"/>
      <c r="J284" s="411"/>
      <c r="K284" s="411"/>
      <c r="L284" s="411"/>
      <c r="M284" s="411"/>
      <c r="N284" s="411"/>
      <c r="O284" s="411"/>
      <c r="P284" s="411"/>
      <c r="Q284" s="411"/>
      <c r="R284" s="411"/>
      <c r="S284" s="411"/>
      <c r="T284" s="411"/>
      <c r="U284" s="411"/>
      <c r="V284" s="411"/>
      <c r="W284" s="411"/>
      <c r="X284" s="411"/>
      <c r="Y284" s="411"/>
      <c r="Z284" s="411"/>
      <c r="AA284" s="411"/>
      <c r="AB284" s="411"/>
      <c r="AC284" s="411"/>
      <c r="AD284" s="411"/>
      <c r="AE284" s="411"/>
      <c r="AF284" s="411"/>
      <c r="AG284" s="411"/>
      <c r="AH284" s="411"/>
      <c r="AI284" s="411"/>
      <c r="AK284" s="4"/>
    </row>
    <row r="285" spans="1:37">
      <c r="A285" s="4"/>
      <c r="B285" s="411"/>
      <c r="C285" s="411"/>
      <c r="D285" s="411"/>
      <c r="E285" s="411"/>
      <c r="F285" s="411"/>
      <c r="G285" s="411"/>
      <c r="H285" s="411"/>
      <c r="I285" s="411"/>
      <c r="J285" s="411"/>
      <c r="K285" s="411"/>
      <c r="L285" s="411"/>
      <c r="M285" s="411"/>
      <c r="N285" s="411"/>
      <c r="O285" s="411"/>
      <c r="P285" s="411"/>
      <c r="Q285" s="411"/>
      <c r="R285" s="411"/>
      <c r="S285" s="411"/>
      <c r="T285" s="411"/>
      <c r="U285" s="411"/>
      <c r="V285" s="411"/>
      <c r="W285" s="411"/>
      <c r="X285" s="411"/>
      <c r="Y285" s="411"/>
      <c r="Z285" s="411"/>
      <c r="AA285" s="411"/>
      <c r="AB285" s="411"/>
      <c r="AC285" s="411"/>
      <c r="AD285" s="411"/>
      <c r="AE285" s="411"/>
      <c r="AF285" s="411"/>
      <c r="AG285" s="411"/>
      <c r="AH285" s="411"/>
      <c r="AI285" s="411"/>
      <c r="AK285" s="4"/>
    </row>
    <row r="286" spans="1:37">
      <c r="A286" s="4"/>
      <c r="B286" s="411"/>
      <c r="C286" s="411"/>
      <c r="D286" s="411"/>
      <c r="E286" s="411"/>
      <c r="F286" s="411"/>
      <c r="G286" s="411"/>
      <c r="H286" s="411"/>
      <c r="I286" s="411"/>
      <c r="J286" s="411"/>
      <c r="K286" s="411"/>
      <c r="L286" s="411"/>
      <c r="M286" s="411"/>
      <c r="N286" s="411"/>
      <c r="O286" s="411"/>
      <c r="P286" s="411"/>
      <c r="Q286" s="411"/>
      <c r="R286" s="411"/>
      <c r="S286" s="411"/>
      <c r="T286" s="411"/>
      <c r="U286" s="411"/>
      <c r="V286" s="411"/>
      <c r="W286" s="411"/>
      <c r="X286" s="411"/>
      <c r="Y286" s="411"/>
      <c r="Z286" s="411"/>
      <c r="AA286" s="411"/>
      <c r="AB286" s="411"/>
      <c r="AC286" s="411"/>
      <c r="AD286" s="411"/>
      <c r="AE286" s="411"/>
      <c r="AF286" s="411"/>
      <c r="AG286" s="411"/>
      <c r="AH286" s="411"/>
      <c r="AI286" s="411"/>
      <c r="AK286" s="4"/>
    </row>
    <row r="287" spans="1:37">
      <c r="A287" s="4"/>
      <c r="B287" s="411"/>
      <c r="C287" s="411"/>
      <c r="D287" s="411"/>
      <c r="E287" s="411"/>
      <c r="F287" s="411"/>
      <c r="G287" s="411"/>
      <c r="H287" s="411"/>
      <c r="I287" s="411"/>
      <c r="J287" s="411"/>
      <c r="K287" s="411"/>
      <c r="L287" s="411"/>
      <c r="M287" s="411"/>
      <c r="N287" s="411"/>
      <c r="O287" s="411"/>
      <c r="P287" s="411"/>
      <c r="Q287" s="411"/>
      <c r="R287" s="411"/>
      <c r="S287" s="411"/>
      <c r="T287" s="411"/>
      <c r="U287" s="411"/>
      <c r="V287" s="411"/>
      <c r="W287" s="411"/>
      <c r="X287" s="411"/>
      <c r="Y287" s="411"/>
      <c r="Z287" s="411"/>
      <c r="AA287" s="411"/>
      <c r="AB287" s="411"/>
      <c r="AC287" s="411"/>
      <c r="AD287" s="411"/>
      <c r="AE287" s="411"/>
      <c r="AF287" s="411"/>
      <c r="AG287" s="411"/>
      <c r="AH287" s="411"/>
      <c r="AI287" s="411"/>
      <c r="AK287" s="4"/>
    </row>
    <row r="288" spans="1:37">
      <c r="A288" s="4"/>
      <c r="B288" s="411"/>
      <c r="C288" s="411"/>
      <c r="D288" s="411"/>
      <c r="E288" s="411"/>
      <c r="F288" s="411"/>
      <c r="G288" s="411"/>
      <c r="H288" s="411"/>
      <c r="I288" s="411"/>
      <c r="J288" s="411"/>
      <c r="K288" s="411"/>
      <c r="L288" s="411"/>
      <c r="M288" s="411"/>
      <c r="N288" s="411"/>
      <c r="O288" s="411"/>
      <c r="P288" s="411"/>
      <c r="Q288" s="411"/>
      <c r="R288" s="411"/>
      <c r="S288" s="411"/>
      <c r="T288" s="411"/>
      <c r="U288" s="411"/>
      <c r="V288" s="411"/>
      <c r="W288" s="411"/>
      <c r="X288" s="411"/>
      <c r="Y288" s="411"/>
      <c r="Z288" s="411"/>
      <c r="AA288" s="411"/>
      <c r="AB288" s="411"/>
      <c r="AC288" s="411"/>
      <c r="AD288" s="411"/>
      <c r="AE288" s="411"/>
      <c r="AF288" s="411"/>
      <c r="AG288" s="411"/>
      <c r="AH288" s="411"/>
      <c r="AI288" s="411"/>
      <c r="AK288" s="4"/>
    </row>
    <row r="289" spans="1:37">
      <c r="A289" s="4"/>
      <c r="B289" s="411"/>
      <c r="C289" s="411"/>
      <c r="D289" s="411"/>
      <c r="E289" s="411"/>
      <c r="F289" s="411"/>
      <c r="G289" s="411"/>
      <c r="H289" s="411"/>
      <c r="I289" s="411"/>
      <c r="J289" s="411"/>
      <c r="K289" s="411"/>
      <c r="L289" s="411"/>
      <c r="M289" s="411"/>
      <c r="N289" s="411"/>
      <c r="O289" s="411"/>
      <c r="P289" s="411"/>
      <c r="Q289" s="411"/>
      <c r="R289" s="411"/>
      <c r="S289" s="411"/>
      <c r="T289" s="411"/>
      <c r="U289" s="411"/>
      <c r="V289" s="411"/>
      <c r="W289" s="411"/>
      <c r="X289" s="411"/>
      <c r="Y289" s="411"/>
      <c r="Z289" s="411"/>
      <c r="AA289" s="411"/>
      <c r="AB289" s="411"/>
      <c r="AC289" s="411"/>
      <c r="AD289" s="411"/>
      <c r="AE289" s="411"/>
      <c r="AF289" s="411"/>
      <c r="AG289" s="411"/>
      <c r="AH289" s="411"/>
      <c r="AI289" s="411"/>
      <c r="AK289" s="4"/>
    </row>
    <row r="290" spans="1:37">
      <c r="A290" s="4"/>
      <c r="B290" s="411"/>
      <c r="C290" s="411"/>
      <c r="D290" s="411"/>
      <c r="E290" s="411"/>
      <c r="F290" s="411"/>
      <c r="G290" s="411"/>
      <c r="H290" s="411"/>
      <c r="I290" s="411"/>
      <c r="J290" s="411"/>
      <c r="K290" s="411"/>
      <c r="L290" s="411"/>
      <c r="M290" s="411"/>
      <c r="N290" s="411"/>
      <c r="O290" s="411"/>
      <c r="P290" s="411"/>
      <c r="Q290" s="411"/>
      <c r="R290" s="411"/>
      <c r="S290" s="411"/>
      <c r="T290" s="411"/>
      <c r="U290" s="411"/>
      <c r="V290" s="411"/>
      <c r="W290" s="411"/>
      <c r="X290" s="411"/>
      <c r="Y290" s="411"/>
      <c r="Z290" s="411"/>
      <c r="AA290" s="411"/>
      <c r="AB290" s="411"/>
      <c r="AC290" s="411"/>
      <c r="AD290" s="411"/>
      <c r="AE290" s="411"/>
      <c r="AF290" s="411"/>
      <c r="AG290" s="411"/>
      <c r="AH290" s="411"/>
      <c r="AI290" s="411"/>
      <c r="AK290" s="4"/>
    </row>
    <row r="291" spans="1:37">
      <c r="A291" s="4"/>
      <c r="B291" s="411"/>
      <c r="C291" s="411"/>
      <c r="D291" s="411"/>
      <c r="E291" s="411"/>
      <c r="F291" s="411"/>
      <c r="G291" s="411"/>
      <c r="H291" s="411"/>
      <c r="I291" s="411"/>
      <c r="J291" s="411"/>
      <c r="K291" s="411"/>
      <c r="L291" s="411"/>
      <c r="M291" s="411"/>
      <c r="N291" s="411"/>
      <c r="O291" s="411"/>
      <c r="P291" s="411"/>
      <c r="Q291" s="411"/>
      <c r="R291" s="411"/>
      <c r="S291" s="411"/>
      <c r="T291" s="411"/>
      <c r="U291" s="411"/>
      <c r="V291" s="411"/>
      <c r="W291" s="411"/>
      <c r="X291" s="411"/>
      <c r="Y291" s="411"/>
      <c r="Z291" s="411"/>
      <c r="AA291" s="411"/>
      <c r="AB291" s="411"/>
      <c r="AC291" s="411"/>
      <c r="AD291" s="411"/>
      <c r="AE291" s="411"/>
      <c r="AF291" s="411"/>
      <c r="AG291" s="411"/>
      <c r="AH291" s="411"/>
      <c r="AI291" s="411"/>
      <c r="AK291" s="4"/>
    </row>
    <row r="292" spans="1:37">
      <c r="A292" s="4"/>
      <c r="B292" s="411"/>
      <c r="C292" s="411"/>
      <c r="D292" s="411"/>
      <c r="E292" s="411"/>
      <c r="F292" s="411"/>
      <c r="G292" s="411"/>
      <c r="H292" s="411"/>
      <c r="I292" s="411"/>
      <c r="J292" s="411"/>
      <c r="K292" s="411"/>
      <c r="L292" s="411"/>
      <c r="M292" s="411"/>
      <c r="N292" s="411"/>
      <c r="O292" s="411"/>
      <c r="P292" s="411"/>
      <c r="Q292" s="411"/>
      <c r="R292" s="411"/>
      <c r="S292" s="411"/>
      <c r="T292" s="411"/>
      <c r="U292" s="411"/>
      <c r="V292" s="411"/>
      <c r="W292" s="411"/>
      <c r="X292" s="411"/>
      <c r="Y292" s="411"/>
      <c r="Z292" s="411"/>
      <c r="AA292" s="411"/>
      <c r="AB292" s="411"/>
      <c r="AC292" s="411"/>
      <c r="AD292" s="411"/>
      <c r="AE292" s="411"/>
      <c r="AF292" s="411"/>
      <c r="AG292" s="411"/>
      <c r="AH292" s="411"/>
      <c r="AI292" s="411"/>
      <c r="AK292" s="4"/>
    </row>
    <row r="293" spans="1:37">
      <c r="A293" s="4"/>
      <c r="B293" s="411"/>
      <c r="C293" s="411"/>
      <c r="D293" s="411"/>
      <c r="E293" s="411"/>
      <c r="F293" s="411"/>
      <c r="G293" s="411"/>
      <c r="H293" s="411"/>
      <c r="I293" s="411"/>
      <c r="J293" s="411"/>
      <c r="K293" s="411"/>
      <c r="L293" s="411"/>
      <c r="M293" s="411"/>
      <c r="N293" s="411"/>
      <c r="O293" s="411"/>
      <c r="P293" s="411"/>
      <c r="Q293" s="411"/>
      <c r="R293" s="411"/>
      <c r="S293" s="411"/>
      <c r="T293" s="411"/>
      <c r="U293" s="411"/>
      <c r="V293" s="411"/>
      <c r="W293" s="411"/>
      <c r="X293" s="411"/>
      <c r="Y293" s="411"/>
      <c r="Z293" s="411"/>
      <c r="AA293" s="411"/>
      <c r="AB293" s="411"/>
      <c r="AC293" s="411"/>
      <c r="AD293" s="411"/>
      <c r="AE293" s="411"/>
      <c r="AF293" s="411"/>
      <c r="AG293" s="411"/>
      <c r="AH293" s="411"/>
      <c r="AI293" s="411"/>
      <c r="AK293" s="4"/>
    </row>
    <row r="294" spans="1:37">
      <c r="A294" s="4"/>
      <c r="B294" s="411"/>
      <c r="C294" s="411"/>
      <c r="D294" s="411"/>
      <c r="E294" s="411"/>
      <c r="F294" s="411"/>
      <c r="G294" s="411"/>
      <c r="H294" s="411"/>
      <c r="I294" s="411"/>
      <c r="J294" s="411"/>
      <c r="K294" s="411"/>
      <c r="L294" s="411"/>
      <c r="M294" s="411"/>
      <c r="N294" s="411"/>
      <c r="O294" s="411"/>
      <c r="P294" s="411"/>
      <c r="Q294" s="411"/>
      <c r="R294" s="411"/>
      <c r="S294" s="411"/>
      <c r="T294" s="411"/>
      <c r="U294" s="411"/>
      <c r="V294" s="411"/>
      <c r="W294" s="411"/>
      <c r="X294" s="411"/>
      <c r="Y294" s="411"/>
      <c r="Z294" s="411"/>
      <c r="AA294" s="411"/>
      <c r="AB294" s="411"/>
      <c r="AC294" s="411"/>
      <c r="AD294" s="411"/>
      <c r="AE294" s="411"/>
      <c r="AF294" s="411"/>
      <c r="AG294" s="411"/>
      <c r="AH294" s="411"/>
      <c r="AI294" s="411"/>
      <c r="AK294" s="4"/>
    </row>
    <row r="295" spans="1:37">
      <c r="A295" s="4"/>
      <c r="B295" s="411"/>
      <c r="C295" s="411"/>
      <c r="D295" s="411"/>
      <c r="E295" s="411"/>
      <c r="F295" s="411"/>
      <c r="G295" s="411"/>
      <c r="H295" s="411"/>
      <c r="I295" s="411"/>
      <c r="J295" s="411"/>
      <c r="K295" s="411"/>
      <c r="L295" s="411"/>
      <c r="M295" s="411"/>
      <c r="N295" s="411"/>
      <c r="O295" s="411"/>
      <c r="P295" s="411"/>
      <c r="Q295" s="411"/>
      <c r="R295" s="411"/>
      <c r="S295" s="411"/>
      <c r="T295" s="411"/>
      <c r="U295" s="411"/>
      <c r="V295" s="411"/>
      <c r="W295" s="411"/>
      <c r="X295" s="411"/>
      <c r="Y295" s="411"/>
      <c r="Z295" s="411"/>
      <c r="AA295" s="411"/>
      <c r="AB295" s="411"/>
      <c r="AC295" s="411"/>
      <c r="AD295" s="411"/>
      <c r="AE295" s="411"/>
      <c r="AF295" s="411"/>
      <c r="AG295" s="411"/>
      <c r="AH295" s="411"/>
      <c r="AI295" s="411"/>
      <c r="AK295" s="4"/>
    </row>
    <row r="296" spans="1:37">
      <c r="A296" s="4"/>
      <c r="B296" s="411"/>
      <c r="C296" s="411"/>
      <c r="D296" s="411"/>
      <c r="E296" s="411"/>
      <c r="F296" s="411"/>
      <c r="G296" s="411"/>
      <c r="H296" s="411"/>
      <c r="I296" s="411"/>
      <c r="J296" s="411"/>
      <c r="K296" s="411"/>
      <c r="L296" s="411"/>
      <c r="M296" s="411"/>
      <c r="N296" s="411"/>
      <c r="O296" s="411"/>
      <c r="P296" s="411"/>
      <c r="Q296" s="411"/>
      <c r="R296" s="411"/>
      <c r="S296" s="411"/>
      <c r="T296" s="411"/>
      <c r="U296" s="411"/>
      <c r="V296" s="411"/>
      <c r="W296" s="411"/>
      <c r="X296" s="411"/>
      <c r="Y296" s="411"/>
      <c r="Z296" s="411"/>
      <c r="AA296" s="411"/>
      <c r="AB296" s="411"/>
      <c r="AC296" s="411"/>
      <c r="AD296" s="411"/>
      <c r="AE296" s="411"/>
      <c r="AF296" s="411"/>
      <c r="AG296" s="411"/>
      <c r="AH296" s="411"/>
      <c r="AI296" s="411"/>
      <c r="AK296" s="4"/>
    </row>
    <row r="297" spans="1:37">
      <c r="A297" s="4"/>
      <c r="B297" s="411"/>
      <c r="C297" s="411"/>
      <c r="D297" s="411"/>
      <c r="E297" s="411"/>
      <c r="F297" s="411"/>
      <c r="G297" s="411"/>
      <c r="H297" s="411"/>
      <c r="I297" s="411"/>
      <c r="J297" s="411"/>
      <c r="K297" s="411"/>
      <c r="L297" s="411"/>
      <c r="M297" s="411"/>
      <c r="N297" s="411"/>
      <c r="O297" s="411"/>
      <c r="P297" s="411"/>
      <c r="Q297" s="411"/>
      <c r="R297" s="411"/>
      <c r="S297" s="411"/>
      <c r="T297" s="411"/>
      <c r="U297" s="411"/>
      <c r="V297" s="411"/>
      <c r="W297" s="411"/>
      <c r="X297" s="411"/>
      <c r="Y297" s="411"/>
      <c r="Z297" s="411"/>
      <c r="AA297" s="411"/>
      <c r="AB297" s="411"/>
      <c r="AC297" s="411"/>
      <c r="AD297" s="411"/>
      <c r="AE297" s="411"/>
      <c r="AF297" s="411"/>
      <c r="AG297" s="411"/>
      <c r="AH297" s="411"/>
      <c r="AI297" s="411"/>
      <c r="AK297" s="4"/>
    </row>
    <row r="298" spans="1:37">
      <c r="A298" s="4"/>
      <c r="B298" s="411"/>
      <c r="C298" s="411"/>
      <c r="D298" s="411"/>
      <c r="E298" s="411"/>
      <c r="F298" s="411"/>
      <c r="G298" s="411"/>
      <c r="H298" s="411"/>
      <c r="I298" s="411"/>
      <c r="J298" s="411"/>
      <c r="K298" s="411"/>
      <c r="L298" s="411"/>
      <c r="M298" s="411"/>
      <c r="N298" s="411"/>
      <c r="O298" s="411"/>
      <c r="P298" s="411"/>
      <c r="Q298" s="411"/>
      <c r="R298" s="411"/>
      <c r="S298" s="411"/>
      <c r="T298" s="411"/>
      <c r="U298" s="411"/>
      <c r="V298" s="411"/>
      <c r="W298" s="411"/>
      <c r="X298" s="411"/>
      <c r="Y298" s="411"/>
      <c r="Z298" s="411"/>
      <c r="AA298" s="411"/>
      <c r="AB298" s="411"/>
      <c r="AC298" s="411"/>
      <c r="AD298" s="411"/>
      <c r="AE298" s="411"/>
      <c r="AF298" s="411"/>
      <c r="AG298" s="411"/>
      <c r="AH298" s="411"/>
      <c r="AI298" s="411"/>
      <c r="AK298" s="4"/>
    </row>
    <row r="299" spans="1:37">
      <c r="A299" s="4"/>
      <c r="B299" s="411"/>
      <c r="C299" s="411"/>
      <c r="D299" s="411"/>
      <c r="E299" s="411"/>
      <c r="F299" s="411"/>
      <c r="G299" s="411"/>
      <c r="H299" s="411"/>
      <c r="I299" s="411"/>
      <c r="J299" s="411"/>
      <c r="K299" s="411"/>
      <c r="L299" s="411"/>
      <c r="M299" s="411"/>
      <c r="N299" s="411"/>
      <c r="O299" s="411"/>
      <c r="P299" s="411"/>
      <c r="Q299" s="411"/>
      <c r="R299" s="411"/>
      <c r="S299" s="411"/>
      <c r="T299" s="411"/>
      <c r="U299" s="411"/>
      <c r="V299" s="411"/>
      <c r="W299" s="411"/>
      <c r="X299" s="411"/>
      <c r="Y299" s="411"/>
      <c r="Z299" s="411"/>
      <c r="AA299" s="411"/>
      <c r="AB299" s="411"/>
      <c r="AC299" s="411"/>
      <c r="AD299" s="411"/>
      <c r="AE299" s="411"/>
      <c r="AF299" s="411"/>
      <c r="AG299" s="411"/>
      <c r="AH299" s="411"/>
      <c r="AI299" s="411"/>
      <c r="AK299" s="4"/>
    </row>
    <row r="300" spans="1:37">
      <c r="A300" s="4"/>
      <c r="B300" s="411"/>
      <c r="C300" s="411"/>
      <c r="D300" s="411"/>
      <c r="E300" s="411"/>
      <c r="F300" s="411"/>
      <c r="G300" s="411"/>
      <c r="H300" s="411"/>
      <c r="I300" s="411"/>
      <c r="J300" s="411"/>
      <c r="K300" s="411"/>
      <c r="L300" s="411"/>
      <c r="M300" s="411"/>
      <c r="N300" s="411"/>
      <c r="O300" s="411"/>
      <c r="P300" s="411"/>
      <c r="Q300" s="411"/>
      <c r="R300" s="411"/>
      <c r="S300" s="411"/>
      <c r="T300" s="411"/>
      <c r="U300" s="411"/>
      <c r="V300" s="411"/>
      <c r="W300" s="411"/>
      <c r="X300" s="411"/>
      <c r="Y300" s="411"/>
      <c r="Z300" s="411"/>
      <c r="AA300" s="411"/>
      <c r="AB300" s="411"/>
      <c r="AC300" s="411"/>
      <c r="AD300" s="411"/>
      <c r="AE300" s="411"/>
      <c r="AF300" s="411"/>
      <c r="AG300" s="411"/>
      <c r="AH300" s="411"/>
      <c r="AI300" s="411"/>
      <c r="AK300" s="4"/>
    </row>
    <row r="301" spans="1:37">
      <c r="A301" s="4"/>
      <c r="B301" s="411"/>
      <c r="C301" s="411"/>
      <c r="D301" s="411"/>
      <c r="E301" s="411"/>
      <c r="F301" s="411"/>
      <c r="G301" s="411"/>
      <c r="H301" s="411"/>
      <c r="I301" s="411"/>
      <c r="J301" s="411"/>
      <c r="K301" s="411"/>
      <c r="L301" s="411"/>
      <c r="M301" s="411"/>
      <c r="N301" s="411"/>
      <c r="O301" s="411"/>
      <c r="P301" s="411"/>
      <c r="Q301" s="411"/>
      <c r="R301" s="411"/>
      <c r="S301" s="411"/>
      <c r="T301" s="411"/>
      <c r="U301" s="411"/>
      <c r="V301" s="411"/>
      <c r="W301" s="411"/>
      <c r="X301" s="411"/>
      <c r="Y301" s="411"/>
      <c r="Z301" s="411"/>
      <c r="AA301" s="411"/>
      <c r="AB301" s="411"/>
      <c r="AC301" s="411"/>
      <c r="AD301" s="411"/>
      <c r="AE301" s="411"/>
      <c r="AF301" s="411"/>
      <c r="AG301" s="411"/>
      <c r="AH301" s="411"/>
      <c r="AI301" s="411"/>
      <c r="AK301" s="4"/>
    </row>
    <row r="302" spans="1:37">
      <c r="A302" s="4"/>
      <c r="B302" s="411"/>
      <c r="C302" s="411"/>
      <c r="D302" s="411"/>
      <c r="E302" s="411"/>
      <c r="F302" s="411"/>
      <c r="G302" s="411"/>
      <c r="H302" s="411"/>
      <c r="I302" s="411"/>
      <c r="J302" s="411"/>
      <c r="K302" s="411"/>
      <c r="L302" s="411"/>
      <c r="M302" s="411"/>
      <c r="N302" s="411"/>
      <c r="O302" s="411"/>
      <c r="P302" s="411"/>
      <c r="Q302" s="411"/>
      <c r="R302" s="411"/>
      <c r="S302" s="411"/>
      <c r="T302" s="411"/>
      <c r="U302" s="411"/>
      <c r="V302" s="411"/>
      <c r="W302" s="411"/>
      <c r="X302" s="411"/>
      <c r="Y302" s="411"/>
      <c r="Z302" s="411"/>
      <c r="AA302" s="411"/>
      <c r="AB302" s="411"/>
      <c r="AC302" s="411"/>
      <c r="AD302" s="411"/>
      <c r="AE302" s="411"/>
      <c r="AF302" s="411"/>
      <c r="AG302" s="411"/>
      <c r="AH302" s="411"/>
      <c r="AI302" s="411"/>
      <c r="AK302" s="4"/>
    </row>
    <row r="303" spans="1:37">
      <c r="A303" s="4"/>
      <c r="B303" s="411"/>
      <c r="C303" s="411"/>
      <c r="D303" s="411"/>
      <c r="E303" s="411"/>
      <c r="F303" s="411"/>
      <c r="G303" s="411"/>
      <c r="H303" s="411"/>
      <c r="I303" s="411"/>
      <c r="J303" s="411"/>
      <c r="K303" s="411"/>
      <c r="L303" s="411"/>
      <c r="M303" s="411"/>
      <c r="N303" s="411"/>
      <c r="O303" s="411"/>
      <c r="P303" s="411"/>
      <c r="Q303" s="411"/>
      <c r="R303" s="411"/>
      <c r="S303" s="411"/>
      <c r="T303" s="411"/>
      <c r="U303" s="411"/>
      <c r="V303" s="411"/>
      <c r="W303" s="411"/>
      <c r="X303" s="411"/>
      <c r="Y303" s="411"/>
      <c r="Z303" s="411"/>
      <c r="AA303" s="411"/>
      <c r="AB303" s="411"/>
      <c r="AC303" s="411"/>
      <c r="AD303" s="411"/>
      <c r="AE303" s="411"/>
      <c r="AF303" s="411"/>
      <c r="AG303" s="411"/>
      <c r="AH303" s="411"/>
      <c r="AI303" s="411"/>
      <c r="AK303" s="4"/>
    </row>
    <row r="304" spans="1:37">
      <c r="A304" s="4"/>
      <c r="B304" s="411"/>
      <c r="C304" s="411"/>
      <c r="D304" s="411"/>
      <c r="E304" s="411"/>
      <c r="F304" s="411"/>
      <c r="G304" s="411"/>
      <c r="H304" s="411"/>
      <c r="I304" s="411"/>
      <c r="J304" s="411"/>
      <c r="K304" s="411"/>
      <c r="L304" s="411"/>
      <c r="M304" s="411"/>
      <c r="N304" s="411"/>
      <c r="O304" s="411"/>
      <c r="P304" s="411"/>
      <c r="Q304" s="411"/>
      <c r="R304" s="411"/>
      <c r="S304" s="411"/>
      <c r="T304" s="411"/>
      <c r="U304" s="411"/>
      <c r="V304" s="411"/>
      <c r="W304" s="411"/>
      <c r="X304" s="411"/>
      <c r="Y304" s="411"/>
      <c r="Z304" s="411"/>
      <c r="AA304" s="411"/>
      <c r="AB304" s="411"/>
      <c r="AC304" s="411"/>
      <c r="AD304" s="411"/>
      <c r="AE304" s="411"/>
      <c r="AF304" s="411"/>
      <c r="AG304" s="411"/>
      <c r="AH304" s="411"/>
      <c r="AI304" s="411"/>
      <c r="AK304" s="4"/>
    </row>
    <row r="305" spans="1:37">
      <c r="A305" s="4"/>
      <c r="B305" s="411"/>
      <c r="C305" s="411"/>
      <c r="D305" s="411"/>
      <c r="E305" s="411"/>
      <c r="F305" s="411"/>
      <c r="G305" s="411"/>
      <c r="H305" s="411"/>
      <c r="I305" s="411"/>
      <c r="J305" s="411"/>
      <c r="K305" s="411"/>
      <c r="L305" s="411"/>
      <c r="M305" s="411"/>
      <c r="N305" s="411"/>
      <c r="O305" s="411"/>
      <c r="P305" s="411"/>
      <c r="Q305" s="411"/>
      <c r="R305" s="411"/>
      <c r="S305" s="411"/>
      <c r="T305" s="411"/>
      <c r="U305" s="411"/>
      <c r="V305" s="411"/>
      <c r="W305" s="411"/>
      <c r="X305" s="411"/>
      <c r="Y305" s="411"/>
      <c r="Z305" s="411"/>
      <c r="AA305" s="411"/>
      <c r="AB305" s="411"/>
      <c r="AC305" s="411"/>
      <c r="AD305" s="411"/>
      <c r="AE305" s="411"/>
      <c r="AF305" s="411"/>
      <c r="AG305" s="411"/>
      <c r="AH305" s="411"/>
      <c r="AI305" s="411"/>
      <c r="AK305" s="4"/>
    </row>
    <row r="306" spans="1:37">
      <c r="A306" s="4"/>
      <c r="B306" s="411"/>
      <c r="C306" s="411"/>
      <c r="D306" s="411"/>
      <c r="E306" s="411"/>
      <c r="F306" s="411"/>
      <c r="G306" s="411"/>
      <c r="H306" s="411"/>
      <c r="I306" s="411"/>
      <c r="J306" s="411"/>
      <c r="K306" s="411"/>
      <c r="L306" s="411"/>
      <c r="M306" s="411"/>
      <c r="N306" s="411"/>
      <c r="O306" s="411"/>
      <c r="P306" s="411"/>
      <c r="Q306" s="411"/>
      <c r="R306" s="411"/>
      <c r="S306" s="411"/>
      <c r="T306" s="411"/>
      <c r="U306" s="411"/>
      <c r="V306" s="411"/>
      <c r="W306" s="411"/>
      <c r="X306" s="411"/>
      <c r="Y306" s="411"/>
      <c r="Z306" s="411"/>
      <c r="AA306" s="411"/>
      <c r="AB306" s="411"/>
      <c r="AC306" s="411"/>
      <c r="AD306" s="411"/>
      <c r="AE306" s="411"/>
      <c r="AF306" s="411"/>
      <c r="AG306" s="411"/>
      <c r="AH306" s="411"/>
      <c r="AI306" s="411"/>
      <c r="AK306" s="4"/>
    </row>
    <row r="307" spans="1:37">
      <c r="A307" s="4"/>
      <c r="B307" s="411"/>
      <c r="C307" s="411"/>
      <c r="D307" s="411"/>
      <c r="E307" s="411"/>
      <c r="F307" s="411"/>
      <c r="G307" s="411"/>
      <c r="H307" s="411"/>
      <c r="I307" s="411"/>
      <c r="J307" s="411"/>
      <c r="K307" s="411"/>
      <c r="L307" s="411"/>
      <c r="M307" s="411"/>
      <c r="N307" s="411"/>
      <c r="O307" s="411"/>
      <c r="P307" s="411"/>
      <c r="Q307" s="411"/>
      <c r="R307" s="411"/>
      <c r="S307" s="411"/>
      <c r="T307" s="411"/>
      <c r="U307" s="411"/>
      <c r="V307" s="411"/>
      <c r="W307" s="411"/>
      <c r="X307" s="411"/>
      <c r="Y307" s="411"/>
      <c r="Z307" s="411"/>
      <c r="AA307" s="411"/>
      <c r="AB307" s="411"/>
      <c r="AC307" s="411"/>
      <c r="AD307" s="411"/>
      <c r="AE307" s="411"/>
      <c r="AF307" s="411"/>
      <c r="AG307" s="411"/>
      <c r="AH307" s="411"/>
      <c r="AI307" s="411"/>
      <c r="AK307" s="4"/>
    </row>
    <row r="308" spans="1:37">
      <c r="A308" s="4"/>
      <c r="B308" s="411"/>
      <c r="C308" s="411"/>
      <c r="D308" s="411"/>
      <c r="E308" s="411"/>
      <c r="F308" s="411"/>
      <c r="G308" s="411"/>
      <c r="H308" s="411"/>
      <c r="I308" s="411"/>
      <c r="J308" s="411"/>
      <c r="K308" s="411"/>
      <c r="L308" s="411"/>
      <c r="M308" s="411"/>
      <c r="N308" s="411"/>
      <c r="O308" s="411"/>
      <c r="P308" s="411"/>
      <c r="Q308" s="411"/>
      <c r="R308" s="411"/>
      <c r="S308" s="411"/>
      <c r="T308" s="411"/>
      <c r="U308" s="411"/>
      <c r="V308" s="411"/>
      <c r="W308" s="411"/>
      <c r="X308" s="411"/>
      <c r="Y308" s="411"/>
      <c r="Z308" s="411"/>
      <c r="AA308" s="411"/>
      <c r="AB308" s="411"/>
      <c r="AC308" s="411"/>
      <c r="AD308" s="411"/>
      <c r="AE308" s="411"/>
      <c r="AF308" s="411"/>
      <c r="AG308" s="411"/>
      <c r="AH308" s="411"/>
      <c r="AI308" s="411"/>
      <c r="AK308" s="4"/>
    </row>
    <row r="309" spans="1:37">
      <c r="A309" s="4"/>
      <c r="B309" s="411"/>
      <c r="C309" s="411"/>
      <c r="D309" s="411"/>
      <c r="E309" s="411"/>
      <c r="F309" s="411"/>
      <c r="G309" s="411"/>
      <c r="H309" s="411"/>
      <c r="I309" s="411"/>
      <c r="J309" s="411"/>
      <c r="K309" s="411"/>
      <c r="L309" s="411"/>
      <c r="M309" s="411"/>
      <c r="N309" s="411"/>
      <c r="O309" s="411"/>
      <c r="P309" s="411"/>
      <c r="Q309" s="411"/>
      <c r="R309" s="411"/>
      <c r="S309" s="411"/>
      <c r="T309" s="411"/>
      <c r="U309" s="411"/>
      <c r="V309" s="411"/>
      <c r="W309" s="411"/>
      <c r="X309" s="411"/>
      <c r="Y309" s="411"/>
      <c r="Z309" s="411"/>
      <c r="AA309" s="411"/>
      <c r="AB309" s="411"/>
      <c r="AC309" s="411"/>
      <c r="AD309" s="411"/>
      <c r="AE309" s="411"/>
      <c r="AF309" s="411"/>
      <c r="AG309" s="411"/>
      <c r="AH309" s="411"/>
      <c r="AI309" s="411"/>
      <c r="AK309" s="4"/>
    </row>
    <row r="310" spans="1:37">
      <c r="A310" s="4"/>
      <c r="B310" s="411"/>
      <c r="C310" s="411"/>
      <c r="D310" s="411"/>
      <c r="E310" s="411"/>
      <c r="F310" s="411"/>
      <c r="G310" s="411"/>
      <c r="H310" s="411"/>
      <c r="I310" s="411"/>
      <c r="J310" s="411"/>
      <c r="K310" s="411"/>
      <c r="L310" s="411"/>
      <c r="M310" s="411"/>
      <c r="N310" s="411"/>
      <c r="O310" s="411"/>
      <c r="P310" s="411"/>
      <c r="Q310" s="411"/>
      <c r="R310" s="411"/>
      <c r="S310" s="411"/>
      <c r="T310" s="411"/>
      <c r="U310" s="411"/>
      <c r="V310" s="411"/>
      <c r="W310" s="411"/>
      <c r="X310" s="411"/>
      <c r="Y310" s="411"/>
      <c r="Z310" s="411"/>
      <c r="AA310" s="411"/>
      <c r="AB310" s="411"/>
      <c r="AC310" s="411"/>
      <c r="AD310" s="411"/>
      <c r="AE310" s="411"/>
      <c r="AF310" s="411"/>
      <c r="AG310" s="411"/>
      <c r="AH310" s="411"/>
      <c r="AI310" s="411"/>
      <c r="AK310" s="4"/>
    </row>
    <row r="311" spans="1:37">
      <c r="A311" s="4"/>
      <c r="B311" s="411"/>
      <c r="C311" s="411"/>
      <c r="D311" s="411"/>
      <c r="E311" s="411"/>
      <c r="F311" s="411"/>
      <c r="G311" s="411"/>
      <c r="H311" s="411"/>
      <c r="I311" s="411"/>
      <c r="J311" s="411"/>
      <c r="K311" s="411"/>
      <c r="L311" s="411"/>
      <c r="M311" s="411"/>
      <c r="N311" s="411"/>
      <c r="O311" s="411"/>
      <c r="P311" s="411"/>
      <c r="Q311" s="411"/>
      <c r="R311" s="411"/>
      <c r="S311" s="411"/>
      <c r="T311" s="411"/>
      <c r="U311" s="411"/>
      <c r="V311" s="411"/>
      <c r="W311" s="411"/>
      <c r="X311" s="411"/>
      <c r="Y311" s="411"/>
      <c r="Z311" s="411"/>
      <c r="AA311" s="411"/>
      <c r="AB311" s="411"/>
      <c r="AC311" s="411"/>
      <c r="AD311" s="411"/>
      <c r="AE311" s="411"/>
      <c r="AF311" s="411"/>
      <c r="AG311" s="411"/>
      <c r="AH311" s="411"/>
      <c r="AI311" s="411"/>
      <c r="AK311" s="4"/>
    </row>
    <row r="312" spans="1:37">
      <c r="A312" s="4"/>
      <c r="B312" s="411"/>
      <c r="C312" s="411"/>
      <c r="D312" s="411"/>
      <c r="E312" s="411"/>
      <c r="F312" s="411"/>
      <c r="G312" s="411"/>
      <c r="H312" s="411"/>
      <c r="I312" s="411"/>
      <c r="J312" s="411"/>
      <c r="K312" s="411"/>
      <c r="L312" s="411"/>
      <c r="M312" s="411"/>
      <c r="N312" s="411"/>
      <c r="O312" s="411"/>
      <c r="P312" s="411"/>
      <c r="Q312" s="411"/>
      <c r="R312" s="411"/>
      <c r="S312" s="411"/>
      <c r="T312" s="411"/>
      <c r="U312" s="411"/>
      <c r="V312" s="411"/>
      <c r="W312" s="411"/>
      <c r="X312" s="411"/>
      <c r="Y312" s="411"/>
      <c r="Z312" s="411"/>
      <c r="AA312" s="411"/>
      <c r="AB312" s="411"/>
      <c r="AC312" s="411"/>
      <c r="AD312" s="411"/>
      <c r="AE312" s="411"/>
      <c r="AF312" s="411"/>
      <c r="AG312" s="411"/>
      <c r="AH312" s="411"/>
      <c r="AI312" s="411"/>
      <c r="AK312" s="4"/>
    </row>
    <row r="313" spans="1:37">
      <c r="A313" s="4"/>
      <c r="B313" s="411"/>
      <c r="C313" s="411"/>
      <c r="D313" s="411"/>
      <c r="E313" s="411"/>
      <c r="F313" s="411"/>
      <c r="G313" s="411"/>
      <c r="H313" s="411"/>
      <c r="I313" s="411"/>
      <c r="J313" s="411"/>
      <c r="K313" s="411"/>
      <c r="L313" s="411"/>
      <c r="M313" s="411"/>
      <c r="N313" s="411"/>
      <c r="O313" s="411"/>
      <c r="P313" s="411"/>
      <c r="Q313" s="411"/>
      <c r="R313" s="411"/>
      <c r="S313" s="411"/>
      <c r="T313" s="411"/>
      <c r="U313" s="411"/>
      <c r="V313" s="411"/>
      <c r="W313" s="411"/>
      <c r="X313" s="411"/>
      <c r="Y313" s="411"/>
      <c r="Z313" s="411"/>
      <c r="AA313" s="411"/>
      <c r="AB313" s="411"/>
      <c r="AC313" s="411"/>
      <c r="AD313" s="411"/>
      <c r="AE313" s="411"/>
      <c r="AF313" s="411"/>
      <c r="AG313" s="411"/>
      <c r="AH313" s="411"/>
      <c r="AI313" s="411"/>
      <c r="AK313" s="4"/>
    </row>
    <row r="314" spans="1:37">
      <c r="A314" s="4"/>
      <c r="B314" s="411"/>
      <c r="C314" s="411"/>
      <c r="D314" s="411"/>
      <c r="E314" s="411"/>
      <c r="F314" s="411"/>
      <c r="G314" s="411"/>
      <c r="H314" s="411"/>
      <c r="I314" s="411"/>
      <c r="J314" s="411"/>
      <c r="K314" s="411"/>
      <c r="L314" s="411"/>
      <c r="M314" s="411"/>
      <c r="N314" s="411"/>
      <c r="O314" s="411"/>
      <c r="P314" s="411"/>
      <c r="Q314" s="411"/>
      <c r="R314" s="411"/>
      <c r="S314" s="411"/>
      <c r="T314" s="411"/>
      <c r="U314" s="411"/>
      <c r="V314" s="411"/>
      <c r="W314" s="411"/>
      <c r="X314" s="411"/>
      <c r="Y314" s="411"/>
      <c r="Z314" s="411"/>
      <c r="AA314" s="411"/>
      <c r="AB314" s="411"/>
      <c r="AC314" s="411"/>
      <c r="AD314" s="411"/>
      <c r="AE314" s="411"/>
      <c r="AF314" s="411"/>
      <c r="AG314" s="411"/>
      <c r="AH314" s="411"/>
      <c r="AI314" s="411"/>
      <c r="AK314" s="4"/>
    </row>
    <row r="315" spans="1:37">
      <c r="A315" s="4"/>
      <c r="B315" s="411"/>
      <c r="C315" s="411"/>
      <c r="D315" s="411"/>
      <c r="E315" s="411"/>
      <c r="F315" s="411"/>
      <c r="G315" s="411"/>
      <c r="H315" s="411"/>
      <c r="I315" s="411"/>
      <c r="J315" s="411"/>
      <c r="K315" s="411"/>
      <c r="L315" s="411"/>
      <c r="M315" s="411"/>
      <c r="N315" s="411"/>
      <c r="O315" s="411"/>
      <c r="P315" s="411"/>
      <c r="Q315" s="411"/>
      <c r="R315" s="411"/>
      <c r="S315" s="411"/>
      <c r="T315" s="411"/>
      <c r="U315" s="411"/>
      <c r="V315" s="411"/>
      <c r="W315" s="411"/>
      <c r="X315" s="411"/>
      <c r="Y315" s="411"/>
      <c r="Z315" s="411"/>
      <c r="AA315" s="411"/>
      <c r="AB315" s="411"/>
      <c r="AC315" s="411"/>
      <c r="AD315" s="411"/>
      <c r="AE315" s="411"/>
      <c r="AF315" s="411"/>
      <c r="AG315" s="411"/>
      <c r="AH315" s="411"/>
      <c r="AI315" s="411"/>
      <c r="AK315" s="4"/>
    </row>
    <row r="316" spans="1:37">
      <c r="A316" s="4"/>
      <c r="B316" s="411"/>
      <c r="C316" s="411"/>
      <c r="D316" s="411"/>
      <c r="E316" s="411"/>
      <c r="F316" s="411"/>
      <c r="G316" s="411"/>
      <c r="H316" s="411"/>
      <c r="I316" s="411"/>
      <c r="J316" s="411"/>
      <c r="K316" s="411"/>
      <c r="L316" s="411"/>
      <c r="M316" s="411"/>
      <c r="N316" s="411"/>
      <c r="O316" s="411"/>
      <c r="P316" s="411"/>
      <c r="Q316" s="411"/>
      <c r="R316" s="411"/>
      <c r="S316" s="411"/>
      <c r="T316" s="411"/>
      <c r="U316" s="411"/>
      <c r="V316" s="411"/>
      <c r="W316" s="411"/>
      <c r="X316" s="411"/>
      <c r="Y316" s="411"/>
      <c r="Z316" s="411"/>
      <c r="AA316" s="411"/>
      <c r="AB316" s="411"/>
      <c r="AC316" s="411"/>
      <c r="AD316" s="411"/>
      <c r="AE316" s="411"/>
      <c r="AF316" s="411"/>
      <c r="AG316" s="411"/>
      <c r="AH316" s="411"/>
      <c r="AI316" s="411"/>
      <c r="AK316" s="4"/>
    </row>
    <row r="317" spans="1:37">
      <c r="A317" s="4"/>
      <c r="B317" s="411"/>
      <c r="C317" s="411"/>
      <c r="D317" s="411"/>
      <c r="E317" s="411"/>
      <c r="F317" s="411"/>
      <c r="G317" s="411"/>
      <c r="H317" s="411"/>
      <c r="I317" s="411"/>
      <c r="J317" s="411"/>
      <c r="K317" s="411"/>
      <c r="L317" s="411"/>
      <c r="M317" s="411"/>
      <c r="N317" s="411"/>
      <c r="O317" s="411"/>
      <c r="P317" s="411"/>
      <c r="Q317" s="411"/>
      <c r="R317" s="411"/>
      <c r="S317" s="411"/>
      <c r="T317" s="411"/>
      <c r="U317" s="411"/>
      <c r="V317" s="411"/>
      <c r="W317" s="411"/>
      <c r="X317" s="411"/>
      <c r="Y317" s="411"/>
      <c r="Z317" s="411"/>
      <c r="AA317" s="411"/>
      <c r="AB317" s="411"/>
      <c r="AC317" s="411"/>
      <c r="AD317" s="411"/>
      <c r="AE317" s="411"/>
      <c r="AF317" s="411"/>
      <c r="AG317" s="411"/>
      <c r="AH317" s="411"/>
      <c r="AI317" s="411"/>
      <c r="AK317" s="4"/>
    </row>
    <row r="318" spans="1:37">
      <c r="A318" s="4"/>
      <c r="B318" s="411"/>
      <c r="C318" s="411"/>
      <c r="D318" s="411"/>
      <c r="E318" s="411"/>
      <c r="F318" s="411"/>
      <c r="G318" s="411"/>
      <c r="H318" s="411"/>
      <c r="I318" s="411"/>
      <c r="J318" s="411"/>
      <c r="K318" s="411"/>
      <c r="L318" s="411"/>
      <c r="M318" s="411"/>
      <c r="N318" s="411"/>
      <c r="O318" s="411"/>
      <c r="P318" s="411"/>
      <c r="Q318" s="411"/>
      <c r="R318" s="411"/>
      <c r="S318" s="411"/>
      <c r="T318" s="411"/>
      <c r="U318" s="411"/>
      <c r="V318" s="411"/>
      <c r="W318" s="411"/>
      <c r="X318" s="411"/>
      <c r="Y318" s="411"/>
      <c r="Z318" s="411"/>
      <c r="AA318" s="411"/>
      <c r="AB318" s="411"/>
      <c r="AC318" s="411"/>
      <c r="AD318" s="411"/>
      <c r="AE318" s="411"/>
      <c r="AF318" s="411"/>
      <c r="AG318" s="411"/>
      <c r="AH318" s="411"/>
      <c r="AI318" s="411"/>
      <c r="AK318" s="4"/>
    </row>
    <row r="319" spans="1:37">
      <c r="A319" s="4"/>
      <c r="B319" s="411"/>
      <c r="C319" s="411"/>
      <c r="D319" s="411"/>
      <c r="E319" s="411"/>
      <c r="F319" s="411"/>
      <c r="G319" s="411"/>
      <c r="H319" s="411"/>
      <c r="I319" s="411"/>
      <c r="J319" s="411"/>
      <c r="K319" s="411"/>
      <c r="L319" s="411"/>
      <c r="M319" s="411"/>
      <c r="N319" s="411"/>
      <c r="O319" s="411"/>
      <c r="P319" s="411"/>
      <c r="Q319" s="411"/>
      <c r="R319" s="411"/>
      <c r="S319" s="411"/>
      <c r="T319" s="411"/>
      <c r="U319" s="411"/>
      <c r="V319" s="411"/>
      <c r="W319" s="411"/>
      <c r="X319" s="411"/>
      <c r="Y319" s="411"/>
      <c r="Z319" s="411"/>
      <c r="AA319" s="411"/>
      <c r="AB319" s="411"/>
      <c r="AC319" s="411"/>
      <c r="AD319" s="411"/>
      <c r="AE319" s="411"/>
      <c r="AF319" s="411"/>
      <c r="AG319" s="411"/>
      <c r="AH319" s="411"/>
      <c r="AI319" s="411"/>
      <c r="AK319" s="4"/>
    </row>
    <row r="320" spans="1:37">
      <c r="A320" s="4"/>
      <c r="B320" s="411"/>
      <c r="C320" s="411"/>
      <c r="D320" s="411"/>
      <c r="E320" s="411"/>
      <c r="F320" s="411"/>
      <c r="G320" s="411"/>
      <c r="H320" s="411"/>
      <c r="I320" s="411"/>
      <c r="J320" s="411"/>
      <c r="K320" s="411"/>
      <c r="L320" s="411"/>
      <c r="M320" s="411"/>
      <c r="N320" s="411"/>
      <c r="O320" s="411"/>
      <c r="P320" s="411"/>
      <c r="Q320" s="411"/>
      <c r="R320" s="411"/>
      <c r="S320" s="411"/>
      <c r="T320" s="411"/>
      <c r="U320" s="411"/>
      <c r="V320" s="411"/>
      <c r="W320" s="411"/>
      <c r="X320" s="411"/>
      <c r="Y320" s="411"/>
      <c r="Z320" s="411"/>
      <c r="AA320" s="411"/>
      <c r="AB320" s="411"/>
      <c r="AC320" s="411"/>
      <c r="AD320" s="411"/>
      <c r="AE320" s="411"/>
      <c r="AF320" s="411"/>
      <c r="AG320" s="411"/>
      <c r="AH320" s="411"/>
      <c r="AI320" s="411"/>
      <c r="AK320" s="4"/>
    </row>
    <row r="321" spans="1:37">
      <c r="A321" s="4"/>
      <c r="B321" s="411"/>
      <c r="C321" s="411"/>
      <c r="D321" s="411"/>
      <c r="E321" s="411"/>
      <c r="F321" s="411"/>
      <c r="G321" s="411"/>
      <c r="H321" s="411"/>
      <c r="I321" s="411"/>
      <c r="J321" s="411"/>
      <c r="K321" s="411"/>
      <c r="L321" s="411"/>
      <c r="M321" s="411"/>
      <c r="N321" s="411"/>
      <c r="O321" s="411"/>
      <c r="P321" s="411"/>
      <c r="Q321" s="411"/>
      <c r="R321" s="411"/>
      <c r="S321" s="411"/>
      <c r="T321" s="411"/>
      <c r="U321" s="411"/>
      <c r="V321" s="411"/>
      <c r="W321" s="411"/>
      <c r="X321" s="411"/>
      <c r="Y321" s="411"/>
      <c r="Z321" s="411"/>
      <c r="AA321" s="411"/>
      <c r="AB321" s="411"/>
      <c r="AC321" s="411"/>
      <c r="AD321" s="411"/>
      <c r="AE321" s="411"/>
      <c r="AF321" s="411"/>
      <c r="AG321" s="411"/>
      <c r="AH321" s="411"/>
      <c r="AI321" s="411"/>
      <c r="AK321" s="4"/>
    </row>
    <row r="322" spans="1:37">
      <c r="A322" s="4"/>
      <c r="B322" s="411"/>
      <c r="C322" s="411"/>
      <c r="D322" s="411"/>
      <c r="E322" s="411"/>
      <c r="F322" s="411"/>
      <c r="G322" s="411"/>
      <c r="H322" s="411"/>
      <c r="I322" s="411"/>
      <c r="J322" s="411"/>
      <c r="K322" s="411"/>
      <c r="L322" s="411"/>
      <c r="M322" s="411"/>
      <c r="N322" s="411"/>
      <c r="O322" s="411"/>
      <c r="P322" s="411"/>
      <c r="Q322" s="411"/>
      <c r="R322" s="411"/>
      <c r="S322" s="411"/>
      <c r="T322" s="411"/>
      <c r="U322" s="411"/>
      <c r="V322" s="411"/>
      <c r="W322" s="411"/>
      <c r="X322" s="411"/>
      <c r="Y322" s="411"/>
      <c r="Z322" s="411"/>
      <c r="AA322" s="411"/>
      <c r="AB322" s="411"/>
      <c r="AC322" s="411"/>
      <c r="AD322" s="411"/>
      <c r="AE322" s="411"/>
      <c r="AF322" s="411"/>
      <c r="AG322" s="411"/>
      <c r="AH322" s="411"/>
      <c r="AI322" s="411"/>
      <c r="AK322" s="4"/>
    </row>
    <row r="323" spans="1:37">
      <c r="A323" s="4"/>
      <c r="B323" s="411"/>
      <c r="C323" s="411"/>
      <c r="D323" s="411"/>
      <c r="E323" s="411"/>
      <c r="F323" s="411"/>
      <c r="G323" s="411"/>
      <c r="H323" s="411"/>
      <c r="I323" s="411"/>
      <c r="J323" s="411"/>
      <c r="K323" s="411"/>
      <c r="L323" s="411"/>
      <c r="M323" s="411"/>
      <c r="N323" s="411"/>
      <c r="O323" s="411"/>
      <c r="P323" s="411"/>
      <c r="Q323" s="411"/>
      <c r="R323" s="411"/>
      <c r="S323" s="411"/>
      <c r="T323" s="411"/>
      <c r="U323" s="411"/>
      <c r="V323" s="411"/>
      <c r="W323" s="411"/>
      <c r="X323" s="411"/>
      <c r="Y323" s="411"/>
      <c r="Z323" s="411"/>
      <c r="AA323" s="411"/>
      <c r="AB323" s="411"/>
      <c r="AC323" s="411"/>
      <c r="AD323" s="411"/>
      <c r="AE323" s="411"/>
      <c r="AF323" s="411"/>
      <c r="AG323" s="411"/>
      <c r="AH323" s="411"/>
      <c r="AI323" s="411"/>
      <c r="AK323" s="4"/>
    </row>
    <row r="324" spans="1:37">
      <c r="A324" s="4"/>
      <c r="B324" s="411"/>
      <c r="C324" s="411"/>
      <c r="D324" s="411"/>
      <c r="E324" s="411"/>
      <c r="F324" s="411"/>
      <c r="G324" s="411"/>
      <c r="H324" s="411"/>
      <c r="I324" s="411"/>
      <c r="J324" s="411"/>
      <c r="K324" s="411"/>
      <c r="L324" s="411"/>
      <c r="M324" s="411"/>
      <c r="N324" s="411"/>
      <c r="O324" s="411"/>
      <c r="P324" s="411"/>
      <c r="Q324" s="411"/>
      <c r="R324" s="411"/>
      <c r="S324" s="411"/>
      <c r="T324" s="411"/>
      <c r="U324" s="411"/>
      <c r="V324" s="411"/>
      <c r="W324" s="411"/>
      <c r="X324" s="411"/>
      <c r="Y324" s="411"/>
      <c r="Z324" s="411"/>
      <c r="AA324" s="411"/>
      <c r="AB324" s="411"/>
      <c r="AC324" s="411"/>
      <c r="AD324" s="411"/>
      <c r="AE324" s="411"/>
      <c r="AF324" s="411"/>
      <c r="AG324" s="411"/>
      <c r="AH324" s="411"/>
      <c r="AI324" s="411"/>
      <c r="AK324" s="4"/>
    </row>
    <row r="325" spans="1:37">
      <c r="A325" s="4"/>
      <c r="B325" s="411"/>
      <c r="C325" s="411"/>
      <c r="D325" s="411"/>
      <c r="E325" s="411"/>
      <c r="F325" s="411"/>
      <c r="G325" s="411"/>
      <c r="H325" s="411"/>
      <c r="I325" s="411"/>
      <c r="J325" s="411"/>
      <c r="K325" s="411"/>
      <c r="L325" s="411"/>
      <c r="M325" s="411"/>
      <c r="N325" s="411"/>
      <c r="O325" s="411"/>
      <c r="P325" s="411"/>
      <c r="Q325" s="411"/>
      <c r="R325" s="411"/>
      <c r="S325" s="411"/>
      <c r="T325" s="411"/>
      <c r="U325" s="411"/>
      <c r="V325" s="411"/>
      <c r="W325" s="411"/>
      <c r="X325" s="411"/>
      <c r="Y325" s="411"/>
      <c r="Z325" s="411"/>
      <c r="AA325" s="411"/>
      <c r="AB325" s="411"/>
      <c r="AC325" s="411"/>
      <c r="AD325" s="411"/>
      <c r="AE325" s="411"/>
      <c r="AF325" s="411"/>
      <c r="AG325" s="411"/>
      <c r="AH325" s="411"/>
      <c r="AI325" s="411"/>
      <c r="AK325" s="4"/>
    </row>
    <row r="326" spans="1:37">
      <c r="A326" s="4"/>
      <c r="B326" s="411"/>
      <c r="C326" s="411"/>
      <c r="D326" s="411"/>
      <c r="E326" s="411"/>
      <c r="F326" s="411"/>
      <c r="G326" s="411"/>
      <c r="H326" s="411"/>
      <c r="I326" s="411"/>
      <c r="J326" s="411"/>
      <c r="K326" s="411"/>
      <c r="L326" s="411"/>
      <c r="M326" s="411"/>
      <c r="N326" s="411"/>
      <c r="O326" s="411"/>
      <c r="P326" s="411"/>
      <c r="Q326" s="411"/>
      <c r="R326" s="411"/>
      <c r="S326" s="411"/>
      <c r="T326" s="411"/>
      <c r="U326" s="411"/>
      <c r="V326" s="411"/>
      <c r="W326" s="411"/>
      <c r="X326" s="411"/>
      <c r="Y326" s="411"/>
      <c r="Z326" s="411"/>
      <c r="AA326" s="411"/>
      <c r="AB326" s="411"/>
      <c r="AC326" s="411"/>
      <c r="AD326" s="411"/>
      <c r="AE326" s="411"/>
      <c r="AF326" s="411"/>
      <c r="AG326" s="411"/>
      <c r="AH326" s="411"/>
      <c r="AI326" s="411"/>
      <c r="AK326" s="4"/>
    </row>
    <row r="327" spans="1:37">
      <c r="A327" s="4"/>
      <c r="B327" s="411"/>
      <c r="C327" s="411"/>
      <c r="D327" s="411"/>
      <c r="E327" s="411"/>
      <c r="F327" s="411"/>
      <c r="G327" s="411"/>
      <c r="H327" s="411"/>
      <c r="I327" s="411"/>
      <c r="J327" s="411"/>
      <c r="K327" s="411"/>
      <c r="L327" s="411"/>
      <c r="M327" s="411"/>
      <c r="N327" s="411"/>
      <c r="O327" s="411"/>
      <c r="P327" s="411"/>
      <c r="Q327" s="411"/>
      <c r="R327" s="411"/>
      <c r="S327" s="411"/>
      <c r="T327" s="411"/>
      <c r="U327" s="411"/>
      <c r="V327" s="411"/>
      <c r="W327" s="411"/>
      <c r="X327" s="411"/>
      <c r="Y327" s="411"/>
      <c r="Z327" s="411"/>
      <c r="AA327" s="411"/>
      <c r="AB327" s="411"/>
      <c r="AC327" s="411"/>
      <c r="AD327" s="411"/>
      <c r="AE327" s="411"/>
      <c r="AF327" s="411"/>
      <c r="AG327" s="411"/>
      <c r="AH327" s="411"/>
      <c r="AI327" s="411"/>
      <c r="AK327" s="4"/>
    </row>
    <row r="328" spans="1:37">
      <c r="A328" s="4"/>
      <c r="B328" s="411"/>
      <c r="C328" s="411"/>
      <c r="D328" s="411"/>
      <c r="E328" s="411"/>
      <c r="F328" s="411"/>
      <c r="G328" s="411"/>
      <c r="H328" s="411"/>
      <c r="I328" s="411"/>
      <c r="J328" s="411"/>
      <c r="K328" s="411"/>
      <c r="L328" s="411"/>
      <c r="M328" s="411"/>
      <c r="N328" s="411"/>
      <c r="O328" s="411"/>
      <c r="P328" s="411"/>
      <c r="Q328" s="411"/>
      <c r="R328" s="411"/>
      <c r="S328" s="411"/>
      <c r="T328" s="411"/>
      <c r="U328" s="411"/>
      <c r="V328" s="411"/>
      <c r="W328" s="411"/>
      <c r="X328" s="411"/>
      <c r="Y328" s="411"/>
      <c r="Z328" s="411"/>
      <c r="AA328" s="411"/>
      <c r="AB328" s="411"/>
      <c r="AC328" s="411"/>
      <c r="AD328" s="411"/>
      <c r="AE328" s="411"/>
      <c r="AF328" s="411"/>
      <c r="AG328" s="411"/>
      <c r="AH328" s="411"/>
      <c r="AI328" s="411"/>
      <c r="AK328" s="4"/>
    </row>
    <row r="329" spans="1:37">
      <c r="A329" s="4"/>
      <c r="B329" s="411"/>
      <c r="C329" s="411"/>
      <c r="D329" s="411"/>
      <c r="E329" s="411"/>
      <c r="F329" s="411"/>
      <c r="G329" s="411"/>
      <c r="H329" s="411"/>
      <c r="I329" s="411"/>
      <c r="J329" s="411"/>
      <c r="K329" s="411"/>
      <c r="L329" s="411"/>
      <c r="M329" s="411"/>
      <c r="N329" s="411"/>
      <c r="O329" s="411"/>
      <c r="P329" s="411"/>
      <c r="Q329" s="411"/>
      <c r="R329" s="411"/>
      <c r="S329" s="411"/>
      <c r="T329" s="411"/>
      <c r="U329" s="411"/>
      <c r="V329" s="411"/>
      <c r="W329" s="411"/>
      <c r="X329" s="411"/>
      <c r="Y329" s="411"/>
      <c r="Z329" s="411"/>
      <c r="AA329" s="411"/>
      <c r="AB329" s="411"/>
      <c r="AC329" s="411"/>
      <c r="AD329" s="411"/>
      <c r="AE329" s="411"/>
      <c r="AF329" s="411"/>
      <c r="AG329" s="411"/>
      <c r="AH329" s="411"/>
      <c r="AI329" s="411"/>
      <c r="AK329" s="4"/>
    </row>
    <row r="330" spans="1:37">
      <c r="A330" s="4"/>
      <c r="B330" s="411"/>
      <c r="C330" s="411"/>
      <c r="D330" s="411"/>
      <c r="E330" s="411"/>
      <c r="F330" s="411"/>
      <c r="G330" s="411"/>
      <c r="H330" s="411"/>
      <c r="I330" s="411"/>
      <c r="J330" s="411"/>
      <c r="K330" s="411"/>
      <c r="L330" s="411"/>
      <c r="M330" s="411"/>
      <c r="N330" s="411"/>
      <c r="O330" s="411"/>
      <c r="P330" s="411"/>
      <c r="Q330" s="411"/>
      <c r="R330" s="411"/>
      <c r="S330" s="411"/>
      <c r="T330" s="411"/>
      <c r="U330" s="411"/>
      <c r="V330" s="411"/>
      <c r="W330" s="411"/>
      <c r="X330" s="411"/>
      <c r="Y330" s="411"/>
      <c r="Z330" s="411"/>
      <c r="AA330" s="411"/>
      <c r="AB330" s="411"/>
      <c r="AC330" s="411"/>
      <c r="AD330" s="411"/>
      <c r="AE330" s="411"/>
      <c r="AF330" s="411"/>
      <c r="AG330" s="411"/>
      <c r="AH330" s="411"/>
      <c r="AI330" s="411"/>
      <c r="AK330" s="4"/>
    </row>
    <row r="331" spans="1:37">
      <c r="A331" s="4"/>
      <c r="B331" s="411"/>
      <c r="C331" s="411"/>
      <c r="D331" s="411"/>
      <c r="E331" s="411"/>
      <c r="F331" s="411"/>
      <c r="G331" s="411"/>
      <c r="H331" s="411"/>
      <c r="I331" s="411"/>
      <c r="J331" s="411"/>
      <c r="K331" s="411"/>
      <c r="L331" s="411"/>
      <c r="M331" s="411"/>
      <c r="N331" s="411"/>
      <c r="O331" s="411"/>
      <c r="P331" s="411"/>
      <c r="Q331" s="411"/>
      <c r="R331" s="411"/>
      <c r="S331" s="411"/>
      <c r="T331" s="411"/>
      <c r="U331" s="411"/>
      <c r="V331" s="411"/>
      <c r="W331" s="411"/>
      <c r="X331" s="411"/>
      <c r="Y331" s="411"/>
      <c r="Z331" s="411"/>
      <c r="AA331" s="411"/>
      <c r="AB331" s="411"/>
      <c r="AC331" s="411"/>
      <c r="AD331" s="411"/>
      <c r="AE331" s="411"/>
      <c r="AF331" s="411"/>
      <c r="AG331" s="411"/>
      <c r="AH331" s="411"/>
      <c r="AI331" s="411"/>
      <c r="AK331" s="4"/>
    </row>
    <row r="332" spans="1:37">
      <c r="A332" s="4"/>
      <c r="B332" s="411"/>
      <c r="C332" s="411"/>
      <c r="D332" s="411"/>
      <c r="E332" s="411"/>
      <c r="F332" s="411"/>
      <c r="G332" s="411"/>
      <c r="H332" s="411"/>
      <c r="I332" s="411"/>
      <c r="J332" s="411"/>
      <c r="K332" s="411"/>
      <c r="L332" s="411"/>
      <c r="M332" s="411"/>
      <c r="N332" s="411"/>
      <c r="O332" s="411"/>
      <c r="P332" s="411"/>
      <c r="Q332" s="411"/>
      <c r="R332" s="411"/>
      <c r="S332" s="411"/>
      <c r="T332" s="411"/>
      <c r="U332" s="411"/>
      <c r="V332" s="411"/>
      <c r="W332" s="411"/>
      <c r="X332" s="411"/>
      <c r="Y332" s="411"/>
      <c r="Z332" s="411"/>
      <c r="AA332" s="411"/>
      <c r="AB332" s="411"/>
      <c r="AC332" s="411"/>
      <c r="AD332" s="411"/>
      <c r="AE332" s="411"/>
      <c r="AF332" s="411"/>
      <c r="AG332" s="411"/>
      <c r="AH332" s="411"/>
      <c r="AI332" s="411"/>
      <c r="AK332" s="4"/>
    </row>
    <row r="333" spans="1:37">
      <c r="A333" s="4"/>
      <c r="B333" s="411"/>
      <c r="C333" s="411"/>
      <c r="D333" s="411"/>
      <c r="E333" s="411"/>
      <c r="F333" s="411"/>
      <c r="G333" s="411"/>
      <c r="H333" s="411"/>
      <c r="I333" s="411"/>
      <c r="J333" s="411"/>
      <c r="K333" s="411"/>
      <c r="L333" s="411"/>
      <c r="M333" s="411"/>
      <c r="N333" s="411"/>
      <c r="O333" s="411"/>
      <c r="P333" s="411"/>
      <c r="Q333" s="411"/>
      <c r="R333" s="411"/>
      <c r="S333" s="411"/>
      <c r="T333" s="411"/>
      <c r="U333" s="411"/>
      <c r="V333" s="411"/>
      <c r="W333" s="411"/>
      <c r="X333" s="411"/>
      <c r="Y333" s="411"/>
      <c r="Z333" s="411"/>
      <c r="AA333" s="411"/>
      <c r="AB333" s="411"/>
      <c r="AC333" s="411"/>
      <c r="AD333" s="411"/>
      <c r="AE333" s="411"/>
      <c r="AF333" s="411"/>
      <c r="AG333" s="411"/>
      <c r="AH333" s="411"/>
      <c r="AI333" s="411"/>
      <c r="AK333" s="4"/>
    </row>
    <row r="334" spans="1:37">
      <c r="A334" s="4"/>
      <c r="B334" s="411"/>
      <c r="C334" s="411"/>
      <c r="D334" s="411"/>
      <c r="E334" s="411"/>
      <c r="F334" s="411"/>
      <c r="G334" s="411"/>
      <c r="H334" s="411"/>
      <c r="I334" s="411"/>
      <c r="J334" s="411"/>
      <c r="K334" s="411"/>
      <c r="L334" s="411"/>
      <c r="M334" s="411"/>
      <c r="N334" s="411"/>
      <c r="O334" s="411"/>
      <c r="P334" s="411"/>
      <c r="Q334" s="411"/>
      <c r="R334" s="411"/>
      <c r="S334" s="411"/>
      <c r="T334" s="411"/>
      <c r="U334" s="411"/>
      <c r="V334" s="411"/>
      <c r="W334" s="411"/>
      <c r="X334" s="411"/>
      <c r="Y334" s="411"/>
      <c r="Z334" s="411"/>
      <c r="AA334" s="411"/>
      <c r="AB334" s="411"/>
      <c r="AC334" s="411"/>
      <c r="AD334" s="411"/>
      <c r="AE334" s="411"/>
      <c r="AF334" s="411"/>
      <c r="AG334" s="411"/>
      <c r="AH334" s="411"/>
      <c r="AI334" s="411"/>
      <c r="AK334" s="4"/>
    </row>
    <row r="335" spans="1:37">
      <c r="A335" s="4"/>
      <c r="B335" s="411"/>
      <c r="C335" s="411"/>
      <c r="D335" s="411"/>
      <c r="E335" s="411"/>
      <c r="F335" s="411"/>
      <c r="G335" s="411"/>
      <c r="H335" s="411"/>
      <c r="I335" s="411"/>
      <c r="J335" s="411"/>
      <c r="K335" s="411"/>
      <c r="L335" s="411"/>
      <c r="M335" s="411"/>
      <c r="N335" s="411"/>
      <c r="O335" s="411"/>
      <c r="P335" s="411"/>
      <c r="Q335" s="411"/>
      <c r="R335" s="411"/>
      <c r="S335" s="411"/>
      <c r="T335" s="411"/>
      <c r="U335" s="411"/>
      <c r="V335" s="411"/>
      <c r="W335" s="411"/>
      <c r="X335" s="411"/>
      <c r="Y335" s="411"/>
      <c r="Z335" s="411"/>
      <c r="AA335" s="411"/>
      <c r="AB335" s="411"/>
      <c r="AC335" s="411"/>
      <c r="AD335" s="411"/>
      <c r="AE335" s="411"/>
      <c r="AF335" s="411"/>
      <c r="AG335" s="411"/>
      <c r="AH335" s="411"/>
      <c r="AI335" s="411"/>
      <c r="AK335" s="4"/>
    </row>
    <row r="336" spans="1:37">
      <c r="A336" s="4"/>
      <c r="B336" s="411"/>
      <c r="C336" s="411"/>
      <c r="D336" s="411"/>
      <c r="E336" s="411"/>
      <c r="F336" s="411"/>
      <c r="G336" s="411"/>
      <c r="H336" s="411"/>
      <c r="I336" s="411"/>
      <c r="J336" s="411"/>
      <c r="K336" s="411"/>
      <c r="L336" s="411"/>
      <c r="M336" s="411"/>
      <c r="N336" s="411"/>
      <c r="O336" s="411"/>
      <c r="P336" s="411"/>
      <c r="Q336" s="411"/>
      <c r="R336" s="411"/>
      <c r="S336" s="411"/>
      <c r="T336" s="411"/>
      <c r="U336" s="411"/>
      <c r="V336" s="411"/>
      <c r="W336" s="411"/>
      <c r="X336" s="411"/>
      <c r="Y336" s="411"/>
      <c r="Z336" s="411"/>
      <c r="AA336" s="411"/>
      <c r="AB336" s="411"/>
      <c r="AC336" s="411"/>
      <c r="AD336" s="411"/>
      <c r="AE336" s="411"/>
      <c r="AF336" s="411"/>
      <c r="AG336" s="411"/>
      <c r="AH336" s="411"/>
      <c r="AI336" s="411"/>
      <c r="AK336" s="4"/>
    </row>
    <row r="337" spans="1:37">
      <c r="A337" s="4"/>
      <c r="B337" s="411"/>
      <c r="C337" s="411"/>
      <c r="D337" s="411"/>
      <c r="E337" s="411"/>
      <c r="F337" s="411"/>
      <c r="G337" s="411"/>
      <c r="H337" s="411"/>
      <c r="I337" s="411"/>
      <c r="J337" s="411"/>
      <c r="K337" s="411"/>
      <c r="L337" s="411"/>
      <c r="M337" s="411"/>
      <c r="N337" s="411"/>
      <c r="O337" s="411"/>
      <c r="P337" s="411"/>
      <c r="Q337" s="411"/>
      <c r="R337" s="411"/>
      <c r="S337" s="411"/>
      <c r="T337" s="411"/>
      <c r="U337" s="411"/>
      <c r="V337" s="411"/>
      <c r="W337" s="411"/>
      <c r="X337" s="411"/>
      <c r="Y337" s="411"/>
      <c r="Z337" s="411"/>
      <c r="AA337" s="411"/>
      <c r="AB337" s="411"/>
      <c r="AC337" s="411"/>
      <c r="AD337" s="411"/>
      <c r="AE337" s="411"/>
      <c r="AF337" s="411"/>
      <c r="AG337" s="411"/>
      <c r="AH337" s="411"/>
      <c r="AI337" s="411"/>
      <c r="AK337" s="4"/>
    </row>
    <row r="338" spans="1:37">
      <c r="A338" s="4"/>
      <c r="B338" s="411"/>
      <c r="C338" s="411"/>
      <c r="D338" s="411"/>
      <c r="E338" s="411"/>
      <c r="F338" s="411"/>
      <c r="G338" s="411"/>
      <c r="H338" s="411"/>
      <c r="I338" s="411"/>
      <c r="J338" s="411"/>
      <c r="K338" s="411"/>
      <c r="L338" s="411"/>
      <c r="M338" s="411"/>
      <c r="N338" s="411"/>
      <c r="O338" s="411"/>
      <c r="P338" s="411"/>
      <c r="Q338" s="411"/>
      <c r="R338" s="411"/>
      <c r="S338" s="411"/>
      <c r="T338" s="411"/>
      <c r="U338" s="411"/>
      <c r="V338" s="411"/>
      <c r="W338" s="411"/>
      <c r="X338" s="411"/>
      <c r="Y338" s="411"/>
      <c r="Z338" s="411"/>
      <c r="AA338" s="411"/>
      <c r="AB338" s="411"/>
      <c r="AC338" s="411"/>
      <c r="AD338" s="411"/>
      <c r="AE338" s="411"/>
      <c r="AF338" s="411"/>
      <c r="AG338" s="411"/>
      <c r="AH338" s="411"/>
      <c r="AI338" s="411"/>
      <c r="AK338" s="4"/>
    </row>
    <row r="339" spans="1:37">
      <c r="A339" s="4"/>
      <c r="B339" s="411"/>
      <c r="C339" s="411"/>
      <c r="D339" s="411"/>
      <c r="E339" s="411"/>
      <c r="F339" s="411"/>
      <c r="G339" s="411"/>
      <c r="H339" s="411"/>
      <c r="I339" s="411"/>
      <c r="J339" s="411"/>
      <c r="K339" s="411"/>
      <c r="L339" s="411"/>
      <c r="M339" s="411"/>
      <c r="N339" s="411"/>
      <c r="O339" s="411"/>
      <c r="P339" s="411"/>
      <c r="Q339" s="411"/>
      <c r="R339" s="411"/>
      <c r="S339" s="411"/>
      <c r="T339" s="411"/>
      <c r="U339" s="411"/>
      <c r="V339" s="411"/>
      <c r="W339" s="411"/>
      <c r="X339" s="411"/>
      <c r="Y339" s="411"/>
      <c r="Z339" s="411"/>
      <c r="AA339" s="411"/>
      <c r="AB339" s="411"/>
      <c r="AC339" s="411"/>
      <c r="AD339" s="411"/>
      <c r="AE339" s="411"/>
      <c r="AF339" s="411"/>
      <c r="AG339" s="411"/>
      <c r="AH339" s="411"/>
      <c r="AI339" s="411"/>
      <c r="AK339" s="4"/>
    </row>
    <row r="340" spans="1:37">
      <c r="A340" s="4"/>
      <c r="B340" s="411"/>
      <c r="C340" s="411"/>
      <c r="D340" s="411"/>
      <c r="E340" s="411"/>
      <c r="F340" s="411"/>
      <c r="G340" s="411"/>
      <c r="H340" s="411"/>
      <c r="I340" s="411"/>
      <c r="J340" s="411"/>
      <c r="K340" s="411"/>
      <c r="L340" s="411"/>
      <c r="M340" s="411"/>
      <c r="N340" s="411"/>
      <c r="O340" s="411"/>
      <c r="P340" s="411"/>
      <c r="Q340" s="411"/>
      <c r="R340" s="411"/>
      <c r="S340" s="411"/>
      <c r="T340" s="411"/>
      <c r="U340" s="411"/>
      <c r="V340" s="411"/>
      <c r="W340" s="411"/>
      <c r="X340" s="411"/>
      <c r="Y340" s="411"/>
      <c r="Z340" s="411"/>
      <c r="AA340" s="411"/>
      <c r="AB340" s="411"/>
      <c r="AC340" s="411"/>
      <c r="AD340" s="411"/>
      <c r="AE340" s="411"/>
      <c r="AF340" s="411"/>
      <c r="AG340" s="411"/>
      <c r="AH340" s="411"/>
      <c r="AI340" s="411"/>
      <c r="AK340" s="4"/>
    </row>
    <row r="341" spans="1:37">
      <c r="A341" s="4"/>
      <c r="B341" s="411"/>
      <c r="C341" s="411"/>
      <c r="D341" s="411"/>
      <c r="E341" s="411"/>
      <c r="F341" s="411"/>
      <c r="G341" s="411"/>
      <c r="H341" s="411"/>
      <c r="I341" s="411"/>
      <c r="J341" s="411"/>
      <c r="K341" s="411"/>
      <c r="L341" s="411"/>
      <c r="M341" s="411"/>
      <c r="N341" s="411"/>
      <c r="O341" s="411"/>
      <c r="P341" s="411"/>
      <c r="Q341" s="411"/>
      <c r="R341" s="411"/>
      <c r="S341" s="411"/>
      <c r="T341" s="411"/>
      <c r="U341" s="411"/>
      <c r="V341" s="411"/>
      <c r="W341" s="411"/>
      <c r="X341" s="411"/>
      <c r="Y341" s="411"/>
      <c r="Z341" s="411"/>
      <c r="AA341" s="411"/>
      <c r="AB341" s="411"/>
      <c r="AC341" s="411"/>
      <c r="AD341" s="411"/>
      <c r="AE341" s="411"/>
      <c r="AF341" s="411"/>
      <c r="AG341" s="411"/>
      <c r="AH341" s="411"/>
      <c r="AI341" s="411"/>
      <c r="AK341" s="4"/>
    </row>
    <row r="342" spans="1:37">
      <c r="A342" s="4"/>
      <c r="B342" s="411"/>
      <c r="C342" s="411"/>
      <c r="D342" s="411"/>
      <c r="E342" s="411"/>
      <c r="F342" s="411"/>
      <c r="G342" s="411"/>
      <c r="H342" s="411"/>
      <c r="I342" s="411"/>
      <c r="J342" s="411"/>
      <c r="K342" s="411"/>
      <c r="L342" s="411"/>
      <c r="M342" s="411"/>
      <c r="N342" s="411"/>
      <c r="O342" s="411"/>
      <c r="P342" s="411"/>
      <c r="Q342" s="411"/>
      <c r="R342" s="411"/>
      <c r="S342" s="411"/>
      <c r="T342" s="411"/>
      <c r="U342" s="411"/>
      <c r="V342" s="411"/>
      <c r="W342" s="411"/>
      <c r="X342" s="411"/>
      <c r="Y342" s="411"/>
      <c r="Z342" s="411"/>
      <c r="AA342" s="411"/>
      <c r="AB342" s="411"/>
      <c r="AC342" s="411"/>
      <c r="AD342" s="411"/>
      <c r="AE342" s="411"/>
      <c r="AF342" s="411"/>
      <c r="AG342" s="411"/>
      <c r="AH342" s="411"/>
      <c r="AI342" s="411"/>
      <c r="AK342" s="4"/>
    </row>
    <row r="343" spans="1:37">
      <c r="A343" s="4"/>
      <c r="B343" s="411"/>
      <c r="C343" s="411"/>
      <c r="D343" s="411"/>
      <c r="E343" s="411"/>
      <c r="F343" s="411"/>
      <c r="G343" s="411"/>
      <c r="H343" s="411"/>
      <c r="I343" s="411"/>
      <c r="J343" s="411"/>
      <c r="K343" s="411"/>
      <c r="L343" s="411"/>
      <c r="M343" s="411"/>
      <c r="N343" s="411"/>
      <c r="O343" s="411"/>
      <c r="P343" s="411"/>
      <c r="Q343" s="411"/>
      <c r="R343" s="411"/>
      <c r="S343" s="411"/>
      <c r="T343" s="411"/>
      <c r="U343" s="411"/>
      <c r="V343" s="411"/>
      <c r="W343" s="411"/>
      <c r="X343" s="411"/>
      <c r="Y343" s="411"/>
      <c r="Z343" s="411"/>
      <c r="AA343" s="411"/>
      <c r="AB343" s="411"/>
      <c r="AC343" s="411"/>
      <c r="AD343" s="411"/>
      <c r="AE343" s="411"/>
      <c r="AF343" s="411"/>
      <c r="AG343" s="411"/>
      <c r="AH343" s="411"/>
      <c r="AI343" s="411"/>
      <c r="AK343" s="4"/>
    </row>
    <row r="344" spans="1:37">
      <c r="A344" s="4"/>
      <c r="B344" s="411"/>
      <c r="C344" s="411"/>
      <c r="D344" s="411"/>
      <c r="E344" s="411"/>
      <c r="F344" s="411"/>
      <c r="G344" s="411"/>
      <c r="H344" s="411"/>
      <c r="I344" s="411"/>
      <c r="J344" s="411"/>
      <c r="K344" s="411"/>
      <c r="L344" s="411"/>
      <c r="M344" s="411"/>
      <c r="N344" s="411"/>
      <c r="O344" s="411"/>
      <c r="P344" s="411"/>
      <c r="Q344" s="411"/>
      <c r="R344" s="411"/>
      <c r="S344" s="411"/>
      <c r="T344" s="411"/>
      <c r="U344" s="411"/>
      <c r="V344" s="411"/>
      <c r="W344" s="411"/>
      <c r="X344" s="411"/>
      <c r="Y344" s="411"/>
      <c r="Z344" s="411"/>
      <c r="AA344" s="411"/>
      <c r="AB344" s="411"/>
      <c r="AC344" s="411"/>
      <c r="AD344" s="411"/>
      <c r="AE344" s="411"/>
      <c r="AF344" s="411"/>
      <c r="AG344" s="411"/>
      <c r="AH344" s="411"/>
      <c r="AI344" s="411"/>
      <c r="AK344" s="4"/>
    </row>
    <row r="345" spans="1:37">
      <c r="A345" s="4"/>
      <c r="B345" s="411"/>
      <c r="C345" s="411"/>
      <c r="D345" s="411"/>
      <c r="E345" s="411"/>
      <c r="F345" s="411"/>
      <c r="G345" s="411"/>
      <c r="H345" s="411"/>
      <c r="I345" s="411"/>
      <c r="J345" s="411"/>
      <c r="K345" s="411"/>
      <c r="L345" s="411"/>
      <c r="M345" s="411"/>
      <c r="N345" s="411"/>
      <c r="O345" s="411"/>
      <c r="P345" s="411"/>
      <c r="Q345" s="411"/>
      <c r="R345" s="411"/>
      <c r="S345" s="411"/>
      <c r="T345" s="411"/>
      <c r="U345" s="411"/>
      <c r="V345" s="411"/>
      <c r="W345" s="411"/>
      <c r="X345" s="411"/>
      <c r="Y345" s="411"/>
      <c r="Z345" s="411"/>
      <c r="AA345" s="411"/>
      <c r="AB345" s="411"/>
      <c r="AC345" s="411"/>
      <c r="AD345" s="411"/>
      <c r="AE345" s="411"/>
      <c r="AF345" s="411"/>
      <c r="AG345" s="411"/>
      <c r="AH345" s="411"/>
      <c r="AI345" s="411"/>
      <c r="AK345" s="4"/>
    </row>
    <row r="346" spans="1:37">
      <c r="A346" s="4"/>
      <c r="B346" s="411"/>
      <c r="C346" s="411"/>
      <c r="D346" s="411"/>
      <c r="E346" s="411"/>
      <c r="F346" s="411"/>
      <c r="G346" s="411"/>
      <c r="H346" s="411"/>
      <c r="I346" s="411"/>
      <c r="J346" s="411"/>
      <c r="K346" s="411"/>
      <c r="L346" s="411"/>
      <c r="M346" s="411"/>
      <c r="N346" s="411"/>
      <c r="O346" s="411"/>
      <c r="P346" s="411"/>
      <c r="Q346" s="411"/>
      <c r="R346" s="411"/>
      <c r="S346" s="411"/>
      <c r="T346" s="411"/>
      <c r="U346" s="411"/>
      <c r="V346" s="411"/>
      <c r="W346" s="411"/>
      <c r="X346" s="411"/>
      <c r="Y346" s="411"/>
      <c r="Z346" s="411"/>
      <c r="AA346" s="411"/>
      <c r="AB346" s="411"/>
      <c r="AC346" s="411"/>
      <c r="AD346" s="411"/>
      <c r="AE346" s="411"/>
      <c r="AF346" s="411"/>
      <c r="AG346" s="411"/>
      <c r="AH346" s="411"/>
      <c r="AI346" s="411"/>
      <c r="AK346" s="4"/>
    </row>
    <row r="347" spans="1:37">
      <c r="A347" s="4"/>
      <c r="B347" s="411"/>
      <c r="C347" s="411"/>
      <c r="D347" s="411"/>
      <c r="E347" s="411"/>
      <c r="F347" s="411"/>
      <c r="G347" s="411"/>
      <c r="H347" s="411"/>
      <c r="I347" s="411"/>
      <c r="J347" s="411"/>
      <c r="K347" s="411"/>
      <c r="L347" s="411"/>
      <c r="M347" s="411"/>
      <c r="N347" s="411"/>
      <c r="O347" s="411"/>
      <c r="P347" s="411"/>
      <c r="Q347" s="411"/>
      <c r="R347" s="411"/>
      <c r="S347" s="411"/>
      <c r="T347" s="411"/>
      <c r="U347" s="411"/>
      <c r="V347" s="411"/>
      <c r="W347" s="411"/>
      <c r="X347" s="411"/>
      <c r="Y347" s="411"/>
      <c r="Z347" s="411"/>
      <c r="AA347" s="411"/>
      <c r="AB347" s="411"/>
      <c r="AC347" s="411"/>
      <c r="AD347" s="411"/>
      <c r="AE347" s="411"/>
      <c r="AF347" s="411"/>
      <c r="AG347" s="411"/>
      <c r="AH347" s="411"/>
      <c r="AI347" s="411"/>
      <c r="AK347" s="4"/>
    </row>
    <row r="348" spans="1:37">
      <c r="A348" s="4"/>
      <c r="B348" s="411"/>
      <c r="C348" s="411"/>
      <c r="D348" s="411"/>
      <c r="E348" s="411"/>
      <c r="F348" s="411"/>
      <c r="G348" s="411"/>
      <c r="H348" s="411"/>
      <c r="I348" s="411"/>
      <c r="J348" s="411"/>
      <c r="K348" s="411"/>
      <c r="L348" s="411"/>
      <c r="M348" s="411"/>
      <c r="N348" s="411"/>
      <c r="O348" s="411"/>
      <c r="P348" s="411"/>
      <c r="Q348" s="411"/>
      <c r="R348" s="411"/>
      <c r="S348" s="411"/>
      <c r="T348" s="411"/>
      <c r="U348" s="411"/>
      <c r="V348" s="411"/>
      <c r="W348" s="411"/>
      <c r="X348" s="411"/>
      <c r="Y348" s="411"/>
      <c r="Z348" s="411"/>
      <c r="AA348" s="411"/>
      <c r="AB348" s="411"/>
      <c r="AC348" s="411"/>
      <c r="AD348" s="411"/>
      <c r="AE348" s="411"/>
      <c r="AF348" s="411"/>
      <c r="AG348" s="411"/>
      <c r="AH348" s="411"/>
      <c r="AI348" s="411"/>
      <c r="AK348" s="4"/>
    </row>
    <row r="349" spans="1:37">
      <c r="A349" s="4"/>
      <c r="B349" s="411"/>
      <c r="C349" s="411"/>
      <c r="D349" s="411"/>
      <c r="E349" s="411"/>
      <c r="F349" s="411"/>
      <c r="G349" s="411"/>
      <c r="H349" s="411"/>
      <c r="I349" s="411"/>
      <c r="J349" s="411"/>
      <c r="K349" s="411"/>
      <c r="L349" s="411"/>
      <c r="M349" s="411"/>
      <c r="N349" s="411"/>
      <c r="O349" s="411"/>
      <c r="P349" s="411"/>
      <c r="Q349" s="411"/>
      <c r="R349" s="411"/>
      <c r="S349" s="411"/>
      <c r="T349" s="411"/>
      <c r="U349" s="411"/>
      <c r="V349" s="411"/>
      <c r="W349" s="411"/>
      <c r="X349" s="411"/>
      <c r="Y349" s="411"/>
      <c r="Z349" s="411"/>
      <c r="AA349" s="411"/>
      <c r="AB349" s="411"/>
      <c r="AC349" s="411"/>
      <c r="AD349" s="411"/>
      <c r="AE349" s="411"/>
      <c r="AF349" s="411"/>
      <c r="AG349" s="411"/>
      <c r="AH349" s="411"/>
      <c r="AI349" s="411"/>
      <c r="AK349" s="4"/>
    </row>
    <row r="350" spans="1:37">
      <c r="A350" s="4"/>
      <c r="B350" s="411"/>
      <c r="C350" s="411"/>
      <c r="D350" s="411"/>
      <c r="E350" s="411"/>
      <c r="F350" s="411"/>
      <c r="G350" s="411"/>
      <c r="H350" s="411"/>
      <c r="I350" s="411"/>
      <c r="J350" s="411"/>
      <c r="K350" s="411"/>
      <c r="L350" s="411"/>
      <c r="M350" s="411"/>
      <c r="N350" s="411"/>
      <c r="O350" s="411"/>
      <c r="P350" s="411"/>
      <c r="Q350" s="411"/>
      <c r="R350" s="411"/>
      <c r="S350" s="411"/>
      <c r="T350" s="411"/>
      <c r="U350" s="411"/>
      <c r="V350" s="411"/>
      <c r="W350" s="411"/>
      <c r="X350" s="411"/>
      <c r="Y350" s="411"/>
      <c r="Z350" s="411"/>
      <c r="AA350" s="411"/>
      <c r="AB350" s="411"/>
      <c r="AC350" s="411"/>
      <c r="AD350" s="411"/>
      <c r="AE350" s="411"/>
      <c r="AF350" s="411"/>
      <c r="AG350" s="411"/>
      <c r="AH350" s="411"/>
      <c r="AI350" s="411"/>
      <c r="AK350" s="4"/>
    </row>
    <row r="351" spans="1:37">
      <c r="A351" s="4"/>
      <c r="B351" s="411"/>
      <c r="C351" s="411"/>
      <c r="D351" s="411"/>
      <c r="E351" s="411"/>
      <c r="F351" s="411"/>
      <c r="G351" s="411"/>
      <c r="H351" s="411"/>
      <c r="I351" s="411"/>
      <c r="J351" s="411"/>
      <c r="K351" s="411"/>
      <c r="L351" s="411"/>
      <c r="M351" s="411"/>
      <c r="N351" s="411"/>
      <c r="O351" s="411"/>
      <c r="P351" s="411"/>
      <c r="Q351" s="411"/>
      <c r="R351" s="411"/>
      <c r="S351" s="411"/>
      <c r="T351" s="411"/>
      <c r="U351" s="411"/>
      <c r="V351" s="411"/>
      <c r="W351" s="411"/>
      <c r="X351" s="411"/>
      <c r="Y351" s="411"/>
      <c r="Z351" s="411"/>
      <c r="AA351" s="411"/>
      <c r="AB351" s="411"/>
      <c r="AC351" s="411"/>
      <c r="AD351" s="411"/>
      <c r="AE351" s="411"/>
      <c r="AF351" s="411"/>
      <c r="AG351" s="411"/>
      <c r="AH351" s="411"/>
      <c r="AI351" s="411"/>
      <c r="AK351" s="4"/>
    </row>
    <row r="352" spans="1:37">
      <c r="A352" s="4"/>
      <c r="B352" s="411"/>
      <c r="C352" s="411"/>
      <c r="D352" s="411"/>
      <c r="E352" s="411"/>
      <c r="F352" s="411"/>
      <c r="G352" s="411"/>
      <c r="H352" s="411"/>
      <c r="I352" s="411"/>
      <c r="J352" s="411"/>
      <c r="K352" s="411"/>
      <c r="L352" s="411"/>
      <c r="M352" s="411"/>
      <c r="N352" s="411"/>
      <c r="O352" s="411"/>
      <c r="P352" s="411"/>
      <c r="Q352" s="411"/>
      <c r="R352" s="411"/>
      <c r="S352" s="411"/>
      <c r="T352" s="411"/>
      <c r="U352" s="411"/>
      <c r="V352" s="411"/>
      <c r="W352" s="411"/>
      <c r="X352" s="411"/>
      <c r="Y352" s="411"/>
      <c r="Z352" s="411"/>
      <c r="AA352" s="411"/>
      <c r="AB352" s="411"/>
      <c r="AC352" s="411"/>
      <c r="AD352" s="411"/>
      <c r="AE352" s="411"/>
      <c r="AF352" s="411"/>
      <c r="AG352" s="411"/>
      <c r="AH352" s="411"/>
      <c r="AI352" s="411"/>
      <c r="AK352" s="4"/>
    </row>
    <row r="353" spans="1:37">
      <c r="A353" s="4"/>
      <c r="B353" s="411"/>
      <c r="C353" s="411"/>
      <c r="D353" s="411"/>
      <c r="E353" s="411"/>
      <c r="F353" s="411"/>
      <c r="G353" s="411"/>
      <c r="H353" s="411"/>
      <c r="I353" s="411"/>
      <c r="J353" s="411"/>
      <c r="K353" s="411"/>
      <c r="L353" s="411"/>
      <c r="M353" s="411"/>
      <c r="N353" s="411"/>
      <c r="O353" s="411"/>
      <c r="P353" s="411"/>
      <c r="Q353" s="411"/>
      <c r="R353" s="411"/>
      <c r="S353" s="411"/>
      <c r="T353" s="411"/>
      <c r="U353" s="411"/>
      <c r="V353" s="411"/>
      <c r="W353" s="411"/>
      <c r="X353" s="411"/>
      <c r="Y353" s="411"/>
      <c r="Z353" s="411"/>
      <c r="AA353" s="411"/>
      <c r="AB353" s="411"/>
      <c r="AC353" s="411"/>
      <c r="AD353" s="411"/>
      <c r="AE353" s="411"/>
      <c r="AF353" s="411"/>
      <c r="AG353" s="411"/>
      <c r="AH353" s="411"/>
      <c r="AI353" s="411"/>
      <c r="AK353" s="4"/>
    </row>
    <row r="354" spans="1:37">
      <c r="A354" s="4"/>
      <c r="B354" s="411"/>
      <c r="C354" s="411"/>
      <c r="D354" s="411"/>
      <c r="E354" s="411"/>
      <c r="F354" s="411"/>
      <c r="G354" s="411"/>
      <c r="H354" s="411"/>
      <c r="I354" s="411"/>
      <c r="J354" s="411"/>
      <c r="K354" s="411"/>
      <c r="L354" s="411"/>
      <c r="M354" s="411"/>
      <c r="N354" s="411"/>
      <c r="O354" s="411"/>
      <c r="P354" s="411"/>
      <c r="Q354" s="411"/>
      <c r="R354" s="411"/>
      <c r="S354" s="411"/>
      <c r="T354" s="411"/>
      <c r="U354" s="411"/>
      <c r="V354" s="411"/>
      <c r="W354" s="411"/>
      <c r="X354" s="411"/>
      <c r="Y354" s="411"/>
      <c r="Z354" s="411"/>
      <c r="AA354" s="411"/>
      <c r="AB354" s="411"/>
      <c r="AC354" s="411"/>
      <c r="AD354" s="411"/>
      <c r="AE354" s="411"/>
      <c r="AF354" s="411"/>
      <c r="AG354" s="411"/>
      <c r="AH354" s="411"/>
      <c r="AI354" s="411"/>
      <c r="AK354" s="4"/>
    </row>
    <row r="355" spans="1:37">
      <c r="A355" s="4"/>
      <c r="B355" s="411"/>
      <c r="C355" s="411"/>
      <c r="D355" s="411"/>
      <c r="E355" s="411"/>
      <c r="F355" s="411"/>
      <c r="G355" s="411"/>
      <c r="H355" s="411"/>
      <c r="I355" s="411"/>
      <c r="J355" s="411"/>
      <c r="K355" s="411"/>
      <c r="L355" s="411"/>
      <c r="M355" s="411"/>
      <c r="N355" s="411"/>
      <c r="O355" s="411"/>
      <c r="P355" s="411"/>
      <c r="Q355" s="411"/>
      <c r="R355" s="411"/>
      <c r="S355" s="411"/>
      <c r="T355" s="411"/>
      <c r="U355" s="411"/>
      <c r="V355" s="411"/>
      <c r="W355" s="411"/>
      <c r="X355" s="411"/>
      <c r="Y355" s="411"/>
      <c r="Z355" s="411"/>
      <c r="AA355" s="411"/>
      <c r="AB355" s="411"/>
      <c r="AC355" s="411"/>
      <c r="AD355" s="411"/>
      <c r="AE355" s="411"/>
      <c r="AF355" s="411"/>
      <c r="AG355" s="411"/>
      <c r="AH355" s="411"/>
      <c r="AI355" s="411"/>
      <c r="AK355" s="4"/>
    </row>
    <row r="356" spans="1:37">
      <c r="A356" s="4"/>
      <c r="B356" s="411"/>
      <c r="C356" s="411"/>
      <c r="D356" s="411"/>
      <c r="E356" s="411"/>
      <c r="F356" s="411"/>
      <c r="G356" s="411"/>
      <c r="H356" s="411"/>
      <c r="I356" s="411"/>
      <c r="J356" s="411"/>
      <c r="K356" s="411"/>
      <c r="L356" s="411"/>
      <c r="M356" s="411"/>
      <c r="N356" s="411"/>
      <c r="O356" s="411"/>
      <c r="P356" s="411"/>
      <c r="Q356" s="411"/>
      <c r="R356" s="411"/>
      <c r="S356" s="411"/>
      <c r="T356" s="411"/>
      <c r="U356" s="411"/>
      <c r="V356" s="411"/>
      <c r="W356" s="411"/>
      <c r="X356" s="411"/>
      <c r="Y356" s="411"/>
      <c r="Z356" s="411"/>
      <c r="AA356" s="411"/>
      <c r="AB356" s="411"/>
      <c r="AC356" s="411"/>
      <c r="AD356" s="411"/>
      <c r="AE356" s="411"/>
      <c r="AF356" s="411"/>
      <c r="AG356" s="411"/>
      <c r="AH356" s="411"/>
      <c r="AI356" s="411"/>
      <c r="AK356" s="4"/>
    </row>
    <row r="357" spans="1:37">
      <c r="A357" s="4"/>
      <c r="B357" s="411"/>
      <c r="C357" s="411"/>
      <c r="D357" s="411"/>
      <c r="E357" s="411"/>
      <c r="F357" s="411"/>
      <c r="G357" s="411"/>
      <c r="H357" s="411"/>
      <c r="I357" s="411"/>
      <c r="J357" s="411"/>
      <c r="K357" s="411"/>
      <c r="L357" s="411"/>
      <c r="M357" s="411"/>
      <c r="N357" s="411"/>
      <c r="O357" s="411"/>
      <c r="P357" s="411"/>
      <c r="Q357" s="411"/>
      <c r="R357" s="411"/>
      <c r="S357" s="411"/>
      <c r="T357" s="411"/>
      <c r="U357" s="411"/>
      <c r="V357" s="411"/>
      <c r="W357" s="411"/>
      <c r="X357" s="411"/>
      <c r="Y357" s="411"/>
      <c r="Z357" s="411"/>
      <c r="AA357" s="411"/>
      <c r="AB357" s="411"/>
      <c r="AC357" s="411"/>
      <c r="AD357" s="411"/>
      <c r="AE357" s="411"/>
      <c r="AF357" s="411"/>
      <c r="AG357" s="411"/>
      <c r="AH357" s="411"/>
      <c r="AI357" s="411"/>
      <c r="AK357" s="4"/>
    </row>
    <row r="358" spans="1:37">
      <c r="A358" s="4"/>
      <c r="B358" s="411"/>
      <c r="C358" s="411"/>
      <c r="D358" s="411"/>
      <c r="E358" s="411"/>
      <c r="F358" s="411"/>
      <c r="G358" s="411"/>
      <c r="H358" s="411"/>
      <c r="I358" s="411"/>
      <c r="J358" s="411"/>
      <c r="K358" s="411"/>
      <c r="L358" s="411"/>
      <c r="M358" s="411"/>
      <c r="N358" s="411"/>
      <c r="O358" s="411"/>
      <c r="P358" s="411"/>
      <c r="Q358" s="411"/>
      <c r="R358" s="411"/>
      <c r="S358" s="411"/>
      <c r="T358" s="411"/>
      <c r="U358" s="411"/>
      <c r="V358" s="411"/>
      <c r="W358" s="411"/>
      <c r="X358" s="411"/>
      <c r="Y358" s="411"/>
      <c r="Z358" s="411"/>
      <c r="AA358" s="411"/>
      <c r="AB358" s="411"/>
      <c r="AC358" s="411"/>
      <c r="AD358" s="411"/>
      <c r="AE358" s="411"/>
      <c r="AF358" s="411"/>
      <c r="AG358" s="411"/>
      <c r="AH358" s="411"/>
      <c r="AI358" s="411"/>
      <c r="AK358" s="4"/>
    </row>
    <row r="359" spans="1:37">
      <c r="A359" s="4"/>
      <c r="B359" s="411"/>
      <c r="C359" s="411"/>
      <c r="D359" s="411"/>
      <c r="E359" s="411"/>
      <c r="F359" s="411"/>
      <c r="G359" s="411"/>
      <c r="H359" s="411"/>
      <c r="I359" s="411"/>
      <c r="J359" s="411"/>
      <c r="K359" s="411"/>
      <c r="L359" s="411"/>
      <c r="M359" s="411"/>
      <c r="N359" s="411"/>
      <c r="O359" s="411"/>
      <c r="P359" s="411"/>
      <c r="Q359" s="411"/>
      <c r="R359" s="411"/>
      <c r="S359" s="411"/>
      <c r="T359" s="411"/>
      <c r="U359" s="411"/>
      <c r="V359" s="411"/>
      <c r="W359" s="411"/>
      <c r="X359" s="411"/>
      <c r="Y359" s="411"/>
      <c r="Z359" s="411"/>
      <c r="AA359" s="411"/>
      <c r="AB359" s="411"/>
      <c r="AC359" s="411"/>
      <c r="AD359" s="411"/>
      <c r="AE359" s="411"/>
      <c r="AF359" s="411"/>
      <c r="AG359" s="411"/>
      <c r="AH359" s="411"/>
      <c r="AI359" s="411"/>
      <c r="AK359" s="4"/>
    </row>
    <row r="360" spans="1:37">
      <c r="A360" s="4"/>
      <c r="B360" s="411"/>
      <c r="C360" s="411"/>
      <c r="D360" s="411"/>
      <c r="E360" s="411"/>
      <c r="F360" s="411"/>
      <c r="G360" s="411"/>
      <c r="H360" s="411"/>
      <c r="I360" s="411"/>
      <c r="J360" s="411"/>
      <c r="K360" s="411"/>
      <c r="L360" s="411"/>
      <c r="M360" s="411"/>
      <c r="N360" s="411"/>
      <c r="O360" s="411"/>
      <c r="P360" s="411"/>
      <c r="Q360" s="411"/>
      <c r="R360" s="411"/>
      <c r="S360" s="411"/>
      <c r="T360" s="411"/>
      <c r="U360" s="411"/>
      <c r="V360" s="411"/>
      <c r="W360" s="411"/>
      <c r="X360" s="411"/>
      <c r="Y360" s="411"/>
      <c r="Z360" s="411"/>
      <c r="AA360" s="411"/>
      <c r="AB360" s="411"/>
      <c r="AC360" s="411"/>
      <c r="AD360" s="411"/>
      <c r="AE360" s="411"/>
      <c r="AF360" s="411"/>
      <c r="AG360" s="411"/>
      <c r="AH360" s="411"/>
      <c r="AI360" s="411"/>
      <c r="AK360" s="4"/>
    </row>
    <row r="361" spans="1:37">
      <c r="A361" s="4"/>
      <c r="B361" s="411"/>
      <c r="C361" s="411"/>
      <c r="D361" s="411"/>
      <c r="E361" s="411"/>
      <c r="F361" s="411"/>
      <c r="G361" s="411"/>
      <c r="H361" s="411"/>
      <c r="I361" s="411"/>
      <c r="J361" s="411"/>
      <c r="K361" s="411"/>
      <c r="L361" s="411"/>
      <c r="M361" s="411"/>
      <c r="N361" s="411"/>
      <c r="O361" s="411"/>
      <c r="P361" s="411"/>
      <c r="Q361" s="411"/>
      <c r="R361" s="411"/>
      <c r="S361" s="411"/>
      <c r="T361" s="411"/>
      <c r="U361" s="411"/>
      <c r="V361" s="411"/>
      <c r="W361" s="411"/>
      <c r="X361" s="411"/>
      <c r="Y361" s="411"/>
      <c r="Z361" s="411"/>
      <c r="AA361" s="411"/>
      <c r="AB361" s="411"/>
      <c r="AC361" s="411"/>
      <c r="AD361" s="411"/>
      <c r="AE361" s="411"/>
      <c r="AF361" s="411"/>
      <c r="AG361" s="411"/>
      <c r="AH361" s="411"/>
      <c r="AI361" s="411"/>
      <c r="AK361" s="4"/>
    </row>
    <row r="362" spans="1:37">
      <c r="A362" s="4"/>
      <c r="B362" s="411"/>
      <c r="C362" s="411"/>
      <c r="D362" s="411"/>
      <c r="E362" s="411"/>
      <c r="F362" s="411"/>
      <c r="G362" s="411"/>
      <c r="H362" s="411"/>
      <c r="I362" s="411"/>
      <c r="J362" s="411"/>
      <c r="K362" s="411"/>
      <c r="L362" s="411"/>
      <c r="M362" s="411"/>
      <c r="N362" s="411"/>
      <c r="O362" s="411"/>
      <c r="P362" s="411"/>
      <c r="Q362" s="411"/>
      <c r="R362" s="411"/>
      <c r="S362" s="411"/>
      <c r="T362" s="411"/>
      <c r="U362" s="411"/>
      <c r="V362" s="411"/>
      <c r="W362" s="411"/>
      <c r="X362" s="411"/>
      <c r="Y362" s="411"/>
      <c r="Z362" s="411"/>
      <c r="AA362" s="411"/>
      <c r="AB362" s="411"/>
      <c r="AC362" s="411"/>
      <c r="AD362" s="411"/>
      <c r="AE362" s="411"/>
      <c r="AF362" s="411"/>
      <c r="AG362" s="411"/>
      <c r="AH362" s="411"/>
      <c r="AI362" s="411"/>
      <c r="AK362" s="4"/>
    </row>
    <row r="363" spans="1:37">
      <c r="A363" s="4"/>
      <c r="B363" s="411"/>
      <c r="C363" s="411"/>
      <c r="D363" s="411"/>
      <c r="E363" s="411"/>
      <c r="F363" s="411"/>
      <c r="G363" s="411"/>
      <c r="H363" s="411"/>
      <c r="I363" s="411"/>
      <c r="J363" s="411"/>
      <c r="K363" s="411"/>
      <c r="L363" s="411"/>
      <c r="M363" s="411"/>
      <c r="N363" s="411"/>
      <c r="O363" s="411"/>
      <c r="P363" s="411"/>
      <c r="Q363" s="411"/>
      <c r="R363" s="411"/>
      <c r="S363" s="411"/>
      <c r="T363" s="411"/>
      <c r="U363" s="411"/>
      <c r="V363" s="411"/>
      <c r="W363" s="411"/>
      <c r="X363" s="411"/>
      <c r="Y363" s="411"/>
      <c r="Z363" s="411"/>
      <c r="AA363" s="411"/>
      <c r="AB363" s="411"/>
      <c r="AC363" s="411"/>
      <c r="AD363" s="411"/>
      <c r="AE363" s="411"/>
      <c r="AF363" s="411"/>
      <c r="AG363" s="411"/>
      <c r="AH363" s="411"/>
      <c r="AI363" s="411"/>
      <c r="AK363" s="4"/>
    </row>
    <row r="364" spans="1:37">
      <c r="A364" s="4"/>
      <c r="B364" s="411"/>
      <c r="C364" s="411"/>
      <c r="D364" s="411"/>
      <c r="E364" s="411"/>
      <c r="F364" s="411"/>
      <c r="G364" s="411"/>
      <c r="H364" s="411"/>
      <c r="I364" s="411"/>
      <c r="J364" s="411"/>
      <c r="K364" s="411"/>
      <c r="L364" s="411"/>
      <c r="M364" s="411"/>
      <c r="N364" s="411"/>
      <c r="O364" s="411"/>
      <c r="P364" s="411"/>
      <c r="Q364" s="411"/>
      <c r="R364" s="411"/>
      <c r="S364" s="411"/>
      <c r="T364" s="411"/>
      <c r="U364" s="411"/>
      <c r="V364" s="411"/>
      <c r="W364" s="411"/>
      <c r="X364" s="411"/>
      <c r="Y364" s="411"/>
      <c r="Z364" s="411"/>
      <c r="AA364" s="411"/>
      <c r="AB364" s="411"/>
      <c r="AC364" s="411"/>
      <c r="AD364" s="411"/>
      <c r="AE364" s="411"/>
      <c r="AF364" s="411"/>
      <c r="AG364" s="411"/>
      <c r="AH364" s="411"/>
      <c r="AI364" s="411"/>
      <c r="AK364" s="4"/>
    </row>
    <row r="365" spans="1:37">
      <c r="A365" s="4"/>
      <c r="B365" s="411"/>
      <c r="C365" s="411"/>
      <c r="D365" s="411"/>
      <c r="E365" s="411"/>
      <c r="F365" s="411"/>
      <c r="G365" s="411"/>
      <c r="H365" s="411"/>
      <c r="I365" s="411"/>
      <c r="J365" s="411"/>
      <c r="K365" s="411"/>
      <c r="L365" s="411"/>
      <c r="M365" s="411"/>
      <c r="N365" s="411"/>
      <c r="O365" s="411"/>
      <c r="P365" s="411"/>
      <c r="Q365" s="411"/>
      <c r="R365" s="411"/>
      <c r="S365" s="411"/>
      <c r="T365" s="411"/>
      <c r="U365" s="411"/>
      <c r="V365" s="411"/>
      <c r="W365" s="411"/>
      <c r="X365" s="411"/>
      <c r="Y365" s="411"/>
      <c r="Z365" s="411"/>
      <c r="AA365" s="411"/>
      <c r="AB365" s="411"/>
      <c r="AC365" s="411"/>
      <c r="AD365" s="411"/>
      <c r="AE365" s="411"/>
      <c r="AF365" s="411"/>
      <c r="AG365" s="411"/>
      <c r="AH365" s="411"/>
      <c r="AI365" s="411"/>
      <c r="AK365" s="4"/>
    </row>
    <row r="366" spans="1:37">
      <c r="A366" s="4"/>
      <c r="B366" s="411"/>
      <c r="C366" s="411"/>
      <c r="D366" s="411"/>
      <c r="E366" s="411"/>
      <c r="F366" s="411"/>
      <c r="G366" s="411"/>
      <c r="H366" s="411"/>
      <c r="I366" s="411"/>
      <c r="J366" s="411"/>
      <c r="K366" s="411"/>
      <c r="L366" s="411"/>
      <c r="M366" s="411"/>
      <c r="N366" s="411"/>
      <c r="O366" s="411"/>
      <c r="P366" s="411"/>
      <c r="Q366" s="411"/>
      <c r="R366" s="411"/>
      <c r="S366" s="411"/>
      <c r="T366" s="411"/>
      <c r="U366" s="411"/>
      <c r="V366" s="411"/>
      <c r="W366" s="411"/>
      <c r="X366" s="411"/>
      <c r="Y366" s="411"/>
      <c r="Z366" s="411"/>
      <c r="AA366" s="411"/>
      <c r="AB366" s="411"/>
      <c r="AC366" s="411"/>
      <c r="AD366" s="411"/>
      <c r="AE366" s="411"/>
      <c r="AF366" s="411"/>
      <c r="AG366" s="411"/>
      <c r="AH366" s="411"/>
      <c r="AI366" s="411"/>
      <c r="AK366" s="4"/>
    </row>
    <row r="367" spans="1:37">
      <c r="A367" s="4"/>
      <c r="B367" s="411"/>
      <c r="C367" s="411"/>
      <c r="D367" s="411"/>
      <c r="E367" s="411"/>
      <c r="F367" s="411"/>
      <c r="G367" s="411"/>
      <c r="H367" s="411"/>
      <c r="I367" s="411"/>
      <c r="J367" s="411"/>
      <c r="K367" s="411"/>
      <c r="L367" s="411"/>
      <c r="M367" s="411"/>
      <c r="N367" s="411"/>
      <c r="O367" s="411"/>
      <c r="P367" s="411"/>
      <c r="Q367" s="411"/>
      <c r="R367" s="411"/>
      <c r="S367" s="411"/>
      <c r="T367" s="411"/>
      <c r="U367" s="411"/>
      <c r="V367" s="411"/>
      <c r="W367" s="411"/>
      <c r="X367" s="411"/>
      <c r="Y367" s="411"/>
      <c r="Z367" s="411"/>
      <c r="AA367" s="411"/>
      <c r="AB367" s="411"/>
      <c r="AC367" s="411"/>
      <c r="AD367" s="411"/>
      <c r="AE367" s="411"/>
      <c r="AF367" s="411"/>
      <c r="AG367" s="411"/>
      <c r="AH367" s="411"/>
      <c r="AI367" s="411"/>
      <c r="AK367" s="4"/>
    </row>
    <row r="368" spans="1:37">
      <c r="A368" s="4"/>
      <c r="B368" s="411"/>
      <c r="C368" s="411"/>
      <c r="D368" s="411"/>
      <c r="E368" s="411"/>
      <c r="F368" s="411"/>
      <c r="G368" s="411"/>
      <c r="H368" s="411"/>
      <c r="I368" s="411"/>
      <c r="J368" s="411"/>
      <c r="K368" s="411"/>
      <c r="L368" s="411"/>
      <c r="M368" s="411"/>
      <c r="N368" s="411"/>
      <c r="O368" s="411"/>
      <c r="P368" s="411"/>
      <c r="Q368" s="411"/>
      <c r="R368" s="411"/>
      <c r="S368" s="411"/>
      <c r="T368" s="411"/>
      <c r="U368" s="411"/>
      <c r="V368" s="411"/>
      <c r="W368" s="411"/>
      <c r="X368" s="411"/>
      <c r="Y368" s="411"/>
      <c r="Z368" s="411"/>
      <c r="AA368" s="411"/>
      <c r="AB368" s="411"/>
      <c r="AC368" s="411"/>
      <c r="AD368" s="411"/>
      <c r="AE368" s="411"/>
      <c r="AF368" s="411"/>
      <c r="AG368" s="411"/>
      <c r="AH368" s="411"/>
      <c r="AI368" s="411"/>
      <c r="AK368" s="4"/>
    </row>
    <row r="369" spans="1:37">
      <c r="A369" s="4"/>
      <c r="B369" s="411"/>
      <c r="C369" s="411"/>
      <c r="D369" s="411"/>
      <c r="E369" s="411"/>
      <c r="F369" s="411"/>
      <c r="G369" s="411"/>
      <c r="H369" s="411"/>
      <c r="I369" s="411"/>
      <c r="J369" s="411"/>
      <c r="K369" s="411"/>
      <c r="L369" s="411"/>
      <c r="M369" s="411"/>
      <c r="N369" s="411"/>
      <c r="O369" s="411"/>
      <c r="P369" s="411"/>
      <c r="Q369" s="411"/>
      <c r="R369" s="411"/>
      <c r="S369" s="411"/>
      <c r="T369" s="411"/>
      <c r="U369" s="411"/>
      <c r="V369" s="411"/>
      <c r="W369" s="411"/>
      <c r="X369" s="411"/>
      <c r="Y369" s="411"/>
      <c r="Z369" s="411"/>
      <c r="AA369" s="411"/>
      <c r="AB369" s="411"/>
      <c r="AC369" s="411"/>
      <c r="AD369" s="411"/>
      <c r="AE369" s="411"/>
      <c r="AF369" s="411"/>
      <c r="AG369" s="411"/>
      <c r="AH369" s="411"/>
      <c r="AI369" s="411"/>
      <c r="AK369" s="4"/>
    </row>
    <row r="370" spans="1:37">
      <c r="A370" s="4"/>
      <c r="B370" s="411"/>
      <c r="C370" s="411"/>
      <c r="D370" s="411"/>
      <c r="E370" s="411"/>
      <c r="F370" s="411"/>
      <c r="G370" s="411"/>
      <c r="H370" s="411"/>
      <c r="I370" s="411"/>
      <c r="J370" s="411"/>
      <c r="K370" s="411"/>
      <c r="L370" s="411"/>
      <c r="M370" s="411"/>
      <c r="N370" s="411"/>
      <c r="O370" s="411"/>
      <c r="P370" s="411"/>
      <c r="Q370" s="411"/>
      <c r="R370" s="411"/>
      <c r="S370" s="411"/>
      <c r="T370" s="411"/>
      <c r="U370" s="411"/>
      <c r="V370" s="411"/>
      <c r="W370" s="411"/>
      <c r="X370" s="411"/>
      <c r="Y370" s="411"/>
      <c r="Z370" s="411"/>
      <c r="AA370" s="411"/>
      <c r="AB370" s="411"/>
      <c r="AC370" s="411"/>
      <c r="AD370" s="411"/>
      <c r="AE370" s="411"/>
      <c r="AF370" s="411"/>
      <c r="AG370" s="411"/>
      <c r="AH370" s="411"/>
      <c r="AI370" s="411"/>
      <c r="AK370" s="4"/>
    </row>
    <row r="371" spans="1:37">
      <c r="A371" s="4"/>
      <c r="B371" s="411"/>
      <c r="C371" s="411"/>
      <c r="D371" s="411"/>
      <c r="E371" s="411"/>
      <c r="F371" s="411"/>
      <c r="G371" s="411"/>
      <c r="H371" s="411"/>
      <c r="I371" s="411"/>
      <c r="J371" s="411"/>
      <c r="K371" s="411"/>
      <c r="L371" s="411"/>
      <c r="M371" s="411"/>
      <c r="N371" s="411"/>
      <c r="O371" s="411"/>
      <c r="P371" s="411"/>
      <c r="Q371" s="411"/>
      <c r="R371" s="411"/>
      <c r="S371" s="411"/>
      <c r="T371" s="411"/>
      <c r="U371" s="411"/>
      <c r="V371" s="411"/>
      <c r="W371" s="411"/>
      <c r="X371" s="411"/>
      <c r="Y371" s="411"/>
      <c r="Z371" s="411"/>
      <c r="AA371" s="411"/>
      <c r="AB371" s="411"/>
      <c r="AC371" s="411"/>
      <c r="AD371" s="411"/>
      <c r="AE371" s="411"/>
      <c r="AF371" s="411"/>
      <c r="AG371" s="411"/>
      <c r="AH371" s="411"/>
      <c r="AI371" s="411"/>
      <c r="AK371" s="4"/>
    </row>
    <row r="372" spans="1:37">
      <c r="A372" s="4"/>
      <c r="B372" s="411"/>
      <c r="C372" s="411"/>
      <c r="D372" s="411"/>
      <c r="E372" s="411"/>
      <c r="F372" s="411"/>
      <c r="G372" s="411"/>
      <c r="H372" s="411"/>
      <c r="I372" s="411"/>
      <c r="J372" s="411"/>
      <c r="K372" s="411"/>
      <c r="L372" s="411"/>
      <c r="M372" s="411"/>
      <c r="N372" s="411"/>
      <c r="O372" s="411"/>
      <c r="P372" s="411"/>
      <c r="Q372" s="411"/>
      <c r="R372" s="411"/>
      <c r="S372" s="411"/>
      <c r="T372" s="411"/>
      <c r="U372" s="411"/>
      <c r="V372" s="411"/>
      <c r="W372" s="411"/>
      <c r="X372" s="411"/>
      <c r="Y372" s="411"/>
      <c r="Z372" s="411"/>
      <c r="AA372" s="411"/>
      <c r="AB372" s="411"/>
      <c r="AC372" s="411"/>
      <c r="AD372" s="411"/>
      <c r="AE372" s="411"/>
      <c r="AF372" s="411"/>
      <c r="AG372" s="411"/>
      <c r="AH372" s="411"/>
      <c r="AI372" s="411"/>
      <c r="AK372" s="4"/>
    </row>
    <row r="373" spans="1:37">
      <c r="A373" s="4"/>
      <c r="B373" s="411"/>
      <c r="C373" s="411"/>
      <c r="D373" s="411"/>
      <c r="E373" s="411"/>
      <c r="F373" s="411"/>
      <c r="G373" s="411"/>
      <c r="H373" s="411"/>
      <c r="I373" s="411"/>
      <c r="J373" s="411"/>
      <c r="K373" s="411"/>
      <c r="L373" s="411"/>
      <c r="M373" s="411"/>
      <c r="N373" s="411"/>
      <c r="O373" s="411"/>
      <c r="P373" s="411"/>
      <c r="Q373" s="411"/>
      <c r="R373" s="411"/>
      <c r="S373" s="411"/>
      <c r="T373" s="411"/>
      <c r="U373" s="411"/>
      <c r="V373" s="411"/>
      <c r="W373" s="411"/>
      <c r="X373" s="411"/>
      <c r="Y373" s="411"/>
      <c r="Z373" s="411"/>
      <c r="AA373" s="411"/>
      <c r="AB373" s="411"/>
      <c r="AC373" s="411"/>
      <c r="AD373" s="411"/>
      <c r="AE373" s="411"/>
      <c r="AF373" s="411"/>
      <c r="AG373" s="411"/>
      <c r="AH373" s="411"/>
      <c r="AI373" s="411"/>
      <c r="AK373" s="4"/>
    </row>
    <row r="374" spans="1:37">
      <c r="A374" s="4"/>
      <c r="B374" s="411"/>
      <c r="C374" s="411"/>
      <c r="D374" s="411"/>
      <c r="E374" s="411"/>
      <c r="F374" s="411"/>
      <c r="G374" s="411"/>
      <c r="H374" s="411"/>
      <c r="I374" s="411"/>
      <c r="J374" s="411"/>
      <c r="K374" s="411"/>
      <c r="L374" s="411"/>
      <c r="M374" s="411"/>
      <c r="N374" s="411"/>
      <c r="O374" s="411"/>
      <c r="P374" s="411"/>
      <c r="Q374" s="411"/>
      <c r="R374" s="411"/>
      <c r="S374" s="411"/>
      <c r="T374" s="411"/>
      <c r="U374" s="411"/>
      <c r="V374" s="411"/>
      <c r="W374" s="411"/>
      <c r="X374" s="411"/>
      <c r="Y374" s="411"/>
      <c r="Z374" s="411"/>
      <c r="AA374" s="411"/>
      <c r="AB374" s="411"/>
      <c r="AC374" s="411"/>
      <c r="AD374" s="411"/>
      <c r="AE374" s="411"/>
      <c r="AF374" s="411"/>
      <c r="AG374" s="411"/>
      <c r="AH374" s="411"/>
      <c r="AI374" s="411"/>
      <c r="AK374" s="4"/>
    </row>
    <row r="375" spans="1:37">
      <c r="A375" s="4"/>
      <c r="B375" s="411"/>
      <c r="C375" s="411"/>
      <c r="D375" s="411"/>
      <c r="E375" s="411"/>
      <c r="F375" s="411"/>
      <c r="G375" s="411"/>
      <c r="H375" s="411"/>
      <c r="I375" s="411"/>
      <c r="J375" s="411"/>
      <c r="K375" s="411"/>
      <c r="L375" s="411"/>
      <c r="M375" s="411"/>
      <c r="N375" s="411"/>
      <c r="O375" s="411"/>
      <c r="P375" s="411"/>
      <c r="Q375" s="411"/>
      <c r="R375" s="411"/>
      <c r="S375" s="411"/>
      <c r="T375" s="411"/>
      <c r="U375" s="411"/>
      <c r="V375" s="411"/>
      <c r="W375" s="411"/>
      <c r="X375" s="411"/>
      <c r="Y375" s="411"/>
      <c r="Z375" s="411"/>
      <c r="AA375" s="411"/>
      <c r="AB375" s="411"/>
      <c r="AC375" s="411"/>
      <c r="AD375" s="411"/>
      <c r="AE375" s="411"/>
      <c r="AF375" s="411"/>
      <c r="AG375" s="411"/>
      <c r="AH375" s="411"/>
      <c r="AI375" s="411"/>
      <c r="AK375" s="4"/>
    </row>
    <row r="376" spans="1:37">
      <c r="A376" s="4"/>
      <c r="B376" s="411"/>
      <c r="C376" s="411"/>
      <c r="D376" s="411"/>
      <c r="E376" s="411"/>
      <c r="F376" s="411"/>
      <c r="G376" s="411"/>
      <c r="H376" s="411"/>
      <c r="I376" s="411"/>
      <c r="J376" s="411"/>
      <c r="K376" s="411"/>
      <c r="L376" s="411"/>
      <c r="M376" s="411"/>
      <c r="N376" s="411"/>
      <c r="O376" s="411"/>
      <c r="P376" s="411"/>
      <c r="Q376" s="411"/>
      <c r="R376" s="411"/>
      <c r="S376" s="411"/>
      <c r="T376" s="411"/>
      <c r="U376" s="411"/>
      <c r="V376" s="411"/>
      <c r="W376" s="411"/>
      <c r="X376" s="411"/>
      <c r="Y376" s="411"/>
      <c r="Z376" s="411"/>
      <c r="AA376" s="411"/>
      <c r="AB376" s="411"/>
      <c r="AC376" s="411"/>
      <c r="AD376" s="411"/>
      <c r="AE376" s="411"/>
      <c r="AF376" s="411"/>
      <c r="AG376" s="411"/>
      <c r="AH376" s="411"/>
      <c r="AI376" s="411"/>
      <c r="AK376" s="4"/>
    </row>
    <row r="377" spans="1:37">
      <c r="A377" s="4"/>
      <c r="B377" s="411"/>
      <c r="C377" s="411"/>
      <c r="D377" s="411"/>
      <c r="E377" s="411"/>
      <c r="F377" s="411"/>
      <c r="G377" s="411"/>
      <c r="H377" s="411"/>
      <c r="I377" s="411"/>
      <c r="J377" s="411"/>
      <c r="K377" s="411"/>
      <c r="L377" s="411"/>
      <c r="M377" s="411"/>
      <c r="N377" s="411"/>
      <c r="O377" s="411"/>
      <c r="P377" s="411"/>
      <c r="Q377" s="411"/>
      <c r="R377" s="411"/>
      <c r="S377" s="411"/>
      <c r="T377" s="411"/>
      <c r="U377" s="411"/>
      <c r="V377" s="411"/>
      <c r="W377" s="411"/>
      <c r="X377" s="411"/>
      <c r="Y377" s="411"/>
      <c r="Z377" s="411"/>
      <c r="AA377" s="411"/>
      <c r="AB377" s="411"/>
      <c r="AC377" s="411"/>
      <c r="AD377" s="411"/>
      <c r="AE377" s="411"/>
      <c r="AF377" s="411"/>
      <c r="AG377" s="411"/>
      <c r="AH377" s="411"/>
      <c r="AI377" s="411"/>
      <c r="AK377" s="4"/>
    </row>
    <row r="378" spans="1:37">
      <c r="A378" s="4"/>
      <c r="B378" s="411"/>
      <c r="C378" s="411"/>
      <c r="D378" s="411"/>
      <c r="E378" s="411"/>
      <c r="F378" s="411"/>
      <c r="G378" s="411"/>
      <c r="H378" s="411"/>
      <c r="I378" s="411"/>
      <c r="J378" s="411"/>
      <c r="K378" s="411"/>
      <c r="L378" s="411"/>
      <c r="M378" s="411"/>
      <c r="N378" s="411"/>
      <c r="O378" s="411"/>
      <c r="P378" s="411"/>
      <c r="Q378" s="411"/>
      <c r="R378" s="411"/>
      <c r="S378" s="411"/>
      <c r="T378" s="411"/>
      <c r="U378" s="411"/>
      <c r="V378" s="411"/>
      <c r="W378" s="411"/>
      <c r="X378" s="411"/>
      <c r="Y378" s="411"/>
      <c r="Z378" s="411"/>
      <c r="AA378" s="411"/>
      <c r="AB378" s="411"/>
      <c r="AC378" s="411"/>
      <c r="AD378" s="411"/>
      <c r="AE378" s="411"/>
      <c r="AF378" s="411"/>
      <c r="AG378" s="411"/>
      <c r="AH378" s="411"/>
      <c r="AI378" s="411"/>
      <c r="AK378" s="4"/>
    </row>
    <row r="379" spans="1:37">
      <c r="A379" s="4"/>
      <c r="B379" s="411"/>
      <c r="C379" s="411"/>
      <c r="D379" s="411"/>
      <c r="E379" s="411"/>
      <c r="F379" s="411"/>
      <c r="G379" s="411"/>
      <c r="H379" s="411"/>
      <c r="I379" s="411"/>
      <c r="J379" s="411"/>
      <c r="K379" s="411"/>
      <c r="L379" s="411"/>
      <c r="M379" s="411"/>
      <c r="N379" s="411"/>
      <c r="O379" s="411"/>
      <c r="P379" s="411"/>
      <c r="Q379" s="411"/>
      <c r="R379" s="411"/>
      <c r="S379" s="411"/>
      <c r="T379" s="411"/>
      <c r="U379" s="411"/>
      <c r="V379" s="411"/>
      <c r="W379" s="411"/>
      <c r="X379" s="411"/>
      <c r="Y379" s="411"/>
      <c r="Z379" s="411"/>
      <c r="AA379" s="411"/>
      <c r="AB379" s="411"/>
      <c r="AC379" s="411"/>
      <c r="AD379" s="411"/>
      <c r="AE379" s="411"/>
      <c r="AF379" s="411"/>
      <c r="AG379" s="411"/>
      <c r="AH379" s="411"/>
      <c r="AI379" s="411"/>
      <c r="AK379" s="4"/>
    </row>
    <row r="380" spans="1:37">
      <c r="A380" s="4"/>
      <c r="B380" s="411"/>
      <c r="C380" s="411"/>
      <c r="D380" s="411"/>
      <c r="E380" s="411"/>
      <c r="F380" s="411"/>
      <c r="G380" s="411"/>
      <c r="H380" s="411"/>
      <c r="I380" s="411"/>
      <c r="J380" s="411"/>
      <c r="K380" s="411"/>
      <c r="L380" s="411"/>
      <c r="M380" s="411"/>
      <c r="N380" s="411"/>
      <c r="O380" s="411"/>
      <c r="P380" s="411"/>
      <c r="Q380" s="411"/>
      <c r="R380" s="411"/>
      <c r="S380" s="411"/>
      <c r="T380" s="411"/>
      <c r="U380" s="411"/>
      <c r="V380" s="411"/>
      <c r="W380" s="411"/>
      <c r="X380" s="411"/>
      <c r="Y380" s="411"/>
      <c r="Z380" s="411"/>
      <c r="AA380" s="411"/>
      <c r="AB380" s="411"/>
      <c r="AC380" s="411"/>
      <c r="AD380" s="411"/>
      <c r="AE380" s="411"/>
      <c r="AF380" s="411"/>
      <c r="AG380" s="411"/>
      <c r="AH380" s="411"/>
      <c r="AI380" s="411"/>
      <c r="AK380" s="4"/>
    </row>
    <row r="381" spans="1:37">
      <c r="A381" s="4"/>
      <c r="B381" s="411"/>
      <c r="C381" s="411"/>
      <c r="D381" s="411"/>
      <c r="E381" s="411"/>
      <c r="F381" s="411"/>
      <c r="G381" s="411"/>
      <c r="H381" s="411"/>
      <c r="I381" s="411"/>
      <c r="J381" s="411"/>
      <c r="K381" s="411"/>
      <c r="L381" s="411"/>
      <c r="M381" s="411"/>
      <c r="N381" s="411"/>
      <c r="O381" s="411"/>
      <c r="P381" s="411"/>
      <c r="Q381" s="411"/>
      <c r="R381" s="411"/>
      <c r="S381" s="411"/>
      <c r="T381" s="411"/>
      <c r="U381" s="411"/>
      <c r="V381" s="411"/>
      <c r="W381" s="411"/>
      <c r="X381" s="411"/>
      <c r="Y381" s="411"/>
      <c r="Z381" s="411"/>
      <c r="AA381" s="411"/>
      <c r="AB381" s="411"/>
      <c r="AC381" s="411"/>
      <c r="AD381" s="411"/>
      <c r="AE381" s="411"/>
      <c r="AF381" s="411"/>
      <c r="AG381" s="411"/>
      <c r="AH381" s="411"/>
      <c r="AI381" s="411"/>
      <c r="AK381" s="4"/>
    </row>
    <row r="382" spans="1:37">
      <c r="A382" s="4"/>
      <c r="B382" s="411"/>
      <c r="C382" s="411"/>
      <c r="D382" s="411"/>
      <c r="E382" s="411"/>
      <c r="F382" s="411"/>
      <c r="G382" s="411"/>
      <c r="H382" s="411"/>
      <c r="I382" s="411"/>
      <c r="J382" s="411"/>
      <c r="K382" s="411"/>
      <c r="L382" s="411"/>
      <c r="M382" s="411"/>
      <c r="N382" s="411"/>
      <c r="O382" s="411"/>
      <c r="P382" s="411"/>
      <c r="Q382" s="411"/>
      <c r="R382" s="411"/>
      <c r="S382" s="411"/>
      <c r="T382" s="411"/>
      <c r="U382" s="411"/>
      <c r="V382" s="411"/>
      <c r="W382" s="411"/>
      <c r="X382" s="411"/>
      <c r="Y382" s="411"/>
      <c r="Z382" s="411"/>
      <c r="AA382" s="411"/>
      <c r="AB382" s="411"/>
      <c r="AC382" s="411"/>
      <c r="AD382" s="411"/>
      <c r="AE382" s="411"/>
      <c r="AF382" s="411"/>
      <c r="AG382" s="411"/>
      <c r="AH382" s="411"/>
      <c r="AI382" s="411"/>
      <c r="AK382" s="4"/>
    </row>
    <row r="383" spans="1:37">
      <c r="A383" s="4"/>
      <c r="B383" s="411"/>
      <c r="C383" s="411"/>
      <c r="D383" s="411"/>
      <c r="E383" s="411"/>
      <c r="F383" s="411"/>
      <c r="G383" s="411"/>
      <c r="H383" s="411"/>
      <c r="I383" s="411"/>
      <c r="J383" s="411"/>
      <c r="K383" s="411"/>
      <c r="L383" s="411"/>
      <c r="M383" s="411"/>
      <c r="N383" s="411"/>
      <c r="O383" s="411"/>
      <c r="P383" s="411"/>
      <c r="Q383" s="411"/>
      <c r="R383" s="411"/>
      <c r="S383" s="411"/>
      <c r="T383" s="411"/>
      <c r="U383" s="411"/>
      <c r="V383" s="411"/>
      <c r="W383" s="411"/>
      <c r="X383" s="411"/>
      <c r="Y383" s="411"/>
      <c r="Z383" s="411"/>
      <c r="AA383" s="411"/>
      <c r="AB383" s="411"/>
      <c r="AC383" s="411"/>
      <c r="AD383" s="411"/>
      <c r="AE383" s="411"/>
      <c r="AF383" s="411"/>
      <c r="AG383" s="411"/>
      <c r="AH383" s="411"/>
      <c r="AI383" s="411"/>
      <c r="AK383" s="4"/>
    </row>
    <row r="384" spans="1:37">
      <c r="A384" s="4"/>
      <c r="B384" s="411"/>
      <c r="C384" s="411"/>
      <c r="D384" s="411"/>
      <c r="E384" s="411"/>
      <c r="F384" s="411"/>
      <c r="G384" s="411"/>
      <c r="H384" s="411"/>
      <c r="I384" s="411"/>
      <c r="J384" s="411"/>
      <c r="K384" s="411"/>
      <c r="L384" s="411"/>
      <c r="M384" s="411"/>
      <c r="N384" s="411"/>
      <c r="O384" s="411"/>
      <c r="P384" s="411"/>
      <c r="Q384" s="411"/>
      <c r="R384" s="411"/>
      <c r="S384" s="411"/>
      <c r="T384" s="411"/>
      <c r="U384" s="411"/>
      <c r="V384" s="411"/>
      <c r="W384" s="411"/>
      <c r="X384" s="411"/>
      <c r="Y384" s="411"/>
      <c r="Z384" s="411"/>
      <c r="AA384" s="411"/>
      <c r="AB384" s="411"/>
      <c r="AC384" s="411"/>
      <c r="AD384" s="411"/>
      <c r="AE384" s="411"/>
      <c r="AF384" s="411"/>
      <c r="AG384" s="411"/>
      <c r="AH384" s="411"/>
      <c r="AI384" s="411"/>
      <c r="AK384" s="4"/>
    </row>
    <row r="385" spans="1:37">
      <c r="A385" s="4"/>
      <c r="B385" s="411"/>
      <c r="C385" s="411"/>
      <c r="D385" s="411"/>
      <c r="E385" s="411"/>
      <c r="F385" s="411"/>
      <c r="G385" s="411"/>
      <c r="H385" s="411"/>
      <c r="I385" s="411"/>
      <c r="J385" s="411"/>
      <c r="K385" s="411"/>
      <c r="L385" s="411"/>
      <c r="M385" s="411"/>
      <c r="N385" s="411"/>
      <c r="O385" s="411"/>
      <c r="P385" s="411"/>
      <c r="Q385" s="411"/>
      <c r="R385" s="411"/>
      <c r="S385" s="411"/>
      <c r="T385" s="411"/>
      <c r="U385" s="411"/>
      <c r="V385" s="411"/>
      <c r="W385" s="411"/>
      <c r="X385" s="411"/>
      <c r="Y385" s="411"/>
      <c r="Z385" s="411"/>
      <c r="AA385" s="411"/>
      <c r="AB385" s="411"/>
      <c r="AC385" s="411"/>
      <c r="AD385" s="411"/>
      <c r="AE385" s="411"/>
      <c r="AF385" s="411"/>
      <c r="AG385" s="411"/>
      <c r="AH385" s="411"/>
      <c r="AI385" s="411"/>
      <c r="AK385" s="4"/>
    </row>
    <row r="386" spans="1:37">
      <c r="A386" s="4"/>
      <c r="B386" s="411"/>
      <c r="C386" s="411"/>
      <c r="D386" s="411"/>
      <c r="E386" s="411"/>
      <c r="F386" s="411"/>
      <c r="G386" s="411"/>
      <c r="H386" s="411"/>
      <c r="I386" s="411"/>
      <c r="J386" s="411"/>
      <c r="K386" s="411"/>
      <c r="L386" s="411"/>
      <c r="M386" s="411"/>
      <c r="N386" s="411"/>
      <c r="O386" s="411"/>
      <c r="P386" s="411"/>
      <c r="Q386" s="411"/>
      <c r="R386" s="411"/>
      <c r="S386" s="411"/>
      <c r="T386" s="411"/>
      <c r="U386" s="411"/>
      <c r="V386" s="411"/>
      <c r="W386" s="411"/>
      <c r="X386" s="411"/>
      <c r="Y386" s="411"/>
      <c r="Z386" s="411"/>
      <c r="AA386" s="411"/>
      <c r="AB386" s="411"/>
      <c r="AC386" s="411"/>
      <c r="AD386" s="411"/>
      <c r="AE386" s="411"/>
      <c r="AF386" s="411"/>
      <c r="AG386" s="411"/>
      <c r="AH386" s="411"/>
      <c r="AI386" s="411"/>
      <c r="AK386" s="4"/>
    </row>
    <row r="387" spans="1:37">
      <c r="A387" s="4"/>
      <c r="B387" s="411"/>
      <c r="C387" s="411"/>
      <c r="D387" s="411"/>
      <c r="E387" s="411"/>
      <c r="F387" s="411"/>
      <c r="G387" s="411"/>
      <c r="H387" s="411"/>
      <c r="I387" s="411"/>
      <c r="J387" s="411"/>
      <c r="K387" s="411"/>
      <c r="L387" s="411"/>
      <c r="M387" s="411"/>
      <c r="N387" s="411"/>
      <c r="O387" s="411"/>
      <c r="P387" s="411"/>
      <c r="Q387" s="411"/>
      <c r="R387" s="411"/>
      <c r="S387" s="411"/>
      <c r="T387" s="411"/>
      <c r="U387" s="411"/>
      <c r="V387" s="411"/>
      <c r="W387" s="411"/>
      <c r="X387" s="411"/>
      <c r="Y387" s="411"/>
      <c r="Z387" s="411"/>
      <c r="AA387" s="411"/>
      <c r="AB387" s="411"/>
      <c r="AC387" s="411"/>
      <c r="AD387" s="411"/>
      <c r="AE387" s="411"/>
      <c r="AF387" s="411"/>
      <c r="AG387" s="411"/>
      <c r="AH387" s="411"/>
      <c r="AI387" s="411"/>
      <c r="AK387" s="4"/>
    </row>
    <row r="388" spans="1:37">
      <c r="A388" s="4"/>
      <c r="B388" s="411"/>
      <c r="C388" s="411"/>
      <c r="D388" s="411"/>
      <c r="E388" s="411"/>
      <c r="F388" s="411"/>
      <c r="G388" s="411"/>
      <c r="H388" s="411"/>
      <c r="I388" s="411"/>
      <c r="J388" s="411"/>
      <c r="K388" s="411"/>
      <c r="L388" s="411"/>
      <c r="M388" s="411"/>
      <c r="N388" s="411"/>
      <c r="O388" s="411"/>
      <c r="P388" s="411"/>
      <c r="Q388" s="411"/>
      <c r="R388" s="411"/>
      <c r="S388" s="411"/>
      <c r="T388" s="411"/>
      <c r="U388" s="411"/>
      <c r="V388" s="411"/>
      <c r="W388" s="411"/>
      <c r="X388" s="411"/>
      <c r="Y388" s="411"/>
      <c r="Z388" s="411"/>
      <c r="AA388" s="411"/>
      <c r="AB388" s="411"/>
      <c r="AC388" s="411"/>
      <c r="AD388" s="411"/>
      <c r="AE388" s="411"/>
      <c r="AF388" s="411"/>
      <c r="AG388" s="411"/>
      <c r="AH388" s="411"/>
      <c r="AI388" s="411"/>
      <c r="AK388" s="4"/>
    </row>
    <row r="389" spans="1:37">
      <c r="A389" s="4"/>
      <c r="B389" s="411"/>
      <c r="C389" s="411"/>
      <c r="D389" s="411"/>
      <c r="E389" s="411"/>
      <c r="F389" s="411"/>
      <c r="G389" s="411"/>
      <c r="H389" s="411"/>
      <c r="I389" s="411"/>
      <c r="J389" s="411"/>
      <c r="K389" s="411"/>
      <c r="L389" s="411"/>
      <c r="M389" s="411"/>
      <c r="N389" s="411"/>
      <c r="O389" s="411"/>
      <c r="P389" s="411"/>
      <c r="Q389" s="411"/>
      <c r="R389" s="411"/>
      <c r="S389" s="411"/>
      <c r="T389" s="411"/>
      <c r="U389" s="411"/>
      <c r="V389" s="411"/>
      <c r="W389" s="411"/>
      <c r="X389" s="411"/>
      <c r="Y389" s="411"/>
      <c r="Z389" s="411"/>
      <c r="AA389" s="411"/>
      <c r="AB389" s="411"/>
      <c r="AC389" s="411"/>
      <c r="AD389" s="411"/>
      <c r="AE389" s="411"/>
      <c r="AF389" s="411"/>
      <c r="AG389" s="411"/>
      <c r="AH389" s="411"/>
      <c r="AI389" s="411"/>
      <c r="AK389" s="4"/>
    </row>
    <row r="390" spans="1:37">
      <c r="A390" s="4"/>
      <c r="B390" s="411"/>
      <c r="C390" s="411"/>
      <c r="D390" s="411"/>
      <c r="E390" s="411"/>
      <c r="F390" s="411"/>
      <c r="G390" s="411"/>
      <c r="H390" s="411"/>
      <c r="I390" s="411"/>
      <c r="J390" s="411"/>
      <c r="K390" s="411"/>
      <c r="L390" s="411"/>
      <c r="M390" s="411"/>
      <c r="N390" s="411"/>
      <c r="O390" s="411"/>
      <c r="P390" s="411"/>
      <c r="Q390" s="411"/>
      <c r="R390" s="411"/>
      <c r="S390" s="411"/>
      <c r="T390" s="411"/>
      <c r="U390" s="411"/>
      <c r="V390" s="411"/>
      <c r="W390" s="411"/>
      <c r="X390" s="411"/>
      <c r="Y390" s="411"/>
      <c r="Z390" s="411"/>
      <c r="AA390" s="411"/>
      <c r="AB390" s="411"/>
      <c r="AC390" s="411"/>
      <c r="AD390" s="411"/>
      <c r="AE390" s="411"/>
      <c r="AF390" s="411"/>
      <c r="AG390" s="411"/>
      <c r="AH390" s="411"/>
      <c r="AI390" s="411"/>
      <c r="AK390" s="4"/>
    </row>
    <row r="391" spans="1:37">
      <c r="A391" s="4"/>
      <c r="B391" s="411"/>
      <c r="C391" s="411"/>
      <c r="D391" s="411"/>
      <c r="E391" s="411"/>
      <c r="F391" s="411"/>
      <c r="G391" s="411"/>
      <c r="H391" s="411"/>
      <c r="I391" s="411"/>
      <c r="J391" s="411"/>
      <c r="K391" s="411"/>
      <c r="L391" s="411"/>
      <c r="M391" s="411"/>
      <c r="N391" s="411"/>
      <c r="O391" s="411"/>
      <c r="P391" s="411"/>
      <c r="Q391" s="411"/>
      <c r="R391" s="411"/>
      <c r="S391" s="411"/>
      <c r="T391" s="411"/>
      <c r="U391" s="411"/>
      <c r="V391" s="411"/>
      <c r="W391" s="411"/>
      <c r="X391" s="411"/>
      <c r="Y391" s="411"/>
      <c r="Z391" s="411"/>
      <c r="AA391" s="411"/>
      <c r="AB391" s="411"/>
      <c r="AC391" s="411"/>
      <c r="AD391" s="411"/>
      <c r="AE391" s="411"/>
      <c r="AF391" s="411"/>
      <c r="AG391" s="411"/>
      <c r="AH391" s="411"/>
      <c r="AI391" s="411"/>
      <c r="AK391" s="4"/>
    </row>
    <row r="392" spans="1:37">
      <c r="A392" s="4"/>
      <c r="B392" s="411"/>
      <c r="C392" s="411"/>
      <c r="D392" s="411"/>
      <c r="E392" s="411"/>
      <c r="F392" s="411"/>
      <c r="G392" s="411"/>
      <c r="H392" s="411"/>
      <c r="I392" s="411"/>
      <c r="J392" s="411"/>
      <c r="K392" s="411"/>
      <c r="L392" s="411"/>
      <c r="M392" s="411"/>
      <c r="N392" s="411"/>
      <c r="O392" s="411"/>
      <c r="P392" s="411"/>
      <c r="Q392" s="411"/>
      <c r="R392" s="411"/>
      <c r="S392" s="411"/>
      <c r="T392" s="411"/>
      <c r="U392" s="411"/>
      <c r="V392" s="411"/>
      <c r="W392" s="411"/>
      <c r="X392" s="411"/>
      <c r="Y392" s="411"/>
      <c r="Z392" s="411"/>
      <c r="AA392" s="411"/>
      <c r="AB392" s="411"/>
      <c r="AC392" s="411"/>
      <c r="AD392" s="411"/>
      <c r="AE392" s="411"/>
      <c r="AF392" s="411"/>
      <c r="AG392" s="411"/>
      <c r="AH392" s="411"/>
      <c r="AI392" s="411"/>
      <c r="AK392" s="4"/>
    </row>
    <row r="393" spans="1:37">
      <c r="A393" s="4"/>
      <c r="B393" s="411"/>
      <c r="C393" s="411"/>
      <c r="D393" s="411"/>
      <c r="E393" s="411"/>
      <c r="F393" s="411"/>
      <c r="G393" s="411"/>
      <c r="H393" s="411"/>
      <c r="I393" s="411"/>
      <c r="J393" s="411"/>
      <c r="K393" s="411"/>
      <c r="L393" s="411"/>
      <c r="M393" s="411"/>
      <c r="N393" s="411"/>
      <c r="O393" s="411"/>
      <c r="P393" s="411"/>
      <c r="Q393" s="411"/>
      <c r="R393" s="411"/>
      <c r="S393" s="411"/>
      <c r="T393" s="411"/>
      <c r="U393" s="411"/>
      <c r="V393" s="411"/>
      <c r="W393" s="411"/>
      <c r="X393" s="411"/>
      <c r="Y393" s="411"/>
      <c r="Z393" s="411"/>
      <c r="AA393" s="411"/>
      <c r="AB393" s="411"/>
      <c r="AC393" s="411"/>
      <c r="AD393" s="411"/>
      <c r="AE393" s="411"/>
      <c r="AF393" s="411"/>
      <c r="AG393" s="411"/>
      <c r="AH393" s="411"/>
      <c r="AI393" s="411"/>
      <c r="AK393" s="4"/>
    </row>
    <row r="394" spans="1:37">
      <c r="A394" s="4"/>
      <c r="B394" s="411"/>
      <c r="C394" s="411"/>
      <c r="D394" s="411"/>
      <c r="E394" s="411"/>
      <c r="F394" s="411"/>
      <c r="G394" s="411"/>
      <c r="H394" s="411"/>
      <c r="I394" s="411"/>
      <c r="J394" s="411"/>
      <c r="K394" s="411"/>
      <c r="L394" s="411"/>
      <c r="M394" s="411"/>
      <c r="N394" s="411"/>
      <c r="O394" s="411"/>
      <c r="P394" s="411"/>
      <c r="Q394" s="411"/>
      <c r="R394" s="411"/>
      <c r="S394" s="411"/>
      <c r="T394" s="411"/>
      <c r="U394" s="411"/>
      <c r="V394" s="411"/>
      <c r="W394" s="411"/>
      <c r="X394" s="411"/>
      <c r="Y394" s="411"/>
      <c r="Z394" s="411"/>
      <c r="AA394" s="411"/>
      <c r="AB394" s="411"/>
      <c r="AC394" s="411"/>
      <c r="AD394" s="411"/>
      <c r="AE394" s="411"/>
      <c r="AF394" s="411"/>
      <c r="AG394" s="411"/>
      <c r="AH394" s="411"/>
      <c r="AI394" s="411"/>
      <c r="AK394" s="4"/>
    </row>
    <row r="395" spans="1:37">
      <c r="A395" s="4"/>
      <c r="B395" s="411"/>
      <c r="C395" s="411"/>
      <c r="D395" s="411"/>
      <c r="E395" s="411"/>
      <c r="F395" s="411"/>
      <c r="G395" s="411"/>
      <c r="H395" s="411"/>
      <c r="I395" s="411"/>
      <c r="J395" s="411"/>
      <c r="K395" s="411"/>
      <c r="L395" s="411"/>
      <c r="M395" s="411"/>
      <c r="N395" s="411"/>
      <c r="O395" s="411"/>
      <c r="P395" s="411"/>
      <c r="Q395" s="411"/>
      <c r="R395" s="411"/>
      <c r="S395" s="411"/>
      <c r="T395" s="411"/>
      <c r="U395" s="411"/>
      <c r="V395" s="411"/>
      <c r="W395" s="411"/>
      <c r="X395" s="411"/>
      <c r="Y395" s="411"/>
      <c r="Z395" s="411"/>
      <c r="AA395" s="411"/>
      <c r="AB395" s="411"/>
      <c r="AC395" s="411"/>
      <c r="AD395" s="411"/>
      <c r="AE395" s="411"/>
      <c r="AF395" s="411"/>
      <c r="AG395" s="411"/>
      <c r="AH395" s="411"/>
      <c r="AI395" s="411"/>
      <c r="AK395" s="4"/>
    </row>
    <row r="396" spans="1:37">
      <c r="A396" s="4"/>
      <c r="B396" s="411"/>
      <c r="C396" s="411"/>
      <c r="D396" s="411"/>
      <c r="E396" s="411"/>
      <c r="F396" s="411"/>
      <c r="G396" s="411"/>
      <c r="H396" s="411"/>
      <c r="I396" s="411"/>
      <c r="J396" s="411"/>
      <c r="K396" s="411"/>
      <c r="L396" s="411"/>
      <c r="M396" s="411"/>
      <c r="N396" s="411"/>
      <c r="O396" s="411"/>
      <c r="P396" s="411"/>
      <c r="Q396" s="411"/>
      <c r="R396" s="411"/>
      <c r="S396" s="411"/>
      <c r="T396" s="411"/>
      <c r="U396" s="411"/>
      <c r="V396" s="411"/>
      <c r="W396" s="411"/>
      <c r="X396" s="411"/>
      <c r="Y396" s="411"/>
      <c r="Z396" s="411"/>
      <c r="AA396" s="411"/>
      <c r="AB396" s="411"/>
      <c r="AC396" s="411"/>
      <c r="AD396" s="411"/>
      <c r="AE396" s="411"/>
      <c r="AF396" s="411"/>
      <c r="AG396" s="411"/>
      <c r="AH396" s="411"/>
      <c r="AI396" s="411"/>
      <c r="AK396" s="4"/>
    </row>
    <row r="397" spans="1:37">
      <c r="A397" s="4"/>
      <c r="B397" s="411"/>
      <c r="C397" s="411"/>
      <c r="D397" s="411"/>
      <c r="E397" s="411"/>
      <c r="F397" s="411"/>
      <c r="G397" s="411"/>
      <c r="H397" s="411"/>
      <c r="I397" s="411"/>
      <c r="J397" s="411"/>
      <c r="K397" s="411"/>
      <c r="L397" s="411"/>
      <c r="M397" s="411"/>
      <c r="N397" s="411"/>
      <c r="O397" s="411"/>
      <c r="P397" s="411"/>
      <c r="Q397" s="411"/>
      <c r="R397" s="411"/>
      <c r="S397" s="411"/>
      <c r="T397" s="411"/>
      <c r="U397" s="411"/>
      <c r="V397" s="411"/>
      <c r="W397" s="411"/>
      <c r="X397" s="411"/>
      <c r="Y397" s="411"/>
      <c r="Z397" s="411"/>
      <c r="AA397" s="411"/>
      <c r="AB397" s="411"/>
      <c r="AC397" s="411"/>
      <c r="AD397" s="411"/>
      <c r="AE397" s="411"/>
      <c r="AF397" s="411"/>
      <c r="AG397" s="411"/>
      <c r="AH397" s="411"/>
      <c r="AI397" s="411"/>
      <c r="AK397" s="4"/>
    </row>
    <row r="398" spans="1:37">
      <c r="A398" s="4"/>
      <c r="B398" s="411"/>
      <c r="C398" s="411"/>
      <c r="D398" s="411"/>
      <c r="E398" s="411"/>
      <c r="F398" s="411"/>
      <c r="G398" s="411"/>
      <c r="H398" s="411"/>
      <c r="I398" s="411"/>
      <c r="J398" s="411"/>
      <c r="K398" s="411"/>
      <c r="L398" s="411"/>
      <c r="M398" s="411"/>
      <c r="N398" s="411"/>
      <c r="O398" s="411"/>
      <c r="P398" s="411"/>
      <c r="Q398" s="411"/>
      <c r="R398" s="411"/>
      <c r="S398" s="411"/>
      <c r="T398" s="411"/>
      <c r="U398" s="411"/>
      <c r="V398" s="411"/>
      <c r="W398" s="411"/>
      <c r="X398" s="411"/>
      <c r="Y398" s="411"/>
      <c r="Z398" s="411"/>
      <c r="AA398" s="411"/>
      <c r="AB398" s="411"/>
      <c r="AC398" s="411"/>
      <c r="AD398" s="411"/>
      <c r="AE398" s="411"/>
      <c r="AF398" s="411"/>
      <c r="AG398" s="411"/>
      <c r="AH398" s="411"/>
      <c r="AI398" s="411"/>
      <c r="AK398" s="4"/>
    </row>
    <row r="399" spans="1:37">
      <c r="A399" s="4"/>
      <c r="B399" s="411"/>
      <c r="C399" s="411"/>
      <c r="D399" s="411"/>
      <c r="E399" s="411"/>
      <c r="F399" s="411"/>
      <c r="G399" s="411"/>
      <c r="H399" s="411"/>
      <c r="I399" s="411"/>
      <c r="J399" s="411"/>
      <c r="K399" s="411"/>
      <c r="L399" s="411"/>
      <c r="M399" s="411"/>
      <c r="N399" s="411"/>
      <c r="O399" s="411"/>
      <c r="P399" s="411"/>
      <c r="Q399" s="411"/>
      <c r="R399" s="411"/>
      <c r="S399" s="411"/>
      <c r="T399" s="411"/>
      <c r="U399" s="411"/>
      <c r="V399" s="411"/>
      <c r="W399" s="411"/>
      <c r="X399" s="411"/>
      <c r="Y399" s="411"/>
      <c r="Z399" s="411"/>
      <c r="AA399" s="411"/>
      <c r="AB399" s="411"/>
      <c r="AC399" s="411"/>
      <c r="AD399" s="411"/>
      <c r="AE399" s="411"/>
      <c r="AF399" s="411"/>
      <c r="AG399" s="411"/>
      <c r="AH399" s="411"/>
      <c r="AI399" s="411"/>
      <c r="AK399" s="4"/>
    </row>
    <row r="400" spans="1:37">
      <c r="A400" s="4"/>
      <c r="B400" s="411"/>
      <c r="C400" s="411"/>
      <c r="D400" s="411"/>
      <c r="E400" s="411"/>
      <c r="F400" s="411"/>
      <c r="G400" s="411"/>
      <c r="H400" s="411"/>
      <c r="I400" s="411"/>
      <c r="J400" s="411"/>
      <c r="K400" s="411"/>
      <c r="L400" s="411"/>
      <c r="M400" s="411"/>
      <c r="N400" s="411"/>
      <c r="O400" s="411"/>
      <c r="P400" s="411"/>
      <c r="Q400" s="411"/>
      <c r="R400" s="411"/>
      <c r="S400" s="411"/>
      <c r="T400" s="411"/>
      <c r="U400" s="411"/>
      <c r="V400" s="411"/>
      <c r="W400" s="411"/>
      <c r="X400" s="411"/>
      <c r="Y400" s="411"/>
      <c r="Z400" s="411"/>
      <c r="AA400" s="411"/>
      <c r="AB400" s="411"/>
      <c r="AC400" s="411"/>
      <c r="AD400" s="411"/>
      <c r="AE400" s="411"/>
      <c r="AF400" s="411"/>
      <c r="AG400" s="411"/>
      <c r="AH400" s="411"/>
      <c r="AI400" s="411"/>
      <c r="AK400" s="4"/>
    </row>
    <row r="401" spans="1:37">
      <c r="A401" s="4"/>
      <c r="B401" s="411"/>
      <c r="C401" s="411"/>
      <c r="D401" s="411"/>
      <c r="E401" s="411"/>
      <c r="F401" s="411"/>
      <c r="G401" s="411"/>
      <c r="H401" s="411"/>
      <c r="I401" s="411"/>
      <c r="J401" s="411"/>
      <c r="K401" s="411"/>
      <c r="L401" s="411"/>
      <c r="M401" s="411"/>
      <c r="N401" s="411"/>
      <c r="O401" s="411"/>
      <c r="P401" s="411"/>
      <c r="Q401" s="411"/>
      <c r="R401" s="411"/>
      <c r="S401" s="411"/>
      <c r="T401" s="411"/>
      <c r="U401" s="411"/>
      <c r="V401" s="411"/>
      <c r="W401" s="411"/>
      <c r="X401" s="411"/>
      <c r="Y401" s="411"/>
      <c r="Z401" s="411"/>
      <c r="AA401" s="411"/>
      <c r="AB401" s="411"/>
      <c r="AC401" s="411"/>
      <c r="AD401" s="411"/>
      <c r="AE401" s="411"/>
      <c r="AF401" s="411"/>
      <c r="AG401" s="411"/>
      <c r="AH401" s="411"/>
      <c r="AI401" s="411"/>
      <c r="AK401" s="4"/>
    </row>
    <row r="402" spans="1:37">
      <c r="A402" s="4"/>
      <c r="B402" s="411"/>
      <c r="C402" s="411"/>
      <c r="D402" s="411"/>
      <c r="E402" s="411"/>
      <c r="F402" s="411"/>
      <c r="G402" s="411"/>
      <c r="H402" s="411"/>
      <c r="I402" s="411"/>
      <c r="J402" s="411"/>
      <c r="K402" s="411"/>
      <c r="L402" s="411"/>
      <c r="M402" s="411"/>
      <c r="N402" s="411"/>
      <c r="O402" s="411"/>
      <c r="P402" s="411"/>
      <c r="Q402" s="411"/>
      <c r="R402" s="411"/>
      <c r="S402" s="411"/>
      <c r="T402" s="411"/>
      <c r="U402" s="411"/>
      <c r="V402" s="411"/>
      <c r="W402" s="411"/>
      <c r="X402" s="411"/>
      <c r="Y402" s="411"/>
      <c r="Z402" s="411"/>
      <c r="AA402" s="411"/>
      <c r="AB402" s="411"/>
      <c r="AC402" s="411"/>
      <c r="AD402" s="411"/>
      <c r="AE402" s="411"/>
      <c r="AF402" s="411"/>
      <c r="AG402" s="411"/>
      <c r="AH402" s="411"/>
      <c r="AI402" s="411"/>
      <c r="AK402" s="4"/>
    </row>
    <row r="403" spans="1:37">
      <c r="A403" s="4"/>
      <c r="B403" s="411"/>
      <c r="C403" s="411"/>
      <c r="D403" s="411"/>
      <c r="E403" s="411"/>
      <c r="F403" s="411"/>
      <c r="G403" s="411"/>
      <c r="H403" s="411"/>
      <c r="I403" s="411"/>
      <c r="J403" s="411"/>
      <c r="K403" s="411"/>
      <c r="L403" s="411"/>
      <c r="M403" s="411"/>
      <c r="N403" s="411"/>
      <c r="O403" s="411"/>
      <c r="P403" s="411"/>
      <c r="Q403" s="411"/>
      <c r="R403" s="411"/>
      <c r="S403" s="411"/>
      <c r="T403" s="411"/>
      <c r="U403" s="411"/>
      <c r="V403" s="411"/>
      <c r="W403" s="411"/>
      <c r="X403" s="411"/>
      <c r="Y403" s="411"/>
      <c r="Z403" s="411"/>
      <c r="AA403" s="411"/>
      <c r="AB403" s="411"/>
      <c r="AC403" s="411"/>
      <c r="AD403" s="411"/>
      <c r="AE403" s="411"/>
      <c r="AF403" s="411"/>
      <c r="AG403" s="411"/>
      <c r="AH403" s="411"/>
      <c r="AI403" s="411"/>
      <c r="AK403" s="4"/>
    </row>
    <row r="404" spans="1:37">
      <c r="A404" s="4"/>
      <c r="B404" s="411"/>
      <c r="C404" s="411"/>
      <c r="D404" s="411"/>
      <c r="E404" s="411"/>
      <c r="F404" s="411"/>
      <c r="G404" s="411"/>
      <c r="H404" s="411"/>
      <c r="I404" s="411"/>
      <c r="J404" s="411"/>
      <c r="K404" s="411"/>
      <c r="L404" s="411"/>
      <c r="M404" s="411"/>
      <c r="N404" s="411"/>
      <c r="O404" s="411"/>
      <c r="P404" s="411"/>
      <c r="Q404" s="411"/>
      <c r="R404" s="411"/>
      <c r="S404" s="411"/>
      <c r="T404" s="411"/>
      <c r="U404" s="411"/>
      <c r="V404" s="411"/>
      <c r="W404" s="411"/>
      <c r="X404" s="411"/>
      <c r="Y404" s="411"/>
      <c r="Z404" s="411"/>
      <c r="AA404" s="411"/>
      <c r="AB404" s="411"/>
      <c r="AC404" s="411"/>
      <c r="AD404" s="411"/>
      <c r="AE404" s="411"/>
      <c r="AF404" s="411"/>
      <c r="AG404" s="411"/>
      <c r="AH404" s="411"/>
      <c r="AI404" s="411"/>
      <c r="AK404" s="4"/>
    </row>
    <row r="405" spans="1:37">
      <c r="A405" s="4"/>
      <c r="B405" s="411"/>
      <c r="C405" s="411"/>
      <c r="D405" s="411"/>
      <c r="E405" s="411"/>
      <c r="F405" s="411"/>
      <c r="G405" s="411"/>
      <c r="H405" s="411"/>
      <c r="I405" s="411"/>
      <c r="J405" s="411"/>
      <c r="K405" s="411"/>
      <c r="L405" s="411"/>
      <c r="M405" s="411"/>
      <c r="N405" s="411"/>
      <c r="O405" s="411"/>
      <c r="P405" s="411"/>
      <c r="Q405" s="411"/>
      <c r="R405" s="411"/>
      <c r="S405" s="411"/>
      <c r="T405" s="411"/>
      <c r="U405" s="411"/>
      <c r="V405" s="411"/>
      <c r="W405" s="411"/>
      <c r="X405" s="411"/>
      <c r="Y405" s="411"/>
      <c r="Z405" s="411"/>
      <c r="AA405" s="411"/>
      <c r="AB405" s="411"/>
      <c r="AC405" s="411"/>
      <c r="AD405" s="411"/>
      <c r="AE405" s="411"/>
      <c r="AF405" s="411"/>
      <c r="AG405" s="411"/>
      <c r="AH405" s="411"/>
      <c r="AI405" s="411"/>
      <c r="AK405" s="4"/>
    </row>
    <row r="406" spans="1:37">
      <c r="A406" s="4"/>
      <c r="B406" s="411"/>
      <c r="C406" s="411"/>
      <c r="D406" s="411"/>
      <c r="E406" s="411"/>
      <c r="F406" s="411"/>
      <c r="G406" s="411"/>
      <c r="H406" s="411"/>
      <c r="I406" s="411"/>
      <c r="J406" s="411"/>
      <c r="K406" s="411"/>
      <c r="L406" s="411"/>
      <c r="M406" s="411"/>
      <c r="N406" s="411"/>
      <c r="O406" s="411"/>
      <c r="P406" s="411"/>
      <c r="Q406" s="411"/>
      <c r="R406" s="411"/>
      <c r="S406" s="411"/>
      <c r="T406" s="411"/>
      <c r="U406" s="411"/>
      <c r="V406" s="411"/>
      <c r="W406" s="411"/>
      <c r="X406" s="411"/>
      <c r="Y406" s="411"/>
      <c r="Z406" s="411"/>
      <c r="AA406" s="411"/>
      <c r="AB406" s="411"/>
      <c r="AC406" s="411"/>
      <c r="AD406" s="411"/>
      <c r="AE406" s="411"/>
      <c r="AF406" s="411"/>
      <c r="AG406" s="411"/>
      <c r="AH406" s="411"/>
      <c r="AI406" s="411"/>
      <c r="AK406" s="4"/>
    </row>
    <row r="407" spans="1:37">
      <c r="A407" s="4"/>
      <c r="B407" s="411"/>
      <c r="C407" s="411"/>
      <c r="D407" s="411"/>
      <c r="E407" s="411"/>
      <c r="F407" s="411"/>
      <c r="G407" s="411"/>
      <c r="H407" s="411"/>
      <c r="I407" s="411"/>
      <c r="J407" s="411"/>
      <c r="K407" s="411"/>
      <c r="L407" s="411"/>
      <c r="M407" s="411"/>
      <c r="N407" s="411"/>
      <c r="O407" s="411"/>
      <c r="P407" s="411"/>
      <c r="Q407" s="411"/>
      <c r="R407" s="411"/>
      <c r="S407" s="411"/>
      <c r="T407" s="411"/>
      <c r="U407" s="411"/>
      <c r="V407" s="411"/>
      <c r="W407" s="411"/>
      <c r="X407" s="411"/>
      <c r="Y407" s="411"/>
      <c r="Z407" s="411"/>
      <c r="AA407" s="411"/>
      <c r="AB407" s="411"/>
      <c r="AC407" s="411"/>
      <c r="AD407" s="411"/>
      <c r="AE407" s="411"/>
      <c r="AF407" s="411"/>
      <c r="AG407" s="411"/>
      <c r="AH407" s="411"/>
      <c r="AI407" s="411"/>
      <c r="AK407" s="4"/>
    </row>
    <row r="408" spans="1:37">
      <c r="A408" s="4"/>
      <c r="B408" s="411"/>
      <c r="C408" s="411"/>
      <c r="D408" s="411"/>
      <c r="E408" s="411"/>
      <c r="F408" s="411"/>
      <c r="G408" s="411"/>
      <c r="H408" s="411"/>
      <c r="I408" s="411"/>
      <c r="J408" s="411"/>
      <c r="K408" s="411"/>
      <c r="L408" s="411"/>
      <c r="M408" s="411"/>
      <c r="N408" s="411"/>
      <c r="O408" s="411"/>
      <c r="P408" s="411"/>
      <c r="Q408" s="411"/>
      <c r="R408" s="411"/>
      <c r="S408" s="411"/>
      <c r="T408" s="411"/>
      <c r="U408" s="411"/>
      <c r="V408" s="411"/>
      <c r="W408" s="411"/>
      <c r="X408" s="411"/>
      <c r="Y408" s="411"/>
      <c r="Z408" s="411"/>
      <c r="AA408" s="411"/>
      <c r="AB408" s="411"/>
      <c r="AC408" s="411"/>
      <c r="AD408" s="411"/>
      <c r="AE408" s="411"/>
      <c r="AF408" s="411"/>
      <c r="AG408" s="411"/>
      <c r="AH408" s="411"/>
      <c r="AI408" s="411"/>
      <c r="AK408" s="4"/>
    </row>
    <row r="409" spans="1:37">
      <c r="A409" s="4"/>
      <c r="B409" s="411"/>
      <c r="C409" s="411"/>
      <c r="D409" s="411"/>
      <c r="E409" s="411"/>
      <c r="F409" s="411"/>
      <c r="G409" s="411"/>
      <c r="H409" s="411"/>
      <c r="I409" s="411"/>
      <c r="J409" s="411"/>
      <c r="K409" s="411"/>
      <c r="L409" s="411"/>
      <c r="M409" s="411"/>
      <c r="N409" s="411"/>
      <c r="O409" s="411"/>
      <c r="P409" s="411"/>
      <c r="Q409" s="411"/>
      <c r="R409" s="411"/>
      <c r="S409" s="411"/>
      <c r="T409" s="411"/>
      <c r="U409" s="411"/>
      <c r="V409" s="411"/>
      <c r="W409" s="411"/>
      <c r="X409" s="411"/>
      <c r="Y409" s="411"/>
      <c r="Z409" s="411"/>
      <c r="AA409" s="411"/>
      <c r="AB409" s="411"/>
      <c r="AC409" s="411"/>
      <c r="AD409" s="411"/>
      <c r="AE409" s="411"/>
      <c r="AF409" s="411"/>
      <c r="AG409" s="411"/>
      <c r="AH409" s="411"/>
      <c r="AI409" s="411"/>
      <c r="AK409" s="4"/>
    </row>
    <row r="410" spans="1:37">
      <c r="A410" s="4"/>
      <c r="B410" s="411"/>
      <c r="C410" s="411"/>
      <c r="D410" s="411"/>
      <c r="E410" s="411"/>
      <c r="F410" s="411"/>
      <c r="G410" s="411"/>
      <c r="H410" s="411"/>
      <c r="I410" s="411"/>
      <c r="J410" s="411"/>
      <c r="K410" s="411"/>
      <c r="L410" s="411"/>
      <c r="M410" s="411"/>
      <c r="N410" s="411"/>
      <c r="O410" s="411"/>
      <c r="P410" s="411"/>
      <c r="Q410" s="411"/>
      <c r="R410" s="411"/>
      <c r="S410" s="411"/>
      <c r="T410" s="411"/>
      <c r="U410" s="411"/>
      <c r="V410" s="411"/>
      <c r="W410" s="411"/>
      <c r="X410" s="411"/>
      <c r="Y410" s="411"/>
      <c r="Z410" s="411"/>
      <c r="AA410" s="411"/>
      <c r="AB410" s="411"/>
      <c r="AC410" s="411"/>
      <c r="AD410" s="411"/>
      <c r="AE410" s="411"/>
      <c r="AF410" s="411"/>
      <c r="AG410" s="411"/>
      <c r="AH410" s="411"/>
      <c r="AI410" s="411"/>
      <c r="AK410" s="4"/>
    </row>
    <row r="411" spans="1:37">
      <c r="A411" s="4"/>
      <c r="B411" s="411"/>
      <c r="C411" s="411"/>
      <c r="D411" s="411"/>
      <c r="E411" s="411"/>
      <c r="F411" s="411"/>
      <c r="G411" s="411"/>
      <c r="H411" s="411"/>
      <c r="I411" s="411"/>
      <c r="J411" s="411"/>
      <c r="K411" s="411"/>
      <c r="L411" s="411"/>
      <c r="M411" s="411"/>
      <c r="N411" s="411"/>
      <c r="O411" s="411"/>
      <c r="P411" s="411"/>
      <c r="Q411" s="411"/>
      <c r="R411" s="411"/>
      <c r="S411" s="411"/>
      <c r="T411" s="411"/>
      <c r="U411" s="411"/>
      <c r="V411" s="411"/>
      <c r="W411" s="411"/>
      <c r="X411" s="411"/>
      <c r="Y411" s="411"/>
      <c r="Z411" s="411"/>
      <c r="AA411" s="411"/>
      <c r="AB411" s="411"/>
      <c r="AC411" s="411"/>
      <c r="AD411" s="411"/>
      <c r="AE411" s="411"/>
      <c r="AF411" s="411"/>
      <c r="AG411" s="411"/>
      <c r="AH411" s="411"/>
      <c r="AI411" s="411"/>
      <c r="AK411" s="4"/>
    </row>
    <row r="412" spans="1:37">
      <c r="A412" s="4"/>
      <c r="B412" s="411"/>
      <c r="C412" s="411"/>
      <c r="D412" s="411"/>
      <c r="E412" s="411"/>
      <c r="F412" s="411"/>
      <c r="G412" s="411"/>
      <c r="H412" s="411"/>
      <c r="I412" s="411"/>
      <c r="J412" s="411"/>
      <c r="K412" s="411"/>
      <c r="L412" s="411"/>
      <c r="M412" s="411"/>
      <c r="N412" s="411"/>
      <c r="O412" s="411"/>
      <c r="P412" s="411"/>
      <c r="Q412" s="411"/>
      <c r="R412" s="411"/>
      <c r="S412" s="411"/>
      <c r="T412" s="411"/>
      <c r="U412" s="411"/>
      <c r="V412" s="411"/>
      <c r="W412" s="411"/>
      <c r="X412" s="411"/>
      <c r="Y412" s="411"/>
      <c r="Z412" s="411"/>
      <c r="AA412" s="411"/>
      <c r="AB412" s="411"/>
      <c r="AC412" s="411"/>
      <c r="AD412" s="411"/>
      <c r="AE412" s="411"/>
      <c r="AF412" s="411"/>
      <c r="AG412" s="411"/>
      <c r="AH412" s="411"/>
      <c r="AI412" s="411"/>
      <c r="AK412" s="4"/>
    </row>
    <row r="413" spans="1:37">
      <c r="A413" s="4"/>
      <c r="B413" s="411"/>
      <c r="C413" s="411"/>
      <c r="D413" s="411"/>
      <c r="E413" s="411"/>
      <c r="F413" s="411"/>
      <c r="G413" s="411"/>
      <c r="H413" s="411"/>
      <c r="I413" s="411"/>
      <c r="J413" s="411"/>
      <c r="K413" s="411"/>
      <c r="L413" s="411"/>
      <c r="M413" s="411"/>
      <c r="N413" s="411"/>
      <c r="O413" s="411"/>
      <c r="P413" s="411"/>
      <c r="Q413" s="411"/>
      <c r="R413" s="411"/>
      <c r="S413" s="411"/>
      <c r="T413" s="411"/>
      <c r="U413" s="411"/>
      <c r="V413" s="411"/>
      <c r="W413" s="411"/>
      <c r="X413" s="411"/>
      <c r="Y413" s="411"/>
      <c r="Z413" s="411"/>
      <c r="AA413" s="411"/>
      <c r="AB413" s="411"/>
      <c r="AC413" s="411"/>
      <c r="AD413" s="411"/>
      <c r="AE413" s="411"/>
      <c r="AF413" s="411"/>
      <c r="AG413" s="411"/>
      <c r="AH413" s="411"/>
      <c r="AI413" s="411"/>
      <c r="AK413" s="4"/>
    </row>
    <row r="414" spans="1:37">
      <c r="A414" s="4"/>
      <c r="B414" s="411"/>
      <c r="C414" s="411"/>
      <c r="D414" s="411"/>
      <c r="E414" s="411"/>
      <c r="F414" s="411"/>
      <c r="G414" s="411"/>
      <c r="H414" s="411"/>
      <c r="I414" s="411"/>
      <c r="J414" s="411"/>
      <c r="K414" s="411"/>
      <c r="L414" s="411"/>
      <c r="M414" s="411"/>
      <c r="N414" s="411"/>
      <c r="O414" s="411"/>
      <c r="P414" s="411"/>
      <c r="Q414" s="411"/>
      <c r="R414" s="411"/>
      <c r="S414" s="411"/>
      <c r="T414" s="411"/>
      <c r="U414" s="411"/>
      <c r="V414" s="411"/>
      <c r="W414" s="411"/>
      <c r="X414" s="411"/>
      <c r="Y414" s="411"/>
      <c r="Z414" s="411"/>
      <c r="AA414" s="411"/>
      <c r="AB414" s="411"/>
      <c r="AC414" s="411"/>
      <c r="AD414" s="411"/>
      <c r="AE414" s="411"/>
      <c r="AF414" s="411"/>
      <c r="AG414" s="411"/>
      <c r="AH414" s="411"/>
      <c r="AI414" s="411"/>
      <c r="AK414" s="4"/>
    </row>
    <row r="415" spans="1:37">
      <c r="A415" s="4"/>
      <c r="B415" s="411"/>
      <c r="C415" s="411"/>
      <c r="D415" s="411"/>
      <c r="E415" s="411"/>
      <c r="F415" s="411"/>
      <c r="G415" s="411"/>
      <c r="H415" s="411"/>
      <c r="I415" s="411"/>
      <c r="J415" s="411"/>
      <c r="K415" s="411"/>
      <c r="L415" s="411"/>
      <c r="M415" s="411"/>
      <c r="N415" s="411"/>
      <c r="O415" s="411"/>
      <c r="P415" s="411"/>
      <c r="Q415" s="411"/>
      <c r="R415" s="411"/>
      <c r="S415" s="411"/>
      <c r="T415" s="411"/>
      <c r="U415" s="411"/>
      <c r="V415" s="411"/>
      <c r="W415" s="411"/>
      <c r="X415" s="411"/>
      <c r="Y415" s="411"/>
      <c r="Z415" s="411"/>
      <c r="AA415" s="411"/>
      <c r="AB415" s="411"/>
      <c r="AC415" s="411"/>
      <c r="AD415" s="411"/>
      <c r="AE415" s="411"/>
      <c r="AF415" s="411"/>
      <c r="AG415" s="411"/>
      <c r="AH415" s="411"/>
      <c r="AI415" s="411"/>
      <c r="AK415" s="4"/>
    </row>
    <row r="416" spans="1:37">
      <c r="A416" s="4"/>
      <c r="B416" s="411"/>
      <c r="C416" s="411"/>
      <c r="D416" s="411"/>
      <c r="E416" s="411"/>
      <c r="F416" s="411"/>
      <c r="G416" s="411"/>
      <c r="H416" s="411"/>
      <c r="I416" s="411"/>
      <c r="J416" s="411"/>
      <c r="K416" s="411"/>
      <c r="L416" s="411"/>
      <c r="M416" s="411"/>
      <c r="N416" s="411"/>
      <c r="O416" s="411"/>
      <c r="P416" s="411"/>
      <c r="Q416" s="411"/>
      <c r="R416" s="411"/>
      <c r="S416" s="411"/>
      <c r="T416" s="411"/>
      <c r="U416" s="411"/>
      <c r="V416" s="411"/>
      <c r="W416" s="411"/>
      <c r="X416" s="411"/>
      <c r="Y416" s="411"/>
      <c r="Z416" s="411"/>
      <c r="AA416" s="411"/>
      <c r="AB416" s="411"/>
      <c r="AC416" s="411"/>
      <c r="AD416" s="411"/>
      <c r="AE416" s="411"/>
      <c r="AF416" s="411"/>
      <c r="AG416" s="411"/>
      <c r="AH416" s="411"/>
      <c r="AI416" s="411"/>
      <c r="AK416" s="4"/>
    </row>
    <row r="417" spans="1:37">
      <c r="A417" s="4"/>
      <c r="B417" s="411"/>
      <c r="C417" s="411"/>
      <c r="D417" s="411"/>
      <c r="E417" s="411"/>
      <c r="F417" s="411"/>
      <c r="G417" s="411"/>
      <c r="H417" s="411"/>
      <c r="I417" s="411"/>
      <c r="J417" s="411"/>
      <c r="K417" s="411"/>
      <c r="L417" s="411"/>
      <c r="M417" s="411"/>
      <c r="N417" s="411"/>
      <c r="O417" s="411"/>
      <c r="P417" s="411"/>
      <c r="Q417" s="411"/>
      <c r="R417" s="411"/>
      <c r="S417" s="411"/>
      <c r="T417" s="411"/>
      <c r="U417" s="411"/>
      <c r="V417" s="411"/>
      <c r="W417" s="411"/>
      <c r="X417" s="411"/>
      <c r="Y417" s="411"/>
      <c r="Z417" s="411"/>
      <c r="AA417" s="411"/>
      <c r="AB417" s="411"/>
      <c r="AC417" s="411"/>
      <c r="AD417" s="411"/>
      <c r="AE417" s="411"/>
      <c r="AF417" s="411"/>
      <c r="AG417" s="411"/>
      <c r="AH417" s="411"/>
      <c r="AI417" s="411"/>
      <c r="AK417" s="4"/>
    </row>
    <row r="418" spans="1:37">
      <c r="A418" s="4"/>
      <c r="B418" s="411"/>
      <c r="C418" s="411"/>
      <c r="D418" s="411"/>
      <c r="E418" s="411"/>
      <c r="F418" s="411"/>
      <c r="G418" s="411"/>
      <c r="H418" s="411"/>
      <c r="I418" s="411"/>
      <c r="J418" s="411"/>
      <c r="K418" s="411"/>
      <c r="L418" s="411"/>
      <c r="M418" s="411"/>
      <c r="N418" s="411"/>
      <c r="O418" s="411"/>
      <c r="P418" s="411"/>
      <c r="Q418" s="411"/>
      <c r="R418" s="411"/>
      <c r="S418" s="411"/>
      <c r="T418" s="411"/>
      <c r="U418" s="411"/>
      <c r="V418" s="411"/>
      <c r="W418" s="411"/>
      <c r="X418" s="411"/>
      <c r="Y418" s="411"/>
      <c r="Z418" s="411"/>
      <c r="AA418" s="411"/>
      <c r="AB418" s="411"/>
      <c r="AC418" s="411"/>
      <c r="AD418" s="411"/>
      <c r="AE418" s="411"/>
      <c r="AF418" s="411"/>
      <c r="AG418" s="411"/>
      <c r="AH418" s="411"/>
      <c r="AI418" s="411"/>
      <c r="AK418" s="4"/>
    </row>
    <row r="419" spans="1:37">
      <c r="A419" s="4"/>
      <c r="B419" s="411"/>
      <c r="C419" s="411"/>
      <c r="D419" s="411"/>
      <c r="E419" s="411"/>
      <c r="F419" s="411"/>
      <c r="G419" s="411"/>
      <c r="H419" s="411"/>
      <c r="I419" s="411"/>
      <c r="J419" s="411"/>
      <c r="K419" s="411"/>
      <c r="L419" s="411"/>
      <c r="M419" s="411"/>
      <c r="N419" s="411"/>
      <c r="O419" s="411"/>
      <c r="P419" s="411"/>
      <c r="Q419" s="411"/>
      <c r="R419" s="411"/>
      <c r="S419" s="411"/>
      <c r="T419" s="411"/>
      <c r="U419" s="411"/>
      <c r="V419" s="411"/>
      <c r="W419" s="411"/>
      <c r="X419" s="411"/>
      <c r="Y419" s="411"/>
      <c r="Z419" s="411"/>
      <c r="AA419" s="411"/>
      <c r="AB419" s="411"/>
      <c r="AC419" s="411"/>
      <c r="AD419" s="411"/>
      <c r="AE419" s="411"/>
      <c r="AF419" s="411"/>
      <c r="AG419" s="411"/>
      <c r="AH419" s="411"/>
      <c r="AI419" s="411"/>
      <c r="AK419" s="4"/>
    </row>
    <row r="420" spans="1:37">
      <c r="A420" s="4"/>
      <c r="B420" s="411"/>
      <c r="C420" s="411"/>
      <c r="D420" s="411"/>
      <c r="E420" s="411"/>
      <c r="F420" s="411"/>
      <c r="G420" s="411"/>
      <c r="H420" s="411"/>
      <c r="I420" s="411"/>
      <c r="J420" s="411"/>
      <c r="K420" s="411"/>
      <c r="L420" s="411"/>
      <c r="M420" s="411"/>
      <c r="N420" s="411"/>
      <c r="O420" s="411"/>
      <c r="P420" s="411"/>
      <c r="Q420" s="411"/>
      <c r="R420" s="411"/>
      <c r="S420" s="411"/>
      <c r="T420" s="411"/>
      <c r="U420" s="411"/>
      <c r="V420" s="411"/>
      <c r="W420" s="411"/>
      <c r="X420" s="411"/>
      <c r="Y420" s="411"/>
      <c r="Z420" s="411"/>
      <c r="AA420" s="411"/>
      <c r="AB420" s="411"/>
      <c r="AC420" s="411"/>
      <c r="AD420" s="411"/>
      <c r="AE420" s="411"/>
      <c r="AF420" s="411"/>
      <c r="AG420" s="411"/>
      <c r="AH420" s="411"/>
      <c r="AI420" s="411"/>
      <c r="AK420" s="4"/>
    </row>
    <row r="421" spans="1:37">
      <c r="A421" s="4"/>
      <c r="B421" s="411"/>
      <c r="C421" s="411"/>
      <c r="D421" s="411"/>
      <c r="E421" s="411"/>
      <c r="F421" s="411"/>
      <c r="G421" s="411"/>
      <c r="H421" s="411"/>
      <c r="I421" s="411"/>
      <c r="J421" s="411"/>
      <c r="K421" s="411"/>
      <c r="L421" s="411"/>
      <c r="M421" s="411"/>
      <c r="N421" s="411"/>
      <c r="O421" s="411"/>
      <c r="P421" s="411"/>
      <c r="Q421" s="411"/>
      <c r="R421" s="411"/>
      <c r="S421" s="411"/>
      <c r="T421" s="411"/>
      <c r="U421" s="411"/>
      <c r="V421" s="411"/>
      <c r="W421" s="411"/>
      <c r="X421" s="411"/>
      <c r="Y421" s="411"/>
      <c r="Z421" s="411"/>
      <c r="AA421" s="411"/>
      <c r="AB421" s="411"/>
      <c r="AC421" s="411"/>
      <c r="AD421" s="411"/>
      <c r="AE421" s="411"/>
      <c r="AF421" s="411"/>
      <c r="AG421" s="411"/>
      <c r="AH421" s="411"/>
      <c r="AI421" s="411"/>
      <c r="AK421" s="4"/>
    </row>
    <row r="422" spans="1:37">
      <c r="A422" s="4"/>
      <c r="B422" s="411"/>
      <c r="C422" s="411"/>
      <c r="D422" s="411"/>
      <c r="E422" s="411"/>
      <c r="F422" s="411"/>
      <c r="G422" s="411"/>
      <c r="H422" s="411"/>
      <c r="I422" s="411"/>
      <c r="J422" s="411"/>
      <c r="K422" s="411"/>
      <c r="L422" s="411"/>
      <c r="M422" s="411"/>
      <c r="N422" s="411"/>
      <c r="O422" s="411"/>
      <c r="P422" s="411"/>
      <c r="Q422" s="411"/>
      <c r="R422" s="411"/>
      <c r="S422" s="411"/>
      <c r="T422" s="411"/>
      <c r="U422" s="411"/>
      <c r="V422" s="411"/>
      <c r="W422" s="411"/>
      <c r="X422" s="411"/>
      <c r="Y422" s="411"/>
      <c r="Z422" s="411"/>
      <c r="AA422" s="411"/>
      <c r="AB422" s="411"/>
      <c r="AC422" s="411"/>
      <c r="AD422" s="411"/>
      <c r="AE422" s="411"/>
      <c r="AF422" s="411"/>
      <c r="AG422" s="411"/>
      <c r="AH422" s="411"/>
      <c r="AI422" s="411"/>
      <c r="AK422" s="4"/>
    </row>
    <row r="423" spans="1:37">
      <c r="A423" s="4"/>
      <c r="B423" s="411"/>
      <c r="C423" s="411"/>
      <c r="D423" s="411"/>
      <c r="E423" s="411"/>
      <c r="F423" s="411"/>
      <c r="G423" s="411"/>
      <c r="H423" s="411"/>
      <c r="I423" s="411"/>
      <c r="J423" s="411"/>
      <c r="K423" s="411"/>
      <c r="L423" s="411"/>
      <c r="M423" s="411"/>
      <c r="N423" s="411"/>
      <c r="O423" s="411"/>
      <c r="P423" s="411"/>
      <c r="Q423" s="411"/>
      <c r="R423" s="411"/>
      <c r="S423" s="411"/>
      <c r="T423" s="411"/>
      <c r="U423" s="411"/>
      <c r="V423" s="411"/>
      <c r="W423" s="411"/>
      <c r="X423" s="411"/>
      <c r="Y423" s="411"/>
      <c r="Z423" s="411"/>
      <c r="AA423" s="411"/>
      <c r="AB423" s="411"/>
      <c r="AC423" s="411"/>
      <c r="AD423" s="411"/>
      <c r="AE423" s="411"/>
      <c r="AF423" s="411"/>
      <c r="AG423" s="411"/>
      <c r="AH423" s="411"/>
      <c r="AI423" s="411"/>
      <c r="AK423" s="4"/>
    </row>
    <row r="424" spans="1:37">
      <c r="A424" s="4"/>
      <c r="B424" s="411"/>
      <c r="C424" s="411"/>
      <c r="D424" s="411"/>
      <c r="E424" s="411"/>
      <c r="F424" s="411"/>
      <c r="G424" s="411"/>
      <c r="H424" s="411"/>
      <c r="I424" s="411"/>
      <c r="J424" s="411"/>
      <c r="K424" s="411"/>
      <c r="L424" s="411"/>
      <c r="M424" s="411"/>
      <c r="N424" s="411"/>
      <c r="O424" s="411"/>
      <c r="P424" s="411"/>
      <c r="Q424" s="411"/>
      <c r="R424" s="411"/>
      <c r="S424" s="411"/>
      <c r="T424" s="411"/>
      <c r="U424" s="411"/>
      <c r="V424" s="411"/>
      <c r="W424" s="411"/>
      <c r="X424" s="411"/>
      <c r="Y424" s="411"/>
      <c r="Z424" s="411"/>
      <c r="AA424" s="411"/>
      <c r="AB424" s="411"/>
      <c r="AC424" s="411"/>
      <c r="AD424" s="411"/>
      <c r="AE424" s="411"/>
      <c r="AF424" s="411"/>
      <c r="AG424" s="411"/>
      <c r="AH424" s="411"/>
      <c r="AI424" s="411"/>
      <c r="AK424" s="4"/>
    </row>
    <row r="425" spans="1:37">
      <c r="A425" s="4"/>
      <c r="B425" s="411"/>
      <c r="C425" s="411"/>
      <c r="D425" s="411"/>
      <c r="E425" s="411"/>
      <c r="F425" s="411"/>
      <c r="G425" s="411"/>
      <c r="H425" s="411"/>
      <c r="I425" s="411"/>
      <c r="J425" s="411"/>
      <c r="K425" s="411"/>
      <c r="L425" s="411"/>
      <c r="M425" s="411"/>
      <c r="N425" s="411"/>
      <c r="O425" s="411"/>
      <c r="P425" s="411"/>
      <c r="Q425" s="411"/>
      <c r="R425" s="411"/>
      <c r="S425" s="411"/>
      <c r="T425" s="411"/>
      <c r="U425" s="411"/>
      <c r="V425" s="411"/>
      <c r="W425" s="411"/>
      <c r="X425" s="411"/>
      <c r="Y425" s="411"/>
      <c r="Z425" s="411"/>
      <c r="AA425" s="411"/>
      <c r="AB425" s="411"/>
      <c r="AC425" s="411"/>
      <c r="AD425" s="411"/>
      <c r="AE425" s="411"/>
      <c r="AF425" s="411"/>
      <c r="AG425" s="411"/>
      <c r="AH425" s="411"/>
      <c r="AI425" s="411"/>
      <c r="AK425" s="4"/>
    </row>
    <row r="426" spans="1:37">
      <c r="A426" s="4"/>
      <c r="B426" s="411"/>
      <c r="C426" s="411"/>
      <c r="D426" s="411"/>
      <c r="E426" s="411"/>
      <c r="F426" s="411"/>
      <c r="G426" s="411"/>
      <c r="H426" s="411"/>
      <c r="I426" s="411"/>
      <c r="J426" s="411"/>
      <c r="K426" s="411"/>
      <c r="L426" s="411"/>
      <c r="M426" s="411"/>
      <c r="N426" s="411"/>
      <c r="O426" s="411"/>
      <c r="P426" s="411"/>
      <c r="Q426" s="411"/>
      <c r="R426" s="411"/>
      <c r="S426" s="411"/>
      <c r="T426" s="411"/>
      <c r="U426" s="411"/>
      <c r="V426" s="411"/>
      <c r="W426" s="411"/>
      <c r="X426" s="411"/>
      <c r="Y426" s="411"/>
      <c r="Z426" s="411"/>
      <c r="AA426" s="411"/>
      <c r="AB426" s="411"/>
      <c r="AC426" s="411"/>
      <c r="AD426" s="411"/>
      <c r="AE426" s="411"/>
      <c r="AF426" s="411"/>
      <c r="AG426" s="411"/>
      <c r="AH426" s="411"/>
      <c r="AI426" s="411"/>
      <c r="AK426" s="4"/>
    </row>
    <row r="427" spans="1:37">
      <c r="A427" s="4"/>
      <c r="B427" s="411"/>
      <c r="C427" s="411"/>
      <c r="D427" s="411"/>
      <c r="E427" s="411"/>
      <c r="F427" s="411"/>
      <c r="G427" s="411"/>
      <c r="H427" s="411"/>
      <c r="I427" s="411"/>
      <c r="J427" s="411"/>
      <c r="K427" s="411"/>
      <c r="L427" s="411"/>
      <c r="M427" s="411"/>
      <c r="N427" s="411"/>
      <c r="O427" s="411"/>
      <c r="P427" s="411"/>
      <c r="Q427" s="411"/>
      <c r="R427" s="411"/>
      <c r="S427" s="411"/>
      <c r="T427" s="411"/>
      <c r="U427" s="411"/>
      <c r="V427" s="411"/>
      <c r="W427" s="411"/>
      <c r="X427" s="411"/>
      <c r="Y427" s="411"/>
      <c r="Z427" s="411"/>
      <c r="AA427" s="411"/>
      <c r="AB427" s="411"/>
      <c r="AC427" s="411"/>
      <c r="AD427" s="411"/>
      <c r="AE427" s="411"/>
      <c r="AF427" s="411"/>
      <c r="AG427" s="411"/>
      <c r="AH427" s="411"/>
      <c r="AI427" s="411"/>
      <c r="AK427" s="4"/>
    </row>
    <row r="428" spans="1:37">
      <c r="A428" s="4"/>
      <c r="B428" s="411"/>
      <c r="C428" s="411"/>
      <c r="D428" s="411"/>
      <c r="E428" s="411"/>
      <c r="F428" s="411"/>
      <c r="G428" s="411"/>
      <c r="H428" s="411"/>
      <c r="I428" s="411"/>
      <c r="J428" s="411"/>
      <c r="K428" s="411"/>
      <c r="L428" s="411"/>
      <c r="M428" s="411"/>
      <c r="N428" s="411"/>
      <c r="O428" s="411"/>
      <c r="P428" s="411"/>
      <c r="Q428" s="411"/>
      <c r="R428" s="411"/>
      <c r="S428" s="411"/>
      <c r="T428" s="411"/>
      <c r="U428" s="411"/>
      <c r="V428" s="411"/>
      <c r="W428" s="411"/>
      <c r="X428" s="411"/>
      <c r="Y428" s="411"/>
      <c r="Z428" s="411"/>
      <c r="AA428" s="411"/>
      <c r="AB428" s="411"/>
      <c r="AC428" s="411"/>
      <c r="AD428" s="411"/>
      <c r="AE428" s="411"/>
      <c r="AF428" s="411"/>
      <c r="AG428" s="411"/>
      <c r="AH428" s="411"/>
      <c r="AI428" s="411"/>
      <c r="AK428" s="4"/>
    </row>
    <row r="429" spans="1:37">
      <c r="A429" s="4"/>
      <c r="B429" s="411"/>
      <c r="C429" s="411"/>
      <c r="D429" s="411"/>
      <c r="E429" s="411"/>
      <c r="F429" s="411"/>
      <c r="G429" s="411"/>
      <c r="H429" s="411"/>
      <c r="I429" s="411"/>
      <c r="J429" s="411"/>
      <c r="K429" s="411"/>
      <c r="L429" s="411"/>
      <c r="M429" s="411"/>
      <c r="N429" s="411"/>
      <c r="O429" s="411"/>
      <c r="P429" s="411"/>
      <c r="Q429" s="411"/>
      <c r="R429" s="411"/>
      <c r="S429" s="411"/>
      <c r="T429" s="411"/>
      <c r="U429" s="411"/>
      <c r="V429" s="411"/>
      <c r="W429" s="411"/>
      <c r="X429" s="411"/>
      <c r="Y429" s="411"/>
      <c r="Z429" s="411"/>
      <c r="AA429" s="411"/>
      <c r="AB429" s="411"/>
      <c r="AC429" s="411"/>
      <c r="AD429" s="411"/>
      <c r="AE429" s="411"/>
      <c r="AF429" s="411"/>
      <c r="AG429" s="411"/>
      <c r="AH429" s="411"/>
      <c r="AI429" s="411"/>
      <c r="AK429" s="4"/>
    </row>
    <row r="430" spans="1:37">
      <c r="A430" s="4"/>
      <c r="B430" s="411"/>
      <c r="C430" s="411"/>
      <c r="D430" s="411"/>
      <c r="E430" s="411"/>
      <c r="F430" s="411"/>
      <c r="G430" s="411"/>
      <c r="H430" s="411"/>
      <c r="I430" s="411"/>
      <c r="J430" s="411"/>
      <c r="K430" s="411"/>
      <c r="L430" s="411"/>
      <c r="M430" s="411"/>
      <c r="N430" s="411"/>
      <c r="O430" s="411"/>
      <c r="P430" s="411"/>
      <c r="Q430" s="411"/>
      <c r="R430" s="411"/>
      <c r="S430" s="411"/>
      <c r="T430" s="411"/>
      <c r="U430" s="411"/>
      <c r="V430" s="411"/>
      <c r="W430" s="411"/>
      <c r="X430" s="411"/>
      <c r="Y430" s="411"/>
      <c r="Z430" s="411"/>
      <c r="AA430" s="411"/>
      <c r="AB430" s="411"/>
      <c r="AC430" s="411"/>
      <c r="AD430" s="411"/>
      <c r="AE430" s="411"/>
      <c r="AF430" s="411"/>
      <c r="AG430" s="411"/>
      <c r="AH430" s="411"/>
      <c r="AI430" s="411"/>
      <c r="AK430" s="4"/>
    </row>
    <row r="431" spans="1:37">
      <c r="A431" s="4"/>
      <c r="B431" s="411"/>
      <c r="C431" s="411"/>
      <c r="D431" s="411"/>
      <c r="E431" s="411"/>
      <c r="F431" s="411"/>
      <c r="G431" s="411"/>
      <c r="H431" s="411"/>
      <c r="I431" s="411"/>
      <c r="J431" s="411"/>
      <c r="K431" s="411"/>
      <c r="L431" s="411"/>
      <c r="M431" s="411"/>
      <c r="N431" s="411"/>
      <c r="O431" s="411"/>
      <c r="P431" s="411"/>
      <c r="Q431" s="411"/>
      <c r="R431" s="411"/>
      <c r="S431" s="411"/>
      <c r="T431" s="411"/>
      <c r="U431" s="411"/>
      <c r="V431" s="411"/>
      <c r="W431" s="411"/>
      <c r="X431" s="411"/>
      <c r="Y431" s="411"/>
      <c r="Z431" s="411"/>
      <c r="AA431" s="411"/>
      <c r="AB431" s="411"/>
      <c r="AC431" s="411"/>
      <c r="AD431" s="411"/>
      <c r="AE431" s="411"/>
      <c r="AF431" s="411"/>
      <c r="AG431" s="411"/>
      <c r="AH431" s="411"/>
      <c r="AI431" s="411"/>
      <c r="AK431" s="4"/>
    </row>
    <row r="432" spans="1:37">
      <c r="A432" s="4"/>
      <c r="B432" s="411"/>
      <c r="C432" s="411"/>
      <c r="D432" s="411"/>
      <c r="E432" s="411"/>
      <c r="F432" s="411"/>
      <c r="G432" s="411"/>
      <c r="H432" s="411"/>
      <c r="I432" s="411"/>
      <c r="J432" s="411"/>
      <c r="K432" s="411"/>
      <c r="L432" s="411"/>
      <c r="M432" s="411"/>
      <c r="N432" s="411"/>
      <c r="O432" s="411"/>
      <c r="P432" s="411"/>
      <c r="Q432" s="411"/>
      <c r="R432" s="411"/>
      <c r="S432" s="411"/>
      <c r="T432" s="411"/>
      <c r="U432" s="411"/>
      <c r="V432" s="411"/>
      <c r="W432" s="411"/>
      <c r="X432" s="411"/>
      <c r="Y432" s="411"/>
      <c r="Z432" s="411"/>
      <c r="AA432" s="411"/>
      <c r="AB432" s="411"/>
      <c r="AC432" s="411"/>
      <c r="AD432" s="411"/>
      <c r="AE432" s="411"/>
      <c r="AF432" s="411"/>
      <c r="AG432" s="411"/>
      <c r="AH432" s="411"/>
      <c r="AI432" s="411"/>
      <c r="AK432" s="4"/>
    </row>
    <row r="433" spans="1:37">
      <c r="A433" s="4"/>
      <c r="B433" s="411"/>
      <c r="C433" s="411"/>
      <c r="D433" s="411"/>
      <c r="E433" s="411"/>
      <c r="F433" s="411"/>
      <c r="G433" s="411"/>
      <c r="H433" s="411"/>
      <c r="I433" s="411"/>
      <c r="J433" s="411"/>
      <c r="K433" s="411"/>
      <c r="L433" s="411"/>
      <c r="M433" s="411"/>
      <c r="N433" s="411"/>
      <c r="O433" s="411"/>
      <c r="P433" s="411"/>
      <c r="Q433" s="411"/>
      <c r="R433" s="411"/>
      <c r="S433" s="411"/>
      <c r="T433" s="411"/>
      <c r="U433" s="411"/>
      <c r="V433" s="411"/>
      <c r="W433" s="411"/>
      <c r="X433" s="411"/>
      <c r="Y433" s="411"/>
      <c r="Z433" s="411"/>
      <c r="AA433" s="411"/>
      <c r="AB433" s="411"/>
      <c r="AC433" s="411"/>
      <c r="AD433" s="411"/>
      <c r="AE433" s="411"/>
      <c r="AF433" s="411"/>
      <c r="AG433" s="411"/>
      <c r="AH433" s="411"/>
      <c r="AI433" s="411"/>
      <c r="AK433" s="4"/>
    </row>
    <row r="434" spans="1:37">
      <c r="A434" s="4"/>
      <c r="B434" s="411"/>
      <c r="C434" s="411"/>
      <c r="D434" s="411"/>
      <c r="E434" s="411"/>
      <c r="F434" s="411"/>
      <c r="G434" s="411"/>
      <c r="H434" s="411"/>
      <c r="I434" s="411"/>
      <c r="J434" s="411"/>
      <c r="K434" s="411"/>
      <c r="L434" s="411"/>
      <c r="M434" s="411"/>
      <c r="N434" s="411"/>
      <c r="O434" s="411"/>
      <c r="P434" s="411"/>
      <c r="Q434" s="411"/>
      <c r="R434" s="411"/>
      <c r="S434" s="411"/>
      <c r="T434" s="411"/>
      <c r="U434" s="411"/>
      <c r="V434" s="411"/>
      <c r="W434" s="411"/>
      <c r="X434" s="411"/>
      <c r="Y434" s="411"/>
      <c r="Z434" s="411"/>
      <c r="AA434" s="411"/>
      <c r="AB434" s="411"/>
      <c r="AC434" s="411"/>
      <c r="AD434" s="411"/>
      <c r="AE434" s="411"/>
      <c r="AF434" s="411"/>
      <c r="AG434" s="411"/>
      <c r="AH434" s="411"/>
      <c r="AI434" s="411"/>
      <c r="AK434" s="4"/>
    </row>
    <row r="435" spans="1:37">
      <c r="A435" s="4"/>
      <c r="B435" s="411"/>
      <c r="C435" s="411"/>
      <c r="D435" s="411"/>
      <c r="E435" s="411"/>
      <c r="F435" s="411"/>
      <c r="G435" s="411"/>
      <c r="H435" s="411"/>
      <c r="I435" s="411"/>
      <c r="J435" s="411"/>
      <c r="K435" s="411"/>
      <c r="L435" s="411"/>
      <c r="M435" s="411"/>
      <c r="N435" s="411"/>
      <c r="O435" s="411"/>
      <c r="P435" s="411"/>
      <c r="Q435" s="411"/>
      <c r="R435" s="411"/>
      <c r="S435" s="411"/>
      <c r="T435" s="411"/>
      <c r="U435" s="411"/>
      <c r="V435" s="411"/>
      <c r="W435" s="411"/>
      <c r="X435" s="411"/>
      <c r="Y435" s="411"/>
      <c r="Z435" s="411"/>
      <c r="AA435" s="411"/>
      <c r="AB435" s="411"/>
      <c r="AC435" s="411"/>
      <c r="AD435" s="411"/>
      <c r="AE435" s="411"/>
      <c r="AF435" s="411"/>
      <c r="AG435" s="411"/>
      <c r="AH435" s="411"/>
      <c r="AI435" s="411"/>
      <c r="AK435" s="4"/>
    </row>
    <row r="436" spans="1:37">
      <c r="A436" s="4"/>
      <c r="B436" s="411"/>
      <c r="C436" s="411"/>
      <c r="D436" s="411"/>
      <c r="E436" s="411"/>
      <c r="F436" s="411"/>
      <c r="G436" s="411"/>
      <c r="H436" s="411"/>
      <c r="I436" s="411"/>
      <c r="J436" s="411"/>
      <c r="K436" s="411"/>
      <c r="L436" s="411"/>
      <c r="M436" s="411"/>
      <c r="N436" s="411"/>
      <c r="O436" s="411"/>
      <c r="P436" s="411"/>
      <c r="Q436" s="411"/>
      <c r="R436" s="411"/>
      <c r="S436" s="411"/>
      <c r="T436" s="411"/>
      <c r="U436" s="411"/>
      <c r="V436" s="411"/>
      <c r="W436" s="411"/>
      <c r="X436" s="411"/>
      <c r="Y436" s="411"/>
      <c r="Z436" s="411"/>
      <c r="AA436" s="411"/>
      <c r="AB436" s="411"/>
      <c r="AC436" s="411"/>
      <c r="AD436" s="411"/>
      <c r="AE436" s="411"/>
      <c r="AF436" s="411"/>
      <c r="AG436" s="411"/>
      <c r="AH436" s="411"/>
      <c r="AI436" s="411"/>
      <c r="AK436" s="4"/>
    </row>
    <row r="437" spans="1:37">
      <c r="A437" s="4"/>
      <c r="B437" s="411"/>
      <c r="C437" s="411"/>
      <c r="D437" s="411"/>
      <c r="E437" s="411"/>
      <c r="F437" s="411"/>
      <c r="G437" s="411"/>
      <c r="H437" s="411"/>
      <c r="I437" s="411"/>
      <c r="J437" s="411"/>
      <c r="K437" s="411"/>
      <c r="L437" s="411"/>
      <c r="M437" s="411"/>
      <c r="N437" s="411"/>
      <c r="O437" s="411"/>
      <c r="P437" s="411"/>
      <c r="Q437" s="411"/>
      <c r="R437" s="411"/>
      <c r="S437" s="411"/>
      <c r="T437" s="411"/>
      <c r="U437" s="411"/>
      <c r="V437" s="411"/>
      <c r="W437" s="411"/>
      <c r="X437" s="411"/>
      <c r="Y437" s="411"/>
      <c r="Z437" s="411"/>
      <c r="AA437" s="411"/>
      <c r="AB437" s="411"/>
      <c r="AC437" s="411"/>
      <c r="AD437" s="411"/>
      <c r="AE437" s="411"/>
      <c r="AF437" s="411"/>
      <c r="AG437" s="411"/>
      <c r="AH437" s="411"/>
      <c r="AI437" s="411"/>
      <c r="AK437" s="4"/>
    </row>
    <row r="438" spans="1:37">
      <c r="A438" s="4"/>
      <c r="B438" s="411"/>
      <c r="C438" s="411"/>
      <c r="D438" s="411"/>
      <c r="E438" s="411"/>
      <c r="F438" s="411"/>
      <c r="G438" s="411"/>
      <c r="H438" s="411"/>
      <c r="I438" s="411"/>
      <c r="J438" s="411"/>
      <c r="K438" s="411"/>
      <c r="L438" s="411"/>
      <c r="M438" s="411"/>
      <c r="N438" s="411"/>
      <c r="O438" s="411"/>
      <c r="P438" s="411"/>
      <c r="Q438" s="411"/>
      <c r="R438" s="411"/>
      <c r="S438" s="411"/>
      <c r="T438" s="411"/>
      <c r="U438" s="411"/>
      <c r="V438" s="411"/>
      <c r="W438" s="411"/>
      <c r="X438" s="411"/>
      <c r="Y438" s="411"/>
      <c r="Z438" s="411"/>
      <c r="AA438" s="411"/>
      <c r="AB438" s="411"/>
      <c r="AC438" s="411"/>
      <c r="AD438" s="411"/>
      <c r="AE438" s="411"/>
      <c r="AF438" s="411"/>
      <c r="AG438" s="411"/>
      <c r="AH438" s="411"/>
      <c r="AI438" s="411"/>
      <c r="AK438" s="4"/>
    </row>
    <row r="439" spans="1:37">
      <c r="A439" s="4"/>
      <c r="B439" s="411"/>
      <c r="C439" s="411"/>
      <c r="D439" s="411"/>
      <c r="E439" s="411"/>
      <c r="F439" s="411"/>
      <c r="G439" s="411"/>
      <c r="H439" s="411"/>
      <c r="I439" s="411"/>
      <c r="J439" s="411"/>
      <c r="K439" s="411"/>
      <c r="L439" s="411"/>
      <c r="M439" s="411"/>
      <c r="N439" s="411"/>
      <c r="O439" s="411"/>
      <c r="P439" s="411"/>
      <c r="Q439" s="411"/>
      <c r="R439" s="411"/>
      <c r="S439" s="411"/>
      <c r="T439" s="411"/>
      <c r="U439" s="411"/>
      <c r="V439" s="411"/>
      <c r="W439" s="411"/>
      <c r="X439" s="411"/>
      <c r="Y439" s="411"/>
      <c r="Z439" s="411"/>
      <c r="AA439" s="411"/>
      <c r="AB439" s="411"/>
      <c r="AC439" s="411"/>
      <c r="AD439" s="411"/>
      <c r="AE439" s="411"/>
      <c r="AF439" s="411"/>
      <c r="AG439" s="411"/>
      <c r="AH439" s="411"/>
      <c r="AI439" s="411"/>
      <c r="AK439" s="4"/>
    </row>
    <row r="440" spans="1:37">
      <c r="A440" s="4"/>
      <c r="B440" s="411"/>
      <c r="C440" s="411"/>
      <c r="D440" s="411"/>
      <c r="E440" s="411"/>
      <c r="F440" s="411"/>
      <c r="G440" s="411"/>
      <c r="H440" s="411"/>
      <c r="I440" s="411"/>
      <c r="J440" s="411"/>
      <c r="K440" s="411"/>
      <c r="L440" s="411"/>
      <c r="M440" s="411"/>
      <c r="N440" s="411"/>
      <c r="O440" s="411"/>
      <c r="P440" s="411"/>
      <c r="Q440" s="411"/>
      <c r="R440" s="411"/>
      <c r="S440" s="411"/>
      <c r="T440" s="411"/>
      <c r="U440" s="411"/>
      <c r="V440" s="411"/>
      <c r="W440" s="411"/>
      <c r="X440" s="411"/>
      <c r="Y440" s="411"/>
      <c r="Z440" s="411"/>
      <c r="AA440" s="411"/>
      <c r="AB440" s="411"/>
      <c r="AC440" s="411"/>
      <c r="AD440" s="411"/>
      <c r="AE440" s="411"/>
      <c r="AF440" s="411"/>
      <c r="AG440" s="411"/>
      <c r="AH440" s="411"/>
      <c r="AI440" s="411"/>
      <c r="AK440" s="4"/>
    </row>
    <row r="441" spans="1:37">
      <c r="A441" s="4"/>
      <c r="B441" s="411"/>
      <c r="C441" s="411"/>
      <c r="D441" s="411"/>
      <c r="E441" s="411"/>
      <c r="F441" s="411"/>
      <c r="G441" s="411"/>
      <c r="H441" s="411"/>
      <c r="I441" s="411"/>
      <c r="J441" s="411"/>
      <c r="K441" s="411"/>
      <c r="L441" s="411"/>
      <c r="M441" s="411"/>
      <c r="N441" s="411"/>
      <c r="O441" s="411"/>
      <c r="P441" s="411"/>
      <c r="Q441" s="411"/>
      <c r="R441" s="411"/>
      <c r="S441" s="411"/>
      <c r="T441" s="411"/>
      <c r="U441" s="411"/>
      <c r="V441" s="411"/>
      <c r="W441" s="411"/>
      <c r="X441" s="411"/>
      <c r="Y441" s="411"/>
      <c r="Z441" s="411"/>
      <c r="AA441" s="411"/>
      <c r="AB441" s="411"/>
      <c r="AC441" s="411"/>
      <c r="AD441" s="411"/>
      <c r="AE441" s="411"/>
      <c r="AF441" s="411"/>
      <c r="AG441" s="411"/>
      <c r="AH441" s="411"/>
      <c r="AI441" s="411"/>
      <c r="AK441" s="4"/>
    </row>
    <row r="442" spans="1:37">
      <c r="A442" s="4"/>
      <c r="B442" s="411"/>
      <c r="C442" s="411"/>
      <c r="D442" s="411"/>
      <c r="E442" s="411"/>
      <c r="F442" s="411"/>
      <c r="G442" s="411"/>
      <c r="H442" s="411"/>
      <c r="I442" s="411"/>
      <c r="J442" s="411"/>
      <c r="K442" s="411"/>
      <c r="L442" s="411"/>
      <c r="M442" s="411"/>
      <c r="N442" s="411"/>
      <c r="O442" s="411"/>
      <c r="P442" s="411"/>
      <c r="Q442" s="411"/>
      <c r="R442" s="411"/>
      <c r="S442" s="411"/>
      <c r="T442" s="411"/>
      <c r="U442" s="411"/>
      <c r="V442" s="411"/>
      <c r="W442" s="411"/>
      <c r="X442" s="411"/>
      <c r="Y442" s="411"/>
      <c r="Z442" s="411"/>
      <c r="AA442" s="411"/>
      <c r="AB442" s="411"/>
      <c r="AC442" s="411"/>
      <c r="AD442" s="411"/>
      <c r="AE442" s="411"/>
      <c r="AF442" s="411"/>
      <c r="AG442" s="411"/>
      <c r="AH442" s="411"/>
      <c r="AI442" s="411"/>
      <c r="AK442" s="4"/>
    </row>
    <row r="443" spans="1:37">
      <c r="A443" s="4"/>
      <c r="B443" s="411"/>
      <c r="C443" s="411"/>
      <c r="D443" s="411"/>
      <c r="E443" s="411"/>
      <c r="F443" s="411"/>
      <c r="G443" s="411"/>
      <c r="H443" s="411"/>
      <c r="I443" s="411"/>
      <c r="J443" s="411"/>
      <c r="K443" s="411"/>
      <c r="L443" s="411"/>
      <c r="M443" s="411"/>
      <c r="N443" s="411"/>
      <c r="O443" s="411"/>
      <c r="P443" s="411"/>
      <c r="Q443" s="411"/>
      <c r="R443" s="411"/>
      <c r="S443" s="411"/>
      <c r="T443" s="411"/>
      <c r="U443" s="411"/>
      <c r="V443" s="411"/>
      <c r="W443" s="411"/>
      <c r="X443" s="411"/>
      <c r="Y443" s="411"/>
      <c r="Z443" s="411"/>
      <c r="AA443" s="411"/>
      <c r="AB443" s="411"/>
      <c r="AC443" s="411"/>
      <c r="AD443" s="411"/>
      <c r="AE443" s="411"/>
      <c r="AF443" s="411"/>
      <c r="AG443" s="411"/>
      <c r="AH443" s="411"/>
      <c r="AI443" s="411"/>
      <c r="AK443" s="4"/>
    </row>
    <row r="444" spans="1:37">
      <c r="A444" s="4"/>
      <c r="B444" s="411"/>
      <c r="C444" s="411"/>
      <c r="D444" s="411"/>
      <c r="E444" s="411"/>
      <c r="F444" s="411"/>
      <c r="G444" s="411"/>
      <c r="H444" s="411"/>
      <c r="I444" s="411"/>
      <c r="J444" s="411"/>
      <c r="K444" s="411"/>
      <c r="L444" s="411"/>
      <c r="M444" s="411"/>
      <c r="N444" s="411"/>
      <c r="O444" s="411"/>
      <c r="P444" s="411"/>
      <c r="Q444" s="411"/>
      <c r="R444" s="411"/>
      <c r="S444" s="411"/>
      <c r="T444" s="411"/>
      <c r="U444" s="411"/>
      <c r="V444" s="411"/>
      <c r="W444" s="411"/>
      <c r="X444" s="411"/>
      <c r="Y444" s="411"/>
      <c r="Z444" s="411"/>
      <c r="AA444" s="411"/>
      <c r="AB444" s="411"/>
      <c r="AC444" s="411"/>
      <c r="AD444" s="411"/>
      <c r="AE444" s="411"/>
      <c r="AF444" s="411"/>
      <c r="AG444" s="411"/>
      <c r="AH444" s="411"/>
      <c r="AI444" s="411"/>
      <c r="AK444" s="4"/>
    </row>
    <row r="445" spans="1:37">
      <c r="A445" s="4"/>
      <c r="B445" s="411"/>
      <c r="C445" s="411"/>
      <c r="D445" s="411"/>
      <c r="E445" s="411"/>
      <c r="F445" s="411"/>
      <c r="G445" s="411"/>
      <c r="H445" s="411"/>
      <c r="I445" s="411"/>
      <c r="J445" s="411"/>
      <c r="K445" s="411"/>
      <c r="L445" s="411"/>
      <c r="M445" s="411"/>
      <c r="N445" s="411"/>
      <c r="O445" s="411"/>
      <c r="P445" s="411"/>
      <c r="Q445" s="411"/>
      <c r="R445" s="411"/>
      <c r="S445" s="411"/>
      <c r="T445" s="411"/>
      <c r="U445" s="411"/>
      <c r="V445" s="411"/>
      <c r="W445" s="411"/>
      <c r="X445" s="411"/>
      <c r="Y445" s="411"/>
      <c r="Z445" s="411"/>
      <c r="AA445" s="411"/>
      <c r="AB445" s="411"/>
      <c r="AC445" s="411"/>
      <c r="AD445" s="411"/>
      <c r="AE445" s="411"/>
      <c r="AF445" s="411"/>
      <c r="AG445" s="411"/>
      <c r="AH445" s="411"/>
      <c r="AI445" s="411"/>
      <c r="AK445" s="4"/>
    </row>
    <row r="446" spans="1:37">
      <c r="A446" s="4"/>
      <c r="B446" s="411"/>
      <c r="C446" s="411"/>
      <c r="D446" s="411"/>
      <c r="E446" s="411"/>
      <c r="F446" s="411"/>
      <c r="G446" s="411"/>
      <c r="H446" s="411"/>
      <c r="I446" s="411"/>
      <c r="J446" s="411"/>
      <c r="K446" s="411"/>
      <c r="L446" s="411"/>
      <c r="M446" s="411"/>
      <c r="N446" s="411"/>
      <c r="O446" s="411"/>
      <c r="P446" s="411"/>
      <c r="Q446" s="411"/>
      <c r="R446" s="411"/>
      <c r="S446" s="411"/>
      <c r="T446" s="411"/>
      <c r="U446" s="411"/>
      <c r="V446" s="411"/>
      <c r="W446" s="411"/>
      <c r="X446" s="411"/>
      <c r="Y446" s="411"/>
      <c r="Z446" s="411"/>
      <c r="AA446" s="411"/>
      <c r="AB446" s="411"/>
      <c r="AC446" s="411"/>
      <c r="AD446" s="411"/>
      <c r="AE446" s="411"/>
      <c r="AF446" s="411"/>
      <c r="AG446" s="411"/>
      <c r="AH446" s="411"/>
      <c r="AI446" s="411"/>
      <c r="AK446" s="4"/>
    </row>
    <row r="447" spans="1:37">
      <c r="A447" s="4"/>
      <c r="B447" s="411"/>
      <c r="C447" s="411"/>
      <c r="D447" s="411"/>
      <c r="E447" s="411"/>
      <c r="F447" s="411"/>
      <c r="G447" s="411"/>
      <c r="H447" s="411"/>
      <c r="I447" s="411"/>
      <c r="J447" s="411"/>
      <c r="K447" s="411"/>
      <c r="L447" s="411"/>
      <c r="M447" s="411"/>
      <c r="N447" s="411"/>
      <c r="O447" s="411"/>
      <c r="P447" s="411"/>
      <c r="Q447" s="411"/>
      <c r="R447" s="411"/>
      <c r="S447" s="411"/>
      <c r="T447" s="411"/>
      <c r="U447" s="411"/>
      <c r="V447" s="411"/>
      <c r="W447" s="411"/>
      <c r="X447" s="411"/>
      <c r="Y447" s="411"/>
      <c r="Z447" s="411"/>
      <c r="AA447" s="411"/>
      <c r="AB447" s="411"/>
      <c r="AC447" s="411"/>
      <c r="AD447" s="411"/>
      <c r="AE447" s="411"/>
      <c r="AF447" s="411"/>
      <c r="AG447" s="411"/>
      <c r="AH447" s="411"/>
      <c r="AI447" s="411"/>
      <c r="AK447" s="4"/>
    </row>
    <row r="448" spans="1:37">
      <c r="A448" s="4"/>
      <c r="B448" s="411"/>
      <c r="C448" s="411"/>
      <c r="D448" s="411"/>
      <c r="E448" s="411"/>
      <c r="F448" s="411"/>
      <c r="G448" s="411"/>
      <c r="H448" s="411"/>
      <c r="I448" s="411"/>
      <c r="J448" s="411"/>
      <c r="K448" s="411"/>
      <c r="L448" s="411"/>
      <c r="M448" s="411"/>
      <c r="N448" s="411"/>
      <c r="O448" s="411"/>
      <c r="P448" s="411"/>
      <c r="Q448" s="411"/>
      <c r="R448" s="411"/>
      <c r="S448" s="411"/>
      <c r="T448" s="411"/>
      <c r="U448" s="411"/>
      <c r="V448" s="411"/>
      <c r="W448" s="411"/>
      <c r="X448" s="411"/>
      <c r="Y448" s="411"/>
      <c r="Z448" s="411"/>
      <c r="AA448" s="411"/>
      <c r="AB448" s="411"/>
      <c r="AC448" s="411"/>
      <c r="AD448" s="411"/>
      <c r="AE448" s="411"/>
      <c r="AF448" s="411"/>
      <c r="AG448" s="411"/>
      <c r="AH448" s="411"/>
      <c r="AI448" s="411"/>
      <c r="AK448" s="4"/>
    </row>
    <row r="449" spans="1:37">
      <c r="A449" s="4"/>
      <c r="B449" s="411"/>
      <c r="C449" s="411"/>
      <c r="D449" s="411"/>
      <c r="E449" s="411"/>
      <c r="F449" s="411"/>
      <c r="G449" s="411"/>
      <c r="H449" s="411"/>
      <c r="I449" s="411"/>
      <c r="J449" s="411"/>
      <c r="K449" s="411"/>
      <c r="L449" s="411"/>
      <c r="M449" s="411"/>
      <c r="N449" s="411"/>
      <c r="O449" s="411"/>
      <c r="P449" s="411"/>
      <c r="Q449" s="411"/>
      <c r="R449" s="411"/>
      <c r="S449" s="411"/>
      <c r="T449" s="411"/>
      <c r="U449" s="411"/>
      <c r="V449" s="411"/>
      <c r="W449" s="411"/>
      <c r="X449" s="411"/>
      <c r="Y449" s="411"/>
      <c r="Z449" s="411"/>
      <c r="AA449" s="411"/>
      <c r="AB449" s="411"/>
      <c r="AC449" s="411"/>
      <c r="AD449" s="411"/>
      <c r="AE449" s="411"/>
      <c r="AF449" s="411"/>
      <c r="AG449" s="411"/>
      <c r="AH449" s="411"/>
      <c r="AI449" s="411"/>
      <c r="AK449" s="4"/>
    </row>
    <row r="450" spans="1:37">
      <c r="A450" s="4"/>
      <c r="B450" s="411"/>
      <c r="C450" s="411"/>
      <c r="D450" s="411"/>
      <c r="E450" s="411"/>
      <c r="F450" s="411"/>
      <c r="G450" s="411"/>
      <c r="H450" s="411"/>
      <c r="I450" s="411"/>
      <c r="J450" s="411"/>
      <c r="K450" s="411"/>
      <c r="L450" s="411"/>
      <c r="M450" s="411"/>
      <c r="N450" s="411"/>
      <c r="O450" s="411"/>
      <c r="P450" s="411"/>
      <c r="Q450" s="411"/>
      <c r="R450" s="411"/>
      <c r="S450" s="411"/>
      <c r="T450" s="411"/>
      <c r="U450" s="411"/>
      <c r="V450" s="411"/>
      <c r="W450" s="411"/>
      <c r="X450" s="411"/>
      <c r="Y450" s="411"/>
      <c r="Z450" s="411"/>
      <c r="AA450" s="411"/>
      <c r="AB450" s="411"/>
      <c r="AC450" s="411"/>
      <c r="AD450" s="411"/>
      <c r="AE450" s="411"/>
      <c r="AF450" s="411"/>
      <c r="AG450" s="411"/>
      <c r="AH450" s="411"/>
      <c r="AI450" s="411"/>
      <c r="AK450" s="4"/>
    </row>
    <row r="451" spans="1:37">
      <c r="A451" s="4"/>
      <c r="B451" s="411"/>
      <c r="C451" s="411"/>
      <c r="D451" s="411"/>
      <c r="E451" s="411"/>
      <c r="F451" s="411"/>
      <c r="G451" s="411"/>
      <c r="H451" s="411"/>
      <c r="I451" s="411"/>
      <c r="J451" s="411"/>
      <c r="K451" s="411"/>
      <c r="L451" s="411"/>
      <c r="M451" s="411"/>
      <c r="N451" s="411"/>
      <c r="O451" s="411"/>
      <c r="P451" s="411"/>
      <c r="Q451" s="411"/>
      <c r="R451" s="411"/>
      <c r="S451" s="411"/>
      <c r="T451" s="411"/>
      <c r="U451" s="411"/>
      <c r="V451" s="411"/>
      <c r="W451" s="411"/>
      <c r="X451" s="411"/>
      <c r="Y451" s="411"/>
      <c r="Z451" s="411"/>
      <c r="AA451" s="411"/>
      <c r="AB451" s="411"/>
      <c r="AC451" s="411"/>
      <c r="AD451" s="411"/>
      <c r="AE451" s="411"/>
      <c r="AF451" s="411"/>
      <c r="AG451" s="411"/>
      <c r="AH451" s="411"/>
      <c r="AI451" s="411"/>
      <c r="AK451" s="4"/>
    </row>
    <row r="452" spans="1:37">
      <c r="A452" s="4"/>
      <c r="B452" s="411"/>
      <c r="C452" s="411"/>
      <c r="D452" s="411"/>
      <c r="E452" s="411"/>
      <c r="F452" s="411"/>
      <c r="G452" s="411"/>
      <c r="H452" s="411"/>
      <c r="I452" s="411"/>
      <c r="J452" s="411"/>
      <c r="K452" s="411"/>
      <c r="L452" s="411"/>
      <c r="M452" s="411"/>
      <c r="N452" s="411"/>
      <c r="O452" s="411"/>
      <c r="P452" s="411"/>
      <c r="Q452" s="411"/>
      <c r="R452" s="411"/>
      <c r="S452" s="411"/>
      <c r="T452" s="411"/>
      <c r="U452" s="411"/>
      <c r="V452" s="411"/>
      <c r="W452" s="411"/>
      <c r="X452" s="411"/>
      <c r="Y452" s="411"/>
      <c r="Z452" s="411"/>
      <c r="AA452" s="411"/>
      <c r="AB452" s="411"/>
      <c r="AC452" s="411"/>
      <c r="AD452" s="411"/>
      <c r="AE452" s="411"/>
      <c r="AF452" s="411"/>
      <c r="AG452" s="411"/>
      <c r="AH452" s="411"/>
      <c r="AI452" s="411"/>
      <c r="AK452" s="4"/>
    </row>
    <row r="453" spans="1:37">
      <c r="A453" s="4"/>
      <c r="B453" s="411"/>
      <c r="C453" s="411"/>
      <c r="D453" s="411"/>
      <c r="E453" s="411"/>
      <c r="F453" s="411"/>
      <c r="G453" s="411"/>
      <c r="H453" s="411"/>
      <c r="I453" s="411"/>
      <c r="J453" s="411"/>
      <c r="K453" s="411"/>
      <c r="L453" s="411"/>
      <c r="M453" s="411"/>
      <c r="N453" s="411"/>
      <c r="O453" s="411"/>
      <c r="P453" s="411"/>
      <c r="Q453" s="411"/>
      <c r="R453" s="411"/>
      <c r="S453" s="411"/>
      <c r="T453" s="411"/>
      <c r="U453" s="411"/>
      <c r="V453" s="411"/>
      <c r="W453" s="411"/>
      <c r="X453" s="411"/>
      <c r="Y453" s="411"/>
      <c r="Z453" s="411"/>
      <c r="AA453" s="411"/>
      <c r="AB453" s="411"/>
      <c r="AC453" s="411"/>
      <c r="AD453" s="411"/>
      <c r="AE453" s="411"/>
      <c r="AF453" s="411"/>
      <c r="AG453" s="411"/>
      <c r="AH453" s="411"/>
      <c r="AI453" s="411"/>
      <c r="AK453" s="4"/>
    </row>
    <row r="454" spans="1:37">
      <c r="A454" s="4"/>
      <c r="B454" s="411"/>
      <c r="C454" s="411"/>
      <c r="D454" s="411"/>
      <c r="E454" s="411"/>
      <c r="F454" s="411"/>
      <c r="G454" s="411"/>
      <c r="H454" s="411"/>
      <c r="I454" s="411"/>
      <c r="J454" s="411"/>
      <c r="K454" s="411"/>
      <c r="L454" s="411"/>
      <c r="M454" s="411"/>
      <c r="N454" s="411"/>
      <c r="O454" s="411"/>
      <c r="P454" s="411"/>
      <c r="Q454" s="411"/>
      <c r="R454" s="411"/>
      <c r="S454" s="411"/>
      <c r="T454" s="411"/>
      <c r="U454" s="411"/>
      <c r="V454" s="411"/>
      <c r="W454" s="411"/>
      <c r="X454" s="411"/>
      <c r="Y454" s="411"/>
      <c r="Z454" s="411"/>
      <c r="AA454" s="411"/>
      <c r="AB454" s="411"/>
      <c r="AC454" s="411"/>
      <c r="AD454" s="411"/>
      <c r="AE454" s="411"/>
      <c r="AF454" s="411"/>
      <c r="AG454" s="411"/>
      <c r="AH454" s="411"/>
      <c r="AI454" s="411"/>
      <c r="AK454" s="4"/>
    </row>
    <row r="455" spans="1:37">
      <c r="A455" s="4"/>
      <c r="B455" s="411"/>
      <c r="C455" s="411"/>
      <c r="D455" s="411"/>
      <c r="E455" s="411"/>
      <c r="F455" s="411"/>
      <c r="G455" s="411"/>
      <c r="H455" s="411"/>
      <c r="I455" s="411"/>
      <c r="J455" s="411"/>
      <c r="K455" s="411"/>
      <c r="L455" s="411"/>
      <c r="M455" s="411"/>
      <c r="N455" s="411"/>
      <c r="O455" s="411"/>
      <c r="P455" s="411"/>
      <c r="Q455" s="411"/>
      <c r="R455" s="411"/>
      <c r="S455" s="411"/>
      <c r="T455" s="411"/>
      <c r="U455" s="411"/>
      <c r="V455" s="411"/>
      <c r="W455" s="411"/>
      <c r="X455" s="411"/>
      <c r="Y455" s="411"/>
      <c r="Z455" s="411"/>
      <c r="AA455" s="411"/>
      <c r="AB455" s="411"/>
      <c r="AC455" s="411"/>
      <c r="AD455" s="411"/>
      <c r="AE455" s="411"/>
      <c r="AF455" s="411"/>
      <c r="AG455" s="411"/>
      <c r="AH455" s="411"/>
      <c r="AI455" s="411"/>
      <c r="AK455" s="4"/>
    </row>
    <row r="456" spans="1:37">
      <c r="A456" s="4"/>
      <c r="B456" s="411"/>
      <c r="C456" s="411"/>
      <c r="D456" s="411"/>
      <c r="E456" s="411"/>
      <c r="F456" s="411"/>
      <c r="G456" s="411"/>
      <c r="H456" s="411"/>
      <c r="I456" s="411"/>
      <c r="J456" s="411"/>
      <c r="K456" s="411"/>
      <c r="L456" s="411"/>
      <c r="M456" s="411"/>
      <c r="N456" s="411"/>
      <c r="O456" s="411"/>
      <c r="P456" s="411"/>
      <c r="Q456" s="411"/>
      <c r="R456" s="411"/>
      <c r="S456" s="411"/>
      <c r="T456" s="411"/>
      <c r="U456" s="411"/>
      <c r="V456" s="411"/>
      <c r="W456" s="411"/>
      <c r="X456" s="411"/>
      <c r="Y456" s="411"/>
      <c r="Z456" s="411"/>
      <c r="AA456" s="411"/>
      <c r="AB456" s="411"/>
      <c r="AC456" s="411"/>
      <c r="AD456" s="411"/>
      <c r="AE456" s="411"/>
      <c r="AF456" s="411"/>
      <c r="AG456" s="411"/>
      <c r="AH456" s="411"/>
      <c r="AI456" s="411"/>
      <c r="AK456" s="4"/>
    </row>
    <row r="457" spans="1:37">
      <c r="A457" s="4"/>
      <c r="B457" s="411"/>
      <c r="C457" s="411"/>
      <c r="D457" s="411"/>
      <c r="E457" s="411"/>
      <c r="F457" s="411"/>
      <c r="G457" s="411"/>
      <c r="H457" s="411"/>
      <c r="I457" s="411"/>
      <c r="J457" s="411"/>
      <c r="K457" s="411"/>
      <c r="L457" s="411"/>
      <c r="M457" s="411"/>
      <c r="N457" s="411"/>
      <c r="O457" s="411"/>
      <c r="P457" s="411"/>
      <c r="Q457" s="411"/>
      <c r="R457" s="411"/>
      <c r="S457" s="411"/>
      <c r="T457" s="411"/>
      <c r="U457" s="411"/>
      <c r="V457" s="411"/>
      <c r="W457" s="411"/>
      <c r="X457" s="411"/>
      <c r="Y457" s="411"/>
      <c r="Z457" s="411"/>
      <c r="AA457" s="411"/>
      <c r="AB457" s="411"/>
      <c r="AC457" s="411"/>
      <c r="AD457" s="411"/>
      <c r="AE457" s="411"/>
      <c r="AF457" s="411"/>
      <c r="AG457" s="411"/>
      <c r="AH457" s="411"/>
      <c r="AI457" s="411"/>
      <c r="AK457" s="4"/>
    </row>
    <row r="458" spans="1:37">
      <c r="A458" s="4"/>
      <c r="B458" s="411"/>
      <c r="C458" s="411"/>
      <c r="D458" s="411"/>
      <c r="E458" s="411"/>
      <c r="F458" s="411"/>
      <c r="G458" s="411"/>
      <c r="H458" s="411"/>
      <c r="I458" s="411"/>
      <c r="J458" s="411"/>
      <c r="K458" s="411"/>
      <c r="L458" s="411"/>
      <c r="M458" s="411"/>
      <c r="N458" s="411"/>
      <c r="O458" s="411"/>
      <c r="P458" s="411"/>
      <c r="Q458" s="411"/>
      <c r="R458" s="411"/>
      <c r="S458" s="411"/>
      <c r="T458" s="411"/>
      <c r="U458" s="411"/>
      <c r="V458" s="411"/>
      <c r="W458" s="411"/>
      <c r="X458" s="411"/>
      <c r="Y458" s="411"/>
      <c r="Z458" s="411"/>
      <c r="AA458" s="411"/>
      <c r="AB458" s="411"/>
      <c r="AC458" s="411"/>
      <c r="AD458" s="411"/>
      <c r="AE458" s="411"/>
      <c r="AF458" s="411"/>
      <c r="AG458" s="411"/>
      <c r="AH458" s="411"/>
      <c r="AI458" s="411"/>
      <c r="AK458" s="4"/>
    </row>
    <row r="459" spans="1:37">
      <c r="A459" s="4"/>
      <c r="B459" s="411"/>
      <c r="C459" s="411"/>
      <c r="D459" s="411"/>
      <c r="E459" s="411"/>
      <c r="F459" s="411"/>
      <c r="G459" s="411"/>
      <c r="H459" s="411"/>
      <c r="I459" s="411"/>
      <c r="J459" s="411"/>
      <c r="K459" s="411"/>
      <c r="L459" s="411"/>
      <c r="M459" s="411"/>
      <c r="N459" s="411"/>
      <c r="O459" s="411"/>
      <c r="P459" s="411"/>
      <c r="Q459" s="411"/>
      <c r="R459" s="411"/>
      <c r="S459" s="411"/>
      <c r="T459" s="411"/>
      <c r="U459" s="411"/>
      <c r="V459" s="411"/>
      <c r="W459" s="411"/>
      <c r="X459" s="411"/>
      <c r="Y459" s="411"/>
      <c r="Z459" s="411"/>
      <c r="AA459" s="411"/>
      <c r="AB459" s="411"/>
      <c r="AC459" s="411"/>
      <c r="AD459" s="411"/>
      <c r="AE459" s="411"/>
      <c r="AF459" s="411"/>
      <c r="AG459" s="411"/>
      <c r="AH459" s="411"/>
      <c r="AI459" s="411"/>
      <c r="AK459" s="4"/>
    </row>
    <row r="460" spans="1:37">
      <c r="A460" s="4"/>
      <c r="B460" s="411"/>
      <c r="C460" s="411"/>
      <c r="D460" s="411"/>
      <c r="E460" s="411"/>
      <c r="F460" s="411"/>
      <c r="G460" s="411"/>
      <c r="H460" s="411"/>
      <c r="I460" s="411"/>
      <c r="J460" s="411"/>
      <c r="K460" s="411"/>
      <c r="L460" s="411"/>
      <c r="M460" s="411"/>
      <c r="N460" s="411"/>
      <c r="O460" s="411"/>
      <c r="P460" s="411"/>
      <c r="Q460" s="411"/>
      <c r="R460" s="411"/>
      <c r="S460" s="411"/>
      <c r="T460" s="411"/>
      <c r="U460" s="411"/>
      <c r="V460" s="411"/>
      <c r="W460" s="411"/>
      <c r="X460" s="411"/>
      <c r="Y460" s="411"/>
      <c r="Z460" s="411"/>
      <c r="AA460" s="411"/>
      <c r="AB460" s="411"/>
      <c r="AC460" s="411"/>
      <c r="AD460" s="411"/>
      <c r="AE460" s="411"/>
      <c r="AF460" s="411"/>
      <c r="AG460" s="411"/>
      <c r="AH460" s="411"/>
      <c r="AI460" s="411"/>
      <c r="AK460" s="4"/>
    </row>
    <row r="461" spans="1:37">
      <c r="A461" s="4"/>
      <c r="B461" s="411"/>
      <c r="C461" s="411"/>
      <c r="D461" s="411"/>
      <c r="E461" s="411"/>
      <c r="F461" s="411"/>
      <c r="G461" s="411"/>
      <c r="H461" s="411"/>
      <c r="I461" s="411"/>
      <c r="J461" s="411"/>
      <c r="K461" s="411"/>
      <c r="L461" s="411"/>
      <c r="M461" s="411"/>
      <c r="N461" s="411"/>
      <c r="O461" s="411"/>
      <c r="P461" s="411"/>
      <c r="Q461" s="411"/>
      <c r="R461" s="411"/>
      <c r="S461" s="411"/>
      <c r="T461" s="411"/>
      <c r="U461" s="411"/>
      <c r="V461" s="411"/>
      <c r="W461" s="411"/>
      <c r="X461" s="411"/>
      <c r="Y461" s="411"/>
      <c r="Z461" s="411"/>
      <c r="AA461" s="411"/>
      <c r="AB461" s="411"/>
      <c r="AC461" s="411"/>
      <c r="AD461" s="411"/>
      <c r="AE461" s="411"/>
      <c r="AF461" s="411"/>
      <c r="AG461" s="411"/>
      <c r="AH461" s="411"/>
      <c r="AI461" s="411"/>
      <c r="AK461" s="4"/>
    </row>
    <row r="462" spans="1:37">
      <c r="A462" s="4"/>
      <c r="B462" s="411"/>
      <c r="C462" s="411"/>
      <c r="D462" s="411"/>
      <c r="E462" s="411"/>
      <c r="F462" s="411"/>
      <c r="G462" s="411"/>
      <c r="H462" s="411"/>
      <c r="I462" s="411"/>
      <c r="J462" s="411"/>
      <c r="K462" s="411"/>
      <c r="L462" s="411"/>
      <c r="M462" s="411"/>
      <c r="N462" s="411"/>
      <c r="O462" s="411"/>
      <c r="P462" s="411"/>
      <c r="Q462" s="411"/>
      <c r="R462" s="411"/>
      <c r="S462" s="411"/>
      <c r="T462" s="411"/>
      <c r="U462" s="411"/>
      <c r="V462" s="411"/>
      <c r="W462" s="411"/>
      <c r="X462" s="411"/>
      <c r="Y462" s="411"/>
      <c r="Z462" s="411"/>
      <c r="AA462" s="411"/>
      <c r="AB462" s="411"/>
      <c r="AC462" s="411"/>
      <c r="AD462" s="411"/>
      <c r="AE462" s="411"/>
      <c r="AF462" s="411"/>
      <c r="AG462" s="411"/>
      <c r="AH462" s="411"/>
      <c r="AI462" s="411"/>
      <c r="AK462" s="4"/>
    </row>
    <row r="463" spans="1:37">
      <c r="A463" s="4"/>
      <c r="B463" s="411"/>
      <c r="C463" s="411"/>
      <c r="D463" s="411"/>
      <c r="E463" s="411"/>
      <c r="F463" s="411"/>
      <c r="G463" s="411"/>
      <c r="H463" s="411"/>
      <c r="I463" s="411"/>
      <c r="J463" s="411"/>
      <c r="K463" s="411"/>
      <c r="L463" s="411"/>
      <c r="M463" s="411"/>
      <c r="N463" s="411"/>
      <c r="O463" s="411"/>
      <c r="P463" s="411"/>
      <c r="Q463" s="411"/>
      <c r="R463" s="411"/>
      <c r="S463" s="411"/>
      <c r="T463" s="411"/>
      <c r="U463" s="411"/>
      <c r="V463" s="411"/>
      <c r="W463" s="411"/>
      <c r="X463" s="411"/>
      <c r="Y463" s="411"/>
      <c r="Z463" s="411"/>
      <c r="AA463" s="411"/>
      <c r="AB463" s="411"/>
      <c r="AC463" s="411"/>
      <c r="AD463" s="411"/>
      <c r="AE463" s="411"/>
      <c r="AF463" s="411"/>
      <c r="AG463" s="411"/>
      <c r="AH463" s="411"/>
      <c r="AI463" s="411"/>
      <c r="AK463" s="4"/>
    </row>
    <row r="464" spans="1:37">
      <c r="A464" s="4"/>
      <c r="B464" s="411"/>
      <c r="C464" s="411"/>
      <c r="D464" s="411"/>
      <c r="E464" s="411"/>
      <c r="F464" s="411"/>
      <c r="G464" s="411"/>
      <c r="H464" s="411"/>
      <c r="I464" s="411"/>
      <c r="J464" s="411"/>
      <c r="K464" s="411"/>
      <c r="L464" s="411"/>
      <c r="M464" s="411"/>
      <c r="N464" s="411"/>
      <c r="O464" s="411"/>
      <c r="P464" s="411"/>
      <c r="Q464" s="411"/>
      <c r="R464" s="411"/>
      <c r="S464" s="411"/>
      <c r="T464" s="411"/>
      <c r="U464" s="411"/>
      <c r="V464" s="411"/>
      <c r="W464" s="411"/>
      <c r="X464" s="411"/>
      <c r="Y464" s="411"/>
      <c r="Z464" s="411"/>
      <c r="AA464" s="411"/>
      <c r="AB464" s="411"/>
      <c r="AC464" s="411"/>
      <c r="AD464" s="411"/>
      <c r="AE464" s="411"/>
      <c r="AF464" s="411"/>
      <c r="AG464" s="411"/>
      <c r="AH464" s="411"/>
      <c r="AI464" s="411"/>
      <c r="AK464" s="4"/>
    </row>
    <row r="465" spans="1:37">
      <c r="A465" s="4"/>
      <c r="B465" s="411"/>
      <c r="C465" s="411"/>
      <c r="D465" s="411"/>
      <c r="E465" s="411"/>
      <c r="F465" s="411"/>
      <c r="G465" s="411"/>
      <c r="H465" s="411"/>
      <c r="I465" s="411"/>
      <c r="J465" s="411"/>
      <c r="K465" s="411"/>
      <c r="L465" s="411"/>
      <c r="M465" s="411"/>
      <c r="N465" s="411"/>
      <c r="O465" s="411"/>
      <c r="P465" s="411"/>
      <c r="Q465" s="411"/>
      <c r="R465" s="411"/>
      <c r="S465" s="411"/>
      <c r="T465" s="411"/>
      <c r="U465" s="411"/>
      <c r="V465" s="411"/>
      <c r="W465" s="411"/>
      <c r="X465" s="411"/>
      <c r="Y465" s="411"/>
      <c r="Z465" s="411"/>
      <c r="AA465" s="411"/>
      <c r="AB465" s="411"/>
      <c r="AC465" s="411"/>
      <c r="AD465" s="411"/>
      <c r="AE465" s="411"/>
      <c r="AF465" s="411"/>
      <c r="AG465" s="411"/>
      <c r="AH465" s="411"/>
      <c r="AI465" s="411"/>
      <c r="AK465" s="4"/>
    </row>
    <row r="466" spans="1:37">
      <c r="A466" s="4"/>
      <c r="B466" s="411"/>
      <c r="C466" s="411"/>
      <c r="D466" s="411"/>
      <c r="E466" s="411"/>
      <c r="F466" s="411"/>
      <c r="G466" s="411"/>
      <c r="H466" s="411"/>
      <c r="I466" s="411"/>
      <c r="J466" s="411"/>
      <c r="K466" s="411"/>
      <c r="L466" s="411"/>
      <c r="M466" s="411"/>
      <c r="N466" s="411"/>
      <c r="O466" s="411"/>
      <c r="P466" s="411"/>
      <c r="Q466" s="411"/>
      <c r="R466" s="411"/>
      <c r="S466" s="411"/>
      <c r="T466" s="411"/>
      <c r="U466" s="411"/>
      <c r="V466" s="411"/>
      <c r="W466" s="411"/>
      <c r="X466" s="411"/>
      <c r="Y466" s="411"/>
      <c r="Z466" s="411"/>
      <c r="AA466" s="411"/>
      <c r="AB466" s="411"/>
      <c r="AC466" s="411"/>
      <c r="AD466" s="411"/>
      <c r="AE466" s="411"/>
      <c r="AF466" s="411"/>
      <c r="AG466" s="411"/>
      <c r="AH466" s="411"/>
      <c r="AI466" s="411"/>
      <c r="AK466" s="4"/>
    </row>
    <row r="467" spans="1:37">
      <c r="A467" s="4"/>
      <c r="B467" s="411"/>
      <c r="C467" s="411"/>
      <c r="D467" s="411"/>
      <c r="E467" s="411"/>
      <c r="F467" s="411"/>
      <c r="G467" s="411"/>
      <c r="H467" s="411"/>
      <c r="I467" s="411"/>
      <c r="J467" s="411"/>
      <c r="K467" s="411"/>
      <c r="L467" s="411"/>
      <c r="M467" s="411"/>
      <c r="N467" s="411"/>
      <c r="O467" s="411"/>
      <c r="P467" s="411"/>
      <c r="Q467" s="411"/>
      <c r="R467" s="411"/>
      <c r="S467" s="411"/>
      <c r="T467" s="411"/>
      <c r="U467" s="411"/>
      <c r="V467" s="411"/>
      <c r="W467" s="411"/>
      <c r="X467" s="411"/>
      <c r="Y467" s="411"/>
      <c r="Z467" s="411"/>
      <c r="AA467" s="411"/>
      <c r="AB467" s="411"/>
      <c r="AC467" s="411"/>
      <c r="AD467" s="411"/>
      <c r="AE467" s="411"/>
      <c r="AF467" s="411"/>
      <c r="AG467" s="411"/>
      <c r="AH467" s="411"/>
      <c r="AI467" s="411"/>
      <c r="AK467" s="4"/>
    </row>
    <row r="468" spans="1:37">
      <c r="A468" s="4"/>
      <c r="B468" s="411"/>
      <c r="C468" s="411"/>
      <c r="D468" s="411"/>
      <c r="E468" s="411"/>
      <c r="F468" s="411"/>
      <c r="G468" s="411"/>
      <c r="H468" s="411"/>
      <c r="I468" s="411"/>
      <c r="J468" s="411"/>
      <c r="K468" s="411"/>
      <c r="L468" s="411"/>
      <c r="M468" s="411"/>
      <c r="N468" s="411"/>
      <c r="O468" s="411"/>
      <c r="P468" s="411"/>
      <c r="Q468" s="411"/>
      <c r="R468" s="411"/>
      <c r="S468" s="411"/>
      <c r="T468" s="411"/>
      <c r="U468" s="411"/>
      <c r="V468" s="411"/>
      <c r="W468" s="411"/>
      <c r="X468" s="411"/>
      <c r="Y468" s="411"/>
      <c r="Z468" s="411"/>
      <c r="AA468" s="411"/>
      <c r="AB468" s="411"/>
      <c r="AC468" s="411"/>
      <c r="AD468" s="411"/>
      <c r="AE468" s="411"/>
      <c r="AF468" s="411"/>
      <c r="AG468" s="411"/>
      <c r="AH468" s="411"/>
      <c r="AI468" s="411"/>
      <c r="AK468" s="4"/>
    </row>
    <row r="469" spans="1:37">
      <c r="A469" s="4"/>
      <c r="B469" s="411"/>
      <c r="C469" s="411"/>
      <c r="D469" s="411"/>
      <c r="E469" s="411"/>
      <c r="F469" s="411"/>
      <c r="G469" s="411"/>
      <c r="H469" s="411"/>
      <c r="I469" s="411"/>
      <c r="J469" s="411"/>
      <c r="K469" s="411"/>
      <c r="L469" s="411"/>
      <c r="M469" s="411"/>
      <c r="N469" s="411"/>
      <c r="O469" s="411"/>
      <c r="P469" s="411"/>
      <c r="Q469" s="411"/>
      <c r="R469" s="411"/>
      <c r="S469" s="411"/>
      <c r="T469" s="411"/>
      <c r="U469" s="411"/>
      <c r="V469" s="411"/>
      <c r="W469" s="411"/>
      <c r="X469" s="411"/>
      <c r="Y469" s="411"/>
      <c r="Z469" s="411"/>
      <c r="AA469" s="411"/>
      <c r="AB469" s="411"/>
      <c r="AC469" s="411"/>
      <c r="AD469" s="411"/>
      <c r="AE469" s="411"/>
      <c r="AF469" s="411"/>
      <c r="AG469" s="411"/>
      <c r="AH469" s="411"/>
      <c r="AI469" s="411"/>
      <c r="AK469" s="4"/>
    </row>
    <row r="470" spans="1:37">
      <c r="A470" s="4"/>
      <c r="B470" s="411"/>
      <c r="C470" s="411"/>
      <c r="D470" s="411"/>
      <c r="E470" s="411"/>
      <c r="F470" s="411"/>
      <c r="G470" s="411"/>
      <c r="H470" s="411"/>
      <c r="I470" s="411"/>
      <c r="J470" s="411"/>
      <c r="K470" s="411"/>
      <c r="L470" s="411"/>
      <c r="M470" s="411"/>
      <c r="N470" s="411"/>
      <c r="O470" s="411"/>
      <c r="P470" s="411"/>
      <c r="Q470" s="411"/>
      <c r="R470" s="411"/>
      <c r="S470" s="411"/>
      <c r="T470" s="411"/>
      <c r="U470" s="411"/>
      <c r="V470" s="411"/>
      <c r="W470" s="411"/>
      <c r="X470" s="411"/>
      <c r="Y470" s="411"/>
      <c r="Z470" s="411"/>
      <c r="AA470" s="411"/>
      <c r="AB470" s="411"/>
      <c r="AC470" s="411"/>
      <c r="AD470" s="411"/>
      <c r="AE470" s="411"/>
      <c r="AF470" s="411"/>
      <c r="AG470" s="411"/>
      <c r="AH470" s="411"/>
      <c r="AI470" s="411"/>
      <c r="AK470" s="4"/>
    </row>
    <row r="471" spans="1:37">
      <c r="A471" s="4"/>
      <c r="B471" s="411"/>
      <c r="C471" s="411"/>
      <c r="D471" s="411"/>
      <c r="E471" s="411"/>
      <c r="F471" s="411"/>
      <c r="G471" s="411"/>
      <c r="H471" s="411"/>
      <c r="I471" s="411"/>
      <c r="J471" s="411"/>
      <c r="K471" s="411"/>
      <c r="L471" s="411"/>
      <c r="M471" s="411"/>
      <c r="N471" s="411"/>
      <c r="O471" s="411"/>
      <c r="P471" s="411"/>
      <c r="Q471" s="411"/>
      <c r="R471" s="411"/>
      <c r="S471" s="411"/>
      <c r="T471" s="411"/>
      <c r="U471" s="411"/>
      <c r="V471" s="411"/>
      <c r="W471" s="411"/>
      <c r="X471" s="411"/>
      <c r="Y471" s="411"/>
      <c r="Z471" s="411"/>
      <c r="AA471" s="411"/>
      <c r="AB471" s="411"/>
      <c r="AC471" s="411"/>
      <c r="AD471" s="411"/>
      <c r="AE471" s="411"/>
      <c r="AF471" s="411"/>
      <c r="AG471" s="411"/>
      <c r="AH471" s="411"/>
      <c r="AI471" s="411"/>
      <c r="AK471" s="4"/>
    </row>
    <row r="472" spans="1:37">
      <c r="A472" s="4"/>
      <c r="B472" s="411"/>
      <c r="C472" s="411"/>
      <c r="D472" s="411"/>
      <c r="E472" s="411"/>
      <c r="F472" s="411"/>
      <c r="G472" s="411"/>
      <c r="H472" s="411"/>
      <c r="I472" s="411"/>
      <c r="J472" s="411"/>
      <c r="K472" s="411"/>
      <c r="L472" s="411"/>
      <c r="M472" s="411"/>
      <c r="N472" s="411"/>
      <c r="O472" s="411"/>
      <c r="P472" s="411"/>
      <c r="Q472" s="411"/>
      <c r="R472" s="411"/>
      <c r="S472" s="411"/>
      <c r="T472" s="411"/>
      <c r="U472" s="411"/>
      <c r="V472" s="411"/>
      <c r="W472" s="411"/>
      <c r="X472" s="411"/>
      <c r="Y472" s="411"/>
      <c r="Z472" s="411"/>
      <c r="AA472" s="411"/>
      <c r="AB472" s="411"/>
      <c r="AC472" s="411"/>
      <c r="AD472" s="411"/>
      <c r="AE472" s="411"/>
      <c r="AF472" s="411"/>
      <c r="AG472" s="411"/>
      <c r="AH472" s="411"/>
      <c r="AI472" s="411"/>
      <c r="AK472" s="4"/>
    </row>
    <row r="473" spans="1:37">
      <c r="A473" s="4"/>
      <c r="B473" s="411"/>
      <c r="C473" s="411"/>
      <c r="D473" s="411"/>
      <c r="E473" s="411"/>
      <c r="F473" s="411"/>
      <c r="G473" s="411"/>
      <c r="H473" s="411"/>
      <c r="I473" s="411"/>
      <c r="J473" s="411"/>
      <c r="K473" s="411"/>
      <c r="L473" s="411"/>
      <c r="M473" s="411"/>
      <c r="N473" s="411"/>
      <c r="O473" s="411"/>
      <c r="P473" s="411"/>
      <c r="Q473" s="411"/>
      <c r="R473" s="411"/>
      <c r="S473" s="411"/>
      <c r="T473" s="411"/>
      <c r="U473" s="411"/>
      <c r="V473" s="411"/>
      <c r="W473" s="411"/>
      <c r="X473" s="411"/>
      <c r="Y473" s="411"/>
      <c r="Z473" s="411"/>
      <c r="AA473" s="411"/>
      <c r="AB473" s="411"/>
      <c r="AC473" s="411"/>
      <c r="AD473" s="411"/>
      <c r="AE473" s="411"/>
      <c r="AF473" s="411"/>
      <c r="AG473" s="411"/>
      <c r="AH473" s="411"/>
      <c r="AI473" s="411"/>
      <c r="AK473" s="4"/>
    </row>
    <row r="474" spans="1:37">
      <c r="A474" s="4"/>
      <c r="B474" s="411"/>
      <c r="C474" s="411"/>
      <c r="D474" s="411"/>
      <c r="E474" s="411"/>
      <c r="F474" s="411"/>
      <c r="G474" s="411"/>
      <c r="H474" s="411"/>
      <c r="I474" s="411"/>
      <c r="J474" s="411"/>
      <c r="K474" s="411"/>
      <c r="L474" s="411"/>
      <c r="M474" s="411"/>
      <c r="N474" s="411"/>
      <c r="O474" s="411"/>
      <c r="P474" s="411"/>
      <c r="Q474" s="411"/>
      <c r="R474" s="411"/>
      <c r="S474" s="411"/>
      <c r="T474" s="411"/>
      <c r="U474" s="411"/>
      <c r="V474" s="411"/>
      <c r="W474" s="411"/>
      <c r="X474" s="411"/>
      <c r="Y474" s="411"/>
      <c r="Z474" s="411"/>
      <c r="AA474" s="411"/>
      <c r="AB474" s="411"/>
      <c r="AC474" s="411"/>
      <c r="AD474" s="411"/>
      <c r="AE474" s="411"/>
      <c r="AF474" s="411"/>
      <c r="AG474" s="411"/>
      <c r="AH474" s="411"/>
      <c r="AI474" s="411"/>
      <c r="AK474" s="4"/>
    </row>
    <row r="475" spans="1:37">
      <c r="A475" s="4"/>
      <c r="B475" s="411"/>
      <c r="C475" s="411"/>
      <c r="D475" s="411"/>
      <c r="E475" s="411"/>
      <c r="F475" s="411"/>
      <c r="G475" s="411"/>
      <c r="H475" s="411"/>
      <c r="I475" s="411"/>
      <c r="J475" s="411"/>
      <c r="K475" s="411"/>
      <c r="L475" s="411"/>
      <c r="M475" s="411"/>
      <c r="N475" s="411"/>
      <c r="O475" s="411"/>
      <c r="P475" s="411"/>
      <c r="Q475" s="411"/>
      <c r="R475" s="411"/>
      <c r="S475" s="411"/>
      <c r="T475" s="411"/>
      <c r="U475" s="411"/>
      <c r="V475" s="411"/>
      <c r="W475" s="411"/>
      <c r="X475" s="411"/>
      <c r="Y475" s="411"/>
      <c r="Z475" s="411"/>
      <c r="AA475" s="411"/>
      <c r="AB475" s="411"/>
      <c r="AC475" s="411"/>
      <c r="AD475" s="411"/>
      <c r="AE475" s="411"/>
      <c r="AF475" s="411"/>
      <c r="AG475" s="411"/>
      <c r="AH475" s="411"/>
      <c r="AI475" s="411"/>
      <c r="AK475" s="4"/>
    </row>
    <row r="476" spans="1:37">
      <c r="A476" s="4"/>
      <c r="B476" s="411"/>
      <c r="C476" s="411"/>
      <c r="D476" s="411"/>
      <c r="E476" s="411"/>
      <c r="F476" s="411"/>
      <c r="G476" s="411"/>
      <c r="H476" s="411"/>
      <c r="I476" s="411"/>
      <c r="J476" s="411"/>
      <c r="K476" s="411"/>
      <c r="L476" s="411"/>
      <c r="M476" s="411"/>
      <c r="N476" s="411"/>
      <c r="O476" s="411"/>
      <c r="P476" s="411"/>
      <c r="Q476" s="411"/>
      <c r="R476" s="411"/>
      <c r="S476" s="411"/>
      <c r="T476" s="411"/>
      <c r="U476" s="411"/>
      <c r="V476" s="411"/>
      <c r="W476" s="411"/>
      <c r="X476" s="411"/>
      <c r="Y476" s="411"/>
      <c r="Z476" s="411"/>
      <c r="AA476" s="411"/>
      <c r="AB476" s="411"/>
      <c r="AC476" s="411"/>
      <c r="AD476" s="411"/>
      <c r="AE476" s="411"/>
      <c r="AF476" s="411"/>
      <c r="AG476" s="411"/>
      <c r="AH476" s="411"/>
      <c r="AI476" s="411"/>
      <c r="AK476" s="4"/>
    </row>
    <row r="477" spans="1:37">
      <c r="A477" s="4"/>
      <c r="B477" s="411"/>
      <c r="C477" s="411"/>
      <c r="D477" s="411"/>
      <c r="E477" s="411"/>
      <c r="F477" s="411"/>
      <c r="G477" s="411"/>
      <c r="H477" s="411"/>
      <c r="I477" s="411"/>
      <c r="J477" s="411"/>
      <c r="K477" s="411"/>
      <c r="L477" s="411"/>
      <c r="M477" s="411"/>
      <c r="N477" s="411"/>
      <c r="O477" s="411"/>
      <c r="P477" s="411"/>
      <c r="Q477" s="411"/>
      <c r="R477" s="411"/>
      <c r="S477" s="411"/>
      <c r="T477" s="411"/>
      <c r="U477" s="411"/>
      <c r="V477" s="411"/>
      <c r="W477" s="411"/>
      <c r="X477" s="411"/>
      <c r="Y477" s="411"/>
      <c r="Z477" s="411"/>
      <c r="AA477" s="411"/>
      <c r="AB477" s="411"/>
      <c r="AC477" s="411"/>
      <c r="AD477" s="411"/>
      <c r="AE477" s="411"/>
      <c r="AF477" s="411"/>
      <c r="AG477" s="411"/>
      <c r="AH477" s="411"/>
      <c r="AI477" s="411"/>
      <c r="AK477" s="4"/>
    </row>
    <row r="478" spans="1:37">
      <c r="A478" s="4"/>
      <c r="B478" s="411"/>
      <c r="C478" s="411"/>
      <c r="D478" s="411"/>
      <c r="E478" s="411"/>
      <c r="F478" s="411"/>
      <c r="G478" s="411"/>
      <c r="H478" s="411"/>
      <c r="I478" s="411"/>
      <c r="J478" s="411"/>
      <c r="K478" s="411"/>
      <c r="L478" s="411"/>
      <c r="M478" s="411"/>
      <c r="N478" s="411"/>
      <c r="O478" s="411"/>
      <c r="P478" s="411"/>
      <c r="Q478" s="411"/>
      <c r="R478" s="411"/>
      <c r="S478" s="411"/>
      <c r="T478" s="411"/>
      <c r="U478" s="411"/>
      <c r="V478" s="411"/>
      <c r="W478" s="411"/>
      <c r="X478" s="411"/>
      <c r="Y478" s="411"/>
      <c r="Z478" s="411"/>
      <c r="AA478" s="411"/>
      <c r="AB478" s="411"/>
      <c r="AC478" s="411"/>
      <c r="AD478" s="411"/>
      <c r="AE478" s="411"/>
      <c r="AF478" s="411"/>
      <c r="AG478" s="411"/>
      <c r="AH478" s="411"/>
      <c r="AI478" s="411"/>
      <c r="AK478" s="4"/>
    </row>
    <row r="479" spans="1:37">
      <c r="A479" s="4"/>
      <c r="B479" s="411"/>
      <c r="C479" s="411"/>
      <c r="D479" s="411"/>
      <c r="E479" s="411"/>
      <c r="F479" s="411"/>
      <c r="G479" s="411"/>
      <c r="H479" s="411"/>
      <c r="I479" s="411"/>
      <c r="J479" s="411"/>
      <c r="K479" s="411"/>
      <c r="L479" s="411"/>
      <c r="M479" s="411"/>
      <c r="N479" s="411"/>
      <c r="O479" s="411"/>
      <c r="P479" s="411"/>
      <c r="Q479" s="411"/>
      <c r="R479" s="411"/>
      <c r="S479" s="411"/>
      <c r="T479" s="411"/>
      <c r="U479" s="411"/>
      <c r="V479" s="411"/>
      <c r="W479" s="411"/>
      <c r="X479" s="411"/>
      <c r="Y479" s="411"/>
      <c r="Z479" s="411"/>
      <c r="AA479" s="411"/>
      <c r="AB479" s="411"/>
      <c r="AC479" s="411"/>
      <c r="AD479" s="411"/>
      <c r="AE479" s="411"/>
      <c r="AF479" s="411"/>
      <c r="AG479" s="411"/>
      <c r="AH479" s="411"/>
      <c r="AI479" s="411"/>
      <c r="AK479" s="4"/>
    </row>
    <row r="480" spans="1:37">
      <c r="A480" s="4"/>
      <c r="B480" s="411"/>
      <c r="C480" s="411"/>
      <c r="D480" s="411"/>
      <c r="E480" s="411"/>
      <c r="F480" s="411"/>
      <c r="G480" s="411"/>
      <c r="H480" s="411"/>
      <c r="I480" s="411"/>
      <c r="J480" s="411"/>
      <c r="K480" s="411"/>
      <c r="L480" s="411"/>
      <c r="M480" s="411"/>
      <c r="N480" s="411"/>
      <c r="O480" s="411"/>
      <c r="P480" s="411"/>
      <c r="Q480" s="411"/>
      <c r="R480" s="411"/>
      <c r="S480" s="411"/>
      <c r="T480" s="411"/>
      <c r="U480" s="411"/>
      <c r="V480" s="411"/>
      <c r="W480" s="411"/>
      <c r="X480" s="411"/>
      <c r="Y480" s="411"/>
      <c r="Z480" s="411"/>
      <c r="AA480" s="411"/>
      <c r="AB480" s="411"/>
      <c r="AC480" s="411"/>
      <c r="AD480" s="411"/>
      <c r="AE480" s="411"/>
      <c r="AF480" s="411"/>
      <c r="AG480" s="411"/>
      <c r="AH480" s="411"/>
      <c r="AI480" s="411"/>
      <c r="AK480" s="4"/>
    </row>
    <row r="481" spans="1:37">
      <c r="A481" s="4"/>
      <c r="B481" s="411"/>
      <c r="C481" s="411"/>
      <c r="D481" s="411"/>
      <c r="E481" s="411"/>
      <c r="F481" s="411"/>
      <c r="G481" s="411"/>
      <c r="H481" s="411"/>
      <c r="I481" s="411"/>
      <c r="J481" s="411"/>
      <c r="K481" s="411"/>
      <c r="L481" s="411"/>
      <c r="M481" s="411"/>
      <c r="N481" s="411"/>
      <c r="O481" s="411"/>
      <c r="P481" s="411"/>
      <c r="Q481" s="411"/>
      <c r="R481" s="411"/>
      <c r="S481" s="411"/>
      <c r="T481" s="411"/>
      <c r="U481" s="411"/>
      <c r="V481" s="411"/>
      <c r="W481" s="411"/>
      <c r="X481" s="411"/>
      <c r="Y481" s="411"/>
      <c r="Z481" s="411"/>
      <c r="AA481" s="411"/>
      <c r="AB481" s="411"/>
      <c r="AC481" s="411"/>
      <c r="AD481" s="411"/>
      <c r="AE481" s="411"/>
      <c r="AF481" s="411"/>
      <c r="AG481" s="411"/>
      <c r="AH481" s="411"/>
      <c r="AI481" s="411"/>
      <c r="AK481" s="4"/>
    </row>
    <row r="482" spans="1:37">
      <c r="A482" s="4"/>
      <c r="B482" s="411"/>
      <c r="C482" s="411"/>
      <c r="D482" s="411"/>
      <c r="E482" s="411"/>
      <c r="F482" s="411"/>
      <c r="G482" s="411"/>
      <c r="H482" s="411"/>
      <c r="I482" s="411"/>
      <c r="J482" s="411"/>
      <c r="K482" s="411"/>
      <c r="L482" s="411"/>
      <c r="M482" s="411"/>
      <c r="N482" s="411"/>
      <c r="O482" s="411"/>
      <c r="P482" s="411"/>
      <c r="Q482" s="411"/>
      <c r="R482" s="411"/>
      <c r="S482" s="411"/>
      <c r="T482" s="411"/>
      <c r="U482" s="411"/>
      <c r="V482" s="411"/>
      <c r="W482" s="411"/>
      <c r="X482" s="411"/>
      <c r="Y482" s="411"/>
      <c r="Z482" s="411"/>
      <c r="AA482" s="411"/>
      <c r="AB482" s="411"/>
      <c r="AC482" s="411"/>
      <c r="AD482" s="411"/>
      <c r="AE482" s="411"/>
      <c r="AF482" s="411"/>
      <c r="AG482" s="411"/>
      <c r="AH482" s="411"/>
      <c r="AI482" s="411"/>
      <c r="AK482" s="4"/>
    </row>
    <row r="483" spans="1:37">
      <c r="A483" s="4"/>
      <c r="B483" s="411"/>
      <c r="C483" s="411"/>
      <c r="D483" s="411"/>
      <c r="E483" s="411"/>
      <c r="F483" s="411"/>
      <c r="G483" s="411"/>
      <c r="H483" s="411"/>
      <c r="I483" s="411"/>
      <c r="J483" s="411"/>
      <c r="K483" s="411"/>
      <c r="L483" s="411"/>
      <c r="M483" s="411"/>
      <c r="N483" s="411"/>
      <c r="O483" s="411"/>
      <c r="P483" s="411"/>
      <c r="Q483" s="411"/>
      <c r="R483" s="411"/>
      <c r="S483" s="411"/>
      <c r="T483" s="411"/>
      <c r="U483" s="411"/>
      <c r="V483" s="411"/>
      <c r="W483" s="411"/>
      <c r="X483" s="411"/>
      <c r="Y483" s="411"/>
      <c r="Z483" s="411"/>
      <c r="AA483" s="411"/>
      <c r="AB483" s="411"/>
      <c r="AC483" s="411"/>
      <c r="AD483" s="411"/>
      <c r="AE483" s="411"/>
      <c r="AF483" s="411"/>
      <c r="AG483" s="411"/>
      <c r="AH483" s="411"/>
      <c r="AI483" s="411"/>
      <c r="AK483" s="4"/>
    </row>
    <row r="484" spans="1:37">
      <c r="A484" s="4"/>
      <c r="B484" s="411"/>
      <c r="C484" s="411"/>
      <c r="D484" s="411"/>
      <c r="E484" s="411"/>
      <c r="F484" s="411"/>
      <c r="G484" s="411"/>
      <c r="H484" s="411"/>
      <c r="I484" s="411"/>
      <c r="J484" s="411"/>
      <c r="K484" s="411"/>
      <c r="L484" s="411"/>
      <c r="M484" s="411"/>
      <c r="N484" s="411"/>
      <c r="O484" s="411"/>
      <c r="P484" s="411"/>
      <c r="Q484" s="411"/>
      <c r="R484" s="411"/>
      <c r="S484" s="411"/>
      <c r="T484" s="411"/>
      <c r="U484" s="411"/>
      <c r="V484" s="411"/>
      <c r="W484" s="411"/>
      <c r="X484" s="411"/>
      <c r="Y484" s="411"/>
      <c r="Z484" s="411"/>
      <c r="AA484" s="411"/>
      <c r="AB484" s="411"/>
      <c r="AC484" s="411"/>
      <c r="AD484" s="411"/>
      <c r="AE484" s="411"/>
      <c r="AF484" s="411"/>
      <c r="AG484" s="411"/>
      <c r="AH484" s="411"/>
      <c r="AI484" s="411"/>
      <c r="AK484" s="4"/>
    </row>
    <row r="485" spans="1:37">
      <c r="A485" s="4"/>
      <c r="B485" s="411"/>
      <c r="C485" s="411"/>
      <c r="D485" s="411"/>
      <c r="E485" s="411"/>
      <c r="F485" s="411"/>
      <c r="G485" s="411"/>
      <c r="H485" s="411"/>
      <c r="I485" s="411"/>
      <c r="J485" s="411"/>
      <c r="K485" s="411"/>
      <c r="L485" s="411"/>
      <c r="M485" s="411"/>
      <c r="N485" s="411"/>
      <c r="O485" s="411"/>
      <c r="P485" s="411"/>
      <c r="Q485" s="411"/>
      <c r="R485" s="411"/>
      <c r="S485" s="411"/>
      <c r="T485" s="411"/>
      <c r="U485" s="411"/>
      <c r="V485" s="411"/>
      <c r="W485" s="411"/>
      <c r="X485" s="411"/>
      <c r="Y485" s="411"/>
      <c r="Z485" s="411"/>
      <c r="AA485" s="411"/>
      <c r="AB485" s="411"/>
      <c r="AC485" s="411"/>
      <c r="AD485" s="411"/>
      <c r="AE485" s="411"/>
      <c r="AF485" s="411"/>
      <c r="AG485" s="411"/>
      <c r="AH485" s="411"/>
      <c r="AI485" s="411"/>
      <c r="AK485" s="4"/>
    </row>
    <row r="486" spans="1:37">
      <c r="A486" s="4"/>
      <c r="B486" s="411"/>
      <c r="C486" s="411"/>
      <c r="D486" s="411"/>
      <c r="E486" s="411"/>
      <c r="F486" s="411"/>
      <c r="G486" s="411"/>
      <c r="H486" s="411"/>
      <c r="I486" s="411"/>
      <c r="J486" s="411"/>
      <c r="K486" s="411"/>
      <c r="L486" s="411"/>
      <c r="M486" s="411"/>
      <c r="N486" s="411"/>
      <c r="O486" s="411"/>
      <c r="P486" s="411"/>
      <c r="Q486" s="411"/>
      <c r="R486" s="411"/>
      <c r="S486" s="411"/>
      <c r="T486" s="411"/>
      <c r="U486" s="411"/>
      <c r="V486" s="411"/>
      <c r="W486" s="411"/>
      <c r="X486" s="411"/>
      <c r="Y486" s="411"/>
      <c r="Z486" s="411"/>
      <c r="AA486" s="411"/>
      <c r="AB486" s="411"/>
      <c r="AC486" s="411"/>
      <c r="AD486" s="411"/>
      <c r="AE486" s="411"/>
      <c r="AF486" s="411"/>
      <c r="AG486" s="411"/>
      <c r="AH486" s="411"/>
      <c r="AI486" s="411"/>
      <c r="AK486" s="4"/>
    </row>
    <row r="487" spans="1:37">
      <c r="A487" s="4"/>
      <c r="B487" s="411"/>
      <c r="C487" s="411"/>
      <c r="D487" s="411"/>
      <c r="E487" s="411"/>
      <c r="F487" s="411"/>
      <c r="G487" s="411"/>
      <c r="H487" s="411"/>
      <c r="I487" s="411"/>
      <c r="J487" s="411"/>
      <c r="K487" s="411"/>
      <c r="L487" s="411"/>
      <c r="M487" s="411"/>
      <c r="N487" s="411"/>
      <c r="O487" s="411"/>
      <c r="P487" s="411"/>
      <c r="Q487" s="411"/>
      <c r="R487" s="411"/>
      <c r="S487" s="411"/>
      <c r="T487" s="411"/>
      <c r="U487" s="411"/>
      <c r="V487" s="411"/>
      <c r="W487" s="411"/>
      <c r="X487" s="411"/>
      <c r="Y487" s="411"/>
      <c r="Z487" s="411"/>
      <c r="AA487" s="411"/>
      <c r="AB487" s="411"/>
      <c r="AC487" s="411"/>
      <c r="AD487" s="411"/>
      <c r="AE487" s="411"/>
      <c r="AF487" s="411"/>
      <c r="AG487" s="411"/>
      <c r="AH487" s="411"/>
      <c r="AI487" s="411"/>
      <c r="AK487" s="4"/>
    </row>
    <row r="488" spans="1:37">
      <c r="A488" s="4"/>
      <c r="B488" s="411"/>
      <c r="C488" s="411"/>
      <c r="D488" s="411"/>
      <c r="E488" s="411"/>
      <c r="F488" s="411"/>
      <c r="G488" s="411"/>
      <c r="H488" s="411"/>
      <c r="I488" s="411"/>
      <c r="J488" s="411"/>
      <c r="K488" s="411"/>
      <c r="L488" s="411"/>
      <c r="M488" s="411"/>
      <c r="N488" s="411"/>
      <c r="O488" s="411"/>
      <c r="P488" s="411"/>
      <c r="Q488" s="411"/>
      <c r="R488" s="411"/>
      <c r="S488" s="411"/>
      <c r="T488" s="411"/>
      <c r="U488" s="411"/>
      <c r="V488" s="411"/>
      <c r="W488" s="411"/>
      <c r="X488" s="411"/>
      <c r="Y488" s="411"/>
      <c r="Z488" s="411"/>
      <c r="AA488" s="411"/>
      <c r="AB488" s="411"/>
      <c r="AC488" s="411"/>
      <c r="AD488" s="411"/>
      <c r="AE488" s="411"/>
      <c r="AF488" s="411"/>
      <c r="AG488" s="411"/>
      <c r="AH488" s="411"/>
      <c r="AI488" s="411"/>
      <c r="AK488" s="4"/>
    </row>
    <row r="489" spans="1:37">
      <c r="A489" s="4"/>
      <c r="B489" s="411"/>
      <c r="C489" s="411"/>
      <c r="D489" s="411"/>
      <c r="E489" s="411"/>
      <c r="F489" s="411"/>
      <c r="G489" s="411"/>
      <c r="H489" s="411"/>
      <c r="I489" s="411"/>
      <c r="J489" s="411"/>
      <c r="K489" s="411"/>
      <c r="L489" s="411"/>
      <c r="M489" s="411"/>
      <c r="N489" s="411"/>
      <c r="O489" s="411"/>
      <c r="P489" s="411"/>
      <c r="Q489" s="411"/>
      <c r="R489" s="411"/>
      <c r="S489" s="411"/>
      <c r="T489" s="411"/>
      <c r="U489" s="411"/>
      <c r="V489" s="411"/>
      <c r="W489" s="411"/>
      <c r="X489" s="411"/>
      <c r="Y489" s="411"/>
      <c r="Z489" s="411"/>
      <c r="AA489" s="411"/>
      <c r="AB489" s="411"/>
      <c r="AC489" s="411"/>
      <c r="AD489" s="411"/>
      <c r="AE489" s="411"/>
      <c r="AF489" s="411"/>
      <c r="AG489" s="411"/>
      <c r="AH489" s="411"/>
      <c r="AI489" s="411"/>
      <c r="AK489" s="4"/>
    </row>
    <row r="490" spans="1:37">
      <c r="A490" s="4"/>
      <c r="B490" s="411"/>
      <c r="C490" s="411"/>
      <c r="D490" s="411"/>
      <c r="E490" s="411"/>
      <c r="F490" s="411"/>
      <c r="G490" s="411"/>
      <c r="H490" s="411"/>
      <c r="I490" s="411"/>
      <c r="J490" s="411"/>
      <c r="K490" s="411"/>
      <c r="L490" s="411"/>
      <c r="M490" s="411"/>
      <c r="N490" s="411"/>
      <c r="O490" s="411"/>
      <c r="P490" s="411"/>
      <c r="Q490" s="411"/>
      <c r="R490" s="411"/>
      <c r="S490" s="411"/>
      <c r="T490" s="411"/>
      <c r="U490" s="411"/>
      <c r="V490" s="411"/>
      <c r="W490" s="411"/>
      <c r="X490" s="411"/>
      <c r="Y490" s="411"/>
      <c r="Z490" s="411"/>
      <c r="AA490" s="411"/>
      <c r="AB490" s="411"/>
      <c r="AC490" s="411"/>
      <c r="AD490" s="411"/>
      <c r="AE490" s="411"/>
      <c r="AF490" s="411"/>
      <c r="AG490" s="411"/>
      <c r="AH490" s="411"/>
      <c r="AI490" s="411"/>
      <c r="AK490" s="4"/>
    </row>
    <row r="491" spans="1:37">
      <c r="A491" s="4"/>
      <c r="B491" s="411"/>
      <c r="C491" s="411"/>
      <c r="D491" s="411"/>
      <c r="E491" s="411"/>
      <c r="F491" s="411"/>
      <c r="G491" s="411"/>
      <c r="H491" s="411"/>
      <c r="I491" s="411"/>
      <c r="J491" s="411"/>
      <c r="K491" s="411"/>
      <c r="L491" s="411"/>
      <c r="M491" s="411"/>
      <c r="N491" s="411"/>
      <c r="O491" s="411"/>
      <c r="P491" s="411"/>
      <c r="Q491" s="411"/>
      <c r="R491" s="411"/>
      <c r="S491" s="411"/>
      <c r="T491" s="411"/>
      <c r="U491" s="411"/>
      <c r="V491" s="411"/>
      <c r="W491" s="411"/>
      <c r="X491" s="411"/>
      <c r="Y491" s="411"/>
      <c r="Z491" s="411"/>
      <c r="AA491" s="411"/>
      <c r="AB491" s="411"/>
      <c r="AC491" s="411"/>
      <c r="AD491" s="411"/>
      <c r="AE491" s="411"/>
      <c r="AF491" s="411"/>
      <c r="AG491" s="411"/>
      <c r="AH491" s="411"/>
      <c r="AI491" s="411"/>
      <c r="AK491" s="4"/>
    </row>
    <row r="492" spans="1:37">
      <c r="A492" s="4"/>
      <c r="B492" s="411"/>
      <c r="C492" s="411"/>
      <c r="D492" s="411"/>
      <c r="E492" s="411"/>
      <c r="F492" s="411"/>
      <c r="G492" s="411"/>
      <c r="H492" s="411"/>
      <c r="I492" s="411"/>
      <c r="J492" s="411"/>
      <c r="K492" s="411"/>
      <c r="L492" s="411"/>
      <c r="M492" s="411"/>
      <c r="N492" s="411"/>
      <c r="O492" s="411"/>
      <c r="P492" s="411"/>
      <c r="Q492" s="411"/>
      <c r="R492" s="411"/>
      <c r="S492" s="411"/>
      <c r="T492" s="411"/>
      <c r="U492" s="411"/>
      <c r="V492" s="411"/>
      <c r="W492" s="411"/>
      <c r="X492" s="411"/>
      <c r="Y492" s="411"/>
      <c r="Z492" s="411"/>
      <c r="AA492" s="411"/>
      <c r="AB492" s="411"/>
      <c r="AC492" s="411"/>
      <c r="AD492" s="411"/>
      <c r="AE492" s="411"/>
      <c r="AF492" s="411"/>
      <c r="AG492" s="411"/>
      <c r="AH492" s="411"/>
      <c r="AI492" s="411"/>
      <c r="AK492" s="4"/>
    </row>
    <row r="493" spans="1:37">
      <c r="A493" s="4"/>
      <c r="B493" s="411"/>
      <c r="C493" s="411"/>
      <c r="D493" s="411"/>
      <c r="E493" s="411"/>
      <c r="F493" s="411"/>
      <c r="G493" s="411"/>
      <c r="H493" s="411"/>
      <c r="I493" s="411"/>
      <c r="J493" s="411"/>
      <c r="K493" s="411"/>
      <c r="L493" s="411"/>
      <c r="M493" s="411"/>
      <c r="N493" s="411"/>
      <c r="O493" s="411"/>
      <c r="P493" s="411"/>
      <c r="Q493" s="411"/>
      <c r="R493" s="411"/>
      <c r="S493" s="411"/>
      <c r="T493" s="411"/>
      <c r="U493" s="411"/>
      <c r="V493" s="411"/>
      <c r="W493" s="411"/>
      <c r="X493" s="411"/>
      <c r="Y493" s="411"/>
      <c r="Z493" s="411"/>
      <c r="AA493" s="411"/>
      <c r="AB493" s="411"/>
      <c r="AC493" s="411"/>
      <c r="AD493" s="411"/>
      <c r="AE493" s="411"/>
      <c r="AF493" s="411"/>
      <c r="AG493" s="411"/>
      <c r="AH493" s="411"/>
      <c r="AI493" s="411"/>
      <c r="AK493" s="4"/>
    </row>
    <row r="494" spans="1:37">
      <c r="A494" s="4"/>
      <c r="B494" s="411"/>
      <c r="C494" s="411"/>
      <c r="D494" s="411"/>
      <c r="E494" s="411"/>
      <c r="F494" s="411"/>
      <c r="G494" s="411"/>
      <c r="H494" s="411"/>
      <c r="I494" s="411"/>
      <c r="J494" s="411"/>
      <c r="K494" s="411"/>
      <c r="L494" s="411"/>
      <c r="M494" s="411"/>
      <c r="N494" s="411"/>
      <c r="O494" s="411"/>
      <c r="P494" s="411"/>
      <c r="Q494" s="411"/>
      <c r="R494" s="411"/>
      <c r="S494" s="411"/>
      <c r="T494" s="411"/>
      <c r="U494" s="411"/>
      <c r="V494" s="411"/>
      <c r="W494" s="411"/>
      <c r="X494" s="411"/>
      <c r="Y494" s="411"/>
      <c r="Z494" s="411"/>
      <c r="AA494" s="411"/>
      <c r="AB494" s="411"/>
      <c r="AC494" s="411"/>
      <c r="AD494" s="411"/>
      <c r="AE494" s="411"/>
      <c r="AF494" s="411"/>
      <c r="AG494" s="411"/>
      <c r="AH494" s="411"/>
      <c r="AI494" s="411"/>
      <c r="AK494" s="4"/>
    </row>
    <row r="495" spans="1:37">
      <c r="A495" s="4"/>
      <c r="B495" s="411"/>
      <c r="C495" s="411"/>
      <c r="D495" s="411"/>
      <c r="E495" s="411"/>
      <c r="F495" s="411"/>
      <c r="G495" s="411"/>
      <c r="H495" s="411"/>
      <c r="I495" s="411"/>
      <c r="J495" s="411"/>
      <c r="K495" s="411"/>
      <c r="L495" s="411"/>
      <c r="M495" s="411"/>
      <c r="N495" s="411"/>
      <c r="O495" s="411"/>
      <c r="P495" s="411"/>
      <c r="Q495" s="411"/>
      <c r="R495" s="411"/>
      <c r="S495" s="411"/>
      <c r="T495" s="411"/>
      <c r="U495" s="411"/>
      <c r="V495" s="411"/>
      <c r="W495" s="411"/>
      <c r="X495" s="411"/>
      <c r="Y495" s="411"/>
      <c r="Z495" s="411"/>
      <c r="AA495" s="411"/>
      <c r="AB495" s="411"/>
      <c r="AC495" s="411"/>
      <c r="AD495" s="411"/>
      <c r="AE495" s="411"/>
      <c r="AF495" s="411"/>
      <c r="AG495" s="411"/>
      <c r="AH495" s="411"/>
      <c r="AI495" s="411"/>
      <c r="AK495" s="4"/>
    </row>
    <row r="496" spans="1:37">
      <c r="A496" s="4"/>
      <c r="B496" s="411"/>
      <c r="C496" s="411"/>
      <c r="D496" s="411"/>
      <c r="E496" s="411"/>
      <c r="F496" s="411"/>
      <c r="G496" s="411"/>
      <c r="H496" s="411"/>
      <c r="I496" s="411"/>
      <c r="J496" s="411"/>
      <c r="K496" s="411"/>
      <c r="L496" s="411"/>
      <c r="M496" s="411"/>
      <c r="N496" s="411"/>
      <c r="O496" s="411"/>
      <c r="P496" s="411"/>
      <c r="Q496" s="411"/>
      <c r="R496" s="411"/>
      <c r="S496" s="411"/>
      <c r="T496" s="411"/>
      <c r="U496" s="411"/>
      <c r="V496" s="411"/>
      <c r="W496" s="411"/>
      <c r="X496" s="411"/>
      <c r="Y496" s="411"/>
      <c r="Z496" s="411"/>
      <c r="AA496" s="411"/>
      <c r="AB496" s="411"/>
      <c r="AC496" s="411"/>
      <c r="AD496" s="411"/>
      <c r="AE496" s="411"/>
      <c r="AF496" s="411"/>
      <c r="AG496" s="411"/>
      <c r="AH496" s="411"/>
      <c r="AI496" s="411"/>
      <c r="AK496" s="4"/>
    </row>
    <row r="497" spans="1:37">
      <c r="A497" s="4"/>
      <c r="B497" s="411"/>
      <c r="C497" s="411"/>
      <c r="D497" s="411"/>
      <c r="E497" s="411"/>
      <c r="F497" s="411"/>
      <c r="G497" s="411"/>
      <c r="H497" s="411"/>
      <c r="I497" s="411"/>
      <c r="J497" s="411"/>
      <c r="K497" s="411"/>
      <c r="L497" s="411"/>
      <c r="M497" s="411"/>
      <c r="N497" s="411"/>
      <c r="O497" s="411"/>
      <c r="P497" s="411"/>
      <c r="Q497" s="411"/>
      <c r="R497" s="411"/>
      <c r="S497" s="411"/>
      <c r="T497" s="411"/>
      <c r="U497" s="411"/>
      <c r="V497" s="411"/>
      <c r="W497" s="411"/>
      <c r="X497" s="411"/>
      <c r="Y497" s="411"/>
      <c r="Z497" s="411"/>
      <c r="AA497" s="411"/>
      <c r="AB497" s="411"/>
      <c r="AC497" s="411"/>
      <c r="AD497" s="411"/>
      <c r="AE497" s="411"/>
      <c r="AF497" s="411"/>
      <c r="AG497" s="411"/>
      <c r="AH497" s="411"/>
      <c r="AI497" s="411"/>
      <c r="AK497" s="4"/>
    </row>
    <row r="498" spans="1:37">
      <c r="A498" s="4"/>
      <c r="B498" s="411"/>
      <c r="C498" s="411"/>
      <c r="D498" s="411"/>
      <c r="E498" s="411"/>
      <c r="F498" s="411"/>
      <c r="G498" s="411"/>
      <c r="H498" s="411"/>
      <c r="I498" s="411"/>
      <c r="J498" s="411"/>
      <c r="K498" s="411"/>
      <c r="L498" s="411"/>
      <c r="M498" s="411"/>
      <c r="N498" s="411"/>
      <c r="O498" s="411"/>
      <c r="P498" s="411"/>
      <c r="Q498" s="411"/>
      <c r="R498" s="411"/>
      <c r="S498" s="411"/>
      <c r="T498" s="411"/>
      <c r="U498" s="411"/>
      <c r="V498" s="411"/>
      <c r="W498" s="411"/>
      <c r="X498" s="411"/>
      <c r="Y498" s="411"/>
      <c r="Z498" s="411"/>
      <c r="AA498" s="411"/>
      <c r="AB498" s="411"/>
      <c r="AC498" s="411"/>
      <c r="AD498" s="411"/>
      <c r="AE498" s="411"/>
      <c r="AF498" s="411"/>
      <c r="AG498" s="411"/>
      <c r="AH498" s="411"/>
      <c r="AI498" s="411"/>
      <c r="AK498" s="4"/>
    </row>
    <row r="499" spans="1:37">
      <c r="A499" s="4"/>
      <c r="B499" s="411"/>
      <c r="C499" s="411"/>
      <c r="D499" s="411"/>
      <c r="E499" s="411"/>
      <c r="F499" s="411"/>
      <c r="G499" s="411"/>
      <c r="H499" s="411"/>
      <c r="I499" s="411"/>
      <c r="J499" s="411"/>
      <c r="K499" s="411"/>
      <c r="L499" s="411"/>
      <c r="M499" s="411"/>
      <c r="N499" s="411"/>
      <c r="O499" s="411"/>
      <c r="P499" s="411"/>
      <c r="Q499" s="411"/>
      <c r="R499" s="411"/>
      <c r="S499" s="411"/>
      <c r="T499" s="411"/>
      <c r="U499" s="411"/>
      <c r="V499" s="411"/>
      <c r="W499" s="411"/>
      <c r="X499" s="411"/>
      <c r="Y499" s="411"/>
      <c r="Z499" s="411"/>
      <c r="AA499" s="411"/>
      <c r="AB499" s="411"/>
      <c r="AC499" s="411"/>
      <c r="AD499" s="411"/>
      <c r="AE499" s="411"/>
      <c r="AF499" s="411"/>
      <c r="AG499" s="411"/>
      <c r="AH499" s="411"/>
      <c r="AI499" s="411"/>
      <c r="AK499" s="4"/>
    </row>
    <row r="500" spans="1:37">
      <c r="A500" s="4"/>
      <c r="B500" s="411"/>
      <c r="C500" s="411"/>
      <c r="D500" s="411"/>
      <c r="E500" s="411"/>
      <c r="F500" s="411"/>
      <c r="G500" s="411"/>
      <c r="H500" s="411"/>
      <c r="I500" s="411"/>
      <c r="J500" s="411"/>
      <c r="K500" s="411"/>
      <c r="L500" s="411"/>
      <c r="M500" s="411"/>
      <c r="N500" s="411"/>
      <c r="O500" s="411"/>
      <c r="P500" s="411"/>
      <c r="Q500" s="411"/>
      <c r="R500" s="411"/>
      <c r="S500" s="411"/>
      <c r="T500" s="411"/>
      <c r="U500" s="411"/>
      <c r="V500" s="411"/>
      <c r="W500" s="411"/>
      <c r="X500" s="411"/>
      <c r="Y500" s="411"/>
      <c r="Z500" s="411"/>
      <c r="AA500" s="411"/>
      <c r="AB500" s="411"/>
      <c r="AC500" s="411"/>
      <c r="AD500" s="411"/>
      <c r="AE500" s="411"/>
      <c r="AF500" s="411"/>
      <c r="AG500" s="411"/>
      <c r="AH500" s="411"/>
      <c r="AI500" s="411"/>
      <c r="AK500" s="4"/>
    </row>
    <row r="501" spans="1:37">
      <c r="A501" s="4"/>
      <c r="B501" s="411"/>
      <c r="C501" s="411"/>
      <c r="D501" s="411"/>
      <c r="E501" s="411"/>
      <c r="F501" s="411"/>
      <c r="G501" s="411"/>
      <c r="H501" s="411"/>
      <c r="I501" s="411"/>
      <c r="J501" s="411"/>
      <c r="K501" s="411"/>
      <c r="L501" s="411"/>
      <c r="M501" s="411"/>
      <c r="N501" s="411"/>
      <c r="O501" s="411"/>
      <c r="P501" s="411"/>
      <c r="Q501" s="411"/>
      <c r="R501" s="411"/>
      <c r="S501" s="411"/>
      <c r="T501" s="411"/>
      <c r="U501" s="411"/>
      <c r="V501" s="411"/>
      <c r="W501" s="411"/>
      <c r="X501" s="411"/>
      <c r="Y501" s="411"/>
      <c r="Z501" s="411"/>
      <c r="AA501" s="411"/>
      <c r="AB501" s="411"/>
      <c r="AC501" s="411"/>
      <c r="AD501" s="411"/>
      <c r="AE501" s="411"/>
      <c r="AF501" s="411"/>
      <c r="AG501" s="411"/>
      <c r="AH501" s="411"/>
      <c r="AI501" s="411"/>
      <c r="AK501" s="4"/>
    </row>
    <row r="502" spans="1:37">
      <c r="A502" s="4"/>
      <c r="B502" s="411"/>
      <c r="C502" s="411"/>
      <c r="D502" s="411"/>
      <c r="E502" s="411"/>
      <c r="F502" s="411"/>
      <c r="G502" s="411"/>
      <c r="H502" s="411"/>
      <c r="I502" s="411"/>
      <c r="J502" s="411"/>
      <c r="K502" s="411"/>
      <c r="L502" s="411"/>
      <c r="M502" s="411"/>
      <c r="N502" s="411"/>
      <c r="O502" s="411"/>
      <c r="P502" s="411"/>
      <c r="Q502" s="411"/>
      <c r="R502" s="411"/>
      <c r="S502" s="411"/>
      <c r="T502" s="411"/>
      <c r="U502" s="411"/>
      <c r="V502" s="411"/>
      <c r="W502" s="411"/>
      <c r="X502" s="411"/>
      <c r="Y502" s="411"/>
      <c r="Z502" s="411"/>
      <c r="AA502" s="411"/>
      <c r="AB502" s="411"/>
      <c r="AC502" s="411"/>
      <c r="AD502" s="411"/>
      <c r="AE502" s="411"/>
      <c r="AF502" s="411"/>
      <c r="AG502" s="411"/>
      <c r="AH502" s="411"/>
      <c r="AI502" s="411"/>
      <c r="AK502" s="4"/>
    </row>
    <row r="503" spans="1:37">
      <c r="A503" s="4"/>
      <c r="B503" s="411"/>
      <c r="C503" s="411"/>
      <c r="D503" s="411"/>
      <c r="E503" s="411"/>
      <c r="F503" s="411"/>
      <c r="G503" s="411"/>
      <c r="H503" s="411"/>
      <c r="I503" s="411"/>
      <c r="J503" s="411"/>
      <c r="K503" s="411"/>
      <c r="L503" s="411"/>
      <c r="M503" s="411"/>
      <c r="N503" s="411"/>
      <c r="O503" s="411"/>
      <c r="P503" s="411"/>
      <c r="Q503" s="411"/>
      <c r="R503" s="411"/>
      <c r="S503" s="411"/>
      <c r="T503" s="411"/>
      <c r="U503" s="411"/>
      <c r="V503" s="411"/>
      <c r="W503" s="411"/>
      <c r="X503" s="411"/>
      <c r="Y503" s="411"/>
      <c r="Z503" s="411"/>
      <c r="AA503" s="411"/>
      <c r="AB503" s="411"/>
      <c r="AC503" s="411"/>
      <c r="AD503" s="411"/>
      <c r="AE503" s="411"/>
      <c r="AF503" s="411"/>
      <c r="AG503" s="411"/>
      <c r="AH503" s="411"/>
      <c r="AI503" s="411"/>
      <c r="AK503" s="4"/>
    </row>
    <row r="504" spans="1:37">
      <c r="A504" s="4"/>
      <c r="B504" s="411"/>
      <c r="C504" s="411"/>
      <c r="D504" s="411"/>
      <c r="E504" s="411"/>
      <c r="F504" s="411"/>
      <c r="G504" s="411"/>
      <c r="H504" s="411"/>
      <c r="I504" s="411"/>
      <c r="J504" s="411"/>
      <c r="K504" s="411"/>
      <c r="L504" s="411"/>
      <c r="M504" s="411"/>
      <c r="N504" s="411"/>
      <c r="O504" s="411"/>
      <c r="P504" s="411"/>
      <c r="Q504" s="411"/>
      <c r="R504" s="411"/>
      <c r="S504" s="411"/>
      <c r="T504" s="411"/>
      <c r="U504" s="411"/>
      <c r="V504" s="411"/>
      <c r="W504" s="411"/>
      <c r="X504" s="411"/>
      <c r="Y504" s="411"/>
      <c r="Z504" s="411"/>
      <c r="AA504" s="411"/>
      <c r="AB504" s="411"/>
      <c r="AC504" s="411"/>
      <c r="AD504" s="411"/>
      <c r="AE504" s="411"/>
      <c r="AF504" s="411"/>
      <c r="AG504" s="411"/>
      <c r="AH504" s="411"/>
      <c r="AI504" s="411"/>
      <c r="AK504" s="4"/>
    </row>
    <row r="505" spans="1:37">
      <c r="A505" s="4"/>
      <c r="B505" s="411"/>
      <c r="C505" s="411"/>
      <c r="D505" s="411"/>
      <c r="E505" s="411"/>
      <c r="F505" s="411"/>
      <c r="G505" s="411"/>
      <c r="H505" s="411"/>
      <c r="I505" s="411"/>
      <c r="J505" s="411"/>
      <c r="K505" s="411"/>
      <c r="L505" s="411"/>
      <c r="M505" s="411"/>
      <c r="N505" s="411"/>
      <c r="O505" s="411"/>
      <c r="P505" s="411"/>
      <c r="Q505" s="411"/>
      <c r="R505" s="411"/>
      <c r="S505" s="411"/>
      <c r="T505" s="411"/>
      <c r="U505" s="411"/>
      <c r="V505" s="411"/>
      <c r="W505" s="411"/>
      <c r="X505" s="411"/>
      <c r="Y505" s="411"/>
      <c r="Z505" s="411"/>
      <c r="AA505" s="411"/>
      <c r="AB505" s="411"/>
      <c r="AC505" s="411"/>
      <c r="AD505" s="411"/>
      <c r="AE505" s="411"/>
      <c r="AF505" s="411"/>
      <c r="AG505" s="411"/>
      <c r="AH505" s="411"/>
      <c r="AI505" s="411"/>
      <c r="AK505" s="4"/>
    </row>
    <row r="506" spans="1:37">
      <c r="A506" s="4"/>
      <c r="B506" s="411"/>
      <c r="C506" s="411"/>
      <c r="D506" s="411"/>
      <c r="E506" s="411"/>
      <c r="F506" s="411"/>
      <c r="G506" s="411"/>
      <c r="H506" s="411"/>
      <c r="I506" s="411"/>
      <c r="J506" s="411"/>
      <c r="K506" s="411"/>
      <c r="L506" s="411"/>
      <c r="M506" s="411"/>
      <c r="N506" s="411"/>
      <c r="O506" s="411"/>
      <c r="P506" s="411"/>
      <c r="Q506" s="411"/>
      <c r="R506" s="411"/>
      <c r="S506" s="411"/>
      <c r="T506" s="411"/>
      <c r="U506" s="411"/>
      <c r="V506" s="411"/>
      <c r="W506" s="411"/>
      <c r="X506" s="411"/>
      <c r="Y506" s="411"/>
      <c r="Z506" s="411"/>
      <c r="AA506" s="411"/>
      <c r="AB506" s="411"/>
      <c r="AC506" s="411"/>
      <c r="AD506" s="411"/>
      <c r="AE506" s="411"/>
      <c r="AF506" s="411"/>
      <c r="AG506" s="411"/>
      <c r="AH506" s="411"/>
      <c r="AI506" s="411"/>
      <c r="AK506" s="4"/>
    </row>
    <row r="507" spans="1:37">
      <c r="A507" s="4"/>
      <c r="B507" s="411"/>
      <c r="C507" s="411"/>
      <c r="D507" s="411"/>
      <c r="E507" s="411"/>
      <c r="F507" s="411"/>
      <c r="G507" s="411"/>
      <c r="H507" s="411"/>
      <c r="I507" s="411"/>
      <c r="J507" s="411"/>
      <c r="K507" s="411"/>
      <c r="L507" s="411"/>
      <c r="M507" s="411"/>
      <c r="N507" s="411"/>
      <c r="O507" s="411"/>
      <c r="P507" s="411"/>
      <c r="Q507" s="411"/>
      <c r="R507" s="411"/>
      <c r="S507" s="411"/>
      <c r="T507" s="411"/>
      <c r="U507" s="411"/>
      <c r="V507" s="411"/>
      <c r="W507" s="411"/>
      <c r="X507" s="411"/>
      <c r="Y507" s="411"/>
      <c r="Z507" s="411"/>
      <c r="AA507" s="411"/>
      <c r="AB507" s="411"/>
      <c r="AC507" s="411"/>
      <c r="AD507" s="411"/>
      <c r="AE507" s="411"/>
      <c r="AF507" s="411"/>
      <c r="AG507" s="411"/>
      <c r="AH507" s="411"/>
      <c r="AI507" s="411"/>
      <c r="AK507" s="4"/>
    </row>
    <row r="508" spans="1:37">
      <c r="A508" s="4"/>
      <c r="B508" s="411"/>
      <c r="C508" s="411"/>
      <c r="D508" s="411"/>
      <c r="E508" s="411"/>
      <c r="F508" s="411"/>
      <c r="G508" s="411"/>
      <c r="H508" s="411"/>
      <c r="I508" s="411"/>
      <c r="J508" s="411"/>
      <c r="K508" s="411"/>
      <c r="L508" s="411"/>
      <c r="M508" s="411"/>
      <c r="N508" s="411"/>
      <c r="O508" s="411"/>
      <c r="P508" s="411"/>
      <c r="Q508" s="411"/>
      <c r="R508" s="411"/>
      <c r="S508" s="411"/>
      <c r="T508" s="411"/>
      <c r="U508" s="411"/>
      <c r="V508" s="411"/>
      <c r="W508" s="411"/>
      <c r="X508" s="411"/>
      <c r="Y508" s="411"/>
      <c r="Z508" s="411"/>
      <c r="AA508" s="411"/>
      <c r="AB508" s="411"/>
      <c r="AC508" s="411"/>
      <c r="AD508" s="411"/>
      <c r="AE508" s="411"/>
      <c r="AF508" s="411"/>
      <c r="AG508" s="411"/>
      <c r="AH508" s="411"/>
      <c r="AI508" s="411"/>
      <c r="AK508" s="4"/>
    </row>
    <row r="509" spans="1:37">
      <c r="A509" s="4"/>
      <c r="B509" s="411"/>
      <c r="C509" s="411"/>
      <c r="D509" s="411"/>
      <c r="E509" s="411"/>
      <c r="F509" s="411"/>
      <c r="G509" s="411"/>
      <c r="H509" s="411"/>
      <c r="I509" s="411"/>
      <c r="J509" s="411"/>
      <c r="K509" s="411"/>
      <c r="L509" s="411"/>
      <c r="M509" s="411"/>
      <c r="N509" s="411"/>
      <c r="O509" s="411"/>
      <c r="P509" s="411"/>
      <c r="Q509" s="411"/>
      <c r="R509" s="411"/>
      <c r="S509" s="411"/>
      <c r="T509" s="411"/>
      <c r="U509" s="411"/>
      <c r="V509" s="411"/>
      <c r="W509" s="411"/>
      <c r="X509" s="411"/>
      <c r="Y509" s="411"/>
      <c r="Z509" s="411"/>
      <c r="AA509" s="411"/>
      <c r="AB509" s="411"/>
      <c r="AC509" s="411"/>
      <c r="AD509" s="411"/>
      <c r="AE509" s="411"/>
      <c r="AF509" s="411"/>
      <c r="AG509" s="411"/>
      <c r="AH509" s="411"/>
      <c r="AI509" s="411"/>
      <c r="AK509" s="4"/>
    </row>
    <row r="510" spans="1:37">
      <c r="A510" s="4"/>
      <c r="B510" s="411"/>
      <c r="C510" s="411"/>
      <c r="D510" s="411"/>
      <c r="E510" s="411"/>
      <c r="F510" s="411"/>
      <c r="G510" s="411"/>
      <c r="H510" s="411"/>
      <c r="I510" s="411"/>
      <c r="J510" s="411"/>
      <c r="K510" s="411"/>
      <c r="L510" s="411"/>
      <c r="M510" s="411"/>
      <c r="N510" s="411"/>
      <c r="O510" s="411"/>
      <c r="P510" s="411"/>
      <c r="Q510" s="411"/>
      <c r="R510" s="411"/>
      <c r="S510" s="411"/>
      <c r="T510" s="411"/>
      <c r="U510" s="411"/>
      <c r="V510" s="411"/>
      <c r="W510" s="411"/>
      <c r="X510" s="411"/>
      <c r="Y510" s="411"/>
      <c r="Z510" s="411"/>
      <c r="AA510" s="411"/>
      <c r="AB510" s="411"/>
      <c r="AC510" s="411"/>
      <c r="AD510" s="411"/>
      <c r="AE510" s="411"/>
      <c r="AF510" s="411"/>
      <c r="AG510" s="411"/>
      <c r="AH510" s="411"/>
      <c r="AI510" s="411"/>
      <c r="AK510" s="4"/>
    </row>
    <row r="511" spans="1:37">
      <c r="A511" s="4"/>
      <c r="B511" s="411"/>
      <c r="C511" s="411"/>
      <c r="D511" s="411"/>
      <c r="E511" s="411"/>
      <c r="F511" s="411"/>
      <c r="G511" s="411"/>
      <c r="H511" s="411"/>
      <c r="I511" s="411"/>
      <c r="J511" s="411"/>
      <c r="K511" s="411"/>
      <c r="L511" s="411"/>
      <c r="M511" s="411"/>
      <c r="N511" s="411"/>
      <c r="O511" s="411"/>
      <c r="P511" s="411"/>
      <c r="Q511" s="411"/>
      <c r="R511" s="411"/>
      <c r="S511" s="411"/>
      <c r="T511" s="411"/>
      <c r="U511" s="411"/>
      <c r="V511" s="411"/>
      <c r="W511" s="411"/>
      <c r="X511" s="411"/>
      <c r="Y511" s="411"/>
      <c r="Z511" s="411"/>
      <c r="AA511" s="411"/>
      <c r="AB511" s="411"/>
      <c r="AC511" s="411"/>
      <c r="AD511" s="411"/>
      <c r="AE511" s="411"/>
      <c r="AF511" s="411"/>
      <c r="AG511" s="411"/>
      <c r="AH511" s="411"/>
      <c r="AI511" s="411"/>
      <c r="AK511" s="4"/>
    </row>
    <row r="512" spans="1:37">
      <c r="A512" s="4"/>
      <c r="B512" s="411"/>
      <c r="C512" s="411"/>
      <c r="D512" s="411"/>
      <c r="E512" s="411"/>
      <c r="F512" s="411"/>
      <c r="G512" s="411"/>
      <c r="H512" s="411"/>
      <c r="I512" s="411"/>
      <c r="J512" s="411"/>
      <c r="K512" s="411"/>
      <c r="L512" s="411"/>
      <c r="M512" s="411"/>
      <c r="N512" s="411"/>
      <c r="O512" s="411"/>
      <c r="P512" s="411"/>
      <c r="Q512" s="411"/>
      <c r="R512" s="411"/>
      <c r="S512" s="411"/>
      <c r="T512" s="411"/>
      <c r="U512" s="411"/>
      <c r="V512" s="411"/>
      <c r="W512" s="411"/>
      <c r="X512" s="411"/>
      <c r="Y512" s="411"/>
      <c r="Z512" s="411"/>
      <c r="AA512" s="411"/>
      <c r="AB512" s="411"/>
      <c r="AC512" s="411"/>
      <c r="AD512" s="411"/>
      <c r="AE512" s="411"/>
      <c r="AF512" s="411"/>
      <c r="AG512" s="411"/>
      <c r="AH512" s="411"/>
      <c r="AI512" s="411"/>
      <c r="AK512" s="4"/>
    </row>
    <row r="513" spans="1:37">
      <c r="A513" s="4"/>
      <c r="B513" s="411"/>
      <c r="C513" s="411"/>
      <c r="D513" s="411"/>
      <c r="E513" s="411"/>
      <c r="F513" s="411"/>
      <c r="G513" s="411"/>
      <c r="H513" s="411"/>
      <c r="I513" s="411"/>
      <c r="J513" s="411"/>
      <c r="K513" s="411"/>
      <c r="L513" s="411"/>
      <c r="M513" s="411"/>
      <c r="N513" s="411"/>
      <c r="O513" s="411"/>
      <c r="P513" s="411"/>
      <c r="Q513" s="411"/>
      <c r="R513" s="411"/>
      <c r="S513" s="411"/>
      <c r="T513" s="411"/>
      <c r="U513" s="411"/>
      <c r="V513" s="411"/>
      <c r="W513" s="411"/>
      <c r="X513" s="411"/>
      <c r="Y513" s="411"/>
      <c r="Z513" s="411"/>
      <c r="AA513" s="411"/>
      <c r="AB513" s="411"/>
      <c r="AC513" s="411"/>
      <c r="AD513" s="411"/>
      <c r="AE513" s="411"/>
      <c r="AF513" s="411"/>
      <c r="AG513" s="411"/>
      <c r="AH513" s="411"/>
      <c r="AI513" s="411"/>
      <c r="AK513" s="4"/>
    </row>
    <row r="514" spans="1:37">
      <c r="A514" s="4"/>
      <c r="B514" s="411"/>
      <c r="C514" s="411"/>
      <c r="D514" s="411"/>
      <c r="E514" s="411"/>
      <c r="F514" s="411"/>
      <c r="G514" s="411"/>
      <c r="H514" s="411"/>
      <c r="I514" s="411"/>
      <c r="J514" s="411"/>
      <c r="K514" s="411"/>
      <c r="L514" s="411"/>
      <c r="M514" s="411"/>
      <c r="N514" s="411"/>
      <c r="O514" s="411"/>
      <c r="P514" s="411"/>
      <c r="Q514" s="411"/>
      <c r="R514" s="411"/>
      <c r="S514" s="411"/>
      <c r="T514" s="411"/>
      <c r="U514" s="411"/>
      <c r="V514" s="411"/>
      <c r="W514" s="411"/>
      <c r="X514" s="411"/>
      <c r="Y514" s="411"/>
      <c r="Z514" s="411"/>
      <c r="AA514" s="411"/>
      <c r="AB514" s="411"/>
      <c r="AC514" s="411"/>
      <c r="AD514" s="411"/>
      <c r="AE514" s="411"/>
      <c r="AF514" s="411"/>
      <c r="AG514" s="411"/>
      <c r="AH514" s="411"/>
      <c r="AI514" s="411"/>
      <c r="AK514" s="4"/>
    </row>
    <row r="515" spans="1:37">
      <c r="A515" s="4"/>
      <c r="B515" s="411"/>
      <c r="C515" s="411"/>
      <c r="D515" s="411"/>
      <c r="E515" s="411"/>
      <c r="F515" s="411"/>
      <c r="G515" s="411"/>
      <c r="H515" s="411"/>
      <c r="I515" s="411"/>
      <c r="J515" s="411"/>
      <c r="K515" s="411"/>
      <c r="L515" s="411"/>
      <c r="M515" s="411"/>
      <c r="N515" s="411"/>
      <c r="O515" s="411"/>
      <c r="P515" s="411"/>
      <c r="Q515" s="411"/>
      <c r="R515" s="411"/>
      <c r="S515" s="411"/>
      <c r="T515" s="411"/>
      <c r="U515" s="411"/>
      <c r="V515" s="411"/>
      <c r="W515" s="411"/>
      <c r="X515" s="411"/>
      <c r="Y515" s="411"/>
      <c r="Z515" s="411"/>
      <c r="AA515" s="411"/>
      <c r="AB515" s="411"/>
      <c r="AC515" s="411"/>
      <c r="AD515" s="411"/>
      <c r="AE515" s="411"/>
      <c r="AF515" s="411"/>
      <c r="AG515" s="411"/>
      <c r="AH515" s="411"/>
      <c r="AI515" s="411"/>
      <c r="AK515" s="4"/>
    </row>
    <row r="516" spans="1:37">
      <c r="A516" s="4"/>
      <c r="B516" s="411"/>
      <c r="C516" s="411"/>
      <c r="D516" s="411"/>
      <c r="E516" s="411"/>
      <c r="F516" s="411"/>
      <c r="G516" s="411"/>
      <c r="H516" s="411"/>
      <c r="I516" s="411"/>
      <c r="J516" s="411"/>
      <c r="K516" s="411"/>
      <c r="L516" s="411"/>
      <c r="M516" s="411"/>
      <c r="N516" s="411"/>
      <c r="O516" s="411"/>
      <c r="P516" s="411"/>
      <c r="Q516" s="411"/>
      <c r="R516" s="411"/>
      <c r="S516" s="411"/>
      <c r="T516" s="411"/>
      <c r="U516" s="411"/>
      <c r="V516" s="411"/>
      <c r="W516" s="411"/>
      <c r="X516" s="411"/>
      <c r="Y516" s="411"/>
      <c r="Z516" s="411"/>
      <c r="AA516" s="411"/>
      <c r="AB516" s="411"/>
      <c r="AC516" s="411"/>
      <c r="AD516" s="411"/>
      <c r="AE516" s="411"/>
      <c r="AF516" s="411"/>
      <c r="AG516" s="411"/>
      <c r="AH516" s="411"/>
      <c r="AI516" s="411"/>
      <c r="AK516" s="4"/>
    </row>
    <row r="517" spans="1:37">
      <c r="A517" s="4"/>
      <c r="B517" s="411"/>
      <c r="C517" s="411"/>
      <c r="D517" s="411"/>
      <c r="E517" s="411"/>
      <c r="F517" s="411"/>
      <c r="G517" s="411"/>
      <c r="H517" s="411"/>
      <c r="I517" s="411"/>
      <c r="J517" s="411"/>
      <c r="K517" s="411"/>
      <c r="L517" s="411"/>
      <c r="M517" s="411"/>
      <c r="N517" s="411"/>
      <c r="O517" s="411"/>
      <c r="P517" s="411"/>
      <c r="Q517" s="411"/>
      <c r="R517" s="411"/>
      <c r="S517" s="411"/>
      <c r="T517" s="411"/>
      <c r="U517" s="411"/>
      <c r="V517" s="411"/>
      <c r="W517" s="411"/>
      <c r="X517" s="411"/>
      <c r="Y517" s="411"/>
      <c r="Z517" s="411"/>
      <c r="AA517" s="411"/>
      <c r="AB517" s="411"/>
      <c r="AC517" s="411"/>
      <c r="AD517" s="411"/>
      <c r="AE517" s="411"/>
      <c r="AF517" s="411"/>
      <c r="AG517" s="411"/>
      <c r="AH517" s="411"/>
      <c r="AI517" s="411"/>
      <c r="AK517" s="4"/>
    </row>
    <row r="518" spans="1:37">
      <c r="A518" s="4"/>
      <c r="B518" s="411"/>
      <c r="C518" s="411"/>
      <c r="D518" s="411"/>
      <c r="E518" s="411"/>
      <c r="F518" s="411"/>
      <c r="G518" s="411"/>
      <c r="H518" s="411"/>
      <c r="I518" s="411"/>
      <c r="J518" s="411"/>
      <c r="K518" s="411"/>
      <c r="L518" s="411"/>
      <c r="M518" s="411"/>
      <c r="N518" s="411"/>
      <c r="O518" s="411"/>
      <c r="P518" s="411"/>
      <c r="Q518" s="411"/>
      <c r="R518" s="411"/>
      <c r="S518" s="411"/>
      <c r="T518" s="411"/>
      <c r="U518" s="411"/>
      <c r="V518" s="411"/>
      <c r="W518" s="411"/>
      <c r="X518" s="411"/>
      <c r="Y518" s="411"/>
      <c r="Z518" s="411"/>
      <c r="AA518" s="411"/>
      <c r="AB518" s="411"/>
      <c r="AC518" s="411"/>
      <c r="AD518" s="411"/>
      <c r="AE518" s="411"/>
      <c r="AF518" s="411"/>
      <c r="AG518" s="411"/>
      <c r="AH518" s="411"/>
      <c r="AI518" s="411"/>
      <c r="AK518" s="4"/>
    </row>
    <row r="519" spans="1:37">
      <c r="A519" s="4"/>
      <c r="B519" s="411"/>
      <c r="C519" s="411"/>
      <c r="D519" s="411"/>
      <c r="E519" s="411"/>
      <c r="F519" s="411"/>
      <c r="G519" s="411"/>
      <c r="H519" s="411"/>
      <c r="I519" s="411"/>
      <c r="J519" s="411"/>
      <c r="K519" s="411"/>
      <c r="L519" s="411"/>
      <c r="M519" s="411"/>
      <c r="N519" s="411"/>
      <c r="O519" s="411"/>
      <c r="P519" s="411"/>
      <c r="Q519" s="411"/>
      <c r="R519" s="411"/>
      <c r="S519" s="411"/>
      <c r="T519" s="411"/>
      <c r="U519" s="411"/>
      <c r="V519" s="411"/>
      <c r="W519" s="411"/>
      <c r="X519" s="411"/>
      <c r="Y519" s="411"/>
      <c r="Z519" s="411"/>
      <c r="AA519" s="411"/>
      <c r="AB519" s="411"/>
      <c r="AC519" s="411"/>
      <c r="AD519" s="411"/>
      <c r="AE519" s="411"/>
      <c r="AF519" s="411"/>
      <c r="AG519" s="411"/>
      <c r="AH519" s="411"/>
      <c r="AI519" s="411"/>
      <c r="AK519" s="4"/>
    </row>
    <row r="520" spans="1:37">
      <c r="A520" s="4"/>
      <c r="B520" s="411"/>
      <c r="C520" s="411"/>
      <c r="D520" s="411"/>
      <c r="E520" s="411"/>
      <c r="F520" s="411"/>
      <c r="G520" s="411"/>
      <c r="H520" s="411"/>
      <c r="I520" s="411"/>
      <c r="J520" s="411"/>
      <c r="K520" s="411"/>
      <c r="L520" s="411"/>
      <c r="M520" s="411"/>
      <c r="N520" s="411"/>
      <c r="O520" s="411"/>
      <c r="P520" s="411"/>
      <c r="Q520" s="411"/>
      <c r="R520" s="411"/>
      <c r="S520" s="411"/>
      <c r="T520" s="411"/>
      <c r="U520" s="411"/>
      <c r="V520" s="411"/>
      <c r="W520" s="411"/>
      <c r="X520" s="411"/>
      <c r="Y520" s="411"/>
      <c r="Z520" s="411"/>
      <c r="AA520" s="411"/>
      <c r="AB520" s="411"/>
      <c r="AC520" s="411"/>
      <c r="AD520" s="411"/>
      <c r="AE520" s="411"/>
      <c r="AF520" s="411"/>
      <c r="AG520" s="411"/>
      <c r="AH520" s="411"/>
      <c r="AI520" s="411"/>
      <c r="AK520" s="4"/>
    </row>
    <row r="521" spans="1:37">
      <c r="A521" s="4"/>
      <c r="B521" s="411"/>
      <c r="C521" s="411"/>
      <c r="D521" s="411"/>
      <c r="E521" s="411"/>
      <c r="F521" s="411"/>
      <c r="G521" s="411"/>
      <c r="H521" s="411"/>
      <c r="I521" s="411"/>
      <c r="J521" s="411"/>
      <c r="K521" s="411"/>
      <c r="L521" s="411"/>
      <c r="M521" s="411"/>
      <c r="N521" s="411"/>
      <c r="O521" s="411"/>
      <c r="P521" s="411"/>
      <c r="Q521" s="411"/>
      <c r="R521" s="411"/>
      <c r="S521" s="411"/>
      <c r="T521" s="411"/>
      <c r="U521" s="411"/>
      <c r="V521" s="411"/>
      <c r="W521" s="411"/>
      <c r="X521" s="411"/>
      <c r="Y521" s="411"/>
      <c r="Z521" s="411"/>
      <c r="AA521" s="411"/>
      <c r="AB521" s="411"/>
      <c r="AC521" s="411"/>
      <c r="AD521" s="411"/>
      <c r="AE521" s="411"/>
      <c r="AF521" s="411"/>
      <c r="AG521" s="411"/>
      <c r="AH521" s="411"/>
      <c r="AI521" s="411"/>
      <c r="AK521" s="4"/>
    </row>
    <row r="522" spans="1:37">
      <c r="A522" s="4"/>
      <c r="B522" s="411"/>
      <c r="C522" s="411"/>
      <c r="D522" s="411"/>
      <c r="E522" s="411"/>
      <c r="F522" s="411"/>
      <c r="G522" s="411"/>
      <c r="H522" s="411"/>
      <c r="I522" s="411"/>
      <c r="J522" s="411"/>
      <c r="K522" s="411"/>
      <c r="L522" s="411"/>
      <c r="M522" s="411"/>
      <c r="N522" s="411"/>
      <c r="O522" s="411"/>
      <c r="P522" s="411"/>
      <c r="Q522" s="411"/>
      <c r="R522" s="411"/>
      <c r="S522" s="411"/>
      <c r="T522" s="411"/>
      <c r="U522" s="411"/>
      <c r="V522" s="411"/>
      <c r="W522" s="411"/>
      <c r="X522" s="411"/>
      <c r="Y522" s="411"/>
      <c r="Z522" s="411"/>
      <c r="AA522" s="411"/>
      <c r="AB522" s="411"/>
      <c r="AC522" s="411"/>
      <c r="AD522" s="411"/>
      <c r="AE522" s="411"/>
      <c r="AF522" s="411"/>
      <c r="AG522" s="411"/>
      <c r="AH522" s="411"/>
      <c r="AI522" s="411"/>
      <c r="AK522" s="4"/>
    </row>
    <row r="523" spans="1:37">
      <c r="A523" s="4"/>
      <c r="B523" s="411"/>
      <c r="C523" s="411"/>
      <c r="D523" s="411"/>
      <c r="E523" s="411"/>
      <c r="F523" s="411"/>
      <c r="G523" s="411"/>
      <c r="H523" s="411"/>
      <c r="I523" s="411"/>
      <c r="J523" s="411"/>
      <c r="K523" s="411"/>
      <c r="L523" s="411"/>
      <c r="M523" s="411"/>
      <c r="N523" s="411"/>
      <c r="O523" s="411"/>
      <c r="P523" s="411"/>
      <c r="Q523" s="411"/>
      <c r="R523" s="411"/>
      <c r="S523" s="411"/>
      <c r="T523" s="411"/>
      <c r="U523" s="411"/>
      <c r="V523" s="411"/>
      <c r="W523" s="411"/>
      <c r="X523" s="411"/>
      <c r="Y523" s="411"/>
      <c r="Z523" s="411"/>
      <c r="AA523" s="411"/>
      <c r="AB523" s="411"/>
      <c r="AC523" s="411"/>
      <c r="AD523" s="411"/>
      <c r="AE523" s="411"/>
      <c r="AF523" s="411"/>
      <c r="AG523" s="411"/>
      <c r="AH523" s="411"/>
      <c r="AI523" s="411"/>
      <c r="AK523" s="4"/>
    </row>
    <row r="524" spans="1:37">
      <c r="A524" s="4"/>
      <c r="B524" s="411"/>
      <c r="C524" s="411"/>
      <c r="D524" s="411"/>
      <c r="E524" s="411"/>
      <c r="F524" s="411"/>
      <c r="G524" s="411"/>
      <c r="H524" s="411"/>
      <c r="I524" s="411"/>
      <c r="J524" s="411"/>
      <c r="K524" s="411"/>
      <c r="L524" s="411"/>
      <c r="M524" s="411"/>
      <c r="N524" s="411"/>
      <c r="O524" s="411"/>
      <c r="P524" s="411"/>
      <c r="Q524" s="411"/>
      <c r="R524" s="411"/>
      <c r="S524" s="411"/>
      <c r="T524" s="411"/>
      <c r="U524" s="411"/>
      <c r="V524" s="411"/>
      <c r="W524" s="411"/>
      <c r="X524" s="411"/>
      <c r="Y524" s="411"/>
      <c r="Z524" s="411"/>
      <c r="AA524" s="411"/>
      <c r="AB524" s="411"/>
      <c r="AC524" s="411"/>
      <c r="AD524" s="411"/>
      <c r="AE524" s="411"/>
      <c r="AF524" s="411"/>
      <c r="AG524" s="411"/>
      <c r="AH524" s="411"/>
      <c r="AI524" s="411"/>
      <c r="AK524" s="4"/>
    </row>
    <row r="525" spans="1:37">
      <c r="A525" s="4"/>
      <c r="B525" s="411"/>
      <c r="C525" s="411"/>
      <c r="D525" s="411"/>
      <c r="E525" s="411"/>
      <c r="F525" s="411"/>
      <c r="G525" s="411"/>
      <c r="H525" s="411"/>
      <c r="I525" s="411"/>
      <c r="J525" s="411"/>
      <c r="K525" s="411"/>
      <c r="L525" s="411"/>
      <c r="M525" s="411"/>
      <c r="N525" s="411"/>
      <c r="O525" s="411"/>
      <c r="P525" s="411"/>
      <c r="Q525" s="411"/>
      <c r="R525" s="411"/>
      <c r="S525" s="411"/>
      <c r="T525" s="411"/>
      <c r="U525" s="411"/>
      <c r="V525" s="411"/>
      <c r="W525" s="411"/>
      <c r="X525" s="411"/>
      <c r="Y525" s="411"/>
      <c r="Z525" s="411"/>
      <c r="AA525" s="411"/>
      <c r="AB525" s="411"/>
      <c r="AC525" s="411"/>
      <c r="AD525" s="411"/>
      <c r="AE525" s="411"/>
      <c r="AF525" s="411"/>
      <c r="AG525" s="411"/>
      <c r="AH525" s="411"/>
      <c r="AI525" s="411"/>
      <c r="AK525" s="4"/>
    </row>
    <row r="526" spans="1:37">
      <c r="A526" s="4"/>
      <c r="B526" s="411"/>
      <c r="C526" s="411"/>
      <c r="D526" s="411"/>
      <c r="E526" s="411"/>
      <c r="F526" s="411"/>
      <c r="G526" s="411"/>
      <c r="H526" s="411"/>
      <c r="I526" s="411"/>
      <c r="J526" s="411"/>
      <c r="K526" s="411"/>
      <c r="L526" s="411"/>
      <c r="M526" s="411"/>
      <c r="N526" s="411"/>
      <c r="O526" s="411"/>
      <c r="P526" s="411"/>
      <c r="Q526" s="411"/>
      <c r="R526" s="411"/>
      <c r="S526" s="411"/>
      <c r="T526" s="411"/>
      <c r="U526" s="411"/>
      <c r="V526" s="411"/>
      <c r="W526" s="411"/>
      <c r="X526" s="411"/>
      <c r="Y526" s="411"/>
      <c r="Z526" s="411"/>
      <c r="AA526" s="411"/>
      <c r="AB526" s="411"/>
      <c r="AC526" s="411"/>
      <c r="AD526" s="411"/>
      <c r="AE526" s="411"/>
      <c r="AF526" s="411"/>
      <c r="AG526" s="411"/>
      <c r="AH526" s="411"/>
      <c r="AI526" s="411"/>
      <c r="AK526" s="4"/>
    </row>
    <row r="527" spans="1:37">
      <c r="A527" s="4"/>
      <c r="B527" s="411"/>
      <c r="C527" s="411"/>
      <c r="D527" s="411"/>
      <c r="E527" s="411"/>
      <c r="F527" s="411"/>
      <c r="G527" s="411"/>
      <c r="H527" s="411"/>
      <c r="I527" s="411"/>
      <c r="J527" s="411"/>
      <c r="K527" s="411"/>
      <c r="L527" s="411"/>
      <c r="M527" s="411"/>
      <c r="N527" s="411"/>
      <c r="O527" s="411"/>
      <c r="P527" s="411"/>
      <c r="Q527" s="411"/>
      <c r="R527" s="411"/>
      <c r="S527" s="411"/>
      <c r="T527" s="411"/>
      <c r="U527" s="411"/>
      <c r="V527" s="411"/>
      <c r="W527" s="411"/>
      <c r="X527" s="411"/>
      <c r="Y527" s="411"/>
      <c r="Z527" s="411"/>
      <c r="AA527" s="411"/>
      <c r="AB527" s="411"/>
      <c r="AC527" s="411"/>
      <c r="AD527" s="411"/>
      <c r="AE527" s="411"/>
      <c r="AF527" s="411"/>
      <c r="AG527" s="411"/>
      <c r="AH527" s="411"/>
      <c r="AI527" s="411"/>
      <c r="AK527" s="4"/>
    </row>
    <row r="528" spans="1:37">
      <c r="A528" s="4"/>
      <c r="B528" s="411"/>
      <c r="C528" s="411"/>
      <c r="D528" s="411"/>
      <c r="E528" s="411"/>
      <c r="F528" s="411"/>
      <c r="G528" s="411"/>
      <c r="H528" s="411"/>
      <c r="I528" s="411"/>
      <c r="J528" s="411"/>
      <c r="K528" s="411"/>
      <c r="L528" s="411"/>
      <c r="M528" s="411"/>
      <c r="N528" s="411"/>
      <c r="O528" s="411"/>
      <c r="P528" s="411"/>
      <c r="Q528" s="411"/>
      <c r="R528" s="411"/>
      <c r="S528" s="411"/>
      <c r="T528" s="411"/>
      <c r="U528" s="411"/>
      <c r="V528" s="411"/>
      <c r="W528" s="411"/>
      <c r="X528" s="411"/>
      <c r="Y528" s="411"/>
      <c r="Z528" s="411"/>
      <c r="AA528" s="411"/>
      <c r="AB528" s="411"/>
      <c r="AC528" s="411"/>
      <c r="AD528" s="411"/>
      <c r="AE528" s="411"/>
      <c r="AF528" s="411"/>
      <c r="AG528" s="411"/>
      <c r="AH528" s="411"/>
      <c r="AI528" s="411"/>
      <c r="AK528" s="4"/>
    </row>
    <row r="529" spans="1:37">
      <c r="A529" s="4"/>
      <c r="B529" s="411"/>
      <c r="C529" s="411"/>
      <c r="D529" s="411"/>
      <c r="E529" s="411"/>
      <c r="F529" s="411"/>
      <c r="G529" s="411"/>
      <c r="H529" s="411"/>
      <c r="I529" s="411"/>
      <c r="J529" s="411"/>
      <c r="K529" s="411"/>
      <c r="L529" s="411"/>
      <c r="M529" s="411"/>
      <c r="N529" s="411"/>
      <c r="O529" s="411"/>
      <c r="P529" s="411"/>
      <c r="Q529" s="411"/>
      <c r="R529" s="411"/>
      <c r="S529" s="411"/>
      <c r="T529" s="411"/>
      <c r="U529" s="411"/>
      <c r="V529" s="411"/>
      <c r="W529" s="411"/>
      <c r="X529" s="411"/>
      <c r="Y529" s="411"/>
      <c r="Z529" s="411"/>
      <c r="AA529" s="411"/>
      <c r="AB529" s="411"/>
      <c r="AC529" s="411"/>
      <c r="AD529" s="411"/>
      <c r="AE529" s="411"/>
      <c r="AF529" s="411"/>
      <c r="AG529" s="411"/>
      <c r="AH529" s="411"/>
      <c r="AI529" s="411"/>
      <c r="AK529" s="4"/>
    </row>
    <row r="530" spans="1:37">
      <c r="A530" s="4"/>
      <c r="B530" s="411"/>
      <c r="C530" s="411"/>
      <c r="D530" s="411"/>
      <c r="E530" s="411"/>
      <c r="F530" s="411"/>
      <c r="G530" s="411"/>
      <c r="H530" s="411"/>
      <c r="I530" s="411"/>
      <c r="J530" s="411"/>
      <c r="K530" s="411"/>
      <c r="L530" s="411"/>
      <c r="M530" s="411"/>
      <c r="N530" s="411"/>
      <c r="O530" s="411"/>
      <c r="P530" s="411"/>
      <c r="Q530" s="411"/>
      <c r="R530" s="411"/>
      <c r="S530" s="411"/>
      <c r="T530" s="411"/>
      <c r="U530" s="411"/>
      <c r="V530" s="411"/>
      <c r="W530" s="411"/>
      <c r="X530" s="411"/>
      <c r="Y530" s="411"/>
      <c r="Z530" s="411"/>
      <c r="AA530" s="411"/>
      <c r="AB530" s="411"/>
      <c r="AC530" s="411"/>
      <c r="AD530" s="411"/>
      <c r="AE530" s="411"/>
      <c r="AF530" s="411"/>
      <c r="AG530" s="411"/>
      <c r="AH530" s="411"/>
      <c r="AI530" s="411"/>
      <c r="AK530" s="4"/>
    </row>
    <row r="531" spans="1:37">
      <c r="A531" s="4"/>
      <c r="B531" s="411"/>
      <c r="C531" s="411"/>
      <c r="D531" s="411"/>
      <c r="E531" s="411"/>
      <c r="F531" s="411"/>
      <c r="G531" s="411"/>
      <c r="H531" s="411"/>
      <c r="I531" s="411"/>
      <c r="J531" s="411"/>
      <c r="K531" s="411"/>
      <c r="L531" s="411"/>
      <c r="M531" s="411"/>
      <c r="N531" s="411"/>
      <c r="O531" s="411"/>
      <c r="P531" s="411"/>
      <c r="Q531" s="411"/>
      <c r="R531" s="411"/>
      <c r="S531" s="411"/>
      <c r="T531" s="411"/>
      <c r="U531" s="411"/>
      <c r="V531" s="411"/>
      <c r="W531" s="411"/>
      <c r="X531" s="411"/>
      <c r="Y531" s="411"/>
      <c r="Z531" s="411"/>
      <c r="AA531" s="411"/>
      <c r="AB531" s="411"/>
      <c r="AC531" s="411"/>
      <c r="AD531" s="411"/>
      <c r="AE531" s="411"/>
      <c r="AF531" s="411"/>
      <c r="AG531" s="411"/>
      <c r="AH531" s="411"/>
      <c r="AI531" s="411"/>
      <c r="AK531" s="4"/>
    </row>
    <row r="532" spans="1:37">
      <c r="A532" s="4"/>
      <c r="B532" s="411"/>
      <c r="C532" s="411"/>
      <c r="D532" s="411"/>
      <c r="E532" s="411"/>
      <c r="F532" s="411"/>
      <c r="G532" s="411"/>
      <c r="H532" s="411"/>
      <c r="I532" s="411"/>
      <c r="J532" s="411"/>
      <c r="K532" s="411"/>
      <c r="L532" s="411"/>
      <c r="M532" s="411"/>
      <c r="N532" s="411"/>
      <c r="O532" s="411"/>
      <c r="P532" s="411"/>
      <c r="Q532" s="411"/>
      <c r="R532" s="411"/>
      <c r="S532" s="411"/>
      <c r="T532" s="411"/>
      <c r="U532" s="411"/>
      <c r="V532" s="411"/>
      <c r="W532" s="411"/>
      <c r="X532" s="411"/>
      <c r="Y532" s="411"/>
      <c r="Z532" s="411"/>
      <c r="AA532" s="411"/>
      <c r="AB532" s="411"/>
      <c r="AC532" s="411"/>
      <c r="AD532" s="411"/>
      <c r="AE532" s="411"/>
      <c r="AF532" s="411"/>
      <c r="AG532" s="411"/>
      <c r="AH532" s="411"/>
      <c r="AI532" s="411"/>
      <c r="AK532" s="4"/>
    </row>
    <row r="533" spans="1:37">
      <c r="A533" s="4"/>
      <c r="B533" s="411"/>
      <c r="C533" s="411"/>
      <c r="D533" s="411"/>
      <c r="E533" s="411"/>
      <c r="F533" s="411"/>
      <c r="G533" s="411"/>
      <c r="H533" s="411"/>
      <c r="I533" s="411"/>
      <c r="J533" s="411"/>
      <c r="K533" s="411"/>
      <c r="L533" s="411"/>
      <c r="M533" s="411"/>
      <c r="N533" s="411"/>
      <c r="O533" s="411"/>
      <c r="P533" s="411"/>
      <c r="Q533" s="411"/>
      <c r="R533" s="411"/>
      <c r="S533" s="411"/>
      <c r="T533" s="411"/>
      <c r="U533" s="411"/>
      <c r="V533" s="411"/>
      <c r="W533" s="411"/>
      <c r="X533" s="411"/>
      <c r="Y533" s="411"/>
      <c r="Z533" s="411"/>
      <c r="AA533" s="411"/>
      <c r="AB533" s="411"/>
      <c r="AC533" s="411"/>
      <c r="AD533" s="411"/>
      <c r="AE533" s="411"/>
      <c r="AF533" s="411"/>
      <c r="AG533" s="411"/>
      <c r="AH533" s="411"/>
      <c r="AI533" s="411"/>
      <c r="AK533" s="4"/>
    </row>
    <row r="534" spans="1:37">
      <c r="A534" s="4"/>
      <c r="B534" s="411"/>
      <c r="C534" s="411"/>
      <c r="D534" s="411"/>
      <c r="E534" s="411"/>
      <c r="F534" s="411"/>
      <c r="G534" s="411"/>
      <c r="H534" s="411"/>
      <c r="I534" s="411"/>
      <c r="J534" s="411"/>
      <c r="K534" s="411"/>
      <c r="L534" s="411"/>
      <c r="M534" s="411"/>
      <c r="N534" s="411"/>
      <c r="O534" s="411"/>
      <c r="P534" s="411"/>
      <c r="Q534" s="411"/>
      <c r="R534" s="411"/>
      <c r="S534" s="411"/>
      <c r="T534" s="411"/>
      <c r="U534" s="411"/>
      <c r="V534" s="411"/>
      <c r="W534" s="411"/>
      <c r="X534" s="411"/>
      <c r="Y534" s="411"/>
      <c r="Z534" s="411"/>
      <c r="AA534" s="411"/>
      <c r="AB534" s="411"/>
      <c r="AC534" s="411"/>
      <c r="AD534" s="411"/>
      <c r="AE534" s="411"/>
      <c r="AF534" s="411"/>
      <c r="AG534" s="411"/>
      <c r="AH534" s="411"/>
      <c r="AI534" s="411"/>
      <c r="AK534" s="4"/>
    </row>
    <row r="535" spans="1:37">
      <c r="A535" s="4"/>
      <c r="B535" s="411"/>
      <c r="C535" s="411"/>
      <c r="D535" s="411"/>
      <c r="E535" s="411"/>
      <c r="F535" s="411"/>
      <c r="G535" s="411"/>
      <c r="H535" s="411"/>
      <c r="I535" s="411"/>
      <c r="J535" s="411"/>
      <c r="K535" s="411"/>
      <c r="L535" s="411"/>
      <c r="M535" s="411"/>
      <c r="N535" s="411"/>
      <c r="O535" s="411"/>
      <c r="P535" s="411"/>
      <c r="Q535" s="411"/>
      <c r="R535" s="411"/>
      <c r="S535" s="411"/>
      <c r="T535" s="411"/>
      <c r="U535" s="411"/>
      <c r="V535" s="411"/>
      <c r="W535" s="411"/>
      <c r="X535" s="411"/>
      <c r="Y535" s="411"/>
      <c r="Z535" s="411"/>
      <c r="AA535" s="411"/>
      <c r="AB535" s="411"/>
      <c r="AC535" s="411"/>
      <c r="AD535" s="411"/>
      <c r="AE535" s="411"/>
      <c r="AF535" s="411"/>
      <c r="AG535" s="411"/>
      <c r="AH535" s="411"/>
      <c r="AI535" s="411"/>
      <c r="AK535" s="4"/>
    </row>
    <row r="536" spans="1:37">
      <c r="A536" s="4"/>
      <c r="B536" s="411"/>
      <c r="C536" s="411"/>
      <c r="D536" s="411"/>
      <c r="E536" s="411"/>
      <c r="F536" s="411"/>
      <c r="G536" s="411"/>
      <c r="H536" s="411"/>
      <c r="I536" s="411"/>
      <c r="J536" s="411"/>
      <c r="K536" s="411"/>
      <c r="L536" s="411"/>
      <c r="M536" s="411"/>
      <c r="N536" s="411"/>
      <c r="O536" s="411"/>
      <c r="P536" s="411"/>
      <c r="Q536" s="411"/>
      <c r="R536" s="411"/>
      <c r="S536" s="411"/>
      <c r="T536" s="411"/>
      <c r="U536" s="411"/>
      <c r="V536" s="411"/>
      <c r="W536" s="411"/>
      <c r="X536" s="411"/>
      <c r="Y536" s="411"/>
      <c r="Z536" s="411"/>
      <c r="AA536" s="411"/>
      <c r="AB536" s="411"/>
      <c r="AC536" s="411"/>
      <c r="AD536" s="411"/>
      <c r="AE536" s="411"/>
      <c r="AF536" s="411"/>
      <c r="AG536" s="411"/>
      <c r="AH536" s="411"/>
      <c r="AI536" s="411"/>
      <c r="AK536" s="4"/>
    </row>
    <row r="537" spans="1:37">
      <c r="A537" s="4"/>
      <c r="B537" s="411"/>
      <c r="C537" s="411"/>
      <c r="D537" s="411"/>
      <c r="E537" s="411"/>
      <c r="F537" s="411"/>
      <c r="G537" s="411"/>
      <c r="H537" s="411"/>
      <c r="I537" s="411"/>
      <c r="J537" s="411"/>
      <c r="K537" s="411"/>
      <c r="L537" s="411"/>
      <c r="M537" s="411"/>
      <c r="N537" s="411"/>
      <c r="O537" s="411"/>
      <c r="P537" s="411"/>
      <c r="Q537" s="411"/>
      <c r="R537" s="411"/>
      <c r="S537" s="411"/>
      <c r="T537" s="411"/>
      <c r="U537" s="411"/>
      <c r="V537" s="411"/>
      <c r="W537" s="411"/>
      <c r="X537" s="411"/>
      <c r="Y537" s="411"/>
      <c r="Z537" s="411"/>
      <c r="AA537" s="411"/>
      <c r="AB537" s="411"/>
      <c r="AC537" s="411"/>
      <c r="AD537" s="411"/>
      <c r="AE537" s="411"/>
      <c r="AF537" s="411"/>
      <c r="AG537" s="411"/>
      <c r="AH537" s="411"/>
      <c r="AI537" s="411"/>
      <c r="AK537" s="4"/>
    </row>
    <row r="538" spans="1:37">
      <c r="A538" s="4"/>
      <c r="B538" s="411"/>
      <c r="C538" s="411"/>
      <c r="D538" s="411"/>
      <c r="E538" s="411"/>
      <c r="F538" s="411"/>
      <c r="G538" s="411"/>
      <c r="H538" s="411"/>
      <c r="I538" s="411"/>
      <c r="J538" s="411"/>
      <c r="K538" s="411"/>
      <c r="L538" s="411"/>
      <c r="M538" s="411"/>
      <c r="N538" s="411"/>
      <c r="O538" s="411"/>
      <c r="P538" s="411"/>
      <c r="Q538" s="411"/>
      <c r="R538" s="411"/>
      <c r="S538" s="411"/>
      <c r="T538" s="411"/>
      <c r="U538" s="411"/>
      <c r="V538" s="411"/>
      <c r="W538" s="411"/>
      <c r="X538" s="411"/>
      <c r="Y538" s="411"/>
      <c r="Z538" s="411"/>
      <c r="AA538" s="411"/>
      <c r="AB538" s="411"/>
      <c r="AC538" s="411"/>
      <c r="AD538" s="411"/>
      <c r="AE538" s="411"/>
      <c r="AF538" s="411"/>
      <c r="AG538" s="411"/>
      <c r="AH538" s="411"/>
      <c r="AI538" s="411"/>
      <c r="AK538" s="4"/>
    </row>
    <row r="539" spans="1:37">
      <c r="A539" s="4"/>
      <c r="B539" s="411"/>
      <c r="C539" s="411"/>
      <c r="D539" s="411"/>
      <c r="E539" s="411"/>
      <c r="F539" s="411"/>
      <c r="G539" s="411"/>
      <c r="H539" s="411"/>
      <c r="I539" s="411"/>
      <c r="J539" s="411"/>
      <c r="K539" s="411"/>
      <c r="L539" s="411"/>
      <c r="M539" s="411"/>
      <c r="N539" s="411"/>
      <c r="O539" s="411"/>
      <c r="P539" s="411"/>
      <c r="Q539" s="411"/>
      <c r="R539" s="411"/>
      <c r="S539" s="411"/>
      <c r="T539" s="411"/>
      <c r="U539" s="411"/>
      <c r="V539" s="411"/>
      <c r="W539" s="411"/>
      <c r="X539" s="411"/>
      <c r="Y539" s="411"/>
      <c r="Z539" s="411"/>
      <c r="AA539" s="411"/>
      <c r="AB539" s="411"/>
      <c r="AC539" s="411"/>
      <c r="AD539" s="411"/>
      <c r="AE539" s="411"/>
      <c r="AF539" s="411"/>
      <c r="AG539" s="411"/>
      <c r="AH539" s="411"/>
      <c r="AI539" s="411"/>
      <c r="AK539" s="4"/>
    </row>
    <row r="540" spans="1:37">
      <c r="A540" s="4"/>
      <c r="B540" s="411"/>
      <c r="C540" s="411"/>
      <c r="D540" s="411"/>
      <c r="E540" s="411"/>
      <c r="F540" s="411"/>
      <c r="G540" s="411"/>
      <c r="H540" s="411"/>
      <c r="I540" s="411"/>
      <c r="J540" s="411"/>
      <c r="K540" s="411"/>
      <c r="L540" s="411"/>
      <c r="M540" s="411"/>
      <c r="N540" s="411"/>
      <c r="O540" s="411"/>
      <c r="P540" s="411"/>
      <c r="Q540" s="411"/>
      <c r="R540" s="411"/>
      <c r="S540" s="411"/>
      <c r="T540" s="411"/>
      <c r="U540" s="411"/>
      <c r="V540" s="411"/>
      <c r="W540" s="411"/>
      <c r="X540" s="411"/>
      <c r="Y540" s="411"/>
      <c r="Z540" s="411"/>
      <c r="AA540" s="411"/>
      <c r="AB540" s="411"/>
      <c r="AC540" s="411"/>
      <c r="AD540" s="411"/>
      <c r="AE540" s="411"/>
      <c r="AF540" s="411"/>
      <c r="AG540" s="411"/>
      <c r="AH540" s="411"/>
      <c r="AI540" s="411"/>
      <c r="AK540" s="4"/>
    </row>
    <row r="541" spans="1:37">
      <c r="A541" s="4"/>
      <c r="B541" s="411"/>
      <c r="C541" s="411"/>
      <c r="D541" s="411"/>
      <c r="E541" s="411"/>
      <c r="F541" s="411"/>
      <c r="G541" s="411"/>
      <c r="H541" s="411"/>
      <c r="I541" s="411"/>
      <c r="J541" s="411"/>
      <c r="K541" s="411"/>
      <c r="L541" s="411"/>
      <c r="M541" s="411"/>
      <c r="N541" s="411"/>
      <c r="O541" s="411"/>
      <c r="P541" s="411"/>
      <c r="Q541" s="411"/>
      <c r="R541" s="411"/>
      <c r="S541" s="411"/>
      <c r="T541" s="411"/>
      <c r="U541" s="411"/>
      <c r="V541" s="411"/>
      <c r="W541" s="411"/>
      <c r="X541" s="411"/>
      <c r="Y541" s="411"/>
      <c r="Z541" s="411"/>
      <c r="AA541" s="411"/>
      <c r="AB541" s="411"/>
      <c r="AC541" s="411"/>
      <c r="AD541" s="411"/>
      <c r="AE541" s="411"/>
      <c r="AF541" s="411"/>
      <c r="AG541" s="411"/>
      <c r="AH541" s="411"/>
      <c r="AI541" s="411"/>
      <c r="AK541" s="4"/>
    </row>
    <row r="542" spans="1:37">
      <c r="A542" s="4"/>
      <c r="B542" s="411"/>
      <c r="C542" s="411"/>
      <c r="D542" s="411"/>
      <c r="E542" s="411"/>
      <c r="F542" s="411"/>
      <c r="G542" s="411"/>
      <c r="H542" s="411"/>
      <c r="I542" s="411"/>
      <c r="J542" s="411"/>
      <c r="K542" s="411"/>
      <c r="L542" s="411"/>
      <c r="M542" s="411"/>
      <c r="N542" s="411"/>
      <c r="O542" s="411"/>
      <c r="P542" s="411"/>
      <c r="Q542" s="411"/>
      <c r="R542" s="411"/>
      <c r="S542" s="411"/>
      <c r="T542" s="411"/>
      <c r="U542" s="411"/>
      <c r="V542" s="411"/>
      <c r="W542" s="411"/>
      <c r="X542" s="411"/>
      <c r="Y542" s="411"/>
      <c r="Z542" s="411"/>
      <c r="AA542" s="411"/>
      <c r="AB542" s="411"/>
      <c r="AC542" s="411"/>
      <c r="AD542" s="411"/>
      <c r="AE542" s="411"/>
      <c r="AF542" s="411"/>
      <c r="AG542" s="411"/>
      <c r="AH542" s="411"/>
      <c r="AI542" s="411"/>
      <c r="AK542" s="4"/>
    </row>
    <row r="543" spans="1:37">
      <c r="A543" s="4"/>
      <c r="B543" s="411"/>
      <c r="C543" s="411"/>
      <c r="D543" s="411"/>
      <c r="E543" s="411"/>
      <c r="F543" s="411"/>
      <c r="G543" s="411"/>
      <c r="H543" s="411"/>
      <c r="I543" s="411"/>
      <c r="J543" s="411"/>
      <c r="K543" s="411"/>
      <c r="L543" s="411"/>
      <c r="M543" s="411"/>
      <c r="N543" s="411"/>
      <c r="O543" s="411"/>
      <c r="P543" s="411"/>
      <c r="Q543" s="411"/>
      <c r="R543" s="411"/>
      <c r="S543" s="411"/>
      <c r="T543" s="411"/>
      <c r="U543" s="411"/>
      <c r="V543" s="411"/>
      <c r="W543" s="411"/>
      <c r="X543" s="411"/>
      <c r="Y543" s="411"/>
      <c r="Z543" s="411"/>
      <c r="AA543" s="411"/>
      <c r="AB543" s="411"/>
      <c r="AC543" s="411"/>
      <c r="AD543" s="411"/>
      <c r="AE543" s="411"/>
      <c r="AF543" s="411"/>
      <c r="AG543" s="411"/>
      <c r="AH543" s="411"/>
      <c r="AI543" s="411"/>
      <c r="AK543" s="4"/>
    </row>
    <row r="544" spans="1:37">
      <c r="A544" s="4"/>
      <c r="B544" s="411"/>
      <c r="C544" s="411"/>
      <c r="D544" s="411"/>
      <c r="E544" s="411"/>
      <c r="F544" s="411"/>
      <c r="G544" s="411"/>
      <c r="H544" s="411"/>
      <c r="I544" s="411"/>
      <c r="J544" s="411"/>
      <c r="K544" s="411"/>
      <c r="L544" s="411"/>
      <c r="M544" s="411"/>
      <c r="N544" s="411"/>
      <c r="O544" s="411"/>
      <c r="P544" s="411"/>
      <c r="Q544" s="411"/>
      <c r="R544" s="411"/>
      <c r="S544" s="411"/>
      <c r="T544" s="411"/>
      <c r="U544" s="411"/>
      <c r="V544" s="411"/>
      <c r="W544" s="411"/>
      <c r="X544" s="411"/>
      <c r="Y544" s="411"/>
      <c r="Z544" s="411"/>
      <c r="AA544" s="411"/>
      <c r="AB544" s="411"/>
      <c r="AC544" s="411"/>
      <c r="AD544" s="411"/>
      <c r="AE544" s="411"/>
      <c r="AF544" s="411"/>
      <c r="AG544" s="411"/>
      <c r="AH544" s="411"/>
      <c r="AI544" s="411"/>
      <c r="AK544" s="4"/>
    </row>
    <row r="545" spans="1:37">
      <c r="A545" s="4"/>
      <c r="B545" s="411"/>
      <c r="C545" s="411"/>
      <c r="D545" s="411"/>
      <c r="E545" s="411"/>
      <c r="F545" s="411"/>
      <c r="G545" s="411"/>
      <c r="H545" s="411"/>
      <c r="I545" s="411"/>
      <c r="J545" s="411"/>
      <c r="K545" s="411"/>
      <c r="L545" s="411"/>
      <c r="M545" s="411"/>
      <c r="N545" s="411"/>
      <c r="O545" s="411"/>
      <c r="P545" s="411"/>
      <c r="Q545" s="411"/>
      <c r="R545" s="411"/>
      <c r="S545" s="411"/>
      <c r="T545" s="411"/>
      <c r="U545" s="411"/>
      <c r="V545" s="411"/>
      <c r="W545" s="411"/>
      <c r="X545" s="411"/>
      <c r="Y545" s="411"/>
      <c r="Z545" s="411"/>
      <c r="AA545" s="411"/>
      <c r="AB545" s="411"/>
      <c r="AC545" s="411"/>
      <c r="AD545" s="411"/>
      <c r="AE545" s="411"/>
      <c r="AF545" s="411"/>
      <c r="AG545" s="411"/>
      <c r="AH545" s="411"/>
      <c r="AI545" s="411"/>
      <c r="AK545" s="4"/>
    </row>
    <row r="546" spans="1:37">
      <c r="A546" s="4"/>
      <c r="B546" s="411"/>
      <c r="C546" s="411"/>
      <c r="D546" s="411"/>
      <c r="E546" s="411"/>
      <c r="F546" s="411"/>
      <c r="G546" s="411"/>
      <c r="H546" s="411"/>
      <c r="I546" s="411"/>
      <c r="J546" s="411"/>
      <c r="K546" s="411"/>
      <c r="L546" s="411"/>
      <c r="M546" s="411"/>
      <c r="N546" s="411"/>
      <c r="O546" s="411"/>
      <c r="P546" s="411"/>
      <c r="Q546" s="411"/>
      <c r="R546" s="411"/>
      <c r="S546" s="411"/>
      <c r="T546" s="411"/>
      <c r="U546" s="411"/>
      <c r="V546" s="411"/>
      <c r="W546" s="411"/>
      <c r="X546" s="411"/>
      <c r="Y546" s="411"/>
      <c r="Z546" s="411"/>
      <c r="AA546" s="411"/>
      <c r="AB546" s="411"/>
      <c r="AC546" s="411"/>
      <c r="AD546" s="411"/>
      <c r="AE546" s="411"/>
      <c r="AF546" s="411"/>
      <c r="AG546" s="411"/>
      <c r="AH546" s="411"/>
      <c r="AI546" s="411"/>
      <c r="AK546" s="4"/>
    </row>
    <row r="547" spans="1:37">
      <c r="A547" s="4"/>
      <c r="B547" s="411"/>
      <c r="C547" s="411"/>
      <c r="D547" s="411"/>
      <c r="E547" s="411"/>
      <c r="F547" s="411"/>
      <c r="G547" s="411"/>
      <c r="H547" s="411"/>
      <c r="I547" s="411"/>
      <c r="J547" s="411"/>
      <c r="K547" s="411"/>
      <c r="L547" s="411"/>
      <c r="M547" s="411"/>
      <c r="N547" s="411"/>
      <c r="O547" s="411"/>
      <c r="P547" s="411"/>
      <c r="Q547" s="411"/>
      <c r="R547" s="411"/>
      <c r="S547" s="411"/>
      <c r="T547" s="411"/>
      <c r="U547" s="411"/>
      <c r="V547" s="411"/>
      <c r="W547" s="411"/>
      <c r="X547" s="411"/>
      <c r="Y547" s="411"/>
      <c r="Z547" s="411"/>
      <c r="AA547" s="411"/>
      <c r="AB547" s="411"/>
      <c r="AC547" s="411"/>
      <c r="AD547" s="411"/>
      <c r="AE547" s="411"/>
      <c r="AF547" s="411"/>
      <c r="AG547" s="411"/>
      <c r="AH547" s="411"/>
      <c r="AI547" s="411"/>
      <c r="AK547" s="4"/>
    </row>
    <row r="548" spans="1:37">
      <c r="A548" s="4"/>
      <c r="B548" s="411"/>
      <c r="C548" s="411"/>
      <c r="D548" s="411"/>
      <c r="E548" s="411"/>
      <c r="F548" s="411"/>
      <c r="G548" s="411"/>
      <c r="H548" s="411"/>
      <c r="I548" s="411"/>
      <c r="J548" s="411"/>
      <c r="K548" s="411"/>
      <c r="L548" s="411"/>
      <c r="M548" s="411"/>
      <c r="N548" s="411"/>
      <c r="O548" s="411"/>
      <c r="P548" s="411"/>
      <c r="Q548" s="411"/>
      <c r="R548" s="411"/>
      <c r="S548" s="411"/>
      <c r="T548" s="411"/>
      <c r="U548" s="411"/>
      <c r="V548" s="411"/>
      <c r="W548" s="411"/>
      <c r="X548" s="411"/>
      <c r="Y548" s="411"/>
      <c r="Z548" s="411"/>
      <c r="AA548" s="411"/>
      <c r="AB548" s="411"/>
      <c r="AC548" s="411"/>
      <c r="AD548" s="411"/>
      <c r="AE548" s="411"/>
      <c r="AF548" s="411"/>
      <c r="AG548" s="411"/>
      <c r="AH548" s="411"/>
      <c r="AI548" s="411"/>
      <c r="AK548" s="4"/>
    </row>
    <row r="549" spans="1:37">
      <c r="A549" s="4"/>
      <c r="B549" s="411"/>
      <c r="C549" s="411"/>
      <c r="D549" s="411"/>
      <c r="E549" s="411"/>
      <c r="F549" s="411"/>
      <c r="G549" s="411"/>
      <c r="H549" s="411"/>
      <c r="I549" s="411"/>
      <c r="J549" s="411"/>
      <c r="K549" s="411"/>
      <c r="L549" s="411"/>
      <c r="M549" s="411"/>
      <c r="N549" s="411"/>
      <c r="O549" s="411"/>
      <c r="P549" s="411"/>
      <c r="Q549" s="411"/>
      <c r="R549" s="411"/>
      <c r="S549" s="411"/>
      <c r="T549" s="411"/>
      <c r="U549" s="411"/>
      <c r="V549" s="411"/>
      <c r="W549" s="411"/>
      <c r="X549" s="411"/>
      <c r="Y549" s="411"/>
      <c r="Z549" s="411"/>
      <c r="AA549" s="411"/>
      <c r="AB549" s="411"/>
      <c r="AC549" s="411"/>
      <c r="AD549" s="411"/>
      <c r="AE549" s="411"/>
      <c r="AF549" s="411"/>
      <c r="AG549" s="411"/>
      <c r="AH549" s="411"/>
      <c r="AI549" s="411"/>
      <c r="AK549" s="4"/>
    </row>
    <row r="550" spans="1:37">
      <c r="A550" s="4"/>
      <c r="B550" s="411"/>
      <c r="C550" s="411"/>
      <c r="D550" s="411"/>
      <c r="E550" s="411"/>
      <c r="F550" s="411"/>
      <c r="G550" s="411"/>
      <c r="H550" s="411"/>
      <c r="I550" s="411"/>
      <c r="J550" s="411"/>
      <c r="K550" s="411"/>
      <c r="L550" s="411"/>
      <c r="M550" s="411"/>
      <c r="N550" s="411"/>
      <c r="O550" s="411"/>
      <c r="P550" s="411"/>
      <c r="Q550" s="411"/>
      <c r="R550" s="411"/>
      <c r="S550" s="411"/>
      <c r="T550" s="411"/>
      <c r="U550" s="411"/>
      <c r="V550" s="411"/>
      <c r="W550" s="411"/>
      <c r="X550" s="411"/>
      <c r="Y550" s="411"/>
      <c r="Z550" s="411"/>
      <c r="AA550" s="411"/>
      <c r="AB550" s="411"/>
      <c r="AC550" s="411"/>
      <c r="AD550" s="411"/>
      <c r="AE550" s="411"/>
      <c r="AF550" s="411"/>
      <c r="AG550" s="411"/>
      <c r="AH550" s="411"/>
      <c r="AI550" s="411"/>
      <c r="AK550" s="4"/>
    </row>
    <row r="551" spans="1:37">
      <c r="A551" s="4"/>
      <c r="B551" s="411"/>
      <c r="C551" s="411"/>
      <c r="D551" s="411"/>
      <c r="E551" s="411"/>
      <c r="F551" s="411"/>
      <c r="G551" s="411"/>
      <c r="H551" s="411"/>
      <c r="I551" s="411"/>
      <c r="J551" s="411"/>
      <c r="K551" s="411"/>
      <c r="L551" s="411"/>
      <c r="M551" s="411"/>
      <c r="N551" s="411"/>
      <c r="O551" s="411"/>
      <c r="P551" s="411"/>
      <c r="Q551" s="411"/>
      <c r="R551" s="411"/>
      <c r="S551" s="411"/>
      <c r="T551" s="411"/>
      <c r="U551" s="411"/>
      <c r="V551" s="411"/>
      <c r="W551" s="411"/>
      <c r="X551" s="411"/>
      <c r="Y551" s="411"/>
      <c r="Z551" s="411"/>
      <c r="AA551" s="411"/>
      <c r="AB551" s="411"/>
      <c r="AC551" s="411"/>
      <c r="AD551" s="411"/>
      <c r="AE551" s="411"/>
      <c r="AF551" s="411"/>
      <c r="AG551" s="411"/>
      <c r="AH551" s="411"/>
      <c r="AI551" s="411"/>
      <c r="AK551" s="4"/>
    </row>
    <row r="552" spans="1:37">
      <c r="A552" s="4"/>
      <c r="B552" s="411"/>
      <c r="C552" s="411"/>
      <c r="D552" s="411"/>
      <c r="E552" s="411"/>
      <c r="F552" s="411"/>
      <c r="G552" s="411"/>
      <c r="H552" s="411"/>
      <c r="I552" s="411"/>
      <c r="J552" s="411"/>
      <c r="K552" s="411"/>
      <c r="L552" s="411"/>
      <c r="M552" s="411"/>
      <c r="N552" s="411"/>
      <c r="O552" s="411"/>
      <c r="P552" s="411"/>
      <c r="Q552" s="411"/>
      <c r="R552" s="411"/>
      <c r="S552" s="411"/>
      <c r="T552" s="411"/>
      <c r="U552" s="411"/>
      <c r="V552" s="411"/>
      <c r="W552" s="411"/>
      <c r="X552" s="411"/>
      <c r="Y552" s="411"/>
      <c r="Z552" s="411"/>
      <c r="AA552" s="411"/>
      <c r="AB552" s="411"/>
      <c r="AC552" s="411"/>
      <c r="AD552" s="411"/>
      <c r="AE552" s="411"/>
      <c r="AF552" s="411"/>
      <c r="AG552" s="411"/>
      <c r="AH552" s="411"/>
      <c r="AI552" s="411"/>
      <c r="AK552" s="4"/>
    </row>
    <row r="553" spans="1:37">
      <c r="A553" s="4"/>
      <c r="B553" s="411"/>
      <c r="C553" s="411"/>
      <c r="D553" s="411"/>
      <c r="E553" s="411"/>
      <c r="F553" s="411"/>
      <c r="G553" s="411"/>
      <c r="H553" s="411"/>
      <c r="I553" s="411"/>
      <c r="J553" s="411"/>
      <c r="K553" s="411"/>
      <c r="L553" s="411"/>
      <c r="M553" s="411"/>
      <c r="N553" s="411"/>
      <c r="O553" s="411"/>
      <c r="P553" s="411"/>
      <c r="Q553" s="411"/>
      <c r="R553" s="411"/>
      <c r="S553" s="411"/>
      <c r="T553" s="411"/>
      <c r="U553" s="411"/>
      <c r="V553" s="411"/>
      <c r="W553" s="411"/>
      <c r="X553" s="411"/>
      <c r="Y553" s="411"/>
      <c r="Z553" s="411"/>
      <c r="AA553" s="411"/>
      <c r="AB553" s="411"/>
      <c r="AC553" s="411"/>
      <c r="AD553" s="411"/>
      <c r="AE553" s="411"/>
      <c r="AF553" s="411"/>
      <c r="AG553" s="411"/>
      <c r="AH553" s="411"/>
      <c r="AI553" s="411"/>
      <c r="AK553" s="4"/>
    </row>
    <row r="554" spans="1:37">
      <c r="A554" s="4"/>
      <c r="B554" s="411"/>
      <c r="C554" s="411"/>
      <c r="D554" s="411"/>
      <c r="E554" s="411"/>
      <c r="F554" s="411"/>
      <c r="G554" s="411"/>
      <c r="H554" s="411"/>
      <c r="I554" s="411"/>
      <c r="J554" s="411"/>
      <c r="K554" s="411"/>
      <c r="L554" s="411"/>
      <c r="M554" s="411"/>
      <c r="N554" s="411"/>
      <c r="O554" s="411"/>
      <c r="P554" s="411"/>
      <c r="Q554" s="411"/>
      <c r="R554" s="411"/>
      <c r="S554" s="411"/>
      <c r="T554" s="411"/>
      <c r="U554" s="411"/>
      <c r="V554" s="411"/>
      <c r="W554" s="411"/>
      <c r="X554" s="411"/>
      <c r="Y554" s="411"/>
      <c r="Z554" s="411"/>
      <c r="AA554" s="411"/>
      <c r="AB554" s="411"/>
      <c r="AC554" s="411"/>
      <c r="AD554" s="411"/>
      <c r="AE554" s="411"/>
      <c r="AF554" s="411"/>
      <c r="AG554" s="411"/>
      <c r="AH554" s="411"/>
      <c r="AI554" s="411"/>
      <c r="AK554" s="4"/>
    </row>
    <row r="555" spans="1:37">
      <c r="A555" s="4"/>
      <c r="B555" s="411"/>
      <c r="C555" s="411"/>
      <c r="D555" s="411"/>
      <c r="E555" s="411"/>
      <c r="F555" s="411"/>
      <c r="G555" s="411"/>
      <c r="H555" s="411"/>
      <c r="I555" s="411"/>
      <c r="J555" s="411"/>
      <c r="K555" s="411"/>
      <c r="L555" s="411"/>
      <c r="M555" s="411"/>
      <c r="N555" s="411"/>
      <c r="O555" s="411"/>
      <c r="P555" s="411"/>
      <c r="Q555" s="411"/>
      <c r="R555" s="411"/>
      <c r="S555" s="411"/>
      <c r="T555" s="411"/>
      <c r="U555" s="411"/>
      <c r="V555" s="411"/>
      <c r="W555" s="411"/>
      <c r="X555" s="411"/>
      <c r="Y555" s="411"/>
      <c r="Z555" s="411"/>
      <c r="AA555" s="411"/>
      <c r="AB555" s="411"/>
      <c r="AC555" s="411"/>
      <c r="AD555" s="411"/>
      <c r="AE555" s="411"/>
      <c r="AF555" s="411"/>
      <c r="AG555" s="411"/>
      <c r="AH555" s="411"/>
      <c r="AI555" s="411"/>
      <c r="AK555" s="4"/>
    </row>
    <row r="556" spans="1:37">
      <c r="A556" s="4"/>
      <c r="B556" s="411"/>
      <c r="C556" s="411"/>
      <c r="D556" s="411"/>
      <c r="E556" s="411"/>
      <c r="F556" s="411"/>
      <c r="G556" s="411"/>
      <c r="H556" s="411"/>
      <c r="I556" s="411"/>
      <c r="J556" s="411"/>
      <c r="K556" s="411"/>
      <c r="L556" s="411"/>
      <c r="M556" s="411"/>
      <c r="N556" s="411"/>
      <c r="O556" s="411"/>
      <c r="P556" s="411"/>
      <c r="Q556" s="411"/>
      <c r="R556" s="411"/>
      <c r="S556" s="411"/>
      <c r="T556" s="411"/>
      <c r="U556" s="411"/>
      <c r="V556" s="411"/>
      <c r="W556" s="411"/>
      <c r="X556" s="411"/>
      <c r="Y556" s="411"/>
      <c r="Z556" s="411"/>
      <c r="AA556" s="411"/>
      <c r="AB556" s="411"/>
      <c r="AC556" s="411"/>
      <c r="AD556" s="411"/>
      <c r="AE556" s="411"/>
      <c r="AF556" s="411"/>
      <c r="AG556" s="411"/>
      <c r="AH556" s="411"/>
      <c r="AI556" s="411"/>
      <c r="AK556" s="4"/>
    </row>
    <row r="557" spans="1:37">
      <c r="A557" s="4"/>
      <c r="B557" s="411"/>
      <c r="C557" s="411"/>
      <c r="D557" s="411"/>
      <c r="E557" s="411"/>
      <c r="F557" s="411"/>
      <c r="G557" s="411"/>
      <c r="H557" s="411"/>
      <c r="I557" s="411"/>
      <c r="J557" s="411"/>
      <c r="K557" s="411"/>
      <c r="L557" s="411"/>
      <c r="M557" s="411"/>
      <c r="N557" s="411"/>
      <c r="O557" s="411"/>
      <c r="P557" s="411"/>
      <c r="Q557" s="411"/>
      <c r="R557" s="411"/>
      <c r="S557" s="411"/>
      <c r="T557" s="411"/>
      <c r="U557" s="411"/>
      <c r="V557" s="411"/>
      <c r="W557" s="411"/>
      <c r="X557" s="411"/>
      <c r="Y557" s="411"/>
      <c r="Z557" s="411"/>
      <c r="AA557" s="411"/>
      <c r="AB557" s="411"/>
      <c r="AC557" s="411"/>
      <c r="AD557" s="411"/>
      <c r="AE557" s="411"/>
      <c r="AF557" s="411"/>
      <c r="AG557" s="411"/>
      <c r="AH557" s="411"/>
      <c r="AI557" s="411"/>
      <c r="AK557" s="4"/>
    </row>
    <row r="558" spans="1:37">
      <c r="A558" s="4"/>
      <c r="B558" s="411"/>
      <c r="C558" s="411"/>
      <c r="D558" s="411"/>
      <c r="E558" s="411"/>
      <c r="F558" s="411"/>
      <c r="G558" s="411"/>
      <c r="H558" s="411"/>
      <c r="I558" s="411"/>
      <c r="J558" s="411"/>
      <c r="K558" s="411"/>
      <c r="L558" s="411"/>
      <c r="M558" s="411"/>
      <c r="N558" s="411"/>
      <c r="O558" s="411"/>
      <c r="P558" s="411"/>
      <c r="Q558" s="411"/>
      <c r="R558" s="411"/>
      <c r="S558" s="411"/>
      <c r="T558" s="411"/>
      <c r="U558" s="411"/>
      <c r="V558" s="411"/>
      <c r="W558" s="411"/>
      <c r="X558" s="411"/>
      <c r="Y558" s="411"/>
      <c r="Z558" s="411"/>
      <c r="AA558" s="411"/>
      <c r="AB558" s="411"/>
      <c r="AC558" s="411"/>
      <c r="AD558" s="411"/>
      <c r="AE558" s="411"/>
      <c r="AF558" s="411"/>
      <c r="AG558" s="411"/>
      <c r="AH558" s="411"/>
      <c r="AI558" s="411"/>
      <c r="AK558" s="4"/>
    </row>
    <row r="559" spans="1:37">
      <c r="A559" s="4"/>
      <c r="B559" s="411"/>
      <c r="C559" s="411"/>
      <c r="D559" s="411"/>
      <c r="E559" s="411"/>
      <c r="F559" s="411"/>
      <c r="G559" s="411"/>
      <c r="H559" s="411"/>
      <c r="I559" s="411"/>
      <c r="J559" s="411"/>
      <c r="K559" s="411"/>
      <c r="L559" s="411"/>
      <c r="M559" s="411"/>
      <c r="N559" s="411"/>
      <c r="O559" s="411"/>
      <c r="P559" s="411"/>
      <c r="Q559" s="411"/>
      <c r="R559" s="411"/>
      <c r="S559" s="411"/>
      <c r="T559" s="411"/>
      <c r="U559" s="411"/>
      <c r="V559" s="411"/>
      <c r="W559" s="411"/>
      <c r="X559" s="411"/>
      <c r="Y559" s="411"/>
      <c r="Z559" s="411"/>
      <c r="AA559" s="411"/>
      <c r="AB559" s="411"/>
      <c r="AC559" s="411"/>
      <c r="AD559" s="411"/>
      <c r="AE559" s="411"/>
      <c r="AF559" s="411"/>
      <c r="AG559" s="411"/>
      <c r="AH559" s="411"/>
      <c r="AI559" s="411"/>
      <c r="AK559" s="4"/>
    </row>
    <row r="560" spans="1:37">
      <c r="A560" s="4"/>
      <c r="B560" s="411"/>
      <c r="C560" s="411"/>
      <c r="D560" s="411"/>
      <c r="E560" s="411"/>
      <c r="F560" s="411"/>
      <c r="G560" s="411"/>
      <c r="H560" s="411"/>
      <c r="I560" s="411"/>
      <c r="J560" s="411"/>
      <c r="K560" s="411"/>
      <c r="L560" s="411"/>
      <c r="M560" s="411"/>
      <c r="N560" s="411"/>
      <c r="O560" s="411"/>
      <c r="P560" s="411"/>
      <c r="Q560" s="411"/>
      <c r="R560" s="411"/>
      <c r="S560" s="411"/>
      <c r="T560" s="411"/>
      <c r="U560" s="411"/>
      <c r="V560" s="411"/>
      <c r="W560" s="411"/>
      <c r="X560" s="411"/>
      <c r="Y560" s="411"/>
      <c r="Z560" s="411"/>
      <c r="AA560" s="411"/>
      <c r="AB560" s="411"/>
      <c r="AC560" s="411"/>
      <c r="AD560" s="411"/>
      <c r="AE560" s="411"/>
      <c r="AF560" s="411"/>
      <c r="AG560" s="411"/>
      <c r="AH560" s="411"/>
      <c r="AI560" s="411"/>
      <c r="AK560" s="4"/>
    </row>
    <row r="561" spans="1:37">
      <c r="A561" s="4"/>
      <c r="B561" s="411"/>
      <c r="C561" s="411"/>
      <c r="D561" s="411"/>
      <c r="E561" s="411"/>
      <c r="F561" s="411"/>
      <c r="G561" s="411"/>
      <c r="H561" s="411"/>
      <c r="I561" s="411"/>
      <c r="J561" s="411"/>
      <c r="K561" s="411"/>
      <c r="L561" s="411"/>
      <c r="M561" s="411"/>
      <c r="N561" s="411"/>
      <c r="O561" s="411"/>
      <c r="P561" s="411"/>
      <c r="Q561" s="411"/>
      <c r="R561" s="411"/>
      <c r="S561" s="411"/>
      <c r="T561" s="411"/>
      <c r="U561" s="411"/>
      <c r="V561" s="411"/>
      <c r="W561" s="411"/>
      <c r="X561" s="411"/>
      <c r="Y561" s="411"/>
      <c r="Z561" s="411"/>
      <c r="AA561" s="411"/>
      <c r="AB561" s="411"/>
      <c r="AC561" s="411"/>
      <c r="AD561" s="411"/>
      <c r="AE561" s="411"/>
      <c r="AF561" s="411"/>
      <c r="AG561" s="411"/>
      <c r="AH561" s="411"/>
      <c r="AI561" s="411"/>
      <c r="AK561" s="4"/>
    </row>
    <row r="562" spans="1:37">
      <c r="A562" s="4"/>
      <c r="B562" s="411"/>
      <c r="C562" s="411"/>
      <c r="D562" s="411"/>
      <c r="E562" s="411"/>
      <c r="F562" s="411"/>
      <c r="G562" s="411"/>
      <c r="H562" s="411"/>
      <c r="I562" s="411"/>
      <c r="J562" s="411"/>
      <c r="K562" s="411"/>
      <c r="L562" s="411"/>
      <c r="M562" s="411"/>
      <c r="N562" s="411"/>
      <c r="O562" s="411"/>
      <c r="P562" s="411"/>
      <c r="Q562" s="411"/>
      <c r="R562" s="411"/>
      <c r="S562" s="411"/>
      <c r="T562" s="411"/>
      <c r="U562" s="411"/>
      <c r="V562" s="411"/>
      <c r="W562" s="411"/>
      <c r="X562" s="411"/>
      <c r="Y562" s="411"/>
      <c r="Z562" s="411"/>
      <c r="AA562" s="411"/>
      <c r="AB562" s="411"/>
      <c r="AC562" s="411"/>
      <c r="AD562" s="411"/>
      <c r="AE562" s="411"/>
      <c r="AF562" s="411"/>
      <c r="AG562" s="411"/>
      <c r="AH562" s="411"/>
      <c r="AI562" s="411"/>
      <c r="AK562" s="4"/>
    </row>
    <row r="563" spans="1:37">
      <c r="A563" s="4"/>
      <c r="B563" s="411"/>
      <c r="C563" s="411"/>
      <c r="D563" s="411"/>
      <c r="E563" s="411"/>
      <c r="F563" s="411"/>
      <c r="G563" s="411"/>
      <c r="H563" s="411"/>
      <c r="I563" s="411"/>
      <c r="J563" s="411"/>
      <c r="K563" s="411"/>
      <c r="L563" s="411"/>
      <c r="M563" s="411"/>
      <c r="N563" s="411"/>
      <c r="O563" s="411"/>
      <c r="P563" s="411"/>
      <c r="Q563" s="411"/>
      <c r="R563" s="411"/>
      <c r="S563" s="411"/>
      <c r="T563" s="411"/>
      <c r="U563" s="411"/>
      <c r="V563" s="411"/>
      <c r="W563" s="411"/>
      <c r="X563" s="411"/>
      <c r="Y563" s="411"/>
      <c r="Z563" s="411"/>
      <c r="AA563" s="411"/>
      <c r="AB563" s="411"/>
      <c r="AC563" s="411"/>
      <c r="AD563" s="411"/>
      <c r="AE563" s="411"/>
      <c r="AF563" s="411"/>
      <c r="AG563" s="411"/>
      <c r="AH563" s="411"/>
      <c r="AI563" s="411"/>
      <c r="AK563" s="4"/>
    </row>
    <row r="564" spans="1:37">
      <c r="A564" s="4"/>
      <c r="B564" s="411"/>
      <c r="C564" s="411"/>
      <c r="D564" s="411"/>
      <c r="E564" s="411"/>
      <c r="F564" s="411"/>
      <c r="G564" s="411"/>
      <c r="H564" s="411"/>
      <c r="I564" s="411"/>
      <c r="J564" s="411"/>
      <c r="K564" s="411"/>
      <c r="L564" s="411"/>
      <c r="M564" s="411"/>
      <c r="N564" s="411"/>
      <c r="O564" s="411"/>
      <c r="P564" s="411"/>
      <c r="Q564" s="411"/>
      <c r="R564" s="411"/>
      <c r="S564" s="411"/>
      <c r="T564" s="411"/>
      <c r="U564" s="411"/>
      <c r="V564" s="411"/>
      <c r="W564" s="411"/>
      <c r="X564" s="411"/>
      <c r="Y564" s="411"/>
      <c r="Z564" s="411"/>
      <c r="AA564" s="411"/>
      <c r="AB564" s="411"/>
      <c r="AC564" s="411"/>
      <c r="AD564" s="411"/>
      <c r="AE564" s="411"/>
      <c r="AF564" s="411"/>
      <c r="AG564" s="411"/>
      <c r="AH564" s="411"/>
      <c r="AI564" s="411"/>
      <c r="AK564" s="4"/>
    </row>
    <row r="565" spans="1:37">
      <c r="A565" s="4"/>
      <c r="B565" s="411"/>
      <c r="C565" s="411"/>
      <c r="D565" s="411"/>
      <c r="E565" s="411"/>
      <c r="F565" s="411"/>
      <c r="G565" s="411"/>
      <c r="H565" s="411"/>
      <c r="I565" s="411"/>
      <c r="J565" s="411"/>
      <c r="K565" s="411"/>
      <c r="L565" s="411"/>
      <c r="M565" s="411"/>
      <c r="N565" s="411"/>
      <c r="O565" s="411"/>
      <c r="P565" s="411"/>
      <c r="Q565" s="411"/>
      <c r="R565" s="411"/>
      <c r="S565" s="411"/>
      <c r="T565" s="411"/>
      <c r="U565" s="411"/>
      <c r="V565" s="411"/>
      <c r="W565" s="411"/>
      <c r="X565" s="411"/>
      <c r="Y565" s="411"/>
      <c r="Z565" s="411"/>
      <c r="AA565" s="411"/>
      <c r="AB565" s="411"/>
      <c r="AC565" s="411"/>
      <c r="AD565" s="411"/>
      <c r="AE565" s="411"/>
      <c r="AF565" s="411"/>
      <c r="AG565" s="411"/>
      <c r="AH565" s="411"/>
      <c r="AI565" s="411"/>
      <c r="AK565" s="4"/>
    </row>
    <row r="566" spans="1:37">
      <c r="A566" s="4"/>
      <c r="B566" s="411"/>
      <c r="C566" s="411"/>
      <c r="D566" s="411"/>
      <c r="E566" s="411"/>
      <c r="F566" s="411"/>
      <c r="G566" s="411"/>
      <c r="H566" s="411"/>
      <c r="I566" s="411"/>
      <c r="J566" s="411"/>
      <c r="K566" s="411"/>
      <c r="L566" s="411"/>
      <c r="M566" s="411"/>
      <c r="N566" s="411"/>
      <c r="O566" s="411"/>
      <c r="P566" s="411"/>
      <c r="Q566" s="411"/>
      <c r="R566" s="411"/>
      <c r="S566" s="411"/>
      <c r="T566" s="411"/>
      <c r="U566" s="411"/>
      <c r="V566" s="411"/>
      <c r="W566" s="411"/>
      <c r="X566" s="411"/>
      <c r="Y566" s="411"/>
      <c r="Z566" s="411"/>
      <c r="AA566" s="411"/>
      <c r="AB566" s="411"/>
      <c r="AC566" s="411"/>
      <c r="AD566" s="411"/>
      <c r="AE566" s="411"/>
      <c r="AF566" s="411"/>
      <c r="AG566" s="411"/>
      <c r="AH566" s="411"/>
      <c r="AI566" s="411"/>
      <c r="AK566" s="4"/>
    </row>
    <row r="567" spans="1:37">
      <c r="A567" s="4"/>
      <c r="B567" s="411"/>
      <c r="C567" s="411"/>
      <c r="D567" s="411"/>
      <c r="E567" s="411"/>
      <c r="F567" s="411"/>
      <c r="G567" s="411"/>
      <c r="H567" s="411"/>
      <c r="I567" s="411"/>
      <c r="J567" s="411"/>
      <c r="K567" s="411"/>
      <c r="L567" s="411"/>
      <c r="M567" s="411"/>
      <c r="N567" s="411"/>
      <c r="O567" s="411"/>
      <c r="P567" s="411"/>
      <c r="Q567" s="411"/>
      <c r="R567" s="411"/>
      <c r="S567" s="411"/>
      <c r="T567" s="411"/>
      <c r="U567" s="411"/>
      <c r="V567" s="411"/>
      <c r="W567" s="411"/>
      <c r="X567" s="411"/>
      <c r="Y567" s="411"/>
      <c r="Z567" s="411"/>
      <c r="AA567" s="411"/>
      <c r="AB567" s="411"/>
      <c r="AC567" s="411"/>
      <c r="AD567" s="411"/>
      <c r="AE567" s="411"/>
      <c r="AF567" s="411"/>
      <c r="AG567" s="411"/>
      <c r="AH567" s="411"/>
      <c r="AI567" s="411"/>
      <c r="AK567" s="4"/>
    </row>
    <row r="568" spans="1:37">
      <c r="A568" s="4"/>
      <c r="B568" s="411"/>
      <c r="C568" s="411"/>
      <c r="D568" s="411"/>
      <c r="E568" s="411"/>
      <c r="F568" s="411"/>
      <c r="G568" s="411"/>
      <c r="H568" s="411"/>
      <c r="I568" s="411"/>
      <c r="J568" s="411"/>
      <c r="K568" s="411"/>
      <c r="L568" s="411"/>
      <c r="M568" s="411"/>
      <c r="N568" s="411"/>
      <c r="O568" s="411"/>
      <c r="P568" s="411"/>
      <c r="Q568" s="411"/>
      <c r="R568" s="411"/>
      <c r="S568" s="411"/>
      <c r="T568" s="411"/>
      <c r="U568" s="411"/>
      <c r="V568" s="411"/>
      <c r="W568" s="411"/>
      <c r="X568" s="411"/>
      <c r="Y568" s="411"/>
      <c r="Z568" s="411"/>
      <c r="AA568" s="411"/>
      <c r="AB568" s="411"/>
      <c r="AC568" s="411"/>
      <c r="AD568" s="411"/>
      <c r="AE568" s="411"/>
      <c r="AF568" s="411"/>
      <c r="AG568" s="411"/>
      <c r="AH568" s="411"/>
      <c r="AI568" s="411"/>
      <c r="AK568" s="4"/>
    </row>
    <row r="569" spans="1:37">
      <c r="A569" s="4"/>
      <c r="B569" s="411"/>
      <c r="C569" s="411"/>
      <c r="D569" s="411"/>
      <c r="E569" s="411"/>
      <c r="F569" s="411"/>
      <c r="G569" s="411"/>
      <c r="H569" s="411"/>
      <c r="I569" s="411"/>
      <c r="J569" s="411"/>
      <c r="K569" s="411"/>
      <c r="L569" s="411"/>
      <c r="M569" s="411"/>
      <c r="N569" s="411"/>
      <c r="O569" s="411"/>
      <c r="P569" s="411"/>
      <c r="Q569" s="411"/>
      <c r="R569" s="411"/>
      <c r="S569" s="411"/>
      <c r="T569" s="411"/>
      <c r="U569" s="411"/>
      <c r="V569" s="411"/>
      <c r="W569" s="411"/>
      <c r="X569" s="411"/>
      <c r="Y569" s="411"/>
      <c r="Z569" s="411"/>
      <c r="AA569" s="411"/>
      <c r="AB569" s="411"/>
      <c r="AC569" s="411"/>
      <c r="AD569" s="411"/>
      <c r="AE569" s="411"/>
      <c r="AF569" s="411"/>
      <c r="AG569" s="411"/>
      <c r="AH569" s="411"/>
      <c r="AI569" s="411"/>
      <c r="AK569" s="4"/>
    </row>
    <row r="570" spans="1:37">
      <c r="A570" s="4"/>
      <c r="B570" s="411"/>
      <c r="C570" s="411"/>
      <c r="D570" s="411"/>
      <c r="E570" s="411"/>
      <c r="F570" s="411"/>
      <c r="G570" s="411"/>
      <c r="H570" s="411"/>
      <c r="I570" s="411"/>
      <c r="J570" s="411"/>
      <c r="K570" s="411"/>
      <c r="L570" s="411"/>
      <c r="M570" s="411"/>
      <c r="N570" s="411"/>
      <c r="O570" s="411"/>
      <c r="P570" s="411"/>
      <c r="Q570" s="411"/>
      <c r="R570" s="411"/>
      <c r="S570" s="411"/>
      <c r="T570" s="411"/>
      <c r="U570" s="411"/>
      <c r="V570" s="411"/>
      <c r="W570" s="411"/>
      <c r="X570" s="411"/>
      <c r="Y570" s="411"/>
      <c r="Z570" s="411"/>
      <c r="AA570" s="411"/>
      <c r="AB570" s="411"/>
      <c r="AC570" s="411"/>
      <c r="AD570" s="411"/>
      <c r="AE570" s="411"/>
      <c r="AF570" s="411"/>
      <c r="AG570" s="411"/>
      <c r="AH570" s="411"/>
      <c r="AI570" s="411"/>
      <c r="AK570" s="4"/>
    </row>
    <row r="571" spans="1:37">
      <c r="A571" s="4"/>
      <c r="B571" s="411"/>
      <c r="C571" s="411"/>
      <c r="D571" s="411"/>
      <c r="E571" s="411"/>
      <c r="F571" s="411"/>
      <c r="G571" s="411"/>
      <c r="H571" s="411"/>
      <c r="I571" s="411"/>
      <c r="J571" s="411"/>
      <c r="K571" s="411"/>
      <c r="L571" s="411"/>
      <c r="M571" s="411"/>
      <c r="N571" s="411"/>
      <c r="O571" s="411"/>
      <c r="P571" s="411"/>
      <c r="Q571" s="411"/>
      <c r="R571" s="411"/>
      <c r="S571" s="411"/>
      <c r="T571" s="411"/>
      <c r="U571" s="411"/>
      <c r="V571" s="411"/>
      <c r="W571" s="411"/>
      <c r="X571" s="411"/>
      <c r="Y571" s="411"/>
      <c r="Z571" s="411"/>
      <c r="AA571" s="411"/>
      <c r="AB571" s="411"/>
      <c r="AC571" s="411"/>
      <c r="AD571" s="411"/>
      <c r="AE571" s="411"/>
      <c r="AF571" s="411"/>
      <c r="AG571" s="411"/>
      <c r="AH571" s="411"/>
      <c r="AI571" s="411"/>
      <c r="AK571" s="4"/>
    </row>
    <row r="572" spans="1:37">
      <c r="A572" s="4"/>
      <c r="B572" s="411"/>
      <c r="C572" s="411"/>
      <c r="D572" s="411"/>
      <c r="E572" s="411"/>
      <c r="F572" s="411"/>
      <c r="G572" s="411"/>
      <c r="H572" s="411"/>
      <c r="I572" s="411"/>
      <c r="J572" s="411"/>
      <c r="K572" s="411"/>
      <c r="L572" s="411"/>
      <c r="M572" s="411"/>
      <c r="N572" s="411"/>
      <c r="O572" s="411"/>
      <c r="P572" s="411"/>
      <c r="Q572" s="411"/>
      <c r="R572" s="411"/>
      <c r="S572" s="411"/>
      <c r="T572" s="411"/>
      <c r="U572" s="411"/>
      <c r="V572" s="411"/>
      <c r="W572" s="411"/>
      <c r="X572" s="411"/>
      <c r="Y572" s="411"/>
      <c r="Z572" s="411"/>
      <c r="AA572" s="411"/>
      <c r="AB572" s="411"/>
      <c r="AC572" s="411"/>
      <c r="AD572" s="411"/>
      <c r="AE572" s="411"/>
      <c r="AF572" s="411"/>
      <c r="AG572" s="411"/>
      <c r="AH572" s="411"/>
      <c r="AI572" s="411"/>
      <c r="AK572" s="4"/>
    </row>
    <row r="573" spans="1:37">
      <c r="A573" s="4"/>
      <c r="B573" s="411"/>
      <c r="C573" s="411"/>
      <c r="D573" s="411"/>
      <c r="E573" s="411"/>
      <c r="F573" s="411"/>
      <c r="G573" s="411"/>
      <c r="H573" s="411"/>
      <c r="I573" s="411"/>
      <c r="J573" s="411"/>
      <c r="K573" s="411"/>
      <c r="L573" s="411"/>
      <c r="M573" s="411"/>
      <c r="N573" s="411"/>
      <c r="O573" s="411"/>
      <c r="P573" s="411"/>
      <c r="Q573" s="411"/>
      <c r="R573" s="411"/>
      <c r="S573" s="411"/>
      <c r="T573" s="411"/>
      <c r="U573" s="411"/>
      <c r="V573" s="411"/>
      <c r="W573" s="411"/>
      <c r="X573" s="411"/>
      <c r="Y573" s="411"/>
      <c r="Z573" s="411"/>
      <c r="AA573" s="411"/>
      <c r="AB573" s="411"/>
      <c r="AC573" s="411"/>
      <c r="AD573" s="411"/>
      <c r="AE573" s="411"/>
      <c r="AF573" s="411"/>
      <c r="AG573" s="411"/>
      <c r="AH573" s="411"/>
      <c r="AI573" s="411"/>
      <c r="AK573" s="4"/>
    </row>
    <row r="574" spans="1:37">
      <c r="A574" s="4"/>
      <c r="B574" s="411"/>
      <c r="C574" s="411"/>
      <c r="D574" s="411"/>
      <c r="E574" s="411"/>
      <c r="F574" s="411"/>
      <c r="G574" s="411"/>
      <c r="H574" s="411"/>
      <c r="I574" s="411"/>
      <c r="J574" s="411"/>
      <c r="K574" s="411"/>
      <c r="L574" s="411"/>
      <c r="M574" s="411"/>
      <c r="N574" s="411"/>
      <c r="O574" s="411"/>
      <c r="P574" s="411"/>
      <c r="Q574" s="411"/>
      <c r="R574" s="411"/>
      <c r="S574" s="411"/>
      <c r="T574" s="411"/>
      <c r="U574" s="411"/>
      <c r="V574" s="411"/>
      <c r="W574" s="411"/>
      <c r="X574" s="411"/>
      <c r="Y574" s="411"/>
      <c r="Z574" s="411"/>
      <c r="AA574" s="411"/>
      <c r="AB574" s="411"/>
      <c r="AC574" s="411"/>
      <c r="AD574" s="411"/>
      <c r="AE574" s="411"/>
      <c r="AF574" s="411"/>
      <c r="AG574" s="411"/>
      <c r="AH574" s="411"/>
      <c r="AI574" s="411"/>
      <c r="AK574" s="4"/>
    </row>
    <row r="575" spans="1:37">
      <c r="A575" s="4"/>
      <c r="B575" s="411"/>
      <c r="C575" s="411"/>
      <c r="D575" s="411"/>
      <c r="E575" s="411"/>
      <c r="F575" s="411"/>
      <c r="G575" s="411"/>
      <c r="H575" s="411"/>
      <c r="I575" s="411"/>
      <c r="J575" s="411"/>
      <c r="K575" s="411"/>
      <c r="L575" s="411"/>
      <c r="M575" s="411"/>
      <c r="N575" s="411"/>
      <c r="O575" s="411"/>
      <c r="P575" s="411"/>
      <c r="Q575" s="411"/>
      <c r="R575" s="411"/>
      <c r="S575" s="411"/>
      <c r="T575" s="411"/>
      <c r="U575" s="411"/>
      <c r="V575" s="411"/>
      <c r="W575" s="411"/>
      <c r="X575" s="411"/>
      <c r="Y575" s="411"/>
      <c r="Z575" s="411"/>
      <c r="AA575" s="411"/>
      <c r="AB575" s="411"/>
      <c r="AC575" s="411"/>
      <c r="AD575" s="411"/>
      <c r="AE575" s="411"/>
      <c r="AF575" s="411"/>
      <c r="AG575" s="411"/>
      <c r="AH575" s="411"/>
      <c r="AI575" s="411"/>
      <c r="AK575" s="4"/>
    </row>
    <row r="576" spans="1:37">
      <c r="A576" s="4"/>
      <c r="B576" s="411"/>
      <c r="C576" s="411"/>
      <c r="D576" s="411"/>
      <c r="E576" s="411"/>
      <c r="F576" s="411"/>
      <c r="G576" s="411"/>
      <c r="H576" s="411"/>
      <c r="I576" s="411"/>
      <c r="J576" s="411"/>
      <c r="K576" s="411"/>
      <c r="L576" s="411"/>
      <c r="M576" s="411"/>
      <c r="N576" s="411"/>
      <c r="O576" s="411"/>
      <c r="P576" s="411"/>
      <c r="Q576" s="411"/>
      <c r="R576" s="411"/>
      <c r="S576" s="411"/>
      <c r="T576" s="411"/>
      <c r="U576" s="411"/>
      <c r="V576" s="411"/>
      <c r="W576" s="411"/>
      <c r="X576" s="411"/>
      <c r="Y576" s="411"/>
      <c r="Z576" s="411"/>
      <c r="AA576" s="411"/>
      <c r="AB576" s="411"/>
      <c r="AC576" s="411"/>
      <c r="AD576" s="411"/>
      <c r="AE576" s="411"/>
      <c r="AF576" s="411"/>
      <c r="AG576" s="411"/>
      <c r="AH576" s="411"/>
      <c r="AI576" s="411"/>
      <c r="AK576" s="4"/>
    </row>
    <row r="577" spans="1:37">
      <c r="A577" s="4"/>
      <c r="B577" s="411"/>
      <c r="C577" s="411"/>
      <c r="D577" s="411"/>
      <c r="E577" s="411"/>
      <c r="F577" s="411"/>
      <c r="G577" s="411"/>
      <c r="H577" s="411"/>
      <c r="I577" s="411"/>
      <c r="J577" s="411"/>
      <c r="K577" s="411"/>
      <c r="L577" s="411"/>
      <c r="M577" s="411"/>
      <c r="N577" s="411"/>
      <c r="O577" s="411"/>
      <c r="P577" s="411"/>
      <c r="Q577" s="411"/>
      <c r="R577" s="411"/>
      <c r="S577" s="411"/>
      <c r="T577" s="411"/>
      <c r="U577" s="411"/>
      <c r="V577" s="411"/>
      <c r="W577" s="411"/>
      <c r="X577" s="411"/>
      <c r="Y577" s="411"/>
      <c r="Z577" s="411"/>
      <c r="AA577" s="411"/>
      <c r="AB577" s="411"/>
      <c r="AC577" s="411"/>
      <c r="AD577" s="411"/>
      <c r="AE577" s="411"/>
      <c r="AF577" s="411"/>
      <c r="AG577" s="411"/>
      <c r="AH577" s="411"/>
      <c r="AI577" s="411"/>
      <c r="AK577" s="4"/>
    </row>
    <row r="578" spans="1:37">
      <c r="A578" s="4"/>
      <c r="B578" s="411"/>
      <c r="C578" s="411"/>
      <c r="D578" s="411"/>
      <c r="E578" s="411"/>
      <c r="F578" s="411"/>
      <c r="G578" s="411"/>
      <c r="H578" s="411"/>
      <c r="I578" s="411"/>
      <c r="J578" s="411"/>
      <c r="K578" s="411"/>
      <c r="L578" s="411"/>
      <c r="M578" s="411"/>
      <c r="N578" s="411"/>
      <c r="O578" s="411"/>
      <c r="P578" s="411"/>
      <c r="Q578" s="411"/>
      <c r="R578" s="411"/>
      <c r="S578" s="411"/>
      <c r="T578" s="411"/>
      <c r="U578" s="411"/>
      <c r="V578" s="411"/>
      <c r="W578" s="411"/>
      <c r="X578" s="411"/>
      <c r="Y578" s="411"/>
      <c r="Z578" s="411"/>
      <c r="AA578" s="411"/>
      <c r="AB578" s="411"/>
      <c r="AC578" s="411"/>
      <c r="AD578" s="411"/>
      <c r="AE578" s="411"/>
      <c r="AF578" s="411"/>
      <c r="AG578" s="411"/>
      <c r="AH578" s="411"/>
      <c r="AI578" s="411"/>
      <c r="AK578" s="4"/>
    </row>
    <row r="579" spans="1:37">
      <c r="A579" s="4"/>
      <c r="B579" s="411"/>
      <c r="C579" s="411"/>
      <c r="D579" s="411"/>
      <c r="E579" s="411"/>
      <c r="F579" s="411"/>
      <c r="G579" s="411"/>
      <c r="H579" s="411"/>
      <c r="I579" s="411"/>
      <c r="J579" s="411"/>
      <c r="K579" s="411"/>
      <c r="L579" s="411"/>
      <c r="M579" s="411"/>
      <c r="N579" s="411"/>
      <c r="O579" s="411"/>
      <c r="P579" s="411"/>
      <c r="Q579" s="411"/>
      <c r="R579" s="411"/>
      <c r="S579" s="411"/>
      <c r="T579" s="411"/>
      <c r="U579" s="411"/>
      <c r="V579" s="411"/>
      <c r="W579" s="411"/>
      <c r="X579" s="411"/>
      <c r="Y579" s="411"/>
      <c r="Z579" s="411"/>
      <c r="AA579" s="411"/>
      <c r="AB579" s="411"/>
      <c r="AC579" s="411"/>
      <c r="AD579" s="411"/>
      <c r="AE579" s="411"/>
      <c r="AF579" s="411"/>
      <c r="AG579" s="411"/>
      <c r="AH579" s="411"/>
      <c r="AI579" s="411"/>
      <c r="AK579" s="4"/>
    </row>
    <row r="580" spans="1:37">
      <c r="A580" s="4"/>
      <c r="B580" s="411"/>
      <c r="C580" s="411"/>
      <c r="D580" s="411"/>
      <c r="E580" s="411"/>
      <c r="F580" s="411"/>
      <c r="G580" s="411"/>
      <c r="H580" s="411"/>
      <c r="I580" s="411"/>
      <c r="J580" s="411"/>
      <c r="K580" s="411"/>
      <c r="L580" s="411"/>
      <c r="M580" s="411"/>
      <c r="N580" s="411"/>
      <c r="O580" s="411"/>
      <c r="P580" s="411"/>
      <c r="Q580" s="411"/>
      <c r="R580" s="411"/>
      <c r="S580" s="411"/>
      <c r="T580" s="411"/>
      <c r="U580" s="411"/>
      <c r="V580" s="411"/>
      <c r="W580" s="411"/>
      <c r="X580" s="411"/>
      <c r="Y580" s="411"/>
      <c r="Z580" s="411"/>
      <c r="AA580" s="411"/>
      <c r="AB580" s="411"/>
      <c r="AC580" s="411"/>
      <c r="AD580" s="411"/>
      <c r="AE580" s="411"/>
      <c r="AF580" s="411"/>
      <c r="AG580" s="411"/>
      <c r="AH580" s="411"/>
      <c r="AI580" s="411"/>
      <c r="AK580" s="4"/>
    </row>
    <row r="581" spans="1:37">
      <c r="A581" s="4"/>
      <c r="B581" s="411"/>
      <c r="C581" s="411"/>
      <c r="D581" s="411"/>
      <c r="E581" s="411"/>
      <c r="F581" s="411"/>
      <c r="G581" s="411"/>
      <c r="H581" s="411"/>
      <c r="I581" s="411"/>
      <c r="J581" s="411"/>
      <c r="K581" s="411"/>
      <c r="L581" s="411"/>
      <c r="M581" s="411"/>
      <c r="N581" s="411"/>
      <c r="O581" s="411"/>
      <c r="P581" s="411"/>
      <c r="Q581" s="411"/>
      <c r="R581" s="411"/>
      <c r="S581" s="411"/>
      <c r="T581" s="411"/>
      <c r="U581" s="411"/>
      <c r="V581" s="411"/>
      <c r="W581" s="411"/>
      <c r="X581" s="411"/>
      <c r="Y581" s="411"/>
      <c r="Z581" s="411"/>
      <c r="AA581" s="411"/>
      <c r="AB581" s="411"/>
      <c r="AC581" s="411"/>
      <c r="AD581" s="411"/>
      <c r="AE581" s="411"/>
      <c r="AF581" s="411"/>
      <c r="AG581" s="411"/>
      <c r="AH581" s="411"/>
      <c r="AI581" s="411"/>
      <c r="AK581" s="4"/>
    </row>
    <row r="582" spans="1:37">
      <c r="A582" s="4"/>
      <c r="B582" s="411"/>
      <c r="C582" s="411"/>
      <c r="D582" s="411"/>
      <c r="E582" s="411"/>
      <c r="F582" s="411"/>
      <c r="G582" s="411"/>
      <c r="H582" s="411"/>
      <c r="I582" s="411"/>
      <c r="J582" s="411"/>
      <c r="K582" s="411"/>
      <c r="L582" s="411"/>
      <c r="M582" s="411"/>
      <c r="N582" s="411"/>
      <c r="O582" s="411"/>
      <c r="P582" s="411"/>
      <c r="Q582" s="411"/>
      <c r="R582" s="411"/>
      <c r="S582" s="411"/>
      <c r="T582" s="411"/>
      <c r="U582" s="411"/>
      <c r="V582" s="411"/>
      <c r="W582" s="411"/>
      <c r="X582" s="411"/>
      <c r="Y582" s="411"/>
      <c r="Z582" s="411"/>
      <c r="AA582" s="411"/>
      <c r="AB582" s="411"/>
      <c r="AC582" s="411"/>
      <c r="AD582" s="411"/>
      <c r="AE582" s="411"/>
      <c r="AF582" s="411"/>
      <c r="AG582" s="411"/>
      <c r="AH582" s="411"/>
      <c r="AI582" s="411"/>
      <c r="AK582" s="4"/>
    </row>
    <row r="583" spans="1:37">
      <c r="A583" s="4"/>
      <c r="B583" s="411"/>
      <c r="C583" s="411"/>
      <c r="D583" s="411"/>
      <c r="E583" s="411"/>
      <c r="F583" s="411"/>
      <c r="G583" s="411"/>
      <c r="H583" s="411"/>
      <c r="I583" s="411"/>
      <c r="J583" s="411"/>
      <c r="K583" s="411"/>
      <c r="L583" s="411"/>
      <c r="M583" s="411"/>
      <c r="N583" s="411"/>
      <c r="O583" s="411"/>
      <c r="P583" s="411"/>
      <c r="Q583" s="411"/>
      <c r="R583" s="411"/>
      <c r="S583" s="411"/>
      <c r="T583" s="411"/>
      <c r="U583" s="411"/>
      <c r="V583" s="411"/>
      <c r="W583" s="411"/>
      <c r="X583" s="411"/>
      <c r="Y583" s="411"/>
      <c r="Z583" s="411"/>
      <c r="AA583" s="411"/>
      <c r="AB583" s="411"/>
      <c r="AC583" s="411"/>
      <c r="AD583" s="411"/>
      <c r="AE583" s="411"/>
      <c r="AF583" s="411"/>
      <c r="AG583" s="411"/>
      <c r="AH583" s="411"/>
      <c r="AI583" s="411"/>
      <c r="AK583" s="4"/>
    </row>
    <row r="584" spans="1:37">
      <c r="A584" s="4"/>
      <c r="B584" s="411"/>
      <c r="C584" s="411"/>
      <c r="D584" s="411"/>
      <c r="E584" s="411"/>
      <c r="F584" s="411"/>
      <c r="G584" s="411"/>
      <c r="H584" s="411"/>
      <c r="I584" s="411"/>
      <c r="J584" s="411"/>
      <c r="K584" s="411"/>
      <c r="L584" s="411"/>
      <c r="M584" s="411"/>
      <c r="N584" s="411"/>
      <c r="O584" s="411"/>
      <c r="P584" s="411"/>
      <c r="Q584" s="411"/>
      <c r="R584" s="411"/>
      <c r="S584" s="411"/>
      <c r="T584" s="411"/>
      <c r="U584" s="411"/>
      <c r="V584" s="411"/>
      <c r="W584" s="411"/>
      <c r="X584" s="411"/>
      <c r="Y584" s="411"/>
      <c r="Z584" s="411"/>
      <c r="AA584" s="411"/>
      <c r="AB584" s="411"/>
      <c r="AC584" s="411"/>
      <c r="AD584" s="411"/>
      <c r="AE584" s="411"/>
      <c r="AF584" s="411"/>
      <c r="AG584" s="411"/>
      <c r="AH584" s="411"/>
      <c r="AI584" s="411"/>
      <c r="AK584" s="4"/>
    </row>
    <row r="585" spans="1:37">
      <c r="A585" s="4"/>
      <c r="B585" s="411"/>
      <c r="C585" s="411"/>
      <c r="D585" s="411"/>
      <c r="E585" s="411"/>
      <c r="F585" s="411"/>
      <c r="G585" s="411"/>
      <c r="H585" s="411"/>
      <c r="I585" s="411"/>
      <c r="J585" s="411"/>
      <c r="K585" s="411"/>
      <c r="L585" s="411"/>
      <c r="M585" s="411"/>
      <c r="N585" s="411"/>
      <c r="O585" s="411"/>
      <c r="P585" s="411"/>
      <c r="Q585" s="411"/>
      <c r="R585" s="411"/>
      <c r="S585" s="411"/>
      <c r="T585" s="411"/>
      <c r="U585" s="411"/>
      <c r="V585" s="411"/>
      <c r="W585" s="411"/>
      <c r="X585" s="411"/>
      <c r="Y585" s="411"/>
      <c r="Z585" s="411"/>
      <c r="AA585" s="411"/>
      <c r="AB585" s="411"/>
      <c r="AC585" s="411"/>
      <c r="AD585" s="411"/>
      <c r="AE585" s="411"/>
      <c r="AF585" s="411"/>
      <c r="AG585" s="411"/>
      <c r="AH585" s="411"/>
      <c r="AI585" s="411"/>
      <c r="AK585" s="4"/>
    </row>
    <row r="586" spans="1:37">
      <c r="A586" s="4"/>
      <c r="B586" s="411"/>
      <c r="C586" s="411"/>
      <c r="D586" s="411"/>
      <c r="E586" s="411"/>
      <c r="F586" s="411"/>
      <c r="G586" s="411"/>
      <c r="H586" s="411"/>
      <c r="I586" s="411"/>
      <c r="J586" s="411"/>
      <c r="K586" s="411"/>
      <c r="L586" s="411"/>
      <c r="M586" s="411"/>
      <c r="N586" s="411"/>
      <c r="O586" s="411"/>
      <c r="P586" s="411"/>
      <c r="Q586" s="411"/>
      <c r="R586" s="411"/>
      <c r="S586" s="411"/>
      <c r="T586" s="411"/>
      <c r="U586" s="411"/>
      <c r="V586" s="411"/>
      <c r="W586" s="411"/>
      <c r="X586" s="411"/>
      <c r="Y586" s="411"/>
      <c r="Z586" s="411"/>
      <c r="AA586" s="411"/>
      <c r="AB586" s="411"/>
      <c r="AC586" s="411"/>
      <c r="AD586" s="411"/>
      <c r="AE586" s="411"/>
      <c r="AF586" s="411"/>
      <c r="AG586" s="411"/>
      <c r="AH586" s="411"/>
      <c r="AI586" s="411"/>
      <c r="AK586" s="4"/>
    </row>
    <row r="587" spans="1:37">
      <c r="A587" s="4"/>
      <c r="B587" s="411"/>
      <c r="C587" s="411"/>
      <c r="D587" s="411"/>
      <c r="E587" s="411"/>
      <c r="F587" s="411"/>
      <c r="G587" s="411"/>
      <c r="H587" s="411"/>
      <c r="I587" s="411"/>
      <c r="J587" s="411"/>
      <c r="K587" s="411"/>
      <c r="L587" s="411"/>
      <c r="M587" s="411"/>
      <c r="N587" s="411"/>
      <c r="O587" s="411"/>
      <c r="P587" s="411"/>
      <c r="Q587" s="411"/>
      <c r="R587" s="411"/>
      <c r="S587" s="411"/>
      <c r="T587" s="411"/>
      <c r="U587" s="411"/>
      <c r="V587" s="411"/>
      <c r="W587" s="411"/>
      <c r="X587" s="411"/>
      <c r="Y587" s="411"/>
      <c r="Z587" s="411"/>
      <c r="AA587" s="411"/>
      <c r="AB587" s="411"/>
      <c r="AC587" s="411"/>
      <c r="AD587" s="411"/>
      <c r="AE587" s="411"/>
      <c r="AF587" s="411"/>
      <c r="AG587" s="411"/>
      <c r="AH587" s="411"/>
      <c r="AI587" s="411"/>
      <c r="AK587" s="4"/>
    </row>
    <row r="588" spans="1:37">
      <c r="A588" s="4"/>
      <c r="B588" s="411"/>
      <c r="C588" s="411"/>
      <c r="D588" s="411"/>
      <c r="E588" s="411"/>
      <c r="F588" s="411"/>
      <c r="G588" s="411"/>
      <c r="H588" s="411"/>
      <c r="I588" s="411"/>
      <c r="J588" s="411"/>
      <c r="K588" s="411"/>
      <c r="L588" s="411"/>
      <c r="M588" s="411"/>
      <c r="N588" s="411"/>
      <c r="O588" s="411"/>
      <c r="P588" s="411"/>
      <c r="Q588" s="411"/>
      <c r="R588" s="411"/>
      <c r="S588" s="411"/>
      <c r="T588" s="411"/>
      <c r="U588" s="411"/>
      <c r="V588" s="411"/>
      <c r="W588" s="411"/>
      <c r="X588" s="411"/>
      <c r="Y588" s="411"/>
      <c r="Z588" s="411"/>
      <c r="AA588" s="411"/>
      <c r="AB588" s="411"/>
      <c r="AC588" s="411"/>
      <c r="AD588" s="411"/>
      <c r="AE588" s="411"/>
      <c r="AF588" s="411"/>
      <c r="AG588" s="411"/>
      <c r="AH588" s="411"/>
      <c r="AI588" s="411"/>
      <c r="AK588" s="4"/>
    </row>
    <row r="589" spans="1:37">
      <c r="A589" s="4"/>
      <c r="B589" s="411"/>
      <c r="C589" s="411"/>
      <c r="D589" s="411"/>
      <c r="E589" s="411"/>
      <c r="F589" s="411"/>
      <c r="G589" s="411"/>
      <c r="H589" s="411"/>
      <c r="I589" s="411"/>
      <c r="J589" s="411"/>
      <c r="K589" s="411"/>
      <c r="L589" s="411"/>
      <c r="M589" s="411"/>
      <c r="N589" s="411"/>
      <c r="O589" s="411"/>
      <c r="P589" s="411"/>
      <c r="Q589" s="411"/>
      <c r="R589" s="411"/>
      <c r="S589" s="411"/>
      <c r="T589" s="411"/>
      <c r="U589" s="411"/>
      <c r="V589" s="411"/>
      <c r="W589" s="411"/>
      <c r="X589" s="411"/>
      <c r="Y589" s="411"/>
      <c r="Z589" s="411"/>
      <c r="AA589" s="411"/>
      <c r="AB589" s="411"/>
      <c r="AC589" s="411"/>
      <c r="AD589" s="411"/>
      <c r="AE589" s="411"/>
      <c r="AF589" s="411"/>
      <c r="AG589" s="411"/>
      <c r="AH589" s="411"/>
      <c r="AI589" s="411"/>
      <c r="AK589" s="4"/>
    </row>
    <row r="590" spans="1:37">
      <c r="A590" s="4"/>
      <c r="B590" s="411"/>
      <c r="C590" s="411"/>
      <c r="D590" s="411"/>
      <c r="E590" s="411"/>
      <c r="F590" s="411"/>
      <c r="G590" s="411"/>
      <c r="H590" s="411"/>
      <c r="I590" s="411"/>
      <c r="J590" s="411"/>
      <c r="K590" s="411"/>
      <c r="L590" s="411"/>
      <c r="M590" s="411"/>
      <c r="N590" s="411"/>
      <c r="O590" s="411"/>
      <c r="P590" s="411"/>
      <c r="Q590" s="411"/>
      <c r="R590" s="411"/>
      <c r="S590" s="411"/>
      <c r="T590" s="411"/>
      <c r="U590" s="411"/>
      <c r="V590" s="411"/>
      <c r="W590" s="411"/>
      <c r="X590" s="411"/>
      <c r="Y590" s="411"/>
      <c r="Z590" s="411"/>
      <c r="AA590" s="411"/>
      <c r="AB590" s="411"/>
      <c r="AC590" s="411"/>
      <c r="AD590" s="411"/>
      <c r="AE590" s="411"/>
      <c r="AF590" s="411"/>
      <c r="AG590" s="411"/>
      <c r="AH590" s="411"/>
      <c r="AI590" s="411"/>
      <c r="AK590" s="4"/>
    </row>
    <row r="591" spans="1:37">
      <c r="A591" s="4"/>
      <c r="B591" s="411"/>
      <c r="C591" s="411"/>
      <c r="D591" s="411"/>
      <c r="E591" s="411"/>
      <c r="F591" s="411"/>
      <c r="G591" s="411"/>
      <c r="H591" s="411"/>
      <c r="I591" s="411"/>
      <c r="J591" s="411"/>
      <c r="K591" s="411"/>
      <c r="L591" s="411"/>
      <c r="M591" s="411"/>
      <c r="N591" s="411"/>
      <c r="O591" s="411"/>
      <c r="P591" s="411"/>
      <c r="Q591" s="411"/>
      <c r="R591" s="411"/>
      <c r="S591" s="411"/>
      <c r="T591" s="411"/>
      <c r="U591" s="411"/>
      <c r="V591" s="411"/>
      <c r="W591" s="411"/>
      <c r="X591" s="411"/>
      <c r="Y591" s="411"/>
      <c r="Z591" s="411"/>
      <c r="AA591" s="411"/>
      <c r="AB591" s="411"/>
      <c r="AC591" s="411"/>
      <c r="AD591" s="411"/>
      <c r="AE591" s="411"/>
      <c r="AF591" s="411"/>
      <c r="AG591" s="411"/>
      <c r="AH591" s="411"/>
      <c r="AI591" s="411"/>
      <c r="AK591" s="4"/>
    </row>
    <row r="592" spans="1:37">
      <c r="A592" s="4"/>
      <c r="B592" s="411"/>
      <c r="C592" s="411"/>
      <c r="D592" s="411"/>
      <c r="E592" s="411"/>
      <c r="F592" s="411"/>
      <c r="G592" s="411"/>
      <c r="H592" s="411"/>
      <c r="I592" s="411"/>
      <c r="J592" s="411"/>
      <c r="K592" s="411"/>
      <c r="L592" s="411"/>
      <c r="M592" s="411"/>
      <c r="N592" s="411"/>
      <c r="O592" s="411"/>
      <c r="P592" s="411"/>
      <c r="Q592" s="411"/>
      <c r="R592" s="411"/>
      <c r="S592" s="411"/>
      <c r="T592" s="411"/>
      <c r="U592" s="411"/>
      <c r="V592" s="411"/>
      <c r="W592" s="411"/>
      <c r="X592" s="411"/>
      <c r="Y592" s="411"/>
      <c r="Z592" s="411"/>
      <c r="AA592" s="411"/>
      <c r="AB592" s="411"/>
      <c r="AC592" s="411"/>
      <c r="AD592" s="411"/>
      <c r="AE592" s="411"/>
      <c r="AF592" s="411"/>
      <c r="AG592" s="411"/>
      <c r="AH592" s="411"/>
      <c r="AI592" s="411"/>
      <c r="AK592" s="4"/>
    </row>
    <row r="593" spans="1:37">
      <c r="A593" s="4"/>
      <c r="B593" s="411"/>
      <c r="C593" s="411"/>
      <c r="D593" s="411"/>
      <c r="E593" s="411"/>
      <c r="F593" s="411"/>
      <c r="G593" s="411"/>
      <c r="H593" s="411"/>
      <c r="I593" s="411"/>
      <c r="J593" s="411"/>
      <c r="K593" s="411"/>
      <c r="L593" s="411"/>
      <c r="M593" s="411"/>
      <c r="N593" s="411"/>
      <c r="O593" s="411"/>
      <c r="P593" s="411"/>
      <c r="Q593" s="411"/>
      <c r="R593" s="411"/>
      <c r="S593" s="411"/>
      <c r="T593" s="411"/>
      <c r="U593" s="411"/>
      <c r="V593" s="411"/>
      <c r="W593" s="411"/>
      <c r="X593" s="411"/>
      <c r="Y593" s="411"/>
      <c r="Z593" s="411"/>
      <c r="AA593" s="411"/>
      <c r="AB593" s="411"/>
      <c r="AC593" s="411"/>
      <c r="AD593" s="411"/>
      <c r="AE593" s="411"/>
      <c r="AF593" s="411"/>
      <c r="AG593" s="411"/>
      <c r="AH593" s="411"/>
      <c r="AI593" s="411"/>
      <c r="AK593" s="4"/>
    </row>
    <row r="594" spans="1:37">
      <c r="A594" s="4"/>
      <c r="B594" s="411"/>
      <c r="C594" s="411"/>
      <c r="D594" s="411"/>
      <c r="E594" s="411"/>
      <c r="F594" s="411"/>
      <c r="G594" s="411"/>
      <c r="H594" s="411"/>
      <c r="I594" s="411"/>
      <c r="J594" s="411"/>
      <c r="K594" s="411"/>
      <c r="L594" s="411"/>
      <c r="M594" s="411"/>
      <c r="N594" s="411"/>
      <c r="O594" s="411"/>
      <c r="P594" s="411"/>
      <c r="Q594" s="411"/>
      <c r="R594" s="411"/>
      <c r="S594" s="411"/>
      <c r="T594" s="411"/>
      <c r="U594" s="411"/>
      <c r="V594" s="411"/>
      <c r="W594" s="411"/>
      <c r="X594" s="411"/>
      <c r="Y594" s="411"/>
      <c r="Z594" s="411"/>
      <c r="AA594" s="411"/>
      <c r="AB594" s="411"/>
      <c r="AC594" s="411"/>
      <c r="AD594" s="411"/>
      <c r="AE594" s="411"/>
      <c r="AF594" s="411"/>
      <c r="AG594" s="411"/>
      <c r="AH594" s="411"/>
      <c r="AI594" s="411"/>
      <c r="AK594" s="4"/>
    </row>
    <row r="595" spans="1:37">
      <c r="A595" s="4"/>
      <c r="B595" s="411"/>
      <c r="C595" s="411"/>
      <c r="D595" s="411"/>
      <c r="E595" s="411"/>
      <c r="F595" s="411"/>
      <c r="G595" s="411"/>
      <c r="H595" s="411"/>
      <c r="I595" s="411"/>
      <c r="J595" s="411"/>
      <c r="K595" s="411"/>
      <c r="L595" s="411"/>
      <c r="M595" s="411"/>
      <c r="N595" s="411"/>
      <c r="O595" s="411"/>
      <c r="P595" s="411"/>
      <c r="Q595" s="411"/>
      <c r="R595" s="411"/>
      <c r="S595" s="411"/>
      <c r="T595" s="411"/>
      <c r="U595" s="411"/>
      <c r="V595" s="411"/>
      <c r="W595" s="411"/>
      <c r="X595" s="411"/>
      <c r="Y595" s="411"/>
      <c r="Z595" s="411"/>
      <c r="AA595" s="411"/>
      <c r="AB595" s="411"/>
      <c r="AC595" s="411"/>
      <c r="AD595" s="411"/>
      <c r="AE595" s="411"/>
      <c r="AF595" s="411"/>
      <c r="AG595" s="411"/>
      <c r="AH595" s="411"/>
      <c r="AI595" s="411"/>
      <c r="AK595" s="4"/>
    </row>
    <row r="596" spans="1:37">
      <c r="A596" s="4"/>
      <c r="B596" s="411"/>
      <c r="C596" s="411"/>
      <c r="D596" s="411"/>
      <c r="E596" s="411"/>
      <c r="F596" s="411"/>
      <c r="G596" s="411"/>
      <c r="H596" s="411"/>
      <c r="I596" s="411"/>
      <c r="J596" s="411"/>
      <c r="K596" s="411"/>
      <c r="L596" s="411"/>
      <c r="M596" s="411"/>
      <c r="N596" s="411"/>
      <c r="O596" s="411"/>
      <c r="P596" s="411"/>
      <c r="Q596" s="411"/>
      <c r="R596" s="411"/>
      <c r="S596" s="411"/>
      <c r="T596" s="411"/>
      <c r="U596" s="411"/>
      <c r="V596" s="411"/>
      <c r="W596" s="411"/>
      <c r="X596" s="411"/>
      <c r="Y596" s="411"/>
      <c r="Z596" s="411"/>
      <c r="AA596" s="411"/>
      <c r="AB596" s="411"/>
      <c r="AC596" s="411"/>
      <c r="AD596" s="411"/>
      <c r="AE596" s="411"/>
      <c r="AF596" s="411"/>
      <c r="AG596" s="411"/>
      <c r="AH596" s="411"/>
      <c r="AI596" s="411"/>
      <c r="AK596" s="4"/>
    </row>
    <row r="597" spans="1:37">
      <c r="A597" s="4"/>
      <c r="B597" s="411"/>
      <c r="C597" s="411"/>
      <c r="D597" s="411"/>
      <c r="E597" s="411"/>
      <c r="F597" s="411"/>
      <c r="G597" s="411"/>
      <c r="H597" s="411"/>
      <c r="I597" s="411"/>
      <c r="J597" s="411"/>
      <c r="K597" s="411"/>
      <c r="L597" s="411"/>
      <c r="M597" s="411"/>
      <c r="N597" s="411"/>
      <c r="O597" s="411"/>
      <c r="P597" s="411"/>
      <c r="Q597" s="411"/>
      <c r="R597" s="411"/>
      <c r="S597" s="411"/>
      <c r="T597" s="411"/>
      <c r="U597" s="411"/>
      <c r="V597" s="411"/>
      <c r="W597" s="411"/>
      <c r="X597" s="411"/>
      <c r="Y597" s="411"/>
      <c r="Z597" s="411"/>
      <c r="AA597" s="411"/>
      <c r="AB597" s="411"/>
      <c r="AC597" s="411"/>
      <c r="AD597" s="411"/>
      <c r="AE597" s="411"/>
      <c r="AF597" s="411"/>
      <c r="AG597" s="411"/>
      <c r="AH597" s="411"/>
      <c r="AI597" s="411"/>
      <c r="AK597" s="4"/>
    </row>
    <row r="598" spans="1:37">
      <c r="A598" s="4"/>
      <c r="B598" s="411"/>
      <c r="C598" s="411"/>
      <c r="D598" s="411"/>
      <c r="E598" s="411"/>
      <c r="F598" s="411"/>
      <c r="G598" s="411"/>
      <c r="H598" s="411"/>
      <c r="I598" s="411"/>
      <c r="J598" s="411"/>
      <c r="K598" s="411"/>
      <c r="L598" s="411"/>
      <c r="M598" s="411"/>
      <c r="N598" s="411"/>
      <c r="O598" s="411"/>
      <c r="P598" s="411"/>
      <c r="Q598" s="411"/>
      <c r="R598" s="411"/>
      <c r="S598" s="411"/>
      <c r="T598" s="411"/>
      <c r="U598" s="411"/>
      <c r="V598" s="411"/>
      <c r="W598" s="411"/>
      <c r="X598" s="411"/>
      <c r="Y598" s="411"/>
      <c r="Z598" s="411"/>
      <c r="AA598" s="411"/>
      <c r="AB598" s="411"/>
      <c r="AC598" s="411"/>
      <c r="AD598" s="411"/>
      <c r="AE598" s="411"/>
      <c r="AF598" s="411"/>
      <c r="AG598" s="411"/>
      <c r="AH598" s="411"/>
      <c r="AI598" s="411"/>
      <c r="AK598" s="4"/>
    </row>
    <row r="599" spans="1:37">
      <c r="A599" s="4"/>
      <c r="B599" s="411"/>
      <c r="C599" s="411"/>
      <c r="D599" s="411"/>
      <c r="E599" s="411"/>
      <c r="F599" s="411"/>
      <c r="G599" s="411"/>
      <c r="H599" s="411"/>
      <c r="I599" s="411"/>
      <c r="J599" s="411"/>
      <c r="K599" s="411"/>
      <c r="L599" s="411"/>
      <c r="M599" s="411"/>
      <c r="N599" s="411"/>
      <c r="O599" s="411"/>
      <c r="P599" s="411"/>
      <c r="Q599" s="411"/>
      <c r="R599" s="411"/>
      <c r="S599" s="411"/>
      <c r="T599" s="411"/>
      <c r="U599" s="411"/>
      <c r="V599" s="411"/>
      <c r="W599" s="411"/>
      <c r="X599" s="411"/>
      <c r="Y599" s="411"/>
      <c r="Z599" s="411"/>
      <c r="AA599" s="411"/>
      <c r="AB599" s="411"/>
      <c r="AC599" s="411"/>
      <c r="AD599" s="411"/>
      <c r="AE599" s="411"/>
      <c r="AF599" s="411"/>
      <c r="AG599" s="411"/>
      <c r="AH599" s="411"/>
      <c r="AI599" s="411"/>
      <c r="AK599" s="4"/>
    </row>
    <row r="600" spans="1:37">
      <c r="A600" s="4"/>
      <c r="B600" s="411"/>
      <c r="C600" s="411"/>
      <c r="D600" s="411"/>
      <c r="E600" s="411"/>
      <c r="F600" s="411"/>
      <c r="G600" s="411"/>
      <c r="H600" s="411"/>
      <c r="I600" s="411"/>
      <c r="J600" s="411"/>
      <c r="K600" s="411"/>
      <c r="L600" s="411"/>
      <c r="M600" s="411"/>
      <c r="N600" s="411"/>
      <c r="O600" s="411"/>
      <c r="P600" s="411"/>
      <c r="Q600" s="411"/>
      <c r="R600" s="411"/>
      <c r="S600" s="411"/>
      <c r="T600" s="411"/>
      <c r="U600" s="411"/>
      <c r="V600" s="411"/>
      <c r="W600" s="411"/>
      <c r="X600" s="411"/>
      <c r="Y600" s="411"/>
      <c r="Z600" s="411"/>
      <c r="AA600" s="411"/>
      <c r="AB600" s="411"/>
      <c r="AC600" s="411"/>
      <c r="AD600" s="411"/>
      <c r="AE600" s="411"/>
      <c r="AF600" s="411"/>
      <c r="AG600" s="411"/>
      <c r="AH600" s="411"/>
      <c r="AI600" s="411"/>
      <c r="AK600" s="4"/>
    </row>
    <row r="601" spans="1:37">
      <c r="A601" s="4"/>
      <c r="B601" s="411"/>
      <c r="C601" s="411"/>
      <c r="D601" s="411"/>
      <c r="E601" s="411"/>
      <c r="F601" s="411"/>
      <c r="G601" s="411"/>
      <c r="H601" s="411"/>
      <c r="I601" s="411"/>
      <c r="J601" s="411"/>
      <c r="K601" s="411"/>
      <c r="L601" s="411"/>
      <c r="M601" s="411"/>
      <c r="N601" s="411"/>
      <c r="O601" s="411"/>
      <c r="P601" s="411"/>
      <c r="Q601" s="411"/>
      <c r="R601" s="411"/>
      <c r="S601" s="411"/>
      <c r="T601" s="411"/>
      <c r="U601" s="411"/>
      <c r="V601" s="411"/>
      <c r="W601" s="411"/>
      <c r="X601" s="411"/>
      <c r="Y601" s="411"/>
      <c r="Z601" s="411"/>
      <c r="AA601" s="411"/>
      <c r="AB601" s="411"/>
      <c r="AC601" s="411"/>
      <c r="AD601" s="411"/>
      <c r="AE601" s="411"/>
      <c r="AF601" s="411"/>
      <c r="AG601" s="411"/>
      <c r="AH601" s="411"/>
      <c r="AI601" s="411"/>
      <c r="AK601" s="4"/>
    </row>
    <row r="602" spans="1:37">
      <c r="A602" s="4"/>
      <c r="B602" s="411"/>
      <c r="C602" s="411"/>
      <c r="D602" s="411"/>
      <c r="E602" s="411"/>
      <c r="F602" s="411"/>
      <c r="G602" s="411"/>
      <c r="H602" s="411"/>
      <c r="I602" s="411"/>
      <c r="J602" s="411"/>
      <c r="K602" s="411"/>
      <c r="L602" s="411"/>
      <c r="M602" s="411"/>
      <c r="N602" s="411"/>
      <c r="O602" s="411"/>
      <c r="P602" s="411"/>
      <c r="Q602" s="411"/>
      <c r="R602" s="411"/>
      <c r="S602" s="411"/>
      <c r="T602" s="411"/>
      <c r="U602" s="411"/>
      <c r="V602" s="411"/>
      <c r="W602" s="411"/>
      <c r="X602" s="411"/>
      <c r="Y602" s="411"/>
      <c r="Z602" s="411"/>
      <c r="AA602" s="411"/>
      <c r="AB602" s="411"/>
      <c r="AC602" s="411"/>
      <c r="AD602" s="411"/>
      <c r="AE602" s="411"/>
      <c r="AF602" s="411"/>
      <c r="AG602" s="411"/>
      <c r="AH602" s="411"/>
      <c r="AI602" s="411"/>
      <c r="AK602" s="4"/>
    </row>
    <row r="603" spans="1:37">
      <c r="A603" s="4"/>
      <c r="B603" s="411"/>
      <c r="C603" s="411"/>
      <c r="D603" s="411"/>
      <c r="E603" s="411"/>
      <c r="F603" s="411"/>
      <c r="G603" s="411"/>
      <c r="H603" s="411"/>
      <c r="I603" s="411"/>
      <c r="J603" s="411"/>
      <c r="K603" s="411"/>
      <c r="L603" s="411"/>
      <c r="M603" s="411"/>
      <c r="N603" s="411"/>
      <c r="O603" s="411"/>
      <c r="P603" s="411"/>
      <c r="Q603" s="411"/>
      <c r="R603" s="411"/>
      <c r="S603" s="411"/>
      <c r="T603" s="411"/>
      <c r="U603" s="411"/>
      <c r="V603" s="411"/>
      <c r="W603" s="411"/>
      <c r="X603" s="411"/>
      <c r="Y603" s="411"/>
      <c r="Z603" s="411"/>
      <c r="AA603" s="411"/>
      <c r="AB603" s="411"/>
      <c r="AC603" s="411"/>
      <c r="AD603" s="411"/>
      <c r="AE603" s="411"/>
      <c r="AF603" s="411"/>
      <c r="AG603" s="411"/>
      <c r="AH603" s="411"/>
      <c r="AI603" s="411"/>
      <c r="AK603" s="4"/>
    </row>
    <row r="604" spans="1:37">
      <c r="A604" s="4"/>
      <c r="B604" s="411"/>
      <c r="C604" s="411"/>
      <c r="D604" s="411"/>
      <c r="E604" s="411"/>
      <c r="F604" s="411"/>
      <c r="G604" s="411"/>
      <c r="H604" s="411"/>
      <c r="I604" s="411"/>
      <c r="J604" s="411"/>
      <c r="K604" s="411"/>
      <c r="L604" s="411"/>
      <c r="M604" s="411"/>
      <c r="N604" s="411"/>
      <c r="O604" s="411"/>
      <c r="P604" s="411"/>
      <c r="Q604" s="411"/>
      <c r="R604" s="411"/>
      <c r="S604" s="411"/>
      <c r="T604" s="411"/>
      <c r="U604" s="411"/>
      <c r="V604" s="411"/>
      <c r="W604" s="411"/>
      <c r="X604" s="411"/>
      <c r="Y604" s="411"/>
      <c r="Z604" s="411"/>
      <c r="AA604" s="411"/>
      <c r="AB604" s="411"/>
      <c r="AC604" s="411"/>
      <c r="AD604" s="411"/>
      <c r="AE604" s="411"/>
      <c r="AF604" s="411"/>
      <c r="AG604" s="411"/>
      <c r="AH604" s="411"/>
      <c r="AI604" s="411"/>
      <c r="AK604" s="4"/>
    </row>
    <row r="605" spans="1:37">
      <c r="A605" s="4"/>
      <c r="B605" s="411"/>
      <c r="C605" s="411"/>
      <c r="D605" s="411"/>
      <c r="E605" s="411"/>
      <c r="F605" s="411"/>
      <c r="G605" s="411"/>
      <c r="H605" s="411"/>
      <c r="I605" s="411"/>
      <c r="J605" s="411"/>
      <c r="K605" s="411"/>
      <c r="L605" s="411"/>
      <c r="M605" s="411"/>
      <c r="N605" s="411"/>
      <c r="O605" s="411"/>
      <c r="P605" s="411"/>
      <c r="Q605" s="411"/>
      <c r="R605" s="411"/>
      <c r="S605" s="411"/>
      <c r="T605" s="411"/>
      <c r="U605" s="411"/>
      <c r="V605" s="411"/>
      <c r="W605" s="411"/>
      <c r="X605" s="411"/>
      <c r="Y605" s="411"/>
      <c r="Z605" s="411"/>
      <c r="AA605" s="411"/>
      <c r="AB605" s="411"/>
      <c r="AC605" s="411"/>
      <c r="AD605" s="411"/>
      <c r="AE605" s="411"/>
      <c r="AF605" s="411"/>
      <c r="AG605" s="411"/>
      <c r="AH605" s="411"/>
      <c r="AI605" s="411"/>
      <c r="AK605" s="4"/>
    </row>
    <row r="606" spans="1:37">
      <c r="A606" s="4"/>
      <c r="B606" s="411"/>
      <c r="C606" s="411"/>
      <c r="D606" s="411"/>
      <c r="E606" s="411"/>
      <c r="F606" s="411"/>
      <c r="G606" s="411"/>
      <c r="H606" s="411"/>
      <c r="I606" s="411"/>
      <c r="J606" s="411"/>
      <c r="K606" s="411"/>
      <c r="L606" s="411"/>
      <c r="M606" s="411"/>
      <c r="N606" s="411"/>
      <c r="O606" s="411"/>
      <c r="P606" s="411"/>
      <c r="Q606" s="411"/>
      <c r="R606" s="411"/>
      <c r="S606" s="411"/>
      <c r="T606" s="411"/>
      <c r="U606" s="411"/>
      <c r="V606" s="411"/>
      <c r="W606" s="411"/>
      <c r="X606" s="411"/>
      <c r="Y606" s="411"/>
      <c r="Z606" s="411"/>
      <c r="AA606" s="411"/>
      <c r="AB606" s="411"/>
      <c r="AC606" s="411"/>
      <c r="AD606" s="411"/>
      <c r="AE606" s="411"/>
      <c r="AF606" s="411"/>
      <c r="AG606" s="411"/>
      <c r="AH606" s="411"/>
      <c r="AI606" s="411"/>
      <c r="AK606" s="4"/>
    </row>
    <row r="607" spans="1:37">
      <c r="A607" s="4"/>
      <c r="B607" s="411"/>
      <c r="C607" s="411"/>
      <c r="D607" s="411"/>
      <c r="E607" s="411"/>
      <c r="F607" s="411"/>
      <c r="G607" s="411"/>
      <c r="H607" s="411"/>
      <c r="I607" s="411"/>
      <c r="J607" s="411"/>
      <c r="K607" s="411"/>
      <c r="L607" s="411"/>
      <c r="M607" s="411"/>
      <c r="N607" s="411"/>
      <c r="O607" s="411"/>
      <c r="P607" s="411"/>
      <c r="Q607" s="411"/>
      <c r="R607" s="411"/>
      <c r="S607" s="411"/>
      <c r="T607" s="411"/>
      <c r="U607" s="411"/>
      <c r="V607" s="411"/>
      <c r="W607" s="411"/>
      <c r="X607" s="411"/>
      <c r="Y607" s="411"/>
      <c r="Z607" s="411"/>
      <c r="AA607" s="411"/>
      <c r="AB607" s="411"/>
      <c r="AC607" s="411"/>
      <c r="AD607" s="411"/>
      <c r="AE607" s="411"/>
      <c r="AF607" s="411"/>
      <c r="AG607" s="411"/>
      <c r="AH607" s="411"/>
      <c r="AI607" s="411"/>
      <c r="AK607" s="4"/>
    </row>
    <row r="608" spans="1:37">
      <c r="A608" s="4"/>
      <c r="B608" s="411"/>
      <c r="C608" s="411"/>
      <c r="D608" s="411"/>
      <c r="E608" s="411"/>
      <c r="F608" s="411"/>
      <c r="G608" s="411"/>
      <c r="H608" s="411"/>
      <c r="I608" s="411"/>
      <c r="J608" s="411"/>
      <c r="K608" s="411"/>
      <c r="L608" s="411"/>
      <c r="M608" s="411"/>
      <c r="N608" s="411"/>
      <c r="O608" s="411"/>
      <c r="P608" s="411"/>
      <c r="Q608" s="411"/>
      <c r="R608" s="411"/>
      <c r="S608" s="411"/>
      <c r="T608" s="411"/>
      <c r="U608" s="411"/>
      <c r="V608" s="411"/>
      <c r="W608" s="411"/>
      <c r="X608" s="411"/>
      <c r="Y608" s="411"/>
      <c r="Z608" s="411"/>
      <c r="AA608" s="411"/>
      <c r="AB608" s="411"/>
      <c r="AC608" s="411"/>
      <c r="AD608" s="411"/>
      <c r="AE608" s="411"/>
      <c r="AF608" s="411"/>
      <c r="AG608" s="411"/>
      <c r="AH608" s="411"/>
      <c r="AI608" s="411"/>
      <c r="AK608" s="4"/>
    </row>
    <row r="609" spans="1:37">
      <c r="A609" s="4"/>
      <c r="B609" s="411"/>
      <c r="C609" s="411"/>
      <c r="D609" s="411"/>
      <c r="E609" s="411"/>
      <c r="F609" s="411"/>
      <c r="G609" s="411"/>
      <c r="H609" s="411"/>
      <c r="I609" s="411"/>
      <c r="J609" s="411"/>
      <c r="K609" s="411"/>
      <c r="L609" s="411"/>
      <c r="M609" s="411"/>
      <c r="N609" s="411"/>
      <c r="O609" s="411"/>
      <c r="P609" s="411"/>
      <c r="Q609" s="411"/>
      <c r="R609" s="411"/>
      <c r="S609" s="411"/>
      <c r="T609" s="411"/>
      <c r="U609" s="411"/>
      <c r="V609" s="411"/>
      <c r="W609" s="411"/>
      <c r="X609" s="411"/>
      <c r="Y609" s="411"/>
      <c r="Z609" s="411"/>
      <c r="AA609" s="411"/>
      <c r="AB609" s="411"/>
      <c r="AC609" s="411"/>
      <c r="AD609" s="411"/>
      <c r="AE609" s="411"/>
      <c r="AF609" s="411"/>
      <c r="AG609" s="411"/>
      <c r="AH609" s="411"/>
      <c r="AI609" s="411"/>
      <c r="AK609" s="4"/>
    </row>
    <row r="610" spans="1:37">
      <c r="A610" s="4"/>
      <c r="B610" s="411"/>
      <c r="C610" s="411"/>
      <c r="D610" s="411"/>
      <c r="E610" s="411"/>
      <c r="F610" s="411"/>
      <c r="G610" s="411"/>
      <c r="H610" s="411"/>
      <c r="I610" s="411"/>
      <c r="J610" s="411"/>
      <c r="K610" s="411"/>
      <c r="L610" s="411"/>
      <c r="M610" s="411"/>
      <c r="N610" s="411"/>
      <c r="O610" s="411"/>
      <c r="P610" s="411"/>
      <c r="Q610" s="411"/>
      <c r="R610" s="411"/>
      <c r="S610" s="411"/>
      <c r="T610" s="411"/>
      <c r="U610" s="411"/>
      <c r="V610" s="411"/>
      <c r="W610" s="411"/>
      <c r="X610" s="411"/>
      <c r="Y610" s="411"/>
      <c r="Z610" s="411"/>
      <c r="AA610" s="411"/>
      <c r="AB610" s="411"/>
      <c r="AC610" s="411"/>
      <c r="AD610" s="411"/>
      <c r="AE610" s="411"/>
      <c r="AF610" s="411"/>
      <c r="AG610" s="411"/>
      <c r="AH610" s="411"/>
      <c r="AI610" s="411"/>
      <c r="AK610" s="4"/>
    </row>
    <row r="611" spans="1:37">
      <c r="A611" s="4"/>
      <c r="B611" s="411"/>
      <c r="C611" s="411"/>
      <c r="D611" s="411"/>
      <c r="E611" s="411"/>
      <c r="F611" s="411"/>
      <c r="G611" s="411"/>
      <c r="H611" s="411"/>
      <c r="I611" s="411"/>
      <c r="J611" s="411"/>
      <c r="K611" s="411"/>
      <c r="L611" s="411"/>
      <c r="M611" s="411"/>
      <c r="N611" s="411"/>
      <c r="O611" s="411"/>
      <c r="P611" s="411"/>
      <c r="Q611" s="411"/>
      <c r="R611" s="411"/>
      <c r="S611" s="411"/>
      <c r="T611" s="411"/>
      <c r="U611" s="411"/>
      <c r="V611" s="411"/>
      <c r="W611" s="411"/>
      <c r="X611" s="411"/>
      <c r="Y611" s="411"/>
      <c r="Z611" s="411"/>
      <c r="AA611" s="411"/>
      <c r="AB611" s="411"/>
      <c r="AC611" s="411"/>
      <c r="AD611" s="411"/>
      <c r="AE611" s="411"/>
      <c r="AF611" s="411"/>
      <c r="AG611" s="411"/>
      <c r="AH611" s="411"/>
      <c r="AI611" s="411"/>
      <c r="AK611" s="4"/>
    </row>
    <row r="612" spans="1:37">
      <c r="A612" s="4"/>
      <c r="B612" s="411"/>
      <c r="C612" s="411"/>
      <c r="D612" s="411"/>
      <c r="E612" s="411"/>
      <c r="F612" s="411"/>
      <c r="G612" s="411"/>
      <c r="H612" s="411"/>
      <c r="I612" s="411"/>
      <c r="J612" s="411"/>
      <c r="K612" s="411"/>
      <c r="L612" s="411"/>
      <c r="M612" s="411"/>
      <c r="N612" s="411"/>
      <c r="O612" s="411"/>
      <c r="P612" s="411"/>
      <c r="Q612" s="411"/>
      <c r="R612" s="411"/>
      <c r="S612" s="411"/>
      <c r="T612" s="411"/>
      <c r="U612" s="411"/>
      <c r="V612" s="411"/>
      <c r="W612" s="411"/>
      <c r="X612" s="411"/>
      <c r="Y612" s="411"/>
      <c r="Z612" s="411"/>
      <c r="AA612" s="411"/>
      <c r="AB612" s="411"/>
      <c r="AC612" s="411"/>
      <c r="AD612" s="411"/>
      <c r="AE612" s="411"/>
      <c r="AF612" s="411"/>
      <c r="AG612" s="411"/>
      <c r="AH612" s="411"/>
      <c r="AI612" s="411"/>
      <c r="AK612" s="4"/>
    </row>
    <row r="613" spans="1:37">
      <c r="A613" s="4"/>
      <c r="B613" s="411"/>
      <c r="C613" s="411"/>
      <c r="D613" s="411"/>
      <c r="E613" s="411"/>
      <c r="F613" s="411"/>
      <c r="G613" s="411"/>
      <c r="H613" s="411"/>
      <c r="I613" s="411"/>
      <c r="J613" s="411"/>
      <c r="K613" s="411"/>
      <c r="L613" s="411"/>
      <c r="M613" s="411"/>
      <c r="N613" s="411"/>
      <c r="O613" s="411"/>
      <c r="P613" s="411"/>
      <c r="Q613" s="411"/>
      <c r="R613" s="411"/>
      <c r="S613" s="411"/>
      <c r="T613" s="411"/>
      <c r="U613" s="411"/>
      <c r="V613" s="411"/>
      <c r="W613" s="411"/>
      <c r="X613" s="411"/>
      <c r="Y613" s="411"/>
      <c r="Z613" s="411"/>
      <c r="AA613" s="411"/>
      <c r="AB613" s="411"/>
      <c r="AC613" s="411"/>
      <c r="AD613" s="411"/>
      <c r="AE613" s="411"/>
      <c r="AF613" s="411"/>
      <c r="AG613" s="411"/>
      <c r="AH613" s="411"/>
      <c r="AI613" s="411"/>
      <c r="AK613" s="4"/>
    </row>
    <row r="614" spans="1:37">
      <c r="A614" s="4"/>
      <c r="B614" s="411"/>
      <c r="C614" s="411"/>
      <c r="D614" s="411"/>
      <c r="E614" s="411"/>
      <c r="F614" s="411"/>
      <c r="G614" s="411"/>
      <c r="H614" s="411"/>
      <c r="I614" s="411"/>
      <c r="J614" s="411"/>
      <c r="K614" s="411"/>
      <c r="L614" s="411"/>
      <c r="M614" s="411"/>
      <c r="N614" s="411"/>
      <c r="O614" s="411"/>
      <c r="P614" s="411"/>
      <c r="Q614" s="411"/>
      <c r="R614" s="411"/>
      <c r="S614" s="411"/>
      <c r="T614" s="411"/>
      <c r="U614" s="411"/>
      <c r="V614" s="411"/>
      <c r="W614" s="411"/>
      <c r="X614" s="411"/>
      <c r="Y614" s="411"/>
      <c r="Z614" s="411"/>
      <c r="AA614" s="411"/>
      <c r="AB614" s="411"/>
      <c r="AC614" s="411"/>
      <c r="AD614" s="411"/>
      <c r="AE614" s="411"/>
      <c r="AF614" s="411"/>
      <c r="AG614" s="411"/>
      <c r="AH614" s="411"/>
      <c r="AI614" s="411"/>
      <c r="AK614" s="4"/>
    </row>
    <row r="615" spans="1:37">
      <c r="A615" s="4"/>
      <c r="B615" s="411"/>
      <c r="C615" s="411"/>
      <c r="D615" s="411"/>
      <c r="E615" s="411"/>
      <c r="F615" s="411"/>
      <c r="G615" s="411"/>
      <c r="H615" s="411"/>
      <c r="I615" s="411"/>
      <c r="J615" s="411"/>
      <c r="K615" s="411"/>
      <c r="L615" s="411"/>
      <c r="M615" s="411"/>
      <c r="N615" s="411"/>
      <c r="O615" s="411"/>
      <c r="P615" s="411"/>
      <c r="Q615" s="411"/>
      <c r="R615" s="411"/>
      <c r="S615" s="411"/>
      <c r="T615" s="411"/>
      <c r="U615" s="411"/>
      <c r="V615" s="411"/>
      <c r="W615" s="411"/>
      <c r="X615" s="411"/>
      <c r="Y615" s="411"/>
      <c r="Z615" s="411"/>
      <c r="AA615" s="411"/>
      <c r="AB615" s="411"/>
      <c r="AC615" s="411"/>
      <c r="AD615" s="411"/>
      <c r="AE615" s="411"/>
      <c r="AF615" s="411"/>
      <c r="AG615" s="411"/>
      <c r="AH615" s="411"/>
      <c r="AI615" s="411"/>
      <c r="AK615" s="4"/>
    </row>
    <row r="616" spans="1:37">
      <c r="A616" s="4"/>
      <c r="B616" s="411"/>
      <c r="C616" s="411"/>
      <c r="D616" s="411"/>
      <c r="E616" s="411"/>
      <c r="F616" s="411"/>
      <c r="G616" s="411"/>
      <c r="H616" s="411"/>
      <c r="I616" s="411"/>
      <c r="J616" s="411"/>
      <c r="K616" s="411"/>
      <c r="L616" s="411"/>
      <c r="M616" s="411"/>
      <c r="N616" s="411"/>
      <c r="O616" s="411"/>
      <c r="P616" s="411"/>
      <c r="Q616" s="411"/>
      <c r="R616" s="411"/>
      <c r="S616" s="411"/>
      <c r="T616" s="411"/>
      <c r="U616" s="411"/>
      <c r="V616" s="411"/>
      <c r="W616" s="411"/>
      <c r="X616" s="411"/>
      <c r="Y616" s="411"/>
      <c r="Z616" s="411"/>
      <c r="AA616" s="411"/>
      <c r="AB616" s="411"/>
      <c r="AC616" s="411"/>
      <c r="AD616" s="411"/>
      <c r="AE616" s="411"/>
      <c r="AF616" s="411"/>
      <c r="AG616" s="411"/>
      <c r="AH616" s="411"/>
      <c r="AI616" s="411"/>
      <c r="AK616" s="4"/>
    </row>
    <row r="617" spans="1:37">
      <c r="A617" s="4"/>
      <c r="B617" s="411"/>
      <c r="C617" s="411"/>
      <c r="D617" s="411"/>
      <c r="E617" s="411"/>
      <c r="F617" s="411"/>
      <c r="G617" s="411"/>
      <c r="H617" s="411"/>
      <c r="I617" s="411"/>
      <c r="J617" s="411"/>
      <c r="K617" s="411"/>
      <c r="L617" s="411"/>
      <c r="M617" s="411"/>
      <c r="N617" s="411"/>
      <c r="O617" s="411"/>
      <c r="P617" s="411"/>
      <c r="Q617" s="411"/>
      <c r="R617" s="411"/>
      <c r="S617" s="411"/>
      <c r="T617" s="411"/>
      <c r="U617" s="411"/>
      <c r="V617" s="411"/>
      <c r="W617" s="411"/>
      <c r="X617" s="411"/>
      <c r="Y617" s="411"/>
      <c r="Z617" s="411"/>
      <c r="AA617" s="411"/>
      <c r="AB617" s="411"/>
      <c r="AC617" s="411"/>
      <c r="AD617" s="411"/>
      <c r="AE617" s="411"/>
      <c r="AF617" s="411"/>
      <c r="AG617" s="411"/>
      <c r="AH617" s="411"/>
      <c r="AI617" s="411"/>
      <c r="AK617" s="4"/>
    </row>
    <row r="618" spans="1:37">
      <c r="A618" s="4"/>
      <c r="B618" s="411"/>
      <c r="C618" s="411"/>
      <c r="D618" s="411"/>
      <c r="E618" s="411"/>
      <c r="F618" s="411"/>
      <c r="G618" s="411"/>
      <c r="H618" s="411"/>
      <c r="I618" s="411"/>
      <c r="J618" s="411"/>
      <c r="K618" s="411"/>
      <c r="L618" s="411"/>
      <c r="M618" s="411"/>
      <c r="N618" s="411"/>
      <c r="O618" s="411"/>
      <c r="P618" s="411"/>
      <c r="Q618" s="411"/>
      <c r="R618" s="411"/>
      <c r="S618" s="411"/>
      <c r="T618" s="411"/>
      <c r="U618" s="411"/>
      <c r="V618" s="411"/>
      <c r="W618" s="411"/>
      <c r="X618" s="411"/>
      <c r="Y618" s="411"/>
      <c r="Z618" s="411"/>
      <c r="AA618" s="411"/>
      <c r="AB618" s="411"/>
      <c r="AC618" s="411"/>
      <c r="AD618" s="411"/>
      <c r="AE618" s="411"/>
      <c r="AF618" s="411"/>
      <c r="AG618" s="411"/>
      <c r="AH618" s="411"/>
      <c r="AI618" s="411"/>
      <c r="AK618" s="4"/>
    </row>
    <row r="619" spans="1:37">
      <c r="A619" s="4"/>
      <c r="B619" s="411"/>
      <c r="C619" s="411"/>
      <c r="D619" s="411"/>
      <c r="E619" s="411"/>
      <c r="F619" s="411"/>
      <c r="G619" s="411"/>
      <c r="H619" s="411"/>
      <c r="I619" s="411"/>
      <c r="J619" s="411"/>
      <c r="K619" s="411"/>
      <c r="L619" s="411"/>
      <c r="M619" s="411"/>
      <c r="N619" s="411"/>
      <c r="O619" s="411"/>
      <c r="P619" s="411"/>
      <c r="Q619" s="411"/>
      <c r="R619" s="411"/>
      <c r="S619" s="411"/>
      <c r="T619" s="411"/>
      <c r="U619" s="411"/>
      <c r="V619" s="411"/>
      <c r="W619" s="411"/>
      <c r="X619" s="411"/>
      <c r="Y619" s="411"/>
      <c r="Z619" s="411"/>
      <c r="AA619" s="411"/>
      <c r="AB619" s="411"/>
      <c r="AC619" s="411"/>
      <c r="AD619" s="411"/>
      <c r="AE619" s="411"/>
      <c r="AF619" s="411"/>
      <c r="AG619" s="411"/>
      <c r="AH619" s="411"/>
      <c r="AI619" s="411"/>
      <c r="AK619" s="4"/>
    </row>
    <row r="620" spans="1:37">
      <c r="A620" s="4"/>
      <c r="B620" s="411"/>
      <c r="C620" s="411"/>
      <c r="D620" s="411"/>
      <c r="E620" s="411"/>
      <c r="F620" s="411"/>
      <c r="G620" s="411"/>
      <c r="H620" s="411"/>
      <c r="I620" s="411"/>
      <c r="J620" s="411"/>
      <c r="K620" s="411"/>
      <c r="L620" s="411"/>
      <c r="M620" s="411"/>
      <c r="N620" s="411"/>
      <c r="O620" s="411"/>
      <c r="P620" s="411"/>
      <c r="Q620" s="411"/>
      <c r="R620" s="411"/>
      <c r="S620" s="411"/>
      <c r="T620" s="411"/>
      <c r="U620" s="411"/>
      <c r="V620" s="411"/>
      <c r="W620" s="411"/>
      <c r="X620" s="411"/>
      <c r="Y620" s="411"/>
      <c r="Z620" s="411"/>
      <c r="AA620" s="411"/>
      <c r="AB620" s="411"/>
      <c r="AC620" s="411"/>
      <c r="AD620" s="411"/>
      <c r="AE620" s="411"/>
      <c r="AF620" s="411"/>
      <c r="AG620" s="411"/>
      <c r="AH620" s="411"/>
      <c r="AI620" s="411"/>
      <c r="AK620" s="4"/>
    </row>
    <row r="621" spans="1:37">
      <c r="A621" s="4"/>
      <c r="B621" s="411"/>
      <c r="C621" s="411"/>
      <c r="D621" s="411"/>
      <c r="E621" s="411"/>
      <c r="F621" s="411"/>
      <c r="G621" s="411"/>
      <c r="H621" s="411"/>
      <c r="I621" s="411"/>
      <c r="J621" s="411"/>
      <c r="K621" s="411"/>
      <c r="L621" s="411"/>
      <c r="M621" s="411"/>
      <c r="N621" s="411"/>
      <c r="O621" s="411"/>
      <c r="P621" s="411"/>
      <c r="Q621" s="411"/>
      <c r="R621" s="411"/>
      <c r="S621" s="411"/>
      <c r="T621" s="411"/>
      <c r="U621" s="411"/>
      <c r="V621" s="411"/>
      <c r="W621" s="411"/>
      <c r="X621" s="411"/>
      <c r="Y621" s="411"/>
      <c r="Z621" s="411"/>
      <c r="AA621" s="411"/>
      <c r="AB621" s="411"/>
      <c r="AC621" s="411"/>
      <c r="AD621" s="411"/>
      <c r="AE621" s="411"/>
      <c r="AF621" s="411"/>
      <c r="AG621" s="411"/>
      <c r="AH621" s="411"/>
      <c r="AI621" s="411"/>
      <c r="AK621" s="4"/>
    </row>
    <row r="622" spans="1:37">
      <c r="A622" s="4"/>
      <c r="B622" s="411"/>
      <c r="C622" s="411"/>
      <c r="D622" s="411"/>
      <c r="E622" s="411"/>
      <c r="F622" s="411"/>
      <c r="G622" s="411"/>
      <c r="H622" s="411"/>
      <c r="I622" s="411"/>
      <c r="J622" s="411"/>
      <c r="K622" s="411"/>
      <c r="L622" s="411"/>
      <c r="M622" s="411"/>
      <c r="N622" s="411"/>
      <c r="O622" s="411"/>
      <c r="P622" s="411"/>
      <c r="Q622" s="411"/>
      <c r="R622" s="411"/>
      <c r="S622" s="411"/>
      <c r="T622" s="411"/>
      <c r="U622" s="411"/>
      <c r="V622" s="411"/>
      <c r="W622" s="411"/>
      <c r="X622" s="411"/>
      <c r="Y622" s="411"/>
      <c r="Z622" s="411"/>
      <c r="AA622" s="411"/>
      <c r="AB622" s="411"/>
      <c r="AC622" s="411"/>
      <c r="AD622" s="411"/>
      <c r="AE622" s="411"/>
      <c r="AF622" s="411"/>
      <c r="AG622" s="411"/>
      <c r="AH622" s="411"/>
      <c r="AI622" s="411"/>
      <c r="AK622" s="4"/>
    </row>
    <row r="623" spans="1:37">
      <c r="A623" s="4"/>
      <c r="B623" s="411"/>
      <c r="C623" s="411"/>
      <c r="D623" s="411"/>
      <c r="E623" s="411"/>
      <c r="F623" s="411"/>
      <c r="G623" s="411"/>
      <c r="H623" s="411"/>
      <c r="I623" s="411"/>
      <c r="J623" s="411"/>
      <c r="K623" s="411"/>
      <c r="L623" s="411"/>
      <c r="M623" s="411"/>
      <c r="N623" s="411"/>
      <c r="O623" s="411"/>
      <c r="P623" s="411"/>
      <c r="Q623" s="411"/>
      <c r="R623" s="411"/>
      <c r="S623" s="411"/>
      <c r="T623" s="411"/>
      <c r="U623" s="411"/>
      <c r="V623" s="411"/>
      <c r="W623" s="411"/>
      <c r="X623" s="411"/>
      <c r="Y623" s="411"/>
      <c r="Z623" s="411"/>
      <c r="AA623" s="411"/>
      <c r="AB623" s="411"/>
      <c r="AC623" s="411"/>
      <c r="AD623" s="411"/>
      <c r="AE623" s="411"/>
      <c r="AF623" s="411"/>
      <c r="AG623" s="411"/>
      <c r="AH623" s="411"/>
      <c r="AI623" s="411"/>
      <c r="AK623" s="4"/>
    </row>
    <row r="624" spans="1:37">
      <c r="A624" s="4"/>
      <c r="B624" s="411"/>
      <c r="C624" s="411"/>
      <c r="D624" s="411"/>
      <c r="E624" s="411"/>
      <c r="F624" s="411"/>
      <c r="G624" s="411"/>
      <c r="H624" s="411"/>
      <c r="I624" s="411"/>
      <c r="J624" s="411"/>
      <c r="K624" s="411"/>
      <c r="L624" s="411"/>
      <c r="M624" s="411"/>
      <c r="N624" s="411"/>
      <c r="O624" s="411"/>
      <c r="P624" s="411"/>
      <c r="Q624" s="411"/>
      <c r="R624" s="411"/>
      <c r="S624" s="411"/>
      <c r="T624" s="411"/>
      <c r="U624" s="411"/>
      <c r="V624" s="411"/>
      <c r="W624" s="411"/>
      <c r="X624" s="411"/>
      <c r="Y624" s="411"/>
      <c r="Z624" s="411"/>
      <c r="AA624" s="411"/>
      <c r="AB624" s="411"/>
      <c r="AC624" s="411"/>
      <c r="AD624" s="411"/>
      <c r="AE624" s="411"/>
      <c r="AF624" s="411"/>
      <c r="AG624" s="411"/>
      <c r="AH624" s="411"/>
      <c r="AI624" s="411"/>
      <c r="AK624" s="4"/>
    </row>
    <row r="625" spans="1:37">
      <c r="A625" s="4"/>
      <c r="B625" s="411"/>
      <c r="C625" s="411"/>
      <c r="D625" s="411"/>
      <c r="E625" s="411"/>
      <c r="F625" s="411"/>
      <c r="G625" s="411"/>
      <c r="H625" s="411"/>
      <c r="I625" s="411"/>
      <c r="J625" s="411"/>
      <c r="K625" s="411"/>
      <c r="L625" s="411"/>
      <c r="M625" s="411"/>
      <c r="N625" s="411"/>
      <c r="O625" s="411"/>
      <c r="P625" s="411"/>
      <c r="Q625" s="411"/>
      <c r="R625" s="411"/>
      <c r="S625" s="411"/>
      <c r="T625" s="411"/>
      <c r="U625" s="411"/>
      <c r="V625" s="411"/>
      <c r="W625" s="411"/>
      <c r="X625" s="411"/>
      <c r="Y625" s="411"/>
      <c r="Z625" s="411"/>
      <c r="AA625" s="411"/>
      <c r="AB625" s="411"/>
      <c r="AC625" s="411"/>
      <c r="AD625" s="411"/>
      <c r="AE625" s="411"/>
      <c r="AF625" s="411"/>
      <c r="AG625" s="411"/>
      <c r="AH625" s="411"/>
      <c r="AI625" s="411"/>
      <c r="AK625" s="4"/>
    </row>
    <row r="626" spans="1:37">
      <c r="A626" s="4"/>
      <c r="B626" s="411"/>
      <c r="C626" s="411"/>
      <c r="D626" s="411"/>
      <c r="E626" s="411"/>
      <c r="F626" s="411"/>
      <c r="G626" s="411"/>
      <c r="H626" s="411"/>
      <c r="I626" s="411"/>
      <c r="J626" s="411"/>
      <c r="K626" s="411"/>
      <c r="L626" s="411"/>
      <c r="M626" s="411"/>
      <c r="N626" s="411"/>
      <c r="O626" s="411"/>
      <c r="P626" s="411"/>
      <c r="Q626" s="411"/>
      <c r="R626" s="411"/>
      <c r="S626" s="411"/>
      <c r="T626" s="411"/>
      <c r="U626" s="411"/>
      <c r="V626" s="411"/>
      <c r="W626" s="411"/>
      <c r="X626" s="411"/>
      <c r="Y626" s="411"/>
      <c r="Z626" s="411"/>
      <c r="AA626" s="411"/>
      <c r="AB626" s="411"/>
      <c r="AC626" s="411"/>
      <c r="AD626" s="411"/>
      <c r="AE626" s="411"/>
      <c r="AF626" s="411"/>
      <c r="AG626" s="411"/>
      <c r="AH626" s="411"/>
      <c r="AI626" s="411"/>
      <c r="AK626" s="4"/>
    </row>
    <row r="627" spans="1:37">
      <c r="A627" s="4"/>
      <c r="B627" s="411"/>
      <c r="C627" s="411"/>
      <c r="D627" s="411"/>
      <c r="E627" s="411"/>
      <c r="F627" s="411"/>
      <c r="G627" s="411"/>
      <c r="H627" s="411"/>
      <c r="I627" s="411"/>
      <c r="J627" s="411"/>
      <c r="K627" s="411"/>
      <c r="L627" s="411"/>
      <c r="M627" s="411"/>
      <c r="N627" s="411"/>
      <c r="O627" s="411"/>
      <c r="P627" s="411"/>
      <c r="Q627" s="411"/>
      <c r="R627" s="411"/>
      <c r="S627" s="411"/>
      <c r="T627" s="411"/>
      <c r="U627" s="411"/>
      <c r="V627" s="411"/>
      <c r="W627" s="411"/>
      <c r="X627" s="411"/>
      <c r="Y627" s="411"/>
      <c r="Z627" s="411"/>
      <c r="AA627" s="411"/>
      <c r="AB627" s="411"/>
      <c r="AC627" s="411"/>
      <c r="AD627" s="411"/>
      <c r="AE627" s="411"/>
      <c r="AF627" s="411"/>
      <c r="AG627" s="411"/>
      <c r="AH627" s="411"/>
      <c r="AI627" s="411"/>
      <c r="AK627" s="4"/>
    </row>
    <row r="628" spans="1:37">
      <c r="A628" s="4"/>
      <c r="B628" s="411"/>
      <c r="C628" s="411"/>
      <c r="D628" s="411"/>
      <c r="E628" s="411"/>
      <c r="F628" s="411"/>
      <c r="G628" s="411"/>
      <c r="H628" s="411"/>
      <c r="I628" s="411"/>
      <c r="J628" s="411"/>
      <c r="K628" s="411"/>
      <c r="L628" s="411"/>
      <c r="M628" s="411"/>
      <c r="N628" s="411"/>
      <c r="O628" s="411"/>
      <c r="P628" s="411"/>
      <c r="Q628" s="411"/>
      <c r="R628" s="411"/>
      <c r="S628" s="411"/>
      <c r="T628" s="411"/>
      <c r="U628" s="411"/>
      <c r="V628" s="411"/>
      <c r="W628" s="411"/>
      <c r="X628" s="411"/>
      <c r="Y628" s="411"/>
      <c r="Z628" s="411"/>
      <c r="AA628" s="411"/>
      <c r="AB628" s="411"/>
      <c r="AC628" s="411"/>
      <c r="AD628" s="411"/>
      <c r="AE628" s="411"/>
      <c r="AF628" s="411"/>
      <c r="AG628" s="411"/>
      <c r="AH628" s="411"/>
      <c r="AI628" s="411"/>
      <c r="AK628" s="4"/>
    </row>
    <row r="629" spans="1:37">
      <c r="A629" s="4"/>
      <c r="B629" s="411"/>
      <c r="C629" s="411"/>
      <c r="D629" s="411"/>
      <c r="E629" s="411"/>
      <c r="F629" s="411"/>
      <c r="G629" s="411"/>
      <c r="H629" s="411"/>
      <c r="I629" s="411"/>
      <c r="J629" s="411"/>
      <c r="K629" s="411"/>
      <c r="L629" s="411"/>
      <c r="M629" s="411"/>
      <c r="N629" s="411"/>
      <c r="O629" s="411"/>
      <c r="P629" s="411"/>
      <c r="Q629" s="411"/>
      <c r="R629" s="411"/>
      <c r="S629" s="411"/>
      <c r="T629" s="411"/>
      <c r="U629" s="411"/>
      <c r="V629" s="411"/>
      <c r="W629" s="411"/>
      <c r="X629" s="411"/>
      <c r="Y629" s="411"/>
      <c r="Z629" s="411"/>
      <c r="AA629" s="411"/>
      <c r="AB629" s="411"/>
      <c r="AC629" s="411"/>
      <c r="AD629" s="411"/>
      <c r="AE629" s="411"/>
      <c r="AF629" s="411"/>
      <c r="AG629" s="411"/>
      <c r="AH629" s="411"/>
      <c r="AI629" s="411"/>
      <c r="AK629" s="4"/>
    </row>
    <row r="630" spans="1:37">
      <c r="A630" s="4"/>
      <c r="B630" s="411"/>
      <c r="C630" s="411"/>
      <c r="D630" s="411"/>
      <c r="E630" s="411"/>
      <c r="F630" s="411"/>
      <c r="G630" s="411"/>
      <c r="H630" s="411"/>
      <c r="I630" s="411"/>
      <c r="J630" s="411"/>
      <c r="K630" s="411"/>
      <c r="L630" s="411"/>
      <c r="M630" s="411"/>
      <c r="N630" s="411"/>
      <c r="O630" s="411"/>
      <c r="P630" s="411"/>
      <c r="Q630" s="411"/>
      <c r="R630" s="411"/>
      <c r="S630" s="411"/>
      <c r="T630" s="411"/>
      <c r="U630" s="411"/>
      <c r="V630" s="411"/>
      <c r="W630" s="411"/>
      <c r="X630" s="411"/>
      <c r="Y630" s="411"/>
      <c r="Z630" s="411"/>
      <c r="AA630" s="411"/>
      <c r="AB630" s="411"/>
      <c r="AC630" s="411"/>
      <c r="AD630" s="411"/>
      <c r="AE630" s="411"/>
      <c r="AF630" s="411"/>
      <c r="AG630" s="411"/>
      <c r="AH630" s="411"/>
      <c r="AI630" s="411"/>
      <c r="AK630" s="4"/>
    </row>
    <row r="631" spans="1:37">
      <c r="A631" s="4"/>
      <c r="B631" s="411"/>
      <c r="C631" s="411"/>
      <c r="D631" s="411"/>
      <c r="E631" s="411"/>
      <c r="F631" s="411"/>
      <c r="G631" s="411"/>
      <c r="H631" s="411"/>
      <c r="I631" s="411"/>
      <c r="J631" s="411"/>
      <c r="K631" s="411"/>
      <c r="L631" s="411"/>
      <c r="M631" s="411"/>
      <c r="N631" s="411"/>
      <c r="O631" s="411"/>
      <c r="P631" s="411"/>
      <c r="Q631" s="411"/>
      <c r="R631" s="411"/>
      <c r="S631" s="411"/>
      <c r="T631" s="411"/>
      <c r="U631" s="411"/>
      <c r="V631" s="411"/>
      <c r="W631" s="411"/>
      <c r="X631" s="411"/>
      <c r="Y631" s="411"/>
      <c r="Z631" s="411"/>
      <c r="AA631" s="411"/>
      <c r="AB631" s="411"/>
      <c r="AC631" s="411"/>
      <c r="AD631" s="411"/>
      <c r="AE631" s="411"/>
      <c r="AF631" s="411"/>
      <c r="AG631" s="411"/>
      <c r="AH631" s="411"/>
      <c r="AI631" s="411"/>
      <c r="AK631" s="4"/>
    </row>
    <row r="632" spans="1:37">
      <c r="A632" s="4"/>
      <c r="B632" s="411"/>
      <c r="C632" s="411"/>
      <c r="D632" s="411"/>
      <c r="E632" s="411"/>
      <c r="F632" s="411"/>
      <c r="G632" s="411"/>
      <c r="H632" s="411"/>
      <c r="I632" s="411"/>
      <c r="J632" s="411"/>
      <c r="K632" s="411"/>
      <c r="L632" s="411"/>
      <c r="M632" s="411"/>
      <c r="N632" s="411"/>
      <c r="O632" s="411"/>
      <c r="P632" s="411"/>
      <c r="Q632" s="411"/>
      <c r="R632" s="411"/>
      <c r="S632" s="411"/>
      <c r="T632" s="411"/>
      <c r="U632" s="411"/>
      <c r="V632" s="411"/>
      <c r="W632" s="411"/>
      <c r="X632" s="411"/>
      <c r="Y632" s="411"/>
      <c r="Z632" s="411"/>
      <c r="AA632" s="411"/>
      <c r="AB632" s="411"/>
      <c r="AC632" s="411"/>
      <c r="AD632" s="411"/>
      <c r="AE632" s="411"/>
      <c r="AF632" s="411"/>
      <c r="AG632" s="411"/>
      <c r="AH632" s="411"/>
      <c r="AI632" s="411"/>
      <c r="AK632" s="4"/>
    </row>
    <row r="633" spans="1:37">
      <c r="A633" s="4"/>
      <c r="B633" s="411"/>
      <c r="C633" s="411"/>
      <c r="D633" s="411"/>
      <c r="E633" s="411"/>
      <c r="F633" s="411"/>
      <c r="G633" s="411"/>
      <c r="H633" s="411"/>
      <c r="I633" s="411"/>
      <c r="J633" s="411"/>
      <c r="K633" s="411"/>
      <c r="L633" s="411"/>
      <c r="M633" s="411"/>
      <c r="N633" s="411"/>
      <c r="O633" s="411"/>
      <c r="P633" s="411"/>
      <c r="Q633" s="411"/>
      <c r="R633" s="411"/>
      <c r="S633" s="411"/>
      <c r="T633" s="411"/>
      <c r="U633" s="411"/>
      <c r="V633" s="411"/>
      <c r="W633" s="411"/>
      <c r="X633" s="411"/>
      <c r="Y633" s="411"/>
      <c r="Z633" s="411"/>
      <c r="AA633" s="411"/>
      <c r="AB633" s="411"/>
      <c r="AC633" s="411"/>
      <c r="AD633" s="411"/>
      <c r="AE633" s="411"/>
      <c r="AF633" s="411"/>
      <c r="AG633" s="411"/>
      <c r="AH633" s="411"/>
      <c r="AI633" s="411"/>
      <c r="AK633" s="4"/>
    </row>
    <row r="634" spans="1:37">
      <c r="A634" s="4"/>
      <c r="B634" s="411"/>
      <c r="C634" s="411"/>
      <c r="D634" s="411"/>
      <c r="E634" s="411"/>
      <c r="F634" s="411"/>
      <c r="G634" s="411"/>
      <c r="H634" s="411"/>
      <c r="I634" s="411"/>
      <c r="J634" s="411"/>
      <c r="K634" s="411"/>
      <c r="L634" s="411"/>
      <c r="M634" s="411"/>
      <c r="N634" s="411"/>
      <c r="O634" s="411"/>
      <c r="P634" s="411"/>
      <c r="Q634" s="411"/>
      <c r="R634" s="411"/>
      <c r="S634" s="411"/>
      <c r="T634" s="411"/>
      <c r="U634" s="411"/>
      <c r="V634" s="411"/>
      <c r="W634" s="411"/>
      <c r="X634" s="411"/>
      <c r="Y634" s="411"/>
      <c r="Z634" s="411"/>
      <c r="AA634" s="411"/>
      <c r="AB634" s="411"/>
      <c r="AC634" s="411"/>
      <c r="AD634" s="411"/>
      <c r="AE634" s="411"/>
      <c r="AF634" s="411"/>
      <c r="AG634" s="411"/>
      <c r="AH634" s="411"/>
      <c r="AI634" s="411"/>
      <c r="AK634" s="4"/>
    </row>
    <row r="635" spans="1:37">
      <c r="A635" s="4"/>
      <c r="B635" s="411"/>
      <c r="C635" s="411"/>
      <c r="D635" s="411"/>
      <c r="E635" s="411"/>
      <c r="F635" s="411"/>
      <c r="G635" s="411"/>
      <c r="H635" s="411"/>
      <c r="I635" s="411"/>
      <c r="J635" s="411"/>
      <c r="K635" s="411"/>
      <c r="L635" s="411"/>
      <c r="M635" s="411"/>
      <c r="N635" s="411"/>
      <c r="O635" s="411"/>
      <c r="P635" s="411"/>
      <c r="Q635" s="411"/>
      <c r="R635" s="411"/>
      <c r="S635" s="411"/>
      <c r="T635" s="411"/>
      <c r="U635" s="411"/>
      <c r="V635" s="411"/>
      <c r="W635" s="411"/>
      <c r="X635" s="411"/>
      <c r="Y635" s="411"/>
      <c r="Z635" s="411"/>
      <c r="AA635" s="411"/>
      <c r="AB635" s="411"/>
      <c r="AC635" s="411"/>
      <c r="AD635" s="411"/>
      <c r="AE635" s="411"/>
      <c r="AF635" s="411"/>
      <c r="AG635" s="411"/>
      <c r="AH635" s="411"/>
      <c r="AI635" s="411"/>
      <c r="AK635" s="4"/>
    </row>
    <row r="636" spans="1:37">
      <c r="A636" s="4"/>
      <c r="B636" s="411"/>
      <c r="C636" s="411"/>
      <c r="D636" s="411"/>
      <c r="E636" s="411"/>
      <c r="F636" s="411"/>
      <c r="G636" s="411"/>
      <c r="H636" s="411"/>
      <c r="I636" s="411"/>
      <c r="J636" s="411"/>
      <c r="K636" s="411"/>
      <c r="L636" s="411"/>
      <c r="M636" s="411"/>
      <c r="N636" s="411"/>
      <c r="O636" s="411"/>
      <c r="P636" s="411"/>
      <c r="Q636" s="411"/>
      <c r="R636" s="411"/>
      <c r="S636" s="411"/>
      <c r="T636" s="411"/>
      <c r="U636" s="411"/>
      <c r="V636" s="411"/>
      <c r="W636" s="411"/>
      <c r="X636" s="411"/>
      <c r="Y636" s="411"/>
      <c r="Z636" s="411"/>
      <c r="AA636" s="411"/>
      <c r="AB636" s="411"/>
      <c r="AC636" s="411"/>
      <c r="AD636" s="411"/>
      <c r="AE636" s="411"/>
      <c r="AF636" s="411"/>
      <c r="AG636" s="411"/>
      <c r="AH636" s="411"/>
      <c r="AI636" s="411"/>
      <c r="AK636" s="4"/>
    </row>
    <row r="637" spans="1:37">
      <c r="A637" s="4"/>
      <c r="B637" s="411"/>
      <c r="C637" s="411"/>
      <c r="D637" s="411"/>
      <c r="E637" s="411"/>
      <c r="F637" s="411"/>
      <c r="G637" s="411"/>
      <c r="H637" s="411"/>
      <c r="I637" s="411"/>
      <c r="J637" s="411"/>
      <c r="K637" s="411"/>
      <c r="L637" s="411"/>
      <c r="M637" s="411"/>
      <c r="N637" s="411"/>
      <c r="O637" s="411"/>
      <c r="P637" s="411"/>
      <c r="Q637" s="411"/>
      <c r="R637" s="411"/>
      <c r="S637" s="411"/>
      <c r="T637" s="411"/>
      <c r="U637" s="411"/>
      <c r="V637" s="411"/>
      <c r="W637" s="411"/>
      <c r="X637" s="411"/>
      <c r="Y637" s="411"/>
      <c r="Z637" s="411"/>
      <c r="AA637" s="411"/>
      <c r="AB637" s="411"/>
      <c r="AC637" s="411"/>
      <c r="AD637" s="411"/>
      <c r="AE637" s="411"/>
      <c r="AF637" s="411"/>
      <c r="AG637" s="411"/>
      <c r="AH637" s="411"/>
      <c r="AI637" s="411"/>
      <c r="AK637" s="4"/>
    </row>
    <row r="638" spans="1:37">
      <c r="A638" s="4"/>
      <c r="B638" s="411"/>
      <c r="C638" s="411"/>
      <c r="D638" s="411"/>
      <c r="E638" s="411"/>
      <c r="F638" s="411"/>
      <c r="G638" s="411"/>
      <c r="H638" s="411"/>
      <c r="I638" s="411"/>
      <c r="J638" s="411"/>
      <c r="K638" s="411"/>
      <c r="L638" s="411"/>
      <c r="M638" s="411"/>
      <c r="N638" s="411"/>
      <c r="O638" s="411"/>
      <c r="P638" s="411"/>
      <c r="Q638" s="411"/>
      <c r="R638" s="411"/>
      <c r="S638" s="411"/>
      <c r="T638" s="411"/>
      <c r="U638" s="411"/>
      <c r="V638" s="411"/>
      <c r="W638" s="411"/>
      <c r="X638" s="411"/>
      <c r="Y638" s="411"/>
      <c r="Z638" s="411"/>
      <c r="AA638" s="411"/>
      <c r="AB638" s="411"/>
      <c r="AC638" s="411"/>
      <c r="AD638" s="411"/>
      <c r="AE638" s="411"/>
      <c r="AF638" s="411"/>
      <c r="AG638" s="411"/>
      <c r="AH638" s="411"/>
      <c r="AI638" s="411"/>
      <c r="AK638" s="4"/>
    </row>
    <row r="639" spans="1:37">
      <c r="A639" s="4"/>
      <c r="B639" s="411"/>
      <c r="C639" s="411"/>
      <c r="D639" s="411"/>
      <c r="E639" s="411"/>
      <c r="F639" s="411"/>
      <c r="G639" s="411"/>
      <c r="H639" s="411"/>
      <c r="I639" s="411"/>
      <c r="J639" s="411"/>
      <c r="K639" s="411"/>
      <c r="L639" s="411"/>
      <c r="M639" s="411"/>
      <c r="N639" s="411"/>
      <c r="O639" s="411"/>
      <c r="P639" s="411"/>
      <c r="Q639" s="411"/>
      <c r="R639" s="411"/>
      <c r="S639" s="411"/>
      <c r="T639" s="411"/>
      <c r="U639" s="411"/>
      <c r="V639" s="411"/>
      <c r="W639" s="411"/>
      <c r="X639" s="411"/>
      <c r="Y639" s="411"/>
      <c r="Z639" s="411"/>
      <c r="AA639" s="411"/>
      <c r="AB639" s="411"/>
      <c r="AC639" s="411"/>
      <c r="AD639" s="411"/>
      <c r="AE639" s="411"/>
      <c r="AF639" s="411"/>
      <c r="AG639" s="411"/>
      <c r="AH639" s="411"/>
      <c r="AI639" s="411"/>
      <c r="AK639" s="4"/>
    </row>
    <row r="640" spans="1:37">
      <c r="A640" s="4"/>
      <c r="B640" s="411"/>
      <c r="C640" s="411"/>
      <c r="D640" s="411"/>
      <c r="E640" s="411"/>
      <c r="F640" s="411"/>
      <c r="G640" s="411"/>
      <c r="H640" s="411"/>
      <c r="I640" s="411"/>
      <c r="J640" s="411"/>
      <c r="K640" s="411"/>
      <c r="L640" s="411"/>
      <c r="M640" s="411"/>
      <c r="N640" s="411"/>
      <c r="O640" s="411"/>
      <c r="P640" s="411"/>
      <c r="Q640" s="411"/>
      <c r="R640" s="411"/>
      <c r="S640" s="411"/>
      <c r="T640" s="411"/>
      <c r="U640" s="411"/>
      <c r="V640" s="411"/>
      <c r="W640" s="411"/>
      <c r="X640" s="411"/>
      <c r="Y640" s="411"/>
      <c r="Z640" s="411"/>
      <c r="AA640" s="411"/>
      <c r="AB640" s="411"/>
      <c r="AC640" s="411"/>
      <c r="AD640" s="411"/>
      <c r="AE640" s="411"/>
      <c r="AF640" s="411"/>
      <c r="AG640" s="411"/>
      <c r="AH640" s="411"/>
      <c r="AI640" s="411"/>
      <c r="AK640" s="4"/>
    </row>
    <row r="641" spans="1:37">
      <c r="A641" s="4"/>
      <c r="B641" s="411"/>
      <c r="C641" s="411"/>
      <c r="D641" s="411"/>
      <c r="E641" s="411"/>
      <c r="F641" s="411"/>
      <c r="G641" s="411"/>
      <c r="H641" s="411"/>
      <c r="I641" s="411"/>
      <c r="J641" s="411"/>
      <c r="K641" s="411"/>
      <c r="L641" s="411"/>
      <c r="M641" s="411"/>
      <c r="N641" s="411"/>
      <c r="O641" s="411"/>
      <c r="P641" s="411"/>
      <c r="Q641" s="411"/>
      <c r="R641" s="411"/>
      <c r="S641" s="411"/>
      <c r="T641" s="411"/>
      <c r="U641" s="411"/>
      <c r="V641" s="411"/>
      <c r="W641" s="411"/>
      <c r="X641" s="411"/>
      <c r="Y641" s="411"/>
      <c r="Z641" s="411"/>
      <c r="AA641" s="411"/>
      <c r="AB641" s="411"/>
      <c r="AC641" s="411"/>
      <c r="AD641" s="411"/>
      <c r="AE641" s="411"/>
      <c r="AF641" s="411"/>
      <c r="AG641" s="411"/>
      <c r="AH641" s="411"/>
      <c r="AI641" s="411"/>
      <c r="AK641" s="4"/>
    </row>
    <row r="642" spans="1:37">
      <c r="A642" s="4"/>
      <c r="B642" s="411"/>
      <c r="C642" s="411"/>
      <c r="D642" s="411"/>
      <c r="E642" s="411"/>
      <c r="F642" s="411"/>
      <c r="G642" s="411"/>
      <c r="H642" s="411"/>
      <c r="I642" s="411"/>
      <c r="J642" s="411"/>
      <c r="K642" s="411"/>
      <c r="L642" s="411"/>
      <c r="M642" s="411"/>
      <c r="N642" s="411"/>
      <c r="O642" s="411"/>
      <c r="P642" s="411"/>
      <c r="Q642" s="411"/>
      <c r="R642" s="411"/>
      <c r="S642" s="411"/>
      <c r="T642" s="411"/>
      <c r="U642" s="411"/>
      <c r="V642" s="411"/>
      <c r="W642" s="411"/>
      <c r="X642" s="411"/>
      <c r="Y642" s="411"/>
      <c r="Z642" s="411"/>
      <c r="AA642" s="411"/>
      <c r="AB642" s="411"/>
      <c r="AC642" s="411"/>
      <c r="AD642" s="411"/>
      <c r="AE642" s="411"/>
      <c r="AF642" s="411"/>
      <c r="AG642" s="411"/>
      <c r="AH642" s="411"/>
      <c r="AI642" s="411"/>
      <c r="AK642" s="4"/>
    </row>
    <row r="643" spans="1:37">
      <c r="A643" s="4"/>
      <c r="B643" s="411"/>
      <c r="C643" s="411"/>
      <c r="D643" s="411"/>
      <c r="E643" s="411"/>
      <c r="F643" s="411"/>
      <c r="G643" s="411"/>
      <c r="H643" s="411"/>
      <c r="I643" s="411"/>
      <c r="J643" s="411"/>
      <c r="K643" s="411"/>
      <c r="L643" s="411"/>
      <c r="M643" s="411"/>
      <c r="N643" s="411"/>
      <c r="O643" s="411"/>
      <c r="P643" s="411"/>
      <c r="Q643" s="411"/>
      <c r="R643" s="411"/>
      <c r="S643" s="411"/>
      <c r="T643" s="411"/>
      <c r="U643" s="411"/>
      <c r="V643" s="411"/>
      <c r="W643" s="411"/>
      <c r="X643" s="411"/>
      <c r="Y643" s="411"/>
      <c r="Z643" s="411"/>
      <c r="AA643" s="411"/>
      <c r="AB643" s="411"/>
      <c r="AC643" s="411"/>
      <c r="AD643" s="411"/>
      <c r="AE643" s="411"/>
      <c r="AF643" s="411"/>
      <c r="AG643" s="411"/>
      <c r="AH643" s="411"/>
      <c r="AI643" s="411"/>
      <c r="AK643" s="4"/>
    </row>
    <row r="644" spans="1:37">
      <c r="A644" s="4"/>
      <c r="B644" s="411"/>
      <c r="C644" s="411"/>
      <c r="D644" s="411"/>
      <c r="E644" s="411"/>
      <c r="F644" s="411"/>
      <c r="G644" s="411"/>
      <c r="H644" s="411"/>
      <c r="I644" s="411"/>
      <c r="J644" s="411"/>
      <c r="K644" s="411"/>
      <c r="L644" s="411"/>
      <c r="M644" s="411"/>
      <c r="N644" s="411"/>
      <c r="O644" s="411"/>
      <c r="P644" s="411"/>
      <c r="Q644" s="411"/>
      <c r="R644" s="411"/>
      <c r="S644" s="411"/>
      <c r="T644" s="411"/>
      <c r="U644" s="411"/>
      <c r="V644" s="411"/>
      <c r="W644" s="411"/>
      <c r="X644" s="411"/>
      <c r="Y644" s="411"/>
      <c r="Z644" s="411"/>
      <c r="AA644" s="411"/>
      <c r="AB644" s="411"/>
      <c r="AC644" s="411"/>
      <c r="AD644" s="411"/>
      <c r="AE644" s="411"/>
      <c r="AF644" s="411"/>
      <c r="AG644" s="411"/>
      <c r="AH644" s="411"/>
      <c r="AI644" s="411"/>
      <c r="AK644" s="4"/>
    </row>
    <row r="645" spans="1:37">
      <c r="A645" s="4"/>
      <c r="B645" s="411"/>
      <c r="C645" s="411"/>
      <c r="D645" s="411"/>
      <c r="E645" s="411"/>
      <c r="F645" s="411"/>
      <c r="G645" s="411"/>
      <c r="H645" s="411"/>
      <c r="I645" s="411"/>
      <c r="J645" s="411"/>
      <c r="K645" s="411"/>
      <c r="L645" s="411"/>
      <c r="M645" s="411"/>
      <c r="N645" s="411"/>
      <c r="O645" s="411"/>
      <c r="P645" s="411"/>
      <c r="Q645" s="411"/>
      <c r="R645" s="411"/>
      <c r="S645" s="411"/>
      <c r="T645" s="411"/>
      <c r="U645" s="411"/>
      <c r="V645" s="411"/>
      <c r="W645" s="411"/>
      <c r="X645" s="411"/>
      <c r="Y645" s="411"/>
      <c r="Z645" s="411"/>
      <c r="AA645" s="411"/>
      <c r="AB645" s="411"/>
      <c r="AC645" s="411"/>
      <c r="AD645" s="411"/>
      <c r="AE645" s="411"/>
      <c r="AF645" s="411"/>
      <c r="AG645" s="411"/>
      <c r="AH645" s="411"/>
      <c r="AI645" s="411"/>
      <c r="AK645" s="4"/>
    </row>
    <row r="646" spans="1:37">
      <c r="A646" s="4"/>
      <c r="B646" s="411"/>
      <c r="C646" s="411"/>
      <c r="D646" s="411"/>
      <c r="E646" s="411"/>
      <c r="F646" s="411"/>
      <c r="G646" s="411"/>
      <c r="H646" s="411"/>
      <c r="I646" s="411"/>
      <c r="J646" s="411"/>
      <c r="K646" s="411"/>
      <c r="L646" s="411"/>
      <c r="M646" s="411"/>
      <c r="N646" s="411"/>
      <c r="O646" s="411"/>
      <c r="P646" s="411"/>
      <c r="Q646" s="411"/>
      <c r="R646" s="411"/>
      <c r="S646" s="411"/>
      <c r="T646" s="411"/>
      <c r="U646" s="411"/>
      <c r="V646" s="411"/>
      <c r="W646" s="411"/>
      <c r="X646" s="411"/>
      <c r="Y646" s="411"/>
      <c r="Z646" s="411"/>
      <c r="AA646" s="411"/>
      <c r="AB646" s="411"/>
      <c r="AC646" s="411"/>
      <c r="AD646" s="411"/>
      <c r="AE646" s="411"/>
      <c r="AF646" s="411"/>
      <c r="AG646" s="411"/>
      <c r="AH646" s="411"/>
      <c r="AI646" s="411"/>
      <c r="AK646" s="4"/>
    </row>
    <row r="647" spans="1:37">
      <c r="A647" s="4"/>
      <c r="B647" s="411"/>
      <c r="C647" s="411"/>
      <c r="D647" s="411"/>
      <c r="E647" s="411"/>
      <c r="F647" s="411"/>
      <c r="G647" s="411"/>
      <c r="H647" s="411"/>
      <c r="I647" s="411"/>
      <c r="J647" s="411"/>
      <c r="K647" s="411"/>
      <c r="L647" s="411"/>
      <c r="M647" s="411"/>
      <c r="N647" s="411"/>
      <c r="O647" s="411"/>
      <c r="P647" s="411"/>
      <c r="Q647" s="411"/>
      <c r="R647" s="411"/>
      <c r="S647" s="411"/>
      <c r="T647" s="411"/>
      <c r="U647" s="411"/>
      <c r="V647" s="411"/>
      <c r="W647" s="411"/>
      <c r="X647" s="411"/>
      <c r="Y647" s="411"/>
      <c r="Z647" s="411"/>
      <c r="AA647" s="411"/>
      <c r="AB647" s="411"/>
      <c r="AC647" s="411"/>
      <c r="AD647" s="411"/>
      <c r="AE647" s="411"/>
      <c r="AF647" s="411"/>
      <c r="AG647" s="411"/>
      <c r="AH647" s="411"/>
      <c r="AI647" s="411"/>
      <c r="AK647" s="4"/>
    </row>
    <row r="648" spans="1:37">
      <c r="A648" s="4"/>
      <c r="B648" s="411"/>
      <c r="C648" s="411"/>
      <c r="D648" s="411"/>
      <c r="E648" s="411"/>
      <c r="F648" s="411"/>
      <c r="G648" s="411"/>
      <c r="H648" s="411"/>
      <c r="I648" s="411"/>
      <c r="J648" s="411"/>
      <c r="K648" s="411"/>
      <c r="L648" s="411"/>
      <c r="M648" s="411"/>
      <c r="N648" s="411"/>
      <c r="O648" s="411"/>
      <c r="P648" s="411"/>
      <c r="Q648" s="411"/>
      <c r="R648" s="411"/>
      <c r="S648" s="411"/>
      <c r="T648" s="411"/>
      <c r="U648" s="411"/>
      <c r="V648" s="411"/>
      <c r="W648" s="411"/>
      <c r="X648" s="411"/>
      <c r="Y648" s="411"/>
      <c r="Z648" s="411"/>
      <c r="AA648" s="411"/>
      <c r="AB648" s="411"/>
      <c r="AC648" s="411"/>
      <c r="AD648" s="411"/>
      <c r="AE648" s="411"/>
      <c r="AF648" s="411"/>
      <c r="AG648" s="411"/>
      <c r="AH648" s="411"/>
      <c r="AI648" s="411"/>
      <c r="AK648" s="4"/>
    </row>
    <row r="649" spans="1:37">
      <c r="A649" s="4"/>
      <c r="B649" s="411"/>
      <c r="C649" s="411"/>
      <c r="D649" s="411"/>
      <c r="E649" s="411"/>
      <c r="F649" s="411"/>
      <c r="G649" s="411"/>
      <c r="H649" s="411"/>
      <c r="I649" s="411"/>
      <c r="J649" s="411"/>
      <c r="K649" s="411"/>
      <c r="L649" s="411"/>
      <c r="M649" s="411"/>
      <c r="N649" s="411"/>
      <c r="O649" s="411"/>
      <c r="P649" s="411"/>
      <c r="Q649" s="411"/>
      <c r="R649" s="411"/>
      <c r="S649" s="411"/>
      <c r="T649" s="411"/>
      <c r="U649" s="411"/>
      <c r="V649" s="411"/>
      <c r="W649" s="411"/>
      <c r="X649" s="411"/>
      <c r="Y649" s="411"/>
      <c r="Z649" s="411"/>
      <c r="AA649" s="411"/>
      <c r="AB649" s="411"/>
      <c r="AC649" s="411"/>
      <c r="AD649" s="411"/>
      <c r="AE649" s="411"/>
      <c r="AF649" s="411"/>
      <c r="AG649" s="411"/>
      <c r="AH649" s="411"/>
      <c r="AI649" s="411"/>
      <c r="AK649" s="4"/>
    </row>
    <row r="650" spans="1:37">
      <c r="A650" s="4"/>
      <c r="B650" s="411"/>
      <c r="C650" s="411"/>
      <c r="D650" s="411"/>
      <c r="E650" s="411"/>
      <c r="F650" s="411"/>
      <c r="G650" s="411"/>
      <c r="H650" s="411"/>
      <c r="I650" s="411"/>
      <c r="J650" s="411"/>
      <c r="K650" s="411"/>
      <c r="L650" s="411"/>
      <c r="M650" s="411"/>
      <c r="N650" s="411"/>
      <c r="O650" s="411"/>
      <c r="P650" s="411"/>
      <c r="Q650" s="411"/>
      <c r="R650" s="411"/>
      <c r="S650" s="411"/>
      <c r="T650" s="411"/>
      <c r="U650" s="411"/>
      <c r="V650" s="411"/>
      <c r="W650" s="411"/>
      <c r="X650" s="411"/>
      <c r="Y650" s="411"/>
      <c r="Z650" s="411"/>
      <c r="AA650" s="411"/>
      <c r="AB650" s="411"/>
      <c r="AC650" s="411"/>
      <c r="AD650" s="411"/>
      <c r="AE650" s="411"/>
      <c r="AF650" s="411"/>
      <c r="AG650" s="411"/>
      <c r="AH650" s="411"/>
      <c r="AI650" s="411"/>
      <c r="AK650" s="4"/>
    </row>
    <row r="651" spans="1:37">
      <c r="A651" s="4"/>
      <c r="B651" s="411"/>
      <c r="C651" s="411"/>
      <c r="D651" s="411"/>
      <c r="E651" s="411"/>
      <c r="F651" s="411"/>
      <c r="G651" s="411"/>
      <c r="H651" s="411"/>
      <c r="I651" s="411"/>
      <c r="J651" s="411"/>
      <c r="K651" s="411"/>
      <c r="L651" s="411"/>
      <c r="M651" s="411"/>
      <c r="N651" s="411"/>
      <c r="O651" s="411"/>
      <c r="P651" s="411"/>
      <c r="Q651" s="411"/>
      <c r="R651" s="411"/>
      <c r="S651" s="411"/>
      <c r="T651" s="411"/>
      <c r="U651" s="411"/>
      <c r="V651" s="411"/>
      <c r="W651" s="411"/>
      <c r="X651" s="411"/>
      <c r="Y651" s="411"/>
      <c r="Z651" s="411"/>
      <c r="AA651" s="411"/>
      <c r="AB651" s="411"/>
      <c r="AC651" s="411"/>
      <c r="AD651" s="411"/>
      <c r="AE651" s="411"/>
      <c r="AF651" s="411"/>
      <c r="AG651" s="411"/>
      <c r="AH651" s="411"/>
      <c r="AI651" s="411"/>
      <c r="AK651" s="4"/>
    </row>
    <row r="652" spans="1:37">
      <c r="A652" s="4"/>
      <c r="B652" s="411"/>
      <c r="C652" s="411"/>
      <c r="D652" s="411"/>
      <c r="E652" s="411"/>
      <c r="F652" s="411"/>
      <c r="G652" s="411"/>
      <c r="H652" s="411"/>
      <c r="I652" s="411"/>
      <c r="J652" s="411"/>
      <c r="K652" s="411"/>
      <c r="L652" s="411"/>
      <c r="M652" s="411"/>
      <c r="N652" s="411"/>
      <c r="O652" s="411"/>
      <c r="P652" s="411"/>
      <c r="Q652" s="411"/>
      <c r="R652" s="411"/>
      <c r="S652" s="411"/>
      <c r="T652" s="411"/>
      <c r="U652" s="411"/>
      <c r="V652" s="411"/>
      <c r="W652" s="411"/>
      <c r="X652" s="411"/>
      <c r="Y652" s="411"/>
      <c r="Z652" s="411"/>
      <c r="AA652" s="411"/>
      <c r="AB652" s="411"/>
      <c r="AC652" s="411"/>
      <c r="AD652" s="411"/>
      <c r="AE652" s="411"/>
      <c r="AF652" s="411"/>
      <c r="AG652" s="411"/>
      <c r="AH652" s="411"/>
      <c r="AI652" s="411"/>
      <c r="AK652" s="4"/>
    </row>
    <row r="653" spans="1:37">
      <c r="A653" s="4"/>
      <c r="B653" s="411"/>
      <c r="C653" s="411"/>
      <c r="D653" s="411"/>
      <c r="E653" s="411"/>
      <c r="F653" s="411"/>
      <c r="G653" s="411"/>
      <c r="H653" s="411"/>
      <c r="I653" s="411"/>
      <c r="J653" s="411"/>
      <c r="K653" s="411"/>
      <c r="L653" s="411"/>
      <c r="M653" s="411"/>
      <c r="N653" s="411"/>
      <c r="O653" s="411"/>
      <c r="P653" s="411"/>
      <c r="Q653" s="411"/>
      <c r="R653" s="411"/>
      <c r="S653" s="411"/>
      <c r="T653" s="411"/>
      <c r="U653" s="411"/>
      <c r="V653" s="411"/>
      <c r="W653" s="411"/>
      <c r="X653" s="411"/>
      <c r="Y653" s="411"/>
      <c r="Z653" s="411"/>
      <c r="AA653" s="411"/>
      <c r="AB653" s="411"/>
      <c r="AC653" s="411"/>
      <c r="AD653" s="411"/>
      <c r="AE653" s="411"/>
      <c r="AF653" s="411"/>
      <c r="AG653" s="411"/>
      <c r="AH653" s="411"/>
      <c r="AI653" s="411"/>
      <c r="AK653" s="4"/>
    </row>
    <row r="654" spans="1:37">
      <c r="A654" s="4"/>
      <c r="B654" s="411"/>
      <c r="C654" s="411"/>
      <c r="D654" s="411"/>
      <c r="E654" s="411"/>
      <c r="F654" s="411"/>
      <c r="G654" s="411"/>
      <c r="H654" s="411"/>
      <c r="I654" s="411"/>
      <c r="J654" s="411"/>
      <c r="K654" s="411"/>
      <c r="L654" s="411"/>
      <c r="M654" s="411"/>
      <c r="N654" s="411"/>
      <c r="O654" s="411"/>
      <c r="P654" s="411"/>
      <c r="Q654" s="411"/>
      <c r="R654" s="411"/>
      <c r="S654" s="411"/>
      <c r="T654" s="411"/>
      <c r="U654" s="411"/>
      <c r="V654" s="411"/>
      <c r="W654" s="411"/>
      <c r="X654" s="411"/>
      <c r="Y654" s="411"/>
      <c r="Z654" s="411"/>
      <c r="AA654" s="411"/>
      <c r="AB654" s="411"/>
      <c r="AC654" s="411"/>
      <c r="AD654" s="411"/>
      <c r="AE654" s="411"/>
      <c r="AF654" s="411"/>
      <c r="AG654" s="411"/>
      <c r="AH654" s="411"/>
      <c r="AI654" s="411"/>
      <c r="AK654" s="4"/>
    </row>
    <row r="655" spans="1:37">
      <c r="A655" s="4"/>
      <c r="B655" s="411"/>
      <c r="C655" s="411"/>
      <c r="D655" s="411"/>
      <c r="E655" s="411"/>
      <c r="F655" s="411"/>
      <c r="G655" s="411"/>
      <c r="H655" s="411"/>
      <c r="I655" s="411"/>
      <c r="J655" s="411"/>
      <c r="K655" s="411"/>
      <c r="L655" s="411"/>
      <c r="M655" s="411"/>
      <c r="N655" s="411"/>
      <c r="O655" s="411"/>
      <c r="P655" s="411"/>
      <c r="Q655" s="411"/>
      <c r="R655" s="411"/>
      <c r="S655" s="411"/>
      <c r="T655" s="411"/>
      <c r="U655" s="411"/>
      <c r="V655" s="411"/>
      <c r="W655" s="411"/>
      <c r="X655" s="411"/>
      <c r="Y655" s="411"/>
      <c r="Z655" s="411"/>
      <c r="AA655" s="411"/>
      <c r="AB655" s="411"/>
      <c r="AC655" s="411"/>
      <c r="AD655" s="411"/>
      <c r="AE655" s="411"/>
      <c r="AF655" s="411"/>
      <c r="AG655" s="411"/>
      <c r="AH655" s="411"/>
      <c r="AI655" s="411"/>
      <c r="AK655" s="4"/>
    </row>
    <row r="656" spans="1:37">
      <c r="A656" s="4"/>
      <c r="B656" s="411"/>
      <c r="C656" s="411"/>
      <c r="D656" s="411"/>
      <c r="E656" s="411"/>
      <c r="F656" s="411"/>
      <c r="G656" s="411"/>
      <c r="H656" s="411"/>
      <c r="I656" s="411"/>
      <c r="J656" s="411"/>
      <c r="K656" s="411"/>
      <c r="L656" s="411"/>
      <c r="M656" s="411"/>
      <c r="N656" s="411"/>
      <c r="O656" s="411"/>
      <c r="P656" s="411"/>
      <c r="Q656" s="411"/>
      <c r="R656" s="411"/>
      <c r="S656" s="411"/>
      <c r="T656" s="411"/>
      <c r="U656" s="411"/>
      <c r="V656" s="411"/>
      <c r="W656" s="411"/>
      <c r="X656" s="411"/>
      <c r="Y656" s="411"/>
      <c r="Z656" s="411"/>
      <c r="AA656" s="411"/>
      <c r="AB656" s="411"/>
      <c r="AC656" s="411"/>
      <c r="AD656" s="411"/>
      <c r="AE656" s="411"/>
      <c r="AF656" s="411"/>
      <c r="AG656" s="411"/>
      <c r="AH656" s="411"/>
      <c r="AI656" s="411"/>
      <c r="AK656" s="4"/>
    </row>
    <row r="657" spans="1:37">
      <c r="A657" s="4"/>
      <c r="B657" s="411"/>
      <c r="C657" s="411"/>
      <c r="D657" s="411"/>
      <c r="E657" s="411"/>
      <c r="F657" s="411"/>
      <c r="G657" s="411"/>
      <c r="H657" s="411"/>
      <c r="I657" s="411"/>
      <c r="J657" s="411"/>
      <c r="K657" s="411"/>
      <c r="L657" s="411"/>
      <c r="M657" s="411"/>
      <c r="N657" s="411"/>
      <c r="O657" s="411"/>
      <c r="P657" s="411"/>
      <c r="Q657" s="411"/>
      <c r="R657" s="411"/>
      <c r="S657" s="411"/>
      <c r="T657" s="411"/>
      <c r="U657" s="411"/>
      <c r="V657" s="411"/>
      <c r="W657" s="411"/>
      <c r="X657" s="411"/>
      <c r="Y657" s="411"/>
      <c r="Z657" s="411"/>
      <c r="AA657" s="411"/>
      <c r="AB657" s="411"/>
      <c r="AC657" s="411"/>
      <c r="AD657" s="411"/>
      <c r="AE657" s="411"/>
      <c r="AF657" s="411"/>
      <c r="AG657" s="411"/>
      <c r="AH657" s="411"/>
      <c r="AI657" s="411"/>
      <c r="AK657" s="4"/>
    </row>
    <row r="658" spans="1:37">
      <c r="A658" s="4"/>
      <c r="B658" s="411"/>
      <c r="C658" s="411"/>
      <c r="D658" s="411"/>
      <c r="E658" s="411"/>
      <c r="F658" s="411"/>
      <c r="G658" s="411"/>
      <c r="H658" s="411"/>
      <c r="I658" s="411"/>
      <c r="J658" s="411"/>
      <c r="K658" s="411"/>
      <c r="L658" s="411"/>
      <c r="M658" s="411"/>
      <c r="N658" s="411"/>
      <c r="O658" s="411"/>
      <c r="P658" s="411"/>
      <c r="Q658" s="411"/>
      <c r="R658" s="411"/>
      <c r="S658" s="411"/>
      <c r="T658" s="411"/>
      <c r="U658" s="411"/>
      <c r="V658" s="411"/>
      <c r="W658" s="411"/>
      <c r="X658" s="411"/>
      <c r="Y658" s="411"/>
      <c r="Z658" s="411"/>
      <c r="AA658" s="411"/>
      <c r="AB658" s="411"/>
      <c r="AC658" s="411"/>
      <c r="AD658" s="411"/>
      <c r="AE658" s="411"/>
      <c r="AF658" s="411"/>
      <c r="AG658" s="411"/>
      <c r="AH658" s="411"/>
      <c r="AI658" s="411"/>
      <c r="AK658" s="4"/>
    </row>
    <row r="659" spans="1:37">
      <c r="A659" s="4"/>
      <c r="B659" s="411"/>
      <c r="C659" s="411"/>
      <c r="D659" s="411"/>
      <c r="E659" s="411"/>
      <c r="F659" s="411"/>
      <c r="G659" s="411"/>
      <c r="H659" s="411"/>
      <c r="I659" s="411"/>
      <c r="J659" s="411"/>
      <c r="K659" s="411"/>
      <c r="L659" s="411"/>
      <c r="M659" s="411"/>
      <c r="N659" s="411"/>
      <c r="O659" s="411"/>
      <c r="P659" s="411"/>
      <c r="Q659" s="411"/>
      <c r="R659" s="411"/>
      <c r="S659" s="411"/>
      <c r="T659" s="411"/>
      <c r="U659" s="411"/>
      <c r="V659" s="411"/>
      <c r="W659" s="411"/>
      <c r="X659" s="411"/>
      <c r="Y659" s="411"/>
      <c r="Z659" s="411"/>
      <c r="AA659" s="411"/>
      <c r="AB659" s="411"/>
      <c r="AC659" s="411"/>
      <c r="AD659" s="411"/>
      <c r="AE659" s="411"/>
      <c r="AF659" s="411"/>
      <c r="AG659" s="411"/>
      <c r="AH659" s="411"/>
      <c r="AI659" s="411"/>
      <c r="AK659" s="4"/>
    </row>
    <row r="660" spans="1:37">
      <c r="A660" s="4"/>
      <c r="B660" s="411"/>
      <c r="C660" s="411"/>
      <c r="D660" s="411"/>
      <c r="E660" s="411"/>
      <c r="F660" s="411"/>
      <c r="G660" s="411"/>
      <c r="H660" s="411"/>
      <c r="I660" s="411"/>
      <c r="J660" s="411"/>
      <c r="K660" s="411"/>
      <c r="L660" s="411"/>
      <c r="M660" s="411"/>
      <c r="N660" s="411"/>
      <c r="O660" s="411"/>
      <c r="P660" s="411"/>
      <c r="Q660" s="411"/>
      <c r="R660" s="411"/>
      <c r="S660" s="411"/>
      <c r="T660" s="411"/>
      <c r="U660" s="411"/>
      <c r="V660" s="411"/>
      <c r="W660" s="411"/>
      <c r="X660" s="411"/>
      <c r="Y660" s="411"/>
      <c r="Z660" s="411"/>
      <c r="AA660" s="411"/>
      <c r="AB660" s="411"/>
      <c r="AC660" s="411"/>
      <c r="AD660" s="411"/>
      <c r="AE660" s="411"/>
      <c r="AF660" s="411"/>
      <c r="AG660" s="411"/>
      <c r="AH660" s="411"/>
      <c r="AI660" s="411"/>
      <c r="AK660" s="4"/>
    </row>
    <row r="661" spans="1:37">
      <c r="A661" s="4"/>
      <c r="B661" s="411"/>
      <c r="C661" s="411"/>
      <c r="D661" s="411"/>
      <c r="E661" s="411"/>
      <c r="F661" s="411"/>
      <c r="G661" s="411"/>
      <c r="H661" s="411"/>
      <c r="I661" s="411"/>
      <c r="J661" s="411"/>
      <c r="K661" s="411"/>
      <c r="L661" s="411"/>
      <c r="M661" s="411"/>
      <c r="N661" s="411"/>
      <c r="O661" s="411"/>
      <c r="P661" s="411"/>
      <c r="Q661" s="411"/>
      <c r="R661" s="411"/>
      <c r="S661" s="411"/>
      <c r="T661" s="411"/>
      <c r="U661" s="411"/>
      <c r="V661" s="411"/>
      <c r="W661" s="411"/>
      <c r="X661" s="411"/>
      <c r="Y661" s="411"/>
      <c r="Z661" s="411"/>
      <c r="AA661" s="411"/>
      <c r="AB661" s="411"/>
      <c r="AC661" s="411"/>
      <c r="AD661" s="411"/>
      <c r="AE661" s="411"/>
      <c r="AF661" s="411"/>
      <c r="AG661" s="411"/>
      <c r="AH661" s="411"/>
      <c r="AI661" s="411"/>
      <c r="AK661" s="4"/>
    </row>
    <row r="662" spans="1:37">
      <c r="A662" s="4"/>
      <c r="B662" s="411"/>
      <c r="C662" s="411"/>
      <c r="D662" s="411"/>
      <c r="E662" s="411"/>
      <c r="F662" s="411"/>
      <c r="G662" s="411"/>
      <c r="H662" s="411"/>
      <c r="I662" s="411"/>
      <c r="J662" s="411"/>
      <c r="K662" s="411"/>
      <c r="L662" s="411"/>
      <c r="M662" s="411"/>
      <c r="N662" s="411"/>
      <c r="O662" s="411"/>
      <c r="P662" s="411"/>
      <c r="Q662" s="411"/>
      <c r="R662" s="411"/>
      <c r="S662" s="411"/>
      <c r="T662" s="411"/>
      <c r="U662" s="411"/>
      <c r="V662" s="411"/>
      <c r="W662" s="411"/>
      <c r="X662" s="411"/>
      <c r="Y662" s="411"/>
      <c r="Z662" s="411"/>
      <c r="AA662" s="411"/>
      <c r="AB662" s="411"/>
      <c r="AC662" s="411"/>
      <c r="AD662" s="411"/>
      <c r="AE662" s="411"/>
      <c r="AF662" s="411"/>
      <c r="AG662" s="411"/>
      <c r="AH662" s="411"/>
      <c r="AI662" s="411"/>
      <c r="AK662" s="4"/>
    </row>
    <row r="663" spans="1:37">
      <c r="A663" s="4"/>
      <c r="B663" s="411"/>
      <c r="C663" s="411"/>
      <c r="D663" s="411"/>
      <c r="E663" s="411"/>
      <c r="F663" s="411"/>
      <c r="G663" s="411"/>
      <c r="H663" s="411"/>
      <c r="I663" s="411"/>
      <c r="J663" s="411"/>
      <c r="K663" s="411"/>
      <c r="L663" s="411"/>
      <c r="M663" s="411"/>
      <c r="N663" s="411"/>
      <c r="O663" s="411"/>
      <c r="P663" s="411"/>
      <c r="Q663" s="411"/>
      <c r="R663" s="411"/>
      <c r="S663" s="411"/>
      <c r="T663" s="411"/>
      <c r="U663" s="411"/>
      <c r="V663" s="411"/>
      <c r="W663" s="411"/>
      <c r="X663" s="411"/>
      <c r="Y663" s="411"/>
      <c r="Z663" s="411"/>
      <c r="AA663" s="411"/>
      <c r="AB663" s="411"/>
      <c r="AC663" s="411"/>
      <c r="AD663" s="411"/>
      <c r="AE663" s="411"/>
      <c r="AF663" s="411"/>
      <c r="AG663" s="411"/>
      <c r="AH663" s="411"/>
      <c r="AI663" s="411"/>
      <c r="AK663" s="4"/>
    </row>
    <row r="664" spans="1:37">
      <c r="A664" s="4"/>
      <c r="B664" s="411"/>
      <c r="C664" s="411"/>
      <c r="D664" s="411"/>
      <c r="E664" s="411"/>
      <c r="F664" s="411"/>
      <c r="G664" s="411"/>
      <c r="H664" s="411"/>
      <c r="I664" s="411"/>
      <c r="J664" s="411"/>
      <c r="K664" s="411"/>
      <c r="L664" s="411"/>
      <c r="M664" s="411"/>
      <c r="N664" s="411"/>
      <c r="O664" s="411"/>
      <c r="P664" s="411"/>
      <c r="Q664" s="411"/>
      <c r="R664" s="411"/>
      <c r="S664" s="411"/>
      <c r="T664" s="411"/>
      <c r="U664" s="411"/>
      <c r="V664" s="411"/>
      <c r="W664" s="411"/>
      <c r="X664" s="411"/>
      <c r="Y664" s="411"/>
      <c r="Z664" s="411"/>
      <c r="AA664" s="411"/>
      <c r="AB664" s="411"/>
      <c r="AC664" s="411"/>
      <c r="AD664" s="411"/>
      <c r="AE664" s="411"/>
      <c r="AF664" s="411"/>
      <c r="AG664" s="411"/>
      <c r="AH664" s="411"/>
      <c r="AI664" s="411"/>
      <c r="AK664" s="4"/>
    </row>
    <row r="665" spans="1:37">
      <c r="A665" s="4"/>
      <c r="B665" s="411"/>
      <c r="C665" s="411"/>
      <c r="D665" s="411"/>
      <c r="E665" s="411"/>
      <c r="F665" s="411"/>
      <c r="G665" s="411"/>
      <c r="H665" s="411"/>
      <c r="I665" s="411"/>
      <c r="J665" s="411"/>
      <c r="K665" s="411"/>
      <c r="L665" s="411"/>
      <c r="M665" s="411"/>
      <c r="N665" s="411"/>
      <c r="O665" s="411"/>
      <c r="P665" s="411"/>
      <c r="Q665" s="411"/>
      <c r="R665" s="411"/>
      <c r="S665" s="411"/>
      <c r="T665" s="411"/>
      <c r="U665" s="411"/>
      <c r="V665" s="411"/>
      <c r="W665" s="411"/>
      <c r="X665" s="411"/>
      <c r="Y665" s="411"/>
      <c r="Z665" s="411"/>
      <c r="AA665" s="411"/>
      <c r="AB665" s="411"/>
      <c r="AC665" s="411"/>
      <c r="AD665" s="411"/>
      <c r="AE665" s="411"/>
      <c r="AF665" s="411"/>
      <c r="AG665" s="411"/>
      <c r="AH665" s="411"/>
      <c r="AI665" s="411"/>
      <c r="AK665" s="4"/>
    </row>
    <row r="666" spans="1:37">
      <c r="A666" s="4"/>
      <c r="B666" s="411"/>
      <c r="C666" s="411"/>
      <c r="D666" s="411"/>
      <c r="E666" s="411"/>
      <c r="F666" s="411"/>
      <c r="G666" s="411"/>
      <c r="H666" s="411"/>
      <c r="I666" s="411"/>
      <c r="J666" s="411"/>
      <c r="K666" s="411"/>
      <c r="L666" s="411"/>
      <c r="M666" s="411"/>
      <c r="N666" s="411"/>
      <c r="O666" s="411"/>
      <c r="P666" s="411"/>
      <c r="Q666" s="411"/>
      <c r="R666" s="411"/>
      <c r="S666" s="411"/>
      <c r="T666" s="411"/>
      <c r="U666" s="411"/>
      <c r="V666" s="411"/>
      <c r="W666" s="411"/>
      <c r="X666" s="411"/>
      <c r="Y666" s="411"/>
      <c r="Z666" s="411"/>
      <c r="AA666" s="411"/>
      <c r="AB666" s="411"/>
      <c r="AC666" s="411"/>
      <c r="AD666" s="411"/>
      <c r="AE666" s="411"/>
      <c r="AF666" s="411"/>
      <c r="AG666" s="411"/>
      <c r="AH666" s="411"/>
      <c r="AI666" s="411"/>
      <c r="AK666" s="4"/>
    </row>
    <row r="667" spans="1:37">
      <c r="A667" s="4"/>
      <c r="B667" s="411"/>
      <c r="C667" s="411"/>
      <c r="D667" s="411"/>
      <c r="E667" s="411"/>
      <c r="F667" s="411"/>
      <c r="G667" s="411"/>
      <c r="H667" s="411"/>
      <c r="I667" s="411"/>
      <c r="J667" s="411"/>
      <c r="K667" s="411"/>
      <c r="L667" s="411"/>
      <c r="M667" s="411"/>
      <c r="N667" s="411"/>
      <c r="O667" s="411"/>
      <c r="P667" s="411"/>
      <c r="Q667" s="411"/>
      <c r="R667" s="411"/>
      <c r="S667" s="411"/>
      <c r="T667" s="411"/>
      <c r="U667" s="411"/>
      <c r="V667" s="411"/>
      <c r="W667" s="411"/>
      <c r="X667" s="411"/>
      <c r="Y667" s="411"/>
      <c r="Z667" s="411"/>
      <c r="AA667" s="411"/>
      <c r="AB667" s="411"/>
      <c r="AC667" s="411"/>
      <c r="AD667" s="411"/>
      <c r="AE667" s="411"/>
      <c r="AF667" s="411"/>
      <c r="AG667" s="411"/>
      <c r="AH667" s="411"/>
      <c r="AI667" s="411"/>
      <c r="AK667" s="4"/>
    </row>
    <row r="668" spans="1:37">
      <c r="A668" s="4"/>
      <c r="B668" s="411"/>
      <c r="C668" s="411"/>
      <c r="D668" s="411"/>
      <c r="E668" s="411"/>
      <c r="F668" s="411"/>
      <c r="G668" s="411"/>
      <c r="H668" s="411"/>
      <c r="I668" s="411"/>
      <c r="J668" s="411"/>
      <c r="K668" s="411"/>
      <c r="L668" s="411"/>
      <c r="M668" s="411"/>
      <c r="N668" s="411"/>
      <c r="O668" s="411"/>
      <c r="P668" s="411"/>
      <c r="Q668" s="411"/>
      <c r="R668" s="411"/>
      <c r="S668" s="411"/>
      <c r="T668" s="411"/>
      <c r="U668" s="411"/>
      <c r="V668" s="411"/>
      <c r="W668" s="411"/>
      <c r="X668" s="411"/>
      <c r="Y668" s="411"/>
      <c r="Z668" s="411"/>
      <c r="AA668" s="411"/>
      <c r="AB668" s="411"/>
      <c r="AC668" s="411"/>
      <c r="AD668" s="411"/>
      <c r="AE668" s="411"/>
      <c r="AF668" s="411"/>
      <c r="AG668" s="411"/>
      <c r="AH668" s="411"/>
      <c r="AI668" s="411"/>
      <c r="AK668" s="4"/>
    </row>
    <row r="669" spans="1:37">
      <c r="A669" s="4"/>
      <c r="B669" s="411"/>
      <c r="C669" s="411"/>
      <c r="D669" s="411"/>
      <c r="E669" s="411"/>
      <c r="F669" s="411"/>
      <c r="G669" s="411"/>
      <c r="H669" s="411"/>
      <c r="I669" s="411"/>
      <c r="J669" s="411"/>
      <c r="K669" s="411"/>
      <c r="L669" s="411"/>
      <c r="M669" s="411"/>
      <c r="N669" s="411"/>
      <c r="O669" s="411"/>
      <c r="P669" s="411"/>
      <c r="Q669" s="411"/>
      <c r="R669" s="411"/>
      <c r="S669" s="411"/>
      <c r="T669" s="411"/>
      <c r="U669" s="411"/>
      <c r="V669" s="411"/>
      <c r="W669" s="411"/>
      <c r="X669" s="411"/>
      <c r="Y669" s="411"/>
      <c r="Z669" s="411"/>
      <c r="AA669" s="411"/>
      <c r="AB669" s="411"/>
      <c r="AC669" s="411"/>
      <c r="AD669" s="411"/>
      <c r="AE669" s="411"/>
      <c r="AF669" s="411"/>
      <c r="AG669" s="411"/>
      <c r="AH669" s="411"/>
      <c r="AI669" s="411"/>
      <c r="AK669" s="4"/>
    </row>
    <row r="670" spans="1:37">
      <c r="A670" s="4"/>
      <c r="B670" s="411"/>
      <c r="C670" s="411"/>
      <c r="D670" s="411"/>
      <c r="E670" s="411"/>
      <c r="F670" s="411"/>
      <c r="G670" s="411"/>
      <c r="H670" s="411"/>
      <c r="I670" s="411"/>
      <c r="J670" s="411"/>
      <c r="K670" s="411"/>
      <c r="L670" s="411"/>
      <c r="M670" s="411"/>
      <c r="N670" s="411"/>
      <c r="O670" s="411"/>
      <c r="P670" s="411"/>
      <c r="Q670" s="411"/>
      <c r="R670" s="411"/>
      <c r="S670" s="411"/>
      <c r="T670" s="411"/>
      <c r="U670" s="411"/>
      <c r="V670" s="411"/>
      <c r="W670" s="411"/>
      <c r="X670" s="411"/>
      <c r="Y670" s="411"/>
      <c r="Z670" s="411"/>
      <c r="AA670" s="411"/>
      <c r="AB670" s="411"/>
      <c r="AC670" s="411"/>
      <c r="AD670" s="411"/>
      <c r="AE670" s="411"/>
      <c r="AF670" s="411"/>
      <c r="AG670" s="411"/>
      <c r="AH670" s="411"/>
      <c r="AI670" s="411"/>
      <c r="AK670" s="4"/>
    </row>
    <row r="671" spans="1:37">
      <c r="A671" s="4"/>
      <c r="B671" s="411"/>
      <c r="C671" s="411"/>
      <c r="D671" s="411"/>
      <c r="E671" s="411"/>
      <c r="F671" s="411"/>
      <c r="G671" s="411"/>
      <c r="H671" s="411"/>
      <c r="I671" s="411"/>
      <c r="J671" s="411"/>
      <c r="K671" s="411"/>
      <c r="L671" s="411"/>
      <c r="M671" s="411"/>
      <c r="N671" s="411"/>
      <c r="O671" s="411"/>
      <c r="P671" s="411"/>
      <c r="Q671" s="411"/>
      <c r="R671" s="411"/>
      <c r="S671" s="411"/>
      <c r="T671" s="411"/>
      <c r="U671" s="411"/>
      <c r="V671" s="411"/>
      <c r="W671" s="411"/>
      <c r="X671" s="411"/>
      <c r="Y671" s="411"/>
      <c r="Z671" s="411"/>
      <c r="AA671" s="411"/>
      <c r="AB671" s="411"/>
      <c r="AC671" s="411"/>
      <c r="AD671" s="411"/>
      <c r="AE671" s="411"/>
      <c r="AF671" s="411"/>
      <c r="AG671" s="411"/>
      <c r="AH671" s="411"/>
      <c r="AI671" s="411"/>
      <c r="AK671" s="4"/>
    </row>
    <row r="672" spans="1:37">
      <c r="A672" s="4"/>
      <c r="B672" s="411"/>
      <c r="C672" s="411"/>
      <c r="D672" s="411"/>
      <c r="E672" s="411"/>
      <c r="F672" s="411"/>
      <c r="G672" s="411"/>
      <c r="H672" s="411"/>
      <c r="I672" s="411"/>
      <c r="J672" s="411"/>
      <c r="K672" s="411"/>
      <c r="L672" s="411"/>
      <c r="M672" s="411"/>
      <c r="N672" s="411"/>
      <c r="O672" s="411"/>
      <c r="P672" s="411"/>
      <c r="Q672" s="411"/>
      <c r="R672" s="411"/>
      <c r="S672" s="411"/>
      <c r="T672" s="411"/>
      <c r="U672" s="411"/>
      <c r="V672" s="411"/>
      <c r="W672" s="411"/>
      <c r="X672" s="411"/>
      <c r="Y672" s="411"/>
      <c r="Z672" s="411"/>
      <c r="AA672" s="411"/>
      <c r="AB672" s="411"/>
      <c r="AC672" s="411"/>
      <c r="AD672" s="411"/>
      <c r="AE672" s="411"/>
      <c r="AF672" s="411"/>
      <c r="AG672" s="411"/>
      <c r="AH672" s="411"/>
      <c r="AI672" s="411"/>
      <c r="AK672" s="4"/>
    </row>
    <row r="673" spans="1:37">
      <c r="A673" s="4"/>
      <c r="B673" s="411"/>
      <c r="C673" s="411"/>
      <c r="D673" s="411"/>
      <c r="E673" s="411"/>
      <c r="F673" s="411"/>
      <c r="G673" s="411"/>
      <c r="H673" s="411"/>
      <c r="I673" s="411"/>
      <c r="J673" s="411"/>
      <c r="K673" s="411"/>
      <c r="L673" s="411"/>
      <c r="M673" s="411"/>
      <c r="N673" s="411"/>
      <c r="O673" s="411"/>
      <c r="P673" s="411"/>
      <c r="Q673" s="411"/>
      <c r="R673" s="411"/>
      <c r="S673" s="411"/>
      <c r="T673" s="411"/>
      <c r="U673" s="411"/>
      <c r="V673" s="411"/>
      <c r="W673" s="411"/>
      <c r="X673" s="411"/>
      <c r="Y673" s="411"/>
      <c r="Z673" s="411"/>
      <c r="AA673" s="411"/>
      <c r="AB673" s="411"/>
      <c r="AC673" s="411"/>
      <c r="AD673" s="411"/>
      <c r="AE673" s="411"/>
      <c r="AF673" s="411"/>
      <c r="AG673" s="411"/>
      <c r="AH673" s="411"/>
      <c r="AI673" s="411"/>
      <c r="AK673" s="4"/>
    </row>
    <row r="674" spans="1:37">
      <c r="A674" s="4"/>
      <c r="B674" s="411"/>
      <c r="C674" s="411"/>
      <c r="D674" s="411"/>
      <c r="E674" s="411"/>
      <c r="F674" s="411"/>
      <c r="G674" s="411"/>
      <c r="H674" s="411"/>
      <c r="I674" s="411"/>
      <c r="J674" s="411"/>
      <c r="K674" s="411"/>
      <c r="L674" s="411"/>
      <c r="M674" s="411"/>
      <c r="N674" s="411"/>
      <c r="O674" s="411"/>
      <c r="P674" s="411"/>
      <c r="Q674" s="411"/>
      <c r="R674" s="411"/>
      <c r="S674" s="411"/>
      <c r="T674" s="411"/>
      <c r="U674" s="411"/>
      <c r="V674" s="411"/>
      <c r="W674" s="411"/>
      <c r="X674" s="411"/>
      <c r="Y674" s="411"/>
      <c r="Z674" s="411"/>
      <c r="AA674" s="411"/>
      <c r="AB674" s="411"/>
      <c r="AC674" s="411"/>
      <c r="AD674" s="411"/>
      <c r="AE674" s="411"/>
      <c r="AF674" s="411"/>
      <c r="AG674" s="411"/>
      <c r="AH674" s="411"/>
      <c r="AI674" s="411"/>
      <c r="AK674" s="4"/>
    </row>
    <row r="675" spans="1:37">
      <c r="A675" s="4"/>
      <c r="B675" s="411"/>
      <c r="C675" s="411"/>
      <c r="D675" s="411"/>
      <c r="E675" s="411"/>
      <c r="F675" s="411"/>
      <c r="G675" s="411"/>
      <c r="H675" s="411"/>
      <c r="I675" s="411"/>
      <c r="J675" s="411"/>
      <c r="K675" s="411"/>
      <c r="L675" s="411"/>
      <c r="M675" s="411"/>
      <c r="N675" s="411"/>
      <c r="O675" s="411"/>
      <c r="P675" s="411"/>
      <c r="Q675" s="411"/>
      <c r="R675" s="411"/>
      <c r="S675" s="411"/>
      <c r="T675" s="411"/>
      <c r="U675" s="411"/>
      <c r="V675" s="411"/>
      <c r="W675" s="411"/>
      <c r="X675" s="411"/>
      <c r="Y675" s="411"/>
      <c r="Z675" s="411"/>
      <c r="AA675" s="411"/>
      <c r="AB675" s="411"/>
      <c r="AC675" s="411"/>
      <c r="AD675" s="411"/>
      <c r="AE675" s="411"/>
      <c r="AF675" s="411"/>
      <c r="AG675" s="411"/>
      <c r="AH675" s="411"/>
      <c r="AI675" s="411"/>
      <c r="AK675" s="4"/>
    </row>
    <row r="676" spans="1:37">
      <c r="A676" s="4"/>
      <c r="B676" s="411"/>
      <c r="C676" s="411"/>
      <c r="D676" s="411"/>
      <c r="E676" s="411"/>
      <c r="F676" s="411"/>
      <c r="G676" s="411"/>
      <c r="H676" s="411"/>
      <c r="I676" s="411"/>
      <c r="J676" s="411"/>
      <c r="K676" s="411"/>
      <c r="L676" s="411"/>
      <c r="M676" s="411"/>
      <c r="N676" s="411"/>
      <c r="O676" s="411"/>
      <c r="P676" s="411"/>
      <c r="Q676" s="411"/>
      <c r="R676" s="411"/>
      <c r="S676" s="411"/>
      <c r="T676" s="411"/>
      <c r="U676" s="411"/>
      <c r="V676" s="411"/>
      <c r="W676" s="411"/>
      <c r="X676" s="411"/>
      <c r="Y676" s="411"/>
      <c r="Z676" s="411"/>
      <c r="AA676" s="411"/>
      <c r="AB676" s="411"/>
      <c r="AC676" s="411"/>
      <c r="AD676" s="411"/>
      <c r="AE676" s="411"/>
      <c r="AF676" s="411"/>
      <c r="AG676" s="411"/>
      <c r="AH676" s="411"/>
      <c r="AI676" s="411"/>
      <c r="AK676" s="4"/>
    </row>
    <row r="677" spans="1:37">
      <c r="A677" s="4"/>
      <c r="B677" s="411"/>
      <c r="C677" s="411"/>
      <c r="D677" s="411"/>
      <c r="E677" s="411"/>
      <c r="F677" s="411"/>
      <c r="G677" s="411"/>
      <c r="H677" s="411"/>
      <c r="I677" s="411"/>
      <c r="J677" s="411"/>
      <c r="K677" s="411"/>
      <c r="L677" s="411"/>
      <c r="M677" s="411"/>
      <c r="N677" s="411"/>
      <c r="O677" s="411"/>
      <c r="P677" s="411"/>
      <c r="Q677" s="411"/>
      <c r="R677" s="411"/>
      <c r="S677" s="411"/>
      <c r="T677" s="411"/>
      <c r="U677" s="411"/>
      <c r="V677" s="411"/>
      <c r="W677" s="411"/>
      <c r="X677" s="411"/>
      <c r="Y677" s="411"/>
      <c r="Z677" s="411"/>
      <c r="AA677" s="411"/>
      <c r="AB677" s="411"/>
      <c r="AC677" s="411"/>
      <c r="AD677" s="411"/>
      <c r="AE677" s="411"/>
      <c r="AF677" s="411"/>
      <c r="AG677" s="411"/>
      <c r="AH677" s="411"/>
      <c r="AI677" s="411"/>
      <c r="AK677" s="4"/>
    </row>
    <row r="678" spans="1:37">
      <c r="A678" s="4"/>
      <c r="B678" s="411"/>
      <c r="C678" s="411"/>
      <c r="D678" s="411"/>
      <c r="E678" s="411"/>
      <c r="F678" s="411"/>
      <c r="G678" s="411"/>
      <c r="H678" s="411"/>
      <c r="I678" s="411"/>
      <c r="J678" s="411"/>
      <c r="K678" s="411"/>
      <c r="L678" s="411"/>
      <c r="M678" s="411"/>
      <c r="N678" s="411"/>
      <c r="O678" s="411"/>
      <c r="P678" s="411"/>
      <c r="Q678" s="411"/>
      <c r="R678" s="411"/>
      <c r="S678" s="411"/>
      <c r="T678" s="411"/>
      <c r="U678" s="411"/>
      <c r="V678" s="411"/>
      <c r="W678" s="411"/>
      <c r="X678" s="411"/>
      <c r="Y678" s="411"/>
      <c r="Z678" s="411"/>
      <c r="AA678" s="411"/>
      <c r="AB678" s="411"/>
      <c r="AC678" s="411"/>
      <c r="AD678" s="411"/>
      <c r="AE678" s="411"/>
      <c r="AF678" s="411"/>
      <c r="AG678" s="411"/>
      <c r="AH678" s="411"/>
      <c r="AI678" s="411"/>
      <c r="AK678" s="4"/>
    </row>
    <row r="679" spans="1:37">
      <c r="A679" s="4"/>
      <c r="B679" s="411"/>
      <c r="C679" s="411"/>
      <c r="D679" s="411"/>
      <c r="E679" s="411"/>
      <c r="F679" s="411"/>
      <c r="G679" s="411"/>
      <c r="H679" s="411"/>
      <c r="I679" s="411"/>
      <c r="J679" s="411"/>
      <c r="K679" s="411"/>
      <c r="L679" s="411"/>
      <c r="M679" s="411"/>
      <c r="N679" s="411"/>
      <c r="O679" s="411"/>
      <c r="P679" s="411"/>
      <c r="Q679" s="411"/>
      <c r="R679" s="411"/>
      <c r="S679" s="411"/>
      <c r="T679" s="411"/>
      <c r="U679" s="411"/>
      <c r="V679" s="411"/>
      <c r="W679" s="411"/>
      <c r="X679" s="411"/>
      <c r="Y679" s="411"/>
      <c r="Z679" s="411"/>
      <c r="AA679" s="411"/>
      <c r="AB679" s="411"/>
      <c r="AC679" s="411"/>
      <c r="AD679" s="411"/>
      <c r="AE679" s="411"/>
      <c r="AF679" s="411"/>
      <c r="AG679" s="411"/>
      <c r="AH679" s="411"/>
      <c r="AI679" s="411"/>
      <c r="AK679" s="4"/>
    </row>
    <row r="680" spans="1:37">
      <c r="A680" s="4"/>
      <c r="B680" s="411"/>
      <c r="C680" s="411"/>
      <c r="D680" s="411"/>
      <c r="E680" s="411"/>
      <c r="F680" s="411"/>
      <c r="G680" s="411"/>
      <c r="H680" s="411"/>
      <c r="I680" s="411"/>
      <c r="J680" s="411"/>
      <c r="K680" s="411"/>
      <c r="L680" s="411"/>
      <c r="M680" s="411"/>
      <c r="N680" s="411"/>
      <c r="O680" s="411"/>
      <c r="P680" s="411"/>
      <c r="Q680" s="411"/>
      <c r="R680" s="411"/>
      <c r="S680" s="411"/>
      <c r="T680" s="411"/>
      <c r="U680" s="411"/>
      <c r="V680" s="411"/>
      <c r="W680" s="411"/>
      <c r="X680" s="411"/>
      <c r="Y680" s="411"/>
      <c r="Z680" s="411"/>
      <c r="AA680" s="411"/>
      <c r="AB680" s="411"/>
      <c r="AC680" s="411"/>
      <c r="AD680" s="411"/>
      <c r="AE680" s="411"/>
      <c r="AF680" s="411"/>
      <c r="AG680" s="411"/>
      <c r="AH680" s="411"/>
      <c r="AI680" s="411"/>
      <c r="AK680" s="4"/>
    </row>
    <row r="681" spans="1:37">
      <c r="A681" s="4"/>
      <c r="B681" s="411"/>
      <c r="C681" s="411"/>
      <c r="D681" s="411"/>
      <c r="E681" s="411"/>
      <c r="F681" s="411"/>
      <c r="G681" s="411"/>
      <c r="H681" s="411"/>
      <c r="I681" s="411"/>
      <c r="J681" s="411"/>
      <c r="K681" s="411"/>
      <c r="L681" s="411"/>
      <c r="M681" s="411"/>
      <c r="N681" s="411"/>
      <c r="O681" s="411"/>
      <c r="P681" s="411"/>
      <c r="Q681" s="411"/>
      <c r="R681" s="411"/>
      <c r="S681" s="411"/>
      <c r="T681" s="411"/>
      <c r="U681" s="411"/>
      <c r="V681" s="411"/>
      <c r="W681" s="411"/>
      <c r="X681" s="411"/>
      <c r="Y681" s="411"/>
      <c r="Z681" s="411"/>
      <c r="AA681" s="411"/>
      <c r="AB681" s="411"/>
      <c r="AC681" s="411"/>
      <c r="AD681" s="411"/>
      <c r="AE681" s="411"/>
      <c r="AF681" s="411"/>
      <c r="AG681" s="411"/>
      <c r="AH681" s="411"/>
      <c r="AI681" s="411"/>
      <c r="AK681" s="4"/>
    </row>
    <row r="682" spans="1:37">
      <c r="A682" s="4"/>
      <c r="B682" s="411"/>
      <c r="C682" s="411"/>
      <c r="D682" s="411"/>
      <c r="E682" s="411"/>
      <c r="F682" s="411"/>
      <c r="G682" s="411"/>
      <c r="H682" s="411"/>
      <c r="I682" s="411"/>
      <c r="J682" s="411"/>
      <c r="K682" s="411"/>
      <c r="L682" s="411"/>
      <c r="M682" s="411"/>
      <c r="N682" s="411"/>
      <c r="O682" s="411"/>
      <c r="P682" s="411"/>
      <c r="Q682" s="411"/>
      <c r="R682" s="411"/>
      <c r="S682" s="411"/>
      <c r="T682" s="411"/>
      <c r="U682" s="411"/>
      <c r="V682" s="411"/>
      <c r="W682" s="411"/>
      <c r="X682" s="411"/>
      <c r="Y682" s="411"/>
      <c r="Z682" s="411"/>
      <c r="AA682" s="411"/>
      <c r="AB682" s="411"/>
      <c r="AC682" s="411"/>
      <c r="AD682" s="411"/>
      <c r="AE682" s="411"/>
      <c r="AF682" s="411"/>
      <c r="AG682" s="411"/>
      <c r="AH682" s="411"/>
      <c r="AI682" s="411"/>
      <c r="AK682" s="4"/>
    </row>
    <row r="683" spans="1:37">
      <c r="A683" s="4"/>
      <c r="B683" s="411"/>
      <c r="C683" s="411"/>
      <c r="D683" s="411"/>
      <c r="E683" s="411"/>
      <c r="F683" s="411"/>
      <c r="G683" s="411"/>
      <c r="H683" s="411"/>
      <c r="I683" s="411"/>
      <c r="J683" s="411"/>
      <c r="K683" s="411"/>
      <c r="L683" s="411"/>
      <c r="M683" s="411"/>
      <c r="N683" s="411"/>
      <c r="O683" s="411"/>
      <c r="P683" s="411"/>
      <c r="Q683" s="411"/>
      <c r="R683" s="411"/>
      <c r="S683" s="411"/>
      <c r="T683" s="411"/>
      <c r="U683" s="411"/>
      <c r="V683" s="411"/>
      <c r="W683" s="411"/>
      <c r="X683" s="411"/>
      <c r="Y683" s="411"/>
      <c r="Z683" s="411"/>
      <c r="AA683" s="411"/>
      <c r="AB683" s="411"/>
      <c r="AC683" s="411"/>
      <c r="AD683" s="411"/>
      <c r="AE683" s="411"/>
      <c r="AF683" s="411"/>
      <c r="AG683" s="411"/>
      <c r="AH683" s="411"/>
      <c r="AI683" s="411"/>
      <c r="AK683" s="4"/>
    </row>
    <row r="684" spans="1:37">
      <c r="A684" s="4"/>
      <c r="B684" s="411"/>
      <c r="C684" s="411"/>
      <c r="D684" s="411"/>
      <c r="E684" s="411"/>
      <c r="F684" s="411"/>
      <c r="G684" s="411"/>
      <c r="H684" s="411"/>
      <c r="I684" s="411"/>
      <c r="J684" s="411"/>
      <c r="K684" s="411"/>
      <c r="L684" s="411"/>
      <c r="M684" s="411"/>
      <c r="N684" s="411"/>
      <c r="O684" s="411"/>
      <c r="P684" s="411"/>
      <c r="Q684" s="411"/>
      <c r="R684" s="411"/>
      <c r="S684" s="411"/>
      <c r="T684" s="411"/>
      <c r="U684" s="411"/>
      <c r="V684" s="411"/>
      <c r="W684" s="411"/>
      <c r="X684" s="411"/>
      <c r="Y684" s="411"/>
      <c r="Z684" s="411"/>
      <c r="AA684" s="411"/>
      <c r="AB684" s="411"/>
      <c r="AC684" s="411"/>
      <c r="AD684" s="411"/>
      <c r="AE684" s="411"/>
      <c r="AF684" s="411"/>
      <c r="AG684" s="411"/>
      <c r="AH684" s="411"/>
      <c r="AI684" s="411"/>
      <c r="AK684" s="4"/>
    </row>
    <row r="685" spans="1:37">
      <c r="A685" s="4"/>
      <c r="B685" s="411"/>
      <c r="C685" s="411"/>
      <c r="D685" s="411"/>
      <c r="E685" s="411"/>
      <c r="F685" s="411"/>
      <c r="G685" s="411"/>
      <c r="H685" s="411"/>
      <c r="I685" s="411"/>
      <c r="J685" s="411"/>
      <c r="K685" s="411"/>
      <c r="L685" s="411"/>
      <c r="M685" s="411"/>
      <c r="N685" s="411"/>
      <c r="O685" s="411"/>
      <c r="P685" s="411"/>
      <c r="Q685" s="411"/>
      <c r="R685" s="411"/>
      <c r="S685" s="411"/>
      <c r="T685" s="411"/>
      <c r="U685" s="411"/>
      <c r="V685" s="411"/>
      <c r="W685" s="411"/>
      <c r="X685" s="411"/>
      <c r="Y685" s="411"/>
      <c r="Z685" s="411"/>
      <c r="AA685" s="411"/>
      <c r="AB685" s="411"/>
      <c r="AC685" s="411"/>
      <c r="AD685" s="411"/>
      <c r="AE685" s="411"/>
      <c r="AF685" s="411"/>
      <c r="AG685" s="411"/>
      <c r="AH685" s="411"/>
      <c r="AI685" s="411"/>
      <c r="AK685" s="4"/>
    </row>
    <row r="686" spans="1:37">
      <c r="A686" s="4"/>
      <c r="B686" s="411"/>
      <c r="C686" s="411"/>
      <c r="D686" s="411"/>
      <c r="E686" s="411"/>
      <c r="F686" s="411"/>
      <c r="G686" s="411"/>
      <c r="H686" s="411"/>
      <c r="I686" s="411"/>
      <c r="J686" s="411"/>
      <c r="K686" s="411"/>
      <c r="L686" s="411"/>
      <c r="M686" s="411"/>
      <c r="N686" s="411"/>
      <c r="O686" s="411"/>
      <c r="P686" s="411"/>
      <c r="Q686" s="411"/>
      <c r="R686" s="411"/>
      <c r="S686" s="411"/>
      <c r="T686" s="411"/>
      <c r="U686" s="411"/>
      <c r="V686" s="411"/>
      <c r="W686" s="411"/>
      <c r="X686" s="411"/>
      <c r="Y686" s="411"/>
      <c r="Z686" s="411"/>
      <c r="AA686" s="411"/>
      <c r="AB686" s="411"/>
      <c r="AC686" s="411"/>
      <c r="AD686" s="411"/>
      <c r="AE686" s="411"/>
      <c r="AF686" s="411"/>
      <c r="AG686" s="411"/>
      <c r="AH686" s="411"/>
      <c r="AI686" s="411"/>
      <c r="AK686" s="4"/>
    </row>
    <row r="687" spans="1:37">
      <c r="A687" s="4"/>
      <c r="B687" s="411"/>
      <c r="C687" s="411"/>
      <c r="D687" s="411"/>
      <c r="E687" s="411"/>
      <c r="F687" s="411"/>
      <c r="G687" s="411"/>
      <c r="H687" s="411"/>
      <c r="I687" s="411"/>
      <c r="J687" s="411"/>
      <c r="K687" s="411"/>
      <c r="L687" s="411"/>
      <c r="M687" s="411"/>
      <c r="N687" s="411"/>
      <c r="O687" s="411"/>
      <c r="P687" s="411"/>
      <c r="Q687" s="411"/>
      <c r="R687" s="411"/>
      <c r="S687" s="411"/>
      <c r="T687" s="411"/>
      <c r="U687" s="411"/>
      <c r="V687" s="411"/>
      <c r="W687" s="411"/>
      <c r="X687" s="411"/>
      <c r="Y687" s="411"/>
      <c r="Z687" s="411"/>
      <c r="AA687" s="411"/>
      <c r="AB687" s="411"/>
      <c r="AC687" s="411"/>
      <c r="AD687" s="411"/>
      <c r="AE687" s="411"/>
      <c r="AF687" s="411"/>
      <c r="AG687" s="411"/>
      <c r="AH687" s="411"/>
      <c r="AI687" s="411"/>
      <c r="AK687" s="4"/>
    </row>
    <row r="688" spans="1:37">
      <c r="A688" s="4"/>
      <c r="B688" s="411"/>
      <c r="C688" s="411"/>
      <c r="D688" s="411"/>
      <c r="E688" s="411"/>
      <c r="F688" s="411"/>
      <c r="G688" s="411"/>
      <c r="H688" s="411"/>
      <c r="I688" s="411"/>
      <c r="J688" s="411"/>
      <c r="K688" s="411"/>
      <c r="L688" s="411"/>
      <c r="M688" s="411"/>
      <c r="N688" s="411"/>
      <c r="O688" s="411"/>
      <c r="P688" s="411"/>
      <c r="Q688" s="411"/>
      <c r="R688" s="411"/>
      <c r="S688" s="411"/>
      <c r="T688" s="411"/>
      <c r="U688" s="411"/>
      <c r="V688" s="411"/>
      <c r="W688" s="411"/>
      <c r="X688" s="411"/>
      <c r="Y688" s="411"/>
      <c r="Z688" s="411"/>
      <c r="AA688" s="411"/>
      <c r="AB688" s="411"/>
      <c r="AC688" s="411"/>
      <c r="AD688" s="411"/>
      <c r="AE688" s="411"/>
      <c r="AF688" s="411"/>
      <c r="AG688" s="411"/>
      <c r="AH688" s="411"/>
      <c r="AI688" s="411"/>
      <c r="AK688" s="4"/>
    </row>
    <row r="689" spans="1:37">
      <c r="A689" s="4"/>
      <c r="B689" s="411"/>
      <c r="C689" s="411"/>
      <c r="D689" s="411"/>
      <c r="E689" s="411"/>
      <c r="F689" s="411"/>
      <c r="G689" s="411"/>
      <c r="H689" s="411"/>
      <c r="I689" s="411"/>
      <c r="J689" s="411"/>
      <c r="K689" s="411"/>
      <c r="L689" s="411"/>
      <c r="M689" s="411"/>
      <c r="N689" s="411"/>
      <c r="O689" s="411"/>
      <c r="P689" s="411"/>
      <c r="Q689" s="411"/>
      <c r="R689" s="411"/>
      <c r="S689" s="411"/>
      <c r="T689" s="411"/>
      <c r="U689" s="411"/>
      <c r="V689" s="411"/>
      <c r="W689" s="411"/>
      <c r="X689" s="411"/>
      <c r="Y689" s="411"/>
      <c r="Z689" s="411"/>
      <c r="AA689" s="411"/>
      <c r="AB689" s="411"/>
      <c r="AC689" s="411"/>
      <c r="AD689" s="411"/>
      <c r="AE689" s="411"/>
      <c r="AF689" s="411"/>
      <c r="AG689" s="411"/>
      <c r="AH689" s="411"/>
      <c r="AI689" s="411"/>
      <c r="AK689" s="4"/>
    </row>
    <row r="690" spans="1:37">
      <c r="A690" s="4"/>
      <c r="B690" s="411"/>
      <c r="C690" s="411"/>
      <c r="D690" s="411"/>
      <c r="E690" s="411"/>
      <c r="F690" s="411"/>
      <c r="G690" s="411"/>
      <c r="H690" s="411"/>
      <c r="I690" s="411"/>
      <c r="J690" s="411"/>
      <c r="K690" s="411"/>
      <c r="L690" s="411"/>
      <c r="M690" s="411"/>
      <c r="N690" s="411"/>
      <c r="O690" s="411"/>
      <c r="P690" s="411"/>
      <c r="Q690" s="411"/>
      <c r="R690" s="411"/>
      <c r="S690" s="411"/>
      <c r="T690" s="411"/>
      <c r="U690" s="411"/>
      <c r="V690" s="411"/>
      <c r="W690" s="411"/>
      <c r="X690" s="411"/>
      <c r="Y690" s="411"/>
      <c r="Z690" s="411"/>
      <c r="AA690" s="411"/>
      <c r="AB690" s="411"/>
      <c r="AC690" s="411"/>
      <c r="AD690" s="411"/>
      <c r="AE690" s="411"/>
      <c r="AF690" s="411"/>
      <c r="AG690" s="411"/>
      <c r="AH690" s="411"/>
      <c r="AI690" s="411"/>
      <c r="AK690" s="4"/>
    </row>
    <row r="691" spans="1:37">
      <c r="A691" s="4"/>
      <c r="B691" s="411"/>
      <c r="C691" s="411"/>
      <c r="D691" s="411"/>
      <c r="E691" s="411"/>
      <c r="F691" s="411"/>
      <c r="G691" s="411"/>
      <c r="H691" s="411"/>
      <c r="I691" s="411"/>
      <c r="J691" s="411"/>
      <c r="K691" s="411"/>
      <c r="L691" s="411"/>
      <c r="M691" s="411"/>
      <c r="N691" s="411"/>
      <c r="O691" s="411"/>
      <c r="P691" s="411"/>
      <c r="Q691" s="411"/>
      <c r="R691" s="411"/>
      <c r="S691" s="411"/>
      <c r="T691" s="411"/>
      <c r="U691" s="411"/>
      <c r="V691" s="411"/>
      <c r="W691" s="411"/>
      <c r="X691" s="411"/>
      <c r="Y691" s="411"/>
      <c r="Z691" s="411"/>
      <c r="AA691" s="411"/>
      <c r="AB691" s="411"/>
      <c r="AC691" s="411"/>
      <c r="AD691" s="411"/>
      <c r="AE691" s="411"/>
      <c r="AF691" s="411"/>
      <c r="AG691" s="411"/>
      <c r="AH691" s="411"/>
      <c r="AI691" s="411"/>
      <c r="AK691" s="4"/>
    </row>
    <row r="692" spans="1:37">
      <c r="A692" s="4"/>
      <c r="B692" s="411"/>
      <c r="C692" s="411"/>
      <c r="D692" s="411"/>
      <c r="E692" s="411"/>
      <c r="F692" s="411"/>
      <c r="G692" s="411"/>
      <c r="H692" s="411"/>
      <c r="I692" s="411"/>
      <c r="J692" s="411"/>
      <c r="K692" s="411"/>
      <c r="L692" s="411"/>
      <c r="M692" s="411"/>
      <c r="N692" s="411"/>
      <c r="O692" s="411"/>
      <c r="P692" s="411"/>
      <c r="Q692" s="411"/>
      <c r="R692" s="411"/>
      <c r="S692" s="411"/>
      <c r="T692" s="411"/>
      <c r="U692" s="411"/>
      <c r="V692" s="411"/>
      <c r="W692" s="411"/>
      <c r="X692" s="411"/>
      <c r="Y692" s="411"/>
      <c r="Z692" s="411"/>
      <c r="AA692" s="411"/>
      <c r="AB692" s="411"/>
      <c r="AC692" s="411"/>
      <c r="AD692" s="411"/>
      <c r="AE692" s="411"/>
      <c r="AF692" s="411"/>
      <c r="AG692" s="411"/>
      <c r="AH692" s="411"/>
      <c r="AI692" s="411"/>
      <c r="AK692" s="4"/>
    </row>
    <row r="693" spans="1:37">
      <c r="A693" s="4"/>
      <c r="B693" s="411"/>
      <c r="C693" s="411"/>
      <c r="D693" s="411"/>
      <c r="E693" s="411"/>
      <c r="F693" s="411"/>
      <c r="G693" s="411"/>
      <c r="H693" s="411"/>
      <c r="I693" s="411"/>
      <c r="J693" s="411"/>
      <c r="K693" s="411"/>
      <c r="L693" s="411"/>
      <c r="M693" s="411"/>
      <c r="N693" s="411"/>
      <c r="O693" s="411"/>
      <c r="P693" s="411"/>
      <c r="Q693" s="411"/>
      <c r="R693" s="411"/>
      <c r="S693" s="411"/>
      <c r="T693" s="411"/>
      <c r="U693" s="411"/>
      <c r="V693" s="411"/>
      <c r="W693" s="411"/>
      <c r="X693" s="411"/>
      <c r="Y693" s="411"/>
      <c r="Z693" s="411"/>
      <c r="AA693" s="411"/>
      <c r="AB693" s="411"/>
      <c r="AC693" s="411"/>
      <c r="AD693" s="411"/>
      <c r="AE693" s="411"/>
      <c r="AF693" s="411"/>
      <c r="AG693" s="411"/>
      <c r="AH693" s="411"/>
      <c r="AI693" s="411"/>
      <c r="AK693" s="4"/>
    </row>
    <row r="694" spans="1:37">
      <c r="A694" s="4"/>
      <c r="B694" s="411"/>
      <c r="C694" s="411"/>
      <c r="D694" s="411"/>
      <c r="E694" s="411"/>
      <c r="F694" s="411"/>
      <c r="G694" s="411"/>
      <c r="H694" s="411"/>
      <c r="I694" s="411"/>
      <c r="J694" s="411"/>
      <c r="K694" s="411"/>
      <c r="L694" s="411"/>
      <c r="M694" s="411"/>
      <c r="N694" s="411"/>
      <c r="O694" s="411"/>
      <c r="P694" s="411"/>
      <c r="Q694" s="411"/>
      <c r="R694" s="411"/>
      <c r="S694" s="411"/>
      <c r="T694" s="411"/>
      <c r="U694" s="411"/>
      <c r="V694" s="411"/>
      <c r="W694" s="411"/>
      <c r="X694" s="411"/>
      <c r="Y694" s="411"/>
      <c r="Z694" s="411"/>
      <c r="AA694" s="411"/>
      <c r="AB694" s="411"/>
      <c r="AC694" s="411"/>
      <c r="AD694" s="411"/>
      <c r="AE694" s="411"/>
      <c r="AF694" s="411"/>
      <c r="AG694" s="411"/>
      <c r="AH694" s="411"/>
      <c r="AI694" s="411"/>
      <c r="AK694" s="4"/>
    </row>
    <row r="695" spans="1:37">
      <c r="A695" s="4"/>
      <c r="B695" s="411"/>
      <c r="C695" s="411"/>
      <c r="D695" s="411"/>
      <c r="E695" s="411"/>
      <c r="F695" s="411"/>
      <c r="G695" s="411"/>
      <c r="H695" s="411"/>
      <c r="I695" s="411"/>
      <c r="J695" s="411"/>
      <c r="K695" s="411"/>
      <c r="L695" s="411"/>
      <c r="M695" s="411"/>
      <c r="N695" s="411"/>
      <c r="O695" s="411"/>
      <c r="P695" s="411"/>
      <c r="Q695" s="411"/>
      <c r="R695" s="411"/>
      <c r="S695" s="411"/>
      <c r="T695" s="411"/>
      <c r="U695" s="411"/>
      <c r="V695" s="411"/>
      <c r="W695" s="411"/>
      <c r="X695" s="411"/>
      <c r="Y695" s="411"/>
      <c r="Z695" s="411"/>
      <c r="AA695" s="411"/>
      <c r="AB695" s="411"/>
      <c r="AC695" s="411"/>
      <c r="AD695" s="411"/>
      <c r="AE695" s="411"/>
      <c r="AF695" s="411"/>
      <c r="AG695" s="411"/>
      <c r="AH695" s="411"/>
      <c r="AI695" s="411"/>
      <c r="AK695" s="4"/>
    </row>
    <row r="696" spans="1:37">
      <c r="A696" s="4"/>
      <c r="B696" s="411"/>
      <c r="C696" s="411"/>
      <c r="D696" s="411"/>
      <c r="E696" s="411"/>
      <c r="F696" s="411"/>
      <c r="G696" s="411"/>
      <c r="H696" s="411"/>
      <c r="I696" s="411"/>
      <c r="J696" s="411"/>
      <c r="K696" s="411"/>
      <c r="L696" s="411"/>
      <c r="M696" s="411"/>
      <c r="N696" s="411"/>
      <c r="O696" s="411"/>
      <c r="P696" s="411"/>
      <c r="Q696" s="411"/>
      <c r="R696" s="411"/>
      <c r="S696" s="411"/>
      <c r="T696" s="411"/>
      <c r="U696" s="411"/>
      <c r="V696" s="411"/>
      <c r="W696" s="411"/>
      <c r="X696" s="411"/>
      <c r="Y696" s="411"/>
      <c r="Z696" s="411"/>
      <c r="AA696" s="411"/>
      <c r="AB696" s="411"/>
      <c r="AC696" s="411"/>
      <c r="AD696" s="411"/>
      <c r="AE696" s="411"/>
      <c r="AF696" s="411"/>
      <c r="AG696" s="411"/>
      <c r="AH696" s="411"/>
      <c r="AI696" s="411"/>
      <c r="AK696" s="4"/>
    </row>
    <row r="697" spans="1:37">
      <c r="A697" s="4"/>
      <c r="B697" s="411"/>
      <c r="C697" s="411"/>
      <c r="D697" s="411"/>
      <c r="E697" s="411"/>
      <c r="F697" s="411"/>
      <c r="G697" s="411"/>
      <c r="H697" s="411"/>
      <c r="I697" s="411"/>
      <c r="J697" s="411"/>
      <c r="K697" s="411"/>
      <c r="L697" s="411"/>
      <c r="M697" s="411"/>
      <c r="N697" s="411"/>
      <c r="O697" s="411"/>
      <c r="P697" s="411"/>
      <c r="Q697" s="411"/>
      <c r="R697" s="411"/>
      <c r="S697" s="411"/>
      <c r="T697" s="411"/>
      <c r="U697" s="411"/>
      <c r="V697" s="411"/>
      <c r="W697" s="411"/>
      <c r="X697" s="411"/>
      <c r="Y697" s="411"/>
      <c r="Z697" s="411"/>
      <c r="AA697" s="411"/>
      <c r="AB697" s="411"/>
      <c r="AC697" s="411"/>
      <c r="AD697" s="411"/>
      <c r="AE697" s="411"/>
      <c r="AF697" s="411"/>
      <c r="AG697" s="411"/>
      <c r="AH697" s="411"/>
      <c r="AI697" s="411"/>
      <c r="AK697" s="4"/>
    </row>
    <row r="698" spans="1:37">
      <c r="A698" s="4"/>
      <c r="B698" s="411"/>
      <c r="C698" s="411"/>
      <c r="D698" s="411"/>
      <c r="E698" s="411"/>
      <c r="F698" s="411"/>
      <c r="G698" s="411"/>
      <c r="H698" s="411"/>
      <c r="I698" s="411"/>
      <c r="J698" s="411"/>
      <c r="K698" s="411"/>
      <c r="L698" s="411"/>
      <c r="M698" s="411"/>
      <c r="N698" s="411"/>
      <c r="O698" s="411"/>
      <c r="P698" s="411"/>
      <c r="Q698" s="411"/>
      <c r="R698" s="411"/>
      <c r="S698" s="411"/>
      <c r="T698" s="411"/>
      <c r="U698" s="411"/>
      <c r="V698" s="411"/>
      <c r="W698" s="411"/>
      <c r="X698" s="411"/>
      <c r="Y698" s="411"/>
      <c r="Z698" s="411"/>
      <c r="AA698" s="411"/>
      <c r="AB698" s="411"/>
      <c r="AC698" s="411"/>
      <c r="AD698" s="411"/>
      <c r="AE698" s="411"/>
      <c r="AF698" s="411"/>
      <c r="AG698" s="411"/>
      <c r="AH698" s="411"/>
      <c r="AI698" s="411"/>
      <c r="AK698" s="4"/>
    </row>
    <row r="699" spans="1:37">
      <c r="A699" s="4"/>
      <c r="B699" s="411"/>
      <c r="C699" s="411"/>
      <c r="D699" s="411"/>
      <c r="E699" s="411"/>
      <c r="F699" s="411"/>
      <c r="G699" s="411"/>
      <c r="H699" s="411"/>
      <c r="I699" s="411"/>
      <c r="J699" s="411"/>
      <c r="K699" s="411"/>
      <c r="L699" s="411"/>
      <c r="M699" s="411"/>
      <c r="N699" s="411"/>
      <c r="O699" s="411"/>
      <c r="P699" s="411"/>
      <c r="Q699" s="411"/>
      <c r="R699" s="411"/>
      <c r="S699" s="411"/>
      <c r="T699" s="411"/>
      <c r="U699" s="411"/>
      <c r="V699" s="411"/>
      <c r="W699" s="411"/>
      <c r="X699" s="411"/>
      <c r="Y699" s="411"/>
      <c r="Z699" s="411"/>
      <c r="AA699" s="411"/>
      <c r="AB699" s="411"/>
      <c r="AC699" s="411"/>
      <c r="AD699" s="411"/>
      <c r="AE699" s="411"/>
      <c r="AF699" s="411"/>
      <c r="AG699" s="411"/>
      <c r="AH699" s="411"/>
      <c r="AI699" s="411"/>
      <c r="AK699" s="4"/>
    </row>
    <row r="700" spans="1:37">
      <c r="A700" s="4"/>
      <c r="B700" s="411"/>
      <c r="C700" s="411"/>
      <c r="D700" s="411"/>
      <c r="E700" s="411"/>
      <c r="F700" s="411"/>
      <c r="G700" s="411"/>
      <c r="H700" s="411"/>
      <c r="I700" s="411"/>
      <c r="J700" s="411"/>
      <c r="K700" s="411"/>
      <c r="L700" s="411"/>
      <c r="M700" s="411"/>
      <c r="N700" s="411"/>
      <c r="O700" s="411"/>
      <c r="P700" s="411"/>
      <c r="Q700" s="411"/>
      <c r="R700" s="411"/>
      <c r="S700" s="411"/>
      <c r="T700" s="411"/>
      <c r="U700" s="411"/>
      <c r="V700" s="411"/>
      <c r="W700" s="411"/>
      <c r="X700" s="411"/>
      <c r="Y700" s="411"/>
      <c r="Z700" s="411"/>
      <c r="AA700" s="411"/>
      <c r="AB700" s="411"/>
      <c r="AC700" s="411"/>
      <c r="AD700" s="411"/>
      <c r="AE700" s="411"/>
      <c r="AF700" s="411"/>
      <c r="AG700" s="411"/>
      <c r="AH700" s="411"/>
      <c r="AI700" s="411"/>
      <c r="AK700" s="4"/>
    </row>
    <row r="701" spans="1:37">
      <c r="A701" s="4"/>
      <c r="B701" s="411"/>
      <c r="C701" s="411"/>
      <c r="D701" s="411"/>
      <c r="E701" s="411"/>
      <c r="F701" s="411"/>
      <c r="G701" s="411"/>
      <c r="H701" s="411"/>
      <c r="I701" s="411"/>
      <c r="J701" s="411"/>
      <c r="K701" s="411"/>
      <c r="L701" s="411"/>
      <c r="M701" s="411"/>
      <c r="N701" s="411"/>
      <c r="O701" s="411"/>
      <c r="P701" s="411"/>
      <c r="Q701" s="411"/>
      <c r="R701" s="411"/>
      <c r="S701" s="411"/>
      <c r="T701" s="411"/>
      <c r="U701" s="411"/>
      <c r="V701" s="411"/>
      <c r="W701" s="411"/>
      <c r="X701" s="411"/>
      <c r="Y701" s="411"/>
      <c r="Z701" s="411"/>
      <c r="AA701" s="411"/>
      <c r="AB701" s="411"/>
      <c r="AC701" s="411"/>
      <c r="AD701" s="411"/>
      <c r="AE701" s="411"/>
      <c r="AF701" s="411"/>
      <c r="AG701" s="411"/>
      <c r="AH701" s="411"/>
      <c r="AI701" s="411"/>
      <c r="AK701" s="4"/>
    </row>
    <row r="702" spans="1:37">
      <c r="A702" s="4"/>
      <c r="B702" s="411"/>
      <c r="C702" s="411"/>
      <c r="D702" s="411"/>
      <c r="E702" s="411"/>
      <c r="F702" s="411"/>
      <c r="G702" s="411"/>
      <c r="H702" s="411"/>
      <c r="I702" s="411"/>
      <c r="J702" s="411"/>
      <c r="K702" s="411"/>
      <c r="L702" s="411"/>
      <c r="M702" s="411"/>
      <c r="N702" s="411"/>
      <c r="O702" s="411"/>
      <c r="P702" s="411"/>
      <c r="Q702" s="411"/>
      <c r="R702" s="411"/>
      <c r="S702" s="411"/>
      <c r="T702" s="411"/>
      <c r="U702" s="411"/>
      <c r="V702" s="411"/>
      <c r="W702" s="411"/>
      <c r="X702" s="411"/>
      <c r="Y702" s="411"/>
      <c r="Z702" s="411"/>
      <c r="AA702" s="411"/>
      <c r="AB702" s="411"/>
      <c r="AC702" s="411"/>
      <c r="AD702" s="411"/>
      <c r="AE702" s="411"/>
      <c r="AF702" s="411"/>
      <c r="AG702" s="411"/>
      <c r="AH702" s="411"/>
      <c r="AI702" s="411"/>
      <c r="AK702" s="4"/>
    </row>
    <row r="703" spans="1:37">
      <c r="A703" s="4"/>
      <c r="B703" s="411"/>
      <c r="C703" s="411"/>
      <c r="D703" s="411"/>
      <c r="E703" s="411"/>
      <c r="F703" s="411"/>
      <c r="G703" s="411"/>
      <c r="H703" s="411"/>
      <c r="I703" s="411"/>
      <c r="J703" s="411"/>
      <c r="K703" s="411"/>
      <c r="L703" s="411"/>
      <c r="M703" s="411"/>
      <c r="N703" s="411"/>
      <c r="O703" s="411"/>
      <c r="P703" s="411"/>
      <c r="Q703" s="411"/>
      <c r="R703" s="411"/>
      <c r="S703" s="411"/>
      <c r="T703" s="411"/>
      <c r="U703" s="411"/>
      <c r="V703" s="411"/>
      <c r="W703" s="411"/>
      <c r="X703" s="411"/>
      <c r="Y703" s="411"/>
      <c r="Z703" s="411"/>
      <c r="AA703" s="411"/>
      <c r="AB703" s="411"/>
      <c r="AC703" s="411"/>
      <c r="AD703" s="411"/>
      <c r="AE703" s="411"/>
      <c r="AF703" s="411"/>
      <c r="AG703" s="411"/>
      <c r="AH703" s="411"/>
      <c r="AI703" s="411"/>
      <c r="AK703" s="4"/>
    </row>
    <row r="704" spans="1:37">
      <c r="A704" s="4"/>
      <c r="B704" s="411"/>
      <c r="C704" s="411"/>
      <c r="D704" s="411"/>
      <c r="E704" s="411"/>
      <c r="F704" s="411"/>
      <c r="G704" s="411"/>
      <c r="H704" s="411"/>
      <c r="I704" s="411"/>
      <c r="J704" s="411"/>
      <c r="K704" s="411"/>
      <c r="L704" s="411"/>
      <c r="M704" s="411"/>
      <c r="N704" s="411"/>
      <c r="O704" s="411"/>
      <c r="P704" s="411"/>
      <c r="Q704" s="411"/>
      <c r="R704" s="411"/>
      <c r="S704" s="411"/>
      <c r="T704" s="411"/>
      <c r="U704" s="411"/>
      <c r="V704" s="411"/>
      <c r="W704" s="411"/>
      <c r="X704" s="411"/>
      <c r="Y704" s="411"/>
      <c r="Z704" s="411"/>
      <c r="AA704" s="411"/>
      <c r="AB704" s="411"/>
      <c r="AC704" s="411"/>
      <c r="AD704" s="411"/>
      <c r="AE704" s="411"/>
      <c r="AF704" s="411"/>
      <c r="AG704" s="411"/>
      <c r="AH704" s="411"/>
      <c r="AI704" s="411"/>
      <c r="AK704" s="4"/>
    </row>
    <row r="705" spans="1:37">
      <c r="A705" s="4"/>
      <c r="B705" s="411"/>
      <c r="C705" s="411"/>
      <c r="D705" s="411"/>
      <c r="E705" s="411"/>
      <c r="F705" s="411"/>
      <c r="G705" s="411"/>
      <c r="H705" s="411"/>
      <c r="I705" s="411"/>
      <c r="J705" s="411"/>
      <c r="K705" s="411"/>
      <c r="L705" s="411"/>
      <c r="M705" s="411"/>
      <c r="N705" s="411"/>
      <c r="O705" s="411"/>
      <c r="P705" s="411"/>
      <c r="Q705" s="411"/>
      <c r="R705" s="411"/>
      <c r="S705" s="411"/>
      <c r="T705" s="411"/>
      <c r="U705" s="411"/>
      <c r="V705" s="411"/>
      <c r="W705" s="411"/>
      <c r="X705" s="411"/>
      <c r="Y705" s="411"/>
      <c r="Z705" s="411"/>
      <c r="AA705" s="411"/>
      <c r="AB705" s="411"/>
      <c r="AC705" s="411"/>
      <c r="AD705" s="411"/>
      <c r="AE705" s="411"/>
      <c r="AF705" s="411"/>
      <c r="AG705" s="411"/>
      <c r="AH705" s="411"/>
      <c r="AI705" s="411"/>
      <c r="AK705" s="4"/>
    </row>
    <row r="706" spans="1:37">
      <c r="A706" s="4"/>
      <c r="B706" s="411"/>
      <c r="C706" s="411"/>
      <c r="D706" s="411"/>
      <c r="E706" s="411"/>
      <c r="F706" s="411"/>
      <c r="G706" s="411"/>
      <c r="H706" s="411"/>
      <c r="I706" s="411"/>
      <c r="J706" s="411"/>
      <c r="K706" s="411"/>
      <c r="L706" s="411"/>
      <c r="M706" s="411"/>
      <c r="N706" s="411"/>
      <c r="O706" s="411"/>
      <c r="P706" s="411"/>
      <c r="Q706" s="411"/>
      <c r="R706" s="411"/>
      <c r="S706" s="411"/>
      <c r="T706" s="411"/>
      <c r="U706" s="411"/>
      <c r="V706" s="411"/>
      <c r="W706" s="411"/>
      <c r="X706" s="411"/>
      <c r="Y706" s="411"/>
      <c r="Z706" s="411"/>
      <c r="AA706" s="411"/>
      <c r="AB706" s="411"/>
      <c r="AC706" s="411"/>
      <c r="AD706" s="411"/>
      <c r="AE706" s="411"/>
      <c r="AF706" s="411"/>
      <c r="AG706" s="411"/>
      <c r="AH706" s="411"/>
      <c r="AI706" s="411"/>
      <c r="AK706" s="4"/>
    </row>
    <row r="707" spans="1:37">
      <c r="A707" s="4"/>
      <c r="B707" s="411"/>
      <c r="C707" s="411"/>
      <c r="D707" s="411"/>
      <c r="E707" s="411"/>
      <c r="F707" s="411"/>
      <c r="G707" s="411"/>
      <c r="H707" s="411"/>
      <c r="I707" s="411"/>
      <c r="J707" s="411"/>
      <c r="K707" s="411"/>
      <c r="L707" s="411"/>
      <c r="M707" s="411"/>
      <c r="N707" s="411"/>
      <c r="O707" s="411"/>
      <c r="P707" s="411"/>
      <c r="Q707" s="411"/>
      <c r="R707" s="411"/>
      <c r="S707" s="411"/>
      <c r="T707" s="411"/>
      <c r="U707" s="411"/>
      <c r="V707" s="411"/>
      <c r="W707" s="411"/>
      <c r="X707" s="411"/>
      <c r="Y707" s="411"/>
      <c r="Z707" s="411"/>
      <c r="AA707" s="411"/>
      <c r="AB707" s="411"/>
      <c r="AC707" s="411"/>
      <c r="AD707" s="411"/>
      <c r="AE707" s="411"/>
      <c r="AF707" s="411"/>
      <c r="AG707" s="411"/>
      <c r="AH707" s="411"/>
      <c r="AI707" s="411"/>
      <c r="AK707" s="4"/>
    </row>
    <row r="708" spans="1:37">
      <c r="A708" s="4"/>
      <c r="B708" s="411"/>
      <c r="C708" s="411"/>
      <c r="D708" s="411"/>
      <c r="E708" s="411"/>
      <c r="F708" s="411"/>
      <c r="G708" s="411"/>
      <c r="H708" s="411"/>
      <c r="I708" s="411"/>
      <c r="J708" s="411"/>
      <c r="K708" s="411"/>
      <c r="L708" s="411"/>
      <c r="M708" s="411"/>
      <c r="N708" s="411"/>
      <c r="O708" s="411"/>
      <c r="P708" s="411"/>
      <c r="Q708" s="411"/>
      <c r="R708" s="411"/>
      <c r="S708" s="411"/>
      <c r="T708" s="411"/>
      <c r="U708" s="411"/>
      <c r="V708" s="411"/>
      <c r="W708" s="411"/>
      <c r="X708" s="411"/>
      <c r="Y708" s="411"/>
      <c r="Z708" s="411"/>
      <c r="AA708" s="411"/>
      <c r="AB708" s="411"/>
      <c r="AC708" s="411"/>
      <c r="AD708" s="411"/>
      <c r="AE708" s="411"/>
      <c r="AF708" s="411"/>
      <c r="AG708" s="411"/>
      <c r="AH708" s="411"/>
      <c r="AI708" s="411"/>
      <c r="AK708" s="4"/>
    </row>
    <row r="709" spans="1:37">
      <c r="A709" s="4"/>
      <c r="B709" s="411"/>
      <c r="C709" s="411"/>
      <c r="D709" s="411"/>
      <c r="E709" s="411"/>
      <c r="F709" s="411"/>
      <c r="G709" s="411"/>
      <c r="H709" s="411"/>
      <c r="I709" s="411"/>
      <c r="J709" s="411"/>
      <c r="K709" s="411"/>
      <c r="L709" s="411"/>
      <c r="M709" s="411"/>
      <c r="N709" s="411"/>
      <c r="O709" s="411"/>
      <c r="P709" s="411"/>
      <c r="Q709" s="411"/>
      <c r="R709" s="411"/>
      <c r="S709" s="411"/>
      <c r="T709" s="411"/>
      <c r="U709" s="411"/>
      <c r="V709" s="411"/>
      <c r="W709" s="411"/>
      <c r="X709" s="411"/>
      <c r="Y709" s="411"/>
      <c r="Z709" s="411"/>
      <c r="AA709" s="411"/>
      <c r="AB709" s="411"/>
      <c r="AC709" s="411"/>
      <c r="AD709" s="411"/>
      <c r="AE709" s="411"/>
      <c r="AF709" s="411"/>
      <c r="AG709" s="411"/>
      <c r="AH709" s="411"/>
      <c r="AI709" s="411"/>
      <c r="AK709" s="4"/>
    </row>
    <row r="710" spans="1:37">
      <c r="A710" s="4"/>
      <c r="B710" s="411"/>
      <c r="C710" s="411"/>
      <c r="D710" s="411"/>
      <c r="E710" s="411"/>
      <c r="F710" s="411"/>
      <c r="G710" s="411"/>
      <c r="H710" s="411"/>
      <c r="I710" s="411"/>
      <c r="J710" s="411"/>
      <c r="K710" s="411"/>
      <c r="L710" s="411"/>
      <c r="M710" s="411"/>
      <c r="N710" s="411"/>
      <c r="O710" s="411"/>
      <c r="P710" s="411"/>
      <c r="Q710" s="411"/>
      <c r="R710" s="411"/>
      <c r="S710" s="411"/>
      <c r="T710" s="411"/>
      <c r="U710" s="411"/>
      <c r="V710" s="411"/>
      <c r="W710" s="411"/>
      <c r="X710" s="411"/>
      <c r="Y710" s="411"/>
      <c r="Z710" s="411"/>
      <c r="AA710" s="411"/>
      <c r="AB710" s="411"/>
      <c r="AC710" s="411"/>
      <c r="AD710" s="411"/>
      <c r="AE710" s="411"/>
      <c r="AF710" s="411"/>
      <c r="AG710" s="411"/>
      <c r="AH710" s="411"/>
      <c r="AI710" s="411"/>
      <c r="AK710" s="4"/>
    </row>
    <row r="711" spans="1:37">
      <c r="A711" s="4"/>
      <c r="B711" s="411"/>
      <c r="C711" s="411"/>
      <c r="D711" s="411"/>
      <c r="E711" s="411"/>
      <c r="F711" s="411"/>
      <c r="G711" s="411"/>
      <c r="H711" s="411"/>
      <c r="I711" s="411"/>
      <c r="J711" s="411"/>
      <c r="K711" s="411"/>
      <c r="L711" s="411"/>
      <c r="M711" s="411"/>
      <c r="N711" s="411"/>
      <c r="O711" s="411"/>
      <c r="P711" s="411"/>
      <c r="Q711" s="411"/>
      <c r="R711" s="411"/>
      <c r="S711" s="411"/>
      <c r="T711" s="411"/>
      <c r="U711" s="411"/>
      <c r="V711" s="411"/>
      <c r="W711" s="411"/>
      <c r="X711" s="411"/>
      <c r="Y711" s="411"/>
      <c r="Z711" s="411"/>
      <c r="AA711" s="411"/>
      <c r="AB711" s="411"/>
      <c r="AC711" s="411"/>
      <c r="AD711" s="411"/>
      <c r="AE711" s="411"/>
      <c r="AF711" s="411"/>
      <c r="AG711" s="411"/>
      <c r="AH711" s="411"/>
      <c r="AI711" s="411"/>
      <c r="AK711" s="4"/>
    </row>
    <row r="712" spans="1:37">
      <c r="A712" s="4"/>
      <c r="B712" s="411"/>
      <c r="C712" s="411"/>
      <c r="D712" s="411"/>
      <c r="E712" s="411"/>
      <c r="F712" s="411"/>
      <c r="G712" s="411"/>
      <c r="H712" s="411"/>
      <c r="I712" s="411"/>
      <c r="J712" s="411"/>
      <c r="K712" s="411"/>
      <c r="L712" s="411"/>
      <c r="M712" s="411"/>
      <c r="N712" s="411"/>
      <c r="O712" s="411"/>
      <c r="P712" s="411"/>
      <c r="Q712" s="411"/>
      <c r="R712" s="411"/>
      <c r="S712" s="411"/>
      <c r="T712" s="411"/>
      <c r="U712" s="411"/>
      <c r="V712" s="411"/>
      <c r="W712" s="411"/>
      <c r="X712" s="411"/>
      <c r="Y712" s="411"/>
      <c r="Z712" s="411"/>
      <c r="AA712" s="411"/>
      <c r="AB712" s="411"/>
      <c r="AC712" s="411"/>
      <c r="AD712" s="411"/>
      <c r="AE712" s="411"/>
      <c r="AF712" s="411"/>
      <c r="AG712" s="411"/>
      <c r="AH712" s="411"/>
      <c r="AI712" s="411"/>
      <c r="AK712" s="4"/>
    </row>
    <row r="713" spans="1:37">
      <c r="A713" s="4"/>
      <c r="B713" s="411"/>
      <c r="C713" s="411"/>
      <c r="D713" s="411"/>
      <c r="E713" s="411"/>
      <c r="F713" s="411"/>
      <c r="G713" s="411"/>
      <c r="H713" s="411"/>
      <c r="I713" s="411"/>
      <c r="J713" s="411"/>
      <c r="K713" s="411"/>
      <c r="L713" s="411"/>
      <c r="M713" s="411"/>
      <c r="N713" s="411"/>
      <c r="O713" s="411"/>
      <c r="P713" s="411"/>
      <c r="Q713" s="411"/>
      <c r="R713" s="411"/>
      <c r="S713" s="411"/>
      <c r="T713" s="411"/>
      <c r="U713" s="411"/>
      <c r="V713" s="411"/>
      <c r="W713" s="411"/>
      <c r="X713" s="411"/>
      <c r="Y713" s="411"/>
      <c r="Z713" s="411"/>
      <c r="AA713" s="411"/>
      <c r="AB713" s="411"/>
      <c r="AC713" s="411"/>
      <c r="AD713" s="411"/>
      <c r="AE713" s="411"/>
      <c r="AF713" s="411"/>
      <c r="AG713" s="411"/>
      <c r="AH713" s="411"/>
      <c r="AI713" s="411"/>
      <c r="AK713" s="4"/>
    </row>
    <row r="714" spans="1:37">
      <c r="A714" s="4"/>
      <c r="B714" s="411"/>
      <c r="C714" s="411"/>
      <c r="D714" s="411"/>
      <c r="E714" s="411"/>
      <c r="F714" s="411"/>
      <c r="G714" s="411"/>
      <c r="H714" s="411"/>
      <c r="I714" s="411"/>
      <c r="J714" s="411"/>
      <c r="K714" s="411"/>
      <c r="L714" s="411"/>
      <c r="M714" s="411"/>
      <c r="N714" s="411"/>
      <c r="O714" s="411"/>
      <c r="P714" s="411"/>
      <c r="Q714" s="411"/>
      <c r="R714" s="411"/>
      <c r="S714" s="411"/>
      <c r="T714" s="411"/>
      <c r="U714" s="411"/>
      <c r="V714" s="411"/>
      <c r="W714" s="411"/>
      <c r="X714" s="411"/>
      <c r="Y714" s="411"/>
      <c r="Z714" s="411"/>
      <c r="AA714" s="411"/>
      <c r="AB714" s="411"/>
      <c r="AC714" s="411"/>
      <c r="AD714" s="411"/>
      <c r="AE714" s="411"/>
      <c r="AF714" s="411"/>
      <c r="AG714" s="411"/>
      <c r="AH714" s="411"/>
      <c r="AI714" s="411"/>
      <c r="AK714" s="4"/>
    </row>
    <row r="715" spans="1:37">
      <c r="A715" s="4"/>
      <c r="B715" s="411"/>
      <c r="C715" s="411"/>
      <c r="D715" s="411"/>
      <c r="E715" s="411"/>
      <c r="F715" s="411"/>
      <c r="G715" s="411"/>
      <c r="H715" s="411"/>
      <c r="I715" s="411"/>
      <c r="J715" s="411"/>
      <c r="K715" s="411"/>
      <c r="L715" s="411"/>
      <c r="M715" s="411"/>
      <c r="N715" s="411"/>
      <c r="O715" s="411"/>
      <c r="P715" s="411"/>
      <c r="Q715" s="411"/>
      <c r="R715" s="411"/>
      <c r="S715" s="411"/>
      <c r="T715" s="411"/>
      <c r="U715" s="411"/>
      <c r="V715" s="411"/>
      <c r="W715" s="411"/>
      <c r="X715" s="411"/>
      <c r="Y715" s="411"/>
      <c r="Z715" s="411"/>
      <c r="AA715" s="411"/>
      <c r="AB715" s="411"/>
      <c r="AC715" s="411"/>
      <c r="AD715" s="411"/>
      <c r="AE715" s="411"/>
      <c r="AF715" s="411"/>
      <c r="AG715" s="411"/>
      <c r="AH715" s="411"/>
      <c r="AI715" s="411"/>
      <c r="AK715" s="4"/>
    </row>
    <row r="716" spans="1:37">
      <c r="A716" s="4"/>
      <c r="B716" s="411"/>
      <c r="C716" s="411"/>
      <c r="D716" s="411"/>
      <c r="E716" s="411"/>
      <c r="F716" s="411"/>
      <c r="G716" s="411"/>
      <c r="H716" s="411"/>
      <c r="I716" s="411"/>
      <c r="J716" s="411"/>
      <c r="K716" s="411"/>
      <c r="L716" s="411"/>
      <c r="M716" s="411"/>
      <c r="N716" s="411"/>
      <c r="O716" s="411"/>
      <c r="P716" s="411"/>
      <c r="Q716" s="411"/>
      <c r="R716" s="411"/>
      <c r="S716" s="411"/>
      <c r="T716" s="411"/>
      <c r="U716" s="411"/>
      <c r="V716" s="411"/>
      <c r="W716" s="411"/>
      <c r="X716" s="411"/>
      <c r="Y716" s="411"/>
      <c r="Z716" s="411"/>
      <c r="AA716" s="411"/>
      <c r="AB716" s="411"/>
      <c r="AC716" s="411"/>
      <c r="AD716" s="411"/>
      <c r="AE716" s="411"/>
      <c r="AF716" s="411"/>
      <c r="AG716" s="411"/>
      <c r="AH716" s="411"/>
      <c r="AI716" s="411"/>
      <c r="AK716" s="4"/>
    </row>
    <row r="717" spans="1:37">
      <c r="A717" s="4"/>
      <c r="B717" s="411"/>
      <c r="C717" s="411"/>
      <c r="D717" s="411"/>
      <c r="E717" s="411"/>
      <c r="F717" s="411"/>
      <c r="G717" s="411"/>
      <c r="H717" s="411"/>
      <c r="I717" s="411"/>
      <c r="J717" s="411"/>
      <c r="K717" s="411"/>
      <c r="L717" s="411"/>
      <c r="M717" s="411"/>
      <c r="N717" s="411"/>
      <c r="O717" s="411"/>
      <c r="P717" s="411"/>
      <c r="Q717" s="411"/>
      <c r="R717" s="411"/>
      <c r="S717" s="411"/>
      <c r="T717" s="411"/>
      <c r="U717" s="411"/>
      <c r="V717" s="411"/>
      <c r="W717" s="411"/>
      <c r="X717" s="411"/>
      <c r="Y717" s="411"/>
      <c r="Z717" s="411"/>
      <c r="AA717" s="411"/>
      <c r="AB717" s="411"/>
      <c r="AC717" s="411"/>
      <c r="AD717" s="411"/>
      <c r="AE717" s="411"/>
      <c r="AF717" s="411"/>
      <c r="AG717" s="411"/>
      <c r="AH717" s="411"/>
      <c r="AI717" s="411"/>
      <c r="AK717" s="4"/>
    </row>
    <row r="718" spans="1:37">
      <c r="A718" s="4"/>
      <c r="B718" s="411"/>
      <c r="C718" s="411"/>
      <c r="D718" s="411"/>
      <c r="E718" s="411"/>
      <c r="F718" s="411"/>
      <c r="G718" s="411"/>
      <c r="H718" s="411"/>
      <c r="I718" s="411"/>
      <c r="J718" s="411"/>
      <c r="K718" s="411"/>
      <c r="L718" s="411"/>
      <c r="M718" s="411"/>
      <c r="N718" s="411"/>
      <c r="O718" s="411"/>
      <c r="P718" s="411"/>
      <c r="Q718" s="411"/>
      <c r="R718" s="411"/>
      <c r="S718" s="411"/>
      <c r="T718" s="411"/>
      <c r="U718" s="411"/>
      <c r="V718" s="411"/>
      <c r="W718" s="411"/>
      <c r="X718" s="411"/>
      <c r="Y718" s="411"/>
      <c r="Z718" s="411"/>
      <c r="AA718" s="411"/>
      <c r="AB718" s="411"/>
      <c r="AC718" s="411"/>
      <c r="AD718" s="411"/>
      <c r="AE718" s="411"/>
      <c r="AF718" s="411"/>
      <c r="AG718" s="411"/>
      <c r="AH718" s="411"/>
      <c r="AI718" s="411"/>
      <c r="AK718" s="4"/>
    </row>
    <row r="719" spans="1:37">
      <c r="A719" s="4"/>
      <c r="B719" s="411"/>
      <c r="C719" s="411"/>
      <c r="D719" s="411"/>
      <c r="E719" s="411"/>
      <c r="F719" s="411"/>
      <c r="G719" s="411"/>
      <c r="H719" s="411"/>
      <c r="I719" s="411"/>
      <c r="J719" s="411"/>
      <c r="K719" s="411"/>
      <c r="L719" s="411"/>
      <c r="M719" s="411"/>
      <c r="N719" s="411"/>
      <c r="O719" s="411"/>
      <c r="P719" s="411"/>
      <c r="Q719" s="411"/>
      <c r="R719" s="411"/>
      <c r="S719" s="411"/>
      <c r="T719" s="411"/>
      <c r="U719" s="411"/>
      <c r="V719" s="411"/>
      <c r="W719" s="411"/>
      <c r="X719" s="411"/>
      <c r="Y719" s="411"/>
      <c r="Z719" s="411"/>
      <c r="AA719" s="411"/>
      <c r="AB719" s="411"/>
      <c r="AC719" s="411"/>
      <c r="AD719" s="411"/>
      <c r="AE719" s="411"/>
      <c r="AF719" s="411"/>
      <c r="AG719" s="411"/>
      <c r="AH719" s="411"/>
      <c r="AI719" s="411"/>
      <c r="AK719" s="4"/>
    </row>
    <row r="720" spans="1:37">
      <c r="A720" s="4"/>
      <c r="B720" s="411"/>
      <c r="C720" s="411"/>
      <c r="D720" s="411"/>
      <c r="E720" s="411"/>
      <c r="F720" s="411"/>
      <c r="G720" s="411"/>
      <c r="H720" s="411"/>
      <c r="I720" s="411"/>
      <c r="J720" s="411"/>
      <c r="K720" s="411"/>
      <c r="L720" s="411"/>
      <c r="M720" s="411"/>
      <c r="N720" s="411"/>
      <c r="O720" s="411"/>
      <c r="P720" s="411"/>
      <c r="Q720" s="411"/>
      <c r="R720" s="411"/>
      <c r="S720" s="411"/>
      <c r="T720" s="411"/>
      <c r="U720" s="411"/>
      <c r="V720" s="411"/>
      <c r="W720" s="411"/>
      <c r="X720" s="411"/>
      <c r="Y720" s="411"/>
      <c r="Z720" s="411"/>
      <c r="AA720" s="411"/>
      <c r="AB720" s="411"/>
      <c r="AC720" s="411"/>
      <c r="AD720" s="411"/>
      <c r="AE720" s="411"/>
      <c r="AF720" s="411"/>
      <c r="AG720" s="411"/>
      <c r="AH720" s="411"/>
      <c r="AI720" s="411"/>
      <c r="AK720" s="4"/>
    </row>
    <row r="721" spans="1:37">
      <c r="A721" s="4"/>
      <c r="B721" s="411"/>
      <c r="C721" s="411"/>
      <c r="D721" s="411"/>
      <c r="E721" s="411"/>
      <c r="F721" s="411"/>
      <c r="G721" s="411"/>
      <c r="H721" s="411"/>
      <c r="I721" s="411"/>
      <c r="J721" s="411"/>
      <c r="K721" s="411"/>
      <c r="L721" s="411"/>
      <c r="M721" s="411"/>
      <c r="N721" s="411"/>
      <c r="O721" s="411"/>
      <c r="P721" s="411"/>
      <c r="Q721" s="411"/>
      <c r="R721" s="411"/>
      <c r="S721" s="411"/>
      <c r="T721" s="411"/>
      <c r="U721" s="411"/>
      <c r="V721" s="411"/>
      <c r="W721" s="411"/>
      <c r="X721" s="411"/>
      <c r="Y721" s="411"/>
      <c r="Z721" s="411"/>
      <c r="AA721" s="411"/>
      <c r="AB721" s="411"/>
      <c r="AC721" s="411"/>
      <c r="AD721" s="411"/>
      <c r="AE721" s="411"/>
      <c r="AF721" s="411"/>
      <c r="AG721" s="411"/>
      <c r="AH721" s="411"/>
      <c r="AI721" s="411"/>
      <c r="AK721" s="4"/>
    </row>
    <row r="722" spans="1:37">
      <c r="A722" s="4"/>
      <c r="B722" s="411"/>
      <c r="C722" s="411"/>
      <c r="D722" s="411"/>
      <c r="E722" s="411"/>
      <c r="F722" s="411"/>
      <c r="G722" s="411"/>
      <c r="H722" s="411"/>
      <c r="I722" s="411"/>
      <c r="J722" s="411"/>
      <c r="K722" s="411"/>
      <c r="L722" s="411"/>
      <c r="M722" s="411"/>
      <c r="N722" s="411"/>
      <c r="O722" s="411"/>
      <c r="P722" s="411"/>
      <c r="Q722" s="411"/>
      <c r="R722" s="411"/>
      <c r="S722" s="411"/>
      <c r="T722" s="411"/>
      <c r="U722" s="411"/>
      <c r="V722" s="411"/>
      <c r="W722" s="411"/>
      <c r="X722" s="411"/>
      <c r="Y722" s="411"/>
      <c r="Z722" s="411"/>
      <c r="AA722" s="411"/>
      <c r="AB722" s="411"/>
      <c r="AC722" s="411"/>
      <c r="AD722" s="411"/>
      <c r="AE722" s="411"/>
      <c r="AF722" s="411"/>
      <c r="AG722" s="411"/>
      <c r="AH722" s="411"/>
      <c r="AI722" s="411"/>
      <c r="AK722" s="4"/>
    </row>
    <row r="723" spans="1:37">
      <c r="A723" s="4"/>
      <c r="B723" s="411"/>
      <c r="C723" s="411"/>
      <c r="D723" s="411"/>
      <c r="E723" s="411"/>
      <c r="F723" s="411"/>
      <c r="G723" s="411"/>
      <c r="H723" s="411"/>
      <c r="I723" s="411"/>
      <c r="J723" s="411"/>
      <c r="K723" s="411"/>
      <c r="L723" s="411"/>
      <c r="M723" s="411"/>
      <c r="N723" s="411"/>
      <c r="O723" s="411"/>
      <c r="P723" s="411"/>
      <c r="Q723" s="411"/>
      <c r="R723" s="411"/>
      <c r="S723" s="411"/>
      <c r="T723" s="411"/>
      <c r="U723" s="411"/>
      <c r="V723" s="411"/>
      <c r="W723" s="411"/>
      <c r="X723" s="411"/>
      <c r="Y723" s="411"/>
      <c r="Z723" s="411"/>
      <c r="AA723" s="411"/>
      <c r="AB723" s="411"/>
      <c r="AC723" s="411"/>
      <c r="AD723" s="411"/>
      <c r="AE723" s="411"/>
      <c r="AF723" s="411"/>
      <c r="AG723" s="411"/>
      <c r="AH723" s="411"/>
      <c r="AI723" s="411"/>
      <c r="AK723" s="4"/>
    </row>
    <row r="724" spans="1:37">
      <c r="A724" s="4"/>
      <c r="B724" s="411"/>
      <c r="C724" s="411"/>
      <c r="D724" s="411"/>
      <c r="E724" s="411"/>
      <c r="F724" s="411"/>
      <c r="G724" s="411"/>
      <c r="H724" s="411"/>
      <c r="I724" s="411"/>
      <c r="J724" s="411"/>
      <c r="K724" s="411"/>
      <c r="L724" s="411"/>
      <c r="M724" s="411"/>
      <c r="N724" s="411"/>
      <c r="O724" s="411"/>
      <c r="P724" s="411"/>
      <c r="Q724" s="411"/>
      <c r="R724" s="411"/>
      <c r="S724" s="411"/>
      <c r="T724" s="411"/>
      <c r="U724" s="411"/>
      <c r="V724" s="411"/>
      <c r="W724" s="411"/>
      <c r="X724" s="411"/>
      <c r="Y724" s="411"/>
      <c r="Z724" s="411"/>
      <c r="AA724" s="411"/>
      <c r="AB724" s="411"/>
      <c r="AC724" s="411"/>
      <c r="AD724" s="411"/>
      <c r="AE724" s="411"/>
      <c r="AF724" s="411"/>
      <c r="AG724" s="411"/>
      <c r="AH724" s="411"/>
      <c r="AI724" s="411"/>
      <c r="AK724" s="4"/>
    </row>
    <row r="725" spans="1:37">
      <c r="A725" s="4"/>
      <c r="B725" s="411"/>
      <c r="C725" s="411"/>
      <c r="D725" s="411"/>
      <c r="E725" s="411"/>
      <c r="F725" s="411"/>
      <c r="G725" s="411"/>
      <c r="H725" s="411"/>
      <c r="I725" s="411"/>
      <c r="J725" s="411"/>
      <c r="K725" s="411"/>
      <c r="L725" s="411"/>
      <c r="M725" s="411"/>
      <c r="N725" s="411"/>
      <c r="O725" s="411"/>
      <c r="P725" s="411"/>
      <c r="Q725" s="411"/>
      <c r="R725" s="411"/>
      <c r="S725" s="411"/>
      <c r="T725" s="411"/>
      <c r="U725" s="411"/>
      <c r="V725" s="411"/>
      <c r="W725" s="411"/>
      <c r="X725" s="411"/>
      <c r="Y725" s="411"/>
      <c r="Z725" s="411"/>
      <c r="AA725" s="411"/>
      <c r="AB725" s="411"/>
      <c r="AC725" s="411"/>
      <c r="AD725" s="411"/>
      <c r="AE725" s="411"/>
      <c r="AF725" s="411"/>
      <c r="AG725" s="411"/>
      <c r="AH725" s="411"/>
      <c r="AI725" s="411"/>
      <c r="AK725" s="4"/>
    </row>
    <row r="726" spans="1:37">
      <c r="A726" s="4"/>
      <c r="B726" s="411"/>
      <c r="C726" s="411"/>
      <c r="D726" s="411"/>
      <c r="E726" s="411"/>
      <c r="F726" s="411"/>
      <c r="G726" s="411"/>
      <c r="H726" s="411"/>
      <c r="I726" s="411"/>
      <c r="J726" s="411"/>
      <c r="K726" s="411"/>
      <c r="L726" s="411"/>
      <c r="M726" s="411"/>
      <c r="N726" s="411"/>
      <c r="O726" s="411"/>
      <c r="P726" s="411"/>
      <c r="Q726" s="411"/>
      <c r="R726" s="411"/>
      <c r="S726" s="411"/>
      <c r="T726" s="411"/>
      <c r="U726" s="411"/>
      <c r="V726" s="411"/>
      <c r="W726" s="411"/>
      <c r="X726" s="411"/>
      <c r="Y726" s="411"/>
      <c r="Z726" s="411"/>
      <c r="AA726" s="411"/>
      <c r="AB726" s="411"/>
      <c r="AC726" s="411"/>
      <c r="AD726" s="411"/>
      <c r="AE726" s="411"/>
      <c r="AF726" s="411"/>
      <c r="AG726" s="411"/>
      <c r="AH726" s="411"/>
      <c r="AI726" s="411"/>
      <c r="AK726" s="4"/>
    </row>
    <row r="727" spans="1:37">
      <c r="A727" s="4"/>
      <c r="B727" s="411"/>
      <c r="C727" s="411"/>
      <c r="D727" s="411"/>
      <c r="E727" s="411"/>
      <c r="F727" s="411"/>
      <c r="G727" s="411"/>
      <c r="H727" s="411"/>
      <c r="I727" s="411"/>
      <c r="J727" s="411"/>
      <c r="K727" s="411"/>
      <c r="L727" s="411"/>
      <c r="M727" s="411"/>
      <c r="N727" s="411"/>
      <c r="O727" s="411"/>
      <c r="P727" s="411"/>
      <c r="Q727" s="411"/>
      <c r="R727" s="411"/>
      <c r="S727" s="411"/>
      <c r="T727" s="411"/>
      <c r="U727" s="411"/>
      <c r="V727" s="411"/>
      <c r="W727" s="411"/>
      <c r="X727" s="411"/>
      <c r="Y727" s="411"/>
      <c r="Z727" s="411"/>
      <c r="AA727" s="411"/>
      <c r="AB727" s="411"/>
      <c r="AC727" s="411"/>
      <c r="AD727" s="411"/>
      <c r="AE727" s="411"/>
      <c r="AF727" s="411"/>
      <c r="AG727" s="411"/>
      <c r="AH727" s="411"/>
      <c r="AI727" s="411"/>
      <c r="AK727" s="4"/>
    </row>
    <row r="728" spans="1:37">
      <c r="A728" s="4"/>
      <c r="B728" s="411"/>
      <c r="C728" s="411"/>
      <c r="D728" s="411"/>
      <c r="E728" s="411"/>
      <c r="F728" s="411"/>
      <c r="G728" s="411"/>
      <c r="H728" s="411"/>
      <c r="I728" s="411"/>
      <c r="J728" s="411"/>
      <c r="K728" s="411"/>
      <c r="L728" s="411"/>
      <c r="M728" s="411"/>
      <c r="N728" s="411"/>
      <c r="O728" s="411"/>
      <c r="P728" s="411"/>
      <c r="Q728" s="411"/>
      <c r="R728" s="411"/>
      <c r="S728" s="411"/>
      <c r="T728" s="411"/>
      <c r="U728" s="411"/>
      <c r="V728" s="411"/>
      <c r="W728" s="411"/>
      <c r="X728" s="411"/>
      <c r="Y728" s="411"/>
      <c r="Z728" s="411"/>
      <c r="AA728" s="411"/>
      <c r="AB728" s="411"/>
      <c r="AC728" s="411"/>
      <c r="AD728" s="411"/>
      <c r="AE728" s="411"/>
      <c r="AF728" s="411"/>
      <c r="AG728" s="411"/>
      <c r="AH728" s="411"/>
      <c r="AI728" s="411"/>
      <c r="AK728" s="4"/>
    </row>
    <row r="729" spans="1:37">
      <c r="A729" s="4"/>
      <c r="B729" s="411"/>
      <c r="C729" s="411"/>
      <c r="D729" s="411"/>
      <c r="E729" s="411"/>
      <c r="F729" s="411"/>
      <c r="G729" s="411"/>
      <c r="H729" s="411"/>
      <c r="I729" s="411"/>
      <c r="J729" s="411"/>
      <c r="K729" s="411"/>
      <c r="L729" s="411"/>
      <c r="M729" s="411"/>
      <c r="N729" s="411"/>
      <c r="O729" s="411"/>
      <c r="P729" s="411"/>
      <c r="Q729" s="411"/>
      <c r="R729" s="411"/>
      <c r="S729" s="411"/>
      <c r="T729" s="411"/>
      <c r="U729" s="411"/>
      <c r="V729" s="411"/>
      <c r="W729" s="411"/>
      <c r="X729" s="411"/>
      <c r="Y729" s="411"/>
      <c r="Z729" s="411"/>
      <c r="AA729" s="411"/>
      <c r="AB729" s="411"/>
      <c r="AC729" s="411"/>
      <c r="AD729" s="411"/>
      <c r="AE729" s="411"/>
      <c r="AF729" s="411"/>
      <c r="AG729" s="411"/>
      <c r="AH729" s="411"/>
      <c r="AI729" s="411"/>
      <c r="AK729" s="4"/>
    </row>
    <row r="730" spans="1:37">
      <c r="A730" s="4"/>
      <c r="B730" s="411"/>
      <c r="C730" s="411"/>
      <c r="D730" s="411"/>
      <c r="E730" s="411"/>
      <c r="F730" s="411"/>
      <c r="G730" s="411"/>
      <c r="H730" s="411"/>
      <c r="I730" s="411"/>
      <c r="J730" s="411"/>
      <c r="K730" s="411"/>
      <c r="L730" s="411"/>
      <c r="M730" s="411"/>
      <c r="N730" s="411"/>
      <c r="O730" s="411"/>
      <c r="P730" s="411"/>
      <c r="Q730" s="411"/>
      <c r="R730" s="411"/>
      <c r="S730" s="411"/>
      <c r="T730" s="411"/>
      <c r="U730" s="411"/>
      <c r="V730" s="411"/>
      <c r="W730" s="411"/>
      <c r="X730" s="411"/>
      <c r="Y730" s="411"/>
      <c r="Z730" s="411"/>
      <c r="AA730" s="411"/>
      <c r="AB730" s="411"/>
      <c r="AC730" s="411"/>
      <c r="AD730" s="411"/>
      <c r="AE730" s="411"/>
      <c r="AF730" s="411"/>
      <c r="AG730" s="411"/>
      <c r="AH730" s="411"/>
      <c r="AI730" s="411"/>
      <c r="AK730" s="4"/>
    </row>
    <row r="731" spans="1:37">
      <c r="A731" s="4"/>
      <c r="B731" s="411"/>
      <c r="C731" s="411"/>
      <c r="D731" s="411"/>
      <c r="E731" s="411"/>
      <c r="F731" s="411"/>
      <c r="G731" s="411"/>
      <c r="H731" s="411"/>
      <c r="I731" s="411"/>
      <c r="J731" s="411"/>
      <c r="K731" s="411"/>
      <c r="L731" s="411"/>
      <c r="M731" s="411"/>
      <c r="N731" s="411"/>
      <c r="O731" s="411"/>
      <c r="P731" s="411"/>
      <c r="Q731" s="411"/>
      <c r="R731" s="411"/>
      <c r="S731" s="411"/>
      <c r="T731" s="411"/>
      <c r="U731" s="411"/>
      <c r="V731" s="411"/>
      <c r="W731" s="411"/>
      <c r="X731" s="411"/>
      <c r="Y731" s="411"/>
      <c r="Z731" s="411"/>
      <c r="AA731" s="411"/>
      <c r="AB731" s="411"/>
      <c r="AC731" s="411"/>
      <c r="AD731" s="411"/>
      <c r="AE731" s="411"/>
      <c r="AF731" s="411"/>
      <c r="AG731" s="411"/>
      <c r="AH731" s="411"/>
      <c r="AI731" s="411"/>
      <c r="AK731" s="4"/>
    </row>
    <row r="732" spans="1:37">
      <c r="A732" s="4"/>
      <c r="B732" s="411"/>
      <c r="C732" s="411"/>
      <c r="D732" s="411"/>
      <c r="E732" s="411"/>
      <c r="F732" s="411"/>
      <c r="G732" s="411"/>
      <c r="H732" s="411"/>
      <c r="I732" s="411"/>
      <c r="J732" s="411"/>
      <c r="K732" s="411"/>
      <c r="L732" s="411"/>
      <c r="M732" s="411"/>
      <c r="N732" s="411"/>
      <c r="O732" s="411"/>
      <c r="P732" s="411"/>
      <c r="Q732" s="411"/>
      <c r="R732" s="411"/>
      <c r="S732" s="411"/>
      <c r="T732" s="411"/>
      <c r="U732" s="411"/>
      <c r="V732" s="411"/>
      <c r="W732" s="411"/>
      <c r="X732" s="411"/>
      <c r="Y732" s="411"/>
      <c r="Z732" s="411"/>
      <c r="AA732" s="411"/>
      <c r="AB732" s="411"/>
      <c r="AC732" s="411"/>
      <c r="AD732" s="411"/>
      <c r="AE732" s="411"/>
      <c r="AF732" s="411"/>
      <c r="AG732" s="411"/>
      <c r="AH732" s="411"/>
      <c r="AI732" s="411"/>
      <c r="AK732" s="4"/>
    </row>
    <row r="733" spans="1:37">
      <c r="A733" s="4"/>
      <c r="B733" s="411"/>
      <c r="C733" s="411"/>
      <c r="D733" s="411"/>
      <c r="E733" s="411"/>
      <c r="F733" s="411"/>
      <c r="G733" s="411"/>
      <c r="H733" s="411"/>
      <c r="I733" s="411"/>
      <c r="J733" s="411"/>
      <c r="K733" s="411"/>
      <c r="L733" s="411"/>
      <c r="M733" s="411"/>
      <c r="N733" s="411"/>
      <c r="O733" s="411"/>
      <c r="P733" s="411"/>
      <c r="Q733" s="411"/>
      <c r="R733" s="411"/>
      <c r="S733" s="411"/>
      <c r="T733" s="411"/>
      <c r="U733" s="411"/>
      <c r="V733" s="411"/>
      <c r="W733" s="411"/>
      <c r="X733" s="411"/>
      <c r="Y733" s="411"/>
      <c r="Z733" s="411"/>
      <c r="AA733" s="411"/>
      <c r="AB733" s="411"/>
      <c r="AC733" s="411"/>
      <c r="AD733" s="411"/>
      <c r="AE733" s="411"/>
      <c r="AF733" s="411"/>
      <c r="AG733" s="411"/>
      <c r="AH733" s="411"/>
      <c r="AI733" s="411"/>
      <c r="AK733" s="4"/>
    </row>
    <row r="734" spans="1:37">
      <c r="A734" s="4"/>
      <c r="B734" s="411"/>
      <c r="C734" s="411"/>
      <c r="D734" s="411"/>
      <c r="E734" s="411"/>
      <c r="F734" s="411"/>
      <c r="G734" s="411"/>
      <c r="H734" s="411"/>
      <c r="I734" s="411"/>
      <c r="J734" s="411"/>
      <c r="K734" s="411"/>
      <c r="L734" s="411"/>
      <c r="M734" s="411"/>
      <c r="N734" s="411"/>
      <c r="O734" s="411"/>
      <c r="P734" s="411"/>
      <c r="Q734" s="411"/>
      <c r="R734" s="411"/>
      <c r="S734" s="411"/>
      <c r="T734" s="411"/>
      <c r="U734" s="411"/>
      <c r="V734" s="411"/>
      <c r="W734" s="411"/>
      <c r="X734" s="411"/>
      <c r="Y734" s="411"/>
      <c r="Z734" s="411"/>
      <c r="AA734" s="411"/>
      <c r="AB734" s="411"/>
      <c r="AC734" s="411"/>
      <c r="AD734" s="411"/>
      <c r="AE734" s="411"/>
      <c r="AF734" s="411"/>
      <c r="AG734" s="411"/>
      <c r="AH734" s="411"/>
      <c r="AI734" s="411"/>
      <c r="AK734" s="4"/>
    </row>
    <row r="735" spans="1:37">
      <c r="A735" s="4"/>
      <c r="B735" s="411"/>
      <c r="C735" s="411"/>
      <c r="D735" s="411"/>
      <c r="E735" s="411"/>
      <c r="F735" s="411"/>
      <c r="G735" s="411"/>
      <c r="H735" s="411"/>
      <c r="I735" s="411"/>
      <c r="J735" s="411"/>
      <c r="K735" s="411"/>
      <c r="L735" s="411"/>
      <c r="M735" s="411"/>
      <c r="N735" s="411"/>
      <c r="O735" s="411"/>
      <c r="P735" s="411"/>
      <c r="Q735" s="411"/>
      <c r="R735" s="411"/>
      <c r="S735" s="411"/>
      <c r="T735" s="411"/>
      <c r="U735" s="411"/>
      <c r="V735" s="411"/>
      <c r="W735" s="411"/>
      <c r="X735" s="411"/>
      <c r="Y735" s="411"/>
      <c r="Z735" s="411"/>
      <c r="AA735" s="411"/>
      <c r="AB735" s="411"/>
      <c r="AC735" s="411"/>
      <c r="AD735" s="411"/>
      <c r="AE735" s="411"/>
      <c r="AF735" s="411"/>
      <c r="AG735" s="411"/>
      <c r="AH735" s="411"/>
      <c r="AI735" s="411"/>
      <c r="AK735" s="4"/>
    </row>
    <row r="736" spans="1:37">
      <c r="A736" s="4"/>
      <c r="B736" s="411"/>
      <c r="C736" s="411"/>
      <c r="D736" s="411"/>
      <c r="E736" s="411"/>
      <c r="F736" s="411"/>
      <c r="G736" s="411"/>
      <c r="H736" s="411"/>
      <c r="I736" s="411"/>
      <c r="J736" s="411"/>
      <c r="K736" s="411"/>
      <c r="L736" s="411"/>
      <c r="M736" s="411"/>
      <c r="N736" s="411"/>
      <c r="O736" s="411"/>
      <c r="P736" s="411"/>
      <c r="Q736" s="411"/>
      <c r="R736" s="411"/>
      <c r="S736" s="411"/>
      <c r="T736" s="411"/>
      <c r="U736" s="411"/>
      <c r="V736" s="411"/>
      <c r="W736" s="411"/>
      <c r="X736" s="411"/>
      <c r="Y736" s="411"/>
      <c r="Z736" s="411"/>
      <c r="AA736" s="411"/>
      <c r="AB736" s="411"/>
      <c r="AC736" s="411"/>
      <c r="AD736" s="411"/>
      <c r="AE736" s="411"/>
      <c r="AF736" s="411"/>
      <c r="AG736" s="411"/>
      <c r="AH736" s="411"/>
      <c r="AI736" s="411"/>
      <c r="AK736" s="4"/>
    </row>
    <row r="737" spans="1:37">
      <c r="A737" s="4"/>
      <c r="B737" s="411"/>
      <c r="C737" s="411"/>
      <c r="D737" s="411"/>
      <c r="E737" s="411"/>
      <c r="F737" s="411"/>
      <c r="G737" s="411"/>
      <c r="H737" s="411"/>
      <c r="I737" s="411"/>
      <c r="J737" s="411"/>
      <c r="K737" s="411"/>
      <c r="L737" s="411"/>
      <c r="M737" s="411"/>
      <c r="N737" s="411"/>
      <c r="O737" s="411"/>
      <c r="P737" s="411"/>
      <c r="Q737" s="411"/>
      <c r="R737" s="411"/>
      <c r="S737" s="411"/>
      <c r="T737" s="411"/>
      <c r="U737" s="411"/>
      <c r="V737" s="411"/>
      <c r="W737" s="411"/>
      <c r="X737" s="411"/>
      <c r="Y737" s="411"/>
      <c r="Z737" s="411"/>
      <c r="AA737" s="411"/>
      <c r="AB737" s="411"/>
      <c r="AC737" s="411"/>
      <c r="AD737" s="411"/>
      <c r="AE737" s="411"/>
      <c r="AF737" s="411"/>
      <c r="AG737" s="411"/>
      <c r="AH737" s="411"/>
      <c r="AI737" s="411"/>
      <c r="AK737" s="4"/>
    </row>
    <row r="738" spans="1:37">
      <c r="A738" s="4"/>
      <c r="B738" s="411"/>
      <c r="C738" s="411"/>
      <c r="D738" s="411"/>
      <c r="E738" s="411"/>
      <c r="F738" s="411"/>
      <c r="G738" s="411"/>
      <c r="H738" s="411"/>
      <c r="I738" s="411"/>
      <c r="J738" s="411"/>
      <c r="K738" s="411"/>
      <c r="L738" s="411"/>
      <c r="M738" s="411"/>
      <c r="N738" s="411"/>
      <c r="O738" s="411"/>
      <c r="P738" s="411"/>
      <c r="Q738" s="411"/>
      <c r="R738" s="411"/>
      <c r="S738" s="411"/>
      <c r="T738" s="411"/>
      <c r="U738" s="411"/>
      <c r="V738" s="411"/>
      <c r="W738" s="411"/>
      <c r="X738" s="411"/>
      <c r="Y738" s="411"/>
      <c r="Z738" s="411"/>
      <c r="AA738" s="411"/>
      <c r="AB738" s="411"/>
      <c r="AC738" s="411"/>
      <c r="AD738" s="411"/>
      <c r="AE738" s="411"/>
      <c r="AF738" s="411"/>
      <c r="AG738" s="411"/>
      <c r="AH738" s="411"/>
      <c r="AI738" s="411"/>
      <c r="AK738" s="4"/>
    </row>
    <row r="739" spans="1:37">
      <c r="A739" s="4"/>
      <c r="B739" s="411"/>
      <c r="C739" s="411"/>
      <c r="D739" s="411"/>
      <c r="E739" s="411"/>
      <c r="F739" s="411"/>
      <c r="G739" s="411"/>
      <c r="H739" s="411"/>
      <c r="I739" s="411"/>
      <c r="J739" s="411"/>
      <c r="K739" s="411"/>
      <c r="L739" s="411"/>
      <c r="M739" s="411"/>
      <c r="N739" s="411"/>
      <c r="O739" s="411"/>
      <c r="P739" s="411"/>
      <c r="Q739" s="411"/>
      <c r="R739" s="411"/>
      <c r="S739" s="411"/>
      <c r="T739" s="411"/>
      <c r="U739" s="411"/>
      <c r="V739" s="411"/>
      <c r="W739" s="411"/>
      <c r="X739" s="411"/>
      <c r="Y739" s="411"/>
      <c r="Z739" s="411"/>
      <c r="AA739" s="411"/>
      <c r="AB739" s="411"/>
      <c r="AC739" s="411"/>
      <c r="AD739" s="411"/>
      <c r="AE739" s="411"/>
      <c r="AF739" s="411"/>
      <c r="AG739" s="411"/>
      <c r="AH739" s="411"/>
      <c r="AI739" s="411"/>
      <c r="AK739" s="4"/>
    </row>
    <row r="740" spans="1:37">
      <c r="A740" s="4"/>
      <c r="B740" s="411"/>
      <c r="C740" s="411"/>
      <c r="D740" s="411"/>
      <c r="E740" s="411"/>
      <c r="F740" s="411"/>
      <c r="G740" s="411"/>
      <c r="H740" s="411"/>
      <c r="I740" s="411"/>
      <c r="J740" s="411"/>
      <c r="K740" s="411"/>
      <c r="L740" s="411"/>
      <c r="M740" s="411"/>
      <c r="N740" s="411"/>
      <c r="O740" s="411"/>
      <c r="P740" s="411"/>
      <c r="Q740" s="411"/>
      <c r="R740" s="411"/>
      <c r="S740" s="411"/>
      <c r="T740" s="411"/>
      <c r="U740" s="411"/>
      <c r="V740" s="411"/>
      <c r="W740" s="411"/>
      <c r="X740" s="411"/>
      <c r="Y740" s="411"/>
      <c r="Z740" s="411"/>
      <c r="AA740" s="411"/>
      <c r="AB740" s="411"/>
      <c r="AC740" s="411"/>
      <c r="AD740" s="411"/>
      <c r="AE740" s="411"/>
      <c r="AF740" s="411"/>
      <c r="AG740" s="411"/>
      <c r="AH740" s="411"/>
      <c r="AI740" s="411"/>
      <c r="AK740" s="4"/>
    </row>
    <row r="741" spans="1:37">
      <c r="A741" s="4"/>
      <c r="B741" s="411"/>
      <c r="C741" s="411"/>
      <c r="D741" s="411"/>
      <c r="E741" s="411"/>
      <c r="F741" s="411"/>
      <c r="G741" s="411"/>
      <c r="H741" s="411"/>
      <c r="I741" s="411"/>
      <c r="J741" s="411"/>
      <c r="K741" s="411"/>
      <c r="L741" s="411"/>
      <c r="M741" s="411"/>
      <c r="N741" s="411"/>
      <c r="O741" s="411"/>
      <c r="P741" s="411"/>
      <c r="Q741" s="411"/>
      <c r="R741" s="411"/>
      <c r="S741" s="411"/>
      <c r="T741" s="411"/>
      <c r="U741" s="411"/>
      <c r="V741" s="411"/>
      <c r="W741" s="411"/>
      <c r="X741" s="411"/>
      <c r="Y741" s="411"/>
      <c r="Z741" s="411"/>
      <c r="AA741" s="411"/>
      <c r="AB741" s="411"/>
      <c r="AC741" s="411"/>
      <c r="AD741" s="411"/>
      <c r="AE741" s="411"/>
      <c r="AF741" s="411"/>
      <c r="AG741" s="411"/>
      <c r="AH741" s="411"/>
      <c r="AI741" s="411"/>
      <c r="AK741" s="4"/>
    </row>
    <row r="742" spans="1:37">
      <c r="A742" s="4"/>
      <c r="B742" s="411"/>
      <c r="C742" s="411"/>
      <c r="D742" s="411"/>
      <c r="E742" s="411"/>
      <c r="F742" s="411"/>
      <c r="G742" s="411"/>
      <c r="H742" s="411"/>
      <c r="I742" s="411"/>
      <c r="J742" s="411"/>
      <c r="K742" s="411"/>
      <c r="L742" s="411"/>
      <c r="M742" s="411"/>
      <c r="N742" s="411"/>
      <c r="O742" s="411"/>
      <c r="P742" s="411"/>
      <c r="Q742" s="411"/>
      <c r="R742" s="411"/>
      <c r="S742" s="411"/>
      <c r="T742" s="411"/>
      <c r="U742" s="411"/>
      <c r="V742" s="411"/>
      <c r="W742" s="411"/>
      <c r="X742" s="411"/>
      <c r="Y742" s="411"/>
      <c r="Z742" s="411"/>
      <c r="AA742" s="411"/>
      <c r="AB742" s="411"/>
      <c r="AC742" s="411"/>
      <c r="AD742" s="411"/>
      <c r="AE742" s="411"/>
      <c r="AF742" s="411"/>
      <c r="AG742" s="411"/>
      <c r="AH742" s="411"/>
      <c r="AI742" s="411"/>
      <c r="AK742" s="4"/>
    </row>
    <row r="743" spans="1:37">
      <c r="A743" s="4"/>
      <c r="B743" s="411"/>
      <c r="C743" s="411"/>
      <c r="D743" s="411"/>
      <c r="E743" s="411"/>
      <c r="F743" s="411"/>
      <c r="G743" s="411"/>
      <c r="H743" s="411"/>
      <c r="I743" s="411"/>
      <c r="J743" s="411"/>
      <c r="K743" s="411"/>
      <c r="L743" s="411"/>
      <c r="M743" s="411"/>
      <c r="N743" s="411"/>
      <c r="O743" s="411"/>
      <c r="P743" s="411"/>
      <c r="Q743" s="411"/>
      <c r="R743" s="411"/>
      <c r="S743" s="411"/>
      <c r="T743" s="411"/>
      <c r="U743" s="411"/>
      <c r="V743" s="411"/>
      <c r="W743" s="411"/>
      <c r="X743" s="411"/>
      <c r="Y743" s="411"/>
      <c r="Z743" s="411"/>
      <c r="AA743" s="411"/>
      <c r="AB743" s="411"/>
      <c r="AC743" s="411"/>
      <c r="AD743" s="411"/>
      <c r="AE743" s="411"/>
      <c r="AF743" s="411"/>
      <c r="AG743" s="411"/>
      <c r="AH743" s="411"/>
      <c r="AI743" s="411"/>
      <c r="AK743" s="4"/>
    </row>
    <row r="744" spans="1:37">
      <c r="A744" s="4"/>
      <c r="B744" s="411"/>
      <c r="C744" s="411"/>
      <c r="D744" s="411"/>
      <c r="E744" s="411"/>
      <c r="F744" s="411"/>
      <c r="G744" s="411"/>
      <c r="H744" s="411"/>
      <c r="I744" s="411"/>
      <c r="J744" s="411"/>
      <c r="K744" s="411"/>
      <c r="L744" s="411"/>
      <c r="M744" s="411"/>
      <c r="N744" s="411"/>
      <c r="O744" s="411"/>
      <c r="P744" s="411"/>
      <c r="Q744" s="411"/>
      <c r="R744" s="411"/>
      <c r="S744" s="411"/>
      <c r="T744" s="411"/>
      <c r="U744" s="411"/>
      <c r="V744" s="411"/>
      <c r="W744" s="411"/>
      <c r="X744" s="411"/>
      <c r="Y744" s="411"/>
      <c r="Z744" s="411"/>
      <c r="AA744" s="411"/>
      <c r="AB744" s="411"/>
      <c r="AC744" s="411"/>
      <c r="AD744" s="411"/>
      <c r="AE744" s="411"/>
      <c r="AF744" s="411"/>
      <c r="AG744" s="411"/>
      <c r="AH744" s="411"/>
      <c r="AI744" s="411"/>
      <c r="AK744" s="4"/>
    </row>
    <row r="745" spans="1:37">
      <c r="A745" s="4"/>
      <c r="B745" s="411"/>
      <c r="C745" s="411"/>
      <c r="D745" s="411"/>
      <c r="E745" s="411"/>
      <c r="F745" s="411"/>
      <c r="G745" s="411"/>
      <c r="H745" s="411"/>
      <c r="I745" s="411"/>
      <c r="J745" s="411"/>
      <c r="K745" s="411"/>
      <c r="L745" s="411"/>
      <c r="M745" s="411"/>
      <c r="N745" s="411"/>
      <c r="O745" s="411"/>
      <c r="P745" s="411"/>
      <c r="Q745" s="411"/>
      <c r="R745" s="411"/>
      <c r="S745" s="411"/>
      <c r="T745" s="411"/>
      <c r="U745" s="411"/>
      <c r="V745" s="411"/>
      <c r="W745" s="411"/>
      <c r="X745" s="411"/>
      <c r="Y745" s="411"/>
      <c r="Z745" s="411"/>
      <c r="AA745" s="411"/>
      <c r="AB745" s="411"/>
      <c r="AC745" s="411"/>
      <c r="AD745" s="411"/>
      <c r="AE745" s="411"/>
      <c r="AF745" s="411"/>
      <c r="AG745" s="411"/>
      <c r="AH745" s="411"/>
      <c r="AI745" s="411"/>
      <c r="AK745" s="4"/>
    </row>
    <row r="746" spans="1:37">
      <c r="A746" s="4"/>
      <c r="B746" s="411"/>
      <c r="C746" s="411"/>
      <c r="D746" s="411"/>
      <c r="E746" s="411"/>
      <c r="F746" s="411"/>
      <c r="G746" s="411"/>
      <c r="H746" s="411"/>
      <c r="I746" s="411"/>
      <c r="J746" s="411"/>
      <c r="K746" s="411"/>
      <c r="L746" s="411"/>
      <c r="M746" s="411"/>
      <c r="N746" s="411"/>
      <c r="O746" s="411"/>
      <c r="P746" s="411"/>
      <c r="Q746" s="411"/>
      <c r="R746" s="411"/>
      <c r="S746" s="411"/>
      <c r="T746" s="411"/>
      <c r="U746" s="411"/>
      <c r="V746" s="411"/>
      <c r="W746" s="411"/>
      <c r="X746" s="411"/>
      <c r="Y746" s="411"/>
      <c r="Z746" s="411"/>
      <c r="AA746" s="411"/>
      <c r="AB746" s="411"/>
      <c r="AC746" s="411"/>
      <c r="AD746" s="411"/>
      <c r="AE746" s="411"/>
      <c r="AF746" s="411"/>
      <c r="AG746" s="411"/>
      <c r="AH746" s="411"/>
      <c r="AI746" s="411"/>
      <c r="AK746" s="4"/>
    </row>
    <row r="747" spans="1:37">
      <c r="A747" s="4"/>
      <c r="B747" s="411"/>
      <c r="C747" s="411"/>
      <c r="D747" s="411"/>
      <c r="E747" s="411"/>
      <c r="F747" s="411"/>
      <c r="G747" s="411"/>
      <c r="H747" s="411"/>
      <c r="I747" s="411"/>
      <c r="J747" s="411"/>
      <c r="K747" s="411"/>
      <c r="L747" s="411"/>
      <c r="M747" s="411"/>
      <c r="N747" s="411"/>
      <c r="O747" s="411"/>
      <c r="P747" s="411"/>
      <c r="Q747" s="411"/>
      <c r="R747" s="411"/>
      <c r="S747" s="411"/>
      <c r="T747" s="411"/>
      <c r="U747" s="411"/>
      <c r="V747" s="411"/>
      <c r="W747" s="411"/>
      <c r="X747" s="411"/>
      <c r="Y747" s="411"/>
      <c r="Z747" s="411"/>
      <c r="AA747" s="411"/>
      <c r="AB747" s="411"/>
      <c r="AC747" s="411"/>
      <c r="AD747" s="411"/>
      <c r="AE747" s="411"/>
      <c r="AF747" s="411"/>
      <c r="AG747" s="411"/>
      <c r="AH747" s="411"/>
      <c r="AI747" s="411"/>
      <c r="AK747" s="4"/>
    </row>
    <row r="748" spans="1:37">
      <c r="A748" s="4"/>
      <c r="B748" s="411"/>
      <c r="C748" s="411"/>
      <c r="D748" s="411"/>
      <c r="E748" s="411"/>
      <c r="F748" s="411"/>
      <c r="G748" s="411"/>
      <c r="H748" s="411"/>
      <c r="I748" s="411"/>
      <c r="J748" s="411"/>
      <c r="K748" s="411"/>
      <c r="L748" s="411"/>
      <c r="M748" s="411"/>
      <c r="N748" s="411"/>
      <c r="O748" s="411"/>
      <c r="P748" s="411"/>
      <c r="Q748" s="411"/>
      <c r="R748" s="411"/>
      <c r="S748" s="411"/>
      <c r="T748" s="411"/>
      <c r="U748" s="411"/>
      <c r="V748" s="411"/>
      <c r="W748" s="411"/>
      <c r="X748" s="411"/>
      <c r="Y748" s="411"/>
      <c r="Z748" s="411"/>
      <c r="AA748" s="411"/>
      <c r="AB748" s="411"/>
      <c r="AC748" s="411"/>
      <c r="AD748" s="411"/>
      <c r="AE748" s="411"/>
      <c r="AF748" s="411"/>
      <c r="AG748" s="411"/>
      <c r="AH748" s="411"/>
      <c r="AI748" s="411"/>
      <c r="AK748" s="4"/>
    </row>
    <row r="749" spans="1:37">
      <c r="A749" s="4"/>
      <c r="B749" s="411"/>
      <c r="C749" s="411"/>
      <c r="D749" s="411"/>
      <c r="E749" s="411"/>
      <c r="F749" s="411"/>
      <c r="G749" s="411"/>
      <c r="H749" s="411"/>
      <c r="I749" s="411"/>
      <c r="J749" s="411"/>
      <c r="K749" s="411"/>
      <c r="L749" s="411"/>
      <c r="M749" s="411"/>
      <c r="N749" s="411"/>
      <c r="O749" s="411"/>
      <c r="P749" s="411"/>
      <c r="Q749" s="411"/>
      <c r="R749" s="411"/>
      <c r="S749" s="411"/>
      <c r="T749" s="411"/>
      <c r="U749" s="411"/>
      <c r="V749" s="411"/>
      <c r="W749" s="411"/>
      <c r="X749" s="411"/>
      <c r="Y749" s="411"/>
      <c r="Z749" s="411"/>
      <c r="AA749" s="411"/>
      <c r="AB749" s="411"/>
      <c r="AC749" s="411"/>
      <c r="AD749" s="411"/>
      <c r="AE749" s="411"/>
      <c r="AF749" s="411"/>
      <c r="AG749" s="411"/>
      <c r="AH749" s="411"/>
      <c r="AI749" s="411"/>
      <c r="AK749" s="4"/>
    </row>
    <row r="750" spans="1:37">
      <c r="A750" s="4"/>
      <c r="B750" s="411"/>
      <c r="C750" s="411"/>
      <c r="D750" s="411"/>
      <c r="E750" s="411"/>
      <c r="F750" s="411"/>
      <c r="G750" s="411"/>
      <c r="H750" s="411"/>
      <c r="I750" s="411"/>
      <c r="J750" s="411"/>
      <c r="K750" s="411"/>
      <c r="L750" s="411"/>
      <c r="M750" s="411"/>
      <c r="N750" s="411"/>
      <c r="O750" s="411"/>
      <c r="P750" s="411"/>
      <c r="Q750" s="411"/>
      <c r="R750" s="411"/>
      <c r="S750" s="411"/>
      <c r="T750" s="411"/>
      <c r="U750" s="411"/>
      <c r="V750" s="411"/>
      <c r="W750" s="411"/>
      <c r="X750" s="411"/>
      <c r="Y750" s="411"/>
      <c r="Z750" s="411"/>
      <c r="AA750" s="411"/>
      <c r="AB750" s="411"/>
      <c r="AC750" s="411"/>
      <c r="AD750" s="411"/>
      <c r="AE750" s="411"/>
      <c r="AF750" s="411"/>
      <c r="AG750" s="411"/>
      <c r="AH750" s="411"/>
      <c r="AI750" s="411"/>
      <c r="AK750" s="4"/>
    </row>
    <row r="751" spans="1:37">
      <c r="A751" s="4"/>
      <c r="B751" s="411"/>
      <c r="C751" s="411"/>
      <c r="D751" s="411"/>
      <c r="E751" s="411"/>
      <c r="F751" s="411"/>
      <c r="G751" s="411"/>
      <c r="H751" s="411"/>
      <c r="I751" s="411"/>
      <c r="J751" s="411"/>
      <c r="K751" s="411"/>
      <c r="L751" s="411"/>
      <c r="M751" s="411"/>
      <c r="N751" s="411"/>
      <c r="O751" s="411"/>
      <c r="P751" s="411"/>
      <c r="Q751" s="411"/>
      <c r="R751" s="411"/>
      <c r="S751" s="411"/>
      <c r="T751" s="411"/>
      <c r="U751" s="411"/>
      <c r="V751" s="411"/>
      <c r="W751" s="411"/>
      <c r="X751" s="411"/>
      <c r="Y751" s="411"/>
      <c r="Z751" s="411"/>
      <c r="AA751" s="411"/>
      <c r="AB751" s="411"/>
      <c r="AC751" s="411"/>
      <c r="AD751" s="411"/>
      <c r="AE751" s="411"/>
      <c r="AF751" s="411"/>
      <c r="AG751" s="411"/>
      <c r="AH751" s="411"/>
      <c r="AI751" s="411"/>
      <c r="AK751" s="4"/>
    </row>
    <row r="752" spans="1:37">
      <c r="A752" s="4"/>
      <c r="B752" s="411"/>
      <c r="C752" s="411"/>
      <c r="D752" s="411"/>
      <c r="E752" s="411"/>
      <c r="F752" s="411"/>
      <c r="G752" s="411"/>
      <c r="H752" s="411"/>
      <c r="I752" s="411"/>
      <c r="J752" s="411"/>
      <c r="K752" s="411"/>
      <c r="L752" s="411"/>
      <c r="M752" s="411"/>
      <c r="N752" s="411"/>
      <c r="O752" s="411"/>
      <c r="P752" s="411"/>
      <c r="Q752" s="411"/>
      <c r="R752" s="411"/>
      <c r="S752" s="411"/>
      <c r="T752" s="411"/>
      <c r="U752" s="411"/>
      <c r="V752" s="411"/>
      <c r="W752" s="411"/>
      <c r="X752" s="411"/>
      <c r="Y752" s="411"/>
      <c r="Z752" s="411"/>
      <c r="AA752" s="411"/>
      <c r="AB752" s="411"/>
      <c r="AC752" s="411"/>
      <c r="AD752" s="411"/>
      <c r="AE752" s="411"/>
      <c r="AF752" s="411"/>
      <c r="AG752" s="411"/>
      <c r="AH752" s="411"/>
      <c r="AI752" s="411"/>
      <c r="AK752" s="4"/>
    </row>
    <row r="753" spans="1:37">
      <c r="A753" s="4"/>
      <c r="B753" s="411"/>
      <c r="C753" s="411"/>
      <c r="D753" s="411"/>
      <c r="E753" s="411"/>
      <c r="F753" s="411"/>
      <c r="G753" s="411"/>
      <c r="H753" s="411"/>
      <c r="I753" s="411"/>
      <c r="J753" s="411"/>
      <c r="K753" s="411"/>
      <c r="L753" s="411"/>
      <c r="M753" s="411"/>
      <c r="N753" s="411"/>
      <c r="O753" s="411"/>
      <c r="P753" s="411"/>
      <c r="Q753" s="411"/>
      <c r="R753" s="411"/>
      <c r="S753" s="411"/>
      <c r="T753" s="411"/>
      <c r="U753" s="411"/>
      <c r="V753" s="411"/>
      <c r="W753" s="411"/>
      <c r="X753" s="411"/>
      <c r="Y753" s="411"/>
      <c r="Z753" s="411"/>
      <c r="AA753" s="411"/>
      <c r="AB753" s="411"/>
      <c r="AC753" s="411"/>
      <c r="AD753" s="411"/>
      <c r="AE753" s="411"/>
      <c r="AF753" s="411"/>
      <c r="AG753" s="411"/>
      <c r="AH753" s="411"/>
      <c r="AI753" s="411"/>
      <c r="AK753" s="4"/>
    </row>
    <row r="754" spans="1:37">
      <c r="A754" s="4"/>
      <c r="B754" s="411"/>
      <c r="C754" s="411"/>
      <c r="D754" s="411"/>
      <c r="E754" s="411"/>
      <c r="F754" s="411"/>
      <c r="G754" s="411"/>
      <c r="H754" s="411"/>
      <c r="I754" s="411"/>
      <c r="J754" s="411"/>
      <c r="K754" s="411"/>
      <c r="L754" s="411"/>
      <c r="M754" s="411"/>
      <c r="N754" s="411"/>
      <c r="O754" s="411"/>
      <c r="P754" s="411"/>
      <c r="Q754" s="411"/>
      <c r="R754" s="411"/>
      <c r="S754" s="411"/>
      <c r="T754" s="411"/>
      <c r="U754" s="411"/>
      <c r="V754" s="411"/>
      <c r="W754" s="411"/>
      <c r="X754" s="411"/>
      <c r="Y754" s="411"/>
      <c r="Z754" s="411"/>
      <c r="AA754" s="411"/>
      <c r="AB754" s="411"/>
      <c r="AC754" s="411"/>
      <c r="AD754" s="411"/>
      <c r="AE754" s="411"/>
      <c r="AF754" s="411"/>
      <c r="AG754" s="411"/>
      <c r="AH754" s="411"/>
      <c r="AI754" s="411"/>
      <c r="AK754" s="4"/>
    </row>
    <row r="755" spans="1:37">
      <c r="A755" s="4"/>
      <c r="B755" s="411"/>
      <c r="C755" s="411"/>
      <c r="D755" s="411"/>
      <c r="E755" s="411"/>
      <c r="F755" s="411"/>
      <c r="G755" s="411"/>
      <c r="H755" s="411"/>
      <c r="I755" s="411"/>
      <c r="J755" s="411"/>
      <c r="K755" s="411"/>
      <c r="L755" s="411"/>
      <c r="M755" s="411"/>
      <c r="N755" s="411"/>
      <c r="O755" s="411"/>
      <c r="P755" s="411"/>
      <c r="Q755" s="411"/>
      <c r="R755" s="411"/>
      <c r="S755" s="411"/>
      <c r="T755" s="411"/>
      <c r="U755" s="411"/>
      <c r="V755" s="411"/>
      <c r="W755" s="411"/>
      <c r="X755" s="411"/>
      <c r="Y755" s="411"/>
      <c r="Z755" s="411"/>
      <c r="AA755" s="411"/>
      <c r="AB755" s="411"/>
      <c r="AC755" s="411"/>
      <c r="AD755" s="411"/>
      <c r="AE755" s="411"/>
      <c r="AF755" s="411"/>
      <c r="AG755" s="411"/>
      <c r="AH755" s="411"/>
      <c r="AI755" s="411"/>
      <c r="AK755" s="4"/>
    </row>
    <row r="756" spans="1:37">
      <c r="A756" s="4"/>
      <c r="B756" s="411"/>
      <c r="C756" s="411"/>
      <c r="D756" s="411"/>
      <c r="E756" s="411"/>
      <c r="F756" s="411"/>
      <c r="G756" s="411"/>
      <c r="H756" s="411"/>
      <c r="I756" s="411"/>
      <c r="J756" s="411"/>
      <c r="K756" s="411"/>
      <c r="L756" s="411"/>
      <c r="M756" s="411"/>
      <c r="N756" s="411"/>
      <c r="O756" s="411"/>
      <c r="P756" s="411"/>
      <c r="Q756" s="411"/>
      <c r="R756" s="411"/>
      <c r="S756" s="411"/>
      <c r="T756" s="411"/>
      <c r="U756" s="411"/>
      <c r="V756" s="411"/>
      <c r="W756" s="411"/>
      <c r="X756" s="411"/>
      <c r="Y756" s="411"/>
      <c r="Z756" s="411"/>
      <c r="AA756" s="411"/>
      <c r="AB756" s="411"/>
      <c r="AC756" s="411"/>
      <c r="AD756" s="411"/>
      <c r="AE756" s="411"/>
      <c r="AF756" s="411"/>
      <c r="AG756" s="411"/>
      <c r="AH756" s="411"/>
      <c r="AI756" s="411"/>
      <c r="AK756" s="4"/>
    </row>
    <row r="757" spans="1:37">
      <c r="A757" s="4"/>
      <c r="B757" s="411"/>
      <c r="C757" s="411"/>
      <c r="D757" s="411"/>
      <c r="E757" s="411"/>
      <c r="F757" s="411"/>
      <c r="G757" s="411"/>
      <c r="H757" s="411"/>
      <c r="I757" s="411"/>
      <c r="J757" s="411"/>
      <c r="K757" s="411"/>
      <c r="L757" s="411"/>
      <c r="M757" s="411"/>
      <c r="N757" s="411"/>
      <c r="O757" s="411"/>
      <c r="P757" s="411"/>
      <c r="Q757" s="411"/>
      <c r="R757" s="411"/>
      <c r="S757" s="411"/>
      <c r="T757" s="411"/>
      <c r="U757" s="411"/>
      <c r="V757" s="411"/>
      <c r="W757" s="411"/>
      <c r="X757" s="411"/>
      <c r="Y757" s="411"/>
      <c r="Z757" s="411"/>
      <c r="AA757" s="411"/>
      <c r="AB757" s="411"/>
      <c r="AC757" s="411"/>
      <c r="AD757" s="411"/>
      <c r="AE757" s="411"/>
      <c r="AF757" s="411"/>
      <c r="AG757" s="411"/>
      <c r="AH757" s="411"/>
      <c r="AI757" s="411"/>
      <c r="AK757" s="4"/>
    </row>
    <row r="758" spans="1:37">
      <c r="A758" s="4"/>
      <c r="B758" s="411"/>
      <c r="C758" s="411"/>
      <c r="D758" s="411"/>
      <c r="E758" s="411"/>
      <c r="F758" s="411"/>
      <c r="G758" s="411"/>
      <c r="H758" s="411"/>
      <c r="I758" s="411"/>
      <c r="J758" s="411"/>
      <c r="K758" s="411"/>
      <c r="L758" s="411"/>
      <c r="M758" s="411"/>
      <c r="N758" s="411"/>
      <c r="O758" s="411"/>
      <c r="P758" s="411"/>
      <c r="Q758" s="411"/>
      <c r="R758" s="411"/>
      <c r="S758" s="411"/>
      <c r="T758" s="411"/>
      <c r="U758" s="411"/>
      <c r="V758" s="411"/>
      <c r="W758" s="411"/>
      <c r="X758" s="411"/>
      <c r="Y758" s="411"/>
      <c r="Z758" s="411"/>
      <c r="AA758" s="411"/>
      <c r="AB758" s="411"/>
      <c r="AC758" s="411"/>
      <c r="AD758" s="411"/>
      <c r="AE758" s="411"/>
      <c r="AF758" s="411"/>
      <c r="AG758" s="411"/>
      <c r="AH758" s="411"/>
      <c r="AI758" s="411"/>
      <c r="AK758" s="4"/>
    </row>
    <row r="759" spans="1:37">
      <c r="A759" s="4"/>
      <c r="B759" s="411"/>
      <c r="C759" s="411"/>
      <c r="D759" s="411"/>
      <c r="E759" s="411"/>
      <c r="F759" s="411"/>
      <c r="G759" s="411"/>
      <c r="H759" s="411"/>
      <c r="I759" s="411"/>
      <c r="J759" s="411"/>
      <c r="K759" s="411"/>
      <c r="L759" s="411"/>
      <c r="M759" s="411"/>
      <c r="N759" s="411"/>
      <c r="O759" s="411"/>
      <c r="P759" s="411"/>
      <c r="Q759" s="411"/>
      <c r="R759" s="411"/>
      <c r="S759" s="411"/>
      <c r="T759" s="411"/>
      <c r="U759" s="411"/>
      <c r="V759" s="411"/>
      <c r="W759" s="411"/>
      <c r="X759" s="411"/>
      <c r="Y759" s="411"/>
      <c r="Z759" s="411"/>
      <c r="AA759" s="411"/>
      <c r="AB759" s="411"/>
      <c r="AC759" s="411"/>
      <c r="AD759" s="411"/>
      <c r="AE759" s="411"/>
      <c r="AF759" s="411"/>
      <c r="AG759" s="411"/>
      <c r="AH759" s="411"/>
      <c r="AI759" s="411"/>
      <c r="AK759" s="4"/>
    </row>
    <row r="760" spans="1:37">
      <c r="A760" s="4"/>
      <c r="B760" s="411"/>
      <c r="C760" s="411"/>
      <c r="D760" s="411"/>
      <c r="E760" s="411"/>
      <c r="F760" s="411"/>
      <c r="G760" s="411"/>
      <c r="H760" s="411"/>
      <c r="I760" s="411"/>
      <c r="J760" s="411"/>
      <c r="K760" s="411"/>
      <c r="L760" s="411"/>
      <c r="M760" s="411"/>
      <c r="N760" s="411"/>
      <c r="O760" s="411"/>
      <c r="P760" s="411"/>
      <c r="Q760" s="411"/>
      <c r="R760" s="411"/>
      <c r="S760" s="411"/>
      <c r="T760" s="411"/>
      <c r="U760" s="411"/>
      <c r="V760" s="411"/>
      <c r="W760" s="411"/>
      <c r="X760" s="411"/>
      <c r="Y760" s="411"/>
      <c r="Z760" s="411"/>
      <c r="AA760" s="411"/>
      <c r="AB760" s="411"/>
      <c r="AC760" s="411"/>
      <c r="AD760" s="411"/>
      <c r="AE760" s="411"/>
      <c r="AF760" s="411"/>
      <c r="AG760" s="411"/>
      <c r="AH760" s="411"/>
      <c r="AI760" s="411"/>
      <c r="AK760" s="4"/>
    </row>
    <row r="761" spans="1:37">
      <c r="A761" s="4"/>
      <c r="B761" s="411"/>
      <c r="C761" s="411"/>
      <c r="D761" s="411"/>
      <c r="E761" s="411"/>
      <c r="F761" s="411"/>
      <c r="G761" s="411"/>
      <c r="H761" s="411"/>
      <c r="I761" s="411"/>
      <c r="J761" s="411"/>
      <c r="K761" s="411"/>
      <c r="L761" s="411"/>
      <c r="M761" s="411"/>
      <c r="N761" s="411"/>
      <c r="O761" s="411"/>
      <c r="P761" s="411"/>
      <c r="Q761" s="411"/>
      <c r="R761" s="411"/>
      <c r="S761" s="411"/>
      <c r="T761" s="411"/>
      <c r="U761" s="411"/>
      <c r="V761" s="411"/>
      <c r="W761" s="411"/>
      <c r="X761" s="411"/>
      <c r="Y761" s="411"/>
      <c r="Z761" s="411"/>
      <c r="AA761" s="411"/>
      <c r="AB761" s="411"/>
      <c r="AC761" s="411"/>
      <c r="AD761" s="411"/>
      <c r="AE761" s="411"/>
      <c r="AF761" s="411"/>
      <c r="AG761" s="411"/>
      <c r="AH761" s="411"/>
      <c r="AI761" s="411"/>
      <c r="AK761" s="4"/>
    </row>
    <row r="762" spans="1:37">
      <c r="A762" s="4"/>
      <c r="B762" s="411"/>
      <c r="C762" s="411"/>
      <c r="D762" s="411"/>
      <c r="E762" s="411"/>
      <c r="F762" s="411"/>
      <c r="G762" s="411"/>
      <c r="H762" s="411"/>
      <c r="I762" s="411"/>
      <c r="J762" s="411"/>
      <c r="K762" s="411"/>
      <c r="L762" s="411"/>
      <c r="M762" s="411"/>
      <c r="N762" s="411"/>
      <c r="O762" s="411"/>
      <c r="P762" s="411"/>
      <c r="Q762" s="411"/>
      <c r="R762" s="411"/>
      <c r="S762" s="411"/>
      <c r="T762" s="411"/>
      <c r="U762" s="411"/>
      <c r="V762" s="411"/>
      <c r="W762" s="411"/>
      <c r="X762" s="411"/>
      <c r="Y762" s="411"/>
      <c r="Z762" s="411"/>
      <c r="AA762" s="411"/>
      <c r="AB762" s="411"/>
      <c r="AC762" s="411"/>
      <c r="AD762" s="411"/>
      <c r="AE762" s="411"/>
      <c r="AF762" s="411"/>
      <c r="AG762" s="411"/>
      <c r="AH762" s="411"/>
      <c r="AI762" s="411"/>
      <c r="AK762" s="4"/>
    </row>
    <row r="763" spans="1:37">
      <c r="A763" s="4"/>
      <c r="B763" s="411"/>
      <c r="C763" s="411"/>
      <c r="D763" s="411"/>
      <c r="E763" s="411"/>
      <c r="F763" s="411"/>
      <c r="G763" s="411"/>
      <c r="H763" s="411"/>
      <c r="I763" s="411"/>
      <c r="J763" s="411"/>
      <c r="K763" s="411"/>
      <c r="L763" s="411"/>
      <c r="M763" s="411"/>
      <c r="N763" s="411"/>
      <c r="O763" s="411"/>
      <c r="P763" s="411"/>
      <c r="Q763" s="411"/>
      <c r="R763" s="411"/>
      <c r="S763" s="411"/>
      <c r="T763" s="411"/>
      <c r="U763" s="411"/>
      <c r="V763" s="411"/>
      <c r="W763" s="411"/>
      <c r="X763" s="411"/>
      <c r="Y763" s="411"/>
      <c r="Z763" s="411"/>
      <c r="AA763" s="411"/>
      <c r="AB763" s="411"/>
      <c r="AC763" s="411"/>
      <c r="AD763" s="411"/>
      <c r="AE763" s="411"/>
      <c r="AF763" s="411"/>
      <c r="AG763" s="411"/>
      <c r="AH763" s="411"/>
      <c r="AI763" s="411"/>
      <c r="AK763" s="4"/>
    </row>
    <row r="764" spans="1:37">
      <c r="A764" s="4"/>
      <c r="B764" s="411"/>
      <c r="C764" s="411"/>
      <c r="D764" s="411"/>
      <c r="E764" s="411"/>
      <c r="F764" s="411"/>
      <c r="G764" s="411"/>
      <c r="H764" s="411"/>
      <c r="I764" s="411"/>
      <c r="J764" s="411"/>
      <c r="K764" s="411"/>
      <c r="L764" s="411"/>
      <c r="M764" s="411"/>
      <c r="N764" s="411"/>
      <c r="O764" s="411"/>
      <c r="P764" s="411"/>
      <c r="Q764" s="411"/>
      <c r="R764" s="411"/>
      <c r="S764" s="411"/>
      <c r="T764" s="411"/>
      <c r="U764" s="411"/>
      <c r="V764" s="411"/>
      <c r="W764" s="411"/>
      <c r="X764" s="411"/>
      <c r="Y764" s="411"/>
      <c r="Z764" s="411"/>
      <c r="AA764" s="411"/>
      <c r="AB764" s="411"/>
      <c r="AC764" s="411"/>
      <c r="AD764" s="411"/>
      <c r="AE764" s="411"/>
      <c r="AF764" s="411"/>
      <c r="AG764" s="411"/>
      <c r="AH764" s="411"/>
      <c r="AI764" s="411"/>
      <c r="AK764" s="4"/>
    </row>
    <row r="765" spans="1:37">
      <c r="A765" s="4"/>
      <c r="B765" s="411"/>
      <c r="C765" s="411"/>
      <c r="D765" s="411"/>
      <c r="E765" s="411"/>
      <c r="F765" s="411"/>
      <c r="G765" s="411"/>
      <c r="H765" s="411"/>
      <c r="I765" s="411"/>
      <c r="J765" s="411"/>
      <c r="K765" s="411"/>
      <c r="L765" s="411"/>
      <c r="M765" s="411"/>
      <c r="N765" s="411"/>
      <c r="O765" s="411"/>
      <c r="P765" s="411"/>
      <c r="Q765" s="411"/>
      <c r="R765" s="411"/>
      <c r="S765" s="411"/>
      <c r="T765" s="411"/>
      <c r="U765" s="411"/>
      <c r="V765" s="411"/>
      <c r="W765" s="411"/>
      <c r="X765" s="411"/>
      <c r="Y765" s="411"/>
      <c r="Z765" s="411"/>
      <c r="AA765" s="411"/>
      <c r="AB765" s="411"/>
      <c r="AC765" s="411"/>
      <c r="AD765" s="411"/>
      <c r="AE765" s="411"/>
      <c r="AF765" s="411"/>
      <c r="AG765" s="411"/>
      <c r="AH765" s="411"/>
      <c r="AI765" s="411"/>
      <c r="AK765" s="4"/>
    </row>
    <row r="766" spans="1:37">
      <c r="A766" s="4"/>
      <c r="B766" s="411"/>
      <c r="C766" s="411"/>
      <c r="D766" s="411"/>
      <c r="E766" s="411"/>
      <c r="F766" s="411"/>
      <c r="G766" s="411"/>
      <c r="H766" s="411"/>
      <c r="I766" s="411"/>
      <c r="J766" s="411"/>
      <c r="K766" s="411"/>
      <c r="L766" s="411"/>
      <c r="M766" s="411"/>
      <c r="N766" s="411"/>
      <c r="O766" s="411"/>
      <c r="P766" s="411"/>
      <c r="Q766" s="411"/>
      <c r="R766" s="411"/>
      <c r="S766" s="411"/>
      <c r="T766" s="411"/>
      <c r="U766" s="411"/>
      <c r="V766" s="411"/>
      <c r="W766" s="411"/>
      <c r="X766" s="411"/>
      <c r="Y766" s="411"/>
      <c r="Z766" s="411"/>
      <c r="AA766" s="411"/>
      <c r="AB766" s="411"/>
      <c r="AC766" s="411"/>
      <c r="AD766" s="411"/>
      <c r="AE766" s="411"/>
      <c r="AF766" s="411"/>
      <c r="AG766" s="411"/>
      <c r="AH766" s="411"/>
      <c r="AI766" s="411"/>
      <c r="AK766" s="4"/>
    </row>
    <row r="767" spans="1:37">
      <c r="A767" s="4"/>
      <c r="B767" s="411"/>
      <c r="C767" s="411"/>
      <c r="D767" s="411"/>
      <c r="E767" s="411"/>
      <c r="F767" s="411"/>
      <c r="G767" s="411"/>
      <c r="H767" s="411"/>
      <c r="I767" s="411"/>
      <c r="J767" s="411"/>
      <c r="K767" s="411"/>
      <c r="L767" s="411"/>
      <c r="M767" s="411"/>
      <c r="N767" s="411"/>
      <c r="O767" s="411"/>
      <c r="P767" s="411"/>
      <c r="Q767" s="411"/>
      <c r="R767" s="411"/>
      <c r="S767" s="411"/>
      <c r="T767" s="411"/>
      <c r="U767" s="411"/>
      <c r="V767" s="411"/>
      <c r="W767" s="411"/>
      <c r="X767" s="411"/>
      <c r="Y767" s="411"/>
      <c r="Z767" s="411"/>
      <c r="AA767" s="411"/>
      <c r="AB767" s="411"/>
      <c r="AC767" s="411"/>
      <c r="AD767" s="411"/>
      <c r="AE767" s="411"/>
      <c r="AF767" s="411"/>
      <c r="AG767" s="411"/>
      <c r="AH767" s="411"/>
      <c r="AI767" s="411"/>
      <c r="AK767" s="4"/>
    </row>
    <row r="768" spans="1:37">
      <c r="A768" s="4"/>
      <c r="B768" s="411"/>
      <c r="C768" s="411"/>
      <c r="D768" s="411"/>
      <c r="E768" s="411"/>
      <c r="F768" s="411"/>
      <c r="G768" s="411"/>
      <c r="H768" s="411"/>
      <c r="I768" s="411"/>
      <c r="J768" s="411"/>
      <c r="K768" s="411"/>
      <c r="L768" s="411"/>
      <c r="M768" s="411"/>
      <c r="N768" s="411"/>
      <c r="O768" s="411"/>
      <c r="P768" s="411"/>
      <c r="Q768" s="411"/>
      <c r="R768" s="411"/>
      <c r="S768" s="411"/>
      <c r="T768" s="411"/>
      <c r="U768" s="411"/>
      <c r="V768" s="411"/>
      <c r="W768" s="411"/>
      <c r="X768" s="411"/>
      <c r="Y768" s="411"/>
      <c r="Z768" s="411"/>
      <c r="AA768" s="411"/>
      <c r="AB768" s="411"/>
      <c r="AC768" s="411"/>
      <c r="AD768" s="411"/>
      <c r="AE768" s="411"/>
      <c r="AF768" s="411"/>
      <c r="AG768" s="411"/>
      <c r="AH768" s="411"/>
      <c r="AI768" s="411"/>
      <c r="AK768" s="4"/>
    </row>
    <row r="769" spans="1:37">
      <c r="A769" s="4"/>
      <c r="B769" s="411"/>
      <c r="C769" s="411"/>
      <c r="D769" s="411"/>
      <c r="E769" s="411"/>
      <c r="F769" s="411"/>
      <c r="G769" s="411"/>
      <c r="H769" s="411"/>
      <c r="I769" s="411"/>
      <c r="J769" s="411"/>
      <c r="K769" s="411"/>
      <c r="L769" s="411"/>
      <c r="M769" s="411"/>
      <c r="N769" s="411"/>
      <c r="O769" s="411"/>
      <c r="P769" s="411"/>
      <c r="Q769" s="411"/>
      <c r="R769" s="411"/>
      <c r="S769" s="411"/>
      <c r="T769" s="411"/>
      <c r="U769" s="411"/>
      <c r="V769" s="411"/>
      <c r="W769" s="411"/>
      <c r="X769" s="411"/>
      <c r="Y769" s="411"/>
      <c r="Z769" s="411"/>
      <c r="AA769" s="411"/>
      <c r="AB769" s="411"/>
      <c r="AC769" s="411"/>
      <c r="AD769" s="411"/>
      <c r="AE769" s="411"/>
      <c r="AF769" s="411"/>
      <c r="AG769" s="411"/>
      <c r="AH769" s="411"/>
      <c r="AI769" s="411"/>
      <c r="AK769" s="4"/>
    </row>
    <row r="770" spans="1:37">
      <c r="A770" s="4"/>
      <c r="B770" s="411"/>
      <c r="C770" s="411"/>
      <c r="D770" s="411"/>
      <c r="E770" s="411"/>
      <c r="F770" s="411"/>
      <c r="G770" s="411"/>
      <c r="H770" s="411"/>
      <c r="I770" s="411"/>
      <c r="J770" s="411"/>
      <c r="K770" s="411"/>
      <c r="L770" s="411"/>
      <c r="M770" s="411"/>
      <c r="N770" s="411"/>
      <c r="O770" s="411"/>
      <c r="P770" s="411"/>
      <c r="Q770" s="411"/>
      <c r="R770" s="411"/>
      <c r="S770" s="411"/>
      <c r="T770" s="411"/>
      <c r="U770" s="411"/>
      <c r="V770" s="411"/>
      <c r="W770" s="411"/>
      <c r="X770" s="411"/>
      <c r="Y770" s="411"/>
      <c r="Z770" s="411"/>
      <c r="AA770" s="411"/>
      <c r="AB770" s="411"/>
      <c r="AC770" s="411"/>
      <c r="AD770" s="411"/>
      <c r="AE770" s="411"/>
      <c r="AF770" s="411"/>
      <c r="AG770" s="411"/>
      <c r="AH770" s="411"/>
      <c r="AI770" s="411"/>
      <c r="AK770" s="4"/>
    </row>
    <row r="771" spans="1:37">
      <c r="A771" s="4"/>
      <c r="B771" s="411"/>
      <c r="C771" s="411"/>
      <c r="D771" s="411"/>
      <c r="E771" s="411"/>
      <c r="F771" s="411"/>
      <c r="G771" s="411"/>
      <c r="H771" s="411"/>
      <c r="I771" s="411"/>
      <c r="J771" s="411"/>
      <c r="K771" s="411"/>
      <c r="L771" s="411"/>
      <c r="M771" s="411"/>
      <c r="N771" s="411"/>
      <c r="O771" s="411"/>
      <c r="P771" s="411"/>
      <c r="Q771" s="411"/>
      <c r="R771" s="411"/>
      <c r="S771" s="411"/>
      <c r="T771" s="411"/>
      <c r="U771" s="411"/>
      <c r="V771" s="411"/>
      <c r="W771" s="411"/>
      <c r="X771" s="411"/>
      <c r="Y771" s="411"/>
      <c r="Z771" s="411"/>
      <c r="AA771" s="411"/>
      <c r="AB771" s="411"/>
      <c r="AC771" s="411"/>
      <c r="AD771" s="411"/>
      <c r="AE771" s="411"/>
      <c r="AF771" s="411"/>
      <c r="AG771" s="411"/>
      <c r="AH771" s="411"/>
      <c r="AI771" s="411"/>
      <c r="AK771" s="4"/>
    </row>
    <row r="772" spans="1:37">
      <c r="A772" s="4"/>
      <c r="B772" s="411"/>
      <c r="C772" s="411"/>
      <c r="D772" s="411"/>
      <c r="E772" s="411"/>
      <c r="F772" s="411"/>
      <c r="G772" s="411"/>
      <c r="H772" s="411"/>
      <c r="I772" s="411"/>
      <c r="J772" s="411"/>
      <c r="K772" s="411"/>
      <c r="L772" s="411"/>
      <c r="M772" s="411"/>
      <c r="N772" s="411"/>
      <c r="O772" s="411"/>
      <c r="P772" s="411"/>
      <c r="Q772" s="411"/>
      <c r="R772" s="411"/>
      <c r="S772" s="411"/>
      <c r="T772" s="411"/>
      <c r="U772" s="411"/>
      <c r="V772" s="411"/>
      <c r="W772" s="411"/>
      <c r="X772" s="411"/>
      <c r="Y772" s="411"/>
      <c r="Z772" s="411"/>
      <c r="AA772" s="411"/>
      <c r="AB772" s="411"/>
      <c r="AC772" s="411"/>
      <c r="AD772" s="411"/>
      <c r="AE772" s="411"/>
      <c r="AF772" s="411"/>
      <c r="AG772" s="411"/>
      <c r="AH772" s="411"/>
      <c r="AI772" s="411"/>
      <c r="AK772" s="4"/>
    </row>
    <row r="773" spans="1:37">
      <c r="A773" s="4"/>
      <c r="B773" s="411"/>
      <c r="C773" s="411"/>
      <c r="D773" s="411"/>
      <c r="E773" s="411"/>
      <c r="F773" s="411"/>
      <c r="G773" s="411"/>
      <c r="H773" s="411"/>
      <c r="I773" s="411"/>
      <c r="J773" s="411"/>
      <c r="K773" s="411"/>
      <c r="L773" s="411"/>
      <c r="M773" s="411"/>
      <c r="N773" s="411"/>
      <c r="O773" s="411"/>
      <c r="P773" s="411"/>
      <c r="Q773" s="411"/>
      <c r="R773" s="411"/>
      <c r="S773" s="411"/>
      <c r="T773" s="411"/>
      <c r="U773" s="411"/>
      <c r="V773" s="411"/>
      <c r="W773" s="411"/>
      <c r="X773" s="411"/>
      <c r="Y773" s="411"/>
      <c r="Z773" s="411"/>
      <c r="AA773" s="411"/>
      <c r="AB773" s="411"/>
      <c r="AC773" s="411"/>
      <c r="AD773" s="411"/>
      <c r="AE773" s="411"/>
      <c r="AF773" s="411"/>
      <c r="AG773" s="411"/>
      <c r="AH773" s="411"/>
      <c r="AI773" s="411"/>
      <c r="AK773" s="4"/>
    </row>
    <row r="774" spans="1:37">
      <c r="A774" s="4"/>
      <c r="B774" s="411"/>
      <c r="C774" s="411"/>
      <c r="D774" s="411"/>
      <c r="E774" s="411"/>
      <c r="F774" s="411"/>
      <c r="G774" s="411"/>
      <c r="H774" s="411"/>
      <c r="I774" s="411"/>
      <c r="J774" s="411"/>
      <c r="K774" s="411"/>
      <c r="L774" s="411"/>
      <c r="M774" s="411"/>
      <c r="N774" s="411"/>
      <c r="O774" s="411"/>
      <c r="P774" s="411"/>
      <c r="Q774" s="411"/>
      <c r="R774" s="411"/>
      <c r="S774" s="411"/>
      <c r="T774" s="411"/>
      <c r="U774" s="411"/>
      <c r="V774" s="411"/>
      <c r="W774" s="411"/>
      <c r="X774" s="411"/>
      <c r="Y774" s="411"/>
      <c r="Z774" s="411"/>
      <c r="AA774" s="411"/>
      <c r="AB774" s="411"/>
      <c r="AC774" s="411"/>
      <c r="AD774" s="411"/>
      <c r="AE774" s="411"/>
      <c r="AF774" s="411"/>
      <c r="AG774" s="411"/>
      <c r="AH774" s="411"/>
      <c r="AI774" s="411"/>
      <c r="AK774" s="4"/>
    </row>
    <row r="775" spans="1:37">
      <c r="A775" s="4"/>
      <c r="B775" s="411"/>
      <c r="C775" s="411"/>
      <c r="D775" s="411"/>
      <c r="E775" s="411"/>
      <c r="F775" s="411"/>
      <c r="G775" s="411"/>
      <c r="H775" s="411"/>
      <c r="I775" s="411"/>
      <c r="J775" s="411"/>
      <c r="K775" s="411"/>
      <c r="L775" s="411"/>
      <c r="M775" s="411"/>
      <c r="N775" s="411"/>
      <c r="O775" s="411"/>
      <c r="P775" s="411"/>
      <c r="Q775" s="411"/>
      <c r="R775" s="411"/>
      <c r="S775" s="411"/>
      <c r="T775" s="411"/>
      <c r="U775" s="411"/>
      <c r="V775" s="411"/>
      <c r="W775" s="411"/>
      <c r="X775" s="411"/>
      <c r="Y775" s="411"/>
      <c r="Z775" s="411"/>
      <c r="AA775" s="411"/>
      <c r="AB775" s="411"/>
      <c r="AC775" s="411"/>
      <c r="AD775" s="411"/>
      <c r="AE775" s="411"/>
      <c r="AF775" s="411"/>
      <c r="AG775" s="411"/>
      <c r="AH775" s="411"/>
      <c r="AI775" s="411"/>
      <c r="AK775" s="4"/>
    </row>
    <row r="776" spans="1:37">
      <c r="A776" s="4"/>
      <c r="B776" s="411"/>
      <c r="C776" s="411"/>
      <c r="D776" s="411"/>
      <c r="E776" s="411"/>
      <c r="F776" s="411"/>
      <c r="G776" s="411"/>
      <c r="H776" s="411"/>
      <c r="I776" s="411"/>
      <c r="J776" s="411"/>
      <c r="K776" s="411"/>
      <c r="L776" s="411"/>
      <c r="M776" s="411"/>
      <c r="N776" s="411"/>
      <c r="O776" s="411"/>
      <c r="P776" s="411"/>
      <c r="Q776" s="411"/>
      <c r="R776" s="411"/>
      <c r="S776" s="411"/>
      <c r="T776" s="411"/>
      <c r="U776" s="411"/>
      <c r="V776" s="411"/>
      <c r="W776" s="411"/>
      <c r="X776" s="411"/>
      <c r="Y776" s="411"/>
      <c r="Z776" s="411"/>
      <c r="AA776" s="411"/>
      <c r="AB776" s="411"/>
      <c r="AC776" s="411"/>
      <c r="AD776" s="411"/>
      <c r="AE776" s="411"/>
      <c r="AF776" s="411"/>
      <c r="AG776" s="411"/>
      <c r="AH776" s="411"/>
      <c r="AI776" s="411"/>
      <c r="AK776" s="4"/>
    </row>
    <row r="777" spans="1:37">
      <c r="A777" s="4"/>
      <c r="B777" s="411"/>
      <c r="C777" s="411"/>
      <c r="D777" s="411"/>
      <c r="E777" s="411"/>
      <c r="F777" s="411"/>
      <c r="G777" s="411"/>
      <c r="H777" s="411"/>
      <c r="I777" s="411"/>
      <c r="J777" s="411"/>
      <c r="K777" s="411"/>
      <c r="L777" s="411"/>
      <c r="M777" s="411"/>
      <c r="N777" s="411"/>
      <c r="O777" s="411"/>
      <c r="P777" s="411"/>
      <c r="Q777" s="411"/>
      <c r="R777" s="411"/>
      <c r="S777" s="411"/>
      <c r="T777" s="411"/>
      <c r="U777" s="411"/>
      <c r="V777" s="411"/>
      <c r="W777" s="411"/>
      <c r="X777" s="411"/>
      <c r="Y777" s="411"/>
      <c r="Z777" s="411"/>
      <c r="AA777" s="411"/>
      <c r="AB777" s="411"/>
      <c r="AC777" s="411"/>
      <c r="AD777" s="411"/>
      <c r="AE777" s="411"/>
      <c r="AF777" s="411"/>
      <c r="AG777" s="411"/>
      <c r="AH777" s="411"/>
      <c r="AI777" s="411"/>
      <c r="AK777" s="4"/>
    </row>
    <row r="778" spans="1:37">
      <c r="A778" s="4"/>
      <c r="B778" s="411"/>
      <c r="C778" s="411"/>
      <c r="D778" s="411"/>
      <c r="E778" s="411"/>
      <c r="F778" s="411"/>
      <c r="G778" s="411"/>
      <c r="H778" s="411"/>
      <c r="I778" s="411"/>
      <c r="J778" s="411"/>
      <c r="K778" s="411"/>
      <c r="L778" s="411"/>
      <c r="M778" s="411"/>
      <c r="N778" s="411"/>
      <c r="O778" s="411"/>
      <c r="P778" s="411"/>
      <c r="Q778" s="411"/>
      <c r="R778" s="411"/>
      <c r="S778" s="411"/>
      <c r="T778" s="411"/>
      <c r="U778" s="411"/>
      <c r="V778" s="411"/>
      <c r="W778" s="411"/>
      <c r="X778" s="411"/>
      <c r="Y778" s="411"/>
      <c r="Z778" s="411"/>
      <c r="AA778" s="411"/>
      <c r="AB778" s="411"/>
      <c r="AC778" s="411"/>
      <c r="AD778" s="411"/>
      <c r="AE778" s="411"/>
      <c r="AF778" s="411"/>
      <c r="AG778" s="411"/>
      <c r="AH778" s="411"/>
      <c r="AI778" s="411"/>
      <c r="AK778" s="4"/>
    </row>
    <row r="779" spans="1:37">
      <c r="A779" s="4"/>
      <c r="B779" s="411"/>
      <c r="C779" s="411"/>
      <c r="D779" s="411"/>
      <c r="E779" s="411"/>
      <c r="F779" s="411"/>
      <c r="G779" s="411"/>
      <c r="H779" s="411"/>
      <c r="I779" s="411"/>
      <c r="J779" s="411"/>
      <c r="K779" s="411"/>
      <c r="L779" s="411"/>
      <c r="M779" s="411"/>
      <c r="N779" s="411"/>
      <c r="O779" s="411"/>
      <c r="P779" s="411"/>
      <c r="Q779" s="411"/>
      <c r="R779" s="411"/>
      <c r="S779" s="411"/>
      <c r="T779" s="411"/>
      <c r="U779" s="411"/>
      <c r="V779" s="411"/>
      <c r="W779" s="411"/>
      <c r="X779" s="411"/>
      <c r="Y779" s="411"/>
      <c r="Z779" s="411"/>
      <c r="AA779" s="411"/>
      <c r="AB779" s="411"/>
      <c r="AC779" s="411"/>
      <c r="AD779" s="411"/>
      <c r="AE779" s="411"/>
      <c r="AF779" s="411"/>
      <c r="AG779" s="411"/>
      <c r="AH779" s="411"/>
      <c r="AI779" s="411"/>
      <c r="AK779" s="4"/>
    </row>
    <row r="780" spans="1:37">
      <c r="A780" s="4"/>
      <c r="B780" s="411"/>
      <c r="C780" s="411"/>
      <c r="D780" s="411"/>
      <c r="E780" s="411"/>
      <c r="F780" s="411"/>
      <c r="G780" s="411"/>
      <c r="H780" s="411"/>
      <c r="I780" s="411"/>
      <c r="J780" s="411"/>
      <c r="K780" s="411"/>
      <c r="L780" s="411"/>
      <c r="M780" s="411"/>
      <c r="N780" s="411"/>
      <c r="O780" s="411"/>
      <c r="P780" s="411"/>
      <c r="Q780" s="411"/>
      <c r="R780" s="411"/>
      <c r="S780" s="411"/>
      <c r="T780" s="411"/>
      <c r="U780" s="411"/>
      <c r="V780" s="411"/>
      <c r="W780" s="411"/>
      <c r="X780" s="411"/>
      <c r="Y780" s="411"/>
      <c r="Z780" s="411"/>
      <c r="AA780" s="411"/>
      <c r="AB780" s="411"/>
      <c r="AC780" s="411"/>
      <c r="AD780" s="411"/>
      <c r="AE780" s="411"/>
      <c r="AF780" s="411"/>
      <c r="AG780" s="411"/>
      <c r="AH780" s="411"/>
      <c r="AI780" s="411"/>
      <c r="AK780" s="4"/>
    </row>
    <row r="781" spans="1:37">
      <c r="A781" s="4"/>
      <c r="B781" s="411"/>
      <c r="C781" s="411"/>
      <c r="D781" s="411"/>
      <c r="E781" s="411"/>
      <c r="F781" s="411"/>
      <c r="G781" s="411"/>
      <c r="H781" s="411"/>
      <c r="I781" s="411"/>
      <c r="J781" s="411"/>
      <c r="K781" s="411"/>
      <c r="L781" s="411"/>
      <c r="M781" s="411"/>
      <c r="N781" s="411"/>
      <c r="O781" s="411"/>
      <c r="P781" s="411"/>
      <c r="Q781" s="411"/>
      <c r="R781" s="411"/>
      <c r="S781" s="411"/>
      <c r="T781" s="411"/>
      <c r="U781" s="411"/>
      <c r="V781" s="411"/>
      <c r="W781" s="411"/>
      <c r="X781" s="411"/>
      <c r="Y781" s="411"/>
      <c r="Z781" s="411"/>
      <c r="AA781" s="411"/>
      <c r="AB781" s="411"/>
      <c r="AC781" s="411"/>
      <c r="AD781" s="411"/>
      <c r="AE781" s="411"/>
      <c r="AF781" s="411"/>
      <c r="AG781" s="411"/>
      <c r="AH781" s="411"/>
      <c r="AI781" s="411"/>
      <c r="AK781" s="4"/>
    </row>
    <row r="782" spans="1:37">
      <c r="A782" s="4"/>
      <c r="B782" s="411"/>
      <c r="C782" s="411"/>
      <c r="D782" s="411"/>
      <c r="E782" s="411"/>
      <c r="F782" s="411"/>
      <c r="G782" s="411"/>
      <c r="H782" s="411"/>
      <c r="I782" s="411"/>
      <c r="J782" s="411"/>
      <c r="K782" s="411"/>
      <c r="L782" s="411"/>
      <c r="M782" s="411"/>
      <c r="N782" s="411"/>
      <c r="O782" s="411"/>
      <c r="P782" s="411"/>
      <c r="Q782" s="411"/>
      <c r="R782" s="411"/>
      <c r="S782" s="411"/>
      <c r="T782" s="411"/>
      <c r="U782" s="411"/>
      <c r="V782" s="411"/>
      <c r="W782" s="411"/>
      <c r="X782" s="411"/>
      <c r="Y782" s="411"/>
      <c r="Z782" s="411"/>
      <c r="AA782" s="411"/>
      <c r="AB782" s="411"/>
      <c r="AC782" s="411"/>
      <c r="AD782" s="411"/>
      <c r="AE782" s="411"/>
      <c r="AF782" s="411"/>
      <c r="AG782" s="411"/>
      <c r="AH782" s="411"/>
      <c r="AI782" s="411"/>
      <c r="AK782" s="4"/>
    </row>
    <row r="783" spans="1:37">
      <c r="A783" s="4"/>
      <c r="B783" s="411"/>
      <c r="C783" s="411"/>
      <c r="D783" s="411"/>
      <c r="E783" s="411"/>
      <c r="F783" s="411"/>
      <c r="G783" s="411"/>
      <c r="H783" s="411"/>
      <c r="I783" s="411"/>
      <c r="J783" s="411"/>
      <c r="K783" s="411"/>
      <c r="L783" s="411"/>
      <c r="M783" s="411"/>
      <c r="N783" s="411"/>
      <c r="O783" s="411"/>
      <c r="P783" s="411"/>
      <c r="Q783" s="411"/>
      <c r="R783" s="411"/>
      <c r="S783" s="411"/>
      <c r="T783" s="411"/>
      <c r="U783" s="411"/>
      <c r="V783" s="411"/>
      <c r="W783" s="411"/>
      <c r="X783" s="411"/>
      <c r="Y783" s="411"/>
      <c r="Z783" s="411"/>
      <c r="AA783" s="411"/>
      <c r="AB783" s="411"/>
      <c r="AC783" s="411"/>
      <c r="AD783" s="411"/>
      <c r="AE783" s="411"/>
      <c r="AF783" s="411"/>
      <c r="AG783" s="411"/>
      <c r="AH783" s="411"/>
      <c r="AI783" s="411"/>
      <c r="AK783" s="4"/>
    </row>
    <row r="784" spans="1:37">
      <c r="A784" s="4"/>
      <c r="B784" s="411"/>
      <c r="C784" s="411"/>
      <c r="D784" s="411"/>
      <c r="E784" s="411"/>
      <c r="F784" s="411"/>
      <c r="G784" s="411"/>
      <c r="H784" s="411"/>
      <c r="I784" s="411"/>
      <c r="J784" s="411"/>
      <c r="K784" s="411"/>
      <c r="L784" s="411"/>
      <c r="M784" s="411"/>
      <c r="N784" s="411"/>
      <c r="O784" s="411"/>
      <c r="P784" s="411"/>
      <c r="Q784" s="411"/>
      <c r="R784" s="411"/>
      <c r="S784" s="411"/>
      <c r="T784" s="411"/>
      <c r="U784" s="411"/>
      <c r="V784" s="411"/>
      <c r="W784" s="411"/>
      <c r="X784" s="411"/>
      <c r="Y784" s="411"/>
      <c r="Z784" s="411"/>
      <c r="AA784" s="411"/>
      <c r="AB784" s="411"/>
      <c r="AC784" s="411"/>
      <c r="AD784" s="411"/>
      <c r="AE784" s="411"/>
      <c r="AF784" s="411"/>
      <c r="AG784" s="411"/>
      <c r="AH784" s="411"/>
      <c r="AI784" s="411"/>
      <c r="AK784" s="4"/>
    </row>
    <row r="785" spans="1:37">
      <c r="A785" s="4"/>
      <c r="B785" s="411"/>
      <c r="C785" s="411"/>
      <c r="D785" s="411"/>
      <c r="E785" s="411"/>
      <c r="F785" s="411"/>
      <c r="G785" s="411"/>
      <c r="H785" s="411"/>
      <c r="I785" s="411"/>
      <c r="J785" s="411"/>
      <c r="K785" s="411"/>
      <c r="L785" s="411"/>
      <c r="M785" s="411"/>
      <c r="N785" s="411"/>
      <c r="O785" s="411"/>
      <c r="P785" s="411"/>
      <c r="Q785" s="411"/>
      <c r="R785" s="411"/>
      <c r="S785" s="411"/>
      <c r="T785" s="411"/>
      <c r="U785" s="411"/>
      <c r="V785" s="411"/>
      <c r="W785" s="411"/>
      <c r="X785" s="411"/>
      <c r="Y785" s="411"/>
      <c r="Z785" s="411"/>
      <c r="AA785" s="411"/>
      <c r="AB785" s="411"/>
      <c r="AC785" s="411"/>
      <c r="AD785" s="411"/>
      <c r="AE785" s="411"/>
      <c r="AF785" s="411"/>
      <c r="AG785" s="411"/>
      <c r="AH785" s="411"/>
      <c r="AI785" s="411"/>
      <c r="AK785" s="4"/>
    </row>
    <row r="786" spans="1:37">
      <c r="A786" s="4"/>
      <c r="B786" s="411"/>
      <c r="C786" s="411"/>
      <c r="D786" s="411"/>
      <c r="E786" s="411"/>
      <c r="F786" s="411"/>
      <c r="G786" s="411"/>
      <c r="H786" s="411"/>
      <c r="I786" s="411"/>
      <c r="J786" s="411"/>
      <c r="K786" s="411"/>
      <c r="L786" s="411"/>
      <c r="M786" s="411"/>
      <c r="N786" s="411"/>
      <c r="O786" s="411"/>
      <c r="P786" s="411"/>
      <c r="Q786" s="411"/>
      <c r="R786" s="411"/>
      <c r="S786" s="411"/>
      <c r="T786" s="411"/>
      <c r="U786" s="411"/>
      <c r="V786" s="411"/>
      <c r="W786" s="411"/>
      <c r="X786" s="411"/>
      <c r="Y786" s="411"/>
      <c r="Z786" s="411"/>
      <c r="AA786" s="411"/>
      <c r="AB786" s="411"/>
      <c r="AC786" s="411"/>
      <c r="AD786" s="411"/>
      <c r="AE786" s="411"/>
      <c r="AF786" s="411"/>
      <c r="AG786" s="411"/>
      <c r="AH786" s="411"/>
      <c r="AI786" s="411"/>
      <c r="AK786" s="4"/>
    </row>
    <row r="787" spans="1:37">
      <c r="A787" s="4"/>
      <c r="B787" s="411"/>
      <c r="C787" s="411"/>
      <c r="D787" s="411"/>
      <c r="E787" s="411"/>
      <c r="F787" s="411"/>
      <c r="G787" s="411"/>
      <c r="H787" s="411"/>
      <c r="I787" s="411"/>
      <c r="J787" s="411"/>
      <c r="K787" s="411"/>
      <c r="L787" s="411"/>
      <c r="M787" s="411"/>
      <c r="N787" s="411"/>
      <c r="O787" s="411"/>
      <c r="P787" s="411"/>
      <c r="Q787" s="411"/>
      <c r="R787" s="411"/>
      <c r="S787" s="411"/>
      <c r="T787" s="411"/>
      <c r="U787" s="411"/>
      <c r="V787" s="411"/>
      <c r="W787" s="411"/>
      <c r="X787" s="411"/>
      <c r="Y787" s="411"/>
      <c r="Z787" s="411"/>
      <c r="AA787" s="411"/>
      <c r="AB787" s="411"/>
      <c r="AC787" s="411"/>
      <c r="AD787" s="411"/>
      <c r="AE787" s="411"/>
      <c r="AF787" s="411"/>
      <c r="AG787" s="411"/>
      <c r="AH787" s="411"/>
      <c r="AI787" s="411"/>
      <c r="AK787" s="4"/>
    </row>
    <row r="788" spans="1:37">
      <c r="A788" s="4"/>
      <c r="B788" s="411"/>
      <c r="C788" s="411"/>
      <c r="D788" s="411"/>
      <c r="E788" s="411"/>
      <c r="F788" s="411"/>
      <c r="G788" s="411"/>
      <c r="H788" s="411"/>
      <c r="I788" s="411"/>
      <c r="J788" s="411"/>
      <c r="K788" s="411"/>
      <c r="L788" s="411"/>
      <c r="M788" s="411"/>
      <c r="N788" s="411"/>
      <c r="O788" s="411"/>
      <c r="P788" s="411"/>
      <c r="Q788" s="411"/>
      <c r="R788" s="411"/>
      <c r="S788" s="411"/>
      <c r="T788" s="411"/>
      <c r="U788" s="411"/>
      <c r="V788" s="411"/>
      <c r="W788" s="411"/>
      <c r="X788" s="411"/>
      <c r="Y788" s="411"/>
      <c r="Z788" s="411"/>
      <c r="AA788" s="411"/>
      <c r="AB788" s="411"/>
      <c r="AC788" s="411"/>
      <c r="AD788" s="411"/>
      <c r="AE788" s="411"/>
      <c r="AF788" s="411"/>
      <c r="AG788" s="411"/>
      <c r="AH788" s="411"/>
      <c r="AI788" s="411"/>
      <c r="AK788" s="4"/>
    </row>
    <row r="789" spans="1:37">
      <c r="A789" s="4"/>
      <c r="B789" s="411"/>
      <c r="C789" s="411"/>
      <c r="D789" s="411"/>
      <c r="E789" s="411"/>
      <c r="F789" s="411"/>
      <c r="G789" s="411"/>
      <c r="H789" s="411"/>
      <c r="I789" s="411"/>
      <c r="J789" s="411"/>
      <c r="K789" s="411"/>
      <c r="L789" s="411"/>
      <c r="M789" s="411"/>
      <c r="N789" s="411"/>
      <c r="O789" s="411"/>
      <c r="P789" s="411"/>
      <c r="Q789" s="411"/>
      <c r="R789" s="411"/>
      <c r="S789" s="411"/>
      <c r="T789" s="411"/>
      <c r="U789" s="411"/>
      <c r="V789" s="411"/>
      <c r="W789" s="411"/>
      <c r="X789" s="411"/>
      <c r="Y789" s="411"/>
      <c r="Z789" s="411"/>
      <c r="AA789" s="411"/>
      <c r="AB789" s="411"/>
      <c r="AC789" s="411"/>
      <c r="AD789" s="411"/>
      <c r="AE789" s="411"/>
      <c r="AF789" s="411"/>
      <c r="AG789" s="411"/>
      <c r="AH789" s="411"/>
      <c r="AI789" s="411"/>
      <c r="AK789" s="4"/>
    </row>
    <row r="790" spans="1:37">
      <c r="A790" s="4"/>
      <c r="B790" s="411"/>
      <c r="C790" s="411"/>
      <c r="D790" s="411"/>
      <c r="E790" s="411"/>
      <c r="F790" s="411"/>
      <c r="G790" s="411"/>
      <c r="H790" s="411"/>
      <c r="I790" s="411"/>
      <c r="J790" s="411"/>
      <c r="K790" s="411"/>
      <c r="L790" s="411"/>
      <c r="M790" s="411"/>
      <c r="N790" s="411"/>
      <c r="O790" s="411"/>
      <c r="P790" s="411"/>
      <c r="Q790" s="411"/>
      <c r="R790" s="411"/>
      <c r="S790" s="411"/>
      <c r="T790" s="411"/>
      <c r="U790" s="411"/>
      <c r="V790" s="411"/>
      <c r="W790" s="411"/>
      <c r="X790" s="411"/>
      <c r="Y790" s="411"/>
      <c r="Z790" s="411"/>
      <c r="AA790" s="411"/>
      <c r="AB790" s="411"/>
      <c r="AC790" s="411"/>
      <c r="AD790" s="411"/>
      <c r="AE790" s="411"/>
      <c r="AF790" s="411"/>
      <c r="AG790" s="411"/>
      <c r="AH790" s="411"/>
      <c r="AI790" s="411"/>
      <c r="AK790" s="4"/>
    </row>
  </sheetData>
  <mergeCells count="2">
    <mergeCell ref="A7:A8"/>
    <mergeCell ref="AK5:AK6"/>
  </mergeCells>
  <pageMargins left="0.7" right="0.7" top="0.75" bottom="0.75" header="0.3" footer="0.3"/>
  <pageSetup orientation="portrait" horizontalDpi="0" verticalDpi="0"/>
  <drawing r:id="rId1"/>
  <legacyDrawing r:id="rId2"/>
  <extLst>
    <ext xmlns:x14="http://schemas.microsoft.com/office/spreadsheetml/2009/9/main" uri="{05C60535-1F16-4fd2-B633-F4F36F0B64E0}">
      <x14:sparklineGroups xmlns:xm="http://schemas.microsoft.com/office/excel/2006/main">
        <x14:sparklineGroup manualMax="0" manualMin="0" type="column" displayEmptyCellsAs="gap" xr2:uid="{00000000-0003-0000-0100-000000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2 Revenue Forecast'!G18:J18</xm:f>
              <xm:sqref>K22</xm:sqref>
            </x14:sparkline>
          </x14:sparklines>
        </x14:sparklineGroup>
        <x14:sparklineGroup manualMax="0" manualMin="0" type="column" displayEmptyCellsAs="gap" xr2:uid="{00000000-0003-0000-0100-000001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2 Revenue Forecast'!L18:O18</xm:f>
              <xm:sqref>P22</xm:sqref>
            </x14:sparkline>
          </x14:sparklines>
        </x14:sparklineGroup>
        <x14:sparklineGroup manualMax="0" manualMin="0" type="column" displayEmptyCellsAs="gap" xr2:uid="{00000000-0003-0000-0100-000002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2 Revenue Forecast'!V13:Y13</xm:f>
              <xm:sqref>Z17</xm:sqref>
            </x14:sparkline>
          </x14:sparklines>
        </x14:sparklineGroup>
        <x14:sparklineGroup manualMax="0" manualMin="0" type="column" displayEmptyCellsAs="gap" xr2:uid="{00000000-0003-0000-0100-000003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2 Revenue Forecast'!AA13:AD13</xm:f>
              <xm:sqref>AE17</xm:sqref>
            </x14:sparkline>
          </x14:sparklines>
        </x14:sparklineGroup>
        <x14:sparklineGroup manualMax="0" manualMin="0" displayEmptyCellsAs="gap" xr2:uid="{00000000-0003-0000-0100-000004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2 Revenue Forecast'!F14:AI14</xm:f>
              <xm:sqref>AK14</xm:sqref>
            </x14:sparkline>
          </x14:sparklines>
        </x14:sparklineGroup>
        <x14:sparklineGroup manualMax="0" manualMin="0" displayEmptyCellsAs="gap" xr2:uid="{00000000-0003-0000-0100-000005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2 Revenue Forecast'!F19:AI19</xm:f>
              <xm:sqref>AK19</xm:sqref>
            </x14:sparkline>
          </x14:sparklines>
        </x14:sparklineGroup>
        <x14:sparklineGroup manualMax="0" manualMin="0" type="column" displayEmptyCellsAs="gap" xr2:uid="{00000000-0003-0000-0100-000006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2 Revenue Forecast'!Q13:T13</xm:f>
              <xm:sqref>U17</xm:sqref>
            </x14:sparkline>
          </x14:sparklines>
        </x14:sparklineGroup>
        <x14:sparklineGroup manualMax="0" manualMin="0" type="column" displayEmptyCellsAs="gap" xr2:uid="{00000000-0003-0000-0100-000007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2 Revenue Forecast'!L13:O13</xm:f>
              <xm:sqref>P17</xm:sqref>
            </x14:sparkline>
          </x14:sparklines>
        </x14:sparklineGroup>
        <x14:sparklineGroup manualMax="0" manualMin="0" type="column" displayEmptyCellsAs="gap" xr2:uid="{00000000-0003-0000-0100-000008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2 Revenue Forecast'!G13:J13</xm:f>
              <xm:sqref>K17</xm:sqref>
            </x14:sparkline>
          </x14:sparklines>
        </x14:sparklineGroup>
        <x14:sparklineGroup manualMax="0" manualMin="0" type="column" displayEmptyCellsAs="gap" xr2:uid="{00000000-0003-0000-0100-000009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2 Revenue Forecast'!B13:E13</xm:f>
              <xm:sqref>F17</xm:sqref>
            </x14:sparkline>
          </x14:sparklines>
        </x14:sparklineGroup>
        <x14:sparklineGroup manualMax="0" manualMin="0" type="column" displayEmptyCellsAs="gap" xr2:uid="{00000000-0003-0000-0100-00000A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2 Revenue Forecast'!AA18:AD18</xm:f>
              <xm:sqref>AE22</xm:sqref>
            </x14:sparkline>
          </x14:sparklines>
        </x14:sparklineGroup>
        <x14:sparklineGroup manualMax="0" manualMin="0" type="column" displayEmptyCellsAs="gap" xr2:uid="{00000000-0003-0000-0100-00000B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2 Revenue Forecast'!V18:Y18</xm:f>
              <xm:sqref>Z22</xm:sqref>
            </x14:sparkline>
          </x14:sparklines>
        </x14:sparklineGroup>
        <x14:sparklineGroup manualMax="0" manualMin="0" type="column" displayEmptyCellsAs="gap" xr2:uid="{00000000-0003-0000-0100-00000C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2 Revenue Forecast'!AA9:AD9</xm:f>
              <xm:sqref>AE12</xm:sqref>
            </x14:sparkline>
          </x14:sparklines>
        </x14:sparklineGroup>
        <x14:sparklineGroup manualMax="0" manualMin="0" type="column" displayEmptyCellsAs="gap" xr2:uid="{00000000-0003-0000-0100-00000D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2 Revenue Forecast'!V9:Y9</xm:f>
              <xm:sqref>Z12</xm:sqref>
            </x14:sparkline>
          </x14:sparklines>
        </x14:sparklineGroup>
        <x14:sparklineGroup manualMax="0" manualMin="0" type="column" displayEmptyCellsAs="gap" xr2:uid="{00000000-0003-0000-0100-00000E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2 Revenue Forecast'!Q9:T9</xm:f>
              <xm:sqref>U12</xm:sqref>
            </x14:sparkline>
          </x14:sparklines>
        </x14:sparklineGroup>
        <x14:sparklineGroup manualMax="0" manualMin="0" type="column" displayEmptyCellsAs="gap" xr2:uid="{00000000-0003-0000-0100-00000F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2 Revenue Forecast'!L9:O9</xm:f>
              <xm:sqref>P12</xm:sqref>
            </x14:sparkline>
          </x14:sparklines>
        </x14:sparklineGroup>
        <x14:sparklineGroup manualMax="0" manualMin="0" type="column" displayEmptyCellsAs="gap" xr2:uid="{00000000-0003-0000-0100-000010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2 Revenue Forecast'!G9:J9</xm:f>
              <xm:sqref>K12</xm:sqref>
            </x14:sparkline>
          </x14:sparklines>
        </x14:sparklineGroup>
        <x14:sparklineGroup manualMax="0" manualMin="0" type="column" displayEmptyCellsAs="gap" xr2:uid="{00000000-0003-0000-0100-000011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2 Revenue Forecast'!B9:E9</xm:f>
              <xm:sqref>F12</xm:sqref>
            </x14:sparkline>
          </x14:sparklines>
        </x14:sparklineGroup>
        <x14:sparklineGroup manualMax="0" manualMin="0" type="column" displayEmptyCellsAs="gap" xr2:uid="{00000000-0003-0000-0100-000012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2 Revenue Forecast'!F9:AI9</xm:f>
              <xm:sqref>AK9</xm:sqref>
            </x14:sparkline>
          </x14:sparklines>
        </x14:sparklineGroup>
        <x14:sparklineGroup manualMax="0" manualMin="0" type="column" displayEmptyCellsAs="gap" xr2:uid="{00000000-0003-0000-0100-000013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2 Revenue Forecast'!Q18:T18</xm:f>
              <xm:sqref>U22</xm:sqref>
            </x14:sparkline>
          </x14:sparklines>
        </x14:sparklineGroup>
        <x14:sparklineGroup manualMax="0" manualMin="0" displayEmptyCellsAs="gap" xr2:uid="{00000000-0003-0000-0100-000014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2 Revenue Forecast'!F10:AI10</xm:f>
              <xm:sqref>AK10</xm:sqref>
            </x14:sparkline>
          </x14:sparklines>
        </x14:sparklineGroup>
        <x14:sparklineGroup manualMax="0" manualMin="0" type="column" displayEmptyCellsAs="gap" xr2:uid="{00000000-0003-0000-0100-000015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2 Revenue Forecast'!F18:AI18</xm:f>
              <xm:sqref>AK18</xm:sqref>
            </x14:sparkline>
          </x14:sparklines>
        </x14:sparklineGroup>
        <x14:sparklineGroup manualMax="0" manualMin="0" type="column" displayEmptyCellsAs="gap" xr2:uid="{00000000-0003-0000-0100-000016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2 Revenue Forecast'!F13:AI13</xm:f>
              <xm:sqref>AK13</xm:sqref>
            </x14:sparkline>
          </x14:sparklines>
        </x14:sparklineGroup>
        <x14:sparklineGroup manualMax="0" manualMin="0" type="column" displayEmptyCellsAs="gap" xr2:uid="{00000000-0003-0000-0100-000017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2 Revenue Forecast'!B18:E18</xm:f>
              <xm:sqref>F22</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rgb="FF00B050"/>
  </sheetPr>
  <dimension ref="A1:FSC807"/>
  <sheetViews>
    <sheetView showGridLines="0" workbookViewId="0">
      <pane xSplit="2" ySplit="8" topLeftCell="C9" activePane="bottomRight" state="frozen"/>
      <selection activeCell="U12" sqref="U12"/>
      <selection pane="topRight" activeCell="U12" sqref="U12"/>
      <selection pane="bottomLeft" activeCell="U12" sqref="U12"/>
      <selection pane="bottomRight" activeCell="C8" sqref="C8"/>
    </sheetView>
  </sheetViews>
  <sheetFormatPr defaultColWidth="9.1640625" defaultRowHeight="13" outlineLevelCol="1"/>
  <cols>
    <col min="1" max="1" width="3.83203125" style="21" customWidth="1"/>
    <col min="2" max="2" width="50.6640625" style="21" customWidth="1"/>
    <col min="3" max="5" width="9.1640625" style="21" customWidth="1" outlineLevel="1"/>
    <col min="6" max="6" width="9.83203125" style="21" customWidth="1" outlineLevel="1"/>
    <col min="7" max="7" width="9.1640625" style="21" customWidth="1"/>
    <col min="8" max="11" width="9.1640625" style="21" customWidth="1" outlineLevel="1"/>
    <col min="12" max="12" width="9.1640625" style="21" customWidth="1"/>
    <col min="13" max="16" width="9.1640625" style="21" customWidth="1" outlineLevel="1"/>
    <col min="17" max="17" width="9.1640625" style="21" customWidth="1"/>
    <col min="18" max="21" width="9.1640625" style="21" customWidth="1" outlineLevel="1"/>
    <col min="22" max="22" width="9.1640625" style="21" customWidth="1"/>
    <col min="23" max="23" width="9.1640625" style="21" customWidth="1" outlineLevel="1"/>
    <col min="24" max="24" width="8.83203125" style="21" customWidth="1" outlineLevel="1"/>
    <col min="25" max="25" width="9.6640625" style="21" customWidth="1" outlineLevel="1"/>
    <col min="26" max="26" width="10.6640625" style="21" customWidth="1" outlineLevel="1"/>
    <col min="27" max="27" width="10.6640625" style="21" bestFit="1" customWidth="1"/>
    <col min="28" max="28" width="7.5" style="21" customWidth="1" outlineLevel="1"/>
    <col min="29" max="29" width="9" style="21" customWidth="1" outlineLevel="1"/>
    <col min="30" max="30" width="9.83203125" style="21" customWidth="1" outlineLevel="1"/>
    <col min="31" max="31" width="10.83203125" style="21" customWidth="1" outlineLevel="1"/>
    <col min="32" max="32" width="10.83203125" style="21" bestFit="1" customWidth="1"/>
    <col min="33" max="33" width="9.33203125" style="21" customWidth="1"/>
    <col min="34" max="36" width="10.6640625" style="21" bestFit="1" customWidth="1"/>
    <col min="37" max="37" width="2" style="4" customWidth="1"/>
    <col min="38" max="38" width="70.6640625" style="21" customWidth="1"/>
    <col min="39" max="4553" width="9.1640625" style="4"/>
    <col min="4554" max="16384" width="9.1640625" style="21"/>
  </cols>
  <sheetData>
    <row r="1" spans="1:4553" s="4" customFormat="1" ht="83" customHeight="1" thickBot="1">
      <c r="A1" s="22"/>
      <c r="B1" s="22"/>
      <c r="C1" s="22"/>
      <c r="D1" s="22"/>
      <c r="E1" s="22"/>
      <c r="F1" s="22"/>
      <c r="G1" s="22"/>
      <c r="H1" s="23"/>
      <c r="L1" s="24"/>
      <c r="M1" s="23"/>
      <c r="Q1" s="24"/>
      <c r="R1" s="23"/>
      <c r="V1" s="24"/>
      <c r="W1" s="23"/>
      <c r="AA1" s="24"/>
      <c r="AB1" s="24"/>
      <c r="AC1" s="24"/>
      <c r="AD1" s="24"/>
      <c r="AE1" s="24"/>
      <c r="AF1" s="24"/>
      <c r="AG1" s="24"/>
      <c r="AH1" s="24"/>
      <c r="AI1" s="24"/>
      <c r="AJ1" s="24"/>
      <c r="AL1" s="305" t="s">
        <v>172</v>
      </c>
    </row>
    <row r="2" spans="1:4553" s="4" customFormat="1" ht="12.75" customHeight="1" thickBot="1">
      <c r="A2" s="644" t="s">
        <v>144</v>
      </c>
      <c r="B2" s="645"/>
      <c r="C2" s="14"/>
      <c r="D2" s="14"/>
      <c r="E2" s="14"/>
      <c r="F2" s="14"/>
      <c r="G2" s="25"/>
      <c r="H2" s="14"/>
      <c r="I2" s="14"/>
      <c r="J2" s="14"/>
      <c r="K2" s="14"/>
      <c r="L2" s="26"/>
      <c r="M2" s="14"/>
      <c r="N2" s="14"/>
      <c r="O2" s="14"/>
      <c r="P2" s="14"/>
      <c r="Q2" s="26"/>
      <c r="R2" s="14"/>
      <c r="S2" s="14"/>
      <c r="T2" s="14"/>
      <c r="U2" s="14"/>
      <c r="V2" s="26"/>
      <c r="W2" s="14"/>
      <c r="X2" s="14"/>
      <c r="Y2" s="14"/>
      <c r="Z2" s="14"/>
      <c r="AA2" s="26"/>
      <c r="AB2" s="26"/>
      <c r="AC2" s="26"/>
      <c r="AD2" s="26"/>
      <c r="AE2" s="26"/>
      <c r="AF2" s="26"/>
      <c r="AG2" s="305"/>
      <c r="AH2" s="305"/>
      <c r="AI2" s="305"/>
      <c r="AJ2" s="305"/>
      <c r="AL2" s="9" t="s">
        <v>115</v>
      </c>
    </row>
    <row r="3" spans="1:4553" s="4" customFormat="1" ht="16" customHeight="1" thickBot="1">
      <c r="A3" s="646" t="s">
        <v>137</v>
      </c>
      <c r="B3" s="647"/>
      <c r="C3" s="14"/>
      <c r="D3" s="14"/>
      <c r="E3" s="14"/>
      <c r="F3" s="14"/>
      <c r="G3" s="25"/>
      <c r="H3" s="14"/>
      <c r="I3" s="14"/>
      <c r="J3" s="14"/>
      <c r="K3" s="14"/>
      <c r="L3" s="26"/>
      <c r="M3" s="14"/>
      <c r="N3" s="14"/>
      <c r="O3" s="14"/>
      <c r="P3" s="14"/>
      <c r="Q3" s="26"/>
      <c r="R3" s="14"/>
      <c r="S3" s="14"/>
      <c r="T3" s="14"/>
      <c r="U3" s="14"/>
      <c r="V3" s="26"/>
      <c r="W3" s="14"/>
      <c r="X3" s="14"/>
      <c r="Y3" s="14"/>
      <c r="Z3" s="14"/>
      <c r="AA3" s="26"/>
      <c r="AB3" s="26"/>
      <c r="AC3" s="26"/>
      <c r="AD3" s="26"/>
      <c r="AE3" s="26"/>
      <c r="AF3" s="26"/>
      <c r="AG3" s="305"/>
      <c r="AH3" s="305"/>
      <c r="AI3" s="305"/>
      <c r="AJ3" s="305"/>
      <c r="AL3" s="641" t="s">
        <v>128</v>
      </c>
    </row>
    <row r="4" spans="1:4553" s="4" customFormat="1" ht="14" customHeight="1" thickBot="1">
      <c r="A4" s="652" t="s">
        <v>1</v>
      </c>
      <c r="B4" s="653"/>
      <c r="C4" s="14"/>
      <c r="D4" s="14"/>
      <c r="E4" s="14"/>
      <c r="F4" s="14"/>
      <c r="G4" s="25"/>
      <c r="H4" s="14"/>
      <c r="I4" s="14"/>
      <c r="J4" s="14"/>
      <c r="K4" s="14"/>
      <c r="L4" s="26"/>
      <c r="M4" s="14"/>
      <c r="N4" s="14"/>
      <c r="O4" s="14"/>
      <c r="P4" s="14"/>
      <c r="Q4" s="26"/>
      <c r="R4" s="14"/>
      <c r="S4" s="14"/>
      <c r="T4" s="14"/>
      <c r="U4" s="14"/>
      <c r="V4" s="26"/>
      <c r="W4" s="14"/>
      <c r="X4" s="14"/>
      <c r="Y4" s="14"/>
      <c r="Z4" s="14"/>
      <c r="AA4" s="26"/>
      <c r="AB4" s="26"/>
      <c r="AC4" s="26"/>
      <c r="AD4" s="26"/>
      <c r="AE4" s="26"/>
      <c r="AF4" s="26"/>
      <c r="AG4" s="305"/>
      <c r="AH4" s="305"/>
      <c r="AI4" s="305"/>
      <c r="AJ4" s="305"/>
      <c r="AK4" s="27"/>
      <c r="AL4" s="643"/>
    </row>
    <row r="5" spans="1:4553" s="4" customFormat="1" ht="14" customHeight="1" thickBot="1">
      <c r="A5" s="650" t="s">
        <v>0</v>
      </c>
      <c r="B5" s="651"/>
      <c r="C5" s="14"/>
      <c r="D5" s="14"/>
      <c r="E5" s="14"/>
      <c r="G5" s="25"/>
      <c r="H5" s="14"/>
      <c r="I5" s="14"/>
      <c r="J5" s="14"/>
      <c r="K5" s="14"/>
      <c r="L5" s="26"/>
      <c r="M5" s="14"/>
      <c r="N5" s="14"/>
      <c r="O5" s="14"/>
      <c r="P5" s="14"/>
      <c r="Q5" s="26"/>
      <c r="R5" s="14"/>
      <c r="S5" s="14"/>
      <c r="T5" s="14"/>
      <c r="U5" s="14"/>
      <c r="V5" s="26"/>
      <c r="W5" s="14"/>
      <c r="X5" s="14"/>
      <c r="Y5" s="14"/>
      <c r="Z5" s="14"/>
      <c r="AA5" s="26"/>
      <c r="AB5" s="26"/>
      <c r="AC5" s="26"/>
      <c r="AD5" s="26"/>
      <c r="AE5" s="26"/>
      <c r="AF5" s="26"/>
      <c r="AG5" s="305"/>
      <c r="AH5" s="305"/>
      <c r="AI5" s="305"/>
      <c r="AJ5" s="305"/>
      <c r="AL5" s="642"/>
    </row>
    <row r="6" spans="1:4553" s="4" customFormat="1" ht="17" customHeight="1" thickBot="1">
      <c r="A6" s="648" t="s">
        <v>136</v>
      </c>
      <c r="B6" s="649"/>
      <c r="C6" s="14"/>
      <c r="D6" s="14"/>
      <c r="E6" s="14"/>
      <c r="F6" s="14"/>
      <c r="G6" s="8"/>
      <c r="H6" s="5"/>
      <c r="I6" s="6"/>
      <c r="J6" s="6"/>
      <c r="K6" s="6"/>
      <c r="L6" s="8"/>
      <c r="M6" s="8"/>
      <c r="N6" s="8"/>
      <c r="O6" s="8"/>
      <c r="P6" s="8"/>
      <c r="Q6" s="8"/>
      <c r="R6" s="8"/>
      <c r="S6" s="8"/>
      <c r="T6" s="8"/>
      <c r="U6" s="8"/>
      <c r="V6" s="8"/>
      <c r="W6" s="8"/>
      <c r="X6" s="8"/>
      <c r="Y6" s="8"/>
      <c r="Z6" s="8"/>
      <c r="AA6" s="8"/>
      <c r="AB6" s="8"/>
      <c r="AC6" s="8"/>
      <c r="AD6" s="8"/>
      <c r="AE6" s="8"/>
      <c r="AF6" s="8"/>
      <c r="AG6" s="8"/>
      <c r="AH6" s="8"/>
      <c r="AI6" s="8"/>
      <c r="AJ6" s="8"/>
    </row>
    <row r="7" spans="1:4553" s="30" customFormat="1" ht="15" customHeight="1" thickBot="1">
      <c r="A7" s="299" t="s">
        <v>135</v>
      </c>
      <c r="B7" s="28"/>
      <c r="C7" s="10" t="str">
        <f>'Step 2 Revenue Forecast'!B6</f>
        <v>1Q13</v>
      </c>
      <c r="D7" s="10" t="str">
        <f>'Step 2 Revenue Forecast'!C6</f>
        <v>2Q13</v>
      </c>
      <c r="E7" s="10" t="str">
        <f>'Step 2 Revenue Forecast'!D6</f>
        <v>3Q13</v>
      </c>
      <c r="F7" s="10" t="str">
        <f>'Step 2 Revenue Forecast'!E6</f>
        <v>4Q13</v>
      </c>
      <c r="G7" s="9">
        <f>'Step 2 Revenue Forecast'!F6</f>
        <v>2013</v>
      </c>
      <c r="H7" s="10" t="str">
        <f>'Step 2 Revenue Forecast'!G6</f>
        <v>1Q14</v>
      </c>
      <c r="I7" s="10" t="str">
        <f>'Step 2 Revenue Forecast'!H6</f>
        <v>2Q14</v>
      </c>
      <c r="J7" s="10" t="str">
        <f>'Step 2 Revenue Forecast'!I6</f>
        <v>3Q14</v>
      </c>
      <c r="K7" s="10" t="str">
        <f>'Step 2 Revenue Forecast'!J6</f>
        <v>4Q14</v>
      </c>
      <c r="L7" s="9">
        <f>'Step 2 Revenue Forecast'!K6</f>
        <v>2014</v>
      </c>
      <c r="M7" s="10" t="str">
        <f>'Step 2 Revenue Forecast'!L6</f>
        <v>1Q15</v>
      </c>
      <c r="N7" s="10" t="str">
        <f>'Step 2 Revenue Forecast'!M6</f>
        <v>2Q15</v>
      </c>
      <c r="O7" s="10" t="str">
        <f>'Step 2 Revenue Forecast'!N6</f>
        <v>3Q15</v>
      </c>
      <c r="P7" s="10" t="str">
        <f>'Step 2 Revenue Forecast'!O6</f>
        <v>4Q15</v>
      </c>
      <c r="Q7" s="9">
        <f>'Step 2 Revenue Forecast'!P6</f>
        <v>2015</v>
      </c>
      <c r="R7" s="10" t="str">
        <f>'Step 2 Revenue Forecast'!Q6</f>
        <v>1Q16</v>
      </c>
      <c r="S7" s="10" t="str">
        <f>'Step 2 Revenue Forecast'!R6</f>
        <v>2Q16</v>
      </c>
      <c r="T7" s="10" t="str">
        <f>'Step 2 Revenue Forecast'!S6</f>
        <v>3Q16</v>
      </c>
      <c r="U7" s="10" t="str">
        <f>'Step 2 Revenue Forecast'!T6</f>
        <v>4Q16</v>
      </c>
      <c r="V7" s="9">
        <f>'Step 2 Revenue Forecast'!U6</f>
        <v>2016</v>
      </c>
      <c r="W7" s="10" t="str">
        <f>'Step 2 Revenue Forecast'!V6</f>
        <v>1Q17</v>
      </c>
      <c r="X7" s="10" t="str">
        <f>'Step 2 Revenue Forecast'!W6</f>
        <v>2Q17</v>
      </c>
      <c r="Y7" s="10" t="str">
        <f>'Step 2 Revenue Forecast'!X6</f>
        <v>3Q17</v>
      </c>
      <c r="Z7" s="10" t="str">
        <f>'Step 2 Revenue Forecast'!Y6</f>
        <v>4Q17</v>
      </c>
      <c r="AA7" s="9">
        <f>'Step 2 Revenue Forecast'!Z6</f>
        <v>2017</v>
      </c>
      <c r="AB7" s="10" t="str">
        <f>'Step 2 Revenue Forecast'!AA6</f>
        <v>1Q18</v>
      </c>
      <c r="AC7" s="10" t="str">
        <f>'Step 2 Revenue Forecast'!AB6</f>
        <v>2Q18</v>
      </c>
      <c r="AD7" s="10" t="str">
        <f>'Step 2 Revenue Forecast'!AC6</f>
        <v>3Q18</v>
      </c>
      <c r="AE7" s="10" t="str">
        <f>'Step 2 Revenue Forecast'!AD6</f>
        <v>4Q18</v>
      </c>
      <c r="AF7" s="9">
        <f>'Step 2 Revenue Forecast'!AE6</f>
        <v>2018</v>
      </c>
      <c r="AG7" s="9">
        <f>'Step 2 Revenue Forecast'!AF6</f>
        <v>2019</v>
      </c>
      <c r="AH7" s="9">
        <f>'Step 2 Revenue Forecast'!AG6</f>
        <v>2020</v>
      </c>
      <c r="AI7" s="9">
        <f>'Step 2 Revenue Forecast'!AH6</f>
        <v>2021</v>
      </c>
      <c r="AJ7" s="9">
        <f>'Step 2 Revenue Forecast'!AI6</f>
        <v>2022</v>
      </c>
      <c r="AK7" s="29"/>
      <c r="AL7" s="288" t="str">
        <f>"Annual "&amp;A8&amp; " Sparkline (top line in $ change and bottom line in % change): "</f>
        <v xml:space="preserve">Annual Revenue Sparkline (top line in $ change and bottom line in % change): </v>
      </c>
      <c r="AM7" s="29"/>
      <c r="AN7" s="29"/>
      <c r="AO7" s="29"/>
      <c r="AP7" s="29"/>
      <c r="AQ7" s="29"/>
      <c r="AR7" s="29"/>
      <c r="AS7" s="29"/>
      <c r="AT7" s="29"/>
      <c r="AU7" s="29"/>
      <c r="AV7" s="29"/>
      <c r="AW7" s="29"/>
      <c r="AX7" s="29"/>
      <c r="AY7" s="29"/>
      <c r="AZ7" s="29"/>
      <c r="BA7" s="29"/>
      <c r="BB7" s="29"/>
      <c r="BC7" s="29"/>
      <c r="BD7" s="29"/>
      <c r="BE7" s="29"/>
      <c r="BF7" s="29"/>
      <c r="BG7" s="29"/>
      <c r="BH7" s="29"/>
      <c r="BI7" s="29"/>
      <c r="BJ7" s="29"/>
      <c r="BK7" s="29"/>
      <c r="BL7" s="29"/>
      <c r="BM7" s="29"/>
      <c r="BN7" s="29"/>
      <c r="BO7" s="29"/>
      <c r="BP7" s="29"/>
      <c r="BQ7" s="29"/>
      <c r="BR7" s="29"/>
      <c r="BS7" s="29"/>
      <c r="BT7" s="29"/>
      <c r="BU7" s="29"/>
      <c r="BV7" s="29"/>
      <c r="BW7" s="29"/>
      <c r="BX7" s="29"/>
      <c r="BY7" s="29"/>
      <c r="BZ7" s="29"/>
      <c r="CA7" s="29"/>
      <c r="CB7" s="29"/>
      <c r="CC7" s="29"/>
      <c r="CD7" s="29"/>
      <c r="CE7" s="29"/>
      <c r="CF7" s="29"/>
      <c r="CG7" s="29"/>
      <c r="CH7" s="29"/>
      <c r="CI7" s="29"/>
      <c r="CJ7" s="29"/>
      <c r="CK7" s="29"/>
      <c r="CL7" s="29"/>
      <c r="CM7" s="29"/>
      <c r="CN7" s="29"/>
      <c r="CO7" s="29"/>
      <c r="CP7" s="29"/>
      <c r="CQ7" s="29"/>
      <c r="CR7" s="29"/>
      <c r="CS7" s="29"/>
      <c r="CT7" s="29"/>
      <c r="CU7" s="29"/>
      <c r="CV7" s="29"/>
      <c r="CW7" s="29"/>
      <c r="CX7" s="29"/>
      <c r="CY7" s="29"/>
      <c r="CZ7" s="29"/>
      <c r="DA7" s="29"/>
      <c r="DB7" s="29"/>
      <c r="DC7" s="29"/>
      <c r="DD7" s="29"/>
      <c r="DE7" s="29"/>
      <c r="DF7" s="29"/>
      <c r="DG7" s="29"/>
      <c r="DH7" s="29"/>
      <c r="DI7" s="29"/>
      <c r="DJ7" s="29"/>
      <c r="DK7" s="29"/>
      <c r="DL7" s="29"/>
      <c r="DM7" s="29"/>
      <c r="DN7" s="29"/>
      <c r="DO7" s="29"/>
      <c r="DP7" s="29"/>
      <c r="DQ7" s="29"/>
      <c r="DR7" s="29"/>
      <c r="DS7" s="29"/>
      <c r="DT7" s="29"/>
      <c r="DU7" s="29"/>
      <c r="DV7" s="29"/>
      <c r="DW7" s="29"/>
      <c r="DX7" s="29"/>
      <c r="DY7" s="29"/>
      <c r="DZ7" s="29"/>
      <c r="EA7" s="29"/>
      <c r="EB7" s="29"/>
      <c r="EC7" s="29"/>
      <c r="ED7" s="29"/>
      <c r="EE7" s="29"/>
      <c r="EF7" s="29"/>
      <c r="EG7" s="29"/>
      <c r="EH7" s="29"/>
      <c r="EI7" s="29"/>
      <c r="EJ7" s="29"/>
      <c r="EK7" s="29"/>
      <c r="EL7" s="29"/>
      <c r="EM7" s="29"/>
      <c r="EN7" s="29"/>
      <c r="EO7" s="29"/>
      <c r="EP7" s="29"/>
      <c r="EQ7" s="29"/>
      <c r="ER7" s="29"/>
      <c r="ES7" s="29"/>
      <c r="ET7" s="29"/>
      <c r="EU7" s="29"/>
      <c r="EV7" s="29"/>
      <c r="EW7" s="29"/>
      <c r="EX7" s="29"/>
      <c r="EY7" s="29"/>
      <c r="EZ7" s="29"/>
      <c r="FA7" s="29"/>
      <c r="FB7" s="29"/>
      <c r="FC7" s="29"/>
      <c r="FD7" s="29"/>
      <c r="FE7" s="29"/>
      <c r="FF7" s="29"/>
      <c r="FG7" s="29"/>
      <c r="FH7" s="29"/>
      <c r="FI7" s="29"/>
      <c r="FJ7" s="29"/>
      <c r="FK7" s="29"/>
      <c r="FL7" s="29"/>
      <c r="FM7" s="29"/>
      <c r="FN7" s="29"/>
      <c r="FO7" s="29"/>
      <c r="FP7" s="29"/>
      <c r="FQ7" s="29"/>
      <c r="FR7" s="29"/>
      <c r="FS7" s="29"/>
      <c r="FT7" s="29"/>
      <c r="FU7" s="29"/>
      <c r="FV7" s="29"/>
      <c r="FW7" s="29"/>
      <c r="FX7" s="29"/>
      <c r="FY7" s="29"/>
      <c r="FZ7" s="29"/>
      <c r="GA7" s="29"/>
      <c r="GB7" s="29"/>
      <c r="GC7" s="29"/>
      <c r="GD7" s="29"/>
      <c r="GE7" s="29"/>
      <c r="GF7" s="29"/>
      <c r="GG7" s="29"/>
      <c r="GH7" s="29"/>
      <c r="GI7" s="29"/>
      <c r="GJ7" s="29"/>
      <c r="GK7" s="29"/>
      <c r="GL7" s="29"/>
      <c r="GM7" s="29"/>
      <c r="GN7" s="29"/>
      <c r="GO7" s="29"/>
      <c r="GP7" s="29"/>
      <c r="GQ7" s="29"/>
      <c r="GR7" s="29"/>
      <c r="GS7" s="29"/>
      <c r="GT7" s="29"/>
      <c r="GU7" s="29"/>
      <c r="GV7" s="29"/>
      <c r="GW7" s="29"/>
      <c r="GX7" s="29"/>
      <c r="GY7" s="29"/>
      <c r="GZ7" s="29"/>
      <c r="HA7" s="29"/>
      <c r="HB7" s="29"/>
      <c r="HC7" s="29"/>
      <c r="HD7" s="29"/>
      <c r="HE7" s="29"/>
      <c r="HF7" s="29"/>
      <c r="HG7" s="29"/>
      <c r="HH7" s="29"/>
      <c r="HI7" s="29"/>
      <c r="HJ7" s="29"/>
      <c r="HK7" s="29"/>
      <c r="HL7" s="29"/>
      <c r="HM7" s="29"/>
      <c r="HN7" s="29"/>
      <c r="HO7" s="29"/>
      <c r="HP7" s="29"/>
      <c r="HQ7" s="29"/>
      <c r="HR7" s="29"/>
      <c r="HS7" s="29"/>
      <c r="HT7" s="29"/>
      <c r="HU7" s="29"/>
      <c r="HV7" s="29"/>
      <c r="HW7" s="29"/>
      <c r="HX7" s="29"/>
      <c r="HY7" s="29"/>
      <c r="HZ7" s="29"/>
      <c r="IA7" s="29"/>
      <c r="IB7" s="29"/>
      <c r="IC7" s="29"/>
      <c r="ID7" s="29"/>
      <c r="IE7" s="29"/>
      <c r="IF7" s="29"/>
      <c r="IG7" s="29"/>
      <c r="IH7" s="29"/>
      <c r="II7" s="29"/>
      <c r="IJ7" s="29"/>
      <c r="IK7" s="29"/>
      <c r="IL7" s="29"/>
      <c r="IM7" s="29"/>
      <c r="IN7" s="29"/>
      <c r="IO7" s="29"/>
      <c r="IP7" s="29"/>
      <c r="IQ7" s="29"/>
      <c r="IR7" s="29"/>
      <c r="IS7" s="29"/>
      <c r="IT7" s="29"/>
      <c r="IU7" s="29"/>
      <c r="IV7" s="29"/>
      <c r="IW7" s="29"/>
      <c r="IX7" s="29"/>
      <c r="IY7" s="29"/>
      <c r="IZ7" s="29"/>
      <c r="JA7" s="29"/>
      <c r="JB7" s="29"/>
      <c r="JC7" s="29"/>
      <c r="JD7" s="29"/>
      <c r="JE7" s="29"/>
      <c r="JF7" s="29"/>
      <c r="JG7" s="29"/>
      <c r="JH7" s="29"/>
      <c r="JI7" s="29"/>
      <c r="JJ7" s="29"/>
      <c r="JK7" s="29"/>
      <c r="JL7" s="29"/>
      <c r="JM7" s="29"/>
      <c r="JN7" s="29"/>
      <c r="JO7" s="29"/>
      <c r="JP7" s="29"/>
      <c r="JQ7" s="29"/>
      <c r="JR7" s="29"/>
      <c r="JS7" s="29"/>
      <c r="JT7" s="29"/>
      <c r="JU7" s="29"/>
      <c r="JV7" s="29"/>
      <c r="JW7" s="29"/>
      <c r="JX7" s="29"/>
      <c r="JY7" s="29"/>
      <c r="JZ7" s="29"/>
      <c r="KA7" s="29"/>
      <c r="KB7" s="29"/>
      <c r="KC7" s="29"/>
      <c r="KD7" s="29"/>
      <c r="KE7" s="29"/>
      <c r="KF7" s="29"/>
      <c r="KG7" s="29"/>
      <c r="KH7" s="29"/>
      <c r="KI7" s="29"/>
      <c r="KJ7" s="29"/>
      <c r="KK7" s="29"/>
      <c r="KL7" s="29"/>
      <c r="KM7" s="29"/>
      <c r="KN7" s="29"/>
      <c r="KO7" s="29"/>
      <c r="KP7" s="29"/>
      <c r="KQ7" s="29"/>
      <c r="KR7" s="29"/>
      <c r="KS7" s="29"/>
      <c r="KT7" s="29"/>
      <c r="KU7" s="29"/>
      <c r="KV7" s="29"/>
      <c r="KW7" s="29"/>
      <c r="KX7" s="29"/>
      <c r="KY7" s="29"/>
      <c r="KZ7" s="29"/>
      <c r="LA7" s="29"/>
      <c r="LB7" s="29"/>
      <c r="LC7" s="29"/>
      <c r="LD7" s="29"/>
      <c r="LE7" s="29"/>
      <c r="LF7" s="29"/>
      <c r="LG7" s="29"/>
      <c r="LH7" s="29"/>
      <c r="LI7" s="29"/>
      <c r="LJ7" s="29"/>
      <c r="LK7" s="29"/>
      <c r="LL7" s="29"/>
      <c r="LM7" s="29"/>
      <c r="LN7" s="29"/>
      <c r="LO7" s="29"/>
      <c r="LP7" s="29"/>
      <c r="LQ7" s="29"/>
      <c r="LR7" s="29"/>
      <c r="LS7" s="29"/>
      <c r="LT7" s="29"/>
      <c r="LU7" s="29"/>
      <c r="LV7" s="29"/>
      <c r="LW7" s="29"/>
      <c r="LX7" s="29"/>
      <c r="LY7" s="29"/>
      <c r="LZ7" s="29"/>
      <c r="MA7" s="29"/>
      <c r="MB7" s="29"/>
      <c r="MC7" s="29"/>
      <c r="MD7" s="29"/>
      <c r="ME7" s="29"/>
      <c r="MF7" s="29"/>
      <c r="MG7" s="29"/>
      <c r="MH7" s="29"/>
      <c r="MI7" s="29"/>
      <c r="MJ7" s="29"/>
      <c r="MK7" s="29"/>
      <c r="ML7" s="29"/>
      <c r="MM7" s="29"/>
      <c r="MN7" s="29"/>
      <c r="MO7" s="29"/>
      <c r="MP7" s="29"/>
      <c r="MQ7" s="29"/>
      <c r="MR7" s="29"/>
      <c r="MS7" s="29"/>
      <c r="MT7" s="29"/>
      <c r="MU7" s="29"/>
      <c r="MV7" s="29"/>
      <c r="MW7" s="29"/>
      <c r="MX7" s="29"/>
      <c r="MY7" s="29"/>
      <c r="MZ7" s="29"/>
      <c r="NA7" s="29"/>
      <c r="NB7" s="29"/>
      <c r="NC7" s="29"/>
      <c r="ND7" s="29"/>
      <c r="NE7" s="29"/>
      <c r="NF7" s="29"/>
      <c r="NG7" s="29"/>
      <c r="NH7" s="29"/>
      <c r="NI7" s="29"/>
      <c r="NJ7" s="29"/>
      <c r="NK7" s="29"/>
      <c r="NL7" s="29"/>
      <c r="NM7" s="29"/>
      <c r="NN7" s="29"/>
      <c r="NO7" s="29"/>
      <c r="NP7" s="29"/>
      <c r="NQ7" s="29"/>
      <c r="NR7" s="29"/>
      <c r="NS7" s="29"/>
      <c r="NT7" s="29"/>
      <c r="NU7" s="29"/>
      <c r="NV7" s="29"/>
      <c r="NW7" s="29"/>
      <c r="NX7" s="29"/>
      <c r="NY7" s="29"/>
      <c r="NZ7" s="29"/>
      <c r="OA7" s="29"/>
      <c r="OB7" s="29"/>
      <c r="OC7" s="29"/>
      <c r="OD7" s="29"/>
      <c r="OE7" s="29"/>
      <c r="OF7" s="29"/>
      <c r="OG7" s="29"/>
      <c r="OH7" s="29"/>
      <c r="OI7" s="29"/>
      <c r="OJ7" s="29"/>
      <c r="OK7" s="29"/>
      <c r="OL7" s="29"/>
      <c r="OM7" s="29"/>
      <c r="ON7" s="29"/>
      <c r="OO7" s="29"/>
      <c r="OP7" s="29"/>
      <c r="OQ7" s="29"/>
      <c r="OR7" s="29"/>
      <c r="OS7" s="29"/>
      <c r="OT7" s="29"/>
      <c r="OU7" s="29"/>
      <c r="OV7" s="29"/>
      <c r="OW7" s="29"/>
      <c r="OX7" s="29"/>
      <c r="OY7" s="29"/>
      <c r="OZ7" s="29"/>
      <c r="PA7" s="29"/>
      <c r="PB7" s="29"/>
      <c r="PC7" s="29"/>
      <c r="PD7" s="29"/>
      <c r="PE7" s="29"/>
      <c r="PF7" s="29"/>
      <c r="PG7" s="29"/>
      <c r="PH7" s="29"/>
      <c r="PI7" s="29"/>
      <c r="PJ7" s="29"/>
      <c r="PK7" s="29"/>
      <c r="PL7" s="29"/>
      <c r="PM7" s="29"/>
      <c r="PN7" s="29"/>
      <c r="PO7" s="29"/>
      <c r="PP7" s="29"/>
      <c r="PQ7" s="29"/>
      <c r="PR7" s="29"/>
      <c r="PS7" s="29"/>
      <c r="PT7" s="29"/>
      <c r="PU7" s="29"/>
      <c r="PV7" s="29"/>
      <c r="PW7" s="29"/>
      <c r="PX7" s="29"/>
      <c r="PY7" s="29"/>
      <c r="PZ7" s="29"/>
      <c r="QA7" s="29"/>
      <c r="QB7" s="29"/>
      <c r="QC7" s="29"/>
      <c r="QD7" s="29"/>
      <c r="QE7" s="29"/>
      <c r="QF7" s="29"/>
      <c r="QG7" s="29"/>
      <c r="QH7" s="29"/>
      <c r="QI7" s="29"/>
      <c r="QJ7" s="29"/>
      <c r="QK7" s="29"/>
      <c r="QL7" s="29"/>
      <c r="QM7" s="29"/>
      <c r="QN7" s="29"/>
      <c r="QO7" s="29"/>
      <c r="QP7" s="29"/>
      <c r="QQ7" s="29"/>
      <c r="QR7" s="29"/>
      <c r="QS7" s="29"/>
      <c r="QT7" s="29"/>
      <c r="QU7" s="29"/>
      <c r="QV7" s="29"/>
      <c r="QW7" s="29"/>
      <c r="QX7" s="29"/>
      <c r="QY7" s="29"/>
      <c r="QZ7" s="29"/>
      <c r="RA7" s="29"/>
      <c r="RB7" s="29"/>
      <c r="RC7" s="29"/>
      <c r="RD7" s="29"/>
      <c r="RE7" s="29"/>
      <c r="RF7" s="29"/>
      <c r="RG7" s="29"/>
      <c r="RH7" s="29"/>
      <c r="RI7" s="29"/>
      <c r="RJ7" s="29"/>
      <c r="RK7" s="29"/>
      <c r="RL7" s="29"/>
      <c r="RM7" s="29"/>
      <c r="RN7" s="29"/>
      <c r="RO7" s="29"/>
      <c r="RP7" s="29"/>
      <c r="RQ7" s="29"/>
      <c r="RR7" s="29"/>
      <c r="RS7" s="29"/>
      <c r="RT7" s="29"/>
      <c r="RU7" s="29"/>
      <c r="RV7" s="29"/>
      <c r="RW7" s="29"/>
      <c r="RX7" s="29"/>
      <c r="RY7" s="29"/>
      <c r="RZ7" s="29"/>
      <c r="SA7" s="29"/>
      <c r="SB7" s="29"/>
      <c r="SC7" s="29"/>
      <c r="SD7" s="29"/>
      <c r="SE7" s="29"/>
      <c r="SF7" s="29"/>
      <c r="SG7" s="29"/>
      <c r="SH7" s="29"/>
      <c r="SI7" s="29"/>
      <c r="SJ7" s="29"/>
      <c r="SK7" s="29"/>
      <c r="SL7" s="29"/>
      <c r="SM7" s="29"/>
      <c r="SN7" s="29"/>
      <c r="SO7" s="29"/>
      <c r="SP7" s="29"/>
      <c r="SQ7" s="29"/>
      <c r="SR7" s="29"/>
      <c r="SS7" s="29"/>
      <c r="ST7" s="29"/>
      <c r="SU7" s="29"/>
      <c r="SV7" s="29"/>
      <c r="SW7" s="29"/>
      <c r="SX7" s="29"/>
      <c r="SY7" s="29"/>
      <c r="SZ7" s="29"/>
      <c r="TA7" s="29"/>
      <c r="TB7" s="29"/>
      <c r="TC7" s="29"/>
      <c r="TD7" s="29"/>
      <c r="TE7" s="29"/>
      <c r="TF7" s="29"/>
      <c r="TG7" s="29"/>
      <c r="TH7" s="29"/>
      <c r="TI7" s="29"/>
      <c r="TJ7" s="29"/>
      <c r="TK7" s="29"/>
      <c r="TL7" s="29"/>
      <c r="TM7" s="29"/>
      <c r="TN7" s="29"/>
      <c r="TO7" s="29"/>
      <c r="TP7" s="29"/>
      <c r="TQ7" s="29"/>
      <c r="TR7" s="29"/>
      <c r="TS7" s="29"/>
      <c r="TT7" s="29"/>
      <c r="TU7" s="29"/>
      <c r="TV7" s="29"/>
      <c r="TW7" s="29"/>
      <c r="TX7" s="29"/>
      <c r="TY7" s="29"/>
      <c r="TZ7" s="29"/>
      <c r="UA7" s="29"/>
      <c r="UB7" s="29"/>
      <c r="UC7" s="29"/>
      <c r="UD7" s="29"/>
      <c r="UE7" s="29"/>
      <c r="UF7" s="29"/>
      <c r="UG7" s="29"/>
      <c r="UH7" s="29"/>
      <c r="UI7" s="29"/>
      <c r="UJ7" s="29"/>
      <c r="UK7" s="29"/>
      <c r="UL7" s="29"/>
      <c r="UM7" s="29"/>
      <c r="UN7" s="29"/>
      <c r="UO7" s="29"/>
      <c r="UP7" s="29"/>
      <c r="UQ7" s="29"/>
      <c r="UR7" s="29"/>
      <c r="US7" s="29"/>
      <c r="UT7" s="29"/>
      <c r="UU7" s="29"/>
      <c r="UV7" s="29"/>
      <c r="UW7" s="29"/>
      <c r="UX7" s="29"/>
      <c r="UY7" s="29"/>
      <c r="UZ7" s="29"/>
      <c r="VA7" s="29"/>
      <c r="VB7" s="29"/>
      <c r="VC7" s="29"/>
      <c r="VD7" s="29"/>
      <c r="VE7" s="29"/>
      <c r="VF7" s="29"/>
      <c r="VG7" s="29"/>
      <c r="VH7" s="29"/>
      <c r="VI7" s="29"/>
      <c r="VJ7" s="29"/>
      <c r="VK7" s="29"/>
      <c r="VL7" s="29"/>
      <c r="VM7" s="29"/>
      <c r="VN7" s="29"/>
      <c r="VO7" s="29"/>
      <c r="VP7" s="29"/>
      <c r="VQ7" s="29"/>
      <c r="VR7" s="29"/>
      <c r="VS7" s="29"/>
      <c r="VT7" s="29"/>
      <c r="VU7" s="29"/>
      <c r="VV7" s="29"/>
      <c r="VW7" s="29"/>
      <c r="VX7" s="29"/>
      <c r="VY7" s="29"/>
      <c r="VZ7" s="29"/>
      <c r="WA7" s="29"/>
      <c r="WB7" s="29"/>
      <c r="WC7" s="29"/>
      <c r="WD7" s="29"/>
      <c r="WE7" s="29"/>
      <c r="WF7" s="29"/>
      <c r="WG7" s="29"/>
      <c r="WH7" s="29"/>
      <c r="WI7" s="29"/>
      <c r="WJ7" s="29"/>
      <c r="WK7" s="29"/>
      <c r="WL7" s="29"/>
      <c r="WM7" s="29"/>
      <c r="WN7" s="29"/>
      <c r="WO7" s="29"/>
      <c r="WP7" s="29"/>
      <c r="WQ7" s="29"/>
      <c r="WR7" s="29"/>
      <c r="WS7" s="29"/>
      <c r="WT7" s="29"/>
      <c r="WU7" s="29"/>
      <c r="WV7" s="29"/>
      <c r="WW7" s="29"/>
      <c r="WX7" s="29"/>
      <c r="WY7" s="29"/>
      <c r="WZ7" s="29"/>
      <c r="XA7" s="29"/>
      <c r="XB7" s="29"/>
      <c r="XC7" s="29"/>
      <c r="XD7" s="29"/>
      <c r="XE7" s="29"/>
      <c r="XF7" s="29"/>
      <c r="XG7" s="29"/>
      <c r="XH7" s="29"/>
      <c r="XI7" s="29"/>
      <c r="XJ7" s="29"/>
      <c r="XK7" s="29"/>
      <c r="XL7" s="29"/>
      <c r="XM7" s="29"/>
      <c r="XN7" s="29"/>
      <c r="XO7" s="29"/>
      <c r="XP7" s="29"/>
      <c r="XQ7" s="29"/>
      <c r="XR7" s="29"/>
      <c r="XS7" s="29"/>
      <c r="XT7" s="29"/>
      <c r="XU7" s="29"/>
      <c r="XV7" s="29"/>
      <c r="XW7" s="29"/>
      <c r="XX7" s="29"/>
      <c r="XY7" s="29"/>
      <c r="XZ7" s="29"/>
      <c r="YA7" s="29"/>
      <c r="YB7" s="29"/>
      <c r="YC7" s="29"/>
      <c r="YD7" s="29"/>
      <c r="YE7" s="29"/>
      <c r="YF7" s="29"/>
      <c r="YG7" s="29"/>
      <c r="YH7" s="29"/>
      <c r="YI7" s="29"/>
      <c r="YJ7" s="29"/>
      <c r="YK7" s="29"/>
      <c r="YL7" s="29"/>
      <c r="YM7" s="29"/>
      <c r="YN7" s="29"/>
      <c r="YO7" s="29"/>
      <c r="YP7" s="29"/>
      <c r="YQ7" s="29"/>
      <c r="YR7" s="29"/>
      <c r="YS7" s="29"/>
      <c r="YT7" s="29"/>
      <c r="YU7" s="29"/>
      <c r="YV7" s="29"/>
      <c r="YW7" s="29"/>
      <c r="YX7" s="29"/>
      <c r="YY7" s="29"/>
      <c r="YZ7" s="29"/>
      <c r="ZA7" s="29"/>
      <c r="ZB7" s="29"/>
      <c r="ZC7" s="29"/>
      <c r="ZD7" s="29"/>
      <c r="ZE7" s="29"/>
      <c r="ZF7" s="29"/>
      <c r="ZG7" s="29"/>
      <c r="ZH7" s="29"/>
      <c r="ZI7" s="29"/>
      <c r="ZJ7" s="29"/>
      <c r="ZK7" s="29"/>
      <c r="ZL7" s="29"/>
      <c r="ZM7" s="29"/>
      <c r="ZN7" s="29"/>
      <c r="ZO7" s="29"/>
      <c r="ZP7" s="29"/>
      <c r="ZQ7" s="29"/>
      <c r="ZR7" s="29"/>
      <c r="ZS7" s="29"/>
      <c r="ZT7" s="29"/>
      <c r="ZU7" s="29"/>
      <c r="ZV7" s="29"/>
      <c r="ZW7" s="29"/>
      <c r="ZX7" s="29"/>
      <c r="ZY7" s="29"/>
      <c r="ZZ7" s="29"/>
      <c r="AAA7" s="29"/>
      <c r="AAB7" s="29"/>
      <c r="AAC7" s="29"/>
      <c r="AAD7" s="29"/>
      <c r="AAE7" s="29"/>
      <c r="AAF7" s="29"/>
      <c r="AAG7" s="29"/>
      <c r="AAH7" s="29"/>
      <c r="AAI7" s="29"/>
      <c r="AAJ7" s="29"/>
      <c r="AAK7" s="29"/>
      <c r="AAL7" s="29"/>
      <c r="AAM7" s="29"/>
      <c r="AAN7" s="29"/>
      <c r="AAO7" s="29"/>
      <c r="AAP7" s="29"/>
      <c r="AAQ7" s="29"/>
      <c r="AAR7" s="29"/>
      <c r="AAS7" s="29"/>
      <c r="AAT7" s="29"/>
      <c r="AAU7" s="29"/>
      <c r="AAV7" s="29"/>
      <c r="AAW7" s="29"/>
      <c r="AAX7" s="29"/>
      <c r="AAY7" s="29"/>
      <c r="AAZ7" s="29"/>
      <c r="ABA7" s="29"/>
      <c r="ABB7" s="29"/>
      <c r="ABC7" s="29"/>
      <c r="ABD7" s="29"/>
      <c r="ABE7" s="29"/>
      <c r="ABF7" s="29"/>
      <c r="ABG7" s="29"/>
      <c r="ABH7" s="29"/>
      <c r="ABI7" s="29"/>
      <c r="ABJ7" s="29"/>
      <c r="ABK7" s="29"/>
      <c r="ABL7" s="29"/>
      <c r="ABM7" s="29"/>
      <c r="ABN7" s="29"/>
      <c r="ABO7" s="29"/>
      <c r="ABP7" s="29"/>
      <c r="ABQ7" s="29"/>
      <c r="ABR7" s="29"/>
      <c r="ABS7" s="29"/>
      <c r="ABT7" s="29"/>
      <c r="ABU7" s="29"/>
      <c r="ABV7" s="29"/>
      <c r="ABW7" s="29"/>
      <c r="ABX7" s="29"/>
      <c r="ABY7" s="29"/>
      <c r="ABZ7" s="29"/>
      <c r="ACA7" s="29"/>
      <c r="ACB7" s="29"/>
      <c r="ACC7" s="29"/>
      <c r="ACD7" s="29"/>
      <c r="ACE7" s="29"/>
      <c r="ACF7" s="29"/>
      <c r="ACG7" s="29"/>
      <c r="ACH7" s="29"/>
      <c r="ACI7" s="29"/>
      <c r="ACJ7" s="29"/>
      <c r="ACK7" s="29"/>
      <c r="ACL7" s="29"/>
      <c r="ACM7" s="29"/>
      <c r="ACN7" s="29"/>
      <c r="ACO7" s="29"/>
      <c r="ACP7" s="29"/>
      <c r="ACQ7" s="29"/>
      <c r="ACR7" s="29"/>
      <c r="ACS7" s="29"/>
      <c r="ACT7" s="29"/>
      <c r="ACU7" s="29"/>
      <c r="ACV7" s="29"/>
      <c r="ACW7" s="29"/>
      <c r="ACX7" s="29"/>
      <c r="ACY7" s="29"/>
      <c r="ACZ7" s="29"/>
      <c r="ADA7" s="29"/>
      <c r="ADB7" s="29"/>
      <c r="ADC7" s="29"/>
      <c r="ADD7" s="29"/>
      <c r="ADE7" s="29"/>
      <c r="ADF7" s="29"/>
      <c r="ADG7" s="29"/>
      <c r="ADH7" s="29"/>
      <c r="ADI7" s="29"/>
      <c r="ADJ7" s="29"/>
      <c r="ADK7" s="29"/>
      <c r="ADL7" s="29"/>
      <c r="ADM7" s="29"/>
      <c r="ADN7" s="29"/>
      <c r="ADO7" s="29"/>
      <c r="ADP7" s="29"/>
      <c r="ADQ7" s="29"/>
      <c r="ADR7" s="29"/>
      <c r="ADS7" s="29"/>
      <c r="ADT7" s="29"/>
      <c r="ADU7" s="29"/>
      <c r="ADV7" s="29"/>
      <c r="ADW7" s="29"/>
      <c r="ADX7" s="29"/>
      <c r="ADY7" s="29"/>
      <c r="ADZ7" s="29"/>
      <c r="AEA7" s="29"/>
      <c r="AEB7" s="29"/>
      <c r="AEC7" s="29"/>
      <c r="AED7" s="29"/>
      <c r="AEE7" s="29"/>
      <c r="AEF7" s="29"/>
      <c r="AEG7" s="29"/>
      <c r="AEH7" s="29"/>
      <c r="AEI7" s="29"/>
      <c r="AEJ7" s="29"/>
      <c r="AEK7" s="29"/>
      <c r="AEL7" s="29"/>
      <c r="AEM7" s="29"/>
      <c r="AEN7" s="29"/>
      <c r="AEO7" s="29"/>
      <c r="AEP7" s="29"/>
      <c r="AEQ7" s="29"/>
      <c r="AER7" s="29"/>
      <c r="AES7" s="29"/>
      <c r="AET7" s="29"/>
      <c r="AEU7" s="29"/>
      <c r="AEV7" s="29"/>
      <c r="AEW7" s="29"/>
      <c r="AEX7" s="29"/>
      <c r="AEY7" s="29"/>
      <c r="AEZ7" s="29"/>
      <c r="AFA7" s="29"/>
      <c r="AFB7" s="29"/>
      <c r="AFC7" s="29"/>
      <c r="AFD7" s="29"/>
      <c r="AFE7" s="29"/>
      <c r="AFF7" s="29"/>
      <c r="AFG7" s="29"/>
      <c r="AFH7" s="29"/>
      <c r="AFI7" s="29"/>
      <c r="AFJ7" s="29"/>
      <c r="AFK7" s="29"/>
      <c r="AFL7" s="29"/>
      <c r="AFM7" s="29"/>
      <c r="AFN7" s="29"/>
      <c r="AFO7" s="29"/>
      <c r="AFP7" s="29"/>
      <c r="AFQ7" s="29"/>
      <c r="AFR7" s="29"/>
      <c r="AFS7" s="29"/>
      <c r="AFT7" s="29"/>
      <c r="AFU7" s="29"/>
      <c r="AFV7" s="29"/>
      <c r="AFW7" s="29"/>
      <c r="AFX7" s="29"/>
      <c r="AFY7" s="29"/>
      <c r="AFZ7" s="29"/>
      <c r="AGA7" s="29"/>
      <c r="AGB7" s="29"/>
      <c r="AGC7" s="29"/>
      <c r="AGD7" s="29"/>
      <c r="AGE7" s="29"/>
      <c r="AGF7" s="29"/>
      <c r="AGG7" s="29"/>
      <c r="AGH7" s="29"/>
      <c r="AGI7" s="29"/>
      <c r="AGJ7" s="29"/>
      <c r="AGK7" s="29"/>
      <c r="AGL7" s="29"/>
      <c r="AGM7" s="29"/>
      <c r="AGN7" s="29"/>
      <c r="AGO7" s="29"/>
      <c r="AGP7" s="29"/>
      <c r="AGQ7" s="29"/>
      <c r="AGR7" s="29"/>
      <c r="AGS7" s="29"/>
      <c r="AGT7" s="29"/>
      <c r="AGU7" s="29"/>
      <c r="AGV7" s="29"/>
      <c r="AGW7" s="29"/>
      <c r="AGX7" s="29"/>
      <c r="AGY7" s="29"/>
      <c r="AGZ7" s="29"/>
      <c r="AHA7" s="29"/>
      <c r="AHB7" s="29"/>
      <c r="AHC7" s="29"/>
      <c r="AHD7" s="29"/>
      <c r="AHE7" s="29"/>
      <c r="AHF7" s="29"/>
      <c r="AHG7" s="29"/>
      <c r="AHH7" s="29"/>
      <c r="AHI7" s="29"/>
      <c r="AHJ7" s="29"/>
      <c r="AHK7" s="29"/>
      <c r="AHL7" s="29"/>
      <c r="AHM7" s="29"/>
      <c r="AHN7" s="29"/>
      <c r="AHO7" s="29"/>
      <c r="AHP7" s="29"/>
      <c r="AHQ7" s="29"/>
      <c r="AHR7" s="29"/>
      <c r="AHS7" s="29"/>
      <c r="AHT7" s="29"/>
      <c r="AHU7" s="29"/>
      <c r="AHV7" s="29"/>
      <c r="AHW7" s="29"/>
      <c r="AHX7" s="29"/>
      <c r="AHY7" s="29"/>
      <c r="AHZ7" s="29"/>
      <c r="AIA7" s="29"/>
      <c r="AIB7" s="29"/>
      <c r="AIC7" s="29"/>
      <c r="AID7" s="29"/>
      <c r="AIE7" s="29"/>
      <c r="AIF7" s="29"/>
      <c r="AIG7" s="29"/>
      <c r="AIH7" s="29"/>
      <c r="AII7" s="29"/>
      <c r="AIJ7" s="29"/>
      <c r="AIK7" s="29"/>
      <c r="AIL7" s="29"/>
      <c r="AIM7" s="29"/>
      <c r="AIN7" s="29"/>
      <c r="AIO7" s="29"/>
      <c r="AIP7" s="29"/>
      <c r="AIQ7" s="29"/>
      <c r="AIR7" s="29"/>
      <c r="AIS7" s="29"/>
      <c r="AIT7" s="29"/>
      <c r="AIU7" s="29"/>
      <c r="AIV7" s="29"/>
      <c r="AIW7" s="29"/>
      <c r="AIX7" s="29"/>
      <c r="AIY7" s="29"/>
      <c r="AIZ7" s="29"/>
      <c r="AJA7" s="29"/>
      <c r="AJB7" s="29"/>
      <c r="AJC7" s="29"/>
      <c r="AJD7" s="29"/>
      <c r="AJE7" s="29"/>
      <c r="AJF7" s="29"/>
      <c r="AJG7" s="29"/>
      <c r="AJH7" s="29"/>
      <c r="AJI7" s="29"/>
      <c r="AJJ7" s="29"/>
      <c r="AJK7" s="29"/>
      <c r="AJL7" s="29"/>
      <c r="AJM7" s="29"/>
      <c r="AJN7" s="29"/>
      <c r="AJO7" s="29"/>
      <c r="AJP7" s="29"/>
      <c r="AJQ7" s="29"/>
      <c r="AJR7" s="29"/>
      <c r="AJS7" s="29"/>
      <c r="AJT7" s="29"/>
      <c r="AJU7" s="29"/>
      <c r="AJV7" s="29"/>
      <c r="AJW7" s="29"/>
      <c r="AJX7" s="29"/>
      <c r="AJY7" s="29"/>
      <c r="AJZ7" s="29"/>
      <c r="AKA7" s="29"/>
      <c r="AKB7" s="29"/>
      <c r="AKC7" s="29"/>
      <c r="AKD7" s="29"/>
      <c r="AKE7" s="29"/>
      <c r="AKF7" s="29"/>
      <c r="AKG7" s="29"/>
      <c r="AKH7" s="29"/>
      <c r="AKI7" s="29"/>
      <c r="AKJ7" s="29"/>
      <c r="AKK7" s="29"/>
      <c r="AKL7" s="29"/>
      <c r="AKM7" s="29"/>
      <c r="AKN7" s="29"/>
      <c r="AKO7" s="29"/>
      <c r="AKP7" s="29"/>
      <c r="AKQ7" s="29"/>
      <c r="AKR7" s="29"/>
      <c r="AKS7" s="29"/>
      <c r="AKT7" s="29"/>
      <c r="AKU7" s="29"/>
      <c r="AKV7" s="29"/>
      <c r="AKW7" s="29"/>
      <c r="AKX7" s="29"/>
      <c r="AKY7" s="29"/>
      <c r="AKZ7" s="29"/>
      <c r="ALA7" s="29"/>
      <c r="ALB7" s="29"/>
      <c r="ALC7" s="29"/>
      <c r="ALD7" s="29"/>
      <c r="ALE7" s="29"/>
      <c r="ALF7" s="29"/>
      <c r="ALG7" s="29"/>
      <c r="ALH7" s="29"/>
      <c r="ALI7" s="29"/>
      <c r="ALJ7" s="29"/>
      <c r="ALK7" s="29"/>
      <c r="ALL7" s="29"/>
      <c r="ALM7" s="29"/>
      <c r="ALN7" s="29"/>
      <c r="ALO7" s="29"/>
      <c r="ALP7" s="29"/>
      <c r="ALQ7" s="29"/>
      <c r="ALR7" s="29"/>
      <c r="ALS7" s="29"/>
      <c r="ALT7" s="29"/>
      <c r="ALU7" s="29"/>
      <c r="ALV7" s="29"/>
      <c r="ALW7" s="29"/>
      <c r="ALX7" s="29"/>
      <c r="ALY7" s="29"/>
      <c r="ALZ7" s="29"/>
      <c r="AMA7" s="29"/>
      <c r="AMB7" s="29"/>
      <c r="AMC7" s="29"/>
      <c r="AMD7" s="29"/>
      <c r="AME7" s="29"/>
      <c r="AMF7" s="29"/>
      <c r="AMG7" s="29"/>
      <c r="AMH7" s="29"/>
      <c r="AMI7" s="29"/>
      <c r="AMJ7" s="29"/>
      <c r="AMK7" s="29"/>
      <c r="AML7" s="29"/>
      <c r="AMM7" s="29"/>
      <c r="AMN7" s="29"/>
      <c r="AMO7" s="29"/>
      <c r="AMP7" s="29"/>
      <c r="AMQ7" s="29"/>
      <c r="AMR7" s="29"/>
      <c r="AMS7" s="29"/>
      <c r="AMT7" s="29"/>
      <c r="AMU7" s="29"/>
      <c r="AMV7" s="29"/>
      <c r="AMW7" s="29"/>
      <c r="AMX7" s="29"/>
      <c r="AMY7" s="29"/>
      <c r="AMZ7" s="29"/>
      <c r="ANA7" s="29"/>
      <c r="ANB7" s="29"/>
      <c r="ANC7" s="29"/>
      <c r="AND7" s="29"/>
      <c r="ANE7" s="29"/>
      <c r="ANF7" s="29"/>
      <c r="ANG7" s="29"/>
      <c r="ANH7" s="29"/>
      <c r="ANI7" s="29"/>
      <c r="ANJ7" s="29"/>
      <c r="ANK7" s="29"/>
      <c r="ANL7" s="29"/>
      <c r="ANM7" s="29"/>
      <c r="ANN7" s="29"/>
      <c r="ANO7" s="29"/>
      <c r="ANP7" s="29"/>
      <c r="ANQ7" s="29"/>
      <c r="ANR7" s="29"/>
      <c r="ANS7" s="29"/>
      <c r="ANT7" s="29"/>
      <c r="ANU7" s="29"/>
      <c r="ANV7" s="29"/>
      <c r="ANW7" s="29"/>
      <c r="ANX7" s="29"/>
      <c r="ANY7" s="29"/>
      <c r="ANZ7" s="29"/>
      <c r="AOA7" s="29"/>
      <c r="AOB7" s="29"/>
      <c r="AOC7" s="29"/>
      <c r="AOD7" s="29"/>
      <c r="AOE7" s="29"/>
      <c r="AOF7" s="29"/>
      <c r="AOG7" s="29"/>
      <c r="AOH7" s="29"/>
      <c r="AOI7" s="29"/>
      <c r="AOJ7" s="29"/>
      <c r="AOK7" s="29"/>
      <c r="AOL7" s="29"/>
      <c r="AOM7" s="29"/>
      <c r="AON7" s="29"/>
      <c r="AOO7" s="29"/>
      <c r="AOP7" s="29"/>
      <c r="AOQ7" s="29"/>
      <c r="AOR7" s="29"/>
      <c r="AOS7" s="29"/>
      <c r="AOT7" s="29"/>
      <c r="AOU7" s="29"/>
      <c r="AOV7" s="29"/>
      <c r="AOW7" s="29"/>
      <c r="AOX7" s="29"/>
      <c r="AOY7" s="29"/>
      <c r="AOZ7" s="29"/>
      <c r="APA7" s="29"/>
      <c r="APB7" s="29"/>
      <c r="APC7" s="29"/>
      <c r="APD7" s="29"/>
      <c r="APE7" s="29"/>
      <c r="APF7" s="29"/>
      <c r="APG7" s="29"/>
      <c r="APH7" s="29"/>
      <c r="API7" s="29"/>
      <c r="APJ7" s="29"/>
      <c r="APK7" s="29"/>
      <c r="APL7" s="29"/>
      <c r="APM7" s="29"/>
      <c r="APN7" s="29"/>
      <c r="APO7" s="29"/>
      <c r="APP7" s="29"/>
      <c r="APQ7" s="29"/>
      <c r="APR7" s="29"/>
      <c r="APS7" s="29"/>
      <c r="APT7" s="29"/>
      <c r="APU7" s="29"/>
      <c r="APV7" s="29"/>
      <c r="APW7" s="29"/>
      <c r="APX7" s="29"/>
      <c r="APY7" s="29"/>
      <c r="APZ7" s="29"/>
      <c r="AQA7" s="29"/>
      <c r="AQB7" s="29"/>
      <c r="AQC7" s="29"/>
      <c r="AQD7" s="29"/>
      <c r="AQE7" s="29"/>
      <c r="AQF7" s="29"/>
      <c r="AQG7" s="29"/>
      <c r="AQH7" s="29"/>
      <c r="AQI7" s="29"/>
      <c r="AQJ7" s="29"/>
      <c r="AQK7" s="29"/>
      <c r="AQL7" s="29"/>
      <c r="AQM7" s="29"/>
      <c r="AQN7" s="29"/>
      <c r="AQO7" s="29"/>
      <c r="AQP7" s="29"/>
      <c r="AQQ7" s="29"/>
      <c r="AQR7" s="29"/>
      <c r="AQS7" s="29"/>
      <c r="AQT7" s="29"/>
      <c r="AQU7" s="29"/>
      <c r="AQV7" s="29"/>
      <c r="AQW7" s="29"/>
      <c r="AQX7" s="29"/>
      <c r="AQY7" s="29"/>
      <c r="AQZ7" s="29"/>
      <c r="ARA7" s="29"/>
      <c r="ARB7" s="29"/>
      <c r="ARC7" s="29"/>
      <c r="ARD7" s="29"/>
      <c r="ARE7" s="29"/>
      <c r="ARF7" s="29"/>
      <c r="ARG7" s="29"/>
      <c r="ARH7" s="29"/>
      <c r="ARI7" s="29"/>
      <c r="ARJ7" s="29"/>
      <c r="ARK7" s="29"/>
      <c r="ARL7" s="29"/>
      <c r="ARM7" s="29"/>
      <c r="ARN7" s="29"/>
      <c r="ARO7" s="29"/>
      <c r="ARP7" s="29"/>
      <c r="ARQ7" s="29"/>
      <c r="ARR7" s="29"/>
      <c r="ARS7" s="29"/>
      <c r="ART7" s="29"/>
      <c r="ARU7" s="29"/>
      <c r="ARV7" s="29"/>
      <c r="ARW7" s="29"/>
      <c r="ARX7" s="29"/>
      <c r="ARY7" s="29"/>
      <c r="ARZ7" s="29"/>
      <c r="ASA7" s="29"/>
      <c r="ASB7" s="29"/>
      <c r="ASC7" s="29"/>
      <c r="ASD7" s="29"/>
      <c r="ASE7" s="29"/>
      <c r="ASF7" s="29"/>
      <c r="ASG7" s="29"/>
      <c r="ASH7" s="29"/>
      <c r="ASI7" s="29"/>
      <c r="ASJ7" s="29"/>
      <c r="ASK7" s="29"/>
      <c r="ASL7" s="29"/>
      <c r="ASM7" s="29"/>
      <c r="ASN7" s="29"/>
      <c r="ASO7" s="29"/>
      <c r="ASP7" s="29"/>
      <c r="ASQ7" s="29"/>
      <c r="ASR7" s="29"/>
      <c r="ASS7" s="29"/>
      <c r="AST7" s="29"/>
      <c r="ASU7" s="29"/>
      <c r="ASV7" s="29"/>
      <c r="ASW7" s="29"/>
      <c r="ASX7" s="29"/>
      <c r="ASY7" s="29"/>
      <c r="ASZ7" s="29"/>
      <c r="ATA7" s="29"/>
      <c r="ATB7" s="29"/>
      <c r="ATC7" s="29"/>
      <c r="ATD7" s="29"/>
      <c r="ATE7" s="29"/>
      <c r="ATF7" s="29"/>
      <c r="ATG7" s="29"/>
      <c r="ATH7" s="29"/>
      <c r="ATI7" s="29"/>
      <c r="ATJ7" s="29"/>
      <c r="ATK7" s="29"/>
      <c r="ATL7" s="29"/>
      <c r="ATM7" s="29"/>
      <c r="ATN7" s="29"/>
      <c r="ATO7" s="29"/>
      <c r="ATP7" s="29"/>
      <c r="ATQ7" s="29"/>
      <c r="ATR7" s="29"/>
      <c r="ATS7" s="29"/>
      <c r="ATT7" s="29"/>
      <c r="ATU7" s="29"/>
      <c r="ATV7" s="29"/>
      <c r="ATW7" s="29"/>
      <c r="ATX7" s="29"/>
      <c r="ATY7" s="29"/>
      <c r="ATZ7" s="29"/>
      <c r="AUA7" s="29"/>
      <c r="AUB7" s="29"/>
      <c r="AUC7" s="29"/>
      <c r="AUD7" s="29"/>
      <c r="AUE7" s="29"/>
      <c r="AUF7" s="29"/>
      <c r="AUG7" s="29"/>
      <c r="AUH7" s="29"/>
      <c r="AUI7" s="29"/>
      <c r="AUJ7" s="29"/>
      <c r="AUK7" s="29"/>
      <c r="AUL7" s="29"/>
      <c r="AUM7" s="29"/>
      <c r="AUN7" s="29"/>
      <c r="AUO7" s="29"/>
      <c r="AUP7" s="29"/>
      <c r="AUQ7" s="29"/>
      <c r="AUR7" s="29"/>
      <c r="AUS7" s="29"/>
      <c r="AUT7" s="29"/>
      <c r="AUU7" s="29"/>
      <c r="AUV7" s="29"/>
      <c r="AUW7" s="29"/>
      <c r="AUX7" s="29"/>
      <c r="AUY7" s="29"/>
      <c r="AUZ7" s="29"/>
      <c r="AVA7" s="29"/>
      <c r="AVB7" s="29"/>
      <c r="AVC7" s="29"/>
      <c r="AVD7" s="29"/>
      <c r="AVE7" s="29"/>
      <c r="AVF7" s="29"/>
      <c r="AVG7" s="29"/>
      <c r="AVH7" s="29"/>
      <c r="AVI7" s="29"/>
      <c r="AVJ7" s="29"/>
      <c r="AVK7" s="29"/>
      <c r="AVL7" s="29"/>
      <c r="AVM7" s="29"/>
      <c r="AVN7" s="29"/>
      <c r="AVO7" s="29"/>
      <c r="AVP7" s="29"/>
      <c r="AVQ7" s="29"/>
      <c r="AVR7" s="29"/>
      <c r="AVS7" s="29"/>
      <c r="AVT7" s="29"/>
      <c r="AVU7" s="29"/>
      <c r="AVV7" s="29"/>
      <c r="AVW7" s="29"/>
      <c r="AVX7" s="29"/>
      <c r="AVY7" s="29"/>
      <c r="AVZ7" s="29"/>
      <c r="AWA7" s="29"/>
      <c r="AWB7" s="29"/>
      <c r="AWC7" s="29"/>
      <c r="AWD7" s="29"/>
      <c r="AWE7" s="29"/>
      <c r="AWF7" s="29"/>
      <c r="AWG7" s="29"/>
      <c r="AWH7" s="29"/>
      <c r="AWI7" s="29"/>
      <c r="AWJ7" s="29"/>
      <c r="AWK7" s="29"/>
      <c r="AWL7" s="29"/>
      <c r="AWM7" s="29"/>
      <c r="AWN7" s="29"/>
      <c r="AWO7" s="29"/>
      <c r="AWP7" s="29"/>
      <c r="AWQ7" s="29"/>
      <c r="AWR7" s="29"/>
      <c r="AWS7" s="29"/>
      <c r="AWT7" s="29"/>
      <c r="AWU7" s="29"/>
      <c r="AWV7" s="29"/>
      <c r="AWW7" s="29"/>
      <c r="AWX7" s="29"/>
      <c r="AWY7" s="29"/>
      <c r="AWZ7" s="29"/>
      <c r="AXA7" s="29"/>
      <c r="AXB7" s="29"/>
      <c r="AXC7" s="29"/>
      <c r="AXD7" s="29"/>
      <c r="AXE7" s="29"/>
      <c r="AXF7" s="29"/>
      <c r="AXG7" s="29"/>
      <c r="AXH7" s="29"/>
      <c r="AXI7" s="29"/>
      <c r="AXJ7" s="29"/>
      <c r="AXK7" s="29"/>
      <c r="AXL7" s="29"/>
      <c r="AXM7" s="29"/>
      <c r="AXN7" s="29"/>
      <c r="AXO7" s="29"/>
      <c r="AXP7" s="29"/>
      <c r="AXQ7" s="29"/>
      <c r="AXR7" s="29"/>
      <c r="AXS7" s="29"/>
      <c r="AXT7" s="29"/>
      <c r="AXU7" s="29"/>
      <c r="AXV7" s="29"/>
      <c r="AXW7" s="29"/>
      <c r="AXX7" s="29"/>
      <c r="AXY7" s="29"/>
      <c r="AXZ7" s="29"/>
      <c r="AYA7" s="29"/>
      <c r="AYB7" s="29"/>
      <c r="AYC7" s="29"/>
      <c r="AYD7" s="29"/>
      <c r="AYE7" s="29"/>
      <c r="AYF7" s="29"/>
      <c r="AYG7" s="29"/>
      <c r="AYH7" s="29"/>
      <c r="AYI7" s="29"/>
      <c r="AYJ7" s="29"/>
      <c r="AYK7" s="29"/>
      <c r="AYL7" s="29"/>
      <c r="AYM7" s="29"/>
      <c r="AYN7" s="29"/>
      <c r="AYO7" s="29"/>
      <c r="AYP7" s="29"/>
      <c r="AYQ7" s="29"/>
      <c r="AYR7" s="29"/>
      <c r="AYS7" s="29"/>
      <c r="AYT7" s="29"/>
      <c r="AYU7" s="29"/>
      <c r="AYV7" s="29"/>
      <c r="AYW7" s="29"/>
      <c r="AYX7" s="29"/>
      <c r="AYY7" s="29"/>
      <c r="AYZ7" s="29"/>
      <c r="AZA7" s="29"/>
      <c r="AZB7" s="29"/>
      <c r="AZC7" s="29"/>
      <c r="AZD7" s="29"/>
      <c r="AZE7" s="29"/>
      <c r="AZF7" s="29"/>
      <c r="AZG7" s="29"/>
      <c r="AZH7" s="29"/>
      <c r="AZI7" s="29"/>
      <c r="AZJ7" s="29"/>
      <c r="AZK7" s="29"/>
      <c r="AZL7" s="29"/>
      <c r="AZM7" s="29"/>
      <c r="AZN7" s="29"/>
      <c r="AZO7" s="29"/>
      <c r="AZP7" s="29"/>
      <c r="AZQ7" s="29"/>
      <c r="AZR7" s="29"/>
      <c r="AZS7" s="29"/>
      <c r="AZT7" s="29"/>
      <c r="AZU7" s="29"/>
      <c r="AZV7" s="29"/>
      <c r="AZW7" s="29"/>
      <c r="AZX7" s="29"/>
      <c r="AZY7" s="29"/>
      <c r="AZZ7" s="29"/>
      <c r="BAA7" s="29"/>
      <c r="BAB7" s="29"/>
      <c r="BAC7" s="29"/>
      <c r="BAD7" s="29"/>
      <c r="BAE7" s="29"/>
      <c r="BAF7" s="29"/>
      <c r="BAG7" s="29"/>
      <c r="BAH7" s="29"/>
      <c r="BAI7" s="29"/>
      <c r="BAJ7" s="29"/>
      <c r="BAK7" s="29"/>
      <c r="BAL7" s="29"/>
      <c r="BAM7" s="29"/>
      <c r="BAN7" s="29"/>
      <c r="BAO7" s="29"/>
      <c r="BAP7" s="29"/>
      <c r="BAQ7" s="29"/>
      <c r="BAR7" s="29"/>
      <c r="BAS7" s="29"/>
      <c r="BAT7" s="29"/>
      <c r="BAU7" s="29"/>
      <c r="BAV7" s="29"/>
      <c r="BAW7" s="29"/>
      <c r="BAX7" s="29"/>
      <c r="BAY7" s="29"/>
      <c r="BAZ7" s="29"/>
      <c r="BBA7" s="29"/>
      <c r="BBB7" s="29"/>
      <c r="BBC7" s="29"/>
      <c r="BBD7" s="29"/>
      <c r="BBE7" s="29"/>
      <c r="BBF7" s="29"/>
      <c r="BBG7" s="29"/>
      <c r="BBH7" s="29"/>
      <c r="BBI7" s="29"/>
      <c r="BBJ7" s="29"/>
      <c r="BBK7" s="29"/>
      <c r="BBL7" s="29"/>
      <c r="BBM7" s="29"/>
      <c r="BBN7" s="29"/>
      <c r="BBO7" s="29"/>
      <c r="BBP7" s="29"/>
      <c r="BBQ7" s="29"/>
      <c r="BBR7" s="29"/>
      <c r="BBS7" s="29"/>
      <c r="BBT7" s="29"/>
      <c r="BBU7" s="29"/>
      <c r="BBV7" s="29"/>
      <c r="BBW7" s="29"/>
      <c r="BBX7" s="29"/>
      <c r="BBY7" s="29"/>
      <c r="BBZ7" s="29"/>
      <c r="BCA7" s="29"/>
      <c r="BCB7" s="29"/>
      <c r="BCC7" s="29"/>
      <c r="BCD7" s="29"/>
      <c r="BCE7" s="29"/>
      <c r="BCF7" s="29"/>
      <c r="BCG7" s="29"/>
      <c r="BCH7" s="29"/>
      <c r="BCI7" s="29"/>
      <c r="BCJ7" s="29"/>
      <c r="BCK7" s="29"/>
      <c r="BCL7" s="29"/>
      <c r="BCM7" s="29"/>
      <c r="BCN7" s="29"/>
      <c r="BCO7" s="29"/>
      <c r="BCP7" s="29"/>
      <c r="BCQ7" s="29"/>
      <c r="BCR7" s="29"/>
      <c r="BCS7" s="29"/>
      <c r="BCT7" s="29"/>
      <c r="BCU7" s="29"/>
      <c r="BCV7" s="29"/>
      <c r="BCW7" s="29"/>
      <c r="BCX7" s="29"/>
      <c r="BCY7" s="29"/>
      <c r="BCZ7" s="29"/>
      <c r="BDA7" s="29"/>
      <c r="BDB7" s="29"/>
      <c r="BDC7" s="29"/>
      <c r="BDD7" s="29"/>
      <c r="BDE7" s="29"/>
      <c r="BDF7" s="29"/>
      <c r="BDG7" s="29"/>
      <c r="BDH7" s="29"/>
      <c r="BDI7" s="29"/>
      <c r="BDJ7" s="29"/>
      <c r="BDK7" s="29"/>
      <c r="BDL7" s="29"/>
      <c r="BDM7" s="29"/>
      <c r="BDN7" s="29"/>
      <c r="BDO7" s="29"/>
      <c r="BDP7" s="29"/>
      <c r="BDQ7" s="29"/>
      <c r="BDR7" s="29"/>
      <c r="BDS7" s="29"/>
      <c r="BDT7" s="29"/>
      <c r="BDU7" s="29"/>
      <c r="BDV7" s="29"/>
      <c r="BDW7" s="29"/>
      <c r="BDX7" s="29"/>
      <c r="BDY7" s="29"/>
      <c r="BDZ7" s="29"/>
      <c r="BEA7" s="29"/>
      <c r="BEB7" s="29"/>
      <c r="BEC7" s="29"/>
      <c r="BED7" s="29"/>
      <c r="BEE7" s="29"/>
      <c r="BEF7" s="29"/>
      <c r="BEG7" s="29"/>
      <c r="BEH7" s="29"/>
      <c r="BEI7" s="29"/>
      <c r="BEJ7" s="29"/>
      <c r="BEK7" s="29"/>
      <c r="BEL7" s="29"/>
      <c r="BEM7" s="29"/>
      <c r="BEN7" s="29"/>
      <c r="BEO7" s="29"/>
      <c r="BEP7" s="29"/>
      <c r="BEQ7" s="29"/>
      <c r="BER7" s="29"/>
      <c r="BES7" s="29"/>
      <c r="BET7" s="29"/>
      <c r="BEU7" s="29"/>
      <c r="BEV7" s="29"/>
      <c r="BEW7" s="29"/>
      <c r="BEX7" s="29"/>
      <c r="BEY7" s="29"/>
      <c r="BEZ7" s="29"/>
      <c r="BFA7" s="29"/>
      <c r="BFB7" s="29"/>
      <c r="BFC7" s="29"/>
      <c r="BFD7" s="29"/>
      <c r="BFE7" s="29"/>
      <c r="BFF7" s="29"/>
      <c r="BFG7" s="29"/>
      <c r="BFH7" s="29"/>
      <c r="BFI7" s="29"/>
      <c r="BFJ7" s="29"/>
      <c r="BFK7" s="29"/>
      <c r="BFL7" s="29"/>
      <c r="BFM7" s="29"/>
      <c r="BFN7" s="29"/>
      <c r="BFO7" s="29"/>
      <c r="BFP7" s="29"/>
      <c r="BFQ7" s="29"/>
      <c r="BFR7" s="29"/>
      <c r="BFS7" s="29"/>
      <c r="BFT7" s="29"/>
      <c r="BFU7" s="29"/>
      <c r="BFV7" s="29"/>
      <c r="BFW7" s="29"/>
      <c r="BFX7" s="29"/>
      <c r="BFY7" s="29"/>
      <c r="BFZ7" s="29"/>
      <c r="BGA7" s="29"/>
      <c r="BGB7" s="29"/>
      <c r="BGC7" s="29"/>
      <c r="BGD7" s="29"/>
      <c r="BGE7" s="29"/>
      <c r="BGF7" s="29"/>
      <c r="BGG7" s="29"/>
      <c r="BGH7" s="29"/>
      <c r="BGI7" s="29"/>
      <c r="BGJ7" s="29"/>
      <c r="BGK7" s="29"/>
      <c r="BGL7" s="29"/>
      <c r="BGM7" s="29"/>
      <c r="BGN7" s="29"/>
      <c r="BGO7" s="29"/>
      <c r="BGP7" s="29"/>
      <c r="BGQ7" s="29"/>
      <c r="BGR7" s="29"/>
      <c r="BGS7" s="29"/>
      <c r="BGT7" s="29"/>
      <c r="BGU7" s="29"/>
      <c r="BGV7" s="29"/>
      <c r="BGW7" s="29"/>
      <c r="BGX7" s="29"/>
      <c r="BGY7" s="29"/>
      <c r="BGZ7" s="29"/>
      <c r="BHA7" s="29"/>
      <c r="BHB7" s="29"/>
      <c r="BHC7" s="29"/>
      <c r="BHD7" s="29"/>
      <c r="BHE7" s="29"/>
      <c r="BHF7" s="29"/>
      <c r="BHG7" s="29"/>
      <c r="BHH7" s="29"/>
      <c r="BHI7" s="29"/>
      <c r="BHJ7" s="29"/>
      <c r="BHK7" s="29"/>
      <c r="BHL7" s="29"/>
      <c r="BHM7" s="29"/>
      <c r="BHN7" s="29"/>
      <c r="BHO7" s="29"/>
      <c r="BHP7" s="29"/>
      <c r="BHQ7" s="29"/>
      <c r="BHR7" s="29"/>
      <c r="BHS7" s="29"/>
      <c r="BHT7" s="29"/>
      <c r="BHU7" s="29"/>
      <c r="BHV7" s="29"/>
      <c r="BHW7" s="29"/>
      <c r="BHX7" s="29"/>
      <c r="BHY7" s="29"/>
      <c r="BHZ7" s="29"/>
      <c r="BIA7" s="29"/>
      <c r="BIB7" s="29"/>
      <c r="BIC7" s="29"/>
      <c r="BID7" s="29"/>
      <c r="BIE7" s="29"/>
      <c r="BIF7" s="29"/>
      <c r="BIG7" s="29"/>
      <c r="BIH7" s="29"/>
      <c r="BII7" s="29"/>
      <c r="BIJ7" s="29"/>
      <c r="BIK7" s="29"/>
      <c r="BIL7" s="29"/>
      <c r="BIM7" s="29"/>
      <c r="BIN7" s="29"/>
      <c r="BIO7" s="29"/>
      <c r="BIP7" s="29"/>
      <c r="BIQ7" s="29"/>
      <c r="BIR7" s="29"/>
      <c r="BIS7" s="29"/>
      <c r="BIT7" s="29"/>
      <c r="BIU7" s="29"/>
      <c r="BIV7" s="29"/>
      <c r="BIW7" s="29"/>
      <c r="BIX7" s="29"/>
      <c r="BIY7" s="29"/>
      <c r="BIZ7" s="29"/>
      <c r="BJA7" s="29"/>
      <c r="BJB7" s="29"/>
      <c r="BJC7" s="29"/>
      <c r="BJD7" s="29"/>
      <c r="BJE7" s="29"/>
      <c r="BJF7" s="29"/>
      <c r="BJG7" s="29"/>
      <c r="BJH7" s="29"/>
      <c r="BJI7" s="29"/>
      <c r="BJJ7" s="29"/>
      <c r="BJK7" s="29"/>
      <c r="BJL7" s="29"/>
      <c r="BJM7" s="29"/>
      <c r="BJN7" s="29"/>
      <c r="BJO7" s="29"/>
      <c r="BJP7" s="29"/>
      <c r="BJQ7" s="29"/>
      <c r="BJR7" s="29"/>
      <c r="BJS7" s="29"/>
      <c r="BJT7" s="29"/>
      <c r="BJU7" s="29"/>
      <c r="BJV7" s="29"/>
      <c r="BJW7" s="29"/>
      <c r="BJX7" s="29"/>
      <c r="BJY7" s="29"/>
      <c r="BJZ7" s="29"/>
      <c r="BKA7" s="29"/>
      <c r="BKB7" s="29"/>
      <c r="BKC7" s="29"/>
      <c r="BKD7" s="29"/>
      <c r="BKE7" s="29"/>
      <c r="BKF7" s="29"/>
      <c r="BKG7" s="29"/>
      <c r="BKH7" s="29"/>
      <c r="BKI7" s="29"/>
      <c r="BKJ7" s="29"/>
      <c r="BKK7" s="29"/>
      <c r="BKL7" s="29"/>
      <c r="BKM7" s="29"/>
      <c r="BKN7" s="29"/>
      <c r="BKO7" s="29"/>
      <c r="BKP7" s="29"/>
      <c r="BKQ7" s="29"/>
      <c r="BKR7" s="29"/>
      <c r="BKS7" s="29"/>
      <c r="BKT7" s="29"/>
      <c r="BKU7" s="29"/>
      <c r="BKV7" s="29"/>
      <c r="BKW7" s="29"/>
      <c r="BKX7" s="29"/>
      <c r="BKY7" s="29"/>
      <c r="BKZ7" s="29"/>
      <c r="BLA7" s="29"/>
      <c r="BLB7" s="29"/>
      <c r="BLC7" s="29"/>
      <c r="BLD7" s="29"/>
      <c r="BLE7" s="29"/>
      <c r="BLF7" s="29"/>
      <c r="BLG7" s="29"/>
      <c r="BLH7" s="29"/>
      <c r="BLI7" s="29"/>
      <c r="BLJ7" s="29"/>
      <c r="BLK7" s="29"/>
      <c r="BLL7" s="29"/>
      <c r="BLM7" s="29"/>
      <c r="BLN7" s="29"/>
      <c r="BLO7" s="29"/>
      <c r="BLP7" s="29"/>
      <c r="BLQ7" s="29"/>
      <c r="BLR7" s="29"/>
      <c r="BLS7" s="29"/>
      <c r="BLT7" s="29"/>
      <c r="BLU7" s="29"/>
      <c r="BLV7" s="29"/>
      <c r="BLW7" s="29"/>
      <c r="BLX7" s="29"/>
      <c r="BLY7" s="29"/>
      <c r="BLZ7" s="29"/>
      <c r="BMA7" s="29"/>
      <c r="BMB7" s="29"/>
      <c r="BMC7" s="29"/>
      <c r="BMD7" s="29"/>
      <c r="BME7" s="29"/>
      <c r="BMF7" s="29"/>
      <c r="BMG7" s="29"/>
      <c r="BMH7" s="29"/>
      <c r="BMI7" s="29"/>
      <c r="BMJ7" s="29"/>
      <c r="BMK7" s="29"/>
      <c r="BML7" s="29"/>
      <c r="BMM7" s="29"/>
      <c r="BMN7" s="29"/>
      <c r="BMO7" s="29"/>
      <c r="BMP7" s="29"/>
      <c r="BMQ7" s="29"/>
      <c r="BMR7" s="29"/>
      <c r="BMS7" s="29"/>
      <c r="BMT7" s="29"/>
      <c r="BMU7" s="29"/>
      <c r="BMV7" s="29"/>
      <c r="BMW7" s="29"/>
      <c r="BMX7" s="29"/>
      <c r="BMY7" s="29"/>
      <c r="BMZ7" s="29"/>
      <c r="BNA7" s="29"/>
      <c r="BNB7" s="29"/>
      <c r="BNC7" s="29"/>
      <c r="BND7" s="29"/>
      <c r="BNE7" s="29"/>
      <c r="BNF7" s="29"/>
      <c r="BNG7" s="29"/>
      <c r="BNH7" s="29"/>
      <c r="BNI7" s="29"/>
      <c r="BNJ7" s="29"/>
      <c r="BNK7" s="29"/>
      <c r="BNL7" s="29"/>
      <c r="BNM7" s="29"/>
      <c r="BNN7" s="29"/>
      <c r="BNO7" s="29"/>
      <c r="BNP7" s="29"/>
      <c r="BNQ7" s="29"/>
      <c r="BNR7" s="29"/>
      <c r="BNS7" s="29"/>
      <c r="BNT7" s="29"/>
      <c r="BNU7" s="29"/>
      <c r="BNV7" s="29"/>
      <c r="BNW7" s="29"/>
      <c r="BNX7" s="29"/>
      <c r="BNY7" s="29"/>
      <c r="BNZ7" s="29"/>
      <c r="BOA7" s="29"/>
      <c r="BOB7" s="29"/>
      <c r="BOC7" s="29"/>
      <c r="BOD7" s="29"/>
      <c r="BOE7" s="29"/>
      <c r="BOF7" s="29"/>
      <c r="BOG7" s="29"/>
      <c r="BOH7" s="29"/>
      <c r="BOI7" s="29"/>
      <c r="BOJ7" s="29"/>
      <c r="BOK7" s="29"/>
      <c r="BOL7" s="29"/>
      <c r="BOM7" s="29"/>
      <c r="BON7" s="29"/>
      <c r="BOO7" s="29"/>
      <c r="BOP7" s="29"/>
      <c r="BOQ7" s="29"/>
      <c r="BOR7" s="29"/>
      <c r="BOS7" s="29"/>
      <c r="BOT7" s="29"/>
      <c r="BOU7" s="29"/>
      <c r="BOV7" s="29"/>
      <c r="BOW7" s="29"/>
      <c r="BOX7" s="29"/>
      <c r="BOY7" s="29"/>
      <c r="BOZ7" s="29"/>
      <c r="BPA7" s="29"/>
      <c r="BPB7" s="29"/>
      <c r="BPC7" s="29"/>
      <c r="BPD7" s="29"/>
      <c r="BPE7" s="29"/>
      <c r="BPF7" s="29"/>
      <c r="BPG7" s="29"/>
      <c r="BPH7" s="29"/>
      <c r="BPI7" s="29"/>
      <c r="BPJ7" s="29"/>
      <c r="BPK7" s="29"/>
      <c r="BPL7" s="29"/>
      <c r="BPM7" s="29"/>
      <c r="BPN7" s="29"/>
      <c r="BPO7" s="29"/>
      <c r="BPP7" s="29"/>
      <c r="BPQ7" s="29"/>
      <c r="BPR7" s="29"/>
      <c r="BPS7" s="29"/>
      <c r="BPT7" s="29"/>
      <c r="BPU7" s="29"/>
      <c r="BPV7" s="29"/>
      <c r="BPW7" s="29"/>
      <c r="BPX7" s="29"/>
      <c r="BPY7" s="29"/>
      <c r="BPZ7" s="29"/>
      <c r="BQA7" s="29"/>
      <c r="BQB7" s="29"/>
      <c r="BQC7" s="29"/>
      <c r="BQD7" s="29"/>
      <c r="BQE7" s="29"/>
      <c r="BQF7" s="29"/>
      <c r="BQG7" s="29"/>
      <c r="BQH7" s="29"/>
      <c r="BQI7" s="29"/>
      <c r="BQJ7" s="29"/>
      <c r="BQK7" s="29"/>
      <c r="BQL7" s="29"/>
      <c r="BQM7" s="29"/>
      <c r="BQN7" s="29"/>
      <c r="BQO7" s="29"/>
      <c r="BQP7" s="29"/>
      <c r="BQQ7" s="29"/>
      <c r="BQR7" s="29"/>
      <c r="BQS7" s="29"/>
      <c r="BQT7" s="29"/>
      <c r="BQU7" s="29"/>
      <c r="BQV7" s="29"/>
      <c r="BQW7" s="29"/>
      <c r="BQX7" s="29"/>
      <c r="BQY7" s="29"/>
      <c r="BQZ7" s="29"/>
      <c r="BRA7" s="29"/>
      <c r="BRB7" s="29"/>
      <c r="BRC7" s="29"/>
      <c r="BRD7" s="29"/>
      <c r="BRE7" s="29"/>
      <c r="BRF7" s="29"/>
      <c r="BRG7" s="29"/>
      <c r="BRH7" s="29"/>
      <c r="BRI7" s="29"/>
      <c r="BRJ7" s="29"/>
      <c r="BRK7" s="29"/>
      <c r="BRL7" s="29"/>
      <c r="BRM7" s="29"/>
      <c r="BRN7" s="29"/>
      <c r="BRO7" s="29"/>
      <c r="BRP7" s="29"/>
      <c r="BRQ7" s="29"/>
      <c r="BRR7" s="29"/>
      <c r="BRS7" s="29"/>
      <c r="BRT7" s="29"/>
      <c r="BRU7" s="29"/>
      <c r="BRV7" s="29"/>
      <c r="BRW7" s="29"/>
      <c r="BRX7" s="29"/>
      <c r="BRY7" s="29"/>
      <c r="BRZ7" s="29"/>
      <c r="BSA7" s="29"/>
      <c r="BSB7" s="29"/>
      <c r="BSC7" s="29"/>
      <c r="BSD7" s="29"/>
      <c r="BSE7" s="29"/>
      <c r="BSF7" s="29"/>
      <c r="BSG7" s="29"/>
      <c r="BSH7" s="29"/>
      <c r="BSI7" s="29"/>
      <c r="BSJ7" s="29"/>
      <c r="BSK7" s="29"/>
      <c r="BSL7" s="29"/>
      <c r="BSM7" s="29"/>
      <c r="BSN7" s="29"/>
      <c r="BSO7" s="29"/>
      <c r="BSP7" s="29"/>
      <c r="BSQ7" s="29"/>
      <c r="BSR7" s="29"/>
      <c r="BSS7" s="29"/>
      <c r="BST7" s="29"/>
      <c r="BSU7" s="29"/>
      <c r="BSV7" s="29"/>
      <c r="BSW7" s="29"/>
      <c r="BSX7" s="29"/>
      <c r="BSY7" s="29"/>
      <c r="BSZ7" s="29"/>
      <c r="BTA7" s="29"/>
      <c r="BTB7" s="29"/>
      <c r="BTC7" s="29"/>
      <c r="BTD7" s="29"/>
      <c r="BTE7" s="29"/>
      <c r="BTF7" s="29"/>
      <c r="BTG7" s="29"/>
      <c r="BTH7" s="29"/>
      <c r="BTI7" s="29"/>
      <c r="BTJ7" s="29"/>
      <c r="BTK7" s="29"/>
      <c r="BTL7" s="29"/>
      <c r="BTM7" s="29"/>
      <c r="BTN7" s="29"/>
      <c r="BTO7" s="29"/>
      <c r="BTP7" s="29"/>
      <c r="BTQ7" s="29"/>
      <c r="BTR7" s="29"/>
      <c r="BTS7" s="29"/>
      <c r="BTT7" s="29"/>
      <c r="BTU7" s="29"/>
      <c r="BTV7" s="29"/>
      <c r="BTW7" s="29"/>
      <c r="BTX7" s="29"/>
      <c r="BTY7" s="29"/>
      <c r="BTZ7" s="29"/>
      <c r="BUA7" s="29"/>
      <c r="BUB7" s="29"/>
      <c r="BUC7" s="29"/>
      <c r="BUD7" s="29"/>
      <c r="BUE7" s="29"/>
      <c r="BUF7" s="29"/>
      <c r="BUG7" s="29"/>
      <c r="BUH7" s="29"/>
      <c r="BUI7" s="29"/>
      <c r="BUJ7" s="29"/>
      <c r="BUK7" s="29"/>
      <c r="BUL7" s="29"/>
      <c r="BUM7" s="29"/>
      <c r="BUN7" s="29"/>
      <c r="BUO7" s="29"/>
      <c r="BUP7" s="29"/>
      <c r="BUQ7" s="29"/>
      <c r="BUR7" s="29"/>
      <c r="BUS7" s="29"/>
      <c r="BUT7" s="29"/>
      <c r="BUU7" s="29"/>
      <c r="BUV7" s="29"/>
      <c r="BUW7" s="29"/>
      <c r="BUX7" s="29"/>
      <c r="BUY7" s="29"/>
      <c r="BUZ7" s="29"/>
      <c r="BVA7" s="29"/>
      <c r="BVB7" s="29"/>
      <c r="BVC7" s="29"/>
      <c r="BVD7" s="29"/>
      <c r="BVE7" s="29"/>
      <c r="BVF7" s="29"/>
      <c r="BVG7" s="29"/>
      <c r="BVH7" s="29"/>
      <c r="BVI7" s="29"/>
      <c r="BVJ7" s="29"/>
      <c r="BVK7" s="29"/>
      <c r="BVL7" s="29"/>
      <c r="BVM7" s="29"/>
      <c r="BVN7" s="29"/>
      <c r="BVO7" s="29"/>
      <c r="BVP7" s="29"/>
      <c r="BVQ7" s="29"/>
      <c r="BVR7" s="29"/>
      <c r="BVS7" s="29"/>
      <c r="BVT7" s="29"/>
      <c r="BVU7" s="29"/>
      <c r="BVV7" s="29"/>
      <c r="BVW7" s="29"/>
      <c r="BVX7" s="29"/>
      <c r="BVY7" s="29"/>
      <c r="BVZ7" s="29"/>
      <c r="BWA7" s="29"/>
      <c r="BWB7" s="29"/>
      <c r="BWC7" s="29"/>
      <c r="BWD7" s="29"/>
      <c r="BWE7" s="29"/>
      <c r="BWF7" s="29"/>
      <c r="BWG7" s="29"/>
      <c r="BWH7" s="29"/>
      <c r="BWI7" s="29"/>
      <c r="BWJ7" s="29"/>
      <c r="BWK7" s="29"/>
      <c r="BWL7" s="29"/>
      <c r="BWM7" s="29"/>
      <c r="BWN7" s="29"/>
      <c r="BWO7" s="29"/>
      <c r="BWP7" s="29"/>
      <c r="BWQ7" s="29"/>
      <c r="BWR7" s="29"/>
      <c r="BWS7" s="29"/>
      <c r="BWT7" s="29"/>
      <c r="BWU7" s="29"/>
      <c r="BWV7" s="29"/>
      <c r="BWW7" s="29"/>
      <c r="BWX7" s="29"/>
      <c r="BWY7" s="29"/>
      <c r="BWZ7" s="29"/>
      <c r="BXA7" s="29"/>
      <c r="BXB7" s="29"/>
      <c r="BXC7" s="29"/>
      <c r="BXD7" s="29"/>
      <c r="BXE7" s="29"/>
      <c r="BXF7" s="29"/>
      <c r="BXG7" s="29"/>
      <c r="BXH7" s="29"/>
      <c r="BXI7" s="29"/>
      <c r="BXJ7" s="29"/>
      <c r="BXK7" s="29"/>
      <c r="BXL7" s="29"/>
      <c r="BXM7" s="29"/>
      <c r="BXN7" s="29"/>
      <c r="BXO7" s="29"/>
      <c r="BXP7" s="29"/>
      <c r="BXQ7" s="29"/>
      <c r="BXR7" s="29"/>
      <c r="BXS7" s="29"/>
      <c r="BXT7" s="29"/>
      <c r="BXU7" s="29"/>
      <c r="BXV7" s="29"/>
      <c r="BXW7" s="29"/>
      <c r="BXX7" s="29"/>
      <c r="BXY7" s="29"/>
      <c r="BXZ7" s="29"/>
      <c r="BYA7" s="29"/>
      <c r="BYB7" s="29"/>
      <c r="BYC7" s="29"/>
      <c r="BYD7" s="29"/>
      <c r="BYE7" s="29"/>
      <c r="BYF7" s="29"/>
      <c r="BYG7" s="29"/>
      <c r="BYH7" s="29"/>
      <c r="BYI7" s="29"/>
      <c r="BYJ7" s="29"/>
      <c r="BYK7" s="29"/>
      <c r="BYL7" s="29"/>
      <c r="BYM7" s="29"/>
      <c r="BYN7" s="29"/>
      <c r="BYO7" s="29"/>
      <c r="BYP7" s="29"/>
      <c r="BYQ7" s="29"/>
      <c r="BYR7" s="29"/>
      <c r="BYS7" s="29"/>
      <c r="BYT7" s="29"/>
      <c r="BYU7" s="29"/>
      <c r="BYV7" s="29"/>
      <c r="BYW7" s="29"/>
      <c r="BYX7" s="29"/>
      <c r="BYY7" s="29"/>
      <c r="BYZ7" s="29"/>
      <c r="BZA7" s="29"/>
      <c r="BZB7" s="29"/>
      <c r="BZC7" s="29"/>
      <c r="BZD7" s="29"/>
      <c r="BZE7" s="29"/>
      <c r="BZF7" s="29"/>
      <c r="BZG7" s="29"/>
      <c r="BZH7" s="29"/>
      <c r="BZI7" s="29"/>
      <c r="BZJ7" s="29"/>
      <c r="BZK7" s="29"/>
      <c r="BZL7" s="29"/>
      <c r="BZM7" s="29"/>
      <c r="BZN7" s="29"/>
      <c r="BZO7" s="29"/>
      <c r="BZP7" s="29"/>
      <c r="BZQ7" s="29"/>
      <c r="BZR7" s="29"/>
      <c r="BZS7" s="29"/>
      <c r="BZT7" s="29"/>
      <c r="BZU7" s="29"/>
      <c r="BZV7" s="29"/>
      <c r="BZW7" s="29"/>
      <c r="BZX7" s="29"/>
      <c r="BZY7" s="29"/>
      <c r="BZZ7" s="29"/>
      <c r="CAA7" s="29"/>
      <c r="CAB7" s="29"/>
      <c r="CAC7" s="29"/>
      <c r="CAD7" s="29"/>
      <c r="CAE7" s="29"/>
      <c r="CAF7" s="29"/>
      <c r="CAG7" s="29"/>
      <c r="CAH7" s="29"/>
      <c r="CAI7" s="29"/>
      <c r="CAJ7" s="29"/>
      <c r="CAK7" s="29"/>
      <c r="CAL7" s="29"/>
      <c r="CAM7" s="29"/>
      <c r="CAN7" s="29"/>
      <c r="CAO7" s="29"/>
      <c r="CAP7" s="29"/>
      <c r="CAQ7" s="29"/>
      <c r="CAR7" s="29"/>
      <c r="CAS7" s="29"/>
      <c r="CAT7" s="29"/>
      <c r="CAU7" s="29"/>
      <c r="CAV7" s="29"/>
      <c r="CAW7" s="29"/>
      <c r="CAX7" s="29"/>
      <c r="CAY7" s="29"/>
      <c r="CAZ7" s="29"/>
      <c r="CBA7" s="29"/>
      <c r="CBB7" s="29"/>
      <c r="CBC7" s="29"/>
      <c r="CBD7" s="29"/>
      <c r="CBE7" s="29"/>
      <c r="CBF7" s="29"/>
      <c r="CBG7" s="29"/>
      <c r="CBH7" s="29"/>
      <c r="CBI7" s="29"/>
      <c r="CBJ7" s="29"/>
      <c r="CBK7" s="29"/>
      <c r="CBL7" s="29"/>
      <c r="CBM7" s="29"/>
      <c r="CBN7" s="29"/>
      <c r="CBO7" s="29"/>
      <c r="CBP7" s="29"/>
      <c r="CBQ7" s="29"/>
      <c r="CBR7" s="29"/>
      <c r="CBS7" s="29"/>
      <c r="CBT7" s="29"/>
      <c r="CBU7" s="29"/>
      <c r="CBV7" s="29"/>
      <c r="CBW7" s="29"/>
      <c r="CBX7" s="29"/>
      <c r="CBY7" s="29"/>
      <c r="CBZ7" s="29"/>
      <c r="CCA7" s="29"/>
      <c r="CCB7" s="29"/>
      <c r="CCC7" s="29"/>
      <c r="CCD7" s="29"/>
      <c r="CCE7" s="29"/>
      <c r="CCF7" s="29"/>
      <c r="CCG7" s="29"/>
      <c r="CCH7" s="29"/>
      <c r="CCI7" s="29"/>
      <c r="CCJ7" s="29"/>
      <c r="CCK7" s="29"/>
      <c r="CCL7" s="29"/>
      <c r="CCM7" s="29"/>
      <c r="CCN7" s="29"/>
      <c r="CCO7" s="29"/>
      <c r="CCP7" s="29"/>
      <c r="CCQ7" s="29"/>
      <c r="CCR7" s="29"/>
      <c r="CCS7" s="29"/>
      <c r="CCT7" s="29"/>
      <c r="CCU7" s="29"/>
      <c r="CCV7" s="29"/>
      <c r="CCW7" s="29"/>
      <c r="CCX7" s="29"/>
      <c r="CCY7" s="29"/>
      <c r="CCZ7" s="29"/>
      <c r="CDA7" s="29"/>
      <c r="CDB7" s="29"/>
      <c r="CDC7" s="29"/>
      <c r="CDD7" s="29"/>
      <c r="CDE7" s="29"/>
      <c r="CDF7" s="29"/>
      <c r="CDG7" s="29"/>
      <c r="CDH7" s="29"/>
      <c r="CDI7" s="29"/>
      <c r="CDJ7" s="29"/>
      <c r="CDK7" s="29"/>
      <c r="CDL7" s="29"/>
      <c r="CDM7" s="29"/>
      <c r="CDN7" s="29"/>
      <c r="CDO7" s="29"/>
      <c r="CDP7" s="29"/>
      <c r="CDQ7" s="29"/>
      <c r="CDR7" s="29"/>
      <c r="CDS7" s="29"/>
      <c r="CDT7" s="29"/>
      <c r="CDU7" s="29"/>
      <c r="CDV7" s="29"/>
      <c r="CDW7" s="29"/>
      <c r="CDX7" s="29"/>
      <c r="CDY7" s="29"/>
      <c r="CDZ7" s="29"/>
      <c r="CEA7" s="29"/>
      <c r="CEB7" s="29"/>
      <c r="CEC7" s="29"/>
      <c r="CED7" s="29"/>
      <c r="CEE7" s="29"/>
      <c r="CEF7" s="29"/>
      <c r="CEG7" s="29"/>
      <c r="CEH7" s="29"/>
      <c r="CEI7" s="29"/>
      <c r="CEJ7" s="29"/>
      <c r="CEK7" s="29"/>
      <c r="CEL7" s="29"/>
      <c r="CEM7" s="29"/>
      <c r="CEN7" s="29"/>
      <c r="CEO7" s="29"/>
      <c r="CEP7" s="29"/>
      <c r="CEQ7" s="29"/>
      <c r="CER7" s="29"/>
      <c r="CES7" s="29"/>
      <c r="CET7" s="29"/>
      <c r="CEU7" s="29"/>
      <c r="CEV7" s="29"/>
      <c r="CEW7" s="29"/>
      <c r="CEX7" s="29"/>
      <c r="CEY7" s="29"/>
      <c r="CEZ7" s="29"/>
      <c r="CFA7" s="29"/>
      <c r="CFB7" s="29"/>
      <c r="CFC7" s="29"/>
      <c r="CFD7" s="29"/>
      <c r="CFE7" s="29"/>
      <c r="CFF7" s="29"/>
      <c r="CFG7" s="29"/>
      <c r="CFH7" s="29"/>
      <c r="CFI7" s="29"/>
      <c r="CFJ7" s="29"/>
      <c r="CFK7" s="29"/>
      <c r="CFL7" s="29"/>
      <c r="CFM7" s="29"/>
      <c r="CFN7" s="29"/>
      <c r="CFO7" s="29"/>
      <c r="CFP7" s="29"/>
      <c r="CFQ7" s="29"/>
      <c r="CFR7" s="29"/>
      <c r="CFS7" s="29"/>
      <c r="CFT7" s="29"/>
      <c r="CFU7" s="29"/>
      <c r="CFV7" s="29"/>
      <c r="CFW7" s="29"/>
      <c r="CFX7" s="29"/>
      <c r="CFY7" s="29"/>
      <c r="CFZ7" s="29"/>
      <c r="CGA7" s="29"/>
      <c r="CGB7" s="29"/>
      <c r="CGC7" s="29"/>
      <c r="CGD7" s="29"/>
      <c r="CGE7" s="29"/>
      <c r="CGF7" s="29"/>
      <c r="CGG7" s="29"/>
      <c r="CGH7" s="29"/>
      <c r="CGI7" s="29"/>
      <c r="CGJ7" s="29"/>
      <c r="CGK7" s="29"/>
      <c r="CGL7" s="29"/>
      <c r="CGM7" s="29"/>
      <c r="CGN7" s="29"/>
      <c r="CGO7" s="29"/>
      <c r="CGP7" s="29"/>
      <c r="CGQ7" s="29"/>
      <c r="CGR7" s="29"/>
      <c r="CGS7" s="29"/>
      <c r="CGT7" s="29"/>
      <c r="CGU7" s="29"/>
      <c r="CGV7" s="29"/>
      <c r="CGW7" s="29"/>
      <c r="CGX7" s="29"/>
      <c r="CGY7" s="29"/>
      <c r="CGZ7" s="29"/>
      <c r="CHA7" s="29"/>
      <c r="CHB7" s="29"/>
      <c r="CHC7" s="29"/>
      <c r="CHD7" s="29"/>
      <c r="CHE7" s="29"/>
      <c r="CHF7" s="29"/>
      <c r="CHG7" s="29"/>
      <c r="CHH7" s="29"/>
      <c r="CHI7" s="29"/>
      <c r="CHJ7" s="29"/>
      <c r="CHK7" s="29"/>
      <c r="CHL7" s="29"/>
      <c r="CHM7" s="29"/>
      <c r="CHN7" s="29"/>
      <c r="CHO7" s="29"/>
      <c r="CHP7" s="29"/>
      <c r="CHQ7" s="29"/>
      <c r="CHR7" s="29"/>
      <c r="CHS7" s="29"/>
      <c r="CHT7" s="29"/>
      <c r="CHU7" s="29"/>
      <c r="CHV7" s="29"/>
      <c r="CHW7" s="29"/>
      <c r="CHX7" s="29"/>
      <c r="CHY7" s="29"/>
      <c r="CHZ7" s="29"/>
      <c r="CIA7" s="29"/>
      <c r="CIB7" s="29"/>
      <c r="CIC7" s="29"/>
      <c r="CID7" s="29"/>
      <c r="CIE7" s="29"/>
      <c r="CIF7" s="29"/>
      <c r="CIG7" s="29"/>
      <c r="CIH7" s="29"/>
      <c r="CII7" s="29"/>
      <c r="CIJ7" s="29"/>
      <c r="CIK7" s="29"/>
      <c r="CIL7" s="29"/>
      <c r="CIM7" s="29"/>
      <c r="CIN7" s="29"/>
      <c r="CIO7" s="29"/>
      <c r="CIP7" s="29"/>
      <c r="CIQ7" s="29"/>
      <c r="CIR7" s="29"/>
      <c r="CIS7" s="29"/>
      <c r="CIT7" s="29"/>
      <c r="CIU7" s="29"/>
      <c r="CIV7" s="29"/>
      <c r="CIW7" s="29"/>
      <c r="CIX7" s="29"/>
      <c r="CIY7" s="29"/>
      <c r="CIZ7" s="29"/>
      <c r="CJA7" s="29"/>
      <c r="CJB7" s="29"/>
      <c r="CJC7" s="29"/>
      <c r="CJD7" s="29"/>
      <c r="CJE7" s="29"/>
      <c r="CJF7" s="29"/>
      <c r="CJG7" s="29"/>
      <c r="CJH7" s="29"/>
      <c r="CJI7" s="29"/>
      <c r="CJJ7" s="29"/>
      <c r="CJK7" s="29"/>
      <c r="CJL7" s="29"/>
      <c r="CJM7" s="29"/>
      <c r="CJN7" s="29"/>
      <c r="CJO7" s="29"/>
      <c r="CJP7" s="29"/>
      <c r="CJQ7" s="29"/>
      <c r="CJR7" s="29"/>
      <c r="CJS7" s="29"/>
      <c r="CJT7" s="29"/>
      <c r="CJU7" s="29"/>
      <c r="CJV7" s="29"/>
      <c r="CJW7" s="29"/>
      <c r="CJX7" s="29"/>
      <c r="CJY7" s="29"/>
      <c r="CJZ7" s="29"/>
      <c r="CKA7" s="29"/>
      <c r="CKB7" s="29"/>
      <c r="CKC7" s="29"/>
      <c r="CKD7" s="29"/>
      <c r="CKE7" s="29"/>
      <c r="CKF7" s="29"/>
      <c r="CKG7" s="29"/>
      <c r="CKH7" s="29"/>
      <c r="CKI7" s="29"/>
      <c r="CKJ7" s="29"/>
      <c r="CKK7" s="29"/>
      <c r="CKL7" s="29"/>
      <c r="CKM7" s="29"/>
      <c r="CKN7" s="29"/>
      <c r="CKO7" s="29"/>
      <c r="CKP7" s="29"/>
      <c r="CKQ7" s="29"/>
      <c r="CKR7" s="29"/>
      <c r="CKS7" s="29"/>
      <c r="CKT7" s="29"/>
      <c r="CKU7" s="29"/>
      <c r="CKV7" s="29"/>
      <c r="CKW7" s="29"/>
      <c r="CKX7" s="29"/>
      <c r="CKY7" s="29"/>
      <c r="CKZ7" s="29"/>
      <c r="CLA7" s="29"/>
      <c r="CLB7" s="29"/>
      <c r="CLC7" s="29"/>
      <c r="CLD7" s="29"/>
      <c r="CLE7" s="29"/>
      <c r="CLF7" s="29"/>
      <c r="CLG7" s="29"/>
      <c r="CLH7" s="29"/>
      <c r="CLI7" s="29"/>
      <c r="CLJ7" s="29"/>
      <c r="CLK7" s="29"/>
      <c r="CLL7" s="29"/>
      <c r="CLM7" s="29"/>
      <c r="CLN7" s="29"/>
      <c r="CLO7" s="29"/>
      <c r="CLP7" s="29"/>
      <c r="CLQ7" s="29"/>
      <c r="CLR7" s="29"/>
      <c r="CLS7" s="29"/>
      <c r="CLT7" s="29"/>
      <c r="CLU7" s="29"/>
      <c r="CLV7" s="29"/>
      <c r="CLW7" s="29"/>
      <c r="CLX7" s="29"/>
      <c r="CLY7" s="29"/>
      <c r="CLZ7" s="29"/>
      <c r="CMA7" s="29"/>
      <c r="CMB7" s="29"/>
      <c r="CMC7" s="29"/>
      <c r="CMD7" s="29"/>
      <c r="CME7" s="29"/>
      <c r="CMF7" s="29"/>
      <c r="CMG7" s="29"/>
      <c r="CMH7" s="29"/>
      <c r="CMI7" s="29"/>
      <c r="CMJ7" s="29"/>
      <c r="CMK7" s="29"/>
      <c r="CML7" s="29"/>
      <c r="CMM7" s="29"/>
      <c r="CMN7" s="29"/>
      <c r="CMO7" s="29"/>
      <c r="CMP7" s="29"/>
      <c r="CMQ7" s="29"/>
      <c r="CMR7" s="29"/>
      <c r="CMS7" s="29"/>
      <c r="CMT7" s="29"/>
      <c r="CMU7" s="29"/>
      <c r="CMV7" s="29"/>
      <c r="CMW7" s="29"/>
      <c r="CMX7" s="29"/>
      <c r="CMY7" s="29"/>
      <c r="CMZ7" s="29"/>
      <c r="CNA7" s="29"/>
      <c r="CNB7" s="29"/>
      <c r="CNC7" s="29"/>
      <c r="CND7" s="29"/>
      <c r="CNE7" s="29"/>
      <c r="CNF7" s="29"/>
      <c r="CNG7" s="29"/>
      <c r="CNH7" s="29"/>
      <c r="CNI7" s="29"/>
      <c r="CNJ7" s="29"/>
      <c r="CNK7" s="29"/>
      <c r="CNL7" s="29"/>
      <c r="CNM7" s="29"/>
      <c r="CNN7" s="29"/>
      <c r="CNO7" s="29"/>
      <c r="CNP7" s="29"/>
      <c r="CNQ7" s="29"/>
      <c r="CNR7" s="29"/>
      <c r="CNS7" s="29"/>
      <c r="CNT7" s="29"/>
      <c r="CNU7" s="29"/>
      <c r="CNV7" s="29"/>
      <c r="CNW7" s="29"/>
      <c r="CNX7" s="29"/>
      <c r="CNY7" s="29"/>
      <c r="CNZ7" s="29"/>
      <c r="COA7" s="29"/>
      <c r="COB7" s="29"/>
      <c r="COC7" s="29"/>
      <c r="COD7" s="29"/>
      <c r="COE7" s="29"/>
      <c r="COF7" s="29"/>
      <c r="COG7" s="29"/>
      <c r="COH7" s="29"/>
      <c r="COI7" s="29"/>
      <c r="COJ7" s="29"/>
      <c r="COK7" s="29"/>
      <c r="COL7" s="29"/>
      <c r="COM7" s="29"/>
      <c r="CON7" s="29"/>
      <c r="COO7" s="29"/>
      <c r="COP7" s="29"/>
      <c r="COQ7" s="29"/>
      <c r="COR7" s="29"/>
      <c r="COS7" s="29"/>
      <c r="COT7" s="29"/>
      <c r="COU7" s="29"/>
      <c r="COV7" s="29"/>
      <c r="COW7" s="29"/>
      <c r="COX7" s="29"/>
      <c r="COY7" s="29"/>
      <c r="COZ7" s="29"/>
      <c r="CPA7" s="29"/>
      <c r="CPB7" s="29"/>
      <c r="CPC7" s="29"/>
      <c r="CPD7" s="29"/>
      <c r="CPE7" s="29"/>
      <c r="CPF7" s="29"/>
      <c r="CPG7" s="29"/>
      <c r="CPH7" s="29"/>
      <c r="CPI7" s="29"/>
      <c r="CPJ7" s="29"/>
      <c r="CPK7" s="29"/>
      <c r="CPL7" s="29"/>
      <c r="CPM7" s="29"/>
      <c r="CPN7" s="29"/>
      <c r="CPO7" s="29"/>
      <c r="CPP7" s="29"/>
      <c r="CPQ7" s="29"/>
      <c r="CPR7" s="29"/>
      <c r="CPS7" s="29"/>
      <c r="CPT7" s="29"/>
      <c r="CPU7" s="29"/>
      <c r="CPV7" s="29"/>
      <c r="CPW7" s="29"/>
      <c r="CPX7" s="29"/>
      <c r="CPY7" s="29"/>
      <c r="CPZ7" s="29"/>
      <c r="CQA7" s="29"/>
      <c r="CQB7" s="29"/>
      <c r="CQC7" s="29"/>
      <c r="CQD7" s="29"/>
      <c r="CQE7" s="29"/>
      <c r="CQF7" s="29"/>
      <c r="CQG7" s="29"/>
      <c r="CQH7" s="29"/>
      <c r="CQI7" s="29"/>
      <c r="CQJ7" s="29"/>
      <c r="CQK7" s="29"/>
      <c r="CQL7" s="29"/>
      <c r="CQM7" s="29"/>
      <c r="CQN7" s="29"/>
      <c r="CQO7" s="29"/>
      <c r="CQP7" s="29"/>
      <c r="CQQ7" s="29"/>
      <c r="CQR7" s="29"/>
      <c r="CQS7" s="29"/>
      <c r="CQT7" s="29"/>
      <c r="CQU7" s="29"/>
      <c r="CQV7" s="29"/>
      <c r="CQW7" s="29"/>
      <c r="CQX7" s="29"/>
      <c r="CQY7" s="29"/>
      <c r="CQZ7" s="29"/>
      <c r="CRA7" s="29"/>
      <c r="CRB7" s="29"/>
      <c r="CRC7" s="29"/>
      <c r="CRD7" s="29"/>
      <c r="CRE7" s="29"/>
      <c r="CRF7" s="29"/>
      <c r="CRG7" s="29"/>
      <c r="CRH7" s="29"/>
      <c r="CRI7" s="29"/>
      <c r="CRJ7" s="29"/>
      <c r="CRK7" s="29"/>
      <c r="CRL7" s="29"/>
      <c r="CRM7" s="29"/>
      <c r="CRN7" s="29"/>
      <c r="CRO7" s="29"/>
      <c r="CRP7" s="29"/>
      <c r="CRQ7" s="29"/>
      <c r="CRR7" s="29"/>
      <c r="CRS7" s="29"/>
      <c r="CRT7" s="29"/>
      <c r="CRU7" s="29"/>
      <c r="CRV7" s="29"/>
      <c r="CRW7" s="29"/>
      <c r="CRX7" s="29"/>
      <c r="CRY7" s="29"/>
      <c r="CRZ7" s="29"/>
      <c r="CSA7" s="29"/>
      <c r="CSB7" s="29"/>
      <c r="CSC7" s="29"/>
      <c r="CSD7" s="29"/>
      <c r="CSE7" s="29"/>
      <c r="CSF7" s="29"/>
      <c r="CSG7" s="29"/>
      <c r="CSH7" s="29"/>
      <c r="CSI7" s="29"/>
      <c r="CSJ7" s="29"/>
      <c r="CSK7" s="29"/>
      <c r="CSL7" s="29"/>
      <c r="CSM7" s="29"/>
      <c r="CSN7" s="29"/>
      <c r="CSO7" s="29"/>
      <c r="CSP7" s="29"/>
      <c r="CSQ7" s="29"/>
      <c r="CSR7" s="29"/>
      <c r="CSS7" s="29"/>
      <c r="CST7" s="29"/>
      <c r="CSU7" s="29"/>
      <c r="CSV7" s="29"/>
      <c r="CSW7" s="29"/>
      <c r="CSX7" s="29"/>
      <c r="CSY7" s="29"/>
      <c r="CSZ7" s="29"/>
      <c r="CTA7" s="29"/>
      <c r="CTB7" s="29"/>
      <c r="CTC7" s="29"/>
      <c r="CTD7" s="29"/>
      <c r="CTE7" s="29"/>
      <c r="CTF7" s="29"/>
      <c r="CTG7" s="29"/>
      <c r="CTH7" s="29"/>
      <c r="CTI7" s="29"/>
      <c r="CTJ7" s="29"/>
      <c r="CTK7" s="29"/>
      <c r="CTL7" s="29"/>
      <c r="CTM7" s="29"/>
      <c r="CTN7" s="29"/>
      <c r="CTO7" s="29"/>
      <c r="CTP7" s="29"/>
      <c r="CTQ7" s="29"/>
      <c r="CTR7" s="29"/>
      <c r="CTS7" s="29"/>
      <c r="CTT7" s="29"/>
      <c r="CTU7" s="29"/>
      <c r="CTV7" s="29"/>
      <c r="CTW7" s="29"/>
      <c r="CTX7" s="29"/>
      <c r="CTY7" s="29"/>
      <c r="CTZ7" s="29"/>
      <c r="CUA7" s="29"/>
      <c r="CUB7" s="29"/>
      <c r="CUC7" s="29"/>
      <c r="CUD7" s="29"/>
      <c r="CUE7" s="29"/>
      <c r="CUF7" s="29"/>
      <c r="CUG7" s="29"/>
      <c r="CUH7" s="29"/>
      <c r="CUI7" s="29"/>
      <c r="CUJ7" s="29"/>
      <c r="CUK7" s="29"/>
      <c r="CUL7" s="29"/>
      <c r="CUM7" s="29"/>
      <c r="CUN7" s="29"/>
      <c r="CUO7" s="29"/>
      <c r="CUP7" s="29"/>
      <c r="CUQ7" s="29"/>
      <c r="CUR7" s="29"/>
      <c r="CUS7" s="29"/>
      <c r="CUT7" s="29"/>
      <c r="CUU7" s="29"/>
      <c r="CUV7" s="29"/>
      <c r="CUW7" s="29"/>
      <c r="CUX7" s="29"/>
      <c r="CUY7" s="29"/>
      <c r="CUZ7" s="29"/>
      <c r="CVA7" s="29"/>
      <c r="CVB7" s="29"/>
      <c r="CVC7" s="29"/>
      <c r="CVD7" s="29"/>
      <c r="CVE7" s="29"/>
      <c r="CVF7" s="29"/>
      <c r="CVG7" s="29"/>
      <c r="CVH7" s="29"/>
      <c r="CVI7" s="29"/>
      <c r="CVJ7" s="29"/>
      <c r="CVK7" s="29"/>
      <c r="CVL7" s="29"/>
      <c r="CVM7" s="29"/>
      <c r="CVN7" s="29"/>
      <c r="CVO7" s="29"/>
      <c r="CVP7" s="29"/>
      <c r="CVQ7" s="29"/>
      <c r="CVR7" s="29"/>
      <c r="CVS7" s="29"/>
      <c r="CVT7" s="29"/>
      <c r="CVU7" s="29"/>
      <c r="CVV7" s="29"/>
      <c r="CVW7" s="29"/>
      <c r="CVX7" s="29"/>
      <c r="CVY7" s="29"/>
      <c r="CVZ7" s="29"/>
      <c r="CWA7" s="29"/>
      <c r="CWB7" s="29"/>
      <c r="CWC7" s="29"/>
      <c r="CWD7" s="29"/>
      <c r="CWE7" s="29"/>
      <c r="CWF7" s="29"/>
      <c r="CWG7" s="29"/>
      <c r="CWH7" s="29"/>
      <c r="CWI7" s="29"/>
      <c r="CWJ7" s="29"/>
      <c r="CWK7" s="29"/>
      <c r="CWL7" s="29"/>
      <c r="CWM7" s="29"/>
      <c r="CWN7" s="29"/>
      <c r="CWO7" s="29"/>
      <c r="CWP7" s="29"/>
      <c r="CWQ7" s="29"/>
      <c r="CWR7" s="29"/>
      <c r="CWS7" s="29"/>
      <c r="CWT7" s="29"/>
      <c r="CWU7" s="29"/>
      <c r="CWV7" s="29"/>
      <c r="CWW7" s="29"/>
      <c r="CWX7" s="29"/>
      <c r="CWY7" s="29"/>
      <c r="CWZ7" s="29"/>
      <c r="CXA7" s="29"/>
      <c r="CXB7" s="29"/>
      <c r="CXC7" s="29"/>
      <c r="CXD7" s="29"/>
      <c r="CXE7" s="29"/>
      <c r="CXF7" s="29"/>
      <c r="CXG7" s="29"/>
      <c r="CXH7" s="29"/>
      <c r="CXI7" s="29"/>
      <c r="CXJ7" s="29"/>
      <c r="CXK7" s="29"/>
      <c r="CXL7" s="29"/>
      <c r="CXM7" s="29"/>
      <c r="CXN7" s="29"/>
      <c r="CXO7" s="29"/>
      <c r="CXP7" s="29"/>
      <c r="CXQ7" s="29"/>
      <c r="CXR7" s="29"/>
      <c r="CXS7" s="29"/>
      <c r="CXT7" s="29"/>
      <c r="CXU7" s="29"/>
      <c r="CXV7" s="29"/>
      <c r="CXW7" s="29"/>
      <c r="CXX7" s="29"/>
      <c r="CXY7" s="29"/>
      <c r="CXZ7" s="29"/>
      <c r="CYA7" s="29"/>
      <c r="CYB7" s="29"/>
      <c r="CYC7" s="29"/>
      <c r="CYD7" s="29"/>
      <c r="CYE7" s="29"/>
      <c r="CYF7" s="29"/>
      <c r="CYG7" s="29"/>
      <c r="CYH7" s="29"/>
      <c r="CYI7" s="29"/>
      <c r="CYJ7" s="29"/>
      <c r="CYK7" s="29"/>
      <c r="CYL7" s="29"/>
      <c r="CYM7" s="29"/>
      <c r="CYN7" s="29"/>
      <c r="CYO7" s="29"/>
      <c r="CYP7" s="29"/>
      <c r="CYQ7" s="29"/>
      <c r="CYR7" s="29"/>
      <c r="CYS7" s="29"/>
      <c r="CYT7" s="29"/>
      <c r="CYU7" s="29"/>
      <c r="CYV7" s="29"/>
      <c r="CYW7" s="29"/>
      <c r="CYX7" s="29"/>
      <c r="CYY7" s="29"/>
      <c r="CYZ7" s="29"/>
      <c r="CZA7" s="29"/>
      <c r="CZB7" s="29"/>
      <c r="CZC7" s="29"/>
      <c r="CZD7" s="29"/>
      <c r="CZE7" s="29"/>
      <c r="CZF7" s="29"/>
      <c r="CZG7" s="29"/>
      <c r="CZH7" s="29"/>
      <c r="CZI7" s="29"/>
      <c r="CZJ7" s="29"/>
      <c r="CZK7" s="29"/>
      <c r="CZL7" s="29"/>
      <c r="CZM7" s="29"/>
      <c r="CZN7" s="29"/>
      <c r="CZO7" s="29"/>
      <c r="CZP7" s="29"/>
      <c r="CZQ7" s="29"/>
      <c r="CZR7" s="29"/>
      <c r="CZS7" s="29"/>
      <c r="CZT7" s="29"/>
      <c r="CZU7" s="29"/>
      <c r="CZV7" s="29"/>
      <c r="CZW7" s="29"/>
      <c r="CZX7" s="29"/>
      <c r="CZY7" s="29"/>
      <c r="CZZ7" s="29"/>
      <c r="DAA7" s="29"/>
      <c r="DAB7" s="29"/>
      <c r="DAC7" s="29"/>
      <c r="DAD7" s="29"/>
      <c r="DAE7" s="29"/>
      <c r="DAF7" s="29"/>
      <c r="DAG7" s="29"/>
      <c r="DAH7" s="29"/>
      <c r="DAI7" s="29"/>
      <c r="DAJ7" s="29"/>
      <c r="DAK7" s="29"/>
      <c r="DAL7" s="29"/>
      <c r="DAM7" s="29"/>
      <c r="DAN7" s="29"/>
      <c r="DAO7" s="29"/>
      <c r="DAP7" s="29"/>
      <c r="DAQ7" s="29"/>
      <c r="DAR7" s="29"/>
      <c r="DAS7" s="29"/>
      <c r="DAT7" s="29"/>
      <c r="DAU7" s="29"/>
      <c r="DAV7" s="29"/>
      <c r="DAW7" s="29"/>
      <c r="DAX7" s="29"/>
      <c r="DAY7" s="29"/>
      <c r="DAZ7" s="29"/>
      <c r="DBA7" s="29"/>
      <c r="DBB7" s="29"/>
      <c r="DBC7" s="29"/>
      <c r="DBD7" s="29"/>
      <c r="DBE7" s="29"/>
      <c r="DBF7" s="29"/>
      <c r="DBG7" s="29"/>
      <c r="DBH7" s="29"/>
      <c r="DBI7" s="29"/>
      <c r="DBJ7" s="29"/>
      <c r="DBK7" s="29"/>
      <c r="DBL7" s="29"/>
      <c r="DBM7" s="29"/>
      <c r="DBN7" s="29"/>
      <c r="DBO7" s="29"/>
      <c r="DBP7" s="29"/>
      <c r="DBQ7" s="29"/>
      <c r="DBR7" s="29"/>
      <c r="DBS7" s="29"/>
      <c r="DBT7" s="29"/>
      <c r="DBU7" s="29"/>
      <c r="DBV7" s="29"/>
      <c r="DBW7" s="29"/>
      <c r="DBX7" s="29"/>
      <c r="DBY7" s="29"/>
      <c r="DBZ7" s="29"/>
      <c r="DCA7" s="29"/>
      <c r="DCB7" s="29"/>
      <c r="DCC7" s="29"/>
      <c r="DCD7" s="29"/>
      <c r="DCE7" s="29"/>
      <c r="DCF7" s="29"/>
      <c r="DCG7" s="29"/>
      <c r="DCH7" s="29"/>
      <c r="DCI7" s="29"/>
      <c r="DCJ7" s="29"/>
      <c r="DCK7" s="29"/>
      <c r="DCL7" s="29"/>
      <c r="DCM7" s="29"/>
      <c r="DCN7" s="29"/>
      <c r="DCO7" s="29"/>
      <c r="DCP7" s="29"/>
      <c r="DCQ7" s="29"/>
      <c r="DCR7" s="29"/>
      <c r="DCS7" s="29"/>
      <c r="DCT7" s="29"/>
      <c r="DCU7" s="29"/>
      <c r="DCV7" s="29"/>
      <c r="DCW7" s="29"/>
      <c r="DCX7" s="29"/>
      <c r="DCY7" s="29"/>
      <c r="DCZ7" s="29"/>
      <c r="DDA7" s="29"/>
      <c r="DDB7" s="29"/>
      <c r="DDC7" s="29"/>
      <c r="DDD7" s="29"/>
      <c r="DDE7" s="29"/>
      <c r="DDF7" s="29"/>
      <c r="DDG7" s="29"/>
      <c r="DDH7" s="29"/>
      <c r="DDI7" s="29"/>
      <c r="DDJ7" s="29"/>
      <c r="DDK7" s="29"/>
      <c r="DDL7" s="29"/>
      <c r="DDM7" s="29"/>
      <c r="DDN7" s="29"/>
      <c r="DDO7" s="29"/>
      <c r="DDP7" s="29"/>
      <c r="DDQ7" s="29"/>
      <c r="DDR7" s="29"/>
      <c r="DDS7" s="29"/>
      <c r="DDT7" s="29"/>
      <c r="DDU7" s="29"/>
      <c r="DDV7" s="29"/>
      <c r="DDW7" s="29"/>
      <c r="DDX7" s="29"/>
      <c r="DDY7" s="29"/>
      <c r="DDZ7" s="29"/>
      <c r="DEA7" s="29"/>
      <c r="DEB7" s="29"/>
      <c r="DEC7" s="29"/>
      <c r="DED7" s="29"/>
      <c r="DEE7" s="29"/>
      <c r="DEF7" s="29"/>
      <c r="DEG7" s="29"/>
      <c r="DEH7" s="29"/>
      <c r="DEI7" s="29"/>
      <c r="DEJ7" s="29"/>
      <c r="DEK7" s="29"/>
      <c r="DEL7" s="29"/>
      <c r="DEM7" s="29"/>
      <c r="DEN7" s="29"/>
      <c r="DEO7" s="29"/>
      <c r="DEP7" s="29"/>
      <c r="DEQ7" s="29"/>
      <c r="DER7" s="29"/>
      <c r="DES7" s="29"/>
      <c r="DET7" s="29"/>
      <c r="DEU7" s="29"/>
      <c r="DEV7" s="29"/>
      <c r="DEW7" s="29"/>
      <c r="DEX7" s="29"/>
      <c r="DEY7" s="29"/>
      <c r="DEZ7" s="29"/>
      <c r="DFA7" s="29"/>
      <c r="DFB7" s="29"/>
      <c r="DFC7" s="29"/>
      <c r="DFD7" s="29"/>
      <c r="DFE7" s="29"/>
      <c r="DFF7" s="29"/>
      <c r="DFG7" s="29"/>
      <c r="DFH7" s="29"/>
      <c r="DFI7" s="29"/>
      <c r="DFJ7" s="29"/>
      <c r="DFK7" s="29"/>
      <c r="DFL7" s="29"/>
      <c r="DFM7" s="29"/>
      <c r="DFN7" s="29"/>
      <c r="DFO7" s="29"/>
      <c r="DFP7" s="29"/>
      <c r="DFQ7" s="29"/>
      <c r="DFR7" s="29"/>
      <c r="DFS7" s="29"/>
      <c r="DFT7" s="29"/>
      <c r="DFU7" s="29"/>
      <c r="DFV7" s="29"/>
      <c r="DFW7" s="29"/>
      <c r="DFX7" s="29"/>
      <c r="DFY7" s="29"/>
      <c r="DFZ7" s="29"/>
      <c r="DGA7" s="29"/>
      <c r="DGB7" s="29"/>
      <c r="DGC7" s="29"/>
      <c r="DGD7" s="29"/>
      <c r="DGE7" s="29"/>
      <c r="DGF7" s="29"/>
      <c r="DGG7" s="29"/>
      <c r="DGH7" s="29"/>
      <c r="DGI7" s="29"/>
      <c r="DGJ7" s="29"/>
      <c r="DGK7" s="29"/>
      <c r="DGL7" s="29"/>
      <c r="DGM7" s="29"/>
      <c r="DGN7" s="29"/>
      <c r="DGO7" s="29"/>
      <c r="DGP7" s="29"/>
      <c r="DGQ7" s="29"/>
      <c r="DGR7" s="29"/>
      <c r="DGS7" s="29"/>
      <c r="DGT7" s="29"/>
      <c r="DGU7" s="29"/>
      <c r="DGV7" s="29"/>
      <c r="DGW7" s="29"/>
      <c r="DGX7" s="29"/>
      <c r="DGY7" s="29"/>
      <c r="DGZ7" s="29"/>
      <c r="DHA7" s="29"/>
      <c r="DHB7" s="29"/>
      <c r="DHC7" s="29"/>
      <c r="DHD7" s="29"/>
      <c r="DHE7" s="29"/>
      <c r="DHF7" s="29"/>
      <c r="DHG7" s="29"/>
      <c r="DHH7" s="29"/>
      <c r="DHI7" s="29"/>
      <c r="DHJ7" s="29"/>
      <c r="DHK7" s="29"/>
      <c r="DHL7" s="29"/>
      <c r="DHM7" s="29"/>
      <c r="DHN7" s="29"/>
      <c r="DHO7" s="29"/>
      <c r="DHP7" s="29"/>
      <c r="DHQ7" s="29"/>
      <c r="DHR7" s="29"/>
      <c r="DHS7" s="29"/>
      <c r="DHT7" s="29"/>
      <c r="DHU7" s="29"/>
      <c r="DHV7" s="29"/>
      <c r="DHW7" s="29"/>
      <c r="DHX7" s="29"/>
      <c r="DHY7" s="29"/>
      <c r="DHZ7" s="29"/>
      <c r="DIA7" s="29"/>
      <c r="DIB7" s="29"/>
      <c r="DIC7" s="29"/>
      <c r="DID7" s="29"/>
      <c r="DIE7" s="29"/>
      <c r="DIF7" s="29"/>
      <c r="DIG7" s="29"/>
      <c r="DIH7" s="29"/>
      <c r="DII7" s="29"/>
      <c r="DIJ7" s="29"/>
      <c r="DIK7" s="29"/>
      <c r="DIL7" s="29"/>
      <c r="DIM7" s="29"/>
      <c r="DIN7" s="29"/>
      <c r="DIO7" s="29"/>
      <c r="DIP7" s="29"/>
      <c r="DIQ7" s="29"/>
      <c r="DIR7" s="29"/>
      <c r="DIS7" s="29"/>
      <c r="DIT7" s="29"/>
      <c r="DIU7" s="29"/>
      <c r="DIV7" s="29"/>
      <c r="DIW7" s="29"/>
      <c r="DIX7" s="29"/>
      <c r="DIY7" s="29"/>
      <c r="DIZ7" s="29"/>
      <c r="DJA7" s="29"/>
      <c r="DJB7" s="29"/>
      <c r="DJC7" s="29"/>
      <c r="DJD7" s="29"/>
      <c r="DJE7" s="29"/>
      <c r="DJF7" s="29"/>
      <c r="DJG7" s="29"/>
      <c r="DJH7" s="29"/>
      <c r="DJI7" s="29"/>
      <c r="DJJ7" s="29"/>
      <c r="DJK7" s="29"/>
      <c r="DJL7" s="29"/>
      <c r="DJM7" s="29"/>
      <c r="DJN7" s="29"/>
      <c r="DJO7" s="29"/>
      <c r="DJP7" s="29"/>
      <c r="DJQ7" s="29"/>
      <c r="DJR7" s="29"/>
      <c r="DJS7" s="29"/>
      <c r="DJT7" s="29"/>
      <c r="DJU7" s="29"/>
      <c r="DJV7" s="29"/>
      <c r="DJW7" s="29"/>
      <c r="DJX7" s="29"/>
      <c r="DJY7" s="29"/>
      <c r="DJZ7" s="29"/>
      <c r="DKA7" s="29"/>
      <c r="DKB7" s="29"/>
      <c r="DKC7" s="29"/>
      <c r="DKD7" s="29"/>
      <c r="DKE7" s="29"/>
      <c r="DKF7" s="29"/>
      <c r="DKG7" s="29"/>
      <c r="DKH7" s="29"/>
      <c r="DKI7" s="29"/>
      <c r="DKJ7" s="29"/>
      <c r="DKK7" s="29"/>
      <c r="DKL7" s="29"/>
      <c r="DKM7" s="29"/>
      <c r="DKN7" s="29"/>
      <c r="DKO7" s="29"/>
      <c r="DKP7" s="29"/>
      <c r="DKQ7" s="29"/>
      <c r="DKR7" s="29"/>
      <c r="DKS7" s="29"/>
      <c r="DKT7" s="29"/>
      <c r="DKU7" s="29"/>
      <c r="DKV7" s="29"/>
      <c r="DKW7" s="29"/>
      <c r="DKX7" s="29"/>
      <c r="DKY7" s="29"/>
      <c r="DKZ7" s="29"/>
      <c r="DLA7" s="29"/>
      <c r="DLB7" s="29"/>
      <c r="DLC7" s="29"/>
      <c r="DLD7" s="29"/>
      <c r="DLE7" s="29"/>
      <c r="DLF7" s="29"/>
      <c r="DLG7" s="29"/>
      <c r="DLH7" s="29"/>
      <c r="DLI7" s="29"/>
      <c r="DLJ7" s="29"/>
      <c r="DLK7" s="29"/>
      <c r="DLL7" s="29"/>
      <c r="DLM7" s="29"/>
      <c r="DLN7" s="29"/>
      <c r="DLO7" s="29"/>
      <c r="DLP7" s="29"/>
      <c r="DLQ7" s="29"/>
      <c r="DLR7" s="29"/>
      <c r="DLS7" s="29"/>
      <c r="DLT7" s="29"/>
      <c r="DLU7" s="29"/>
      <c r="DLV7" s="29"/>
      <c r="DLW7" s="29"/>
      <c r="DLX7" s="29"/>
      <c r="DLY7" s="29"/>
      <c r="DLZ7" s="29"/>
      <c r="DMA7" s="29"/>
      <c r="DMB7" s="29"/>
      <c r="DMC7" s="29"/>
      <c r="DMD7" s="29"/>
      <c r="DME7" s="29"/>
      <c r="DMF7" s="29"/>
      <c r="DMG7" s="29"/>
      <c r="DMH7" s="29"/>
      <c r="DMI7" s="29"/>
      <c r="DMJ7" s="29"/>
      <c r="DMK7" s="29"/>
      <c r="DML7" s="29"/>
      <c r="DMM7" s="29"/>
      <c r="DMN7" s="29"/>
      <c r="DMO7" s="29"/>
      <c r="DMP7" s="29"/>
      <c r="DMQ7" s="29"/>
      <c r="DMR7" s="29"/>
      <c r="DMS7" s="29"/>
      <c r="DMT7" s="29"/>
      <c r="DMU7" s="29"/>
      <c r="DMV7" s="29"/>
      <c r="DMW7" s="29"/>
      <c r="DMX7" s="29"/>
      <c r="DMY7" s="29"/>
      <c r="DMZ7" s="29"/>
      <c r="DNA7" s="29"/>
      <c r="DNB7" s="29"/>
      <c r="DNC7" s="29"/>
      <c r="DND7" s="29"/>
      <c r="DNE7" s="29"/>
      <c r="DNF7" s="29"/>
      <c r="DNG7" s="29"/>
      <c r="DNH7" s="29"/>
      <c r="DNI7" s="29"/>
      <c r="DNJ7" s="29"/>
      <c r="DNK7" s="29"/>
      <c r="DNL7" s="29"/>
      <c r="DNM7" s="29"/>
      <c r="DNN7" s="29"/>
      <c r="DNO7" s="29"/>
      <c r="DNP7" s="29"/>
      <c r="DNQ7" s="29"/>
      <c r="DNR7" s="29"/>
      <c r="DNS7" s="29"/>
      <c r="DNT7" s="29"/>
      <c r="DNU7" s="29"/>
      <c r="DNV7" s="29"/>
      <c r="DNW7" s="29"/>
      <c r="DNX7" s="29"/>
      <c r="DNY7" s="29"/>
      <c r="DNZ7" s="29"/>
      <c r="DOA7" s="29"/>
      <c r="DOB7" s="29"/>
      <c r="DOC7" s="29"/>
      <c r="DOD7" s="29"/>
      <c r="DOE7" s="29"/>
      <c r="DOF7" s="29"/>
      <c r="DOG7" s="29"/>
      <c r="DOH7" s="29"/>
      <c r="DOI7" s="29"/>
      <c r="DOJ7" s="29"/>
      <c r="DOK7" s="29"/>
      <c r="DOL7" s="29"/>
      <c r="DOM7" s="29"/>
      <c r="DON7" s="29"/>
      <c r="DOO7" s="29"/>
      <c r="DOP7" s="29"/>
      <c r="DOQ7" s="29"/>
      <c r="DOR7" s="29"/>
      <c r="DOS7" s="29"/>
      <c r="DOT7" s="29"/>
      <c r="DOU7" s="29"/>
      <c r="DOV7" s="29"/>
      <c r="DOW7" s="29"/>
      <c r="DOX7" s="29"/>
      <c r="DOY7" s="29"/>
      <c r="DOZ7" s="29"/>
      <c r="DPA7" s="29"/>
      <c r="DPB7" s="29"/>
      <c r="DPC7" s="29"/>
      <c r="DPD7" s="29"/>
      <c r="DPE7" s="29"/>
      <c r="DPF7" s="29"/>
      <c r="DPG7" s="29"/>
      <c r="DPH7" s="29"/>
      <c r="DPI7" s="29"/>
      <c r="DPJ7" s="29"/>
      <c r="DPK7" s="29"/>
      <c r="DPL7" s="29"/>
      <c r="DPM7" s="29"/>
      <c r="DPN7" s="29"/>
      <c r="DPO7" s="29"/>
      <c r="DPP7" s="29"/>
      <c r="DPQ7" s="29"/>
      <c r="DPR7" s="29"/>
      <c r="DPS7" s="29"/>
      <c r="DPT7" s="29"/>
      <c r="DPU7" s="29"/>
      <c r="DPV7" s="29"/>
      <c r="DPW7" s="29"/>
      <c r="DPX7" s="29"/>
      <c r="DPY7" s="29"/>
      <c r="DPZ7" s="29"/>
      <c r="DQA7" s="29"/>
      <c r="DQB7" s="29"/>
      <c r="DQC7" s="29"/>
      <c r="DQD7" s="29"/>
      <c r="DQE7" s="29"/>
      <c r="DQF7" s="29"/>
      <c r="DQG7" s="29"/>
      <c r="DQH7" s="29"/>
      <c r="DQI7" s="29"/>
      <c r="DQJ7" s="29"/>
      <c r="DQK7" s="29"/>
      <c r="DQL7" s="29"/>
      <c r="DQM7" s="29"/>
      <c r="DQN7" s="29"/>
      <c r="DQO7" s="29"/>
      <c r="DQP7" s="29"/>
      <c r="DQQ7" s="29"/>
      <c r="DQR7" s="29"/>
      <c r="DQS7" s="29"/>
      <c r="DQT7" s="29"/>
      <c r="DQU7" s="29"/>
      <c r="DQV7" s="29"/>
      <c r="DQW7" s="29"/>
      <c r="DQX7" s="29"/>
      <c r="DQY7" s="29"/>
      <c r="DQZ7" s="29"/>
      <c r="DRA7" s="29"/>
      <c r="DRB7" s="29"/>
      <c r="DRC7" s="29"/>
      <c r="DRD7" s="29"/>
      <c r="DRE7" s="29"/>
      <c r="DRF7" s="29"/>
      <c r="DRG7" s="29"/>
      <c r="DRH7" s="29"/>
      <c r="DRI7" s="29"/>
      <c r="DRJ7" s="29"/>
      <c r="DRK7" s="29"/>
      <c r="DRL7" s="29"/>
      <c r="DRM7" s="29"/>
      <c r="DRN7" s="29"/>
      <c r="DRO7" s="29"/>
      <c r="DRP7" s="29"/>
      <c r="DRQ7" s="29"/>
      <c r="DRR7" s="29"/>
      <c r="DRS7" s="29"/>
      <c r="DRT7" s="29"/>
      <c r="DRU7" s="29"/>
      <c r="DRV7" s="29"/>
      <c r="DRW7" s="29"/>
      <c r="DRX7" s="29"/>
      <c r="DRY7" s="29"/>
      <c r="DRZ7" s="29"/>
      <c r="DSA7" s="29"/>
      <c r="DSB7" s="29"/>
      <c r="DSC7" s="29"/>
      <c r="DSD7" s="29"/>
      <c r="DSE7" s="29"/>
      <c r="DSF7" s="29"/>
      <c r="DSG7" s="29"/>
      <c r="DSH7" s="29"/>
      <c r="DSI7" s="29"/>
      <c r="DSJ7" s="29"/>
      <c r="DSK7" s="29"/>
      <c r="DSL7" s="29"/>
      <c r="DSM7" s="29"/>
      <c r="DSN7" s="29"/>
      <c r="DSO7" s="29"/>
      <c r="DSP7" s="29"/>
      <c r="DSQ7" s="29"/>
      <c r="DSR7" s="29"/>
      <c r="DSS7" s="29"/>
      <c r="DST7" s="29"/>
      <c r="DSU7" s="29"/>
      <c r="DSV7" s="29"/>
      <c r="DSW7" s="29"/>
      <c r="DSX7" s="29"/>
      <c r="DSY7" s="29"/>
      <c r="DSZ7" s="29"/>
      <c r="DTA7" s="29"/>
      <c r="DTB7" s="29"/>
      <c r="DTC7" s="29"/>
      <c r="DTD7" s="29"/>
      <c r="DTE7" s="29"/>
      <c r="DTF7" s="29"/>
      <c r="DTG7" s="29"/>
      <c r="DTH7" s="29"/>
      <c r="DTI7" s="29"/>
      <c r="DTJ7" s="29"/>
      <c r="DTK7" s="29"/>
      <c r="DTL7" s="29"/>
      <c r="DTM7" s="29"/>
      <c r="DTN7" s="29"/>
      <c r="DTO7" s="29"/>
      <c r="DTP7" s="29"/>
      <c r="DTQ7" s="29"/>
      <c r="DTR7" s="29"/>
      <c r="DTS7" s="29"/>
      <c r="DTT7" s="29"/>
      <c r="DTU7" s="29"/>
      <c r="DTV7" s="29"/>
      <c r="DTW7" s="29"/>
      <c r="DTX7" s="29"/>
      <c r="DTY7" s="29"/>
      <c r="DTZ7" s="29"/>
      <c r="DUA7" s="29"/>
      <c r="DUB7" s="29"/>
      <c r="DUC7" s="29"/>
      <c r="DUD7" s="29"/>
      <c r="DUE7" s="29"/>
      <c r="DUF7" s="29"/>
      <c r="DUG7" s="29"/>
      <c r="DUH7" s="29"/>
      <c r="DUI7" s="29"/>
      <c r="DUJ7" s="29"/>
      <c r="DUK7" s="29"/>
      <c r="DUL7" s="29"/>
      <c r="DUM7" s="29"/>
      <c r="DUN7" s="29"/>
      <c r="DUO7" s="29"/>
      <c r="DUP7" s="29"/>
      <c r="DUQ7" s="29"/>
      <c r="DUR7" s="29"/>
      <c r="DUS7" s="29"/>
      <c r="DUT7" s="29"/>
      <c r="DUU7" s="29"/>
      <c r="DUV7" s="29"/>
      <c r="DUW7" s="29"/>
      <c r="DUX7" s="29"/>
      <c r="DUY7" s="29"/>
      <c r="DUZ7" s="29"/>
      <c r="DVA7" s="29"/>
      <c r="DVB7" s="29"/>
      <c r="DVC7" s="29"/>
      <c r="DVD7" s="29"/>
      <c r="DVE7" s="29"/>
      <c r="DVF7" s="29"/>
      <c r="DVG7" s="29"/>
      <c r="DVH7" s="29"/>
      <c r="DVI7" s="29"/>
      <c r="DVJ7" s="29"/>
      <c r="DVK7" s="29"/>
      <c r="DVL7" s="29"/>
      <c r="DVM7" s="29"/>
      <c r="DVN7" s="29"/>
      <c r="DVO7" s="29"/>
      <c r="DVP7" s="29"/>
      <c r="DVQ7" s="29"/>
      <c r="DVR7" s="29"/>
      <c r="DVS7" s="29"/>
      <c r="DVT7" s="29"/>
      <c r="DVU7" s="29"/>
      <c r="DVV7" s="29"/>
      <c r="DVW7" s="29"/>
      <c r="DVX7" s="29"/>
      <c r="DVY7" s="29"/>
      <c r="DVZ7" s="29"/>
      <c r="DWA7" s="29"/>
      <c r="DWB7" s="29"/>
      <c r="DWC7" s="29"/>
      <c r="DWD7" s="29"/>
      <c r="DWE7" s="29"/>
      <c r="DWF7" s="29"/>
      <c r="DWG7" s="29"/>
      <c r="DWH7" s="29"/>
      <c r="DWI7" s="29"/>
      <c r="DWJ7" s="29"/>
      <c r="DWK7" s="29"/>
      <c r="DWL7" s="29"/>
      <c r="DWM7" s="29"/>
      <c r="DWN7" s="29"/>
      <c r="DWO7" s="29"/>
      <c r="DWP7" s="29"/>
      <c r="DWQ7" s="29"/>
      <c r="DWR7" s="29"/>
      <c r="DWS7" s="29"/>
      <c r="DWT7" s="29"/>
      <c r="DWU7" s="29"/>
      <c r="DWV7" s="29"/>
      <c r="DWW7" s="29"/>
      <c r="DWX7" s="29"/>
      <c r="DWY7" s="29"/>
      <c r="DWZ7" s="29"/>
      <c r="DXA7" s="29"/>
      <c r="DXB7" s="29"/>
      <c r="DXC7" s="29"/>
      <c r="DXD7" s="29"/>
      <c r="DXE7" s="29"/>
      <c r="DXF7" s="29"/>
      <c r="DXG7" s="29"/>
      <c r="DXH7" s="29"/>
      <c r="DXI7" s="29"/>
      <c r="DXJ7" s="29"/>
      <c r="DXK7" s="29"/>
      <c r="DXL7" s="29"/>
      <c r="DXM7" s="29"/>
      <c r="DXN7" s="29"/>
      <c r="DXO7" s="29"/>
      <c r="DXP7" s="29"/>
      <c r="DXQ7" s="29"/>
      <c r="DXR7" s="29"/>
      <c r="DXS7" s="29"/>
      <c r="DXT7" s="29"/>
      <c r="DXU7" s="29"/>
      <c r="DXV7" s="29"/>
      <c r="DXW7" s="29"/>
      <c r="DXX7" s="29"/>
      <c r="DXY7" s="29"/>
      <c r="DXZ7" s="29"/>
      <c r="DYA7" s="29"/>
      <c r="DYB7" s="29"/>
      <c r="DYC7" s="29"/>
      <c r="DYD7" s="29"/>
      <c r="DYE7" s="29"/>
      <c r="DYF7" s="29"/>
      <c r="DYG7" s="29"/>
      <c r="DYH7" s="29"/>
      <c r="DYI7" s="29"/>
      <c r="DYJ7" s="29"/>
      <c r="DYK7" s="29"/>
      <c r="DYL7" s="29"/>
      <c r="DYM7" s="29"/>
      <c r="DYN7" s="29"/>
      <c r="DYO7" s="29"/>
      <c r="DYP7" s="29"/>
      <c r="DYQ7" s="29"/>
      <c r="DYR7" s="29"/>
      <c r="DYS7" s="29"/>
      <c r="DYT7" s="29"/>
      <c r="DYU7" s="29"/>
      <c r="DYV7" s="29"/>
      <c r="DYW7" s="29"/>
      <c r="DYX7" s="29"/>
      <c r="DYY7" s="29"/>
      <c r="DYZ7" s="29"/>
      <c r="DZA7" s="29"/>
      <c r="DZB7" s="29"/>
      <c r="DZC7" s="29"/>
      <c r="DZD7" s="29"/>
      <c r="DZE7" s="29"/>
      <c r="DZF7" s="29"/>
      <c r="DZG7" s="29"/>
      <c r="DZH7" s="29"/>
      <c r="DZI7" s="29"/>
      <c r="DZJ7" s="29"/>
      <c r="DZK7" s="29"/>
      <c r="DZL7" s="29"/>
      <c r="DZM7" s="29"/>
      <c r="DZN7" s="29"/>
      <c r="DZO7" s="29"/>
      <c r="DZP7" s="29"/>
      <c r="DZQ7" s="29"/>
      <c r="DZR7" s="29"/>
      <c r="DZS7" s="29"/>
      <c r="DZT7" s="29"/>
      <c r="DZU7" s="29"/>
      <c r="DZV7" s="29"/>
      <c r="DZW7" s="29"/>
      <c r="DZX7" s="29"/>
      <c r="DZY7" s="29"/>
      <c r="DZZ7" s="29"/>
      <c r="EAA7" s="29"/>
      <c r="EAB7" s="29"/>
      <c r="EAC7" s="29"/>
      <c r="EAD7" s="29"/>
      <c r="EAE7" s="29"/>
      <c r="EAF7" s="29"/>
      <c r="EAG7" s="29"/>
      <c r="EAH7" s="29"/>
      <c r="EAI7" s="29"/>
      <c r="EAJ7" s="29"/>
      <c r="EAK7" s="29"/>
      <c r="EAL7" s="29"/>
      <c r="EAM7" s="29"/>
      <c r="EAN7" s="29"/>
      <c r="EAO7" s="29"/>
      <c r="EAP7" s="29"/>
      <c r="EAQ7" s="29"/>
      <c r="EAR7" s="29"/>
      <c r="EAS7" s="29"/>
      <c r="EAT7" s="29"/>
      <c r="EAU7" s="29"/>
      <c r="EAV7" s="29"/>
      <c r="EAW7" s="29"/>
      <c r="EAX7" s="29"/>
      <c r="EAY7" s="29"/>
      <c r="EAZ7" s="29"/>
      <c r="EBA7" s="29"/>
      <c r="EBB7" s="29"/>
      <c r="EBC7" s="29"/>
      <c r="EBD7" s="29"/>
      <c r="EBE7" s="29"/>
      <c r="EBF7" s="29"/>
      <c r="EBG7" s="29"/>
      <c r="EBH7" s="29"/>
      <c r="EBI7" s="29"/>
      <c r="EBJ7" s="29"/>
      <c r="EBK7" s="29"/>
      <c r="EBL7" s="29"/>
      <c r="EBM7" s="29"/>
      <c r="EBN7" s="29"/>
      <c r="EBO7" s="29"/>
      <c r="EBP7" s="29"/>
      <c r="EBQ7" s="29"/>
      <c r="EBR7" s="29"/>
      <c r="EBS7" s="29"/>
      <c r="EBT7" s="29"/>
      <c r="EBU7" s="29"/>
      <c r="EBV7" s="29"/>
      <c r="EBW7" s="29"/>
      <c r="EBX7" s="29"/>
      <c r="EBY7" s="29"/>
      <c r="EBZ7" s="29"/>
      <c r="ECA7" s="29"/>
      <c r="ECB7" s="29"/>
      <c r="ECC7" s="29"/>
      <c r="ECD7" s="29"/>
      <c r="ECE7" s="29"/>
      <c r="ECF7" s="29"/>
      <c r="ECG7" s="29"/>
      <c r="ECH7" s="29"/>
      <c r="ECI7" s="29"/>
      <c r="ECJ7" s="29"/>
      <c r="ECK7" s="29"/>
      <c r="ECL7" s="29"/>
      <c r="ECM7" s="29"/>
      <c r="ECN7" s="29"/>
      <c r="ECO7" s="29"/>
      <c r="ECP7" s="29"/>
      <c r="ECQ7" s="29"/>
      <c r="ECR7" s="29"/>
      <c r="ECS7" s="29"/>
      <c r="ECT7" s="29"/>
      <c r="ECU7" s="29"/>
      <c r="ECV7" s="29"/>
      <c r="ECW7" s="29"/>
      <c r="ECX7" s="29"/>
      <c r="ECY7" s="29"/>
      <c r="ECZ7" s="29"/>
      <c r="EDA7" s="29"/>
      <c r="EDB7" s="29"/>
      <c r="EDC7" s="29"/>
      <c r="EDD7" s="29"/>
      <c r="EDE7" s="29"/>
      <c r="EDF7" s="29"/>
      <c r="EDG7" s="29"/>
      <c r="EDH7" s="29"/>
      <c r="EDI7" s="29"/>
      <c r="EDJ7" s="29"/>
      <c r="EDK7" s="29"/>
      <c r="EDL7" s="29"/>
      <c r="EDM7" s="29"/>
      <c r="EDN7" s="29"/>
      <c r="EDO7" s="29"/>
      <c r="EDP7" s="29"/>
      <c r="EDQ7" s="29"/>
      <c r="EDR7" s="29"/>
      <c r="EDS7" s="29"/>
      <c r="EDT7" s="29"/>
      <c r="EDU7" s="29"/>
      <c r="EDV7" s="29"/>
      <c r="EDW7" s="29"/>
      <c r="EDX7" s="29"/>
      <c r="EDY7" s="29"/>
      <c r="EDZ7" s="29"/>
      <c r="EEA7" s="29"/>
      <c r="EEB7" s="29"/>
      <c r="EEC7" s="29"/>
      <c r="EED7" s="29"/>
      <c r="EEE7" s="29"/>
      <c r="EEF7" s="29"/>
      <c r="EEG7" s="29"/>
      <c r="EEH7" s="29"/>
      <c r="EEI7" s="29"/>
      <c r="EEJ7" s="29"/>
      <c r="EEK7" s="29"/>
      <c r="EEL7" s="29"/>
      <c r="EEM7" s="29"/>
      <c r="EEN7" s="29"/>
      <c r="EEO7" s="29"/>
      <c r="EEP7" s="29"/>
      <c r="EEQ7" s="29"/>
      <c r="EER7" s="29"/>
      <c r="EES7" s="29"/>
      <c r="EET7" s="29"/>
      <c r="EEU7" s="29"/>
      <c r="EEV7" s="29"/>
      <c r="EEW7" s="29"/>
      <c r="EEX7" s="29"/>
      <c r="EEY7" s="29"/>
      <c r="EEZ7" s="29"/>
      <c r="EFA7" s="29"/>
      <c r="EFB7" s="29"/>
      <c r="EFC7" s="29"/>
      <c r="EFD7" s="29"/>
      <c r="EFE7" s="29"/>
      <c r="EFF7" s="29"/>
      <c r="EFG7" s="29"/>
      <c r="EFH7" s="29"/>
      <c r="EFI7" s="29"/>
      <c r="EFJ7" s="29"/>
      <c r="EFK7" s="29"/>
      <c r="EFL7" s="29"/>
      <c r="EFM7" s="29"/>
      <c r="EFN7" s="29"/>
      <c r="EFO7" s="29"/>
      <c r="EFP7" s="29"/>
      <c r="EFQ7" s="29"/>
      <c r="EFR7" s="29"/>
      <c r="EFS7" s="29"/>
      <c r="EFT7" s="29"/>
      <c r="EFU7" s="29"/>
      <c r="EFV7" s="29"/>
      <c r="EFW7" s="29"/>
      <c r="EFX7" s="29"/>
      <c r="EFY7" s="29"/>
      <c r="EFZ7" s="29"/>
      <c r="EGA7" s="29"/>
      <c r="EGB7" s="29"/>
      <c r="EGC7" s="29"/>
      <c r="EGD7" s="29"/>
      <c r="EGE7" s="29"/>
      <c r="EGF7" s="29"/>
      <c r="EGG7" s="29"/>
      <c r="EGH7" s="29"/>
      <c r="EGI7" s="29"/>
      <c r="EGJ7" s="29"/>
      <c r="EGK7" s="29"/>
      <c r="EGL7" s="29"/>
      <c r="EGM7" s="29"/>
      <c r="EGN7" s="29"/>
      <c r="EGO7" s="29"/>
      <c r="EGP7" s="29"/>
      <c r="EGQ7" s="29"/>
      <c r="EGR7" s="29"/>
      <c r="EGS7" s="29"/>
      <c r="EGT7" s="29"/>
      <c r="EGU7" s="29"/>
      <c r="EGV7" s="29"/>
      <c r="EGW7" s="29"/>
      <c r="EGX7" s="29"/>
      <c r="EGY7" s="29"/>
      <c r="EGZ7" s="29"/>
      <c r="EHA7" s="29"/>
      <c r="EHB7" s="29"/>
      <c r="EHC7" s="29"/>
      <c r="EHD7" s="29"/>
      <c r="EHE7" s="29"/>
      <c r="EHF7" s="29"/>
      <c r="EHG7" s="29"/>
      <c r="EHH7" s="29"/>
      <c r="EHI7" s="29"/>
      <c r="EHJ7" s="29"/>
      <c r="EHK7" s="29"/>
      <c r="EHL7" s="29"/>
      <c r="EHM7" s="29"/>
      <c r="EHN7" s="29"/>
      <c r="EHO7" s="29"/>
      <c r="EHP7" s="29"/>
      <c r="EHQ7" s="29"/>
      <c r="EHR7" s="29"/>
      <c r="EHS7" s="29"/>
      <c r="EHT7" s="29"/>
      <c r="EHU7" s="29"/>
      <c r="EHV7" s="29"/>
      <c r="EHW7" s="29"/>
      <c r="EHX7" s="29"/>
      <c r="EHY7" s="29"/>
      <c r="EHZ7" s="29"/>
      <c r="EIA7" s="29"/>
      <c r="EIB7" s="29"/>
      <c r="EIC7" s="29"/>
      <c r="EID7" s="29"/>
      <c r="EIE7" s="29"/>
      <c r="EIF7" s="29"/>
      <c r="EIG7" s="29"/>
      <c r="EIH7" s="29"/>
      <c r="EII7" s="29"/>
      <c r="EIJ7" s="29"/>
      <c r="EIK7" s="29"/>
      <c r="EIL7" s="29"/>
      <c r="EIM7" s="29"/>
      <c r="EIN7" s="29"/>
      <c r="EIO7" s="29"/>
      <c r="EIP7" s="29"/>
      <c r="EIQ7" s="29"/>
      <c r="EIR7" s="29"/>
      <c r="EIS7" s="29"/>
      <c r="EIT7" s="29"/>
      <c r="EIU7" s="29"/>
      <c r="EIV7" s="29"/>
      <c r="EIW7" s="29"/>
      <c r="EIX7" s="29"/>
      <c r="EIY7" s="29"/>
      <c r="EIZ7" s="29"/>
      <c r="EJA7" s="29"/>
      <c r="EJB7" s="29"/>
      <c r="EJC7" s="29"/>
      <c r="EJD7" s="29"/>
      <c r="EJE7" s="29"/>
      <c r="EJF7" s="29"/>
      <c r="EJG7" s="29"/>
      <c r="EJH7" s="29"/>
      <c r="EJI7" s="29"/>
      <c r="EJJ7" s="29"/>
      <c r="EJK7" s="29"/>
      <c r="EJL7" s="29"/>
      <c r="EJM7" s="29"/>
      <c r="EJN7" s="29"/>
      <c r="EJO7" s="29"/>
      <c r="EJP7" s="29"/>
      <c r="EJQ7" s="29"/>
      <c r="EJR7" s="29"/>
      <c r="EJS7" s="29"/>
      <c r="EJT7" s="29"/>
      <c r="EJU7" s="29"/>
      <c r="EJV7" s="29"/>
      <c r="EJW7" s="29"/>
      <c r="EJX7" s="29"/>
      <c r="EJY7" s="29"/>
      <c r="EJZ7" s="29"/>
      <c r="EKA7" s="29"/>
      <c r="EKB7" s="29"/>
      <c r="EKC7" s="29"/>
      <c r="EKD7" s="29"/>
      <c r="EKE7" s="29"/>
      <c r="EKF7" s="29"/>
      <c r="EKG7" s="29"/>
      <c r="EKH7" s="29"/>
      <c r="EKI7" s="29"/>
      <c r="EKJ7" s="29"/>
      <c r="EKK7" s="29"/>
      <c r="EKL7" s="29"/>
      <c r="EKM7" s="29"/>
      <c r="EKN7" s="29"/>
      <c r="EKO7" s="29"/>
      <c r="EKP7" s="29"/>
      <c r="EKQ7" s="29"/>
      <c r="EKR7" s="29"/>
      <c r="EKS7" s="29"/>
      <c r="EKT7" s="29"/>
      <c r="EKU7" s="29"/>
      <c r="EKV7" s="29"/>
      <c r="EKW7" s="29"/>
      <c r="EKX7" s="29"/>
      <c r="EKY7" s="29"/>
      <c r="EKZ7" s="29"/>
      <c r="ELA7" s="29"/>
      <c r="ELB7" s="29"/>
      <c r="ELC7" s="29"/>
      <c r="ELD7" s="29"/>
      <c r="ELE7" s="29"/>
      <c r="ELF7" s="29"/>
      <c r="ELG7" s="29"/>
      <c r="ELH7" s="29"/>
      <c r="ELI7" s="29"/>
      <c r="ELJ7" s="29"/>
      <c r="ELK7" s="29"/>
      <c r="ELL7" s="29"/>
      <c r="ELM7" s="29"/>
      <c r="ELN7" s="29"/>
      <c r="ELO7" s="29"/>
      <c r="ELP7" s="29"/>
      <c r="ELQ7" s="29"/>
      <c r="ELR7" s="29"/>
      <c r="ELS7" s="29"/>
      <c r="ELT7" s="29"/>
      <c r="ELU7" s="29"/>
      <c r="ELV7" s="29"/>
      <c r="ELW7" s="29"/>
      <c r="ELX7" s="29"/>
      <c r="ELY7" s="29"/>
      <c r="ELZ7" s="29"/>
      <c r="EMA7" s="29"/>
      <c r="EMB7" s="29"/>
      <c r="EMC7" s="29"/>
      <c r="EMD7" s="29"/>
      <c r="EME7" s="29"/>
      <c r="EMF7" s="29"/>
      <c r="EMG7" s="29"/>
      <c r="EMH7" s="29"/>
      <c r="EMI7" s="29"/>
      <c r="EMJ7" s="29"/>
      <c r="EMK7" s="29"/>
      <c r="EML7" s="29"/>
      <c r="EMM7" s="29"/>
      <c r="EMN7" s="29"/>
      <c r="EMO7" s="29"/>
      <c r="EMP7" s="29"/>
      <c r="EMQ7" s="29"/>
      <c r="EMR7" s="29"/>
      <c r="EMS7" s="29"/>
      <c r="EMT7" s="29"/>
      <c r="EMU7" s="29"/>
      <c r="EMV7" s="29"/>
      <c r="EMW7" s="29"/>
      <c r="EMX7" s="29"/>
      <c r="EMY7" s="29"/>
      <c r="EMZ7" s="29"/>
      <c r="ENA7" s="29"/>
      <c r="ENB7" s="29"/>
      <c r="ENC7" s="29"/>
      <c r="END7" s="29"/>
      <c r="ENE7" s="29"/>
      <c r="ENF7" s="29"/>
      <c r="ENG7" s="29"/>
      <c r="ENH7" s="29"/>
      <c r="ENI7" s="29"/>
      <c r="ENJ7" s="29"/>
      <c r="ENK7" s="29"/>
      <c r="ENL7" s="29"/>
      <c r="ENM7" s="29"/>
      <c r="ENN7" s="29"/>
      <c r="ENO7" s="29"/>
      <c r="ENP7" s="29"/>
      <c r="ENQ7" s="29"/>
      <c r="ENR7" s="29"/>
      <c r="ENS7" s="29"/>
      <c r="ENT7" s="29"/>
      <c r="ENU7" s="29"/>
      <c r="ENV7" s="29"/>
      <c r="ENW7" s="29"/>
      <c r="ENX7" s="29"/>
      <c r="ENY7" s="29"/>
      <c r="ENZ7" s="29"/>
      <c r="EOA7" s="29"/>
      <c r="EOB7" s="29"/>
      <c r="EOC7" s="29"/>
      <c r="EOD7" s="29"/>
      <c r="EOE7" s="29"/>
      <c r="EOF7" s="29"/>
      <c r="EOG7" s="29"/>
      <c r="EOH7" s="29"/>
      <c r="EOI7" s="29"/>
      <c r="EOJ7" s="29"/>
      <c r="EOK7" s="29"/>
      <c r="EOL7" s="29"/>
      <c r="EOM7" s="29"/>
      <c r="EON7" s="29"/>
      <c r="EOO7" s="29"/>
      <c r="EOP7" s="29"/>
      <c r="EOQ7" s="29"/>
      <c r="EOR7" s="29"/>
      <c r="EOS7" s="29"/>
      <c r="EOT7" s="29"/>
      <c r="EOU7" s="29"/>
      <c r="EOV7" s="29"/>
      <c r="EOW7" s="29"/>
      <c r="EOX7" s="29"/>
      <c r="EOY7" s="29"/>
      <c r="EOZ7" s="29"/>
      <c r="EPA7" s="29"/>
      <c r="EPB7" s="29"/>
      <c r="EPC7" s="29"/>
      <c r="EPD7" s="29"/>
      <c r="EPE7" s="29"/>
      <c r="EPF7" s="29"/>
      <c r="EPG7" s="29"/>
      <c r="EPH7" s="29"/>
      <c r="EPI7" s="29"/>
      <c r="EPJ7" s="29"/>
      <c r="EPK7" s="29"/>
      <c r="EPL7" s="29"/>
      <c r="EPM7" s="29"/>
      <c r="EPN7" s="29"/>
      <c r="EPO7" s="29"/>
      <c r="EPP7" s="29"/>
      <c r="EPQ7" s="29"/>
      <c r="EPR7" s="29"/>
      <c r="EPS7" s="29"/>
      <c r="EPT7" s="29"/>
      <c r="EPU7" s="29"/>
      <c r="EPV7" s="29"/>
      <c r="EPW7" s="29"/>
      <c r="EPX7" s="29"/>
      <c r="EPY7" s="29"/>
      <c r="EPZ7" s="29"/>
      <c r="EQA7" s="29"/>
      <c r="EQB7" s="29"/>
      <c r="EQC7" s="29"/>
      <c r="EQD7" s="29"/>
      <c r="EQE7" s="29"/>
      <c r="EQF7" s="29"/>
      <c r="EQG7" s="29"/>
      <c r="EQH7" s="29"/>
      <c r="EQI7" s="29"/>
      <c r="EQJ7" s="29"/>
      <c r="EQK7" s="29"/>
      <c r="EQL7" s="29"/>
      <c r="EQM7" s="29"/>
      <c r="EQN7" s="29"/>
      <c r="EQO7" s="29"/>
      <c r="EQP7" s="29"/>
      <c r="EQQ7" s="29"/>
      <c r="EQR7" s="29"/>
      <c r="EQS7" s="29"/>
      <c r="EQT7" s="29"/>
      <c r="EQU7" s="29"/>
      <c r="EQV7" s="29"/>
      <c r="EQW7" s="29"/>
      <c r="EQX7" s="29"/>
      <c r="EQY7" s="29"/>
      <c r="EQZ7" s="29"/>
      <c r="ERA7" s="29"/>
      <c r="ERB7" s="29"/>
      <c r="ERC7" s="29"/>
      <c r="ERD7" s="29"/>
      <c r="ERE7" s="29"/>
      <c r="ERF7" s="29"/>
      <c r="ERG7" s="29"/>
      <c r="ERH7" s="29"/>
      <c r="ERI7" s="29"/>
      <c r="ERJ7" s="29"/>
      <c r="ERK7" s="29"/>
      <c r="ERL7" s="29"/>
      <c r="ERM7" s="29"/>
      <c r="ERN7" s="29"/>
      <c r="ERO7" s="29"/>
      <c r="ERP7" s="29"/>
      <c r="ERQ7" s="29"/>
      <c r="ERR7" s="29"/>
      <c r="ERS7" s="29"/>
      <c r="ERT7" s="29"/>
      <c r="ERU7" s="29"/>
      <c r="ERV7" s="29"/>
      <c r="ERW7" s="29"/>
      <c r="ERX7" s="29"/>
      <c r="ERY7" s="29"/>
      <c r="ERZ7" s="29"/>
      <c r="ESA7" s="29"/>
      <c r="ESB7" s="29"/>
      <c r="ESC7" s="29"/>
      <c r="ESD7" s="29"/>
      <c r="ESE7" s="29"/>
      <c r="ESF7" s="29"/>
      <c r="ESG7" s="29"/>
      <c r="ESH7" s="29"/>
      <c r="ESI7" s="29"/>
      <c r="ESJ7" s="29"/>
      <c r="ESK7" s="29"/>
      <c r="ESL7" s="29"/>
      <c r="ESM7" s="29"/>
      <c r="ESN7" s="29"/>
      <c r="ESO7" s="29"/>
      <c r="ESP7" s="29"/>
      <c r="ESQ7" s="29"/>
      <c r="ESR7" s="29"/>
      <c r="ESS7" s="29"/>
      <c r="EST7" s="29"/>
      <c r="ESU7" s="29"/>
      <c r="ESV7" s="29"/>
      <c r="ESW7" s="29"/>
      <c r="ESX7" s="29"/>
      <c r="ESY7" s="29"/>
      <c r="ESZ7" s="29"/>
      <c r="ETA7" s="29"/>
      <c r="ETB7" s="29"/>
      <c r="ETC7" s="29"/>
      <c r="ETD7" s="29"/>
      <c r="ETE7" s="29"/>
      <c r="ETF7" s="29"/>
      <c r="ETG7" s="29"/>
      <c r="ETH7" s="29"/>
      <c r="ETI7" s="29"/>
      <c r="ETJ7" s="29"/>
      <c r="ETK7" s="29"/>
      <c r="ETL7" s="29"/>
      <c r="ETM7" s="29"/>
      <c r="ETN7" s="29"/>
      <c r="ETO7" s="29"/>
      <c r="ETP7" s="29"/>
      <c r="ETQ7" s="29"/>
      <c r="ETR7" s="29"/>
      <c r="ETS7" s="29"/>
      <c r="ETT7" s="29"/>
      <c r="ETU7" s="29"/>
      <c r="ETV7" s="29"/>
      <c r="ETW7" s="29"/>
      <c r="ETX7" s="29"/>
      <c r="ETY7" s="29"/>
      <c r="ETZ7" s="29"/>
      <c r="EUA7" s="29"/>
      <c r="EUB7" s="29"/>
      <c r="EUC7" s="29"/>
      <c r="EUD7" s="29"/>
      <c r="EUE7" s="29"/>
      <c r="EUF7" s="29"/>
      <c r="EUG7" s="29"/>
      <c r="EUH7" s="29"/>
      <c r="EUI7" s="29"/>
      <c r="EUJ7" s="29"/>
      <c r="EUK7" s="29"/>
      <c r="EUL7" s="29"/>
      <c r="EUM7" s="29"/>
      <c r="EUN7" s="29"/>
      <c r="EUO7" s="29"/>
      <c r="EUP7" s="29"/>
      <c r="EUQ7" s="29"/>
      <c r="EUR7" s="29"/>
      <c r="EUS7" s="29"/>
      <c r="EUT7" s="29"/>
      <c r="EUU7" s="29"/>
      <c r="EUV7" s="29"/>
      <c r="EUW7" s="29"/>
      <c r="EUX7" s="29"/>
      <c r="EUY7" s="29"/>
      <c r="EUZ7" s="29"/>
      <c r="EVA7" s="29"/>
      <c r="EVB7" s="29"/>
      <c r="EVC7" s="29"/>
      <c r="EVD7" s="29"/>
      <c r="EVE7" s="29"/>
      <c r="EVF7" s="29"/>
      <c r="EVG7" s="29"/>
      <c r="EVH7" s="29"/>
      <c r="EVI7" s="29"/>
      <c r="EVJ7" s="29"/>
      <c r="EVK7" s="29"/>
      <c r="EVL7" s="29"/>
      <c r="EVM7" s="29"/>
      <c r="EVN7" s="29"/>
      <c r="EVO7" s="29"/>
      <c r="EVP7" s="29"/>
      <c r="EVQ7" s="29"/>
      <c r="EVR7" s="29"/>
      <c r="EVS7" s="29"/>
      <c r="EVT7" s="29"/>
      <c r="EVU7" s="29"/>
      <c r="EVV7" s="29"/>
      <c r="EVW7" s="29"/>
      <c r="EVX7" s="29"/>
      <c r="EVY7" s="29"/>
      <c r="EVZ7" s="29"/>
      <c r="EWA7" s="29"/>
      <c r="EWB7" s="29"/>
      <c r="EWC7" s="29"/>
      <c r="EWD7" s="29"/>
      <c r="EWE7" s="29"/>
      <c r="EWF7" s="29"/>
      <c r="EWG7" s="29"/>
      <c r="EWH7" s="29"/>
      <c r="EWI7" s="29"/>
      <c r="EWJ7" s="29"/>
      <c r="EWK7" s="29"/>
      <c r="EWL7" s="29"/>
      <c r="EWM7" s="29"/>
      <c r="EWN7" s="29"/>
      <c r="EWO7" s="29"/>
      <c r="EWP7" s="29"/>
      <c r="EWQ7" s="29"/>
      <c r="EWR7" s="29"/>
      <c r="EWS7" s="29"/>
      <c r="EWT7" s="29"/>
      <c r="EWU7" s="29"/>
      <c r="EWV7" s="29"/>
      <c r="EWW7" s="29"/>
      <c r="EWX7" s="29"/>
      <c r="EWY7" s="29"/>
      <c r="EWZ7" s="29"/>
      <c r="EXA7" s="29"/>
      <c r="EXB7" s="29"/>
      <c r="EXC7" s="29"/>
      <c r="EXD7" s="29"/>
      <c r="EXE7" s="29"/>
      <c r="EXF7" s="29"/>
      <c r="EXG7" s="29"/>
      <c r="EXH7" s="29"/>
      <c r="EXI7" s="29"/>
      <c r="EXJ7" s="29"/>
      <c r="EXK7" s="29"/>
      <c r="EXL7" s="29"/>
      <c r="EXM7" s="29"/>
      <c r="EXN7" s="29"/>
      <c r="EXO7" s="29"/>
      <c r="EXP7" s="29"/>
      <c r="EXQ7" s="29"/>
      <c r="EXR7" s="29"/>
      <c r="EXS7" s="29"/>
      <c r="EXT7" s="29"/>
      <c r="EXU7" s="29"/>
      <c r="EXV7" s="29"/>
      <c r="EXW7" s="29"/>
      <c r="EXX7" s="29"/>
      <c r="EXY7" s="29"/>
      <c r="EXZ7" s="29"/>
      <c r="EYA7" s="29"/>
      <c r="EYB7" s="29"/>
      <c r="EYC7" s="29"/>
      <c r="EYD7" s="29"/>
      <c r="EYE7" s="29"/>
      <c r="EYF7" s="29"/>
      <c r="EYG7" s="29"/>
      <c r="EYH7" s="29"/>
      <c r="EYI7" s="29"/>
      <c r="EYJ7" s="29"/>
      <c r="EYK7" s="29"/>
      <c r="EYL7" s="29"/>
      <c r="EYM7" s="29"/>
      <c r="EYN7" s="29"/>
      <c r="EYO7" s="29"/>
      <c r="EYP7" s="29"/>
      <c r="EYQ7" s="29"/>
      <c r="EYR7" s="29"/>
      <c r="EYS7" s="29"/>
      <c r="EYT7" s="29"/>
      <c r="EYU7" s="29"/>
      <c r="EYV7" s="29"/>
      <c r="EYW7" s="29"/>
      <c r="EYX7" s="29"/>
      <c r="EYY7" s="29"/>
      <c r="EYZ7" s="29"/>
      <c r="EZA7" s="29"/>
      <c r="EZB7" s="29"/>
      <c r="EZC7" s="29"/>
      <c r="EZD7" s="29"/>
      <c r="EZE7" s="29"/>
      <c r="EZF7" s="29"/>
      <c r="EZG7" s="29"/>
      <c r="EZH7" s="29"/>
      <c r="EZI7" s="29"/>
      <c r="EZJ7" s="29"/>
      <c r="EZK7" s="29"/>
      <c r="EZL7" s="29"/>
      <c r="EZM7" s="29"/>
      <c r="EZN7" s="29"/>
      <c r="EZO7" s="29"/>
      <c r="EZP7" s="29"/>
      <c r="EZQ7" s="29"/>
      <c r="EZR7" s="29"/>
      <c r="EZS7" s="29"/>
      <c r="EZT7" s="29"/>
      <c r="EZU7" s="29"/>
      <c r="EZV7" s="29"/>
      <c r="EZW7" s="29"/>
      <c r="EZX7" s="29"/>
      <c r="EZY7" s="29"/>
      <c r="EZZ7" s="29"/>
      <c r="FAA7" s="29"/>
      <c r="FAB7" s="29"/>
      <c r="FAC7" s="29"/>
      <c r="FAD7" s="29"/>
      <c r="FAE7" s="29"/>
      <c r="FAF7" s="29"/>
      <c r="FAG7" s="29"/>
      <c r="FAH7" s="29"/>
      <c r="FAI7" s="29"/>
      <c r="FAJ7" s="29"/>
      <c r="FAK7" s="29"/>
      <c r="FAL7" s="29"/>
      <c r="FAM7" s="29"/>
      <c r="FAN7" s="29"/>
      <c r="FAO7" s="29"/>
      <c r="FAP7" s="29"/>
      <c r="FAQ7" s="29"/>
      <c r="FAR7" s="29"/>
      <c r="FAS7" s="29"/>
      <c r="FAT7" s="29"/>
      <c r="FAU7" s="29"/>
      <c r="FAV7" s="29"/>
      <c r="FAW7" s="29"/>
      <c r="FAX7" s="29"/>
      <c r="FAY7" s="29"/>
      <c r="FAZ7" s="29"/>
      <c r="FBA7" s="29"/>
      <c r="FBB7" s="29"/>
      <c r="FBC7" s="29"/>
      <c r="FBD7" s="29"/>
      <c r="FBE7" s="29"/>
      <c r="FBF7" s="29"/>
      <c r="FBG7" s="29"/>
      <c r="FBH7" s="29"/>
      <c r="FBI7" s="29"/>
      <c r="FBJ7" s="29"/>
      <c r="FBK7" s="29"/>
      <c r="FBL7" s="29"/>
      <c r="FBM7" s="29"/>
      <c r="FBN7" s="29"/>
      <c r="FBO7" s="29"/>
      <c r="FBP7" s="29"/>
      <c r="FBQ7" s="29"/>
      <c r="FBR7" s="29"/>
      <c r="FBS7" s="29"/>
      <c r="FBT7" s="29"/>
      <c r="FBU7" s="29"/>
      <c r="FBV7" s="29"/>
      <c r="FBW7" s="29"/>
      <c r="FBX7" s="29"/>
      <c r="FBY7" s="29"/>
      <c r="FBZ7" s="29"/>
      <c r="FCA7" s="29"/>
      <c r="FCB7" s="29"/>
      <c r="FCC7" s="29"/>
      <c r="FCD7" s="29"/>
      <c r="FCE7" s="29"/>
      <c r="FCF7" s="29"/>
      <c r="FCG7" s="29"/>
      <c r="FCH7" s="29"/>
      <c r="FCI7" s="29"/>
      <c r="FCJ7" s="29"/>
      <c r="FCK7" s="29"/>
      <c r="FCL7" s="29"/>
      <c r="FCM7" s="29"/>
      <c r="FCN7" s="29"/>
      <c r="FCO7" s="29"/>
      <c r="FCP7" s="29"/>
      <c r="FCQ7" s="29"/>
      <c r="FCR7" s="29"/>
      <c r="FCS7" s="29"/>
      <c r="FCT7" s="29"/>
      <c r="FCU7" s="29"/>
      <c r="FCV7" s="29"/>
      <c r="FCW7" s="29"/>
      <c r="FCX7" s="29"/>
      <c r="FCY7" s="29"/>
      <c r="FCZ7" s="29"/>
      <c r="FDA7" s="29"/>
      <c r="FDB7" s="29"/>
      <c r="FDC7" s="29"/>
      <c r="FDD7" s="29"/>
      <c r="FDE7" s="29"/>
      <c r="FDF7" s="29"/>
      <c r="FDG7" s="29"/>
      <c r="FDH7" s="29"/>
      <c r="FDI7" s="29"/>
      <c r="FDJ7" s="29"/>
      <c r="FDK7" s="29"/>
      <c r="FDL7" s="29"/>
      <c r="FDM7" s="29"/>
      <c r="FDN7" s="29"/>
      <c r="FDO7" s="29"/>
      <c r="FDP7" s="29"/>
      <c r="FDQ7" s="29"/>
      <c r="FDR7" s="29"/>
      <c r="FDS7" s="29"/>
      <c r="FDT7" s="29"/>
      <c r="FDU7" s="29"/>
      <c r="FDV7" s="29"/>
      <c r="FDW7" s="29"/>
      <c r="FDX7" s="29"/>
      <c r="FDY7" s="29"/>
      <c r="FDZ7" s="29"/>
      <c r="FEA7" s="29"/>
      <c r="FEB7" s="29"/>
      <c r="FEC7" s="29"/>
      <c r="FED7" s="29"/>
      <c r="FEE7" s="29"/>
      <c r="FEF7" s="29"/>
      <c r="FEG7" s="29"/>
      <c r="FEH7" s="29"/>
      <c r="FEI7" s="29"/>
      <c r="FEJ7" s="29"/>
      <c r="FEK7" s="29"/>
      <c r="FEL7" s="29"/>
      <c r="FEM7" s="29"/>
      <c r="FEN7" s="29"/>
      <c r="FEO7" s="29"/>
      <c r="FEP7" s="29"/>
      <c r="FEQ7" s="29"/>
      <c r="FER7" s="29"/>
      <c r="FES7" s="29"/>
      <c r="FET7" s="29"/>
      <c r="FEU7" s="29"/>
      <c r="FEV7" s="29"/>
      <c r="FEW7" s="29"/>
      <c r="FEX7" s="29"/>
      <c r="FEY7" s="29"/>
      <c r="FEZ7" s="29"/>
      <c r="FFA7" s="29"/>
      <c r="FFB7" s="29"/>
      <c r="FFC7" s="29"/>
      <c r="FFD7" s="29"/>
      <c r="FFE7" s="29"/>
      <c r="FFF7" s="29"/>
      <c r="FFG7" s="29"/>
      <c r="FFH7" s="29"/>
      <c r="FFI7" s="29"/>
      <c r="FFJ7" s="29"/>
      <c r="FFK7" s="29"/>
      <c r="FFL7" s="29"/>
      <c r="FFM7" s="29"/>
      <c r="FFN7" s="29"/>
      <c r="FFO7" s="29"/>
      <c r="FFP7" s="29"/>
      <c r="FFQ7" s="29"/>
      <c r="FFR7" s="29"/>
      <c r="FFS7" s="29"/>
      <c r="FFT7" s="29"/>
      <c r="FFU7" s="29"/>
      <c r="FFV7" s="29"/>
      <c r="FFW7" s="29"/>
      <c r="FFX7" s="29"/>
      <c r="FFY7" s="29"/>
      <c r="FFZ7" s="29"/>
      <c r="FGA7" s="29"/>
      <c r="FGB7" s="29"/>
      <c r="FGC7" s="29"/>
      <c r="FGD7" s="29"/>
      <c r="FGE7" s="29"/>
      <c r="FGF7" s="29"/>
      <c r="FGG7" s="29"/>
      <c r="FGH7" s="29"/>
      <c r="FGI7" s="29"/>
      <c r="FGJ7" s="29"/>
      <c r="FGK7" s="29"/>
      <c r="FGL7" s="29"/>
      <c r="FGM7" s="29"/>
      <c r="FGN7" s="29"/>
      <c r="FGO7" s="29"/>
      <c r="FGP7" s="29"/>
      <c r="FGQ7" s="29"/>
      <c r="FGR7" s="29"/>
      <c r="FGS7" s="29"/>
      <c r="FGT7" s="29"/>
      <c r="FGU7" s="29"/>
      <c r="FGV7" s="29"/>
      <c r="FGW7" s="29"/>
      <c r="FGX7" s="29"/>
      <c r="FGY7" s="29"/>
      <c r="FGZ7" s="29"/>
      <c r="FHA7" s="29"/>
      <c r="FHB7" s="29"/>
      <c r="FHC7" s="29"/>
      <c r="FHD7" s="29"/>
      <c r="FHE7" s="29"/>
      <c r="FHF7" s="29"/>
      <c r="FHG7" s="29"/>
      <c r="FHH7" s="29"/>
      <c r="FHI7" s="29"/>
      <c r="FHJ7" s="29"/>
      <c r="FHK7" s="29"/>
      <c r="FHL7" s="29"/>
      <c r="FHM7" s="29"/>
      <c r="FHN7" s="29"/>
      <c r="FHO7" s="29"/>
      <c r="FHP7" s="29"/>
      <c r="FHQ7" s="29"/>
      <c r="FHR7" s="29"/>
      <c r="FHS7" s="29"/>
      <c r="FHT7" s="29"/>
      <c r="FHU7" s="29"/>
      <c r="FHV7" s="29"/>
      <c r="FHW7" s="29"/>
      <c r="FHX7" s="29"/>
      <c r="FHY7" s="29"/>
      <c r="FHZ7" s="29"/>
      <c r="FIA7" s="29"/>
      <c r="FIB7" s="29"/>
      <c r="FIC7" s="29"/>
      <c r="FID7" s="29"/>
      <c r="FIE7" s="29"/>
      <c r="FIF7" s="29"/>
      <c r="FIG7" s="29"/>
      <c r="FIH7" s="29"/>
      <c r="FII7" s="29"/>
      <c r="FIJ7" s="29"/>
      <c r="FIK7" s="29"/>
      <c r="FIL7" s="29"/>
      <c r="FIM7" s="29"/>
      <c r="FIN7" s="29"/>
      <c r="FIO7" s="29"/>
      <c r="FIP7" s="29"/>
      <c r="FIQ7" s="29"/>
      <c r="FIR7" s="29"/>
      <c r="FIS7" s="29"/>
      <c r="FIT7" s="29"/>
      <c r="FIU7" s="29"/>
      <c r="FIV7" s="29"/>
      <c r="FIW7" s="29"/>
      <c r="FIX7" s="29"/>
      <c r="FIY7" s="29"/>
      <c r="FIZ7" s="29"/>
      <c r="FJA7" s="29"/>
      <c r="FJB7" s="29"/>
      <c r="FJC7" s="29"/>
      <c r="FJD7" s="29"/>
      <c r="FJE7" s="29"/>
      <c r="FJF7" s="29"/>
      <c r="FJG7" s="29"/>
      <c r="FJH7" s="29"/>
      <c r="FJI7" s="29"/>
      <c r="FJJ7" s="29"/>
      <c r="FJK7" s="29"/>
      <c r="FJL7" s="29"/>
      <c r="FJM7" s="29"/>
      <c r="FJN7" s="29"/>
      <c r="FJO7" s="29"/>
      <c r="FJP7" s="29"/>
      <c r="FJQ7" s="29"/>
      <c r="FJR7" s="29"/>
      <c r="FJS7" s="29"/>
      <c r="FJT7" s="29"/>
      <c r="FJU7" s="29"/>
      <c r="FJV7" s="29"/>
      <c r="FJW7" s="29"/>
      <c r="FJX7" s="29"/>
      <c r="FJY7" s="29"/>
      <c r="FJZ7" s="29"/>
      <c r="FKA7" s="29"/>
      <c r="FKB7" s="29"/>
      <c r="FKC7" s="29"/>
      <c r="FKD7" s="29"/>
      <c r="FKE7" s="29"/>
      <c r="FKF7" s="29"/>
      <c r="FKG7" s="29"/>
      <c r="FKH7" s="29"/>
      <c r="FKI7" s="29"/>
      <c r="FKJ7" s="29"/>
      <c r="FKK7" s="29"/>
      <c r="FKL7" s="29"/>
      <c r="FKM7" s="29"/>
      <c r="FKN7" s="29"/>
      <c r="FKO7" s="29"/>
      <c r="FKP7" s="29"/>
      <c r="FKQ7" s="29"/>
      <c r="FKR7" s="29"/>
      <c r="FKS7" s="29"/>
      <c r="FKT7" s="29"/>
      <c r="FKU7" s="29"/>
      <c r="FKV7" s="29"/>
      <c r="FKW7" s="29"/>
      <c r="FKX7" s="29"/>
      <c r="FKY7" s="29"/>
      <c r="FKZ7" s="29"/>
      <c r="FLA7" s="29"/>
      <c r="FLB7" s="29"/>
      <c r="FLC7" s="29"/>
      <c r="FLD7" s="29"/>
      <c r="FLE7" s="29"/>
      <c r="FLF7" s="29"/>
      <c r="FLG7" s="29"/>
      <c r="FLH7" s="29"/>
      <c r="FLI7" s="29"/>
      <c r="FLJ7" s="29"/>
      <c r="FLK7" s="29"/>
      <c r="FLL7" s="29"/>
      <c r="FLM7" s="29"/>
      <c r="FLN7" s="29"/>
      <c r="FLO7" s="29"/>
      <c r="FLP7" s="29"/>
      <c r="FLQ7" s="29"/>
      <c r="FLR7" s="29"/>
      <c r="FLS7" s="29"/>
      <c r="FLT7" s="29"/>
      <c r="FLU7" s="29"/>
      <c r="FLV7" s="29"/>
      <c r="FLW7" s="29"/>
      <c r="FLX7" s="29"/>
      <c r="FLY7" s="29"/>
      <c r="FLZ7" s="29"/>
      <c r="FMA7" s="29"/>
      <c r="FMB7" s="29"/>
      <c r="FMC7" s="29"/>
      <c r="FMD7" s="29"/>
      <c r="FME7" s="29"/>
      <c r="FMF7" s="29"/>
      <c r="FMG7" s="29"/>
      <c r="FMH7" s="29"/>
      <c r="FMI7" s="29"/>
      <c r="FMJ7" s="29"/>
      <c r="FMK7" s="29"/>
      <c r="FML7" s="29"/>
      <c r="FMM7" s="29"/>
      <c r="FMN7" s="29"/>
      <c r="FMO7" s="29"/>
      <c r="FMP7" s="29"/>
      <c r="FMQ7" s="29"/>
      <c r="FMR7" s="29"/>
      <c r="FMS7" s="29"/>
      <c r="FMT7" s="29"/>
      <c r="FMU7" s="29"/>
      <c r="FMV7" s="29"/>
      <c r="FMW7" s="29"/>
      <c r="FMX7" s="29"/>
      <c r="FMY7" s="29"/>
      <c r="FMZ7" s="29"/>
      <c r="FNA7" s="29"/>
      <c r="FNB7" s="29"/>
      <c r="FNC7" s="29"/>
      <c r="FND7" s="29"/>
      <c r="FNE7" s="29"/>
      <c r="FNF7" s="29"/>
      <c r="FNG7" s="29"/>
      <c r="FNH7" s="29"/>
      <c r="FNI7" s="29"/>
      <c r="FNJ7" s="29"/>
      <c r="FNK7" s="29"/>
      <c r="FNL7" s="29"/>
      <c r="FNM7" s="29"/>
      <c r="FNN7" s="29"/>
      <c r="FNO7" s="29"/>
      <c r="FNP7" s="29"/>
      <c r="FNQ7" s="29"/>
      <c r="FNR7" s="29"/>
      <c r="FNS7" s="29"/>
      <c r="FNT7" s="29"/>
      <c r="FNU7" s="29"/>
      <c r="FNV7" s="29"/>
      <c r="FNW7" s="29"/>
      <c r="FNX7" s="29"/>
      <c r="FNY7" s="29"/>
      <c r="FNZ7" s="29"/>
      <c r="FOA7" s="29"/>
      <c r="FOB7" s="29"/>
      <c r="FOC7" s="29"/>
      <c r="FOD7" s="29"/>
      <c r="FOE7" s="29"/>
      <c r="FOF7" s="29"/>
      <c r="FOG7" s="29"/>
      <c r="FOH7" s="29"/>
      <c r="FOI7" s="29"/>
      <c r="FOJ7" s="29"/>
      <c r="FOK7" s="29"/>
      <c r="FOL7" s="29"/>
      <c r="FOM7" s="29"/>
      <c r="FON7" s="29"/>
      <c r="FOO7" s="29"/>
      <c r="FOP7" s="29"/>
      <c r="FOQ7" s="29"/>
      <c r="FOR7" s="29"/>
      <c r="FOS7" s="29"/>
      <c r="FOT7" s="29"/>
      <c r="FOU7" s="29"/>
      <c r="FOV7" s="29"/>
      <c r="FOW7" s="29"/>
      <c r="FOX7" s="29"/>
      <c r="FOY7" s="29"/>
      <c r="FOZ7" s="29"/>
      <c r="FPA7" s="29"/>
      <c r="FPB7" s="29"/>
      <c r="FPC7" s="29"/>
      <c r="FPD7" s="29"/>
      <c r="FPE7" s="29"/>
      <c r="FPF7" s="29"/>
      <c r="FPG7" s="29"/>
      <c r="FPH7" s="29"/>
      <c r="FPI7" s="29"/>
      <c r="FPJ7" s="29"/>
      <c r="FPK7" s="29"/>
      <c r="FPL7" s="29"/>
      <c r="FPM7" s="29"/>
      <c r="FPN7" s="29"/>
      <c r="FPO7" s="29"/>
      <c r="FPP7" s="29"/>
      <c r="FPQ7" s="29"/>
      <c r="FPR7" s="29"/>
      <c r="FPS7" s="29"/>
      <c r="FPT7" s="29"/>
      <c r="FPU7" s="29"/>
      <c r="FPV7" s="29"/>
      <c r="FPW7" s="29"/>
      <c r="FPX7" s="29"/>
      <c r="FPY7" s="29"/>
      <c r="FPZ7" s="29"/>
      <c r="FQA7" s="29"/>
      <c r="FQB7" s="29"/>
      <c r="FQC7" s="29"/>
      <c r="FQD7" s="29"/>
      <c r="FQE7" s="29"/>
      <c r="FQF7" s="29"/>
      <c r="FQG7" s="29"/>
      <c r="FQH7" s="29"/>
      <c r="FQI7" s="29"/>
      <c r="FQJ7" s="29"/>
      <c r="FQK7" s="29"/>
      <c r="FQL7" s="29"/>
      <c r="FQM7" s="29"/>
      <c r="FQN7" s="29"/>
      <c r="FQO7" s="29"/>
      <c r="FQP7" s="29"/>
      <c r="FQQ7" s="29"/>
      <c r="FQR7" s="29"/>
      <c r="FQS7" s="29"/>
      <c r="FQT7" s="29"/>
      <c r="FQU7" s="29"/>
      <c r="FQV7" s="29"/>
      <c r="FQW7" s="29"/>
      <c r="FQX7" s="29"/>
      <c r="FQY7" s="29"/>
      <c r="FQZ7" s="29"/>
      <c r="FRA7" s="29"/>
      <c r="FRB7" s="29"/>
      <c r="FRC7" s="29"/>
      <c r="FRD7" s="29"/>
      <c r="FRE7" s="29"/>
      <c r="FRF7" s="29"/>
      <c r="FRG7" s="29"/>
      <c r="FRH7" s="29"/>
      <c r="FRI7" s="29"/>
      <c r="FRJ7" s="29"/>
      <c r="FRK7" s="29"/>
      <c r="FRL7" s="29"/>
      <c r="FRM7" s="29"/>
      <c r="FRN7" s="29"/>
      <c r="FRO7" s="29"/>
      <c r="FRP7" s="29"/>
      <c r="FRQ7" s="29"/>
      <c r="FRR7" s="29"/>
      <c r="FRS7" s="29"/>
      <c r="FRT7" s="29"/>
      <c r="FRU7" s="29"/>
      <c r="FRV7" s="29"/>
      <c r="FRW7" s="29"/>
      <c r="FRX7" s="29"/>
      <c r="FRY7" s="29"/>
      <c r="FRZ7" s="29"/>
      <c r="FSA7" s="29"/>
      <c r="FSB7" s="29"/>
      <c r="FSC7" s="29"/>
    </row>
    <row r="8" spans="1:4553" s="37" customFormat="1" ht="15" thickBot="1">
      <c r="A8" s="31" t="s">
        <v>9</v>
      </c>
      <c r="B8" s="32"/>
      <c r="C8" s="33">
        <f>'Step 2 Revenue Forecast'!B9</f>
        <v>0</v>
      </c>
      <c r="D8" s="33">
        <f>'Step 2 Revenue Forecast'!C9</f>
        <v>0</v>
      </c>
      <c r="E8" s="33">
        <f>'Step 2 Revenue Forecast'!D9</f>
        <v>0</v>
      </c>
      <c r="F8" s="33">
        <f>'Step 2 Revenue Forecast'!E9</f>
        <v>0</v>
      </c>
      <c r="G8" s="34">
        <f>SUM(C8:F8)</f>
        <v>0</v>
      </c>
      <c r="H8" s="33">
        <f>'Step 2 Revenue Forecast'!G9</f>
        <v>0</v>
      </c>
      <c r="I8" s="33">
        <f>'Step 2 Revenue Forecast'!H9</f>
        <v>0</v>
      </c>
      <c r="J8" s="33">
        <f>'Step 2 Revenue Forecast'!I9</f>
        <v>0</v>
      </c>
      <c r="K8" s="33">
        <f>'Step 2 Revenue Forecast'!J9</f>
        <v>0</v>
      </c>
      <c r="L8" s="34">
        <f>SUM(H8:K8)</f>
        <v>0</v>
      </c>
      <c r="M8" s="33">
        <f>'Step 2 Revenue Forecast'!L9</f>
        <v>0</v>
      </c>
      <c r="N8" s="33">
        <f>'Step 2 Revenue Forecast'!M9</f>
        <v>0</v>
      </c>
      <c r="O8" s="33">
        <f>'Step 2 Revenue Forecast'!N9</f>
        <v>0</v>
      </c>
      <c r="P8" s="33">
        <f>'Step 2 Revenue Forecast'!O9</f>
        <v>0</v>
      </c>
      <c r="Q8" s="34">
        <f>SUM(M8:P8)</f>
        <v>0</v>
      </c>
      <c r="R8" s="33">
        <f>'Step 2 Revenue Forecast'!Q9</f>
        <v>0</v>
      </c>
      <c r="S8" s="33">
        <f>'Step 2 Revenue Forecast'!R9</f>
        <v>0</v>
      </c>
      <c r="T8" s="33">
        <f>'Step 2 Revenue Forecast'!S9</f>
        <v>0</v>
      </c>
      <c r="U8" s="33">
        <f>'Step 2 Revenue Forecast'!T9</f>
        <v>0</v>
      </c>
      <c r="V8" s="34">
        <f>SUM(R8:U8)</f>
        <v>0</v>
      </c>
      <c r="W8" s="33">
        <f>'Step 2 Revenue Forecast'!V9</f>
        <v>0</v>
      </c>
      <c r="X8" s="33">
        <f>'Step 2 Revenue Forecast'!W9</f>
        <v>0</v>
      </c>
      <c r="Y8" s="33">
        <f>'Step 2 Revenue Forecast'!X9</f>
        <v>0</v>
      </c>
      <c r="Z8" s="33">
        <f>'Step 2 Revenue Forecast'!Y9</f>
        <v>0</v>
      </c>
      <c r="AA8" s="34">
        <f>SUM(W8:Z8)</f>
        <v>0</v>
      </c>
      <c r="AB8" s="33">
        <f>'Step 2 Revenue Forecast'!AA9</f>
        <v>0</v>
      </c>
      <c r="AC8" s="33">
        <f>'Step 2 Revenue Forecast'!AB9</f>
        <v>0</v>
      </c>
      <c r="AD8" s="33">
        <f>'Step 2 Revenue Forecast'!AC9</f>
        <v>0</v>
      </c>
      <c r="AE8" s="33">
        <f>'Step 2 Revenue Forecast'!AD9</f>
        <v>0</v>
      </c>
      <c r="AF8" s="34">
        <f>'Step 2 Revenue Forecast'!AE9</f>
        <v>0</v>
      </c>
      <c r="AG8" s="34">
        <f>'Step 2 Revenue Forecast'!AF9</f>
        <v>0</v>
      </c>
      <c r="AH8" s="34">
        <f>'Step 2 Revenue Forecast'!AG9</f>
        <v>0</v>
      </c>
      <c r="AI8" s="34">
        <f>'Step 2 Revenue Forecast'!AH9</f>
        <v>0</v>
      </c>
      <c r="AJ8" s="34">
        <f>'Step 2 Revenue Forecast'!AI9</f>
        <v>0</v>
      </c>
      <c r="AK8" s="35"/>
      <c r="AL8" s="36"/>
      <c r="AM8" s="35"/>
      <c r="AN8" s="35"/>
      <c r="AO8" s="35"/>
      <c r="AP8" s="35"/>
      <c r="AQ8" s="35"/>
      <c r="AR8" s="35"/>
      <c r="AS8" s="35"/>
      <c r="AT8" s="35"/>
      <c r="AU8" s="35"/>
      <c r="AV8" s="35"/>
      <c r="AW8" s="35"/>
      <c r="AX8" s="35"/>
      <c r="AY8" s="35"/>
      <c r="AZ8" s="35"/>
      <c r="BA8" s="35"/>
      <c r="BB8" s="35"/>
      <c r="BC8" s="35"/>
      <c r="BD8" s="35"/>
      <c r="BE8" s="35"/>
      <c r="BF8" s="35"/>
      <c r="BG8" s="35"/>
      <c r="BH8" s="35"/>
      <c r="BI8" s="35"/>
      <c r="BJ8" s="35"/>
      <c r="BK8" s="35"/>
      <c r="BL8" s="35"/>
      <c r="BM8" s="35"/>
      <c r="BN8" s="35"/>
      <c r="BO8" s="35"/>
      <c r="BP8" s="35"/>
      <c r="BQ8" s="35"/>
      <c r="BR8" s="35"/>
      <c r="BS8" s="35"/>
      <c r="BT8" s="35"/>
      <c r="BU8" s="35"/>
      <c r="BV8" s="35"/>
      <c r="BW8" s="35"/>
      <c r="BX8" s="35"/>
      <c r="BY8" s="35"/>
      <c r="BZ8" s="35"/>
      <c r="CA8" s="35"/>
      <c r="CB8" s="35"/>
      <c r="CC8" s="35"/>
      <c r="CD8" s="35"/>
      <c r="CE8" s="35"/>
      <c r="CF8" s="35"/>
      <c r="CG8" s="35"/>
      <c r="CH8" s="35"/>
      <c r="CI8" s="35"/>
      <c r="CJ8" s="35"/>
      <c r="CK8" s="35"/>
      <c r="CL8" s="35"/>
      <c r="CM8" s="35"/>
      <c r="CN8" s="35"/>
      <c r="CO8" s="35"/>
      <c r="CP8" s="35"/>
      <c r="CQ8" s="35"/>
      <c r="CR8" s="35"/>
      <c r="CS8" s="35"/>
      <c r="CT8" s="35"/>
      <c r="CU8" s="35"/>
      <c r="CV8" s="35"/>
      <c r="CW8" s="35"/>
      <c r="CX8" s="35"/>
      <c r="CY8" s="35"/>
      <c r="CZ8" s="35"/>
      <c r="DA8" s="35"/>
      <c r="DB8" s="35"/>
      <c r="DC8" s="35"/>
      <c r="DD8" s="35"/>
      <c r="DE8" s="35"/>
      <c r="DF8" s="35"/>
      <c r="DG8" s="35"/>
      <c r="DH8" s="35"/>
      <c r="DI8" s="35"/>
      <c r="DJ8" s="35"/>
      <c r="DK8" s="35"/>
      <c r="DL8" s="35"/>
      <c r="DM8" s="35"/>
      <c r="DN8" s="35"/>
      <c r="DO8" s="35"/>
      <c r="DP8" s="35"/>
      <c r="DQ8" s="35"/>
      <c r="DR8" s="35"/>
      <c r="DS8" s="35"/>
      <c r="DT8" s="35"/>
      <c r="DU8" s="35"/>
      <c r="DV8" s="35"/>
      <c r="DW8" s="35"/>
      <c r="DX8" s="35"/>
      <c r="DY8" s="35"/>
      <c r="DZ8" s="35"/>
      <c r="EA8" s="35"/>
      <c r="EB8" s="35"/>
      <c r="EC8" s="35"/>
      <c r="ED8" s="35"/>
      <c r="EE8" s="35"/>
      <c r="EF8" s="35"/>
      <c r="EG8" s="35"/>
      <c r="EH8" s="35"/>
      <c r="EI8" s="35"/>
      <c r="EJ8" s="35"/>
      <c r="EK8" s="35"/>
      <c r="EL8" s="35"/>
      <c r="EM8" s="35"/>
      <c r="EN8" s="35"/>
      <c r="EO8" s="35"/>
      <c r="EP8" s="35"/>
      <c r="EQ8" s="35"/>
      <c r="ER8" s="35"/>
      <c r="ES8" s="35"/>
      <c r="ET8" s="35"/>
      <c r="EU8" s="35"/>
      <c r="EV8" s="35"/>
      <c r="EW8" s="35"/>
      <c r="EX8" s="35"/>
      <c r="EY8" s="35"/>
      <c r="EZ8" s="35"/>
      <c r="FA8" s="35"/>
      <c r="FB8" s="35"/>
      <c r="FC8" s="35"/>
      <c r="FD8" s="35"/>
      <c r="FE8" s="35"/>
      <c r="FF8" s="35"/>
      <c r="FG8" s="35"/>
      <c r="FH8" s="35"/>
      <c r="FI8" s="35"/>
      <c r="FJ8" s="35"/>
      <c r="FK8" s="35"/>
      <c r="FL8" s="35"/>
      <c r="FM8" s="35"/>
      <c r="FN8" s="35"/>
      <c r="FO8" s="35"/>
      <c r="FP8" s="35"/>
      <c r="FQ8" s="35"/>
      <c r="FR8" s="35"/>
      <c r="FS8" s="35"/>
      <c r="FT8" s="35"/>
      <c r="FU8" s="35"/>
      <c r="FV8" s="35"/>
      <c r="FW8" s="35"/>
      <c r="FX8" s="35"/>
      <c r="FY8" s="35"/>
      <c r="FZ8" s="35"/>
      <c r="GA8" s="35"/>
      <c r="GB8" s="35"/>
      <c r="GC8" s="35"/>
      <c r="GD8" s="35"/>
      <c r="GE8" s="35"/>
      <c r="GF8" s="35"/>
      <c r="GG8" s="35"/>
      <c r="GH8" s="35"/>
      <c r="GI8" s="35"/>
      <c r="GJ8" s="35"/>
      <c r="GK8" s="35"/>
      <c r="GL8" s="35"/>
      <c r="GM8" s="35"/>
      <c r="GN8" s="35"/>
      <c r="GO8" s="35"/>
      <c r="GP8" s="35"/>
      <c r="GQ8" s="35"/>
      <c r="GR8" s="35"/>
      <c r="GS8" s="35"/>
      <c r="GT8" s="35"/>
      <c r="GU8" s="35"/>
      <c r="GV8" s="35"/>
      <c r="GW8" s="35"/>
      <c r="GX8" s="35"/>
      <c r="GY8" s="35"/>
      <c r="GZ8" s="35"/>
      <c r="HA8" s="35"/>
      <c r="HB8" s="35"/>
      <c r="HC8" s="35"/>
      <c r="HD8" s="35"/>
      <c r="HE8" s="35"/>
      <c r="HF8" s="35"/>
      <c r="HG8" s="35"/>
      <c r="HH8" s="35"/>
      <c r="HI8" s="35"/>
      <c r="HJ8" s="35"/>
      <c r="HK8" s="35"/>
      <c r="HL8" s="35"/>
      <c r="HM8" s="35"/>
      <c r="HN8" s="35"/>
      <c r="HO8" s="35"/>
      <c r="HP8" s="35"/>
      <c r="HQ8" s="35"/>
      <c r="HR8" s="35"/>
      <c r="HS8" s="35"/>
      <c r="HT8" s="35"/>
      <c r="HU8" s="35"/>
      <c r="HV8" s="35"/>
      <c r="HW8" s="35"/>
      <c r="HX8" s="35"/>
      <c r="HY8" s="35"/>
      <c r="HZ8" s="35"/>
      <c r="IA8" s="35"/>
      <c r="IB8" s="35"/>
      <c r="IC8" s="35"/>
      <c r="ID8" s="35"/>
      <c r="IE8" s="35"/>
      <c r="IF8" s="35"/>
      <c r="IG8" s="35"/>
      <c r="IH8" s="35"/>
      <c r="II8" s="35"/>
      <c r="IJ8" s="35"/>
      <c r="IK8" s="35"/>
      <c r="IL8" s="35"/>
      <c r="IM8" s="35"/>
      <c r="IN8" s="35"/>
      <c r="IO8" s="35"/>
      <c r="IP8" s="35"/>
      <c r="IQ8" s="35"/>
      <c r="IR8" s="35"/>
      <c r="IS8" s="35"/>
      <c r="IT8" s="35"/>
      <c r="IU8" s="35"/>
      <c r="IV8" s="35"/>
      <c r="IW8" s="35"/>
      <c r="IX8" s="35"/>
      <c r="IY8" s="35"/>
      <c r="IZ8" s="35"/>
      <c r="JA8" s="35"/>
      <c r="JB8" s="35"/>
      <c r="JC8" s="35"/>
      <c r="JD8" s="35"/>
      <c r="JE8" s="35"/>
      <c r="JF8" s="35"/>
      <c r="JG8" s="35"/>
      <c r="JH8" s="35"/>
      <c r="JI8" s="35"/>
      <c r="JJ8" s="35"/>
      <c r="JK8" s="35"/>
      <c r="JL8" s="35"/>
      <c r="JM8" s="35"/>
      <c r="JN8" s="35"/>
      <c r="JO8" s="35"/>
      <c r="JP8" s="35"/>
      <c r="JQ8" s="35"/>
      <c r="JR8" s="35"/>
      <c r="JS8" s="35"/>
      <c r="JT8" s="35"/>
      <c r="JU8" s="35"/>
      <c r="JV8" s="35"/>
      <c r="JW8" s="35"/>
      <c r="JX8" s="35"/>
      <c r="JY8" s="35"/>
      <c r="JZ8" s="35"/>
      <c r="KA8" s="35"/>
      <c r="KB8" s="35"/>
      <c r="KC8" s="35"/>
      <c r="KD8" s="35"/>
      <c r="KE8" s="35"/>
      <c r="KF8" s="35"/>
      <c r="KG8" s="35"/>
      <c r="KH8" s="35"/>
      <c r="KI8" s="35"/>
      <c r="KJ8" s="35"/>
      <c r="KK8" s="35"/>
      <c r="KL8" s="35"/>
      <c r="KM8" s="35"/>
      <c r="KN8" s="35"/>
      <c r="KO8" s="35"/>
      <c r="KP8" s="35"/>
      <c r="KQ8" s="35"/>
      <c r="KR8" s="35"/>
      <c r="KS8" s="35"/>
      <c r="KT8" s="35"/>
      <c r="KU8" s="35"/>
      <c r="KV8" s="35"/>
      <c r="KW8" s="35"/>
      <c r="KX8" s="35"/>
      <c r="KY8" s="35"/>
      <c r="KZ8" s="35"/>
      <c r="LA8" s="35"/>
      <c r="LB8" s="35"/>
      <c r="LC8" s="35"/>
      <c r="LD8" s="35"/>
      <c r="LE8" s="35"/>
      <c r="LF8" s="35"/>
      <c r="LG8" s="35"/>
      <c r="LH8" s="35"/>
      <c r="LI8" s="35"/>
      <c r="LJ8" s="35"/>
      <c r="LK8" s="35"/>
      <c r="LL8" s="35"/>
      <c r="LM8" s="35"/>
      <c r="LN8" s="35"/>
      <c r="LO8" s="35"/>
      <c r="LP8" s="35"/>
      <c r="LQ8" s="35"/>
      <c r="LR8" s="35"/>
      <c r="LS8" s="35"/>
      <c r="LT8" s="35"/>
      <c r="LU8" s="35"/>
      <c r="LV8" s="35"/>
      <c r="LW8" s="35"/>
      <c r="LX8" s="35"/>
      <c r="LY8" s="35"/>
      <c r="LZ8" s="35"/>
      <c r="MA8" s="35"/>
      <c r="MB8" s="35"/>
      <c r="MC8" s="35"/>
      <c r="MD8" s="35"/>
      <c r="ME8" s="35"/>
      <c r="MF8" s="35"/>
      <c r="MG8" s="35"/>
      <c r="MH8" s="35"/>
      <c r="MI8" s="35"/>
      <c r="MJ8" s="35"/>
      <c r="MK8" s="35"/>
      <c r="ML8" s="35"/>
      <c r="MM8" s="35"/>
      <c r="MN8" s="35"/>
      <c r="MO8" s="35"/>
      <c r="MP8" s="35"/>
      <c r="MQ8" s="35"/>
      <c r="MR8" s="35"/>
      <c r="MS8" s="35"/>
      <c r="MT8" s="35"/>
      <c r="MU8" s="35"/>
      <c r="MV8" s="35"/>
      <c r="MW8" s="35"/>
      <c r="MX8" s="35"/>
      <c r="MY8" s="35"/>
      <c r="MZ8" s="35"/>
      <c r="NA8" s="35"/>
      <c r="NB8" s="35"/>
      <c r="NC8" s="35"/>
      <c r="ND8" s="35"/>
      <c r="NE8" s="35"/>
      <c r="NF8" s="35"/>
      <c r="NG8" s="35"/>
      <c r="NH8" s="35"/>
      <c r="NI8" s="35"/>
      <c r="NJ8" s="35"/>
      <c r="NK8" s="35"/>
      <c r="NL8" s="35"/>
      <c r="NM8" s="35"/>
      <c r="NN8" s="35"/>
      <c r="NO8" s="35"/>
      <c r="NP8" s="35"/>
      <c r="NQ8" s="35"/>
      <c r="NR8" s="35"/>
      <c r="NS8" s="35"/>
      <c r="NT8" s="35"/>
      <c r="NU8" s="35"/>
      <c r="NV8" s="35"/>
      <c r="NW8" s="35"/>
      <c r="NX8" s="35"/>
      <c r="NY8" s="35"/>
      <c r="NZ8" s="35"/>
      <c r="OA8" s="35"/>
      <c r="OB8" s="35"/>
      <c r="OC8" s="35"/>
      <c r="OD8" s="35"/>
      <c r="OE8" s="35"/>
      <c r="OF8" s="35"/>
      <c r="OG8" s="35"/>
      <c r="OH8" s="35"/>
      <c r="OI8" s="35"/>
      <c r="OJ8" s="35"/>
      <c r="OK8" s="35"/>
      <c r="OL8" s="35"/>
      <c r="OM8" s="35"/>
      <c r="ON8" s="35"/>
      <c r="OO8" s="35"/>
      <c r="OP8" s="35"/>
      <c r="OQ8" s="35"/>
      <c r="OR8" s="35"/>
      <c r="OS8" s="35"/>
      <c r="OT8" s="35"/>
      <c r="OU8" s="35"/>
      <c r="OV8" s="35"/>
      <c r="OW8" s="35"/>
      <c r="OX8" s="35"/>
      <c r="OY8" s="35"/>
      <c r="OZ8" s="35"/>
      <c r="PA8" s="35"/>
      <c r="PB8" s="35"/>
      <c r="PC8" s="35"/>
      <c r="PD8" s="35"/>
      <c r="PE8" s="35"/>
      <c r="PF8" s="35"/>
      <c r="PG8" s="35"/>
      <c r="PH8" s="35"/>
      <c r="PI8" s="35"/>
      <c r="PJ8" s="35"/>
      <c r="PK8" s="35"/>
      <c r="PL8" s="35"/>
      <c r="PM8" s="35"/>
      <c r="PN8" s="35"/>
      <c r="PO8" s="35"/>
      <c r="PP8" s="35"/>
      <c r="PQ8" s="35"/>
      <c r="PR8" s="35"/>
      <c r="PS8" s="35"/>
      <c r="PT8" s="35"/>
      <c r="PU8" s="35"/>
      <c r="PV8" s="35"/>
      <c r="PW8" s="35"/>
      <c r="PX8" s="35"/>
      <c r="PY8" s="35"/>
      <c r="PZ8" s="35"/>
      <c r="QA8" s="35"/>
      <c r="QB8" s="35"/>
      <c r="QC8" s="35"/>
      <c r="QD8" s="35"/>
      <c r="QE8" s="35"/>
      <c r="QF8" s="35"/>
      <c r="QG8" s="35"/>
      <c r="QH8" s="35"/>
      <c r="QI8" s="35"/>
      <c r="QJ8" s="35"/>
      <c r="QK8" s="35"/>
      <c r="QL8" s="35"/>
      <c r="QM8" s="35"/>
      <c r="QN8" s="35"/>
      <c r="QO8" s="35"/>
      <c r="QP8" s="35"/>
      <c r="QQ8" s="35"/>
      <c r="QR8" s="35"/>
      <c r="QS8" s="35"/>
      <c r="QT8" s="35"/>
      <c r="QU8" s="35"/>
      <c r="QV8" s="35"/>
      <c r="QW8" s="35"/>
      <c r="QX8" s="35"/>
      <c r="QY8" s="35"/>
      <c r="QZ8" s="35"/>
      <c r="RA8" s="35"/>
      <c r="RB8" s="35"/>
      <c r="RC8" s="35"/>
      <c r="RD8" s="35"/>
      <c r="RE8" s="35"/>
      <c r="RF8" s="35"/>
      <c r="RG8" s="35"/>
      <c r="RH8" s="35"/>
      <c r="RI8" s="35"/>
      <c r="RJ8" s="35"/>
      <c r="RK8" s="35"/>
      <c r="RL8" s="35"/>
      <c r="RM8" s="35"/>
      <c r="RN8" s="35"/>
      <c r="RO8" s="35"/>
      <c r="RP8" s="35"/>
      <c r="RQ8" s="35"/>
      <c r="RR8" s="35"/>
      <c r="RS8" s="35"/>
      <c r="RT8" s="35"/>
      <c r="RU8" s="35"/>
      <c r="RV8" s="35"/>
      <c r="RW8" s="35"/>
      <c r="RX8" s="35"/>
      <c r="RY8" s="35"/>
      <c r="RZ8" s="35"/>
      <c r="SA8" s="35"/>
      <c r="SB8" s="35"/>
      <c r="SC8" s="35"/>
      <c r="SD8" s="35"/>
      <c r="SE8" s="35"/>
      <c r="SF8" s="35"/>
      <c r="SG8" s="35"/>
      <c r="SH8" s="35"/>
      <c r="SI8" s="35"/>
      <c r="SJ8" s="35"/>
      <c r="SK8" s="35"/>
      <c r="SL8" s="35"/>
      <c r="SM8" s="35"/>
      <c r="SN8" s="35"/>
      <c r="SO8" s="35"/>
      <c r="SP8" s="35"/>
      <c r="SQ8" s="35"/>
      <c r="SR8" s="35"/>
      <c r="SS8" s="35"/>
      <c r="ST8" s="35"/>
      <c r="SU8" s="35"/>
      <c r="SV8" s="35"/>
      <c r="SW8" s="35"/>
      <c r="SX8" s="35"/>
      <c r="SY8" s="35"/>
      <c r="SZ8" s="35"/>
      <c r="TA8" s="35"/>
      <c r="TB8" s="35"/>
      <c r="TC8" s="35"/>
      <c r="TD8" s="35"/>
      <c r="TE8" s="35"/>
      <c r="TF8" s="35"/>
      <c r="TG8" s="35"/>
      <c r="TH8" s="35"/>
      <c r="TI8" s="35"/>
      <c r="TJ8" s="35"/>
      <c r="TK8" s="35"/>
      <c r="TL8" s="35"/>
      <c r="TM8" s="35"/>
      <c r="TN8" s="35"/>
      <c r="TO8" s="35"/>
      <c r="TP8" s="35"/>
      <c r="TQ8" s="35"/>
      <c r="TR8" s="35"/>
      <c r="TS8" s="35"/>
      <c r="TT8" s="35"/>
      <c r="TU8" s="35"/>
      <c r="TV8" s="35"/>
      <c r="TW8" s="35"/>
      <c r="TX8" s="35"/>
      <c r="TY8" s="35"/>
      <c r="TZ8" s="35"/>
      <c r="UA8" s="35"/>
      <c r="UB8" s="35"/>
      <c r="UC8" s="35"/>
      <c r="UD8" s="35"/>
      <c r="UE8" s="35"/>
      <c r="UF8" s="35"/>
      <c r="UG8" s="35"/>
      <c r="UH8" s="35"/>
      <c r="UI8" s="35"/>
      <c r="UJ8" s="35"/>
      <c r="UK8" s="35"/>
      <c r="UL8" s="35"/>
      <c r="UM8" s="35"/>
      <c r="UN8" s="35"/>
      <c r="UO8" s="35"/>
      <c r="UP8" s="35"/>
      <c r="UQ8" s="35"/>
      <c r="UR8" s="35"/>
      <c r="US8" s="35"/>
      <c r="UT8" s="35"/>
      <c r="UU8" s="35"/>
      <c r="UV8" s="35"/>
      <c r="UW8" s="35"/>
      <c r="UX8" s="35"/>
      <c r="UY8" s="35"/>
      <c r="UZ8" s="35"/>
      <c r="VA8" s="35"/>
      <c r="VB8" s="35"/>
      <c r="VC8" s="35"/>
      <c r="VD8" s="35"/>
      <c r="VE8" s="35"/>
      <c r="VF8" s="35"/>
      <c r="VG8" s="35"/>
      <c r="VH8" s="35"/>
      <c r="VI8" s="35"/>
      <c r="VJ8" s="35"/>
      <c r="VK8" s="35"/>
      <c r="VL8" s="35"/>
      <c r="VM8" s="35"/>
      <c r="VN8" s="35"/>
      <c r="VO8" s="35"/>
      <c r="VP8" s="35"/>
      <c r="VQ8" s="35"/>
      <c r="VR8" s="35"/>
      <c r="VS8" s="35"/>
      <c r="VT8" s="35"/>
      <c r="VU8" s="35"/>
      <c r="VV8" s="35"/>
      <c r="VW8" s="35"/>
      <c r="VX8" s="35"/>
      <c r="VY8" s="35"/>
      <c r="VZ8" s="35"/>
      <c r="WA8" s="35"/>
      <c r="WB8" s="35"/>
      <c r="WC8" s="35"/>
      <c r="WD8" s="35"/>
      <c r="WE8" s="35"/>
      <c r="WF8" s="35"/>
      <c r="WG8" s="35"/>
      <c r="WH8" s="35"/>
      <c r="WI8" s="35"/>
      <c r="WJ8" s="35"/>
      <c r="WK8" s="35"/>
      <c r="WL8" s="35"/>
      <c r="WM8" s="35"/>
      <c r="WN8" s="35"/>
      <c r="WO8" s="35"/>
      <c r="WP8" s="35"/>
      <c r="WQ8" s="35"/>
      <c r="WR8" s="35"/>
      <c r="WS8" s="35"/>
      <c r="WT8" s="35"/>
      <c r="WU8" s="35"/>
      <c r="WV8" s="35"/>
      <c r="WW8" s="35"/>
      <c r="WX8" s="35"/>
      <c r="WY8" s="35"/>
      <c r="WZ8" s="35"/>
      <c r="XA8" s="35"/>
      <c r="XB8" s="35"/>
      <c r="XC8" s="35"/>
      <c r="XD8" s="35"/>
      <c r="XE8" s="35"/>
      <c r="XF8" s="35"/>
      <c r="XG8" s="35"/>
      <c r="XH8" s="35"/>
      <c r="XI8" s="35"/>
      <c r="XJ8" s="35"/>
      <c r="XK8" s="35"/>
      <c r="XL8" s="35"/>
      <c r="XM8" s="35"/>
      <c r="XN8" s="35"/>
      <c r="XO8" s="35"/>
      <c r="XP8" s="35"/>
      <c r="XQ8" s="35"/>
      <c r="XR8" s="35"/>
      <c r="XS8" s="35"/>
      <c r="XT8" s="35"/>
      <c r="XU8" s="35"/>
      <c r="XV8" s="35"/>
      <c r="XW8" s="35"/>
      <c r="XX8" s="35"/>
      <c r="XY8" s="35"/>
      <c r="XZ8" s="35"/>
      <c r="YA8" s="35"/>
      <c r="YB8" s="35"/>
      <c r="YC8" s="35"/>
      <c r="YD8" s="35"/>
      <c r="YE8" s="35"/>
      <c r="YF8" s="35"/>
      <c r="YG8" s="35"/>
      <c r="YH8" s="35"/>
      <c r="YI8" s="35"/>
      <c r="YJ8" s="35"/>
      <c r="YK8" s="35"/>
      <c r="YL8" s="35"/>
      <c r="YM8" s="35"/>
      <c r="YN8" s="35"/>
      <c r="YO8" s="35"/>
      <c r="YP8" s="35"/>
      <c r="YQ8" s="35"/>
      <c r="YR8" s="35"/>
      <c r="YS8" s="35"/>
      <c r="YT8" s="35"/>
      <c r="YU8" s="35"/>
      <c r="YV8" s="35"/>
      <c r="YW8" s="35"/>
      <c r="YX8" s="35"/>
      <c r="YY8" s="35"/>
      <c r="YZ8" s="35"/>
      <c r="ZA8" s="35"/>
      <c r="ZB8" s="35"/>
      <c r="ZC8" s="35"/>
      <c r="ZD8" s="35"/>
      <c r="ZE8" s="35"/>
      <c r="ZF8" s="35"/>
      <c r="ZG8" s="35"/>
      <c r="ZH8" s="35"/>
      <c r="ZI8" s="35"/>
      <c r="ZJ8" s="35"/>
      <c r="ZK8" s="35"/>
      <c r="ZL8" s="35"/>
      <c r="ZM8" s="35"/>
      <c r="ZN8" s="35"/>
      <c r="ZO8" s="35"/>
      <c r="ZP8" s="35"/>
      <c r="ZQ8" s="35"/>
      <c r="ZR8" s="35"/>
      <c r="ZS8" s="35"/>
      <c r="ZT8" s="35"/>
      <c r="ZU8" s="35"/>
      <c r="ZV8" s="35"/>
      <c r="ZW8" s="35"/>
      <c r="ZX8" s="35"/>
      <c r="ZY8" s="35"/>
      <c r="ZZ8" s="35"/>
      <c r="AAA8" s="35"/>
      <c r="AAB8" s="35"/>
      <c r="AAC8" s="35"/>
      <c r="AAD8" s="35"/>
      <c r="AAE8" s="35"/>
      <c r="AAF8" s="35"/>
      <c r="AAG8" s="35"/>
      <c r="AAH8" s="35"/>
      <c r="AAI8" s="35"/>
      <c r="AAJ8" s="35"/>
      <c r="AAK8" s="35"/>
      <c r="AAL8" s="35"/>
      <c r="AAM8" s="35"/>
      <c r="AAN8" s="35"/>
      <c r="AAO8" s="35"/>
      <c r="AAP8" s="35"/>
      <c r="AAQ8" s="35"/>
      <c r="AAR8" s="35"/>
      <c r="AAS8" s="35"/>
      <c r="AAT8" s="35"/>
      <c r="AAU8" s="35"/>
      <c r="AAV8" s="35"/>
      <c r="AAW8" s="35"/>
      <c r="AAX8" s="35"/>
      <c r="AAY8" s="35"/>
      <c r="AAZ8" s="35"/>
      <c r="ABA8" s="35"/>
      <c r="ABB8" s="35"/>
      <c r="ABC8" s="35"/>
      <c r="ABD8" s="35"/>
      <c r="ABE8" s="35"/>
      <c r="ABF8" s="35"/>
      <c r="ABG8" s="35"/>
      <c r="ABH8" s="35"/>
      <c r="ABI8" s="35"/>
      <c r="ABJ8" s="35"/>
      <c r="ABK8" s="35"/>
      <c r="ABL8" s="35"/>
      <c r="ABM8" s="35"/>
      <c r="ABN8" s="35"/>
      <c r="ABO8" s="35"/>
      <c r="ABP8" s="35"/>
      <c r="ABQ8" s="35"/>
      <c r="ABR8" s="35"/>
      <c r="ABS8" s="35"/>
      <c r="ABT8" s="35"/>
      <c r="ABU8" s="35"/>
      <c r="ABV8" s="35"/>
      <c r="ABW8" s="35"/>
      <c r="ABX8" s="35"/>
      <c r="ABY8" s="35"/>
      <c r="ABZ8" s="35"/>
      <c r="ACA8" s="35"/>
      <c r="ACB8" s="35"/>
      <c r="ACC8" s="35"/>
      <c r="ACD8" s="35"/>
      <c r="ACE8" s="35"/>
      <c r="ACF8" s="35"/>
      <c r="ACG8" s="35"/>
      <c r="ACH8" s="35"/>
      <c r="ACI8" s="35"/>
      <c r="ACJ8" s="35"/>
      <c r="ACK8" s="35"/>
      <c r="ACL8" s="35"/>
      <c r="ACM8" s="35"/>
      <c r="ACN8" s="35"/>
      <c r="ACO8" s="35"/>
      <c r="ACP8" s="35"/>
      <c r="ACQ8" s="35"/>
      <c r="ACR8" s="35"/>
      <c r="ACS8" s="35"/>
      <c r="ACT8" s="35"/>
      <c r="ACU8" s="35"/>
      <c r="ACV8" s="35"/>
      <c r="ACW8" s="35"/>
      <c r="ACX8" s="35"/>
      <c r="ACY8" s="35"/>
      <c r="ACZ8" s="35"/>
      <c r="ADA8" s="35"/>
      <c r="ADB8" s="35"/>
      <c r="ADC8" s="35"/>
      <c r="ADD8" s="35"/>
      <c r="ADE8" s="35"/>
      <c r="ADF8" s="35"/>
      <c r="ADG8" s="35"/>
      <c r="ADH8" s="35"/>
      <c r="ADI8" s="35"/>
      <c r="ADJ8" s="35"/>
      <c r="ADK8" s="35"/>
      <c r="ADL8" s="35"/>
      <c r="ADM8" s="35"/>
      <c r="ADN8" s="35"/>
      <c r="ADO8" s="35"/>
      <c r="ADP8" s="35"/>
      <c r="ADQ8" s="35"/>
      <c r="ADR8" s="35"/>
      <c r="ADS8" s="35"/>
      <c r="ADT8" s="35"/>
      <c r="ADU8" s="35"/>
      <c r="ADV8" s="35"/>
      <c r="ADW8" s="35"/>
      <c r="ADX8" s="35"/>
      <c r="ADY8" s="35"/>
      <c r="ADZ8" s="35"/>
      <c r="AEA8" s="35"/>
      <c r="AEB8" s="35"/>
      <c r="AEC8" s="35"/>
      <c r="AED8" s="35"/>
      <c r="AEE8" s="35"/>
      <c r="AEF8" s="35"/>
      <c r="AEG8" s="35"/>
      <c r="AEH8" s="35"/>
      <c r="AEI8" s="35"/>
      <c r="AEJ8" s="35"/>
      <c r="AEK8" s="35"/>
      <c r="AEL8" s="35"/>
      <c r="AEM8" s="35"/>
      <c r="AEN8" s="35"/>
      <c r="AEO8" s="35"/>
      <c r="AEP8" s="35"/>
      <c r="AEQ8" s="35"/>
      <c r="AER8" s="35"/>
      <c r="AES8" s="35"/>
      <c r="AET8" s="35"/>
      <c r="AEU8" s="35"/>
      <c r="AEV8" s="35"/>
      <c r="AEW8" s="35"/>
      <c r="AEX8" s="35"/>
      <c r="AEY8" s="35"/>
      <c r="AEZ8" s="35"/>
      <c r="AFA8" s="35"/>
      <c r="AFB8" s="35"/>
      <c r="AFC8" s="35"/>
      <c r="AFD8" s="35"/>
      <c r="AFE8" s="35"/>
      <c r="AFF8" s="35"/>
      <c r="AFG8" s="35"/>
      <c r="AFH8" s="35"/>
      <c r="AFI8" s="35"/>
      <c r="AFJ8" s="35"/>
      <c r="AFK8" s="35"/>
      <c r="AFL8" s="35"/>
      <c r="AFM8" s="35"/>
      <c r="AFN8" s="35"/>
      <c r="AFO8" s="35"/>
      <c r="AFP8" s="35"/>
      <c r="AFQ8" s="35"/>
      <c r="AFR8" s="35"/>
      <c r="AFS8" s="35"/>
      <c r="AFT8" s="35"/>
      <c r="AFU8" s="35"/>
      <c r="AFV8" s="35"/>
      <c r="AFW8" s="35"/>
      <c r="AFX8" s="35"/>
      <c r="AFY8" s="35"/>
      <c r="AFZ8" s="35"/>
      <c r="AGA8" s="35"/>
      <c r="AGB8" s="35"/>
      <c r="AGC8" s="35"/>
      <c r="AGD8" s="35"/>
      <c r="AGE8" s="35"/>
      <c r="AGF8" s="35"/>
      <c r="AGG8" s="35"/>
      <c r="AGH8" s="35"/>
      <c r="AGI8" s="35"/>
      <c r="AGJ8" s="35"/>
      <c r="AGK8" s="35"/>
      <c r="AGL8" s="35"/>
      <c r="AGM8" s="35"/>
      <c r="AGN8" s="35"/>
      <c r="AGO8" s="35"/>
      <c r="AGP8" s="35"/>
      <c r="AGQ8" s="35"/>
      <c r="AGR8" s="35"/>
      <c r="AGS8" s="35"/>
      <c r="AGT8" s="35"/>
      <c r="AGU8" s="35"/>
      <c r="AGV8" s="35"/>
      <c r="AGW8" s="35"/>
      <c r="AGX8" s="35"/>
      <c r="AGY8" s="35"/>
      <c r="AGZ8" s="35"/>
      <c r="AHA8" s="35"/>
      <c r="AHB8" s="35"/>
      <c r="AHC8" s="35"/>
      <c r="AHD8" s="35"/>
      <c r="AHE8" s="35"/>
      <c r="AHF8" s="35"/>
      <c r="AHG8" s="35"/>
      <c r="AHH8" s="35"/>
      <c r="AHI8" s="35"/>
      <c r="AHJ8" s="35"/>
      <c r="AHK8" s="35"/>
      <c r="AHL8" s="35"/>
      <c r="AHM8" s="35"/>
      <c r="AHN8" s="35"/>
      <c r="AHO8" s="35"/>
      <c r="AHP8" s="35"/>
      <c r="AHQ8" s="35"/>
      <c r="AHR8" s="35"/>
      <c r="AHS8" s="35"/>
      <c r="AHT8" s="35"/>
      <c r="AHU8" s="35"/>
      <c r="AHV8" s="35"/>
      <c r="AHW8" s="35"/>
      <c r="AHX8" s="35"/>
      <c r="AHY8" s="35"/>
      <c r="AHZ8" s="35"/>
      <c r="AIA8" s="35"/>
      <c r="AIB8" s="35"/>
      <c r="AIC8" s="35"/>
      <c r="AID8" s="35"/>
      <c r="AIE8" s="35"/>
      <c r="AIF8" s="35"/>
      <c r="AIG8" s="35"/>
      <c r="AIH8" s="35"/>
      <c r="AII8" s="35"/>
      <c r="AIJ8" s="35"/>
      <c r="AIK8" s="35"/>
      <c r="AIL8" s="35"/>
      <c r="AIM8" s="35"/>
      <c r="AIN8" s="35"/>
      <c r="AIO8" s="35"/>
      <c r="AIP8" s="35"/>
      <c r="AIQ8" s="35"/>
      <c r="AIR8" s="35"/>
      <c r="AIS8" s="35"/>
      <c r="AIT8" s="35"/>
      <c r="AIU8" s="35"/>
      <c r="AIV8" s="35"/>
      <c r="AIW8" s="35"/>
      <c r="AIX8" s="35"/>
      <c r="AIY8" s="35"/>
      <c r="AIZ8" s="35"/>
      <c r="AJA8" s="35"/>
      <c r="AJB8" s="35"/>
      <c r="AJC8" s="35"/>
      <c r="AJD8" s="35"/>
      <c r="AJE8" s="35"/>
      <c r="AJF8" s="35"/>
      <c r="AJG8" s="35"/>
      <c r="AJH8" s="35"/>
      <c r="AJI8" s="35"/>
      <c r="AJJ8" s="35"/>
      <c r="AJK8" s="35"/>
      <c r="AJL8" s="35"/>
      <c r="AJM8" s="35"/>
      <c r="AJN8" s="35"/>
      <c r="AJO8" s="35"/>
      <c r="AJP8" s="35"/>
      <c r="AJQ8" s="35"/>
      <c r="AJR8" s="35"/>
      <c r="AJS8" s="35"/>
      <c r="AJT8" s="35"/>
      <c r="AJU8" s="35"/>
      <c r="AJV8" s="35"/>
      <c r="AJW8" s="35"/>
      <c r="AJX8" s="35"/>
      <c r="AJY8" s="35"/>
      <c r="AJZ8" s="35"/>
      <c r="AKA8" s="35"/>
      <c r="AKB8" s="35"/>
      <c r="AKC8" s="35"/>
      <c r="AKD8" s="35"/>
      <c r="AKE8" s="35"/>
      <c r="AKF8" s="35"/>
      <c r="AKG8" s="35"/>
      <c r="AKH8" s="35"/>
      <c r="AKI8" s="35"/>
      <c r="AKJ8" s="35"/>
      <c r="AKK8" s="35"/>
      <c r="AKL8" s="35"/>
      <c r="AKM8" s="35"/>
      <c r="AKN8" s="35"/>
      <c r="AKO8" s="35"/>
      <c r="AKP8" s="35"/>
      <c r="AKQ8" s="35"/>
      <c r="AKR8" s="35"/>
      <c r="AKS8" s="35"/>
      <c r="AKT8" s="35"/>
      <c r="AKU8" s="35"/>
      <c r="AKV8" s="35"/>
      <c r="AKW8" s="35"/>
      <c r="AKX8" s="35"/>
      <c r="AKY8" s="35"/>
      <c r="AKZ8" s="35"/>
      <c r="ALA8" s="35"/>
      <c r="ALB8" s="35"/>
      <c r="ALC8" s="35"/>
      <c r="ALD8" s="35"/>
      <c r="ALE8" s="35"/>
      <c r="ALF8" s="35"/>
      <c r="ALG8" s="35"/>
      <c r="ALH8" s="35"/>
      <c r="ALI8" s="35"/>
      <c r="ALJ8" s="35"/>
      <c r="ALK8" s="35"/>
      <c r="ALL8" s="35"/>
      <c r="ALM8" s="35"/>
      <c r="ALN8" s="35"/>
      <c r="ALO8" s="35"/>
      <c r="ALP8" s="35"/>
      <c r="ALQ8" s="35"/>
      <c r="ALR8" s="35"/>
      <c r="ALS8" s="35"/>
      <c r="ALT8" s="35"/>
      <c r="ALU8" s="35"/>
      <c r="ALV8" s="35"/>
      <c r="ALW8" s="35"/>
      <c r="ALX8" s="35"/>
      <c r="ALY8" s="35"/>
      <c r="ALZ8" s="35"/>
      <c r="AMA8" s="35"/>
      <c r="AMB8" s="35"/>
      <c r="AMC8" s="35"/>
      <c r="AMD8" s="35"/>
      <c r="AME8" s="35"/>
      <c r="AMF8" s="35"/>
      <c r="AMG8" s="35"/>
      <c r="AMH8" s="35"/>
      <c r="AMI8" s="35"/>
      <c r="AMJ8" s="35"/>
      <c r="AMK8" s="35"/>
      <c r="AML8" s="35"/>
      <c r="AMM8" s="35"/>
      <c r="AMN8" s="35"/>
      <c r="AMO8" s="35"/>
      <c r="AMP8" s="35"/>
      <c r="AMQ8" s="35"/>
      <c r="AMR8" s="35"/>
      <c r="AMS8" s="35"/>
      <c r="AMT8" s="35"/>
      <c r="AMU8" s="35"/>
      <c r="AMV8" s="35"/>
      <c r="AMW8" s="35"/>
      <c r="AMX8" s="35"/>
      <c r="AMY8" s="35"/>
      <c r="AMZ8" s="35"/>
      <c r="ANA8" s="35"/>
      <c r="ANB8" s="35"/>
      <c r="ANC8" s="35"/>
      <c r="AND8" s="35"/>
      <c r="ANE8" s="35"/>
      <c r="ANF8" s="35"/>
      <c r="ANG8" s="35"/>
      <c r="ANH8" s="35"/>
      <c r="ANI8" s="35"/>
      <c r="ANJ8" s="35"/>
      <c r="ANK8" s="35"/>
      <c r="ANL8" s="35"/>
      <c r="ANM8" s="35"/>
      <c r="ANN8" s="35"/>
      <c r="ANO8" s="35"/>
      <c r="ANP8" s="35"/>
      <c r="ANQ8" s="35"/>
      <c r="ANR8" s="35"/>
      <c r="ANS8" s="35"/>
      <c r="ANT8" s="35"/>
      <c r="ANU8" s="35"/>
      <c r="ANV8" s="35"/>
      <c r="ANW8" s="35"/>
      <c r="ANX8" s="35"/>
      <c r="ANY8" s="35"/>
      <c r="ANZ8" s="35"/>
      <c r="AOA8" s="35"/>
      <c r="AOB8" s="35"/>
      <c r="AOC8" s="35"/>
      <c r="AOD8" s="35"/>
      <c r="AOE8" s="35"/>
      <c r="AOF8" s="35"/>
      <c r="AOG8" s="35"/>
      <c r="AOH8" s="35"/>
      <c r="AOI8" s="35"/>
      <c r="AOJ8" s="35"/>
      <c r="AOK8" s="35"/>
      <c r="AOL8" s="35"/>
      <c r="AOM8" s="35"/>
      <c r="AON8" s="35"/>
      <c r="AOO8" s="35"/>
      <c r="AOP8" s="35"/>
      <c r="AOQ8" s="35"/>
      <c r="AOR8" s="35"/>
      <c r="AOS8" s="35"/>
      <c r="AOT8" s="35"/>
      <c r="AOU8" s="35"/>
      <c r="AOV8" s="35"/>
      <c r="AOW8" s="35"/>
      <c r="AOX8" s="35"/>
      <c r="AOY8" s="35"/>
      <c r="AOZ8" s="35"/>
      <c r="APA8" s="35"/>
      <c r="APB8" s="35"/>
      <c r="APC8" s="35"/>
      <c r="APD8" s="35"/>
      <c r="APE8" s="35"/>
      <c r="APF8" s="35"/>
      <c r="APG8" s="35"/>
      <c r="APH8" s="35"/>
      <c r="API8" s="35"/>
      <c r="APJ8" s="35"/>
      <c r="APK8" s="35"/>
      <c r="APL8" s="35"/>
      <c r="APM8" s="35"/>
      <c r="APN8" s="35"/>
      <c r="APO8" s="35"/>
      <c r="APP8" s="35"/>
      <c r="APQ8" s="35"/>
      <c r="APR8" s="35"/>
      <c r="APS8" s="35"/>
      <c r="APT8" s="35"/>
      <c r="APU8" s="35"/>
      <c r="APV8" s="35"/>
      <c r="APW8" s="35"/>
      <c r="APX8" s="35"/>
      <c r="APY8" s="35"/>
      <c r="APZ8" s="35"/>
      <c r="AQA8" s="35"/>
      <c r="AQB8" s="35"/>
      <c r="AQC8" s="35"/>
      <c r="AQD8" s="35"/>
      <c r="AQE8" s="35"/>
      <c r="AQF8" s="35"/>
      <c r="AQG8" s="35"/>
      <c r="AQH8" s="35"/>
      <c r="AQI8" s="35"/>
      <c r="AQJ8" s="35"/>
      <c r="AQK8" s="35"/>
      <c r="AQL8" s="35"/>
      <c r="AQM8" s="35"/>
      <c r="AQN8" s="35"/>
      <c r="AQO8" s="35"/>
      <c r="AQP8" s="35"/>
      <c r="AQQ8" s="35"/>
      <c r="AQR8" s="35"/>
      <c r="AQS8" s="35"/>
      <c r="AQT8" s="35"/>
      <c r="AQU8" s="35"/>
      <c r="AQV8" s="35"/>
      <c r="AQW8" s="35"/>
      <c r="AQX8" s="35"/>
      <c r="AQY8" s="35"/>
      <c r="AQZ8" s="35"/>
      <c r="ARA8" s="35"/>
      <c r="ARB8" s="35"/>
      <c r="ARC8" s="35"/>
      <c r="ARD8" s="35"/>
      <c r="ARE8" s="35"/>
      <c r="ARF8" s="35"/>
      <c r="ARG8" s="35"/>
      <c r="ARH8" s="35"/>
      <c r="ARI8" s="35"/>
      <c r="ARJ8" s="35"/>
      <c r="ARK8" s="35"/>
      <c r="ARL8" s="35"/>
      <c r="ARM8" s="35"/>
      <c r="ARN8" s="35"/>
      <c r="ARO8" s="35"/>
      <c r="ARP8" s="35"/>
      <c r="ARQ8" s="35"/>
      <c r="ARR8" s="35"/>
      <c r="ARS8" s="35"/>
      <c r="ART8" s="35"/>
      <c r="ARU8" s="35"/>
      <c r="ARV8" s="35"/>
      <c r="ARW8" s="35"/>
      <c r="ARX8" s="35"/>
      <c r="ARY8" s="35"/>
      <c r="ARZ8" s="35"/>
      <c r="ASA8" s="35"/>
      <c r="ASB8" s="35"/>
      <c r="ASC8" s="35"/>
      <c r="ASD8" s="35"/>
      <c r="ASE8" s="35"/>
      <c r="ASF8" s="35"/>
      <c r="ASG8" s="35"/>
      <c r="ASH8" s="35"/>
      <c r="ASI8" s="35"/>
      <c r="ASJ8" s="35"/>
      <c r="ASK8" s="35"/>
      <c r="ASL8" s="35"/>
      <c r="ASM8" s="35"/>
      <c r="ASN8" s="35"/>
      <c r="ASO8" s="35"/>
      <c r="ASP8" s="35"/>
      <c r="ASQ8" s="35"/>
      <c r="ASR8" s="35"/>
      <c r="ASS8" s="35"/>
      <c r="AST8" s="35"/>
      <c r="ASU8" s="35"/>
      <c r="ASV8" s="35"/>
      <c r="ASW8" s="35"/>
      <c r="ASX8" s="35"/>
      <c r="ASY8" s="35"/>
      <c r="ASZ8" s="35"/>
      <c r="ATA8" s="35"/>
      <c r="ATB8" s="35"/>
      <c r="ATC8" s="35"/>
      <c r="ATD8" s="35"/>
      <c r="ATE8" s="35"/>
      <c r="ATF8" s="35"/>
      <c r="ATG8" s="35"/>
      <c r="ATH8" s="35"/>
      <c r="ATI8" s="35"/>
      <c r="ATJ8" s="35"/>
      <c r="ATK8" s="35"/>
      <c r="ATL8" s="35"/>
      <c r="ATM8" s="35"/>
      <c r="ATN8" s="35"/>
      <c r="ATO8" s="35"/>
      <c r="ATP8" s="35"/>
      <c r="ATQ8" s="35"/>
      <c r="ATR8" s="35"/>
      <c r="ATS8" s="35"/>
      <c r="ATT8" s="35"/>
      <c r="ATU8" s="35"/>
      <c r="ATV8" s="35"/>
      <c r="ATW8" s="35"/>
      <c r="ATX8" s="35"/>
      <c r="ATY8" s="35"/>
      <c r="ATZ8" s="35"/>
      <c r="AUA8" s="35"/>
      <c r="AUB8" s="35"/>
      <c r="AUC8" s="35"/>
      <c r="AUD8" s="35"/>
      <c r="AUE8" s="35"/>
      <c r="AUF8" s="35"/>
      <c r="AUG8" s="35"/>
      <c r="AUH8" s="35"/>
      <c r="AUI8" s="35"/>
      <c r="AUJ8" s="35"/>
      <c r="AUK8" s="35"/>
      <c r="AUL8" s="35"/>
      <c r="AUM8" s="35"/>
      <c r="AUN8" s="35"/>
      <c r="AUO8" s="35"/>
      <c r="AUP8" s="35"/>
      <c r="AUQ8" s="35"/>
      <c r="AUR8" s="35"/>
      <c r="AUS8" s="35"/>
      <c r="AUT8" s="35"/>
      <c r="AUU8" s="35"/>
      <c r="AUV8" s="35"/>
      <c r="AUW8" s="35"/>
      <c r="AUX8" s="35"/>
      <c r="AUY8" s="35"/>
      <c r="AUZ8" s="35"/>
      <c r="AVA8" s="35"/>
      <c r="AVB8" s="35"/>
      <c r="AVC8" s="35"/>
      <c r="AVD8" s="35"/>
      <c r="AVE8" s="35"/>
      <c r="AVF8" s="35"/>
      <c r="AVG8" s="35"/>
      <c r="AVH8" s="35"/>
      <c r="AVI8" s="35"/>
      <c r="AVJ8" s="35"/>
      <c r="AVK8" s="35"/>
      <c r="AVL8" s="35"/>
      <c r="AVM8" s="35"/>
      <c r="AVN8" s="35"/>
      <c r="AVO8" s="35"/>
      <c r="AVP8" s="35"/>
      <c r="AVQ8" s="35"/>
      <c r="AVR8" s="35"/>
      <c r="AVS8" s="35"/>
      <c r="AVT8" s="35"/>
      <c r="AVU8" s="35"/>
      <c r="AVV8" s="35"/>
      <c r="AVW8" s="35"/>
      <c r="AVX8" s="35"/>
      <c r="AVY8" s="35"/>
      <c r="AVZ8" s="35"/>
      <c r="AWA8" s="35"/>
      <c r="AWB8" s="35"/>
      <c r="AWC8" s="35"/>
      <c r="AWD8" s="35"/>
      <c r="AWE8" s="35"/>
      <c r="AWF8" s="35"/>
      <c r="AWG8" s="35"/>
      <c r="AWH8" s="35"/>
      <c r="AWI8" s="35"/>
      <c r="AWJ8" s="35"/>
      <c r="AWK8" s="35"/>
      <c r="AWL8" s="35"/>
      <c r="AWM8" s="35"/>
      <c r="AWN8" s="35"/>
      <c r="AWO8" s="35"/>
      <c r="AWP8" s="35"/>
      <c r="AWQ8" s="35"/>
      <c r="AWR8" s="35"/>
      <c r="AWS8" s="35"/>
      <c r="AWT8" s="35"/>
      <c r="AWU8" s="35"/>
      <c r="AWV8" s="35"/>
      <c r="AWW8" s="35"/>
      <c r="AWX8" s="35"/>
      <c r="AWY8" s="35"/>
      <c r="AWZ8" s="35"/>
      <c r="AXA8" s="35"/>
      <c r="AXB8" s="35"/>
      <c r="AXC8" s="35"/>
      <c r="AXD8" s="35"/>
      <c r="AXE8" s="35"/>
      <c r="AXF8" s="35"/>
      <c r="AXG8" s="35"/>
      <c r="AXH8" s="35"/>
      <c r="AXI8" s="35"/>
      <c r="AXJ8" s="35"/>
      <c r="AXK8" s="35"/>
      <c r="AXL8" s="35"/>
      <c r="AXM8" s="35"/>
      <c r="AXN8" s="35"/>
      <c r="AXO8" s="35"/>
      <c r="AXP8" s="35"/>
      <c r="AXQ8" s="35"/>
      <c r="AXR8" s="35"/>
      <c r="AXS8" s="35"/>
      <c r="AXT8" s="35"/>
      <c r="AXU8" s="35"/>
      <c r="AXV8" s="35"/>
      <c r="AXW8" s="35"/>
      <c r="AXX8" s="35"/>
      <c r="AXY8" s="35"/>
      <c r="AXZ8" s="35"/>
      <c r="AYA8" s="35"/>
      <c r="AYB8" s="35"/>
      <c r="AYC8" s="35"/>
      <c r="AYD8" s="35"/>
      <c r="AYE8" s="35"/>
      <c r="AYF8" s="35"/>
      <c r="AYG8" s="35"/>
      <c r="AYH8" s="35"/>
      <c r="AYI8" s="35"/>
      <c r="AYJ8" s="35"/>
      <c r="AYK8" s="35"/>
      <c r="AYL8" s="35"/>
      <c r="AYM8" s="35"/>
      <c r="AYN8" s="35"/>
      <c r="AYO8" s="35"/>
      <c r="AYP8" s="35"/>
      <c r="AYQ8" s="35"/>
      <c r="AYR8" s="35"/>
      <c r="AYS8" s="35"/>
      <c r="AYT8" s="35"/>
      <c r="AYU8" s="35"/>
      <c r="AYV8" s="35"/>
      <c r="AYW8" s="35"/>
      <c r="AYX8" s="35"/>
      <c r="AYY8" s="35"/>
      <c r="AYZ8" s="35"/>
      <c r="AZA8" s="35"/>
      <c r="AZB8" s="35"/>
      <c r="AZC8" s="35"/>
      <c r="AZD8" s="35"/>
      <c r="AZE8" s="35"/>
      <c r="AZF8" s="35"/>
      <c r="AZG8" s="35"/>
      <c r="AZH8" s="35"/>
      <c r="AZI8" s="35"/>
      <c r="AZJ8" s="35"/>
      <c r="AZK8" s="35"/>
      <c r="AZL8" s="35"/>
      <c r="AZM8" s="35"/>
      <c r="AZN8" s="35"/>
      <c r="AZO8" s="35"/>
      <c r="AZP8" s="35"/>
      <c r="AZQ8" s="35"/>
      <c r="AZR8" s="35"/>
      <c r="AZS8" s="35"/>
      <c r="AZT8" s="35"/>
      <c r="AZU8" s="35"/>
      <c r="AZV8" s="35"/>
      <c r="AZW8" s="35"/>
      <c r="AZX8" s="35"/>
      <c r="AZY8" s="35"/>
      <c r="AZZ8" s="35"/>
      <c r="BAA8" s="35"/>
      <c r="BAB8" s="35"/>
      <c r="BAC8" s="35"/>
      <c r="BAD8" s="35"/>
      <c r="BAE8" s="35"/>
      <c r="BAF8" s="35"/>
      <c r="BAG8" s="35"/>
      <c r="BAH8" s="35"/>
      <c r="BAI8" s="35"/>
      <c r="BAJ8" s="35"/>
      <c r="BAK8" s="35"/>
      <c r="BAL8" s="35"/>
      <c r="BAM8" s="35"/>
      <c r="BAN8" s="35"/>
      <c r="BAO8" s="35"/>
      <c r="BAP8" s="35"/>
      <c r="BAQ8" s="35"/>
      <c r="BAR8" s="35"/>
      <c r="BAS8" s="35"/>
      <c r="BAT8" s="35"/>
      <c r="BAU8" s="35"/>
      <c r="BAV8" s="35"/>
      <c r="BAW8" s="35"/>
      <c r="BAX8" s="35"/>
      <c r="BAY8" s="35"/>
      <c r="BAZ8" s="35"/>
      <c r="BBA8" s="35"/>
      <c r="BBB8" s="35"/>
      <c r="BBC8" s="35"/>
      <c r="BBD8" s="35"/>
      <c r="BBE8" s="35"/>
      <c r="BBF8" s="35"/>
      <c r="BBG8" s="35"/>
      <c r="BBH8" s="35"/>
      <c r="BBI8" s="35"/>
      <c r="BBJ8" s="35"/>
      <c r="BBK8" s="35"/>
      <c r="BBL8" s="35"/>
      <c r="BBM8" s="35"/>
      <c r="BBN8" s="35"/>
      <c r="BBO8" s="35"/>
      <c r="BBP8" s="35"/>
      <c r="BBQ8" s="35"/>
      <c r="BBR8" s="35"/>
      <c r="BBS8" s="35"/>
      <c r="BBT8" s="35"/>
      <c r="BBU8" s="35"/>
      <c r="BBV8" s="35"/>
      <c r="BBW8" s="35"/>
      <c r="BBX8" s="35"/>
      <c r="BBY8" s="35"/>
      <c r="BBZ8" s="35"/>
      <c r="BCA8" s="35"/>
      <c r="BCB8" s="35"/>
      <c r="BCC8" s="35"/>
      <c r="BCD8" s="35"/>
      <c r="BCE8" s="35"/>
      <c r="BCF8" s="35"/>
      <c r="BCG8" s="35"/>
      <c r="BCH8" s="35"/>
      <c r="BCI8" s="35"/>
      <c r="BCJ8" s="35"/>
      <c r="BCK8" s="35"/>
      <c r="BCL8" s="35"/>
      <c r="BCM8" s="35"/>
      <c r="BCN8" s="35"/>
      <c r="BCO8" s="35"/>
      <c r="BCP8" s="35"/>
      <c r="BCQ8" s="35"/>
      <c r="BCR8" s="35"/>
      <c r="BCS8" s="35"/>
      <c r="BCT8" s="35"/>
      <c r="BCU8" s="35"/>
      <c r="BCV8" s="35"/>
      <c r="BCW8" s="35"/>
      <c r="BCX8" s="35"/>
      <c r="BCY8" s="35"/>
      <c r="BCZ8" s="35"/>
      <c r="BDA8" s="35"/>
      <c r="BDB8" s="35"/>
      <c r="BDC8" s="35"/>
      <c r="BDD8" s="35"/>
      <c r="BDE8" s="35"/>
      <c r="BDF8" s="35"/>
      <c r="BDG8" s="35"/>
      <c r="BDH8" s="35"/>
      <c r="BDI8" s="35"/>
      <c r="BDJ8" s="35"/>
      <c r="BDK8" s="35"/>
      <c r="BDL8" s="35"/>
      <c r="BDM8" s="35"/>
      <c r="BDN8" s="35"/>
      <c r="BDO8" s="35"/>
      <c r="BDP8" s="35"/>
      <c r="BDQ8" s="35"/>
      <c r="BDR8" s="35"/>
      <c r="BDS8" s="35"/>
      <c r="BDT8" s="35"/>
      <c r="BDU8" s="35"/>
      <c r="BDV8" s="35"/>
      <c r="BDW8" s="35"/>
      <c r="BDX8" s="35"/>
      <c r="BDY8" s="35"/>
      <c r="BDZ8" s="35"/>
      <c r="BEA8" s="35"/>
      <c r="BEB8" s="35"/>
      <c r="BEC8" s="35"/>
      <c r="BED8" s="35"/>
      <c r="BEE8" s="35"/>
      <c r="BEF8" s="35"/>
      <c r="BEG8" s="35"/>
      <c r="BEH8" s="35"/>
      <c r="BEI8" s="35"/>
      <c r="BEJ8" s="35"/>
      <c r="BEK8" s="35"/>
      <c r="BEL8" s="35"/>
      <c r="BEM8" s="35"/>
      <c r="BEN8" s="35"/>
      <c r="BEO8" s="35"/>
      <c r="BEP8" s="35"/>
      <c r="BEQ8" s="35"/>
      <c r="BER8" s="35"/>
      <c r="BES8" s="35"/>
      <c r="BET8" s="35"/>
      <c r="BEU8" s="35"/>
      <c r="BEV8" s="35"/>
      <c r="BEW8" s="35"/>
      <c r="BEX8" s="35"/>
      <c r="BEY8" s="35"/>
      <c r="BEZ8" s="35"/>
      <c r="BFA8" s="35"/>
      <c r="BFB8" s="35"/>
      <c r="BFC8" s="35"/>
      <c r="BFD8" s="35"/>
      <c r="BFE8" s="35"/>
      <c r="BFF8" s="35"/>
      <c r="BFG8" s="35"/>
      <c r="BFH8" s="35"/>
      <c r="BFI8" s="35"/>
      <c r="BFJ8" s="35"/>
      <c r="BFK8" s="35"/>
      <c r="BFL8" s="35"/>
      <c r="BFM8" s="35"/>
      <c r="BFN8" s="35"/>
      <c r="BFO8" s="35"/>
      <c r="BFP8" s="35"/>
      <c r="BFQ8" s="35"/>
      <c r="BFR8" s="35"/>
      <c r="BFS8" s="35"/>
      <c r="BFT8" s="35"/>
      <c r="BFU8" s="35"/>
      <c r="BFV8" s="35"/>
      <c r="BFW8" s="35"/>
      <c r="BFX8" s="35"/>
      <c r="BFY8" s="35"/>
      <c r="BFZ8" s="35"/>
      <c r="BGA8" s="35"/>
      <c r="BGB8" s="35"/>
      <c r="BGC8" s="35"/>
      <c r="BGD8" s="35"/>
      <c r="BGE8" s="35"/>
      <c r="BGF8" s="35"/>
      <c r="BGG8" s="35"/>
      <c r="BGH8" s="35"/>
      <c r="BGI8" s="35"/>
      <c r="BGJ8" s="35"/>
      <c r="BGK8" s="35"/>
      <c r="BGL8" s="35"/>
      <c r="BGM8" s="35"/>
      <c r="BGN8" s="35"/>
      <c r="BGO8" s="35"/>
      <c r="BGP8" s="35"/>
      <c r="BGQ8" s="35"/>
      <c r="BGR8" s="35"/>
      <c r="BGS8" s="35"/>
      <c r="BGT8" s="35"/>
      <c r="BGU8" s="35"/>
      <c r="BGV8" s="35"/>
      <c r="BGW8" s="35"/>
      <c r="BGX8" s="35"/>
      <c r="BGY8" s="35"/>
      <c r="BGZ8" s="35"/>
      <c r="BHA8" s="35"/>
      <c r="BHB8" s="35"/>
      <c r="BHC8" s="35"/>
      <c r="BHD8" s="35"/>
      <c r="BHE8" s="35"/>
      <c r="BHF8" s="35"/>
      <c r="BHG8" s="35"/>
      <c r="BHH8" s="35"/>
      <c r="BHI8" s="35"/>
      <c r="BHJ8" s="35"/>
      <c r="BHK8" s="35"/>
      <c r="BHL8" s="35"/>
      <c r="BHM8" s="35"/>
      <c r="BHN8" s="35"/>
      <c r="BHO8" s="35"/>
      <c r="BHP8" s="35"/>
      <c r="BHQ8" s="35"/>
      <c r="BHR8" s="35"/>
      <c r="BHS8" s="35"/>
      <c r="BHT8" s="35"/>
      <c r="BHU8" s="35"/>
      <c r="BHV8" s="35"/>
      <c r="BHW8" s="35"/>
      <c r="BHX8" s="35"/>
      <c r="BHY8" s="35"/>
      <c r="BHZ8" s="35"/>
      <c r="BIA8" s="35"/>
      <c r="BIB8" s="35"/>
      <c r="BIC8" s="35"/>
      <c r="BID8" s="35"/>
      <c r="BIE8" s="35"/>
      <c r="BIF8" s="35"/>
      <c r="BIG8" s="35"/>
      <c r="BIH8" s="35"/>
      <c r="BII8" s="35"/>
      <c r="BIJ8" s="35"/>
      <c r="BIK8" s="35"/>
      <c r="BIL8" s="35"/>
      <c r="BIM8" s="35"/>
      <c r="BIN8" s="35"/>
      <c r="BIO8" s="35"/>
      <c r="BIP8" s="35"/>
      <c r="BIQ8" s="35"/>
      <c r="BIR8" s="35"/>
      <c r="BIS8" s="35"/>
      <c r="BIT8" s="35"/>
      <c r="BIU8" s="35"/>
      <c r="BIV8" s="35"/>
      <c r="BIW8" s="35"/>
      <c r="BIX8" s="35"/>
      <c r="BIY8" s="35"/>
      <c r="BIZ8" s="35"/>
      <c r="BJA8" s="35"/>
      <c r="BJB8" s="35"/>
      <c r="BJC8" s="35"/>
      <c r="BJD8" s="35"/>
      <c r="BJE8" s="35"/>
      <c r="BJF8" s="35"/>
      <c r="BJG8" s="35"/>
      <c r="BJH8" s="35"/>
      <c r="BJI8" s="35"/>
      <c r="BJJ8" s="35"/>
      <c r="BJK8" s="35"/>
      <c r="BJL8" s="35"/>
      <c r="BJM8" s="35"/>
      <c r="BJN8" s="35"/>
      <c r="BJO8" s="35"/>
      <c r="BJP8" s="35"/>
      <c r="BJQ8" s="35"/>
      <c r="BJR8" s="35"/>
      <c r="BJS8" s="35"/>
      <c r="BJT8" s="35"/>
      <c r="BJU8" s="35"/>
      <c r="BJV8" s="35"/>
      <c r="BJW8" s="35"/>
      <c r="BJX8" s="35"/>
      <c r="BJY8" s="35"/>
      <c r="BJZ8" s="35"/>
      <c r="BKA8" s="35"/>
      <c r="BKB8" s="35"/>
      <c r="BKC8" s="35"/>
      <c r="BKD8" s="35"/>
      <c r="BKE8" s="35"/>
      <c r="BKF8" s="35"/>
      <c r="BKG8" s="35"/>
      <c r="BKH8" s="35"/>
      <c r="BKI8" s="35"/>
      <c r="BKJ8" s="35"/>
      <c r="BKK8" s="35"/>
      <c r="BKL8" s="35"/>
      <c r="BKM8" s="35"/>
      <c r="BKN8" s="35"/>
      <c r="BKO8" s="35"/>
      <c r="BKP8" s="35"/>
      <c r="BKQ8" s="35"/>
      <c r="BKR8" s="35"/>
      <c r="BKS8" s="35"/>
      <c r="BKT8" s="35"/>
      <c r="BKU8" s="35"/>
      <c r="BKV8" s="35"/>
      <c r="BKW8" s="35"/>
      <c r="BKX8" s="35"/>
      <c r="BKY8" s="35"/>
      <c r="BKZ8" s="35"/>
      <c r="BLA8" s="35"/>
      <c r="BLB8" s="35"/>
      <c r="BLC8" s="35"/>
      <c r="BLD8" s="35"/>
      <c r="BLE8" s="35"/>
      <c r="BLF8" s="35"/>
      <c r="BLG8" s="35"/>
      <c r="BLH8" s="35"/>
      <c r="BLI8" s="35"/>
      <c r="BLJ8" s="35"/>
      <c r="BLK8" s="35"/>
      <c r="BLL8" s="35"/>
      <c r="BLM8" s="35"/>
      <c r="BLN8" s="35"/>
      <c r="BLO8" s="35"/>
      <c r="BLP8" s="35"/>
      <c r="BLQ8" s="35"/>
      <c r="BLR8" s="35"/>
      <c r="BLS8" s="35"/>
      <c r="BLT8" s="35"/>
      <c r="BLU8" s="35"/>
      <c r="BLV8" s="35"/>
      <c r="BLW8" s="35"/>
      <c r="BLX8" s="35"/>
      <c r="BLY8" s="35"/>
      <c r="BLZ8" s="35"/>
      <c r="BMA8" s="35"/>
      <c r="BMB8" s="35"/>
      <c r="BMC8" s="35"/>
      <c r="BMD8" s="35"/>
      <c r="BME8" s="35"/>
      <c r="BMF8" s="35"/>
      <c r="BMG8" s="35"/>
      <c r="BMH8" s="35"/>
      <c r="BMI8" s="35"/>
      <c r="BMJ8" s="35"/>
      <c r="BMK8" s="35"/>
      <c r="BML8" s="35"/>
      <c r="BMM8" s="35"/>
      <c r="BMN8" s="35"/>
      <c r="BMO8" s="35"/>
      <c r="BMP8" s="35"/>
      <c r="BMQ8" s="35"/>
      <c r="BMR8" s="35"/>
      <c r="BMS8" s="35"/>
      <c r="BMT8" s="35"/>
      <c r="BMU8" s="35"/>
      <c r="BMV8" s="35"/>
      <c r="BMW8" s="35"/>
      <c r="BMX8" s="35"/>
      <c r="BMY8" s="35"/>
      <c r="BMZ8" s="35"/>
      <c r="BNA8" s="35"/>
      <c r="BNB8" s="35"/>
      <c r="BNC8" s="35"/>
      <c r="BND8" s="35"/>
      <c r="BNE8" s="35"/>
      <c r="BNF8" s="35"/>
      <c r="BNG8" s="35"/>
      <c r="BNH8" s="35"/>
      <c r="BNI8" s="35"/>
      <c r="BNJ8" s="35"/>
      <c r="BNK8" s="35"/>
      <c r="BNL8" s="35"/>
      <c r="BNM8" s="35"/>
      <c r="BNN8" s="35"/>
      <c r="BNO8" s="35"/>
      <c r="BNP8" s="35"/>
      <c r="BNQ8" s="35"/>
      <c r="BNR8" s="35"/>
      <c r="BNS8" s="35"/>
      <c r="BNT8" s="35"/>
      <c r="BNU8" s="35"/>
      <c r="BNV8" s="35"/>
      <c r="BNW8" s="35"/>
      <c r="BNX8" s="35"/>
      <c r="BNY8" s="35"/>
      <c r="BNZ8" s="35"/>
      <c r="BOA8" s="35"/>
      <c r="BOB8" s="35"/>
      <c r="BOC8" s="35"/>
      <c r="BOD8" s="35"/>
      <c r="BOE8" s="35"/>
      <c r="BOF8" s="35"/>
      <c r="BOG8" s="35"/>
      <c r="BOH8" s="35"/>
      <c r="BOI8" s="35"/>
      <c r="BOJ8" s="35"/>
      <c r="BOK8" s="35"/>
      <c r="BOL8" s="35"/>
      <c r="BOM8" s="35"/>
      <c r="BON8" s="35"/>
      <c r="BOO8" s="35"/>
      <c r="BOP8" s="35"/>
      <c r="BOQ8" s="35"/>
      <c r="BOR8" s="35"/>
      <c r="BOS8" s="35"/>
      <c r="BOT8" s="35"/>
      <c r="BOU8" s="35"/>
      <c r="BOV8" s="35"/>
      <c r="BOW8" s="35"/>
      <c r="BOX8" s="35"/>
      <c r="BOY8" s="35"/>
      <c r="BOZ8" s="35"/>
      <c r="BPA8" s="35"/>
      <c r="BPB8" s="35"/>
      <c r="BPC8" s="35"/>
      <c r="BPD8" s="35"/>
      <c r="BPE8" s="35"/>
      <c r="BPF8" s="35"/>
      <c r="BPG8" s="35"/>
      <c r="BPH8" s="35"/>
      <c r="BPI8" s="35"/>
      <c r="BPJ8" s="35"/>
      <c r="BPK8" s="35"/>
      <c r="BPL8" s="35"/>
      <c r="BPM8" s="35"/>
      <c r="BPN8" s="35"/>
      <c r="BPO8" s="35"/>
      <c r="BPP8" s="35"/>
      <c r="BPQ8" s="35"/>
      <c r="BPR8" s="35"/>
      <c r="BPS8" s="35"/>
      <c r="BPT8" s="35"/>
      <c r="BPU8" s="35"/>
      <c r="BPV8" s="35"/>
      <c r="BPW8" s="35"/>
      <c r="BPX8" s="35"/>
      <c r="BPY8" s="35"/>
      <c r="BPZ8" s="35"/>
      <c r="BQA8" s="35"/>
      <c r="BQB8" s="35"/>
      <c r="BQC8" s="35"/>
      <c r="BQD8" s="35"/>
      <c r="BQE8" s="35"/>
      <c r="BQF8" s="35"/>
      <c r="BQG8" s="35"/>
      <c r="BQH8" s="35"/>
      <c r="BQI8" s="35"/>
      <c r="BQJ8" s="35"/>
      <c r="BQK8" s="35"/>
      <c r="BQL8" s="35"/>
      <c r="BQM8" s="35"/>
      <c r="BQN8" s="35"/>
      <c r="BQO8" s="35"/>
      <c r="BQP8" s="35"/>
      <c r="BQQ8" s="35"/>
      <c r="BQR8" s="35"/>
      <c r="BQS8" s="35"/>
      <c r="BQT8" s="35"/>
      <c r="BQU8" s="35"/>
      <c r="BQV8" s="35"/>
      <c r="BQW8" s="35"/>
      <c r="BQX8" s="35"/>
      <c r="BQY8" s="35"/>
      <c r="BQZ8" s="35"/>
      <c r="BRA8" s="35"/>
      <c r="BRB8" s="35"/>
      <c r="BRC8" s="35"/>
      <c r="BRD8" s="35"/>
      <c r="BRE8" s="35"/>
      <c r="BRF8" s="35"/>
      <c r="BRG8" s="35"/>
      <c r="BRH8" s="35"/>
      <c r="BRI8" s="35"/>
      <c r="BRJ8" s="35"/>
      <c r="BRK8" s="35"/>
      <c r="BRL8" s="35"/>
      <c r="BRM8" s="35"/>
      <c r="BRN8" s="35"/>
      <c r="BRO8" s="35"/>
      <c r="BRP8" s="35"/>
      <c r="BRQ8" s="35"/>
      <c r="BRR8" s="35"/>
      <c r="BRS8" s="35"/>
      <c r="BRT8" s="35"/>
      <c r="BRU8" s="35"/>
      <c r="BRV8" s="35"/>
      <c r="BRW8" s="35"/>
      <c r="BRX8" s="35"/>
      <c r="BRY8" s="35"/>
      <c r="BRZ8" s="35"/>
      <c r="BSA8" s="35"/>
      <c r="BSB8" s="35"/>
      <c r="BSC8" s="35"/>
      <c r="BSD8" s="35"/>
      <c r="BSE8" s="35"/>
      <c r="BSF8" s="35"/>
      <c r="BSG8" s="35"/>
      <c r="BSH8" s="35"/>
      <c r="BSI8" s="35"/>
      <c r="BSJ8" s="35"/>
      <c r="BSK8" s="35"/>
      <c r="BSL8" s="35"/>
      <c r="BSM8" s="35"/>
      <c r="BSN8" s="35"/>
      <c r="BSO8" s="35"/>
      <c r="BSP8" s="35"/>
      <c r="BSQ8" s="35"/>
      <c r="BSR8" s="35"/>
      <c r="BSS8" s="35"/>
      <c r="BST8" s="35"/>
      <c r="BSU8" s="35"/>
      <c r="BSV8" s="35"/>
      <c r="BSW8" s="35"/>
      <c r="BSX8" s="35"/>
      <c r="BSY8" s="35"/>
      <c r="BSZ8" s="35"/>
      <c r="BTA8" s="35"/>
      <c r="BTB8" s="35"/>
      <c r="BTC8" s="35"/>
      <c r="BTD8" s="35"/>
      <c r="BTE8" s="35"/>
      <c r="BTF8" s="35"/>
      <c r="BTG8" s="35"/>
      <c r="BTH8" s="35"/>
      <c r="BTI8" s="35"/>
      <c r="BTJ8" s="35"/>
      <c r="BTK8" s="35"/>
      <c r="BTL8" s="35"/>
      <c r="BTM8" s="35"/>
      <c r="BTN8" s="35"/>
      <c r="BTO8" s="35"/>
      <c r="BTP8" s="35"/>
      <c r="BTQ8" s="35"/>
      <c r="BTR8" s="35"/>
      <c r="BTS8" s="35"/>
      <c r="BTT8" s="35"/>
      <c r="BTU8" s="35"/>
      <c r="BTV8" s="35"/>
      <c r="BTW8" s="35"/>
      <c r="BTX8" s="35"/>
      <c r="BTY8" s="35"/>
      <c r="BTZ8" s="35"/>
      <c r="BUA8" s="35"/>
      <c r="BUB8" s="35"/>
      <c r="BUC8" s="35"/>
      <c r="BUD8" s="35"/>
      <c r="BUE8" s="35"/>
      <c r="BUF8" s="35"/>
      <c r="BUG8" s="35"/>
      <c r="BUH8" s="35"/>
      <c r="BUI8" s="35"/>
      <c r="BUJ8" s="35"/>
      <c r="BUK8" s="35"/>
      <c r="BUL8" s="35"/>
      <c r="BUM8" s="35"/>
      <c r="BUN8" s="35"/>
      <c r="BUO8" s="35"/>
      <c r="BUP8" s="35"/>
      <c r="BUQ8" s="35"/>
      <c r="BUR8" s="35"/>
      <c r="BUS8" s="35"/>
      <c r="BUT8" s="35"/>
      <c r="BUU8" s="35"/>
      <c r="BUV8" s="35"/>
      <c r="BUW8" s="35"/>
      <c r="BUX8" s="35"/>
      <c r="BUY8" s="35"/>
      <c r="BUZ8" s="35"/>
      <c r="BVA8" s="35"/>
      <c r="BVB8" s="35"/>
      <c r="BVC8" s="35"/>
      <c r="BVD8" s="35"/>
      <c r="BVE8" s="35"/>
      <c r="BVF8" s="35"/>
      <c r="BVG8" s="35"/>
      <c r="BVH8" s="35"/>
      <c r="BVI8" s="35"/>
      <c r="BVJ8" s="35"/>
      <c r="BVK8" s="35"/>
      <c r="BVL8" s="35"/>
      <c r="BVM8" s="35"/>
      <c r="BVN8" s="35"/>
      <c r="BVO8" s="35"/>
      <c r="BVP8" s="35"/>
      <c r="BVQ8" s="35"/>
      <c r="BVR8" s="35"/>
      <c r="BVS8" s="35"/>
      <c r="BVT8" s="35"/>
      <c r="BVU8" s="35"/>
      <c r="BVV8" s="35"/>
      <c r="BVW8" s="35"/>
      <c r="BVX8" s="35"/>
      <c r="BVY8" s="35"/>
      <c r="BVZ8" s="35"/>
      <c r="BWA8" s="35"/>
      <c r="BWB8" s="35"/>
      <c r="BWC8" s="35"/>
      <c r="BWD8" s="35"/>
      <c r="BWE8" s="35"/>
      <c r="BWF8" s="35"/>
      <c r="BWG8" s="35"/>
      <c r="BWH8" s="35"/>
      <c r="BWI8" s="35"/>
      <c r="BWJ8" s="35"/>
      <c r="BWK8" s="35"/>
      <c r="BWL8" s="35"/>
      <c r="BWM8" s="35"/>
      <c r="BWN8" s="35"/>
      <c r="BWO8" s="35"/>
      <c r="BWP8" s="35"/>
      <c r="BWQ8" s="35"/>
      <c r="BWR8" s="35"/>
      <c r="BWS8" s="35"/>
      <c r="BWT8" s="35"/>
      <c r="BWU8" s="35"/>
      <c r="BWV8" s="35"/>
      <c r="BWW8" s="35"/>
      <c r="BWX8" s="35"/>
      <c r="BWY8" s="35"/>
      <c r="BWZ8" s="35"/>
      <c r="BXA8" s="35"/>
      <c r="BXB8" s="35"/>
      <c r="BXC8" s="35"/>
      <c r="BXD8" s="35"/>
      <c r="BXE8" s="35"/>
      <c r="BXF8" s="35"/>
      <c r="BXG8" s="35"/>
      <c r="BXH8" s="35"/>
      <c r="BXI8" s="35"/>
      <c r="BXJ8" s="35"/>
      <c r="BXK8" s="35"/>
      <c r="BXL8" s="35"/>
      <c r="BXM8" s="35"/>
      <c r="BXN8" s="35"/>
      <c r="BXO8" s="35"/>
      <c r="BXP8" s="35"/>
      <c r="BXQ8" s="35"/>
      <c r="BXR8" s="35"/>
      <c r="BXS8" s="35"/>
      <c r="BXT8" s="35"/>
      <c r="BXU8" s="35"/>
      <c r="BXV8" s="35"/>
      <c r="BXW8" s="35"/>
      <c r="BXX8" s="35"/>
      <c r="BXY8" s="35"/>
      <c r="BXZ8" s="35"/>
      <c r="BYA8" s="35"/>
      <c r="BYB8" s="35"/>
      <c r="BYC8" s="35"/>
      <c r="BYD8" s="35"/>
      <c r="BYE8" s="35"/>
      <c r="BYF8" s="35"/>
      <c r="BYG8" s="35"/>
      <c r="BYH8" s="35"/>
      <c r="BYI8" s="35"/>
      <c r="BYJ8" s="35"/>
      <c r="BYK8" s="35"/>
      <c r="BYL8" s="35"/>
      <c r="BYM8" s="35"/>
      <c r="BYN8" s="35"/>
      <c r="BYO8" s="35"/>
      <c r="BYP8" s="35"/>
      <c r="BYQ8" s="35"/>
      <c r="BYR8" s="35"/>
      <c r="BYS8" s="35"/>
      <c r="BYT8" s="35"/>
      <c r="BYU8" s="35"/>
      <c r="BYV8" s="35"/>
      <c r="BYW8" s="35"/>
      <c r="BYX8" s="35"/>
      <c r="BYY8" s="35"/>
      <c r="BYZ8" s="35"/>
      <c r="BZA8" s="35"/>
      <c r="BZB8" s="35"/>
      <c r="BZC8" s="35"/>
      <c r="BZD8" s="35"/>
      <c r="BZE8" s="35"/>
      <c r="BZF8" s="35"/>
      <c r="BZG8" s="35"/>
      <c r="BZH8" s="35"/>
      <c r="BZI8" s="35"/>
      <c r="BZJ8" s="35"/>
      <c r="BZK8" s="35"/>
      <c r="BZL8" s="35"/>
      <c r="BZM8" s="35"/>
      <c r="BZN8" s="35"/>
      <c r="BZO8" s="35"/>
      <c r="BZP8" s="35"/>
      <c r="BZQ8" s="35"/>
      <c r="BZR8" s="35"/>
      <c r="BZS8" s="35"/>
      <c r="BZT8" s="35"/>
      <c r="BZU8" s="35"/>
      <c r="BZV8" s="35"/>
      <c r="BZW8" s="35"/>
      <c r="BZX8" s="35"/>
      <c r="BZY8" s="35"/>
      <c r="BZZ8" s="35"/>
      <c r="CAA8" s="35"/>
      <c r="CAB8" s="35"/>
      <c r="CAC8" s="35"/>
      <c r="CAD8" s="35"/>
      <c r="CAE8" s="35"/>
      <c r="CAF8" s="35"/>
      <c r="CAG8" s="35"/>
      <c r="CAH8" s="35"/>
      <c r="CAI8" s="35"/>
      <c r="CAJ8" s="35"/>
      <c r="CAK8" s="35"/>
      <c r="CAL8" s="35"/>
      <c r="CAM8" s="35"/>
      <c r="CAN8" s="35"/>
      <c r="CAO8" s="35"/>
      <c r="CAP8" s="35"/>
      <c r="CAQ8" s="35"/>
      <c r="CAR8" s="35"/>
      <c r="CAS8" s="35"/>
      <c r="CAT8" s="35"/>
      <c r="CAU8" s="35"/>
      <c r="CAV8" s="35"/>
      <c r="CAW8" s="35"/>
      <c r="CAX8" s="35"/>
      <c r="CAY8" s="35"/>
      <c r="CAZ8" s="35"/>
      <c r="CBA8" s="35"/>
      <c r="CBB8" s="35"/>
      <c r="CBC8" s="35"/>
      <c r="CBD8" s="35"/>
      <c r="CBE8" s="35"/>
      <c r="CBF8" s="35"/>
      <c r="CBG8" s="35"/>
      <c r="CBH8" s="35"/>
      <c r="CBI8" s="35"/>
      <c r="CBJ8" s="35"/>
      <c r="CBK8" s="35"/>
      <c r="CBL8" s="35"/>
      <c r="CBM8" s="35"/>
      <c r="CBN8" s="35"/>
      <c r="CBO8" s="35"/>
      <c r="CBP8" s="35"/>
      <c r="CBQ8" s="35"/>
      <c r="CBR8" s="35"/>
      <c r="CBS8" s="35"/>
      <c r="CBT8" s="35"/>
      <c r="CBU8" s="35"/>
      <c r="CBV8" s="35"/>
      <c r="CBW8" s="35"/>
      <c r="CBX8" s="35"/>
      <c r="CBY8" s="35"/>
      <c r="CBZ8" s="35"/>
      <c r="CCA8" s="35"/>
      <c r="CCB8" s="35"/>
      <c r="CCC8" s="35"/>
      <c r="CCD8" s="35"/>
      <c r="CCE8" s="35"/>
      <c r="CCF8" s="35"/>
      <c r="CCG8" s="35"/>
      <c r="CCH8" s="35"/>
      <c r="CCI8" s="35"/>
      <c r="CCJ8" s="35"/>
      <c r="CCK8" s="35"/>
      <c r="CCL8" s="35"/>
      <c r="CCM8" s="35"/>
      <c r="CCN8" s="35"/>
      <c r="CCO8" s="35"/>
      <c r="CCP8" s="35"/>
      <c r="CCQ8" s="35"/>
      <c r="CCR8" s="35"/>
      <c r="CCS8" s="35"/>
      <c r="CCT8" s="35"/>
      <c r="CCU8" s="35"/>
      <c r="CCV8" s="35"/>
      <c r="CCW8" s="35"/>
      <c r="CCX8" s="35"/>
      <c r="CCY8" s="35"/>
      <c r="CCZ8" s="35"/>
      <c r="CDA8" s="35"/>
      <c r="CDB8" s="35"/>
      <c r="CDC8" s="35"/>
      <c r="CDD8" s="35"/>
      <c r="CDE8" s="35"/>
      <c r="CDF8" s="35"/>
      <c r="CDG8" s="35"/>
      <c r="CDH8" s="35"/>
      <c r="CDI8" s="35"/>
      <c r="CDJ8" s="35"/>
      <c r="CDK8" s="35"/>
      <c r="CDL8" s="35"/>
      <c r="CDM8" s="35"/>
      <c r="CDN8" s="35"/>
      <c r="CDO8" s="35"/>
      <c r="CDP8" s="35"/>
      <c r="CDQ8" s="35"/>
      <c r="CDR8" s="35"/>
      <c r="CDS8" s="35"/>
      <c r="CDT8" s="35"/>
      <c r="CDU8" s="35"/>
      <c r="CDV8" s="35"/>
      <c r="CDW8" s="35"/>
      <c r="CDX8" s="35"/>
      <c r="CDY8" s="35"/>
      <c r="CDZ8" s="35"/>
      <c r="CEA8" s="35"/>
      <c r="CEB8" s="35"/>
      <c r="CEC8" s="35"/>
      <c r="CED8" s="35"/>
      <c r="CEE8" s="35"/>
      <c r="CEF8" s="35"/>
      <c r="CEG8" s="35"/>
      <c r="CEH8" s="35"/>
      <c r="CEI8" s="35"/>
      <c r="CEJ8" s="35"/>
      <c r="CEK8" s="35"/>
      <c r="CEL8" s="35"/>
      <c r="CEM8" s="35"/>
      <c r="CEN8" s="35"/>
      <c r="CEO8" s="35"/>
      <c r="CEP8" s="35"/>
      <c r="CEQ8" s="35"/>
      <c r="CER8" s="35"/>
      <c r="CES8" s="35"/>
      <c r="CET8" s="35"/>
      <c r="CEU8" s="35"/>
      <c r="CEV8" s="35"/>
      <c r="CEW8" s="35"/>
      <c r="CEX8" s="35"/>
      <c r="CEY8" s="35"/>
      <c r="CEZ8" s="35"/>
      <c r="CFA8" s="35"/>
      <c r="CFB8" s="35"/>
      <c r="CFC8" s="35"/>
      <c r="CFD8" s="35"/>
      <c r="CFE8" s="35"/>
      <c r="CFF8" s="35"/>
      <c r="CFG8" s="35"/>
      <c r="CFH8" s="35"/>
      <c r="CFI8" s="35"/>
      <c r="CFJ8" s="35"/>
      <c r="CFK8" s="35"/>
      <c r="CFL8" s="35"/>
      <c r="CFM8" s="35"/>
      <c r="CFN8" s="35"/>
      <c r="CFO8" s="35"/>
      <c r="CFP8" s="35"/>
      <c r="CFQ8" s="35"/>
      <c r="CFR8" s="35"/>
      <c r="CFS8" s="35"/>
      <c r="CFT8" s="35"/>
      <c r="CFU8" s="35"/>
      <c r="CFV8" s="35"/>
      <c r="CFW8" s="35"/>
      <c r="CFX8" s="35"/>
      <c r="CFY8" s="35"/>
      <c r="CFZ8" s="35"/>
      <c r="CGA8" s="35"/>
      <c r="CGB8" s="35"/>
      <c r="CGC8" s="35"/>
      <c r="CGD8" s="35"/>
      <c r="CGE8" s="35"/>
      <c r="CGF8" s="35"/>
      <c r="CGG8" s="35"/>
      <c r="CGH8" s="35"/>
      <c r="CGI8" s="35"/>
      <c r="CGJ8" s="35"/>
      <c r="CGK8" s="35"/>
      <c r="CGL8" s="35"/>
      <c r="CGM8" s="35"/>
      <c r="CGN8" s="35"/>
      <c r="CGO8" s="35"/>
      <c r="CGP8" s="35"/>
      <c r="CGQ8" s="35"/>
      <c r="CGR8" s="35"/>
      <c r="CGS8" s="35"/>
      <c r="CGT8" s="35"/>
      <c r="CGU8" s="35"/>
      <c r="CGV8" s="35"/>
      <c r="CGW8" s="35"/>
      <c r="CGX8" s="35"/>
      <c r="CGY8" s="35"/>
      <c r="CGZ8" s="35"/>
      <c r="CHA8" s="35"/>
      <c r="CHB8" s="35"/>
      <c r="CHC8" s="35"/>
      <c r="CHD8" s="35"/>
      <c r="CHE8" s="35"/>
      <c r="CHF8" s="35"/>
      <c r="CHG8" s="35"/>
      <c r="CHH8" s="35"/>
      <c r="CHI8" s="35"/>
      <c r="CHJ8" s="35"/>
      <c r="CHK8" s="35"/>
      <c r="CHL8" s="35"/>
      <c r="CHM8" s="35"/>
      <c r="CHN8" s="35"/>
      <c r="CHO8" s="35"/>
      <c r="CHP8" s="35"/>
      <c r="CHQ8" s="35"/>
      <c r="CHR8" s="35"/>
      <c r="CHS8" s="35"/>
      <c r="CHT8" s="35"/>
      <c r="CHU8" s="35"/>
      <c r="CHV8" s="35"/>
      <c r="CHW8" s="35"/>
      <c r="CHX8" s="35"/>
      <c r="CHY8" s="35"/>
      <c r="CHZ8" s="35"/>
      <c r="CIA8" s="35"/>
      <c r="CIB8" s="35"/>
      <c r="CIC8" s="35"/>
      <c r="CID8" s="35"/>
      <c r="CIE8" s="35"/>
      <c r="CIF8" s="35"/>
      <c r="CIG8" s="35"/>
      <c r="CIH8" s="35"/>
      <c r="CII8" s="35"/>
      <c r="CIJ8" s="35"/>
      <c r="CIK8" s="35"/>
      <c r="CIL8" s="35"/>
      <c r="CIM8" s="35"/>
      <c r="CIN8" s="35"/>
      <c r="CIO8" s="35"/>
      <c r="CIP8" s="35"/>
      <c r="CIQ8" s="35"/>
      <c r="CIR8" s="35"/>
      <c r="CIS8" s="35"/>
      <c r="CIT8" s="35"/>
      <c r="CIU8" s="35"/>
      <c r="CIV8" s="35"/>
      <c r="CIW8" s="35"/>
      <c r="CIX8" s="35"/>
      <c r="CIY8" s="35"/>
      <c r="CIZ8" s="35"/>
      <c r="CJA8" s="35"/>
      <c r="CJB8" s="35"/>
      <c r="CJC8" s="35"/>
      <c r="CJD8" s="35"/>
      <c r="CJE8" s="35"/>
      <c r="CJF8" s="35"/>
      <c r="CJG8" s="35"/>
      <c r="CJH8" s="35"/>
      <c r="CJI8" s="35"/>
      <c r="CJJ8" s="35"/>
      <c r="CJK8" s="35"/>
      <c r="CJL8" s="35"/>
      <c r="CJM8" s="35"/>
      <c r="CJN8" s="35"/>
      <c r="CJO8" s="35"/>
      <c r="CJP8" s="35"/>
      <c r="CJQ8" s="35"/>
      <c r="CJR8" s="35"/>
      <c r="CJS8" s="35"/>
      <c r="CJT8" s="35"/>
      <c r="CJU8" s="35"/>
      <c r="CJV8" s="35"/>
      <c r="CJW8" s="35"/>
      <c r="CJX8" s="35"/>
      <c r="CJY8" s="35"/>
      <c r="CJZ8" s="35"/>
      <c r="CKA8" s="35"/>
      <c r="CKB8" s="35"/>
      <c r="CKC8" s="35"/>
      <c r="CKD8" s="35"/>
      <c r="CKE8" s="35"/>
      <c r="CKF8" s="35"/>
      <c r="CKG8" s="35"/>
      <c r="CKH8" s="35"/>
      <c r="CKI8" s="35"/>
      <c r="CKJ8" s="35"/>
      <c r="CKK8" s="35"/>
      <c r="CKL8" s="35"/>
      <c r="CKM8" s="35"/>
      <c r="CKN8" s="35"/>
      <c r="CKO8" s="35"/>
      <c r="CKP8" s="35"/>
      <c r="CKQ8" s="35"/>
      <c r="CKR8" s="35"/>
      <c r="CKS8" s="35"/>
      <c r="CKT8" s="35"/>
      <c r="CKU8" s="35"/>
      <c r="CKV8" s="35"/>
      <c r="CKW8" s="35"/>
      <c r="CKX8" s="35"/>
      <c r="CKY8" s="35"/>
      <c r="CKZ8" s="35"/>
      <c r="CLA8" s="35"/>
      <c r="CLB8" s="35"/>
      <c r="CLC8" s="35"/>
      <c r="CLD8" s="35"/>
      <c r="CLE8" s="35"/>
      <c r="CLF8" s="35"/>
      <c r="CLG8" s="35"/>
      <c r="CLH8" s="35"/>
      <c r="CLI8" s="35"/>
      <c r="CLJ8" s="35"/>
      <c r="CLK8" s="35"/>
      <c r="CLL8" s="35"/>
      <c r="CLM8" s="35"/>
      <c r="CLN8" s="35"/>
      <c r="CLO8" s="35"/>
      <c r="CLP8" s="35"/>
      <c r="CLQ8" s="35"/>
      <c r="CLR8" s="35"/>
      <c r="CLS8" s="35"/>
      <c r="CLT8" s="35"/>
      <c r="CLU8" s="35"/>
      <c r="CLV8" s="35"/>
      <c r="CLW8" s="35"/>
      <c r="CLX8" s="35"/>
      <c r="CLY8" s="35"/>
      <c r="CLZ8" s="35"/>
      <c r="CMA8" s="35"/>
      <c r="CMB8" s="35"/>
      <c r="CMC8" s="35"/>
      <c r="CMD8" s="35"/>
      <c r="CME8" s="35"/>
      <c r="CMF8" s="35"/>
      <c r="CMG8" s="35"/>
      <c r="CMH8" s="35"/>
      <c r="CMI8" s="35"/>
      <c r="CMJ8" s="35"/>
      <c r="CMK8" s="35"/>
      <c r="CML8" s="35"/>
      <c r="CMM8" s="35"/>
      <c r="CMN8" s="35"/>
      <c r="CMO8" s="35"/>
      <c r="CMP8" s="35"/>
      <c r="CMQ8" s="35"/>
      <c r="CMR8" s="35"/>
      <c r="CMS8" s="35"/>
      <c r="CMT8" s="35"/>
      <c r="CMU8" s="35"/>
      <c r="CMV8" s="35"/>
      <c r="CMW8" s="35"/>
      <c r="CMX8" s="35"/>
      <c r="CMY8" s="35"/>
      <c r="CMZ8" s="35"/>
      <c r="CNA8" s="35"/>
      <c r="CNB8" s="35"/>
      <c r="CNC8" s="35"/>
      <c r="CND8" s="35"/>
      <c r="CNE8" s="35"/>
      <c r="CNF8" s="35"/>
      <c r="CNG8" s="35"/>
      <c r="CNH8" s="35"/>
      <c r="CNI8" s="35"/>
      <c r="CNJ8" s="35"/>
      <c r="CNK8" s="35"/>
      <c r="CNL8" s="35"/>
      <c r="CNM8" s="35"/>
      <c r="CNN8" s="35"/>
      <c r="CNO8" s="35"/>
      <c r="CNP8" s="35"/>
      <c r="CNQ8" s="35"/>
      <c r="CNR8" s="35"/>
      <c r="CNS8" s="35"/>
      <c r="CNT8" s="35"/>
      <c r="CNU8" s="35"/>
      <c r="CNV8" s="35"/>
      <c r="CNW8" s="35"/>
      <c r="CNX8" s="35"/>
      <c r="CNY8" s="35"/>
      <c r="CNZ8" s="35"/>
      <c r="COA8" s="35"/>
      <c r="COB8" s="35"/>
      <c r="COC8" s="35"/>
      <c r="COD8" s="35"/>
      <c r="COE8" s="35"/>
      <c r="COF8" s="35"/>
      <c r="COG8" s="35"/>
      <c r="COH8" s="35"/>
      <c r="COI8" s="35"/>
      <c r="COJ8" s="35"/>
      <c r="COK8" s="35"/>
      <c r="COL8" s="35"/>
      <c r="COM8" s="35"/>
      <c r="CON8" s="35"/>
      <c r="COO8" s="35"/>
      <c r="COP8" s="35"/>
      <c r="COQ8" s="35"/>
      <c r="COR8" s="35"/>
      <c r="COS8" s="35"/>
      <c r="COT8" s="35"/>
      <c r="COU8" s="35"/>
      <c r="COV8" s="35"/>
      <c r="COW8" s="35"/>
      <c r="COX8" s="35"/>
      <c r="COY8" s="35"/>
      <c r="COZ8" s="35"/>
      <c r="CPA8" s="35"/>
      <c r="CPB8" s="35"/>
      <c r="CPC8" s="35"/>
      <c r="CPD8" s="35"/>
      <c r="CPE8" s="35"/>
      <c r="CPF8" s="35"/>
      <c r="CPG8" s="35"/>
      <c r="CPH8" s="35"/>
      <c r="CPI8" s="35"/>
      <c r="CPJ8" s="35"/>
      <c r="CPK8" s="35"/>
      <c r="CPL8" s="35"/>
      <c r="CPM8" s="35"/>
      <c r="CPN8" s="35"/>
      <c r="CPO8" s="35"/>
      <c r="CPP8" s="35"/>
      <c r="CPQ8" s="35"/>
      <c r="CPR8" s="35"/>
      <c r="CPS8" s="35"/>
      <c r="CPT8" s="35"/>
      <c r="CPU8" s="35"/>
      <c r="CPV8" s="35"/>
      <c r="CPW8" s="35"/>
      <c r="CPX8" s="35"/>
      <c r="CPY8" s="35"/>
      <c r="CPZ8" s="35"/>
      <c r="CQA8" s="35"/>
      <c r="CQB8" s="35"/>
      <c r="CQC8" s="35"/>
      <c r="CQD8" s="35"/>
      <c r="CQE8" s="35"/>
      <c r="CQF8" s="35"/>
      <c r="CQG8" s="35"/>
      <c r="CQH8" s="35"/>
      <c r="CQI8" s="35"/>
      <c r="CQJ8" s="35"/>
      <c r="CQK8" s="35"/>
      <c r="CQL8" s="35"/>
      <c r="CQM8" s="35"/>
      <c r="CQN8" s="35"/>
      <c r="CQO8" s="35"/>
      <c r="CQP8" s="35"/>
      <c r="CQQ8" s="35"/>
      <c r="CQR8" s="35"/>
      <c r="CQS8" s="35"/>
      <c r="CQT8" s="35"/>
      <c r="CQU8" s="35"/>
      <c r="CQV8" s="35"/>
      <c r="CQW8" s="35"/>
      <c r="CQX8" s="35"/>
      <c r="CQY8" s="35"/>
      <c r="CQZ8" s="35"/>
      <c r="CRA8" s="35"/>
      <c r="CRB8" s="35"/>
      <c r="CRC8" s="35"/>
      <c r="CRD8" s="35"/>
      <c r="CRE8" s="35"/>
      <c r="CRF8" s="35"/>
      <c r="CRG8" s="35"/>
      <c r="CRH8" s="35"/>
      <c r="CRI8" s="35"/>
      <c r="CRJ8" s="35"/>
      <c r="CRK8" s="35"/>
      <c r="CRL8" s="35"/>
      <c r="CRM8" s="35"/>
      <c r="CRN8" s="35"/>
      <c r="CRO8" s="35"/>
      <c r="CRP8" s="35"/>
      <c r="CRQ8" s="35"/>
      <c r="CRR8" s="35"/>
      <c r="CRS8" s="35"/>
      <c r="CRT8" s="35"/>
      <c r="CRU8" s="35"/>
      <c r="CRV8" s="35"/>
      <c r="CRW8" s="35"/>
      <c r="CRX8" s="35"/>
      <c r="CRY8" s="35"/>
      <c r="CRZ8" s="35"/>
      <c r="CSA8" s="35"/>
      <c r="CSB8" s="35"/>
      <c r="CSC8" s="35"/>
      <c r="CSD8" s="35"/>
      <c r="CSE8" s="35"/>
      <c r="CSF8" s="35"/>
      <c r="CSG8" s="35"/>
      <c r="CSH8" s="35"/>
      <c r="CSI8" s="35"/>
      <c r="CSJ8" s="35"/>
      <c r="CSK8" s="35"/>
      <c r="CSL8" s="35"/>
      <c r="CSM8" s="35"/>
      <c r="CSN8" s="35"/>
      <c r="CSO8" s="35"/>
      <c r="CSP8" s="35"/>
      <c r="CSQ8" s="35"/>
      <c r="CSR8" s="35"/>
      <c r="CSS8" s="35"/>
      <c r="CST8" s="35"/>
      <c r="CSU8" s="35"/>
      <c r="CSV8" s="35"/>
      <c r="CSW8" s="35"/>
      <c r="CSX8" s="35"/>
      <c r="CSY8" s="35"/>
      <c r="CSZ8" s="35"/>
      <c r="CTA8" s="35"/>
      <c r="CTB8" s="35"/>
      <c r="CTC8" s="35"/>
      <c r="CTD8" s="35"/>
      <c r="CTE8" s="35"/>
      <c r="CTF8" s="35"/>
      <c r="CTG8" s="35"/>
      <c r="CTH8" s="35"/>
      <c r="CTI8" s="35"/>
      <c r="CTJ8" s="35"/>
      <c r="CTK8" s="35"/>
      <c r="CTL8" s="35"/>
      <c r="CTM8" s="35"/>
      <c r="CTN8" s="35"/>
      <c r="CTO8" s="35"/>
      <c r="CTP8" s="35"/>
      <c r="CTQ8" s="35"/>
      <c r="CTR8" s="35"/>
      <c r="CTS8" s="35"/>
      <c r="CTT8" s="35"/>
      <c r="CTU8" s="35"/>
      <c r="CTV8" s="35"/>
      <c r="CTW8" s="35"/>
      <c r="CTX8" s="35"/>
      <c r="CTY8" s="35"/>
      <c r="CTZ8" s="35"/>
      <c r="CUA8" s="35"/>
      <c r="CUB8" s="35"/>
      <c r="CUC8" s="35"/>
      <c r="CUD8" s="35"/>
      <c r="CUE8" s="35"/>
      <c r="CUF8" s="35"/>
      <c r="CUG8" s="35"/>
      <c r="CUH8" s="35"/>
      <c r="CUI8" s="35"/>
      <c r="CUJ8" s="35"/>
      <c r="CUK8" s="35"/>
      <c r="CUL8" s="35"/>
      <c r="CUM8" s="35"/>
      <c r="CUN8" s="35"/>
      <c r="CUO8" s="35"/>
      <c r="CUP8" s="35"/>
      <c r="CUQ8" s="35"/>
      <c r="CUR8" s="35"/>
      <c r="CUS8" s="35"/>
      <c r="CUT8" s="35"/>
      <c r="CUU8" s="35"/>
      <c r="CUV8" s="35"/>
      <c r="CUW8" s="35"/>
      <c r="CUX8" s="35"/>
      <c r="CUY8" s="35"/>
      <c r="CUZ8" s="35"/>
      <c r="CVA8" s="35"/>
      <c r="CVB8" s="35"/>
      <c r="CVC8" s="35"/>
      <c r="CVD8" s="35"/>
      <c r="CVE8" s="35"/>
      <c r="CVF8" s="35"/>
      <c r="CVG8" s="35"/>
      <c r="CVH8" s="35"/>
      <c r="CVI8" s="35"/>
      <c r="CVJ8" s="35"/>
      <c r="CVK8" s="35"/>
      <c r="CVL8" s="35"/>
      <c r="CVM8" s="35"/>
      <c r="CVN8" s="35"/>
      <c r="CVO8" s="35"/>
      <c r="CVP8" s="35"/>
      <c r="CVQ8" s="35"/>
      <c r="CVR8" s="35"/>
      <c r="CVS8" s="35"/>
      <c r="CVT8" s="35"/>
      <c r="CVU8" s="35"/>
      <c r="CVV8" s="35"/>
      <c r="CVW8" s="35"/>
      <c r="CVX8" s="35"/>
      <c r="CVY8" s="35"/>
      <c r="CVZ8" s="35"/>
      <c r="CWA8" s="35"/>
      <c r="CWB8" s="35"/>
      <c r="CWC8" s="35"/>
      <c r="CWD8" s="35"/>
      <c r="CWE8" s="35"/>
      <c r="CWF8" s="35"/>
      <c r="CWG8" s="35"/>
      <c r="CWH8" s="35"/>
      <c r="CWI8" s="35"/>
      <c r="CWJ8" s="35"/>
      <c r="CWK8" s="35"/>
      <c r="CWL8" s="35"/>
      <c r="CWM8" s="35"/>
      <c r="CWN8" s="35"/>
      <c r="CWO8" s="35"/>
      <c r="CWP8" s="35"/>
      <c r="CWQ8" s="35"/>
      <c r="CWR8" s="35"/>
      <c r="CWS8" s="35"/>
      <c r="CWT8" s="35"/>
      <c r="CWU8" s="35"/>
      <c r="CWV8" s="35"/>
      <c r="CWW8" s="35"/>
      <c r="CWX8" s="35"/>
      <c r="CWY8" s="35"/>
      <c r="CWZ8" s="35"/>
      <c r="CXA8" s="35"/>
      <c r="CXB8" s="35"/>
      <c r="CXC8" s="35"/>
      <c r="CXD8" s="35"/>
      <c r="CXE8" s="35"/>
      <c r="CXF8" s="35"/>
      <c r="CXG8" s="35"/>
      <c r="CXH8" s="35"/>
      <c r="CXI8" s="35"/>
      <c r="CXJ8" s="35"/>
      <c r="CXK8" s="35"/>
      <c r="CXL8" s="35"/>
      <c r="CXM8" s="35"/>
      <c r="CXN8" s="35"/>
      <c r="CXO8" s="35"/>
      <c r="CXP8" s="35"/>
      <c r="CXQ8" s="35"/>
      <c r="CXR8" s="35"/>
      <c r="CXS8" s="35"/>
      <c r="CXT8" s="35"/>
      <c r="CXU8" s="35"/>
      <c r="CXV8" s="35"/>
      <c r="CXW8" s="35"/>
      <c r="CXX8" s="35"/>
      <c r="CXY8" s="35"/>
      <c r="CXZ8" s="35"/>
      <c r="CYA8" s="35"/>
      <c r="CYB8" s="35"/>
      <c r="CYC8" s="35"/>
      <c r="CYD8" s="35"/>
      <c r="CYE8" s="35"/>
      <c r="CYF8" s="35"/>
      <c r="CYG8" s="35"/>
      <c r="CYH8" s="35"/>
      <c r="CYI8" s="35"/>
      <c r="CYJ8" s="35"/>
      <c r="CYK8" s="35"/>
      <c r="CYL8" s="35"/>
      <c r="CYM8" s="35"/>
      <c r="CYN8" s="35"/>
      <c r="CYO8" s="35"/>
      <c r="CYP8" s="35"/>
      <c r="CYQ8" s="35"/>
      <c r="CYR8" s="35"/>
      <c r="CYS8" s="35"/>
      <c r="CYT8" s="35"/>
      <c r="CYU8" s="35"/>
      <c r="CYV8" s="35"/>
      <c r="CYW8" s="35"/>
      <c r="CYX8" s="35"/>
      <c r="CYY8" s="35"/>
      <c r="CYZ8" s="35"/>
      <c r="CZA8" s="35"/>
      <c r="CZB8" s="35"/>
      <c r="CZC8" s="35"/>
      <c r="CZD8" s="35"/>
      <c r="CZE8" s="35"/>
      <c r="CZF8" s="35"/>
      <c r="CZG8" s="35"/>
      <c r="CZH8" s="35"/>
      <c r="CZI8" s="35"/>
      <c r="CZJ8" s="35"/>
      <c r="CZK8" s="35"/>
      <c r="CZL8" s="35"/>
      <c r="CZM8" s="35"/>
      <c r="CZN8" s="35"/>
      <c r="CZO8" s="35"/>
      <c r="CZP8" s="35"/>
      <c r="CZQ8" s="35"/>
      <c r="CZR8" s="35"/>
      <c r="CZS8" s="35"/>
      <c r="CZT8" s="35"/>
      <c r="CZU8" s="35"/>
      <c r="CZV8" s="35"/>
      <c r="CZW8" s="35"/>
      <c r="CZX8" s="35"/>
      <c r="CZY8" s="35"/>
      <c r="CZZ8" s="35"/>
      <c r="DAA8" s="35"/>
      <c r="DAB8" s="35"/>
      <c r="DAC8" s="35"/>
      <c r="DAD8" s="35"/>
      <c r="DAE8" s="35"/>
      <c r="DAF8" s="35"/>
      <c r="DAG8" s="35"/>
      <c r="DAH8" s="35"/>
      <c r="DAI8" s="35"/>
      <c r="DAJ8" s="35"/>
      <c r="DAK8" s="35"/>
      <c r="DAL8" s="35"/>
      <c r="DAM8" s="35"/>
      <c r="DAN8" s="35"/>
      <c r="DAO8" s="35"/>
      <c r="DAP8" s="35"/>
      <c r="DAQ8" s="35"/>
      <c r="DAR8" s="35"/>
      <c r="DAS8" s="35"/>
      <c r="DAT8" s="35"/>
      <c r="DAU8" s="35"/>
      <c r="DAV8" s="35"/>
      <c r="DAW8" s="35"/>
      <c r="DAX8" s="35"/>
      <c r="DAY8" s="35"/>
      <c r="DAZ8" s="35"/>
      <c r="DBA8" s="35"/>
      <c r="DBB8" s="35"/>
      <c r="DBC8" s="35"/>
      <c r="DBD8" s="35"/>
      <c r="DBE8" s="35"/>
      <c r="DBF8" s="35"/>
      <c r="DBG8" s="35"/>
      <c r="DBH8" s="35"/>
      <c r="DBI8" s="35"/>
      <c r="DBJ8" s="35"/>
      <c r="DBK8" s="35"/>
      <c r="DBL8" s="35"/>
      <c r="DBM8" s="35"/>
      <c r="DBN8" s="35"/>
      <c r="DBO8" s="35"/>
      <c r="DBP8" s="35"/>
      <c r="DBQ8" s="35"/>
      <c r="DBR8" s="35"/>
      <c r="DBS8" s="35"/>
      <c r="DBT8" s="35"/>
      <c r="DBU8" s="35"/>
      <c r="DBV8" s="35"/>
      <c r="DBW8" s="35"/>
      <c r="DBX8" s="35"/>
      <c r="DBY8" s="35"/>
      <c r="DBZ8" s="35"/>
      <c r="DCA8" s="35"/>
      <c r="DCB8" s="35"/>
      <c r="DCC8" s="35"/>
      <c r="DCD8" s="35"/>
      <c r="DCE8" s="35"/>
      <c r="DCF8" s="35"/>
      <c r="DCG8" s="35"/>
      <c r="DCH8" s="35"/>
      <c r="DCI8" s="35"/>
      <c r="DCJ8" s="35"/>
      <c r="DCK8" s="35"/>
      <c r="DCL8" s="35"/>
      <c r="DCM8" s="35"/>
      <c r="DCN8" s="35"/>
      <c r="DCO8" s="35"/>
      <c r="DCP8" s="35"/>
      <c r="DCQ8" s="35"/>
      <c r="DCR8" s="35"/>
      <c r="DCS8" s="35"/>
      <c r="DCT8" s="35"/>
      <c r="DCU8" s="35"/>
      <c r="DCV8" s="35"/>
      <c r="DCW8" s="35"/>
      <c r="DCX8" s="35"/>
      <c r="DCY8" s="35"/>
      <c r="DCZ8" s="35"/>
      <c r="DDA8" s="35"/>
      <c r="DDB8" s="35"/>
      <c r="DDC8" s="35"/>
      <c r="DDD8" s="35"/>
      <c r="DDE8" s="35"/>
      <c r="DDF8" s="35"/>
      <c r="DDG8" s="35"/>
      <c r="DDH8" s="35"/>
      <c r="DDI8" s="35"/>
      <c r="DDJ8" s="35"/>
      <c r="DDK8" s="35"/>
      <c r="DDL8" s="35"/>
      <c r="DDM8" s="35"/>
      <c r="DDN8" s="35"/>
      <c r="DDO8" s="35"/>
      <c r="DDP8" s="35"/>
      <c r="DDQ8" s="35"/>
      <c r="DDR8" s="35"/>
      <c r="DDS8" s="35"/>
      <c r="DDT8" s="35"/>
      <c r="DDU8" s="35"/>
      <c r="DDV8" s="35"/>
      <c r="DDW8" s="35"/>
      <c r="DDX8" s="35"/>
      <c r="DDY8" s="35"/>
      <c r="DDZ8" s="35"/>
      <c r="DEA8" s="35"/>
      <c r="DEB8" s="35"/>
      <c r="DEC8" s="35"/>
      <c r="DED8" s="35"/>
      <c r="DEE8" s="35"/>
      <c r="DEF8" s="35"/>
      <c r="DEG8" s="35"/>
      <c r="DEH8" s="35"/>
      <c r="DEI8" s="35"/>
      <c r="DEJ8" s="35"/>
      <c r="DEK8" s="35"/>
      <c r="DEL8" s="35"/>
      <c r="DEM8" s="35"/>
      <c r="DEN8" s="35"/>
      <c r="DEO8" s="35"/>
      <c r="DEP8" s="35"/>
      <c r="DEQ8" s="35"/>
      <c r="DER8" s="35"/>
      <c r="DES8" s="35"/>
      <c r="DET8" s="35"/>
      <c r="DEU8" s="35"/>
      <c r="DEV8" s="35"/>
      <c r="DEW8" s="35"/>
      <c r="DEX8" s="35"/>
      <c r="DEY8" s="35"/>
      <c r="DEZ8" s="35"/>
      <c r="DFA8" s="35"/>
      <c r="DFB8" s="35"/>
      <c r="DFC8" s="35"/>
      <c r="DFD8" s="35"/>
      <c r="DFE8" s="35"/>
      <c r="DFF8" s="35"/>
      <c r="DFG8" s="35"/>
      <c r="DFH8" s="35"/>
      <c r="DFI8" s="35"/>
      <c r="DFJ8" s="35"/>
      <c r="DFK8" s="35"/>
      <c r="DFL8" s="35"/>
      <c r="DFM8" s="35"/>
      <c r="DFN8" s="35"/>
      <c r="DFO8" s="35"/>
      <c r="DFP8" s="35"/>
      <c r="DFQ8" s="35"/>
      <c r="DFR8" s="35"/>
      <c r="DFS8" s="35"/>
      <c r="DFT8" s="35"/>
      <c r="DFU8" s="35"/>
      <c r="DFV8" s="35"/>
      <c r="DFW8" s="35"/>
      <c r="DFX8" s="35"/>
      <c r="DFY8" s="35"/>
      <c r="DFZ8" s="35"/>
      <c r="DGA8" s="35"/>
      <c r="DGB8" s="35"/>
      <c r="DGC8" s="35"/>
      <c r="DGD8" s="35"/>
      <c r="DGE8" s="35"/>
      <c r="DGF8" s="35"/>
      <c r="DGG8" s="35"/>
      <c r="DGH8" s="35"/>
      <c r="DGI8" s="35"/>
      <c r="DGJ8" s="35"/>
      <c r="DGK8" s="35"/>
      <c r="DGL8" s="35"/>
      <c r="DGM8" s="35"/>
      <c r="DGN8" s="35"/>
      <c r="DGO8" s="35"/>
      <c r="DGP8" s="35"/>
      <c r="DGQ8" s="35"/>
      <c r="DGR8" s="35"/>
      <c r="DGS8" s="35"/>
      <c r="DGT8" s="35"/>
      <c r="DGU8" s="35"/>
      <c r="DGV8" s="35"/>
      <c r="DGW8" s="35"/>
      <c r="DGX8" s="35"/>
      <c r="DGY8" s="35"/>
      <c r="DGZ8" s="35"/>
      <c r="DHA8" s="35"/>
      <c r="DHB8" s="35"/>
      <c r="DHC8" s="35"/>
      <c r="DHD8" s="35"/>
      <c r="DHE8" s="35"/>
      <c r="DHF8" s="35"/>
      <c r="DHG8" s="35"/>
      <c r="DHH8" s="35"/>
      <c r="DHI8" s="35"/>
      <c r="DHJ8" s="35"/>
      <c r="DHK8" s="35"/>
      <c r="DHL8" s="35"/>
      <c r="DHM8" s="35"/>
      <c r="DHN8" s="35"/>
      <c r="DHO8" s="35"/>
      <c r="DHP8" s="35"/>
      <c r="DHQ8" s="35"/>
      <c r="DHR8" s="35"/>
      <c r="DHS8" s="35"/>
      <c r="DHT8" s="35"/>
      <c r="DHU8" s="35"/>
      <c r="DHV8" s="35"/>
      <c r="DHW8" s="35"/>
      <c r="DHX8" s="35"/>
      <c r="DHY8" s="35"/>
      <c r="DHZ8" s="35"/>
      <c r="DIA8" s="35"/>
      <c r="DIB8" s="35"/>
      <c r="DIC8" s="35"/>
      <c r="DID8" s="35"/>
      <c r="DIE8" s="35"/>
      <c r="DIF8" s="35"/>
      <c r="DIG8" s="35"/>
      <c r="DIH8" s="35"/>
      <c r="DII8" s="35"/>
      <c r="DIJ8" s="35"/>
      <c r="DIK8" s="35"/>
      <c r="DIL8" s="35"/>
      <c r="DIM8" s="35"/>
      <c r="DIN8" s="35"/>
      <c r="DIO8" s="35"/>
      <c r="DIP8" s="35"/>
      <c r="DIQ8" s="35"/>
      <c r="DIR8" s="35"/>
      <c r="DIS8" s="35"/>
      <c r="DIT8" s="35"/>
      <c r="DIU8" s="35"/>
      <c r="DIV8" s="35"/>
      <c r="DIW8" s="35"/>
      <c r="DIX8" s="35"/>
      <c r="DIY8" s="35"/>
      <c r="DIZ8" s="35"/>
      <c r="DJA8" s="35"/>
      <c r="DJB8" s="35"/>
      <c r="DJC8" s="35"/>
      <c r="DJD8" s="35"/>
      <c r="DJE8" s="35"/>
      <c r="DJF8" s="35"/>
      <c r="DJG8" s="35"/>
      <c r="DJH8" s="35"/>
      <c r="DJI8" s="35"/>
      <c r="DJJ8" s="35"/>
      <c r="DJK8" s="35"/>
      <c r="DJL8" s="35"/>
      <c r="DJM8" s="35"/>
      <c r="DJN8" s="35"/>
      <c r="DJO8" s="35"/>
      <c r="DJP8" s="35"/>
      <c r="DJQ8" s="35"/>
      <c r="DJR8" s="35"/>
      <c r="DJS8" s="35"/>
      <c r="DJT8" s="35"/>
      <c r="DJU8" s="35"/>
      <c r="DJV8" s="35"/>
      <c r="DJW8" s="35"/>
      <c r="DJX8" s="35"/>
      <c r="DJY8" s="35"/>
      <c r="DJZ8" s="35"/>
      <c r="DKA8" s="35"/>
      <c r="DKB8" s="35"/>
      <c r="DKC8" s="35"/>
      <c r="DKD8" s="35"/>
      <c r="DKE8" s="35"/>
      <c r="DKF8" s="35"/>
      <c r="DKG8" s="35"/>
      <c r="DKH8" s="35"/>
      <c r="DKI8" s="35"/>
      <c r="DKJ8" s="35"/>
      <c r="DKK8" s="35"/>
      <c r="DKL8" s="35"/>
      <c r="DKM8" s="35"/>
      <c r="DKN8" s="35"/>
      <c r="DKO8" s="35"/>
      <c r="DKP8" s="35"/>
      <c r="DKQ8" s="35"/>
      <c r="DKR8" s="35"/>
      <c r="DKS8" s="35"/>
      <c r="DKT8" s="35"/>
      <c r="DKU8" s="35"/>
      <c r="DKV8" s="35"/>
      <c r="DKW8" s="35"/>
      <c r="DKX8" s="35"/>
      <c r="DKY8" s="35"/>
      <c r="DKZ8" s="35"/>
      <c r="DLA8" s="35"/>
      <c r="DLB8" s="35"/>
      <c r="DLC8" s="35"/>
      <c r="DLD8" s="35"/>
      <c r="DLE8" s="35"/>
      <c r="DLF8" s="35"/>
      <c r="DLG8" s="35"/>
      <c r="DLH8" s="35"/>
      <c r="DLI8" s="35"/>
      <c r="DLJ8" s="35"/>
      <c r="DLK8" s="35"/>
      <c r="DLL8" s="35"/>
      <c r="DLM8" s="35"/>
      <c r="DLN8" s="35"/>
      <c r="DLO8" s="35"/>
      <c r="DLP8" s="35"/>
      <c r="DLQ8" s="35"/>
      <c r="DLR8" s="35"/>
      <c r="DLS8" s="35"/>
      <c r="DLT8" s="35"/>
      <c r="DLU8" s="35"/>
      <c r="DLV8" s="35"/>
      <c r="DLW8" s="35"/>
      <c r="DLX8" s="35"/>
      <c r="DLY8" s="35"/>
      <c r="DLZ8" s="35"/>
      <c r="DMA8" s="35"/>
      <c r="DMB8" s="35"/>
      <c r="DMC8" s="35"/>
      <c r="DMD8" s="35"/>
      <c r="DME8" s="35"/>
      <c r="DMF8" s="35"/>
      <c r="DMG8" s="35"/>
      <c r="DMH8" s="35"/>
      <c r="DMI8" s="35"/>
      <c r="DMJ8" s="35"/>
      <c r="DMK8" s="35"/>
      <c r="DML8" s="35"/>
      <c r="DMM8" s="35"/>
      <c r="DMN8" s="35"/>
      <c r="DMO8" s="35"/>
      <c r="DMP8" s="35"/>
      <c r="DMQ8" s="35"/>
      <c r="DMR8" s="35"/>
      <c r="DMS8" s="35"/>
      <c r="DMT8" s="35"/>
      <c r="DMU8" s="35"/>
      <c r="DMV8" s="35"/>
      <c r="DMW8" s="35"/>
      <c r="DMX8" s="35"/>
      <c r="DMY8" s="35"/>
      <c r="DMZ8" s="35"/>
      <c r="DNA8" s="35"/>
      <c r="DNB8" s="35"/>
      <c r="DNC8" s="35"/>
      <c r="DND8" s="35"/>
      <c r="DNE8" s="35"/>
      <c r="DNF8" s="35"/>
      <c r="DNG8" s="35"/>
      <c r="DNH8" s="35"/>
      <c r="DNI8" s="35"/>
      <c r="DNJ8" s="35"/>
      <c r="DNK8" s="35"/>
      <c r="DNL8" s="35"/>
      <c r="DNM8" s="35"/>
      <c r="DNN8" s="35"/>
      <c r="DNO8" s="35"/>
      <c r="DNP8" s="35"/>
      <c r="DNQ8" s="35"/>
      <c r="DNR8" s="35"/>
      <c r="DNS8" s="35"/>
      <c r="DNT8" s="35"/>
      <c r="DNU8" s="35"/>
      <c r="DNV8" s="35"/>
      <c r="DNW8" s="35"/>
      <c r="DNX8" s="35"/>
      <c r="DNY8" s="35"/>
      <c r="DNZ8" s="35"/>
      <c r="DOA8" s="35"/>
      <c r="DOB8" s="35"/>
      <c r="DOC8" s="35"/>
      <c r="DOD8" s="35"/>
      <c r="DOE8" s="35"/>
      <c r="DOF8" s="35"/>
      <c r="DOG8" s="35"/>
      <c r="DOH8" s="35"/>
      <c r="DOI8" s="35"/>
      <c r="DOJ8" s="35"/>
      <c r="DOK8" s="35"/>
      <c r="DOL8" s="35"/>
      <c r="DOM8" s="35"/>
      <c r="DON8" s="35"/>
      <c r="DOO8" s="35"/>
      <c r="DOP8" s="35"/>
      <c r="DOQ8" s="35"/>
      <c r="DOR8" s="35"/>
      <c r="DOS8" s="35"/>
      <c r="DOT8" s="35"/>
      <c r="DOU8" s="35"/>
      <c r="DOV8" s="35"/>
      <c r="DOW8" s="35"/>
      <c r="DOX8" s="35"/>
      <c r="DOY8" s="35"/>
      <c r="DOZ8" s="35"/>
      <c r="DPA8" s="35"/>
      <c r="DPB8" s="35"/>
      <c r="DPC8" s="35"/>
      <c r="DPD8" s="35"/>
      <c r="DPE8" s="35"/>
      <c r="DPF8" s="35"/>
      <c r="DPG8" s="35"/>
      <c r="DPH8" s="35"/>
      <c r="DPI8" s="35"/>
      <c r="DPJ8" s="35"/>
      <c r="DPK8" s="35"/>
      <c r="DPL8" s="35"/>
      <c r="DPM8" s="35"/>
      <c r="DPN8" s="35"/>
      <c r="DPO8" s="35"/>
      <c r="DPP8" s="35"/>
      <c r="DPQ8" s="35"/>
      <c r="DPR8" s="35"/>
      <c r="DPS8" s="35"/>
      <c r="DPT8" s="35"/>
      <c r="DPU8" s="35"/>
      <c r="DPV8" s="35"/>
      <c r="DPW8" s="35"/>
      <c r="DPX8" s="35"/>
      <c r="DPY8" s="35"/>
      <c r="DPZ8" s="35"/>
      <c r="DQA8" s="35"/>
      <c r="DQB8" s="35"/>
      <c r="DQC8" s="35"/>
      <c r="DQD8" s="35"/>
      <c r="DQE8" s="35"/>
      <c r="DQF8" s="35"/>
      <c r="DQG8" s="35"/>
      <c r="DQH8" s="35"/>
      <c r="DQI8" s="35"/>
      <c r="DQJ8" s="35"/>
      <c r="DQK8" s="35"/>
      <c r="DQL8" s="35"/>
      <c r="DQM8" s="35"/>
      <c r="DQN8" s="35"/>
      <c r="DQO8" s="35"/>
      <c r="DQP8" s="35"/>
      <c r="DQQ8" s="35"/>
      <c r="DQR8" s="35"/>
      <c r="DQS8" s="35"/>
      <c r="DQT8" s="35"/>
      <c r="DQU8" s="35"/>
      <c r="DQV8" s="35"/>
      <c r="DQW8" s="35"/>
      <c r="DQX8" s="35"/>
      <c r="DQY8" s="35"/>
      <c r="DQZ8" s="35"/>
      <c r="DRA8" s="35"/>
      <c r="DRB8" s="35"/>
      <c r="DRC8" s="35"/>
      <c r="DRD8" s="35"/>
      <c r="DRE8" s="35"/>
      <c r="DRF8" s="35"/>
      <c r="DRG8" s="35"/>
      <c r="DRH8" s="35"/>
      <c r="DRI8" s="35"/>
      <c r="DRJ8" s="35"/>
      <c r="DRK8" s="35"/>
      <c r="DRL8" s="35"/>
      <c r="DRM8" s="35"/>
      <c r="DRN8" s="35"/>
      <c r="DRO8" s="35"/>
      <c r="DRP8" s="35"/>
      <c r="DRQ8" s="35"/>
      <c r="DRR8" s="35"/>
      <c r="DRS8" s="35"/>
      <c r="DRT8" s="35"/>
      <c r="DRU8" s="35"/>
      <c r="DRV8" s="35"/>
      <c r="DRW8" s="35"/>
      <c r="DRX8" s="35"/>
      <c r="DRY8" s="35"/>
      <c r="DRZ8" s="35"/>
      <c r="DSA8" s="35"/>
      <c r="DSB8" s="35"/>
      <c r="DSC8" s="35"/>
      <c r="DSD8" s="35"/>
      <c r="DSE8" s="35"/>
      <c r="DSF8" s="35"/>
      <c r="DSG8" s="35"/>
      <c r="DSH8" s="35"/>
      <c r="DSI8" s="35"/>
      <c r="DSJ8" s="35"/>
      <c r="DSK8" s="35"/>
      <c r="DSL8" s="35"/>
      <c r="DSM8" s="35"/>
      <c r="DSN8" s="35"/>
      <c r="DSO8" s="35"/>
      <c r="DSP8" s="35"/>
      <c r="DSQ8" s="35"/>
      <c r="DSR8" s="35"/>
      <c r="DSS8" s="35"/>
      <c r="DST8" s="35"/>
      <c r="DSU8" s="35"/>
      <c r="DSV8" s="35"/>
      <c r="DSW8" s="35"/>
      <c r="DSX8" s="35"/>
      <c r="DSY8" s="35"/>
      <c r="DSZ8" s="35"/>
      <c r="DTA8" s="35"/>
      <c r="DTB8" s="35"/>
      <c r="DTC8" s="35"/>
      <c r="DTD8" s="35"/>
      <c r="DTE8" s="35"/>
      <c r="DTF8" s="35"/>
      <c r="DTG8" s="35"/>
      <c r="DTH8" s="35"/>
      <c r="DTI8" s="35"/>
      <c r="DTJ8" s="35"/>
      <c r="DTK8" s="35"/>
      <c r="DTL8" s="35"/>
      <c r="DTM8" s="35"/>
      <c r="DTN8" s="35"/>
      <c r="DTO8" s="35"/>
      <c r="DTP8" s="35"/>
      <c r="DTQ8" s="35"/>
      <c r="DTR8" s="35"/>
      <c r="DTS8" s="35"/>
      <c r="DTT8" s="35"/>
      <c r="DTU8" s="35"/>
      <c r="DTV8" s="35"/>
      <c r="DTW8" s="35"/>
      <c r="DTX8" s="35"/>
      <c r="DTY8" s="35"/>
      <c r="DTZ8" s="35"/>
      <c r="DUA8" s="35"/>
      <c r="DUB8" s="35"/>
      <c r="DUC8" s="35"/>
      <c r="DUD8" s="35"/>
      <c r="DUE8" s="35"/>
      <c r="DUF8" s="35"/>
      <c r="DUG8" s="35"/>
      <c r="DUH8" s="35"/>
      <c r="DUI8" s="35"/>
      <c r="DUJ8" s="35"/>
      <c r="DUK8" s="35"/>
      <c r="DUL8" s="35"/>
      <c r="DUM8" s="35"/>
      <c r="DUN8" s="35"/>
      <c r="DUO8" s="35"/>
      <c r="DUP8" s="35"/>
      <c r="DUQ8" s="35"/>
      <c r="DUR8" s="35"/>
      <c r="DUS8" s="35"/>
      <c r="DUT8" s="35"/>
      <c r="DUU8" s="35"/>
      <c r="DUV8" s="35"/>
      <c r="DUW8" s="35"/>
      <c r="DUX8" s="35"/>
      <c r="DUY8" s="35"/>
      <c r="DUZ8" s="35"/>
      <c r="DVA8" s="35"/>
      <c r="DVB8" s="35"/>
      <c r="DVC8" s="35"/>
      <c r="DVD8" s="35"/>
      <c r="DVE8" s="35"/>
      <c r="DVF8" s="35"/>
      <c r="DVG8" s="35"/>
      <c r="DVH8" s="35"/>
      <c r="DVI8" s="35"/>
      <c r="DVJ8" s="35"/>
      <c r="DVK8" s="35"/>
      <c r="DVL8" s="35"/>
      <c r="DVM8" s="35"/>
      <c r="DVN8" s="35"/>
      <c r="DVO8" s="35"/>
      <c r="DVP8" s="35"/>
      <c r="DVQ8" s="35"/>
      <c r="DVR8" s="35"/>
      <c r="DVS8" s="35"/>
      <c r="DVT8" s="35"/>
      <c r="DVU8" s="35"/>
      <c r="DVV8" s="35"/>
      <c r="DVW8" s="35"/>
      <c r="DVX8" s="35"/>
      <c r="DVY8" s="35"/>
      <c r="DVZ8" s="35"/>
      <c r="DWA8" s="35"/>
      <c r="DWB8" s="35"/>
      <c r="DWC8" s="35"/>
      <c r="DWD8" s="35"/>
      <c r="DWE8" s="35"/>
      <c r="DWF8" s="35"/>
      <c r="DWG8" s="35"/>
      <c r="DWH8" s="35"/>
      <c r="DWI8" s="35"/>
      <c r="DWJ8" s="35"/>
      <c r="DWK8" s="35"/>
      <c r="DWL8" s="35"/>
      <c r="DWM8" s="35"/>
      <c r="DWN8" s="35"/>
      <c r="DWO8" s="35"/>
      <c r="DWP8" s="35"/>
      <c r="DWQ8" s="35"/>
      <c r="DWR8" s="35"/>
      <c r="DWS8" s="35"/>
      <c r="DWT8" s="35"/>
      <c r="DWU8" s="35"/>
      <c r="DWV8" s="35"/>
      <c r="DWW8" s="35"/>
      <c r="DWX8" s="35"/>
      <c r="DWY8" s="35"/>
      <c r="DWZ8" s="35"/>
      <c r="DXA8" s="35"/>
      <c r="DXB8" s="35"/>
      <c r="DXC8" s="35"/>
      <c r="DXD8" s="35"/>
      <c r="DXE8" s="35"/>
      <c r="DXF8" s="35"/>
      <c r="DXG8" s="35"/>
      <c r="DXH8" s="35"/>
      <c r="DXI8" s="35"/>
      <c r="DXJ8" s="35"/>
      <c r="DXK8" s="35"/>
      <c r="DXL8" s="35"/>
      <c r="DXM8" s="35"/>
      <c r="DXN8" s="35"/>
      <c r="DXO8" s="35"/>
      <c r="DXP8" s="35"/>
      <c r="DXQ8" s="35"/>
      <c r="DXR8" s="35"/>
      <c r="DXS8" s="35"/>
      <c r="DXT8" s="35"/>
      <c r="DXU8" s="35"/>
      <c r="DXV8" s="35"/>
      <c r="DXW8" s="35"/>
      <c r="DXX8" s="35"/>
      <c r="DXY8" s="35"/>
      <c r="DXZ8" s="35"/>
      <c r="DYA8" s="35"/>
      <c r="DYB8" s="35"/>
      <c r="DYC8" s="35"/>
      <c r="DYD8" s="35"/>
      <c r="DYE8" s="35"/>
      <c r="DYF8" s="35"/>
      <c r="DYG8" s="35"/>
      <c r="DYH8" s="35"/>
      <c r="DYI8" s="35"/>
      <c r="DYJ8" s="35"/>
      <c r="DYK8" s="35"/>
      <c r="DYL8" s="35"/>
      <c r="DYM8" s="35"/>
      <c r="DYN8" s="35"/>
      <c r="DYO8" s="35"/>
      <c r="DYP8" s="35"/>
      <c r="DYQ8" s="35"/>
      <c r="DYR8" s="35"/>
      <c r="DYS8" s="35"/>
      <c r="DYT8" s="35"/>
      <c r="DYU8" s="35"/>
      <c r="DYV8" s="35"/>
      <c r="DYW8" s="35"/>
      <c r="DYX8" s="35"/>
      <c r="DYY8" s="35"/>
      <c r="DYZ8" s="35"/>
      <c r="DZA8" s="35"/>
      <c r="DZB8" s="35"/>
      <c r="DZC8" s="35"/>
      <c r="DZD8" s="35"/>
      <c r="DZE8" s="35"/>
      <c r="DZF8" s="35"/>
      <c r="DZG8" s="35"/>
      <c r="DZH8" s="35"/>
      <c r="DZI8" s="35"/>
      <c r="DZJ8" s="35"/>
      <c r="DZK8" s="35"/>
      <c r="DZL8" s="35"/>
      <c r="DZM8" s="35"/>
      <c r="DZN8" s="35"/>
      <c r="DZO8" s="35"/>
      <c r="DZP8" s="35"/>
      <c r="DZQ8" s="35"/>
      <c r="DZR8" s="35"/>
      <c r="DZS8" s="35"/>
      <c r="DZT8" s="35"/>
      <c r="DZU8" s="35"/>
      <c r="DZV8" s="35"/>
      <c r="DZW8" s="35"/>
      <c r="DZX8" s="35"/>
      <c r="DZY8" s="35"/>
      <c r="DZZ8" s="35"/>
      <c r="EAA8" s="35"/>
      <c r="EAB8" s="35"/>
      <c r="EAC8" s="35"/>
      <c r="EAD8" s="35"/>
      <c r="EAE8" s="35"/>
      <c r="EAF8" s="35"/>
      <c r="EAG8" s="35"/>
      <c r="EAH8" s="35"/>
      <c r="EAI8" s="35"/>
      <c r="EAJ8" s="35"/>
      <c r="EAK8" s="35"/>
      <c r="EAL8" s="35"/>
      <c r="EAM8" s="35"/>
      <c r="EAN8" s="35"/>
      <c r="EAO8" s="35"/>
      <c r="EAP8" s="35"/>
      <c r="EAQ8" s="35"/>
      <c r="EAR8" s="35"/>
      <c r="EAS8" s="35"/>
      <c r="EAT8" s="35"/>
      <c r="EAU8" s="35"/>
      <c r="EAV8" s="35"/>
      <c r="EAW8" s="35"/>
      <c r="EAX8" s="35"/>
      <c r="EAY8" s="35"/>
      <c r="EAZ8" s="35"/>
      <c r="EBA8" s="35"/>
      <c r="EBB8" s="35"/>
      <c r="EBC8" s="35"/>
      <c r="EBD8" s="35"/>
      <c r="EBE8" s="35"/>
      <c r="EBF8" s="35"/>
      <c r="EBG8" s="35"/>
      <c r="EBH8" s="35"/>
      <c r="EBI8" s="35"/>
      <c r="EBJ8" s="35"/>
      <c r="EBK8" s="35"/>
      <c r="EBL8" s="35"/>
      <c r="EBM8" s="35"/>
      <c r="EBN8" s="35"/>
      <c r="EBO8" s="35"/>
      <c r="EBP8" s="35"/>
      <c r="EBQ8" s="35"/>
      <c r="EBR8" s="35"/>
      <c r="EBS8" s="35"/>
      <c r="EBT8" s="35"/>
      <c r="EBU8" s="35"/>
      <c r="EBV8" s="35"/>
      <c r="EBW8" s="35"/>
      <c r="EBX8" s="35"/>
      <c r="EBY8" s="35"/>
      <c r="EBZ8" s="35"/>
      <c r="ECA8" s="35"/>
      <c r="ECB8" s="35"/>
      <c r="ECC8" s="35"/>
      <c r="ECD8" s="35"/>
      <c r="ECE8" s="35"/>
      <c r="ECF8" s="35"/>
      <c r="ECG8" s="35"/>
      <c r="ECH8" s="35"/>
      <c r="ECI8" s="35"/>
      <c r="ECJ8" s="35"/>
      <c r="ECK8" s="35"/>
      <c r="ECL8" s="35"/>
      <c r="ECM8" s="35"/>
      <c r="ECN8" s="35"/>
      <c r="ECO8" s="35"/>
      <c r="ECP8" s="35"/>
      <c r="ECQ8" s="35"/>
      <c r="ECR8" s="35"/>
      <c r="ECS8" s="35"/>
      <c r="ECT8" s="35"/>
      <c r="ECU8" s="35"/>
      <c r="ECV8" s="35"/>
      <c r="ECW8" s="35"/>
      <c r="ECX8" s="35"/>
      <c r="ECY8" s="35"/>
      <c r="ECZ8" s="35"/>
      <c r="EDA8" s="35"/>
      <c r="EDB8" s="35"/>
      <c r="EDC8" s="35"/>
      <c r="EDD8" s="35"/>
      <c r="EDE8" s="35"/>
      <c r="EDF8" s="35"/>
      <c r="EDG8" s="35"/>
      <c r="EDH8" s="35"/>
      <c r="EDI8" s="35"/>
      <c r="EDJ8" s="35"/>
      <c r="EDK8" s="35"/>
      <c r="EDL8" s="35"/>
      <c r="EDM8" s="35"/>
      <c r="EDN8" s="35"/>
      <c r="EDO8" s="35"/>
      <c r="EDP8" s="35"/>
      <c r="EDQ8" s="35"/>
      <c r="EDR8" s="35"/>
      <c r="EDS8" s="35"/>
      <c r="EDT8" s="35"/>
      <c r="EDU8" s="35"/>
      <c r="EDV8" s="35"/>
      <c r="EDW8" s="35"/>
      <c r="EDX8" s="35"/>
      <c r="EDY8" s="35"/>
      <c r="EDZ8" s="35"/>
      <c r="EEA8" s="35"/>
      <c r="EEB8" s="35"/>
      <c r="EEC8" s="35"/>
      <c r="EED8" s="35"/>
      <c r="EEE8" s="35"/>
      <c r="EEF8" s="35"/>
      <c r="EEG8" s="35"/>
      <c r="EEH8" s="35"/>
      <c r="EEI8" s="35"/>
      <c r="EEJ8" s="35"/>
      <c r="EEK8" s="35"/>
      <c r="EEL8" s="35"/>
      <c r="EEM8" s="35"/>
      <c r="EEN8" s="35"/>
      <c r="EEO8" s="35"/>
      <c r="EEP8" s="35"/>
      <c r="EEQ8" s="35"/>
      <c r="EER8" s="35"/>
      <c r="EES8" s="35"/>
      <c r="EET8" s="35"/>
      <c r="EEU8" s="35"/>
      <c r="EEV8" s="35"/>
      <c r="EEW8" s="35"/>
      <c r="EEX8" s="35"/>
      <c r="EEY8" s="35"/>
      <c r="EEZ8" s="35"/>
      <c r="EFA8" s="35"/>
      <c r="EFB8" s="35"/>
      <c r="EFC8" s="35"/>
      <c r="EFD8" s="35"/>
      <c r="EFE8" s="35"/>
      <c r="EFF8" s="35"/>
      <c r="EFG8" s="35"/>
      <c r="EFH8" s="35"/>
      <c r="EFI8" s="35"/>
      <c r="EFJ8" s="35"/>
      <c r="EFK8" s="35"/>
      <c r="EFL8" s="35"/>
      <c r="EFM8" s="35"/>
      <c r="EFN8" s="35"/>
      <c r="EFO8" s="35"/>
      <c r="EFP8" s="35"/>
      <c r="EFQ8" s="35"/>
      <c r="EFR8" s="35"/>
      <c r="EFS8" s="35"/>
      <c r="EFT8" s="35"/>
      <c r="EFU8" s="35"/>
      <c r="EFV8" s="35"/>
      <c r="EFW8" s="35"/>
      <c r="EFX8" s="35"/>
      <c r="EFY8" s="35"/>
      <c r="EFZ8" s="35"/>
      <c r="EGA8" s="35"/>
      <c r="EGB8" s="35"/>
      <c r="EGC8" s="35"/>
      <c r="EGD8" s="35"/>
      <c r="EGE8" s="35"/>
      <c r="EGF8" s="35"/>
      <c r="EGG8" s="35"/>
      <c r="EGH8" s="35"/>
      <c r="EGI8" s="35"/>
      <c r="EGJ8" s="35"/>
      <c r="EGK8" s="35"/>
      <c r="EGL8" s="35"/>
      <c r="EGM8" s="35"/>
      <c r="EGN8" s="35"/>
      <c r="EGO8" s="35"/>
      <c r="EGP8" s="35"/>
      <c r="EGQ8" s="35"/>
      <c r="EGR8" s="35"/>
      <c r="EGS8" s="35"/>
      <c r="EGT8" s="35"/>
      <c r="EGU8" s="35"/>
      <c r="EGV8" s="35"/>
      <c r="EGW8" s="35"/>
      <c r="EGX8" s="35"/>
      <c r="EGY8" s="35"/>
      <c r="EGZ8" s="35"/>
      <c r="EHA8" s="35"/>
      <c r="EHB8" s="35"/>
      <c r="EHC8" s="35"/>
      <c r="EHD8" s="35"/>
      <c r="EHE8" s="35"/>
      <c r="EHF8" s="35"/>
      <c r="EHG8" s="35"/>
      <c r="EHH8" s="35"/>
      <c r="EHI8" s="35"/>
      <c r="EHJ8" s="35"/>
      <c r="EHK8" s="35"/>
      <c r="EHL8" s="35"/>
      <c r="EHM8" s="35"/>
      <c r="EHN8" s="35"/>
      <c r="EHO8" s="35"/>
      <c r="EHP8" s="35"/>
      <c r="EHQ8" s="35"/>
      <c r="EHR8" s="35"/>
      <c r="EHS8" s="35"/>
      <c r="EHT8" s="35"/>
      <c r="EHU8" s="35"/>
      <c r="EHV8" s="35"/>
      <c r="EHW8" s="35"/>
      <c r="EHX8" s="35"/>
      <c r="EHY8" s="35"/>
      <c r="EHZ8" s="35"/>
      <c r="EIA8" s="35"/>
      <c r="EIB8" s="35"/>
      <c r="EIC8" s="35"/>
      <c r="EID8" s="35"/>
      <c r="EIE8" s="35"/>
      <c r="EIF8" s="35"/>
      <c r="EIG8" s="35"/>
      <c r="EIH8" s="35"/>
      <c r="EII8" s="35"/>
      <c r="EIJ8" s="35"/>
      <c r="EIK8" s="35"/>
      <c r="EIL8" s="35"/>
      <c r="EIM8" s="35"/>
      <c r="EIN8" s="35"/>
      <c r="EIO8" s="35"/>
      <c r="EIP8" s="35"/>
      <c r="EIQ8" s="35"/>
      <c r="EIR8" s="35"/>
      <c r="EIS8" s="35"/>
      <c r="EIT8" s="35"/>
      <c r="EIU8" s="35"/>
      <c r="EIV8" s="35"/>
      <c r="EIW8" s="35"/>
      <c r="EIX8" s="35"/>
      <c r="EIY8" s="35"/>
      <c r="EIZ8" s="35"/>
      <c r="EJA8" s="35"/>
      <c r="EJB8" s="35"/>
      <c r="EJC8" s="35"/>
      <c r="EJD8" s="35"/>
      <c r="EJE8" s="35"/>
      <c r="EJF8" s="35"/>
      <c r="EJG8" s="35"/>
      <c r="EJH8" s="35"/>
      <c r="EJI8" s="35"/>
      <c r="EJJ8" s="35"/>
      <c r="EJK8" s="35"/>
      <c r="EJL8" s="35"/>
      <c r="EJM8" s="35"/>
      <c r="EJN8" s="35"/>
      <c r="EJO8" s="35"/>
      <c r="EJP8" s="35"/>
      <c r="EJQ8" s="35"/>
      <c r="EJR8" s="35"/>
      <c r="EJS8" s="35"/>
      <c r="EJT8" s="35"/>
      <c r="EJU8" s="35"/>
      <c r="EJV8" s="35"/>
      <c r="EJW8" s="35"/>
      <c r="EJX8" s="35"/>
      <c r="EJY8" s="35"/>
      <c r="EJZ8" s="35"/>
      <c r="EKA8" s="35"/>
      <c r="EKB8" s="35"/>
      <c r="EKC8" s="35"/>
      <c r="EKD8" s="35"/>
      <c r="EKE8" s="35"/>
      <c r="EKF8" s="35"/>
      <c r="EKG8" s="35"/>
      <c r="EKH8" s="35"/>
      <c r="EKI8" s="35"/>
      <c r="EKJ8" s="35"/>
      <c r="EKK8" s="35"/>
      <c r="EKL8" s="35"/>
      <c r="EKM8" s="35"/>
      <c r="EKN8" s="35"/>
      <c r="EKO8" s="35"/>
      <c r="EKP8" s="35"/>
      <c r="EKQ8" s="35"/>
      <c r="EKR8" s="35"/>
      <c r="EKS8" s="35"/>
      <c r="EKT8" s="35"/>
      <c r="EKU8" s="35"/>
      <c r="EKV8" s="35"/>
      <c r="EKW8" s="35"/>
      <c r="EKX8" s="35"/>
      <c r="EKY8" s="35"/>
      <c r="EKZ8" s="35"/>
      <c r="ELA8" s="35"/>
      <c r="ELB8" s="35"/>
      <c r="ELC8" s="35"/>
      <c r="ELD8" s="35"/>
      <c r="ELE8" s="35"/>
      <c r="ELF8" s="35"/>
      <c r="ELG8" s="35"/>
      <c r="ELH8" s="35"/>
      <c r="ELI8" s="35"/>
      <c r="ELJ8" s="35"/>
      <c r="ELK8" s="35"/>
      <c r="ELL8" s="35"/>
      <c r="ELM8" s="35"/>
      <c r="ELN8" s="35"/>
      <c r="ELO8" s="35"/>
      <c r="ELP8" s="35"/>
      <c r="ELQ8" s="35"/>
      <c r="ELR8" s="35"/>
      <c r="ELS8" s="35"/>
      <c r="ELT8" s="35"/>
      <c r="ELU8" s="35"/>
      <c r="ELV8" s="35"/>
      <c r="ELW8" s="35"/>
      <c r="ELX8" s="35"/>
      <c r="ELY8" s="35"/>
      <c r="ELZ8" s="35"/>
      <c r="EMA8" s="35"/>
      <c r="EMB8" s="35"/>
      <c r="EMC8" s="35"/>
      <c r="EMD8" s="35"/>
      <c r="EME8" s="35"/>
      <c r="EMF8" s="35"/>
      <c r="EMG8" s="35"/>
      <c r="EMH8" s="35"/>
      <c r="EMI8" s="35"/>
      <c r="EMJ8" s="35"/>
      <c r="EMK8" s="35"/>
      <c r="EML8" s="35"/>
      <c r="EMM8" s="35"/>
      <c r="EMN8" s="35"/>
      <c r="EMO8" s="35"/>
      <c r="EMP8" s="35"/>
      <c r="EMQ8" s="35"/>
      <c r="EMR8" s="35"/>
      <c r="EMS8" s="35"/>
      <c r="EMT8" s="35"/>
      <c r="EMU8" s="35"/>
      <c r="EMV8" s="35"/>
      <c r="EMW8" s="35"/>
      <c r="EMX8" s="35"/>
      <c r="EMY8" s="35"/>
      <c r="EMZ8" s="35"/>
      <c r="ENA8" s="35"/>
      <c r="ENB8" s="35"/>
      <c r="ENC8" s="35"/>
      <c r="END8" s="35"/>
      <c r="ENE8" s="35"/>
      <c r="ENF8" s="35"/>
      <c r="ENG8" s="35"/>
      <c r="ENH8" s="35"/>
      <c r="ENI8" s="35"/>
      <c r="ENJ8" s="35"/>
      <c r="ENK8" s="35"/>
      <c r="ENL8" s="35"/>
      <c r="ENM8" s="35"/>
      <c r="ENN8" s="35"/>
      <c r="ENO8" s="35"/>
      <c r="ENP8" s="35"/>
      <c r="ENQ8" s="35"/>
      <c r="ENR8" s="35"/>
      <c r="ENS8" s="35"/>
      <c r="ENT8" s="35"/>
      <c r="ENU8" s="35"/>
      <c r="ENV8" s="35"/>
      <c r="ENW8" s="35"/>
      <c r="ENX8" s="35"/>
      <c r="ENY8" s="35"/>
      <c r="ENZ8" s="35"/>
      <c r="EOA8" s="35"/>
      <c r="EOB8" s="35"/>
      <c r="EOC8" s="35"/>
      <c r="EOD8" s="35"/>
      <c r="EOE8" s="35"/>
      <c r="EOF8" s="35"/>
      <c r="EOG8" s="35"/>
      <c r="EOH8" s="35"/>
      <c r="EOI8" s="35"/>
      <c r="EOJ8" s="35"/>
      <c r="EOK8" s="35"/>
      <c r="EOL8" s="35"/>
      <c r="EOM8" s="35"/>
      <c r="EON8" s="35"/>
      <c r="EOO8" s="35"/>
      <c r="EOP8" s="35"/>
      <c r="EOQ8" s="35"/>
      <c r="EOR8" s="35"/>
      <c r="EOS8" s="35"/>
      <c r="EOT8" s="35"/>
      <c r="EOU8" s="35"/>
      <c r="EOV8" s="35"/>
      <c r="EOW8" s="35"/>
      <c r="EOX8" s="35"/>
      <c r="EOY8" s="35"/>
      <c r="EOZ8" s="35"/>
      <c r="EPA8" s="35"/>
      <c r="EPB8" s="35"/>
      <c r="EPC8" s="35"/>
      <c r="EPD8" s="35"/>
      <c r="EPE8" s="35"/>
      <c r="EPF8" s="35"/>
      <c r="EPG8" s="35"/>
      <c r="EPH8" s="35"/>
      <c r="EPI8" s="35"/>
      <c r="EPJ8" s="35"/>
      <c r="EPK8" s="35"/>
      <c r="EPL8" s="35"/>
      <c r="EPM8" s="35"/>
      <c r="EPN8" s="35"/>
      <c r="EPO8" s="35"/>
      <c r="EPP8" s="35"/>
      <c r="EPQ8" s="35"/>
      <c r="EPR8" s="35"/>
      <c r="EPS8" s="35"/>
      <c r="EPT8" s="35"/>
      <c r="EPU8" s="35"/>
      <c r="EPV8" s="35"/>
      <c r="EPW8" s="35"/>
      <c r="EPX8" s="35"/>
      <c r="EPY8" s="35"/>
      <c r="EPZ8" s="35"/>
      <c r="EQA8" s="35"/>
      <c r="EQB8" s="35"/>
      <c r="EQC8" s="35"/>
      <c r="EQD8" s="35"/>
      <c r="EQE8" s="35"/>
      <c r="EQF8" s="35"/>
      <c r="EQG8" s="35"/>
      <c r="EQH8" s="35"/>
      <c r="EQI8" s="35"/>
      <c r="EQJ8" s="35"/>
      <c r="EQK8" s="35"/>
      <c r="EQL8" s="35"/>
      <c r="EQM8" s="35"/>
      <c r="EQN8" s="35"/>
      <c r="EQO8" s="35"/>
      <c r="EQP8" s="35"/>
      <c r="EQQ8" s="35"/>
      <c r="EQR8" s="35"/>
      <c r="EQS8" s="35"/>
      <c r="EQT8" s="35"/>
      <c r="EQU8" s="35"/>
      <c r="EQV8" s="35"/>
      <c r="EQW8" s="35"/>
      <c r="EQX8" s="35"/>
      <c r="EQY8" s="35"/>
      <c r="EQZ8" s="35"/>
      <c r="ERA8" s="35"/>
      <c r="ERB8" s="35"/>
      <c r="ERC8" s="35"/>
      <c r="ERD8" s="35"/>
      <c r="ERE8" s="35"/>
      <c r="ERF8" s="35"/>
      <c r="ERG8" s="35"/>
      <c r="ERH8" s="35"/>
      <c r="ERI8" s="35"/>
      <c r="ERJ8" s="35"/>
      <c r="ERK8" s="35"/>
      <c r="ERL8" s="35"/>
      <c r="ERM8" s="35"/>
      <c r="ERN8" s="35"/>
      <c r="ERO8" s="35"/>
      <c r="ERP8" s="35"/>
      <c r="ERQ8" s="35"/>
      <c r="ERR8" s="35"/>
      <c r="ERS8" s="35"/>
      <c r="ERT8" s="35"/>
      <c r="ERU8" s="35"/>
      <c r="ERV8" s="35"/>
      <c r="ERW8" s="35"/>
      <c r="ERX8" s="35"/>
      <c r="ERY8" s="35"/>
      <c r="ERZ8" s="35"/>
      <c r="ESA8" s="35"/>
      <c r="ESB8" s="35"/>
      <c r="ESC8" s="35"/>
      <c r="ESD8" s="35"/>
      <c r="ESE8" s="35"/>
      <c r="ESF8" s="35"/>
      <c r="ESG8" s="35"/>
      <c r="ESH8" s="35"/>
      <c r="ESI8" s="35"/>
      <c r="ESJ8" s="35"/>
      <c r="ESK8" s="35"/>
      <c r="ESL8" s="35"/>
      <c r="ESM8" s="35"/>
      <c r="ESN8" s="35"/>
      <c r="ESO8" s="35"/>
      <c r="ESP8" s="35"/>
      <c r="ESQ8" s="35"/>
      <c r="ESR8" s="35"/>
      <c r="ESS8" s="35"/>
      <c r="EST8" s="35"/>
      <c r="ESU8" s="35"/>
      <c r="ESV8" s="35"/>
      <c r="ESW8" s="35"/>
      <c r="ESX8" s="35"/>
      <c r="ESY8" s="35"/>
      <c r="ESZ8" s="35"/>
      <c r="ETA8" s="35"/>
      <c r="ETB8" s="35"/>
      <c r="ETC8" s="35"/>
      <c r="ETD8" s="35"/>
      <c r="ETE8" s="35"/>
      <c r="ETF8" s="35"/>
      <c r="ETG8" s="35"/>
      <c r="ETH8" s="35"/>
      <c r="ETI8" s="35"/>
      <c r="ETJ8" s="35"/>
      <c r="ETK8" s="35"/>
      <c r="ETL8" s="35"/>
      <c r="ETM8" s="35"/>
      <c r="ETN8" s="35"/>
      <c r="ETO8" s="35"/>
      <c r="ETP8" s="35"/>
      <c r="ETQ8" s="35"/>
      <c r="ETR8" s="35"/>
      <c r="ETS8" s="35"/>
      <c r="ETT8" s="35"/>
      <c r="ETU8" s="35"/>
      <c r="ETV8" s="35"/>
      <c r="ETW8" s="35"/>
      <c r="ETX8" s="35"/>
      <c r="ETY8" s="35"/>
      <c r="ETZ8" s="35"/>
      <c r="EUA8" s="35"/>
      <c r="EUB8" s="35"/>
      <c r="EUC8" s="35"/>
      <c r="EUD8" s="35"/>
      <c r="EUE8" s="35"/>
      <c r="EUF8" s="35"/>
      <c r="EUG8" s="35"/>
      <c r="EUH8" s="35"/>
      <c r="EUI8" s="35"/>
      <c r="EUJ8" s="35"/>
      <c r="EUK8" s="35"/>
      <c r="EUL8" s="35"/>
      <c r="EUM8" s="35"/>
      <c r="EUN8" s="35"/>
      <c r="EUO8" s="35"/>
      <c r="EUP8" s="35"/>
      <c r="EUQ8" s="35"/>
      <c r="EUR8" s="35"/>
      <c r="EUS8" s="35"/>
      <c r="EUT8" s="35"/>
      <c r="EUU8" s="35"/>
      <c r="EUV8" s="35"/>
      <c r="EUW8" s="35"/>
      <c r="EUX8" s="35"/>
      <c r="EUY8" s="35"/>
      <c r="EUZ8" s="35"/>
      <c r="EVA8" s="35"/>
      <c r="EVB8" s="35"/>
      <c r="EVC8" s="35"/>
      <c r="EVD8" s="35"/>
      <c r="EVE8" s="35"/>
      <c r="EVF8" s="35"/>
      <c r="EVG8" s="35"/>
      <c r="EVH8" s="35"/>
      <c r="EVI8" s="35"/>
      <c r="EVJ8" s="35"/>
      <c r="EVK8" s="35"/>
      <c r="EVL8" s="35"/>
      <c r="EVM8" s="35"/>
      <c r="EVN8" s="35"/>
      <c r="EVO8" s="35"/>
      <c r="EVP8" s="35"/>
      <c r="EVQ8" s="35"/>
      <c r="EVR8" s="35"/>
      <c r="EVS8" s="35"/>
      <c r="EVT8" s="35"/>
      <c r="EVU8" s="35"/>
      <c r="EVV8" s="35"/>
      <c r="EVW8" s="35"/>
      <c r="EVX8" s="35"/>
      <c r="EVY8" s="35"/>
      <c r="EVZ8" s="35"/>
      <c r="EWA8" s="35"/>
      <c r="EWB8" s="35"/>
      <c r="EWC8" s="35"/>
      <c r="EWD8" s="35"/>
      <c r="EWE8" s="35"/>
      <c r="EWF8" s="35"/>
      <c r="EWG8" s="35"/>
      <c r="EWH8" s="35"/>
      <c r="EWI8" s="35"/>
      <c r="EWJ8" s="35"/>
      <c r="EWK8" s="35"/>
      <c r="EWL8" s="35"/>
      <c r="EWM8" s="35"/>
      <c r="EWN8" s="35"/>
      <c r="EWO8" s="35"/>
      <c r="EWP8" s="35"/>
      <c r="EWQ8" s="35"/>
      <c r="EWR8" s="35"/>
      <c r="EWS8" s="35"/>
      <c r="EWT8" s="35"/>
      <c r="EWU8" s="35"/>
      <c r="EWV8" s="35"/>
      <c r="EWW8" s="35"/>
      <c r="EWX8" s="35"/>
      <c r="EWY8" s="35"/>
      <c r="EWZ8" s="35"/>
      <c r="EXA8" s="35"/>
      <c r="EXB8" s="35"/>
      <c r="EXC8" s="35"/>
      <c r="EXD8" s="35"/>
      <c r="EXE8" s="35"/>
      <c r="EXF8" s="35"/>
      <c r="EXG8" s="35"/>
      <c r="EXH8" s="35"/>
      <c r="EXI8" s="35"/>
      <c r="EXJ8" s="35"/>
      <c r="EXK8" s="35"/>
      <c r="EXL8" s="35"/>
      <c r="EXM8" s="35"/>
      <c r="EXN8" s="35"/>
      <c r="EXO8" s="35"/>
      <c r="EXP8" s="35"/>
      <c r="EXQ8" s="35"/>
      <c r="EXR8" s="35"/>
      <c r="EXS8" s="35"/>
      <c r="EXT8" s="35"/>
      <c r="EXU8" s="35"/>
      <c r="EXV8" s="35"/>
      <c r="EXW8" s="35"/>
      <c r="EXX8" s="35"/>
      <c r="EXY8" s="35"/>
      <c r="EXZ8" s="35"/>
      <c r="EYA8" s="35"/>
      <c r="EYB8" s="35"/>
      <c r="EYC8" s="35"/>
      <c r="EYD8" s="35"/>
      <c r="EYE8" s="35"/>
      <c r="EYF8" s="35"/>
      <c r="EYG8" s="35"/>
      <c r="EYH8" s="35"/>
      <c r="EYI8" s="35"/>
      <c r="EYJ8" s="35"/>
      <c r="EYK8" s="35"/>
      <c r="EYL8" s="35"/>
      <c r="EYM8" s="35"/>
      <c r="EYN8" s="35"/>
      <c r="EYO8" s="35"/>
      <c r="EYP8" s="35"/>
      <c r="EYQ8" s="35"/>
      <c r="EYR8" s="35"/>
      <c r="EYS8" s="35"/>
      <c r="EYT8" s="35"/>
      <c r="EYU8" s="35"/>
      <c r="EYV8" s="35"/>
      <c r="EYW8" s="35"/>
      <c r="EYX8" s="35"/>
      <c r="EYY8" s="35"/>
      <c r="EYZ8" s="35"/>
      <c r="EZA8" s="35"/>
      <c r="EZB8" s="35"/>
      <c r="EZC8" s="35"/>
      <c r="EZD8" s="35"/>
      <c r="EZE8" s="35"/>
      <c r="EZF8" s="35"/>
      <c r="EZG8" s="35"/>
      <c r="EZH8" s="35"/>
      <c r="EZI8" s="35"/>
      <c r="EZJ8" s="35"/>
      <c r="EZK8" s="35"/>
      <c r="EZL8" s="35"/>
      <c r="EZM8" s="35"/>
      <c r="EZN8" s="35"/>
      <c r="EZO8" s="35"/>
      <c r="EZP8" s="35"/>
      <c r="EZQ8" s="35"/>
      <c r="EZR8" s="35"/>
      <c r="EZS8" s="35"/>
      <c r="EZT8" s="35"/>
      <c r="EZU8" s="35"/>
      <c r="EZV8" s="35"/>
      <c r="EZW8" s="35"/>
      <c r="EZX8" s="35"/>
      <c r="EZY8" s="35"/>
      <c r="EZZ8" s="35"/>
      <c r="FAA8" s="35"/>
      <c r="FAB8" s="35"/>
      <c r="FAC8" s="35"/>
      <c r="FAD8" s="35"/>
      <c r="FAE8" s="35"/>
      <c r="FAF8" s="35"/>
      <c r="FAG8" s="35"/>
      <c r="FAH8" s="35"/>
      <c r="FAI8" s="35"/>
      <c r="FAJ8" s="35"/>
      <c r="FAK8" s="35"/>
      <c r="FAL8" s="35"/>
      <c r="FAM8" s="35"/>
      <c r="FAN8" s="35"/>
      <c r="FAO8" s="35"/>
      <c r="FAP8" s="35"/>
      <c r="FAQ8" s="35"/>
      <c r="FAR8" s="35"/>
      <c r="FAS8" s="35"/>
      <c r="FAT8" s="35"/>
      <c r="FAU8" s="35"/>
      <c r="FAV8" s="35"/>
      <c r="FAW8" s="35"/>
      <c r="FAX8" s="35"/>
      <c r="FAY8" s="35"/>
      <c r="FAZ8" s="35"/>
      <c r="FBA8" s="35"/>
      <c r="FBB8" s="35"/>
      <c r="FBC8" s="35"/>
      <c r="FBD8" s="35"/>
      <c r="FBE8" s="35"/>
      <c r="FBF8" s="35"/>
      <c r="FBG8" s="35"/>
      <c r="FBH8" s="35"/>
      <c r="FBI8" s="35"/>
      <c r="FBJ8" s="35"/>
      <c r="FBK8" s="35"/>
      <c r="FBL8" s="35"/>
      <c r="FBM8" s="35"/>
      <c r="FBN8" s="35"/>
      <c r="FBO8" s="35"/>
      <c r="FBP8" s="35"/>
      <c r="FBQ8" s="35"/>
      <c r="FBR8" s="35"/>
      <c r="FBS8" s="35"/>
      <c r="FBT8" s="35"/>
      <c r="FBU8" s="35"/>
      <c r="FBV8" s="35"/>
      <c r="FBW8" s="35"/>
      <c r="FBX8" s="35"/>
      <c r="FBY8" s="35"/>
      <c r="FBZ8" s="35"/>
      <c r="FCA8" s="35"/>
      <c r="FCB8" s="35"/>
      <c r="FCC8" s="35"/>
      <c r="FCD8" s="35"/>
      <c r="FCE8" s="35"/>
      <c r="FCF8" s="35"/>
      <c r="FCG8" s="35"/>
      <c r="FCH8" s="35"/>
      <c r="FCI8" s="35"/>
      <c r="FCJ8" s="35"/>
      <c r="FCK8" s="35"/>
      <c r="FCL8" s="35"/>
      <c r="FCM8" s="35"/>
      <c r="FCN8" s="35"/>
      <c r="FCO8" s="35"/>
      <c r="FCP8" s="35"/>
      <c r="FCQ8" s="35"/>
      <c r="FCR8" s="35"/>
      <c r="FCS8" s="35"/>
      <c r="FCT8" s="35"/>
      <c r="FCU8" s="35"/>
      <c r="FCV8" s="35"/>
      <c r="FCW8" s="35"/>
      <c r="FCX8" s="35"/>
      <c r="FCY8" s="35"/>
      <c r="FCZ8" s="35"/>
      <c r="FDA8" s="35"/>
      <c r="FDB8" s="35"/>
      <c r="FDC8" s="35"/>
      <c r="FDD8" s="35"/>
      <c r="FDE8" s="35"/>
      <c r="FDF8" s="35"/>
      <c r="FDG8" s="35"/>
      <c r="FDH8" s="35"/>
      <c r="FDI8" s="35"/>
      <c r="FDJ8" s="35"/>
      <c r="FDK8" s="35"/>
      <c r="FDL8" s="35"/>
      <c r="FDM8" s="35"/>
      <c r="FDN8" s="35"/>
      <c r="FDO8" s="35"/>
      <c r="FDP8" s="35"/>
      <c r="FDQ8" s="35"/>
      <c r="FDR8" s="35"/>
      <c r="FDS8" s="35"/>
      <c r="FDT8" s="35"/>
      <c r="FDU8" s="35"/>
      <c r="FDV8" s="35"/>
      <c r="FDW8" s="35"/>
      <c r="FDX8" s="35"/>
      <c r="FDY8" s="35"/>
      <c r="FDZ8" s="35"/>
      <c r="FEA8" s="35"/>
      <c r="FEB8" s="35"/>
      <c r="FEC8" s="35"/>
      <c r="FED8" s="35"/>
      <c r="FEE8" s="35"/>
      <c r="FEF8" s="35"/>
      <c r="FEG8" s="35"/>
      <c r="FEH8" s="35"/>
      <c r="FEI8" s="35"/>
      <c r="FEJ8" s="35"/>
      <c r="FEK8" s="35"/>
      <c r="FEL8" s="35"/>
      <c r="FEM8" s="35"/>
      <c r="FEN8" s="35"/>
      <c r="FEO8" s="35"/>
      <c r="FEP8" s="35"/>
      <c r="FEQ8" s="35"/>
      <c r="FER8" s="35"/>
      <c r="FES8" s="35"/>
      <c r="FET8" s="35"/>
      <c r="FEU8" s="35"/>
      <c r="FEV8" s="35"/>
      <c r="FEW8" s="35"/>
      <c r="FEX8" s="35"/>
      <c r="FEY8" s="35"/>
      <c r="FEZ8" s="35"/>
      <c r="FFA8" s="35"/>
      <c r="FFB8" s="35"/>
      <c r="FFC8" s="35"/>
      <c r="FFD8" s="35"/>
      <c r="FFE8" s="35"/>
      <c r="FFF8" s="35"/>
      <c r="FFG8" s="35"/>
      <c r="FFH8" s="35"/>
      <c r="FFI8" s="35"/>
      <c r="FFJ8" s="35"/>
      <c r="FFK8" s="35"/>
      <c r="FFL8" s="35"/>
      <c r="FFM8" s="35"/>
      <c r="FFN8" s="35"/>
      <c r="FFO8" s="35"/>
      <c r="FFP8" s="35"/>
      <c r="FFQ8" s="35"/>
      <c r="FFR8" s="35"/>
      <c r="FFS8" s="35"/>
      <c r="FFT8" s="35"/>
      <c r="FFU8" s="35"/>
      <c r="FFV8" s="35"/>
      <c r="FFW8" s="35"/>
      <c r="FFX8" s="35"/>
      <c r="FFY8" s="35"/>
      <c r="FFZ8" s="35"/>
      <c r="FGA8" s="35"/>
      <c r="FGB8" s="35"/>
      <c r="FGC8" s="35"/>
      <c r="FGD8" s="35"/>
      <c r="FGE8" s="35"/>
      <c r="FGF8" s="35"/>
      <c r="FGG8" s="35"/>
      <c r="FGH8" s="35"/>
      <c r="FGI8" s="35"/>
      <c r="FGJ8" s="35"/>
      <c r="FGK8" s="35"/>
      <c r="FGL8" s="35"/>
      <c r="FGM8" s="35"/>
      <c r="FGN8" s="35"/>
      <c r="FGO8" s="35"/>
      <c r="FGP8" s="35"/>
      <c r="FGQ8" s="35"/>
      <c r="FGR8" s="35"/>
      <c r="FGS8" s="35"/>
      <c r="FGT8" s="35"/>
      <c r="FGU8" s="35"/>
      <c r="FGV8" s="35"/>
      <c r="FGW8" s="35"/>
      <c r="FGX8" s="35"/>
      <c r="FGY8" s="35"/>
      <c r="FGZ8" s="35"/>
      <c r="FHA8" s="35"/>
      <c r="FHB8" s="35"/>
      <c r="FHC8" s="35"/>
      <c r="FHD8" s="35"/>
      <c r="FHE8" s="35"/>
      <c r="FHF8" s="35"/>
      <c r="FHG8" s="35"/>
      <c r="FHH8" s="35"/>
      <c r="FHI8" s="35"/>
      <c r="FHJ8" s="35"/>
      <c r="FHK8" s="35"/>
      <c r="FHL8" s="35"/>
      <c r="FHM8" s="35"/>
      <c r="FHN8" s="35"/>
      <c r="FHO8" s="35"/>
      <c r="FHP8" s="35"/>
      <c r="FHQ8" s="35"/>
      <c r="FHR8" s="35"/>
      <c r="FHS8" s="35"/>
      <c r="FHT8" s="35"/>
      <c r="FHU8" s="35"/>
      <c r="FHV8" s="35"/>
      <c r="FHW8" s="35"/>
      <c r="FHX8" s="35"/>
      <c r="FHY8" s="35"/>
      <c r="FHZ8" s="35"/>
      <c r="FIA8" s="35"/>
      <c r="FIB8" s="35"/>
      <c r="FIC8" s="35"/>
      <c r="FID8" s="35"/>
      <c r="FIE8" s="35"/>
      <c r="FIF8" s="35"/>
      <c r="FIG8" s="35"/>
      <c r="FIH8" s="35"/>
      <c r="FII8" s="35"/>
      <c r="FIJ8" s="35"/>
      <c r="FIK8" s="35"/>
      <c r="FIL8" s="35"/>
      <c r="FIM8" s="35"/>
      <c r="FIN8" s="35"/>
      <c r="FIO8" s="35"/>
      <c r="FIP8" s="35"/>
      <c r="FIQ8" s="35"/>
      <c r="FIR8" s="35"/>
      <c r="FIS8" s="35"/>
      <c r="FIT8" s="35"/>
      <c r="FIU8" s="35"/>
      <c r="FIV8" s="35"/>
      <c r="FIW8" s="35"/>
      <c r="FIX8" s="35"/>
      <c r="FIY8" s="35"/>
      <c r="FIZ8" s="35"/>
      <c r="FJA8" s="35"/>
      <c r="FJB8" s="35"/>
      <c r="FJC8" s="35"/>
      <c r="FJD8" s="35"/>
      <c r="FJE8" s="35"/>
      <c r="FJF8" s="35"/>
      <c r="FJG8" s="35"/>
      <c r="FJH8" s="35"/>
      <c r="FJI8" s="35"/>
      <c r="FJJ8" s="35"/>
      <c r="FJK8" s="35"/>
      <c r="FJL8" s="35"/>
      <c r="FJM8" s="35"/>
      <c r="FJN8" s="35"/>
      <c r="FJO8" s="35"/>
      <c r="FJP8" s="35"/>
      <c r="FJQ8" s="35"/>
      <c r="FJR8" s="35"/>
      <c r="FJS8" s="35"/>
      <c r="FJT8" s="35"/>
      <c r="FJU8" s="35"/>
      <c r="FJV8" s="35"/>
      <c r="FJW8" s="35"/>
      <c r="FJX8" s="35"/>
      <c r="FJY8" s="35"/>
      <c r="FJZ8" s="35"/>
      <c r="FKA8" s="35"/>
      <c r="FKB8" s="35"/>
      <c r="FKC8" s="35"/>
      <c r="FKD8" s="35"/>
      <c r="FKE8" s="35"/>
      <c r="FKF8" s="35"/>
      <c r="FKG8" s="35"/>
      <c r="FKH8" s="35"/>
      <c r="FKI8" s="35"/>
      <c r="FKJ8" s="35"/>
      <c r="FKK8" s="35"/>
      <c r="FKL8" s="35"/>
      <c r="FKM8" s="35"/>
      <c r="FKN8" s="35"/>
      <c r="FKO8" s="35"/>
      <c r="FKP8" s="35"/>
      <c r="FKQ8" s="35"/>
      <c r="FKR8" s="35"/>
      <c r="FKS8" s="35"/>
      <c r="FKT8" s="35"/>
      <c r="FKU8" s="35"/>
      <c r="FKV8" s="35"/>
      <c r="FKW8" s="35"/>
      <c r="FKX8" s="35"/>
      <c r="FKY8" s="35"/>
      <c r="FKZ8" s="35"/>
      <c r="FLA8" s="35"/>
      <c r="FLB8" s="35"/>
      <c r="FLC8" s="35"/>
      <c r="FLD8" s="35"/>
      <c r="FLE8" s="35"/>
      <c r="FLF8" s="35"/>
      <c r="FLG8" s="35"/>
      <c r="FLH8" s="35"/>
      <c r="FLI8" s="35"/>
      <c r="FLJ8" s="35"/>
      <c r="FLK8" s="35"/>
      <c r="FLL8" s="35"/>
      <c r="FLM8" s="35"/>
      <c r="FLN8" s="35"/>
      <c r="FLO8" s="35"/>
      <c r="FLP8" s="35"/>
      <c r="FLQ8" s="35"/>
      <c r="FLR8" s="35"/>
      <c r="FLS8" s="35"/>
      <c r="FLT8" s="35"/>
      <c r="FLU8" s="35"/>
      <c r="FLV8" s="35"/>
      <c r="FLW8" s="35"/>
      <c r="FLX8" s="35"/>
      <c r="FLY8" s="35"/>
      <c r="FLZ8" s="35"/>
      <c r="FMA8" s="35"/>
      <c r="FMB8" s="35"/>
      <c r="FMC8" s="35"/>
      <c r="FMD8" s="35"/>
      <c r="FME8" s="35"/>
      <c r="FMF8" s="35"/>
      <c r="FMG8" s="35"/>
      <c r="FMH8" s="35"/>
      <c r="FMI8" s="35"/>
      <c r="FMJ8" s="35"/>
      <c r="FMK8" s="35"/>
      <c r="FML8" s="35"/>
      <c r="FMM8" s="35"/>
      <c r="FMN8" s="35"/>
      <c r="FMO8" s="35"/>
      <c r="FMP8" s="35"/>
      <c r="FMQ8" s="35"/>
      <c r="FMR8" s="35"/>
      <c r="FMS8" s="35"/>
      <c r="FMT8" s="35"/>
      <c r="FMU8" s="35"/>
      <c r="FMV8" s="35"/>
      <c r="FMW8" s="35"/>
      <c r="FMX8" s="35"/>
      <c r="FMY8" s="35"/>
      <c r="FMZ8" s="35"/>
      <c r="FNA8" s="35"/>
      <c r="FNB8" s="35"/>
      <c r="FNC8" s="35"/>
      <c r="FND8" s="35"/>
      <c r="FNE8" s="35"/>
      <c r="FNF8" s="35"/>
      <c r="FNG8" s="35"/>
      <c r="FNH8" s="35"/>
      <c r="FNI8" s="35"/>
      <c r="FNJ8" s="35"/>
      <c r="FNK8" s="35"/>
      <c r="FNL8" s="35"/>
      <c r="FNM8" s="35"/>
      <c r="FNN8" s="35"/>
      <c r="FNO8" s="35"/>
      <c r="FNP8" s="35"/>
      <c r="FNQ8" s="35"/>
      <c r="FNR8" s="35"/>
      <c r="FNS8" s="35"/>
      <c r="FNT8" s="35"/>
      <c r="FNU8" s="35"/>
      <c r="FNV8" s="35"/>
      <c r="FNW8" s="35"/>
      <c r="FNX8" s="35"/>
      <c r="FNY8" s="35"/>
      <c r="FNZ8" s="35"/>
      <c r="FOA8" s="35"/>
      <c r="FOB8" s="35"/>
      <c r="FOC8" s="35"/>
      <c r="FOD8" s="35"/>
      <c r="FOE8" s="35"/>
      <c r="FOF8" s="35"/>
      <c r="FOG8" s="35"/>
      <c r="FOH8" s="35"/>
      <c r="FOI8" s="35"/>
      <c r="FOJ8" s="35"/>
      <c r="FOK8" s="35"/>
      <c r="FOL8" s="35"/>
      <c r="FOM8" s="35"/>
      <c r="FON8" s="35"/>
      <c r="FOO8" s="35"/>
      <c r="FOP8" s="35"/>
      <c r="FOQ8" s="35"/>
      <c r="FOR8" s="35"/>
      <c r="FOS8" s="35"/>
      <c r="FOT8" s="35"/>
      <c r="FOU8" s="35"/>
      <c r="FOV8" s="35"/>
      <c r="FOW8" s="35"/>
      <c r="FOX8" s="35"/>
      <c r="FOY8" s="35"/>
      <c r="FOZ8" s="35"/>
      <c r="FPA8" s="35"/>
      <c r="FPB8" s="35"/>
      <c r="FPC8" s="35"/>
      <c r="FPD8" s="35"/>
      <c r="FPE8" s="35"/>
      <c r="FPF8" s="35"/>
      <c r="FPG8" s="35"/>
      <c r="FPH8" s="35"/>
      <c r="FPI8" s="35"/>
      <c r="FPJ8" s="35"/>
      <c r="FPK8" s="35"/>
      <c r="FPL8" s="35"/>
      <c r="FPM8" s="35"/>
      <c r="FPN8" s="35"/>
      <c r="FPO8" s="35"/>
      <c r="FPP8" s="35"/>
      <c r="FPQ8" s="35"/>
      <c r="FPR8" s="35"/>
      <c r="FPS8" s="35"/>
      <c r="FPT8" s="35"/>
      <c r="FPU8" s="35"/>
      <c r="FPV8" s="35"/>
      <c r="FPW8" s="35"/>
      <c r="FPX8" s="35"/>
      <c r="FPY8" s="35"/>
      <c r="FPZ8" s="35"/>
      <c r="FQA8" s="35"/>
      <c r="FQB8" s="35"/>
      <c r="FQC8" s="35"/>
      <c r="FQD8" s="35"/>
      <c r="FQE8" s="35"/>
      <c r="FQF8" s="35"/>
      <c r="FQG8" s="35"/>
      <c r="FQH8" s="35"/>
      <c r="FQI8" s="35"/>
      <c r="FQJ8" s="35"/>
      <c r="FQK8" s="35"/>
      <c r="FQL8" s="35"/>
      <c r="FQM8" s="35"/>
      <c r="FQN8" s="35"/>
      <c r="FQO8" s="35"/>
      <c r="FQP8" s="35"/>
      <c r="FQQ8" s="35"/>
      <c r="FQR8" s="35"/>
      <c r="FQS8" s="35"/>
      <c r="FQT8" s="35"/>
      <c r="FQU8" s="35"/>
      <c r="FQV8" s="35"/>
      <c r="FQW8" s="35"/>
      <c r="FQX8" s="35"/>
      <c r="FQY8" s="35"/>
      <c r="FQZ8" s="35"/>
      <c r="FRA8" s="35"/>
      <c r="FRB8" s="35"/>
      <c r="FRC8" s="35"/>
      <c r="FRD8" s="35"/>
      <c r="FRE8" s="35"/>
      <c r="FRF8" s="35"/>
      <c r="FRG8" s="35"/>
      <c r="FRH8" s="35"/>
      <c r="FRI8" s="35"/>
      <c r="FRJ8" s="35"/>
      <c r="FRK8" s="35"/>
      <c r="FRL8" s="35"/>
      <c r="FRM8" s="35"/>
      <c r="FRN8" s="35"/>
      <c r="FRO8" s="35"/>
      <c r="FRP8" s="35"/>
      <c r="FRQ8" s="35"/>
      <c r="FRR8" s="35"/>
      <c r="FRS8" s="35"/>
      <c r="FRT8" s="35"/>
      <c r="FRU8" s="35"/>
      <c r="FRV8" s="35"/>
      <c r="FRW8" s="35"/>
      <c r="FRX8" s="35"/>
      <c r="FRY8" s="35"/>
      <c r="FRZ8" s="35"/>
      <c r="FSA8" s="35"/>
      <c r="FSB8" s="35"/>
      <c r="FSC8" s="35"/>
    </row>
    <row r="9" spans="1:4553" s="42" customFormat="1" ht="12.75" customHeight="1">
      <c r="A9" s="38" t="s">
        <v>5</v>
      </c>
      <c r="B9" s="39"/>
      <c r="C9" s="40" t="s">
        <v>49</v>
      </c>
      <c r="D9" s="40" t="s">
        <v>49</v>
      </c>
      <c r="E9" s="40" t="s">
        <v>49</v>
      </c>
      <c r="F9" s="40" t="s">
        <v>49</v>
      </c>
      <c r="G9" s="41"/>
      <c r="H9" s="371" t="str">
        <f>IFERROR(H8/C8-1,"N/A")</f>
        <v>N/A</v>
      </c>
      <c r="I9" s="371" t="str">
        <f t="shared" ref="I9:K9" si="0">IFERROR(I8/D8-1,"N/A")</f>
        <v>N/A</v>
      </c>
      <c r="J9" s="371" t="str">
        <f t="shared" si="0"/>
        <v>N/A</v>
      </c>
      <c r="K9" s="371" t="str">
        <f t="shared" si="0"/>
        <v>N/A</v>
      </c>
      <c r="L9" s="41" t="str">
        <f>IFERROR(L8/G8-1,"N/A")</f>
        <v>N/A</v>
      </c>
      <c r="M9" s="371" t="str">
        <f>IFERROR(M8/H8-1,"N/A")</f>
        <v>N/A</v>
      </c>
      <c r="N9" s="371" t="str">
        <f t="shared" ref="N9" si="1">IFERROR(N8/I8-1,"N/A")</f>
        <v>N/A</v>
      </c>
      <c r="O9" s="371" t="str">
        <f t="shared" ref="O9" si="2">IFERROR(O8/J8-1,"N/A")</f>
        <v>N/A</v>
      </c>
      <c r="P9" s="371" t="str">
        <f t="shared" ref="P9" si="3">IFERROR(P8/K8-1,"N/A")</f>
        <v>N/A</v>
      </c>
      <c r="Q9" s="41" t="str">
        <f>IFERROR(Q8/L8-1,"N/A")</f>
        <v>N/A</v>
      </c>
      <c r="R9" s="371" t="str">
        <f>IFERROR(R8/M8-1,"N/A")</f>
        <v>N/A</v>
      </c>
      <c r="S9" s="371" t="str">
        <f t="shared" ref="S9" si="4">IFERROR(S8/N8-1,"N/A")</f>
        <v>N/A</v>
      </c>
      <c r="T9" s="371" t="str">
        <f t="shared" ref="T9" si="5">IFERROR(T8/O8-1,"N/A")</f>
        <v>N/A</v>
      </c>
      <c r="U9" s="371" t="str">
        <f t="shared" ref="U9" si="6">IFERROR(U8/P8-1,"N/A")</f>
        <v>N/A</v>
      </c>
      <c r="V9" s="41" t="str">
        <f>IFERROR(V8/Q8-1,"N/A")</f>
        <v>N/A</v>
      </c>
      <c r="W9" s="371" t="str">
        <f>IFERROR(W8/R8-1,"N/A")</f>
        <v>N/A</v>
      </c>
      <c r="X9" s="371" t="str">
        <f t="shared" ref="X9" si="7">IFERROR(X8/S8-1,"N/A")</f>
        <v>N/A</v>
      </c>
      <c r="Y9" s="371" t="str">
        <f t="shared" ref="Y9" si="8">IFERROR(Y8/T8-1,"N/A")</f>
        <v>N/A</v>
      </c>
      <c r="Z9" s="371" t="str">
        <f t="shared" ref="Z9" si="9">IFERROR(Z8/U8-1,"N/A")</f>
        <v>N/A</v>
      </c>
      <c r="AA9" s="41" t="str">
        <f>IFERROR(AA8/V8-1,"N/A")</f>
        <v>N/A</v>
      </c>
      <c r="AB9" s="371" t="str">
        <f>IFERROR(AB8/W8-1,"N/A")</f>
        <v>N/A</v>
      </c>
      <c r="AC9" s="371" t="str">
        <f t="shared" ref="AC9" si="10">IFERROR(AC8/X8-1,"N/A")</f>
        <v>N/A</v>
      </c>
      <c r="AD9" s="371" t="str">
        <f t="shared" ref="AD9" si="11">IFERROR(AD8/Y8-1,"N/A")</f>
        <v>N/A</v>
      </c>
      <c r="AE9" s="371" t="str">
        <f t="shared" ref="AE9" si="12">IFERROR(AE8/Z8-1,"N/A")</f>
        <v>N/A</v>
      </c>
      <c r="AF9" s="53" t="str">
        <f>IFERROR(AF8/AA8-1,"N/A")</f>
        <v>N/A</v>
      </c>
      <c r="AG9" s="53" t="str">
        <f>IFERROR(AG8/AF8-1,"N/A")</f>
        <v>N/A</v>
      </c>
      <c r="AH9" s="53" t="str">
        <f t="shared" ref="AH9:AJ9" si="13">IFERROR(AH8/AG8-1,"N/A")</f>
        <v>N/A</v>
      </c>
      <c r="AI9" s="53" t="str">
        <f t="shared" si="13"/>
        <v>N/A</v>
      </c>
      <c r="AJ9" s="53" t="str">
        <f t="shared" si="13"/>
        <v>N/A</v>
      </c>
      <c r="AK9" s="13"/>
      <c r="AL9" s="28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c r="DF9" s="13"/>
      <c r="DG9" s="13"/>
      <c r="DH9" s="13"/>
      <c r="DI9" s="13"/>
      <c r="DJ9" s="13"/>
      <c r="DK9" s="13"/>
      <c r="DL9" s="13"/>
      <c r="DM9" s="13"/>
      <c r="DN9" s="13"/>
      <c r="DO9" s="13"/>
      <c r="DP9" s="13"/>
      <c r="DQ9" s="13"/>
      <c r="DR9" s="13"/>
      <c r="DS9" s="13"/>
      <c r="DT9" s="13"/>
      <c r="DU9" s="13"/>
      <c r="DV9" s="13"/>
      <c r="DW9" s="13"/>
      <c r="DX9" s="13"/>
      <c r="DY9" s="13"/>
      <c r="DZ9" s="13"/>
      <c r="EA9" s="13"/>
      <c r="EB9" s="13"/>
      <c r="EC9" s="13"/>
      <c r="ED9" s="13"/>
      <c r="EE9" s="13"/>
      <c r="EF9" s="13"/>
      <c r="EG9" s="13"/>
      <c r="EH9" s="13"/>
      <c r="EI9" s="13"/>
      <c r="EJ9" s="13"/>
      <c r="EK9" s="13"/>
      <c r="EL9" s="13"/>
      <c r="EM9" s="13"/>
      <c r="EN9" s="13"/>
      <c r="EO9" s="13"/>
      <c r="EP9" s="13"/>
      <c r="EQ9" s="13"/>
      <c r="ER9" s="13"/>
      <c r="ES9" s="13"/>
      <c r="ET9" s="13"/>
      <c r="EU9" s="13"/>
      <c r="EV9" s="13"/>
      <c r="EW9" s="13"/>
      <c r="EX9" s="13"/>
      <c r="EY9" s="13"/>
      <c r="EZ9" s="13"/>
      <c r="FA9" s="13"/>
      <c r="FB9" s="13"/>
      <c r="FC9" s="13"/>
      <c r="FD9" s="13"/>
      <c r="FE9" s="13"/>
      <c r="FF9" s="13"/>
      <c r="FG9" s="13"/>
      <c r="FH9" s="13"/>
      <c r="FI9" s="13"/>
      <c r="FJ9" s="13"/>
      <c r="FK9" s="13"/>
      <c r="FL9" s="13"/>
      <c r="FM9" s="13"/>
      <c r="FN9" s="13"/>
      <c r="FO9" s="13"/>
      <c r="FP9" s="13"/>
      <c r="FQ9" s="13"/>
      <c r="FR9" s="13"/>
      <c r="FS9" s="13"/>
      <c r="FT9" s="13"/>
      <c r="FU9" s="13"/>
      <c r="FV9" s="13"/>
      <c r="FW9" s="13"/>
      <c r="FX9" s="13"/>
      <c r="FY9" s="13"/>
      <c r="FZ9" s="13"/>
      <c r="GA9" s="13"/>
      <c r="GB9" s="13"/>
      <c r="GC9" s="13"/>
      <c r="GD9" s="13"/>
      <c r="GE9" s="13"/>
      <c r="GF9" s="13"/>
      <c r="GG9" s="13"/>
      <c r="GH9" s="13"/>
      <c r="GI9" s="13"/>
      <c r="GJ9" s="13"/>
      <c r="GK9" s="13"/>
      <c r="GL9" s="13"/>
      <c r="GM9" s="13"/>
      <c r="GN9" s="13"/>
      <c r="GO9" s="13"/>
      <c r="GP9" s="13"/>
      <c r="GQ9" s="13"/>
      <c r="GR9" s="13"/>
      <c r="GS9" s="13"/>
      <c r="GT9" s="13"/>
      <c r="GU9" s="13"/>
      <c r="GV9" s="13"/>
      <c r="GW9" s="13"/>
      <c r="GX9" s="13"/>
      <c r="GY9" s="13"/>
      <c r="GZ9" s="13"/>
      <c r="HA9" s="13"/>
      <c r="HB9" s="13"/>
      <c r="HC9" s="13"/>
      <c r="HD9" s="13"/>
      <c r="HE9" s="13"/>
      <c r="HF9" s="13"/>
      <c r="HG9" s="13"/>
      <c r="HH9" s="13"/>
      <c r="HI9" s="13"/>
      <c r="HJ9" s="13"/>
      <c r="HK9" s="13"/>
      <c r="HL9" s="13"/>
      <c r="HM9" s="13"/>
      <c r="HN9" s="13"/>
      <c r="HO9" s="13"/>
      <c r="HP9" s="13"/>
      <c r="HQ9" s="13"/>
      <c r="HR9" s="13"/>
      <c r="HS9" s="13"/>
      <c r="HT9" s="13"/>
      <c r="HU9" s="13"/>
      <c r="HV9" s="13"/>
      <c r="HW9" s="13"/>
      <c r="HX9" s="13"/>
      <c r="HY9" s="13"/>
      <c r="HZ9" s="13"/>
      <c r="IA9" s="13"/>
      <c r="IB9" s="13"/>
      <c r="IC9" s="13"/>
      <c r="ID9" s="13"/>
      <c r="IE9" s="13"/>
      <c r="IF9" s="13"/>
      <c r="IG9" s="13"/>
      <c r="IH9" s="13"/>
      <c r="II9" s="13"/>
      <c r="IJ9" s="13"/>
      <c r="IK9" s="13"/>
      <c r="IL9" s="13"/>
      <c r="IM9" s="13"/>
      <c r="IN9" s="13"/>
      <c r="IO9" s="13"/>
      <c r="IP9" s="13"/>
      <c r="IQ9" s="13"/>
      <c r="IR9" s="13"/>
      <c r="IS9" s="13"/>
      <c r="IT9" s="13"/>
      <c r="IU9" s="13"/>
      <c r="IV9" s="13"/>
      <c r="IW9" s="13"/>
      <c r="IX9" s="13"/>
      <c r="IY9" s="13"/>
      <c r="IZ9" s="13"/>
      <c r="JA9" s="13"/>
      <c r="JB9" s="13"/>
      <c r="JC9" s="13"/>
      <c r="JD9" s="13"/>
      <c r="JE9" s="13"/>
      <c r="JF9" s="13"/>
      <c r="JG9" s="13"/>
      <c r="JH9" s="13"/>
      <c r="JI9" s="13"/>
      <c r="JJ9" s="13"/>
      <c r="JK9" s="13"/>
      <c r="JL9" s="13"/>
      <c r="JM9" s="13"/>
      <c r="JN9" s="13"/>
      <c r="JO9" s="13"/>
      <c r="JP9" s="13"/>
      <c r="JQ9" s="13"/>
      <c r="JR9" s="13"/>
      <c r="JS9" s="13"/>
      <c r="JT9" s="13"/>
      <c r="JU9" s="13"/>
      <c r="JV9" s="13"/>
      <c r="JW9" s="13"/>
      <c r="JX9" s="13"/>
      <c r="JY9" s="13"/>
      <c r="JZ9" s="13"/>
      <c r="KA9" s="13"/>
      <c r="KB9" s="13"/>
      <c r="KC9" s="13"/>
      <c r="KD9" s="13"/>
      <c r="KE9" s="13"/>
      <c r="KF9" s="13"/>
      <c r="KG9" s="13"/>
      <c r="KH9" s="13"/>
      <c r="KI9" s="13"/>
      <c r="KJ9" s="13"/>
      <c r="KK9" s="13"/>
      <c r="KL9" s="13"/>
      <c r="KM9" s="13"/>
      <c r="KN9" s="13"/>
      <c r="KO9" s="13"/>
      <c r="KP9" s="13"/>
      <c r="KQ9" s="13"/>
      <c r="KR9" s="13"/>
      <c r="KS9" s="13"/>
      <c r="KT9" s="13"/>
      <c r="KU9" s="13"/>
      <c r="KV9" s="13"/>
      <c r="KW9" s="13"/>
      <c r="KX9" s="13"/>
      <c r="KY9" s="13"/>
      <c r="KZ9" s="13"/>
      <c r="LA9" s="13"/>
      <c r="LB9" s="13"/>
      <c r="LC9" s="13"/>
      <c r="LD9" s="13"/>
      <c r="LE9" s="13"/>
      <c r="LF9" s="13"/>
      <c r="LG9" s="13"/>
      <c r="LH9" s="13"/>
      <c r="LI9" s="13"/>
      <c r="LJ9" s="13"/>
      <c r="LK9" s="13"/>
      <c r="LL9" s="13"/>
      <c r="LM9" s="13"/>
      <c r="LN9" s="13"/>
      <c r="LO9" s="13"/>
      <c r="LP9" s="13"/>
      <c r="LQ9" s="13"/>
      <c r="LR9" s="13"/>
      <c r="LS9" s="13"/>
      <c r="LT9" s="13"/>
      <c r="LU9" s="13"/>
      <c r="LV9" s="13"/>
      <c r="LW9" s="13"/>
      <c r="LX9" s="13"/>
      <c r="LY9" s="13"/>
      <c r="LZ9" s="13"/>
      <c r="MA9" s="13"/>
      <c r="MB9" s="13"/>
      <c r="MC9" s="13"/>
      <c r="MD9" s="13"/>
      <c r="ME9" s="13"/>
      <c r="MF9" s="13"/>
      <c r="MG9" s="13"/>
      <c r="MH9" s="13"/>
      <c r="MI9" s="13"/>
      <c r="MJ9" s="13"/>
      <c r="MK9" s="13"/>
      <c r="ML9" s="13"/>
      <c r="MM9" s="13"/>
      <c r="MN9" s="13"/>
      <c r="MO9" s="13"/>
      <c r="MP9" s="13"/>
      <c r="MQ9" s="13"/>
      <c r="MR9" s="13"/>
      <c r="MS9" s="13"/>
      <c r="MT9" s="13"/>
      <c r="MU9" s="13"/>
      <c r="MV9" s="13"/>
      <c r="MW9" s="13"/>
      <c r="MX9" s="13"/>
      <c r="MY9" s="13"/>
      <c r="MZ9" s="13"/>
      <c r="NA9" s="13"/>
      <c r="NB9" s="13"/>
      <c r="NC9" s="13"/>
      <c r="ND9" s="13"/>
      <c r="NE9" s="13"/>
      <c r="NF9" s="13"/>
      <c r="NG9" s="13"/>
      <c r="NH9" s="13"/>
      <c r="NI9" s="13"/>
      <c r="NJ9" s="13"/>
      <c r="NK9" s="13"/>
      <c r="NL9" s="13"/>
      <c r="NM9" s="13"/>
      <c r="NN9" s="13"/>
      <c r="NO9" s="13"/>
      <c r="NP9" s="13"/>
      <c r="NQ9" s="13"/>
      <c r="NR9" s="13"/>
      <c r="NS9" s="13"/>
      <c r="NT9" s="13"/>
      <c r="NU9" s="13"/>
      <c r="NV9" s="13"/>
      <c r="NW9" s="13"/>
      <c r="NX9" s="13"/>
      <c r="NY9" s="13"/>
      <c r="NZ9" s="13"/>
      <c r="OA9" s="13"/>
      <c r="OB9" s="13"/>
      <c r="OC9" s="13"/>
      <c r="OD9" s="13"/>
      <c r="OE9" s="13"/>
      <c r="OF9" s="13"/>
      <c r="OG9" s="13"/>
      <c r="OH9" s="13"/>
      <c r="OI9" s="13"/>
      <c r="OJ9" s="13"/>
      <c r="OK9" s="13"/>
      <c r="OL9" s="13"/>
      <c r="OM9" s="13"/>
      <c r="ON9" s="13"/>
      <c r="OO9" s="13"/>
      <c r="OP9" s="13"/>
      <c r="OQ9" s="13"/>
      <c r="OR9" s="13"/>
      <c r="OS9" s="13"/>
      <c r="OT9" s="13"/>
      <c r="OU9" s="13"/>
      <c r="OV9" s="13"/>
      <c r="OW9" s="13"/>
      <c r="OX9" s="13"/>
      <c r="OY9" s="13"/>
      <c r="OZ9" s="13"/>
      <c r="PA9" s="13"/>
      <c r="PB9" s="13"/>
      <c r="PC9" s="13"/>
      <c r="PD9" s="13"/>
      <c r="PE9" s="13"/>
      <c r="PF9" s="13"/>
      <c r="PG9" s="13"/>
      <c r="PH9" s="13"/>
      <c r="PI9" s="13"/>
      <c r="PJ9" s="13"/>
      <c r="PK9" s="13"/>
      <c r="PL9" s="13"/>
      <c r="PM9" s="13"/>
      <c r="PN9" s="13"/>
      <c r="PO9" s="13"/>
      <c r="PP9" s="13"/>
      <c r="PQ9" s="13"/>
      <c r="PR9" s="13"/>
      <c r="PS9" s="13"/>
      <c r="PT9" s="13"/>
      <c r="PU9" s="13"/>
      <c r="PV9" s="13"/>
      <c r="PW9" s="13"/>
      <c r="PX9" s="13"/>
      <c r="PY9" s="13"/>
      <c r="PZ9" s="13"/>
      <c r="QA9" s="13"/>
      <c r="QB9" s="13"/>
      <c r="QC9" s="13"/>
      <c r="QD9" s="13"/>
      <c r="QE9" s="13"/>
      <c r="QF9" s="13"/>
      <c r="QG9" s="13"/>
      <c r="QH9" s="13"/>
      <c r="QI9" s="13"/>
      <c r="QJ9" s="13"/>
      <c r="QK9" s="13"/>
      <c r="QL9" s="13"/>
      <c r="QM9" s="13"/>
      <c r="QN9" s="13"/>
      <c r="QO9" s="13"/>
      <c r="QP9" s="13"/>
      <c r="QQ9" s="13"/>
      <c r="QR9" s="13"/>
      <c r="QS9" s="13"/>
      <c r="QT9" s="13"/>
      <c r="QU9" s="13"/>
      <c r="QV9" s="13"/>
      <c r="QW9" s="13"/>
      <c r="QX9" s="13"/>
      <c r="QY9" s="13"/>
      <c r="QZ9" s="13"/>
      <c r="RA9" s="13"/>
      <c r="RB9" s="13"/>
      <c r="RC9" s="13"/>
      <c r="RD9" s="13"/>
      <c r="RE9" s="13"/>
      <c r="RF9" s="13"/>
      <c r="RG9" s="13"/>
      <c r="RH9" s="13"/>
      <c r="RI9" s="13"/>
      <c r="RJ9" s="13"/>
      <c r="RK9" s="13"/>
      <c r="RL9" s="13"/>
      <c r="RM9" s="13"/>
      <c r="RN9" s="13"/>
      <c r="RO9" s="13"/>
      <c r="RP9" s="13"/>
      <c r="RQ9" s="13"/>
      <c r="RR9" s="13"/>
      <c r="RS9" s="13"/>
      <c r="RT9" s="13"/>
      <c r="RU9" s="13"/>
      <c r="RV9" s="13"/>
      <c r="RW9" s="13"/>
      <c r="RX9" s="13"/>
      <c r="RY9" s="13"/>
      <c r="RZ9" s="13"/>
      <c r="SA9" s="13"/>
      <c r="SB9" s="13"/>
      <c r="SC9" s="13"/>
      <c r="SD9" s="13"/>
      <c r="SE9" s="13"/>
      <c r="SF9" s="13"/>
      <c r="SG9" s="13"/>
      <c r="SH9" s="13"/>
      <c r="SI9" s="13"/>
      <c r="SJ9" s="13"/>
      <c r="SK9" s="13"/>
      <c r="SL9" s="13"/>
      <c r="SM9" s="13"/>
      <c r="SN9" s="13"/>
      <c r="SO9" s="13"/>
      <c r="SP9" s="13"/>
      <c r="SQ9" s="13"/>
      <c r="SR9" s="13"/>
      <c r="SS9" s="13"/>
      <c r="ST9" s="13"/>
      <c r="SU9" s="13"/>
      <c r="SV9" s="13"/>
      <c r="SW9" s="13"/>
      <c r="SX9" s="13"/>
      <c r="SY9" s="13"/>
      <c r="SZ9" s="13"/>
      <c r="TA9" s="13"/>
      <c r="TB9" s="13"/>
      <c r="TC9" s="13"/>
      <c r="TD9" s="13"/>
      <c r="TE9" s="13"/>
      <c r="TF9" s="13"/>
      <c r="TG9" s="13"/>
      <c r="TH9" s="13"/>
      <c r="TI9" s="13"/>
      <c r="TJ9" s="13"/>
      <c r="TK9" s="13"/>
      <c r="TL9" s="13"/>
      <c r="TM9" s="13"/>
      <c r="TN9" s="13"/>
      <c r="TO9" s="13"/>
      <c r="TP9" s="13"/>
      <c r="TQ9" s="13"/>
      <c r="TR9" s="13"/>
      <c r="TS9" s="13"/>
      <c r="TT9" s="13"/>
      <c r="TU9" s="13"/>
      <c r="TV9" s="13"/>
      <c r="TW9" s="13"/>
      <c r="TX9" s="13"/>
      <c r="TY9" s="13"/>
      <c r="TZ9" s="13"/>
      <c r="UA9" s="13"/>
      <c r="UB9" s="13"/>
      <c r="UC9" s="13"/>
      <c r="UD9" s="13"/>
      <c r="UE9" s="13"/>
      <c r="UF9" s="13"/>
      <c r="UG9" s="13"/>
      <c r="UH9" s="13"/>
      <c r="UI9" s="13"/>
      <c r="UJ9" s="13"/>
      <c r="UK9" s="13"/>
      <c r="UL9" s="13"/>
      <c r="UM9" s="13"/>
      <c r="UN9" s="13"/>
      <c r="UO9" s="13"/>
      <c r="UP9" s="13"/>
      <c r="UQ9" s="13"/>
      <c r="UR9" s="13"/>
      <c r="US9" s="13"/>
      <c r="UT9" s="13"/>
      <c r="UU9" s="13"/>
      <c r="UV9" s="13"/>
      <c r="UW9" s="13"/>
      <c r="UX9" s="13"/>
      <c r="UY9" s="13"/>
      <c r="UZ9" s="13"/>
      <c r="VA9" s="13"/>
      <c r="VB9" s="13"/>
      <c r="VC9" s="13"/>
      <c r="VD9" s="13"/>
      <c r="VE9" s="13"/>
      <c r="VF9" s="13"/>
      <c r="VG9" s="13"/>
      <c r="VH9" s="13"/>
      <c r="VI9" s="13"/>
      <c r="VJ9" s="13"/>
      <c r="VK9" s="13"/>
      <c r="VL9" s="13"/>
      <c r="VM9" s="13"/>
      <c r="VN9" s="13"/>
      <c r="VO9" s="13"/>
      <c r="VP9" s="13"/>
      <c r="VQ9" s="13"/>
      <c r="VR9" s="13"/>
      <c r="VS9" s="13"/>
      <c r="VT9" s="13"/>
      <c r="VU9" s="13"/>
      <c r="VV9" s="13"/>
      <c r="VW9" s="13"/>
      <c r="VX9" s="13"/>
      <c r="VY9" s="13"/>
      <c r="VZ9" s="13"/>
      <c r="WA9" s="13"/>
      <c r="WB9" s="13"/>
      <c r="WC9" s="13"/>
      <c r="WD9" s="13"/>
      <c r="WE9" s="13"/>
      <c r="WF9" s="13"/>
      <c r="WG9" s="13"/>
      <c r="WH9" s="13"/>
      <c r="WI9" s="13"/>
      <c r="WJ9" s="13"/>
      <c r="WK9" s="13"/>
      <c r="WL9" s="13"/>
      <c r="WM9" s="13"/>
      <c r="WN9" s="13"/>
      <c r="WO9" s="13"/>
      <c r="WP9" s="13"/>
      <c r="WQ9" s="13"/>
      <c r="WR9" s="13"/>
      <c r="WS9" s="13"/>
      <c r="WT9" s="13"/>
      <c r="WU9" s="13"/>
      <c r="WV9" s="13"/>
      <c r="WW9" s="13"/>
      <c r="WX9" s="13"/>
      <c r="WY9" s="13"/>
      <c r="WZ9" s="13"/>
      <c r="XA9" s="13"/>
      <c r="XB9" s="13"/>
      <c r="XC9" s="13"/>
      <c r="XD9" s="13"/>
      <c r="XE9" s="13"/>
      <c r="XF9" s="13"/>
      <c r="XG9" s="13"/>
      <c r="XH9" s="13"/>
      <c r="XI9" s="13"/>
      <c r="XJ9" s="13"/>
      <c r="XK9" s="13"/>
      <c r="XL9" s="13"/>
      <c r="XM9" s="13"/>
      <c r="XN9" s="13"/>
      <c r="XO9" s="13"/>
      <c r="XP9" s="13"/>
      <c r="XQ9" s="13"/>
      <c r="XR9" s="13"/>
      <c r="XS9" s="13"/>
      <c r="XT9" s="13"/>
      <c r="XU9" s="13"/>
      <c r="XV9" s="13"/>
      <c r="XW9" s="13"/>
      <c r="XX9" s="13"/>
      <c r="XY9" s="13"/>
      <c r="XZ9" s="13"/>
      <c r="YA9" s="13"/>
      <c r="YB9" s="13"/>
      <c r="YC9" s="13"/>
      <c r="YD9" s="13"/>
      <c r="YE9" s="13"/>
      <c r="YF9" s="13"/>
      <c r="YG9" s="13"/>
      <c r="YH9" s="13"/>
      <c r="YI9" s="13"/>
      <c r="YJ9" s="13"/>
      <c r="YK9" s="13"/>
      <c r="YL9" s="13"/>
      <c r="YM9" s="13"/>
      <c r="YN9" s="13"/>
      <c r="YO9" s="13"/>
      <c r="YP9" s="13"/>
      <c r="YQ9" s="13"/>
      <c r="YR9" s="13"/>
      <c r="YS9" s="13"/>
      <c r="YT9" s="13"/>
      <c r="YU9" s="13"/>
      <c r="YV9" s="13"/>
      <c r="YW9" s="13"/>
      <c r="YX9" s="13"/>
      <c r="YY9" s="13"/>
      <c r="YZ9" s="13"/>
      <c r="ZA9" s="13"/>
      <c r="ZB9" s="13"/>
      <c r="ZC9" s="13"/>
      <c r="ZD9" s="13"/>
      <c r="ZE9" s="13"/>
      <c r="ZF9" s="13"/>
      <c r="ZG9" s="13"/>
      <c r="ZH9" s="13"/>
      <c r="ZI9" s="13"/>
      <c r="ZJ9" s="13"/>
      <c r="ZK9" s="13"/>
      <c r="ZL9" s="13"/>
      <c r="ZM9" s="13"/>
      <c r="ZN9" s="13"/>
      <c r="ZO9" s="13"/>
      <c r="ZP9" s="13"/>
      <c r="ZQ9" s="13"/>
      <c r="ZR9" s="13"/>
      <c r="ZS9" s="13"/>
      <c r="ZT9" s="13"/>
      <c r="ZU9" s="13"/>
      <c r="ZV9" s="13"/>
      <c r="ZW9" s="13"/>
      <c r="ZX9" s="13"/>
      <c r="ZY9" s="13"/>
      <c r="ZZ9" s="13"/>
      <c r="AAA9" s="13"/>
      <c r="AAB9" s="13"/>
      <c r="AAC9" s="13"/>
      <c r="AAD9" s="13"/>
      <c r="AAE9" s="13"/>
      <c r="AAF9" s="13"/>
      <c r="AAG9" s="13"/>
      <c r="AAH9" s="13"/>
      <c r="AAI9" s="13"/>
      <c r="AAJ9" s="13"/>
      <c r="AAK9" s="13"/>
      <c r="AAL9" s="13"/>
      <c r="AAM9" s="13"/>
      <c r="AAN9" s="13"/>
      <c r="AAO9" s="13"/>
      <c r="AAP9" s="13"/>
      <c r="AAQ9" s="13"/>
      <c r="AAR9" s="13"/>
      <c r="AAS9" s="13"/>
      <c r="AAT9" s="13"/>
      <c r="AAU9" s="13"/>
      <c r="AAV9" s="13"/>
      <c r="AAW9" s="13"/>
      <c r="AAX9" s="13"/>
      <c r="AAY9" s="13"/>
      <c r="AAZ9" s="13"/>
      <c r="ABA9" s="13"/>
      <c r="ABB9" s="13"/>
      <c r="ABC9" s="13"/>
      <c r="ABD9" s="13"/>
      <c r="ABE9" s="13"/>
      <c r="ABF9" s="13"/>
      <c r="ABG9" s="13"/>
      <c r="ABH9" s="13"/>
      <c r="ABI9" s="13"/>
      <c r="ABJ9" s="13"/>
      <c r="ABK9" s="13"/>
      <c r="ABL9" s="13"/>
      <c r="ABM9" s="13"/>
      <c r="ABN9" s="13"/>
      <c r="ABO9" s="13"/>
      <c r="ABP9" s="13"/>
      <c r="ABQ9" s="13"/>
      <c r="ABR9" s="13"/>
      <c r="ABS9" s="13"/>
      <c r="ABT9" s="13"/>
      <c r="ABU9" s="13"/>
      <c r="ABV9" s="13"/>
      <c r="ABW9" s="13"/>
      <c r="ABX9" s="13"/>
      <c r="ABY9" s="13"/>
      <c r="ABZ9" s="13"/>
      <c r="ACA9" s="13"/>
      <c r="ACB9" s="13"/>
      <c r="ACC9" s="13"/>
      <c r="ACD9" s="13"/>
      <c r="ACE9" s="13"/>
      <c r="ACF9" s="13"/>
      <c r="ACG9" s="13"/>
      <c r="ACH9" s="13"/>
      <c r="ACI9" s="13"/>
      <c r="ACJ9" s="13"/>
      <c r="ACK9" s="13"/>
      <c r="ACL9" s="13"/>
      <c r="ACM9" s="13"/>
      <c r="ACN9" s="13"/>
      <c r="ACO9" s="13"/>
      <c r="ACP9" s="13"/>
      <c r="ACQ9" s="13"/>
      <c r="ACR9" s="13"/>
      <c r="ACS9" s="13"/>
      <c r="ACT9" s="13"/>
      <c r="ACU9" s="13"/>
      <c r="ACV9" s="13"/>
      <c r="ACW9" s="13"/>
      <c r="ACX9" s="13"/>
      <c r="ACY9" s="13"/>
      <c r="ACZ9" s="13"/>
      <c r="ADA9" s="13"/>
      <c r="ADB9" s="13"/>
      <c r="ADC9" s="13"/>
      <c r="ADD9" s="13"/>
      <c r="ADE9" s="13"/>
      <c r="ADF9" s="13"/>
      <c r="ADG9" s="13"/>
      <c r="ADH9" s="13"/>
      <c r="ADI9" s="13"/>
      <c r="ADJ9" s="13"/>
      <c r="ADK9" s="13"/>
      <c r="ADL9" s="13"/>
      <c r="ADM9" s="13"/>
      <c r="ADN9" s="13"/>
      <c r="ADO9" s="13"/>
      <c r="ADP9" s="13"/>
      <c r="ADQ9" s="13"/>
      <c r="ADR9" s="13"/>
      <c r="ADS9" s="13"/>
      <c r="ADT9" s="13"/>
      <c r="ADU9" s="13"/>
      <c r="ADV9" s="13"/>
      <c r="ADW9" s="13"/>
      <c r="ADX9" s="13"/>
      <c r="ADY9" s="13"/>
      <c r="ADZ9" s="13"/>
      <c r="AEA9" s="13"/>
      <c r="AEB9" s="13"/>
      <c r="AEC9" s="13"/>
      <c r="AED9" s="13"/>
      <c r="AEE9" s="13"/>
      <c r="AEF9" s="13"/>
      <c r="AEG9" s="13"/>
      <c r="AEH9" s="13"/>
      <c r="AEI9" s="13"/>
      <c r="AEJ9" s="13"/>
      <c r="AEK9" s="13"/>
      <c r="AEL9" s="13"/>
      <c r="AEM9" s="13"/>
      <c r="AEN9" s="13"/>
      <c r="AEO9" s="13"/>
      <c r="AEP9" s="13"/>
      <c r="AEQ9" s="13"/>
      <c r="AER9" s="13"/>
      <c r="AES9" s="13"/>
      <c r="AET9" s="13"/>
      <c r="AEU9" s="13"/>
      <c r="AEV9" s="13"/>
      <c r="AEW9" s="13"/>
      <c r="AEX9" s="13"/>
      <c r="AEY9" s="13"/>
      <c r="AEZ9" s="13"/>
      <c r="AFA9" s="13"/>
      <c r="AFB9" s="13"/>
      <c r="AFC9" s="13"/>
      <c r="AFD9" s="13"/>
      <c r="AFE9" s="13"/>
      <c r="AFF9" s="13"/>
      <c r="AFG9" s="13"/>
      <c r="AFH9" s="13"/>
      <c r="AFI9" s="13"/>
      <c r="AFJ9" s="13"/>
      <c r="AFK9" s="13"/>
      <c r="AFL9" s="13"/>
      <c r="AFM9" s="13"/>
      <c r="AFN9" s="13"/>
      <c r="AFO9" s="13"/>
      <c r="AFP9" s="13"/>
      <c r="AFQ9" s="13"/>
      <c r="AFR9" s="13"/>
      <c r="AFS9" s="13"/>
      <c r="AFT9" s="13"/>
      <c r="AFU9" s="13"/>
      <c r="AFV9" s="13"/>
      <c r="AFW9" s="13"/>
      <c r="AFX9" s="13"/>
      <c r="AFY9" s="13"/>
      <c r="AFZ9" s="13"/>
      <c r="AGA9" s="13"/>
      <c r="AGB9" s="13"/>
      <c r="AGC9" s="13"/>
      <c r="AGD9" s="13"/>
      <c r="AGE9" s="13"/>
      <c r="AGF9" s="13"/>
      <c r="AGG9" s="13"/>
      <c r="AGH9" s="13"/>
      <c r="AGI9" s="13"/>
      <c r="AGJ9" s="13"/>
      <c r="AGK9" s="13"/>
      <c r="AGL9" s="13"/>
      <c r="AGM9" s="13"/>
      <c r="AGN9" s="13"/>
      <c r="AGO9" s="13"/>
      <c r="AGP9" s="13"/>
      <c r="AGQ9" s="13"/>
      <c r="AGR9" s="13"/>
      <c r="AGS9" s="13"/>
      <c r="AGT9" s="13"/>
      <c r="AGU9" s="13"/>
      <c r="AGV9" s="13"/>
      <c r="AGW9" s="13"/>
      <c r="AGX9" s="13"/>
      <c r="AGY9" s="13"/>
      <c r="AGZ9" s="13"/>
      <c r="AHA9" s="13"/>
      <c r="AHB9" s="13"/>
      <c r="AHC9" s="13"/>
      <c r="AHD9" s="13"/>
      <c r="AHE9" s="13"/>
      <c r="AHF9" s="13"/>
      <c r="AHG9" s="13"/>
      <c r="AHH9" s="13"/>
      <c r="AHI9" s="13"/>
      <c r="AHJ9" s="13"/>
      <c r="AHK9" s="13"/>
      <c r="AHL9" s="13"/>
      <c r="AHM9" s="13"/>
      <c r="AHN9" s="13"/>
      <c r="AHO9" s="13"/>
      <c r="AHP9" s="13"/>
      <c r="AHQ9" s="13"/>
      <c r="AHR9" s="13"/>
      <c r="AHS9" s="13"/>
      <c r="AHT9" s="13"/>
      <c r="AHU9" s="13"/>
      <c r="AHV9" s="13"/>
      <c r="AHW9" s="13"/>
      <c r="AHX9" s="13"/>
      <c r="AHY9" s="13"/>
      <c r="AHZ9" s="13"/>
      <c r="AIA9" s="13"/>
      <c r="AIB9" s="13"/>
      <c r="AIC9" s="13"/>
      <c r="AID9" s="13"/>
      <c r="AIE9" s="13"/>
      <c r="AIF9" s="13"/>
      <c r="AIG9" s="13"/>
      <c r="AIH9" s="13"/>
      <c r="AII9" s="13"/>
      <c r="AIJ9" s="13"/>
      <c r="AIK9" s="13"/>
      <c r="AIL9" s="13"/>
      <c r="AIM9" s="13"/>
      <c r="AIN9" s="13"/>
      <c r="AIO9" s="13"/>
      <c r="AIP9" s="13"/>
      <c r="AIQ9" s="13"/>
      <c r="AIR9" s="13"/>
      <c r="AIS9" s="13"/>
      <c r="AIT9" s="13"/>
      <c r="AIU9" s="13"/>
      <c r="AIV9" s="13"/>
      <c r="AIW9" s="13"/>
      <c r="AIX9" s="13"/>
      <c r="AIY9" s="13"/>
      <c r="AIZ9" s="13"/>
      <c r="AJA9" s="13"/>
      <c r="AJB9" s="13"/>
      <c r="AJC9" s="13"/>
      <c r="AJD9" s="13"/>
      <c r="AJE9" s="13"/>
      <c r="AJF9" s="13"/>
      <c r="AJG9" s="13"/>
      <c r="AJH9" s="13"/>
      <c r="AJI9" s="13"/>
      <c r="AJJ9" s="13"/>
      <c r="AJK9" s="13"/>
      <c r="AJL9" s="13"/>
      <c r="AJM9" s="13"/>
      <c r="AJN9" s="13"/>
      <c r="AJO9" s="13"/>
      <c r="AJP9" s="13"/>
      <c r="AJQ9" s="13"/>
      <c r="AJR9" s="13"/>
      <c r="AJS9" s="13"/>
      <c r="AJT9" s="13"/>
      <c r="AJU9" s="13"/>
      <c r="AJV9" s="13"/>
      <c r="AJW9" s="13"/>
      <c r="AJX9" s="13"/>
      <c r="AJY9" s="13"/>
      <c r="AJZ9" s="13"/>
      <c r="AKA9" s="13"/>
      <c r="AKB9" s="13"/>
      <c r="AKC9" s="13"/>
      <c r="AKD9" s="13"/>
      <c r="AKE9" s="13"/>
      <c r="AKF9" s="13"/>
      <c r="AKG9" s="13"/>
      <c r="AKH9" s="13"/>
      <c r="AKI9" s="13"/>
      <c r="AKJ9" s="13"/>
      <c r="AKK9" s="13"/>
      <c r="AKL9" s="13"/>
      <c r="AKM9" s="13"/>
      <c r="AKN9" s="13"/>
      <c r="AKO9" s="13"/>
      <c r="AKP9" s="13"/>
      <c r="AKQ9" s="13"/>
      <c r="AKR9" s="13"/>
      <c r="AKS9" s="13"/>
      <c r="AKT9" s="13"/>
      <c r="AKU9" s="13"/>
      <c r="AKV9" s="13"/>
      <c r="AKW9" s="13"/>
      <c r="AKX9" s="13"/>
      <c r="AKY9" s="13"/>
      <c r="AKZ9" s="13"/>
      <c r="ALA9" s="13"/>
      <c r="ALB9" s="13"/>
      <c r="ALC9" s="13"/>
      <c r="ALD9" s="13"/>
      <c r="ALE9" s="13"/>
      <c r="ALF9" s="13"/>
      <c r="ALG9" s="13"/>
      <c r="ALH9" s="13"/>
      <c r="ALI9" s="13"/>
      <c r="ALJ9" s="13"/>
      <c r="ALK9" s="13"/>
      <c r="ALL9" s="13"/>
      <c r="ALM9" s="13"/>
      <c r="ALN9" s="13"/>
      <c r="ALO9" s="13"/>
      <c r="ALP9" s="13"/>
      <c r="ALQ9" s="13"/>
      <c r="ALR9" s="13"/>
      <c r="ALS9" s="13"/>
      <c r="ALT9" s="13"/>
      <c r="ALU9" s="13"/>
      <c r="ALV9" s="13"/>
      <c r="ALW9" s="13"/>
      <c r="ALX9" s="13"/>
      <c r="ALY9" s="13"/>
      <c r="ALZ9" s="13"/>
      <c r="AMA9" s="13"/>
      <c r="AMB9" s="13"/>
      <c r="AMC9" s="13"/>
      <c r="AMD9" s="13"/>
      <c r="AME9" s="13"/>
      <c r="AMF9" s="13"/>
      <c r="AMG9" s="13"/>
      <c r="AMH9" s="13"/>
      <c r="AMI9" s="13"/>
      <c r="AMJ9" s="13"/>
      <c r="AMK9" s="13"/>
      <c r="AML9" s="13"/>
      <c r="AMM9" s="13"/>
      <c r="AMN9" s="13"/>
      <c r="AMO9" s="13"/>
      <c r="AMP9" s="13"/>
      <c r="AMQ9" s="13"/>
      <c r="AMR9" s="13"/>
      <c r="AMS9" s="13"/>
      <c r="AMT9" s="13"/>
      <c r="AMU9" s="13"/>
      <c r="AMV9" s="13"/>
      <c r="AMW9" s="13"/>
      <c r="AMX9" s="13"/>
      <c r="AMY9" s="13"/>
      <c r="AMZ9" s="13"/>
      <c r="ANA9" s="13"/>
      <c r="ANB9" s="13"/>
      <c r="ANC9" s="13"/>
      <c r="AND9" s="13"/>
      <c r="ANE9" s="13"/>
      <c r="ANF9" s="13"/>
      <c r="ANG9" s="13"/>
      <c r="ANH9" s="13"/>
      <c r="ANI9" s="13"/>
      <c r="ANJ9" s="13"/>
      <c r="ANK9" s="13"/>
      <c r="ANL9" s="13"/>
      <c r="ANM9" s="13"/>
      <c r="ANN9" s="13"/>
      <c r="ANO9" s="13"/>
      <c r="ANP9" s="13"/>
      <c r="ANQ9" s="13"/>
      <c r="ANR9" s="13"/>
      <c r="ANS9" s="13"/>
      <c r="ANT9" s="13"/>
      <c r="ANU9" s="13"/>
      <c r="ANV9" s="13"/>
      <c r="ANW9" s="13"/>
      <c r="ANX9" s="13"/>
      <c r="ANY9" s="13"/>
      <c r="ANZ9" s="13"/>
      <c r="AOA9" s="13"/>
      <c r="AOB9" s="13"/>
      <c r="AOC9" s="13"/>
      <c r="AOD9" s="13"/>
      <c r="AOE9" s="13"/>
      <c r="AOF9" s="13"/>
      <c r="AOG9" s="13"/>
      <c r="AOH9" s="13"/>
      <c r="AOI9" s="13"/>
      <c r="AOJ9" s="13"/>
      <c r="AOK9" s="13"/>
      <c r="AOL9" s="13"/>
      <c r="AOM9" s="13"/>
      <c r="AON9" s="13"/>
      <c r="AOO9" s="13"/>
      <c r="AOP9" s="13"/>
      <c r="AOQ9" s="13"/>
      <c r="AOR9" s="13"/>
      <c r="AOS9" s="13"/>
      <c r="AOT9" s="13"/>
      <c r="AOU9" s="13"/>
      <c r="AOV9" s="13"/>
      <c r="AOW9" s="13"/>
      <c r="AOX9" s="13"/>
      <c r="AOY9" s="13"/>
      <c r="AOZ9" s="13"/>
      <c r="APA9" s="13"/>
      <c r="APB9" s="13"/>
      <c r="APC9" s="13"/>
      <c r="APD9" s="13"/>
      <c r="APE9" s="13"/>
      <c r="APF9" s="13"/>
      <c r="APG9" s="13"/>
      <c r="APH9" s="13"/>
      <c r="API9" s="13"/>
      <c r="APJ9" s="13"/>
      <c r="APK9" s="13"/>
      <c r="APL9" s="13"/>
      <c r="APM9" s="13"/>
      <c r="APN9" s="13"/>
      <c r="APO9" s="13"/>
      <c r="APP9" s="13"/>
      <c r="APQ9" s="13"/>
      <c r="APR9" s="13"/>
      <c r="APS9" s="13"/>
      <c r="APT9" s="13"/>
      <c r="APU9" s="13"/>
      <c r="APV9" s="13"/>
      <c r="APW9" s="13"/>
      <c r="APX9" s="13"/>
      <c r="APY9" s="13"/>
      <c r="APZ9" s="13"/>
      <c r="AQA9" s="13"/>
      <c r="AQB9" s="13"/>
      <c r="AQC9" s="13"/>
      <c r="AQD9" s="13"/>
      <c r="AQE9" s="13"/>
      <c r="AQF9" s="13"/>
      <c r="AQG9" s="13"/>
      <c r="AQH9" s="13"/>
      <c r="AQI9" s="13"/>
      <c r="AQJ9" s="13"/>
      <c r="AQK9" s="13"/>
      <c r="AQL9" s="13"/>
      <c r="AQM9" s="13"/>
      <c r="AQN9" s="13"/>
      <c r="AQO9" s="13"/>
      <c r="AQP9" s="13"/>
      <c r="AQQ9" s="13"/>
      <c r="AQR9" s="13"/>
      <c r="AQS9" s="13"/>
      <c r="AQT9" s="13"/>
      <c r="AQU9" s="13"/>
      <c r="AQV9" s="13"/>
      <c r="AQW9" s="13"/>
      <c r="AQX9" s="13"/>
      <c r="AQY9" s="13"/>
      <c r="AQZ9" s="13"/>
      <c r="ARA9" s="13"/>
      <c r="ARB9" s="13"/>
      <c r="ARC9" s="13"/>
      <c r="ARD9" s="13"/>
      <c r="ARE9" s="13"/>
      <c r="ARF9" s="13"/>
      <c r="ARG9" s="13"/>
      <c r="ARH9" s="13"/>
      <c r="ARI9" s="13"/>
      <c r="ARJ9" s="13"/>
      <c r="ARK9" s="13"/>
      <c r="ARL9" s="13"/>
      <c r="ARM9" s="13"/>
      <c r="ARN9" s="13"/>
      <c r="ARO9" s="13"/>
      <c r="ARP9" s="13"/>
      <c r="ARQ9" s="13"/>
      <c r="ARR9" s="13"/>
      <c r="ARS9" s="13"/>
      <c r="ART9" s="13"/>
      <c r="ARU9" s="13"/>
      <c r="ARV9" s="13"/>
      <c r="ARW9" s="13"/>
      <c r="ARX9" s="13"/>
      <c r="ARY9" s="13"/>
      <c r="ARZ9" s="13"/>
      <c r="ASA9" s="13"/>
      <c r="ASB9" s="13"/>
      <c r="ASC9" s="13"/>
      <c r="ASD9" s="13"/>
      <c r="ASE9" s="13"/>
      <c r="ASF9" s="13"/>
      <c r="ASG9" s="13"/>
      <c r="ASH9" s="13"/>
      <c r="ASI9" s="13"/>
      <c r="ASJ9" s="13"/>
      <c r="ASK9" s="13"/>
      <c r="ASL9" s="13"/>
      <c r="ASM9" s="13"/>
      <c r="ASN9" s="13"/>
      <c r="ASO9" s="13"/>
      <c r="ASP9" s="13"/>
      <c r="ASQ9" s="13"/>
      <c r="ASR9" s="13"/>
      <c r="ASS9" s="13"/>
      <c r="AST9" s="13"/>
      <c r="ASU9" s="13"/>
      <c r="ASV9" s="13"/>
      <c r="ASW9" s="13"/>
      <c r="ASX9" s="13"/>
      <c r="ASY9" s="13"/>
      <c r="ASZ9" s="13"/>
      <c r="ATA9" s="13"/>
      <c r="ATB9" s="13"/>
      <c r="ATC9" s="13"/>
      <c r="ATD9" s="13"/>
      <c r="ATE9" s="13"/>
      <c r="ATF9" s="13"/>
      <c r="ATG9" s="13"/>
      <c r="ATH9" s="13"/>
      <c r="ATI9" s="13"/>
      <c r="ATJ9" s="13"/>
      <c r="ATK9" s="13"/>
      <c r="ATL9" s="13"/>
      <c r="ATM9" s="13"/>
      <c r="ATN9" s="13"/>
      <c r="ATO9" s="13"/>
      <c r="ATP9" s="13"/>
      <c r="ATQ9" s="13"/>
      <c r="ATR9" s="13"/>
      <c r="ATS9" s="13"/>
      <c r="ATT9" s="13"/>
      <c r="ATU9" s="13"/>
      <c r="ATV9" s="13"/>
      <c r="ATW9" s="13"/>
      <c r="ATX9" s="13"/>
      <c r="ATY9" s="13"/>
      <c r="ATZ9" s="13"/>
      <c r="AUA9" s="13"/>
      <c r="AUB9" s="13"/>
      <c r="AUC9" s="13"/>
      <c r="AUD9" s="13"/>
      <c r="AUE9" s="13"/>
      <c r="AUF9" s="13"/>
      <c r="AUG9" s="13"/>
      <c r="AUH9" s="13"/>
      <c r="AUI9" s="13"/>
      <c r="AUJ9" s="13"/>
      <c r="AUK9" s="13"/>
      <c r="AUL9" s="13"/>
      <c r="AUM9" s="13"/>
      <c r="AUN9" s="13"/>
      <c r="AUO9" s="13"/>
      <c r="AUP9" s="13"/>
      <c r="AUQ9" s="13"/>
      <c r="AUR9" s="13"/>
      <c r="AUS9" s="13"/>
      <c r="AUT9" s="13"/>
      <c r="AUU9" s="13"/>
      <c r="AUV9" s="13"/>
      <c r="AUW9" s="13"/>
      <c r="AUX9" s="13"/>
      <c r="AUY9" s="13"/>
      <c r="AUZ9" s="13"/>
      <c r="AVA9" s="13"/>
      <c r="AVB9" s="13"/>
      <c r="AVC9" s="13"/>
      <c r="AVD9" s="13"/>
      <c r="AVE9" s="13"/>
      <c r="AVF9" s="13"/>
      <c r="AVG9" s="13"/>
      <c r="AVH9" s="13"/>
      <c r="AVI9" s="13"/>
      <c r="AVJ9" s="13"/>
      <c r="AVK9" s="13"/>
      <c r="AVL9" s="13"/>
      <c r="AVM9" s="13"/>
      <c r="AVN9" s="13"/>
      <c r="AVO9" s="13"/>
      <c r="AVP9" s="13"/>
      <c r="AVQ9" s="13"/>
      <c r="AVR9" s="13"/>
      <c r="AVS9" s="13"/>
      <c r="AVT9" s="13"/>
      <c r="AVU9" s="13"/>
      <c r="AVV9" s="13"/>
      <c r="AVW9" s="13"/>
      <c r="AVX9" s="13"/>
      <c r="AVY9" s="13"/>
      <c r="AVZ9" s="13"/>
      <c r="AWA9" s="13"/>
      <c r="AWB9" s="13"/>
      <c r="AWC9" s="13"/>
      <c r="AWD9" s="13"/>
      <c r="AWE9" s="13"/>
      <c r="AWF9" s="13"/>
      <c r="AWG9" s="13"/>
      <c r="AWH9" s="13"/>
      <c r="AWI9" s="13"/>
      <c r="AWJ9" s="13"/>
      <c r="AWK9" s="13"/>
      <c r="AWL9" s="13"/>
      <c r="AWM9" s="13"/>
      <c r="AWN9" s="13"/>
      <c r="AWO9" s="13"/>
      <c r="AWP9" s="13"/>
      <c r="AWQ9" s="13"/>
      <c r="AWR9" s="13"/>
      <c r="AWS9" s="13"/>
      <c r="AWT9" s="13"/>
      <c r="AWU9" s="13"/>
      <c r="AWV9" s="13"/>
      <c r="AWW9" s="13"/>
      <c r="AWX9" s="13"/>
      <c r="AWY9" s="13"/>
      <c r="AWZ9" s="13"/>
      <c r="AXA9" s="13"/>
      <c r="AXB9" s="13"/>
      <c r="AXC9" s="13"/>
      <c r="AXD9" s="13"/>
      <c r="AXE9" s="13"/>
      <c r="AXF9" s="13"/>
      <c r="AXG9" s="13"/>
      <c r="AXH9" s="13"/>
      <c r="AXI9" s="13"/>
      <c r="AXJ9" s="13"/>
      <c r="AXK9" s="13"/>
      <c r="AXL9" s="13"/>
      <c r="AXM9" s="13"/>
      <c r="AXN9" s="13"/>
      <c r="AXO9" s="13"/>
      <c r="AXP9" s="13"/>
      <c r="AXQ9" s="13"/>
      <c r="AXR9" s="13"/>
      <c r="AXS9" s="13"/>
      <c r="AXT9" s="13"/>
      <c r="AXU9" s="13"/>
      <c r="AXV9" s="13"/>
      <c r="AXW9" s="13"/>
      <c r="AXX9" s="13"/>
      <c r="AXY9" s="13"/>
      <c r="AXZ9" s="13"/>
      <c r="AYA9" s="13"/>
      <c r="AYB9" s="13"/>
      <c r="AYC9" s="13"/>
      <c r="AYD9" s="13"/>
      <c r="AYE9" s="13"/>
      <c r="AYF9" s="13"/>
      <c r="AYG9" s="13"/>
      <c r="AYH9" s="13"/>
      <c r="AYI9" s="13"/>
      <c r="AYJ9" s="13"/>
      <c r="AYK9" s="13"/>
      <c r="AYL9" s="13"/>
      <c r="AYM9" s="13"/>
      <c r="AYN9" s="13"/>
      <c r="AYO9" s="13"/>
      <c r="AYP9" s="13"/>
      <c r="AYQ9" s="13"/>
      <c r="AYR9" s="13"/>
      <c r="AYS9" s="13"/>
      <c r="AYT9" s="13"/>
      <c r="AYU9" s="13"/>
      <c r="AYV9" s="13"/>
      <c r="AYW9" s="13"/>
      <c r="AYX9" s="13"/>
      <c r="AYY9" s="13"/>
      <c r="AYZ9" s="13"/>
      <c r="AZA9" s="13"/>
      <c r="AZB9" s="13"/>
      <c r="AZC9" s="13"/>
      <c r="AZD9" s="13"/>
      <c r="AZE9" s="13"/>
      <c r="AZF9" s="13"/>
      <c r="AZG9" s="13"/>
      <c r="AZH9" s="13"/>
      <c r="AZI9" s="13"/>
      <c r="AZJ9" s="13"/>
      <c r="AZK9" s="13"/>
      <c r="AZL9" s="13"/>
      <c r="AZM9" s="13"/>
      <c r="AZN9" s="13"/>
      <c r="AZO9" s="13"/>
      <c r="AZP9" s="13"/>
      <c r="AZQ9" s="13"/>
      <c r="AZR9" s="13"/>
      <c r="AZS9" s="13"/>
      <c r="AZT9" s="13"/>
      <c r="AZU9" s="13"/>
      <c r="AZV9" s="13"/>
      <c r="AZW9" s="13"/>
      <c r="AZX9" s="13"/>
      <c r="AZY9" s="13"/>
      <c r="AZZ9" s="13"/>
      <c r="BAA9" s="13"/>
      <c r="BAB9" s="13"/>
      <c r="BAC9" s="13"/>
      <c r="BAD9" s="13"/>
      <c r="BAE9" s="13"/>
      <c r="BAF9" s="13"/>
      <c r="BAG9" s="13"/>
      <c r="BAH9" s="13"/>
      <c r="BAI9" s="13"/>
      <c r="BAJ9" s="13"/>
      <c r="BAK9" s="13"/>
      <c r="BAL9" s="13"/>
      <c r="BAM9" s="13"/>
      <c r="BAN9" s="13"/>
      <c r="BAO9" s="13"/>
      <c r="BAP9" s="13"/>
      <c r="BAQ9" s="13"/>
      <c r="BAR9" s="13"/>
      <c r="BAS9" s="13"/>
      <c r="BAT9" s="13"/>
      <c r="BAU9" s="13"/>
      <c r="BAV9" s="13"/>
      <c r="BAW9" s="13"/>
      <c r="BAX9" s="13"/>
      <c r="BAY9" s="13"/>
      <c r="BAZ9" s="13"/>
      <c r="BBA9" s="13"/>
      <c r="BBB9" s="13"/>
      <c r="BBC9" s="13"/>
      <c r="BBD9" s="13"/>
      <c r="BBE9" s="13"/>
      <c r="BBF9" s="13"/>
      <c r="BBG9" s="13"/>
      <c r="BBH9" s="13"/>
      <c r="BBI9" s="13"/>
      <c r="BBJ9" s="13"/>
      <c r="BBK9" s="13"/>
      <c r="BBL9" s="13"/>
      <c r="BBM9" s="13"/>
      <c r="BBN9" s="13"/>
      <c r="BBO9" s="13"/>
      <c r="BBP9" s="13"/>
      <c r="BBQ9" s="13"/>
      <c r="BBR9" s="13"/>
      <c r="BBS9" s="13"/>
      <c r="BBT9" s="13"/>
      <c r="BBU9" s="13"/>
      <c r="BBV9" s="13"/>
      <c r="BBW9" s="13"/>
      <c r="BBX9" s="13"/>
      <c r="BBY9" s="13"/>
      <c r="BBZ9" s="13"/>
      <c r="BCA9" s="13"/>
      <c r="BCB9" s="13"/>
      <c r="BCC9" s="13"/>
      <c r="BCD9" s="13"/>
      <c r="BCE9" s="13"/>
      <c r="BCF9" s="13"/>
      <c r="BCG9" s="13"/>
      <c r="BCH9" s="13"/>
      <c r="BCI9" s="13"/>
      <c r="BCJ9" s="13"/>
      <c r="BCK9" s="13"/>
      <c r="BCL9" s="13"/>
      <c r="BCM9" s="13"/>
      <c r="BCN9" s="13"/>
      <c r="BCO9" s="13"/>
      <c r="BCP9" s="13"/>
      <c r="BCQ9" s="13"/>
      <c r="BCR9" s="13"/>
      <c r="BCS9" s="13"/>
      <c r="BCT9" s="13"/>
      <c r="BCU9" s="13"/>
      <c r="BCV9" s="13"/>
      <c r="BCW9" s="13"/>
      <c r="BCX9" s="13"/>
      <c r="BCY9" s="13"/>
      <c r="BCZ9" s="13"/>
      <c r="BDA9" s="13"/>
      <c r="BDB9" s="13"/>
      <c r="BDC9" s="13"/>
      <c r="BDD9" s="13"/>
      <c r="BDE9" s="13"/>
      <c r="BDF9" s="13"/>
      <c r="BDG9" s="13"/>
      <c r="BDH9" s="13"/>
      <c r="BDI9" s="13"/>
      <c r="BDJ9" s="13"/>
      <c r="BDK9" s="13"/>
      <c r="BDL9" s="13"/>
      <c r="BDM9" s="13"/>
      <c r="BDN9" s="13"/>
      <c r="BDO9" s="13"/>
      <c r="BDP9" s="13"/>
      <c r="BDQ9" s="13"/>
      <c r="BDR9" s="13"/>
      <c r="BDS9" s="13"/>
      <c r="BDT9" s="13"/>
      <c r="BDU9" s="13"/>
      <c r="BDV9" s="13"/>
      <c r="BDW9" s="13"/>
      <c r="BDX9" s="13"/>
      <c r="BDY9" s="13"/>
      <c r="BDZ9" s="13"/>
      <c r="BEA9" s="13"/>
      <c r="BEB9" s="13"/>
      <c r="BEC9" s="13"/>
      <c r="BED9" s="13"/>
      <c r="BEE9" s="13"/>
      <c r="BEF9" s="13"/>
      <c r="BEG9" s="13"/>
      <c r="BEH9" s="13"/>
      <c r="BEI9" s="13"/>
      <c r="BEJ9" s="13"/>
      <c r="BEK9" s="13"/>
      <c r="BEL9" s="13"/>
      <c r="BEM9" s="13"/>
      <c r="BEN9" s="13"/>
      <c r="BEO9" s="13"/>
      <c r="BEP9" s="13"/>
      <c r="BEQ9" s="13"/>
      <c r="BER9" s="13"/>
      <c r="BES9" s="13"/>
      <c r="BET9" s="13"/>
      <c r="BEU9" s="13"/>
      <c r="BEV9" s="13"/>
      <c r="BEW9" s="13"/>
      <c r="BEX9" s="13"/>
      <c r="BEY9" s="13"/>
      <c r="BEZ9" s="13"/>
      <c r="BFA9" s="13"/>
      <c r="BFB9" s="13"/>
      <c r="BFC9" s="13"/>
      <c r="BFD9" s="13"/>
      <c r="BFE9" s="13"/>
      <c r="BFF9" s="13"/>
      <c r="BFG9" s="13"/>
      <c r="BFH9" s="13"/>
      <c r="BFI9" s="13"/>
      <c r="BFJ9" s="13"/>
      <c r="BFK9" s="13"/>
      <c r="BFL9" s="13"/>
      <c r="BFM9" s="13"/>
      <c r="BFN9" s="13"/>
      <c r="BFO9" s="13"/>
      <c r="BFP9" s="13"/>
      <c r="BFQ9" s="13"/>
      <c r="BFR9" s="13"/>
      <c r="BFS9" s="13"/>
      <c r="BFT9" s="13"/>
      <c r="BFU9" s="13"/>
      <c r="BFV9" s="13"/>
      <c r="BFW9" s="13"/>
      <c r="BFX9" s="13"/>
      <c r="BFY9" s="13"/>
      <c r="BFZ9" s="13"/>
      <c r="BGA9" s="13"/>
      <c r="BGB9" s="13"/>
      <c r="BGC9" s="13"/>
      <c r="BGD9" s="13"/>
      <c r="BGE9" s="13"/>
      <c r="BGF9" s="13"/>
      <c r="BGG9" s="13"/>
      <c r="BGH9" s="13"/>
      <c r="BGI9" s="13"/>
      <c r="BGJ9" s="13"/>
      <c r="BGK9" s="13"/>
      <c r="BGL9" s="13"/>
      <c r="BGM9" s="13"/>
      <c r="BGN9" s="13"/>
      <c r="BGO9" s="13"/>
      <c r="BGP9" s="13"/>
      <c r="BGQ9" s="13"/>
      <c r="BGR9" s="13"/>
      <c r="BGS9" s="13"/>
      <c r="BGT9" s="13"/>
      <c r="BGU9" s="13"/>
      <c r="BGV9" s="13"/>
      <c r="BGW9" s="13"/>
      <c r="BGX9" s="13"/>
      <c r="BGY9" s="13"/>
      <c r="BGZ9" s="13"/>
      <c r="BHA9" s="13"/>
      <c r="BHB9" s="13"/>
      <c r="BHC9" s="13"/>
      <c r="BHD9" s="13"/>
      <c r="BHE9" s="13"/>
      <c r="BHF9" s="13"/>
      <c r="BHG9" s="13"/>
      <c r="BHH9" s="13"/>
      <c r="BHI9" s="13"/>
      <c r="BHJ9" s="13"/>
      <c r="BHK9" s="13"/>
      <c r="BHL9" s="13"/>
      <c r="BHM9" s="13"/>
      <c r="BHN9" s="13"/>
      <c r="BHO9" s="13"/>
      <c r="BHP9" s="13"/>
      <c r="BHQ9" s="13"/>
      <c r="BHR9" s="13"/>
      <c r="BHS9" s="13"/>
      <c r="BHT9" s="13"/>
      <c r="BHU9" s="13"/>
      <c r="BHV9" s="13"/>
      <c r="BHW9" s="13"/>
      <c r="BHX9" s="13"/>
      <c r="BHY9" s="13"/>
      <c r="BHZ9" s="13"/>
      <c r="BIA9" s="13"/>
      <c r="BIB9" s="13"/>
      <c r="BIC9" s="13"/>
      <c r="BID9" s="13"/>
      <c r="BIE9" s="13"/>
      <c r="BIF9" s="13"/>
      <c r="BIG9" s="13"/>
      <c r="BIH9" s="13"/>
      <c r="BII9" s="13"/>
      <c r="BIJ9" s="13"/>
      <c r="BIK9" s="13"/>
      <c r="BIL9" s="13"/>
      <c r="BIM9" s="13"/>
      <c r="BIN9" s="13"/>
      <c r="BIO9" s="13"/>
      <c r="BIP9" s="13"/>
      <c r="BIQ9" s="13"/>
      <c r="BIR9" s="13"/>
      <c r="BIS9" s="13"/>
      <c r="BIT9" s="13"/>
      <c r="BIU9" s="13"/>
      <c r="BIV9" s="13"/>
      <c r="BIW9" s="13"/>
      <c r="BIX9" s="13"/>
      <c r="BIY9" s="13"/>
      <c r="BIZ9" s="13"/>
      <c r="BJA9" s="13"/>
      <c r="BJB9" s="13"/>
      <c r="BJC9" s="13"/>
      <c r="BJD9" s="13"/>
      <c r="BJE9" s="13"/>
      <c r="BJF9" s="13"/>
      <c r="BJG9" s="13"/>
      <c r="BJH9" s="13"/>
      <c r="BJI9" s="13"/>
      <c r="BJJ9" s="13"/>
      <c r="BJK9" s="13"/>
      <c r="BJL9" s="13"/>
      <c r="BJM9" s="13"/>
      <c r="BJN9" s="13"/>
      <c r="BJO9" s="13"/>
      <c r="BJP9" s="13"/>
      <c r="BJQ9" s="13"/>
      <c r="BJR9" s="13"/>
      <c r="BJS9" s="13"/>
      <c r="BJT9" s="13"/>
      <c r="BJU9" s="13"/>
      <c r="BJV9" s="13"/>
      <c r="BJW9" s="13"/>
      <c r="BJX9" s="13"/>
      <c r="BJY9" s="13"/>
      <c r="BJZ9" s="13"/>
      <c r="BKA9" s="13"/>
      <c r="BKB9" s="13"/>
      <c r="BKC9" s="13"/>
      <c r="BKD9" s="13"/>
      <c r="BKE9" s="13"/>
      <c r="BKF9" s="13"/>
      <c r="BKG9" s="13"/>
      <c r="BKH9" s="13"/>
      <c r="BKI9" s="13"/>
      <c r="BKJ9" s="13"/>
      <c r="BKK9" s="13"/>
      <c r="BKL9" s="13"/>
      <c r="BKM9" s="13"/>
      <c r="BKN9" s="13"/>
      <c r="BKO9" s="13"/>
      <c r="BKP9" s="13"/>
      <c r="BKQ9" s="13"/>
      <c r="BKR9" s="13"/>
      <c r="BKS9" s="13"/>
      <c r="BKT9" s="13"/>
      <c r="BKU9" s="13"/>
      <c r="BKV9" s="13"/>
      <c r="BKW9" s="13"/>
      <c r="BKX9" s="13"/>
      <c r="BKY9" s="13"/>
      <c r="BKZ9" s="13"/>
      <c r="BLA9" s="13"/>
      <c r="BLB9" s="13"/>
      <c r="BLC9" s="13"/>
      <c r="BLD9" s="13"/>
      <c r="BLE9" s="13"/>
      <c r="BLF9" s="13"/>
      <c r="BLG9" s="13"/>
      <c r="BLH9" s="13"/>
      <c r="BLI9" s="13"/>
      <c r="BLJ9" s="13"/>
      <c r="BLK9" s="13"/>
      <c r="BLL9" s="13"/>
      <c r="BLM9" s="13"/>
      <c r="BLN9" s="13"/>
      <c r="BLO9" s="13"/>
      <c r="BLP9" s="13"/>
      <c r="BLQ9" s="13"/>
      <c r="BLR9" s="13"/>
      <c r="BLS9" s="13"/>
      <c r="BLT9" s="13"/>
      <c r="BLU9" s="13"/>
      <c r="BLV9" s="13"/>
      <c r="BLW9" s="13"/>
      <c r="BLX9" s="13"/>
      <c r="BLY9" s="13"/>
      <c r="BLZ9" s="13"/>
      <c r="BMA9" s="13"/>
      <c r="BMB9" s="13"/>
      <c r="BMC9" s="13"/>
      <c r="BMD9" s="13"/>
      <c r="BME9" s="13"/>
      <c r="BMF9" s="13"/>
      <c r="BMG9" s="13"/>
      <c r="BMH9" s="13"/>
      <c r="BMI9" s="13"/>
      <c r="BMJ9" s="13"/>
      <c r="BMK9" s="13"/>
      <c r="BML9" s="13"/>
      <c r="BMM9" s="13"/>
      <c r="BMN9" s="13"/>
      <c r="BMO9" s="13"/>
      <c r="BMP9" s="13"/>
      <c r="BMQ9" s="13"/>
      <c r="BMR9" s="13"/>
      <c r="BMS9" s="13"/>
      <c r="BMT9" s="13"/>
      <c r="BMU9" s="13"/>
      <c r="BMV9" s="13"/>
      <c r="BMW9" s="13"/>
      <c r="BMX9" s="13"/>
      <c r="BMY9" s="13"/>
      <c r="BMZ9" s="13"/>
      <c r="BNA9" s="13"/>
      <c r="BNB9" s="13"/>
      <c r="BNC9" s="13"/>
      <c r="BND9" s="13"/>
      <c r="BNE9" s="13"/>
      <c r="BNF9" s="13"/>
      <c r="BNG9" s="13"/>
      <c r="BNH9" s="13"/>
      <c r="BNI9" s="13"/>
      <c r="BNJ9" s="13"/>
      <c r="BNK9" s="13"/>
      <c r="BNL9" s="13"/>
      <c r="BNM9" s="13"/>
      <c r="BNN9" s="13"/>
      <c r="BNO9" s="13"/>
      <c r="BNP9" s="13"/>
      <c r="BNQ9" s="13"/>
      <c r="BNR9" s="13"/>
      <c r="BNS9" s="13"/>
      <c r="BNT9" s="13"/>
      <c r="BNU9" s="13"/>
      <c r="BNV9" s="13"/>
      <c r="BNW9" s="13"/>
      <c r="BNX9" s="13"/>
      <c r="BNY9" s="13"/>
      <c r="BNZ9" s="13"/>
      <c r="BOA9" s="13"/>
      <c r="BOB9" s="13"/>
      <c r="BOC9" s="13"/>
      <c r="BOD9" s="13"/>
      <c r="BOE9" s="13"/>
      <c r="BOF9" s="13"/>
      <c r="BOG9" s="13"/>
      <c r="BOH9" s="13"/>
      <c r="BOI9" s="13"/>
      <c r="BOJ9" s="13"/>
      <c r="BOK9" s="13"/>
      <c r="BOL9" s="13"/>
      <c r="BOM9" s="13"/>
      <c r="BON9" s="13"/>
      <c r="BOO9" s="13"/>
      <c r="BOP9" s="13"/>
      <c r="BOQ9" s="13"/>
      <c r="BOR9" s="13"/>
      <c r="BOS9" s="13"/>
      <c r="BOT9" s="13"/>
      <c r="BOU9" s="13"/>
      <c r="BOV9" s="13"/>
      <c r="BOW9" s="13"/>
      <c r="BOX9" s="13"/>
      <c r="BOY9" s="13"/>
      <c r="BOZ9" s="13"/>
      <c r="BPA9" s="13"/>
      <c r="BPB9" s="13"/>
      <c r="BPC9" s="13"/>
      <c r="BPD9" s="13"/>
      <c r="BPE9" s="13"/>
      <c r="BPF9" s="13"/>
      <c r="BPG9" s="13"/>
      <c r="BPH9" s="13"/>
      <c r="BPI9" s="13"/>
      <c r="BPJ9" s="13"/>
      <c r="BPK9" s="13"/>
      <c r="BPL9" s="13"/>
      <c r="BPM9" s="13"/>
      <c r="BPN9" s="13"/>
      <c r="BPO9" s="13"/>
      <c r="BPP9" s="13"/>
      <c r="BPQ9" s="13"/>
      <c r="BPR9" s="13"/>
      <c r="BPS9" s="13"/>
      <c r="BPT9" s="13"/>
      <c r="BPU9" s="13"/>
      <c r="BPV9" s="13"/>
      <c r="BPW9" s="13"/>
      <c r="BPX9" s="13"/>
      <c r="BPY9" s="13"/>
      <c r="BPZ9" s="13"/>
      <c r="BQA9" s="13"/>
      <c r="BQB9" s="13"/>
      <c r="BQC9" s="13"/>
      <c r="BQD9" s="13"/>
      <c r="BQE9" s="13"/>
      <c r="BQF9" s="13"/>
      <c r="BQG9" s="13"/>
      <c r="BQH9" s="13"/>
      <c r="BQI9" s="13"/>
      <c r="BQJ9" s="13"/>
      <c r="BQK9" s="13"/>
      <c r="BQL9" s="13"/>
      <c r="BQM9" s="13"/>
      <c r="BQN9" s="13"/>
      <c r="BQO9" s="13"/>
      <c r="BQP9" s="13"/>
      <c r="BQQ9" s="13"/>
      <c r="BQR9" s="13"/>
      <c r="BQS9" s="13"/>
      <c r="BQT9" s="13"/>
      <c r="BQU9" s="13"/>
      <c r="BQV9" s="13"/>
      <c r="BQW9" s="13"/>
      <c r="BQX9" s="13"/>
      <c r="BQY9" s="13"/>
      <c r="BQZ9" s="13"/>
      <c r="BRA9" s="13"/>
      <c r="BRB9" s="13"/>
      <c r="BRC9" s="13"/>
      <c r="BRD9" s="13"/>
      <c r="BRE9" s="13"/>
      <c r="BRF9" s="13"/>
      <c r="BRG9" s="13"/>
      <c r="BRH9" s="13"/>
      <c r="BRI9" s="13"/>
      <c r="BRJ9" s="13"/>
      <c r="BRK9" s="13"/>
      <c r="BRL9" s="13"/>
      <c r="BRM9" s="13"/>
      <c r="BRN9" s="13"/>
      <c r="BRO9" s="13"/>
      <c r="BRP9" s="13"/>
      <c r="BRQ9" s="13"/>
      <c r="BRR9" s="13"/>
      <c r="BRS9" s="13"/>
      <c r="BRT9" s="13"/>
      <c r="BRU9" s="13"/>
      <c r="BRV9" s="13"/>
      <c r="BRW9" s="13"/>
      <c r="BRX9" s="13"/>
      <c r="BRY9" s="13"/>
      <c r="BRZ9" s="13"/>
      <c r="BSA9" s="13"/>
      <c r="BSB9" s="13"/>
      <c r="BSC9" s="13"/>
      <c r="BSD9" s="13"/>
      <c r="BSE9" s="13"/>
      <c r="BSF9" s="13"/>
      <c r="BSG9" s="13"/>
      <c r="BSH9" s="13"/>
      <c r="BSI9" s="13"/>
      <c r="BSJ9" s="13"/>
      <c r="BSK9" s="13"/>
      <c r="BSL9" s="13"/>
      <c r="BSM9" s="13"/>
      <c r="BSN9" s="13"/>
      <c r="BSO9" s="13"/>
      <c r="BSP9" s="13"/>
      <c r="BSQ9" s="13"/>
      <c r="BSR9" s="13"/>
      <c r="BSS9" s="13"/>
      <c r="BST9" s="13"/>
      <c r="BSU9" s="13"/>
      <c r="BSV9" s="13"/>
      <c r="BSW9" s="13"/>
      <c r="BSX9" s="13"/>
      <c r="BSY9" s="13"/>
      <c r="BSZ9" s="13"/>
      <c r="BTA9" s="13"/>
      <c r="BTB9" s="13"/>
      <c r="BTC9" s="13"/>
      <c r="BTD9" s="13"/>
      <c r="BTE9" s="13"/>
      <c r="BTF9" s="13"/>
      <c r="BTG9" s="13"/>
      <c r="BTH9" s="13"/>
      <c r="BTI9" s="13"/>
      <c r="BTJ9" s="13"/>
      <c r="BTK9" s="13"/>
      <c r="BTL9" s="13"/>
      <c r="BTM9" s="13"/>
      <c r="BTN9" s="13"/>
      <c r="BTO9" s="13"/>
      <c r="BTP9" s="13"/>
      <c r="BTQ9" s="13"/>
      <c r="BTR9" s="13"/>
      <c r="BTS9" s="13"/>
      <c r="BTT9" s="13"/>
      <c r="BTU9" s="13"/>
      <c r="BTV9" s="13"/>
      <c r="BTW9" s="13"/>
      <c r="BTX9" s="13"/>
      <c r="BTY9" s="13"/>
      <c r="BTZ9" s="13"/>
      <c r="BUA9" s="13"/>
      <c r="BUB9" s="13"/>
      <c r="BUC9" s="13"/>
      <c r="BUD9" s="13"/>
      <c r="BUE9" s="13"/>
      <c r="BUF9" s="13"/>
      <c r="BUG9" s="13"/>
      <c r="BUH9" s="13"/>
      <c r="BUI9" s="13"/>
      <c r="BUJ9" s="13"/>
      <c r="BUK9" s="13"/>
      <c r="BUL9" s="13"/>
      <c r="BUM9" s="13"/>
      <c r="BUN9" s="13"/>
      <c r="BUO9" s="13"/>
      <c r="BUP9" s="13"/>
      <c r="BUQ9" s="13"/>
      <c r="BUR9" s="13"/>
      <c r="BUS9" s="13"/>
      <c r="BUT9" s="13"/>
      <c r="BUU9" s="13"/>
      <c r="BUV9" s="13"/>
      <c r="BUW9" s="13"/>
      <c r="BUX9" s="13"/>
      <c r="BUY9" s="13"/>
      <c r="BUZ9" s="13"/>
      <c r="BVA9" s="13"/>
      <c r="BVB9" s="13"/>
      <c r="BVC9" s="13"/>
      <c r="BVD9" s="13"/>
      <c r="BVE9" s="13"/>
      <c r="BVF9" s="13"/>
      <c r="BVG9" s="13"/>
      <c r="BVH9" s="13"/>
      <c r="BVI9" s="13"/>
      <c r="BVJ9" s="13"/>
      <c r="BVK9" s="13"/>
      <c r="BVL9" s="13"/>
      <c r="BVM9" s="13"/>
      <c r="BVN9" s="13"/>
      <c r="BVO9" s="13"/>
      <c r="BVP9" s="13"/>
      <c r="BVQ9" s="13"/>
      <c r="BVR9" s="13"/>
      <c r="BVS9" s="13"/>
      <c r="BVT9" s="13"/>
      <c r="BVU9" s="13"/>
      <c r="BVV9" s="13"/>
      <c r="BVW9" s="13"/>
      <c r="BVX9" s="13"/>
      <c r="BVY9" s="13"/>
      <c r="BVZ9" s="13"/>
      <c r="BWA9" s="13"/>
      <c r="BWB9" s="13"/>
      <c r="BWC9" s="13"/>
      <c r="BWD9" s="13"/>
      <c r="BWE9" s="13"/>
      <c r="BWF9" s="13"/>
      <c r="BWG9" s="13"/>
      <c r="BWH9" s="13"/>
      <c r="BWI9" s="13"/>
      <c r="BWJ9" s="13"/>
      <c r="BWK9" s="13"/>
      <c r="BWL9" s="13"/>
      <c r="BWM9" s="13"/>
      <c r="BWN9" s="13"/>
      <c r="BWO9" s="13"/>
      <c r="BWP9" s="13"/>
      <c r="BWQ9" s="13"/>
      <c r="BWR9" s="13"/>
      <c r="BWS9" s="13"/>
      <c r="BWT9" s="13"/>
      <c r="BWU9" s="13"/>
      <c r="BWV9" s="13"/>
      <c r="BWW9" s="13"/>
      <c r="BWX9" s="13"/>
      <c r="BWY9" s="13"/>
      <c r="BWZ9" s="13"/>
      <c r="BXA9" s="13"/>
      <c r="BXB9" s="13"/>
      <c r="BXC9" s="13"/>
      <c r="BXD9" s="13"/>
      <c r="BXE9" s="13"/>
      <c r="BXF9" s="13"/>
      <c r="BXG9" s="13"/>
      <c r="BXH9" s="13"/>
      <c r="BXI9" s="13"/>
      <c r="BXJ9" s="13"/>
      <c r="BXK9" s="13"/>
      <c r="BXL9" s="13"/>
      <c r="BXM9" s="13"/>
      <c r="BXN9" s="13"/>
      <c r="BXO9" s="13"/>
      <c r="BXP9" s="13"/>
      <c r="BXQ9" s="13"/>
      <c r="BXR9" s="13"/>
      <c r="BXS9" s="13"/>
      <c r="BXT9" s="13"/>
      <c r="BXU9" s="13"/>
      <c r="BXV9" s="13"/>
      <c r="BXW9" s="13"/>
      <c r="BXX9" s="13"/>
      <c r="BXY9" s="13"/>
      <c r="BXZ9" s="13"/>
      <c r="BYA9" s="13"/>
      <c r="BYB9" s="13"/>
      <c r="BYC9" s="13"/>
      <c r="BYD9" s="13"/>
      <c r="BYE9" s="13"/>
      <c r="BYF9" s="13"/>
      <c r="BYG9" s="13"/>
      <c r="BYH9" s="13"/>
      <c r="BYI9" s="13"/>
      <c r="BYJ9" s="13"/>
      <c r="BYK9" s="13"/>
      <c r="BYL9" s="13"/>
      <c r="BYM9" s="13"/>
      <c r="BYN9" s="13"/>
      <c r="BYO9" s="13"/>
      <c r="BYP9" s="13"/>
      <c r="BYQ9" s="13"/>
      <c r="BYR9" s="13"/>
      <c r="BYS9" s="13"/>
      <c r="BYT9" s="13"/>
      <c r="BYU9" s="13"/>
      <c r="BYV9" s="13"/>
      <c r="BYW9" s="13"/>
      <c r="BYX9" s="13"/>
      <c r="BYY9" s="13"/>
      <c r="BYZ9" s="13"/>
      <c r="BZA9" s="13"/>
      <c r="BZB9" s="13"/>
      <c r="BZC9" s="13"/>
      <c r="BZD9" s="13"/>
      <c r="BZE9" s="13"/>
      <c r="BZF9" s="13"/>
      <c r="BZG9" s="13"/>
      <c r="BZH9" s="13"/>
      <c r="BZI9" s="13"/>
      <c r="BZJ9" s="13"/>
      <c r="BZK9" s="13"/>
      <c r="BZL9" s="13"/>
      <c r="BZM9" s="13"/>
      <c r="BZN9" s="13"/>
      <c r="BZO9" s="13"/>
      <c r="BZP9" s="13"/>
      <c r="BZQ9" s="13"/>
      <c r="BZR9" s="13"/>
      <c r="BZS9" s="13"/>
      <c r="BZT9" s="13"/>
      <c r="BZU9" s="13"/>
      <c r="BZV9" s="13"/>
      <c r="BZW9" s="13"/>
      <c r="BZX9" s="13"/>
      <c r="BZY9" s="13"/>
      <c r="BZZ9" s="13"/>
      <c r="CAA9" s="13"/>
      <c r="CAB9" s="13"/>
      <c r="CAC9" s="13"/>
      <c r="CAD9" s="13"/>
      <c r="CAE9" s="13"/>
      <c r="CAF9" s="13"/>
      <c r="CAG9" s="13"/>
      <c r="CAH9" s="13"/>
      <c r="CAI9" s="13"/>
      <c r="CAJ9" s="13"/>
      <c r="CAK9" s="13"/>
      <c r="CAL9" s="13"/>
      <c r="CAM9" s="13"/>
      <c r="CAN9" s="13"/>
      <c r="CAO9" s="13"/>
      <c r="CAP9" s="13"/>
      <c r="CAQ9" s="13"/>
      <c r="CAR9" s="13"/>
      <c r="CAS9" s="13"/>
      <c r="CAT9" s="13"/>
      <c r="CAU9" s="13"/>
      <c r="CAV9" s="13"/>
      <c r="CAW9" s="13"/>
      <c r="CAX9" s="13"/>
      <c r="CAY9" s="13"/>
      <c r="CAZ9" s="13"/>
      <c r="CBA9" s="13"/>
      <c r="CBB9" s="13"/>
      <c r="CBC9" s="13"/>
      <c r="CBD9" s="13"/>
      <c r="CBE9" s="13"/>
      <c r="CBF9" s="13"/>
      <c r="CBG9" s="13"/>
      <c r="CBH9" s="13"/>
      <c r="CBI9" s="13"/>
      <c r="CBJ9" s="13"/>
      <c r="CBK9" s="13"/>
      <c r="CBL9" s="13"/>
      <c r="CBM9" s="13"/>
      <c r="CBN9" s="13"/>
      <c r="CBO9" s="13"/>
      <c r="CBP9" s="13"/>
      <c r="CBQ9" s="13"/>
      <c r="CBR9" s="13"/>
      <c r="CBS9" s="13"/>
      <c r="CBT9" s="13"/>
      <c r="CBU9" s="13"/>
      <c r="CBV9" s="13"/>
      <c r="CBW9" s="13"/>
      <c r="CBX9" s="13"/>
      <c r="CBY9" s="13"/>
      <c r="CBZ9" s="13"/>
      <c r="CCA9" s="13"/>
      <c r="CCB9" s="13"/>
      <c r="CCC9" s="13"/>
      <c r="CCD9" s="13"/>
      <c r="CCE9" s="13"/>
      <c r="CCF9" s="13"/>
      <c r="CCG9" s="13"/>
      <c r="CCH9" s="13"/>
      <c r="CCI9" s="13"/>
      <c r="CCJ9" s="13"/>
      <c r="CCK9" s="13"/>
      <c r="CCL9" s="13"/>
      <c r="CCM9" s="13"/>
      <c r="CCN9" s="13"/>
      <c r="CCO9" s="13"/>
      <c r="CCP9" s="13"/>
      <c r="CCQ9" s="13"/>
      <c r="CCR9" s="13"/>
      <c r="CCS9" s="13"/>
      <c r="CCT9" s="13"/>
      <c r="CCU9" s="13"/>
      <c r="CCV9" s="13"/>
      <c r="CCW9" s="13"/>
      <c r="CCX9" s="13"/>
      <c r="CCY9" s="13"/>
      <c r="CCZ9" s="13"/>
      <c r="CDA9" s="13"/>
      <c r="CDB9" s="13"/>
      <c r="CDC9" s="13"/>
      <c r="CDD9" s="13"/>
      <c r="CDE9" s="13"/>
      <c r="CDF9" s="13"/>
      <c r="CDG9" s="13"/>
      <c r="CDH9" s="13"/>
      <c r="CDI9" s="13"/>
      <c r="CDJ9" s="13"/>
      <c r="CDK9" s="13"/>
      <c r="CDL9" s="13"/>
      <c r="CDM9" s="13"/>
      <c r="CDN9" s="13"/>
      <c r="CDO9" s="13"/>
      <c r="CDP9" s="13"/>
      <c r="CDQ9" s="13"/>
      <c r="CDR9" s="13"/>
      <c r="CDS9" s="13"/>
      <c r="CDT9" s="13"/>
      <c r="CDU9" s="13"/>
      <c r="CDV9" s="13"/>
      <c r="CDW9" s="13"/>
      <c r="CDX9" s="13"/>
      <c r="CDY9" s="13"/>
      <c r="CDZ9" s="13"/>
      <c r="CEA9" s="13"/>
      <c r="CEB9" s="13"/>
      <c r="CEC9" s="13"/>
      <c r="CED9" s="13"/>
      <c r="CEE9" s="13"/>
      <c r="CEF9" s="13"/>
      <c r="CEG9" s="13"/>
      <c r="CEH9" s="13"/>
      <c r="CEI9" s="13"/>
      <c r="CEJ9" s="13"/>
      <c r="CEK9" s="13"/>
      <c r="CEL9" s="13"/>
      <c r="CEM9" s="13"/>
      <c r="CEN9" s="13"/>
      <c r="CEO9" s="13"/>
      <c r="CEP9" s="13"/>
      <c r="CEQ9" s="13"/>
      <c r="CER9" s="13"/>
      <c r="CES9" s="13"/>
      <c r="CET9" s="13"/>
      <c r="CEU9" s="13"/>
      <c r="CEV9" s="13"/>
      <c r="CEW9" s="13"/>
      <c r="CEX9" s="13"/>
      <c r="CEY9" s="13"/>
      <c r="CEZ9" s="13"/>
      <c r="CFA9" s="13"/>
      <c r="CFB9" s="13"/>
      <c r="CFC9" s="13"/>
      <c r="CFD9" s="13"/>
      <c r="CFE9" s="13"/>
      <c r="CFF9" s="13"/>
      <c r="CFG9" s="13"/>
      <c r="CFH9" s="13"/>
      <c r="CFI9" s="13"/>
      <c r="CFJ9" s="13"/>
      <c r="CFK9" s="13"/>
      <c r="CFL9" s="13"/>
      <c r="CFM9" s="13"/>
      <c r="CFN9" s="13"/>
      <c r="CFO9" s="13"/>
      <c r="CFP9" s="13"/>
      <c r="CFQ9" s="13"/>
      <c r="CFR9" s="13"/>
      <c r="CFS9" s="13"/>
      <c r="CFT9" s="13"/>
      <c r="CFU9" s="13"/>
      <c r="CFV9" s="13"/>
      <c r="CFW9" s="13"/>
      <c r="CFX9" s="13"/>
      <c r="CFY9" s="13"/>
      <c r="CFZ9" s="13"/>
      <c r="CGA9" s="13"/>
      <c r="CGB9" s="13"/>
      <c r="CGC9" s="13"/>
      <c r="CGD9" s="13"/>
      <c r="CGE9" s="13"/>
      <c r="CGF9" s="13"/>
      <c r="CGG9" s="13"/>
      <c r="CGH9" s="13"/>
      <c r="CGI9" s="13"/>
      <c r="CGJ9" s="13"/>
      <c r="CGK9" s="13"/>
      <c r="CGL9" s="13"/>
      <c r="CGM9" s="13"/>
      <c r="CGN9" s="13"/>
      <c r="CGO9" s="13"/>
      <c r="CGP9" s="13"/>
      <c r="CGQ9" s="13"/>
      <c r="CGR9" s="13"/>
      <c r="CGS9" s="13"/>
      <c r="CGT9" s="13"/>
      <c r="CGU9" s="13"/>
      <c r="CGV9" s="13"/>
      <c r="CGW9" s="13"/>
      <c r="CGX9" s="13"/>
      <c r="CGY9" s="13"/>
      <c r="CGZ9" s="13"/>
      <c r="CHA9" s="13"/>
      <c r="CHB9" s="13"/>
      <c r="CHC9" s="13"/>
      <c r="CHD9" s="13"/>
      <c r="CHE9" s="13"/>
      <c r="CHF9" s="13"/>
      <c r="CHG9" s="13"/>
      <c r="CHH9" s="13"/>
      <c r="CHI9" s="13"/>
      <c r="CHJ9" s="13"/>
      <c r="CHK9" s="13"/>
      <c r="CHL9" s="13"/>
      <c r="CHM9" s="13"/>
      <c r="CHN9" s="13"/>
      <c r="CHO9" s="13"/>
      <c r="CHP9" s="13"/>
      <c r="CHQ9" s="13"/>
      <c r="CHR9" s="13"/>
      <c r="CHS9" s="13"/>
      <c r="CHT9" s="13"/>
      <c r="CHU9" s="13"/>
      <c r="CHV9" s="13"/>
      <c r="CHW9" s="13"/>
      <c r="CHX9" s="13"/>
      <c r="CHY9" s="13"/>
      <c r="CHZ9" s="13"/>
      <c r="CIA9" s="13"/>
      <c r="CIB9" s="13"/>
      <c r="CIC9" s="13"/>
      <c r="CID9" s="13"/>
      <c r="CIE9" s="13"/>
      <c r="CIF9" s="13"/>
      <c r="CIG9" s="13"/>
      <c r="CIH9" s="13"/>
      <c r="CII9" s="13"/>
      <c r="CIJ9" s="13"/>
      <c r="CIK9" s="13"/>
      <c r="CIL9" s="13"/>
      <c r="CIM9" s="13"/>
      <c r="CIN9" s="13"/>
      <c r="CIO9" s="13"/>
      <c r="CIP9" s="13"/>
      <c r="CIQ9" s="13"/>
      <c r="CIR9" s="13"/>
      <c r="CIS9" s="13"/>
      <c r="CIT9" s="13"/>
      <c r="CIU9" s="13"/>
      <c r="CIV9" s="13"/>
      <c r="CIW9" s="13"/>
      <c r="CIX9" s="13"/>
      <c r="CIY9" s="13"/>
      <c r="CIZ9" s="13"/>
      <c r="CJA9" s="13"/>
      <c r="CJB9" s="13"/>
      <c r="CJC9" s="13"/>
      <c r="CJD9" s="13"/>
      <c r="CJE9" s="13"/>
      <c r="CJF9" s="13"/>
      <c r="CJG9" s="13"/>
      <c r="CJH9" s="13"/>
      <c r="CJI9" s="13"/>
      <c r="CJJ9" s="13"/>
      <c r="CJK9" s="13"/>
      <c r="CJL9" s="13"/>
      <c r="CJM9" s="13"/>
      <c r="CJN9" s="13"/>
      <c r="CJO9" s="13"/>
      <c r="CJP9" s="13"/>
      <c r="CJQ9" s="13"/>
      <c r="CJR9" s="13"/>
      <c r="CJS9" s="13"/>
      <c r="CJT9" s="13"/>
      <c r="CJU9" s="13"/>
      <c r="CJV9" s="13"/>
      <c r="CJW9" s="13"/>
      <c r="CJX9" s="13"/>
      <c r="CJY9" s="13"/>
      <c r="CJZ9" s="13"/>
      <c r="CKA9" s="13"/>
      <c r="CKB9" s="13"/>
      <c r="CKC9" s="13"/>
      <c r="CKD9" s="13"/>
      <c r="CKE9" s="13"/>
      <c r="CKF9" s="13"/>
      <c r="CKG9" s="13"/>
      <c r="CKH9" s="13"/>
      <c r="CKI9" s="13"/>
      <c r="CKJ9" s="13"/>
      <c r="CKK9" s="13"/>
      <c r="CKL9" s="13"/>
      <c r="CKM9" s="13"/>
      <c r="CKN9" s="13"/>
      <c r="CKO9" s="13"/>
      <c r="CKP9" s="13"/>
      <c r="CKQ9" s="13"/>
      <c r="CKR9" s="13"/>
      <c r="CKS9" s="13"/>
      <c r="CKT9" s="13"/>
      <c r="CKU9" s="13"/>
      <c r="CKV9" s="13"/>
      <c r="CKW9" s="13"/>
      <c r="CKX9" s="13"/>
      <c r="CKY9" s="13"/>
      <c r="CKZ9" s="13"/>
      <c r="CLA9" s="13"/>
      <c r="CLB9" s="13"/>
      <c r="CLC9" s="13"/>
      <c r="CLD9" s="13"/>
      <c r="CLE9" s="13"/>
      <c r="CLF9" s="13"/>
      <c r="CLG9" s="13"/>
      <c r="CLH9" s="13"/>
      <c r="CLI9" s="13"/>
      <c r="CLJ9" s="13"/>
      <c r="CLK9" s="13"/>
      <c r="CLL9" s="13"/>
      <c r="CLM9" s="13"/>
      <c r="CLN9" s="13"/>
      <c r="CLO9" s="13"/>
      <c r="CLP9" s="13"/>
      <c r="CLQ9" s="13"/>
      <c r="CLR9" s="13"/>
      <c r="CLS9" s="13"/>
      <c r="CLT9" s="13"/>
      <c r="CLU9" s="13"/>
      <c r="CLV9" s="13"/>
      <c r="CLW9" s="13"/>
      <c r="CLX9" s="13"/>
      <c r="CLY9" s="13"/>
      <c r="CLZ9" s="13"/>
      <c r="CMA9" s="13"/>
      <c r="CMB9" s="13"/>
      <c r="CMC9" s="13"/>
      <c r="CMD9" s="13"/>
      <c r="CME9" s="13"/>
      <c r="CMF9" s="13"/>
      <c r="CMG9" s="13"/>
      <c r="CMH9" s="13"/>
      <c r="CMI9" s="13"/>
      <c r="CMJ9" s="13"/>
      <c r="CMK9" s="13"/>
      <c r="CML9" s="13"/>
      <c r="CMM9" s="13"/>
      <c r="CMN9" s="13"/>
      <c r="CMO9" s="13"/>
      <c r="CMP9" s="13"/>
      <c r="CMQ9" s="13"/>
      <c r="CMR9" s="13"/>
      <c r="CMS9" s="13"/>
      <c r="CMT9" s="13"/>
      <c r="CMU9" s="13"/>
      <c r="CMV9" s="13"/>
      <c r="CMW9" s="13"/>
      <c r="CMX9" s="13"/>
      <c r="CMY9" s="13"/>
      <c r="CMZ9" s="13"/>
      <c r="CNA9" s="13"/>
      <c r="CNB9" s="13"/>
      <c r="CNC9" s="13"/>
      <c r="CND9" s="13"/>
      <c r="CNE9" s="13"/>
      <c r="CNF9" s="13"/>
      <c r="CNG9" s="13"/>
      <c r="CNH9" s="13"/>
      <c r="CNI9" s="13"/>
      <c r="CNJ9" s="13"/>
      <c r="CNK9" s="13"/>
      <c r="CNL9" s="13"/>
      <c r="CNM9" s="13"/>
      <c r="CNN9" s="13"/>
      <c r="CNO9" s="13"/>
      <c r="CNP9" s="13"/>
      <c r="CNQ9" s="13"/>
      <c r="CNR9" s="13"/>
      <c r="CNS9" s="13"/>
      <c r="CNT9" s="13"/>
      <c r="CNU9" s="13"/>
      <c r="CNV9" s="13"/>
      <c r="CNW9" s="13"/>
      <c r="CNX9" s="13"/>
      <c r="CNY9" s="13"/>
      <c r="CNZ9" s="13"/>
      <c r="COA9" s="13"/>
      <c r="COB9" s="13"/>
      <c r="COC9" s="13"/>
      <c r="COD9" s="13"/>
      <c r="COE9" s="13"/>
      <c r="COF9" s="13"/>
      <c r="COG9" s="13"/>
      <c r="COH9" s="13"/>
      <c r="COI9" s="13"/>
      <c r="COJ9" s="13"/>
      <c r="COK9" s="13"/>
      <c r="COL9" s="13"/>
      <c r="COM9" s="13"/>
      <c r="CON9" s="13"/>
      <c r="COO9" s="13"/>
      <c r="COP9" s="13"/>
      <c r="COQ9" s="13"/>
      <c r="COR9" s="13"/>
      <c r="COS9" s="13"/>
      <c r="COT9" s="13"/>
      <c r="COU9" s="13"/>
      <c r="COV9" s="13"/>
      <c r="COW9" s="13"/>
      <c r="COX9" s="13"/>
      <c r="COY9" s="13"/>
      <c r="COZ9" s="13"/>
      <c r="CPA9" s="13"/>
      <c r="CPB9" s="13"/>
      <c r="CPC9" s="13"/>
      <c r="CPD9" s="13"/>
      <c r="CPE9" s="13"/>
      <c r="CPF9" s="13"/>
      <c r="CPG9" s="13"/>
      <c r="CPH9" s="13"/>
      <c r="CPI9" s="13"/>
      <c r="CPJ9" s="13"/>
      <c r="CPK9" s="13"/>
      <c r="CPL9" s="13"/>
      <c r="CPM9" s="13"/>
      <c r="CPN9" s="13"/>
      <c r="CPO9" s="13"/>
      <c r="CPP9" s="13"/>
      <c r="CPQ9" s="13"/>
      <c r="CPR9" s="13"/>
      <c r="CPS9" s="13"/>
      <c r="CPT9" s="13"/>
      <c r="CPU9" s="13"/>
      <c r="CPV9" s="13"/>
      <c r="CPW9" s="13"/>
      <c r="CPX9" s="13"/>
      <c r="CPY9" s="13"/>
      <c r="CPZ9" s="13"/>
      <c r="CQA9" s="13"/>
      <c r="CQB9" s="13"/>
      <c r="CQC9" s="13"/>
      <c r="CQD9" s="13"/>
      <c r="CQE9" s="13"/>
      <c r="CQF9" s="13"/>
      <c r="CQG9" s="13"/>
      <c r="CQH9" s="13"/>
      <c r="CQI9" s="13"/>
      <c r="CQJ9" s="13"/>
      <c r="CQK9" s="13"/>
      <c r="CQL9" s="13"/>
      <c r="CQM9" s="13"/>
      <c r="CQN9" s="13"/>
      <c r="CQO9" s="13"/>
      <c r="CQP9" s="13"/>
      <c r="CQQ9" s="13"/>
      <c r="CQR9" s="13"/>
      <c r="CQS9" s="13"/>
      <c r="CQT9" s="13"/>
      <c r="CQU9" s="13"/>
      <c r="CQV9" s="13"/>
      <c r="CQW9" s="13"/>
      <c r="CQX9" s="13"/>
      <c r="CQY9" s="13"/>
      <c r="CQZ9" s="13"/>
      <c r="CRA9" s="13"/>
      <c r="CRB9" s="13"/>
      <c r="CRC9" s="13"/>
      <c r="CRD9" s="13"/>
      <c r="CRE9" s="13"/>
      <c r="CRF9" s="13"/>
      <c r="CRG9" s="13"/>
      <c r="CRH9" s="13"/>
      <c r="CRI9" s="13"/>
      <c r="CRJ9" s="13"/>
      <c r="CRK9" s="13"/>
      <c r="CRL9" s="13"/>
      <c r="CRM9" s="13"/>
      <c r="CRN9" s="13"/>
      <c r="CRO9" s="13"/>
      <c r="CRP9" s="13"/>
      <c r="CRQ9" s="13"/>
      <c r="CRR9" s="13"/>
      <c r="CRS9" s="13"/>
      <c r="CRT9" s="13"/>
      <c r="CRU9" s="13"/>
      <c r="CRV9" s="13"/>
      <c r="CRW9" s="13"/>
      <c r="CRX9" s="13"/>
      <c r="CRY9" s="13"/>
      <c r="CRZ9" s="13"/>
      <c r="CSA9" s="13"/>
      <c r="CSB9" s="13"/>
      <c r="CSC9" s="13"/>
      <c r="CSD9" s="13"/>
      <c r="CSE9" s="13"/>
      <c r="CSF9" s="13"/>
      <c r="CSG9" s="13"/>
      <c r="CSH9" s="13"/>
      <c r="CSI9" s="13"/>
      <c r="CSJ9" s="13"/>
      <c r="CSK9" s="13"/>
      <c r="CSL9" s="13"/>
      <c r="CSM9" s="13"/>
      <c r="CSN9" s="13"/>
      <c r="CSO9" s="13"/>
      <c r="CSP9" s="13"/>
      <c r="CSQ9" s="13"/>
      <c r="CSR9" s="13"/>
      <c r="CSS9" s="13"/>
      <c r="CST9" s="13"/>
      <c r="CSU9" s="13"/>
      <c r="CSV9" s="13"/>
      <c r="CSW9" s="13"/>
      <c r="CSX9" s="13"/>
      <c r="CSY9" s="13"/>
      <c r="CSZ9" s="13"/>
      <c r="CTA9" s="13"/>
      <c r="CTB9" s="13"/>
      <c r="CTC9" s="13"/>
      <c r="CTD9" s="13"/>
      <c r="CTE9" s="13"/>
      <c r="CTF9" s="13"/>
      <c r="CTG9" s="13"/>
      <c r="CTH9" s="13"/>
      <c r="CTI9" s="13"/>
      <c r="CTJ9" s="13"/>
      <c r="CTK9" s="13"/>
      <c r="CTL9" s="13"/>
      <c r="CTM9" s="13"/>
      <c r="CTN9" s="13"/>
      <c r="CTO9" s="13"/>
      <c r="CTP9" s="13"/>
      <c r="CTQ9" s="13"/>
      <c r="CTR9" s="13"/>
      <c r="CTS9" s="13"/>
      <c r="CTT9" s="13"/>
      <c r="CTU9" s="13"/>
      <c r="CTV9" s="13"/>
      <c r="CTW9" s="13"/>
      <c r="CTX9" s="13"/>
      <c r="CTY9" s="13"/>
      <c r="CTZ9" s="13"/>
      <c r="CUA9" s="13"/>
      <c r="CUB9" s="13"/>
      <c r="CUC9" s="13"/>
      <c r="CUD9" s="13"/>
      <c r="CUE9" s="13"/>
      <c r="CUF9" s="13"/>
      <c r="CUG9" s="13"/>
      <c r="CUH9" s="13"/>
      <c r="CUI9" s="13"/>
      <c r="CUJ9" s="13"/>
      <c r="CUK9" s="13"/>
      <c r="CUL9" s="13"/>
      <c r="CUM9" s="13"/>
      <c r="CUN9" s="13"/>
      <c r="CUO9" s="13"/>
      <c r="CUP9" s="13"/>
      <c r="CUQ9" s="13"/>
      <c r="CUR9" s="13"/>
      <c r="CUS9" s="13"/>
      <c r="CUT9" s="13"/>
      <c r="CUU9" s="13"/>
      <c r="CUV9" s="13"/>
      <c r="CUW9" s="13"/>
      <c r="CUX9" s="13"/>
      <c r="CUY9" s="13"/>
      <c r="CUZ9" s="13"/>
      <c r="CVA9" s="13"/>
      <c r="CVB9" s="13"/>
      <c r="CVC9" s="13"/>
      <c r="CVD9" s="13"/>
      <c r="CVE9" s="13"/>
      <c r="CVF9" s="13"/>
      <c r="CVG9" s="13"/>
      <c r="CVH9" s="13"/>
      <c r="CVI9" s="13"/>
      <c r="CVJ9" s="13"/>
      <c r="CVK9" s="13"/>
      <c r="CVL9" s="13"/>
      <c r="CVM9" s="13"/>
      <c r="CVN9" s="13"/>
      <c r="CVO9" s="13"/>
      <c r="CVP9" s="13"/>
      <c r="CVQ9" s="13"/>
      <c r="CVR9" s="13"/>
      <c r="CVS9" s="13"/>
      <c r="CVT9" s="13"/>
      <c r="CVU9" s="13"/>
      <c r="CVV9" s="13"/>
      <c r="CVW9" s="13"/>
      <c r="CVX9" s="13"/>
      <c r="CVY9" s="13"/>
      <c r="CVZ9" s="13"/>
      <c r="CWA9" s="13"/>
      <c r="CWB9" s="13"/>
      <c r="CWC9" s="13"/>
      <c r="CWD9" s="13"/>
      <c r="CWE9" s="13"/>
      <c r="CWF9" s="13"/>
      <c r="CWG9" s="13"/>
      <c r="CWH9" s="13"/>
      <c r="CWI9" s="13"/>
      <c r="CWJ9" s="13"/>
      <c r="CWK9" s="13"/>
      <c r="CWL9" s="13"/>
      <c r="CWM9" s="13"/>
      <c r="CWN9" s="13"/>
      <c r="CWO9" s="13"/>
      <c r="CWP9" s="13"/>
      <c r="CWQ9" s="13"/>
      <c r="CWR9" s="13"/>
      <c r="CWS9" s="13"/>
      <c r="CWT9" s="13"/>
      <c r="CWU9" s="13"/>
      <c r="CWV9" s="13"/>
      <c r="CWW9" s="13"/>
      <c r="CWX9" s="13"/>
      <c r="CWY9" s="13"/>
      <c r="CWZ9" s="13"/>
      <c r="CXA9" s="13"/>
      <c r="CXB9" s="13"/>
      <c r="CXC9" s="13"/>
      <c r="CXD9" s="13"/>
      <c r="CXE9" s="13"/>
      <c r="CXF9" s="13"/>
      <c r="CXG9" s="13"/>
      <c r="CXH9" s="13"/>
      <c r="CXI9" s="13"/>
      <c r="CXJ9" s="13"/>
      <c r="CXK9" s="13"/>
      <c r="CXL9" s="13"/>
      <c r="CXM9" s="13"/>
      <c r="CXN9" s="13"/>
      <c r="CXO9" s="13"/>
      <c r="CXP9" s="13"/>
      <c r="CXQ9" s="13"/>
      <c r="CXR9" s="13"/>
      <c r="CXS9" s="13"/>
      <c r="CXT9" s="13"/>
      <c r="CXU9" s="13"/>
      <c r="CXV9" s="13"/>
      <c r="CXW9" s="13"/>
      <c r="CXX9" s="13"/>
      <c r="CXY9" s="13"/>
      <c r="CXZ9" s="13"/>
      <c r="CYA9" s="13"/>
      <c r="CYB9" s="13"/>
      <c r="CYC9" s="13"/>
      <c r="CYD9" s="13"/>
      <c r="CYE9" s="13"/>
      <c r="CYF9" s="13"/>
      <c r="CYG9" s="13"/>
      <c r="CYH9" s="13"/>
      <c r="CYI9" s="13"/>
      <c r="CYJ9" s="13"/>
      <c r="CYK9" s="13"/>
      <c r="CYL9" s="13"/>
      <c r="CYM9" s="13"/>
      <c r="CYN9" s="13"/>
      <c r="CYO9" s="13"/>
      <c r="CYP9" s="13"/>
      <c r="CYQ9" s="13"/>
      <c r="CYR9" s="13"/>
      <c r="CYS9" s="13"/>
      <c r="CYT9" s="13"/>
      <c r="CYU9" s="13"/>
      <c r="CYV9" s="13"/>
      <c r="CYW9" s="13"/>
      <c r="CYX9" s="13"/>
      <c r="CYY9" s="13"/>
      <c r="CYZ9" s="13"/>
      <c r="CZA9" s="13"/>
      <c r="CZB9" s="13"/>
      <c r="CZC9" s="13"/>
      <c r="CZD9" s="13"/>
      <c r="CZE9" s="13"/>
      <c r="CZF9" s="13"/>
      <c r="CZG9" s="13"/>
      <c r="CZH9" s="13"/>
      <c r="CZI9" s="13"/>
      <c r="CZJ9" s="13"/>
      <c r="CZK9" s="13"/>
      <c r="CZL9" s="13"/>
      <c r="CZM9" s="13"/>
      <c r="CZN9" s="13"/>
      <c r="CZO9" s="13"/>
      <c r="CZP9" s="13"/>
      <c r="CZQ9" s="13"/>
      <c r="CZR9" s="13"/>
      <c r="CZS9" s="13"/>
      <c r="CZT9" s="13"/>
      <c r="CZU9" s="13"/>
      <c r="CZV9" s="13"/>
      <c r="CZW9" s="13"/>
      <c r="CZX9" s="13"/>
      <c r="CZY9" s="13"/>
      <c r="CZZ9" s="13"/>
      <c r="DAA9" s="13"/>
      <c r="DAB9" s="13"/>
      <c r="DAC9" s="13"/>
      <c r="DAD9" s="13"/>
      <c r="DAE9" s="13"/>
      <c r="DAF9" s="13"/>
      <c r="DAG9" s="13"/>
      <c r="DAH9" s="13"/>
      <c r="DAI9" s="13"/>
      <c r="DAJ9" s="13"/>
      <c r="DAK9" s="13"/>
      <c r="DAL9" s="13"/>
      <c r="DAM9" s="13"/>
      <c r="DAN9" s="13"/>
      <c r="DAO9" s="13"/>
      <c r="DAP9" s="13"/>
      <c r="DAQ9" s="13"/>
      <c r="DAR9" s="13"/>
      <c r="DAS9" s="13"/>
      <c r="DAT9" s="13"/>
      <c r="DAU9" s="13"/>
      <c r="DAV9" s="13"/>
      <c r="DAW9" s="13"/>
      <c r="DAX9" s="13"/>
      <c r="DAY9" s="13"/>
      <c r="DAZ9" s="13"/>
      <c r="DBA9" s="13"/>
      <c r="DBB9" s="13"/>
      <c r="DBC9" s="13"/>
      <c r="DBD9" s="13"/>
      <c r="DBE9" s="13"/>
      <c r="DBF9" s="13"/>
      <c r="DBG9" s="13"/>
      <c r="DBH9" s="13"/>
      <c r="DBI9" s="13"/>
      <c r="DBJ9" s="13"/>
      <c r="DBK9" s="13"/>
      <c r="DBL9" s="13"/>
      <c r="DBM9" s="13"/>
      <c r="DBN9" s="13"/>
      <c r="DBO9" s="13"/>
      <c r="DBP9" s="13"/>
      <c r="DBQ9" s="13"/>
      <c r="DBR9" s="13"/>
      <c r="DBS9" s="13"/>
      <c r="DBT9" s="13"/>
      <c r="DBU9" s="13"/>
      <c r="DBV9" s="13"/>
      <c r="DBW9" s="13"/>
      <c r="DBX9" s="13"/>
      <c r="DBY9" s="13"/>
      <c r="DBZ9" s="13"/>
      <c r="DCA9" s="13"/>
      <c r="DCB9" s="13"/>
      <c r="DCC9" s="13"/>
      <c r="DCD9" s="13"/>
      <c r="DCE9" s="13"/>
      <c r="DCF9" s="13"/>
      <c r="DCG9" s="13"/>
      <c r="DCH9" s="13"/>
      <c r="DCI9" s="13"/>
      <c r="DCJ9" s="13"/>
      <c r="DCK9" s="13"/>
      <c r="DCL9" s="13"/>
      <c r="DCM9" s="13"/>
      <c r="DCN9" s="13"/>
      <c r="DCO9" s="13"/>
      <c r="DCP9" s="13"/>
      <c r="DCQ9" s="13"/>
      <c r="DCR9" s="13"/>
      <c r="DCS9" s="13"/>
      <c r="DCT9" s="13"/>
      <c r="DCU9" s="13"/>
      <c r="DCV9" s="13"/>
      <c r="DCW9" s="13"/>
      <c r="DCX9" s="13"/>
      <c r="DCY9" s="13"/>
      <c r="DCZ9" s="13"/>
      <c r="DDA9" s="13"/>
      <c r="DDB9" s="13"/>
      <c r="DDC9" s="13"/>
      <c r="DDD9" s="13"/>
      <c r="DDE9" s="13"/>
      <c r="DDF9" s="13"/>
      <c r="DDG9" s="13"/>
      <c r="DDH9" s="13"/>
      <c r="DDI9" s="13"/>
      <c r="DDJ9" s="13"/>
      <c r="DDK9" s="13"/>
      <c r="DDL9" s="13"/>
      <c r="DDM9" s="13"/>
      <c r="DDN9" s="13"/>
      <c r="DDO9" s="13"/>
      <c r="DDP9" s="13"/>
      <c r="DDQ9" s="13"/>
      <c r="DDR9" s="13"/>
      <c r="DDS9" s="13"/>
      <c r="DDT9" s="13"/>
      <c r="DDU9" s="13"/>
      <c r="DDV9" s="13"/>
      <c r="DDW9" s="13"/>
      <c r="DDX9" s="13"/>
      <c r="DDY9" s="13"/>
      <c r="DDZ9" s="13"/>
      <c r="DEA9" s="13"/>
      <c r="DEB9" s="13"/>
      <c r="DEC9" s="13"/>
      <c r="DED9" s="13"/>
      <c r="DEE9" s="13"/>
      <c r="DEF9" s="13"/>
      <c r="DEG9" s="13"/>
      <c r="DEH9" s="13"/>
      <c r="DEI9" s="13"/>
      <c r="DEJ9" s="13"/>
      <c r="DEK9" s="13"/>
      <c r="DEL9" s="13"/>
      <c r="DEM9" s="13"/>
      <c r="DEN9" s="13"/>
      <c r="DEO9" s="13"/>
      <c r="DEP9" s="13"/>
      <c r="DEQ9" s="13"/>
      <c r="DER9" s="13"/>
      <c r="DES9" s="13"/>
      <c r="DET9" s="13"/>
      <c r="DEU9" s="13"/>
      <c r="DEV9" s="13"/>
      <c r="DEW9" s="13"/>
      <c r="DEX9" s="13"/>
      <c r="DEY9" s="13"/>
      <c r="DEZ9" s="13"/>
      <c r="DFA9" s="13"/>
      <c r="DFB9" s="13"/>
      <c r="DFC9" s="13"/>
      <c r="DFD9" s="13"/>
      <c r="DFE9" s="13"/>
      <c r="DFF9" s="13"/>
      <c r="DFG9" s="13"/>
      <c r="DFH9" s="13"/>
      <c r="DFI9" s="13"/>
      <c r="DFJ9" s="13"/>
      <c r="DFK9" s="13"/>
      <c r="DFL9" s="13"/>
      <c r="DFM9" s="13"/>
      <c r="DFN9" s="13"/>
      <c r="DFO9" s="13"/>
      <c r="DFP9" s="13"/>
      <c r="DFQ9" s="13"/>
      <c r="DFR9" s="13"/>
      <c r="DFS9" s="13"/>
      <c r="DFT9" s="13"/>
      <c r="DFU9" s="13"/>
      <c r="DFV9" s="13"/>
      <c r="DFW9" s="13"/>
      <c r="DFX9" s="13"/>
      <c r="DFY9" s="13"/>
      <c r="DFZ9" s="13"/>
      <c r="DGA9" s="13"/>
      <c r="DGB9" s="13"/>
      <c r="DGC9" s="13"/>
      <c r="DGD9" s="13"/>
      <c r="DGE9" s="13"/>
      <c r="DGF9" s="13"/>
      <c r="DGG9" s="13"/>
      <c r="DGH9" s="13"/>
      <c r="DGI9" s="13"/>
      <c r="DGJ9" s="13"/>
      <c r="DGK9" s="13"/>
      <c r="DGL9" s="13"/>
      <c r="DGM9" s="13"/>
      <c r="DGN9" s="13"/>
      <c r="DGO9" s="13"/>
      <c r="DGP9" s="13"/>
      <c r="DGQ9" s="13"/>
      <c r="DGR9" s="13"/>
      <c r="DGS9" s="13"/>
      <c r="DGT9" s="13"/>
      <c r="DGU9" s="13"/>
      <c r="DGV9" s="13"/>
      <c r="DGW9" s="13"/>
      <c r="DGX9" s="13"/>
      <c r="DGY9" s="13"/>
      <c r="DGZ9" s="13"/>
      <c r="DHA9" s="13"/>
      <c r="DHB9" s="13"/>
      <c r="DHC9" s="13"/>
      <c r="DHD9" s="13"/>
      <c r="DHE9" s="13"/>
      <c r="DHF9" s="13"/>
      <c r="DHG9" s="13"/>
      <c r="DHH9" s="13"/>
      <c r="DHI9" s="13"/>
      <c r="DHJ9" s="13"/>
      <c r="DHK9" s="13"/>
      <c r="DHL9" s="13"/>
      <c r="DHM9" s="13"/>
      <c r="DHN9" s="13"/>
      <c r="DHO9" s="13"/>
      <c r="DHP9" s="13"/>
      <c r="DHQ9" s="13"/>
      <c r="DHR9" s="13"/>
      <c r="DHS9" s="13"/>
      <c r="DHT9" s="13"/>
      <c r="DHU9" s="13"/>
      <c r="DHV9" s="13"/>
      <c r="DHW9" s="13"/>
      <c r="DHX9" s="13"/>
      <c r="DHY9" s="13"/>
      <c r="DHZ9" s="13"/>
      <c r="DIA9" s="13"/>
      <c r="DIB9" s="13"/>
      <c r="DIC9" s="13"/>
      <c r="DID9" s="13"/>
      <c r="DIE9" s="13"/>
      <c r="DIF9" s="13"/>
      <c r="DIG9" s="13"/>
      <c r="DIH9" s="13"/>
      <c r="DII9" s="13"/>
      <c r="DIJ9" s="13"/>
      <c r="DIK9" s="13"/>
      <c r="DIL9" s="13"/>
      <c r="DIM9" s="13"/>
      <c r="DIN9" s="13"/>
      <c r="DIO9" s="13"/>
      <c r="DIP9" s="13"/>
      <c r="DIQ9" s="13"/>
      <c r="DIR9" s="13"/>
      <c r="DIS9" s="13"/>
      <c r="DIT9" s="13"/>
      <c r="DIU9" s="13"/>
      <c r="DIV9" s="13"/>
      <c r="DIW9" s="13"/>
      <c r="DIX9" s="13"/>
      <c r="DIY9" s="13"/>
      <c r="DIZ9" s="13"/>
      <c r="DJA9" s="13"/>
      <c r="DJB9" s="13"/>
      <c r="DJC9" s="13"/>
      <c r="DJD9" s="13"/>
      <c r="DJE9" s="13"/>
      <c r="DJF9" s="13"/>
      <c r="DJG9" s="13"/>
      <c r="DJH9" s="13"/>
      <c r="DJI9" s="13"/>
      <c r="DJJ9" s="13"/>
      <c r="DJK9" s="13"/>
      <c r="DJL9" s="13"/>
      <c r="DJM9" s="13"/>
      <c r="DJN9" s="13"/>
      <c r="DJO9" s="13"/>
      <c r="DJP9" s="13"/>
      <c r="DJQ9" s="13"/>
      <c r="DJR9" s="13"/>
      <c r="DJS9" s="13"/>
      <c r="DJT9" s="13"/>
      <c r="DJU9" s="13"/>
      <c r="DJV9" s="13"/>
      <c r="DJW9" s="13"/>
      <c r="DJX9" s="13"/>
      <c r="DJY9" s="13"/>
      <c r="DJZ9" s="13"/>
      <c r="DKA9" s="13"/>
      <c r="DKB9" s="13"/>
      <c r="DKC9" s="13"/>
      <c r="DKD9" s="13"/>
      <c r="DKE9" s="13"/>
      <c r="DKF9" s="13"/>
      <c r="DKG9" s="13"/>
      <c r="DKH9" s="13"/>
      <c r="DKI9" s="13"/>
      <c r="DKJ9" s="13"/>
      <c r="DKK9" s="13"/>
      <c r="DKL9" s="13"/>
      <c r="DKM9" s="13"/>
      <c r="DKN9" s="13"/>
      <c r="DKO9" s="13"/>
      <c r="DKP9" s="13"/>
      <c r="DKQ9" s="13"/>
      <c r="DKR9" s="13"/>
      <c r="DKS9" s="13"/>
      <c r="DKT9" s="13"/>
      <c r="DKU9" s="13"/>
      <c r="DKV9" s="13"/>
      <c r="DKW9" s="13"/>
      <c r="DKX9" s="13"/>
      <c r="DKY9" s="13"/>
      <c r="DKZ9" s="13"/>
      <c r="DLA9" s="13"/>
      <c r="DLB9" s="13"/>
      <c r="DLC9" s="13"/>
      <c r="DLD9" s="13"/>
      <c r="DLE9" s="13"/>
      <c r="DLF9" s="13"/>
      <c r="DLG9" s="13"/>
      <c r="DLH9" s="13"/>
      <c r="DLI9" s="13"/>
      <c r="DLJ9" s="13"/>
      <c r="DLK9" s="13"/>
      <c r="DLL9" s="13"/>
      <c r="DLM9" s="13"/>
      <c r="DLN9" s="13"/>
      <c r="DLO9" s="13"/>
      <c r="DLP9" s="13"/>
      <c r="DLQ9" s="13"/>
      <c r="DLR9" s="13"/>
      <c r="DLS9" s="13"/>
      <c r="DLT9" s="13"/>
      <c r="DLU9" s="13"/>
      <c r="DLV9" s="13"/>
      <c r="DLW9" s="13"/>
      <c r="DLX9" s="13"/>
      <c r="DLY9" s="13"/>
      <c r="DLZ9" s="13"/>
      <c r="DMA9" s="13"/>
      <c r="DMB9" s="13"/>
      <c r="DMC9" s="13"/>
      <c r="DMD9" s="13"/>
      <c r="DME9" s="13"/>
      <c r="DMF9" s="13"/>
      <c r="DMG9" s="13"/>
      <c r="DMH9" s="13"/>
      <c r="DMI9" s="13"/>
      <c r="DMJ9" s="13"/>
      <c r="DMK9" s="13"/>
      <c r="DML9" s="13"/>
      <c r="DMM9" s="13"/>
      <c r="DMN9" s="13"/>
      <c r="DMO9" s="13"/>
      <c r="DMP9" s="13"/>
      <c r="DMQ9" s="13"/>
      <c r="DMR9" s="13"/>
      <c r="DMS9" s="13"/>
      <c r="DMT9" s="13"/>
      <c r="DMU9" s="13"/>
      <c r="DMV9" s="13"/>
      <c r="DMW9" s="13"/>
      <c r="DMX9" s="13"/>
      <c r="DMY9" s="13"/>
      <c r="DMZ9" s="13"/>
      <c r="DNA9" s="13"/>
      <c r="DNB9" s="13"/>
      <c r="DNC9" s="13"/>
      <c r="DND9" s="13"/>
      <c r="DNE9" s="13"/>
      <c r="DNF9" s="13"/>
      <c r="DNG9" s="13"/>
      <c r="DNH9" s="13"/>
      <c r="DNI9" s="13"/>
      <c r="DNJ9" s="13"/>
      <c r="DNK9" s="13"/>
      <c r="DNL9" s="13"/>
      <c r="DNM9" s="13"/>
      <c r="DNN9" s="13"/>
      <c r="DNO9" s="13"/>
      <c r="DNP9" s="13"/>
      <c r="DNQ9" s="13"/>
      <c r="DNR9" s="13"/>
      <c r="DNS9" s="13"/>
      <c r="DNT9" s="13"/>
      <c r="DNU9" s="13"/>
      <c r="DNV9" s="13"/>
      <c r="DNW9" s="13"/>
      <c r="DNX9" s="13"/>
      <c r="DNY9" s="13"/>
      <c r="DNZ9" s="13"/>
      <c r="DOA9" s="13"/>
      <c r="DOB9" s="13"/>
      <c r="DOC9" s="13"/>
      <c r="DOD9" s="13"/>
      <c r="DOE9" s="13"/>
      <c r="DOF9" s="13"/>
      <c r="DOG9" s="13"/>
      <c r="DOH9" s="13"/>
      <c r="DOI9" s="13"/>
      <c r="DOJ9" s="13"/>
      <c r="DOK9" s="13"/>
      <c r="DOL9" s="13"/>
      <c r="DOM9" s="13"/>
      <c r="DON9" s="13"/>
      <c r="DOO9" s="13"/>
      <c r="DOP9" s="13"/>
      <c r="DOQ9" s="13"/>
      <c r="DOR9" s="13"/>
      <c r="DOS9" s="13"/>
      <c r="DOT9" s="13"/>
      <c r="DOU9" s="13"/>
      <c r="DOV9" s="13"/>
      <c r="DOW9" s="13"/>
      <c r="DOX9" s="13"/>
      <c r="DOY9" s="13"/>
      <c r="DOZ9" s="13"/>
      <c r="DPA9" s="13"/>
      <c r="DPB9" s="13"/>
      <c r="DPC9" s="13"/>
      <c r="DPD9" s="13"/>
      <c r="DPE9" s="13"/>
      <c r="DPF9" s="13"/>
      <c r="DPG9" s="13"/>
      <c r="DPH9" s="13"/>
      <c r="DPI9" s="13"/>
      <c r="DPJ9" s="13"/>
      <c r="DPK9" s="13"/>
      <c r="DPL9" s="13"/>
      <c r="DPM9" s="13"/>
      <c r="DPN9" s="13"/>
      <c r="DPO9" s="13"/>
      <c r="DPP9" s="13"/>
      <c r="DPQ9" s="13"/>
      <c r="DPR9" s="13"/>
      <c r="DPS9" s="13"/>
      <c r="DPT9" s="13"/>
      <c r="DPU9" s="13"/>
      <c r="DPV9" s="13"/>
      <c r="DPW9" s="13"/>
      <c r="DPX9" s="13"/>
      <c r="DPY9" s="13"/>
      <c r="DPZ9" s="13"/>
      <c r="DQA9" s="13"/>
      <c r="DQB9" s="13"/>
      <c r="DQC9" s="13"/>
      <c r="DQD9" s="13"/>
      <c r="DQE9" s="13"/>
      <c r="DQF9" s="13"/>
      <c r="DQG9" s="13"/>
      <c r="DQH9" s="13"/>
      <c r="DQI9" s="13"/>
      <c r="DQJ9" s="13"/>
      <c r="DQK9" s="13"/>
      <c r="DQL9" s="13"/>
      <c r="DQM9" s="13"/>
      <c r="DQN9" s="13"/>
      <c r="DQO9" s="13"/>
      <c r="DQP9" s="13"/>
      <c r="DQQ9" s="13"/>
      <c r="DQR9" s="13"/>
      <c r="DQS9" s="13"/>
      <c r="DQT9" s="13"/>
      <c r="DQU9" s="13"/>
      <c r="DQV9" s="13"/>
      <c r="DQW9" s="13"/>
      <c r="DQX9" s="13"/>
      <c r="DQY9" s="13"/>
      <c r="DQZ9" s="13"/>
      <c r="DRA9" s="13"/>
      <c r="DRB9" s="13"/>
      <c r="DRC9" s="13"/>
      <c r="DRD9" s="13"/>
      <c r="DRE9" s="13"/>
      <c r="DRF9" s="13"/>
      <c r="DRG9" s="13"/>
      <c r="DRH9" s="13"/>
      <c r="DRI9" s="13"/>
      <c r="DRJ9" s="13"/>
      <c r="DRK9" s="13"/>
      <c r="DRL9" s="13"/>
      <c r="DRM9" s="13"/>
      <c r="DRN9" s="13"/>
      <c r="DRO9" s="13"/>
      <c r="DRP9" s="13"/>
      <c r="DRQ9" s="13"/>
      <c r="DRR9" s="13"/>
      <c r="DRS9" s="13"/>
      <c r="DRT9" s="13"/>
      <c r="DRU9" s="13"/>
      <c r="DRV9" s="13"/>
      <c r="DRW9" s="13"/>
      <c r="DRX9" s="13"/>
      <c r="DRY9" s="13"/>
      <c r="DRZ9" s="13"/>
      <c r="DSA9" s="13"/>
      <c r="DSB9" s="13"/>
      <c r="DSC9" s="13"/>
      <c r="DSD9" s="13"/>
      <c r="DSE9" s="13"/>
      <c r="DSF9" s="13"/>
      <c r="DSG9" s="13"/>
      <c r="DSH9" s="13"/>
      <c r="DSI9" s="13"/>
      <c r="DSJ9" s="13"/>
      <c r="DSK9" s="13"/>
      <c r="DSL9" s="13"/>
      <c r="DSM9" s="13"/>
      <c r="DSN9" s="13"/>
      <c r="DSO9" s="13"/>
      <c r="DSP9" s="13"/>
      <c r="DSQ9" s="13"/>
      <c r="DSR9" s="13"/>
      <c r="DSS9" s="13"/>
      <c r="DST9" s="13"/>
      <c r="DSU9" s="13"/>
      <c r="DSV9" s="13"/>
      <c r="DSW9" s="13"/>
      <c r="DSX9" s="13"/>
      <c r="DSY9" s="13"/>
      <c r="DSZ9" s="13"/>
      <c r="DTA9" s="13"/>
      <c r="DTB9" s="13"/>
      <c r="DTC9" s="13"/>
      <c r="DTD9" s="13"/>
      <c r="DTE9" s="13"/>
      <c r="DTF9" s="13"/>
      <c r="DTG9" s="13"/>
      <c r="DTH9" s="13"/>
      <c r="DTI9" s="13"/>
      <c r="DTJ9" s="13"/>
      <c r="DTK9" s="13"/>
      <c r="DTL9" s="13"/>
      <c r="DTM9" s="13"/>
      <c r="DTN9" s="13"/>
      <c r="DTO9" s="13"/>
      <c r="DTP9" s="13"/>
      <c r="DTQ9" s="13"/>
      <c r="DTR9" s="13"/>
      <c r="DTS9" s="13"/>
      <c r="DTT9" s="13"/>
      <c r="DTU9" s="13"/>
      <c r="DTV9" s="13"/>
      <c r="DTW9" s="13"/>
      <c r="DTX9" s="13"/>
      <c r="DTY9" s="13"/>
      <c r="DTZ9" s="13"/>
      <c r="DUA9" s="13"/>
      <c r="DUB9" s="13"/>
      <c r="DUC9" s="13"/>
      <c r="DUD9" s="13"/>
      <c r="DUE9" s="13"/>
      <c r="DUF9" s="13"/>
      <c r="DUG9" s="13"/>
      <c r="DUH9" s="13"/>
      <c r="DUI9" s="13"/>
      <c r="DUJ9" s="13"/>
      <c r="DUK9" s="13"/>
      <c r="DUL9" s="13"/>
      <c r="DUM9" s="13"/>
      <c r="DUN9" s="13"/>
      <c r="DUO9" s="13"/>
      <c r="DUP9" s="13"/>
      <c r="DUQ9" s="13"/>
      <c r="DUR9" s="13"/>
      <c r="DUS9" s="13"/>
      <c r="DUT9" s="13"/>
      <c r="DUU9" s="13"/>
      <c r="DUV9" s="13"/>
      <c r="DUW9" s="13"/>
      <c r="DUX9" s="13"/>
      <c r="DUY9" s="13"/>
      <c r="DUZ9" s="13"/>
      <c r="DVA9" s="13"/>
      <c r="DVB9" s="13"/>
      <c r="DVC9" s="13"/>
      <c r="DVD9" s="13"/>
      <c r="DVE9" s="13"/>
      <c r="DVF9" s="13"/>
      <c r="DVG9" s="13"/>
      <c r="DVH9" s="13"/>
      <c r="DVI9" s="13"/>
      <c r="DVJ9" s="13"/>
      <c r="DVK9" s="13"/>
      <c r="DVL9" s="13"/>
      <c r="DVM9" s="13"/>
      <c r="DVN9" s="13"/>
      <c r="DVO9" s="13"/>
      <c r="DVP9" s="13"/>
      <c r="DVQ9" s="13"/>
      <c r="DVR9" s="13"/>
      <c r="DVS9" s="13"/>
      <c r="DVT9" s="13"/>
      <c r="DVU9" s="13"/>
      <c r="DVV9" s="13"/>
      <c r="DVW9" s="13"/>
      <c r="DVX9" s="13"/>
      <c r="DVY9" s="13"/>
      <c r="DVZ9" s="13"/>
      <c r="DWA9" s="13"/>
      <c r="DWB9" s="13"/>
      <c r="DWC9" s="13"/>
      <c r="DWD9" s="13"/>
      <c r="DWE9" s="13"/>
      <c r="DWF9" s="13"/>
      <c r="DWG9" s="13"/>
      <c r="DWH9" s="13"/>
      <c r="DWI9" s="13"/>
      <c r="DWJ9" s="13"/>
      <c r="DWK9" s="13"/>
      <c r="DWL9" s="13"/>
      <c r="DWM9" s="13"/>
      <c r="DWN9" s="13"/>
      <c r="DWO9" s="13"/>
      <c r="DWP9" s="13"/>
      <c r="DWQ9" s="13"/>
      <c r="DWR9" s="13"/>
      <c r="DWS9" s="13"/>
      <c r="DWT9" s="13"/>
      <c r="DWU9" s="13"/>
      <c r="DWV9" s="13"/>
      <c r="DWW9" s="13"/>
      <c r="DWX9" s="13"/>
      <c r="DWY9" s="13"/>
      <c r="DWZ9" s="13"/>
      <c r="DXA9" s="13"/>
      <c r="DXB9" s="13"/>
      <c r="DXC9" s="13"/>
      <c r="DXD9" s="13"/>
      <c r="DXE9" s="13"/>
      <c r="DXF9" s="13"/>
      <c r="DXG9" s="13"/>
      <c r="DXH9" s="13"/>
      <c r="DXI9" s="13"/>
      <c r="DXJ9" s="13"/>
      <c r="DXK9" s="13"/>
      <c r="DXL9" s="13"/>
      <c r="DXM9" s="13"/>
      <c r="DXN9" s="13"/>
      <c r="DXO9" s="13"/>
      <c r="DXP9" s="13"/>
      <c r="DXQ9" s="13"/>
      <c r="DXR9" s="13"/>
      <c r="DXS9" s="13"/>
      <c r="DXT9" s="13"/>
      <c r="DXU9" s="13"/>
      <c r="DXV9" s="13"/>
      <c r="DXW9" s="13"/>
      <c r="DXX9" s="13"/>
      <c r="DXY9" s="13"/>
      <c r="DXZ9" s="13"/>
      <c r="DYA9" s="13"/>
      <c r="DYB9" s="13"/>
      <c r="DYC9" s="13"/>
      <c r="DYD9" s="13"/>
      <c r="DYE9" s="13"/>
      <c r="DYF9" s="13"/>
      <c r="DYG9" s="13"/>
      <c r="DYH9" s="13"/>
      <c r="DYI9" s="13"/>
      <c r="DYJ9" s="13"/>
      <c r="DYK9" s="13"/>
      <c r="DYL9" s="13"/>
      <c r="DYM9" s="13"/>
      <c r="DYN9" s="13"/>
      <c r="DYO9" s="13"/>
      <c r="DYP9" s="13"/>
      <c r="DYQ9" s="13"/>
      <c r="DYR9" s="13"/>
      <c r="DYS9" s="13"/>
      <c r="DYT9" s="13"/>
      <c r="DYU9" s="13"/>
      <c r="DYV9" s="13"/>
      <c r="DYW9" s="13"/>
      <c r="DYX9" s="13"/>
      <c r="DYY9" s="13"/>
      <c r="DYZ9" s="13"/>
      <c r="DZA9" s="13"/>
      <c r="DZB9" s="13"/>
      <c r="DZC9" s="13"/>
      <c r="DZD9" s="13"/>
      <c r="DZE9" s="13"/>
      <c r="DZF9" s="13"/>
      <c r="DZG9" s="13"/>
      <c r="DZH9" s="13"/>
      <c r="DZI9" s="13"/>
      <c r="DZJ9" s="13"/>
      <c r="DZK9" s="13"/>
      <c r="DZL9" s="13"/>
      <c r="DZM9" s="13"/>
      <c r="DZN9" s="13"/>
      <c r="DZO9" s="13"/>
      <c r="DZP9" s="13"/>
      <c r="DZQ9" s="13"/>
      <c r="DZR9" s="13"/>
      <c r="DZS9" s="13"/>
      <c r="DZT9" s="13"/>
      <c r="DZU9" s="13"/>
      <c r="DZV9" s="13"/>
      <c r="DZW9" s="13"/>
      <c r="DZX9" s="13"/>
      <c r="DZY9" s="13"/>
      <c r="DZZ9" s="13"/>
      <c r="EAA9" s="13"/>
      <c r="EAB9" s="13"/>
      <c r="EAC9" s="13"/>
      <c r="EAD9" s="13"/>
      <c r="EAE9" s="13"/>
      <c r="EAF9" s="13"/>
      <c r="EAG9" s="13"/>
      <c r="EAH9" s="13"/>
      <c r="EAI9" s="13"/>
      <c r="EAJ9" s="13"/>
      <c r="EAK9" s="13"/>
      <c r="EAL9" s="13"/>
      <c r="EAM9" s="13"/>
      <c r="EAN9" s="13"/>
      <c r="EAO9" s="13"/>
      <c r="EAP9" s="13"/>
      <c r="EAQ9" s="13"/>
      <c r="EAR9" s="13"/>
      <c r="EAS9" s="13"/>
      <c r="EAT9" s="13"/>
      <c r="EAU9" s="13"/>
      <c r="EAV9" s="13"/>
      <c r="EAW9" s="13"/>
      <c r="EAX9" s="13"/>
      <c r="EAY9" s="13"/>
      <c r="EAZ9" s="13"/>
      <c r="EBA9" s="13"/>
      <c r="EBB9" s="13"/>
      <c r="EBC9" s="13"/>
      <c r="EBD9" s="13"/>
      <c r="EBE9" s="13"/>
      <c r="EBF9" s="13"/>
      <c r="EBG9" s="13"/>
      <c r="EBH9" s="13"/>
      <c r="EBI9" s="13"/>
      <c r="EBJ9" s="13"/>
      <c r="EBK9" s="13"/>
      <c r="EBL9" s="13"/>
      <c r="EBM9" s="13"/>
      <c r="EBN9" s="13"/>
      <c r="EBO9" s="13"/>
      <c r="EBP9" s="13"/>
      <c r="EBQ9" s="13"/>
      <c r="EBR9" s="13"/>
      <c r="EBS9" s="13"/>
      <c r="EBT9" s="13"/>
      <c r="EBU9" s="13"/>
      <c r="EBV9" s="13"/>
      <c r="EBW9" s="13"/>
      <c r="EBX9" s="13"/>
      <c r="EBY9" s="13"/>
      <c r="EBZ9" s="13"/>
      <c r="ECA9" s="13"/>
      <c r="ECB9" s="13"/>
      <c r="ECC9" s="13"/>
      <c r="ECD9" s="13"/>
      <c r="ECE9" s="13"/>
      <c r="ECF9" s="13"/>
      <c r="ECG9" s="13"/>
      <c r="ECH9" s="13"/>
      <c r="ECI9" s="13"/>
      <c r="ECJ9" s="13"/>
      <c r="ECK9" s="13"/>
      <c r="ECL9" s="13"/>
      <c r="ECM9" s="13"/>
      <c r="ECN9" s="13"/>
      <c r="ECO9" s="13"/>
      <c r="ECP9" s="13"/>
      <c r="ECQ9" s="13"/>
      <c r="ECR9" s="13"/>
      <c r="ECS9" s="13"/>
      <c r="ECT9" s="13"/>
      <c r="ECU9" s="13"/>
      <c r="ECV9" s="13"/>
      <c r="ECW9" s="13"/>
      <c r="ECX9" s="13"/>
      <c r="ECY9" s="13"/>
      <c r="ECZ9" s="13"/>
      <c r="EDA9" s="13"/>
      <c r="EDB9" s="13"/>
      <c r="EDC9" s="13"/>
      <c r="EDD9" s="13"/>
      <c r="EDE9" s="13"/>
      <c r="EDF9" s="13"/>
      <c r="EDG9" s="13"/>
      <c r="EDH9" s="13"/>
      <c r="EDI9" s="13"/>
      <c r="EDJ9" s="13"/>
      <c r="EDK9" s="13"/>
      <c r="EDL9" s="13"/>
      <c r="EDM9" s="13"/>
      <c r="EDN9" s="13"/>
      <c r="EDO9" s="13"/>
      <c r="EDP9" s="13"/>
      <c r="EDQ9" s="13"/>
      <c r="EDR9" s="13"/>
      <c r="EDS9" s="13"/>
      <c r="EDT9" s="13"/>
      <c r="EDU9" s="13"/>
      <c r="EDV9" s="13"/>
      <c r="EDW9" s="13"/>
      <c r="EDX9" s="13"/>
      <c r="EDY9" s="13"/>
      <c r="EDZ9" s="13"/>
      <c r="EEA9" s="13"/>
      <c r="EEB9" s="13"/>
      <c r="EEC9" s="13"/>
      <c r="EED9" s="13"/>
      <c r="EEE9" s="13"/>
      <c r="EEF9" s="13"/>
      <c r="EEG9" s="13"/>
      <c r="EEH9" s="13"/>
      <c r="EEI9" s="13"/>
      <c r="EEJ9" s="13"/>
      <c r="EEK9" s="13"/>
      <c r="EEL9" s="13"/>
      <c r="EEM9" s="13"/>
      <c r="EEN9" s="13"/>
      <c r="EEO9" s="13"/>
      <c r="EEP9" s="13"/>
      <c r="EEQ9" s="13"/>
      <c r="EER9" s="13"/>
      <c r="EES9" s="13"/>
      <c r="EET9" s="13"/>
      <c r="EEU9" s="13"/>
      <c r="EEV9" s="13"/>
      <c r="EEW9" s="13"/>
      <c r="EEX9" s="13"/>
      <c r="EEY9" s="13"/>
      <c r="EEZ9" s="13"/>
      <c r="EFA9" s="13"/>
      <c r="EFB9" s="13"/>
      <c r="EFC9" s="13"/>
      <c r="EFD9" s="13"/>
      <c r="EFE9" s="13"/>
      <c r="EFF9" s="13"/>
      <c r="EFG9" s="13"/>
      <c r="EFH9" s="13"/>
      <c r="EFI9" s="13"/>
      <c r="EFJ9" s="13"/>
      <c r="EFK9" s="13"/>
      <c r="EFL9" s="13"/>
      <c r="EFM9" s="13"/>
      <c r="EFN9" s="13"/>
      <c r="EFO9" s="13"/>
      <c r="EFP9" s="13"/>
      <c r="EFQ9" s="13"/>
      <c r="EFR9" s="13"/>
      <c r="EFS9" s="13"/>
      <c r="EFT9" s="13"/>
      <c r="EFU9" s="13"/>
      <c r="EFV9" s="13"/>
      <c r="EFW9" s="13"/>
      <c r="EFX9" s="13"/>
      <c r="EFY9" s="13"/>
      <c r="EFZ9" s="13"/>
      <c r="EGA9" s="13"/>
      <c r="EGB9" s="13"/>
      <c r="EGC9" s="13"/>
      <c r="EGD9" s="13"/>
      <c r="EGE9" s="13"/>
      <c r="EGF9" s="13"/>
      <c r="EGG9" s="13"/>
      <c r="EGH9" s="13"/>
      <c r="EGI9" s="13"/>
      <c r="EGJ9" s="13"/>
      <c r="EGK9" s="13"/>
      <c r="EGL9" s="13"/>
      <c r="EGM9" s="13"/>
      <c r="EGN9" s="13"/>
      <c r="EGO9" s="13"/>
      <c r="EGP9" s="13"/>
      <c r="EGQ9" s="13"/>
      <c r="EGR9" s="13"/>
      <c r="EGS9" s="13"/>
      <c r="EGT9" s="13"/>
      <c r="EGU9" s="13"/>
      <c r="EGV9" s="13"/>
      <c r="EGW9" s="13"/>
      <c r="EGX9" s="13"/>
      <c r="EGY9" s="13"/>
      <c r="EGZ9" s="13"/>
      <c r="EHA9" s="13"/>
      <c r="EHB9" s="13"/>
      <c r="EHC9" s="13"/>
      <c r="EHD9" s="13"/>
      <c r="EHE9" s="13"/>
      <c r="EHF9" s="13"/>
      <c r="EHG9" s="13"/>
      <c r="EHH9" s="13"/>
      <c r="EHI9" s="13"/>
      <c r="EHJ9" s="13"/>
      <c r="EHK9" s="13"/>
      <c r="EHL9" s="13"/>
      <c r="EHM9" s="13"/>
      <c r="EHN9" s="13"/>
      <c r="EHO9" s="13"/>
      <c r="EHP9" s="13"/>
      <c r="EHQ9" s="13"/>
      <c r="EHR9" s="13"/>
      <c r="EHS9" s="13"/>
      <c r="EHT9" s="13"/>
      <c r="EHU9" s="13"/>
      <c r="EHV9" s="13"/>
      <c r="EHW9" s="13"/>
      <c r="EHX9" s="13"/>
      <c r="EHY9" s="13"/>
      <c r="EHZ9" s="13"/>
      <c r="EIA9" s="13"/>
      <c r="EIB9" s="13"/>
      <c r="EIC9" s="13"/>
      <c r="EID9" s="13"/>
      <c r="EIE9" s="13"/>
      <c r="EIF9" s="13"/>
      <c r="EIG9" s="13"/>
      <c r="EIH9" s="13"/>
      <c r="EII9" s="13"/>
      <c r="EIJ9" s="13"/>
      <c r="EIK9" s="13"/>
      <c r="EIL9" s="13"/>
      <c r="EIM9" s="13"/>
      <c r="EIN9" s="13"/>
      <c r="EIO9" s="13"/>
      <c r="EIP9" s="13"/>
      <c r="EIQ9" s="13"/>
      <c r="EIR9" s="13"/>
      <c r="EIS9" s="13"/>
      <c r="EIT9" s="13"/>
      <c r="EIU9" s="13"/>
      <c r="EIV9" s="13"/>
      <c r="EIW9" s="13"/>
      <c r="EIX9" s="13"/>
      <c r="EIY9" s="13"/>
      <c r="EIZ9" s="13"/>
      <c r="EJA9" s="13"/>
      <c r="EJB9" s="13"/>
      <c r="EJC9" s="13"/>
      <c r="EJD9" s="13"/>
      <c r="EJE9" s="13"/>
      <c r="EJF9" s="13"/>
      <c r="EJG9" s="13"/>
      <c r="EJH9" s="13"/>
      <c r="EJI9" s="13"/>
      <c r="EJJ9" s="13"/>
      <c r="EJK9" s="13"/>
      <c r="EJL9" s="13"/>
      <c r="EJM9" s="13"/>
      <c r="EJN9" s="13"/>
      <c r="EJO9" s="13"/>
      <c r="EJP9" s="13"/>
      <c r="EJQ9" s="13"/>
      <c r="EJR9" s="13"/>
      <c r="EJS9" s="13"/>
      <c r="EJT9" s="13"/>
      <c r="EJU9" s="13"/>
      <c r="EJV9" s="13"/>
      <c r="EJW9" s="13"/>
      <c r="EJX9" s="13"/>
      <c r="EJY9" s="13"/>
      <c r="EJZ9" s="13"/>
      <c r="EKA9" s="13"/>
      <c r="EKB9" s="13"/>
      <c r="EKC9" s="13"/>
      <c r="EKD9" s="13"/>
      <c r="EKE9" s="13"/>
      <c r="EKF9" s="13"/>
      <c r="EKG9" s="13"/>
      <c r="EKH9" s="13"/>
      <c r="EKI9" s="13"/>
      <c r="EKJ9" s="13"/>
      <c r="EKK9" s="13"/>
      <c r="EKL9" s="13"/>
      <c r="EKM9" s="13"/>
      <c r="EKN9" s="13"/>
      <c r="EKO9" s="13"/>
      <c r="EKP9" s="13"/>
      <c r="EKQ9" s="13"/>
      <c r="EKR9" s="13"/>
      <c r="EKS9" s="13"/>
      <c r="EKT9" s="13"/>
      <c r="EKU9" s="13"/>
      <c r="EKV9" s="13"/>
      <c r="EKW9" s="13"/>
      <c r="EKX9" s="13"/>
      <c r="EKY9" s="13"/>
      <c r="EKZ9" s="13"/>
      <c r="ELA9" s="13"/>
      <c r="ELB9" s="13"/>
      <c r="ELC9" s="13"/>
      <c r="ELD9" s="13"/>
      <c r="ELE9" s="13"/>
      <c r="ELF9" s="13"/>
      <c r="ELG9" s="13"/>
      <c r="ELH9" s="13"/>
      <c r="ELI9" s="13"/>
      <c r="ELJ9" s="13"/>
      <c r="ELK9" s="13"/>
      <c r="ELL9" s="13"/>
      <c r="ELM9" s="13"/>
      <c r="ELN9" s="13"/>
      <c r="ELO9" s="13"/>
      <c r="ELP9" s="13"/>
      <c r="ELQ9" s="13"/>
      <c r="ELR9" s="13"/>
      <c r="ELS9" s="13"/>
      <c r="ELT9" s="13"/>
      <c r="ELU9" s="13"/>
      <c r="ELV9" s="13"/>
      <c r="ELW9" s="13"/>
      <c r="ELX9" s="13"/>
      <c r="ELY9" s="13"/>
      <c r="ELZ9" s="13"/>
      <c r="EMA9" s="13"/>
      <c r="EMB9" s="13"/>
      <c r="EMC9" s="13"/>
      <c r="EMD9" s="13"/>
      <c r="EME9" s="13"/>
      <c r="EMF9" s="13"/>
      <c r="EMG9" s="13"/>
      <c r="EMH9" s="13"/>
      <c r="EMI9" s="13"/>
      <c r="EMJ9" s="13"/>
      <c r="EMK9" s="13"/>
      <c r="EML9" s="13"/>
      <c r="EMM9" s="13"/>
      <c r="EMN9" s="13"/>
      <c r="EMO9" s="13"/>
      <c r="EMP9" s="13"/>
      <c r="EMQ9" s="13"/>
      <c r="EMR9" s="13"/>
      <c r="EMS9" s="13"/>
      <c r="EMT9" s="13"/>
      <c r="EMU9" s="13"/>
      <c r="EMV9" s="13"/>
      <c r="EMW9" s="13"/>
      <c r="EMX9" s="13"/>
      <c r="EMY9" s="13"/>
      <c r="EMZ9" s="13"/>
      <c r="ENA9" s="13"/>
      <c r="ENB9" s="13"/>
      <c r="ENC9" s="13"/>
      <c r="END9" s="13"/>
      <c r="ENE9" s="13"/>
      <c r="ENF9" s="13"/>
      <c r="ENG9" s="13"/>
      <c r="ENH9" s="13"/>
      <c r="ENI9" s="13"/>
      <c r="ENJ9" s="13"/>
      <c r="ENK9" s="13"/>
      <c r="ENL9" s="13"/>
      <c r="ENM9" s="13"/>
      <c r="ENN9" s="13"/>
      <c r="ENO9" s="13"/>
      <c r="ENP9" s="13"/>
      <c r="ENQ9" s="13"/>
      <c r="ENR9" s="13"/>
      <c r="ENS9" s="13"/>
      <c r="ENT9" s="13"/>
      <c r="ENU9" s="13"/>
      <c r="ENV9" s="13"/>
      <c r="ENW9" s="13"/>
      <c r="ENX9" s="13"/>
      <c r="ENY9" s="13"/>
      <c r="ENZ9" s="13"/>
      <c r="EOA9" s="13"/>
      <c r="EOB9" s="13"/>
      <c r="EOC9" s="13"/>
      <c r="EOD9" s="13"/>
      <c r="EOE9" s="13"/>
      <c r="EOF9" s="13"/>
      <c r="EOG9" s="13"/>
      <c r="EOH9" s="13"/>
      <c r="EOI9" s="13"/>
      <c r="EOJ9" s="13"/>
      <c r="EOK9" s="13"/>
      <c r="EOL9" s="13"/>
      <c r="EOM9" s="13"/>
      <c r="EON9" s="13"/>
      <c r="EOO9" s="13"/>
      <c r="EOP9" s="13"/>
      <c r="EOQ9" s="13"/>
      <c r="EOR9" s="13"/>
      <c r="EOS9" s="13"/>
      <c r="EOT9" s="13"/>
      <c r="EOU9" s="13"/>
      <c r="EOV9" s="13"/>
      <c r="EOW9" s="13"/>
      <c r="EOX9" s="13"/>
      <c r="EOY9" s="13"/>
      <c r="EOZ9" s="13"/>
      <c r="EPA9" s="13"/>
      <c r="EPB9" s="13"/>
      <c r="EPC9" s="13"/>
      <c r="EPD9" s="13"/>
      <c r="EPE9" s="13"/>
      <c r="EPF9" s="13"/>
      <c r="EPG9" s="13"/>
      <c r="EPH9" s="13"/>
      <c r="EPI9" s="13"/>
      <c r="EPJ9" s="13"/>
      <c r="EPK9" s="13"/>
      <c r="EPL9" s="13"/>
      <c r="EPM9" s="13"/>
      <c r="EPN9" s="13"/>
      <c r="EPO9" s="13"/>
      <c r="EPP9" s="13"/>
      <c r="EPQ9" s="13"/>
      <c r="EPR9" s="13"/>
      <c r="EPS9" s="13"/>
      <c r="EPT9" s="13"/>
      <c r="EPU9" s="13"/>
      <c r="EPV9" s="13"/>
      <c r="EPW9" s="13"/>
      <c r="EPX9" s="13"/>
      <c r="EPY9" s="13"/>
      <c r="EPZ9" s="13"/>
      <c r="EQA9" s="13"/>
      <c r="EQB9" s="13"/>
      <c r="EQC9" s="13"/>
      <c r="EQD9" s="13"/>
      <c r="EQE9" s="13"/>
      <c r="EQF9" s="13"/>
      <c r="EQG9" s="13"/>
      <c r="EQH9" s="13"/>
      <c r="EQI9" s="13"/>
      <c r="EQJ9" s="13"/>
      <c r="EQK9" s="13"/>
      <c r="EQL9" s="13"/>
      <c r="EQM9" s="13"/>
      <c r="EQN9" s="13"/>
      <c r="EQO9" s="13"/>
      <c r="EQP9" s="13"/>
      <c r="EQQ9" s="13"/>
      <c r="EQR9" s="13"/>
      <c r="EQS9" s="13"/>
      <c r="EQT9" s="13"/>
      <c r="EQU9" s="13"/>
      <c r="EQV9" s="13"/>
      <c r="EQW9" s="13"/>
      <c r="EQX9" s="13"/>
      <c r="EQY9" s="13"/>
      <c r="EQZ9" s="13"/>
      <c r="ERA9" s="13"/>
      <c r="ERB9" s="13"/>
      <c r="ERC9" s="13"/>
      <c r="ERD9" s="13"/>
      <c r="ERE9" s="13"/>
      <c r="ERF9" s="13"/>
      <c r="ERG9" s="13"/>
      <c r="ERH9" s="13"/>
      <c r="ERI9" s="13"/>
      <c r="ERJ9" s="13"/>
      <c r="ERK9" s="13"/>
      <c r="ERL9" s="13"/>
      <c r="ERM9" s="13"/>
      <c r="ERN9" s="13"/>
      <c r="ERO9" s="13"/>
      <c r="ERP9" s="13"/>
      <c r="ERQ9" s="13"/>
      <c r="ERR9" s="13"/>
      <c r="ERS9" s="13"/>
      <c r="ERT9" s="13"/>
      <c r="ERU9" s="13"/>
      <c r="ERV9" s="13"/>
      <c r="ERW9" s="13"/>
      <c r="ERX9" s="13"/>
      <c r="ERY9" s="13"/>
      <c r="ERZ9" s="13"/>
      <c r="ESA9" s="13"/>
      <c r="ESB9" s="13"/>
      <c r="ESC9" s="13"/>
      <c r="ESD9" s="13"/>
      <c r="ESE9" s="13"/>
      <c r="ESF9" s="13"/>
      <c r="ESG9" s="13"/>
      <c r="ESH9" s="13"/>
      <c r="ESI9" s="13"/>
      <c r="ESJ9" s="13"/>
      <c r="ESK9" s="13"/>
      <c r="ESL9" s="13"/>
      <c r="ESM9" s="13"/>
      <c r="ESN9" s="13"/>
      <c r="ESO9" s="13"/>
      <c r="ESP9" s="13"/>
      <c r="ESQ9" s="13"/>
      <c r="ESR9" s="13"/>
      <c r="ESS9" s="13"/>
      <c r="EST9" s="13"/>
      <c r="ESU9" s="13"/>
      <c r="ESV9" s="13"/>
      <c r="ESW9" s="13"/>
      <c r="ESX9" s="13"/>
      <c r="ESY9" s="13"/>
      <c r="ESZ9" s="13"/>
      <c r="ETA9" s="13"/>
      <c r="ETB9" s="13"/>
      <c r="ETC9" s="13"/>
      <c r="ETD9" s="13"/>
      <c r="ETE9" s="13"/>
      <c r="ETF9" s="13"/>
      <c r="ETG9" s="13"/>
      <c r="ETH9" s="13"/>
      <c r="ETI9" s="13"/>
      <c r="ETJ9" s="13"/>
      <c r="ETK9" s="13"/>
      <c r="ETL9" s="13"/>
      <c r="ETM9" s="13"/>
      <c r="ETN9" s="13"/>
      <c r="ETO9" s="13"/>
      <c r="ETP9" s="13"/>
      <c r="ETQ9" s="13"/>
      <c r="ETR9" s="13"/>
      <c r="ETS9" s="13"/>
      <c r="ETT9" s="13"/>
      <c r="ETU9" s="13"/>
      <c r="ETV9" s="13"/>
      <c r="ETW9" s="13"/>
      <c r="ETX9" s="13"/>
      <c r="ETY9" s="13"/>
      <c r="ETZ9" s="13"/>
      <c r="EUA9" s="13"/>
      <c r="EUB9" s="13"/>
      <c r="EUC9" s="13"/>
      <c r="EUD9" s="13"/>
      <c r="EUE9" s="13"/>
      <c r="EUF9" s="13"/>
      <c r="EUG9" s="13"/>
      <c r="EUH9" s="13"/>
      <c r="EUI9" s="13"/>
      <c r="EUJ9" s="13"/>
      <c r="EUK9" s="13"/>
      <c r="EUL9" s="13"/>
      <c r="EUM9" s="13"/>
      <c r="EUN9" s="13"/>
      <c r="EUO9" s="13"/>
      <c r="EUP9" s="13"/>
      <c r="EUQ9" s="13"/>
      <c r="EUR9" s="13"/>
      <c r="EUS9" s="13"/>
      <c r="EUT9" s="13"/>
      <c r="EUU9" s="13"/>
      <c r="EUV9" s="13"/>
      <c r="EUW9" s="13"/>
      <c r="EUX9" s="13"/>
      <c r="EUY9" s="13"/>
      <c r="EUZ9" s="13"/>
      <c r="EVA9" s="13"/>
      <c r="EVB9" s="13"/>
      <c r="EVC9" s="13"/>
      <c r="EVD9" s="13"/>
      <c r="EVE9" s="13"/>
      <c r="EVF9" s="13"/>
      <c r="EVG9" s="13"/>
      <c r="EVH9" s="13"/>
      <c r="EVI9" s="13"/>
      <c r="EVJ9" s="13"/>
      <c r="EVK9" s="13"/>
      <c r="EVL9" s="13"/>
      <c r="EVM9" s="13"/>
      <c r="EVN9" s="13"/>
      <c r="EVO9" s="13"/>
      <c r="EVP9" s="13"/>
      <c r="EVQ9" s="13"/>
      <c r="EVR9" s="13"/>
      <c r="EVS9" s="13"/>
      <c r="EVT9" s="13"/>
      <c r="EVU9" s="13"/>
      <c r="EVV9" s="13"/>
      <c r="EVW9" s="13"/>
      <c r="EVX9" s="13"/>
      <c r="EVY9" s="13"/>
      <c r="EVZ9" s="13"/>
      <c r="EWA9" s="13"/>
      <c r="EWB9" s="13"/>
      <c r="EWC9" s="13"/>
      <c r="EWD9" s="13"/>
      <c r="EWE9" s="13"/>
      <c r="EWF9" s="13"/>
      <c r="EWG9" s="13"/>
      <c r="EWH9" s="13"/>
      <c r="EWI9" s="13"/>
      <c r="EWJ9" s="13"/>
      <c r="EWK9" s="13"/>
      <c r="EWL9" s="13"/>
      <c r="EWM9" s="13"/>
      <c r="EWN9" s="13"/>
      <c r="EWO9" s="13"/>
      <c r="EWP9" s="13"/>
      <c r="EWQ9" s="13"/>
      <c r="EWR9" s="13"/>
      <c r="EWS9" s="13"/>
      <c r="EWT9" s="13"/>
      <c r="EWU9" s="13"/>
      <c r="EWV9" s="13"/>
      <c r="EWW9" s="13"/>
      <c r="EWX9" s="13"/>
      <c r="EWY9" s="13"/>
      <c r="EWZ9" s="13"/>
      <c r="EXA9" s="13"/>
      <c r="EXB9" s="13"/>
      <c r="EXC9" s="13"/>
      <c r="EXD9" s="13"/>
      <c r="EXE9" s="13"/>
      <c r="EXF9" s="13"/>
      <c r="EXG9" s="13"/>
      <c r="EXH9" s="13"/>
      <c r="EXI9" s="13"/>
      <c r="EXJ9" s="13"/>
      <c r="EXK9" s="13"/>
      <c r="EXL9" s="13"/>
      <c r="EXM9" s="13"/>
      <c r="EXN9" s="13"/>
      <c r="EXO9" s="13"/>
      <c r="EXP9" s="13"/>
      <c r="EXQ9" s="13"/>
      <c r="EXR9" s="13"/>
      <c r="EXS9" s="13"/>
      <c r="EXT9" s="13"/>
      <c r="EXU9" s="13"/>
      <c r="EXV9" s="13"/>
      <c r="EXW9" s="13"/>
      <c r="EXX9" s="13"/>
      <c r="EXY9" s="13"/>
      <c r="EXZ9" s="13"/>
      <c r="EYA9" s="13"/>
      <c r="EYB9" s="13"/>
      <c r="EYC9" s="13"/>
      <c r="EYD9" s="13"/>
      <c r="EYE9" s="13"/>
      <c r="EYF9" s="13"/>
      <c r="EYG9" s="13"/>
      <c r="EYH9" s="13"/>
      <c r="EYI9" s="13"/>
      <c r="EYJ9" s="13"/>
      <c r="EYK9" s="13"/>
      <c r="EYL9" s="13"/>
      <c r="EYM9" s="13"/>
      <c r="EYN9" s="13"/>
      <c r="EYO9" s="13"/>
      <c r="EYP9" s="13"/>
      <c r="EYQ9" s="13"/>
      <c r="EYR9" s="13"/>
      <c r="EYS9" s="13"/>
      <c r="EYT9" s="13"/>
      <c r="EYU9" s="13"/>
      <c r="EYV9" s="13"/>
      <c r="EYW9" s="13"/>
      <c r="EYX9" s="13"/>
      <c r="EYY9" s="13"/>
      <c r="EYZ9" s="13"/>
      <c r="EZA9" s="13"/>
      <c r="EZB9" s="13"/>
      <c r="EZC9" s="13"/>
      <c r="EZD9" s="13"/>
      <c r="EZE9" s="13"/>
      <c r="EZF9" s="13"/>
      <c r="EZG9" s="13"/>
      <c r="EZH9" s="13"/>
      <c r="EZI9" s="13"/>
      <c r="EZJ9" s="13"/>
      <c r="EZK9" s="13"/>
      <c r="EZL9" s="13"/>
      <c r="EZM9" s="13"/>
      <c r="EZN9" s="13"/>
      <c r="EZO9" s="13"/>
      <c r="EZP9" s="13"/>
      <c r="EZQ9" s="13"/>
      <c r="EZR9" s="13"/>
      <c r="EZS9" s="13"/>
      <c r="EZT9" s="13"/>
      <c r="EZU9" s="13"/>
      <c r="EZV9" s="13"/>
      <c r="EZW9" s="13"/>
      <c r="EZX9" s="13"/>
      <c r="EZY9" s="13"/>
      <c r="EZZ9" s="13"/>
      <c r="FAA9" s="13"/>
      <c r="FAB9" s="13"/>
      <c r="FAC9" s="13"/>
      <c r="FAD9" s="13"/>
      <c r="FAE9" s="13"/>
      <c r="FAF9" s="13"/>
      <c r="FAG9" s="13"/>
      <c r="FAH9" s="13"/>
      <c r="FAI9" s="13"/>
      <c r="FAJ9" s="13"/>
      <c r="FAK9" s="13"/>
      <c r="FAL9" s="13"/>
      <c r="FAM9" s="13"/>
      <c r="FAN9" s="13"/>
      <c r="FAO9" s="13"/>
      <c r="FAP9" s="13"/>
      <c r="FAQ9" s="13"/>
      <c r="FAR9" s="13"/>
      <c r="FAS9" s="13"/>
      <c r="FAT9" s="13"/>
      <c r="FAU9" s="13"/>
      <c r="FAV9" s="13"/>
      <c r="FAW9" s="13"/>
      <c r="FAX9" s="13"/>
      <c r="FAY9" s="13"/>
      <c r="FAZ9" s="13"/>
      <c r="FBA9" s="13"/>
      <c r="FBB9" s="13"/>
      <c r="FBC9" s="13"/>
      <c r="FBD9" s="13"/>
      <c r="FBE9" s="13"/>
      <c r="FBF9" s="13"/>
      <c r="FBG9" s="13"/>
      <c r="FBH9" s="13"/>
      <c r="FBI9" s="13"/>
      <c r="FBJ9" s="13"/>
      <c r="FBK9" s="13"/>
      <c r="FBL9" s="13"/>
      <c r="FBM9" s="13"/>
      <c r="FBN9" s="13"/>
      <c r="FBO9" s="13"/>
      <c r="FBP9" s="13"/>
      <c r="FBQ9" s="13"/>
      <c r="FBR9" s="13"/>
      <c r="FBS9" s="13"/>
      <c r="FBT9" s="13"/>
      <c r="FBU9" s="13"/>
      <c r="FBV9" s="13"/>
      <c r="FBW9" s="13"/>
      <c r="FBX9" s="13"/>
      <c r="FBY9" s="13"/>
      <c r="FBZ9" s="13"/>
      <c r="FCA9" s="13"/>
      <c r="FCB9" s="13"/>
      <c r="FCC9" s="13"/>
      <c r="FCD9" s="13"/>
      <c r="FCE9" s="13"/>
      <c r="FCF9" s="13"/>
      <c r="FCG9" s="13"/>
      <c r="FCH9" s="13"/>
      <c r="FCI9" s="13"/>
      <c r="FCJ9" s="13"/>
      <c r="FCK9" s="13"/>
      <c r="FCL9" s="13"/>
      <c r="FCM9" s="13"/>
      <c r="FCN9" s="13"/>
      <c r="FCO9" s="13"/>
      <c r="FCP9" s="13"/>
      <c r="FCQ9" s="13"/>
      <c r="FCR9" s="13"/>
      <c r="FCS9" s="13"/>
      <c r="FCT9" s="13"/>
      <c r="FCU9" s="13"/>
      <c r="FCV9" s="13"/>
      <c r="FCW9" s="13"/>
      <c r="FCX9" s="13"/>
      <c r="FCY9" s="13"/>
      <c r="FCZ9" s="13"/>
      <c r="FDA9" s="13"/>
      <c r="FDB9" s="13"/>
      <c r="FDC9" s="13"/>
      <c r="FDD9" s="13"/>
      <c r="FDE9" s="13"/>
      <c r="FDF9" s="13"/>
      <c r="FDG9" s="13"/>
      <c r="FDH9" s="13"/>
      <c r="FDI9" s="13"/>
      <c r="FDJ9" s="13"/>
      <c r="FDK9" s="13"/>
      <c r="FDL9" s="13"/>
      <c r="FDM9" s="13"/>
      <c r="FDN9" s="13"/>
      <c r="FDO9" s="13"/>
      <c r="FDP9" s="13"/>
      <c r="FDQ9" s="13"/>
      <c r="FDR9" s="13"/>
      <c r="FDS9" s="13"/>
      <c r="FDT9" s="13"/>
      <c r="FDU9" s="13"/>
      <c r="FDV9" s="13"/>
      <c r="FDW9" s="13"/>
      <c r="FDX9" s="13"/>
      <c r="FDY9" s="13"/>
      <c r="FDZ9" s="13"/>
      <c r="FEA9" s="13"/>
      <c r="FEB9" s="13"/>
      <c r="FEC9" s="13"/>
      <c r="FED9" s="13"/>
      <c r="FEE9" s="13"/>
      <c r="FEF9" s="13"/>
      <c r="FEG9" s="13"/>
      <c r="FEH9" s="13"/>
      <c r="FEI9" s="13"/>
      <c r="FEJ9" s="13"/>
      <c r="FEK9" s="13"/>
      <c r="FEL9" s="13"/>
      <c r="FEM9" s="13"/>
      <c r="FEN9" s="13"/>
      <c r="FEO9" s="13"/>
      <c r="FEP9" s="13"/>
      <c r="FEQ9" s="13"/>
      <c r="FER9" s="13"/>
      <c r="FES9" s="13"/>
      <c r="FET9" s="13"/>
      <c r="FEU9" s="13"/>
      <c r="FEV9" s="13"/>
      <c r="FEW9" s="13"/>
      <c r="FEX9" s="13"/>
      <c r="FEY9" s="13"/>
      <c r="FEZ9" s="13"/>
      <c r="FFA9" s="13"/>
      <c r="FFB9" s="13"/>
      <c r="FFC9" s="13"/>
      <c r="FFD9" s="13"/>
      <c r="FFE9" s="13"/>
      <c r="FFF9" s="13"/>
      <c r="FFG9" s="13"/>
      <c r="FFH9" s="13"/>
      <c r="FFI9" s="13"/>
      <c r="FFJ9" s="13"/>
      <c r="FFK9" s="13"/>
      <c r="FFL9" s="13"/>
      <c r="FFM9" s="13"/>
      <c r="FFN9" s="13"/>
      <c r="FFO9" s="13"/>
      <c r="FFP9" s="13"/>
      <c r="FFQ9" s="13"/>
      <c r="FFR9" s="13"/>
      <c r="FFS9" s="13"/>
      <c r="FFT9" s="13"/>
      <c r="FFU9" s="13"/>
      <c r="FFV9" s="13"/>
      <c r="FFW9" s="13"/>
      <c r="FFX9" s="13"/>
      <c r="FFY9" s="13"/>
      <c r="FFZ9" s="13"/>
      <c r="FGA9" s="13"/>
      <c r="FGB9" s="13"/>
      <c r="FGC9" s="13"/>
      <c r="FGD9" s="13"/>
      <c r="FGE9" s="13"/>
      <c r="FGF9" s="13"/>
      <c r="FGG9" s="13"/>
      <c r="FGH9" s="13"/>
      <c r="FGI9" s="13"/>
      <c r="FGJ9" s="13"/>
      <c r="FGK9" s="13"/>
      <c r="FGL9" s="13"/>
      <c r="FGM9" s="13"/>
      <c r="FGN9" s="13"/>
      <c r="FGO9" s="13"/>
      <c r="FGP9" s="13"/>
      <c r="FGQ9" s="13"/>
      <c r="FGR9" s="13"/>
      <c r="FGS9" s="13"/>
      <c r="FGT9" s="13"/>
      <c r="FGU9" s="13"/>
      <c r="FGV9" s="13"/>
      <c r="FGW9" s="13"/>
      <c r="FGX9" s="13"/>
      <c r="FGY9" s="13"/>
      <c r="FGZ9" s="13"/>
      <c r="FHA9" s="13"/>
      <c r="FHB9" s="13"/>
      <c r="FHC9" s="13"/>
      <c r="FHD9" s="13"/>
      <c r="FHE9" s="13"/>
      <c r="FHF9" s="13"/>
      <c r="FHG9" s="13"/>
      <c r="FHH9" s="13"/>
      <c r="FHI9" s="13"/>
      <c r="FHJ9" s="13"/>
      <c r="FHK9" s="13"/>
      <c r="FHL9" s="13"/>
      <c r="FHM9" s="13"/>
      <c r="FHN9" s="13"/>
      <c r="FHO9" s="13"/>
      <c r="FHP9" s="13"/>
      <c r="FHQ9" s="13"/>
      <c r="FHR9" s="13"/>
      <c r="FHS9" s="13"/>
      <c r="FHT9" s="13"/>
      <c r="FHU9" s="13"/>
      <c r="FHV9" s="13"/>
      <c r="FHW9" s="13"/>
      <c r="FHX9" s="13"/>
      <c r="FHY9" s="13"/>
      <c r="FHZ9" s="13"/>
      <c r="FIA9" s="13"/>
      <c r="FIB9" s="13"/>
      <c r="FIC9" s="13"/>
      <c r="FID9" s="13"/>
      <c r="FIE9" s="13"/>
      <c r="FIF9" s="13"/>
      <c r="FIG9" s="13"/>
      <c r="FIH9" s="13"/>
      <c r="FII9" s="13"/>
      <c r="FIJ9" s="13"/>
      <c r="FIK9" s="13"/>
      <c r="FIL9" s="13"/>
      <c r="FIM9" s="13"/>
      <c r="FIN9" s="13"/>
      <c r="FIO9" s="13"/>
      <c r="FIP9" s="13"/>
      <c r="FIQ9" s="13"/>
      <c r="FIR9" s="13"/>
      <c r="FIS9" s="13"/>
      <c r="FIT9" s="13"/>
      <c r="FIU9" s="13"/>
      <c r="FIV9" s="13"/>
      <c r="FIW9" s="13"/>
      <c r="FIX9" s="13"/>
      <c r="FIY9" s="13"/>
      <c r="FIZ9" s="13"/>
      <c r="FJA9" s="13"/>
      <c r="FJB9" s="13"/>
      <c r="FJC9" s="13"/>
      <c r="FJD9" s="13"/>
      <c r="FJE9" s="13"/>
      <c r="FJF9" s="13"/>
      <c r="FJG9" s="13"/>
      <c r="FJH9" s="13"/>
      <c r="FJI9" s="13"/>
      <c r="FJJ9" s="13"/>
      <c r="FJK9" s="13"/>
      <c r="FJL9" s="13"/>
      <c r="FJM9" s="13"/>
      <c r="FJN9" s="13"/>
      <c r="FJO9" s="13"/>
      <c r="FJP9" s="13"/>
      <c r="FJQ9" s="13"/>
      <c r="FJR9" s="13"/>
      <c r="FJS9" s="13"/>
      <c r="FJT9" s="13"/>
      <c r="FJU9" s="13"/>
      <c r="FJV9" s="13"/>
      <c r="FJW9" s="13"/>
      <c r="FJX9" s="13"/>
      <c r="FJY9" s="13"/>
      <c r="FJZ9" s="13"/>
      <c r="FKA9" s="13"/>
      <c r="FKB9" s="13"/>
      <c r="FKC9" s="13"/>
      <c r="FKD9" s="13"/>
      <c r="FKE9" s="13"/>
      <c r="FKF9" s="13"/>
      <c r="FKG9" s="13"/>
      <c r="FKH9" s="13"/>
      <c r="FKI9" s="13"/>
      <c r="FKJ9" s="13"/>
      <c r="FKK9" s="13"/>
      <c r="FKL9" s="13"/>
      <c r="FKM9" s="13"/>
      <c r="FKN9" s="13"/>
      <c r="FKO9" s="13"/>
      <c r="FKP9" s="13"/>
      <c r="FKQ9" s="13"/>
      <c r="FKR9" s="13"/>
      <c r="FKS9" s="13"/>
      <c r="FKT9" s="13"/>
      <c r="FKU9" s="13"/>
      <c r="FKV9" s="13"/>
      <c r="FKW9" s="13"/>
      <c r="FKX9" s="13"/>
      <c r="FKY9" s="13"/>
      <c r="FKZ9" s="13"/>
      <c r="FLA9" s="13"/>
      <c r="FLB9" s="13"/>
      <c r="FLC9" s="13"/>
      <c r="FLD9" s="13"/>
      <c r="FLE9" s="13"/>
      <c r="FLF9" s="13"/>
      <c r="FLG9" s="13"/>
      <c r="FLH9" s="13"/>
      <c r="FLI9" s="13"/>
      <c r="FLJ9" s="13"/>
      <c r="FLK9" s="13"/>
      <c r="FLL9" s="13"/>
      <c r="FLM9" s="13"/>
      <c r="FLN9" s="13"/>
      <c r="FLO9" s="13"/>
      <c r="FLP9" s="13"/>
      <c r="FLQ9" s="13"/>
      <c r="FLR9" s="13"/>
      <c r="FLS9" s="13"/>
      <c r="FLT9" s="13"/>
      <c r="FLU9" s="13"/>
      <c r="FLV9" s="13"/>
      <c r="FLW9" s="13"/>
      <c r="FLX9" s="13"/>
      <c r="FLY9" s="13"/>
      <c r="FLZ9" s="13"/>
      <c r="FMA9" s="13"/>
      <c r="FMB9" s="13"/>
      <c r="FMC9" s="13"/>
      <c r="FMD9" s="13"/>
      <c r="FME9" s="13"/>
      <c r="FMF9" s="13"/>
      <c r="FMG9" s="13"/>
      <c r="FMH9" s="13"/>
      <c r="FMI9" s="13"/>
      <c r="FMJ9" s="13"/>
      <c r="FMK9" s="13"/>
      <c r="FML9" s="13"/>
      <c r="FMM9" s="13"/>
      <c r="FMN9" s="13"/>
      <c r="FMO9" s="13"/>
      <c r="FMP9" s="13"/>
      <c r="FMQ9" s="13"/>
      <c r="FMR9" s="13"/>
      <c r="FMS9" s="13"/>
      <c r="FMT9" s="13"/>
      <c r="FMU9" s="13"/>
      <c r="FMV9" s="13"/>
      <c r="FMW9" s="13"/>
      <c r="FMX9" s="13"/>
      <c r="FMY9" s="13"/>
      <c r="FMZ9" s="13"/>
      <c r="FNA9" s="13"/>
      <c r="FNB9" s="13"/>
      <c r="FNC9" s="13"/>
      <c r="FND9" s="13"/>
      <c r="FNE9" s="13"/>
      <c r="FNF9" s="13"/>
      <c r="FNG9" s="13"/>
      <c r="FNH9" s="13"/>
      <c r="FNI9" s="13"/>
      <c r="FNJ9" s="13"/>
      <c r="FNK9" s="13"/>
      <c r="FNL9" s="13"/>
      <c r="FNM9" s="13"/>
      <c r="FNN9" s="13"/>
      <c r="FNO9" s="13"/>
      <c r="FNP9" s="13"/>
      <c r="FNQ9" s="13"/>
      <c r="FNR9" s="13"/>
      <c r="FNS9" s="13"/>
      <c r="FNT9" s="13"/>
      <c r="FNU9" s="13"/>
      <c r="FNV9" s="13"/>
      <c r="FNW9" s="13"/>
      <c r="FNX9" s="13"/>
      <c r="FNY9" s="13"/>
      <c r="FNZ9" s="13"/>
      <c r="FOA9" s="13"/>
      <c r="FOB9" s="13"/>
      <c r="FOC9" s="13"/>
      <c r="FOD9" s="13"/>
      <c r="FOE9" s="13"/>
      <c r="FOF9" s="13"/>
      <c r="FOG9" s="13"/>
      <c r="FOH9" s="13"/>
      <c r="FOI9" s="13"/>
      <c r="FOJ9" s="13"/>
      <c r="FOK9" s="13"/>
      <c r="FOL9" s="13"/>
      <c r="FOM9" s="13"/>
      <c r="FON9" s="13"/>
      <c r="FOO9" s="13"/>
      <c r="FOP9" s="13"/>
      <c r="FOQ9" s="13"/>
      <c r="FOR9" s="13"/>
      <c r="FOS9" s="13"/>
      <c r="FOT9" s="13"/>
      <c r="FOU9" s="13"/>
      <c r="FOV9" s="13"/>
      <c r="FOW9" s="13"/>
      <c r="FOX9" s="13"/>
      <c r="FOY9" s="13"/>
      <c r="FOZ9" s="13"/>
      <c r="FPA9" s="13"/>
      <c r="FPB9" s="13"/>
      <c r="FPC9" s="13"/>
      <c r="FPD9" s="13"/>
      <c r="FPE9" s="13"/>
      <c r="FPF9" s="13"/>
      <c r="FPG9" s="13"/>
      <c r="FPH9" s="13"/>
      <c r="FPI9" s="13"/>
      <c r="FPJ9" s="13"/>
      <c r="FPK9" s="13"/>
      <c r="FPL9" s="13"/>
      <c r="FPM9" s="13"/>
      <c r="FPN9" s="13"/>
      <c r="FPO9" s="13"/>
      <c r="FPP9" s="13"/>
      <c r="FPQ9" s="13"/>
      <c r="FPR9" s="13"/>
      <c r="FPS9" s="13"/>
      <c r="FPT9" s="13"/>
      <c r="FPU9" s="13"/>
      <c r="FPV9" s="13"/>
      <c r="FPW9" s="13"/>
      <c r="FPX9" s="13"/>
      <c r="FPY9" s="13"/>
      <c r="FPZ9" s="13"/>
      <c r="FQA9" s="13"/>
      <c r="FQB9" s="13"/>
      <c r="FQC9" s="13"/>
      <c r="FQD9" s="13"/>
      <c r="FQE9" s="13"/>
      <c r="FQF9" s="13"/>
      <c r="FQG9" s="13"/>
      <c r="FQH9" s="13"/>
      <c r="FQI9" s="13"/>
      <c r="FQJ9" s="13"/>
      <c r="FQK9" s="13"/>
      <c r="FQL9" s="13"/>
      <c r="FQM9" s="13"/>
      <c r="FQN9" s="13"/>
      <c r="FQO9" s="13"/>
      <c r="FQP9" s="13"/>
      <c r="FQQ9" s="13"/>
      <c r="FQR9" s="13"/>
      <c r="FQS9" s="13"/>
      <c r="FQT9" s="13"/>
      <c r="FQU9" s="13"/>
      <c r="FQV9" s="13"/>
      <c r="FQW9" s="13"/>
      <c r="FQX9" s="13"/>
      <c r="FQY9" s="13"/>
      <c r="FQZ9" s="13"/>
      <c r="FRA9" s="13"/>
      <c r="FRB9" s="13"/>
      <c r="FRC9" s="13"/>
      <c r="FRD9" s="13"/>
      <c r="FRE9" s="13"/>
      <c r="FRF9" s="13"/>
      <c r="FRG9" s="13"/>
      <c r="FRH9" s="13"/>
      <c r="FRI9" s="13"/>
      <c r="FRJ9" s="13"/>
      <c r="FRK9" s="13"/>
      <c r="FRL9" s="13"/>
      <c r="FRM9" s="13"/>
      <c r="FRN9" s="13"/>
      <c r="FRO9" s="13"/>
      <c r="FRP9" s="13"/>
      <c r="FRQ9" s="13"/>
      <c r="FRR9" s="13"/>
      <c r="FRS9" s="13"/>
      <c r="FRT9" s="13"/>
      <c r="FRU9" s="13"/>
      <c r="FRV9" s="13"/>
      <c r="FRW9" s="13"/>
      <c r="FRX9" s="13"/>
      <c r="FRY9" s="13"/>
      <c r="FRZ9" s="13"/>
      <c r="FSA9" s="13"/>
      <c r="FSB9" s="13"/>
      <c r="FSC9" s="13"/>
    </row>
    <row r="10" spans="1:4553" s="42" customFormat="1" ht="12.75" customHeight="1" thickBot="1">
      <c r="A10" s="38" t="s">
        <v>6</v>
      </c>
      <c r="B10" s="39"/>
      <c r="C10" s="40" t="s">
        <v>49</v>
      </c>
      <c r="D10" s="40" t="str">
        <f t="shared" ref="D10:F10" si="14">IFERROR(D8/C8-1,"N/A")</f>
        <v>N/A</v>
      </c>
      <c r="E10" s="40" t="str">
        <f t="shared" si="14"/>
        <v>N/A</v>
      </c>
      <c r="F10" s="40" t="str">
        <f t="shared" si="14"/>
        <v>N/A</v>
      </c>
      <c r="G10" s="43"/>
      <c r="H10" s="40" t="str">
        <f>IFERROR(H8/F8-1,"N/A")</f>
        <v>N/A</v>
      </c>
      <c r="I10" s="40" t="str">
        <f t="shared" ref="I10:K10" si="15">IFERROR(I8/H8-1,"N/A")</f>
        <v>N/A</v>
      </c>
      <c r="J10" s="40" t="str">
        <f t="shared" si="15"/>
        <v>N/A</v>
      </c>
      <c r="K10" s="40" t="str">
        <f t="shared" si="15"/>
        <v>N/A</v>
      </c>
      <c r="L10" s="43"/>
      <c r="M10" s="40" t="str">
        <f>IFERROR(M8/K8-1,"N/A")</f>
        <v>N/A</v>
      </c>
      <c r="N10" s="40" t="str">
        <f t="shared" ref="N10:P10" si="16">IFERROR(N8/M8-1,"N/A")</f>
        <v>N/A</v>
      </c>
      <c r="O10" s="40" t="str">
        <f t="shared" si="16"/>
        <v>N/A</v>
      </c>
      <c r="P10" s="40" t="str">
        <f t="shared" si="16"/>
        <v>N/A</v>
      </c>
      <c r="Q10" s="43"/>
      <c r="R10" s="40" t="str">
        <f>IFERROR(R8/P8-1,"N/A")</f>
        <v>N/A</v>
      </c>
      <c r="S10" s="40" t="str">
        <f t="shared" ref="S10:U10" si="17">IFERROR(S8/R8-1,"N/A")</f>
        <v>N/A</v>
      </c>
      <c r="T10" s="40" t="str">
        <f t="shared" si="17"/>
        <v>N/A</v>
      </c>
      <c r="U10" s="40" t="str">
        <f t="shared" si="17"/>
        <v>N/A</v>
      </c>
      <c r="V10" s="43"/>
      <c r="W10" s="40" t="str">
        <f>IFERROR(W8/U8-1,"N/A")</f>
        <v>N/A</v>
      </c>
      <c r="X10" s="40" t="str">
        <f t="shared" ref="X10:Z10" si="18">IFERROR(X8/W8-1,"N/A")</f>
        <v>N/A</v>
      </c>
      <c r="Y10" s="40" t="str">
        <f t="shared" si="18"/>
        <v>N/A</v>
      </c>
      <c r="Z10" s="40" t="str">
        <f t="shared" si="18"/>
        <v>N/A</v>
      </c>
      <c r="AA10" s="43"/>
      <c r="AB10" s="40" t="str">
        <f>IFERROR(AB8/Z8-1,"N/A")</f>
        <v>N/A</v>
      </c>
      <c r="AC10" s="40" t="str">
        <f t="shared" ref="AC10:AE10" si="19">IFERROR(AC8/AB8-1,"N/A")</f>
        <v>N/A</v>
      </c>
      <c r="AD10" s="40" t="str">
        <f t="shared" si="19"/>
        <v>N/A</v>
      </c>
      <c r="AE10" s="40" t="str">
        <f t="shared" si="19"/>
        <v>N/A</v>
      </c>
      <c r="AF10" s="43"/>
      <c r="AG10" s="41"/>
      <c r="AH10" s="41"/>
      <c r="AI10" s="41"/>
      <c r="AJ10" s="41"/>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c r="CQ10" s="13"/>
      <c r="CR10" s="13"/>
      <c r="CS10" s="13"/>
      <c r="CT10" s="13"/>
      <c r="CU10" s="13"/>
      <c r="CV10" s="13"/>
      <c r="CW10" s="13"/>
      <c r="CX10" s="13"/>
      <c r="CY10" s="13"/>
      <c r="CZ10" s="13"/>
      <c r="DA10" s="13"/>
      <c r="DB10" s="13"/>
      <c r="DC10" s="13"/>
      <c r="DD10" s="13"/>
      <c r="DE10" s="13"/>
      <c r="DF10" s="13"/>
      <c r="DG10" s="13"/>
      <c r="DH10" s="13"/>
      <c r="DI10" s="13"/>
      <c r="DJ10" s="13"/>
      <c r="DK10" s="13"/>
      <c r="DL10" s="13"/>
      <c r="DM10" s="13"/>
      <c r="DN10" s="13"/>
      <c r="DO10" s="13"/>
      <c r="DP10" s="13"/>
      <c r="DQ10" s="13"/>
      <c r="DR10" s="13"/>
      <c r="DS10" s="13"/>
      <c r="DT10" s="13"/>
      <c r="DU10" s="13"/>
      <c r="DV10" s="13"/>
      <c r="DW10" s="13"/>
      <c r="DX10" s="13"/>
      <c r="DY10" s="13"/>
      <c r="DZ10" s="13"/>
      <c r="EA10" s="13"/>
      <c r="EB10" s="13"/>
      <c r="EC10" s="13"/>
      <c r="ED10" s="13"/>
      <c r="EE10" s="13"/>
      <c r="EF10" s="13"/>
      <c r="EG10" s="13"/>
      <c r="EH10" s="13"/>
      <c r="EI10" s="13"/>
      <c r="EJ10" s="13"/>
      <c r="EK10" s="13"/>
      <c r="EL10" s="13"/>
      <c r="EM10" s="13"/>
      <c r="EN10" s="13"/>
      <c r="EO10" s="13"/>
      <c r="EP10" s="13"/>
      <c r="EQ10" s="13"/>
      <c r="ER10" s="13"/>
      <c r="ES10" s="13"/>
      <c r="ET10" s="13"/>
      <c r="EU10" s="13"/>
      <c r="EV10" s="13"/>
      <c r="EW10" s="13"/>
      <c r="EX10" s="13"/>
      <c r="EY10" s="13"/>
      <c r="EZ10" s="13"/>
      <c r="FA10" s="13"/>
      <c r="FB10" s="13"/>
      <c r="FC10" s="13"/>
      <c r="FD10" s="13"/>
      <c r="FE10" s="13"/>
      <c r="FF10" s="13"/>
      <c r="FG10" s="13"/>
      <c r="FH10" s="13"/>
      <c r="FI10" s="13"/>
      <c r="FJ10" s="13"/>
      <c r="FK10" s="13"/>
      <c r="FL10" s="13"/>
      <c r="FM10" s="13"/>
      <c r="FN10" s="13"/>
      <c r="FO10" s="13"/>
      <c r="FP10" s="13"/>
      <c r="FQ10" s="13"/>
      <c r="FR10" s="13"/>
      <c r="FS10" s="13"/>
      <c r="FT10" s="13"/>
      <c r="FU10" s="13"/>
      <c r="FV10" s="13"/>
      <c r="FW10" s="13"/>
      <c r="FX10" s="13"/>
      <c r="FY10" s="13"/>
      <c r="FZ10" s="13"/>
      <c r="GA10" s="13"/>
      <c r="GB10" s="13"/>
      <c r="GC10" s="13"/>
      <c r="GD10" s="13"/>
      <c r="GE10" s="13"/>
      <c r="GF10" s="13"/>
      <c r="GG10" s="13"/>
      <c r="GH10" s="13"/>
      <c r="GI10" s="13"/>
      <c r="GJ10" s="13"/>
      <c r="GK10" s="13"/>
      <c r="GL10" s="13"/>
      <c r="GM10" s="13"/>
      <c r="GN10" s="13"/>
      <c r="GO10" s="13"/>
      <c r="GP10" s="13"/>
      <c r="GQ10" s="13"/>
      <c r="GR10" s="13"/>
      <c r="GS10" s="13"/>
      <c r="GT10" s="13"/>
      <c r="GU10" s="13"/>
      <c r="GV10" s="13"/>
      <c r="GW10" s="13"/>
      <c r="GX10" s="13"/>
      <c r="GY10" s="13"/>
      <c r="GZ10" s="13"/>
      <c r="HA10" s="13"/>
      <c r="HB10" s="13"/>
      <c r="HC10" s="13"/>
      <c r="HD10" s="13"/>
      <c r="HE10" s="13"/>
      <c r="HF10" s="13"/>
      <c r="HG10" s="13"/>
      <c r="HH10" s="13"/>
      <c r="HI10" s="13"/>
      <c r="HJ10" s="13"/>
      <c r="HK10" s="13"/>
      <c r="HL10" s="13"/>
      <c r="HM10" s="13"/>
      <c r="HN10" s="13"/>
      <c r="HO10" s="13"/>
      <c r="HP10" s="13"/>
      <c r="HQ10" s="13"/>
      <c r="HR10" s="13"/>
      <c r="HS10" s="13"/>
      <c r="HT10" s="13"/>
      <c r="HU10" s="13"/>
      <c r="HV10" s="13"/>
      <c r="HW10" s="13"/>
      <c r="HX10" s="13"/>
      <c r="HY10" s="13"/>
      <c r="HZ10" s="13"/>
      <c r="IA10" s="13"/>
      <c r="IB10" s="13"/>
      <c r="IC10" s="13"/>
      <c r="ID10" s="13"/>
      <c r="IE10" s="13"/>
      <c r="IF10" s="13"/>
      <c r="IG10" s="13"/>
      <c r="IH10" s="13"/>
      <c r="II10" s="13"/>
      <c r="IJ10" s="13"/>
      <c r="IK10" s="13"/>
      <c r="IL10" s="13"/>
      <c r="IM10" s="13"/>
      <c r="IN10" s="13"/>
      <c r="IO10" s="13"/>
      <c r="IP10" s="13"/>
      <c r="IQ10" s="13"/>
      <c r="IR10" s="13"/>
      <c r="IS10" s="13"/>
      <c r="IT10" s="13"/>
      <c r="IU10" s="13"/>
      <c r="IV10" s="13"/>
      <c r="IW10" s="13"/>
      <c r="IX10" s="13"/>
      <c r="IY10" s="13"/>
      <c r="IZ10" s="13"/>
      <c r="JA10" s="13"/>
      <c r="JB10" s="13"/>
      <c r="JC10" s="13"/>
      <c r="JD10" s="13"/>
      <c r="JE10" s="13"/>
      <c r="JF10" s="13"/>
      <c r="JG10" s="13"/>
      <c r="JH10" s="13"/>
      <c r="JI10" s="13"/>
      <c r="JJ10" s="13"/>
      <c r="JK10" s="13"/>
      <c r="JL10" s="13"/>
      <c r="JM10" s="13"/>
      <c r="JN10" s="13"/>
      <c r="JO10" s="13"/>
      <c r="JP10" s="13"/>
      <c r="JQ10" s="13"/>
      <c r="JR10" s="13"/>
      <c r="JS10" s="13"/>
      <c r="JT10" s="13"/>
      <c r="JU10" s="13"/>
      <c r="JV10" s="13"/>
      <c r="JW10" s="13"/>
      <c r="JX10" s="13"/>
      <c r="JY10" s="13"/>
      <c r="JZ10" s="13"/>
      <c r="KA10" s="13"/>
      <c r="KB10" s="13"/>
      <c r="KC10" s="13"/>
      <c r="KD10" s="13"/>
      <c r="KE10" s="13"/>
      <c r="KF10" s="13"/>
      <c r="KG10" s="13"/>
      <c r="KH10" s="13"/>
      <c r="KI10" s="13"/>
      <c r="KJ10" s="13"/>
      <c r="KK10" s="13"/>
      <c r="KL10" s="13"/>
      <c r="KM10" s="13"/>
      <c r="KN10" s="13"/>
      <c r="KO10" s="13"/>
      <c r="KP10" s="13"/>
      <c r="KQ10" s="13"/>
      <c r="KR10" s="13"/>
      <c r="KS10" s="13"/>
      <c r="KT10" s="13"/>
      <c r="KU10" s="13"/>
      <c r="KV10" s="13"/>
      <c r="KW10" s="13"/>
      <c r="KX10" s="13"/>
      <c r="KY10" s="13"/>
      <c r="KZ10" s="13"/>
      <c r="LA10" s="13"/>
      <c r="LB10" s="13"/>
      <c r="LC10" s="13"/>
      <c r="LD10" s="13"/>
      <c r="LE10" s="13"/>
      <c r="LF10" s="13"/>
      <c r="LG10" s="13"/>
      <c r="LH10" s="13"/>
      <c r="LI10" s="13"/>
      <c r="LJ10" s="13"/>
      <c r="LK10" s="13"/>
      <c r="LL10" s="13"/>
      <c r="LM10" s="13"/>
      <c r="LN10" s="13"/>
      <c r="LO10" s="13"/>
      <c r="LP10" s="13"/>
      <c r="LQ10" s="13"/>
      <c r="LR10" s="13"/>
      <c r="LS10" s="13"/>
      <c r="LT10" s="13"/>
      <c r="LU10" s="13"/>
      <c r="LV10" s="13"/>
      <c r="LW10" s="13"/>
      <c r="LX10" s="13"/>
      <c r="LY10" s="13"/>
      <c r="LZ10" s="13"/>
      <c r="MA10" s="13"/>
      <c r="MB10" s="13"/>
      <c r="MC10" s="13"/>
      <c r="MD10" s="13"/>
      <c r="ME10" s="13"/>
      <c r="MF10" s="13"/>
      <c r="MG10" s="13"/>
      <c r="MH10" s="13"/>
      <c r="MI10" s="13"/>
      <c r="MJ10" s="13"/>
      <c r="MK10" s="13"/>
      <c r="ML10" s="13"/>
      <c r="MM10" s="13"/>
      <c r="MN10" s="13"/>
      <c r="MO10" s="13"/>
      <c r="MP10" s="13"/>
      <c r="MQ10" s="13"/>
      <c r="MR10" s="13"/>
      <c r="MS10" s="13"/>
      <c r="MT10" s="13"/>
      <c r="MU10" s="13"/>
      <c r="MV10" s="13"/>
      <c r="MW10" s="13"/>
      <c r="MX10" s="13"/>
      <c r="MY10" s="13"/>
      <c r="MZ10" s="13"/>
      <c r="NA10" s="13"/>
      <c r="NB10" s="13"/>
      <c r="NC10" s="13"/>
      <c r="ND10" s="13"/>
      <c r="NE10" s="13"/>
      <c r="NF10" s="13"/>
      <c r="NG10" s="13"/>
      <c r="NH10" s="13"/>
      <c r="NI10" s="13"/>
      <c r="NJ10" s="13"/>
      <c r="NK10" s="13"/>
      <c r="NL10" s="13"/>
      <c r="NM10" s="13"/>
      <c r="NN10" s="13"/>
      <c r="NO10" s="13"/>
      <c r="NP10" s="13"/>
      <c r="NQ10" s="13"/>
      <c r="NR10" s="13"/>
      <c r="NS10" s="13"/>
      <c r="NT10" s="13"/>
      <c r="NU10" s="13"/>
      <c r="NV10" s="13"/>
      <c r="NW10" s="13"/>
      <c r="NX10" s="13"/>
      <c r="NY10" s="13"/>
      <c r="NZ10" s="13"/>
      <c r="OA10" s="13"/>
      <c r="OB10" s="13"/>
      <c r="OC10" s="13"/>
      <c r="OD10" s="13"/>
      <c r="OE10" s="13"/>
      <c r="OF10" s="13"/>
      <c r="OG10" s="13"/>
      <c r="OH10" s="13"/>
      <c r="OI10" s="13"/>
      <c r="OJ10" s="13"/>
      <c r="OK10" s="13"/>
      <c r="OL10" s="13"/>
      <c r="OM10" s="13"/>
      <c r="ON10" s="13"/>
      <c r="OO10" s="13"/>
      <c r="OP10" s="13"/>
      <c r="OQ10" s="13"/>
      <c r="OR10" s="13"/>
      <c r="OS10" s="13"/>
      <c r="OT10" s="13"/>
      <c r="OU10" s="13"/>
      <c r="OV10" s="13"/>
      <c r="OW10" s="13"/>
      <c r="OX10" s="13"/>
      <c r="OY10" s="13"/>
      <c r="OZ10" s="13"/>
      <c r="PA10" s="13"/>
      <c r="PB10" s="13"/>
      <c r="PC10" s="13"/>
      <c r="PD10" s="13"/>
      <c r="PE10" s="13"/>
      <c r="PF10" s="13"/>
      <c r="PG10" s="13"/>
      <c r="PH10" s="13"/>
      <c r="PI10" s="13"/>
      <c r="PJ10" s="13"/>
      <c r="PK10" s="13"/>
      <c r="PL10" s="13"/>
      <c r="PM10" s="13"/>
      <c r="PN10" s="13"/>
      <c r="PO10" s="13"/>
      <c r="PP10" s="13"/>
      <c r="PQ10" s="13"/>
      <c r="PR10" s="13"/>
      <c r="PS10" s="13"/>
      <c r="PT10" s="13"/>
      <c r="PU10" s="13"/>
      <c r="PV10" s="13"/>
      <c r="PW10" s="13"/>
      <c r="PX10" s="13"/>
      <c r="PY10" s="13"/>
      <c r="PZ10" s="13"/>
      <c r="QA10" s="13"/>
      <c r="QB10" s="13"/>
      <c r="QC10" s="13"/>
      <c r="QD10" s="13"/>
      <c r="QE10" s="13"/>
      <c r="QF10" s="13"/>
      <c r="QG10" s="13"/>
      <c r="QH10" s="13"/>
      <c r="QI10" s="13"/>
      <c r="QJ10" s="13"/>
      <c r="QK10" s="13"/>
      <c r="QL10" s="13"/>
      <c r="QM10" s="13"/>
      <c r="QN10" s="13"/>
      <c r="QO10" s="13"/>
      <c r="QP10" s="13"/>
      <c r="QQ10" s="13"/>
      <c r="QR10" s="13"/>
      <c r="QS10" s="13"/>
      <c r="QT10" s="13"/>
      <c r="QU10" s="13"/>
      <c r="QV10" s="13"/>
      <c r="QW10" s="13"/>
      <c r="QX10" s="13"/>
      <c r="QY10" s="13"/>
      <c r="QZ10" s="13"/>
      <c r="RA10" s="13"/>
      <c r="RB10" s="13"/>
      <c r="RC10" s="13"/>
      <c r="RD10" s="13"/>
      <c r="RE10" s="13"/>
      <c r="RF10" s="13"/>
      <c r="RG10" s="13"/>
      <c r="RH10" s="13"/>
      <c r="RI10" s="13"/>
      <c r="RJ10" s="13"/>
      <c r="RK10" s="13"/>
      <c r="RL10" s="13"/>
      <c r="RM10" s="13"/>
      <c r="RN10" s="13"/>
      <c r="RO10" s="13"/>
      <c r="RP10" s="13"/>
      <c r="RQ10" s="13"/>
      <c r="RR10" s="13"/>
      <c r="RS10" s="13"/>
      <c r="RT10" s="13"/>
      <c r="RU10" s="13"/>
      <c r="RV10" s="13"/>
      <c r="RW10" s="13"/>
      <c r="RX10" s="13"/>
      <c r="RY10" s="13"/>
      <c r="RZ10" s="13"/>
      <c r="SA10" s="13"/>
      <c r="SB10" s="13"/>
      <c r="SC10" s="13"/>
      <c r="SD10" s="13"/>
      <c r="SE10" s="13"/>
      <c r="SF10" s="13"/>
      <c r="SG10" s="13"/>
      <c r="SH10" s="13"/>
      <c r="SI10" s="13"/>
      <c r="SJ10" s="13"/>
      <c r="SK10" s="13"/>
      <c r="SL10" s="13"/>
      <c r="SM10" s="13"/>
      <c r="SN10" s="13"/>
      <c r="SO10" s="13"/>
      <c r="SP10" s="13"/>
      <c r="SQ10" s="13"/>
      <c r="SR10" s="13"/>
      <c r="SS10" s="13"/>
      <c r="ST10" s="13"/>
      <c r="SU10" s="13"/>
      <c r="SV10" s="13"/>
      <c r="SW10" s="13"/>
      <c r="SX10" s="13"/>
      <c r="SY10" s="13"/>
      <c r="SZ10" s="13"/>
      <c r="TA10" s="13"/>
      <c r="TB10" s="13"/>
      <c r="TC10" s="13"/>
      <c r="TD10" s="13"/>
      <c r="TE10" s="13"/>
      <c r="TF10" s="13"/>
      <c r="TG10" s="13"/>
      <c r="TH10" s="13"/>
      <c r="TI10" s="13"/>
      <c r="TJ10" s="13"/>
      <c r="TK10" s="13"/>
      <c r="TL10" s="13"/>
      <c r="TM10" s="13"/>
      <c r="TN10" s="13"/>
      <c r="TO10" s="13"/>
      <c r="TP10" s="13"/>
      <c r="TQ10" s="13"/>
      <c r="TR10" s="13"/>
      <c r="TS10" s="13"/>
      <c r="TT10" s="13"/>
      <c r="TU10" s="13"/>
      <c r="TV10" s="13"/>
      <c r="TW10" s="13"/>
      <c r="TX10" s="13"/>
      <c r="TY10" s="13"/>
      <c r="TZ10" s="13"/>
      <c r="UA10" s="13"/>
      <c r="UB10" s="13"/>
      <c r="UC10" s="13"/>
      <c r="UD10" s="13"/>
      <c r="UE10" s="13"/>
      <c r="UF10" s="13"/>
      <c r="UG10" s="13"/>
      <c r="UH10" s="13"/>
      <c r="UI10" s="13"/>
      <c r="UJ10" s="13"/>
      <c r="UK10" s="13"/>
      <c r="UL10" s="13"/>
      <c r="UM10" s="13"/>
      <c r="UN10" s="13"/>
      <c r="UO10" s="13"/>
      <c r="UP10" s="13"/>
      <c r="UQ10" s="13"/>
      <c r="UR10" s="13"/>
      <c r="US10" s="13"/>
      <c r="UT10" s="13"/>
      <c r="UU10" s="13"/>
      <c r="UV10" s="13"/>
      <c r="UW10" s="13"/>
      <c r="UX10" s="13"/>
      <c r="UY10" s="13"/>
      <c r="UZ10" s="13"/>
      <c r="VA10" s="13"/>
      <c r="VB10" s="13"/>
      <c r="VC10" s="13"/>
      <c r="VD10" s="13"/>
      <c r="VE10" s="13"/>
      <c r="VF10" s="13"/>
      <c r="VG10" s="13"/>
      <c r="VH10" s="13"/>
      <c r="VI10" s="13"/>
      <c r="VJ10" s="13"/>
      <c r="VK10" s="13"/>
      <c r="VL10" s="13"/>
      <c r="VM10" s="13"/>
      <c r="VN10" s="13"/>
      <c r="VO10" s="13"/>
      <c r="VP10" s="13"/>
      <c r="VQ10" s="13"/>
      <c r="VR10" s="13"/>
      <c r="VS10" s="13"/>
      <c r="VT10" s="13"/>
      <c r="VU10" s="13"/>
      <c r="VV10" s="13"/>
      <c r="VW10" s="13"/>
      <c r="VX10" s="13"/>
      <c r="VY10" s="13"/>
      <c r="VZ10" s="13"/>
      <c r="WA10" s="13"/>
      <c r="WB10" s="13"/>
      <c r="WC10" s="13"/>
      <c r="WD10" s="13"/>
      <c r="WE10" s="13"/>
      <c r="WF10" s="13"/>
      <c r="WG10" s="13"/>
      <c r="WH10" s="13"/>
      <c r="WI10" s="13"/>
      <c r="WJ10" s="13"/>
      <c r="WK10" s="13"/>
      <c r="WL10" s="13"/>
      <c r="WM10" s="13"/>
      <c r="WN10" s="13"/>
      <c r="WO10" s="13"/>
      <c r="WP10" s="13"/>
      <c r="WQ10" s="13"/>
      <c r="WR10" s="13"/>
      <c r="WS10" s="13"/>
      <c r="WT10" s="13"/>
      <c r="WU10" s="13"/>
      <c r="WV10" s="13"/>
      <c r="WW10" s="13"/>
      <c r="WX10" s="13"/>
      <c r="WY10" s="13"/>
      <c r="WZ10" s="13"/>
      <c r="XA10" s="13"/>
      <c r="XB10" s="13"/>
      <c r="XC10" s="13"/>
      <c r="XD10" s="13"/>
      <c r="XE10" s="13"/>
      <c r="XF10" s="13"/>
      <c r="XG10" s="13"/>
      <c r="XH10" s="13"/>
      <c r="XI10" s="13"/>
      <c r="XJ10" s="13"/>
      <c r="XK10" s="13"/>
      <c r="XL10" s="13"/>
      <c r="XM10" s="13"/>
      <c r="XN10" s="13"/>
      <c r="XO10" s="13"/>
      <c r="XP10" s="13"/>
      <c r="XQ10" s="13"/>
      <c r="XR10" s="13"/>
      <c r="XS10" s="13"/>
      <c r="XT10" s="13"/>
      <c r="XU10" s="13"/>
      <c r="XV10" s="13"/>
      <c r="XW10" s="13"/>
      <c r="XX10" s="13"/>
      <c r="XY10" s="13"/>
      <c r="XZ10" s="13"/>
      <c r="YA10" s="13"/>
      <c r="YB10" s="13"/>
      <c r="YC10" s="13"/>
      <c r="YD10" s="13"/>
      <c r="YE10" s="13"/>
      <c r="YF10" s="13"/>
      <c r="YG10" s="13"/>
      <c r="YH10" s="13"/>
      <c r="YI10" s="13"/>
      <c r="YJ10" s="13"/>
      <c r="YK10" s="13"/>
      <c r="YL10" s="13"/>
      <c r="YM10" s="13"/>
      <c r="YN10" s="13"/>
      <c r="YO10" s="13"/>
      <c r="YP10" s="13"/>
      <c r="YQ10" s="13"/>
      <c r="YR10" s="13"/>
      <c r="YS10" s="13"/>
      <c r="YT10" s="13"/>
      <c r="YU10" s="13"/>
      <c r="YV10" s="13"/>
      <c r="YW10" s="13"/>
      <c r="YX10" s="13"/>
      <c r="YY10" s="13"/>
      <c r="YZ10" s="13"/>
      <c r="ZA10" s="13"/>
      <c r="ZB10" s="13"/>
      <c r="ZC10" s="13"/>
      <c r="ZD10" s="13"/>
      <c r="ZE10" s="13"/>
      <c r="ZF10" s="13"/>
      <c r="ZG10" s="13"/>
      <c r="ZH10" s="13"/>
      <c r="ZI10" s="13"/>
      <c r="ZJ10" s="13"/>
      <c r="ZK10" s="13"/>
      <c r="ZL10" s="13"/>
      <c r="ZM10" s="13"/>
      <c r="ZN10" s="13"/>
      <c r="ZO10" s="13"/>
      <c r="ZP10" s="13"/>
      <c r="ZQ10" s="13"/>
      <c r="ZR10" s="13"/>
      <c r="ZS10" s="13"/>
      <c r="ZT10" s="13"/>
      <c r="ZU10" s="13"/>
      <c r="ZV10" s="13"/>
      <c r="ZW10" s="13"/>
      <c r="ZX10" s="13"/>
      <c r="ZY10" s="13"/>
      <c r="ZZ10" s="13"/>
      <c r="AAA10" s="13"/>
      <c r="AAB10" s="13"/>
      <c r="AAC10" s="13"/>
      <c r="AAD10" s="13"/>
      <c r="AAE10" s="13"/>
      <c r="AAF10" s="13"/>
      <c r="AAG10" s="13"/>
      <c r="AAH10" s="13"/>
      <c r="AAI10" s="13"/>
      <c r="AAJ10" s="13"/>
      <c r="AAK10" s="13"/>
      <c r="AAL10" s="13"/>
      <c r="AAM10" s="13"/>
      <c r="AAN10" s="13"/>
      <c r="AAO10" s="13"/>
      <c r="AAP10" s="13"/>
      <c r="AAQ10" s="13"/>
      <c r="AAR10" s="13"/>
      <c r="AAS10" s="13"/>
      <c r="AAT10" s="13"/>
      <c r="AAU10" s="13"/>
      <c r="AAV10" s="13"/>
      <c r="AAW10" s="13"/>
      <c r="AAX10" s="13"/>
      <c r="AAY10" s="13"/>
      <c r="AAZ10" s="13"/>
      <c r="ABA10" s="13"/>
      <c r="ABB10" s="13"/>
      <c r="ABC10" s="13"/>
      <c r="ABD10" s="13"/>
      <c r="ABE10" s="13"/>
      <c r="ABF10" s="13"/>
      <c r="ABG10" s="13"/>
      <c r="ABH10" s="13"/>
      <c r="ABI10" s="13"/>
      <c r="ABJ10" s="13"/>
      <c r="ABK10" s="13"/>
      <c r="ABL10" s="13"/>
      <c r="ABM10" s="13"/>
      <c r="ABN10" s="13"/>
      <c r="ABO10" s="13"/>
      <c r="ABP10" s="13"/>
      <c r="ABQ10" s="13"/>
      <c r="ABR10" s="13"/>
      <c r="ABS10" s="13"/>
      <c r="ABT10" s="13"/>
      <c r="ABU10" s="13"/>
      <c r="ABV10" s="13"/>
      <c r="ABW10" s="13"/>
      <c r="ABX10" s="13"/>
      <c r="ABY10" s="13"/>
      <c r="ABZ10" s="13"/>
      <c r="ACA10" s="13"/>
      <c r="ACB10" s="13"/>
      <c r="ACC10" s="13"/>
      <c r="ACD10" s="13"/>
      <c r="ACE10" s="13"/>
      <c r="ACF10" s="13"/>
      <c r="ACG10" s="13"/>
      <c r="ACH10" s="13"/>
      <c r="ACI10" s="13"/>
      <c r="ACJ10" s="13"/>
      <c r="ACK10" s="13"/>
      <c r="ACL10" s="13"/>
      <c r="ACM10" s="13"/>
      <c r="ACN10" s="13"/>
      <c r="ACO10" s="13"/>
      <c r="ACP10" s="13"/>
      <c r="ACQ10" s="13"/>
      <c r="ACR10" s="13"/>
      <c r="ACS10" s="13"/>
      <c r="ACT10" s="13"/>
      <c r="ACU10" s="13"/>
      <c r="ACV10" s="13"/>
      <c r="ACW10" s="13"/>
      <c r="ACX10" s="13"/>
      <c r="ACY10" s="13"/>
      <c r="ACZ10" s="13"/>
      <c r="ADA10" s="13"/>
      <c r="ADB10" s="13"/>
      <c r="ADC10" s="13"/>
      <c r="ADD10" s="13"/>
      <c r="ADE10" s="13"/>
      <c r="ADF10" s="13"/>
      <c r="ADG10" s="13"/>
      <c r="ADH10" s="13"/>
      <c r="ADI10" s="13"/>
      <c r="ADJ10" s="13"/>
      <c r="ADK10" s="13"/>
      <c r="ADL10" s="13"/>
      <c r="ADM10" s="13"/>
      <c r="ADN10" s="13"/>
      <c r="ADO10" s="13"/>
      <c r="ADP10" s="13"/>
      <c r="ADQ10" s="13"/>
      <c r="ADR10" s="13"/>
      <c r="ADS10" s="13"/>
      <c r="ADT10" s="13"/>
      <c r="ADU10" s="13"/>
      <c r="ADV10" s="13"/>
      <c r="ADW10" s="13"/>
      <c r="ADX10" s="13"/>
      <c r="ADY10" s="13"/>
      <c r="ADZ10" s="13"/>
      <c r="AEA10" s="13"/>
      <c r="AEB10" s="13"/>
      <c r="AEC10" s="13"/>
      <c r="AED10" s="13"/>
      <c r="AEE10" s="13"/>
      <c r="AEF10" s="13"/>
      <c r="AEG10" s="13"/>
      <c r="AEH10" s="13"/>
      <c r="AEI10" s="13"/>
      <c r="AEJ10" s="13"/>
      <c r="AEK10" s="13"/>
      <c r="AEL10" s="13"/>
      <c r="AEM10" s="13"/>
      <c r="AEN10" s="13"/>
      <c r="AEO10" s="13"/>
      <c r="AEP10" s="13"/>
      <c r="AEQ10" s="13"/>
      <c r="AER10" s="13"/>
      <c r="AES10" s="13"/>
      <c r="AET10" s="13"/>
      <c r="AEU10" s="13"/>
      <c r="AEV10" s="13"/>
      <c r="AEW10" s="13"/>
      <c r="AEX10" s="13"/>
      <c r="AEY10" s="13"/>
      <c r="AEZ10" s="13"/>
      <c r="AFA10" s="13"/>
      <c r="AFB10" s="13"/>
      <c r="AFC10" s="13"/>
      <c r="AFD10" s="13"/>
      <c r="AFE10" s="13"/>
      <c r="AFF10" s="13"/>
      <c r="AFG10" s="13"/>
      <c r="AFH10" s="13"/>
      <c r="AFI10" s="13"/>
      <c r="AFJ10" s="13"/>
      <c r="AFK10" s="13"/>
      <c r="AFL10" s="13"/>
      <c r="AFM10" s="13"/>
      <c r="AFN10" s="13"/>
      <c r="AFO10" s="13"/>
      <c r="AFP10" s="13"/>
      <c r="AFQ10" s="13"/>
      <c r="AFR10" s="13"/>
      <c r="AFS10" s="13"/>
      <c r="AFT10" s="13"/>
      <c r="AFU10" s="13"/>
      <c r="AFV10" s="13"/>
      <c r="AFW10" s="13"/>
      <c r="AFX10" s="13"/>
      <c r="AFY10" s="13"/>
      <c r="AFZ10" s="13"/>
      <c r="AGA10" s="13"/>
      <c r="AGB10" s="13"/>
      <c r="AGC10" s="13"/>
      <c r="AGD10" s="13"/>
      <c r="AGE10" s="13"/>
      <c r="AGF10" s="13"/>
      <c r="AGG10" s="13"/>
      <c r="AGH10" s="13"/>
      <c r="AGI10" s="13"/>
      <c r="AGJ10" s="13"/>
      <c r="AGK10" s="13"/>
      <c r="AGL10" s="13"/>
      <c r="AGM10" s="13"/>
      <c r="AGN10" s="13"/>
      <c r="AGO10" s="13"/>
      <c r="AGP10" s="13"/>
      <c r="AGQ10" s="13"/>
      <c r="AGR10" s="13"/>
      <c r="AGS10" s="13"/>
      <c r="AGT10" s="13"/>
      <c r="AGU10" s="13"/>
      <c r="AGV10" s="13"/>
      <c r="AGW10" s="13"/>
      <c r="AGX10" s="13"/>
      <c r="AGY10" s="13"/>
      <c r="AGZ10" s="13"/>
      <c r="AHA10" s="13"/>
      <c r="AHB10" s="13"/>
      <c r="AHC10" s="13"/>
      <c r="AHD10" s="13"/>
      <c r="AHE10" s="13"/>
      <c r="AHF10" s="13"/>
      <c r="AHG10" s="13"/>
      <c r="AHH10" s="13"/>
      <c r="AHI10" s="13"/>
      <c r="AHJ10" s="13"/>
      <c r="AHK10" s="13"/>
      <c r="AHL10" s="13"/>
      <c r="AHM10" s="13"/>
      <c r="AHN10" s="13"/>
      <c r="AHO10" s="13"/>
      <c r="AHP10" s="13"/>
      <c r="AHQ10" s="13"/>
      <c r="AHR10" s="13"/>
      <c r="AHS10" s="13"/>
      <c r="AHT10" s="13"/>
      <c r="AHU10" s="13"/>
      <c r="AHV10" s="13"/>
      <c r="AHW10" s="13"/>
      <c r="AHX10" s="13"/>
      <c r="AHY10" s="13"/>
      <c r="AHZ10" s="13"/>
      <c r="AIA10" s="13"/>
      <c r="AIB10" s="13"/>
      <c r="AIC10" s="13"/>
      <c r="AID10" s="13"/>
      <c r="AIE10" s="13"/>
      <c r="AIF10" s="13"/>
      <c r="AIG10" s="13"/>
      <c r="AIH10" s="13"/>
      <c r="AII10" s="13"/>
      <c r="AIJ10" s="13"/>
      <c r="AIK10" s="13"/>
      <c r="AIL10" s="13"/>
      <c r="AIM10" s="13"/>
      <c r="AIN10" s="13"/>
      <c r="AIO10" s="13"/>
      <c r="AIP10" s="13"/>
      <c r="AIQ10" s="13"/>
      <c r="AIR10" s="13"/>
      <c r="AIS10" s="13"/>
      <c r="AIT10" s="13"/>
      <c r="AIU10" s="13"/>
      <c r="AIV10" s="13"/>
      <c r="AIW10" s="13"/>
      <c r="AIX10" s="13"/>
      <c r="AIY10" s="13"/>
      <c r="AIZ10" s="13"/>
      <c r="AJA10" s="13"/>
      <c r="AJB10" s="13"/>
      <c r="AJC10" s="13"/>
      <c r="AJD10" s="13"/>
      <c r="AJE10" s="13"/>
      <c r="AJF10" s="13"/>
      <c r="AJG10" s="13"/>
      <c r="AJH10" s="13"/>
      <c r="AJI10" s="13"/>
      <c r="AJJ10" s="13"/>
      <c r="AJK10" s="13"/>
      <c r="AJL10" s="13"/>
      <c r="AJM10" s="13"/>
      <c r="AJN10" s="13"/>
      <c r="AJO10" s="13"/>
      <c r="AJP10" s="13"/>
      <c r="AJQ10" s="13"/>
      <c r="AJR10" s="13"/>
      <c r="AJS10" s="13"/>
      <c r="AJT10" s="13"/>
      <c r="AJU10" s="13"/>
      <c r="AJV10" s="13"/>
      <c r="AJW10" s="13"/>
      <c r="AJX10" s="13"/>
      <c r="AJY10" s="13"/>
      <c r="AJZ10" s="13"/>
      <c r="AKA10" s="13"/>
      <c r="AKB10" s="13"/>
      <c r="AKC10" s="13"/>
      <c r="AKD10" s="13"/>
      <c r="AKE10" s="13"/>
      <c r="AKF10" s="13"/>
      <c r="AKG10" s="13"/>
      <c r="AKH10" s="13"/>
      <c r="AKI10" s="13"/>
      <c r="AKJ10" s="13"/>
      <c r="AKK10" s="13"/>
      <c r="AKL10" s="13"/>
      <c r="AKM10" s="13"/>
      <c r="AKN10" s="13"/>
      <c r="AKO10" s="13"/>
      <c r="AKP10" s="13"/>
      <c r="AKQ10" s="13"/>
      <c r="AKR10" s="13"/>
      <c r="AKS10" s="13"/>
      <c r="AKT10" s="13"/>
      <c r="AKU10" s="13"/>
      <c r="AKV10" s="13"/>
      <c r="AKW10" s="13"/>
      <c r="AKX10" s="13"/>
      <c r="AKY10" s="13"/>
      <c r="AKZ10" s="13"/>
      <c r="ALA10" s="13"/>
      <c r="ALB10" s="13"/>
      <c r="ALC10" s="13"/>
      <c r="ALD10" s="13"/>
      <c r="ALE10" s="13"/>
      <c r="ALF10" s="13"/>
      <c r="ALG10" s="13"/>
      <c r="ALH10" s="13"/>
      <c r="ALI10" s="13"/>
      <c r="ALJ10" s="13"/>
      <c r="ALK10" s="13"/>
      <c r="ALL10" s="13"/>
      <c r="ALM10" s="13"/>
      <c r="ALN10" s="13"/>
      <c r="ALO10" s="13"/>
      <c r="ALP10" s="13"/>
      <c r="ALQ10" s="13"/>
      <c r="ALR10" s="13"/>
      <c r="ALS10" s="13"/>
      <c r="ALT10" s="13"/>
      <c r="ALU10" s="13"/>
      <c r="ALV10" s="13"/>
      <c r="ALW10" s="13"/>
      <c r="ALX10" s="13"/>
      <c r="ALY10" s="13"/>
      <c r="ALZ10" s="13"/>
      <c r="AMA10" s="13"/>
      <c r="AMB10" s="13"/>
      <c r="AMC10" s="13"/>
      <c r="AMD10" s="13"/>
      <c r="AME10" s="13"/>
      <c r="AMF10" s="13"/>
      <c r="AMG10" s="13"/>
      <c r="AMH10" s="13"/>
      <c r="AMI10" s="13"/>
      <c r="AMJ10" s="13"/>
      <c r="AMK10" s="13"/>
      <c r="AML10" s="13"/>
      <c r="AMM10" s="13"/>
      <c r="AMN10" s="13"/>
      <c r="AMO10" s="13"/>
      <c r="AMP10" s="13"/>
      <c r="AMQ10" s="13"/>
      <c r="AMR10" s="13"/>
      <c r="AMS10" s="13"/>
      <c r="AMT10" s="13"/>
      <c r="AMU10" s="13"/>
      <c r="AMV10" s="13"/>
      <c r="AMW10" s="13"/>
      <c r="AMX10" s="13"/>
      <c r="AMY10" s="13"/>
      <c r="AMZ10" s="13"/>
      <c r="ANA10" s="13"/>
      <c r="ANB10" s="13"/>
      <c r="ANC10" s="13"/>
      <c r="AND10" s="13"/>
      <c r="ANE10" s="13"/>
      <c r="ANF10" s="13"/>
      <c r="ANG10" s="13"/>
      <c r="ANH10" s="13"/>
      <c r="ANI10" s="13"/>
      <c r="ANJ10" s="13"/>
      <c r="ANK10" s="13"/>
      <c r="ANL10" s="13"/>
      <c r="ANM10" s="13"/>
      <c r="ANN10" s="13"/>
      <c r="ANO10" s="13"/>
      <c r="ANP10" s="13"/>
      <c r="ANQ10" s="13"/>
      <c r="ANR10" s="13"/>
      <c r="ANS10" s="13"/>
      <c r="ANT10" s="13"/>
      <c r="ANU10" s="13"/>
      <c r="ANV10" s="13"/>
      <c r="ANW10" s="13"/>
      <c r="ANX10" s="13"/>
      <c r="ANY10" s="13"/>
      <c r="ANZ10" s="13"/>
      <c r="AOA10" s="13"/>
      <c r="AOB10" s="13"/>
      <c r="AOC10" s="13"/>
      <c r="AOD10" s="13"/>
      <c r="AOE10" s="13"/>
      <c r="AOF10" s="13"/>
      <c r="AOG10" s="13"/>
      <c r="AOH10" s="13"/>
      <c r="AOI10" s="13"/>
      <c r="AOJ10" s="13"/>
      <c r="AOK10" s="13"/>
      <c r="AOL10" s="13"/>
      <c r="AOM10" s="13"/>
      <c r="AON10" s="13"/>
      <c r="AOO10" s="13"/>
      <c r="AOP10" s="13"/>
      <c r="AOQ10" s="13"/>
      <c r="AOR10" s="13"/>
      <c r="AOS10" s="13"/>
      <c r="AOT10" s="13"/>
      <c r="AOU10" s="13"/>
      <c r="AOV10" s="13"/>
      <c r="AOW10" s="13"/>
      <c r="AOX10" s="13"/>
      <c r="AOY10" s="13"/>
      <c r="AOZ10" s="13"/>
      <c r="APA10" s="13"/>
      <c r="APB10" s="13"/>
      <c r="APC10" s="13"/>
      <c r="APD10" s="13"/>
      <c r="APE10" s="13"/>
      <c r="APF10" s="13"/>
      <c r="APG10" s="13"/>
      <c r="APH10" s="13"/>
      <c r="API10" s="13"/>
      <c r="APJ10" s="13"/>
      <c r="APK10" s="13"/>
      <c r="APL10" s="13"/>
      <c r="APM10" s="13"/>
      <c r="APN10" s="13"/>
      <c r="APO10" s="13"/>
      <c r="APP10" s="13"/>
      <c r="APQ10" s="13"/>
      <c r="APR10" s="13"/>
      <c r="APS10" s="13"/>
      <c r="APT10" s="13"/>
      <c r="APU10" s="13"/>
      <c r="APV10" s="13"/>
      <c r="APW10" s="13"/>
      <c r="APX10" s="13"/>
      <c r="APY10" s="13"/>
      <c r="APZ10" s="13"/>
      <c r="AQA10" s="13"/>
      <c r="AQB10" s="13"/>
      <c r="AQC10" s="13"/>
      <c r="AQD10" s="13"/>
      <c r="AQE10" s="13"/>
      <c r="AQF10" s="13"/>
      <c r="AQG10" s="13"/>
      <c r="AQH10" s="13"/>
      <c r="AQI10" s="13"/>
      <c r="AQJ10" s="13"/>
      <c r="AQK10" s="13"/>
      <c r="AQL10" s="13"/>
      <c r="AQM10" s="13"/>
      <c r="AQN10" s="13"/>
      <c r="AQO10" s="13"/>
      <c r="AQP10" s="13"/>
      <c r="AQQ10" s="13"/>
      <c r="AQR10" s="13"/>
      <c r="AQS10" s="13"/>
      <c r="AQT10" s="13"/>
      <c r="AQU10" s="13"/>
      <c r="AQV10" s="13"/>
      <c r="AQW10" s="13"/>
      <c r="AQX10" s="13"/>
      <c r="AQY10" s="13"/>
      <c r="AQZ10" s="13"/>
      <c r="ARA10" s="13"/>
      <c r="ARB10" s="13"/>
      <c r="ARC10" s="13"/>
      <c r="ARD10" s="13"/>
      <c r="ARE10" s="13"/>
      <c r="ARF10" s="13"/>
      <c r="ARG10" s="13"/>
      <c r="ARH10" s="13"/>
      <c r="ARI10" s="13"/>
      <c r="ARJ10" s="13"/>
      <c r="ARK10" s="13"/>
      <c r="ARL10" s="13"/>
      <c r="ARM10" s="13"/>
      <c r="ARN10" s="13"/>
      <c r="ARO10" s="13"/>
      <c r="ARP10" s="13"/>
      <c r="ARQ10" s="13"/>
      <c r="ARR10" s="13"/>
      <c r="ARS10" s="13"/>
      <c r="ART10" s="13"/>
      <c r="ARU10" s="13"/>
      <c r="ARV10" s="13"/>
      <c r="ARW10" s="13"/>
      <c r="ARX10" s="13"/>
      <c r="ARY10" s="13"/>
      <c r="ARZ10" s="13"/>
      <c r="ASA10" s="13"/>
      <c r="ASB10" s="13"/>
      <c r="ASC10" s="13"/>
      <c r="ASD10" s="13"/>
      <c r="ASE10" s="13"/>
      <c r="ASF10" s="13"/>
      <c r="ASG10" s="13"/>
      <c r="ASH10" s="13"/>
      <c r="ASI10" s="13"/>
      <c r="ASJ10" s="13"/>
      <c r="ASK10" s="13"/>
      <c r="ASL10" s="13"/>
      <c r="ASM10" s="13"/>
      <c r="ASN10" s="13"/>
      <c r="ASO10" s="13"/>
      <c r="ASP10" s="13"/>
      <c r="ASQ10" s="13"/>
      <c r="ASR10" s="13"/>
      <c r="ASS10" s="13"/>
      <c r="AST10" s="13"/>
      <c r="ASU10" s="13"/>
      <c r="ASV10" s="13"/>
      <c r="ASW10" s="13"/>
      <c r="ASX10" s="13"/>
      <c r="ASY10" s="13"/>
      <c r="ASZ10" s="13"/>
      <c r="ATA10" s="13"/>
      <c r="ATB10" s="13"/>
      <c r="ATC10" s="13"/>
      <c r="ATD10" s="13"/>
      <c r="ATE10" s="13"/>
      <c r="ATF10" s="13"/>
      <c r="ATG10" s="13"/>
      <c r="ATH10" s="13"/>
      <c r="ATI10" s="13"/>
      <c r="ATJ10" s="13"/>
      <c r="ATK10" s="13"/>
      <c r="ATL10" s="13"/>
      <c r="ATM10" s="13"/>
      <c r="ATN10" s="13"/>
      <c r="ATO10" s="13"/>
      <c r="ATP10" s="13"/>
      <c r="ATQ10" s="13"/>
      <c r="ATR10" s="13"/>
      <c r="ATS10" s="13"/>
      <c r="ATT10" s="13"/>
      <c r="ATU10" s="13"/>
      <c r="ATV10" s="13"/>
      <c r="ATW10" s="13"/>
      <c r="ATX10" s="13"/>
      <c r="ATY10" s="13"/>
      <c r="ATZ10" s="13"/>
      <c r="AUA10" s="13"/>
      <c r="AUB10" s="13"/>
      <c r="AUC10" s="13"/>
      <c r="AUD10" s="13"/>
      <c r="AUE10" s="13"/>
      <c r="AUF10" s="13"/>
      <c r="AUG10" s="13"/>
      <c r="AUH10" s="13"/>
      <c r="AUI10" s="13"/>
      <c r="AUJ10" s="13"/>
      <c r="AUK10" s="13"/>
      <c r="AUL10" s="13"/>
      <c r="AUM10" s="13"/>
      <c r="AUN10" s="13"/>
      <c r="AUO10" s="13"/>
      <c r="AUP10" s="13"/>
      <c r="AUQ10" s="13"/>
      <c r="AUR10" s="13"/>
      <c r="AUS10" s="13"/>
      <c r="AUT10" s="13"/>
      <c r="AUU10" s="13"/>
      <c r="AUV10" s="13"/>
      <c r="AUW10" s="13"/>
      <c r="AUX10" s="13"/>
      <c r="AUY10" s="13"/>
      <c r="AUZ10" s="13"/>
      <c r="AVA10" s="13"/>
      <c r="AVB10" s="13"/>
      <c r="AVC10" s="13"/>
      <c r="AVD10" s="13"/>
      <c r="AVE10" s="13"/>
      <c r="AVF10" s="13"/>
      <c r="AVG10" s="13"/>
      <c r="AVH10" s="13"/>
      <c r="AVI10" s="13"/>
      <c r="AVJ10" s="13"/>
      <c r="AVK10" s="13"/>
      <c r="AVL10" s="13"/>
      <c r="AVM10" s="13"/>
      <c r="AVN10" s="13"/>
      <c r="AVO10" s="13"/>
      <c r="AVP10" s="13"/>
      <c r="AVQ10" s="13"/>
      <c r="AVR10" s="13"/>
      <c r="AVS10" s="13"/>
      <c r="AVT10" s="13"/>
      <c r="AVU10" s="13"/>
      <c r="AVV10" s="13"/>
      <c r="AVW10" s="13"/>
      <c r="AVX10" s="13"/>
      <c r="AVY10" s="13"/>
      <c r="AVZ10" s="13"/>
      <c r="AWA10" s="13"/>
      <c r="AWB10" s="13"/>
      <c r="AWC10" s="13"/>
      <c r="AWD10" s="13"/>
      <c r="AWE10" s="13"/>
      <c r="AWF10" s="13"/>
      <c r="AWG10" s="13"/>
      <c r="AWH10" s="13"/>
      <c r="AWI10" s="13"/>
      <c r="AWJ10" s="13"/>
      <c r="AWK10" s="13"/>
      <c r="AWL10" s="13"/>
      <c r="AWM10" s="13"/>
      <c r="AWN10" s="13"/>
      <c r="AWO10" s="13"/>
      <c r="AWP10" s="13"/>
      <c r="AWQ10" s="13"/>
      <c r="AWR10" s="13"/>
      <c r="AWS10" s="13"/>
      <c r="AWT10" s="13"/>
      <c r="AWU10" s="13"/>
      <c r="AWV10" s="13"/>
      <c r="AWW10" s="13"/>
      <c r="AWX10" s="13"/>
      <c r="AWY10" s="13"/>
      <c r="AWZ10" s="13"/>
      <c r="AXA10" s="13"/>
      <c r="AXB10" s="13"/>
      <c r="AXC10" s="13"/>
      <c r="AXD10" s="13"/>
      <c r="AXE10" s="13"/>
      <c r="AXF10" s="13"/>
      <c r="AXG10" s="13"/>
      <c r="AXH10" s="13"/>
      <c r="AXI10" s="13"/>
      <c r="AXJ10" s="13"/>
      <c r="AXK10" s="13"/>
      <c r="AXL10" s="13"/>
      <c r="AXM10" s="13"/>
      <c r="AXN10" s="13"/>
      <c r="AXO10" s="13"/>
      <c r="AXP10" s="13"/>
      <c r="AXQ10" s="13"/>
      <c r="AXR10" s="13"/>
      <c r="AXS10" s="13"/>
      <c r="AXT10" s="13"/>
      <c r="AXU10" s="13"/>
      <c r="AXV10" s="13"/>
      <c r="AXW10" s="13"/>
      <c r="AXX10" s="13"/>
      <c r="AXY10" s="13"/>
      <c r="AXZ10" s="13"/>
      <c r="AYA10" s="13"/>
      <c r="AYB10" s="13"/>
      <c r="AYC10" s="13"/>
      <c r="AYD10" s="13"/>
      <c r="AYE10" s="13"/>
      <c r="AYF10" s="13"/>
      <c r="AYG10" s="13"/>
      <c r="AYH10" s="13"/>
      <c r="AYI10" s="13"/>
      <c r="AYJ10" s="13"/>
      <c r="AYK10" s="13"/>
      <c r="AYL10" s="13"/>
      <c r="AYM10" s="13"/>
      <c r="AYN10" s="13"/>
      <c r="AYO10" s="13"/>
      <c r="AYP10" s="13"/>
      <c r="AYQ10" s="13"/>
      <c r="AYR10" s="13"/>
      <c r="AYS10" s="13"/>
      <c r="AYT10" s="13"/>
      <c r="AYU10" s="13"/>
      <c r="AYV10" s="13"/>
      <c r="AYW10" s="13"/>
      <c r="AYX10" s="13"/>
      <c r="AYY10" s="13"/>
      <c r="AYZ10" s="13"/>
      <c r="AZA10" s="13"/>
      <c r="AZB10" s="13"/>
      <c r="AZC10" s="13"/>
      <c r="AZD10" s="13"/>
      <c r="AZE10" s="13"/>
      <c r="AZF10" s="13"/>
      <c r="AZG10" s="13"/>
      <c r="AZH10" s="13"/>
      <c r="AZI10" s="13"/>
      <c r="AZJ10" s="13"/>
      <c r="AZK10" s="13"/>
      <c r="AZL10" s="13"/>
      <c r="AZM10" s="13"/>
      <c r="AZN10" s="13"/>
      <c r="AZO10" s="13"/>
      <c r="AZP10" s="13"/>
      <c r="AZQ10" s="13"/>
      <c r="AZR10" s="13"/>
      <c r="AZS10" s="13"/>
      <c r="AZT10" s="13"/>
      <c r="AZU10" s="13"/>
      <c r="AZV10" s="13"/>
      <c r="AZW10" s="13"/>
      <c r="AZX10" s="13"/>
      <c r="AZY10" s="13"/>
      <c r="AZZ10" s="13"/>
      <c r="BAA10" s="13"/>
      <c r="BAB10" s="13"/>
      <c r="BAC10" s="13"/>
      <c r="BAD10" s="13"/>
      <c r="BAE10" s="13"/>
      <c r="BAF10" s="13"/>
      <c r="BAG10" s="13"/>
      <c r="BAH10" s="13"/>
      <c r="BAI10" s="13"/>
      <c r="BAJ10" s="13"/>
      <c r="BAK10" s="13"/>
      <c r="BAL10" s="13"/>
      <c r="BAM10" s="13"/>
      <c r="BAN10" s="13"/>
      <c r="BAO10" s="13"/>
      <c r="BAP10" s="13"/>
      <c r="BAQ10" s="13"/>
      <c r="BAR10" s="13"/>
      <c r="BAS10" s="13"/>
      <c r="BAT10" s="13"/>
      <c r="BAU10" s="13"/>
      <c r="BAV10" s="13"/>
      <c r="BAW10" s="13"/>
      <c r="BAX10" s="13"/>
      <c r="BAY10" s="13"/>
      <c r="BAZ10" s="13"/>
      <c r="BBA10" s="13"/>
      <c r="BBB10" s="13"/>
      <c r="BBC10" s="13"/>
      <c r="BBD10" s="13"/>
      <c r="BBE10" s="13"/>
      <c r="BBF10" s="13"/>
      <c r="BBG10" s="13"/>
      <c r="BBH10" s="13"/>
      <c r="BBI10" s="13"/>
      <c r="BBJ10" s="13"/>
      <c r="BBK10" s="13"/>
      <c r="BBL10" s="13"/>
      <c r="BBM10" s="13"/>
      <c r="BBN10" s="13"/>
      <c r="BBO10" s="13"/>
      <c r="BBP10" s="13"/>
      <c r="BBQ10" s="13"/>
      <c r="BBR10" s="13"/>
      <c r="BBS10" s="13"/>
      <c r="BBT10" s="13"/>
      <c r="BBU10" s="13"/>
      <c r="BBV10" s="13"/>
      <c r="BBW10" s="13"/>
      <c r="BBX10" s="13"/>
      <c r="BBY10" s="13"/>
      <c r="BBZ10" s="13"/>
      <c r="BCA10" s="13"/>
      <c r="BCB10" s="13"/>
      <c r="BCC10" s="13"/>
      <c r="BCD10" s="13"/>
      <c r="BCE10" s="13"/>
      <c r="BCF10" s="13"/>
      <c r="BCG10" s="13"/>
      <c r="BCH10" s="13"/>
      <c r="BCI10" s="13"/>
      <c r="BCJ10" s="13"/>
      <c r="BCK10" s="13"/>
      <c r="BCL10" s="13"/>
      <c r="BCM10" s="13"/>
      <c r="BCN10" s="13"/>
      <c r="BCO10" s="13"/>
      <c r="BCP10" s="13"/>
      <c r="BCQ10" s="13"/>
      <c r="BCR10" s="13"/>
      <c r="BCS10" s="13"/>
      <c r="BCT10" s="13"/>
      <c r="BCU10" s="13"/>
      <c r="BCV10" s="13"/>
      <c r="BCW10" s="13"/>
      <c r="BCX10" s="13"/>
      <c r="BCY10" s="13"/>
      <c r="BCZ10" s="13"/>
      <c r="BDA10" s="13"/>
      <c r="BDB10" s="13"/>
      <c r="BDC10" s="13"/>
      <c r="BDD10" s="13"/>
      <c r="BDE10" s="13"/>
      <c r="BDF10" s="13"/>
      <c r="BDG10" s="13"/>
      <c r="BDH10" s="13"/>
      <c r="BDI10" s="13"/>
      <c r="BDJ10" s="13"/>
      <c r="BDK10" s="13"/>
      <c r="BDL10" s="13"/>
      <c r="BDM10" s="13"/>
      <c r="BDN10" s="13"/>
      <c r="BDO10" s="13"/>
      <c r="BDP10" s="13"/>
      <c r="BDQ10" s="13"/>
      <c r="BDR10" s="13"/>
      <c r="BDS10" s="13"/>
      <c r="BDT10" s="13"/>
      <c r="BDU10" s="13"/>
      <c r="BDV10" s="13"/>
      <c r="BDW10" s="13"/>
      <c r="BDX10" s="13"/>
      <c r="BDY10" s="13"/>
      <c r="BDZ10" s="13"/>
      <c r="BEA10" s="13"/>
      <c r="BEB10" s="13"/>
      <c r="BEC10" s="13"/>
      <c r="BED10" s="13"/>
      <c r="BEE10" s="13"/>
      <c r="BEF10" s="13"/>
      <c r="BEG10" s="13"/>
      <c r="BEH10" s="13"/>
      <c r="BEI10" s="13"/>
      <c r="BEJ10" s="13"/>
      <c r="BEK10" s="13"/>
      <c r="BEL10" s="13"/>
      <c r="BEM10" s="13"/>
      <c r="BEN10" s="13"/>
      <c r="BEO10" s="13"/>
      <c r="BEP10" s="13"/>
      <c r="BEQ10" s="13"/>
      <c r="BER10" s="13"/>
      <c r="BES10" s="13"/>
      <c r="BET10" s="13"/>
      <c r="BEU10" s="13"/>
      <c r="BEV10" s="13"/>
      <c r="BEW10" s="13"/>
      <c r="BEX10" s="13"/>
      <c r="BEY10" s="13"/>
      <c r="BEZ10" s="13"/>
      <c r="BFA10" s="13"/>
      <c r="BFB10" s="13"/>
      <c r="BFC10" s="13"/>
      <c r="BFD10" s="13"/>
      <c r="BFE10" s="13"/>
      <c r="BFF10" s="13"/>
      <c r="BFG10" s="13"/>
      <c r="BFH10" s="13"/>
      <c r="BFI10" s="13"/>
      <c r="BFJ10" s="13"/>
      <c r="BFK10" s="13"/>
      <c r="BFL10" s="13"/>
      <c r="BFM10" s="13"/>
      <c r="BFN10" s="13"/>
      <c r="BFO10" s="13"/>
      <c r="BFP10" s="13"/>
      <c r="BFQ10" s="13"/>
      <c r="BFR10" s="13"/>
      <c r="BFS10" s="13"/>
      <c r="BFT10" s="13"/>
      <c r="BFU10" s="13"/>
      <c r="BFV10" s="13"/>
      <c r="BFW10" s="13"/>
      <c r="BFX10" s="13"/>
      <c r="BFY10" s="13"/>
      <c r="BFZ10" s="13"/>
      <c r="BGA10" s="13"/>
      <c r="BGB10" s="13"/>
      <c r="BGC10" s="13"/>
      <c r="BGD10" s="13"/>
      <c r="BGE10" s="13"/>
      <c r="BGF10" s="13"/>
      <c r="BGG10" s="13"/>
      <c r="BGH10" s="13"/>
      <c r="BGI10" s="13"/>
      <c r="BGJ10" s="13"/>
      <c r="BGK10" s="13"/>
      <c r="BGL10" s="13"/>
      <c r="BGM10" s="13"/>
      <c r="BGN10" s="13"/>
      <c r="BGO10" s="13"/>
      <c r="BGP10" s="13"/>
      <c r="BGQ10" s="13"/>
      <c r="BGR10" s="13"/>
      <c r="BGS10" s="13"/>
      <c r="BGT10" s="13"/>
      <c r="BGU10" s="13"/>
      <c r="BGV10" s="13"/>
      <c r="BGW10" s="13"/>
      <c r="BGX10" s="13"/>
      <c r="BGY10" s="13"/>
      <c r="BGZ10" s="13"/>
      <c r="BHA10" s="13"/>
      <c r="BHB10" s="13"/>
      <c r="BHC10" s="13"/>
      <c r="BHD10" s="13"/>
      <c r="BHE10" s="13"/>
      <c r="BHF10" s="13"/>
      <c r="BHG10" s="13"/>
      <c r="BHH10" s="13"/>
      <c r="BHI10" s="13"/>
      <c r="BHJ10" s="13"/>
      <c r="BHK10" s="13"/>
      <c r="BHL10" s="13"/>
      <c r="BHM10" s="13"/>
      <c r="BHN10" s="13"/>
      <c r="BHO10" s="13"/>
      <c r="BHP10" s="13"/>
      <c r="BHQ10" s="13"/>
      <c r="BHR10" s="13"/>
      <c r="BHS10" s="13"/>
      <c r="BHT10" s="13"/>
      <c r="BHU10" s="13"/>
      <c r="BHV10" s="13"/>
      <c r="BHW10" s="13"/>
      <c r="BHX10" s="13"/>
      <c r="BHY10" s="13"/>
      <c r="BHZ10" s="13"/>
      <c r="BIA10" s="13"/>
      <c r="BIB10" s="13"/>
      <c r="BIC10" s="13"/>
      <c r="BID10" s="13"/>
      <c r="BIE10" s="13"/>
      <c r="BIF10" s="13"/>
      <c r="BIG10" s="13"/>
      <c r="BIH10" s="13"/>
      <c r="BII10" s="13"/>
      <c r="BIJ10" s="13"/>
      <c r="BIK10" s="13"/>
      <c r="BIL10" s="13"/>
      <c r="BIM10" s="13"/>
      <c r="BIN10" s="13"/>
      <c r="BIO10" s="13"/>
      <c r="BIP10" s="13"/>
      <c r="BIQ10" s="13"/>
      <c r="BIR10" s="13"/>
      <c r="BIS10" s="13"/>
      <c r="BIT10" s="13"/>
      <c r="BIU10" s="13"/>
      <c r="BIV10" s="13"/>
      <c r="BIW10" s="13"/>
      <c r="BIX10" s="13"/>
      <c r="BIY10" s="13"/>
      <c r="BIZ10" s="13"/>
      <c r="BJA10" s="13"/>
      <c r="BJB10" s="13"/>
      <c r="BJC10" s="13"/>
      <c r="BJD10" s="13"/>
      <c r="BJE10" s="13"/>
      <c r="BJF10" s="13"/>
      <c r="BJG10" s="13"/>
      <c r="BJH10" s="13"/>
      <c r="BJI10" s="13"/>
      <c r="BJJ10" s="13"/>
      <c r="BJK10" s="13"/>
      <c r="BJL10" s="13"/>
      <c r="BJM10" s="13"/>
      <c r="BJN10" s="13"/>
      <c r="BJO10" s="13"/>
      <c r="BJP10" s="13"/>
      <c r="BJQ10" s="13"/>
      <c r="BJR10" s="13"/>
      <c r="BJS10" s="13"/>
      <c r="BJT10" s="13"/>
      <c r="BJU10" s="13"/>
      <c r="BJV10" s="13"/>
      <c r="BJW10" s="13"/>
      <c r="BJX10" s="13"/>
      <c r="BJY10" s="13"/>
      <c r="BJZ10" s="13"/>
      <c r="BKA10" s="13"/>
      <c r="BKB10" s="13"/>
      <c r="BKC10" s="13"/>
      <c r="BKD10" s="13"/>
      <c r="BKE10" s="13"/>
      <c r="BKF10" s="13"/>
      <c r="BKG10" s="13"/>
      <c r="BKH10" s="13"/>
      <c r="BKI10" s="13"/>
      <c r="BKJ10" s="13"/>
      <c r="BKK10" s="13"/>
      <c r="BKL10" s="13"/>
      <c r="BKM10" s="13"/>
      <c r="BKN10" s="13"/>
      <c r="BKO10" s="13"/>
      <c r="BKP10" s="13"/>
      <c r="BKQ10" s="13"/>
      <c r="BKR10" s="13"/>
      <c r="BKS10" s="13"/>
      <c r="BKT10" s="13"/>
      <c r="BKU10" s="13"/>
      <c r="BKV10" s="13"/>
      <c r="BKW10" s="13"/>
      <c r="BKX10" s="13"/>
      <c r="BKY10" s="13"/>
      <c r="BKZ10" s="13"/>
      <c r="BLA10" s="13"/>
      <c r="BLB10" s="13"/>
      <c r="BLC10" s="13"/>
      <c r="BLD10" s="13"/>
      <c r="BLE10" s="13"/>
      <c r="BLF10" s="13"/>
      <c r="BLG10" s="13"/>
      <c r="BLH10" s="13"/>
      <c r="BLI10" s="13"/>
      <c r="BLJ10" s="13"/>
      <c r="BLK10" s="13"/>
      <c r="BLL10" s="13"/>
      <c r="BLM10" s="13"/>
      <c r="BLN10" s="13"/>
      <c r="BLO10" s="13"/>
      <c r="BLP10" s="13"/>
      <c r="BLQ10" s="13"/>
      <c r="BLR10" s="13"/>
      <c r="BLS10" s="13"/>
      <c r="BLT10" s="13"/>
      <c r="BLU10" s="13"/>
      <c r="BLV10" s="13"/>
      <c r="BLW10" s="13"/>
      <c r="BLX10" s="13"/>
      <c r="BLY10" s="13"/>
      <c r="BLZ10" s="13"/>
      <c r="BMA10" s="13"/>
      <c r="BMB10" s="13"/>
      <c r="BMC10" s="13"/>
      <c r="BMD10" s="13"/>
      <c r="BME10" s="13"/>
      <c r="BMF10" s="13"/>
      <c r="BMG10" s="13"/>
      <c r="BMH10" s="13"/>
      <c r="BMI10" s="13"/>
      <c r="BMJ10" s="13"/>
      <c r="BMK10" s="13"/>
      <c r="BML10" s="13"/>
      <c r="BMM10" s="13"/>
      <c r="BMN10" s="13"/>
      <c r="BMO10" s="13"/>
      <c r="BMP10" s="13"/>
      <c r="BMQ10" s="13"/>
      <c r="BMR10" s="13"/>
      <c r="BMS10" s="13"/>
      <c r="BMT10" s="13"/>
      <c r="BMU10" s="13"/>
      <c r="BMV10" s="13"/>
      <c r="BMW10" s="13"/>
      <c r="BMX10" s="13"/>
      <c r="BMY10" s="13"/>
      <c r="BMZ10" s="13"/>
      <c r="BNA10" s="13"/>
      <c r="BNB10" s="13"/>
      <c r="BNC10" s="13"/>
      <c r="BND10" s="13"/>
      <c r="BNE10" s="13"/>
      <c r="BNF10" s="13"/>
      <c r="BNG10" s="13"/>
      <c r="BNH10" s="13"/>
      <c r="BNI10" s="13"/>
      <c r="BNJ10" s="13"/>
      <c r="BNK10" s="13"/>
      <c r="BNL10" s="13"/>
      <c r="BNM10" s="13"/>
      <c r="BNN10" s="13"/>
      <c r="BNO10" s="13"/>
      <c r="BNP10" s="13"/>
      <c r="BNQ10" s="13"/>
      <c r="BNR10" s="13"/>
      <c r="BNS10" s="13"/>
      <c r="BNT10" s="13"/>
      <c r="BNU10" s="13"/>
      <c r="BNV10" s="13"/>
      <c r="BNW10" s="13"/>
      <c r="BNX10" s="13"/>
      <c r="BNY10" s="13"/>
      <c r="BNZ10" s="13"/>
      <c r="BOA10" s="13"/>
      <c r="BOB10" s="13"/>
      <c r="BOC10" s="13"/>
      <c r="BOD10" s="13"/>
      <c r="BOE10" s="13"/>
      <c r="BOF10" s="13"/>
      <c r="BOG10" s="13"/>
      <c r="BOH10" s="13"/>
      <c r="BOI10" s="13"/>
      <c r="BOJ10" s="13"/>
      <c r="BOK10" s="13"/>
      <c r="BOL10" s="13"/>
      <c r="BOM10" s="13"/>
      <c r="BON10" s="13"/>
      <c r="BOO10" s="13"/>
      <c r="BOP10" s="13"/>
      <c r="BOQ10" s="13"/>
      <c r="BOR10" s="13"/>
      <c r="BOS10" s="13"/>
      <c r="BOT10" s="13"/>
      <c r="BOU10" s="13"/>
      <c r="BOV10" s="13"/>
      <c r="BOW10" s="13"/>
      <c r="BOX10" s="13"/>
      <c r="BOY10" s="13"/>
      <c r="BOZ10" s="13"/>
      <c r="BPA10" s="13"/>
      <c r="BPB10" s="13"/>
      <c r="BPC10" s="13"/>
      <c r="BPD10" s="13"/>
      <c r="BPE10" s="13"/>
      <c r="BPF10" s="13"/>
      <c r="BPG10" s="13"/>
      <c r="BPH10" s="13"/>
      <c r="BPI10" s="13"/>
      <c r="BPJ10" s="13"/>
      <c r="BPK10" s="13"/>
      <c r="BPL10" s="13"/>
      <c r="BPM10" s="13"/>
      <c r="BPN10" s="13"/>
      <c r="BPO10" s="13"/>
      <c r="BPP10" s="13"/>
      <c r="BPQ10" s="13"/>
      <c r="BPR10" s="13"/>
      <c r="BPS10" s="13"/>
      <c r="BPT10" s="13"/>
      <c r="BPU10" s="13"/>
      <c r="BPV10" s="13"/>
      <c r="BPW10" s="13"/>
      <c r="BPX10" s="13"/>
      <c r="BPY10" s="13"/>
      <c r="BPZ10" s="13"/>
      <c r="BQA10" s="13"/>
      <c r="BQB10" s="13"/>
      <c r="BQC10" s="13"/>
      <c r="BQD10" s="13"/>
      <c r="BQE10" s="13"/>
      <c r="BQF10" s="13"/>
      <c r="BQG10" s="13"/>
      <c r="BQH10" s="13"/>
      <c r="BQI10" s="13"/>
      <c r="BQJ10" s="13"/>
      <c r="BQK10" s="13"/>
      <c r="BQL10" s="13"/>
      <c r="BQM10" s="13"/>
      <c r="BQN10" s="13"/>
      <c r="BQO10" s="13"/>
      <c r="BQP10" s="13"/>
      <c r="BQQ10" s="13"/>
      <c r="BQR10" s="13"/>
      <c r="BQS10" s="13"/>
      <c r="BQT10" s="13"/>
      <c r="BQU10" s="13"/>
      <c r="BQV10" s="13"/>
      <c r="BQW10" s="13"/>
      <c r="BQX10" s="13"/>
      <c r="BQY10" s="13"/>
      <c r="BQZ10" s="13"/>
      <c r="BRA10" s="13"/>
      <c r="BRB10" s="13"/>
      <c r="BRC10" s="13"/>
      <c r="BRD10" s="13"/>
      <c r="BRE10" s="13"/>
      <c r="BRF10" s="13"/>
      <c r="BRG10" s="13"/>
      <c r="BRH10" s="13"/>
      <c r="BRI10" s="13"/>
      <c r="BRJ10" s="13"/>
      <c r="BRK10" s="13"/>
      <c r="BRL10" s="13"/>
      <c r="BRM10" s="13"/>
      <c r="BRN10" s="13"/>
      <c r="BRO10" s="13"/>
      <c r="BRP10" s="13"/>
      <c r="BRQ10" s="13"/>
      <c r="BRR10" s="13"/>
      <c r="BRS10" s="13"/>
      <c r="BRT10" s="13"/>
      <c r="BRU10" s="13"/>
      <c r="BRV10" s="13"/>
      <c r="BRW10" s="13"/>
      <c r="BRX10" s="13"/>
      <c r="BRY10" s="13"/>
      <c r="BRZ10" s="13"/>
      <c r="BSA10" s="13"/>
      <c r="BSB10" s="13"/>
      <c r="BSC10" s="13"/>
      <c r="BSD10" s="13"/>
      <c r="BSE10" s="13"/>
      <c r="BSF10" s="13"/>
      <c r="BSG10" s="13"/>
      <c r="BSH10" s="13"/>
      <c r="BSI10" s="13"/>
      <c r="BSJ10" s="13"/>
      <c r="BSK10" s="13"/>
      <c r="BSL10" s="13"/>
      <c r="BSM10" s="13"/>
      <c r="BSN10" s="13"/>
      <c r="BSO10" s="13"/>
      <c r="BSP10" s="13"/>
      <c r="BSQ10" s="13"/>
      <c r="BSR10" s="13"/>
      <c r="BSS10" s="13"/>
      <c r="BST10" s="13"/>
      <c r="BSU10" s="13"/>
      <c r="BSV10" s="13"/>
      <c r="BSW10" s="13"/>
      <c r="BSX10" s="13"/>
      <c r="BSY10" s="13"/>
      <c r="BSZ10" s="13"/>
      <c r="BTA10" s="13"/>
      <c r="BTB10" s="13"/>
      <c r="BTC10" s="13"/>
      <c r="BTD10" s="13"/>
      <c r="BTE10" s="13"/>
      <c r="BTF10" s="13"/>
      <c r="BTG10" s="13"/>
      <c r="BTH10" s="13"/>
      <c r="BTI10" s="13"/>
      <c r="BTJ10" s="13"/>
      <c r="BTK10" s="13"/>
      <c r="BTL10" s="13"/>
      <c r="BTM10" s="13"/>
      <c r="BTN10" s="13"/>
      <c r="BTO10" s="13"/>
      <c r="BTP10" s="13"/>
      <c r="BTQ10" s="13"/>
      <c r="BTR10" s="13"/>
      <c r="BTS10" s="13"/>
      <c r="BTT10" s="13"/>
      <c r="BTU10" s="13"/>
      <c r="BTV10" s="13"/>
      <c r="BTW10" s="13"/>
      <c r="BTX10" s="13"/>
      <c r="BTY10" s="13"/>
      <c r="BTZ10" s="13"/>
      <c r="BUA10" s="13"/>
      <c r="BUB10" s="13"/>
      <c r="BUC10" s="13"/>
      <c r="BUD10" s="13"/>
      <c r="BUE10" s="13"/>
      <c r="BUF10" s="13"/>
      <c r="BUG10" s="13"/>
      <c r="BUH10" s="13"/>
      <c r="BUI10" s="13"/>
      <c r="BUJ10" s="13"/>
      <c r="BUK10" s="13"/>
      <c r="BUL10" s="13"/>
      <c r="BUM10" s="13"/>
      <c r="BUN10" s="13"/>
      <c r="BUO10" s="13"/>
      <c r="BUP10" s="13"/>
      <c r="BUQ10" s="13"/>
      <c r="BUR10" s="13"/>
      <c r="BUS10" s="13"/>
      <c r="BUT10" s="13"/>
      <c r="BUU10" s="13"/>
      <c r="BUV10" s="13"/>
      <c r="BUW10" s="13"/>
      <c r="BUX10" s="13"/>
      <c r="BUY10" s="13"/>
      <c r="BUZ10" s="13"/>
      <c r="BVA10" s="13"/>
      <c r="BVB10" s="13"/>
      <c r="BVC10" s="13"/>
      <c r="BVD10" s="13"/>
      <c r="BVE10" s="13"/>
      <c r="BVF10" s="13"/>
      <c r="BVG10" s="13"/>
      <c r="BVH10" s="13"/>
      <c r="BVI10" s="13"/>
      <c r="BVJ10" s="13"/>
      <c r="BVK10" s="13"/>
      <c r="BVL10" s="13"/>
      <c r="BVM10" s="13"/>
      <c r="BVN10" s="13"/>
      <c r="BVO10" s="13"/>
      <c r="BVP10" s="13"/>
      <c r="BVQ10" s="13"/>
      <c r="BVR10" s="13"/>
      <c r="BVS10" s="13"/>
      <c r="BVT10" s="13"/>
      <c r="BVU10" s="13"/>
      <c r="BVV10" s="13"/>
      <c r="BVW10" s="13"/>
      <c r="BVX10" s="13"/>
      <c r="BVY10" s="13"/>
      <c r="BVZ10" s="13"/>
      <c r="BWA10" s="13"/>
      <c r="BWB10" s="13"/>
      <c r="BWC10" s="13"/>
      <c r="BWD10" s="13"/>
      <c r="BWE10" s="13"/>
      <c r="BWF10" s="13"/>
      <c r="BWG10" s="13"/>
      <c r="BWH10" s="13"/>
      <c r="BWI10" s="13"/>
      <c r="BWJ10" s="13"/>
      <c r="BWK10" s="13"/>
      <c r="BWL10" s="13"/>
      <c r="BWM10" s="13"/>
      <c r="BWN10" s="13"/>
      <c r="BWO10" s="13"/>
      <c r="BWP10" s="13"/>
      <c r="BWQ10" s="13"/>
      <c r="BWR10" s="13"/>
      <c r="BWS10" s="13"/>
      <c r="BWT10" s="13"/>
      <c r="BWU10" s="13"/>
      <c r="BWV10" s="13"/>
      <c r="BWW10" s="13"/>
      <c r="BWX10" s="13"/>
      <c r="BWY10" s="13"/>
      <c r="BWZ10" s="13"/>
      <c r="BXA10" s="13"/>
      <c r="BXB10" s="13"/>
      <c r="BXC10" s="13"/>
      <c r="BXD10" s="13"/>
      <c r="BXE10" s="13"/>
      <c r="BXF10" s="13"/>
      <c r="BXG10" s="13"/>
      <c r="BXH10" s="13"/>
      <c r="BXI10" s="13"/>
      <c r="BXJ10" s="13"/>
      <c r="BXK10" s="13"/>
      <c r="BXL10" s="13"/>
      <c r="BXM10" s="13"/>
      <c r="BXN10" s="13"/>
      <c r="BXO10" s="13"/>
      <c r="BXP10" s="13"/>
      <c r="BXQ10" s="13"/>
      <c r="BXR10" s="13"/>
      <c r="BXS10" s="13"/>
      <c r="BXT10" s="13"/>
      <c r="BXU10" s="13"/>
      <c r="BXV10" s="13"/>
      <c r="BXW10" s="13"/>
      <c r="BXX10" s="13"/>
      <c r="BXY10" s="13"/>
      <c r="BXZ10" s="13"/>
      <c r="BYA10" s="13"/>
      <c r="BYB10" s="13"/>
      <c r="BYC10" s="13"/>
      <c r="BYD10" s="13"/>
      <c r="BYE10" s="13"/>
      <c r="BYF10" s="13"/>
      <c r="BYG10" s="13"/>
      <c r="BYH10" s="13"/>
      <c r="BYI10" s="13"/>
      <c r="BYJ10" s="13"/>
      <c r="BYK10" s="13"/>
      <c r="BYL10" s="13"/>
      <c r="BYM10" s="13"/>
      <c r="BYN10" s="13"/>
      <c r="BYO10" s="13"/>
      <c r="BYP10" s="13"/>
      <c r="BYQ10" s="13"/>
      <c r="BYR10" s="13"/>
      <c r="BYS10" s="13"/>
      <c r="BYT10" s="13"/>
      <c r="BYU10" s="13"/>
      <c r="BYV10" s="13"/>
      <c r="BYW10" s="13"/>
      <c r="BYX10" s="13"/>
      <c r="BYY10" s="13"/>
      <c r="BYZ10" s="13"/>
      <c r="BZA10" s="13"/>
      <c r="BZB10" s="13"/>
      <c r="BZC10" s="13"/>
      <c r="BZD10" s="13"/>
      <c r="BZE10" s="13"/>
      <c r="BZF10" s="13"/>
      <c r="BZG10" s="13"/>
      <c r="BZH10" s="13"/>
      <c r="BZI10" s="13"/>
      <c r="BZJ10" s="13"/>
      <c r="BZK10" s="13"/>
      <c r="BZL10" s="13"/>
      <c r="BZM10" s="13"/>
      <c r="BZN10" s="13"/>
      <c r="BZO10" s="13"/>
      <c r="BZP10" s="13"/>
      <c r="BZQ10" s="13"/>
      <c r="BZR10" s="13"/>
      <c r="BZS10" s="13"/>
      <c r="BZT10" s="13"/>
      <c r="BZU10" s="13"/>
      <c r="BZV10" s="13"/>
      <c r="BZW10" s="13"/>
      <c r="BZX10" s="13"/>
      <c r="BZY10" s="13"/>
      <c r="BZZ10" s="13"/>
      <c r="CAA10" s="13"/>
      <c r="CAB10" s="13"/>
      <c r="CAC10" s="13"/>
      <c r="CAD10" s="13"/>
      <c r="CAE10" s="13"/>
      <c r="CAF10" s="13"/>
      <c r="CAG10" s="13"/>
      <c r="CAH10" s="13"/>
      <c r="CAI10" s="13"/>
      <c r="CAJ10" s="13"/>
      <c r="CAK10" s="13"/>
      <c r="CAL10" s="13"/>
      <c r="CAM10" s="13"/>
      <c r="CAN10" s="13"/>
      <c r="CAO10" s="13"/>
      <c r="CAP10" s="13"/>
      <c r="CAQ10" s="13"/>
      <c r="CAR10" s="13"/>
      <c r="CAS10" s="13"/>
      <c r="CAT10" s="13"/>
      <c r="CAU10" s="13"/>
      <c r="CAV10" s="13"/>
      <c r="CAW10" s="13"/>
      <c r="CAX10" s="13"/>
      <c r="CAY10" s="13"/>
      <c r="CAZ10" s="13"/>
      <c r="CBA10" s="13"/>
      <c r="CBB10" s="13"/>
      <c r="CBC10" s="13"/>
      <c r="CBD10" s="13"/>
      <c r="CBE10" s="13"/>
      <c r="CBF10" s="13"/>
      <c r="CBG10" s="13"/>
      <c r="CBH10" s="13"/>
      <c r="CBI10" s="13"/>
      <c r="CBJ10" s="13"/>
      <c r="CBK10" s="13"/>
      <c r="CBL10" s="13"/>
      <c r="CBM10" s="13"/>
      <c r="CBN10" s="13"/>
      <c r="CBO10" s="13"/>
      <c r="CBP10" s="13"/>
      <c r="CBQ10" s="13"/>
      <c r="CBR10" s="13"/>
      <c r="CBS10" s="13"/>
      <c r="CBT10" s="13"/>
      <c r="CBU10" s="13"/>
      <c r="CBV10" s="13"/>
      <c r="CBW10" s="13"/>
      <c r="CBX10" s="13"/>
      <c r="CBY10" s="13"/>
      <c r="CBZ10" s="13"/>
      <c r="CCA10" s="13"/>
      <c r="CCB10" s="13"/>
      <c r="CCC10" s="13"/>
      <c r="CCD10" s="13"/>
      <c r="CCE10" s="13"/>
      <c r="CCF10" s="13"/>
      <c r="CCG10" s="13"/>
      <c r="CCH10" s="13"/>
      <c r="CCI10" s="13"/>
      <c r="CCJ10" s="13"/>
      <c r="CCK10" s="13"/>
      <c r="CCL10" s="13"/>
      <c r="CCM10" s="13"/>
      <c r="CCN10" s="13"/>
      <c r="CCO10" s="13"/>
      <c r="CCP10" s="13"/>
      <c r="CCQ10" s="13"/>
      <c r="CCR10" s="13"/>
      <c r="CCS10" s="13"/>
      <c r="CCT10" s="13"/>
      <c r="CCU10" s="13"/>
      <c r="CCV10" s="13"/>
      <c r="CCW10" s="13"/>
      <c r="CCX10" s="13"/>
      <c r="CCY10" s="13"/>
      <c r="CCZ10" s="13"/>
      <c r="CDA10" s="13"/>
      <c r="CDB10" s="13"/>
      <c r="CDC10" s="13"/>
      <c r="CDD10" s="13"/>
      <c r="CDE10" s="13"/>
      <c r="CDF10" s="13"/>
      <c r="CDG10" s="13"/>
      <c r="CDH10" s="13"/>
      <c r="CDI10" s="13"/>
      <c r="CDJ10" s="13"/>
      <c r="CDK10" s="13"/>
      <c r="CDL10" s="13"/>
      <c r="CDM10" s="13"/>
      <c r="CDN10" s="13"/>
      <c r="CDO10" s="13"/>
      <c r="CDP10" s="13"/>
      <c r="CDQ10" s="13"/>
      <c r="CDR10" s="13"/>
      <c r="CDS10" s="13"/>
      <c r="CDT10" s="13"/>
      <c r="CDU10" s="13"/>
      <c r="CDV10" s="13"/>
      <c r="CDW10" s="13"/>
      <c r="CDX10" s="13"/>
      <c r="CDY10" s="13"/>
      <c r="CDZ10" s="13"/>
      <c r="CEA10" s="13"/>
      <c r="CEB10" s="13"/>
      <c r="CEC10" s="13"/>
      <c r="CED10" s="13"/>
      <c r="CEE10" s="13"/>
      <c r="CEF10" s="13"/>
      <c r="CEG10" s="13"/>
      <c r="CEH10" s="13"/>
      <c r="CEI10" s="13"/>
      <c r="CEJ10" s="13"/>
      <c r="CEK10" s="13"/>
      <c r="CEL10" s="13"/>
      <c r="CEM10" s="13"/>
      <c r="CEN10" s="13"/>
      <c r="CEO10" s="13"/>
      <c r="CEP10" s="13"/>
      <c r="CEQ10" s="13"/>
      <c r="CER10" s="13"/>
      <c r="CES10" s="13"/>
      <c r="CET10" s="13"/>
      <c r="CEU10" s="13"/>
      <c r="CEV10" s="13"/>
      <c r="CEW10" s="13"/>
      <c r="CEX10" s="13"/>
      <c r="CEY10" s="13"/>
      <c r="CEZ10" s="13"/>
      <c r="CFA10" s="13"/>
      <c r="CFB10" s="13"/>
      <c r="CFC10" s="13"/>
      <c r="CFD10" s="13"/>
      <c r="CFE10" s="13"/>
      <c r="CFF10" s="13"/>
      <c r="CFG10" s="13"/>
      <c r="CFH10" s="13"/>
      <c r="CFI10" s="13"/>
      <c r="CFJ10" s="13"/>
      <c r="CFK10" s="13"/>
      <c r="CFL10" s="13"/>
      <c r="CFM10" s="13"/>
      <c r="CFN10" s="13"/>
      <c r="CFO10" s="13"/>
      <c r="CFP10" s="13"/>
      <c r="CFQ10" s="13"/>
      <c r="CFR10" s="13"/>
      <c r="CFS10" s="13"/>
      <c r="CFT10" s="13"/>
      <c r="CFU10" s="13"/>
      <c r="CFV10" s="13"/>
      <c r="CFW10" s="13"/>
      <c r="CFX10" s="13"/>
      <c r="CFY10" s="13"/>
      <c r="CFZ10" s="13"/>
      <c r="CGA10" s="13"/>
      <c r="CGB10" s="13"/>
      <c r="CGC10" s="13"/>
      <c r="CGD10" s="13"/>
      <c r="CGE10" s="13"/>
      <c r="CGF10" s="13"/>
      <c r="CGG10" s="13"/>
      <c r="CGH10" s="13"/>
      <c r="CGI10" s="13"/>
      <c r="CGJ10" s="13"/>
      <c r="CGK10" s="13"/>
      <c r="CGL10" s="13"/>
      <c r="CGM10" s="13"/>
      <c r="CGN10" s="13"/>
      <c r="CGO10" s="13"/>
      <c r="CGP10" s="13"/>
      <c r="CGQ10" s="13"/>
      <c r="CGR10" s="13"/>
      <c r="CGS10" s="13"/>
      <c r="CGT10" s="13"/>
      <c r="CGU10" s="13"/>
      <c r="CGV10" s="13"/>
      <c r="CGW10" s="13"/>
      <c r="CGX10" s="13"/>
      <c r="CGY10" s="13"/>
      <c r="CGZ10" s="13"/>
      <c r="CHA10" s="13"/>
      <c r="CHB10" s="13"/>
      <c r="CHC10" s="13"/>
      <c r="CHD10" s="13"/>
      <c r="CHE10" s="13"/>
      <c r="CHF10" s="13"/>
      <c r="CHG10" s="13"/>
      <c r="CHH10" s="13"/>
      <c r="CHI10" s="13"/>
      <c r="CHJ10" s="13"/>
      <c r="CHK10" s="13"/>
      <c r="CHL10" s="13"/>
      <c r="CHM10" s="13"/>
      <c r="CHN10" s="13"/>
      <c r="CHO10" s="13"/>
      <c r="CHP10" s="13"/>
      <c r="CHQ10" s="13"/>
      <c r="CHR10" s="13"/>
      <c r="CHS10" s="13"/>
      <c r="CHT10" s="13"/>
      <c r="CHU10" s="13"/>
      <c r="CHV10" s="13"/>
      <c r="CHW10" s="13"/>
      <c r="CHX10" s="13"/>
      <c r="CHY10" s="13"/>
      <c r="CHZ10" s="13"/>
      <c r="CIA10" s="13"/>
      <c r="CIB10" s="13"/>
      <c r="CIC10" s="13"/>
      <c r="CID10" s="13"/>
      <c r="CIE10" s="13"/>
      <c r="CIF10" s="13"/>
      <c r="CIG10" s="13"/>
      <c r="CIH10" s="13"/>
      <c r="CII10" s="13"/>
      <c r="CIJ10" s="13"/>
      <c r="CIK10" s="13"/>
      <c r="CIL10" s="13"/>
      <c r="CIM10" s="13"/>
      <c r="CIN10" s="13"/>
      <c r="CIO10" s="13"/>
      <c r="CIP10" s="13"/>
      <c r="CIQ10" s="13"/>
      <c r="CIR10" s="13"/>
      <c r="CIS10" s="13"/>
      <c r="CIT10" s="13"/>
      <c r="CIU10" s="13"/>
      <c r="CIV10" s="13"/>
      <c r="CIW10" s="13"/>
      <c r="CIX10" s="13"/>
      <c r="CIY10" s="13"/>
      <c r="CIZ10" s="13"/>
      <c r="CJA10" s="13"/>
      <c r="CJB10" s="13"/>
      <c r="CJC10" s="13"/>
      <c r="CJD10" s="13"/>
      <c r="CJE10" s="13"/>
      <c r="CJF10" s="13"/>
      <c r="CJG10" s="13"/>
      <c r="CJH10" s="13"/>
      <c r="CJI10" s="13"/>
      <c r="CJJ10" s="13"/>
      <c r="CJK10" s="13"/>
      <c r="CJL10" s="13"/>
      <c r="CJM10" s="13"/>
      <c r="CJN10" s="13"/>
      <c r="CJO10" s="13"/>
      <c r="CJP10" s="13"/>
      <c r="CJQ10" s="13"/>
      <c r="CJR10" s="13"/>
      <c r="CJS10" s="13"/>
      <c r="CJT10" s="13"/>
      <c r="CJU10" s="13"/>
      <c r="CJV10" s="13"/>
      <c r="CJW10" s="13"/>
      <c r="CJX10" s="13"/>
      <c r="CJY10" s="13"/>
      <c r="CJZ10" s="13"/>
      <c r="CKA10" s="13"/>
      <c r="CKB10" s="13"/>
      <c r="CKC10" s="13"/>
      <c r="CKD10" s="13"/>
      <c r="CKE10" s="13"/>
      <c r="CKF10" s="13"/>
      <c r="CKG10" s="13"/>
      <c r="CKH10" s="13"/>
      <c r="CKI10" s="13"/>
      <c r="CKJ10" s="13"/>
      <c r="CKK10" s="13"/>
      <c r="CKL10" s="13"/>
      <c r="CKM10" s="13"/>
      <c r="CKN10" s="13"/>
      <c r="CKO10" s="13"/>
      <c r="CKP10" s="13"/>
      <c r="CKQ10" s="13"/>
      <c r="CKR10" s="13"/>
      <c r="CKS10" s="13"/>
      <c r="CKT10" s="13"/>
      <c r="CKU10" s="13"/>
      <c r="CKV10" s="13"/>
      <c r="CKW10" s="13"/>
      <c r="CKX10" s="13"/>
      <c r="CKY10" s="13"/>
      <c r="CKZ10" s="13"/>
      <c r="CLA10" s="13"/>
      <c r="CLB10" s="13"/>
      <c r="CLC10" s="13"/>
      <c r="CLD10" s="13"/>
      <c r="CLE10" s="13"/>
      <c r="CLF10" s="13"/>
      <c r="CLG10" s="13"/>
      <c r="CLH10" s="13"/>
      <c r="CLI10" s="13"/>
      <c r="CLJ10" s="13"/>
      <c r="CLK10" s="13"/>
      <c r="CLL10" s="13"/>
      <c r="CLM10" s="13"/>
      <c r="CLN10" s="13"/>
      <c r="CLO10" s="13"/>
      <c r="CLP10" s="13"/>
      <c r="CLQ10" s="13"/>
      <c r="CLR10" s="13"/>
      <c r="CLS10" s="13"/>
      <c r="CLT10" s="13"/>
      <c r="CLU10" s="13"/>
      <c r="CLV10" s="13"/>
      <c r="CLW10" s="13"/>
      <c r="CLX10" s="13"/>
      <c r="CLY10" s="13"/>
      <c r="CLZ10" s="13"/>
      <c r="CMA10" s="13"/>
      <c r="CMB10" s="13"/>
      <c r="CMC10" s="13"/>
      <c r="CMD10" s="13"/>
      <c r="CME10" s="13"/>
      <c r="CMF10" s="13"/>
      <c r="CMG10" s="13"/>
      <c r="CMH10" s="13"/>
      <c r="CMI10" s="13"/>
      <c r="CMJ10" s="13"/>
      <c r="CMK10" s="13"/>
      <c r="CML10" s="13"/>
      <c r="CMM10" s="13"/>
      <c r="CMN10" s="13"/>
      <c r="CMO10" s="13"/>
      <c r="CMP10" s="13"/>
      <c r="CMQ10" s="13"/>
      <c r="CMR10" s="13"/>
      <c r="CMS10" s="13"/>
      <c r="CMT10" s="13"/>
      <c r="CMU10" s="13"/>
      <c r="CMV10" s="13"/>
      <c r="CMW10" s="13"/>
      <c r="CMX10" s="13"/>
      <c r="CMY10" s="13"/>
      <c r="CMZ10" s="13"/>
      <c r="CNA10" s="13"/>
      <c r="CNB10" s="13"/>
      <c r="CNC10" s="13"/>
      <c r="CND10" s="13"/>
      <c r="CNE10" s="13"/>
      <c r="CNF10" s="13"/>
      <c r="CNG10" s="13"/>
      <c r="CNH10" s="13"/>
      <c r="CNI10" s="13"/>
      <c r="CNJ10" s="13"/>
      <c r="CNK10" s="13"/>
      <c r="CNL10" s="13"/>
      <c r="CNM10" s="13"/>
      <c r="CNN10" s="13"/>
      <c r="CNO10" s="13"/>
      <c r="CNP10" s="13"/>
      <c r="CNQ10" s="13"/>
      <c r="CNR10" s="13"/>
      <c r="CNS10" s="13"/>
      <c r="CNT10" s="13"/>
      <c r="CNU10" s="13"/>
      <c r="CNV10" s="13"/>
      <c r="CNW10" s="13"/>
      <c r="CNX10" s="13"/>
      <c r="CNY10" s="13"/>
      <c r="CNZ10" s="13"/>
      <c r="COA10" s="13"/>
      <c r="COB10" s="13"/>
      <c r="COC10" s="13"/>
      <c r="COD10" s="13"/>
      <c r="COE10" s="13"/>
      <c r="COF10" s="13"/>
      <c r="COG10" s="13"/>
      <c r="COH10" s="13"/>
      <c r="COI10" s="13"/>
      <c r="COJ10" s="13"/>
      <c r="COK10" s="13"/>
      <c r="COL10" s="13"/>
      <c r="COM10" s="13"/>
      <c r="CON10" s="13"/>
      <c r="COO10" s="13"/>
      <c r="COP10" s="13"/>
      <c r="COQ10" s="13"/>
      <c r="COR10" s="13"/>
      <c r="COS10" s="13"/>
      <c r="COT10" s="13"/>
      <c r="COU10" s="13"/>
      <c r="COV10" s="13"/>
      <c r="COW10" s="13"/>
      <c r="COX10" s="13"/>
      <c r="COY10" s="13"/>
      <c r="COZ10" s="13"/>
      <c r="CPA10" s="13"/>
      <c r="CPB10" s="13"/>
      <c r="CPC10" s="13"/>
      <c r="CPD10" s="13"/>
      <c r="CPE10" s="13"/>
      <c r="CPF10" s="13"/>
      <c r="CPG10" s="13"/>
      <c r="CPH10" s="13"/>
      <c r="CPI10" s="13"/>
      <c r="CPJ10" s="13"/>
      <c r="CPK10" s="13"/>
      <c r="CPL10" s="13"/>
      <c r="CPM10" s="13"/>
      <c r="CPN10" s="13"/>
      <c r="CPO10" s="13"/>
      <c r="CPP10" s="13"/>
      <c r="CPQ10" s="13"/>
      <c r="CPR10" s="13"/>
      <c r="CPS10" s="13"/>
      <c r="CPT10" s="13"/>
      <c r="CPU10" s="13"/>
      <c r="CPV10" s="13"/>
      <c r="CPW10" s="13"/>
      <c r="CPX10" s="13"/>
      <c r="CPY10" s="13"/>
      <c r="CPZ10" s="13"/>
      <c r="CQA10" s="13"/>
      <c r="CQB10" s="13"/>
      <c r="CQC10" s="13"/>
      <c r="CQD10" s="13"/>
      <c r="CQE10" s="13"/>
      <c r="CQF10" s="13"/>
      <c r="CQG10" s="13"/>
      <c r="CQH10" s="13"/>
      <c r="CQI10" s="13"/>
      <c r="CQJ10" s="13"/>
      <c r="CQK10" s="13"/>
      <c r="CQL10" s="13"/>
      <c r="CQM10" s="13"/>
      <c r="CQN10" s="13"/>
      <c r="CQO10" s="13"/>
      <c r="CQP10" s="13"/>
      <c r="CQQ10" s="13"/>
      <c r="CQR10" s="13"/>
      <c r="CQS10" s="13"/>
      <c r="CQT10" s="13"/>
      <c r="CQU10" s="13"/>
      <c r="CQV10" s="13"/>
      <c r="CQW10" s="13"/>
      <c r="CQX10" s="13"/>
      <c r="CQY10" s="13"/>
      <c r="CQZ10" s="13"/>
      <c r="CRA10" s="13"/>
      <c r="CRB10" s="13"/>
      <c r="CRC10" s="13"/>
      <c r="CRD10" s="13"/>
      <c r="CRE10" s="13"/>
      <c r="CRF10" s="13"/>
      <c r="CRG10" s="13"/>
      <c r="CRH10" s="13"/>
      <c r="CRI10" s="13"/>
      <c r="CRJ10" s="13"/>
      <c r="CRK10" s="13"/>
      <c r="CRL10" s="13"/>
      <c r="CRM10" s="13"/>
      <c r="CRN10" s="13"/>
      <c r="CRO10" s="13"/>
      <c r="CRP10" s="13"/>
      <c r="CRQ10" s="13"/>
      <c r="CRR10" s="13"/>
      <c r="CRS10" s="13"/>
      <c r="CRT10" s="13"/>
      <c r="CRU10" s="13"/>
      <c r="CRV10" s="13"/>
      <c r="CRW10" s="13"/>
      <c r="CRX10" s="13"/>
      <c r="CRY10" s="13"/>
      <c r="CRZ10" s="13"/>
      <c r="CSA10" s="13"/>
      <c r="CSB10" s="13"/>
      <c r="CSC10" s="13"/>
      <c r="CSD10" s="13"/>
      <c r="CSE10" s="13"/>
      <c r="CSF10" s="13"/>
      <c r="CSG10" s="13"/>
      <c r="CSH10" s="13"/>
      <c r="CSI10" s="13"/>
      <c r="CSJ10" s="13"/>
      <c r="CSK10" s="13"/>
      <c r="CSL10" s="13"/>
      <c r="CSM10" s="13"/>
      <c r="CSN10" s="13"/>
      <c r="CSO10" s="13"/>
      <c r="CSP10" s="13"/>
      <c r="CSQ10" s="13"/>
      <c r="CSR10" s="13"/>
      <c r="CSS10" s="13"/>
      <c r="CST10" s="13"/>
      <c r="CSU10" s="13"/>
      <c r="CSV10" s="13"/>
      <c r="CSW10" s="13"/>
      <c r="CSX10" s="13"/>
      <c r="CSY10" s="13"/>
      <c r="CSZ10" s="13"/>
      <c r="CTA10" s="13"/>
      <c r="CTB10" s="13"/>
      <c r="CTC10" s="13"/>
      <c r="CTD10" s="13"/>
      <c r="CTE10" s="13"/>
      <c r="CTF10" s="13"/>
      <c r="CTG10" s="13"/>
      <c r="CTH10" s="13"/>
      <c r="CTI10" s="13"/>
      <c r="CTJ10" s="13"/>
      <c r="CTK10" s="13"/>
      <c r="CTL10" s="13"/>
      <c r="CTM10" s="13"/>
      <c r="CTN10" s="13"/>
      <c r="CTO10" s="13"/>
      <c r="CTP10" s="13"/>
      <c r="CTQ10" s="13"/>
      <c r="CTR10" s="13"/>
      <c r="CTS10" s="13"/>
      <c r="CTT10" s="13"/>
      <c r="CTU10" s="13"/>
      <c r="CTV10" s="13"/>
      <c r="CTW10" s="13"/>
      <c r="CTX10" s="13"/>
      <c r="CTY10" s="13"/>
      <c r="CTZ10" s="13"/>
      <c r="CUA10" s="13"/>
      <c r="CUB10" s="13"/>
      <c r="CUC10" s="13"/>
      <c r="CUD10" s="13"/>
      <c r="CUE10" s="13"/>
      <c r="CUF10" s="13"/>
      <c r="CUG10" s="13"/>
      <c r="CUH10" s="13"/>
      <c r="CUI10" s="13"/>
      <c r="CUJ10" s="13"/>
      <c r="CUK10" s="13"/>
      <c r="CUL10" s="13"/>
      <c r="CUM10" s="13"/>
      <c r="CUN10" s="13"/>
      <c r="CUO10" s="13"/>
      <c r="CUP10" s="13"/>
      <c r="CUQ10" s="13"/>
      <c r="CUR10" s="13"/>
      <c r="CUS10" s="13"/>
      <c r="CUT10" s="13"/>
      <c r="CUU10" s="13"/>
      <c r="CUV10" s="13"/>
      <c r="CUW10" s="13"/>
      <c r="CUX10" s="13"/>
      <c r="CUY10" s="13"/>
      <c r="CUZ10" s="13"/>
      <c r="CVA10" s="13"/>
      <c r="CVB10" s="13"/>
      <c r="CVC10" s="13"/>
      <c r="CVD10" s="13"/>
      <c r="CVE10" s="13"/>
      <c r="CVF10" s="13"/>
      <c r="CVG10" s="13"/>
      <c r="CVH10" s="13"/>
      <c r="CVI10" s="13"/>
      <c r="CVJ10" s="13"/>
      <c r="CVK10" s="13"/>
      <c r="CVL10" s="13"/>
      <c r="CVM10" s="13"/>
      <c r="CVN10" s="13"/>
      <c r="CVO10" s="13"/>
      <c r="CVP10" s="13"/>
      <c r="CVQ10" s="13"/>
      <c r="CVR10" s="13"/>
      <c r="CVS10" s="13"/>
      <c r="CVT10" s="13"/>
      <c r="CVU10" s="13"/>
      <c r="CVV10" s="13"/>
      <c r="CVW10" s="13"/>
      <c r="CVX10" s="13"/>
      <c r="CVY10" s="13"/>
      <c r="CVZ10" s="13"/>
      <c r="CWA10" s="13"/>
      <c r="CWB10" s="13"/>
      <c r="CWC10" s="13"/>
      <c r="CWD10" s="13"/>
      <c r="CWE10" s="13"/>
      <c r="CWF10" s="13"/>
      <c r="CWG10" s="13"/>
      <c r="CWH10" s="13"/>
      <c r="CWI10" s="13"/>
      <c r="CWJ10" s="13"/>
      <c r="CWK10" s="13"/>
      <c r="CWL10" s="13"/>
      <c r="CWM10" s="13"/>
      <c r="CWN10" s="13"/>
      <c r="CWO10" s="13"/>
      <c r="CWP10" s="13"/>
      <c r="CWQ10" s="13"/>
      <c r="CWR10" s="13"/>
      <c r="CWS10" s="13"/>
      <c r="CWT10" s="13"/>
      <c r="CWU10" s="13"/>
      <c r="CWV10" s="13"/>
      <c r="CWW10" s="13"/>
      <c r="CWX10" s="13"/>
      <c r="CWY10" s="13"/>
      <c r="CWZ10" s="13"/>
      <c r="CXA10" s="13"/>
      <c r="CXB10" s="13"/>
      <c r="CXC10" s="13"/>
      <c r="CXD10" s="13"/>
      <c r="CXE10" s="13"/>
      <c r="CXF10" s="13"/>
      <c r="CXG10" s="13"/>
      <c r="CXH10" s="13"/>
      <c r="CXI10" s="13"/>
      <c r="CXJ10" s="13"/>
      <c r="CXK10" s="13"/>
      <c r="CXL10" s="13"/>
      <c r="CXM10" s="13"/>
      <c r="CXN10" s="13"/>
      <c r="CXO10" s="13"/>
      <c r="CXP10" s="13"/>
      <c r="CXQ10" s="13"/>
      <c r="CXR10" s="13"/>
      <c r="CXS10" s="13"/>
      <c r="CXT10" s="13"/>
      <c r="CXU10" s="13"/>
      <c r="CXV10" s="13"/>
      <c r="CXW10" s="13"/>
      <c r="CXX10" s="13"/>
      <c r="CXY10" s="13"/>
      <c r="CXZ10" s="13"/>
      <c r="CYA10" s="13"/>
      <c r="CYB10" s="13"/>
      <c r="CYC10" s="13"/>
      <c r="CYD10" s="13"/>
      <c r="CYE10" s="13"/>
      <c r="CYF10" s="13"/>
      <c r="CYG10" s="13"/>
      <c r="CYH10" s="13"/>
      <c r="CYI10" s="13"/>
      <c r="CYJ10" s="13"/>
      <c r="CYK10" s="13"/>
      <c r="CYL10" s="13"/>
      <c r="CYM10" s="13"/>
      <c r="CYN10" s="13"/>
      <c r="CYO10" s="13"/>
      <c r="CYP10" s="13"/>
      <c r="CYQ10" s="13"/>
      <c r="CYR10" s="13"/>
      <c r="CYS10" s="13"/>
      <c r="CYT10" s="13"/>
      <c r="CYU10" s="13"/>
      <c r="CYV10" s="13"/>
      <c r="CYW10" s="13"/>
      <c r="CYX10" s="13"/>
      <c r="CYY10" s="13"/>
      <c r="CYZ10" s="13"/>
      <c r="CZA10" s="13"/>
      <c r="CZB10" s="13"/>
      <c r="CZC10" s="13"/>
      <c r="CZD10" s="13"/>
      <c r="CZE10" s="13"/>
      <c r="CZF10" s="13"/>
      <c r="CZG10" s="13"/>
      <c r="CZH10" s="13"/>
      <c r="CZI10" s="13"/>
      <c r="CZJ10" s="13"/>
      <c r="CZK10" s="13"/>
      <c r="CZL10" s="13"/>
      <c r="CZM10" s="13"/>
      <c r="CZN10" s="13"/>
      <c r="CZO10" s="13"/>
      <c r="CZP10" s="13"/>
      <c r="CZQ10" s="13"/>
      <c r="CZR10" s="13"/>
      <c r="CZS10" s="13"/>
      <c r="CZT10" s="13"/>
      <c r="CZU10" s="13"/>
      <c r="CZV10" s="13"/>
      <c r="CZW10" s="13"/>
      <c r="CZX10" s="13"/>
      <c r="CZY10" s="13"/>
      <c r="CZZ10" s="13"/>
      <c r="DAA10" s="13"/>
      <c r="DAB10" s="13"/>
      <c r="DAC10" s="13"/>
      <c r="DAD10" s="13"/>
      <c r="DAE10" s="13"/>
      <c r="DAF10" s="13"/>
      <c r="DAG10" s="13"/>
      <c r="DAH10" s="13"/>
      <c r="DAI10" s="13"/>
      <c r="DAJ10" s="13"/>
      <c r="DAK10" s="13"/>
      <c r="DAL10" s="13"/>
      <c r="DAM10" s="13"/>
      <c r="DAN10" s="13"/>
      <c r="DAO10" s="13"/>
      <c r="DAP10" s="13"/>
      <c r="DAQ10" s="13"/>
      <c r="DAR10" s="13"/>
      <c r="DAS10" s="13"/>
      <c r="DAT10" s="13"/>
      <c r="DAU10" s="13"/>
      <c r="DAV10" s="13"/>
      <c r="DAW10" s="13"/>
      <c r="DAX10" s="13"/>
      <c r="DAY10" s="13"/>
      <c r="DAZ10" s="13"/>
      <c r="DBA10" s="13"/>
      <c r="DBB10" s="13"/>
      <c r="DBC10" s="13"/>
      <c r="DBD10" s="13"/>
      <c r="DBE10" s="13"/>
      <c r="DBF10" s="13"/>
      <c r="DBG10" s="13"/>
      <c r="DBH10" s="13"/>
      <c r="DBI10" s="13"/>
      <c r="DBJ10" s="13"/>
      <c r="DBK10" s="13"/>
      <c r="DBL10" s="13"/>
      <c r="DBM10" s="13"/>
      <c r="DBN10" s="13"/>
      <c r="DBO10" s="13"/>
      <c r="DBP10" s="13"/>
      <c r="DBQ10" s="13"/>
      <c r="DBR10" s="13"/>
      <c r="DBS10" s="13"/>
      <c r="DBT10" s="13"/>
      <c r="DBU10" s="13"/>
      <c r="DBV10" s="13"/>
      <c r="DBW10" s="13"/>
      <c r="DBX10" s="13"/>
      <c r="DBY10" s="13"/>
      <c r="DBZ10" s="13"/>
      <c r="DCA10" s="13"/>
      <c r="DCB10" s="13"/>
      <c r="DCC10" s="13"/>
      <c r="DCD10" s="13"/>
      <c r="DCE10" s="13"/>
      <c r="DCF10" s="13"/>
      <c r="DCG10" s="13"/>
      <c r="DCH10" s="13"/>
      <c r="DCI10" s="13"/>
      <c r="DCJ10" s="13"/>
      <c r="DCK10" s="13"/>
      <c r="DCL10" s="13"/>
      <c r="DCM10" s="13"/>
      <c r="DCN10" s="13"/>
      <c r="DCO10" s="13"/>
      <c r="DCP10" s="13"/>
      <c r="DCQ10" s="13"/>
      <c r="DCR10" s="13"/>
      <c r="DCS10" s="13"/>
      <c r="DCT10" s="13"/>
      <c r="DCU10" s="13"/>
      <c r="DCV10" s="13"/>
      <c r="DCW10" s="13"/>
      <c r="DCX10" s="13"/>
      <c r="DCY10" s="13"/>
      <c r="DCZ10" s="13"/>
      <c r="DDA10" s="13"/>
      <c r="DDB10" s="13"/>
      <c r="DDC10" s="13"/>
      <c r="DDD10" s="13"/>
      <c r="DDE10" s="13"/>
      <c r="DDF10" s="13"/>
      <c r="DDG10" s="13"/>
      <c r="DDH10" s="13"/>
      <c r="DDI10" s="13"/>
      <c r="DDJ10" s="13"/>
      <c r="DDK10" s="13"/>
      <c r="DDL10" s="13"/>
      <c r="DDM10" s="13"/>
      <c r="DDN10" s="13"/>
      <c r="DDO10" s="13"/>
      <c r="DDP10" s="13"/>
      <c r="DDQ10" s="13"/>
      <c r="DDR10" s="13"/>
      <c r="DDS10" s="13"/>
      <c r="DDT10" s="13"/>
      <c r="DDU10" s="13"/>
      <c r="DDV10" s="13"/>
      <c r="DDW10" s="13"/>
      <c r="DDX10" s="13"/>
      <c r="DDY10" s="13"/>
      <c r="DDZ10" s="13"/>
      <c r="DEA10" s="13"/>
      <c r="DEB10" s="13"/>
      <c r="DEC10" s="13"/>
      <c r="DED10" s="13"/>
      <c r="DEE10" s="13"/>
      <c r="DEF10" s="13"/>
      <c r="DEG10" s="13"/>
      <c r="DEH10" s="13"/>
      <c r="DEI10" s="13"/>
      <c r="DEJ10" s="13"/>
      <c r="DEK10" s="13"/>
      <c r="DEL10" s="13"/>
      <c r="DEM10" s="13"/>
      <c r="DEN10" s="13"/>
      <c r="DEO10" s="13"/>
      <c r="DEP10" s="13"/>
      <c r="DEQ10" s="13"/>
      <c r="DER10" s="13"/>
      <c r="DES10" s="13"/>
      <c r="DET10" s="13"/>
      <c r="DEU10" s="13"/>
      <c r="DEV10" s="13"/>
      <c r="DEW10" s="13"/>
      <c r="DEX10" s="13"/>
      <c r="DEY10" s="13"/>
      <c r="DEZ10" s="13"/>
      <c r="DFA10" s="13"/>
      <c r="DFB10" s="13"/>
      <c r="DFC10" s="13"/>
      <c r="DFD10" s="13"/>
      <c r="DFE10" s="13"/>
      <c r="DFF10" s="13"/>
      <c r="DFG10" s="13"/>
      <c r="DFH10" s="13"/>
      <c r="DFI10" s="13"/>
      <c r="DFJ10" s="13"/>
      <c r="DFK10" s="13"/>
      <c r="DFL10" s="13"/>
      <c r="DFM10" s="13"/>
      <c r="DFN10" s="13"/>
      <c r="DFO10" s="13"/>
      <c r="DFP10" s="13"/>
      <c r="DFQ10" s="13"/>
      <c r="DFR10" s="13"/>
      <c r="DFS10" s="13"/>
      <c r="DFT10" s="13"/>
      <c r="DFU10" s="13"/>
      <c r="DFV10" s="13"/>
      <c r="DFW10" s="13"/>
      <c r="DFX10" s="13"/>
      <c r="DFY10" s="13"/>
      <c r="DFZ10" s="13"/>
      <c r="DGA10" s="13"/>
      <c r="DGB10" s="13"/>
      <c r="DGC10" s="13"/>
      <c r="DGD10" s="13"/>
      <c r="DGE10" s="13"/>
      <c r="DGF10" s="13"/>
      <c r="DGG10" s="13"/>
      <c r="DGH10" s="13"/>
      <c r="DGI10" s="13"/>
      <c r="DGJ10" s="13"/>
      <c r="DGK10" s="13"/>
      <c r="DGL10" s="13"/>
      <c r="DGM10" s="13"/>
      <c r="DGN10" s="13"/>
      <c r="DGO10" s="13"/>
      <c r="DGP10" s="13"/>
      <c r="DGQ10" s="13"/>
      <c r="DGR10" s="13"/>
      <c r="DGS10" s="13"/>
      <c r="DGT10" s="13"/>
      <c r="DGU10" s="13"/>
      <c r="DGV10" s="13"/>
      <c r="DGW10" s="13"/>
      <c r="DGX10" s="13"/>
      <c r="DGY10" s="13"/>
      <c r="DGZ10" s="13"/>
      <c r="DHA10" s="13"/>
      <c r="DHB10" s="13"/>
      <c r="DHC10" s="13"/>
      <c r="DHD10" s="13"/>
      <c r="DHE10" s="13"/>
      <c r="DHF10" s="13"/>
      <c r="DHG10" s="13"/>
      <c r="DHH10" s="13"/>
      <c r="DHI10" s="13"/>
      <c r="DHJ10" s="13"/>
      <c r="DHK10" s="13"/>
      <c r="DHL10" s="13"/>
      <c r="DHM10" s="13"/>
      <c r="DHN10" s="13"/>
      <c r="DHO10" s="13"/>
      <c r="DHP10" s="13"/>
      <c r="DHQ10" s="13"/>
      <c r="DHR10" s="13"/>
      <c r="DHS10" s="13"/>
      <c r="DHT10" s="13"/>
      <c r="DHU10" s="13"/>
      <c r="DHV10" s="13"/>
      <c r="DHW10" s="13"/>
      <c r="DHX10" s="13"/>
      <c r="DHY10" s="13"/>
      <c r="DHZ10" s="13"/>
      <c r="DIA10" s="13"/>
      <c r="DIB10" s="13"/>
      <c r="DIC10" s="13"/>
      <c r="DID10" s="13"/>
      <c r="DIE10" s="13"/>
      <c r="DIF10" s="13"/>
      <c r="DIG10" s="13"/>
      <c r="DIH10" s="13"/>
      <c r="DII10" s="13"/>
      <c r="DIJ10" s="13"/>
      <c r="DIK10" s="13"/>
      <c r="DIL10" s="13"/>
      <c r="DIM10" s="13"/>
      <c r="DIN10" s="13"/>
      <c r="DIO10" s="13"/>
      <c r="DIP10" s="13"/>
      <c r="DIQ10" s="13"/>
      <c r="DIR10" s="13"/>
      <c r="DIS10" s="13"/>
      <c r="DIT10" s="13"/>
      <c r="DIU10" s="13"/>
      <c r="DIV10" s="13"/>
      <c r="DIW10" s="13"/>
      <c r="DIX10" s="13"/>
      <c r="DIY10" s="13"/>
      <c r="DIZ10" s="13"/>
      <c r="DJA10" s="13"/>
      <c r="DJB10" s="13"/>
      <c r="DJC10" s="13"/>
      <c r="DJD10" s="13"/>
      <c r="DJE10" s="13"/>
      <c r="DJF10" s="13"/>
      <c r="DJG10" s="13"/>
      <c r="DJH10" s="13"/>
      <c r="DJI10" s="13"/>
      <c r="DJJ10" s="13"/>
      <c r="DJK10" s="13"/>
      <c r="DJL10" s="13"/>
      <c r="DJM10" s="13"/>
      <c r="DJN10" s="13"/>
      <c r="DJO10" s="13"/>
      <c r="DJP10" s="13"/>
      <c r="DJQ10" s="13"/>
      <c r="DJR10" s="13"/>
      <c r="DJS10" s="13"/>
      <c r="DJT10" s="13"/>
      <c r="DJU10" s="13"/>
      <c r="DJV10" s="13"/>
      <c r="DJW10" s="13"/>
      <c r="DJX10" s="13"/>
      <c r="DJY10" s="13"/>
      <c r="DJZ10" s="13"/>
      <c r="DKA10" s="13"/>
      <c r="DKB10" s="13"/>
      <c r="DKC10" s="13"/>
      <c r="DKD10" s="13"/>
      <c r="DKE10" s="13"/>
      <c r="DKF10" s="13"/>
      <c r="DKG10" s="13"/>
      <c r="DKH10" s="13"/>
      <c r="DKI10" s="13"/>
      <c r="DKJ10" s="13"/>
      <c r="DKK10" s="13"/>
      <c r="DKL10" s="13"/>
      <c r="DKM10" s="13"/>
      <c r="DKN10" s="13"/>
      <c r="DKO10" s="13"/>
      <c r="DKP10" s="13"/>
      <c r="DKQ10" s="13"/>
      <c r="DKR10" s="13"/>
      <c r="DKS10" s="13"/>
      <c r="DKT10" s="13"/>
      <c r="DKU10" s="13"/>
      <c r="DKV10" s="13"/>
      <c r="DKW10" s="13"/>
      <c r="DKX10" s="13"/>
      <c r="DKY10" s="13"/>
      <c r="DKZ10" s="13"/>
      <c r="DLA10" s="13"/>
      <c r="DLB10" s="13"/>
      <c r="DLC10" s="13"/>
      <c r="DLD10" s="13"/>
      <c r="DLE10" s="13"/>
      <c r="DLF10" s="13"/>
      <c r="DLG10" s="13"/>
      <c r="DLH10" s="13"/>
      <c r="DLI10" s="13"/>
      <c r="DLJ10" s="13"/>
      <c r="DLK10" s="13"/>
      <c r="DLL10" s="13"/>
      <c r="DLM10" s="13"/>
      <c r="DLN10" s="13"/>
      <c r="DLO10" s="13"/>
      <c r="DLP10" s="13"/>
      <c r="DLQ10" s="13"/>
      <c r="DLR10" s="13"/>
      <c r="DLS10" s="13"/>
      <c r="DLT10" s="13"/>
      <c r="DLU10" s="13"/>
      <c r="DLV10" s="13"/>
      <c r="DLW10" s="13"/>
      <c r="DLX10" s="13"/>
      <c r="DLY10" s="13"/>
      <c r="DLZ10" s="13"/>
      <c r="DMA10" s="13"/>
      <c r="DMB10" s="13"/>
      <c r="DMC10" s="13"/>
      <c r="DMD10" s="13"/>
      <c r="DME10" s="13"/>
      <c r="DMF10" s="13"/>
      <c r="DMG10" s="13"/>
      <c r="DMH10" s="13"/>
      <c r="DMI10" s="13"/>
      <c r="DMJ10" s="13"/>
      <c r="DMK10" s="13"/>
      <c r="DML10" s="13"/>
      <c r="DMM10" s="13"/>
      <c r="DMN10" s="13"/>
      <c r="DMO10" s="13"/>
      <c r="DMP10" s="13"/>
      <c r="DMQ10" s="13"/>
      <c r="DMR10" s="13"/>
      <c r="DMS10" s="13"/>
      <c r="DMT10" s="13"/>
      <c r="DMU10" s="13"/>
      <c r="DMV10" s="13"/>
      <c r="DMW10" s="13"/>
      <c r="DMX10" s="13"/>
      <c r="DMY10" s="13"/>
      <c r="DMZ10" s="13"/>
      <c r="DNA10" s="13"/>
      <c r="DNB10" s="13"/>
      <c r="DNC10" s="13"/>
      <c r="DND10" s="13"/>
      <c r="DNE10" s="13"/>
      <c r="DNF10" s="13"/>
      <c r="DNG10" s="13"/>
      <c r="DNH10" s="13"/>
      <c r="DNI10" s="13"/>
      <c r="DNJ10" s="13"/>
      <c r="DNK10" s="13"/>
      <c r="DNL10" s="13"/>
      <c r="DNM10" s="13"/>
      <c r="DNN10" s="13"/>
      <c r="DNO10" s="13"/>
      <c r="DNP10" s="13"/>
      <c r="DNQ10" s="13"/>
      <c r="DNR10" s="13"/>
      <c r="DNS10" s="13"/>
      <c r="DNT10" s="13"/>
      <c r="DNU10" s="13"/>
      <c r="DNV10" s="13"/>
      <c r="DNW10" s="13"/>
      <c r="DNX10" s="13"/>
      <c r="DNY10" s="13"/>
      <c r="DNZ10" s="13"/>
      <c r="DOA10" s="13"/>
      <c r="DOB10" s="13"/>
      <c r="DOC10" s="13"/>
      <c r="DOD10" s="13"/>
      <c r="DOE10" s="13"/>
      <c r="DOF10" s="13"/>
      <c r="DOG10" s="13"/>
      <c r="DOH10" s="13"/>
      <c r="DOI10" s="13"/>
      <c r="DOJ10" s="13"/>
      <c r="DOK10" s="13"/>
      <c r="DOL10" s="13"/>
      <c r="DOM10" s="13"/>
      <c r="DON10" s="13"/>
      <c r="DOO10" s="13"/>
      <c r="DOP10" s="13"/>
      <c r="DOQ10" s="13"/>
      <c r="DOR10" s="13"/>
      <c r="DOS10" s="13"/>
      <c r="DOT10" s="13"/>
      <c r="DOU10" s="13"/>
      <c r="DOV10" s="13"/>
      <c r="DOW10" s="13"/>
      <c r="DOX10" s="13"/>
      <c r="DOY10" s="13"/>
      <c r="DOZ10" s="13"/>
      <c r="DPA10" s="13"/>
      <c r="DPB10" s="13"/>
      <c r="DPC10" s="13"/>
      <c r="DPD10" s="13"/>
      <c r="DPE10" s="13"/>
      <c r="DPF10" s="13"/>
      <c r="DPG10" s="13"/>
      <c r="DPH10" s="13"/>
      <c r="DPI10" s="13"/>
      <c r="DPJ10" s="13"/>
      <c r="DPK10" s="13"/>
      <c r="DPL10" s="13"/>
      <c r="DPM10" s="13"/>
      <c r="DPN10" s="13"/>
      <c r="DPO10" s="13"/>
      <c r="DPP10" s="13"/>
      <c r="DPQ10" s="13"/>
      <c r="DPR10" s="13"/>
      <c r="DPS10" s="13"/>
      <c r="DPT10" s="13"/>
      <c r="DPU10" s="13"/>
      <c r="DPV10" s="13"/>
      <c r="DPW10" s="13"/>
      <c r="DPX10" s="13"/>
      <c r="DPY10" s="13"/>
      <c r="DPZ10" s="13"/>
      <c r="DQA10" s="13"/>
      <c r="DQB10" s="13"/>
      <c r="DQC10" s="13"/>
      <c r="DQD10" s="13"/>
      <c r="DQE10" s="13"/>
      <c r="DQF10" s="13"/>
      <c r="DQG10" s="13"/>
      <c r="DQH10" s="13"/>
      <c r="DQI10" s="13"/>
      <c r="DQJ10" s="13"/>
      <c r="DQK10" s="13"/>
      <c r="DQL10" s="13"/>
      <c r="DQM10" s="13"/>
      <c r="DQN10" s="13"/>
      <c r="DQO10" s="13"/>
      <c r="DQP10" s="13"/>
      <c r="DQQ10" s="13"/>
      <c r="DQR10" s="13"/>
      <c r="DQS10" s="13"/>
      <c r="DQT10" s="13"/>
      <c r="DQU10" s="13"/>
      <c r="DQV10" s="13"/>
      <c r="DQW10" s="13"/>
      <c r="DQX10" s="13"/>
      <c r="DQY10" s="13"/>
      <c r="DQZ10" s="13"/>
      <c r="DRA10" s="13"/>
      <c r="DRB10" s="13"/>
      <c r="DRC10" s="13"/>
      <c r="DRD10" s="13"/>
      <c r="DRE10" s="13"/>
      <c r="DRF10" s="13"/>
      <c r="DRG10" s="13"/>
      <c r="DRH10" s="13"/>
      <c r="DRI10" s="13"/>
      <c r="DRJ10" s="13"/>
      <c r="DRK10" s="13"/>
      <c r="DRL10" s="13"/>
      <c r="DRM10" s="13"/>
      <c r="DRN10" s="13"/>
      <c r="DRO10" s="13"/>
      <c r="DRP10" s="13"/>
      <c r="DRQ10" s="13"/>
      <c r="DRR10" s="13"/>
      <c r="DRS10" s="13"/>
      <c r="DRT10" s="13"/>
      <c r="DRU10" s="13"/>
      <c r="DRV10" s="13"/>
      <c r="DRW10" s="13"/>
      <c r="DRX10" s="13"/>
      <c r="DRY10" s="13"/>
      <c r="DRZ10" s="13"/>
      <c r="DSA10" s="13"/>
      <c r="DSB10" s="13"/>
      <c r="DSC10" s="13"/>
      <c r="DSD10" s="13"/>
      <c r="DSE10" s="13"/>
      <c r="DSF10" s="13"/>
      <c r="DSG10" s="13"/>
      <c r="DSH10" s="13"/>
      <c r="DSI10" s="13"/>
      <c r="DSJ10" s="13"/>
      <c r="DSK10" s="13"/>
      <c r="DSL10" s="13"/>
      <c r="DSM10" s="13"/>
      <c r="DSN10" s="13"/>
      <c r="DSO10" s="13"/>
      <c r="DSP10" s="13"/>
      <c r="DSQ10" s="13"/>
      <c r="DSR10" s="13"/>
      <c r="DSS10" s="13"/>
      <c r="DST10" s="13"/>
      <c r="DSU10" s="13"/>
      <c r="DSV10" s="13"/>
      <c r="DSW10" s="13"/>
      <c r="DSX10" s="13"/>
      <c r="DSY10" s="13"/>
      <c r="DSZ10" s="13"/>
      <c r="DTA10" s="13"/>
      <c r="DTB10" s="13"/>
      <c r="DTC10" s="13"/>
      <c r="DTD10" s="13"/>
      <c r="DTE10" s="13"/>
      <c r="DTF10" s="13"/>
      <c r="DTG10" s="13"/>
      <c r="DTH10" s="13"/>
      <c r="DTI10" s="13"/>
      <c r="DTJ10" s="13"/>
      <c r="DTK10" s="13"/>
      <c r="DTL10" s="13"/>
      <c r="DTM10" s="13"/>
      <c r="DTN10" s="13"/>
      <c r="DTO10" s="13"/>
      <c r="DTP10" s="13"/>
      <c r="DTQ10" s="13"/>
      <c r="DTR10" s="13"/>
      <c r="DTS10" s="13"/>
      <c r="DTT10" s="13"/>
      <c r="DTU10" s="13"/>
      <c r="DTV10" s="13"/>
      <c r="DTW10" s="13"/>
      <c r="DTX10" s="13"/>
      <c r="DTY10" s="13"/>
      <c r="DTZ10" s="13"/>
      <c r="DUA10" s="13"/>
      <c r="DUB10" s="13"/>
      <c r="DUC10" s="13"/>
      <c r="DUD10" s="13"/>
      <c r="DUE10" s="13"/>
      <c r="DUF10" s="13"/>
      <c r="DUG10" s="13"/>
      <c r="DUH10" s="13"/>
      <c r="DUI10" s="13"/>
      <c r="DUJ10" s="13"/>
      <c r="DUK10" s="13"/>
      <c r="DUL10" s="13"/>
      <c r="DUM10" s="13"/>
      <c r="DUN10" s="13"/>
      <c r="DUO10" s="13"/>
      <c r="DUP10" s="13"/>
      <c r="DUQ10" s="13"/>
      <c r="DUR10" s="13"/>
      <c r="DUS10" s="13"/>
      <c r="DUT10" s="13"/>
      <c r="DUU10" s="13"/>
      <c r="DUV10" s="13"/>
      <c r="DUW10" s="13"/>
      <c r="DUX10" s="13"/>
      <c r="DUY10" s="13"/>
      <c r="DUZ10" s="13"/>
      <c r="DVA10" s="13"/>
      <c r="DVB10" s="13"/>
      <c r="DVC10" s="13"/>
      <c r="DVD10" s="13"/>
      <c r="DVE10" s="13"/>
      <c r="DVF10" s="13"/>
      <c r="DVG10" s="13"/>
      <c r="DVH10" s="13"/>
      <c r="DVI10" s="13"/>
      <c r="DVJ10" s="13"/>
      <c r="DVK10" s="13"/>
      <c r="DVL10" s="13"/>
      <c r="DVM10" s="13"/>
      <c r="DVN10" s="13"/>
      <c r="DVO10" s="13"/>
      <c r="DVP10" s="13"/>
      <c r="DVQ10" s="13"/>
      <c r="DVR10" s="13"/>
      <c r="DVS10" s="13"/>
      <c r="DVT10" s="13"/>
      <c r="DVU10" s="13"/>
      <c r="DVV10" s="13"/>
      <c r="DVW10" s="13"/>
      <c r="DVX10" s="13"/>
      <c r="DVY10" s="13"/>
      <c r="DVZ10" s="13"/>
      <c r="DWA10" s="13"/>
      <c r="DWB10" s="13"/>
      <c r="DWC10" s="13"/>
      <c r="DWD10" s="13"/>
      <c r="DWE10" s="13"/>
      <c r="DWF10" s="13"/>
      <c r="DWG10" s="13"/>
      <c r="DWH10" s="13"/>
      <c r="DWI10" s="13"/>
      <c r="DWJ10" s="13"/>
      <c r="DWK10" s="13"/>
      <c r="DWL10" s="13"/>
      <c r="DWM10" s="13"/>
      <c r="DWN10" s="13"/>
      <c r="DWO10" s="13"/>
      <c r="DWP10" s="13"/>
      <c r="DWQ10" s="13"/>
      <c r="DWR10" s="13"/>
      <c r="DWS10" s="13"/>
      <c r="DWT10" s="13"/>
      <c r="DWU10" s="13"/>
      <c r="DWV10" s="13"/>
      <c r="DWW10" s="13"/>
      <c r="DWX10" s="13"/>
      <c r="DWY10" s="13"/>
      <c r="DWZ10" s="13"/>
      <c r="DXA10" s="13"/>
      <c r="DXB10" s="13"/>
      <c r="DXC10" s="13"/>
      <c r="DXD10" s="13"/>
      <c r="DXE10" s="13"/>
      <c r="DXF10" s="13"/>
      <c r="DXG10" s="13"/>
      <c r="DXH10" s="13"/>
      <c r="DXI10" s="13"/>
      <c r="DXJ10" s="13"/>
      <c r="DXK10" s="13"/>
      <c r="DXL10" s="13"/>
      <c r="DXM10" s="13"/>
      <c r="DXN10" s="13"/>
      <c r="DXO10" s="13"/>
      <c r="DXP10" s="13"/>
      <c r="DXQ10" s="13"/>
      <c r="DXR10" s="13"/>
      <c r="DXS10" s="13"/>
      <c r="DXT10" s="13"/>
      <c r="DXU10" s="13"/>
      <c r="DXV10" s="13"/>
      <c r="DXW10" s="13"/>
      <c r="DXX10" s="13"/>
      <c r="DXY10" s="13"/>
      <c r="DXZ10" s="13"/>
      <c r="DYA10" s="13"/>
      <c r="DYB10" s="13"/>
      <c r="DYC10" s="13"/>
      <c r="DYD10" s="13"/>
      <c r="DYE10" s="13"/>
      <c r="DYF10" s="13"/>
      <c r="DYG10" s="13"/>
      <c r="DYH10" s="13"/>
      <c r="DYI10" s="13"/>
      <c r="DYJ10" s="13"/>
      <c r="DYK10" s="13"/>
      <c r="DYL10" s="13"/>
      <c r="DYM10" s="13"/>
      <c r="DYN10" s="13"/>
      <c r="DYO10" s="13"/>
      <c r="DYP10" s="13"/>
      <c r="DYQ10" s="13"/>
      <c r="DYR10" s="13"/>
      <c r="DYS10" s="13"/>
      <c r="DYT10" s="13"/>
      <c r="DYU10" s="13"/>
      <c r="DYV10" s="13"/>
      <c r="DYW10" s="13"/>
      <c r="DYX10" s="13"/>
      <c r="DYY10" s="13"/>
      <c r="DYZ10" s="13"/>
      <c r="DZA10" s="13"/>
      <c r="DZB10" s="13"/>
      <c r="DZC10" s="13"/>
      <c r="DZD10" s="13"/>
      <c r="DZE10" s="13"/>
      <c r="DZF10" s="13"/>
      <c r="DZG10" s="13"/>
      <c r="DZH10" s="13"/>
      <c r="DZI10" s="13"/>
      <c r="DZJ10" s="13"/>
      <c r="DZK10" s="13"/>
      <c r="DZL10" s="13"/>
      <c r="DZM10" s="13"/>
      <c r="DZN10" s="13"/>
      <c r="DZO10" s="13"/>
      <c r="DZP10" s="13"/>
      <c r="DZQ10" s="13"/>
      <c r="DZR10" s="13"/>
      <c r="DZS10" s="13"/>
      <c r="DZT10" s="13"/>
      <c r="DZU10" s="13"/>
      <c r="DZV10" s="13"/>
      <c r="DZW10" s="13"/>
      <c r="DZX10" s="13"/>
      <c r="DZY10" s="13"/>
      <c r="DZZ10" s="13"/>
      <c r="EAA10" s="13"/>
      <c r="EAB10" s="13"/>
      <c r="EAC10" s="13"/>
      <c r="EAD10" s="13"/>
      <c r="EAE10" s="13"/>
      <c r="EAF10" s="13"/>
      <c r="EAG10" s="13"/>
      <c r="EAH10" s="13"/>
      <c r="EAI10" s="13"/>
      <c r="EAJ10" s="13"/>
      <c r="EAK10" s="13"/>
      <c r="EAL10" s="13"/>
      <c r="EAM10" s="13"/>
      <c r="EAN10" s="13"/>
      <c r="EAO10" s="13"/>
      <c r="EAP10" s="13"/>
      <c r="EAQ10" s="13"/>
      <c r="EAR10" s="13"/>
      <c r="EAS10" s="13"/>
      <c r="EAT10" s="13"/>
      <c r="EAU10" s="13"/>
      <c r="EAV10" s="13"/>
      <c r="EAW10" s="13"/>
      <c r="EAX10" s="13"/>
      <c r="EAY10" s="13"/>
      <c r="EAZ10" s="13"/>
      <c r="EBA10" s="13"/>
      <c r="EBB10" s="13"/>
      <c r="EBC10" s="13"/>
      <c r="EBD10" s="13"/>
      <c r="EBE10" s="13"/>
      <c r="EBF10" s="13"/>
      <c r="EBG10" s="13"/>
      <c r="EBH10" s="13"/>
      <c r="EBI10" s="13"/>
      <c r="EBJ10" s="13"/>
      <c r="EBK10" s="13"/>
      <c r="EBL10" s="13"/>
      <c r="EBM10" s="13"/>
      <c r="EBN10" s="13"/>
      <c r="EBO10" s="13"/>
      <c r="EBP10" s="13"/>
      <c r="EBQ10" s="13"/>
      <c r="EBR10" s="13"/>
      <c r="EBS10" s="13"/>
      <c r="EBT10" s="13"/>
      <c r="EBU10" s="13"/>
      <c r="EBV10" s="13"/>
      <c r="EBW10" s="13"/>
      <c r="EBX10" s="13"/>
      <c r="EBY10" s="13"/>
      <c r="EBZ10" s="13"/>
      <c r="ECA10" s="13"/>
      <c r="ECB10" s="13"/>
      <c r="ECC10" s="13"/>
      <c r="ECD10" s="13"/>
      <c r="ECE10" s="13"/>
      <c r="ECF10" s="13"/>
      <c r="ECG10" s="13"/>
      <c r="ECH10" s="13"/>
      <c r="ECI10" s="13"/>
      <c r="ECJ10" s="13"/>
      <c r="ECK10" s="13"/>
      <c r="ECL10" s="13"/>
      <c r="ECM10" s="13"/>
      <c r="ECN10" s="13"/>
      <c r="ECO10" s="13"/>
      <c r="ECP10" s="13"/>
      <c r="ECQ10" s="13"/>
      <c r="ECR10" s="13"/>
      <c r="ECS10" s="13"/>
      <c r="ECT10" s="13"/>
      <c r="ECU10" s="13"/>
      <c r="ECV10" s="13"/>
      <c r="ECW10" s="13"/>
      <c r="ECX10" s="13"/>
      <c r="ECY10" s="13"/>
      <c r="ECZ10" s="13"/>
      <c r="EDA10" s="13"/>
      <c r="EDB10" s="13"/>
      <c r="EDC10" s="13"/>
      <c r="EDD10" s="13"/>
      <c r="EDE10" s="13"/>
      <c r="EDF10" s="13"/>
      <c r="EDG10" s="13"/>
      <c r="EDH10" s="13"/>
      <c r="EDI10" s="13"/>
      <c r="EDJ10" s="13"/>
      <c r="EDK10" s="13"/>
      <c r="EDL10" s="13"/>
      <c r="EDM10" s="13"/>
      <c r="EDN10" s="13"/>
      <c r="EDO10" s="13"/>
      <c r="EDP10" s="13"/>
      <c r="EDQ10" s="13"/>
      <c r="EDR10" s="13"/>
      <c r="EDS10" s="13"/>
      <c r="EDT10" s="13"/>
      <c r="EDU10" s="13"/>
      <c r="EDV10" s="13"/>
      <c r="EDW10" s="13"/>
      <c r="EDX10" s="13"/>
      <c r="EDY10" s="13"/>
      <c r="EDZ10" s="13"/>
      <c r="EEA10" s="13"/>
      <c r="EEB10" s="13"/>
      <c r="EEC10" s="13"/>
      <c r="EED10" s="13"/>
      <c r="EEE10" s="13"/>
      <c r="EEF10" s="13"/>
      <c r="EEG10" s="13"/>
      <c r="EEH10" s="13"/>
      <c r="EEI10" s="13"/>
      <c r="EEJ10" s="13"/>
      <c r="EEK10" s="13"/>
      <c r="EEL10" s="13"/>
      <c r="EEM10" s="13"/>
      <c r="EEN10" s="13"/>
      <c r="EEO10" s="13"/>
      <c r="EEP10" s="13"/>
      <c r="EEQ10" s="13"/>
      <c r="EER10" s="13"/>
      <c r="EES10" s="13"/>
      <c r="EET10" s="13"/>
      <c r="EEU10" s="13"/>
      <c r="EEV10" s="13"/>
      <c r="EEW10" s="13"/>
      <c r="EEX10" s="13"/>
      <c r="EEY10" s="13"/>
      <c r="EEZ10" s="13"/>
      <c r="EFA10" s="13"/>
      <c r="EFB10" s="13"/>
      <c r="EFC10" s="13"/>
      <c r="EFD10" s="13"/>
      <c r="EFE10" s="13"/>
      <c r="EFF10" s="13"/>
      <c r="EFG10" s="13"/>
      <c r="EFH10" s="13"/>
      <c r="EFI10" s="13"/>
      <c r="EFJ10" s="13"/>
      <c r="EFK10" s="13"/>
      <c r="EFL10" s="13"/>
      <c r="EFM10" s="13"/>
      <c r="EFN10" s="13"/>
      <c r="EFO10" s="13"/>
      <c r="EFP10" s="13"/>
      <c r="EFQ10" s="13"/>
      <c r="EFR10" s="13"/>
      <c r="EFS10" s="13"/>
      <c r="EFT10" s="13"/>
      <c r="EFU10" s="13"/>
      <c r="EFV10" s="13"/>
      <c r="EFW10" s="13"/>
      <c r="EFX10" s="13"/>
      <c r="EFY10" s="13"/>
      <c r="EFZ10" s="13"/>
      <c r="EGA10" s="13"/>
      <c r="EGB10" s="13"/>
      <c r="EGC10" s="13"/>
      <c r="EGD10" s="13"/>
      <c r="EGE10" s="13"/>
      <c r="EGF10" s="13"/>
      <c r="EGG10" s="13"/>
      <c r="EGH10" s="13"/>
      <c r="EGI10" s="13"/>
      <c r="EGJ10" s="13"/>
      <c r="EGK10" s="13"/>
      <c r="EGL10" s="13"/>
      <c r="EGM10" s="13"/>
      <c r="EGN10" s="13"/>
      <c r="EGO10" s="13"/>
      <c r="EGP10" s="13"/>
      <c r="EGQ10" s="13"/>
      <c r="EGR10" s="13"/>
      <c r="EGS10" s="13"/>
      <c r="EGT10" s="13"/>
      <c r="EGU10" s="13"/>
      <c r="EGV10" s="13"/>
      <c r="EGW10" s="13"/>
      <c r="EGX10" s="13"/>
      <c r="EGY10" s="13"/>
      <c r="EGZ10" s="13"/>
      <c r="EHA10" s="13"/>
      <c r="EHB10" s="13"/>
      <c r="EHC10" s="13"/>
      <c r="EHD10" s="13"/>
      <c r="EHE10" s="13"/>
      <c r="EHF10" s="13"/>
      <c r="EHG10" s="13"/>
      <c r="EHH10" s="13"/>
      <c r="EHI10" s="13"/>
      <c r="EHJ10" s="13"/>
      <c r="EHK10" s="13"/>
      <c r="EHL10" s="13"/>
      <c r="EHM10" s="13"/>
      <c r="EHN10" s="13"/>
      <c r="EHO10" s="13"/>
      <c r="EHP10" s="13"/>
      <c r="EHQ10" s="13"/>
      <c r="EHR10" s="13"/>
      <c r="EHS10" s="13"/>
      <c r="EHT10" s="13"/>
      <c r="EHU10" s="13"/>
      <c r="EHV10" s="13"/>
      <c r="EHW10" s="13"/>
      <c r="EHX10" s="13"/>
      <c r="EHY10" s="13"/>
      <c r="EHZ10" s="13"/>
      <c r="EIA10" s="13"/>
      <c r="EIB10" s="13"/>
      <c r="EIC10" s="13"/>
      <c r="EID10" s="13"/>
      <c r="EIE10" s="13"/>
      <c r="EIF10" s="13"/>
      <c r="EIG10" s="13"/>
      <c r="EIH10" s="13"/>
      <c r="EII10" s="13"/>
      <c r="EIJ10" s="13"/>
      <c r="EIK10" s="13"/>
      <c r="EIL10" s="13"/>
      <c r="EIM10" s="13"/>
      <c r="EIN10" s="13"/>
      <c r="EIO10" s="13"/>
      <c r="EIP10" s="13"/>
      <c r="EIQ10" s="13"/>
      <c r="EIR10" s="13"/>
      <c r="EIS10" s="13"/>
      <c r="EIT10" s="13"/>
      <c r="EIU10" s="13"/>
      <c r="EIV10" s="13"/>
      <c r="EIW10" s="13"/>
      <c r="EIX10" s="13"/>
      <c r="EIY10" s="13"/>
      <c r="EIZ10" s="13"/>
      <c r="EJA10" s="13"/>
      <c r="EJB10" s="13"/>
      <c r="EJC10" s="13"/>
      <c r="EJD10" s="13"/>
      <c r="EJE10" s="13"/>
      <c r="EJF10" s="13"/>
      <c r="EJG10" s="13"/>
      <c r="EJH10" s="13"/>
      <c r="EJI10" s="13"/>
      <c r="EJJ10" s="13"/>
      <c r="EJK10" s="13"/>
      <c r="EJL10" s="13"/>
      <c r="EJM10" s="13"/>
      <c r="EJN10" s="13"/>
      <c r="EJO10" s="13"/>
      <c r="EJP10" s="13"/>
      <c r="EJQ10" s="13"/>
      <c r="EJR10" s="13"/>
      <c r="EJS10" s="13"/>
      <c r="EJT10" s="13"/>
      <c r="EJU10" s="13"/>
      <c r="EJV10" s="13"/>
      <c r="EJW10" s="13"/>
      <c r="EJX10" s="13"/>
      <c r="EJY10" s="13"/>
      <c r="EJZ10" s="13"/>
      <c r="EKA10" s="13"/>
      <c r="EKB10" s="13"/>
      <c r="EKC10" s="13"/>
      <c r="EKD10" s="13"/>
      <c r="EKE10" s="13"/>
      <c r="EKF10" s="13"/>
      <c r="EKG10" s="13"/>
      <c r="EKH10" s="13"/>
      <c r="EKI10" s="13"/>
      <c r="EKJ10" s="13"/>
      <c r="EKK10" s="13"/>
      <c r="EKL10" s="13"/>
      <c r="EKM10" s="13"/>
      <c r="EKN10" s="13"/>
      <c r="EKO10" s="13"/>
      <c r="EKP10" s="13"/>
      <c r="EKQ10" s="13"/>
      <c r="EKR10" s="13"/>
      <c r="EKS10" s="13"/>
      <c r="EKT10" s="13"/>
      <c r="EKU10" s="13"/>
      <c r="EKV10" s="13"/>
      <c r="EKW10" s="13"/>
      <c r="EKX10" s="13"/>
      <c r="EKY10" s="13"/>
      <c r="EKZ10" s="13"/>
      <c r="ELA10" s="13"/>
      <c r="ELB10" s="13"/>
      <c r="ELC10" s="13"/>
      <c r="ELD10" s="13"/>
      <c r="ELE10" s="13"/>
      <c r="ELF10" s="13"/>
      <c r="ELG10" s="13"/>
      <c r="ELH10" s="13"/>
      <c r="ELI10" s="13"/>
      <c r="ELJ10" s="13"/>
      <c r="ELK10" s="13"/>
      <c r="ELL10" s="13"/>
      <c r="ELM10" s="13"/>
      <c r="ELN10" s="13"/>
      <c r="ELO10" s="13"/>
      <c r="ELP10" s="13"/>
      <c r="ELQ10" s="13"/>
      <c r="ELR10" s="13"/>
      <c r="ELS10" s="13"/>
      <c r="ELT10" s="13"/>
      <c r="ELU10" s="13"/>
      <c r="ELV10" s="13"/>
      <c r="ELW10" s="13"/>
      <c r="ELX10" s="13"/>
      <c r="ELY10" s="13"/>
      <c r="ELZ10" s="13"/>
      <c r="EMA10" s="13"/>
      <c r="EMB10" s="13"/>
      <c r="EMC10" s="13"/>
      <c r="EMD10" s="13"/>
      <c r="EME10" s="13"/>
      <c r="EMF10" s="13"/>
      <c r="EMG10" s="13"/>
      <c r="EMH10" s="13"/>
      <c r="EMI10" s="13"/>
      <c r="EMJ10" s="13"/>
      <c r="EMK10" s="13"/>
      <c r="EML10" s="13"/>
      <c r="EMM10" s="13"/>
      <c r="EMN10" s="13"/>
      <c r="EMO10" s="13"/>
      <c r="EMP10" s="13"/>
      <c r="EMQ10" s="13"/>
      <c r="EMR10" s="13"/>
      <c r="EMS10" s="13"/>
      <c r="EMT10" s="13"/>
      <c r="EMU10" s="13"/>
      <c r="EMV10" s="13"/>
      <c r="EMW10" s="13"/>
      <c r="EMX10" s="13"/>
      <c r="EMY10" s="13"/>
      <c r="EMZ10" s="13"/>
      <c r="ENA10" s="13"/>
      <c r="ENB10" s="13"/>
      <c r="ENC10" s="13"/>
      <c r="END10" s="13"/>
      <c r="ENE10" s="13"/>
      <c r="ENF10" s="13"/>
      <c r="ENG10" s="13"/>
      <c r="ENH10" s="13"/>
      <c r="ENI10" s="13"/>
      <c r="ENJ10" s="13"/>
      <c r="ENK10" s="13"/>
      <c r="ENL10" s="13"/>
      <c r="ENM10" s="13"/>
      <c r="ENN10" s="13"/>
      <c r="ENO10" s="13"/>
      <c r="ENP10" s="13"/>
      <c r="ENQ10" s="13"/>
      <c r="ENR10" s="13"/>
      <c r="ENS10" s="13"/>
      <c r="ENT10" s="13"/>
      <c r="ENU10" s="13"/>
      <c r="ENV10" s="13"/>
      <c r="ENW10" s="13"/>
      <c r="ENX10" s="13"/>
      <c r="ENY10" s="13"/>
      <c r="ENZ10" s="13"/>
      <c r="EOA10" s="13"/>
      <c r="EOB10" s="13"/>
      <c r="EOC10" s="13"/>
      <c r="EOD10" s="13"/>
      <c r="EOE10" s="13"/>
      <c r="EOF10" s="13"/>
      <c r="EOG10" s="13"/>
      <c r="EOH10" s="13"/>
      <c r="EOI10" s="13"/>
      <c r="EOJ10" s="13"/>
      <c r="EOK10" s="13"/>
      <c r="EOL10" s="13"/>
      <c r="EOM10" s="13"/>
      <c r="EON10" s="13"/>
      <c r="EOO10" s="13"/>
      <c r="EOP10" s="13"/>
      <c r="EOQ10" s="13"/>
      <c r="EOR10" s="13"/>
      <c r="EOS10" s="13"/>
      <c r="EOT10" s="13"/>
      <c r="EOU10" s="13"/>
      <c r="EOV10" s="13"/>
      <c r="EOW10" s="13"/>
      <c r="EOX10" s="13"/>
      <c r="EOY10" s="13"/>
      <c r="EOZ10" s="13"/>
      <c r="EPA10" s="13"/>
      <c r="EPB10" s="13"/>
      <c r="EPC10" s="13"/>
      <c r="EPD10" s="13"/>
      <c r="EPE10" s="13"/>
      <c r="EPF10" s="13"/>
      <c r="EPG10" s="13"/>
      <c r="EPH10" s="13"/>
      <c r="EPI10" s="13"/>
      <c r="EPJ10" s="13"/>
      <c r="EPK10" s="13"/>
      <c r="EPL10" s="13"/>
      <c r="EPM10" s="13"/>
      <c r="EPN10" s="13"/>
      <c r="EPO10" s="13"/>
      <c r="EPP10" s="13"/>
      <c r="EPQ10" s="13"/>
      <c r="EPR10" s="13"/>
      <c r="EPS10" s="13"/>
      <c r="EPT10" s="13"/>
      <c r="EPU10" s="13"/>
      <c r="EPV10" s="13"/>
      <c r="EPW10" s="13"/>
      <c r="EPX10" s="13"/>
      <c r="EPY10" s="13"/>
      <c r="EPZ10" s="13"/>
      <c r="EQA10" s="13"/>
      <c r="EQB10" s="13"/>
      <c r="EQC10" s="13"/>
      <c r="EQD10" s="13"/>
      <c r="EQE10" s="13"/>
      <c r="EQF10" s="13"/>
      <c r="EQG10" s="13"/>
      <c r="EQH10" s="13"/>
      <c r="EQI10" s="13"/>
      <c r="EQJ10" s="13"/>
      <c r="EQK10" s="13"/>
      <c r="EQL10" s="13"/>
      <c r="EQM10" s="13"/>
      <c r="EQN10" s="13"/>
      <c r="EQO10" s="13"/>
      <c r="EQP10" s="13"/>
      <c r="EQQ10" s="13"/>
      <c r="EQR10" s="13"/>
      <c r="EQS10" s="13"/>
      <c r="EQT10" s="13"/>
      <c r="EQU10" s="13"/>
      <c r="EQV10" s="13"/>
      <c r="EQW10" s="13"/>
      <c r="EQX10" s="13"/>
      <c r="EQY10" s="13"/>
      <c r="EQZ10" s="13"/>
      <c r="ERA10" s="13"/>
      <c r="ERB10" s="13"/>
      <c r="ERC10" s="13"/>
      <c r="ERD10" s="13"/>
      <c r="ERE10" s="13"/>
      <c r="ERF10" s="13"/>
      <c r="ERG10" s="13"/>
      <c r="ERH10" s="13"/>
      <c r="ERI10" s="13"/>
      <c r="ERJ10" s="13"/>
      <c r="ERK10" s="13"/>
      <c r="ERL10" s="13"/>
      <c r="ERM10" s="13"/>
      <c r="ERN10" s="13"/>
      <c r="ERO10" s="13"/>
      <c r="ERP10" s="13"/>
      <c r="ERQ10" s="13"/>
      <c r="ERR10" s="13"/>
      <c r="ERS10" s="13"/>
      <c r="ERT10" s="13"/>
      <c r="ERU10" s="13"/>
      <c r="ERV10" s="13"/>
      <c r="ERW10" s="13"/>
      <c r="ERX10" s="13"/>
      <c r="ERY10" s="13"/>
      <c r="ERZ10" s="13"/>
      <c r="ESA10" s="13"/>
      <c r="ESB10" s="13"/>
      <c r="ESC10" s="13"/>
      <c r="ESD10" s="13"/>
      <c r="ESE10" s="13"/>
      <c r="ESF10" s="13"/>
      <c r="ESG10" s="13"/>
      <c r="ESH10" s="13"/>
      <c r="ESI10" s="13"/>
      <c r="ESJ10" s="13"/>
      <c r="ESK10" s="13"/>
      <c r="ESL10" s="13"/>
      <c r="ESM10" s="13"/>
      <c r="ESN10" s="13"/>
      <c r="ESO10" s="13"/>
      <c r="ESP10" s="13"/>
      <c r="ESQ10" s="13"/>
      <c r="ESR10" s="13"/>
      <c r="ESS10" s="13"/>
      <c r="EST10" s="13"/>
      <c r="ESU10" s="13"/>
      <c r="ESV10" s="13"/>
      <c r="ESW10" s="13"/>
      <c r="ESX10" s="13"/>
      <c r="ESY10" s="13"/>
      <c r="ESZ10" s="13"/>
      <c r="ETA10" s="13"/>
      <c r="ETB10" s="13"/>
      <c r="ETC10" s="13"/>
      <c r="ETD10" s="13"/>
      <c r="ETE10" s="13"/>
      <c r="ETF10" s="13"/>
      <c r="ETG10" s="13"/>
      <c r="ETH10" s="13"/>
      <c r="ETI10" s="13"/>
      <c r="ETJ10" s="13"/>
      <c r="ETK10" s="13"/>
      <c r="ETL10" s="13"/>
      <c r="ETM10" s="13"/>
      <c r="ETN10" s="13"/>
      <c r="ETO10" s="13"/>
      <c r="ETP10" s="13"/>
      <c r="ETQ10" s="13"/>
      <c r="ETR10" s="13"/>
      <c r="ETS10" s="13"/>
      <c r="ETT10" s="13"/>
      <c r="ETU10" s="13"/>
      <c r="ETV10" s="13"/>
      <c r="ETW10" s="13"/>
      <c r="ETX10" s="13"/>
      <c r="ETY10" s="13"/>
      <c r="ETZ10" s="13"/>
      <c r="EUA10" s="13"/>
      <c r="EUB10" s="13"/>
      <c r="EUC10" s="13"/>
      <c r="EUD10" s="13"/>
      <c r="EUE10" s="13"/>
      <c r="EUF10" s="13"/>
      <c r="EUG10" s="13"/>
      <c r="EUH10" s="13"/>
      <c r="EUI10" s="13"/>
      <c r="EUJ10" s="13"/>
      <c r="EUK10" s="13"/>
      <c r="EUL10" s="13"/>
      <c r="EUM10" s="13"/>
      <c r="EUN10" s="13"/>
      <c r="EUO10" s="13"/>
      <c r="EUP10" s="13"/>
      <c r="EUQ10" s="13"/>
      <c r="EUR10" s="13"/>
      <c r="EUS10" s="13"/>
      <c r="EUT10" s="13"/>
      <c r="EUU10" s="13"/>
      <c r="EUV10" s="13"/>
      <c r="EUW10" s="13"/>
      <c r="EUX10" s="13"/>
      <c r="EUY10" s="13"/>
      <c r="EUZ10" s="13"/>
      <c r="EVA10" s="13"/>
      <c r="EVB10" s="13"/>
      <c r="EVC10" s="13"/>
      <c r="EVD10" s="13"/>
      <c r="EVE10" s="13"/>
      <c r="EVF10" s="13"/>
      <c r="EVG10" s="13"/>
      <c r="EVH10" s="13"/>
      <c r="EVI10" s="13"/>
      <c r="EVJ10" s="13"/>
      <c r="EVK10" s="13"/>
      <c r="EVL10" s="13"/>
      <c r="EVM10" s="13"/>
      <c r="EVN10" s="13"/>
      <c r="EVO10" s="13"/>
      <c r="EVP10" s="13"/>
      <c r="EVQ10" s="13"/>
      <c r="EVR10" s="13"/>
      <c r="EVS10" s="13"/>
      <c r="EVT10" s="13"/>
      <c r="EVU10" s="13"/>
      <c r="EVV10" s="13"/>
      <c r="EVW10" s="13"/>
      <c r="EVX10" s="13"/>
      <c r="EVY10" s="13"/>
      <c r="EVZ10" s="13"/>
      <c r="EWA10" s="13"/>
      <c r="EWB10" s="13"/>
      <c r="EWC10" s="13"/>
      <c r="EWD10" s="13"/>
      <c r="EWE10" s="13"/>
      <c r="EWF10" s="13"/>
      <c r="EWG10" s="13"/>
      <c r="EWH10" s="13"/>
      <c r="EWI10" s="13"/>
      <c r="EWJ10" s="13"/>
      <c r="EWK10" s="13"/>
      <c r="EWL10" s="13"/>
      <c r="EWM10" s="13"/>
      <c r="EWN10" s="13"/>
      <c r="EWO10" s="13"/>
      <c r="EWP10" s="13"/>
      <c r="EWQ10" s="13"/>
      <c r="EWR10" s="13"/>
      <c r="EWS10" s="13"/>
      <c r="EWT10" s="13"/>
      <c r="EWU10" s="13"/>
      <c r="EWV10" s="13"/>
      <c r="EWW10" s="13"/>
      <c r="EWX10" s="13"/>
      <c r="EWY10" s="13"/>
      <c r="EWZ10" s="13"/>
      <c r="EXA10" s="13"/>
      <c r="EXB10" s="13"/>
      <c r="EXC10" s="13"/>
      <c r="EXD10" s="13"/>
      <c r="EXE10" s="13"/>
      <c r="EXF10" s="13"/>
      <c r="EXG10" s="13"/>
      <c r="EXH10" s="13"/>
      <c r="EXI10" s="13"/>
      <c r="EXJ10" s="13"/>
      <c r="EXK10" s="13"/>
      <c r="EXL10" s="13"/>
      <c r="EXM10" s="13"/>
      <c r="EXN10" s="13"/>
      <c r="EXO10" s="13"/>
      <c r="EXP10" s="13"/>
      <c r="EXQ10" s="13"/>
      <c r="EXR10" s="13"/>
      <c r="EXS10" s="13"/>
      <c r="EXT10" s="13"/>
      <c r="EXU10" s="13"/>
      <c r="EXV10" s="13"/>
      <c r="EXW10" s="13"/>
      <c r="EXX10" s="13"/>
      <c r="EXY10" s="13"/>
      <c r="EXZ10" s="13"/>
      <c r="EYA10" s="13"/>
      <c r="EYB10" s="13"/>
      <c r="EYC10" s="13"/>
      <c r="EYD10" s="13"/>
      <c r="EYE10" s="13"/>
      <c r="EYF10" s="13"/>
      <c r="EYG10" s="13"/>
      <c r="EYH10" s="13"/>
      <c r="EYI10" s="13"/>
      <c r="EYJ10" s="13"/>
      <c r="EYK10" s="13"/>
      <c r="EYL10" s="13"/>
      <c r="EYM10" s="13"/>
      <c r="EYN10" s="13"/>
      <c r="EYO10" s="13"/>
      <c r="EYP10" s="13"/>
      <c r="EYQ10" s="13"/>
      <c r="EYR10" s="13"/>
      <c r="EYS10" s="13"/>
      <c r="EYT10" s="13"/>
      <c r="EYU10" s="13"/>
      <c r="EYV10" s="13"/>
      <c r="EYW10" s="13"/>
      <c r="EYX10" s="13"/>
      <c r="EYY10" s="13"/>
      <c r="EYZ10" s="13"/>
      <c r="EZA10" s="13"/>
      <c r="EZB10" s="13"/>
      <c r="EZC10" s="13"/>
      <c r="EZD10" s="13"/>
      <c r="EZE10" s="13"/>
      <c r="EZF10" s="13"/>
      <c r="EZG10" s="13"/>
      <c r="EZH10" s="13"/>
      <c r="EZI10" s="13"/>
      <c r="EZJ10" s="13"/>
      <c r="EZK10" s="13"/>
      <c r="EZL10" s="13"/>
      <c r="EZM10" s="13"/>
      <c r="EZN10" s="13"/>
      <c r="EZO10" s="13"/>
      <c r="EZP10" s="13"/>
      <c r="EZQ10" s="13"/>
      <c r="EZR10" s="13"/>
      <c r="EZS10" s="13"/>
      <c r="EZT10" s="13"/>
      <c r="EZU10" s="13"/>
      <c r="EZV10" s="13"/>
      <c r="EZW10" s="13"/>
      <c r="EZX10" s="13"/>
      <c r="EZY10" s="13"/>
      <c r="EZZ10" s="13"/>
      <c r="FAA10" s="13"/>
      <c r="FAB10" s="13"/>
      <c r="FAC10" s="13"/>
      <c r="FAD10" s="13"/>
      <c r="FAE10" s="13"/>
      <c r="FAF10" s="13"/>
      <c r="FAG10" s="13"/>
      <c r="FAH10" s="13"/>
      <c r="FAI10" s="13"/>
      <c r="FAJ10" s="13"/>
      <c r="FAK10" s="13"/>
      <c r="FAL10" s="13"/>
      <c r="FAM10" s="13"/>
      <c r="FAN10" s="13"/>
      <c r="FAO10" s="13"/>
      <c r="FAP10" s="13"/>
      <c r="FAQ10" s="13"/>
      <c r="FAR10" s="13"/>
      <c r="FAS10" s="13"/>
      <c r="FAT10" s="13"/>
      <c r="FAU10" s="13"/>
      <c r="FAV10" s="13"/>
      <c r="FAW10" s="13"/>
      <c r="FAX10" s="13"/>
      <c r="FAY10" s="13"/>
      <c r="FAZ10" s="13"/>
      <c r="FBA10" s="13"/>
      <c r="FBB10" s="13"/>
      <c r="FBC10" s="13"/>
      <c r="FBD10" s="13"/>
      <c r="FBE10" s="13"/>
      <c r="FBF10" s="13"/>
      <c r="FBG10" s="13"/>
      <c r="FBH10" s="13"/>
      <c r="FBI10" s="13"/>
      <c r="FBJ10" s="13"/>
      <c r="FBK10" s="13"/>
      <c r="FBL10" s="13"/>
      <c r="FBM10" s="13"/>
      <c r="FBN10" s="13"/>
      <c r="FBO10" s="13"/>
      <c r="FBP10" s="13"/>
      <c r="FBQ10" s="13"/>
      <c r="FBR10" s="13"/>
      <c r="FBS10" s="13"/>
      <c r="FBT10" s="13"/>
      <c r="FBU10" s="13"/>
      <c r="FBV10" s="13"/>
      <c r="FBW10" s="13"/>
      <c r="FBX10" s="13"/>
      <c r="FBY10" s="13"/>
      <c r="FBZ10" s="13"/>
      <c r="FCA10" s="13"/>
      <c r="FCB10" s="13"/>
      <c r="FCC10" s="13"/>
      <c r="FCD10" s="13"/>
      <c r="FCE10" s="13"/>
      <c r="FCF10" s="13"/>
      <c r="FCG10" s="13"/>
      <c r="FCH10" s="13"/>
      <c r="FCI10" s="13"/>
      <c r="FCJ10" s="13"/>
      <c r="FCK10" s="13"/>
      <c r="FCL10" s="13"/>
      <c r="FCM10" s="13"/>
      <c r="FCN10" s="13"/>
      <c r="FCO10" s="13"/>
      <c r="FCP10" s="13"/>
      <c r="FCQ10" s="13"/>
      <c r="FCR10" s="13"/>
      <c r="FCS10" s="13"/>
      <c r="FCT10" s="13"/>
      <c r="FCU10" s="13"/>
      <c r="FCV10" s="13"/>
      <c r="FCW10" s="13"/>
      <c r="FCX10" s="13"/>
      <c r="FCY10" s="13"/>
      <c r="FCZ10" s="13"/>
      <c r="FDA10" s="13"/>
      <c r="FDB10" s="13"/>
      <c r="FDC10" s="13"/>
      <c r="FDD10" s="13"/>
      <c r="FDE10" s="13"/>
      <c r="FDF10" s="13"/>
      <c r="FDG10" s="13"/>
      <c r="FDH10" s="13"/>
      <c r="FDI10" s="13"/>
      <c r="FDJ10" s="13"/>
      <c r="FDK10" s="13"/>
      <c r="FDL10" s="13"/>
      <c r="FDM10" s="13"/>
      <c r="FDN10" s="13"/>
      <c r="FDO10" s="13"/>
      <c r="FDP10" s="13"/>
      <c r="FDQ10" s="13"/>
      <c r="FDR10" s="13"/>
      <c r="FDS10" s="13"/>
      <c r="FDT10" s="13"/>
      <c r="FDU10" s="13"/>
      <c r="FDV10" s="13"/>
      <c r="FDW10" s="13"/>
      <c r="FDX10" s="13"/>
      <c r="FDY10" s="13"/>
      <c r="FDZ10" s="13"/>
      <c r="FEA10" s="13"/>
      <c r="FEB10" s="13"/>
      <c r="FEC10" s="13"/>
      <c r="FED10" s="13"/>
      <c r="FEE10" s="13"/>
      <c r="FEF10" s="13"/>
      <c r="FEG10" s="13"/>
      <c r="FEH10" s="13"/>
      <c r="FEI10" s="13"/>
      <c r="FEJ10" s="13"/>
      <c r="FEK10" s="13"/>
      <c r="FEL10" s="13"/>
      <c r="FEM10" s="13"/>
      <c r="FEN10" s="13"/>
      <c r="FEO10" s="13"/>
      <c r="FEP10" s="13"/>
      <c r="FEQ10" s="13"/>
      <c r="FER10" s="13"/>
      <c r="FES10" s="13"/>
      <c r="FET10" s="13"/>
      <c r="FEU10" s="13"/>
      <c r="FEV10" s="13"/>
      <c r="FEW10" s="13"/>
      <c r="FEX10" s="13"/>
      <c r="FEY10" s="13"/>
      <c r="FEZ10" s="13"/>
      <c r="FFA10" s="13"/>
      <c r="FFB10" s="13"/>
      <c r="FFC10" s="13"/>
      <c r="FFD10" s="13"/>
      <c r="FFE10" s="13"/>
      <c r="FFF10" s="13"/>
      <c r="FFG10" s="13"/>
      <c r="FFH10" s="13"/>
      <c r="FFI10" s="13"/>
      <c r="FFJ10" s="13"/>
      <c r="FFK10" s="13"/>
      <c r="FFL10" s="13"/>
      <c r="FFM10" s="13"/>
      <c r="FFN10" s="13"/>
      <c r="FFO10" s="13"/>
      <c r="FFP10" s="13"/>
      <c r="FFQ10" s="13"/>
      <c r="FFR10" s="13"/>
      <c r="FFS10" s="13"/>
      <c r="FFT10" s="13"/>
      <c r="FFU10" s="13"/>
      <c r="FFV10" s="13"/>
      <c r="FFW10" s="13"/>
      <c r="FFX10" s="13"/>
      <c r="FFY10" s="13"/>
      <c r="FFZ10" s="13"/>
      <c r="FGA10" s="13"/>
      <c r="FGB10" s="13"/>
      <c r="FGC10" s="13"/>
      <c r="FGD10" s="13"/>
      <c r="FGE10" s="13"/>
      <c r="FGF10" s="13"/>
      <c r="FGG10" s="13"/>
      <c r="FGH10" s="13"/>
      <c r="FGI10" s="13"/>
      <c r="FGJ10" s="13"/>
      <c r="FGK10" s="13"/>
      <c r="FGL10" s="13"/>
      <c r="FGM10" s="13"/>
      <c r="FGN10" s="13"/>
      <c r="FGO10" s="13"/>
      <c r="FGP10" s="13"/>
      <c r="FGQ10" s="13"/>
      <c r="FGR10" s="13"/>
      <c r="FGS10" s="13"/>
      <c r="FGT10" s="13"/>
      <c r="FGU10" s="13"/>
      <c r="FGV10" s="13"/>
      <c r="FGW10" s="13"/>
      <c r="FGX10" s="13"/>
      <c r="FGY10" s="13"/>
      <c r="FGZ10" s="13"/>
      <c r="FHA10" s="13"/>
      <c r="FHB10" s="13"/>
      <c r="FHC10" s="13"/>
      <c r="FHD10" s="13"/>
      <c r="FHE10" s="13"/>
      <c r="FHF10" s="13"/>
      <c r="FHG10" s="13"/>
      <c r="FHH10" s="13"/>
      <c r="FHI10" s="13"/>
      <c r="FHJ10" s="13"/>
      <c r="FHK10" s="13"/>
      <c r="FHL10" s="13"/>
      <c r="FHM10" s="13"/>
      <c r="FHN10" s="13"/>
      <c r="FHO10" s="13"/>
      <c r="FHP10" s="13"/>
      <c r="FHQ10" s="13"/>
      <c r="FHR10" s="13"/>
      <c r="FHS10" s="13"/>
      <c r="FHT10" s="13"/>
      <c r="FHU10" s="13"/>
      <c r="FHV10" s="13"/>
      <c r="FHW10" s="13"/>
      <c r="FHX10" s="13"/>
      <c r="FHY10" s="13"/>
      <c r="FHZ10" s="13"/>
      <c r="FIA10" s="13"/>
      <c r="FIB10" s="13"/>
      <c r="FIC10" s="13"/>
      <c r="FID10" s="13"/>
      <c r="FIE10" s="13"/>
      <c r="FIF10" s="13"/>
      <c r="FIG10" s="13"/>
      <c r="FIH10" s="13"/>
      <c r="FII10" s="13"/>
      <c r="FIJ10" s="13"/>
      <c r="FIK10" s="13"/>
      <c r="FIL10" s="13"/>
      <c r="FIM10" s="13"/>
      <c r="FIN10" s="13"/>
      <c r="FIO10" s="13"/>
      <c r="FIP10" s="13"/>
      <c r="FIQ10" s="13"/>
      <c r="FIR10" s="13"/>
      <c r="FIS10" s="13"/>
      <c r="FIT10" s="13"/>
      <c r="FIU10" s="13"/>
      <c r="FIV10" s="13"/>
      <c r="FIW10" s="13"/>
      <c r="FIX10" s="13"/>
      <c r="FIY10" s="13"/>
      <c r="FIZ10" s="13"/>
      <c r="FJA10" s="13"/>
      <c r="FJB10" s="13"/>
      <c r="FJC10" s="13"/>
      <c r="FJD10" s="13"/>
      <c r="FJE10" s="13"/>
      <c r="FJF10" s="13"/>
      <c r="FJG10" s="13"/>
      <c r="FJH10" s="13"/>
      <c r="FJI10" s="13"/>
      <c r="FJJ10" s="13"/>
      <c r="FJK10" s="13"/>
      <c r="FJL10" s="13"/>
      <c r="FJM10" s="13"/>
      <c r="FJN10" s="13"/>
      <c r="FJO10" s="13"/>
      <c r="FJP10" s="13"/>
      <c r="FJQ10" s="13"/>
      <c r="FJR10" s="13"/>
      <c r="FJS10" s="13"/>
      <c r="FJT10" s="13"/>
      <c r="FJU10" s="13"/>
      <c r="FJV10" s="13"/>
      <c r="FJW10" s="13"/>
      <c r="FJX10" s="13"/>
      <c r="FJY10" s="13"/>
      <c r="FJZ10" s="13"/>
      <c r="FKA10" s="13"/>
      <c r="FKB10" s="13"/>
      <c r="FKC10" s="13"/>
      <c r="FKD10" s="13"/>
      <c r="FKE10" s="13"/>
      <c r="FKF10" s="13"/>
      <c r="FKG10" s="13"/>
      <c r="FKH10" s="13"/>
      <c r="FKI10" s="13"/>
      <c r="FKJ10" s="13"/>
      <c r="FKK10" s="13"/>
      <c r="FKL10" s="13"/>
      <c r="FKM10" s="13"/>
      <c r="FKN10" s="13"/>
      <c r="FKO10" s="13"/>
      <c r="FKP10" s="13"/>
      <c r="FKQ10" s="13"/>
      <c r="FKR10" s="13"/>
      <c r="FKS10" s="13"/>
      <c r="FKT10" s="13"/>
      <c r="FKU10" s="13"/>
      <c r="FKV10" s="13"/>
      <c r="FKW10" s="13"/>
      <c r="FKX10" s="13"/>
      <c r="FKY10" s="13"/>
      <c r="FKZ10" s="13"/>
      <c r="FLA10" s="13"/>
      <c r="FLB10" s="13"/>
      <c r="FLC10" s="13"/>
      <c r="FLD10" s="13"/>
      <c r="FLE10" s="13"/>
      <c r="FLF10" s="13"/>
      <c r="FLG10" s="13"/>
      <c r="FLH10" s="13"/>
      <c r="FLI10" s="13"/>
      <c r="FLJ10" s="13"/>
      <c r="FLK10" s="13"/>
      <c r="FLL10" s="13"/>
      <c r="FLM10" s="13"/>
      <c r="FLN10" s="13"/>
      <c r="FLO10" s="13"/>
      <c r="FLP10" s="13"/>
      <c r="FLQ10" s="13"/>
      <c r="FLR10" s="13"/>
      <c r="FLS10" s="13"/>
      <c r="FLT10" s="13"/>
      <c r="FLU10" s="13"/>
      <c r="FLV10" s="13"/>
      <c r="FLW10" s="13"/>
      <c r="FLX10" s="13"/>
      <c r="FLY10" s="13"/>
      <c r="FLZ10" s="13"/>
      <c r="FMA10" s="13"/>
      <c r="FMB10" s="13"/>
      <c r="FMC10" s="13"/>
      <c r="FMD10" s="13"/>
      <c r="FME10" s="13"/>
      <c r="FMF10" s="13"/>
      <c r="FMG10" s="13"/>
      <c r="FMH10" s="13"/>
      <c r="FMI10" s="13"/>
      <c r="FMJ10" s="13"/>
      <c r="FMK10" s="13"/>
      <c r="FML10" s="13"/>
      <c r="FMM10" s="13"/>
      <c r="FMN10" s="13"/>
      <c r="FMO10" s="13"/>
      <c r="FMP10" s="13"/>
      <c r="FMQ10" s="13"/>
      <c r="FMR10" s="13"/>
      <c r="FMS10" s="13"/>
      <c r="FMT10" s="13"/>
      <c r="FMU10" s="13"/>
      <c r="FMV10" s="13"/>
      <c r="FMW10" s="13"/>
      <c r="FMX10" s="13"/>
      <c r="FMY10" s="13"/>
      <c r="FMZ10" s="13"/>
      <c r="FNA10" s="13"/>
      <c r="FNB10" s="13"/>
      <c r="FNC10" s="13"/>
      <c r="FND10" s="13"/>
      <c r="FNE10" s="13"/>
      <c r="FNF10" s="13"/>
      <c r="FNG10" s="13"/>
      <c r="FNH10" s="13"/>
      <c r="FNI10" s="13"/>
      <c r="FNJ10" s="13"/>
      <c r="FNK10" s="13"/>
      <c r="FNL10" s="13"/>
      <c r="FNM10" s="13"/>
      <c r="FNN10" s="13"/>
      <c r="FNO10" s="13"/>
      <c r="FNP10" s="13"/>
      <c r="FNQ10" s="13"/>
      <c r="FNR10" s="13"/>
      <c r="FNS10" s="13"/>
      <c r="FNT10" s="13"/>
      <c r="FNU10" s="13"/>
      <c r="FNV10" s="13"/>
      <c r="FNW10" s="13"/>
      <c r="FNX10" s="13"/>
      <c r="FNY10" s="13"/>
      <c r="FNZ10" s="13"/>
      <c r="FOA10" s="13"/>
      <c r="FOB10" s="13"/>
      <c r="FOC10" s="13"/>
      <c r="FOD10" s="13"/>
      <c r="FOE10" s="13"/>
      <c r="FOF10" s="13"/>
      <c r="FOG10" s="13"/>
      <c r="FOH10" s="13"/>
      <c r="FOI10" s="13"/>
      <c r="FOJ10" s="13"/>
      <c r="FOK10" s="13"/>
      <c r="FOL10" s="13"/>
      <c r="FOM10" s="13"/>
      <c r="FON10" s="13"/>
      <c r="FOO10" s="13"/>
      <c r="FOP10" s="13"/>
      <c r="FOQ10" s="13"/>
      <c r="FOR10" s="13"/>
      <c r="FOS10" s="13"/>
      <c r="FOT10" s="13"/>
      <c r="FOU10" s="13"/>
      <c r="FOV10" s="13"/>
      <c r="FOW10" s="13"/>
      <c r="FOX10" s="13"/>
      <c r="FOY10" s="13"/>
      <c r="FOZ10" s="13"/>
      <c r="FPA10" s="13"/>
      <c r="FPB10" s="13"/>
      <c r="FPC10" s="13"/>
      <c r="FPD10" s="13"/>
      <c r="FPE10" s="13"/>
      <c r="FPF10" s="13"/>
      <c r="FPG10" s="13"/>
      <c r="FPH10" s="13"/>
      <c r="FPI10" s="13"/>
      <c r="FPJ10" s="13"/>
      <c r="FPK10" s="13"/>
      <c r="FPL10" s="13"/>
      <c r="FPM10" s="13"/>
      <c r="FPN10" s="13"/>
      <c r="FPO10" s="13"/>
      <c r="FPP10" s="13"/>
      <c r="FPQ10" s="13"/>
      <c r="FPR10" s="13"/>
      <c r="FPS10" s="13"/>
      <c r="FPT10" s="13"/>
      <c r="FPU10" s="13"/>
      <c r="FPV10" s="13"/>
      <c r="FPW10" s="13"/>
      <c r="FPX10" s="13"/>
      <c r="FPY10" s="13"/>
      <c r="FPZ10" s="13"/>
      <c r="FQA10" s="13"/>
      <c r="FQB10" s="13"/>
      <c r="FQC10" s="13"/>
      <c r="FQD10" s="13"/>
      <c r="FQE10" s="13"/>
      <c r="FQF10" s="13"/>
      <c r="FQG10" s="13"/>
      <c r="FQH10" s="13"/>
      <c r="FQI10" s="13"/>
      <c r="FQJ10" s="13"/>
      <c r="FQK10" s="13"/>
      <c r="FQL10" s="13"/>
      <c r="FQM10" s="13"/>
      <c r="FQN10" s="13"/>
      <c r="FQO10" s="13"/>
      <c r="FQP10" s="13"/>
      <c r="FQQ10" s="13"/>
      <c r="FQR10" s="13"/>
      <c r="FQS10" s="13"/>
      <c r="FQT10" s="13"/>
      <c r="FQU10" s="13"/>
      <c r="FQV10" s="13"/>
      <c r="FQW10" s="13"/>
      <c r="FQX10" s="13"/>
      <c r="FQY10" s="13"/>
      <c r="FQZ10" s="13"/>
      <c r="FRA10" s="13"/>
      <c r="FRB10" s="13"/>
      <c r="FRC10" s="13"/>
      <c r="FRD10" s="13"/>
      <c r="FRE10" s="13"/>
      <c r="FRF10" s="13"/>
      <c r="FRG10" s="13"/>
      <c r="FRH10" s="13"/>
      <c r="FRI10" s="13"/>
      <c r="FRJ10" s="13"/>
      <c r="FRK10" s="13"/>
      <c r="FRL10" s="13"/>
      <c r="FRM10" s="13"/>
      <c r="FRN10" s="13"/>
      <c r="FRO10" s="13"/>
      <c r="FRP10" s="13"/>
      <c r="FRQ10" s="13"/>
      <c r="FRR10" s="13"/>
      <c r="FRS10" s="13"/>
      <c r="FRT10" s="13"/>
      <c r="FRU10" s="13"/>
      <c r="FRV10" s="13"/>
      <c r="FRW10" s="13"/>
      <c r="FRX10" s="13"/>
      <c r="FRY10" s="13"/>
      <c r="FRZ10" s="13"/>
      <c r="FSA10" s="13"/>
      <c r="FSB10" s="13"/>
      <c r="FSC10" s="13"/>
    </row>
    <row r="11" spans="1:4553" s="14" customFormat="1" ht="13.5" thickBot="1">
      <c r="A11" s="289" t="str">
        <f>"Quarterly "&amp;A8&amp;" Sparkline (click '2' above A1 to see it)."</f>
        <v>Quarterly Revenue Sparkline (click '2' above A1 to see it).</v>
      </c>
      <c r="B11" s="289"/>
      <c r="C11" s="40"/>
      <c r="D11" s="17"/>
      <c r="E11" s="17"/>
      <c r="F11" s="17"/>
      <c r="G11" s="290"/>
      <c r="H11" s="17"/>
      <c r="I11" s="17"/>
      <c r="J11" s="17"/>
      <c r="K11" s="17"/>
      <c r="L11" s="290"/>
      <c r="M11" s="17"/>
      <c r="N11" s="17"/>
      <c r="O11" s="17"/>
      <c r="P11" s="17"/>
      <c r="Q11" s="290"/>
      <c r="R11" s="17"/>
      <c r="S11" s="17"/>
      <c r="T11" s="17"/>
      <c r="U11" s="17"/>
      <c r="V11" s="290"/>
      <c r="W11" s="17"/>
      <c r="X11" s="17"/>
      <c r="Y11" s="17"/>
      <c r="Z11" s="17"/>
      <c r="AA11" s="290"/>
      <c r="AB11" s="17"/>
      <c r="AC11" s="17"/>
      <c r="AD11" s="17"/>
      <c r="AE11" s="17"/>
      <c r="AF11" s="290"/>
      <c r="AG11" s="291"/>
      <c r="AH11" s="291"/>
      <c r="AI11" s="291"/>
      <c r="AJ11" s="291"/>
      <c r="AK11" s="13"/>
      <c r="AL11" s="13"/>
    </row>
    <row r="12" spans="1:4553" s="42" customFormat="1" ht="12.75" customHeight="1" thickBot="1">
      <c r="A12" s="38"/>
      <c r="B12" s="39"/>
      <c r="C12" s="40"/>
      <c r="D12" s="40"/>
      <c r="E12" s="40"/>
      <c r="F12" s="40"/>
      <c r="G12" s="43"/>
      <c r="H12" s="40"/>
      <c r="I12" s="40"/>
      <c r="J12" s="40"/>
      <c r="K12" s="40"/>
      <c r="L12" s="43"/>
      <c r="M12" s="40"/>
      <c r="N12" s="40"/>
      <c r="O12" s="40"/>
      <c r="P12" s="40"/>
      <c r="Q12" s="43"/>
      <c r="R12" s="40"/>
      <c r="S12" s="40"/>
      <c r="T12" s="40"/>
      <c r="U12" s="40"/>
      <c r="V12" s="43"/>
      <c r="W12" s="40"/>
      <c r="X12" s="40"/>
      <c r="Y12" s="40"/>
      <c r="Z12" s="40"/>
      <c r="AA12" s="43"/>
      <c r="AB12" s="40"/>
      <c r="AC12" s="40"/>
      <c r="AD12" s="40"/>
      <c r="AE12" s="40"/>
      <c r="AF12" s="44"/>
      <c r="AG12" s="41"/>
      <c r="AH12" s="41"/>
      <c r="AI12" s="41"/>
      <c r="AJ12" s="41"/>
      <c r="AK12" s="13"/>
      <c r="AL12" s="288" t="str">
        <f>"Annual "&amp;A13&amp; " Sparkline (top line in $ change and bottom line in % of revenue): "</f>
        <v xml:space="preserve">Annual COGS Sparkline (top line in $ change and bottom line in % of revenue): </v>
      </c>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c r="BO12" s="13"/>
      <c r="BP12" s="13"/>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13"/>
      <c r="CP12" s="13"/>
      <c r="CQ12" s="13"/>
      <c r="CR12" s="13"/>
      <c r="CS12" s="13"/>
      <c r="CT12" s="13"/>
      <c r="CU12" s="13"/>
      <c r="CV12" s="13"/>
      <c r="CW12" s="13"/>
      <c r="CX12" s="13"/>
      <c r="CY12" s="13"/>
      <c r="CZ12" s="13"/>
      <c r="DA12" s="13"/>
      <c r="DB12" s="13"/>
      <c r="DC12" s="13"/>
      <c r="DD12" s="13"/>
      <c r="DE12" s="13"/>
      <c r="DF12" s="13"/>
      <c r="DG12" s="13"/>
      <c r="DH12" s="13"/>
      <c r="DI12" s="13"/>
      <c r="DJ12" s="13"/>
      <c r="DK12" s="13"/>
      <c r="DL12" s="13"/>
      <c r="DM12" s="13"/>
      <c r="DN12" s="13"/>
      <c r="DO12" s="13"/>
      <c r="DP12" s="13"/>
      <c r="DQ12" s="13"/>
      <c r="DR12" s="13"/>
      <c r="DS12" s="13"/>
      <c r="DT12" s="13"/>
      <c r="DU12" s="13"/>
      <c r="DV12" s="13"/>
      <c r="DW12" s="13"/>
      <c r="DX12" s="13"/>
      <c r="DY12" s="13"/>
      <c r="DZ12" s="13"/>
      <c r="EA12" s="13"/>
      <c r="EB12" s="13"/>
      <c r="EC12" s="13"/>
      <c r="ED12" s="13"/>
      <c r="EE12" s="13"/>
      <c r="EF12" s="13"/>
      <c r="EG12" s="13"/>
      <c r="EH12" s="13"/>
      <c r="EI12" s="13"/>
      <c r="EJ12" s="13"/>
      <c r="EK12" s="13"/>
      <c r="EL12" s="13"/>
      <c r="EM12" s="13"/>
      <c r="EN12" s="13"/>
      <c r="EO12" s="13"/>
      <c r="EP12" s="13"/>
      <c r="EQ12" s="13"/>
      <c r="ER12" s="13"/>
      <c r="ES12" s="13"/>
      <c r="ET12" s="13"/>
      <c r="EU12" s="13"/>
      <c r="EV12" s="13"/>
      <c r="EW12" s="13"/>
      <c r="EX12" s="13"/>
      <c r="EY12" s="13"/>
      <c r="EZ12" s="13"/>
      <c r="FA12" s="13"/>
      <c r="FB12" s="13"/>
      <c r="FC12" s="13"/>
      <c r="FD12" s="13"/>
      <c r="FE12" s="13"/>
      <c r="FF12" s="13"/>
      <c r="FG12" s="13"/>
      <c r="FH12" s="13"/>
      <c r="FI12" s="13"/>
      <c r="FJ12" s="13"/>
      <c r="FK12" s="13"/>
      <c r="FL12" s="13"/>
      <c r="FM12" s="13"/>
      <c r="FN12" s="13"/>
      <c r="FO12" s="13"/>
      <c r="FP12" s="13"/>
      <c r="FQ12" s="13"/>
      <c r="FR12" s="13"/>
      <c r="FS12" s="13"/>
      <c r="FT12" s="13"/>
      <c r="FU12" s="13"/>
      <c r="FV12" s="13"/>
      <c r="FW12" s="13"/>
      <c r="FX12" s="13"/>
      <c r="FY12" s="13"/>
      <c r="FZ12" s="13"/>
      <c r="GA12" s="13"/>
      <c r="GB12" s="13"/>
      <c r="GC12" s="13"/>
      <c r="GD12" s="13"/>
      <c r="GE12" s="13"/>
      <c r="GF12" s="13"/>
      <c r="GG12" s="13"/>
      <c r="GH12" s="13"/>
      <c r="GI12" s="13"/>
      <c r="GJ12" s="13"/>
      <c r="GK12" s="13"/>
      <c r="GL12" s="13"/>
      <c r="GM12" s="13"/>
      <c r="GN12" s="13"/>
      <c r="GO12" s="13"/>
      <c r="GP12" s="13"/>
      <c r="GQ12" s="13"/>
      <c r="GR12" s="13"/>
      <c r="GS12" s="13"/>
      <c r="GT12" s="13"/>
      <c r="GU12" s="13"/>
      <c r="GV12" s="13"/>
      <c r="GW12" s="13"/>
      <c r="GX12" s="13"/>
      <c r="GY12" s="13"/>
      <c r="GZ12" s="13"/>
      <c r="HA12" s="13"/>
      <c r="HB12" s="13"/>
      <c r="HC12" s="13"/>
      <c r="HD12" s="13"/>
      <c r="HE12" s="13"/>
      <c r="HF12" s="13"/>
      <c r="HG12" s="13"/>
      <c r="HH12" s="13"/>
      <c r="HI12" s="13"/>
      <c r="HJ12" s="13"/>
      <c r="HK12" s="13"/>
      <c r="HL12" s="13"/>
      <c r="HM12" s="13"/>
      <c r="HN12" s="13"/>
      <c r="HO12" s="13"/>
      <c r="HP12" s="13"/>
      <c r="HQ12" s="13"/>
      <c r="HR12" s="13"/>
      <c r="HS12" s="13"/>
      <c r="HT12" s="13"/>
      <c r="HU12" s="13"/>
      <c r="HV12" s="13"/>
      <c r="HW12" s="13"/>
      <c r="HX12" s="13"/>
      <c r="HY12" s="13"/>
      <c r="HZ12" s="13"/>
      <c r="IA12" s="13"/>
      <c r="IB12" s="13"/>
      <c r="IC12" s="13"/>
      <c r="ID12" s="13"/>
      <c r="IE12" s="13"/>
      <c r="IF12" s="13"/>
      <c r="IG12" s="13"/>
      <c r="IH12" s="13"/>
      <c r="II12" s="13"/>
      <c r="IJ12" s="13"/>
      <c r="IK12" s="13"/>
      <c r="IL12" s="13"/>
      <c r="IM12" s="13"/>
      <c r="IN12" s="13"/>
      <c r="IO12" s="13"/>
      <c r="IP12" s="13"/>
      <c r="IQ12" s="13"/>
      <c r="IR12" s="13"/>
      <c r="IS12" s="13"/>
      <c r="IT12" s="13"/>
      <c r="IU12" s="13"/>
      <c r="IV12" s="13"/>
      <c r="IW12" s="13"/>
      <c r="IX12" s="13"/>
      <c r="IY12" s="13"/>
      <c r="IZ12" s="13"/>
      <c r="JA12" s="13"/>
      <c r="JB12" s="13"/>
      <c r="JC12" s="13"/>
      <c r="JD12" s="13"/>
      <c r="JE12" s="13"/>
      <c r="JF12" s="13"/>
      <c r="JG12" s="13"/>
      <c r="JH12" s="13"/>
      <c r="JI12" s="13"/>
      <c r="JJ12" s="13"/>
      <c r="JK12" s="13"/>
      <c r="JL12" s="13"/>
      <c r="JM12" s="13"/>
      <c r="JN12" s="13"/>
      <c r="JO12" s="13"/>
      <c r="JP12" s="13"/>
      <c r="JQ12" s="13"/>
      <c r="JR12" s="13"/>
      <c r="JS12" s="13"/>
      <c r="JT12" s="13"/>
      <c r="JU12" s="13"/>
      <c r="JV12" s="13"/>
      <c r="JW12" s="13"/>
      <c r="JX12" s="13"/>
      <c r="JY12" s="13"/>
      <c r="JZ12" s="13"/>
      <c r="KA12" s="13"/>
      <c r="KB12" s="13"/>
      <c r="KC12" s="13"/>
      <c r="KD12" s="13"/>
      <c r="KE12" s="13"/>
      <c r="KF12" s="13"/>
      <c r="KG12" s="13"/>
      <c r="KH12" s="13"/>
      <c r="KI12" s="13"/>
      <c r="KJ12" s="13"/>
      <c r="KK12" s="13"/>
      <c r="KL12" s="13"/>
      <c r="KM12" s="13"/>
      <c r="KN12" s="13"/>
      <c r="KO12" s="13"/>
      <c r="KP12" s="13"/>
      <c r="KQ12" s="13"/>
      <c r="KR12" s="13"/>
      <c r="KS12" s="13"/>
      <c r="KT12" s="13"/>
      <c r="KU12" s="13"/>
      <c r="KV12" s="13"/>
      <c r="KW12" s="13"/>
      <c r="KX12" s="13"/>
      <c r="KY12" s="13"/>
      <c r="KZ12" s="13"/>
      <c r="LA12" s="13"/>
      <c r="LB12" s="13"/>
      <c r="LC12" s="13"/>
      <c r="LD12" s="13"/>
      <c r="LE12" s="13"/>
      <c r="LF12" s="13"/>
      <c r="LG12" s="13"/>
      <c r="LH12" s="13"/>
      <c r="LI12" s="13"/>
      <c r="LJ12" s="13"/>
      <c r="LK12" s="13"/>
      <c r="LL12" s="13"/>
      <c r="LM12" s="13"/>
      <c r="LN12" s="13"/>
      <c r="LO12" s="13"/>
      <c r="LP12" s="13"/>
      <c r="LQ12" s="13"/>
      <c r="LR12" s="13"/>
      <c r="LS12" s="13"/>
      <c r="LT12" s="13"/>
      <c r="LU12" s="13"/>
      <c r="LV12" s="13"/>
      <c r="LW12" s="13"/>
      <c r="LX12" s="13"/>
      <c r="LY12" s="13"/>
      <c r="LZ12" s="13"/>
      <c r="MA12" s="13"/>
      <c r="MB12" s="13"/>
      <c r="MC12" s="13"/>
      <c r="MD12" s="13"/>
      <c r="ME12" s="13"/>
      <c r="MF12" s="13"/>
      <c r="MG12" s="13"/>
      <c r="MH12" s="13"/>
      <c r="MI12" s="13"/>
      <c r="MJ12" s="13"/>
      <c r="MK12" s="13"/>
      <c r="ML12" s="13"/>
      <c r="MM12" s="13"/>
      <c r="MN12" s="13"/>
      <c r="MO12" s="13"/>
      <c r="MP12" s="13"/>
      <c r="MQ12" s="13"/>
      <c r="MR12" s="13"/>
      <c r="MS12" s="13"/>
      <c r="MT12" s="13"/>
      <c r="MU12" s="13"/>
      <c r="MV12" s="13"/>
      <c r="MW12" s="13"/>
      <c r="MX12" s="13"/>
      <c r="MY12" s="13"/>
      <c r="MZ12" s="13"/>
      <c r="NA12" s="13"/>
      <c r="NB12" s="13"/>
      <c r="NC12" s="13"/>
      <c r="ND12" s="13"/>
      <c r="NE12" s="13"/>
      <c r="NF12" s="13"/>
      <c r="NG12" s="13"/>
      <c r="NH12" s="13"/>
      <c r="NI12" s="13"/>
      <c r="NJ12" s="13"/>
      <c r="NK12" s="13"/>
      <c r="NL12" s="13"/>
      <c r="NM12" s="13"/>
      <c r="NN12" s="13"/>
      <c r="NO12" s="13"/>
      <c r="NP12" s="13"/>
      <c r="NQ12" s="13"/>
      <c r="NR12" s="13"/>
      <c r="NS12" s="13"/>
      <c r="NT12" s="13"/>
      <c r="NU12" s="13"/>
      <c r="NV12" s="13"/>
      <c r="NW12" s="13"/>
      <c r="NX12" s="13"/>
      <c r="NY12" s="13"/>
      <c r="NZ12" s="13"/>
      <c r="OA12" s="13"/>
      <c r="OB12" s="13"/>
      <c r="OC12" s="13"/>
      <c r="OD12" s="13"/>
      <c r="OE12" s="13"/>
      <c r="OF12" s="13"/>
      <c r="OG12" s="13"/>
      <c r="OH12" s="13"/>
      <c r="OI12" s="13"/>
      <c r="OJ12" s="13"/>
      <c r="OK12" s="13"/>
      <c r="OL12" s="13"/>
      <c r="OM12" s="13"/>
      <c r="ON12" s="13"/>
      <c r="OO12" s="13"/>
      <c r="OP12" s="13"/>
      <c r="OQ12" s="13"/>
      <c r="OR12" s="13"/>
      <c r="OS12" s="13"/>
      <c r="OT12" s="13"/>
      <c r="OU12" s="13"/>
      <c r="OV12" s="13"/>
      <c r="OW12" s="13"/>
      <c r="OX12" s="13"/>
      <c r="OY12" s="13"/>
      <c r="OZ12" s="13"/>
      <c r="PA12" s="13"/>
      <c r="PB12" s="13"/>
      <c r="PC12" s="13"/>
      <c r="PD12" s="13"/>
      <c r="PE12" s="13"/>
      <c r="PF12" s="13"/>
      <c r="PG12" s="13"/>
      <c r="PH12" s="13"/>
      <c r="PI12" s="13"/>
      <c r="PJ12" s="13"/>
      <c r="PK12" s="13"/>
      <c r="PL12" s="13"/>
      <c r="PM12" s="13"/>
      <c r="PN12" s="13"/>
      <c r="PO12" s="13"/>
      <c r="PP12" s="13"/>
      <c r="PQ12" s="13"/>
      <c r="PR12" s="13"/>
      <c r="PS12" s="13"/>
      <c r="PT12" s="13"/>
      <c r="PU12" s="13"/>
      <c r="PV12" s="13"/>
      <c r="PW12" s="13"/>
      <c r="PX12" s="13"/>
      <c r="PY12" s="13"/>
      <c r="PZ12" s="13"/>
      <c r="QA12" s="13"/>
      <c r="QB12" s="13"/>
      <c r="QC12" s="13"/>
      <c r="QD12" s="13"/>
      <c r="QE12" s="13"/>
      <c r="QF12" s="13"/>
      <c r="QG12" s="13"/>
      <c r="QH12" s="13"/>
      <c r="QI12" s="13"/>
      <c r="QJ12" s="13"/>
      <c r="QK12" s="13"/>
      <c r="QL12" s="13"/>
      <c r="QM12" s="13"/>
      <c r="QN12" s="13"/>
      <c r="QO12" s="13"/>
      <c r="QP12" s="13"/>
      <c r="QQ12" s="13"/>
      <c r="QR12" s="13"/>
      <c r="QS12" s="13"/>
      <c r="QT12" s="13"/>
      <c r="QU12" s="13"/>
      <c r="QV12" s="13"/>
      <c r="QW12" s="13"/>
      <c r="QX12" s="13"/>
      <c r="QY12" s="13"/>
      <c r="QZ12" s="13"/>
      <c r="RA12" s="13"/>
      <c r="RB12" s="13"/>
      <c r="RC12" s="13"/>
      <c r="RD12" s="13"/>
      <c r="RE12" s="13"/>
      <c r="RF12" s="13"/>
      <c r="RG12" s="13"/>
      <c r="RH12" s="13"/>
      <c r="RI12" s="13"/>
      <c r="RJ12" s="13"/>
      <c r="RK12" s="13"/>
      <c r="RL12" s="13"/>
      <c r="RM12" s="13"/>
      <c r="RN12" s="13"/>
      <c r="RO12" s="13"/>
      <c r="RP12" s="13"/>
      <c r="RQ12" s="13"/>
      <c r="RR12" s="13"/>
      <c r="RS12" s="13"/>
      <c r="RT12" s="13"/>
      <c r="RU12" s="13"/>
      <c r="RV12" s="13"/>
      <c r="RW12" s="13"/>
      <c r="RX12" s="13"/>
      <c r="RY12" s="13"/>
      <c r="RZ12" s="13"/>
      <c r="SA12" s="13"/>
      <c r="SB12" s="13"/>
      <c r="SC12" s="13"/>
      <c r="SD12" s="13"/>
      <c r="SE12" s="13"/>
      <c r="SF12" s="13"/>
      <c r="SG12" s="13"/>
      <c r="SH12" s="13"/>
      <c r="SI12" s="13"/>
      <c r="SJ12" s="13"/>
      <c r="SK12" s="13"/>
      <c r="SL12" s="13"/>
      <c r="SM12" s="13"/>
      <c r="SN12" s="13"/>
      <c r="SO12" s="13"/>
      <c r="SP12" s="13"/>
      <c r="SQ12" s="13"/>
      <c r="SR12" s="13"/>
      <c r="SS12" s="13"/>
      <c r="ST12" s="13"/>
      <c r="SU12" s="13"/>
      <c r="SV12" s="13"/>
      <c r="SW12" s="13"/>
      <c r="SX12" s="13"/>
      <c r="SY12" s="13"/>
      <c r="SZ12" s="13"/>
      <c r="TA12" s="13"/>
      <c r="TB12" s="13"/>
      <c r="TC12" s="13"/>
      <c r="TD12" s="13"/>
      <c r="TE12" s="13"/>
      <c r="TF12" s="13"/>
      <c r="TG12" s="13"/>
      <c r="TH12" s="13"/>
      <c r="TI12" s="13"/>
      <c r="TJ12" s="13"/>
      <c r="TK12" s="13"/>
      <c r="TL12" s="13"/>
      <c r="TM12" s="13"/>
      <c r="TN12" s="13"/>
      <c r="TO12" s="13"/>
      <c r="TP12" s="13"/>
      <c r="TQ12" s="13"/>
      <c r="TR12" s="13"/>
      <c r="TS12" s="13"/>
      <c r="TT12" s="13"/>
      <c r="TU12" s="13"/>
      <c r="TV12" s="13"/>
      <c r="TW12" s="13"/>
      <c r="TX12" s="13"/>
      <c r="TY12" s="13"/>
      <c r="TZ12" s="13"/>
      <c r="UA12" s="13"/>
      <c r="UB12" s="13"/>
      <c r="UC12" s="13"/>
      <c r="UD12" s="13"/>
      <c r="UE12" s="13"/>
      <c r="UF12" s="13"/>
      <c r="UG12" s="13"/>
      <c r="UH12" s="13"/>
      <c r="UI12" s="13"/>
      <c r="UJ12" s="13"/>
      <c r="UK12" s="13"/>
      <c r="UL12" s="13"/>
      <c r="UM12" s="13"/>
      <c r="UN12" s="13"/>
      <c r="UO12" s="13"/>
      <c r="UP12" s="13"/>
      <c r="UQ12" s="13"/>
      <c r="UR12" s="13"/>
      <c r="US12" s="13"/>
      <c r="UT12" s="13"/>
      <c r="UU12" s="13"/>
      <c r="UV12" s="13"/>
      <c r="UW12" s="13"/>
      <c r="UX12" s="13"/>
      <c r="UY12" s="13"/>
      <c r="UZ12" s="13"/>
      <c r="VA12" s="13"/>
      <c r="VB12" s="13"/>
      <c r="VC12" s="13"/>
      <c r="VD12" s="13"/>
      <c r="VE12" s="13"/>
      <c r="VF12" s="13"/>
      <c r="VG12" s="13"/>
      <c r="VH12" s="13"/>
      <c r="VI12" s="13"/>
      <c r="VJ12" s="13"/>
      <c r="VK12" s="13"/>
      <c r="VL12" s="13"/>
      <c r="VM12" s="13"/>
      <c r="VN12" s="13"/>
      <c r="VO12" s="13"/>
      <c r="VP12" s="13"/>
      <c r="VQ12" s="13"/>
      <c r="VR12" s="13"/>
      <c r="VS12" s="13"/>
      <c r="VT12" s="13"/>
      <c r="VU12" s="13"/>
      <c r="VV12" s="13"/>
      <c r="VW12" s="13"/>
      <c r="VX12" s="13"/>
      <c r="VY12" s="13"/>
      <c r="VZ12" s="13"/>
      <c r="WA12" s="13"/>
      <c r="WB12" s="13"/>
      <c r="WC12" s="13"/>
      <c r="WD12" s="13"/>
      <c r="WE12" s="13"/>
      <c r="WF12" s="13"/>
      <c r="WG12" s="13"/>
      <c r="WH12" s="13"/>
      <c r="WI12" s="13"/>
      <c r="WJ12" s="13"/>
      <c r="WK12" s="13"/>
      <c r="WL12" s="13"/>
      <c r="WM12" s="13"/>
      <c r="WN12" s="13"/>
      <c r="WO12" s="13"/>
      <c r="WP12" s="13"/>
      <c r="WQ12" s="13"/>
      <c r="WR12" s="13"/>
      <c r="WS12" s="13"/>
      <c r="WT12" s="13"/>
      <c r="WU12" s="13"/>
      <c r="WV12" s="13"/>
      <c r="WW12" s="13"/>
      <c r="WX12" s="13"/>
      <c r="WY12" s="13"/>
      <c r="WZ12" s="13"/>
      <c r="XA12" s="13"/>
      <c r="XB12" s="13"/>
      <c r="XC12" s="13"/>
      <c r="XD12" s="13"/>
      <c r="XE12" s="13"/>
      <c r="XF12" s="13"/>
      <c r="XG12" s="13"/>
      <c r="XH12" s="13"/>
      <c r="XI12" s="13"/>
      <c r="XJ12" s="13"/>
      <c r="XK12" s="13"/>
      <c r="XL12" s="13"/>
      <c r="XM12" s="13"/>
      <c r="XN12" s="13"/>
      <c r="XO12" s="13"/>
      <c r="XP12" s="13"/>
      <c r="XQ12" s="13"/>
      <c r="XR12" s="13"/>
      <c r="XS12" s="13"/>
      <c r="XT12" s="13"/>
      <c r="XU12" s="13"/>
      <c r="XV12" s="13"/>
      <c r="XW12" s="13"/>
      <c r="XX12" s="13"/>
      <c r="XY12" s="13"/>
      <c r="XZ12" s="13"/>
      <c r="YA12" s="13"/>
      <c r="YB12" s="13"/>
      <c r="YC12" s="13"/>
      <c r="YD12" s="13"/>
      <c r="YE12" s="13"/>
      <c r="YF12" s="13"/>
      <c r="YG12" s="13"/>
      <c r="YH12" s="13"/>
      <c r="YI12" s="13"/>
      <c r="YJ12" s="13"/>
      <c r="YK12" s="13"/>
      <c r="YL12" s="13"/>
      <c r="YM12" s="13"/>
      <c r="YN12" s="13"/>
      <c r="YO12" s="13"/>
      <c r="YP12" s="13"/>
      <c r="YQ12" s="13"/>
      <c r="YR12" s="13"/>
      <c r="YS12" s="13"/>
      <c r="YT12" s="13"/>
      <c r="YU12" s="13"/>
      <c r="YV12" s="13"/>
      <c r="YW12" s="13"/>
      <c r="YX12" s="13"/>
      <c r="YY12" s="13"/>
      <c r="YZ12" s="13"/>
      <c r="ZA12" s="13"/>
      <c r="ZB12" s="13"/>
      <c r="ZC12" s="13"/>
      <c r="ZD12" s="13"/>
      <c r="ZE12" s="13"/>
      <c r="ZF12" s="13"/>
      <c r="ZG12" s="13"/>
      <c r="ZH12" s="13"/>
      <c r="ZI12" s="13"/>
      <c r="ZJ12" s="13"/>
      <c r="ZK12" s="13"/>
      <c r="ZL12" s="13"/>
      <c r="ZM12" s="13"/>
      <c r="ZN12" s="13"/>
      <c r="ZO12" s="13"/>
      <c r="ZP12" s="13"/>
      <c r="ZQ12" s="13"/>
      <c r="ZR12" s="13"/>
      <c r="ZS12" s="13"/>
      <c r="ZT12" s="13"/>
      <c r="ZU12" s="13"/>
      <c r="ZV12" s="13"/>
      <c r="ZW12" s="13"/>
      <c r="ZX12" s="13"/>
      <c r="ZY12" s="13"/>
      <c r="ZZ12" s="13"/>
      <c r="AAA12" s="13"/>
      <c r="AAB12" s="13"/>
      <c r="AAC12" s="13"/>
      <c r="AAD12" s="13"/>
      <c r="AAE12" s="13"/>
      <c r="AAF12" s="13"/>
      <c r="AAG12" s="13"/>
      <c r="AAH12" s="13"/>
      <c r="AAI12" s="13"/>
      <c r="AAJ12" s="13"/>
      <c r="AAK12" s="13"/>
      <c r="AAL12" s="13"/>
      <c r="AAM12" s="13"/>
      <c r="AAN12" s="13"/>
      <c r="AAO12" s="13"/>
      <c r="AAP12" s="13"/>
      <c r="AAQ12" s="13"/>
      <c r="AAR12" s="13"/>
      <c r="AAS12" s="13"/>
      <c r="AAT12" s="13"/>
      <c r="AAU12" s="13"/>
      <c r="AAV12" s="13"/>
      <c r="AAW12" s="13"/>
      <c r="AAX12" s="13"/>
      <c r="AAY12" s="13"/>
      <c r="AAZ12" s="13"/>
      <c r="ABA12" s="13"/>
      <c r="ABB12" s="13"/>
      <c r="ABC12" s="13"/>
      <c r="ABD12" s="13"/>
      <c r="ABE12" s="13"/>
      <c r="ABF12" s="13"/>
      <c r="ABG12" s="13"/>
      <c r="ABH12" s="13"/>
      <c r="ABI12" s="13"/>
      <c r="ABJ12" s="13"/>
      <c r="ABK12" s="13"/>
      <c r="ABL12" s="13"/>
      <c r="ABM12" s="13"/>
      <c r="ABN12" s="13"/>
      <c r="ABO12" s="13"/>
      <c r="ABP12" s="13"/>
      <c r="ABQ12" s="13"/>
      <c r="ABR12" s="13"/>
      <c r="ABS12" s="13"/>
      <c r="ABT12" s="13"/>
      <c r="ABU12" s="13"/>
      <c r="ABV12" s="13"/>
      <c r="ABW12" s="13"/>
      <c r="ABX12" s="13"/>
      <c r="ABY12" s="13"/>
      <c r="ABZ12" s="13"/>
      <c r="ACA12" s="13"/>
      <c r="ACB12" s="13"/>
      <c r="ACC12" s="13"/>
      <c r="ACD12" s="13"/>
      <c r="ACE12" s="13"/>
      <c r="ACF12" s="13"/>
      <c r="ACG12" s="13"/>
      <c r="ACH12" s="13"/>
      <c r="ACI12" s="13"/>
      <c r="ACJ12" s="13"/>
      <c r="ACK12" s="13"/>
      <c r="ACL12" s="13"/>
      <c r="ACM12" s="13"/>
      <c r="ACN12" s="13"/>
      <c r="ACO12" s="13"/>
      <c r="ACP12" s="13"/>
      <c r="ACQ12" s="13"/>
      <c r="ACR12" s="13"/>
      <c r="ACS12" s="13"/>
      <c r="ACT12" s="13"/>
      <c r="ACU12" s="13"/>
      <c r="ACV12" s="13"/>
      <c r="ACW12" s="13"/>
      <c r="ACX12" s="13"/>
      <c r="ACY12" s="13"/>
      <c r="ACZ12" s="13"/>
      <c r="ADA12" s="13"/>
      <c r="ADB12" s="13"/>
      <c r="ADC12" s="13"/>
      <c r="ADD12" s="13"/>
      <c r="ADE12" s="13"/>
      <c r="ADF12" s="13"/>
      <c r="ADG12" s="13"/>
      <c r="ADH12" s="13"/>
      <c r="ADI12" s="13"/>
      <c r="ADJ12" s="13"/>
      <c r="ADK12" s="13"/>
      <c r="ADL12" s="13"/>
      <c r="ADM12" s="13"/>
      <c r="ADN12" s="13"/>
      <c r="ADO12" s="13"/>
      <c r="ADP12" s="13"/>
      <c r="ADQ12" s="13"/>
      <c r="ADR12" s="13"/>
      <c r="ADS12" s="13"/>
      <c r="ADT12" s="13"/>
      <c r="ADU12" s="13"/>
      <c r="ADV12" s="13"/>
      <c r="ADW12" s="13"/>
      <c r="ADX12" s="13"/>
      <c r="ADY12" s="13"/>
      <c r="ADZ12" s="13"/>
      <c r="AEA12" s="13"/>
      <c r="AEB12" s="13"/>
      <c r="AEC12" s="13"/>
      <c r="AED12" s="13"/>
      <c r="AEE12" s="13"/>
      <c r="AEF12" s="13"/>
      <c r="AEG12" s="13"/>
      <c r="AEH12" s="13"/>
      <c r="AEI12" s="13"/>
      <c r="AEJ12" s="13"/>
      <c r="AEK12" s="13"/>
      <c r="AEL12" s="13"/>
      <c r="AEM12" s="13"/>
      <c r="AEN12" s="13"/>
      <c r="AEO12" s="13"/>
      <c r="AEP12" s="13"/>
      <c r="AEQ12" s="13"/>
      <c r="AER12" s="13"/>
      <c r="AES12" s="13"/>
      <c r="AET12" s="13"/>
      <c r="AEU12" s="13"/>
      <c r="AEV12" s="13"/>
      <c r="AEW12" s="13"/>
      <c r="AEX12" s="13"/>
      <c r="AEY12" s="13"/>
      <c r="AEZ12" s="13"/>
      <c r="AFA12" s="13"/>
      <c r="AFB12" s="13"/>
      <c r="AFC12" s="13"/>
      <c r="AFD12" s="13"/>
      <c r="AFE12" s="13"/>
      <c r="AFF12" s="13"/>
      <c r="AFG12" s="13"/>
      <c r="AFH12" s="13"/>
      <c r="AFI12" s="13"/>
      <c r="AFJ12" s="13"/>
      <c r="AFK12" s="13"/>
      <c r="AFL12" s="13"/>
      <c r="AFM12" s="13"/>
      <c r="AFN12" s="13"/>
      <c r="AFO12" s="13"/>
      <c r="AFP12" s="13"/>
      <c r="AFQ12" s="13"/>
      <c r="AFR12" s="13"/>
      <c r="AFS12" s="13"/>
      <c r="AFT12" s="13"/>
      <c r="AFU12" s="13"/>
      <c r="AFV12" s="13"/>
      <c r="AFW12" s="13"/>
      <c r="AFX12" s="13"/>
      <c r="AFY12" s="13"/>
      <c r="AFZ12" s="13"/>
      <c r="AGA12" s="13"/>
      <c r="AGB12" s="13"/>
      <c r="AGC12" s="13"/>
      <c r="AGD12" s="13"/>
      <c r="AGE12" s="13"/>
      <c r="AGF12" s="13"/>
      <c r="AGG12" s="13"/>
      <c r="AGH12" s="13"/>
      <c r="AGI12" s="13"/>
      <c r="AGJ12" s="13"/>
      <c r="AGK12" s="13"/>
      <c r="AGL12" s="13"/>
      <c r="AGM12" s="13"/>
      <c r="AGN12" s="13"/>
      <c r="AGO12" s="13"/>
      <c r="AGP12" s="13"/>
      <c r="AGQ12" s="13"/>
      <c r="AGR12" s="13"/>
      <c r="AGS12" s="13"/>
      <c r="AGT12" s="13"/>
      <c r="AGU12" s="13"/>
      <c r="AGV12" s="13"/>
      <c r="AGW12" s="13"/>
      <c r="AGX12" s="13"/>
      <c r="AGY12" s="13"/>
      <c r="AGZ12" s="13"/>
      <c r="AHA12" s="13"/>
      <c r="AHB12" s="13"/>
      <c r="AHC12" s="13"/>
      <c r="AHD12" s="13"/>
      <c r="AHE12" s="13"/>
      <c r="AHF12" s="13"/>
      <c r="AHG12" s="13"/>
      <c r="AHH12" s="13"/>
      <c r="AHI12" s="13"/>
      <c r="AHJ12" s="13"/>
      <c r="AHK12" s="13"/>
      <c r="AHL12" s="13"/>
      <c r="AHM12" s="13"/>
      <c r="AHN12" s="13"/>
      <c r="AHO12" s="13"/>
      <c r="AHP12" s="13"/>
      <c r="AHQ12" s="13"/>
      <c r="AHR12" s="13"/>
      <c r="AHS12" s="13"/>
      <c r="AHT12" s="13"/>
      <c r="AHU12" s="13"/>
      <c r="AHV12" s="13"/>
      <c r="AHW12" s="13"/>
      <c r="AHX12" s="13"/>
      <c r="AHY12" s="13"/>
      <c r="AHZ12" s="13"/>
      <c r="AIA12" s="13"/>
      <c r="AIB12" s="13"/>
      <c r="AIC12" s="13"/>
      <c r="AID12" s="13"/>
      <c r="AIE12" s="13"/>
      <c r="AIF12" s="13"/>
      <c r="AIG12" s="13"/>
      <c r="AIH12" s="13"/>
      <c r="AII12" s="13"/>
      <c r="AIJ12" s="13"/>
      <c r="AIK12" s="13"/>
      <c r="AIL12" s="13"/>
      <c r="AIM12" s="13"/>
      <c r="AIN12" s="13"/>
      <c r="AIO12" s="13"/>
      <c r="AIP12" s="13"/>
      <c r="AIQ12" s="13"/>
      <c r="AIR12" s="13"/>
      <c r="AIS12" s="13"/>
      <c r="AIT12" s="13"/>
      <c r="AIU12" s="13"/>
      <c r="AIV12" s="13"/>
      <c r="AIW12" s="13"/>
      <c r="AIX12" s="13"/>
      <c r="AIY12" s="13"/>
      <c r="AIZ12" s="13"/>
      <c r="AJA12" s="13"/>
      <c r="AJB12" s="13"/>
      <c r="AJC12" s="13"/>
      <c r="AJD12" s="13"/>
      <c r="AJE12" s="13"/>
      <c r="AJF12" s="13"/>
      <c r="AJG12" s="13"/>
      <c r="AJH12" s="13"/>
      <c r="AJI12" s="13"/>
      <c r="AJJ12" s="13"/>
      <c r="AJK12" s="13"/>
      <c r="AJL12" s="13"/>
      <c r="AJM12" s="13"/>
      <c r="AJN12" s="13"/>
      <c r="AJO12" s="13"/>
      <c r="AJP12" s="13"/>
      <c r="AJQ12" s="13"/>
      <c r="AJR12" s="13"/>
      <c r="AJS12" s="13"/>
      <c r="AJT12" s="13"/>
      <c r="AJU12" s="13"/>
      <c r="AJV12" s="13"/>
      <c r="AJW12" s="13"/>
      <c r="AJX12" s="13"/>
      <c r="AJY12" s="13"/>
      <c r="AJZ12" s="13"/>
      <c r="AKA12" s="13"/>
      <c r="AKB12" s="13"/>
      <c r="AKC12" s="13"/>
      <c r="AKD12" s="13"/>
      <c r="AKE12" s="13"/>
      <c r="AKF12" s="13"/>
      <c r="AKG12" s="13"/>
      <c r="AKH12" s="13"/>
      <c r="AKI12" s="13"/>
      <c r="AKJ12" s="13"/>
      <c r="AKK12" s="13"/>
      <c r="AKL12" s="13"/>
      <c r="AKM12" s="13"/>
      <c r="AKN12" s="13"/>
      <c r="AKO12" s="13"/>
      <c r="AKP12" s="13"/>
      <c r="AKQ12" s="13"/>
      <c r="AKR12" s="13"/>
      <c r="AKS12" s="13"/>
      <c r="AKT12" s="13"/>
      <c r="AKU12" s="13"/>
      <c r="AKV12" s="13"/>
      <c r="AKW12" s="13"/>
      <c r="AKX12" s="13"/>
      <c r="AKY12" s="13"/>
      <c r="AKZ12" s="13"/>
      <c r="ALA12" s="13"/>
      <c r="ALB12" s="13"/>
      <c r="ALC12" s="13"/>
      <c r="ALD12" s="13"/>
      <c r="ALE12" s="13"/>
      <c r="ALF12" s="13"/>
      <c r="ALG12" s="13"/>
      <c r="ALH12" s="13"/>
      <c r="ALI12" s="13"/>
      <c r="ALJ12" s="13"/>
      <c r="ALK12" s="13"/>
      <c r="ALL12" s="13"/>
      <c r="ALM12" s="13"/>
      <c r="ALN12" s="13"/>
      <c r="ALO12" s="13"/>
      <c r="ALP12" s="13"/>
      <c r="ALQ12" s="13"/>
      <c r="ALR12" s="13"/>
      <c r="ALS12" s="13"/>
      <c r="ALT12" s="13"/>
      <c r="ALU12" s="13"/>
      <c r="ALV12" s="13"/>
      <c r="ALW12" s="13"/>
      <c r="ALX12" s="13"/>
      <c r="ALY12" s="13"/>
      <c r="ALZ12" s="13"/>
      <c r="AMA12" s="13"/>
      <c r="AMB12" s="13"/>
      <c r="AMC12" s="13"/>
      <c r="AMD12" s="13"/>
      <c r="AME12" s="13"/>
      <c r="AMF12" s="13"/>
      <c r="AMG12" s="13"/>
      <c r="AMH12" s="13"/>
      <c r="AMI12" s="13"/>
      <c r="AMJ12" s="13"/>
      <c r="AMK12" s="13"/>
      <c r="AML12" s="13"/>
      <c r="AMM12" s="13"/>
      <c r="AMN12" s="13"/>
      <c r="AMO12" s="13"/>
      <c r="AMP12" s="13"/>
      <c r="AMQ12" s="13"/>
      <c r="AMR12" s="13"/>
      <c r="AMS12" s="13"/>
      <c r="AMT12" s="13"/>
      <c r="AMU12" s="13"/>
      <c r="AMV12" s="13"/>
      <c r="AMW12" s="13"/>
      <c r="AMX12" s="13"/>
      <c r="AMY12" s="13"/>
      <c r="AMZ12" s="13"/>
      <c r="ANA12" s="13"/>
      <c r="ANB12" s="13"/>
      <c r="ANC12" s="13"/>
      <c r="AND12" s="13"/>
      <c r="ANE12" s="13"/>
      <c r="ANF12" s="13"/>
      <c r="ANG12" s="13"/>
      <c r="ANH12" s="13"/>
      <c r="ANI12" s="13"/>
      <c r="ANJ12" s="13"/>
      <c r="ANK12" s="13"/>
      <c r="ANL12" s="13"/>
      <c r="ANM12" s="13"/>
      <c r="ANN12" s="13"/>
      <c r="ANO12" s="13"/>
      <c r="ANP12" s="13"/>
      <c r="ANQ12" s="13"/>
      <c r="ANR12" s="13"/>
      <c r="ANS12" s="13"/>
      <c r="ANT12" s="13"/>
      <c r="ANU12" s="13"/>
      <c r="ANV12" s="13"/>
      <c r="ANW12" s="13"/>
      <c r="ANX12" s="13"/>
      <c r="ANY12" s="13"/>
      <c r="ANZ12" s="13"/>
      <c r="AOA12" s="13"/>
      <c r="AOB12" s="13"/>
      <c r="AOC12" s="13"/>
      <c r="AOD12" s="13"/>
      <c r="AOE12" s="13"/>
      <c r="AOF12" s="13"/>
      <c r="AOG12" s="13"/>
      <c r="AOH12" s="13"/>
      <c r="AOI12" s="13"/>
      <c r="AOJ12" s="13"/>
      <c r="AOK12" s="13"/>
      <c r="AOL12" s="13"/>
      <c r="AOM12" s="13"/>
      <c r="AON12" s="13"/>
      <c r="AOO12" s="13"/>
      <c r="AOP12" s="13"/>
      <c r="AOQ12" s="13"/>
      <c r="AOR12" s="13"/>
      <c r="AOS12" s="13"/>
      <c r="AOT12" s="13"/>
      <c r="AOU12" s="13"/>
      <c r="AOV12" s="13"/>
      <c r="AOW12" s="13"/>
      <c r="AOX12" s="13"/>
      <c r="AOY12" s="13"/>
      <c r="AOZ12" s="13"/>
      <c r="APA12" s="13"/>
      <c r="APB12" s="13"/>
      <c r="APC12" s="13"/>
      <c r="APD12" s="13"/>
      <c r="APE12" s="13"/>
      <c r="APF12" s="13"/>
      <c r="APG12" s="13"/>
      <c r="APH12" s="13"/>
      <c r="API12" s="13"/>
      <c r="APJ12" s="13"/>
      <c r="APK12" s="13"/>
      <c r="APL12" s="13"/>
      <c r="APM12" s="13"/>
      <c r="APN12" s="13"/>
      <c r="APO12" s="13"/>
      <c r="APP12" s="13"/>
      <c r="APQ12" s="13"/>
      <c r="APR12" s="13"/>
      <c r="APS12" s="13"/>
      <c r="APT12" s="13"/>
      <c r="APU12" s="13"/>
      <c r="APV12" s="13"/>
      <c r="APW12" s="13"/>
      <c r="APX12" s="13"/>
      <c r="APY12" s="13"/>
      <c r="APZ12" s="13"/>
      <c r="AQA12" s="13"/>
      <c r="AQB12" s="13"/>
      <c r="AQC12" s="13"/>
      <c r="AQD12" s="13"/>
      <c r="AQE12" s="13"/>
      <c r="AQF12" s="13"/>
      <c r="AQG12" s="13"/>
      <c r="AQH12" s="13"/>
      <c r="AQI12" s="13"/>
      <c r="AQJ12" s="13"/>
      <c r="AQK12" s="13"/>
      <c r="AQL12" s="13"/>
      <c r="AQM12" s="13"/>
      <c r="AQN12" s="13"/>
      <c r="AQO12" s="13"/>
      <c r="AQP12" s="13"/>
      <c r="AQQ12" s="13"/>
      <c r="AQR12" s="13"/>
      <c r="AQS12" s="13"/>
      <c r="AQT12" s="13"/>
      <c r="AQU12" s="13"/>
      <c r="AQV12" s="13"/>
      <c r="AQW12" s="13"/>
      <c r="AQX12" s="13"/>
      <c r="AQY12" s="13"/>
      <c r="AQZ12" s="13"/>
      <c r="ARA12" s="13"/>
      <c r="ARB12" s="13"/>
      <c r="ARC12" s="13"/>
      <c r="ARD12" s="13"/>
      <c r="ARE12" s="13"/>
      <c r="ARF12" s="13"/>
      <c r="ARG12" s="13"/>
      <c r="ARH12" s="13"/>
      <c r="ARI12" s="13"/>
      <c r="ARJ12" s="13"/>
      <c r="ARK12" s="13"/>
      <c r="ARL12" s="13"/>
      <c r="ARM12" s="13"/>
      <c r="ARN12" s="13"/>
      <c r="ARO12" s="13"/>
      <c r="ARP12" s="13"/>
      <c r="ARQ12" s="13"/>
      <c r="ARR12" s="13"/>
      <c r="ARS12" s="13"/>
      <c r="ART12" s="13"/>
      <c r="ARU12" s="13"/>
      <c r="ARV12" s="13"/>
      <c r="ARW12" s="13"/>
      <c r="ARX12" s="13"/>
      <c r="ARY12" s="13"/>
      <c r="ARZ12" s="13"/>
      <c r="ASA12" s="13"/>
      <c r="ASB12" s="13"/>
      <c r="ASC12" s="13"/>
      <c r="ASD12" s="13"/>
      <c r="ASE12" s="13"/>
      <c r="ASF12" s="13"/>
      <c r="ASG12" s="13"/>
      <c r="ASH12" s="13"/>
      <c r="ASI12" s="13"/>
      <c r="ASJ12" s="13"/>
      <c r="ASK12" s="13"/>
      <c r="ASL12" s="13"/>
      <c r="ASM12" s="13"/>
      <c r="ASN12" s="13"/>
      <c r="ASO12" s="13"/>
      <c r="ASP12" s="13"/>
      <c r="ASQ12" s="13"/>
      <c r="ASR12" s="13"/>
      <c r="ASS12" s="13"/>
      <c r="AST12" s="13"/>
      <c r="ASU12" s="13"/>
      <c r="ASV12" s="13"/>
      <c r="ASW12" s="13"/>
      <c r="ASX12" s="13"/>
      <c r="ASY12" s="13"/>
      <c r="ASZ12" s="13"/>
      <c r="ATA12" s="13"/>
      <c r="ATB12" s="13"/>
      <c r="ATC12" s="13"/>
      <c r="ATD12" s="13"/>
      <c r="ATE12" s="13"/>
      <c r="ATF12" s="13"/>
      <c r="ATG12" s="13"/>
      <c r="ATH12" s="13"/>
      <c r="ATI12" s="13"/>
      <c r="ATJ12" s="13"/>
      <c r="ATK12" s="13"/>
      <c r="ATL12" s="13"/>
      <c r="ATM12" s="13"/>
      <c r="ATN12" s="13"/>
      <c r="ATO12" s="13"/>
      <c r="ATP12" s="13"/>
      <c r="ATQ12" s="13"/>
      <c r="ATR12" s="13"/>
      <c r="ATS12" s="13"/>
      <c r="ATT12" s="13"/>
      <c r="ATU12" s="13"/>
      <c r="ATV12" s="13"/>
      <c r="ATW12" s="13"/>
      <c r="ATX12" s="13"/>
      <c r="ATY12" s="13"/>
      <c r="ATZ12" s="13"/>
      <c r="AUA12" s="13"/>
      <c r="AUB12" s="13"/>
      <c r="AUC12" s="13"/>
      <c r="AUD12" s="13"/>
      <c r="AUE12" s="13"/>
      <c r="AUF12" s="13"/>
      <c r="AUG12" s="13"/>
      <c r="AUH12" s="13"/>
      <c r="AUI12" s="13"/>
      <c r="AUJ12" s="13"/>
      <c r="AUK12" s="13"/>
      <c r="AUL12" s="13"/>
      <c r="AUM12" s="13"/>
      <c r="AUN12" s="13"/>
      <c r="AUO12" s="13"/>
      <c r="AUP12" s="13"/>
      <c r="AUQ12" s="13"/>
      <c r="AUR12" s="13"/>
      <c r="AUS12" s="13"/>
      <c r="AUT12" s="13"/>
      <c r="AUU12" s="13"/>
      <c r="AUV12" s="13"/>
      <c r="AUW12" s="13"/>
      <c r="AUX12" s="13"/>
      <c r="AUY12" s="13"/>
      <c r="AUZ12" s="13"/>
      <c r="AVA12" s="13"/>
      <c r="AVB12" s="13"/>
      <c r="AVC12" s="13"/>
      <c r="AVD12" s="13"/>
      <c r="AVE12" s="13"/>
      <c r="AVF12" s="13"/>
      <c r="AVG12" s="13"/>
      <c r="AVH12" s="13"/>
      <c r="AVI12" s="13"/>
      <c r="AVJ12" s="13"/>
      <c r="AVK12" s="13"/>
      <c r="AVL12" s="13"/>
      <c r="AVM12" s="13"/>
      <c r="AVN12" s="13"/>
      <c r="AVO12" s="13"/>
      <c r="AVP12" s="13"/>
      <c r="AVQ12" s="13"/>
      <c r="AVR12" s="13"/>
      <c r="AVS12" s="13"/>
      <c r="AVT12" s="13"/>
      <c r="AVU12" s="13"/>
      <c r="AVV12" s="13"/>
      <c r="AVW12" s="13"/>
      <c r="AVX12" s="13"/>
      <c r="AVY12" s="13"/>
      <c r="AVZ12" s="13"/>
      <c r="AWA12" s="13"/>
      <c r="AWB12" s="13"/>
      <c r="AWC12" s="13"/>
      <c r="AWD12" s="13"/>
      <c r="AWE12" s="13"/>
      <c r="AWF12" s="13"/>
      <c r="AWG12" s="13"/>
      <c r="AWH12" s="13"/>
      <c r="AWI12" s="13"/>
      <c r="AWJ12" s="13"/>
      <c r="AWK12" s="13"/>
      <c r="AWL12" s="13"/>
      <c r="AWM12" s="13"/>
      <c r="AWN12" s="13"/>
      <c r="AWO12" s="13"/>
      <c r="AWP12" s="13"/>
      <c r="AWQ12" s="13"/>
      <c r="AWR12" s="13"/>
      <c r="AWS12" s="13"/>
      <c r="AWT12" s="13"/>
      <c r="AWU12" s="13"/>
      <c r="AWV12" s="13"/>
      <c r="AWW12" s="13"/>
      <c r="AWX12" s="13"/>
      <c r="AWY12" s="13"/>
      <c r="AWZ12" s="13"/>
      <c r="AXA12" s="13"/>
      <c r="AXB12" s="13"/>
      <c r="AXC12" s="13"/>
      <c r="AXD12" s="13"/>
      <c r="AXE12" s="13"/>
      <c r="AXF12" s="13"/>
      <c r="AXG12" s="13"/>
      <c r="AXH12" s="13"/>
      <c r="AXI12" s="13"/>
      <c r="AXJ12" s="13"/>
      <c r="AXK12" s="13"/>
      <c r="AXL12" s="13"/>
      <c r="AXM12" s="13"/>
      <c r="AXN12" s="13"/>
      <c r="AXO12" s="13"/>
      <c r="AXP12" s="13"/>
      <c r="AXQ12" s="13"/>
      <c r="AXR12" s="13"/>
      <c r="AXS12" s="13"/>
      <c r="AXT12" s="13"/>
      <c r="AXU12" s="13"/>
      <c r="AXV12" s="13"/>
      <c r="AXW12" s="13"/>
      <c r="AXX12" s="13"/>
      <c r="AXY12" s="13"/>
      <c r="AXZ12" s="13"/>
      <c r="AYA12" s="13"/>
      <c r="AYB12" s="13"/>
      <c r="AYC12" s="13"/>
      <c r="AYD12" s="13"/>
      <c r="AYE12" s="13"/>
      <c r="AYF12" s="13"/>
      <c r="AYG12" s="13"/>
      <c r="AYH12" s="13"/>
      <c r="AYI12" s="13"/>
      <c r="AYJ12" s="13"/>
      <c r="AYK12" s="13"/>
      <c r="AYL12" s="13"/>
      <c r="AYM12" s="13"/>
      <c r="AYN12" s="13"/>
      <c r="AYO12" s="13"/>
      <c r="AYP12" s="13"/>
      <c r="AYQ12" s="13"/>
      <c r="AYR12" s="13"/>
      <c r="AYS12" s="13"/>
      <c r="AYT12" s="13"/>
      <c r="AYU12" s="13"/>
      <c r="AYV12" s="13"/>
      <c r="AYW12" s="13"/>
      <c r="AYX12" s="13"/>
      <c r="AYY12" s="13"/>
      <c r="AYZ12" s="13"/>
      <c r="AZA12" s="13"/>
      <c r="AZB12" s="13"/>
      <c r="AZC12" s="13"/>
      <c r="AZD12" s="13"/>
      <c r="AZE12" s="13"/>
      <c r="AZF12" s="13"/>
      <c r="AZG12" s="13"/>
      <c r="AZH12" s="13"/>
      <c r="AZI12" s="13"/>
      <c r="AZJ12" s="13"/>
      <c r="AZK12" s="13"/>
      <c r="AZL12" s="13"/>
      <c r="AZM12" s="13"/>
      <c r="AZN12" s="13"/>
      <c r="AZO12" s="13"/>
      <c r="AZP12" s="13"/>
      <c r="AZQ12" s="13"/>
      <c r="AZR12" s="13"/>
      <c r="AZS12" s="13"/>
      <c r="AZT12" s="13"/>
      <c r="AZU12" s="13"/>
      <c r="AZV12" s="13"/>
      <c r="AZW12" s="13"/>
      <c r="AZX12" s="13"/>
      <c r="AZY12" s="13"/>
      <c r="AZZ12" s="13"/>
      <c r="BAA12" s="13"/>
      <c r="BAB12" s="13"/>
      <c r="BAC12" s="13"/>
      <c r="BAD12" s="13"/>
      <c r="BAE12" s="13"/>
      <c r="BAF12" s="13"/>
      <c r="BAG12" s="13"/>
      <c r="BAH12" s="13"/>
      <c r="BAI12" s="13"/>
      <c r="BAJ12" s="13"/>
      <c r="BAK12" s="13"/>
      <c r="BAL12" s="13"/>
      <c r="BAM12" s="13"/>
      <c r="BAN12" s="13"/>
      <c r="BAO12" s="13"/>
      <c r="BAP12" s="13"/>
      <c r="BAQ12" s="13"/>
      <c r="BAR12" s="13"/>
      <c r="BAS12" s="13"/>
      <c r="BAT12" s="13"/>
      <c r="BAU12" s="13"/>
      <c r="BAV12" s="13"/>
      <c r="BAW12" s="13"/>
      <c r="BAX12" s="13"/>
      <c r="BAY12" s="13"/>
      <c r="BAZ12" s="13"/>
      <c r="BBA12" s="13"/>
      <c r="BBB12" s="13"/>
      <c r="BBC12" s="13"/>
      <c r="BBD12" s="13"/>
      <c r="BBE12" s="13"/>
      <c r="BBF12" s="13"/>
      <c r="BBG12" s="13"/>
      <c r="BBH12" s="13"/>
      <c r="BBI12" s="13"/>
      <c r="BBJ12" s="13"/>
      <c r="BBK12" s="13"/>
      <c r="BBL12" s="13"/>
      <c r="BBM12" s="13"/>
      <c r="BBN12" s="13"/>
      <c r="BBO12" s="13"/>
      <c r="BBP12" s="13"/>
      <c r="BBQ12" s="13"/>
      <c r="BBR12" s="13"/>
      <c r="BBS12" s="13"/>
      <c r="BBT12" s="13"/>
      <c r="BBU12" s="13"/>
      <c r="BBV12" s="13"/>
      <c r="BBW12" s="13"/>
      <c r="BBX12" s="13"/>
      <c r="BBY12" s="13"/>
      <c r="BBZ12" s="13"/>
      <c r="BCA12" s="13"/>
      <c r="BCB12" s="13"/>
      <c r="BCC12" s="13"/>
      <c r="BCD12" s="13"/>
      <c r="BCE12" s="13"/>
      <c r="BCF12" s="13"/>
      <c r="BCG12" s="13"/>
      <c r="BCH12" s="13"/>
      <c r="BCI12" s="13"/>
      <c r="BCJ12" s="13"/>
      <c r="BCK12" s="13"/>
      <c r="BCL12" s="13"/>
      <c r="BCM12" s="13"/>
      <c r="BCN12" s="13"/>
      <c r="BCO12" s="13"/>
      <c r="BCP12" s="13"/>
      <c r="BCQ12" s="13"/>
      <c r="BCR12" s="13"/>
      <c r="BCS12" s="13"/>
      <c r="BCT12" s="13"/>
      <c r="BCU12" s="13"/>
      <c r="BCV12" s="13"/>
      <c r="BCW12" s="13"/>
      <c r="BCX12" s="13"/>
      <c r="BCY12" s="13"/>
      <c r="BCZ12" s="13"/>
      <c r="BDA12" s="13"/>
      <c r="BDB12" s="13"/>
      <c r="BDC12" s="13"/>
      <c r="BDD12" s="13"/>
      <c r="BDE12" s="13"/>
      <c r="BDF12" s="13"/>
      <c r="BDG12" s="13"/>
      <c r="BDH12" s="13"/>
      <c r="BDI12" s="13"/>
      <c r="BDJ12" s="13"/>
      <c r="BDK12" s="13"/>
      <c r="BDL12" s="13"/>
      <c r="BDM12" s="13"/>
      <c r="BDN12" s="13"/>
      <c r="BDO12" s="13"/>
      <c r="BDP12" s="13"/>
      <c r="BDQ12" s="13"/>
      <c r="BDR12" s="13"/>
      <c r="BDS12" s="13"/>
      <c r="BDT12" s="13"/>
      <c r="BDU12" s="13"/>
      <c r="BDV12" s="13"/>
      <c r="BDW12" s="13"/>
      <c r="BDX12" s="13"/>
      <c r="BDY12" s="13"/>
      <c r="BDZ12" s="13"/>
      <c r="BEA12" s="13"/>
      <c r="BEB12" s="13"/>
      <c r="BEC12" s="13"/>
      <c r="BED12" s="13"/>
      <c r="BEE12" s="13"/>
      <c r="BEF12" s="13"/>
      <c r="BEG12" s="13"/>
      <c r="BEH12" s="13"/>
      <c r="BEI12" s="13"/>
      <c r="BEJ12" s="13"/>
      <c r="BEK12" s="13"/>
      <c r="BEL12" s="13"/>
      <c r="BEM12" s="13"/>
      <c r="BEN12" s="13"/>
      <c r="BEO12" s="13"/>
      <c r="BEP12" s="13"/>
      <c r="BEQ12" s="13"/>
      <c r="BER12" s="13"/>
      <c r="BES12" s="13"/>
      <c r="BET12" s="13"/>
      <c r="BEU12" s="13"/>
      <c r="BEV12" s="13"/>
      <c r="BEW12" s="13"/>
      <c r="BEX12" s="13"/>
      <c r="BEY12" s="13"/>
      <c r="BEZ12" s="13"/>
      <c r="BFA12" s="13"/>
      <c r="BFB12" s="13"/>
      <c r="BFC12" s="13"/>
      <c r="BFD12" s="13"/>
      <c r="BFE12" s="13"/>
      <c r="BFF12" s="13"/>
      <c r="BFG12" s="13"/>
      <c r="BFH12" s="13"/>
      <c r="BFI12" s="13"/>
      <c r="BFJ12" s="13"/>
      <c r="BFK12" s="13"/>
      <c r="BFL12" s="13"/>
      <c r="BFM12" s="13"/>
      <c r="BFN12" s="13"/>
      <c r="BFO12" s="13"/>
      <c r="BFP12" s="13"/>
      <c r="BFQ12" s="13"/>
      <c r="BFR12" s="13"/>
      <c r="BFS12" s="13"/>
      <c r="BFT12" s="13"/>
      <c r="BFU12" s="13"/>
      <c r="BFV12" s="13"/>
      <c r="BFW12" s="13"/>
      <c r="BFX12" s="13"/>
      <c r="BFY12" s="13"/>
      <c r="BFZ12" s="13"/>
      <c r="BGA12" s="13"/>
      <c r="BGB12" s="13"/>
      <c r="BGC12" s="13"/>
      <c r="BGD12" s="13"/>
      <c r="BGE12" s="13"/>
      <c r="BGF12" s="13"/>
      <c r="BGG12" s="13"/>
      <c r="BGH12" s="13"/>
      <c r="BGI12" s="13"/>
      <c r="BGJ12" s="13"/>
      <c r="BGK12" s="13"/>
      <c r="BGL12" s="13"/>
      <c r="BGM12" s="13"/>
      <c r="BGN12" s="13"/>
      <c r="BGO12" s="13"/>
      <c r="BGP12" s="13"/>
      <c r="BGQ12" s="13"/>
      <c r="BGR12" s="13"/>
      <c r="BGS12" s="13"/>
      <c r="BGT12" s="13"/>
      <c r="BGU12" s="13"/>
      <c r="BGV12" s="13"/>
      <c r="BGW12" s="13"/>
      <c r="BGX12" s="13"/>
      <c r="BGY12" s="13"/>
      <c r="BGZ12" s="13"/>
      <c r="BHA12" s="13"/>
      <c r="BHB12" s="13"/>
      <c r="BHC12" s="13"/>
      <c r="BHD12" s="13"/>
      <c r="BHE12" s="13"/>
      <c r="BHF12" s="13"/>
      <c r="BHG12" s="13"/>
      <c r="BHH12" s="13"/>
      <c r="BHI12" s="13"/>
      <c r="BHJ12" s="13"/>
      <c r="BHK12" s="13"/>
      <c r="BHL12" s="13"/>
      <c r="BHM12" s="13"/>
      <c r="BHN12" s="13"/>
      <c r="BHO12" s="13"/>
      <c r="BHP12" s="13"/>
      <c r="BHQ12" s="13"/>
      <c r="BHR12" s="13"/>
      <c r="BHS12" s="13"/>
      <c r="BHT12" s="13"/>
      <c r="BHU12" s="13"/>
      <c r="BHV12" s="13"/>
      <c r="BHW12" s="13"/>
      <c r="BHX12" s="13"/>
      <c r="BHY12" s="13"/>
      <c r="BHZ12" s="13"/>
      <c r="BIA12" s="13"/>
      <c r="BIB12" s="13"/>
      <c r="BIC12" s="13"/>
      <c r="BID12" s="13"/>
      <c r="BIE12" s="13"/>
      <c r="BIF12" s="13"/>
      <c r="BIG12" s="13"/>
      <c r="BIH12" s="13"/>
      <c r="BII12" s="13"/>
      <c r="BIJ12" s="13"/>
      <c r="BIK12" s="13"/>
      <c r="BIL12" s="13"/>
      <c r="BIM12" s="13"/>
      <c r="BIN12" s="13"/>
      <c r="BIO12" s="13"/>
      <c r="BIP12" s="13"/>
      <c r="BIQ12" s="13"/>
      <c r="BIR12" s="13"/>
      <c r="BIS12" s="13"/>
      <c r="BIT12" s="13"/>
      <c r="BIU12" s="13"/>
      <c r="BIV12" s="13"/>
      <c r="BIW12" s="13"/>
      <c r="BIX12" s="13"/>
      <c r="BIY12" s="13"/>
      <c r="BIZ12" s="13"/>
      <c r="BJA12" s="13"/>
      <c r="BJB12" s="13"/>
      <c r="BJC12" s="13"/>
      <c r="BJD12" s="13"/>
      <c r="BJE12" s="13"/>
      <c r="BJF12" s="13"/>
      <c r="BJG12" s="13"/>
      <c r="BJH12" s="13"/>
      <c r="BJI12" s="13"/>
      <c r="BJJ12" s="13"/>
      <c r="BJK12" s="13"/>
      <c r="BJL12" s="13"/>
      <c r="BJM12" s="13"/>
      <c r="BJN12" s="13"/>
      <c r="BJO12" s="13"/>
      <c r="BJP12" s="13"/>
      <c r="BJQ12" s="13"/>
      <c r="BJR12" s="13"/>
      <c r="BJS12" s="13"/>
      <c r="BJT12" s="13"/>
      <c r="BJU12" s="13"/>
      <c r="BJV12" s="13"/>
      <c r="BJW12" s="13"/>
      <c r="BJX12" s="13"/>
      <c r="BJY12" s="13"/>
      <c r="BJZ12" s="13"/>
      <c r="BKA12" s="13"/>
      <c r="BKB12" s="13"/>
      <c r="BKC12" s="13"/>
      <c r="BKD12" s="13"/>
      <c r="BKE12" s="13"/>
      <c r="BKF12" s="13"/>
      <c r="BKG12" s="13"/>
      <c r="BKH12" s="13"/>
      <c r="BKI12" s="13"/>
      <c r="BKJ12" s="13"/>
      <c r="BKK12" s="13"/>
      <c r="BKL12" s="13"/>
      <c r="BKM12" s="13"/>
      <c r="BKN12" s="13"/>
      <c r="BKO12" s="13"/>
      <c r="BKP12" s="13"/>
      <c r="BKQ12" s="13"/>
      <c r="BKR12" s="13"/>
      <c r="BKS12" s="13"/>
      <c r="BKT12" s="13"/>
      <c r="BKU12" s="13"/>
      <c r="BKV12" s="13"/>
      <c r="BKW12" s="13"/>
      <c r="BKX12" s="13"/>
      <c r="BKY12" s="13"/>
      <c r="BKZ12" s="13"/>
      <c r="BLA12" s="13"/>
      <c r="BLB12" s="13"/>
      <c r="BLC12" s="13"/>
      <c r="BLD12" s="13"/>
      <c r="BLE12" s="13"/>
      <c r="BLF12" s="13"/>
      <c r="BLG12" s="13"/>
      <c r="BLH12" s="13"/>
      <c r="BLI12" s="13"/>
      <c r="BLJ12" s="13"/>
      <c r="BLK12" s="13"/>
      <c r="BLL12" s="13"/>
      <c r="BLM12" s="13"/>
      <c r="BLN12" s="13"/>
      <c r="BLO12" s="13"/>
      <c r="BLP12" s="13"/>
      <c r="BLQ12" s="13"/>
      <c r="BLR12" s="13"/>
      <c r="BLS12" s="13"/>
      <c r="BLT12" s="13"/>
      <c r="BLU12" s="13"/>
      <c r="BLV12" s="13"/>
      <c r="BLW12" s="13"/>
      <c r="BLX12" s="13"/>
      <c r="BLY12" s="13"/>
      <c r="BLZ12" s="13"/>
      <c r="BMA12" s="13"/>
      <c r="BMB12" s="13"/>
      <c r="BMC12" s="13"/>
      <c r="BMD12" s="13"/>
      <c r="BME12" s="13"/>
      <c r="BMF12" s="13"/>
      <c r="BMG12" s="13"/>
      <c r="BMH12" s="13"/>
      <c r="BMI12" s="13"/>
      <c r="BMJ12" s="13"/>
      <c r="BMK12" s="13"/>
      <c r="BML12" s="13"/>
      <c r="BMM12" s="13"/>
      <c r="BMN12" s="13"/>
      <c r="BMO12" s="13"/>
      <c r="BMP12" s="13"/>
      <c r="BMQ12" s="13"/>
      <c r="BMR12" s="13"/>
      <c r="BMS12" s="13"/>
      <c r="BMT12" s="13"/>
      <c r="BMU12" s="13"/>
      <c r="BMV12" s="13"/>
      <c r="BMW12" s="13"/>
      <c r="BMX12" s="13"/>
      <c r="BMY12" s="13"/>
      <c r="BMZ12" s="13"/>
      <c r="BNA12" s="13"/>
      <c r="BNB12" s="13"/>
      <c r="BNC12" s="13"/>
      <c r="BND12" s="13"/>
      <c r="BNE12" s="13"/>
      <c r="BNF12" s="13"/>
      <c r="BNG12" s="13"/>
      <c r="BNH12" s="13"/>
      <c r="BNI12" s="13"/>
      <c r="BNJ12" s="13"/>
      <c r="BNK12" s="13"/>
      <c r="BNL12" s="13"/>
      <c r="BNM12" s="13"/>
      <c r="BNN12" s="13"/>
      <c r="BNO12" s="13"/>
      <c r="BNP12" s="13"/>
      <c r="BNQ12" s="13"/>
      <c r="BNR12" s="13"/>
      <c r="BNS12" s="13"/>
      <c r="BNT12" s="13"/>
      <c r="BNU12" s="13"/>
      <c r="BNV12" s="13"/>
      <c r="BNW12" s="13"/>
      <c r="BNX12" s="13"/>
      <c r="BNY12" s="13"/>
      <c r="BNZ12" s="13"/>
      <c r="BOA12" s="13"/>
      <c r="BOB12" s="13"/>
      <c r="BOC12" s="13"/>
      <c r="BOD12" s="13"/>
      <c r="BOE12" s="13"/>
      <c r="BOF12" s="13"/>
      <c r="BOG12" s="13"/>
      <c r="BOH12" s="13"/>
      <c r="BOI12" s="13"/>
      <c r="BOJ12" s="13"/>
      <c r="BOK12" s="13"/>
      <c r="BOL12" s="13"/>
      <c r="BOM12" s="13"/>
      <c r="BON12" s="13"/>
      <c r="BOO12" s="13"/>
      <c r="BOP12" s="13"/>
      <c r="BOQ12" s="13"/>
      <c r="BOR12" s="13"/>
      <c r="BOS12" s="13"/>
      <c r="BOT12" s="13"/>
      <c r="BOU12" s="13"/>
      <c r="BOV12" s="13"/>
      <c r="BOW12" s="13"/>
      <c r="BOX12" s="13"/>
      <c r="BOY12" s="13"/>
      <c r="BOZ12" s="13"/>
      <c r="BPA12" s="13"/>
      <c r="BPB12" s="13"/>
      <c r="BPC12" s="13"/>
      <c r="BPD12" s="13"/>
      <c r="BPE12" s="13"/>
      <c r="BPF12" s="13"/>
      <c r="BPG12" s="13"/>
      <c r="BPH12" s="13"/>
      <c r="BPI12" s="13"/>
      <c r="BPJ12" s="13"/>
      <c r="BPK12" s="13"/>
      <c r="BPL12" s="13"/>
      <c r="BPM12" s="13"/>
      <c r="BPN12" s="13"/>
      <c r="BPO12" s="13"/>
      <c r="BPP12" s="13"/>
      <c r="BPQ12" s="13"/>
      <c r="BPR12" s="13"/>
      <c r="BPS12" s="13"/>
      <c r="BPT12" s="13"/>
      <c r="BPU12" s="13"/>
      <c r="BPV12" s="13"/>
      <c r="BPW12" s="13"/>
      <c r="BPX12" s="13"/>
      <c r="BPY12" s="13"/>
      <c r="BPZ12" s="13"/>
      <c r="BQA12" s="13"/>
      <c r="BQB12" s="13"/>
      <c r="BQC12" s="13"/>
      <c r="BQD12" s="13"/>
      <c r="BQE12" s="13"/>
      <c r="BQF12" s="13"/>
      <c r="BQG12" s="13"/>
      <c r="BQH12" s="13"/>
      <c r="BQI12" s="13"/>
      <c r="BQJ12" s="13"/>
      <c r="BQK12" s="13"/>
      <c r="BQL12" s="13"/>
      <c r="BQM12" s="13"/>
      <c r="BQN12" s="13"/>
      <c r="BQO12" s="13"/>
      <c r="BQP12" s="13"/>
      <c r="BQQ12" s="13"/>
      <c r="BQR12" s="13"/>
      <c r="BQS12" s="13"/>
      <c r="BQT12" s="13"/>
      <c r="BQU12" s="13"/>
      <c r="BQV12" s="13"/>
      <c r="BQW12" s="13"/>
      <c r="BQX12" s="13"/>
      <c r="BQY12" s="13"/>
      <c r="BQZ12" s="13"/>
      <c r="BRA12" s="13"/>
      <c r="BRB12" s="13"/>
      <c r="BRC12" s="13"/>
      <c r="BRD12" s="13"/>
      <c r="BRE12" s="13"/>
      <c r="BRF12" s="13"/>
      <c r="BRG12" s="13"/>
      <c r="BRH12" s="13"/>
      <c r="BRI12" s="13"/>
      <c r="BRJ12" s="13"/>
      <c r="BRK12" s="13"/>
      <c r="BRL12" s="13"/>
      <c r="BRM12" s="13"/>
      <c r="BRN12" s="13"/>
      <c r="BRO12" s="13"/>
      <c r="BRP12" s="13"/>
      <c r="BRQ12" s="13"/>
      <c r="BRR12" s="13"/>
      <c r="BRS12" s="13"/>
      <c r="BRT12" s="13"/>
      <c r="BRU12" s="13"/>
      <c r="BRV12" s="13"/>
      <c r="BRW12" s="13"/>
      <c r="BRX12" s="13"/>
      <c r="BRY12" s="13"/>
      <c r="BRZ12" s="13"/>
      <c r="BSA12" s="13"/>
      <c r="BSB12" s="13"/>
      <c r="BSC12" s="13"/>
      <c r="BSD12" s="13"/>
      <c r="BSE12" s="13"/>
      <c r="BSF12" s="13"/>
      <c r="BSG12" s="13"/>
      <c r="BSH12" s="13"/>
      <c r="BSI12" s="13"/>
      <c r="BSJ12" s="13"/>
      <c r="BSK12" s="13"/>
      <c r="BSL12" s="13"/>
      <c r="BSM12" s="13"/>
      <c r="BSN12" s="13"/>
      <c r="BSO12" s="13"/>
      <c r="BSP12" s="13"/>
      <c r="BSQ12" s="13"/>
      <c r="BSR12" s="13"/>
      <c r="BSS12" s="13"/>
      <c r="BST12" s="13"/>
      <c r="BSU12" s="13"/>
      <c r="BSV12" s="13"/>
      <c r="BSW12" s="13"/>
      <c r="BSX12" s="13"/>
      <c r="BSY12" s="13"/>
      <c r="BSZ12" s="13"/>
      <c r="BTA12" s="13"/>
      <c r="BTB12" s="13"/>
      <c r="BTC12" s="13"/>
      <c r="BTD12" s="13"/>
      <c r="BTE12" s="13"/>
      <c r="BTF12" s="13"/>
      <c r="BTG12" s="13"/>
      <c r="BTH12" s="13"/>
      <c r="BTI12" s="13"/>
      <c r="BTJ12" s="13"/>
      <c r="BTK12" s="13"/>
      <c r="BTL12" s="13"/>
      <c r="BTM12" s="13"/>
      <c r="BTN12" s="13"/>
      <c r="BTO12" s="13"/>
      <c r="BTP12" s="13"/>
      <c r="BTQ12" s="13"/>
      <c r="BTR12" s="13"/>
      <c r="BTS12" s="13"/>
      <c r="BTT12" s="13"/>
      <c r="BTU12" s="13"/>
      <c r="BTV12" s="13"/>
      <c r="BTW12" s="13"/>
      <c r="BTX12" s="13"/>
      <c r="BTY12" s="13"/>
      <c r="BTZ12" s="13"/>
      <c r="BUA12" s="13"/>
      <c r="BUB12" s="13"/>
      <c r="BUC12" s="13"/>
      <c r="BUD12" s="13"/>
      <c r="BUE12" s="13"/>
      <c r="BUF12" s="13"/>
      <c r="BUG12" s="13"/>
      <c r="BUH12" s="13"/>
      <c r="BUI12" s="13"/>
      <c r="BUJ12" s="13"/>
      <c r="BUK12" s="13"/>
      <c r="BUL12" s="13"/>
      <c r="BUM12" s="13"/>
      <c r="BUN12" s="13"/>
      <c r="BUO12" s="13"/>
      <c r="BUP12" s="13"/>
      <c r="BUQ12" s="13"/>
      <c r="BUR12" s="13"/>
      <c r="BUS12" s="13"/>
      <c r="BUT12" s="13"/>
      <c r="BUU12" s="13"/>
      <c r="BUV12" s="13"/>
      <c r="BUW12" s="13"/>
      <c r="BUX12" s="13"/>
      <c r="BUY12" s="13"/>
      <c r="BUZ12" s="13"/>
      <c r="BVA12" s="13"/>
      <c r="BVB12" s="13"/>
      <c r="BVC12" s="13"/>
      <c r="BVD12" s="13"/>
      <c r="BVE12" s="13"/>
      <c r="BVF12" s="13"/>
      <c r="BVG12" s="13"/>
      <c r="BVH12" s="13"/>
      <c r="BVI12" s="13"/>
      <c r="BVJ12" s="13"/>
      <c r="BVK12" s="13"/>
      <c r="BVL12" s="13"/>
      <c r="BVM12" s="13"/>
      <c r="BVN12" s="13"/>
      <c r="BVO12" s="13"/>
      <c r="BVP12" s="13"/>
      <c r="BVQ12" s="13"/>
      <c r="BVR12" s="13"/>
      <c r="BVS12" s="13"/>
      <c r="BVT12" s="13"/>
      <c r="BVU12" s="13"/>
      <c r="BVV12" s="13"/>
      <c r="BVW12" s="13"/>
      <c r="BVX12" s="13"/>
      <c r="BVY12" s="13"/>
      <c r="BVZ12" s="13"/>
      <c r="BWA12" s="13"/>
      <c r="BWB12" s="13"/>
      <c r="BWC12" s="13"/>
      <c r="BWD12" s="13"/>
      <c r="BWE12" s="13"/>
      <c r="BWF12" s="13"/>
      <c r="BWG12" s="13"/>
      <c r="BWH12" s="13"/>
      <c r="BWI12" s="13"/>
      <c r="BWJ12" s="13"/>
      <c r="BWK12" s="13"/>
      <c r="BWL12" s="13"/>
      <c r="BWM12" s="13"/>
      <c r="BWN12" s="13"/>
      <c r="BWO12" s="13"/>
      <c r="BWP12" s="13"/>
      <c r="BWQ12" s="13"/>
      <c r="BWR12" s="13"/>
      <c r="BWS12" s="13"/>
      <c r="BWT12" s="13"/>
      <c r="BWU12" s="13"/>
      <c r="BWV12" s="13"/>
      <c r="BWW12" s="13"/>
      <c r="BWX12" s="13"/>
      <c r="BWY12" s="13"/>
      <c r="BWZ12" s="13"/>
      <c r="BXA12" s="13"/>
      <c r="BXB12" s="13"/>
      <c r="BXC12" s="13"/>
      <c r="BXD12" s="13"/>
      <c r="BXE12" s="13"/>
      <c r="BXF12" s="13"/>
      <c r="BXG12" s="13"/>
      <c r="BXH12" s="13"/>
      <c r="BXI12" s="13"/>
      <c r="BXJ12" s="13"/>
      <c r="BXK12" s="13"/>
      <c r="BXL12" s="13"/>
      <c r="BXM12" s="13"/>
      <c r="BXN12" s="13"/>
      <c r="BXO12" s="13"/>
      <c r="BXP12" s="13"/>
      <c r="BXQ12" s="13"/>
      <c r="BXR12" s="13"/>
      <c r="BXS12" s="13"/>
      <c r="BXT12" s="13"/>
      <c r="BXU12" s="13"/>
      <c r="BXV12" s="13"/>
      <c r="BXW12" s="13"/>
      <c r="BXX12" s="13"/>
      <c r="BXY12" s="13"/>
      <c r="BXZ12" s="13"/>
      <c r="BYA12" s="13"/>
      <c r="BYB12" s="13"/>
      <c r="BYC12" s="13"/>
      <c r="BYD12" s="13"/>
      <c r="BYE12" s="13"/>
      <c r="BYF12" s="13"/>
      <c r="BYG12" s="13"/>
      <c r="BYH12" s="13"/>
      <c r="BYI12" s="13"/>
      <c r="BYJ12" s="13"/>
      <c r="BYK12" s="13"/>
      <c r="BYL12" s="13"/>
      <c r="BYM12" s="13"/>
      <c r="BYN12" s="13"/>
      <c r="BYO12" s="13"/>
      <c r="BYP12" s="13"/>
      <c r="BYQ12" s="13"/>
      <c r="BYR12" s="13"/>
      <c r="BYS12" s="13"/>
      <c r="BYT12" s="13"/>
      <c r="BYU12" s="13"/>
      <c r="BYV12" s="13"/>
      <c r="BYW12" s="13"/>
      <c r="BYX12" s="13"/>
      <c r="BYY12" s="13"/>
      <c r="BYZ12" s="13"/>
      <c r="BZA12" s="13"/>
      <c r="BZB12" s="13"/>
      <c r="BZC12" s="13"/>
      <c r="BZD12" s="13"/>
      <c r="BZE12" s="13"/>
      <c r="BZF12" s="13"/>
      <c r="BZG12" s="13"/>
      <c r="BZH12" s="13"/>
      <c r="BZI12" s="13"/>
      <c r="BZJ12" s="13"/>
      <c r="BZK12" s="13"/>
      <c r="BZL12" s="13"/>
      <c r="BZM12" s="13"/>
      <c r="BZN12" s="13"/>
      <c r="BZO12" s="13"/>
      <c r="BZP12" s="13"/>
      <c r="BZQ12" s="13"/>
      <c r="BZR12" s="13"/>
      <c r="BZS12" s="13"/>
      <c r="BZT12" s="13"/>
      <c r="BZU12" s="13"/>
      <c r="BZV12" s="13"/>
      <c r="BZW12" s="13"/>
      <c r="BZX12" s="13"/>
      <c r="BZY12" s="13"/>
      <c r="BZZ12" s="13"/>
      <c r="CAA12" s="13"/>
      <c r="CAB12" s="13"/>
      <c r="CAC12" s="13"/>
      <c r="CAD12" s="13"/>
      <c r="CAE12" s="13"/>
      <c r="CAF12" s="13"/>
      <c r="CAG12" s="13"/>
      <c r="CAH12" s="13"/>
      <c r="CAI12" s="13"/>
      <c r="CAJ12" s="13"/>
      <c r="CAK12" s="13"/>
      <c r="CAL12" s="13"/>
      <c r="CAM12" s="13"/>
      <c r="CAN12" s="13"/>
      <c r="CAO12" s="13"/>
      <c r="CAP12" s="13"/>
      <c r="CAQ12" s="13"/>
      <c r="CAR12" s="13"/>
      <c r="CAS12" s="13"/>
      <c r="CAT12" s="13"/>
      <c r="CAU12" s="13"/>
      <c r="CAV12" s="13"/>
      <c r="CAW12" s="13"/>
      <c r="CAX12" s="13"/>
      <c r="CAY12" s="13"/>
      <c r="CAZ12" s="13"/>
      <c r="CBA12" s="13"/>
      <c r="CBB12" s="13"/>
      <c r="CBC12" s="13"/>
      <c r="CBD12" s="13"/>
      <c r="CBE12" s="13"/>
      <c r="CBF12" s="13"/>
      <c r="CBG12" s="13"/>
      <c r="CBH12" s="13"/>
      <c r="CBI12" s="13"/>
      <c r="CBJ12" s="13"/>
      <c r="CBK12" s="13"/>
      <c r="CBL12" s="13"/>
      <c r="CBM12" s="13"/>
      <c r="CBN12" s="13"/>
      <c r="CBO12" s="13"/>
      <c r="CBP12" s="13"/>
      <c r="CBQ12" s="13"/>
      <c r="CBR12" s="13"/>
      <c r="CBS12" s="13"/>
      <c r="CBT12" s="13"/>
      <c r="CBU12" s="13"/>
      <c r="CBV12" s="13"/>
      <c r="CBW12" s="13"/>
      <c r="CBX12" s="13"/>
      <c r="CBY12" s="13"/>
      <c r="CBZ12" s="13"/>
      <c r="CCA12" s="13"/>
      <c r="CCB12" s="13"/>
      <c r="CCC12" s="13"/>
      <c r="CCD12" s="13"/>
      <c r="CCE12" s="13"/>
      <c r="CCF12" s="13"/>
      <c r="CCG12" s="13"/>
      <c r="CCH12" s="13"/>
      <c r="CCI12" s="13"/>
      <c r="CCJ12" s="13"/>
      <c r="CCK12" s="13"/>
      <c r="CCL12" s="13"/>
      <c r="CCM12" s="13"/>
      <c r="CCN12" s="13"/>
      <c r="CCO12" s="13"/>
      <c r="CCP12" s="13"/>
      <c r="CCQ12" s="13"/>
      <c r="CCR12" s="13"/>
      <c r="CCS12" s="13"/>
      <c r="CCT12" s="13"/>
      <c r="CCU12" s="13"/>
      <c r="CCV12" s="13"/>
      <c r="CCW12" s="13"/>
      <c r="CCX12" s="13"/>
      <c r="CCY12" s="13"/>
      <c r="CCZ12" s="13"/>
      <c r="CDA12" s="13"/>
      <c r="CDB12" s="13"/>
      <c r="CDC12" s="13"/>
      <c r="CDD12" s="13"/>
      <c r="CDE12" s="13"/>
      <c r="CDF12" s="13"/>
      <c r="CDG12" s="13"/>
      <c r="CDH12" s="13"/>
      <c r="CDI12" s="13"/>
      <c r="CDJ12" s="13"/>
      <c r="CDK12" s="13"/>
      <c r="CDL12" s="13"/>
      <c r="CDM12" s="13"/>
      <c r="CDN12" s="13"/>
      <c r="CDO12" s="13"/>
      <c r="CDP12" s="13"/>
      <c r="CDQ12" s="13"/>
      <c r="CDR12" s="13"/>
      <c r="CDS12" s="13"/>
      <c r="CDT12" s="13"/>
      <c r="CDU12" s="13"/>
      <c r="CDV12" s="13"/>
      <c r="CDW12" s="13"/>
      <c r="CDX12" s="13"/>
      <c r="CDY12" s="13"/>
      <c r="CDZ12" s="13"/>
      <c r="CEA12" s="13"/>
      <c r="CEB12" s="13"/>
      <c r="CEC12" s="13"/>
      <c r="CED12" s="13"/>
      <c r="CEE12" s="13"/>
      <c r="CEF12" s="13"/>
      <c r="CEG12" s="13"/>
      <c r="CEH12" s="13"/>
      <c r="CEI12" s="13"/>
      <c r="CEJ12" s="13"/>
      <c r="CEK12" s="13"/>
      <c r="CEL12" s="13"/>
      <c r="CEM12" s="13"/>
      <c r="CEN12" s="13"/>
      <c r="CEO12" s="13"/>
      <c r="CEP12" s="13"/>
      <c r="CEQ12" s="13"/>
      <c r="CER12" s="13"/>
      <c r="CES12" s="13"/>
      <c r="CET12" s="13"/>
      <c r="CEU12" s="13"/>
      <c r="CEV12" s="13"/>
      <c r="CEW12" s="13"/>
      <c r="CEX12" s="13"/>
      <c r="CEY12" s="13"/>
      <c r="CEZ12" s="13"/>
      <c r="CFA12" s="13"/>
      <c r="CFB12" s="13"/>
      <c r="CFC12" s="13"/>
      <c r="CFD12" s="13"/>
      <c r="CFE12" s="13"/>
      <c r="CFF12" s="13"/>
      <c r="CFG12" s="13"/>
      <c r="CFH12" s="13"/>
      <c r="CFI12" s="13"/>
      <c r="CFJ12" s="13"/>
      <c r="CFK12" s="13"/>
      <c r="CFL12" s="13"/>
      <c r="CFM12" s="13"/>
      <c r="CFN12" s="13"/>
      <c r="CFO12" s="13"/>
      <c r="CFP12" s="13"/>
      <c r="CFQ12" s="13"/>
      <c r="CFR12" s="13"/>
      <c r="CFS12" s="13"/>
      <c r="CFT12" s="13"/>
      <c r="CFU12" s="13"/>
      <c r="CFV12" s="13"/>
      <c r="CFW12" s="13"/>
      <c r="CFX12" s="13"/>
      <c r="CFY12" s="13"/>
      <c r="CFZ12" s="13"/>
      <c r="CGA12" s="13"/>
      <c r="CGB12" s="13"/>
      <c r="CGC12" s="13"/>
      <c r="CGD12" s="13"/>
      <c r="CGE12" s="13"/>
      <c r="CGF12" s="13"/>
      <c r="CGG12" s="13"/>
      <c r="CGH12" s="13"/>
      <c r="CGI12" s="13"/>
      <c r="CGJ12" s="13"/>
      <c r="CGK12" s="13"/>
      <c r="CGL12" s="13"/>
      <c r="CGM12" s="13"/>
      <c r="CGN12" s="13"/>
      <c r="CGO12" s="13"/>
      <c r="CGP12" s="13"/>
      <c r="CGQ12" s="13"/>
      <c r="CGR12" s="13"/>
      <c r="CGS12" s="13"/>
      <c r="CGT12" s="13"/>
      <c r="CGU12" s="13"/>
      <c r="CGV12" s="13"/>
      <c r="CGW12" s="13"/>
      <c r="CGX12" s="13"/>
      <c r="CGY12" s="13"/>
      <c r="CGZ12" s="13"/>
      <c r="CHA12" s="13"/>
      <c r="CHB12" s="13"/>
      <c r="CHC12" s="13"/>
      <c r="CHD12" s="13"/>
      <c r="CHE12" s="13"/>
      <c r="CHF12" s="13"/>
      <c r="CHG12" s="13"/>
      <c r="CHH12" s="13"/>
      <c r="CHI12" s="13"/>
      <c r="CHJ12" s="13"/>
      <c r="CHK12" s="13"/>
      <c r="CHL12" s="13"/>
      <c r="CHM12" s="13"/>
      <c r="CHN12" s="13"/>
      <c r="CHO12" s="13"/>
      <c r="CHP12" s="13"/>
      <c r="CHQ12" s="13"/>
      <c r="CHR12" s="13"/>
      <c r="CHS12" s="13"/>
      <c r="CHT12" s="13"/>
      <c r="CHU12" s="13"/>
      <c r="CHV12" s="13"/>
      <c r="CHW12" s="13"/>
      <c r="CHX12" s="13"/>
      <c r="CHY12" s="13"/>
      <c r="CHZ12" s="13"/>
      <c r="CIA12" s="13"/>
      <c r="CIB12" s="13"/>
      <c r="CIC12" s="13"/>
      <c r="CID12" s="13"/>
      <c r="CIE12" s="13"/>
      <c r="CIF12" s="13"/>
      <c r="CIG12" s="13"/>
      <c r="CIH12" s="13"/>
      <c r="CII12" s="13"/>
      <c r="CIJ12" s="13"/>
      <c r="CIK12" s="13"/>
      <c r="CIL12" s="13"/>
      <c r="CIM12" s="13"/>
      <c r="CIN12" s="13"/>
      <c r="CIO12" s="13"/>
      <c r="CIP12" s="13"/>
      <c r="CIQ12" s="13"/>
      <c r="CIR12" s="13"/>
      <c r="CIS12" s="13"/>
      <c r="CIT12" s="13"/>
      <c r="CIU12" s="13"/>
      <c r="CIV12" s="13"/>
      <c r="CIW12" s="13"/>
      <c r="CIX12" s="13"/>
      <c r="CIY12" s="13"/>
      <c r="CIZ12" s="13"/>
      <c r="CJA12" s="13"/>
      <c r="CJB12" s="13"/>
      <c r="CJC12" s="13"/>
      <c r="CJD12" s="13"/>
      <c r="CJE12" s="13"/>
      <c r="CJF12" s="13"/>
      <c r="CJG12" s="13"/>
      <c r="CJH12" s="13"/>
      <c r="CJI12" s="13"/>
      <c r="CJJ12" s="13"/>
      <c r="CJK12" s="13"/>
      <c r="CJL12" s="13"/>
      <c r="CJM12" s="13"/>
      <c r="CJN12" s="13"/>
      <c r="CJO12" s="13"/>
      <c r="CJP12" s="13"/>
      <c r="CJQ12" s="13"/>
      <c r="CJR12" s="13"/>
      <c r="CJS12" s="13"/>
      <c r="CJT12" s="13"/>
      <c r="CJU12" s="13"/>
      <c r="CJV12" s="13"/>
      <c r="CJW12" s="13"/>
      <c r="CJX12" s="13"/>
      <c r="CJY12" s="13"/>
      <c r="CJZ12" s="13"/>
      <c r="CKA12" s="13"/>
      <c r="CKB12" s="13"/>
      <c r="CKC12" s="13"/>
      <c r="CKD12" s="13"/>
      <c r="CKE12" s="13"/>
      <c r="CKF12" s="13"/>
      <c r="CKG12" s="13"/>
      <c r="CKH12" s="13"/>
      <c r="CKI12" s="13"/>
      <c r="CKJ12" s="13"/>
      <c r="CKK12" s="13"/>
      <c r="CKL12" s="13"/>
      <c r="CKM12" s="13"/>
      <c r="CKN12" s="13"/>
      <c r="CKO12" s="13"/>
      <c r="CKP12" s="13"/>
      <c r="CKQ12" s="13"/>
      <c r="CKR12" s="13"/>
      <c r="CKS12" s="13"/>
      <c r="CKT12" s="13"/>
      <c r="CKU12" s="13"/>
      <c r="CKV12" s="13"/>
      <c r="CKW12" s="13"/>
      <c r="CKX12" s="13"/>
      <c r="CKY12" s="13"/>
      <c r="CKZ12" s="13"/>
      <c r="CLA12" s="13"/>
      <c r="CLB12" s="13"/>
      <c r="CLC12" s="13"/>
      <c r="CLD12" s="13"/>
      <c r="CLE12" s="13"/>
      <c r="CLF12" s="13"/>
      <c r="CLG12" s="13"/>
      <c r="CLH12" s="13"/>
      <c r="CLI12" s="13"/>
      <c r="CLJ12" s="13"/>
      <c r="CLK12" s="13"/>
      <c r="CLL12" s="13"/>
      <c r="CLM12" s="13"/>
      <c r="CLN12" s="13"/>
      <c r="CLO12" s="13"/>
      <c r="CLP12" s="13"/>
      <c r="CLQ12" s="13"/>
      <c r="CLR12" s="13"/>
      <c r="CLS12" s="13"/>
      <c r="CLT12" s="13"/>
      <c r="CLU12" s="13"/>
      <c r="CLV12" s="13"/>
      <c r="CLW12" s="13"/>
      <c r="CLX12" s="13"/>
      <c r="CLY12" s="13"/>
      <c r="CLZ12" s="13"/>
      <c r="CMA12" s="13"/>
      <c r="CMB12" s="13"/>
      <c r="CMC12" s="13"/>
      <c r="CMD12" s="13"/>
      <c r="CME12" s="13"/>
      <c r="CMF12" s="13"/>
      <c r="CMG12" s="13"/>
      <c r="CMH12" s="13"/>
      <c r="CMI12" s="13"/>
      <c r="CMJ12" s="13"/>
      <c r="CMK12" s="13"/>
      <c r="CML12" s="13"/>
      <c r="CMM12" s="13"/>
      <c r="CMN12" s="13"/>
      <c r="CMO12" s="13"/>
      <c r="CMP12" s="13"/>
      <c r="CMQ12" s="13"/>
      <c r="CMR12" s="13"/>
      <c r="CMS12" s="13"/>
      <c r="CMT12" s="13"/>
      <c r="CMU12" s="13"/>
      <c r="CMV12" s="13"/>
      <c r="CMW12" s="13"/>
      <c r="CMX12" s="13"/>
      <c r="CMY12" s="13"/>
      <c r="CMZ12" s="13"/>
      <c r="CNA12" s="13"/>
      <c r="CNB12" s="13"/>
      <c r="CNC12" s="13"/>
      <c r="CND12" s="13"/>
      <c r="CNE12" s="13"/>
      <c r="CNF12" s="13"/>
      <c r="CNG12" s="13"/>
      <c r="CNH12" s="13"/>
      <c r="CNI12" s="13"/>
      <c r="CNJ12" s="13"/>
      <c r="CNK12" s="13"/>
      <c r="CNL12" s="13"/>
      <c r="CNM12" s="13"/>
      <c r="CNN12" s="13"/>
      <c r="CNO12" s="13"/>
      <c r="CNP12" s="13"/>
      <c r="CNQ12" s="13"/>
      <c r="CNR12" s="13"/>
      <c r="CNS12" s="13"/>
      <c r="CNT12" s="13"/>
      <c r="CNU12" s="13"/>
      <c r="CNV12" s="13"/>
      <c r="CNW12" s="13"/>
      <c r="CNX12" s="13"/>
      <c r="CNY12" s="13"/>
      <c r="CNZ12" s="13"/>
      <c r="COA12" s="13"/>
      <c r="COB12" s="13"/>
      <c r="COC12" s="13"/>
      <c r="COD12" s="13"/>
      <c r="COE12" s="13"/>
      <c r="COF12" s="13"/>
      <c r="COG12" s="13"/>
      <c r="COH12" s="13"/>
      <c r="COI12" s="13"/>
      <c r="COJ12" s="13"/>
      <c r="COK12" s="13"/>
      <c r="COL12" s="13"/>
      <c r="COM12" s="13"/>
      <c r="CON12" s="13"/>
      <c r="COO12" s="13"/>
      <c r="COP12" s="13"/>
      <c r="COQ12" s="13"/>
      <c r="COR12" s="13"/>
      <c r="COS12" s="13"/>
      <c r="COT12" s="13"/>
      <c r="COU12" s="13"/>
      <c r="COV12" s="13"/>
      <c r="COW12" s="13"/>
      <c r="COX12" s="13"/>
      <c r="COY12" s="13"/>
      <c r="COZ12" s="13"/>
      <c r="CPA12" s="13"/>
      <c r="CPB12" s="13"/>
      <c r="CPC12" s="13"/>
      <c r="CPD12" s="13"/>
      <c r="CPE12" s="13"/>
      <c r="CPF12" s="13"/>
      <c r="CPG12" s="13"/>
      <c r="CPH12" s="13"/>
      <c r="CPI12" s="13"/>
      <c r="CPJ12" s="13"/>
      <c r="CPK12" s="13"/>
      <c r="CPL12" s="13"/>
      <c r="CPM12" s="13"/>
      <c r="CPN12" s="13"/>
      <c r="CPO12" s="13"/>
      <c r="CPP12" s="13"/>
      <c r="CPQ12" s="13"/>
      <c r="CPR12" s="13"/>
      <c r="CPS12" s="13"/>
      <c r="CPT12" s="13"/>
      <c r="CPU12" s="13"/>
      <c r="CPV12" s="13"/>
      <c r="CPW12" s="13"/>
      <c r="CPX12" s="13"/>
      <c r="CPY12" s="13"/>
      <c r="CPZ12" s="13"/>
      <c r="CQA12" s="13"/>
      <c r="CQB12" s="13"/>
      <c r="CQC12" s="13"/>
      <c r="CQD12" s="13"/>
      <c r="CQE12" s="13"/>
      <c r="CQF12" s="13"/>
      <c r="CQG12" s="13"/>
      <c r="CQH12" s="13"/>
      <c r="CQI12" s="13"/>
      <c r="CQJ12" s="13"/>
      <c r="CQK12" s="13"/>
      <c r="CQL12" s="13"/>
      <c r="CQM12" s="13"/>
      <c r="CQN12" s="13"/>
      <c r="CQO12" s="13"/>
      <c r="CQP12" s="13"/>
      <c r="CQQ12" s="13"/>
      <c r="CQR12" s="13"/>
      <c r="CQS12" s="13"/>
      <c r="CQT12" s="13"/>
      <c r="CQU12" s="13"/>
      <c r="CQV12" s="13"/>
      <c r="CQW12" s="13"/>
      <c r="CQX12" s="13"/>
      <c r="CQY12" s="13"/>
      <c r="CQZ12" s="13"/>
      <c r="CRA12" s="13"/>
      <c r="CRB12" s="13"/>
      <c r="CRC12" s="13"/>
      <c r="CRD12" s="13"/>
      <c r="CRE12" s="13"/>
      <c r="CRF12" s="13"/>
      <c r="CRG12" s="13"/>
      <c r="CRH12" s="13"/>
      <c r="CRI12" s="13"/>
      <c r="CRJ12" s="13"/>
      <c r="CRK12" s="13"/>
      <c r="CRL12" s="13"/>
      <c r="CRM12" s="13"/>
      <c r="CRN12" s="13"/>
      <c r="CRO12" s="13"/>
      <c r="CRP12" s="13"/>
      <c r="CRQ12" s="13"/>
      <c r="CRR12" s="13"/>
      <c r="CRS12" s="13"/>
      <c r="CRT12" s="13"/>
      <c r="CRU12" s="13"/>
      <c r="CRV12" s="13"/>
      <c r="CRW12" s="13"/>
      <c r="CRX12" s="13"/>
      <c r="CRY12" s="13"/>
      <c r="CRZ12" s="13"/>
      <c r="CSA12" s="13"/>
      <c r="CSB12" s="13"/>
      <c r="CSC12" s="13"/>
      <c r="CSD12" s="13"/>
      <c r="CSE12" s="13"/>
      <c r="CSF12" s="13"/>
      <c r="CSG12" s="13"/>
      <c r="CSH12" s="13"/>
      <c r="CSI12" s="13"/>
      <c r="CSJ12" s="13"/>
      <c r="CSK12" s="13"/>
      <c r="CSL12" s="13"/>
      <c r="CSM12" s="13"/>
      <c r="CSN12" s="13"/>
      <c r="CSO12" s="13"/>
      <c r="CSP12" s="13"/>
      <c r="CSQ12" s="13"/>
      <c r="CSR12" s="13"/>
      <c r="CSS12" s="13"/>
      <c r="CST12" s="13"/>
      <c r="CSU12" s="13"/>
      <c r="CSV12" s="13"/>
      <c r="CSW12" s="13"/>
      <c r="CSX12" s="13"/>
      <c r="CSY12" s="13"/>
      <c r="CSZ12" s="13"/>
      <c r="CTA12" s="13"/>
      <c r="CTB12" s="13"/>
      <c r="CTC12" s="13"/>
      <c r="CTD12" s="13"/>
      <c r="CTE12" s="13"/>
      <c r="CTF12" s="13"/>
      <c r="CTG12" s="13"/>
      <c r="CTH12" s="13"/>
      <c r="CTI12" s="13"/>
      <c r="CTJ12" s="13"/>
      <c r="CTK12" s="13"/>
      <c r="CTL12" s="13"/>
      <c r="CTM12" s="13"/>
      <c r="CTN12" s="13"/>
      <c r="CTO12" s="13"/>
      <c r="CTP12" s="13"/>
      <c r="CTQ12" s="13"/>
      <c r="CTR12" s="13"/>
      <c r="CTS12" s="13"/>
      <c r="CTT12" s="13"/>
      <c r="CTU12" s="13"/>
      <c r="CTV12" s="13"/>
      <c r="CTW12" s="13"/>
      <c r="CTX12" s="13"/>
      <c r="CTY12" s="13"/>
      <c r="CTZ12" s="13"/>
      <c r="CUA12" s="13"/>
      <c r="CUB12" s="13"/>
      <c r="CUC12" s="13"/>
      <c r="CUD12" s="13"/>
      <c r="CUE12" s="13"/>
      <c r="CUF12" s="13"/>
      <c r="CUG12" s="13"/>
      <c r="CUH12" s="13"/>
      <c r="CUI12" s="13"/>
      <c r="CUJ12" s="13"/>
      <c r="CUK12" s="13"/>
      <c r="CUL12" s="13"/>
      <c r="CUM12" s="13"/>
      <c r="CUN12" s="13"/>
      <c r="CUO12" s="13"/>
      <c r="CUP12" s="13"/>
      <c r="CUQ12" s="13"/>
      <c r="CUR12" s="13"/>
      <c r="CUS12" s="13"/>
      <c r="CUT12" s="13"/>
      <c r="CUU12" s="13"/>
      <c r="CUV12" s="13"/>
      <c r="CUW12" s="13"/>
      <c r="CUX12" s="13"/>
      <c r="CUY12" s="13"/>
      <c r="CUZ12" s="13"/>
      <c r="CVA12" s="13"/>
      <c r="CVB12" s="13"/>
      <c r="CVC12" s="13"/>
      <c r="CVD12" s="13"/>
      <c r="CVE12" s="13"/>
      <c r="CVF12" s="13"/>
      <c r="CVG12" s="13"/>
      <c r="CVH12" s="13"/>
      <c r="CVI12" s="13"/>
      <c r="CVJ12" s="13"/>
      <c r="CVK12" s="13"/>
      <c r="CVL12" s="13"/>
      <c r="CVM12" s="13"/>
      <c r="CVN12" s="13"/>
      <c r="CVO12" s="13"/>
      <c r="CVP12" s="13"/>
      <c r="CVQ12" s="13"/>
      <c r="CVR12" s="13"/>
      <c r="CVS12" s="13"/>
      <c r="CVT12" s="13"/>
      <c r="CVU12" s="13"/>
      <c r="CVV12" s="13"/>
      <c r="CVW12" s="13"/>
      <c r="CVX12" s="13"/>
      <c r="CVY12" s="13"/>
      <c r="CVZ12" s="13"/>
      <c r="CWA12" s="13"/>
      <c r="CWB12" s="13"/>
      <c r="CWC12" s="13"/>
      <c r="CWD12" s="13"/>
      <c r="CWE12" s="13"/>
      <c r="CWF12" s="13"/>
      <c r="CWG12" s="13"/>
      <c r="CWH12" s="13"/>
      <c r="CWI12" s="13"/>
      <c r="CWJ12" s="13"/>
      <c r="CWK12" s="13"/>
      <c r="CWL12" s="13"/>
      <c r="CWM12" s="13"/>
      <c r="CWN12" s="13"/>
      <c r="CWO12" s="13"/>
      <c r="CWP12" s="13"/>
      <c r="CWQ12" s="13"/>
      <c r="CWR12" s="13"/>
      <c r="CWS12" s="13"/>
      <c r="CWT12" s="13"/>
      <c r="CWU12" s="13"/>
      <c r="CWV12" s="13"/>
      <c r="CWW12" s="13"/>
      <c r="CWX12" s="13"/>
      <c r="CWY12" s="13"/>
      <c r="CWZ12" s="13"/>
      <c r="CXA12" s="13"/>
      <c r="CXB12" s="13"/>
      <c r="CXC12" s="13"/>
      <c r="CXD12" s="13"/>
      <c r="CXE12" s="13"/>
      <c r="CXF12" s="13"/>
      <c r="CXG12" s="13"/>
      <c r="CXH12" s="13"/>
      <c r="CXI12" s="13"/>
      <c r="CXJ12" s="13"/>
      <c r="CXK12" s="13"/>
      <c r="CXL12" s="13"/>
      <c r="CXM12" s="13"/>
      <c r="CXN12" s="13"/>
      <c r="CXO12" s="13"/>
      <c r="CXP12" s="13"/>
      <c r="CXQ12" s="13"/>
      <c r="CXR12" s="13"/>
      <c r="CXS12" s="13"/>
      <c r="CXT12" s="13"/>
      <c r="CXU12" s="13"/>
      <c r="CXV12" s="13"/>
      <c r="CXW12" s="13"/>
      <c r="CXX12" s="13"/>
      <c r="CXY12" s="13"/>
      <c r="CXZ12" s="13"/>
      <c r="CYA12" s="13"/>
      <c r="CYB12" s="13"/>
      <c r="CYC12" s="13"/>
      <c r="CYD12" s="13"/>
      <c r="CYE12" s="13"/>
      <c r="CYF12" s="13"/>
      <c r="CYG12" s="13"/>
      <c r="CYH12" s="13"/>
      <c r="CYI12" s="13"/>
      <c r="CYJ12" s="13"/>
      <c r="CYK12" s="13"/>
      <c r="CYL12" s="13"/>
      <c r="CYM12" s="13"/>
      <c r="CYN12" s="13"/>
      <c r="CYO12" s="13"/>
      <c r="CYP12" s="13"/>
      <c r="CYQ12" s="13"/>
      <c r="CYR12" s="13"/>
      <c r="CYS12" s="13"/>
      <c r="CYT12" s="13"/>
      <c r="CYU12" s="13"/>
      <c r="CYV12" s="13"/>
      <c r="CYW12" s="13"/>
      <c r="CYX12" s="13"/>
      <c r="CYY12" s="13"/>
      <c r="CYZ12" s="13"/>
      <c r="CZA12" s="13"/>
      <c r="CZB12" s="13"/>
      <c r="CZC12" s="13"/>
      <c r="CZD12" s="13"/>
      <c r="CZE12" s="13"/>
      <c r="CZF12" s="13"/>
      <c r="CZG12" s="13"/>
      <c r="CZH12" s="13"/>
      <c r="CZI12" s="13"/>
      <c r="CZJ12" s="13"/>
      <c r="CZK12" s="13"/>
      <c r="CZL12" s="13"/>
      <c r="CZM12" s="13"/>
      <c r="CZN12" s="13"/>
      <c r="CZO12" s="13"/>
      <c r="CZP12" s="13"/>
      <c r="CZQ12" s="13"/>
      <c r="CZR12" s="13"/>
      <c r="CZS12" s="13"/>
      <c r="CZT12" s="13"/>
      <c r="CZU12" s="13"/>
      <c r="CZV12" s="13"/>
      <c r="CZW12" s="13"/>
      <c r="CZX12" s="13"/>
      <c r="CZY12" s="13"/>
      <c r="CZZ12" s="13"/>
      <c r="DAA12" s="13"/>
      <c r="DAB12" s="13"/>
      <c r="DAC12" s="13"/>
      <c r="DAD12" s="13"/>
      <c r="DAE12" s="13"/>
      <c r="DAF12" s="13"/>
      <c r="DAG12" s="13"/>
      <c r="DAH12" s="13"/>
      <c r="DAI12" s="13"/>
      <c r="DAJ12" s="13"/>
      <c r="DAK12" s="13"/>
      <c r="DAL12" s="13"/>
      <c r="DAM12" s="13"/>
      <c r="DAN12" s="13"/>
      <c r="DAO12" s="13"/>
      <c r="DAP12" s="13"/>
      <c r="DAQ12" s="13"/>
      <c r="DAR12" s="13"/>
      <c r="DAS12" s="13"/>
      <c r="DAT12" s="13"/>
      <c r="DAU12" s="13"/>
      <c r="DAV12" s="13"/>
      <c r="DAW12" s="13"/>
      <c r="DAX12" s="13"/>
      <c r="DAY12" s="13"/>
      <c r="DAZ12" s="13"/>
      <c r="DBA12" s="13"/>
      <c r="DBB12" s="13"/>
      <c r="DBC12" s="13"/>
      <c r="DBD12" s="13"/>
      <c r="DBE12" s="13"/>
      <c r="DBF12" s="13"/>
      <c r="DBG12" s="13"/>
      <c r="DBH12" s="13"/>
      <c r="DBI12" s="13"/>
      <c r="DBJ12" s="13"/>
      <c r="DBK12" s="13"/>
      <c r="DBL12" s="13"/>
      <c r="DBM12" s="13"/>
      <c r="DBN12" s="13"/>
      <c r="DBO12" s="13"/>
      <c r="DBP12" s="13"/>
      <c r="DBQ12" s="13"/>
      <c r="DBR12" s="13"/>
      <c r="DBS12" s="13"/>
      <c r="DBT12" s="13"/>
      <c r="DBU12" s="13"/>
      <c r="DBV12" s="13"/>
      <c r="DBW12" s="13"/>
      <c r="DBX12" s="13"/>
      <c r="DBY12" s="13"/>
      <c r="DBZ12" s="13"/>
      <c r="DCA12" s="13"/>
      <c r="DCB12" s="13"/>
      <c r="DCC12" s="13"/>
      <c r="DCD12" s="13"/>
      <c r="DCE12" s="13"/>
      <c r="DCF12" s="13"/>
      <c r="DCG12" s="13"/>
      <c r="DCH12" s="13"/>
      <c r="DCI12" s="13"/>
      <c r="DCJ12" s="13"/>
      <c r="DCK12" s="13"/>
      <c r="DCL12" s="13"/>
      <c r="DCM12" s="13"/>
      <c r="DCN12" s="13"/>
      <c r="DCO12" s="13"/>
      <c r="DCP12" s="13"/>
      <c r="DCQ12" s="13"/>
      <c r="DCR12" s="13"/>
      <c r="DCS12" s="13"/>
      <c r="DCT12" s="13"/>
      <c r="DCU12" s="13"/>
      <c r="DCV12" s="13"/>
      <c r="DCW12" s="13"/>
      <c r="DCX12" s="13"/>
      <c r="DCY12" s="13"/>
      <c r="DCZ12" s="13"/>
      <c r="DDA12" s="13"/>
      <c r="DDB12" s="13"/>
      <c r="DDC12" s="13"/>
      <c r="DDD12" s="13"/>
      <c r="DDE12" s="13"/>
      <c r="DDF12" s="13"/>
      <c r="DDG12" s="13"/>
      <c r="DDH12" s="13"/>
      <c r="DDI12" s="13"/>
      <c r="DDJ12" s="13"/>
      <c r="DDK12" s="13"/>
      <c r="DDL12" s="13"/>
      <c r="DDM12" s="13"/>
      <c r="DDN12" s="13"/>
      <c r="DDO12" s="13"/>
      <c r="DDP12" s="13"/>
      <c r="DDQ12" s="13"/>
      <c r="DDR12" s="13"/>
      <c r="DDS12" s="13"/>
      <c r="DDT12" s="13"/>
      <c r="DDU12" s="13"/>
      <c r="DDV12" s="13"/>
      <c r="DDW12" s="13"/>
      <c r="DDX12" s="13"/>
      <c r="DDY12" s="13"/>
      <c r="DDZ12" s="13"/>
      <c r="DEA12" s="13"/>
      <c r="DEB12" s="13"/>
      <c r="DEC12" s="13"/>
      <c r="DED12" s="13"/>
      <c r="DEE12" s="13"/>
      <c r="DEF12" s="13"/>
      <c r="DEG12" s="13"/>
      <c r="DEH12" s="13"/>
      <c r="DEI12" s="13"/>
      <c r="DEJ12" s="13"/>
      <c r="DEK12" s="13"/>
      <c r="DEL12" s="13"/>
      <c r="DEM12" s="13"/>
      <c r="DEN12" s="13"/>
      <c r="DEO12" s="13"/>
      <c r="DEP12" s="13"/>
      <c r="DEQ12" s="13"/>
      <c r="DER12" s="13"/>
      <c r="DES12" s="13"/>
      <c r="DET12" s="13"/>
      <c r="DEU12" s="13"/>
      <c r="DEV12" s="13"/>
      <c r="DEW12" s="13"/>
      <c r="DEX12" s="13"/>
      <c r="DEY12" s="13"/>
      <c r="DEZ12" s="13"/>
      <c r="DFA12" s="13"/>
      <c r="DFB12" s="13"/>
      <c r="DFC12" s="13"/>
      <c r="DFD12" s="13"/>
      <c r="DFE12" s="13"/>
      <c r="DFF12" s="13"/>
      <c r="DFG12" s="13"/>
      <c r="DFH12" s="13"/>
      <c r="DFI12" s="13"/>
      <c r="DFJ12" s="13"/>
      <c r="DFK12" s="13"/>
      <c r="DFL12" s="13"/>
      <c r="DFM12" s="13"/>
      <c r="DFN12" s="13"/>
      <c r="DFO12" s="13"/>
      <c r="DFP12" s="13"/>
      <c r="DFQ12" s="13"/>
      <c r="DFR12" s="13"/>
      <c r="DFS12" s="13"/>
      <c r="DFT12" s="13"/>
      <c r="DFU12" s="13"/>
      <c r="DFV12" s="13"/>
      <c r="DFW12" s="13"/>
      <c r="DFX12" s="13"/>
      <c r="DFY12" s="13"/>
      <c r="DFZ12" s="13"/>
      <c r="DGA12" s="13"/>
      <c r="DGB12" s="13"/>
      <c r="DGC12" s="13"/>
      <c r="DGD12" s="13"/>
      <c r="DGE12" s="13"/>
      <c r="DGF12" s="13"/>
      <c r="DGG12" s="13"/>
      <c r="DGH12" s="13"/>
      <c r="DGI12" s="13"/>
      <c r="DGJ12" s="13"/>
      <c r="DGK12" s="13"/>
      <c r="DGL12" s="13"/>
      <c r="DGM12" s="13"/>
      <c r="DGN12" s="13"/>
      <c r="DGO12" s="13"/>
      <c r="DGP12" s="13"/>
      <c r="DGQ12" s="13"/>
      <c r="DGR12" s="13"/>
      <c r="DGS12" s="13"/>
      <c r="DGT12" s="13"/>
      <c r="DGU12" s="13"/>
      <c r="DGV12" s="13"/>
      <c r="DGW12" s="13"/>
      <c r="DGX12" s="13"/>
      <c r="DGY12" s="13"/>
      <c r="DGZ12" s="13"/>
      <c r="DHA12" s="13"/>
      <c r="DHB12" s="13"/>
      <c r="DHC12" s="13"/>
      <c r="DHD12" s="13"/>
      <c r="DHE12" s="13"/>
      <c r="DHF12" s="13"/>
      <c r="DHG12" s="13"/>
      <c r="DHH12" s="13"/>
      <c r="DHI12" s="13"/>
      <c r="DHJ12" s="13"/>
      <c r="DHK12" s="13"/>
      <c r="DHL12" s="13"/>
      <c r="DHM12" s="13"/>
      <c r="DHN12" s="13"/>
      <c r="DHO12" s="13"/>
      <c r="DHP12" s="13"/>
      <c r="DHQ12" s="13"/>
      <c r="DHR12" s="13"/>
      <c r="DHS12" s="13"/>
      <c r="DHT12" s="13"/>
      <c r="DHU12" s="13"/>
      <c r="DHV12" s="13"/>
      <c r="DHW12" s="13"/>
      <c r="DHX12" s="13"/>
      <c r="DHY12" s="13"/>
      <c r="DHZ12" s="13"/>
      <c r="DIA12" s="13"/>
      <c r="DIB12" s="13"/>
      <c r="DIC12" s="13"/>
      <c r="DID12" s="13"/>
      <c r="DIE12" s="13"/>
      <c r="DIF12" s="13"/>
      <c r="DIG12" s="13"/>
      <c r="DIH12" s="13"/>
      <c r="DII12" s="13"/>
      <c r="DIJ12" s="13"/>
      <c r="DIK12" s="13"/>
      <c r="DIL12" s="13"/>
      <c r="DIM12" s="13"/>
      <c r="DIN12" s="13"/>
      <c r="DIO12" s="13"/>
      <c r="DIP12" s="13"/>
      <c r="DIQ12" s="13"/>
      <c r="DIR12" s="13"/>
      <c r="DIS12" s="13"/>
      <c r="DIT12" s="13"/>
      <c r="DIU12" s="13"/>
      <c r="DIV12" s="13"/>
      <c r="DIW12" s="13"/>
      <c r="DIX12" s="13"/>
      <c r="DIY12" s="13"/>
      <c r="DIZ12" s="13"/>
      <c r="DJA12" s="13"/>
      <c r="DJB12" s="13"/>
      <c r="DJC12" s="13"/>
      <c r="DJD12" s="13"/>
      <c r="DJE12" s="13"/>
      <c r="DJF12" s="13"/>
      <c r="DJG12" s="13"/>
      <c r="DJH12" s="13"/>
      <c r="DJI12" s="13"/>
      <c r="DJJ12" s="13"/>
      <c r="DJK12" s="13"/>
      <c r="DJL12" s="13"/>
      <c r="DJM12" s="13"/>
      <c r="DJN12" s="13"/>
      <c r="DJO12" s="13"/>
      <c r="DJP12" s="13"/>
      <c r="DJQ12" s="13"/>
      <c r="DJR12" s="13"/>
      <c r="DJS12" s="13"/>
      <c r="DJT12" s="13"/>
      <c r="DJU12" s="13"/>
      <c r="DJV12" s="13"/>
      <c r="DJW12" s="13"/>
      <c r="DJX12" s="13"/>
      <c r="DJY12" s="13"/>
      <c r="DJZ12" s="13"/>
      <c r="DKA12" s="13"/>
      <c r="DKB12" s="13"/>
      <c r="DKC12" s="13"/>
      <c r="DKD12" s="13"/>
      <c r="DKE12" s="13"/>
      <c r="DKF12" s="13"/>
      <c r="DKG12" s="13"/>
      <c r="DKH12" s="13"/>
      <c r="DKI12" s="13"/>
      <c r="DKJ12" s="13"/>
      <c r="DKK12" s="13"/>
      <c r="DKL12" s="13"/>
      <c r="DKM12" s="13"/>
      <c r="DKN12" s="13"/>
      <c r="DKO12" s="13"/>
      <c r="DKP12" s="13"/>
      <c r="DKQ12" s="13"/>
      <c r="DKR12" s="13"/>
      <c r="DKS12" s="13"/>
      <c r="DKT12" s="13"/>
      <c r="DKU12" s="13"/>
      <c r="DKV12" s="13"/>
      <c r="DKW12" s="13"/>
      <c r="DKX12" s="13"/>
      <c r="DKY12" s="13"/>
      <c r="DKZ12" s="13"/>
      <c r="DLA12" s="13"/>
      <c r="DLB12" s="13"/>
      <c r="DLC12" s="13"/>
      <c r="DLD12" s="13"/>
      <c r="DLE12" s="13"/>
      <c r="DLF12" s="13"/>
      <c r="DLG12" s="13"/>
      <c r="DLH12" s="13"/>
      <c r="DLI12" s="13"/>
      <c r="DLJ12" s="13"/>
      <c r="DLK12" s="13"/>
      <c r="DLL12" s="13"/>
      <c r="DLM12" s="13"/>
      <c r="DLN12" s="13"/>
      <c r="DLO12" s="13"/>
      <c r="DLP12" s="13"/>
      <c r="DLQ12" s="13"/>
      <c r="DLR12" s="13"/>
      <c r="DLS12" s="13"/>
      <c r="DLT12" s="13"/>
      <c r="DLU12" s="13"/>
      <c r="DLV12" s="13"/>
      <c r="DLW12" s="13"/>
      <c r="DLX12" s="13"/>
      <c r="DLY12" s="13"/>
      <c r="DLZ12" s="13"/>
      <c r="DMA12" s="13"/>
      <c r="DMB12" s="13"/>
      <c r="DMC12" s="13"/>
      <c r="DMD12" s="13"/>
      <c r="DME12" s="13"/>
      <c r="DMF12" s="13"/>
      <c r="DMG12" s="13"/>
      <c r="DMH12" s="13"/>
      <c r="DMI12" s="13"/>
      <c r="DMJ12" s="13"/>
      <c r="DMK12" s="13"/>
      <c r="DML12" s="13"/>
      <c r="DMM12" s="13"/>
      <c r="DMN12" s="13"/>
      <c r="DMO12" s="13"/>
      <c r="DMP12" s="13"/>
      <c r="DMQ12" s="13"/>
      <c r="DMR12" s="13"/>
      <c r="DMS12" s="13"/>
      <c r="DMT12" s="13"/>
      <c r="DMU12" s="13"/>
      <c r="DMV12" s="13"/>
      <c r="DMW12" s="13"/>
      <c r="DMX12" s="13"/>
      <c r="DMY12" s="13"/>
      <c r="DMZ12" s="13"/>
      <c r="DNA12" s="13"/>
      <c r="DNB12" s="13"/>
      <c r="DNC12" s="13"/>
      <c r="DND12" s="13"/>
      <c r="DNE12" s="13"/>
      <c r="DNF12" s="13"/>
      <c r="DNG12" s="13"/>
      <c r="DNH12" s="13"/>
      <c r="DNI12" s="13"/>
      <c r="DNJ12" s="13"/>
      <c r="DNK12" s="13"/>
      <c r="DNL12" s="13"/>
      <c r="DNM12" s="13"/>
      <c r="DNN12" s="13"/>
      <c r="DNO12" s="13"/>
      <c r="DNP12" s="13"/>
      <c r="DNQ12" s="13"/>
      <c r="DNR12" s="13"/>
      <c r="DNS12" s="13"/>
      <c r="DNT12" s="13"/>
      <c r="DNU12" s="13"/>
      <c r="DNV12" s="13"/>
      <c r="DNW12" s="13"/>
      <c r="DNX12" s="13"/>
      <c r="DNY12" s="13"/>
      <c r="DNZ12" s="13"/>
      <c r="DOA12" s="13"/>
      <c r="DOB12" s="13"/>
      <c r="DOC12" s="13"/>
      <c r="DOD12" s="13"/>
      <c r="DOE12" s="13"/>
      <c r="DOF12" s="13"/>
      <c r="DOG12" s="13"/>
      <c r="DOH12" s="13"/>
      <c r="DOI12" s="13"/>
      <c r="DOJ12" s="13"/>
      <c r="DOK12" s="13"/>
      <c r="DOL12" s="13"/>
      <c r="DOM12" s="13"/>
      <c r="DON12" s="13"/>
      <c r="DOO12" s="13"/>
      <c r="DOP12" s="13"/>
      <c r="DOQ12" s="13"/>
      <c r="DOR12" s="13"/>
      <c r="DOS12" s="13"/>
      <c r="DOT12" s="13"/>
      <c r="DOU12" s="13"/>
      <c r="DOV12" s="13"/>
      <c r="DOW12" s="13"/>
      <c r="DOX12" s="13"/>
      <c r="DOY12" s="13"/>
      <c r="DOZ12" s="13"/>
      <c r="DPA12" s="13"/>
      <c r="DPB12" s="13"/>
      <c r="DPC12" s="13"/>
      <c r="DPD12" s="13"/>
      <c r="DPE12" s="13"/>
      <c r="DPF12" s="13"/>
      <c r="DPG12" s="13"/>
      <c r="DPH12" s="13"/>
      <c r="DPI12" s="13"/>
      <c r="DPJ12" s="13"/>
      <c r="DPK12" s="13"/>
      <c r="DPL12" s="13"/>
      <c r="DPM12" s="13"/>
      <c r="DPN12" s="13"/>
      <c r="DPO12" s="13"/>
      <c r="DPP12" s="13"/>
      <c r="DPQ12" s="13"/>
      <c r="DPR12" s="13"/>
      <c r="DPS12" s="13"/>
      <c r="DPT12" s="13"/>
      <c r="DPU12" s="13"/>
      <c r="DPV12" s="13"/>
      <c r="DPW12" s="13"/>
      <c r="DPX12" s="13"/>
      <c r="DPY12" s="13"/>
      <c r="DPZ12" s="13"/>
      <c r="DQA12" s="13"/>
      <c r="DQB12" s="13"/>
      <c r="DQC12" s="13"/>
      <c r="DQD12" s="13"/>
      <c r="DQE12" s="13"/>
      <c r="DQF12" s="13"/>
      <c r="DQG12" s="13"/>
      <c r="DQH12" s="13"/>
      <c r="DQI12" s="13"/>
      <c r="DQJ12" s="13"/>
      <c r="DQK12" s="13"/>
      <c r="DQL12" s="13"/>
      <c r="DQM12" s="13"/>
      <c r="DQN12" s="13"/>
      <c r="DQO12" s="13"/>
      <c r="DQP12" s="13"/>
      <c r="DQQ12" s="13"/>
      <c r="DQR12" s="13"/>
      <c r="DQS12" s="13"/>
      <c r="DQT12" s="13"/>
      <c r="DQU12" s="13"/>
      <c r="DQV12" s="13"/>
      <c r="DQW12" s="13"/>
      <c r="DQX12" s="13"/>
      <c r="DQY12" s="13"/>
      <c r="DQZ12" s="13"/>
      <c r="DRA12" s="13"/>
      <c r="DRB12" s="13"/>
      <c r="DRC12" s="13"/>
      <c r="DRD12" s="13"/>
      <c r="DRE12" s="13"/>
      <c r="DRF12" s="13"/>
      <c r="DRG12" s="13"/>
      <c r="DRH12" s="13"/>
      <c r="DRI12" s="13"/>
      <c r="DRJ12" s="13"/>
      <c r="DRK12" s="13"/>
      <c r="DRL12" s="13"/>
      <c r="DRM12" s="13"/>
      <c r="DRN12" s="13"/>
      <c r="DRO12" s="13"/>
      <c r="DRP12" s="13"/>
      <c r="DRQ12" s="13"/>
      <c r="DRR12" s="13"/>
      <c r="DRS12" s="13"/>
      <c r="DRT12" s="13"/>
      <c r="DRU12" s="13"/>
      <c r="DRV12" s="13"/>
      <c r="DRW12" s="13"/>
      <c r="DRX12" s="13"/>
      <c r="DRY12" s="13"/>
      <c r="DRZ12" s="13"/>
      <c r="DSA12" s="13"/>
      <c r="DSB12" s="13"/>
      <c r="DSC12" s="13"/>
      <c r="DSD12" s="13"/>
      <c r="DSE12" s="13"/>
      <c r="DSF12" s="13"/>
      <c r="DSG12" s="13"/>
      <c r="DSH12" s="13"/>
      <c r="DSI12" s="13"/>
      <c r="DSJ12" s="13"/>
      <c r="DSK12" s="13"/>
      <c r="DSL12" s="13"/>
      <c r="DSM12" s="13"/>
      <c r="DSN12" s="13"/>
      <c r="DSO12" s="13"/>
      <c r="DSP12" s="13"/>
      <c r="DSQ12" s="13"/>
      <c r="DSR12" s="13"/>
      <c r="DSS12" s="13"/>
      <c r="DST12" s="13"/>
      <c r="DSU12" s="13"/>
      <c r="DSV12" s="13"/>
      <c r="DSW12" s="13"/>
      <c r="DSX12" s="13"/>
      <c r="DSY12" s="13"/>
      <c r="DSZ12" s="13"/>
      <c r="DTA12" s="13"/>
      <c r="DTB12" s="13"/>
      <c r="DTC12" s="13"/>
      <c r="DTD12" s="13"/>
      <c r="DTE12" s="13"/>
      <c r="DTF12" s="13"/>
      <c r="DTG12" s="13"/>
      <c r="DTH12" s="13"/>
      <c r="DTI12" s="13"/>
      <c r="DTJ12" s="13"/>
      <c r="DTK12" s="13"/>
      <c r="DTL12" s="13"/>
      <c r="DTM12" s="13"/>
      <c r="DTN12" s="13"/>
      <c r="DTO12" s="13"/>
      <c r="DTP12" s="13"/>
      <c r="DTQ12" s="13"/>
      <c r="DTR12" s="13"/>
      <c r="DTS12" s="13"/>
      <c r="DTT12" s="13"/>
      <c r="DTU12" s="13"/>
      <c r="DTV12" s="13"/>
      <c r="DTW12" s="13"/>
      <c r="DTX12" s="13"/>
      <c r="DTY12" s="13"/>
      <c r="DTZ12" s="13"/>
      <c r="DUA12" s="13"/>
      <c r="DUB12" s="13"/>
      <c r="DUC12" s="13"/>
      <c r="DUD12" s="13"/>
      <c r="DUE12" s="13"/>
      <c r="DUF12" s="13"/>
      <c r="DUG12" s="13"/>
      <c r="DUH12" s="13"/>
      <c r="DUI12" s="13"/>
      <c r="DUJ12" s="13"/>
      <c r="DUK12" s="13"/>
      <c r="DUL12" s="13"/>
      <c r="DUM12" s="13"/>
      <c r="DUN12" s="13"/>
      <c r="DUO12" s="13"/>
      <c r="DUP12" s="13"/>
      <c r="DUQ12" s="13"/>
      <c r="DUR12" s="13"/>
      <c r="DUS12" s="13"/>
      <c r="DUT12" s="13"/>
      <c r="DUU12" s="13"/>
      <c r="DUV12" s="13"/>
      <c r="DUW12" s="13"/>
      <c r="DUX12" s="13"/>
      <c r="DUY12" s="13"/>
      <c r="DUZ12" s="13"/>
      <c r="DVA12" s="13"/>
      <c r="DVB12" s="13"/>
      <c r="DVC12" s="13"/>
      <c r="DVD12" s="13"/>
      <c r="DVE12" s="13"/>
      <c r="DVF12" s="13"/>
      <c r="DVG12" s="13"/>
      <c r="DVH12" s="13"/>
      <c r="DVI12" s="13"/>
      <c r="DVJ12" s="13"/>
      <c r="DVK12" s="13"/>
      <c r="DVL12" s="13"/>
      <c r="DVM12" s="13"/>
      <c r="DVN12" s="13"/>
      <c r="DVO12" s="13"/>
      <c r="DVP12" s="13"/>
      <c r="DVQ12" s="13"/>
      <c r="DVR12" s="13"/>
      <c r="DVS12" s="13"/>
      <c r="DVT12" s="13"/>
      <c r="DVU12" s="13"/>
      <c r="DVV12" s="13"/>
      <c r="DVW12" s="13"/>
      <c r="DVX12" s="13"/>
      <c r="DVY12" s="13"/>
      <c r="DVZ12" s="13"/>
      <c r="DWA12" s="13"/>
      <c r="DWB12" s="13"/>
      <c r="DWC12" s="13"/>
      <c r="DWD12" s="13"/>
      <c r="DWE12" s="13"/>
      <c r="DWF12" s="13"/>
      <c r="DWG12" s="13"/>
      <c r="DWH12" s="13"/>
      <c r="DWI12" s="13"/>
      <c r="DWJ12" s="13"/>
      <c r="DWK12" s="13"/>
      <c r="DWL12" s="13"/>
      <c r="DWM12" s="13"/>
      <c r="DWN12" s="13"/>
      <c r="DWO12" s="13"/>
      <c r="DWP12" s="13"/>
      <c r="DWQ12" s="13"/>
      <c r="DWR12" s="13"/>
      <c r="DWS12" s="13"/>
      <c r="DWT12" s="13"/>
      <c r="DWU12" s="13"/>
      <c r="DWV12" s="13"/>
      <c r="DWW12" s="13"/>
      <c r="DWX12" s="13"/>
      <c r="DWY12" s="13"/>
      <c r="DWZ12" s="13"/>
      <c r="DXA12" s="13"/>
      <c r="DXB12" s="13"/>
      <c r="DXC12" s="13"/>
      <c r="DXD12" s="13"/>
      <c r="DXE12" s="13"/>
      <c r="DXF12" s="13"/>
      <c r="DXG12" s="13"/>
      <c r="DXH12" s="13"/>
      <c r="DXI12" s="13"/>
      <c r="DXJ12" s="13"/>
      <c r="DXK12" s="13"/>
      <c r="DXL12" s="13"/>
      <c r="DXM12" s="13"/>
      <c r="DXN12" s="13"/>
      <c r="DXO12" s="13"/>
      <c r="DXP12" s="13"/>
      <c r="DXQ12" s="13"/>
      <c r="DXR12" s="13"/>
      <c r="DXS12" s="13"/>
      <c r="DXT12" s="13"/>
      <c r="DXU12" s="13"/>
      <c r="DXV12" s="13"/>
      <c r="DXW12" s="13"/>
      <c r="DXX12" s="13"/>
      <c r="DXY12" s="13"/>
      <c r="DXZ12" s="13"/>
      <c r="DYA12" s="13"/>
      <c r="DYB12" s="13"/>
      <c r="DYC12" s="13"/>
      <c r="DYD12" s="13"/>
      <c r="DYE12" s="13"/>
      <c r="DYF12" s="13"/>
      <c r="DYG12" s="13"/>
      <c r="DYH12" s="13"/>
      <c r="DYI12" s="13"/>
      <c r="DYJ12" s="13"/>
      <c r="DYK12" s="13"/>
      <c r="DYL12" s="13"/>
      <c r="DYM12" s="13"/>
      <c r="DYN12" s="13"/>
      <c r="DYO12" s="13"/>
      <c r="DYP12" s="13"/>
      <c r="DYQ12" s="13"/>
      <c r="DYR12" s="13"/>
      <c r="DYS12" s="13"/>
      <c r="DYT12" s="13"/>
      <c r="DYU12" s="13"/>
      <c r="DYV12" s="13"/>
      <c r="DYW12" s="13"/>
      <c r="DYX12" s="13"/>
      <c r="DYY12" s="13"/>
      <c r="DYZ12" s="13"/>
      <c r="DZA12" s="13"/>
      <c r="DZB12" s="13"/>
      <c r="DZC12" s="13"/>
      <c r="DZD12" s="13"/>
      <c r="DZE12" s="13"/>
      <c r="DZF12" s="13"/>
      <c r="DZG12" s="13"/>
      <c r="DZH12" s="13"/>
      <c r="DZI12" s="13"/>
      <c r="DZJ12" s="13"/>
      <c r="DZK12" s="13"/>
      <c r="DZL12" s="13"/>
      <c r="DZM12" s="13"/>
      <c r="DZN12" s="13"/>
      <c r="DZO12" s="13"/>
      <c r="DZP12" s="13"/>
      <c r="DZQ12" s="13"/>
      <c r="DZR12" s="13"/>
      <c r="DZS12" s="13"/>
      <c r="DZT12" s="13"/>
      <c r="DZU12" s="13"/>
      <c r="DZV12" s="13"/>
      <c r="DZW12" s="13"/>
      <c r="DZX12" s="13"/>
      <c r="DZY12" s="13"/>
      <c r="DZZ12" s="13"/>
      <c r="EAA12" s="13"/>
      <c r="EAB12" s="13"/>
      <c r="EAC12" s="13"/>
      <c r="EAD12" s="13"/>
      <c r="EAE12" s="13"/>
      <c r="EAF12" s="13"/>
      <c r="EAG12" s="13"/>
      <c r="EAH12" s="13"/>
      <c r="EAI12" s="13"/>
      <c r="EAJ12" s="13"/>
      <c r="EAK12" s="13"/>
      <c r="EAL12" s="13"/>
      <c r="EAM12" s="13"/>
      <c r="EAN12" s="13"/>
      <c r="EAO12" s="13"/>
      <c r="EAP12" s="13"/>
      <c r="EAQ12" s="13"/>
      <c r="EAR12" s="13"/>
      <c r="EAS12" s="13"/>
      <c r="EAT12" s="13"/>
      <c r="EAU12" s="13"/>
      <c r="EAV12" s="13"/>
      <c r="EAW12" s="13"/>
      <c r="EAX12" s="13"/>
      <c r="EAY12" s="13"/>
      <c r="EAZ12" s="13"/>
      <c r="EBA12" s="13"/>
      <c r="EBB12" s="13"/>
      <c r="EBC12" s="13"/>
      <c r="EBD12" s="13"/>
      <c r="EBE12" s="13"/>
      <c r="EBF12" s="13"/>
      <c r="EBG12" s="13"/>
      <c r="EBH12" s="13"/>
      <c r="EBI12" s="13"/>
      <c r="EBJ12" s="13"/>
      <c r="EBK12" s="13"/>
      <c r="EBL12" s="13"/>
      <c r="EBM12" s="13"/>
      <c r="EBN12" s="13"/>
      <c r="EBO12" s="13"/>
      <c r="EBP12" s="13"/>
      <c r="EBQ12" s="13"/>
      <c r="EBR12" s="13"/>
      <c r="EBS12" s="13"/>
      <c r="EBT12" s="13"/>
      <c r="EBU12" s="13"/>
      <c r="EBV12" s="13"/>
      <c r="EBW12" s="13"/>
      <c r="EBX12" s="13"/>
      <c r="EBY12" s="13"/>
      <c r="EBZ12" s="13"/>
      <c r="ECA12" s="13"/>
      <c r="ECB12" s="13"/>
      <c r="ECC12" s="13"/>
      <c r="ECD12" s="13"/>
      <c r="ECE12" s="13"/>
      <c r="ECF12" s="13"/>
      <c r="ECG12" s="13"/>
      <c r="ECH12" s="13"/>
      <c r="ECI12" s="13"/>
      <c r="ECJ12" s="13"/>
      <c r="ECK12" s="13"/>
      <c r="ECL12" s="13"/>
      <c r="ECM12" s="13"/>
      <c r="ECN12" s="13"/>
      <c r="ECO12" s="13"/>
      <c r="ECP12" s="13"/>
      <c r="ECQ12" s="13"/>
      <c r="ECR12" s="13"/>
      <c r="ECS12" s="13"/>
      <c r="ECT12" s="13"/>
      <c r="ECU12" s="13"/>
      <c r="ECV12" s="13"/>
      <c r="ECW12" s="13"/>
      <c r="ECX12" s="13"/>
      <c r="ECY12" s="13"/>
      <c r="ECZ12" s="13"/>
      <c r="EDA12" s="13"/>
      <c r="EDB12" s="13"/>
      <c r="EDC12" s="13"/>
      <c r="EDD12" s="13"/>
      <c r="EDE12" s="13"/>
      <c r="EDF12" s="13"/>
      <c r="EDG12" s="13"/>
      <c r="EDH12" s="13"/>
      <c r="EDI12" s="13"/>
      <c r="EDJ12" s="13"/>
      <c r="EDK12" s="13"/>
      <c r="EDL12" s="13"/>
      <c r="EDM12" s="13"/>
      <c r="EDN12" s="13"/>
      <c r="EDO12" s="13"/>
      <c r="EDP12" s="13"/>
      <c r="EDQ12" s="13"/>
      <c r="EDR12" s="13"/>
      <c r="EDS12" s="13"/>
      <c r="EDT12" s="13"/>
      <c r="EDU12" s="13"/>
      <c r="EDV12" s="13"/>
      <c r="EDW12" s="13"/>
      <c r="EDX12" s="13"/>
      <c r="EDY12" s="13"/>
      <c r="EDZ12" s="13"/>
      <c r="EEA12" s="13"/>
      <c r="EEB12" s="13"/>
      <c r="EEC12" s="13"/>
      <c r="EED12" s="13"/>
      <c r="EEE12" s="13"/>
      <c r="EEF12" s="13"/>
      <c r="EEG12" s="13"/>
      <c r="EEH12" s="13"/>
      <c r="EEI12" s="13"/>
      <c r="EEJ12" s="13"/>
      <c r="EEK12" s="13"/>
      <c r="EEL12" s="13"/>
      <c r="EEM12" s="13"/>
      <c r="EEN12" s="13"/>
      <c r="EEO12" s="13"/>
      <c r="EEP12" s="13"/>
      <c r="EEQ12" s="13"/>
      <c r="EER12" s="13"/>
      <c r="EES12" s="13"/>
      <c r="EET12" s="13"/>
      <c r="EEU12" s="13"/>
      <c r="EEV12" s="13"/>
      <c r="EEW12" s="13"/>
      <c r="EEX12" s="13"/>
      <c r="EEY12" s="13"/>
      <c r="EEZ12" s="13"/>
      <c r="EFA12" s="13"/>
      <c r="EFB12" s="13"/>
      <c r="EFC12" s="13"/>
      <c r="EFD12" s="13"/>
      <c r="EFE12" s="13"/>
      <c r="EFF12" s="13"/>
      <c r="EFG12" s="13"/>
      <c r="EFH12" s="13"/>
      <c r="EFI12" s="13"/>
      <c r="EFJ12" s="13"/>
      <c r="EFK12" s="13"/>
      <c r="EFL12" s="13"/>
      <c r="EFM12" s="13"/>
      <c r="EFN12" s="13"/>
      <c r="EFO12" s="13"/>
      <c r="EFP12" s="13"/>
      <c r="EFQ12" s="13"/>
      <c r="EFR12" s="13"/>
      <c r="EFS12" s="13"/>
      <c r="EFT12" s="13"/>
      <c r="EFU12" s="13"/>
      <c r="EFV12" s="13"/>
      <c r="EFW12" s="13"/>
      <c r="EFX12" s="13"/>
      <c r="EFY12" s="13"/>
      <c r="EFZ12" s="13"/>
      <c r="EGA12" s="13"/>
      <c r="EGB12" s="13"/>
      <c r="EGC12" s="13"/>
      <c r="EGD12" s="13"/>
      <c r="EGE12" s="13"/>
      <c r="EGF12" s="13"/>
      <c r="EGG12" s="13"/>
      <c r="EGH12" s="13"/>
      <c r="EGI12" s="13"/>
      <c r="EGJ12" s="13"/>
      <c r="EGK12" s="13"/>
      <c r="EGL12" s="13"/>
      <c r="EGM12" s="13"/>
      <c r="EGN12" s="13"/>
      <c r="EGO12" s="13"/>
      <c r="EGP12" s="13"/>
      <c r="EGQ12" s="13"/>
      <c r="EGR12" s="13"/>
      <c r="EGS12" s="13"/>
      <c r="EGT12" s="13"/>
      <c r="EGU12" s="13"/>
      <c r="EGV12" s="13"/>
      <c r="EGW12" s="13"/>
      <c r="EGX12" s="13"/>
      <c r="EGY12" s="13"/>
      <c r="EGZ12" s="13"/>
      <c r="EHA12" s="13"/>
      <c r="EHB12" s="13"/>
      <c r="EHC12" s="13"/>
      <c r="EHD12" s="13"/>
      <c r="EHE12" s="13"/>
      <c r="EHF12" s="13"/>
      <c r="EHG12" s="13"/>
      <c r="EHH12" s="13"/>
      <c r="EHI12" s="13"/>
      <c r="EHJ12" s="13"/>
      <c r="EHK12" s="13"/>
      <c r="EHL12" s="13"/>
      <c r="EHM12" s="13"/>
      <c r="EHN12" s="13"/>
      <c r="EHO12" s="13"/>
      <c r="EHP12" s="13"/>
      <c r="EHQ12" s="13"/>
      <c r="EHR12" s="13"/>
      <c r="EHS12" s="13"/>
      <c r="EHT12" s="13"/>
      <c r="EHU12" s="13"/>
      <c r="EHV12" s="13"/>
      <c r="EHW12" s="13"/>
      <c r="EHX12" s="13"/>
      <c r="EHY12" s="13"/>
      <c r="EHZ12" s="13"/>
      <c r="EIA12" s="13"/>
      <c r="EIB12" s="13"/>
      <c r="EIC12" s="13"/>
      <c r="EID12" s="13"/>
      <c r="EIE12" s="13"/>
      <c r="EIF12" s="13"/>
      <c r="EIG12" s="13"/>
      <c r="EIH12" s="13"/>
      <c r="EII12" s="13"/>
      <c r="EIJ12" s="13"/>
      <c r="EIK12" s="13"/>
      <c r="EIL12" s="13"/>
      <c r="EIM12" s="13"/>
      <c r="EIN12" s="13"/>
      <c r="EIO12" s="13"/>
      <c r="EIP12" s="13"/>
      <c r="EIQ12" s="13"/>
      <c r="EIR12" s="13"/>
      <c r="EIS12" s="13"/>
      <c r="EIT12" s="13"/>
      <c r="EIU12" s="13"/>
      <c r="EIV12" s="13"/>
      <c r="EIW12" s="13"/>
      <c r="EIX12" s="13"/>
      <c r="EIY12" s="13"/>
      <c r="EIZ12" s="13"/>
      <c r="EJA12" s="13"/>
      <c r="EJB12" s="13"/>
      <c r="EJC12" s="13"/>
      <c r="EJD12" s="13"/>
      <c r="EJE12" s="13"/>
      <c r="EJF12" s="13"/>
      <c r="EJG12" s="13"/>
      <c r="EJH12" s="13"/>
      <c r="EJI12" s="13"/>
      <c r="EJJ12" s="13"/>
      <c r="EJK12" s="13"/>
      <c r="EJL12" s="13"/>
      <c r="EJM12" s="13"/>
      <c r="EJN12" s="13"/>
      <c r="EJO12" s="13"/>
      <c r="EJP12" s="13"/>
      <c r="EJQ12" s="13"/>
      <c r="EJR12" s="13"/>
      <c r="EJS12" s="13"/>
      <c r="EJT12" s="13"/>
      <c r="EJU12" s="13"/>
      <c r="EJV12" s="13"/>
      <c r="EJW12" s="13"/>
      <c r="EJX12" s="13"/>
      <c r="EJY12" s="13"/>
      <c r="EJZ12" s="13"/>
      <c r="EKA12" s="13"/>
      <c r="EKB12" s="13"/>
      <c r="EKC12" s="13"/>
      <c r="EKD12" s="13"/>
      <c r="EKE12" s="13"/>
      <c r="EKF12" s="13"/>
      <c r="EKG12" s="13"/>
      <c r="EKH12" s="13"/>
      <c r="EKI12" s="13"/>
      <c r="EKJ12" s="13"/>
      <c r="EKK12" s="13"/>
      <c r="EKL12" s="13"/>
      <c r="EKM12" s="13"/>
      <c r="EKN12" s="13"/>
      <c r="EKO12" s="13"/>
      <c r="EKP12" s="13"/>
      <c r="EKQ12" s="13"/>
      <c r="EKR12" s="13"/>
      <c r="EKS12" s="13"/>
      <c r="EKT12" s="13"/>
      <c r="EKU12" s="13"/>
      <c r="EKV12" s="13"/>
      <c r="EKW12" s="13"/>
      <c r="EKX12" s="13"/>
      <c r="EKY12" s="13"/>
      <c r="EKZ12" s="13"/>
      <c r="ELA12" s="13"/>
      <c r="ELB12" s="13"/>
      <c r="ELC12" s="13"/>
      <c r="ELD12" s="13"/>
      <c r="ELE12" s="13"/>
      <c r="ELF12" s="13"/>
      <c r="ELG12" s="13"/>
      <c r="ELH12" s="13"/>
      <c r="ELI12" s="13"/>
      <c r="ELJ12" s="13"/>
      <c r="ELK12" s="13"/>
      <c r="ELL12" s="13"/>
      <c r="ELM12" s="13"/>
      <c r="ELN12" s="13"/>
      <c r="ELO12" s="13"/>
      <c r="ELP12" s="13"/>
      <c r="ELQ12" s="13"/>
      <c r="ELR12" s="13"/>
      <c r="ELS12" s="13"/>
      <c r="ELT12" s="13"/>
      <c r="ELU12" s="13"/>
      <c r="ELV12" s="13"/>
      <c r="ELW12" s="13"/>
      <c r="ELX12" s="13"/>
      <c r="ELY12" s="13"/>
      <c r="ELZ12" s="13"/>
      <c r="EMA12" s="13"/>
      <c r="EMB12" s="13"/>
      <c r="EMC12" s="13"/>
      <c r="EMD12" s="13"/>
      <c r="EME12" s="13"/>
      <c r="EMF12" s="13"/>
      <c r="EMG12" s="13"/>
      <c r="EMH12" s="13"/>
      <c r="EMI12" s="13"/>
      <c r="EMJ12" s="13"/>
      <c r="EMK12" s="13"/>
      <c r="EML12" s="13"/>
      <c r="EMM12" s="13"/>
      <c r="EMN12" s="13"/>
      <c r="EMO12" s="13"/>
      <c r="EMP12" s="13"/>
      <c r="EMQ12" s="13"/>
      <c r="EMR12" s="13"/>
      <c r="EMS12" s="13"/>
      <c r="EMT12" s="13"/>
      <c r="EMU12" s="13"/>
      <c r="EMV12" s="13"/>
      <c r="EMW12" s="13"/>
      <c r="EMX12" s="13"/>
      <c r="EMY12" s="13"/>
      <c r="EMZ12" s="13"/>
      <c r="ENA12" s="13"/>
      <c r="ENB12" s="13"/>
      <c r="ENC12" s="13"/>
      <c r="END12" s="13"/>
      <c r="ENE12" s="13"/>
      <c r="ENF12" s="13"/>
      <c r="ENG12" s="13"/>
      <c r="ENH12" s="13"/>
      <c r="ENI12" s="13"/>
      <c r="ENJ12" s="13"/>
      <c r="ENK12" s="13"/>
      <c r="ENL12" s="13"/>
      <c r="ENM12" s="13"/>
      <c r="ENN12" s="13"/>
      <c r="ENO12" s="13"/>
      <c r="ENP12" s="13"/>
      <c r="ENQ12" s="13"/>
      <c r="ENR12" s="13"/>
      <c r="ENS12" s="13"/>
      <c r="ENT12" s="13"/>
      <c r="ENU12" s="13"/>
      <c r="ENV12" s="13"/>
      <c r="ENW12" s="13"/>
      <c r="ENX12" s="13"/>
      <c r="ENY12" s="13"/>
      <c r="ENZ12" s="13"/>
      <c r="EOA12" s="13"/>
      <c r="EOB12" s="13"/>
      <c r="EOC12" s="13"/>
      <c r="EOD12" s="13"/>
      <c r="EOE12" s="13"/>
      <c r="EOF12" s="13"/>
      <c r="EOG12" s="13"/>
      <c r="EOH12" s="13"/>
      <c r="EOI12" s="13"/>
      <c r="EOJ12" s="13"/>
      <c r="EOK12" s="13"/>
      <c r="EOL12" s="13"/>
      <c r="EOM12" s="13"/>
      <c r="EON12" s="13"/>
      <c r="EOO12" s="13"/>
      <c r="EOP12" s="13"/>
      <c r="EOQ12" s="13"/>
      <c r="EOR12" s="13"/>
      <c r="EOS12" s="13"/>
      <c r="EOT12" s="13"/>
      <c r="EOU12" s="13"/>
      <c r="EOV12" s="13"/>
      <c r="EOW12" s="13"/>
      <c r="EOX12" s="13"/>
      <c r="EOY12" s="13"/>
      <c r="EOZ12" s="13"/>
      <c r="EPA12" s="13"/>
      <c r="EPB12" s="13"/>
      <c r="EPC12" s="13"/>
      <c r="EPD12" s="13"/>
      <c r="EPE12" s="13"/>
      <c r="EPF12" s="13"/>
      <c r="EPG12" s="13"/>
      <c r="EPH12" s="13"/>
      <c r="EPI12" s="13"/>
      <c r="EPJ12" s="13"/>
      <c r="EPK12" s="13"/>
      <c r="EPL12" s="13"/>
      <c r="EPM12" s="13"/>
      <c r="EPN12" s="13"/>
      <c r="EPO12" s="13"/>
      <c r="EPP12" s="13"/>
      <c r="EPQ12" s="13"/>
      <c r="EPR12" s="13"/>
      <c r="EPS12" s="13"/>
      <c r="EPT12" s="13"/>
      <c r="EPU12" s="13"/>
      <c r="EPV12" s="13"/>
      <c r="EPW12" s="13"/>
      <c r="EPX12" s="13"/>
      <c r="EPY12" s="13"/>
      <c r="EPZ12" s="13"/>
      <c r="EQA12" s="13"/>
      <c r="EQB12" s="13"/>
      <c r="EQC12" s="13"/>
      <c r="EQD12" s="13"/>
      <c r="EQE12" s="13"/>
      <c r="EQF12" s="13"/>
      <c r="EQG12" s="13"/>
      <c r="EQH12" s="13"/>
      <c r="EQI12" s="13"/>
      <c r="EQJ12" s="13"/>
      <c r="EQK12" s="13"/>
      <c r="EQL12" s="13"/>
      <c r="EQM12" s="13"/>
      <c r="EQN12" s="13"/>
      <c r="EQO12" s="13"/>
      <c r="EQP12" s="13"/>
      <c r="EQQ12" s="13"/>
      <c r="EQR12" s="13"/>
      <c r="EQS12" s="13"/>
      <c r="EQT12" s="13"/>
      <c r="EQU12" s="13"/>
      <c r="EQV12" s="13"/>
      <c r="EQW12" s="13"/>
      <c r="EQX12" s="13"/>
      <c r="EQY12" s="13"/>
      <c r="EQZ12" s="13"/>
      <c r="ERA12" s="13"/>
      <c r="ERB12" s="13"/>
      <c r="ERC12" s="13"/>
      <c r="ERD12" s="13"/>
      <c r="ERE12" s="13"/>
      <c r="ERF12" s="13"/>
      <c r="ERG12" s="13"/>
      <c r="ERH12" s="13"/>
      <c r="ERI12" s="13"/>
      <c r="ERJ12" s="13"/>
      <c r="ERK12" s="13"/>
      <c r="ERL12" s="13"/>
      <c r="ERM12" s="13"/>
      <c r="ERN12" s="13"/>
      <c r="ERO12" s="13"/>
      <c r="ERP12" s="13"/>
      <c r="ERQ12" s="13"/>
      <c r="ERR12" s="13"/>
      <c r="ERS12" s="13"/>
      <c r="ERT12" s="13"/>
      <c r="ERU12" s="13"/>
      <c r="ERV12" s="13"/>
      <c r="ERW12" s="13"/>
      <c r="ERX12" s="13"/>
      <c r="ERY12" s="13"/>
      <c r="ERZ12" s="13"/>
      <c r="ESA12" s="13"/>
      <c r="ESB12" s="13"/>
      <c r="ESC12" s="13"/>
      <c r="ESD12" s="13"/>
      <c r="ESE12" s="13"/>
      <c r="ESF12" s="13"/>
      <c r="ESG12" s="13"/>
      <c r="ESH12" s="13"/>
      <c r="ESI12" s="13"/>
      <c r="ESJ12" s="13"/>
      <c r="ESK12" s="13"/>
      <c r="ESL12" s="13"/>
      <c r="ESM12" s="13"/>
      <c r="ESN12" s="13"/>
      <c r="ESO12" s="13"/>
      <c r="ESP12" s="13"/>
      <c r="ESQ12" s="13"/>
      <c r="ESR12" s="13"/>
      <c r="ESS12" s="13"/>
      <c r="EST12" s="13"/>
      <c r="ESU12" s="13"/>
      <c r="ESV12" s="13"/>
      <c r="ESW12" s="13"/>
      <c r="ESX12" s="13"/>
      <c r="ESY12" s="13"/>
      <c r="ESZ12" s="13"/>
      <c r="ETA12" s="13"/>
      <c r="ETB12" s="13"/>
      <c r="ETC12" s="13"/>
      <c r="ETD12" s="13"/>
      <c r="ETE12" s="13"/>
      <c r="ETF12" s="13"/>
      <c r="ETG12" s="13"/>
      <c r="ETH12" s="13"/>
      <c r="ETI12" s="13"/>
      <c r="ETJ12" s="13"/>
      <c r="ETK12" s="13"/>
      <c r="ETL12" s="13"/>
      <c r="ETM12" s="13"/>
      <c r="ETN12" s="13"/>
      <c r="ETO12" s="13"/>
      <c r="ETP12" s="13"/>
      <c r="ETQ12" s="13"/>
      <c r="ETR12" s="13"/>
      <c r="ETS12" s="13"/>
      <c r="ETT12" s="13"/>
      <c r="ETU12" s="13"/>
      <c r="ETV12" s="13"/>
      <c r="ETW12" s="13"/>
      <c r="ETX12" s="13"/>
      <c r="ETY12" s="13"/>
      <c r="ETZ12" s="13"/>
      <c r="EUA12" s="13"/>
      <c r="EUB12" s="13"/>
      <c r="EUC12" s="13"/>
      <c r="EUD12" s="13"/>
      <c r="EUE12" s="13"/>
      <c r="EUF12" s="13"/>
      <c r="EUG12" s="13"/>
      <c r="EUH12" s="13"/>
      <c r="EUI12" s="13"/>
      <c r="EUJ12" s="13"/>
      <c r="EUK12" s="13"/>
      <c r="EUL12" s="13"/>
      <c r="EUM12" s="13"/>
      <c r="EUN12" s="13"/>
      <c r="EUO12" s="13"/>
      <c r="EUP12" s="13"/>
      <c r="EUQ12" s="13"/>
      <c r="EUR12" s="13"/>
      <c r="EUS12" s="13"/>
      <c r="EUT12" s="13"/>
      <c r="EUU12" s="13"/>
      <c r="EUV12" s="13"/>
      <c r="EUW12" s="13"/>
      <c r="EUX12" s="13"/>
      <c r="EUY12" s="13"/>
      <c r="EUZ12" s="13"/>
      <c r="EVA12" s="13"/>
      <c r="EVB12" s="13"/>
      <c r="EVC12" s="13"/>
      <c r="EVD12" s="13"/>
      <c r="EVE12" s="13"/>
      <c r="EVF12" s="13"/>
      <c r="EVG12" s="13"/>
      <c r="EVH12" s="13"/>
      <c r="EVI12" s="13"/>
      <c r="EVJ12" s="13"/>
      <c r="EVK12" s="13"/>
      <c r="EVL12" s="13"/>
      <c r="EVM12" s="13"/>
      <c r="EVN12" s="13"/>
      <c r="EVO12" s="13"/>
      <c r="EVP12" s="13"/>
      <c r="EVQ12" s="13"/>
      <c r="EVR12" s="13"/>
      <c r="EVS12" s="13"/>
      <c r="EVT12" s="13"/>
      <c r="EVU12" s="13"/>
      <c r="EVV12" s="13"/>
      <c r="EVW12" s="13"/>
      <c r="EVX12" s="13"/>
      <c r="EVY12" s="13"/>
      <c r="EVZ12" s="13"/>
      <c r="EWA12" s="13"/>
      <c r="EWB12" s="13"/>
      <c r="EWC12" s="13"/>
      <c r="EWD12" s="13"/>
      <c r="EWE12" s="13"/>
      <c r="EWF12" s="13"/>
      <c r="EWG12" s="13"/>
      <c r="EWH12" s="13"/>
      <c r="EWI12" s="13"/>
      <c r="EWJ12" s="13"/>
      <c r="EWK12" s="13"/>
      <c r="EWL12" s="13"/>
      <c r="EWM12" s="13"/>
      <c r="EWN12" s="13"/>
      <c r="EWO12" s="13"/>
      <c r="EWP12" s="13"/>
      <c r="EWQ12" s="13"/>
      <c r="EWR12" s="13"/>
      <c r="EWS12" s="13"/>
      <c r="EWT12" s="13"/>
      <c r="EWU12" s="13"/>
      <c r="EWV12" s="13"/>
      <c r="EWW12" s="13"/>
      <c r="EWX12" s="13"/>
      <c r="EWY12" s="13"/>
      <c r="EWZ12" s="13"/>
      <c r="EXA12" s="13"/>
      <c r="EXB12" s="13"/>
      <c r="EXC12" s="13"/>
      <c r="EXD12" s="13"/>
      <c r="EXE12" s="13"/>
      <c r="EXF12" s="13"/>
      <c r="EXG12" s="13"/>
      <c r="EXH12" s="13"/>
      <c r="EXI12" s="13"/>
      <c r="EXJ12" s="13"/>
      <c r="EXK12" s="13"/>
      <c r="EXL12" s="13"/>
      <c r="EXM12" s="13"/>
      <c r="EXN12" s="13"/>
      <c r="EXO12" s="13"/>
      <c r="EXP12" s="13"/>
      <c r="EXQ12" s="13"/>
      <c r="EXR12" s="13"/>
      <c r="EXS12" s="13"/>
      <c r="EXT12" s="13"/>
      <c r="EXU12" s="13"/>
      <c r="EXV12" s="13"/>
      <c r="EXW12" s="13"/>
      <c r="EXX12" s="13"/>
      <c r="EXY12" s="13"/>
      <c r="EXZ12" s="13"/>
      <c r="EYA12" s="13"/>
      <c r="EYB12" s="13"/>
      <c r="EYC12" s="13"/>
      <c r="EYD12" s="13"/>
      <c r="EYE12" s="13"/>
      <c r="EYF12" s="13"/>
      <c r="EYG12" s="13"/>
      <c r="EYH12" s="13"/>
      <c r="EYI12" s="13"/>
      <c r="EYJ12" s="13"/>
      <c r="EYK12" s="13"/>
      <c r="EYL12" s="13"/>
      <c r="EYM12" s="13"/>
      <c r="EYN12" s="13"/>
      <c r="EYO12" s="13"/>
      <c r="EYP12" s="13"/>
      <c r="EYQ12" s="13"/>
      <c r="EYR12" s="13"/>
      <c r="EYS12" s="13"/>
      <c r="EYT12" s="13"/>
      <c r="EYU12" s="13"/>
      <c r="EYV12" s="13"/>
      <c r="EYW12" s="13"/>
      <c r="EYX12" s="13"/>
      <c r="EYY12" s="13"/>
      <c r="EYZ12" s="13"/>
      <c r="EZA12" s="13"/>
      <c r="EZB12" s="13"/>
      <c r="EZC12" s="13"/>
      <c r="EZD12" s="13"/>
      <c r="EZE12" s="13"/>
      <c r="EZF12" s="13"/>
      <c r="EZG12" s="13"/>
      <c r="EZH12" s="13"/>
      <c r="EZI12" s="13"/>
      <c r="EZJ12" s="13"/>
      <c r="EZK12" s="13"/>
      <c r="EZL12" s="13"/>
      <c r="EZM12" s="13"/>
      <c r="EZN12" s="13"/>
      <c r="EZO12" s="13"/>
      <c r="EZP12" s="13"/>
      <c r="EZQ12" s="13"/>
      <c r="EZR12" s="13"/>
      <c r="EZS12" s="13"/>
      <c r="EZT12" s="13"/>
      <c r="EZU12" s="13"/>
      <c r="EZV12" s="13"/>
      <c r="EZW12" s="13"/>
      <c r="EZX12" s="13"/>
      <c r="EZY12" s="13"/>
      <c r="EZZ12" s="13"/>
      <c r="FAA12" s="13"/>
      <c r="FAB12" s="13"/>
      <c r="FAC12" s="13"/>
      <c r="FAD12" s="13"/>
      <c r="FAE12" s="13"/>
      <c r="FAF12" s="13"/>
      <c r="FAG12" s="13"/>
      <c r="FAH12" s="13"/>
      <c r="FAI12" s="13"/>
      <c r="FAJ12" s="13"/>
      <c r="FAK12" s="13"/>
      <c r="FAL12" s="13"/>
      <c r="FAM12" s="13"/>
      <c r="FAN12" s="13"/>
      <c r="FAO12" s="13"/>
      <c r="FAP12" s="13"/>
      <c r="FAQ12" s="13"/>
      <c r="FAR12" s="13"/>
      <c r="FAS12" s="13"/>
      <c r="FAT12" s="13"/>
      <c r="FAU12" s="13"/>
      <c r="FAV12" s="13"/>
      <c r="FAW12" s="13"/>
      <c r="FAX12" s="13"/>
      <c r="FAY12" s="13"/>
      <c r="FAZ12" s="13"/>
      <c r="FBA12" s="13"/>
      <c r="FBB12" s="13"/>
      <c r="FBC12" s="13"/>
      <c r="FBD12" s="13"/>
      <c r="FBE12" s="13"/>
      <c r="FBF12" s="13"/>
      <c r="FBG12" s="13"/>
      <c r="FBH12" s="13"/>
      <c r="FBI12" s="13"/>
      <c r="FBJ12" s="13"/>
      <c r="FBK12" s="13"/>
      <c r="FBL12" s="13"/>
      <c r="FBM12" s="13"/>
      <c r="FBN12" s="13"/>
      <c r="FBO12" s="13"/>
      <c r="FBP12" s="13"/>
      <c r="FBQ12" s="13"/>
      <c r="FBR12" s="13"/>
      <c r="FBS12" s="13"/>
      <c r="FBT12" s="13"/>
      <c r="FBU12" s="13"/>
      <c r="FBV12" s="13"/>
      <c r="FBW12" s="13"/>
      <c r="FBX12" s="13"/>
      <c r="FBY12" s="13"/>
      <c r="FBZ12" s="13"/>
      <c r="FCA12" s="13"/>
      <c r="FCB12" s="13"/>
      <c r="FCC12" s="13"/>
      <c r="FCD12" s="13"/>
      <c r="FCE12" s="13"/>
      <c r="FCF12" s="13"/>
      <c r="FCG12" s="13"/>
      <c r="FCH12" s="13"/>
      <c r="FCI12" s="13"/>
      <c r="FCJ12" s="13"/>
      <c r="FCK12" s="13"/>
      <c r="FCL12" s="13"/>
      <c r="FCM12" s="13"/>
      <c r="FCN12" s="13"/>
      <c r="FCO12" s="13"/>
      <c r="FCP12" s="13"/>
      <c r="FCQ12" s="13"/>
      <c r="FCR12" s="13"/>
      <c r="FCS12" s="13"/>
      <c r="FCT12" s="13"/>
      <c r="FCU12" s="13"/>
      <c r="FCV12" s="13"/>
      <c r="FCW12" s="13"/>
      <c r="FCX12" s="13"/>
      <c r="FCY12" s="13"/>
      <c r="FCZ12" s="13"/>
      <c r="FDA12" s="13"/>
      <c r="FDB12" s="13"/>
      <c r="FDC12" s="13"/>
      <c r="FDD12" s="13"/>
      <c r="FDE12" s="13"/>
      <c r="FDF12" s="13"/>
      <c r="FDG12" s="13"/>
      <c r="FDH12" s="13"/>
      <c r="FDI12" s="13"/>
      <c r="FDJ12" s="13"/>
      <c r="FDK12" s="13"/>
      <c r="FDL12" s="13"/>
      <c r="FDM12" s="13"/>
      <c r="FDN12" s="13"/>
      <c r="FDO12" s="13"/>
      <c r="FDP12" s="13"/>
      <c r="FDQ12" s="13"/>
      <c r="FDR12" s="13"/>
      <c r="FDS12" s="13"/>
      <c r="FDT12" s="13"/>
      <c r="FDU12" s="13"/>
      <c r="FDV12" s="13"/>
      <c r="FDW12" s="13"/>
      <c r="FDX12" s="13"/>
      <c r="FDY12" s="13"/>
      <c r="FDZ12" s="13"/>
      <c r="FEA12" s="13"/>
      <c r="FEB12" s="13"/>
      <c r="FEC12" s="13"/>
      <c r="FED12" s="13"/>
      <c r="FEE12" s="13"/>
      <c r="FEF12" s="13"/>
      <c r="FEG12" s="13"/>
      <c r="FEH12" s="13"/>
      <c r="FEI12" s="13"/>
      <c r="FEJ12" s="13"/>
      <c r="FEK12" s="13"/>
      <c r="FEL12" s="13"/>
      <c r="FEM12" s="13"/>
      <c r="FEN12" s="13"/>
      <c r="FEO12" s="13"/>
      <c r="FEP12" s="13"/>
      <c r="FEQ12" s="13"/>
      <c r="FER12" s="13"/>
      <c r="FES12" s="13"/>
      <c r="FET12" s="13"/>
      <c r="FEU12" s="13"/>
      <c r="FEV12" s="13"/>
      <c r="FEW12" s="13"/>
      <c r="FEX12" s="13"/>
      <c r="FEY12" s="13"/>
      <c r="FEZ12" s="13"/>
      <c r="FFA12" s="13"/>
      <c r="FFB12" s="13"/>
      <c r="FFC12" s="13"/>
      <c r="FFD12" s="13"/>
      <c r="FFE12" s="13"/>
      <c r="FFF12" s="13"/>
      <c r="FFG12" s="13"/>
      <c r="FFH12" s="13"/>
      <c r="FFI12" s="13"/>
      <c r="FFJ12" s="13"/>
      <c r="FFK12" s="13"/>
      <c r="FFL12" s="13"/>
      <c r="FFM12" s="13"/>
      <c r="FFN12" s="13"/>
      <c r="FFO12" s="13"/>
      <c r="FFP12" s="13"/>
      <c r="FFQ12" s="13"/>
      <c r="FFR12" s="13"/>
      <c r="FFS12" s="13"/>
      <c r="FFT12" s="13"/>
      <c r="FFU12" s="13"/>
      <c r="FFV12" s="13"/>
      <c r="FFW12" s="13"/>
      <c r="FFX12" s="13"/>
      <c r="FFY12" s="13"/>
      <c r="FFZ12" s="13"/>
      <c r="FGA12" s="13"/>
      <c r="FGB12" s="13"/>
      <c r="FGC12" s="13"/>
      <c r="FGD12" s="13"/>
      <c r="FGE12" s="13"/>
      <c r="FGF12" s="13"/>
      <c r="FGG12" s="13"/>
      <c r="FGH12" s="13"/>
      <c r="FGI12" s="13"/>
      <c r="FGJ12" s="13"/>
      <c r="FGK12" s="13"/>
      <c r="FGL12" s="13"/>
      <c r="FGM12" s="13"/>
      <c r="FGN12" s="13"/>
      <c r="FGO12" s="13"/>
      <c r="FGP12" s="13"/>
      <c r="FGQ12" s="13"/>
      <c r="FGR12" s="13"/>
      <c r="FGS12" s="13"/>
      <c r="FGT12" s="13"/>
      <c r="FGU12" s="13"/>
      <c r="FGV12" s="13"/>
      <c r="FGW12" s="13"/>
      <c r="FGX12" s="13"/>
      <c r="FGY12" s="13"/>
      <c r="FGZ12" s="13"/>
      <c r="FHA12" s="13"/>
      <c r="FHB12" s="13"/>
      <c r="FHC12" s="13"/>
      <c r="FHD12" s="13"/>
      <c r="FHE12" s="13"/>
      <c r="FHF12" s="13"/>
      <c r="FHG12" s="13"/>
      <c r="FHH12" s="13"/>
      <c r="FHI12" s="13"/>
      <c r="FHJ12" s="13"/>
      <c r="FHK12" s="13"/>
      <c r="FHL12" s="13"/>
      <c r="FHM12" s="13"/>
      <c r="FHN12" s="13"/>
      <c r="FHO12" s="13"/>
      <c r="FHP12" s="13"/>
      <c r="FHQ12" s="13"/>
      <c r="FHR12" s="13"/>
      <c r="FHS12" s="13"/>
      <c r="FHT12" s="13"/>
      <c r="FHU12" s="13"/>
      <c r="FHV12" s="13"/>
      <c r="FHW12" s="13"/>
      <c r="FHX12" s="13"/>
      <c r="FHY12" s="13"/>
      <c r="FHZ12" s="13"/>
      <c r="FIA12" s="13"/>
      <c r="FIB12" s="13"/>
      <c r="FIC12" s="13"/>
      <c r="FID12" s="13"/>
      <c r="FIE12" s="13"/>
      <c r="FIF12" s="13"/>
      <c r="FIG12" s="13"/>
      <c r="FIH12" s="13"/>
      <c r="FII12" s="13"/>
      <c r="FIJ12" s="13"/>
      <c r="FIK12" s="13"/>
      <c r="FIL12" s="13"/>
      <c r="FIM12" s="13"/>
      <c r="FIN12" s="13"/>
      <c r="FIO12" s="13"/>
      <c r="FIP12" s="13"/>
      <c r="FIQ12" s="13"/>
      <c r="FIR12" s="13"/>
      <c r="FIS12" s="13"/>
      <c r="FIT12" s="13"/>
      <c r="FIU12" s="13"/>
      <c r="FIV12" s="13"/>
      <c r="FIW12" s="13"/>
      <c r="FIX12" s="13"/>
      <c r="FIY12" s="13"/>
      <c r="FIZ12" s="13"/>
      <c r="FJA12" s="13"/>
      <c r="FJB12" s="13"/>
      <c r="FJC12" s="13"/>
      <c r="FJD12" s="13"/>
      <c r="FJE12" s="13"/>
      <c r="FJF12" s="13"/>
      <c r="FJG12" s="13"/>
      <c r="FJH12" s="13"/>
      <c r="FJI12" s="13"/>
      <c r="FJJ12" s="13"/>
      <c r="FJK12" s="13"/>
      <c r="FJL12" s="13"/>
      <c r="FJM12" s="13"/>
      <c r="FJN12" s="13"/>
      <c r="FJO12" s="13"/>
      <c r="FJP12" s="13"/>
      <c r="FJQ12" s="13"/>
      <c r="FJR12" s="13"/>
      <c r="FJS12" s="13"/>
      <c r="FJT12" s="13"/>
      <c r="FJU12" s="13"/>
      <c r="FJV12" s="13"/>
      <c r="FJW12" s="13"/>
      <c r="FJX12" s="13"/>
      <c r="FJY12" s="13"/>
      <c r="FJZ12" s="13"/>
      <c r="FKA12" s="13"/>
      <c r="FKB12" s="13"/>
      <c r="FKC12" s="13"/>
      <c r="FKD12" s="13"/>
      <c r="FKE12" s="13"/>
      <c r="FKF12" s="13"/>
      <c r="FKG12" s="13"/>
      <c r="FKH12" s="13"/>
      <c r="FKI12" s="13"/>
      <c r="FKJ12" s="13"/>
      <c r="FKK12" s="13"/>
      <c r="FKL12" s="13"/>
      <c r="FKM12" s="13"/>
      <c r="FKN12" s="13"/>
      <c r="FKO12" s="13"/>
      <c r="FKP12" s="13"/>
      <c r="FKQ12" s="13"/>
      <c r="FKR12" s="13"/>
      <c r="FKS12" s="13"/>
      <c r="FKT12" s="13"/>
      <c r="FKU12" s="13"/>
      <c r="FKV12" s="13"/>
      <c r="FKW12" s="13"/>
      <c r="FKX12" s="13"/>
      <c r="FKY12" s="13"/>
      <c r="FKZ12" s="13"/>
      <c r="FLA12" s="13"/>
      <c r="FLB12" s="13"/>
      <c r="FLC12" s="13"/>
      <c r="FLD12" s="13"/>
      <c r="FLE12" s="13"/>
      <c r="FLF12" s="13"/>
      <c r="FLG12" s="13"/>
      <c r="FLH12" s="13"/>
      <c r="FLI12" s="13"/>
      <c r="FLJ12" s="13"/>
      <c r="FLK12" s="13"/>
      <c r="FLL12" s="13"/>
      <c r="FLM12" s="13"/>
      <c r="FLN12" s="13"/>
      <c r="FLO12" s="13"/>
      <c r="FLP12" s="13"/>
      <c r="FLQ12" s="13"/>
      <c r="FLR12" s="13"/>
      <c r="FLS12" s="13"/>
      <c r="FLT12" s="13"/>
      <c r="FLU12" s="13"/>
      <c r="FLV12" s="13"/>
      <c r="FLW12" s="13"/>
      <c r="FLX12" s="13"/>
      <c r="FLY12" s="13"/>
      <c r="FLZ12" s="13"/>
      <c r="FMA12" s="13"/>
      <c r="FMB12" s="13"/>
      <c r="FMC12" s="13"/>
      <c r="FMD12" s="13"/>
      <c r="FME12" s="13"/>
      <c r="FMF12" s="13"/>
      <c r="FMG12" s="13"/>
      <c r="FMH12" s="13"/>
      <c r="FMI12" s="13"/>
      <c r="FMJ12" s="13"/>
      <c r="FMK12" s="13"/>
      <c r="FML12" s="13"/>
      <c r="FMM12" s="13"/>
      <c r="FMN12" s="13"/>
      <c r="FMO12" s="13"/>
      <c r="FMP12" s="13"/>
      <c r="FMQ12" s="13"/>
      <c r="FMR12" s="13"/>
      <c r="FMS12" s="13"/>
      <c r="FMT12" s="13"/>
      <c r="FMU12" s="13"/>
      <c r="FMV12" s="13"/>
      <c r="FMW12" s="13"/>
      <c r="FMX12" s="13"/>
      <c r="FMY12" s="13"/>
      <c r="FMZ12" s="13"/>
      <c r="FNA12" s="13"/>
      <c r="FNB12" s="13"/>
      <c r="FNC12" s="13"/>
      <c r="FND12" s="13"/>
      <c r="FNE12" s="13"/>
      <c r="FNF12" s="13"/>
      <c r="FNG12" s="13"/>
      <c r="FNH12" s="13"/>
      <c r="FNI12" s="13"/>
      <c r="FNJ12" s="13"/>
      <c r="FNK12" s="13"/>
      <c r="FNL12" s="13"/>
      <c r="FNM12" s="13"/>
      <c r="FNN12" s="13"/>
      <c r="FNO12" s="13"/>
      <c r="FNP12" s="13"/>
      <c r="FNQ12" s="13"/>
      <c r="FNR12" s="13"/>
      <c r="FNS12" s="13"/>
      <c r="FNT12" s="13"/>
      <c r="FNU12" s="13"/>
      <c r="FNV12" s="13"/>
      <c r="FNW12" s="13"/>
      <c r="FNX12" s="13"/>
      <c r="FNY12" s="13"/>
      <c r="FNZ12" s="13"/>
      <c r="FOA12" s="13"/>
      <c r="FOB12" s="13"/>
      <c r="FOC12" s="13"/>
      <c r="FOD12" s="13"/>
      <c r="FOE12" s="13"/>
      <c r="FOF12" s="13"/>
      <c r="FOG12" s="13"/>
      <c r="FOH12" s="13"/>
      <c r="FOI12" s="13"/>
      <c r="FOJ12" s="13"/>
      <c r="FOK12" s="13"/>
      <c r="FOL12" s="13"/>
      <c r="FOM12" s="13"/>
      <c r="FON12" s="13"/>
      <c r="FOO12" s="13"/>
      <c r="FOP12" s="13"/>
      <c r="FOQ12" s="13"/>
      <c r="FOR12" s="13"/>
      <c r="FOS12" s="13"/>
      <c r="FOT12" s="13"/>
      <c r="FOU12" s="13"/>
      <c r="FOV12" s="13"/>
      <c r="FOW12" s="13"/>
      <c r="FOX12" s="13"/>
      <c r="FOY12" s="13"/>
      <c r="FOZ12" s="13"/>
      <c r="FPA12" s="13"/>
      <c r="FPB12" s="13"/>
      <c r="FPC12" s="13"/>
      <c r="FPD12" s="13"/>
      <c r="FPE12" s="13"/>
      <c r="FPF12" s="13"/>
      <c r="FPG12" s="13"/>
      <c r="FPH12" s="13"/>
      <c r="FPI12" s="13"/>
      <c r="FPJ12" s="13"/>
      <c r="FPK12" s="13"/>
      <c r="FPL12" s="13"/>
      <c r="FPM12" s="13"/>
      <c r="FPN12" s="13"/>
      <c r="FPO12" s="13"/>
      <c r="FPP12" s="13"/>
      <c r="FPQ12" s="13"/>
      <c r="FPR12" s="13"/>
      <c r="FPS12" s="13"/>
      <c r="FPT12" s="13"/>
      <c r="FPU12" s="13"/>
      <c r="FPV12" s="13"/>
      <c r="FPW12" s="13"/>
      <c r="FPX12" s="13"/>
      <c r="FPY12" s="13"/>
      <c r="FPZ12" s="13"/>
      <c r="FQA12" s="13"/>
      <c r="FQB12" s="13"/>
      <c r="FQC12" s="13"/>
      <c r="FQD12" s="13"/>
      <c r="FQE12" s="13"/>
      <c r="FQF12" s="13"/>
      <c r="FQG12" s="13"/>
      <c r="FQH12" s="13"/>
      <c r="FQI12" s="13"/>
      <c r="FQJ12" s="13"/>
      <c r="FQK12" s="13"/>
      <c r="FQL12" s="13"/>
      <c r="FQM12" s="13"/>
      <c r="FQN12" s="13"/>
      <c r="FQO12" s="13"/>
      <c r="FQP12" s="13"/>
      <c r="FQQ12" s="13"/>
      <c r="FQR12" s="13"/>
      <c r="FQS12" s="13"/>
      <c r="FQT12" s="13"/>
      <c r="FQU12" s="13"/>
      <c r="FQV12" s="13"/>
      <c r="FQW12" s="13"/>
      <c r="FQX12" s="13"/>
      <c r="FQY12" s="13"/>
      <c r="FQZ12" s="13"/>
      <c r="FRA12" s="13"/>
      <c r="FRB12" s="13"/>
      <c r="FRC12" s="13"/>
      <c r="FRD12" s="13"/>
      <c r="FRE12" s="13"/>
      <c r="FRF12" s="13"/>
      <c r="FRG12" s="13"/>
      <c r="FRH12" s="13"/>
      <c r="FRI12" s="13"/>
      <c r="FRJ12" s="13"/>
      <c r="FRK12" s="13"/>
      <c r="FRL12" s="13"/>
      <c r="FRM12" s="13"/>
      <c r="FRN12" s="13"/>
      <c r="FRO12" s="13"/>
      <c r="FRP12" s="13"/>
      <c r="FRQ12" s="13"/>
      <c r="FRR12" s="13"/>
      <c r="FRS12" s="13"/>
      <c r="FRT12" s="13"/>
      <c r="FRU12" s="13"/>
      <c r="FRV12" s="13"/>
      <c r="FRW12" s="13"/>
      <c r="FRX12" s="13"/>
      <c r="FRY12" s="13"/>
      <c r="FRZ12" s="13"/>
      <c r="FSA12" s="13"/>
      <c r="FSB12" s="13"/>
      <c r="FSC12" s="13"/>
    </row>
    <row r="13" spans="1:4553" s="51" customFormat="1" ht="12.75" customHeight="1">
      <c r="A13" s="45" t="s">
        <v>10</v>
      </c>
      <c r="B13" s="46"/>
      <c r="C13" s="47">
        <v>0</v>
      </c>
      <c r="D13" s="47">
        <f>D8*0.333</f>
        <v>0</v>
      </c>
      <c r="E13" s="47">
        <f t="shared" ref="E13:F13" si="20">E8*0.333</f>
        <v>0</v>
      </c>
      <c r="F13" s="47">
        <f t="shared" si="20"/>
        <v>0</v>
      </c>
      <c r="G13" s="48">
        <f>SUM(C13:F13)</f>
        <v>0</v>
      </c>
      <c r="H13" s="47">
        <f t="shared" ref="H13:K13" si="21">H8*0.333</f>
        <v>0</v>
      </c>
      <c r="I13" s="47">
        <f t="shared" si="21"/>
        <v>0</v>
      </c>
      <c r="J13" s="47">
        <f t="shared" si="21"/>
        <v>0</v>
      </c>
      <c r="K13" s="47">
        <f t="shared" si="21"/>
        <v>0</v>
      </c>
      <c r="L13" s="48">
        <f>SUM(H13:K13)</f>
        <v>0</v>
      </c>
      <c r="M13" s="47">
        <f t="shared" ref="M13:P13" si="22">M8*0.333</f>
        <v>0</v>
      </c>
      <c r="N13" s="47">
        <f t="shared" si="22"/>
        <v>0</v>
      </c>
      <c r="O13" s="47">
        <f t="shared" si="22"/>
        <v>0</v>
      </c>
      <c r="P13" s="47">
        <f t="shared" si="22"/>
        <v>0</v>
      </c>
      <c r="Q13" s="48">
        <f>SUM(M13:P13)</f>
        <v>0</v>
      </c>
      <c r="R13" s="47">
        <f t="shared" ref="R13:U13" si="23">R8*0.333</f>
        <v>0</v>
      </c>
      <c r="S13" s="47">
        <f t="shared" si="23"/>
        <v>0</v>
      </c>
      <c r="T13" s="47">
        <f t="shared" si="23"/>
        <v>0</v>
      </c>
      <c r="U13" s="47">
        <f t="shared" si="23"/>
        <v>0</v>
      </c>
      <c r="V13" s="48">
        <f>SUM(R13:U13)</f>
        <v>0</v>
      </c>
      <c r="W13" s="47">
        <f t="shared" ref="W13:Z13" si="24">W8*0.333</f>
        <v>0</v>
      </c>
      <c r="X13" s="47">
        <f t="shared" si="24"/>
        <v>0</v>
      </c>
      <c r="Y13" s="47">
        <f t="shared" si="24"/>
        <v>0</v>
      </c>
      <c r="Z13" s="47">
        <f t="shared" si="24"/>
        <v>0</v>
      </c>
      <c r="AA13" s="48">
        <f>SUM(W13:Z13)</f>
        <v>0</v>
      </c>
      <c r="AB13" s="49">
        <f>AB8*AB14</f>
        <v>0</v>
      </c>
      <c r="AC13" s="49">
        <f>AC8*AC14</f>
        <v>0</v>
      </c>
      <c r="AD13" s="49">
        <f>AD8*AD14</f>
        <v>0</v>
      </c>
      <c r="AE13" s="50">
        <f>AE8*AE14</f>
        <v>0</v>
      </c>
      <c r="AF13" s="48">
        <f>SUM(AB13:AE13)</f>
        <v>0</v>
      </c>
      <c r="AG13" s="48">
        <f>AG8*AG14</f>
        <v>0</v>
      </c>
      <c r="AH13" s="48">
        <f>AH8*AH14</f>
        <v>0</v>
      </c>
      <c r="AI13" s="48">
        <f>AI8*AI14</f>
        <v>0</v>
      </c>
      <c r="AJ13" s="48">
        <f>AJ8*AJ14</f>
        <v>0</v>
      </c>
      <c r="AK13" s="27"/>
      <c r="AL13" s="284"/>
      <c r="AM13" s="27"/>
      <c r="AN13" s="27"/>
      <c r="AO13" s="27"/>
      <c r="AP13" s="27"/>
      <c r="AQ13" s="27"/>
      <c r="AR13" s="27"/>
      <c r="AS13" s="27"/>
      <c r="AT13" s="27"/>
      <c r="AU13" s="27"/>
      <c r="AV13" s="27"/>
      <c r="AW13" s="27"/>
      <c r="AX13" s="27"/>
      <c r="AY13" s="27"/>
      <c r="AZ13" s="27"/>
      <c r="BA13" s="27"/>
      <c r="BB13" s="27"/>
      <c r="BC13" s="27"/>
      <c r="BD13" s="27"/>
      <c r="BE13" s="27"/>
      <c r="BF13" s="27"/>
      <c r="BG13" s="27"/>
      <c r="BH13" s="27"/>
      <c r="BI13" s="27"/>
      <c r="BJ13" s="27"/>
      <c r="BK13" s="27"/>
      <c r="BL13" s="27"/>
      <c r="BM13" s="27"/>
      <c r="BN13" s="27"/>
      <c r="BO13" s="27"/>
      <c r="BP13" s="27"/>
      <c r="BQ13" s="27"/>
      <c r="BR13" s="27"/>
      <c r="BS13" s="27"/>
      <c r="BT13" s="27"/>
      <c r="BU13" s="27"/>
      <c r="BV13" s="27"/>
      <c r="BW13" s="27"/>
      <c r="BX13" s="27"/>
      <c r="BY13" s="27"/>
      <c r="BZ13" s="27"/>
      <c r="CA13" s="27"/>
      <c r="CB13" s="27"/>
      <c r="CC13" s="27"/>
      <c r="CD13" s="27"/>
      <c r="CE13" s="27"/>
      <c r="CF13" s="27"/>
      <c r="CG13" s="27"/>
      <c r="CH13" s="27"/>
      <c r="CI13" s="27"/>
      <c r="CJ13" s="27"/>
      <c r="CK13" s="27"/>
      <c r="CL13" s="27"/>
      <c r="CM13" s="27"/>
      <c r="CN13" s="27"/>
      <c r="CO13" s="27"/>
      <c r="CP13" s="27"/>
      <c r="CQ13" s="27"/>
      <c r="CR13" s="27"/>
      <c r="CS13" s="27"/>
      <c r="CT13" s="27"/>
      <c r="CU13" s="27"/>
      <c r="CV13" s="27"/>
      <c r="CW13" s="27"/>
      <c r="CX13" s="27"/>
      <c r="CY13" s="27"/>
      <c r="CZ13" s="27"/>
      <c r="DA13" s="27"/>
      <c r="DB13" s="27"/>
      <c r="DC13" s="27"/>
      <c r="DD13" s="27"/>
      <c r="DE13" s="27"/>
      <c r="DF13" s="27"/>
      <c r="DG13" s="27"/>
      <c r="DH13" s="27"/>
      <c r="DI13" s="27"/>
      <c r="DJ13" s="27"/>
      <c r="DK13" s="27"/>
      <c r="DL13" s="27"/>
      <c r="DM13" s="27"/>
      <c r="DN13" s="27"/>
      <c r="DO13" s="27"/>
      <c r="DP13" s="27"/>
      <c r="DQ13" s="27"/>
      <c r="DR13" s="27"/>
      <c r="DS13" s="27"/>
      <c r="DT13" s="27"/>
      <c r="DU13" s="27"/>
      <c r="DV13" s="27"/>
      <c r="DW13" s="27"/>
      <c r="DX13" s="27"/>
      <c r="DY13" s="27"/>
      <c r="DZ13" s="27"/>
      <c r="EA13" s="27"/>
      <c r="EB13" s="27"/>
      <c r="EC13" s="27"/>
      <c r="ED13" s="27"/>
      <c r="EE13" s="27"/>
      <c r="EF13" s="27"/>
      <c r="EG13" s="27"/>
      <c r="EH13" s="27"/>
      <c r="EI13" s="27"/>
      <c r="EJ13" s="27"/>
      <c r="EK13" s="27"/>
      <c r="EL13" s="27"/>
      <c r="EM13" s="27"/>
      <c r="EN13" s="27"/>
      <c r="EO13" s="27"/>
      <c r="EP13" s="27"/>
      <c r="EQ13" s="27"/>
      <c r="ER13" s="27"/>
      <c r="ES13" s="27"/>
      <c r="ET13" s="27"/>
      <c r="EU13" s="27"/>
      <c r="EV13" s="27"/>
      <c r="EW13" s="27"/>
      <c r="EX13" s="27"/>
      <c r="EY13" s="27"/>
      <c r="EZ13" s="27"/>
      <c r="FA13" s="27"/>
      <c r="FB13" s="27"/>
      <c r="FC13" s="27"/>
      <c r="FD13" s="27"/>
      <c r="FE13" s="27"/>
      <c r="FF13" s="27"/>
      <c r="FG13" s="27"/>
      <c r="FH13" s="27"/>
      <c r="FI13" s="27"/>
      <c r="FJ13" s="27"/>
      <c r="FK13" s="27"/>
      <c r="FL13" s="27"/>
      <c r="FM13" s="27"/>
      <c r="FN13" s="27"/>
      <c r="FO13" s="27"/>
      <c r="FP13" s="27"/>
      <c r="FQ13" s="27"/>
      <c r="FR13" s="27"/>
      <c r="FS13" s="27"/>
      <c r="FT13" s="27"/>
      <c r="FU13" s="27"/>
      <c r="FV13" s="27"/>
      <c r="FW13" s="27"/>
      <c r="FX13" s="27"/>
      <c r="FY13" s="27"/>
      <c r="FZ13" s="27"/>
      <c r="GA13" s="27"/>
      <c r="GB13" s="27"/>
      <c r="GC13" s="27"/>
      <c r="GD13" s="27"/>
      <c r="GE13" s="27"/>
      <c r="GF13" s="27"/>
      <c r="GG13" s="27"/>
      <c r="GH13" s="27"/>
      <c r="GI13" s="27"/>
      <c r="GJ13" s="27"/>
      <c r="GK13" s="27"/>
      <c r="GL13" s="27"/>
      <c r="GM13" s="27"/>
      <c r="GN13" s="27"/>
      <c r="GO13" s="27"/>
      <c r="GP13" s="27"/>
      <c r="GQ13" s="27"/>
      <c r="GR13" s="27"/>
      <c r="GS13" s="27"/>
      <c r="GT13" s="27"/>
      <c r="GU13" s="27"/>
      <c r="GV13" s="27"/>
      <c r="GW13" s="27"/>
      <c r="GX13" s="27"/>
      <c r="GY13" s="27"/>
      <c r="GZ13" s="27"/>
      <c r="HA13" s="27"/>
      <c r="HB13" s="27"/>
      <c r="HC13" s="27"/>
      <c r="HD13" s="27"/>
      <c r="HE13" s="27"/>
      <c r="HF13" s="27"/>
      <c r="HG13" s="27"/>
      <c r="HH13" s="27"/>
      <c r="HI13" s="27"/>
      <c r="HJ13" s="27"/>
      <c r="HK13" s="27"/>
      <c r="HL13" s="27"/>
      <c r="HM13" s="27"/>
      <c r="HN13" s="27"/>
      <c r="HO13" s="27"/>
      <c r="HP13" s="27"/>
      <c r="HQ13" s="27"/>
      <c r="HR13" s="27"/>
      <c r="HS13" s="27"/>
      <c r="HT13" s="27"/>
      <c r="HU13" s="27"/>
      <c r="HV13" s="27"/>
      <c r="HW13" s="27"/>
      <c r="HX13" s="27"/>
      <c r="HY13" s="27"/>
      <c r="HZ13" s="27"/>
      <c r="IA13" s="27"/>
      <c r="IB13" s="27"/>
      <c r="IC13" s="27"/>
      <c r="ID13" s="27"/>
      <c r="IE13" s="27"/>
      <c r="IF13" s="27"/>
      <c r="IG13" s="27"/>
      <c r="IH13" s="27"/>
      <c r="II13" s="27"/>
      <c r="IJ13" s="27"/>
      <c r="IK13" s="27"/>
      <c r="IL13" s="27"/>
      <c r="IM13" s="27"/>
      <c r="IN13" s="27"/>
      <c r="IO13" s="27"/>
      <c r="IP13" s="27"/>
      <c r="IQ13" s="27"/>
      <c r="IR13" s="27"/>
      <c r="IS13" s="27"/>
      <c r="IT13" s="27"/>
      <c r="IU13" s="27"/>
      <c r="IV13" s="27"/>
      <c r="IW13" s="27"/>
      <c r="IX13" s="27"/>
      <c r="IY13" s="27"/>
      <c r="IZ13" s="27"/>
      <c r="JA13" s="27"/>
      <c r="JB13" s="27"/>
      <c r="JC13" s="27"/>
      <c r="JD13" s="27"/>
      <c r="JE13" s="27"/>
      <c r="JF13" s="27"/>
      <c r="JG13" s="27"/>
      <c r="JH13" s="27"/>
      <c r="JI13" s="27"/>
      <c r="JJ13" s="27"/>
      <c r="JK13" s="27"/>
      <c r="JL13" s="27"/>
      <c r="JM13" s="27"/>
      <c r="JN13" s="27"/>
      <c r="JO13" s="27"/>
      <c r="JP13" s="27"/>
      <c r="JQ13" s="27"/>
      <c r="JR13" s="27"/>
      <c r="JS13" s="27"/>
      <c r="JT13" s="27"/>
      <c r="JU13" s="27"/>
      <c r="JV13" s="27"/>
      <c r="JW13" s="27"/>
      <c r="JX13" s="27"/>
      <c r="JY13" s="27"/>
      <c r="JZ13" s="27"/>
      <c r="KA13" s="27"/>
      <c r="KB13" s="27"/>
      <c r="KC13" s="27"/>
      <c r="KD13" s="27"/>
      <c r="KE13" s="27"/>
      <c r="KF13" s="27"/>
      <c r="KG13" s="27"/>
      <c r="KH13" s="27"/>
      <c r="KI13" s="27"/>
      <c r="KJ13" s="27"/>
      <c r="KK13" s="27"/>
      <c r="KL13" s="27"/>
      <c r="KM13" s="27"/>
      <c r="KN13" s="27"/>
      <c r="KO13" s="27"/>
      <c r="KP13" s="27"/>
      <c r="KQ13" s="27"/>
      <c r="KR13" s="27"/>
      <c r="KS13" s="27"/>
      <c r="KT13" s="27"/>
      <c r="KU13" s="27"/>
      <c r="KV13" s="27"/>
      <c r="KW13" s="27"/>
      <c r="KX13" s="27"/>
      <c r="KY13" s="27"/>
      <c r="KZ13" s="27"/>
      <c r="LA13" s="27"/>
      <c r="LB13" s="27"/>
      <c r="LC13" s="27"/>
      <c r="LD13" s="27"/>
      <c r="LE13" s="27"/>
      <c r="LF13" s="27"/>
      <c r="LG13" s="27"/>
      <c r="LH13" s="27"/>
      <c r="LI13" s="27"/>
      <c r="LJ13" s="27"/>
      <c r="LK13" s="27"/>
      <c r="LL13" s="27"/>
      <c r="LM13" s="27"/>
      <c r="LN13" s="27"/>
      <c r="LO13" s="27"/>
      <c r="LP13" s="27"/>
      <c r="LQ13" s="27"/>
      <c r="LR13" s="27"/>
      <c r="LS13" s="27"/>
      <c r="LT13" s="27"/>
      <c r="LU13" s="27"/>
      <c r="LV13" s="27"/>
      <c r="LW13" s="27"/>
      <c r="LX13" s="27"/>
      <c r="LY13" s="27"/>
      <c r="LZ13" s="27"/>
      <c r="MA13" s="27"/>
      <c r="MB13" s="27"/>
      <c r="MC13" s="27"/>
      <c r="MD13" s="27"/>
      <c r="ME13" s="27"/>
      <c r="MF13" s="27"/>
      <c r="MG13" s="27"/>
      <c r="MH13" s="27"/>
      <c r="MI13" s="27"/>
      <c r="MJ13" s="27"/>
      <c r="MK13" s="27"/>
      <c r="ML13" s="27"/>
      <c r="MM13" s="27"/>
      <c r="MN13" s="27"/>
      <c r="MO13" s="27"/>
      <c r="MP13" s="27"/>
      <c r="MQ13" s="27"/>
      <c r="MR13" s="27"/>
      <c r="MS13" s="27"/>
      <c r="MT13" s="27"/>
      <c r="MU13" s="27"/>
      <c r="MV13" s="27"/>
      <c r="MW13" s="27"/>
      <c r="MX13" s="27"/>
      <c r="MY13" s="27"/>
      <c r="MZ13" s="27"/>
      <c r="NA13" s="27"/>
      <c r="NB13" s="27"/>
      <c r="NC13" s="27"/>
      <c r="ND13" s="27"/>
      <c r="NE13" s="27"/>
      <c r="NF13" s="27"/>
      <c r="NG13" s="27"/>
      <c r="NH13" s="27"/>
      <c r="NI13" s="27"/>
      <c r="NJ13" s="27"/>
      <c r="NK13" s="27"/>
      <c r="NL13" s="27"/>
      <c r="NM13" s="27"/>
      <c r="NN13" s="27"/>
      <c r="NO13" s="27"/>
      <c r="NP13" s="27"/>
      <c r="NQ13" s="27"/>
      <c r="NR13" s="27"/>
      <c r="NS13" s="27"/>
      <c r="NT13" s="27"/>
      <c r="NU13" s="27"/>
      <c r="NV13" s="27"/>
      <c r="NW13" s="27"/>
      <c r="NX13" s="27"/>
      <c r="NY13" s="27"/>
      <c r="NZ13" s="27"/>
      <c r="OA13" s="27"/>
      <c r="OB13" s="27"/>
      <c r="OC13" s="27"/>
      <c r="OD13" s="27"/>
      <c r="OE13" s="27"/>
      <c r="OF13" s="27"/>
      <c r="OG13" s="27"/>
      <c r="OH13" s="27"/>
      <c r="OI13" s="27"/>
      <c r="OJ13" s="27"/>
      <c r="OK13" s="27"/>
      <c r="OL13" s="27"/>
      <c r="OM13" s="27"/>
      <c r="ON13" s="27"/>
      <c r="OO13" s="27"/>
      <c r="OP13" s="27"/>
      <c r="OQ13" s="27"/>
      <c r="OR13" s="27"/>
      <c r="OS13" s="27"/>
      <c r="OT13" s="27"/>
      <c r="OU13" s="27"/>
      <c r="OV13" s="27"/>
      <c r="OW13" s="27"/>
      <c r="OX13" s="27"/>
      <c r="OY13" s="27"/>
      <c r="OZ13" s="27"/>
      <c r="PA13" s="27"/>
      <c r="PB13" s="27"/>
      <c r="PC13" s="27"/>
      <c r="PD13" s="27"/>
      <c r="PE13" s="27"/>
      <c r="PF13" s="27"/>
      <c r="PG13" s="27"/>
      <c r="PH13" s="27"/>
      <c r="PI13" s="27"/>
      <c r="PJ13" s="27"/>
      <c r="PK13" s="27"/>
      <c r="PL13" s="27"/>
      <c r="PM13" s="27"/>
      <c r="PN13" s="27"/>
      <c r="PO13" s="27"/>
      <c r="PP13" s="27"/>
      <c r="PQ13" s="27"/>
      <c r="PR13" s="27"/>
      <c r="PS13" s="27"/>
      <c r="PT13" s="27"/>
      <c r="PU13" s="27"/>
      <c r="PV13" s="27"/>
      <c r="PW13" s="27"/>
      <c r="PX13" s="27"/>
      <c r="PY13" s="27"/>
      <c r="PZ13" s="27"/>
      <c r="QA13" s="27"/>
      <c r="QB13" s="27"/>
      <c r="QC13" s="27"/>
      <c r="QD13" s="27"/>
      <c r="QE13" s="27"/>
      <c r="QF13" s="27"/>
      <c r="QG13" s="27"/>
      <c r="QH13" s="27"/>
      <c r="QI13" s="27"/>
      <c r="QJ13" s="27"/>
      <c r="QK13" s="27"/>
      <c r="QL13" s="27"/>
      <c r="QM13" s="27"/>
      <c r="QN13" s="27"/>
      <c r="QO13" s="27"/>
      <c r="QP13" s="27"/>
      <c r="QQ13" s="27"/>
      <c r="QR13" s="27"/>
      <c r="QS13" s="27"/>
      <c r="QT13" s="27"/>
      <c r="QU13" s="27"/>
      <c r="QV13" s="27"/>
      <c r="QW13" s="27"/>
      <c r="QX13" s="27"/>
      <c r="QY13" s="27"/>
      <c r="QZ13" s="27"/>
      <c r="RA13" s="27"/>
      <c r="RB13" s="27"/>
      <c r="RC13" s="27"/>
      <c r="RD13" s="27"/>
      <c r="RE13" s="27"/>
      <c r="RF13" s="27"/>
      <c r="RG13" s="27"/>
      <c r="RH13" s="27"/>
      <c r="RI13" s="27"/>
      <c r="RJ13" s="27"/>
      <c r="RK13" s="27"/>
      <c r="RL13" s="27"/>
      <c r="RM13" s="27"/>
      <c r="RN13" s="27"/>
      <c r="RO13" s="27"/>
      <c r="RP13" s="27"/>
      <c r="RQ13" s="27"/>
      <c r="RR13" s="27"/>
      <c r="RS13" s="27"/>
      <c r="RT13" s="27"/>
      <c r="RU13" s="27"/>
      <c r="RV13" s="27"/>
      <c r="RW13" s="27"/>
      <c r="RX13" s="27"/>
      <c r="RY13" s="27"/>
      <c r="RZ13" s="27"/>
      <c r="SA13" s="27"/>
      <c r="SB13" s="27"/>
      <c r="SC13" s="27"/>
      <c r="SD13" s="27"/>
      <c r="SE13" s="27"/>
      <c r="SF13" s="27"/>
      <c r="SG13" s="27"/>
      <c r="SH13" s="27"/>
      <c r="SI13" s="27"/>
      <c r="SJ13" s="27"/>
      <c r="SK13" s="27"/>
      <c r="SL13" s="27"/>
      <c r="SM13" s="27"/>
      <c r="SN13" s="27"/>
      <c r="SO13" s="27"/>
      <c r="SP13" s="27"/>
      <c r="SQ13" s="27"/>
      <c r="SR13" s="27"/>
      <c r="SS13" s="27"/>
      <c r="ST13" s="27"/>
      <c r="SU13" s="27"/>
      <c r="SV13" s="27"/>
      <c r="SW13" s="27"/>
      <c r="SX13" s="27"/>
      <c r="SY13" s="27"/>
      <c r="SZ13" s="27"/>
      <c r="TA13" s="27"/>
      <c r="TB13" s="27"/>
      <c r="TC13" s="27"/>
      <c r="TD13" s="27"/>
      <c r="TE13" s="27"/>
      <c r="TF13" s="27"/>
      <c r="TG13" s="27"/>
      <c r="TH13" s="27"/>
      <c r="TI13" s="27"/>
      <c r="TJ13" s="27"/>
      <c r="TK13" s="27"/>
      <c r="TL13" s="27"/>
      <c r="TM13" s="27"/>
      <c r="TN13" s="27"/>
      <c r="TO13" s="27"/>
      <c r="TP13" s="27"/>
      <c r="TQ13" s="27"/>
      <c r="TR13" s="27"/>
      <c r="TS13" s="27"/>
      <c r="TT13" s="27"/>
      <c r="TU13" s="27"/>
      <c r="TV13" s="27"/>
      <c r="TW13" s="27"/>
      <c r="TX13" s="27"/>
      <c r="TY13" s="27"/>
      <c r="TZ13" s="27"/>
      <c r="UA13" s="27"/>
      <c r="UB13" s="27"/>
      <c r="UC13" s="27"/>
      <c r="UD13" s="27"/>
      <c r="UE13" s="27"/>
      <c r="UF13" s="27"/>
      <c r="UG13" s="27"/>
      <c r="UH13" s="27"/>
      <c r="UI13" s="27"/>
      <c r="UJ13" s="27"/>
      <c r="UK13" s="27"/>
      <c r="UL13" s="27"/>
      <c r="UM13" s="27"/>
      <c r="UN13" s="27"/>
      <c r="UO13" s="27"/>
      <c r="UP13" s="27"/>
      <c r="UQ13" s="27"/>
      <c r="UR13" s="27"/>
      <c r="US13" s="27"/>
      <c r="UT13" s="27"/>
      <c r="UU13" s="27"/>
      <c r="UV13" s="27"/>
      <c r="UW13" s="27"/>
      <c r="UX13" s="27"/>
      <c r="UY13" s="27"/>
      <c r="UZ13" s="27"/>
      <c r="VA13" s="27"/>
      <c r="VB13" s="27"/>
      <c r="VC13" s="27"/>
      <c r="VD13" s="27"/>
      <c r="VE13" s="27"/>
      <c r="VF13" s="27"/>
      <c r="VG13" s="27"/>
      <c r="VH13" s="27"/>
      <c r="VI13" s="27"/>
      <c r="VJ13" s="27"/>
      <c r="VK13" s="27"/>
      <c r="VL13" s="27"/>
      <c r="VM13" s="27"/>
      <c r="VN13" s="27"/>
      <c r="VO13" s="27"/>
      <c r="VP13" s="27"/>
      <c r="VQ13" s="27"/>
      <c r="VR13" s="27"/>
      <c r="VS13" s="27"/>
      <c r="VT13" s="27"/>
      <c r="VU13" s="27"/>
      <c r="VV13" s="27"/>
      <c r="VW13" s="27"/>
      <c r="VX13" s="27"/>
      <c r="VY13" s="27"/>
      <c r="VZ13" s="27"/>
      <c r="WA13" s="27"/>
      <c r="WB13" s="27"/>
      <c r="WC13" s="27"/>
      <c r="WD13" s="27"/>
      <c r="WE13" s="27"/>
      <c r="WF13" s="27"/>
      <c r="WG13" s="27"/>
      <c r="WH13" s="27"/>
      <c r="WI13" s="27"/>
      <c r="WJ13" s="27"/>
      <c r="WK13" s="27"/>
      <c r="WL13" s="27"/>
      <c r="WM13" s="27"/>
      <c r="WN13" s="27"/>
      <c r="WO13" s="27"/>
      <c r="WP13" s="27"/>
      <c r="WQ13" s="27"/>
      <c r="WR13" s="27"/>
      <c r="WS13" s="27"/>
      <c r="WT13" s="27"/>
      <c r="WU13" s="27"/>
      <c r="WV13" s="27"/>
      <c r="WW13" s="27"/>
      <c r="WX13" s="27"/>
      <c r="WY13" s="27"/>
      <c r="WZ13" s="27"/>
      <c r="XA13" s="27"/>
      <c r="XB13" s="27"/>
      <c r="XC13" s="27"/>
      <c r="XD13" s="27"/>
      <c r="XE13" s="27"/>
      <c r="XF13" s="27"/>
      <c r="XG13" s="27"/>
      <c r="XH13" s="27"/>
      <c r="XI13" s="27"/>
      <c r="XJ13" s="27"/>
      <c r="XK13" s="27"/>
      <c r="XL13" s="27"/>
      <c r="XM13" s="27"/>
      <c r="XN13" s="27"/>
      <c r="XO13" s="27"/>
      <c r="XP13" s="27"/>
      <c r="XQ13" s="27"/>
      <c r="XR13" s="27"/>
      <c r="XS13" s="27"/>
      <c r="XT13" s="27"/>
      <c r="XU13" s="27"/>
      <c r="XV13" s="27"/>
      <c r="XW13" s="27"/>
      <c r="XX13" s="27"/>
      <c r="XY13" s="27"/>
      <c r="XZ13" s="27"/>
      <c r="YA13" s="27"/>
      <c r="YB13" s="27"/>
      <c r="YC13" s="27"/>
      <c r="YD13" s="27"/>
      <c r="YE13" s="27"/>
      <c r="YF13" s="27"/>
      <c r="YG13" s="27"/>
      <c r="YH13" s="27"/>
      <c r="YI13" s="27"/>
      <c r="YJ13" s="27"/>
      <c r="YK13" s="27"/>
      <c r="YL13" s="27"/>
      <c r="YM13" s="27"/>
      <c r="YN13" s="27"/>
      <c r="YO13" s="27"/>
      <c r="YP13" s="27"/>
      <c r="YQ13" s="27"/>
      <c r="YR13" s="27"/>
      <c r="YS13" s="27"/>
      <c r="YT13" s="27"/>
      <c r="YU13" s="27"/>
      <c r="YV13" s="27"/>
      <c r="YW13" s="27"/>
      <c r="YX13" s="27"/>
      <c r="YY13" s="27"/>
      <c r="YZ13" s="27"/>
      <c r="ZA13" s="27"/>
      <c r="ZB13" s="27"/>
      <c r="ZC13" s="27"/>
      <c r="ZD13" s="27"/>
      <c r="ZE13" s="27"/>
      <c r="ZF13" s="27"/>
      <c r="ZG13" s="27"/>
      <c r="ZH13" s="27"/>
      <c r="ZI13" s="27"/>
      <c r="ZJ13" s="27"/>
      <c r="ZK13" s="27"/>
      <c r="ZL13" s="27"/>
      <c r="ZM13" s="27"/>
      <c r="ZN13" s="27"/>
      <c r="ZO13" s="27"/>
      <c r="ZP13" s="27"/>
      <c r="ZQ13" s="27"/>
      <c r="ZR13" s="27"/>
      <c r="ZS13" s="27"/>
      <c r="ZT13" s="27"/>
      <c r="ZU13" s="27"/>
      <c r="ZV13" s="27"/>
      <c r="ZW13" s="27"/>
      <c r="ZX13" s="27"/>
      <c r="ZY13" s="27"/>
      <c r="ZZ13" s="27"/>
      <c r="AAA13" s="27"/>
      <c r="AAB13" s="27"/>
      <c r="AAC13" s="27"/>
      <c r="AAD13" s="27"/>
      <c r="AAE13" s="27"/>
      <c r="AAF13" s="27"/>
      <c r="AAG13" s="27"/>
      <c r="AAH13" s="27"/>
      <c r="AAI13" s="27"/>
      <c r="AAJ13" s="27"/>
      <c r="AAK13" s="27"/>
      <c r="AAL13" s="27"/>
      <c r="AAM13" s="27"/>
      <c r="AAN13" s="27"/>
      <c r="AAO13" s="27"/>
      <c r="AAP13" s="27"/>
      <c r="AAQ13" s="27"/>
      <c r="AAR13" s="27"/>
      <c r="AAS13" s="27"/>
      <c r="AAT13" s="27"/>
      <c r="AAU13" s="27"/>
      <c r="AAV13" s="27"/>
      <c r="AAW13" s="27"/>
      <c r="AAX13" s="27"/>
      <c r="AAY13" s="27"/>
      <c r="AAZ13" s="27"/>
      <c r="ABA13" s="27"/>
      <c r="ABB13" s="27"/>
      <c r="ABC13" s="27"/>
      <c r="ABD13" s="27"/>
      <c r="ABE13" s="27"/>
      <c r="ABF13" s="27"/>
      <c r="ABG13" s="27"/>
      <c r="ABH13" s="27"/>
      <c r="ABI13" s="27"/>
      <c r="ABJ13" s="27"/>
      <c r="ABK13" s="27"/>
      <c r="ABL13" s="27"/>
      <c r="ABM13" s="27"/>
      <c r="ABN13" s="27"/>
      <c r="ABO13" s="27"/>
      <c r="ABP13" s="27"/>
      <c r="ABQ13" s="27"/>
      <c r="ABR13" s="27"/>
      <c r="ABS13" s="27"/>
      <c r="ABT13" s="27"/>
      <c r="ABU13" s="27"/>
      <c r="ABV13" s="27"/>
      <c r="ABW13" s="27"/>
      <c r="ABX13" s="27"/>
      <c r="ABY13" s="27"/>
      <c r="ABZ13" s="27"/>
      <c r="ACA13" s="27"/>
      <c r="ACB13" s="27"/>
      <c r="ACC13" s="27"/>
      <c r="ACD13" s="27"/>
      <c r="ACE13" s="27"/>
      <c r="ACF13" s="27"/>
      <c r="ACG13" s="27"/>
      <c r="ACH13" s="27"/>
      <c r="ACI13" s="27"/>
      <c r="ACJ13" s="27"/>
      <c r="ACK13" s="27"/>
      <c r="ACL13" s="27"/>
      <c r="ACM13" s="27"/>
      <c r="ACN13" s="27"/>
      <c r="ACO13" s="27"/>
      <c r="ACP13" s="27"/>
      <c r="ACQ13" s="27"/>
      <c r="ACR13" s="27"/>
      <c r="ACS13" s="27"/>
      <c r="ACT13" s="27"/>
      <c r="ACU13" s="27"/>
      <c r="ACV13" s="27"/>
      <c r="ACW13" s="27"/>
      <c r="ACX13" s="27"/>
      <c r="ACY13" s="27"/>
      <c r="ACZ13" s="27"/>
      <c r="ADA13" s="27"/>
      <c r="ADB13" s="27"/>
      <c r="ADC13" s="27"/>
      <c r="ADD13" s="27"/>
      <c r="ADE13" s="27"/>
      <c r="ADF13" s="27"/>
      <c r="ADG13" s="27"/>
      <c r="ADH13" s="27"/>
      <c r="ADI13" s="27"/>
      <c r="ADJ13" s="27"/>
      <c r="ADK13" s="27"/>
      <c r="ADL13" s="27"/>
      <c r="ADM13" s="27"/>
      <c r="ADN13" s="27"/>
      <c r="ADO13" s="27"/>
      <c r="ADP13" s="27"/>
      <c r="ADQ13" s="27"/>
      <c r="ADR13" s="27"/>
      <c r="ADS13" s="27"/>
      <c r="ADT13" s="27"/>
      <c r="ADU13" s="27"/>
      <c r="ADV13" s="27"/>
      <c r="ADW13" s="27"/>
      <c r="ADX13" s="27"/>
      <c r="ADY13" s="27"/>
      <c r="ADZ13" s="27"/>
      <c r="AEA13" s="27"/>
      <c r="AEB13" s="27"/>
      <c r="AEC13" s="27"/>
      <c r="AED13" s="27"/>
      <c r="AEE13" s="27"/>
      <c r="AEF13" s="27"/>
      <c r="AEG13" s="27"/>
      <c r="AEH13" s="27"/>
      <c r="AEI13" s="27"/>
      <c r="AEJ13" s="27"/>
      <c r="AEK13" s="27"/>
      <c r="AEL13" s="27"/>
      <c r="AEM13" s="27"/>
      <c r="AEN13" s="27"/>
      <c r="AEO13" s="27"/>
      <c r="AEP13" s="27"/>
      <c r="AEQ13" s="27"/>
      <c r="AER13" s="27"/>
      <c r="AES13" s="27"/>
      <c r="AET13" s="27"/>
      <c r="AEU13" s="27"/>
      <c r="AEV13" s="27"/>
      <c r="AEW13" s="27"/>
      <c r="AEX13" s="27"/>
      <c r="AEY13" s="27"/>
      <c r="AEZ13" s="27"/>
      <c r="AFA13" s="27"/>
      <c r="AFB13" s="27"/>
      <c r="AFC13" s="27"/>
      <c r="AFD13" s="27"/>
      <c r="AFE13" s="27"/>
      <c r="AFF13" s="27"/>
      <c r="AFG13" s="27"/>
      <c r="AFH13" s="27"/>
      <c r="AFI13" s="27"/>
      <c r="AFJ13" s="27"/>
      <c r="AFK13" s="27"/>
      <c r="AFL13" s="27"/>
      <c r="AFM13" s="27"/>
      <c r="AFN13" s="27"/>
      <c r="AFO13" s="27"/>
      <c r="AFP13" s="27"/>
      <c r="AFQ13" s="27"/>
      <c r="AFR13" s="27"/>
      <c r="AFS13" s="27"/>
      <c r="AFT13" s="27"/>
      <c r="AFU13" s="27"/>
      <c r="AFV13" s="27"/>
      <c r="AFW13" s="27"/>
      <c r="AFX13" s="27"/>
      <c r="AFY13" s="27"/>
      <c r="AFZ13" s="27"/>
      <c r="AGA13" s="27"/>
      <c r="AGB13" s="27"/>
      <c r="AGC13" s="27"/>
      <c r="AGD13" s="27"/>
      <c r="AGE13" s="27"/>
      <c r="AGF13" s="27"/>
      <c r="AGG13" s="27"/>
      <c r="AGH13" s="27"/>
      <c r="AGI13" s="27"/>
      <c r="AGJ13" s="27"/>
      <c r="AGK13" s="27"/>
      <c r="AGL13" s="27"/>
      <c r="AGM13" s="27"/>
      <c r="AGN13" s="27"/>
      <c r="AGO13" s="27"/>
      <c r="AGP13" s="27"/>
      <c r="AGQ13" s="27"/>
      <c r="AGR13" s="27"/>
      <c r="AGS13" s="27"/>
      <c r="AGT13" s="27"/>
      <c r="AGU13" s="27"/>
      <c r="AGV13" s="27"/>
      <c r="AGW13" s="27"/>
      <c r="AGX13" s="27"/>
      <c r="AGY13" s="27"/>
      <c r="AGZ13" s="27"/>
      <c r="AHA13" s="27"/>
      <c r="AHB13" s="27"/>
      <c r="AHC13" s="27"/>
      <c r="AHD13" s="27"/>
      <c r="AHE13" s="27"/>
      <c r="AHF13" s="27"/>
      <c r="AHG13" s="27"/>
      <c r="AHH13" s="27"/>
      <c r="AHI13" s="27"/>
      <c r="AHJ13" s="27"/>
      <c r="AHK13" s="27"/>
      <c r="AHL13" s="27"/>
      <c r="AHM13" s="27"/>
      <c r="AHN13" s="27"/>
      <c r="AHO13" s="27"/>
      <c r="AHP13" s="27"/>
      <c r="AHQ13" s="27"/>
      <c r="AHR13" s="27"/>
      <c r="AHS13" s="27"/>
      <c r="AHT13" s="27"/>
      <c r="AHU13" s="27"/>
      <c r="AHV13" s="27"/>
      <c r="AHW13" s="27"/>
      <c r="AHX13" s="27"/>
      <c r="AHY13" s="27"/>
      <c r="AHZ13" s="27"/>
      <c r="AIA13" s="27"/>
      <c r="AIB13" s="27"/>
      <c r="AIC13" s="27"/>
      <c r="AID13" s="27"/>
      <c r="AIE13" s="27"/>
      <c r="AIF13" s="27"/>
      <c r="AIG13" s="27"/>
      <c r="AIH13" s="27"/>
      <c r="AII13" s="27"/>
      <c r="AIJ13" s="27"/>
      <c r="AIK13" s="27"/>
      <c r="AIL13" s="27"/>
      <c r="AIM13" s="27"/>
      <c r="AIN13" s="27"/>
      <c r="AIO13" s="27"/>
      <c r="AIP13" s="27"/>
      <c r="AIQ13" s="27"/>
      <c r="AIR13" s="27"/>
      <c r="AIS13" s="27"/>
      <c r="AIT13" s="27"/>
      <c r="AIU13" s="27"/>
      <c r="AIV13" s="27"/>
      <c r="AIW13" s="27"/>
      <c r="AIX13" s="27"/>
      <c r="AIY13" s="27"/>
      <c r="AIZ13" s="27"/>
      <c r="AJA13" s="27"/>
      <c r="AJB13" s="27"/>
      <c r="AJC13" s="27"/>
      <c r="AJD13" s="27"/>
      <c r="AJE13" s="27"/>
      <c r="AJF13" s="27"/>
      <c r="AJG13" s="27"/>
      <c r="AJH13" s="27"/>
      <c r="AJI13" s="27"/>
      <c r="AJJ13" s="27"/>
      <c r="AJK13" s="27"/>
      <c r="AJL13" s="27"/>
      <c r="AJM13" s="27"/>
      <c r="AJN13" s="27"/>
      <c r="AJO13" s="27"/>
      <c r="AJP13" s="27"/>
      <c r="AJQ13" s="27"/>
      <c r="AJR13" s="27"/>
      <c r="AJS13" s="27"/>
      <c r="AJT13" s="27"/>
      <c r="AJU13" s="27"/>
      <c r="AJV13" s="27"/>
      <c r="AJW13" s="27"/>
      <c r="AJX13" s="27"/>
      <c r="AJY13" s="27"/>
      <c r="AJZ13" s="27"/>
      <c r="AKA13" s="27"/>
      <c r="AKB13" s="27"/>
      <c r="AKC13" s="27"/>
      <c r="AKD13" s="27"/>
      <c r="AKE13" s="27"/>
      <c r="AKF13" s="27"/>
      <c r="AKG13" s="27"/>
      <c r="AKH13" s="27"/>
      <c r="AKI13" s="27"/>
      <c r="AKJ13" s="27"/>
      <c r="AKK13" s="27"/>
      <c r="AKL13" s="27"/>
      <c r="AKM13" s="27"/>
      <c r="AKN13" s="27"/>
      <c r="AKO13" s="27"/>
      <c r="AKP13" s="27"/>
      <c r="AKQ13" s="27"/>
      <c r="AKR13" s="27"/>
      <c r="AKS13" s="27"/>
      <c r="AKT13" s="27"/>
      <c r="AKU13" s="27"/>
      <c r="AKV13" s="27"/>
      <c r="AKW13" s="27"/>
      <c r="AKX13" s="27"/>
      <c r="AKY13" s="27"/>
      <c r="AKZ13" s="27"/>
      <c r="ALA13" s="27"/>
      <c r="ALB13" s="27"/>
      <c r="ALC13" s="27"/>
      <c r="ALD13" s="27"/>
      <c r="ALE13" s="27"/>
      <c r="ALF13" s="27"/>
      <c r="ALG13" s="27"/>
      <c r="ALH13" s="27"/>
      <c r="ALI13" s="27"/>
      <c r="ALJ13" s="27"/>
      <c r="ALK13" s="27"/>
      <c r="ALL13" s="27"/>
      <c r="ALM13" s="27"/>
      <c r="ALN13" s="27"/>
      <c r="ALO13" s="27"/>
      <c r="ALP13" s="27"/>
      <c r="ALQ13" s="27"/>
      <c r="ALR13" s="27"/>
      <c r="ALS13" s="27"/>
      <c r="ALT13" s="27"/>
      <c r="ALU13" s="27"/>
      <c r="ALV13" s="27"/>
      <c r="ALW13" s="27"/>
      <c r="ALX13" s="27"/>
      <c r="ALY13" s="27"/>
      <c r="ALZ13" s="27"/>
      <c r="AMA13" s="27"/>
      <c r="AMB13" s="27"/>
      <c r="AMC13" s="27"/>
      <c r="AMD13" s="27"/>
      <c r="AME13" s="27"/>
      <c r="AMF13" s="27"/>
      <c r="AMG13" s="27"/>
      <c r="AMH13" s="27"/>
      <c r="AMI13" s="27"/>
      <c r="AMJ13" s="27"/>
      <c r="AMK13" s="27"/>
      <c r="AML13" s="27"/>
      <c r="AMM13" s="27"/>
      <c r="AMN13" s="27"/>
      <c r="AMO13" s="27"/>
      <c r="AMP13" s="27"/>
      <c r="AMQ13" s="27"/>
      <c r="AMR13" s="27"/>
      <c r="AMS13" s="27"/>
      <c r="AMT13" s="27"/>
      <c r="AMU13" s="27"/>
      <c r="AMV13" s="27"/>
      <c r="AMW13" s="27"/>
      <c r="AMX13" s="27"/>
      <c r="AMY13" s="27"/>
      <c r="AMZ13" s="27"/>
      <c r="ANA13" s="27"/>
      <c r="ANB13" s="27"/>
      <c r="ANC13" s="27"/>
      <c r="AND13" s="27"/>
      <c r="ANE13" s="27"/>
      <c r="ANF13" s="27"/>
      <c r="ANG13" s="27"/>
      <c r="ANH13" s="27"/>
      <c r="ANI13" s="27"/>
      <c r="ANJ13" s="27"/>
      <c r="ANK13" s="27"/>
      <c r="ANL13" s="27"/>
      <c r="ANM13" s="27"/>
      <c r="ANN13" s="27"/>
      <c r="ANO13" s="27"/>
      <c r="ANP13" s="27"/>
      <c r="ANQ13" s="27"/>
      <c r="ANR13" s="27"/>
      <c r="ANS13" s="27"/>
      <c r="ANT13" s="27"/>
      <c r="ANU13" s="27"/>
      <c r="ANV13" s="27"/>
      <c r="ANW13" s="27"/>
      <c r="ANX13" s="27"/>
      <c r="ANY13" s="27"/>
      <c r="ANZ13" s="27"/>
      <c r="AOA13" s="27"/>
      <c r="AOB13" s="27"/>
      <c r="AOC13" s="27"/>
      <c r="AOD13" s="27"/>
      <c r="AOE13" s="27"/>
      <c r="AOF13" s="27"/>
      <c r="AOG13" s="27"/>
      <c r="AOH13" s="27"/>
      <c r="AOI13" s="27"/>
      <c r="AOJ13" s="27"/>
      <c r="AOK13" s="27"/>
      <c r="AOL13" s="27"/>
      <c r="AOM13" s="27"/>
      <c r="AON13" s="27"/>
      <c r="AOO13" s="27"/>
      <c r="AOP13" s="27"/>
      <c r="AOQ13" s="27"/>
      <c r="AOR13" s="27"/>
      <c r="AOS13" s="27"/>
      <c r="AOT13" s="27"/>
      <c r="AOU13" s="27"/>
      <c r="AOV13" s="27"/>
      <c r="AOW13" s="27"/>
      <c r="AOX13" s="27"/>
      <c r="AOY13" s="27"/>
      <c r="AOZ13" s="27"/>
      <c r="APA13" s="27"/>
      <c r="APB13" s="27"/>
      <c r="APC13" s="27"/>
      <c r="APD13" s="27"/>
      <c r="APE13" s="27"/>
      <c r="APF13" s="27"/>
      <c r="APG13" s="27"/>
      <c r="APH13" s="27"/>
      <c r="API13" s="27"/>
      <c r="APJ13" s="27"/>
      <c r="APK13" s="27"/>
      <c r="APL13" s="27"/>
      <c r="APM13" s="27"/>
      <c r="APN13" s="27"/>
      <c r="APO13" s="27"/>
      <c r="APP13" s="27"/>
      <c r="APQ13" s="27"/>
      <c r="APR13" s="27"/>
      <c r="APS13" s="27"/>
      <c r="APT13" s="27"/>
      <c r="APU13" s="27"/>
      <c r="APV13" s="27"/>
      <c r="APW13" s="27"/>
      <c r="APX13" s="27"/>
      <c r="APY13" s="27"/>
      <c r="APZ13" s="27"/>
      <c r="AQA13" s="27"/>
      <c r="AQB13" s="27"/>
      <c r="AQC13" s="27"/>
      <c r="AQD13" s="27"/>
      <c r="AQE13" s="27"/>
      <c r="AQF13" s="27"/>
      <c r="AQG13" s="27"/>
      <c r="AQH13" s="27"/>
      <c r="AQI13" s="27"/>
      <c r="AQJ13" s="27"/>
      <c r="AQK13" s="27"/>
      <c r="AQL13" s="27"/>
      <c r="AQM13" s="27"/>
      <c r="AQN13" s="27"/>
      <c r="AQO13" s="27"/>
      <c r="AQP13" s="27"/>
      <c r="AQQ13" s="27"/>
      <c r="AQR13" s="27"/>
      <c r="AQS13" s="27"/>
      <c r="AQT13" s="27"/>
      <c r="AQU13" s="27"/>
      <c r="AQV13" s="27"/>
      <c r="AQW13" s="27"/>
      <c r="AQX13" s="27"/>
      <c r="AQY13" s="27"/>
      <c r="AQZ13" s="27"/>
      <c r="ARA13" s="27"/>
      <c r="ARB13" s="27"/>
      <c r="ARC13" s="27"/>
      <c r="ARD13" s="27"/>
      <c r="ARE13" s="27"/>
      <c r="ARF13" s="27"/>
      <c r="ARG13" s="27"/>
      <c r="ARH13" s="27"/>
      <c r="ARI13" s="27"/>
      <c r="ARJ13" s="27"/>
      <c r="ARK13" s="27"/>
      <c r="ARL13" s="27"/>
      <c r="ARM13" s="27"/>
      <c r="ARN13" s="27"/>
      <c r="ARO13" s="27"/>
      <c r="ARP13" s="27"/>
      <c r="ARQ13" s="27"/>
      <c r="ARR13" s="27"/>
      <c r="ARS13" s="27"/>
      <c r="ART13" s="27"/>
      <c r="ARU13" s="27"/>
      <c r="ARV13" s="27"/>
      <c r="ARW13" s="27"/>
      <c r="ARX13" s="27"/>
      <c r="ARY13" s="27"/>
      <c r="ARZ13" s="27"/>
      <c r="ASA13" s="27"/>
      <c r="ASB13" s="27"/>
      <c r="ASC13" s="27"/>
      <c r="ASD13" s="27"/>
      <c r="ASE13" s="27"/>
      <c r="ASF13" s="27"/>
      <c r="ASG13" s="27"/>
      <c r="ASH13" s="27"/>
      <c r="ASI13" s="27"/>
      <c r="ASJ13" s="27"/>
      <c r="ASK13" s="27"/>
      <c r="ASL13" s="27"/>
      <c r="ASM13" s="27"/>
      <c r="ASN13" s="27"/>
      <c r="ASO13" s="27"/>
      <c r="ASP13" s="27"/>
      <c r="ASQ13" s="27"/>
      <c r="ASR13" s="27"/>
      <c r="ASS13" s="27"/>
      <c r="AST13" s="27"/>
      <c r="ASU13" s="27"/>
      <c r="ASV13" s="27"/>
      <c r="ASW13" s="27"/>
      <c r="ASX13" s="27"/>
      <c r="ASY13" s="27"/>
      <c r="ASZ13" s="27"/>
      <c r="ATA13" s="27"/>
      <c r="ATB13" s="27"/>
      <c r="ATC13" s="27"/>
      <c r="ATD13" s="27"/>
      <c r="ATE13" s="27"/>
      <c r="ATF13" s="27"/>
      <c r="ATG13" s="27"/>
      <c r="ATH13" s="27"/>
      <c r="ATI13" s="27"/>
      <c r="ATJ13" s="27"/>
      <c r="ATK13" s="27"/>
      <c r="ATL13" s="27"/>
      <c r="ATM13" s="27"/>
      <c r="ATN13" s="27"/>
      <c r="ATO13" s="27"/>
      <c r="ATP13" s="27"/>
      <c r="ATQ13" s="27"/>
      <c r="ATR13" s="27"/>
      <c r="ATS13" s="27"/>
      <c r="ATT13" s="27"/>
      <c r="ATU13" s="27"/>
      <c r="ATV13" s="27"/>
      <c r="ATW13" s="27"/>
      <c r="ATX13" s="27"/>
      <c r="ATY13" s="27"/>
      <c r="ATZ13" s="27"/>
      <c r="AUA13" s="27"/>
      <c r="AUB13" s="27"/>
      <c r="AUC13" s="27"/>
      <c r="AUD13" s="27"/>
      <c r="AUE13" s="27"/>
      <c r="AUF13" s="27"/>
      <c r="AUG13" s="27"/>
      <c r="AUH13" s="27"/>
      <c r="AUI13" s="27"/>
      <c r="AUJ13" s="27"/>
      <c r="AUK13" s="27"/>
      <c r="AUL13" s="27"/>
      <c r="AUM13" s="27"/>
      <c r="AUN13" s="27"/>
      <c r="AUO13" s="27"/>
      <c r="AUP13" s="27"/>
      <c r="AUQ13" s="27"/>
      <c r="AUR13" s="27"/>
      <c r="AUS13" s="27"/>
      <c r="AUT13" s="27"/>
      <c r="AUU13" s="27"/>
      <c r="AUV13" s="27"/>
      <c r="AUW13" s="27"/>
      <c r="AUX13" s="27"/>
      <c r="AUY13" s="27"/>
      <c r="AUZ13" s="27"/>
      <c r="AVA13" s="27"/>
      <c r="AVB13" s="27"/>
      <c r="AVC13" s="27"/>
      <c r="AVD13" s="27"/>
      <c r="AVE13" s="27"/>
      <c r="AVF13" s="27"/>
      <c r="AVG13" s="27"/>
      <c r="AVH13" s="27"/>
      <c r="AVI13" s="27"/>
      <c r="AVJ13" s="27"/>
      <c r="AVK13" s="27"/>
      <c r="AVL13" s="27"/>
      <c r="AVM13" s="27"/>
      <c r="AVN13" s="27"/>
      <c r="AVO13" s="27"/>
      <c r="AVP13" s="27"/>
      <c r="AVQ13" s="27"/>
      <c r="AVR13" s="27"/>
      <c r="AVS13" s="27"/>
      <c r="AVT13" s="27"/>
      <c r="AVU13" s="27"/>
      <c r="AVV13" s="27"/>
      <c r="AVW13" s="27"/>
      <c r="AVX13" s="27"/>
      <c r="AVY13" s="27"/>
      <c r="AVZ13" s="27"/>
      <c r="AWA13" s="27"/>
      <c r="AWB13" s="27"/>
      <c r="AWC13" s="27"/>
      <c r="AWD13" s="27"/>
      <c r="AWE13" s="27"/>
      <c r="AWF13" s="27"/>
      <c r="AWG13" s="27"/>
      <c r="AWH13" s="27"/>
      <c r="AWI13" s="27"/>
      <c r="AWJ13" s="27"/>
      <c r="AWK13" s="27"/>
      <c r="AWL13" s="27"/>
      <c r="AWM13" s="27"/>
      <c r="AWN13" s="27"/>
      <c r="AWO13" s="27"/>
      <c r="AWP13" s="27"/>
      <c r="AWQ13" s="27"/>
      <c r="AWR13" s="27"/>
      <c r="AWS13" s="27"/>
      <c r="AWT13" s="27"/>
      <c r="AWU13" s="27"/>
      <c r="AWV13" s="27"/>
      <c r="AWW13" s="27"/>
      <c r="AWX13" s="27"/>
      <c r="AWY13" s="27"/>
      <c r="AWZ13" s="27"/>
      <c r="AXA13" s="27"/>
      <c r="AXB13" s="27"/>
      <c r="AXC13" s="27"/>
      <c r="AXD13" s="27"/>
      <c r="AXE13" s="27"/>
      <c r="AXF13" s="27"/>
      <c r="AXG13" s="27"/>
      <c r="AXH13" s="27"/>
      <c r="AXI13" s="27"/>
      <c r="AXJ13" s="27"/>
      <c r="AXK13" s="27"/>
      <c r="AXL13" s="27"/>
      <c r="AXM13" s="27"/>
      <c r="AXN13" s="27"/>
      <c r="AXO13" s="27"/>
      <c r="AXP13" s="27"/>
      <c r="AXQ13" s="27"/>
      <c r="AXR13" s="27"/>
      <c r="AXS13" s="27"/>
      <c r="AXT13" s="27"/>
      <c r="AXU13" s="27"/>
      <c r="AXV13" s="27"/>
      <c r="AXW13" s="27"/>
      <c r="AXX13" s="27"/>
      <c r="AXY13" s="27"/>
      <c r="AXZ13" s="27"/>
      <c r="AYA13" s="27"/>
      <c r="AYB13" s="27"/>
      <c r="AYC13" s="27"/>
      <c r="AYD13" s="27"/>
      <c r="AYE13" s="27"/>
      <c r="AYF13" s="27"/>
      <c r="AYG13" s="27"/>
      <c r="AYH13" s="27"/>
      <c r="AYI13" s="27"/>
      <c r="AYJ13" s="27"/>
      <c r="AYK13" s="27"/>
      <c r="AYL13" s="27"/>
      <c r="AYM13" s="27"/>
      <c r="AYN13" s="27"/>
      <c r="AYO13" s="27"/>
      <c r="AYP13" s="27"/>
      <c r="AYQ13" s="27"/>
      <c r="AYR13" s="27"/>
      <c r="AYS13" s="27"/>
      <c r="AYT13" s="27"/>
      <c r="AYU13" s="27"/>
      <c r="AYV13" s="27"/>
      <c r="AYW13" s="27"/>
      <c r="AYX13" s="27"/>
      <c r="AYY13" s="27"/>
      <c r="AYZ13" s="27"/>
      <c r="AZA13" s="27"/>
      <c r="AZB13" s="27"/>
      <c r="AZC13" s="27"/>
      <c r="AZD13" s="27"/>
      <c r="AZE13" s="27"/>
      <c r="AZF13" s="27"/>
      <c r="AZG13" s="27"/>
      <c r="AZH13" s="27"/>
      <c r="AZI13" s="27"/>
      <c r="AZJ13" s="27"/>
      <c r="AZK13" s="27"/>
      <c r="AZL13" s="27"/>
      <c r="AZM13" s="27"/>
      <c r="AZN13" s="27"/>
      <c r="AZO13" s="27"/>
      <c r="AZP13" s="27"/>
      <c r="AZQ13" s="27"/>
      <c r="AZR13" s="27"/>
      <c r="AZS13" s="27"/>
      <c r="AZT13" s="27"/>
      <c r="AZU13" s="27"/>
      <c r="AZV13" s="27"/>
      <c r="AZW13" s="27"/>
      <c r="AZX13" s="27"/>
      <c r="AZY13" s="27"/>
      <c r="AZZ13" s="27"/>
      <c r="BAA13" s="27"/>
      <c r="BAB13" s="27"/>
      <c r="BAC13" s="27"/>
      <c r="BAD13" s="27"/>
      <c r="BAE13" s="27"/>
      <c r="BAF13" s="27"/>
      <c r="BAG13" s="27"/>
      <c r="BAH13" s="27"/>
      <c r="BAI13" s="27"/>
      <c r="BAJ13" s="27"/>
      <c r="BAK13" s="27"/>
      <c r="BAL13" s="27"/>
      <c r="BAM13" s="27"/>
      <c r="BAN13" s="27"/>
      <c r="BAO13" s="27"/>
      <c r="BAP13" s="27"/>
      <c r="BAQ13" s="27"/>
      <c r="BAR13" s="27"/>
      <c r="BAS13" s="27"/>
      <c r="BAT13" s="27"/>
      <c r="BAU13" s="27"/>
      <c r="BAV13" s="27"/>
      <c r="BAW13" s="27"/>
      <c r="BAX13" s="27"/>
      <c r="BAY13" s="27"/>
      <c r="BAZ13" s="27"/>
      <c r="BBA13" s="27"/>
      <c r="BBB13" s="27"/>
      <c r="BBC13" s="27"/>
      <c r="BBD13" s="27"/>
      <c r="BBE13" s="27"/>
      <c r="BBF13" s="27"/>
      <c r="BBG13" s="27"/>
      <c r="BBH13" s="27"/>
      <c r="BBI13" s="27"/>
      <c r="BBJ13" s="27"/>
      <c r="BBK13" s="27"/>
      <c r="BBL13" s="27"/>
      <c r="BBM13" s="27"/>
      <c r="BBN13" s="27"/>
      <c r="BBO13" s="27"/>
      <c r="BBP13" s="27"/>
      <c r="BBQ13" s="27"/>
      <c r="BBR13" s="27"/>
      <c r="BBS13" s="27"/>
      <c r="BBT13" s="27"/>
      <c r="BBU13" s="27"/>
      <c r="BBV13" s="27"/>
      <c r="BBW13" s="27"/>
      <c r="BBX13" s="27"/>
      <c r="BBY13" s="27"/>
      <c r="BBZ13" s="27"/>
      <c r="BCA13" s="27"/>
      <c r="BCB13" s="27"/>
      <c r="BCC13" s="27"/>
      <c r="BCD13" s="27"/>
      <c r="BCE13" s="27"/>
      <c r="BCF13" s="27"/>
      <c r="BCG13" s="27"/>
      <c r="BCH13" s="27"/>
      <c r="BCI13" s="27"/>
      <c r="BCJ13" s="27"/>
      <c r="BCK13" s="27"/>
      <c r="BCL13" s="27"/>
      <c r="BCM13" s="27"/>
      <c r="BCN13" s="27"/>
      <c r="BCO13" s="27"/>
      <c r="BCP13" s="27"/>
      <c r="BCQ13" s="27"/>
      <c r="BCR13" s="27"/>
      <c r="BCS13" s="27"/>
      <c r="BCT13" s="27"/>
      <c r="BCU13" s="27"/>
      <c r="BCV13" s="27"/>
      <c r="BCW13" s="27"/>
      <c r="BCX13" s="27"/>
      <c r="BCY13" s="27"/>
      <c r="BCZ13" s="27"/>
      <c r="BDA13" s="27"/>
      <c r="BDB13" s="27"/>
      <c r="BDC13" s="27"/>
      <c r="BDD13" s="27"/>
      <c r="BDE13" s="27"/>
      <c r="BDF13" s="27"/>
      <c r="BDG13" s="27"/>
      <c r="BDH13" s="27"/>
      <c r="BDI13" s="27"/>
      <c r="BDJ13" s="27"/>
      <c r="BDK13" s="27"/>
      <c r="BDL13" s="27"/>
      <c r="BDM13" s="27"/>
      <c r="BDN13" s="27"/>
      <c r="BDO13" s="27"/>
      <c r="BDP13" s="27"/>
      <c r="BDQ13" s="27"/>
      <c r="BDR13" s="27"/>
      <c r="BDS13" s="27"/>
      <c r="BDT13" s="27"/>
      <c r="BDU13" s="27"/>
      <c r="BDV13" s="27"/>
      <c r="BDW13" s="27"/>
      <c r="BDX13" s="27"/>
      <c r="BDY13" s="27"/>
      <c r="BDZ13" s="27"/>
      <c r="BEA13" s="27"/>
      <c r="BEB13" s="27"/>
      <c r="BEC13" s="27"/>
      <c r="BED13" s="27"/>
      <c r="BEE13" s="27"/>
      <c r="BEF13" s="27"/>
      <c r="BEG13" s="27"/>
      <c r="BEH13" s="27"/>
      <c r="BEI13" s="27"/>
      <c r="BEJ13" s="27"/>
      <c r="BEK13" s="27"/>
      <c r="BEL13" s="27"/>
      <c r="BEM13" s="27"/>
      <c r="BEN13" s="27"/>
      <c r="BEO13" s="27"/>
      <c r="BEP13" s="27"/>
      <c r="BEQ13" s="27"/>
      <c r="BER13" s="27"/>
      <c r="BES13" s="27"/>
      <c r="BET13" s="27"/>
      <c r="BEU13" s="27"/>
      <c r="BEV13" s="27"/>
      <c r="BEW13" s="27"/>
      <c r="BEX13" s="27"/>
      <c r="BEY13" s="27"/>
      <c r="BEZ13" s="27"/>
      <c r="BFA13" s="27"/>
      <c r="BFB13" s="27"/>
      <c r="BFC13" s="27"/>
      <c r="BFD13" s="27"/>
      <c r="BFE13" s="27"/>
      <c r="BFF13" s="27"/>
      <c r="BFG13" s="27"/>
      <c r="BFH13" s="27"/>
      <c r="BFI13" s="27"/>
      <c r="BFJ13" s="27"/>
      <c r="BFK13" s="27"/>
      <c r="BFL13" s="27"/>
      <c r="BFM13" s="27"/>
      <c r="BFN13" s="27"/>
      <c r="BFO13" s="27"/>
      <c r="BFP13" s="27"/>
      <c r="BFQ13" s="27"/>
      <c r="BFR13" s="27"/>
      <c r="BFS13" s="27"/>
      <c r="BFT13" s="27"/>
      <c r="BFU13" s="27"/>
      <c r="BFV13" s="27"/>
      <c r="BFW13" s="27"/>
      <c r="BFX13" s="27"/>
      <c r="BFY13" s="27"/>
      <c r="BFZ13" s="27"/>
      <c r="BGA13" s="27"/>
      <c r="BGB13" s="27"/>
      <c r="BGC13" s="27"/>
      <c r="BGD13" s="27"/>
      <c r="BGE13" s="27"/>
      <c r="BGF13" s="27"/>
      <c r="BGG13" s="27"/>
      <c r="BGH13" s="27"/>
      <c r="BGI13" s="27"/>
      <c r="BGJ13" s="27"/>
      <c r="BGK13" s="27"/>
      <c r="BGL13" s="27"/>
      <c r="BGM13" s="27"/>
      <c r="BGN13" s="27"/>
      <c r="BGO13" s="27"/>
      <c r="BGP13" s="27"/>
      <c r="BGQ13" s="27"/>
      <c r="BGR13" s="27"/>
      <c r="BGS13" s="27"/>
      <c r="BGT13" s="27"/>
      <c r="BGU13" s="27"/>
      <c r="BGV13" s="27"/>
      <c r="BGW13" s="27"/>
      <c r="BGX13" s="27"/>
      <c r="BGY13" s="27"/>
      <c r="BGZ13" s="27"/>
      <c r="BHA13" s="27"/>
      <c r="BHB13" s="27"/>
      <c r="BHC13" s="27"/>
      <c r="BHD13" s="27"/>
      <c r="BHE13" s="27"/>
      <c r="BHF13" s="27"/>
      <c r="BHG13" s="27"/>
      <c r="BHH13" s="27"/>
      <c r="BHI13" s="27"/>
      <c r="BHJ13" s="27"/>
      <c r="BHK13" s="27"/>
      <c r="BHL13" s="27"/>
      <c r="BHM13" s="27"/>
      <c r="BHN13" s="27"/>
      <c r="BHO13" s="27"/>
      <c r="BHP13" s="27"/>
      <c r="BHQ13" s="27"/>
      <c r="BHR13" s="27"/>
      <c r="BHS13" s="27"/>
      <c r="BHT13" s="27"/>
      <c r="BHU13" s="27"/>
      <c r="BHV13" s="27"/>
      <c r="BHW13" s="27"/>
      <c r="BHX13" s="27"/>
      <c r="BHY13" s="27"/>
      <c r="BHZ13" s="27"/>
      <c r="BIA13" s="27"/>
      <c r="BIB13" s="27"/>
      <c r="BIC13" s="27"/>
      <c r="BID13" s="27"/>
      <c r="BIE13" s="27"/>
      <c r="BIF13" s="27"/>
      <c r="BIG13" s="27"/>
      <c r="BIH13" s="27"/>
      <c r="BII13" s="27"/>
      <c r="BIJ13" s="27"/>
      <c r="BIK13" s="27"/>
      <c r="BIL13" s="27"/>
      <c r="BIM13" s="27"/>
      <c r="BIN13" s="27"/>
      <c r="BIO13" s="27"/>
      <c r="BIP13" s="27"/>
      <c r="BIQ13" s="27"/>
      <c r="BIR13" s="27"/>
      <c r="BIS13" s="27"/>
      <c r="BIT13" s="27"/>
      <c r="BIU13" s="27"/>
      <c r="BIV13" s="27"/>
      <c r="BIW13" s="27"/>
      <c r="BIX13" s="27"/>
      <c r="BIY13" s="27"/>
      <c r="BIZ13" s="27"/>
      <c r="BJA13" s="27"/>
      <c r="BJB13" s="27"/>
      <c r="BJC13" s="27"/>
      <c r="BJD13" s="27"/>
      <c r="BJE13" s="27"/>
      <c r="BJF13" s="27"/>
      <c r="BJG13" s="27"/>
      <c r="BJH13" s="27"/>
      <c r="BJI13" s="27"/>
      <c r="BJJ13" s="27"/>
      <c r="BJK13" s="27"/>
      <c r="BJL13" s="27"/>
      <c r="BJM13" s="27"/>
      <c r="BJN13" s="27"/>
      <c r="BJO13" s="27"/>
      <c r="BJP13" s="27"/>
      <c r="BJQ13" s="27"/>
      <c r="BJR13" s="27"/>
      <c r="BJS13" s="27"/>
      <c r="BJT13" s="27"/>
      <c r="BJU13" s="27"/>
      <c r="BJV13" s="27"/>
      <c r="BJW13" s="27"/>
      <c r="BJX13" s="27"/>
      <c r="BJY13" s="27"/>
      <c r="BJZ13" s="27"/>
      <c r="BKA13" s="27"/>
      <c r="BKB13" s="27"/>
      <c r="BKC13" s="27"/>
      <c r="BKD13" s="27"/>
      <c r="BKE13" s="27"/>
      <c r="BKF13" s="27"/>
      <c r="BKG13" s="27"/>
      <c r="BKH13" s="27"/>
      <c r="BKI13" s="27"/>
      <c r="BKJ13" s="27"/>
      <c r="BKK13" s="27"/>
      <c r="BKL13" s="27"/>
      <c r="BKM13" s="27"/>
      <c r="BKN13" s="27"/>
      <c r="BKO13" s="27"/>
      <c r="BKP13" s="27"/>
      <c r="BKQ13" s="27"/>
      <c r="BKR13" s="27"/>
      <c r="BKS13" s="27"/>
      <c r="BKT13" s="27"/>
      <c r="BKU13" s="27"/>
      <c r="BKV13" s="27"/>
      <c r="BKW13" s="27"/>
      <c r="BKX13" s="27"/>
      <c r="BKY13" s="27"/>
      <c r="BKZ13" s="27"/>
      <c r="BLA13" s="27"/>
      <c r="BLB13" s="27"/>
      <c r="BLC13" s="27"/>
      <c r="BLD13" s="27"/>
      <c r="BLE13" s="27"/>
      <c r="BLF13" s="27"/>
      <c r="BLG13" s="27"/>
      <c r="BLH13" s="27"/>
      <c r="BLI13" s="27"/>
      <c r="BLJ13" s="27"/>
      <c r="BLK13" s="27"/>
      <c r="BLL13" s="27"/>
      <c r="BLM13" s="27"/>
      <c r="BLN13" s="27"/>
      <c r="BLO13" s="27"/>
      <c r="BLP13" s="27"/>
      <c r="BLQ13" s="27"/>
      <c r="BLR13" s="27"/>
      <c r="BLS13" s="27"/>
      <c r="BLT13" s="27"/>
      <c r="BLU13" s="27"/>
      <c r="BLV13" s="27"/>
      <c r="BLW13" s="27"/>
      <c r="BLX13" s="27"/>
      <c r="BLY13" s="27"/>
      <c r="BLZ13" s="27"/>
      <c r="BMA13" s="27"/>
      <c r="BMB13" s="27"/>
      <c r="BMC13" s="27"/>
      <c r="BMD13" s="27"/>
      <c r="BME13" s="27"/>
      <c r="BMF13" s="27"/>
      <c r="BMG13" s="27"/>
      <c r="BMH13" s="27"/>
      <c r="BMI13" s="27"/>
      <c r="BMJ13" s="27"/>
      <c r="BMK13" s="27"/>
      <c r="BML13" s="27"/>
      <c r="BMM13" s="27"/>
      <c r="BMN13" s="27"/>
      <c r="BMO13" s="27"/>
      <c r="BMP13" s="27"/>
      <c r="BMQ13" s="27"/>
      <c r="BMR13" s="27"/>
      <c r="BMS13" s="27"/>
      <c r="BMT13" s="27"/>
      <c r="BMU13" s="27"/>
      <c r="BMV13" s="27"/>
      <c r="BMW13" s="27"/>
      <c r="BMX13" s="27"/>
      <c r="BMY13" s="27"/>
      <c r="BMZ13" s="27"/>
      <c r="BNA13" s="27"/>
      <c r="BNB13" s="27"/>
      <c r="BNC13" s="27"/>
      <c r="BND13" s="27"/>
      <c r="BNE13" s="27"/>
      <c r="BNF13" s="27"/>
      <c r="BNG13" s="27"/>
      <c r="BNH13" s="27"/>
      <c r="BNI13" s="27"/>
      <c r="BNJ13" s="27"/>
      <c r="BNK13" s="27"/>
      <c r="BNL13" s="27"/>
      <c r="BNM13" s="27"/>
      <c r="BNN13" s="27"/>
      <c r="BNO13" s="27"/>
      <c r="BNP13" s="27"/>
      <c r="BNQ13" s="27"/>
      <c r="BNR13" s="27"/>
      <c r="BNS13" s="27"/>
      <c r="BNT13" s="27"/>
      <c r="BNU13" s="27"/>
      <c r="BNV13" s="27"/>
      <c r="BNW13" s="27"/>
      <c r="BNX13" s="27"/>
      <c r="BNY13" s="27"/>
      <c r="BNZ13" s="27"/>
      <c r="BOA13" s="27"/>
      <c r="BOB13" s="27"/>
      <c r="BOC13" s="27"/>
      <c r="BOD13" s="27"/>
      <c r="BOE13" s="27"/>
      <c r="BOF13" s="27"/>
      <c r="BOG13" s="27"/>
      <c r="BOH13" s="27"/>
      <c r="BOI13" s="27"/>
      <c r="BOJ13" s="27"/>
      <c r="BOK13" s="27"/>
      <c r="BOL13" s="27"/>
      <c r="BOM13" s="27"/>
      <c r="BON13" s="27"/>
      <c r="BOO13" s="27"/>
      <c r="BOP13" s="27"/>
      <c r="BOQ13" s="27"/>
      <c r="BOR13" s="27"/>
      <c r="BOS13" s="27"/>
      <c r="BOT13" s="27"/>
      <c r="BOU13" s="27"/>
      <c r="BOV13" s="27"/>
      <c r="BOW13" s="27"/>
      <c r="BOX13" s="27"/>
      <c r="BOY13" s="27"/>
      <c r="BOZ13" s="27"/>
      <c r="BPA13" s="27"/>
      <c r="BPB13" s="27"/>
      <c r="BPC13" s="27"/>
      <c r="BPD13" s="27"/>
      <c r="BPE13" s="27"/>
      <c r="BPF13" s="27"/>
      <c r="BPG13" s="27"/>
      <c r="BPH13" s="27"/>
      <c r="BPI13" s="27"/>
      <c r="BPJ13" s="27"/>
      <c r="BPK13" s="27"/>
      <c r="BPL13" s="27"/>
      <c r="BPM13" s="27"/>
      <c r="BPN13" s="27"/>
      <c r="BPO13" s="27"/>
      <c r="BPP13" s="27"/>
      <c r="BPQ13" s="27"/>
      <c r="BPR13" s="27"/>
      <c r="BPS13" s="27"/>
      <c r="BPT13" s="27"/>
      <c r="BPU13" s="27"/>
      <c r="BPV13" s="27"/>
      <c r="BPW13" s="27"/>
      <c r="BPX13" s="27"/>
      <c r="BPY13" s="27"/>
      <c r="BPZ13" s="27"/>
      <c r="BQA13" s="27"/>
      <c r="BQB13" s="27"/>
      <c r="BQC13" s="27"/>
      <c r="BQD13" s="27"/>
      <c r="BQE13" s="27"/>
      <c r="BQF13" s="27"/>
      <c r="BQG13" s="27"/>
      <c r="BQH13" s="27"/>
      <c r="BQI13" s="27"/>
      <c r="BQJ13" s="27"/>
      <c r="BQK13" s="27"/>
      <c r="BQL13" s="27"/>
      <c r="BQM13" s="27"/>
      <c r="BQN13" s="27"/>
      <c r="BQO13" s="27"/>
      <c r="BQP13" s="27"/>
      <c r="BQQ13" s="27"/>
      <c r="BQR13" s="27"/>
      <c r="BQS13" s="27"/>
      <c r="BQT13" s="27"/>
      <c r="BQU13" s="27"/>
      <c r="BQV13" s="27"/>
      <c r="BQW13" s="27"/>
      <c r="BQX13" s="27"/>
      <c r="BQY13" s="27"/>
      <c r="BQZ13" s="27"/>
      <c r="BRA13" s="27"/>
      <c r="BRB13" s="27"/>
      <c r="BRC13" s="27"/>
      <c r="BRD13" s="27"/>
      <c r="BRE13" s="27"/>
      <c r="BRF13" s="27"/>
      <c r="BRG13" s="27"/>
      <c r="BRH13" s="27"/>
      <c r="BRI13" s="27"/>
      <c r="BRJ13" s="27"/>
      <c r="BRK13" s="27"/>
      <c r="BRL13" s="27"/>
      <c r="BRM13" s="27"/>
      <c r="BRN13" s="27"/>
      <c r="BRO13" s="27"/>
      <c r="BRP13" s="27"/>
      <c r="BRQ13" s="27"/>
      <c r="BRR13" s="27"/>
      <c r="BRS13" s="27"/>
      <c r="BRT13" s="27"/>
      <c r="BRU13" s="27"/>
      <c r="BRV13" s="27"/>
      <c r="BRW13" s="27"/>
      <c r="BRX13" s="27"/>
      <c r="BRY13" s="27"/>
      <c r="BRZ13" s="27"/>
      <c r="BSA13" s="27"/>
      <c r="BSB13" s="27"/>
      <c r="BSC13" s="27"/>
      <c r="BSD13" s="27"/>
      <c r="BSE13" s="27"/>
      <c r="BSF13" s="27"/>
      <c r="BSG13" s="27"/>
      <c r="BSH13" s="27"/>
      <c r="BSI13" s="27"/>
      <c r="BSJ13" s="27"/>
      <c r="BSK13" s="27"/>
      <c r="BSL13" s="27"/>
      <c r="BSM13" s="27"/>
      <c r="BSN13" s="27"/>
      <c r="BSO13" s="27"/>
      <c r="BSP13" s="27"/>
      <c r="BSQ13" s="27"/>
      <c r="BSR13" s="27"/>
      <c r="BSS13" s="27"/>
      <c r="BST13" s="27"/>
      <c r="BSU13" s="27"/>
      <c r="BSV13" s="27"/>
      <c r="BSW13" s="27"/>
      <c r="BSX13" s="27"/>
      <c r="BSY13" s="27"/>
      <c r="BSZ13" s="27"/>
      <c r="BTA13" s="27"/>
      <c r="BTB13" s="27"/>
      <c r="BTC13" s="27"/>
      <c r="BTD13" s="27"/>
      <c r="BTE13" s="27"/>
      <c r="BTF13" s="27"/>
      <c r="BTG13" s="27"/>
      <c r="BTH13" s="27"/>
      <c r="BTI13" s="27"/>
      <c r="BTJ13" s="27"/>
      <c r="BTK13" s="27"/>
      <c r="BTL13" s="27"/>
      <c r="BTM13" s="27"/>
      <c r="BTN13" s="27"/>
      <c r="BTO13" s="27"/>
      <c r="BTP13" s="27"/>
      <c r="BTQ13" s="27"/>
      <c r="BTR13" s="27"/>
      <c r="BTS13" s="27"/>
      <c r="BTT13" s="27"/>
      <c r="BTU13" s="27"/>
      <c r="BTV13" s="27"/>
      <c r="BTW13" s="27"/>
      <c r="BTX13" s="27"/>
      <c r="BTY13" s="27"/>
      <c r="BTZ13" s="27"/>
      <c r="BUA13" s="27"/>
      <c r="BUB13" s="27"/>
      <c r="BUC13" s="27"/>
      <c r="BUD13" s="27"/>
      <c r="BUE13" s="27"/>
      <c r="BUF13" s="27"/>
      <c r="BUG13" s="27"/>
      <c r="BUH13" s="27"/>
      <c r="BUI13" s="27"/>
      <c r="BUJ13" s="27"/>
      <c r="BUK13" s="27"/>
      <c r="BUL13" s="27"/>
      <c r="BUM13" s="27"/>
      <c r="BUN13" s="27"/>
      <c r="BUO13" s="27"/>
      <c r="BUP13" s="27"/>
      <c r="BUQ13" s="27"/>
      <c r="BUR13" s="27"/>
      <c r="BUS13" s="27"/>
      <c r="BUT13" s="27"/>
      <c r="BUU13" s="27"/>
      <c r="BUV13" s="27"/>
      <c r="BUW13" s="27"/>
      <c r="BUX13" s="27"/>
      <c r="BUY13" s="27"/>
      <c r="BUZ13" s="27"/>
      <c r="BVA13" s="27"/>
      <c r="BVB13" s="27"/>
      <c r="BVC13" s="27"/>
      <c r="BVD13" s="27"/>
      <c r="BVE13" s="27"/>
      <c r="BVF13" s="27"/>
      <c r="BVG13" s="27"/>
      <c r="BVH13" s="27"/>
      <c r="BVI13" s="27"/>
      <c r="BVJ13" s="27"/>
      <c r="BVK13" s="27"/>
      <c r="BVL13" s="27"/>
      <c r="BVM13" s="27"/>
      <c r="BVN13" s="27"/>
      <c r="BVO13" s="27"/>
      <c r="BVP13" s="27"/>
      <c r="BVQ13" s="27"/>
      <c r="BVR13" s="27"/>
      <c r="BVS13" s="27"/>
      <c r="BVT13" s="27"/>
      <c r="BVU13" s="27"/>
      <c r="BVV13" s="27"/>
      <c r="BVW13" s="27"/>
      <c r="BVX13" s="27"/>
      <c r="BVY13" s="27"/>
      <c r="BVZ13" s="27"/>
      <c r="BWA13" s="27"/>
      <c r="BWB13" s="27"/>
      <c r="BWC13" s="27"/>
      <c r="BWD13" s="27"/>
      <c r="BWE13" s="27"/>
      <c r="BWF13" s="27"/>
      <c r="BWG13" s="27"/>
      <c r="BWH13" s="27"/>
      <c r="BWI13" s="27"/>
      <c r="BWJ13" s="27"/>
      <c r="BWK13" s="27"/>
      <c r="BWL13" s="27"/>
      <c r="BWM13" s="27"/>
      <c r="BWN13" s="27"/>
      <c r="BWO13" s="27"/>
      <c r="BWP13" s="27"/>
      <c r="BWQ13" s="27"/>
      <c r="BWR13" s="27"/>
      <c r="BWS13" s="27"/>
      <c r="BWT13" s="27"/>
      <c r="BWU13" s="27"/>
      <c r="BWV13" s="27"/>
      <c r="BWW13" s="27"/>
      <c r="BWX13" s="27"/>
      <c r="BWY13" s="27"/>
      <c r="BWZ13" s="27"/>
      <c r="BXA13" s="27"/>
      <c r="BXB13" s="27"/>
      <c r="BXC13" s="27"/>
      <c r="BXD13" s="27"/>
      <c r="BXE13" s="27"/>
      <c r="BXF13" s="27"/>
      <c r="BXG13" s="27"/>
      <c r="BXH13" s="27"/>
      <c r="BXI13" s="27"/>
      <c r="BXJ13" s="27"/>
      <c r="BXK13" s="27"/>
      <c r="BXL13" s="27"/>
      <c r="BXM13" s="27"/>
      <c r="BXN13" s="27"/>
      <c r="BXO13" s="27"/>
      <c r="BXP13" s="27"/>
      <c r="BXQ13" s="27"/>
      <c r="BXR13" s="27"/>
      <c r="BXS13" s="27"/>
      <c r="BXT13" s="27"/>
      <c r="BXU13" s="27"/>
      <c r="BXV13" s="27"/>
      <c r="BXW13" s="27"/>
      <c r="BXX13" s="27"/>
      <c r="BXY13" s="27"/>
      <c r="BXZ13" s="27"/>
      <c r="BYA13" s="27"/>
      <c r="BYB13" s="27"/>
      <c r="BYC13" s="27"/>
      <c r="BYD13" s="27"/>
      <c r="BYE13" s="27"/>
      <c r="BYF13" s="27"/>
      <c r="BYG13" s="27"/>
      <c r="BYH13" s="27"/>
      <c r="BYI13" s="27"/>
      <c r="BYJ13" s="27"/>
      <c r="BYK13" s="27"/>
      <c r="BYL13" s="27"/>
      <c r="BYM13" s="27"/>
      <c r="BYN13" s="27"/>
      <c r="BYO13" s="27"/>
      <c r="BYP13" s="27"/>
      <c r="BYQ13" s="27"/>
      <c r="BYR13" s="27"/>
      <c r="BYS13" s="27"/>
      <c r="BYT13" s="27"/>
      <c r="BYU13" s="27"/>
      <c r="BYV13" s="27"/>
      <c r="BYW13" s="27"/>
      <c r="BYX13" s="27"/>
      <c r="BYY13" s="27"/>
      <c r="BYZ13" s="27"/>
      <c r="BZA13" s="27"/>
      <c r="BZB13" s="27"/>
      <c r="BZC13" s="27"/>
      <c r="BZD13" s="27"/>
      <c r="BZE13" s="27"/>
      <c r="BZF13" s="27"/>
      <c r="BZG13" s="27"/>
      <c r="BZH13" s="27"/>
      <c r="BZI13" s="27"/>
      <c r="BZJ13" s="27"/>
      <c r="BZK13" s="27"/>
      <c r="BZL13" s="27"/>
      <c r="BZM13" s="27"/>
      <c r="BZN13" s="27"/>
      <c r="BZO13" s="27"/>
      <c r="BZP13" s="27"/>
      <c r="BZQ13" s="27"/>
      <c r="BZR13" s="27"/>
      <c r="BZS13" s="27"/>
      <c r="BZT13" s="27"/>
      <c r="BZU13" s="27"/>
      <c r="BZV13" s="27"/>
      <c r="BZW13" s="27"/>
      <c r="BZX13" s="27"/>
      <c r="BZY13" s="27"/>
      <c r="BZZ13" s="27"/>
      <c r="CAA13" s="27"/>
      <c r="CAB13" s="27"/>
      <c r="CAC13" s="27"/>
      <c r="CAD13" s="27"/>
      <c r="CAE13" s="27"/>
      <c r="CAF13" s="27"/>
      <c r="CAG13" s="27"/>
      <c r="CAH13" s="27"/>
      <c r="CAI13" s="27"/>
      <c r="CAJ13" s="27"/>
      <c r="CAK13" s="27"/>
      <c r="CAL13" s="27"/>
      <c r="CAM13" s="27"/>
      <c r="CAN13" s="27"/>
      <c r="CAO13" s="27"/>
      <c r="CAP13" s="27"/>
      <c r="CAQ13" s="27"/>
      <c r="CAR13" s="27"/>
      <c r="CAS13" s="27"/>
      <c r="CAT13" s="27"/>
      <c r="CAU13" s="27"/>
      <c r="CAV13" s="27"/>
      <c r="CAW13" s="27"/>
      <c r="CAX13" s="27"/>
      <c r="CAY13" s="27"/>
      <c r="CAZ13" s="27"/>
      <c r="CBA13" s="27"/>
      <c r="CBB13" s="27"/>
      <c r="CBC13" s="27"/>
      <c r="CBD13" s="27"/>
      <c r="CBE13" s="27"/>
      <c r="CBF13" s="27"/>
      <c r="CBG13" s="27"/>
      <c r="CBH13" s="27"/>
      <c r="CBI13" s="27"/>
      <c r="CBJ13" s="27"/>
      <c r="CBK13" s="27"/>
      <c r="CBL13" s="27"/>
      <c r="CBM13" s="27"/>
      <c r="CBN13" s="27"/>
      <c r="CBO13" s="27"/>
      <c r="CBP13" s="27"/>
      <c r="CBQ13" s="27"/>
      <c r="CBR13" s="27"/>
      <c r="CBS13" s="27"/>
      <c r="CBT13" s="27"/>
      <c r="CBU13" s="27"/>
      <c r="CBV13" s="27"/>
      <c r="CBW13" s="27"/>
      <c r="CBX13" s="27"/>
      <c r="CBY13" s="27"/>
      <c r="CBZ13" s="27"/>
      <c r="CCA13" s="27"/>
      <c r="CCB13" s="27"/>
      <c r="CCC13" s="27"/>
      <c r="CCD13" s="27"/>
      <c r="CCE13" s="27"/>
      <c r="CCF13" s="27"/>
      <c r="CCG13" s="27"/>
      <c r="CCH13" s="27"/>
      <c r="CCI13" s="27"/>
      <c r="CCJ13" s="27"/>
      <c r="CCK13" s="27"/>
      <c r="CCL13" s="27"/>
      <c r="CCM13" s="27"/>
      <c r="CCN13" s="27"/>
      <c r="CCO13" s="27"/>
      <c r="CCP13" s="27"/>
      <c r="CCQ13" s="27"/>
      <c r="CCR13" s="27"/>
      <c r="CCS13" s="27"/>
      <c r="CCT13" s="27"/>
      <c r="CCU13" s="27"/>
      <c r="CCV13" s="27"/>
      <c r="CCW13" s="27"/>
      <c r="CCX13" s="27"/>
      <c r="CCY13" s="27"/>
      <c r="CCZ13" s="27"/>
      <c r="CDA13" s="27"/>
      <c r="CDB13" s="27"/>
      <c r="CDC13" s="27"/>
      <c r="CDD13" s="27"/>
      <c r="CDE13" s="27"/>
      <c r="CDF13" s="27"/>
      <c r="CDG13" s="27"/>
      <c r="CDH13" s="27"/>
      <c r="CDI13" s="27"/>
      <c r="CDJ13" s="27"/>
      <c r="CDK13" s="27"/>
      <c r="CDL13" s="27"/>
      <c r="CDM13" s="27"/>
      <c r="CDN13" s="27"/>
      <c r="CDO13" s="27"/>
      <c r="CDP13" s="27"/>
      <c r="CDQ13" s="27"/>
      <c r="CDR13" s="27"/>
      <c r="CDS13" s="27"/>
      <c r="CDT13" s="27"/>
      <c r="CDU13" s="27"/>
      <c r="CDV13" s="27"/>
      <c r="CDW13" s="27"/>
      <c r="CDX13" s="27"/>
      <c r="CDY13" s="27"/>
      <c r="CDZ13" s="27"/>
      <c r="CEA13" s="27"/>
      <c r="CEB13" s="27"/>
      <c r="CEC13" s="27"/>
      <c r="CED13" s="27"/>
      <c r="CEE13" s="27"/>
      <c r="CEF13" s="27"/>
      <c r="CEG13" s="27"/>
      <c r="CEH13" s="27"/>
      <c r="CEI13" s="27"/>
      <c r="CEJ13" s="27"/>
      <c r="CEK13" s="27"/>
      <c r="CEL13" s="27"/>
      <c r="CEM13" s="27"/>
      <c r="CEN13" s="27"/>
      <c r="CEO13" s="27"/>
      <c r="CEP13" s="27"/>
      <c r="CEQ13" s="27"/>
      <c r="CER13" s="27"/>
      <c r="CES13" s="27"/>
      <c r="CET13" s="27"/>
      <c r="CEU13" s="27"/>
      <c r="CEV13" s="27"/>
      <c r="CEW13" s="27"/>
      <c r="CEX13" s="27"/>
      <c r="CEY13" s="27"/>
      <c r="CEZ13" s="27"/>
      <c r="CFA13" s="27"/>
      <c r="CFB13" s="27"/>
      <c r="CFC13" s="27"/>
      <c r="CFD13" s="27"/>
      <c r="CFE13" s="27"/>
      <c r="CFF13" s="27"/>
      <c r="CFG13" s="27"/>
      <c r="CFH13" s="27"/>
      <c r="CFI13" s="27"/>
      <c r="CFJ13" s="27"/>
      <c r="CFK13" s="27"/>
      <c r="CFL13" s="27"/>
      <c r="CFM13" s="27"/>
      <c r="CFN13" s="27"/>
      <c r="CFO13" s="27"/>
      <c r="CFP13" s="27"/>
      <c r="CFQ13" s="27"/>
      <c r="CFR13" s="27"/>
      <c r="CFS13" s="27"/>
      <c r="CFT13" s="27"/>
      <c r="CFU13" s="27"/>
      <c r="CFV13" s="27"/>
      <c r="CFW13" s="27"/>
      <c r="CFX13" s="27"/>
      <c r="CFY13" s="27"/>
      <c r="CFZ13" s="27"/>
      <c r="CGA13" s="27"/>
      <c r="CGB13" s="27"/>
      <c r="CGC13" s="27"/>
      <c r="CGD13" s="27"/>
      <c r="CGE13" s="27"/>
      <c r="CGF13" s="27"/>
      <c r="CGG13" s="27"/>
      <c r="CGH13" s="27"/>
      <c r="CGI13" s="27"/>
      <c r="CGJ13" s="27"/>
      <c r="CGK13" s="27"/>
      <c r="CGL13" s="27"/>
      <c r="CGM13" s="27"/>
      <c r="CGN13" s="27"/>
      <c r="CGO13" s="27"/>
      <c r="CGP13" s="27"/>
      <c r="CGQ13" s="27"/>
      <c r="CGR13" s="27"/>
      <c r="CGS13" s="27"/>
      <c r="CGT13" s="27"/>
      <c r="CGU13" s="27"/>
      <c r="CGV13" s="27"/>
      <c r="CGW13" s="27"/>
      <c r="CGX13" s="27"/>
      <c r="CGY13" s="27"/>
      <c r="CGZ13" s="27"/>
      <c r="CHA13" s="27"/>
      <c r="CHB13" s="27"/>
      <c r="CHC13" s="27"/>
      <c r="CHD13" s="27"/>
      <c r="CHE13" s="27"/>
      <c r="CHF13" s="27"/>
      <c r="CHG13" s="27"/>
      <c r="CHH13" s="27"/>
      <c r="CHI13" s="27"/>
      <c r="CHJ13" s="27"/>
      <c r="CHK13" s="27"/>
      <c r="CHL13" s="27"/>
      <c r="CHM13" s="27"/>
      <c r="CHN13" s="27"/>
      <c r="CHO13" s="27"/>
      <c r="CHP13" s="27"/>
      <c r="CHQ13" s="27"/>
      <c r="CHR13" s="27"/>
      <c r="CHS13" s="27"/>
      <c r="CHT13" s="27"/>
      <c r="CHU13" s="27"/>
      <c r="CHV13" s="27"/>
      <c r="CHW13" s="27"/>
      <c r="CHX13" s="27"/>
      <c r="CHY13" s="27"/>
      <c r="CHZ13" s="27"/>
      <c r="CIA13" s="27"/>
      <c r="CIB13" s="27"/>
      <c r="CIC13" s="27"/>
      <c r="CID13" s="27"/>
      <c r="CIE13" s="27"/>
      <c r="CIF13" s="27"/>
      <c r="CIG13" s="27"/>
      <c r="CIH13" s="27"/>
      <c r="CII13" s="27"/>
      <c r="CIJ13" s="27"/>
      <c r="CIK13" s="27"/>
      <c r="CIL13" s="27"/>
      <c r="CIM13" s="27"/>
      <c r="CIN13" s="27"/>
      <c r="CIO13" s="27"/>
      <c r="CIP13" s="27"/>
      <c r="CIQ13" s="27"/>
      <c r="CIR13" s="27"/>
      <c r="CIS13" s="27"/>
      <c r="CIT13" s="27"/>
      <c r="CIU13" s="27"/>
      <c r="CIV13" s="27"/>
      <c r="CIW13" s="27"/>
      <c r="CIX13" s="27"/>
      <c r="CIY13" s="27"/>
      <c r="CIZ13" s="27"/>
      <c r="CJA13" s="27"/>
      <c r="CJB13" s="27"/>
      <c r="CJC13" s="27"/>
      <c r="CJD13" s="27"/>
      <c r="CJE13" s="27"/>
      <c r="CJF13" s="27"/>
      <c r="CJG13" s="27"/>
      <c r="CJH13" s="27"/>
      <c r="CJI13" s="27"/>
      <c r="CJJ13" s="27"/>
      <c r="CJK13" s="27"/>
      <c r="CJL13" s="27"/>
      <c r="CJM13" s="27"/>
      <c r="CJN13" s="27"/>
      <c r="CJO13" s="27"/>
      <c r="CJP13" s="27"/>
      <c r="CJQ13" s="27"/>
      <c r="CJR13" s="27"/>
      <c r="CJS13" s="27"/>
      <c r="CJT13" s="27"/>
      <c r="CJU13" s="27"/>
      <c r="CJV13" s="27"/>
      <c r="CJW13" s="27"/>
      <c r="CJX13" s="27"/>
      <c r="CJY13" s="27"/>
      <c r="CJZ13" s="27"/>
      <c r="CKA13" s="27"/>
      <c r="CKB13" s="27"/>
      <c r="CKC13" s="27"/>
      <c r="CKD13" s="27"/>
      <c r="CKE13" s="27"/>
      <c r="CKF13" s="27"/>
      <c r="CKG13" s="27"/>
      <c r="CKH13" s="27"/>
      <c r="CKI13" s="27"/>
      <c r="CKJ13" s="27"/>
      <c r="CKK13" s="27"/>
      <c r="CKL13" s="27"/>
      <c r="CKM13" s="27"/>
      <c r="CKN13" s="27"/>
      <c r="CKO13" s="27"/>
      <c r="CKP13" s="27"/>
      <c r="CKQ13" s="27"/>
      <c r="CKR13" s="27"/>
      <c r="CKS13" s="27"/>
      <c r="CKT13" s="27"/>
      <c r="CKU13" s="27"/>
      <c r="CKV13" s="27"/>
      <c r="CKW13" s="27"/>
      <c r="CKX13" s="27"/>
      <c r="CKY13" s="27"/>
      <c r="CKZ13" s="27"/>
      <c r="CLA13" s="27"/>
      <c r="CLB13" s="27"/>
      <c r="CLC13" s="27"/>
      <c r="CLD13" s="27"/>
      <c r="CLE13" s="27"/>
      <c r="CLF13" s="27"/>
      <c r="CLG13" s="27"/>
      <c r="CLH13" s="27"/>
      <c r="CLI13" s="27"/>
      <c r="CLJ13" s="27"/>
      <c r="CLK13" s="27"/>
      <c r="CLL13" s="27"/>
      <c r="CLM13" s="27"/>
      <c r="CLN13" s="27"/>
      <c r="CLO13" s="27"/>
      <c r="CLP13" s="27"/>
      <c r="CLQ13" s="27"/>
      <c r="CLR13" s="27"/>
      <c r="CLS13" s="27"/>
      <c r="CLT13" s="27"/>
      <c r="CLU13" s="27"/>
      <c r="CLV13" s="27"/>
      <c r="CLW13" s="27"/>
      <c r="CLX13" s="27"/>
      <c r="CLY13" s="27"/>
      <c r="CLZ13" s="27"/>
      <c r="CMA13" s="27"/>
      <c r="CMB13" s="27"/>
      <c r="CMC13" s="27"/>
      <c r="CMD13" s="27"/>
      <c r="CME13" s="27"/>
      <c r="CMF13" s="27"/>
      <c r="CMG13" s="27"/>
      <c r="CMH13" s="27"/>
      <c r="CMI13" s="27"/>
      <c r="CMJ13" s="27"/>
      <c r="CMK13" s="27"/>
      <c r="CML13" s="27"/>
      <c r="CMM13" s="27"/>
      <c r="CMN13" s="27"/>
      <c r="CMO13" s="27"/>
      <c r="CMP13" s="27"/>
      <c r="CMQ13" s="27"/>
      <c r="CMR13" s="27"/>
      <c r="CMS13" s="27"/>
      <c r="CMT13" s="27"/>
      <c r="CMU13" s="27"/>
      <c r="CMV13" s="27"/>
      <c r="CMW13" s="27"/>
      <c r="CMX13" s="27"/>
      <c r="CMY13" s="27"/>
      <c r="CMZ13" s="27"/>
      <c r="CNA13" s="27"/>
      <c r="CNB13" s="27"/>
      <c r="CNC13" s="27"/>
      <c r="CND13" s="27"/>
      <c r="CNE13" s="27"/>
      <c r="CNF13" s="27"/>
      <c r="CNG13" s="27"/>
      <c r="CNH13" s="27"/>
      <c r="CNI13" s="27"/>
      <c r="CNJ13" s="27"/>
      <c r="CNK13" s="27"/>
      <c r="CNL13" s="27"/>
      <c r="CNM13" s="27"/>
      <c r="CNN13" s="27"/>
      <c r="CNO13" s="27"/>
      <c r="CNP13" s="27"/>
      <c r="CNQ13" s="27"/>
      <c r="CNR13" s="27"/>
      <c r="CNS13" s="27"/>
      <c r="CNT13" s="27"/>
      <c r="CNU13" s="27"/>
      <c r="CNV13" s="27"/>
      <c r="CNW13" s="27"/>
      <c r="CNX13" s="27"/>
      <c r="CNY13" s="27"/>
      <c r="CNZ13" s="27"/>
      <c r="COA13" s="27"/>
      <c r="COB13" s="27"/>
      <c r="COC13" s="27"/>
      <c r="COD13" s="27"/>
      <c r="COE13" s="27"/>
      <c r="COF13" s="27"/>
      <c r="COG13" s="27"/>
      <c r="COH13" s="27"/>
      <c r="COI13" s="27"/>
      <c r="COJ13" s="27"/>
      <c r="COK13" s="27"/>
      <c r="COL13" s="27"/>
      <c r="COM13" s="27"/>
      <c r="CON13" s="27"/>
      <c r="COO13" s="27"/>
      <c r="COP13" s="27"/>
      <c r="COQ13" s="27"/>
      <c r="COR13" s="27"/>
      <c r="COS13" s="27"/>
      <c r="COT13" s="27"/>
      <c r="COU13" s="27"/>
      <c r="COV13" s="27"/>
      <c r="COW13" s="27"/>
      <c r="COX13" s="27"/>
      <c r="COY13" s="27"/>
      <c r="COZ13" s="27"/>
      <c r="CPA13" s="27"/>
      <c r="CPB13" s="27"/>
      <c r="CPC13" s="27"/>
      <c r="CPD13" s="27"/>
      <c r="CPE13" s="27"/>
      <c r="CPF13" s="27"/>
      <c r="CPG13" s="27"/>
      <c r="CPH13" s="27"/>
      <c r="CPI13" s="27"/>
      <c r="CPJ13" s="27"/>
      <c r="CPK13" s="27"/>
      <c r="CPL13" s="27"/>
      <c r="CPM13" s="27"/>
      <c r="CPN13" s="27"/>
      <c r="CPO13" s="27"/>
      <c r="CPP13" s="27"/>
      <c r="CPQ13" s="27"/>
      <c r="CPR13" s="27"/>
      <c r="CPS13" s="27"/>
      <c r="CPT13" s="27"/>
      <c r="CPU13" s="27"/>
      <c r="CPV13" s="27"/>
      <c r="CPW13" s="27"/>
      <c r="CPX13" s="27"/>
      <c r="CPY13" s="27"/>
      <c r="CPZ13" s="27"/>
      <c r="CQA13" s="27"/>
      <c r="CQB13" s="27"/>
      <c r="CQC13" s="27"/>
      <c r="CQD13" s="27"/>
      <c r="CQE13" s="27"/>
      <c r="CQF13" s="27"/>
      <c r="CQG13" s="27"/>
      <c r="CQH13" s="27"/>
      <c r="CQI13" s="27"/>
      <c r="CQJ13" s="27"/>
      <c r="CQK13" s="27"/>
      <c r="CQL13" s="27"/>
      <c r="CQM13" s="27"/>
      <c r="CQN13" s="27"/>
      <c r="CQO13" s="27"/>
      <c r="CQP13" s="27"/>
      <c r="CQQ13" s="27"/>
      <c r="CQR13" s="27"/>
      <c r="CQS13" s="27"/>
      <c r="CQT13" s="27"/>
      <c r="CQU13" s="27"/>
      <c r="CQV13" s="27"/>
      <c r="CQW13" s="27"/>
      <c r="CQX13" s="27"/>
      <c r="CQY13" s="27"/>
      <c r="CQZ13" s="27"/>
      <c r="CRA13" s="27"/>
      <c r="CRB13" s="27"/>
      <c r="CRC13" s="27"/>
      <c r="CRD13" s="27"/>
      <c r="CRE13" s="27"/>
      <c r="CRF13" s="27"/>
      <c r="CRG13" s="27"/>
      <c r="CRH13" s="27"/>
      <c r="CRI13" s="27"/>
      <c r="CRJ13" s="27"/>
      <c r="CRK13" s="27"/>
      <c r="CRL13" s="27"/>
      <c r="CRM13" s="27"/>
      <c r="CRN13" s="27"/>
      <c r="CRO13" s="27"/>
      <c r="CRP13" s="27"/>
      <c r="CRQ13" s="27"/>
      <c r="CRR13" s="27"/>
      <c r="CRS13" s="27"/>
      <c r="CRT13" s="27"/>
      <c r="CRU13" s="27"/>
      <c r="CRV13" s="27"/>
      <c r="CRW13" s="27"/>
      <c r="CRX13" s="27"/>
      <c r="CRY13" s="27"/>
      <c r="CRZ13" s="27"/>
      <c r="CSA13" s="27"/>
      <c r="CSB13" s="27"/>
      <c r="CSC13" s="27"/>
      <c r="CSD13" s="27"/>
      <c r="CSE13" s="27"/>
      <c r="CSF13" s="27"/>
      <c r="CSG13" s="27"/>
      <c r="CSH13" s="27"/>
      <c r="CSI13" s="27"/>
      <c r="CSJ13" s="27"/>
      <c r="CSK13" s="27"/>
      <c r="CSL13" s="27"/>
      <c r="CSM13" s="27"/>
      <c r="CSN13" s="27"/>
      <c r="CSO13" s="27"/>
      <c r="CSP13" s="27"/>
      <c r="CSQ13" s="27"/>
      <c r="CSR13" s="27"/>
      <c r="CSS13" s="27"/>
      <c r="CST13" s="27"/>
      <c r="CSU13" s="27"/>
      <c r="CSV13" s="27"/>
      <c r="CSW13" s="27"/>
      <c r="CSX13" s="27"/>
      <c r="CSY13" s="27"/>
      <c r="CSZ13" s="27"/>
      <c r="CTA13" s="27"/>
      <c r="CTB13" s="27"/>
      <c r="CTC13" s="27"/>
      <c r="CTD13" s="27"/>
      <c r="CTE13" s="27"/>
      <c r="CTF13" s="27"/>
      <c r="CTG13" s="27"/>
      <c r="CTH13" s="27"/>
      <c r="CTI13" s="27"/>
      <c r="CTJ13" s="27"/>
      <c r="CTK13" s="27"/>
      <c r="CTL13" s="27"/>
      <c r="CTM13" s="27"/>
      <c r="CTN13" s="27"/>
      <c r="CTO13" s="27"/>
      <c r="CTP13" s="27"/>
      <c r="CTQ13" s="27"/>
      <c r="CTR13" s="27"/>
      <c r="CTS13" s="27"/>
      <c r="CTT13" s="27"/>
      <c r="CTU13" s="27"/>
      <c r="CTV13" s="27"/>
      <c r="CTW13" s="27"/>
      <c r="CTX13" s="27"/>
      <c r="CTY13" s="27"/>
      <c r="CTZ13" s="27"/>
      <c r="CUA13" s="27"/>
      <c r="CUB13" s="27"/>
      <c r="CUC13" s="27"/>
      <c r="CUD13" s="27"/>
      <c r="CUE13" s="27"/>
      <c r="CUF13" s="27"/>
      <c r="CUG13" s="27"/>
      <c r="CUH13" s="27"/>
      <c r="CUI13" s="27"/>
      <c r="CUJ13" s="27"/>
      <c r="CUK13" s="27"/>
      <c r="CUL13" s="27"/>
      <c r="CUM13" s="27"/>
      <c r="CUN13" s="27"/>
      <c r="CUO13" s="27"/>
      <c r="CUP13" s="27"/>
      <c r="CUQ13" s="27"/>
      <c r="CUR13" s="27"/>
      <c r="CUS13" s="27"/>
      <c r="CUT13" s="27"/>
      <c r="CUU13" s="27"/>
      <c r="CUV13" s="27"/>
      <c r="CUW13" s="27"/>
      <c r="CUX13" s="27"/>
      <c r="CUY13" s="27"/>
      <c r="CUZ13" s="27"/>
      <c r="CVA13" s="27"/>
      <c r="CVB13" s="27"/>
      <c r="CVC13" s="27"/>
      <c r="CVD13" s="27"/>
      <c r="CVE13" s="27"/>
      <c r="CVF13" s="27"/>
      <c r="CVG13" s="27"/>
      <c r="CVH13" s="27"/>
      <c r="CVI13" s="27"/>
      <c r="CVJ13" s="27"/>
      <c r="CVK13" s="27"/>
      <c r="CVL13" s="27"/>
      <c r="CVM13" s="27"/>
      <c r="CVN13" s="27"/>
      <c r="CVO13" s="27"/>
      <c r="CVP13" s="27"/>
      <c r="CVQ13" s="27"/>
      <c r="CVR13" s="27"/>
      <c r="CVS13" s="27"/>
      <c r="CVT13" s="27"/>
      <c r="CVU13" s="27"/>
      <c r="CVV13" s="27"/>
      <c r="CVW13" s="27"/>
      <c r="CVX13" s="27"/>
      <c r="CVY13" s="27"/>
      <c r="CVZ13" s="27"/>
      <c r="CWA13" s="27"/>
      <c r="CWB13" s="27"/>
      <c r="CWC13" s="27"/>
      <c r="CWD13" s="27"/>
      <c r="CWE13" s="27"/>
      <c r="CWF13" s="27"/>
      <c r="CWG13" s="27"/>
      <c r="CWH13" s="27"/>
      <c r="CWI13" s="27"/>
      <c r="CWJ13" s="27"/>
      <c r="CWK13" s="27"/>
      <c r="CWL13" s="27"/>
      <c r="CWM13" s="27"/>
      <c r="CWN13" s="27"/>
      <c r="CWO13" s="27"/>
      <c r="CWP13" s="27"/>
      <c r="CWQ13" s="27"/>
      <c r="CWR13" s="27"/>
      <c r="CWS13" s="27"/>
      <c r="CWT13" s="27"/>
      <c r="CWU13" s="27"/>
      <c r="CWV13" s="27"/>
      <c r="CWW13" s="27"/>
      <c r="CWX13" s="27"/>
      <c r="CWY13" s="27"/>
      <c r="CWZ13" s="27"/>
      <c r="CXA13" s="27"/>
      <c r="CXB13" s="27"/>
      <c r="CXC13" s="27"/>
      <c r="CXD13" s="27"/>
      <c r="CXE13" s="27"/>
      <c r="CXF13" s="27"/>
      <c r="CXG13" s="27"/>
      <c r="CXH13" s="27"/>
      <c r="CXI13" s="27"/>
      <c r="CXJ13" s="27"/>
      <c r="CXK13" s="27"/>
      <c r="CXL13" s="27"/>
      <c r="CXM13" s="27"/>
      <c r="CXN13" s="27"/>
      <c r="CXO13" s="27"/>
      <c r="CXP13" s="27"/>
      <c r="CXQ13" s="27"/>
      <c r="CXR13" s="27"/>
      <c r="CXS13" s="27"/>
      <c r="CXT13" s="27"/>
      <c r="CXU13" s="27"/>
      <c r="CXV13" s="27"/>
      <c r="CXW13" s="27"/>
      <c r="CXX13" s="27"/>
      <c r="CXY13" s="27"/>
      <c r="CXZ13" s="27"/>
      <c r="CYA13" s="27"/>
      <c r="CYB13" s="27"/>
      <c r="CYC13" s="27"/>
      <c r="CYD13" s="27"/>
      <c r="CYE13" s="27"/>
      <c r="CYF13" s="27"/>
      <c r="CYG13" s="27"/>
      <c r="CYH13" s="27"/>
      <c r="CYI13" s="27"/>
      <c r="CYJ13" s="27"/>
      <c r="CYK13" s="27"/>
      <c r="CYL13" s="27"/>
      <c r="CYM13" s="27"/>
      <c r="CYN13" s="27"/>
      <c r="CYO13" s="27"/>
      <c r="CYP13" s="27"/>
      <c r="CYQ13" s="27"/>
      <c r="CYR13" s="27"/>
      <c r="CYS13" s="27"/>
      <c r="CYT13" s="27"/>
      <c r="CYU13" s="27"/>
      <c r="CYV13" s="27"/>
      <c r="CYW13" s="27"/>
      <c r="CYX13" s="27"/>
      <c r="CYY13" s="27"/>
      <c r="CYZ13" s="27"/>
      <c r="CZA13" s="27"/>
      <c r="CZB13" s="27"/>
      <c r="CZC13" s="27"/>
      <c r="CZD13" s="27"/>
      <c r="CZE13" s="27"/>
      <c r="CZF13" s="27"/>
      <c r="CZG13" s="27"/>
      <c r="CZH13" s="27"/>
      <c r="CZI13" s="27"/>
      <c r="CZJ13" s="27"/>
      <c r="CZK13" s="27"/>
      <c r="CZL13" s="27"/>
      <c r="CZM13" s="27"/>
      <c r="CZN13" s="27"/>
      <c r="CZO13" s="27"/>
      <c r="CZP13" s="27"/>
      <c r="CZQ13" s="27"/>
      <c r="CZR13" s="27"/>
      <c r="CZS13" s="27"/>
      <c r="CZT13" s="27"/>
      <c r="CZU13" s="27"/>
      <c r="CZV13" s="27"/>
      <c r="CZW13" s="27"/>
      <c r="CZX13" s="27"/>
      <c r="CZY13" s="27"/>
      <c r="CZZ13" s="27"/>
      <c r="DAA13" s="27"/>
      <c r="DAB13" s="27"/>
      <c r="DAC13" s="27"/>
      <c r="DAD13" s="27"/>
      <c r="DAE13" s="27"/>
      <c r="DAF13" s="27"/>
      <c r="DAG13" s="27"/>
      <c r="DAH13" s="27"/>
      <c r="DAI13" s="27"/>
      <c r="DAJ13" s="27"/>
      <c r="DAK13" s="27"/>
      <c r="DAL13" s="27"/>
      <c r="DAM13" s="27"/>
      <c r="DAN13" s="27"/>
      <c r="DAO13" s="27"/>
      <c r="DAP13" s="27"/>
      <c r="DAQ13" s="27"/>
      <c r="DAR13" s="27"/>
      <c r="DAS13" s="27"/>
      <c r="DAT13" s="27"/>
      <c r="DAU13" s="27"/>
      <c r="DAV13" s="27"/>
      <c r="DAW13" s="27"/>
      <c r="DAX13" s="27"/>
      <c r="DAY13" s="27"/>
      <c r="DAZ13" s="27"/>
      <c r="DBA13" s="27"/>
      <c r="DBB13" s="27"/>
      <c r="DBC13" s="27"/>
      <c r="DBD13" s="27"/>
      <c r="DBE13" s="27"/>
      <c r="DBF13" s="27"/>
      <c r="DBG13" s="27"/>
      <c r="DBH13" s="27"/>
      <c r="DBI13" s="27"/>
      <c r="DBJ13" s="27"/>
      <c r="DBK13" s="27"/>
      <c r="DBL13" s="27"/>
      <c r="DBM13" s="27"/>
      <c r="DBN13" s="27"/>
      <c r="DBO13" s="27"/>
      <c r="DBP13" s="27"/>
      <c r="DBQ13" s="27"/>
      <c r="DBR13" s="27"/>
      <c r="DBS13" s="27"/>
      <c r="DBT13" s="27"/>
      <c r="DBU13" s="27"/>
      <c r="DBV13" s="27"/>
      <c r="DBW13" s="27"/>
      <c r="DBX13" s="27"/>
      <c r="DBY13" s="27"/>
      <c r="DBZ13" s="27"/>
      <c r="DCA13" s="27"/>
      <c r="DCB13" s="27"/>
      <c r="DCC13" s="27"/>
      <c r="DCD13" s="27"/>
      <c r="DCE13" s="27"/>
      <c r="DCF13" s="27"/>
      <c r="DCG13" s="27"/>
      <c r="DCH13" s="27"/>
      <c r="DCI13" s="27"/>
      <c r="DCJ13" s="27"/>
      <c r="DCK13" s="27"/>
      <c r="DCL13" s="27"/>
      <c r="DCM13" s="27"/>
      <c r="DCN13" s="27"/>
      <c r="DCO13" s="27"/>
      <c r="DCP13" s="27"/>
      <c r="DCQ13" s="27"/>
      <c r="DCR13" s="27"/>
      <c r="DCS13" s="27"/>
      <c r="DCT13" s="27"/>
      <c r="DCU13" s="27"/>
      <c r="DCV13" s="27"/>
      <c r="DCW13" s="27"/>
      <c r="DCX13" s="27"/>
      <c r="DCY13" s="27"/>
      <c r="DCZ13" s="27"/>
      <c r="DDA13" s="27"/>
      <c r="DDB13" s="27"/>
      <c r="DDC13" s="27"/>
      <c r="DDD13" s="27"/>
      <c r="DDE13" s="27"/>
      <c r="DDF13" s="27"/>
      <c r="DDG13" s="27"/>
      <c r="DDH13" s="27"/>
      <c r="DDI13" s="27"/>
      <c r="DDJ13" s="27"/>
      <c r="DDK13" s="27"/>
      <c r="DDL13" s="27"/>
      <c r="DDM13" s="27"/>
      <c r="DDN13" s="27"/>
      <c r="DDO13" s="27"/>
      <c r="DDP13" s="27"/>
      <c r="DDQ13" s="27"/>
      <c r="DDR13" s="27"/>
      <c r="DDS13" s="27"/>
      <c r="DDT13" s="27"/>
      <c r="DDU13" s="27"/>
      <c r="DDV13" s="27"/>
      <c r="DDW13" s="27"/>
      <c r="DDX13" s="27"/>
      <c r="DDY13" s="27"/>
      <c r="DDZ13" s="27"/>
      <c r="DEA13" s="27"/>
      <c r="DEB13" s="27"/>
      <c r="DEC13" s="27"/>
      <c r="DED13" s="27"/>
      <c r="DEE13" s="27"/>
      <c r="DEF13" s="27"/>
      <c r="DEG13" s="27"/>
      <c r="DEH13" s="27"/>
      <c r="DEI13" s="27"/>
      <c r="DEJ13" s="27"/>
      <c r="DEK13" s="27"/>
      <c r="DEL13" s="27"/>
      <c r="DEM13" s="27"/>
      <c r="DEN13" s="27"/>
      <c r="DEO13" s="27"/>
      <c r="DEP13" s="27"/>
      <c r="DEQ13" s="27"/>
      <c r="DER13" s="27"/>
      <c r="DES13" s="27"/>
      <c r="DET13" s="27"/>
      <c r="DEU13" s="27"/>
      <c r="DEV13" s="27"/>
      <c r="DEW13" s="27"/>
      <c r="DEX13" s="27"/>
      <c r="DEY13" s="27"/>
      <c r="DEZ13" s="27"/>
      <c r="DFA13" s="27"/>
      <c r="DFB13" s="27"/>
      <c r="DFC13" s="27"/>
      <c r="DFD13" s="27"/>
      <c r="DFE13" s="27"/>
      <c r="DFF13" s="27"/>
      <c r="DFG13" s="27"/>
      <c r="DFH13" s="27"/>
      <c r="DFI13" s="27"/>
      <c r="DFJ13" s="27"/>
      <c r="DFK13" s="27"/>
      <c r="DFL13" s="27"/>
      <c r="DFM13" s="27"/>
      <c r="DFN13" s="27"/>
      <c r="DFO13" s="27"/>
      <c r="DFP13" s="27"/>
      <c r="DFQ13" s="27"/>
      <c r="DFR13" s="27"/>
      <c r="DFS13" s="27"/>
      <c r="DFT13" s="27"/>
      <c r="DFU13" s="27"/>
      <c r="DFV13" s="27"/>
      <c r="DFW13" s="27"/>
      <c r="DFX13" s="27"/>
      <c r="DFY13" s="27"/>
      <c r="DFZ13" s="27"/>
      <c r="DGA13" s="27"/>
      <c r="DGB13" s="27"/>
      <c r="DGC13" s="27"/>
      <c r="DGD13" s="27"/>
      <c r="DGE13" s="27"/>
      <c r="DGF13" s="27"/>
      <c r="DGG13" s="27"/>
      <c r="DGH13" s="27"/>
      <c r="DGI13" s="27"/>
      <c r="DGJ13" s="27"/>
      <c r="DGK13" s="27"/>
      <c r="DGL13" s="27"/>
      <c r="DGM13" s="27"/>
      <c r="DGN13" s="27"/>
      <c r="DGO13" s="27"/>
      <c r="DGP13" s="27"/>
      <c r="DGQ13" s="27"/>
      <c r="DGR13" s="27"/>
      <c r="DGS13" s="27"/>
      <c r="DGT13" s="27"/>
      <c r="DGU13" s="27"/>
      <c r="DGV13" s="27"/>
      <c r="DGW13" s="27"/>
      <c r="DGX13" s="27"/>
      <c r="DGY13" s="27"/>
      <c r="DGZ13" s="27"/>
      <c r="DHA13" s="27"/>
      <c r="DHB13" s="27"/>
      <c r="DHC13" s="27"/>
      <c r="DHD13" s="27"/>
      <c r="DHE13" s="27"/>
      <c r="DHF13" s="27"/>
      <c r="DHG13" s="27"/>
      <c r="DHH13" s="27"/>
      <c r="DHI13" s="27"/>
      <c r="DHJ13" s="27"/>
      <c r="DHK13" s="27"/>
      <c r="DHL13" s="27"/>
      <c r="DHM13" s="27"/>
      <c r="DHN13" s="27"/>
      <c r="DHO13" s="27"/>
      <c r="DHP13" s="27"/>
      <c r="DHQ13" s="27"/>
      <c r="DHR13" s="27"/>
      <c r="DHS13" s="27"/>
      <c r="DHT13" s="27"/>
      <c r="DHU13" s="27"/>
      <c r="DHV13" s="27"/>
      <c r="DHW13" s="27"/>
      <c r="DHX13" s="27"/>
      <c r="DHY13" s="27"/>
      <c r="DHZ13" s="27"/>
      <c r="DIA13" s="27"/>
      <c r="DIB13" s="27"/>
      <c r="DIC13" s="27"/>
      <c r="DID13" s="27"/>
      <c r="DIE13" s="27"/>
      <c r="DIF13" s="27"/>
      <c r="DIG13" s="27"/>
      <c r="DIH13" s="27"/>
      <c r="DII13" s="27"/>
      <c r="DIJ13" s="27"/>
      <c r="DIK13" s="27"/>
      <c r="DIL13" s="27"/>
      <c r="DIM13" s="27"/>
      <c r="DIN13" s="27"/>
      <c r="DIO13" s="27"/>
      <c r="DIP13" s="27"/>
      <c r="DIQ13" s="27"/>
      <c r="DIR13" s="27"/>
      <c r="DIS13" s="27"/>
      <c r="DIT13" s="27"/>
      <c r="DIU13" s="27"/>
      <c r="DIV13" s="27"/>
      <c r="DIW13" s="27"/>
      <c r="DIX13" s="27"/>
      <c r="DIY13" s="27"/>
      <c r="DIZ13" s="27"/>
      <c r="DJA13" s="27"/>
      <c r="DJB13" s="27"/>
      <c r="DJC13" s="27"/>
      <c r="DJD13" s="27"/>
      <c r="DJE13" s="27"/>
      <c r="DJF13" s="27"/>
      <c r="DJG13" s="27"/>
      <c r="DJH13" s="27"/>
      <c r="DJI13" s="27"/>
      <c r="DJJ13" s="27"/>
      <c r="DJK13" s="27"/>
      <c r="DJL13" s="27"/>
      <c r="DJM13" s="27"/>
      <c r="DJN13" s="27"/>
      <c r="DJO13" s="27"/>
      <c r="DJP13" s="27"/>
      <c r="DJQ13" s="27"/>
      <c r="DJR13" s="27"/>
      <c r="DJS13" s="27"/>
      <c r="DJT13" s="27"/>
      <c r="DJU13" s="27"/>
      <c r="DJV13" s="27"/>
      <c r="DJW13" s="27"/>
      <c r="DJX13" s="27"/>
      <c r="DJY13" s="27"/>
      <c r="DJZ13" s="27"/>
      <c r="DKA13" s="27"/>
      <c r="DKB13" s="27"/>
      <c r="DKC13" s="27"/>
      <c r="DKD13" s="27"/>
      <c r="DKE13" s="27"/>
      <c r="DKF13" s="27"/>
      <c r="DKG13" s="27"/>
      <c r="DKH13" s="27"/>
      <c r="DKI13" s="27"/>
      <c r="DKJ13" s="27"/>
      <c r="DKK13" s="27"/>
      <c r="DKL13" s="27"/>
      <c r="DKM13" s="27"/>
      <c r="DKN13" s="27"/>
      <c r="DKO13" s="27"/>
      <c r="DKP13" s="27"/>
      <c r="DKQ13" s="27"/>
      <c r="DKR13" s="27"/>
      <c r="DKS13" s="27"/>
      <c r="DKT13" s="27"/>
      <c r="DKU13" s="27"/>
      <c r="DKV13" s="27"/>
      <c r="DKW13" s="27"/>
      <c r="DKX13" s="27"/>
      <c r="DKY13" s="27"/>
      <c r="DKZ13" s="27"/>
      <c r="DLA13" s="27"/>
      <c r="DLB13" s="27"/>
      <c r="DLC13" s="27"/>
      <c r="DLD13" s="27"/>
      <c r="DLE13" s="27"/>
      <c r="DLF13" s="27"/>
      <c r="DLG13" s="27"/>
      <c r="DLH13" s="27"/>
      <c r="DLI13" s="27"/>
      <c r="DLJ13" s="27"/>
      <c r="DLK13" s="27"/>
      <c r="DLL13" s="27"/>
      <c r="DLM13" s="27"/>
      <c r="DLN13" s="27"/>
      <c r="DLO13" s="27"/>
      <c r="DLP13" s="27"/>
      <c r="DLQ13" s="27"/>
      <c r="DLR13" s="27"/>
      <c r="DLS13" s="27"/>
      <c r="DLT13" s="27"/>
      <c r="DLU13" s="27"/>
      <c r="DLV13" s="27"/>
      <c r="DLW13" s="27"/>
      <c r="DLX13" s="27"/>
      <c r="DLY13" s="27"/>
      <c r="DLZ13" s="27"/>
      <c r="DMA13" s="27"/>
      <c r="DMB13" s="27"/>
      <c r="DMC13" s="27"/>
      <c r="DMD13" s="27"/>
      <c r="DME13" s="27"/>
      <c r="DMF13" s="27"/>
      <c r="DMG13" s="27"/>
      <c r="DMH13" s="27"/>
      <c r="DMI13" s="27"/>
      <c r="DMJ13" s="27"/>
      <c r="DMK13" s="27"/>
      <c r="DML13" s="27"/>
      <c r="DMM13" s="27"/>
      <c r="DMN13" s="27"/>
      <c r="DMO13" s="27"/>
      <c r="DMP13" s="27"/>
      <c r="DMQ13" s="27"/>
      <c r="DMR13" s="27"/>
      <c r="DMS13" s="27"/>
      <c r="DMT13" s="27"/>
      <c r="DMU13" s="27"/>
      <c r="DMV13" s="27"/>
      <c r="DMW13" s="27"/>
      <c r="DMX13" s="27"/>
      <c r="DMY13" s="27"/>
      <c r="DMZ13" s="27"/>
      <c r="DNA13" s="27"/>
      <c r="DNB13" s="27"/>
      <c r="DNC13" s="27"/>
      <c r="DND13" s="27"/>
      <c r="DNE13" s="27"/>
      <c r="DNF13" s="27"/>
      <c r="DNG13" s="27"/>
      <c r="DNH13" s="27"/>
      <c r="DNI13" s="27"/>
      <c r="DNJ13" s="27"/>
      <c r="DNK13" s="27"/>
      <c r="DNL13" s="27"/>
      <c r="DNM13" s="27"/>
      <c r="DNN13" s="27"/>
      <c r="DNO13" s="27"/>
      <c r="DNP13" s="27"/>
      <c r="DNQ13" s="27"/>
      <c r="DNR13" s="27"/>
      <c r="DNS13" s="27"/>
      <c r="DNT13" s="27"/>
      <c r="DNU13" s="27"/>
      <c r="DNV13" s="27"/>
      <c r="DNW13" s="27"/>
      <c r="DNX13" s="27"/>
      <c r="DNY13" s="27"/>
      <c r="DNZ13" s="27"/>
      <c r="DOA13" s="27"/>
      <c r="DOB13" s="27"/>
      <c r="DOC13" s="27"/>
      <c r="DOD13" s="27"/>
      <c r="DOE13" s="27"/>
      <c r="DOF13" s="27"/>
      <c r="DOG13" s="27"/>
      <c r="DOH13" s="27"/>
      <c r="DOI13" s="27"/>
      <c r="DOJ13" s="27"/>
      <c r="DOK13" s="27"/>
      <c r="DOL13" s="27"/>
      <c r="DOM13" s="27"/>
      <c r="DON13" s="27"/>
      <c r="DOO13" s="27"/>
      <c r="DOP13" s="27"/>
      <c r="DOQ13" s="27"/>
      <c r="DOR13" s="27"/>
      <c r="DOS13" s="27"/>
      <c r="DOT13" s="27"/>
      <c r="DOU13" s="27"/>
      <c r="DOV13" s="27"/>
      <c r="DOW13" s="27"/>
      <c r="DOX13" s="27"/>
      <c r="DOY13" s="27"/>
      <c r="DOZ13" s="27"/>
      <c r="DPA13" s="27"/>
      <c r="DPB13" s="27"/>
      <c r="DPC13" s="27"/>
      <c r="DPD13" s="27"/>
      <c r="DPE13" s="27"/>
      <c r="DPF13" s="27"/>
      <c r="DPG13" s="27"/>
      <c r="DPH13" s="27"/>
      <c r="DPI13" s="27"/>
      <c r="DPJ13" s="27"/>
      <c r="DPK13" s="27"/>
      <c r="DPL13" s="27"/>
      <c r="DPM13" s="27"/>
      <c r="DPN13" s="27"/>
      <c r="DPO13" s="27"/>
      <c r="DPP13" s="27"/>
      <c r="DPQ13" s="27"/>
      <c r="DPR13" s="27"/>
      <c r="DPS13" s="27"/>
      <c r="DPT13" s="27"/>
      <c r="DPU13" s="27"/>
      <c r="DPV13" s="27"/>
      <c r="DPW13" s="27"/>
      <c r="DPX13" s="27"/>
      <c r="DPY13" s="27"/>
      <c r="DPZ13" s="27"/>
      <c r="DQA13" s="27"/>
      <c r="DQB13" s="27"/>
      <c r="DQC13" s="27"/>
      <c r="DQD13" s="27"/>
      <c r="DQE13" s="27"/>
      <c r="DQF13" s="27"/>
      <c r="DQG13" s="27"/>
      <c r="DQH13" s="27"/>
      <c r="DQI13" s="27"/>
      <c r="DQJ13" s="27"/>
      <c r="DQK13" s="27"/>
      <c r="DQL13" s="27"/>
      <c r="DQM13" s="27"/>
      <c r="DQN13" s="27"/>
      <c r="DQO13" s="27"/>
      <c r="DQP13" s="27"/>
      <c r="DQQ13" s="27"/>
      <c r="DQR13" s="27"/>
      <c r="DQS13" s="27"/>
      <c r="DQT13" s="27"/>
      <c r="DQU13" s="27"/>
      <c r="DQV13" s="27"/>
      <c r="DQW13" s="27"/>
      <c r="DQX13" s="27"/>
      <c r="DQY13" s="27"/>
      <c r="DQZ13" s="27"/>
      <c r="DRA13" s="27"/>
      <c r="DRB13" s="27"/>
      <c r="DRC13" s="27"/>
      <c r="DRD13" s="27"/>
      <c r="DRE13" s="27"/>
      <c r="DRF13" s="27"/>
      <c r="DRG13" s="27"/>
      <c r="DRH13" s="27"/>
      <c r="DRI13" s="27"/>
      <c r="DRJ13" s="27"/>
      <c r="DRK13" s="27"/>
      <c r="DRL13" s="27"/>
      <c r="DRM13" s="27"/>
      <c r="DRN13" s="27"/>
      <c r="DRO13" s="27"/>
      <c r="DRP13" s="27"/>
      <c r="DRQ13" s="27"/>
      <c r="DRR13" s="27"/>
      <c r="DRS13" s="27"/>
      <c r="DRT13" s="27"/>
      <c r="DRU13" s="27"/>
      <c r="DRV13" s="27"/>
      <c r="DRW13" s="27"/>
      <c r="DRX13" s="27"/>
      <c r="DRY13" s="27"/>
      <c r="DRZ13" s="27"/>
      <c r="DSA13" s="27"/>
      <c r="DSB13" s="27"/>
      <c r="DSC13" s="27"/>
      <c r="DSD13" s="27"/>
      <c r="DSE13" s="27"/>
      <c r="DSF13" s="27"/>
      <c r="DSG13" s="27"/>
      <c r="DSH13" s="27"/>
      <c r="DSI13" s="27"/>
      <c r="DSJ13" s="27"/>
      <c r="DSK13" s="27"/>
      <c r="DSL13" s="27"/>
      <c r="DSM13" s="27"/>
      <c r="DSN13" s="27"/>
      <c r="DSO13" s="27"/>
      <c r="DSP13" s="27"/>
      <c r="DSQ13" s="27"/>
      <c r="DSR13" s="27"/>
      <c r="DSS13" s="27"/>
      <c r="DST13" s="27"/>
      <c r="DSU13" s="27"/>
      <c r="DSV13" s="27"/>
      <c r="DSW13" s="27"/>
      <c r="DSX13" s="27"/>
      <c r="DSY13" s="27"/>
      <c r="DSZ13" s="27"/>
      <c r="DTA13" s="27"/>
      <c r="DTB13" s="27"/>
      <c r="DTC13" s="27"/>
      <c r="DTD13" s="27"/>
      <c r="DTE13" s="27"/>
      <c r="DTF13" s="27"/>
      <c r="DTG13" s="27"/>
      <c r="DTH13" s="27"/>
      <c r="DTI13" s="27"/>
      <c r="DTJ13" s="27"/>
      <c r="DTK13" s="27"/>
      <c r="DTL13" s="27"/>
      <c r="DTM13" s="27"/>
      <c r="DTN13" s="27"/>
      <c r="DTO13" s="27"/>
      <c r="DTP13" s="27"/>
      <c r="DTQ13" s="27"/>
      <c r="DTR13" s="27"/>
      <c r="DTS13" s="27"/>
      <c r="DTT13" s="27"/>
      <c r="DTU13" s="27"/>
      <c r="DTV13" s="27"/>
      <c r="DTW13" s="27"/>
      <c r="DTX13" s="27"/>
      <c r="DTY13" s="27"/>
      <c r="DTZ13" s="27"/>
      <c r="DUA13" s="27"/>
      <c r="DUB13" s="27"/>
      <c r="DUC13" s="27"/>
      <c r="DUD13" s="27"/>
      <c r="DUE13" s="27"/>
      <c r="DUF13" s="27"/>
      <c r="DUG13" s="27"/>
      <c r="DUH13" s="27"/>
      <c r="DUI13" s="27"/>
      <c r="DUJ13" s="27"/>
      <c r="DUK13" s="27"/>
      <c r="DUL13" s="27"/>
      <c r="DUM13" s="27"/>
      <c r="DUN13" s="27"/>
      <c r="DUO13" s="27"/>
      <c r="DUP13" s="27"/>
      <c r="DUQ13" s="27"/>
      <c r="DUR13" s="27"/>
      <c r="DUS13" s="27"/>
      <c r="DUT13" s="27"/>
      <c r="DUU13" s="27"/>
      <c r="DUV13" s="27"/>
      <c r="DUW13" s="27"/>
      <c r="DUX13" s="27"/>
      <c r="DUY13" s="27"/>
      <c r="DUZ13" s="27"/>
      <c r="DVA13" s="27"/>
      <c r="DVB13" s="27"/>
      <c r="DVC13" s="27"/>
      <c r="DVD13" s="27"/>
      <c r="DVE13" s="27"/>
      <c r="DVF13" s="27"/>
      <c r="DVG13" s="27"/>
      <c r="DVH13" s="27"/>
      <c r="DVI13" s="27"/>
      <c r="DVJ13" s="27"/>
      <c r="DVK13" s="27"/>
      <c r="DVL13" s="27"/>
      <c r="DVM13" s="27"/>
      <c r="DVN13" s="27"/>
      <c r="DVO13" s="27"/>
      <c r="DVP13" s="27"/>
      <c r="DVQ13" s="27"/>
      <c r="DVR13" s="27"/>
      <c r="DVS13" s="27"/>
      <c r="DVT13" s="27"/>
      <c r="DVU13" s="27"/>
      <c r="DVV13" s="27"/>
      <c r="DVW13" s="27"/>
      <c r="DVX13" s="27"/>
      <c r="DVY13" s="27"/>
      <c r="DVZ13" s="27"/>
      <c r="DWA13" s="27"/>
      <c r="DWB13" s="27"/>
      <c r="DWC13" s="27"/>
      <c r="DWD13" s="27"/>
      <c r="DWE13" s="27"/>
      <c r="DWF13" s="27"/>
      <c r="DWG13" s="27"/>
      <c r="DWH13" s="27"/>
      <c r="DWI13" s="27"/>
      <c r="DWJ13" s="27"/>
      <c r="DWK13" s="27"/>
      <c r="DWL13" s="27"/>
      <c r="DWM13" s="27"/>
      <c r="DWN13" s="27"/>
      <c r="DWO13" s="27"/>
      <c r="DWP13" s="27"/>
      <c r="DWQ13" s="27"/>
      <c r="DWR13" s="27"/>
      <c r="DWS13" s="27"/>
      <c r="DWT13" s="27"/>
      <c r="DWU13" s="27"/>
      <c r="DWV13" s="27"/>
      <c r="DWW13" s="27"/>
      <c r="DWX13" s="27"/>
      <c r="DWY13" s="27"/>
      <c r="DWZ13" s="27"/>
      <c r="DXA13" s="27"/>
      <c r="DXB13" s="27"/>
      <c r="DXC13" s="27"/>
      <c r="DXD13" s="27"/>
      <c r="DXE13" s="27"/>
      <c r="DXF13" s="27"/>
      <c r="DXG13" s="27"/>
      <c r="DXH13" s="27"/>
      <c r="DXI13" s="27"/>
      <c r="DXJ13" s="27"/>
      <c r="DXK13" s="27"/>
      <c r="DXL13" s="27"/>
      <c r="DXM13" s="27"/>
      <c r="DXN13" s="27"/>
      <c r="DXO13" s="27"/>
      <c r="DXP13" s="27"/>
      <c r="DXQ13" s="27"/>
      <c r="DXR13" s="27"/>
      <c r="DXS13" s="27"/>
      <c r="DXT13" s="27"/>
      <c r="DXU13" s="27"/>
      <c r="DXV13" s="27"/>
      <c r="DXW13" s="27"/>
      <c r="DXX13" s="27"/>
      <c r="DXY13" s="27"/>
      <c r="DXZ13" s="27"/>
      <c r="DYA13" s="27"/>
      <c r="DYB13" s="27"/>
      <c r="DYC13" s="27"/>
      <c r="DYD13" s="27"/>
      <c r="DYE13" s="27"/>
      <c r="DYF13" s="27"/>
      <c r="DYG13" s="27"/>
      <c r="DYH13" s="27"/>
      <c r="DYI13" s="27"/>
      <c r="DYJ13" s="27"/>
      <c r="DYK13" s="27"/>
      <c r="DYL13" s="27"/>
      <c r="DYM13" s="27"/>
      <c r="DYN13" s="27"/>
      <c r="DYO13" s="27"/>
      <c r="DYP13" s="27"/>
      <c r="DYQ13" s="27"/>
      <c r="DYR13" s="27"/>
      <c r="DYS13" s="27"/>
      <c r="DYT13" s="27"/>
      <c r="DYU13" s="27"/>
      <c r="DYV13" s="27"/>
      <c r="DYW13" s="27"/>
      <c r="DYX13" s="27"/>
      <c r="DYY13" s="27"/>
      <c r="DYZ13" s="27"/>
      <c r="DZA13" s="27"/>
      <c r="DZB13" s="27"/>
      <c r="DZC13" s="27"/>
      <c r="DZD13" s="27"/>
      <c r="DZE13" s="27"/>
      <c r="DZF13" s="27"/>
      <c r="DZG13" s="27"/>
      <c r="DZH13" s="27"/>
      <c r="DZI13" s="27"/>
      <c r="DZJ13" s="27"/>
      <c r="DZK13" s="27"/>
      <c r="DZL13" s="27"/>
      <c r="DZM13" s="27"/>
      <c r="DZN13" s="27"/>
      <c r="DZO13" s="27"/>
      <c r="DZP13" s="27"/>
      <c r="DZQ13" s="27"/>
      <c r="DZR13" s="27"/>
      <c r="DZS13" s="27"/>
      <c r="DZT13" s="27"/>
      <c r="DZU13" s="27"/>
      <c r="DZV13" s="27"/>
      <c r="DZW13" s="27"/>
      <c r="DZX13" s="27"/>
      <c r="DZY13" s="27"/>
      <c r="DZZ13" s="27"/>
      <c r="EAA13" s="27"/>
      <c r="EAB13" s="27"/>
      <c r="EAC13" s="27"/>
      <c r="EAD13" s="27"/>
      <c r="EAE13" s="27"/>
      <c r="EAF13" s="27"/>
      <c r="EAG13" s="27"/>
      <c r="EAH13" s="27"/>
      <c r="EAI13" s="27"/>
      <c r="EAJ13" s="27"/>
      <c r="EAK13" s="27"/>
      <c r="EAL13" s="27"/>
      <c r="EAM13" s="27"/>
      <c r="EAN13" s="27"/>
      <c r="EAO13" s="27"/>
      <c r="EAP13" s="27"/>
      <c r="EAQ13" s="27"/>
      <c r="EAR13" s="27"/>
      <c r="EAS13" s="27"/>
      <c r="EAT13" s="27"/>
      <c r="EAU13" s="27"/>
      <c r="EAV13" s="27"/>
      <c r="EAW13" s="27"/>
      <c r="EAX13" s="27"/>
      <c r="EAY13" s="27"/>
      <c r="EAZ13" s="27"/>
      <c r="EBA13" s="27"/>
      <c r="EBB13" s="27"/>
      <c r="EBC13" s="27"/>
      <c r="EBD13" s="27"/>
      <c r="EBE13" s="27"/>
      <c r="EBF13" s="27"/>
      <c r="EBG13" s="27"/>
      <c r="EBH13" s="27"/>
      <c r="EBI13" s="27"/>
      <c r="EBJ13" s="27"/>
      <c r="EBK13" s="27"/>
      <c r="EBL13" s="27"/>
      <c r="EBM13" s="27"/>
      <c r="EBN13" s="27"/>
      <c r="EBO13" s="27"/>
      <c r="EBP13" s="27"/>
      <c r="EBQ13" s="27"/>
      <c r="EBR13" s="27"/>
      <c r="EBS13" s="27"/>
      <c r="EBT13" s="27"/>
      <c r="EBU13" s="27"/>
      <c r="EBV13" s="27"/>
      <c r="EBW13" s="27"/>
      <c r="EBX13" s="27"/>
      <c r="EBY13" s="27"/>
      <c r="EBZ13" s="27"/>
      <c r="ECA13" s="27"/>
      <c r="ECB13" s="27"/>
      <c r="ECC13" s="27"/>
      <c r="ECD13" s="27"/>
      <c r="ECE13" s="27"/>
      <c r="ECF13" s="27"/>
      <c r="ECG13" s="27"/>
      <c r="ECH13" s="27"/>
      <c r="ECI13" s="27"/>
      <c r="ECJ13" s="27"/>
      <c r="ECK13" s="27"/>
      <c r="ECL13" s="27"/>
      <c r="ECM13" s="27"/>
      <c r="ECN13" s="27"/>
      <c r="ECO13" s="27"/>
      <c r="ECP13" s="27"/>
      <c r="ECQ13" s="27"/>
      <c r="ECR13" s="27"/>
      <c r="ECS13" s="27"/>
      <c r="ECT13" s="27"/>
      <c r="ECU13" s="27"/>
      <c r="ECV13" s="27"/>
      <c r="ECW13" s="27"/>
      <c r="ECX13" s="27"/>
      <c r="ECY13" s="27"/>
      <c r="ECZ13" s="27"/>
      <c r="EDA13" s="27"/>
      <c r="EDB13" s="27"/>
      <c r="EDC13" s="27"/>
      <c r="EDD13" s="27"/>
      <c r="EDE13" s="27"/>
      <c r="EDF13" s="27"/>
      <c r="EDG13" s="27"/>
      <c r="EDH13" s="27"/>
      <c r="EDI13" s="27"/>
      <c r="EDJ13" s="27"/>
      <c r="EDK13" s="27"/>
      <c r="EDL13" s="27"/>
      <c r="EDM13" s="27"/>
      <c r="EDN13" s="27"/>
      <c r="EDO13" s="27"/>
      <c r="EDP13" s="27"/>
      <c r="EDQ13" s="27"/>
      <c r="EDR13" s="27"/>
      <c r="EDS13" s="27"/>
      <c r="EDT13" s="27"/>
      <c r="EDU13" s="27"/>
      <c r="EDV13" s="27"/>
      <c r="EDW13" s="27"/>
      <c r="EDX13" s="27"/>
      <c r="EDY13" s="27"/>
      <c r="EDZ13" s="27"/>
      <c r="EEA13" s="27"/>
      <c r="EEB13" s="27"/>
      <c r="EEC13" s="27"/>
      <c r="EED13" s="27"/>
      <c r="EEE13" s="27"/>
      <c r="EEF13" s="27"/>
      <c r="EEG13" s="27"/>
      <c r="EEH13" s="27"/>
      <c r="EEI13" s="27"/>
      <c r="EEJ13" s="27"/>
      <c r="EEK13" s="27"/>
      <c r="EEL13" s="27"/>
      <c r="EEM13" s="27"/>
      <c r="EEN13" s="27"/>
      <c r="EEO13" s="27"/>
      <c r="EEP13" s="27"/>
      <c r="EEQ13" s="27"/>
      <c r="EER13" s="27"/>
      <c r="EES13" s="27"/>
      <c r="EET13" s="27"/>
      <c r="EEU13" s="27"/>
      <c r="EEV13" s="27"/>
      <c r="EEW13" s="27"/>
      <c r="EEX13" s="27"/>
      <c r="EEY13" s="27"/>
      <c r="EEZ13" s="27"/>
      <c r="EFA13" s="27"/>
      <c r="EFB13" s="27"/>
      <c r="EFC13" s="27"/>
      <c r="EFD13" s="27"/>
      <c r="EFE13" s="27"/>
      <c r="EFF13" s="27"/>
      <c r="EFG13" s="27"/>
      <c r="EFH13" s="27"/>
      <c r="EFI13" s="27"/>
      <c r="EFJ13" s="27"/>
      <c r="EFK13" s="27"/>
      <c r="EFL13" s="27"/>
      <c r="EFM13" s="27"/>
      <c r="EFN13" s="27"/>
      <c r="EFO13" s="27"/>
      <c r="EFP13" s="27"/>
      <c r="EFQ13" s="27"/>
      <c r="EFR13" s="27"/>
      <c r="EFS13" s="27"/>
      <c r="EFT13" s="27"/>
      <c r="EFU13" s="27"/>
      <c r="EFV13" s="27"/>
      <c r="EFW13" s="27"/>
      <c r="EFX13" s="27"/>
      <c r="EFY13" s="27"/>
      <c r="EFZ13" s="27"/>
      <c r="EGA13" s="27"/>
      <c r="EGB13" s="27"/>
      <c r="EGC13" s="27"/>
      <c r="EGD13" s="27"/>
      <c r="EGE13" s="27"/>
      <c r="EGF13" s="27"/>
      <c r="EGG13" s="27"/>
      <c r="EGH13" s="27"/>
      <c r="EGI13" s="27"/>
      <c r="EGJ13" s="27"/>
      <c r="EGK13" s="27"/>
      <c r="EGL13" s="27"/>
      <c r="EGM13" s="27"/>
      <c r="EGN13" s="27"/>
      <c r="EGO13" s="27"/>
      <c r="EGP13" s="27"/>
      <c r="EGQ13" s="27"/>
      <c r="EGR13" s="27"/>
      <c r="EGS13" s="27"/>
      <c r="EGT13" s="27"/>
      <c r="EGU13" s="27"/>
      <c r="EGV13" s="27"/>
      <c r="EGW13" s="27"/>
      <c r="EGX13" s="27"/>
      <c r="EGY13" s="27"/>
      <c r="EGZ13" s="27"/>
      <c r="EHA13" s="27"/>
      <c r="EHB13" s="27"/>
      <c r="EHC13" s="27"/>
      <c r="EHD13" s="27"/>
      <c r="EHE13" s="27"/>
      <c r="EHF13" s="27"/>
      <c r="EHG13" s="27"/>
      <c r="EHH13" s="27"/>
      <c r="EHI13" s="27"/>
      <c r="EHJ13" s="27"/>
      <c r="EHK13" s="27"/>
      <c r="EHL13" s="27"/>
      <c r="EHM13" s="27"/>
      <c r="EHN13" s="27"/>
      <c r="EHO13" s="27"/>
      <c r="EHP13" s="27"/>
      <c r="EHQ13" s="27"/>
      <c r="EHR13" s="27"/>
      <c r="EHS13" s="27"/>
      <c r="EHT13" s="27"/>
      <c r="EHU13" s="27"/>
      <c r="EHV13" s="27"/>
      <c r="EHW13" s="27"/>
      <c r="EHX13" s="27"/>
      <c r="EHY13" s="27"/>
      <c r="EHZ13" s="27"/>
      <c r="EIA13" s="27"/>
      <c r="EIB13" s="27"/>
      <c r="EIC13" s="27"/>
      <c r="EID13" s="27"/>
      <c r="EIE13" s="27"/>
      <c r="EIF13" s="27"/>
      <c r="EIG13" s="27"/>
      <c r="EIH13" s="27"/>
      <c r="EII13" s="27"/>
      <c r="EIJ13" s="27"/>
      <c r="EIK13" s="27"/>
      <c r="EIL13" s="27"/>
      <c r="EIM13" s="27"/>
      <c r="EIN13" s="27"/>
      <c r="EIO13" s="27"/>
      <c r="EIP13" s="27"/>
      <c r="EIQ13" s="27"/>
      <c r="EIR13" s="27"/>
      <c r="EIS13" s="27"/>
      <c r="EIT13" s="27"/>
      <c r="EIU13" s="27"/>
      <c r="EIV13" s="27"/>
      <c r="EIW13" s="27"/>
      <c r="EIX13" s="27"/>
      <c r="EIY13" s="27"/>
      <c r="EIZ13" s="27"/>
      <c r="EJA13" s="27"/>
      <c r="EJB13" s="27"/>
      <c r="EJC13" s="27"/>
      <c r="EJD13" s="27"/>
      <c r="EJE13" s="27"/>
      <c r="EJF13" s="27"/>
      <c r="EJG13" s="27"/>
      <c r="EJH13" s="27"/>
      <c r="EJI13" s="27"/>
      <c r="EJJ13" s="27"/>
      <c r="EJK13" s="27"/>
      <c r="EJL13" s="27"/>
      <c r="EJM13" s="27"/>
      <c r="EJN13" s="27"/>
      <c r="EJO13" s="27"/>
      <c r="EJP13" s="27"/>
      <c r="EJQ13" s="27"/>
      <c r="EJR13" s="27"/>
      <c r="EJS13" s="27"/>
      <c r="EJT13" s="27"/>
      <c r="EJU13" s="27"/>
      <c r="EJV13" s="27"/>
      <c r="EJW13" s="27"/>
      <c r="EJX13" s="27"/>
      <c r="EJY13" s="27"/>
      <c r="EJZ13" s="27"/>
      <c r="EKA13" s="27"/>
      <c r="EKB13" s="27"/>
      <c r="EKC13" s="27"/>
      <c r="EKD13" s="27"/>
      <c r="EKE13" s="27"/>
      <c r="EKF13" s="27"/>
      <c r="EKG13" s="27"/>
      <c r="EKH13" s="27"/>
      <c r="EKI13" s="27"/>
      <c r="EKJ13" s="27"/>
      <c r="EKK13" s="27"/>
      <c r="EKL13" s="27"/>
      <c r="EKM13" s="27"/>
      <c r="EKN13" s="27"/>
      <c r="EKO13" s="27"/>
      <c r="EKP13" s="27"/>
      <c r="EKQ13" s="27"/>
      <c r="EKR13" s="27"/>
      <c r="EKS13" s="27"/>
      <c r="EKT13" s="27"/>
      <c r="EKU13" s="27"/>
      <c r="EKV13" s="27"/>
      <c r="EKW13" s="27"/>
      <c r="EKX13" s="27"/>
      <c r="EKY13" s="27"/>
      <c r="EKZ13" s="27"/>
      <c r="ELA13" s="27"/>
      <c r="ELB13" s="27"/>
      <c r="ELC13" s="27"/>
      <c r="ELD13" s="27"/>
      <c r="ELE13" s="27"/>
      <c r="ELF13" s="27"/>
      <c r="ELG13" s="27"/>
      <c r="ELH13" s="27"/>
      <c r="ELI13" s="27"/>
      <c r="ELJ13" s="27"/>
      <c r="ELK13" s="27"/>
      <c r="ELL13" s="27"/>
      <c r="ELM13" s="27"/>
      <c r="ELN13" s="27"/>
      <c r="ELO13" s="27"/>
      <c r="ELP13" s="27"/>
      <c r="ELQ13" s="27"/>
      <c r="ELR13" s="27"/>
      <c r="ELS13" s="27"/>
      <c r="ELT13" s="27"/>
      <c r="ELU13" s="27"/>
      <c r="ELV13" s="27"/>
      <c r="ELW13" s="27"/>
      <c r="ELX13" s="27"/>
      <c r="ELY13" s="27"/>
      <c r="ELZ13" s="27"/>
      <c r="EMA13" s="27"/>
      <c r="EMB13" s="27"/>
      <c r="EMC13" s="27"/>
      <c r="EMD13" s="27"/>
      <c r="EME13" s="27"/>
      <c r="EMF13" s="27"/>
      <c r="EMG13" s="27"/>
      <c r="EMH13" s="27"/>
      <c r="EMI13" s="27"/>
      <c r="EMJ13" s="27"/>
      <c r="EMK13" s="27"/>
      <c r="EML13" s="27"/>
      <c r="EMM13" s="27"/>
      <c r="EMN13" s="27"/>
      <c r="EMO13" s="27"/>
      <c r="EMP13" s="27"/>
      <c r="EMQ13" s="27"/>
      <c r="EMR13" s="27"/>
      <c r="EMS13" s="27"/>
      <c r="EMT13" s="27"/>
      <c r="EMU13" s="27"/>
      <c r="EMV13" s="27"/>
      <c r="EMW13" s="27"/>
      <c r="EMX13" s="27"/>
      <c r="EMY13" s="27"/>
      <c r="EMZ13" s="27"/>
      <c r="ENA13" s="27"/>
      <c r="ENB13" s="27"/>
      <c r="ENC13" s="27"/>
      <c r="END13" s="27"/>
      <c r="ENE13" s="27"/>
      <c r="ENF13" s="27"/>
      <c r="ENG13" s="27"/>
      <c r="ENH13" s="27"/>
      <c r="ENI13" s="27"/>
      <c r="ENJ13" s="27"/>
      <c r="ENK13" s="27"/>
      <c r="ENL13" s="27"/>
      <c r="ENM13" s="27"/>
      <c r="ENN13" s="27"/>
      <c r="ENO13" s="27"/>
      <c r="ENP13" s="27"/>
      <c r="ENQ13" s="27"/>
      <c r="ENR13" s="27"/>
      <c r="ENS13" s="27"/>
      <c r="ENT13" s="27"/>
      <c r="ENU13" s="27"/>
      <c r="ENV13" s="27"/>
      <c r="ENW13" s="27"/>
      <c r="ENX13" s="27"/>
      <c r="ENY13" s="27"/>
      <c r="ENZ13" s="27"/>
      <c r="EOA13" s="27"/>
      <c r="EOB13" s="27"/>
      <c r="EOC13" s="27"/>
      <c r="EOD13" s="27"/>
      <c r="EOE13" s="27"/>
      <c r="EOF13" s="27"/>
      <c r="EOG13" s="27"/>
      <c r="EOH13" s="27"/>
      <c r="EOI13" s="27"/>
      <c r="EOJ13" s="27"/>
      <c r="EOK13" s="27"/>
      <c r="EOL13" s="27"/>
      <c r="EOM13" s="27"/>
      <c r="EON13" s="27"/>
      <c r="EOO13" s="27"/>
      <c r="EOP13" s="27"/>
      <c r="EOQ13" s="27"/>
      <c r="EOR13" s="27"/>
      <c r="EOS13" s="27"/>
      <c r="EOT13" s="27"/>
      <c r="EOU13" s="27"/>
      <c r="EOV13" s="27"/>
      <c r="EOW13" s="27"/>
      <c r="EOX13" s="27"/>
      <c r="EOY13" s="27"/>
      <c r="EOZ13" s="27"/>
      <c r="EPA13" s="27"/>
      <c r="EPB13" s="27"/>
      <c r="EPC13" s="27"/>
      <c r="EPD13" s="27"/>
      <c r="EPE13" s="27"/>
      <c r="EPF13" s="27"/>
      <c r="EPG13" s="27"/>
      <c r="EPH13" s="27"/>
      <c r="EPI13" s="27"/>
      <c r="EPJ13" s="27"/>
      <c r="EPK13" s="27"/>
      <c r="EPL13" s="27"/>
      <c r="EPM13" s="27"/>
      <c r="EPN13" s="27"/>
      <c r="EPO13" s="27"/>
      <c r="EPP13" s="27"/>
      <c r="EPQ13" s="27"/>
      <c r="EPR13" s="27"/>
      <c r="EPS13" s="27"/>
      <c r="EPT13" s="27"/>
      <c r="EPU13" s="27"/>
      <c r="EPV13" s="27"/>
      <c r="EPW13" s="27"/>
      <c r="EPX13" s="27"/>
      <c r="EPY13" s="27"/>
      <c r="EPZ13" s="27"/>
      <c r="EQA13" s="27"/>
      <c r="EQB13" s="27"/>
      <c r="EQC13" s="27"/>
      <c r="EQD13" s="27"/>
      <c r="EQE13" s="27"/>
      <c r="EQF13" s="27"/>
      <c r="EQG13" s="27"/>
      <c r="EQH13" s="27"/>
      <c r="EQI13" s="27"/>
      <c r="EQJ13" s="27"/>
      <c r="EQK13" s="27"/>
      <c r="EQL13" s="27"/>
      <c r="EQM13" s="27"/>
      <c r="EQN13" s="27"/>
      <c r="EQO13" s="27"/>
      <c r="EQP13" s="27"/>
      <c r="EQQ13" s="27"/>
      <c r="EQR13" s="27"/>
      <c r="EQS13" s="27"/>
      <c r="EQT13" s="27"/>
      <c r="EQU13" s="27"/>
      <c r="EQV13" s="27"/>
      <c r="EQW13" s="27"/>
      <c r="EQX13" s="27"/>
      <c r="EQY13" s="27"/>
      <c r="EQZ13" s="27"/>
      <c r="ERA13" s="27"/>
      <c r="ERB13" s="27"/>
      <c r="ERC13" s="27"/>
      <c r="ERD13" s="27"/>
      <c r="ERE13" s="27"/>
      <c r="ERF13" s="27"/>
      <c r="ERG13" s="27"/>
      <c r="ERH13" s="27"/>
      <c r="ERI13" s="27"/>
      <c r="ERJ13" s="27"/>
      <c r="ERK13" s="27"/>
      <c r="ERL13" s="27"/>
      <c r="ERM13" s="27"/>
      <c r="ERN13" s="27"/>
      <c r="ERO13" s="27"/>
      <c r="ERP13" s="27"/>
      <c r="ERQ13" s="27"/>
      <c r="ERR13" s="27"/>
      <c r="ERS13" s="27"/>
      <c r="ERT13" s="27"/>
      <c r="ERU13" s="27"/>
      <c r="ERV13" s="27"/>
      <c r="ERW13" s="27"/>
      <c r="ERX13" s="27"/>
      <c r="ERY13" s="27"/>
      <c r="ERZ13" s="27"/>
      <c r="ESA13" s="27"/>
      <c r="ESB13" s="27"/>
      <c r="ESC13" s="27"/>
      <c r="ESD13" s="27"/>
      <c r="ESE13" s="27"/>
      <c r="ESF13" s="27"/>
      <c r="ESG13" s="27"/>
      <c r="ESH13" s="27"/>
      <c r="ESI13" s="27"/>
      <c r="ESJ13" s="27"/>
      <c r="ESK13" s="27"/>
      <c r="ESL13" s="27"/>
      <c r="ESM13" s="27"/>
      <c r="ESN13" s="27"/>
      <c r="ESO13" s="27"/>
      <c r="ESP13" s="27"/>
      <c r="ESQ13" s="27"/>
      <c r="ESR13" s="27"/>
      <c r="ESS13" s="27"/>
      <c r="EST13" s="27"/>
      <c r="ESU13" s="27"/>
      <c r="ESV13" s="27"/>
      <c r="ESW13" s="27"/>
      <c r="ESX13" s="27"/>
      <c r="ESY13" s="27"/>
      <c r="ESZ13" s="27"/>
      <c r="ETA13" s="27"/>
      <c r="ETB13" s="27"/>
      <c r="ETC13" s="27"/>
      <c r="ETD13" s="27"/>
      <c r="ETE13" s="27"/>
      <c r="ETF13" s="27"/>
      <c r="ETG13" s="27"/>
      <c r="ETH13" s="27"/>
      <c r="ETI13" s="27"/>
      <c r="ETJ13" s="27"/>
      <c r="ETK13" s="27"/>
      <c r="ETL13" s="27"/>
      <c r="ETM13" s="27"/>
      <c r="ETN13" s="27"/>
      <c r="ETO13" s="27"/>
      <c r="ETP13" s="27"/>
      <c r="ETQ13" s="27"/>
      <c r="ETR13" s="27"/>
      <c r="ETS13" s="27"/>
      <c r="ETT13" s="27"/>
      <c r="ETU13" s="27"/>
      <c r="ETV13" s="27"/>
      <c r="ETW13" s="27"/>
      <c r="ETX13" s="27"/>
      <c r="ETY13" s="27"/>
      <c r="ETZ13" s="27"/>
      <c r="EUA13" s="27"/>
      <c r="EUB13" s="27"/>
      <c r="EUC13" s="27"/>
      <c r="EUD13" s="27"/>
      <c r="EUE13" s="27"/>
      <c r="EUF13" s="27"/>
      <c r="EUG13" s="27"/>
      <c r="EUH13" s="27"/>
      <c r="EUI13" s="27"/>
      <c r="EUJ13" s="27"/>
      <c r="EUK13" s="27"/>
      <c r="EUL13" s="27"/>
      <c r="EUM13" s="27"/>
      <c r="EUN13" s="27"/>
      <c r="EUO13" s="27"/>
      <c r="EUP13" s="27"/>
      <c r="EUQ13" s="27"/>
      <c r="EUR13" s="27"/>
      <c r="EUS13" s="27"/>
      <c r="EUT13" s="27"/>
      <c r="EUU13" s="27"/>
      <c r="EUV13" s="27"/>
      <c r="EUW13" s="27"/>
      <c r="EUX13" s="27"/>
      <c r="EUY13" s="27"/>
      <c r="EUZ13" s="27"/>
      <c r="EVA13" s="27"/>
      <c r="EVB13" s="27"/>
      <c r="EVC13" s="27"/>
      <c r="EVD13" s="27"/>
      <c r="EVE13" s="27"/>
      <c r="EVF13" s="27"/>
      <c r="EVG13" s="27"/>
      <c r="EVH13" s="27"/>
      <c r="EVI13" s="27"/>
      <c r="EVJ13" s="27"/>
      <c r="EVK13" s="27"/>
      <c r="EVL13" s="27"/>
      <c r="EVM13" s="27"/>
      <c r="EVN13" s="27"/>
      <c r="EVO13" s="27"/>
      <c r="EVP13" s="27"/>
      <c r="EVQ13" s="27"/>
      <c r="EVR13" s="27"/>
      <c r="EVS13" s="27"/>
      <c r="EVT13" s="27"/>
      <c r="EVU13" s="27"/>
      <c r="EVV13" s="27"/>
      <c r="EVW13" s="27"/>
      <c r="EVX13" s="27"/>
      <c r="EVY13" s="27"/>
      <c r="EVZ13" s="27"/>
      <c r="EWA13" s="27"/>
      <c r="EWB13" s="27"/>
      <c r="EWC13" s="27"/>
      <c r="EWD13" s="27"/>
      <c r="EWE13" s="27"/>
      <c r="EWF13" s="27"/>
      <c r="EWG13" s="27"/>
      <c r="EWH13" s="27"/>
      <c r="EWI13" s="27"/>
      <c r="EWJ13" s="27"/>
      <c r="EWK13" s="27"/>
      <c r="EWL13" s="27"/>
      <c r="EWM13" s="27"/>
      <c r="EWN13" s="27"/>
      <c r="EWO13" s="27"/>
      <c r="EWP13" s="27"/>
      <c r="EWQ13" s="27"/>
      <c r="EWR13" s="27"/>
      <c r="EWS13" s="27"/>
      <c r="EWT13" s="27"/>
      <c r="EWU13" s="27"/>
      <c r="EWV13" s="27"/>
      <c r="EWW13" s="27"/>
      <c r="EWX13" s="27"/>
      <c r="EWY13" s="27"/>
      <c r="EWZ13" s="27"/>
      <c r="EXA13" s="27"/>
      <c r="EXB13" s="27"/>
      <c r="EXC13" s="27"/>
      <c r="EXD13" s="27"/>
      <c r="EXE13" s="27"/>
      <c r="EXF13" s="27"/>
      <c r="EXG13" s="27"/>
      <c r="EXH13" s="27"/>
      <c r="EXI13" s="27"/>
      <c r="EXJ13" s="27"/>
      <c r="EXK13" s="27"/>
      <c r="EXL13" s="27"/>
      <c r="EXM13" s="27"/>
      <c r="EXN13" s="27"/>
      <c r="EXO13" s="27"/>
      <c r="EXP13" s="27"/>
      <c r="EXQ13" s="27"/>
      <c r="EXR13" s="27"/>
      <c r="EXS13" s="27"/>
      <c r="EXT13" s="27"/>
      <c r="EXU13" s="27"/>
      <c r="EXV13" s="27"/>
      <c r="EXW13" s="27"/>
      <c r="EXX13" s="27"/>
      <c r="EXY13" s="27"/>
      <c r="EXZ13" s="27"/>
      <c r="EYA13" s="27"/>
      <c r="EYB13" s="27"/>
      <c r="EYC13" s="27"/>
      <c r="EYD13" s="27"/>
      <c r="EYE13" s="27"/>
      <c r="EYF13" s="27"/>
      <c r="EYG13" s="27"/>
      <c r="EYH13" s="27"/>
      <c r="EYI13" s="27"/>
      <c r="EYJ13" s="27"/>
      <c r="EYK13" s="27"/>
      <c r="EYL13" s="27"/>
      <c r="EYM13" s="27"/>
      <c r="EYN13" s="27"/>
      <c r="EYO13" s="27"/>
      <c r="EYP13" s="27"/>
      <c r="EYQ13" s="27"/>
      <c r="EYR13" s="27"/>
      <c r="EYS13" s="27"/>
      <c r="EYT13" s="27"/>
      <c r="EYU13" s="27"/>
      <c r="EYV13" s="27"/>
      <c r="EYW13" s="27"/>
      <c r="EYX13" s="27"/>
      <c r="EYY13" s="27"/>
      <c r="EYZ13" s="27"/>
      <c r="EZA13" s="27"/>
      <c r="EZB13" s="27"/>
      <c r="EZC13" s="27"/>
      <c r="EZD13" s="27"/>
      <c r="EZE13" s="27"/>
      <c r="EZF13" s="27"/>
      <c r="EZG13" s="27"/>
      <c r="EZH13" s="27"/>
      <c r="EZI13" s="27"/>
      <c r="EZJ13" s="27"/>
      <c r="EZK13" s="27"/>
      <c r="EZL13" s="27"/>
      <c r="EZM13" s="27"/>
      <c r="EZN13" s="27"/>
      <c r="EZO13" s="27"/>
      <c r="EZP13" s="27"/>
      <c r="EZQ13" s="27"/>
      <c r="EZR13" s="27"/>
      <c r="EZS13" s="27"/>
      <c r="EZT13" s="27"/>
      <c r="EZU13" s="27"/>
      <c r="EZV13" s="27"/>
      <c r="EZW13" s="27"/>
      <c r="EZX13" s="27"/>
      <c r="EZY13" s="27"/>
      <c r="EZZ13" s="27"/>
      <c r="FAA13" s="27"/>
      <c r="FAB13" s="27"/>
      <c r="FAC13" s="27"/>
      <c r="FAD13" s="27"/>
      <c r="FAE13" s="27"/>
      <c r="FAF13" s="27"/>
      <c r="FAG13" s="27"/>
      <c r="FAH13" s="27"/>
      <c r="FAI13" s="27"/>
      <c r="FAJ13" s="27"/>
      <c r="FAK13" s="27"/>
      <c r="FAL13" s="27"/>
      <c r="FAM13" s="27"/>
      <c r="FAN13" s="27"/>
      <c r="FAO13" s="27"/>
      <c r="FAP13" s="27"/>
      <c r="FAQ13" s="27"/>
      <c r="FAR13" s="27"/>
      <c r="FAS13" s="27"/>
      <c r="FAT13" s="27"/>
      <c r="FAU13" s="27"/>
      <c r="FAV13" s="27"/>
      <c r="FAW13" s="27"/>
      <c r="FAX13" s="27"/>
      <c r="FAY13" s="27"/>
      <c r="FAZ13" s="27"/>
      <c r="FBA13" s="27"/>
      <c r="FBB13" s="27"/>
      <c r="FBC13" s="27"/>
      <c r="FBD13" s="27"/>
      <c r="FBE13" s="27"/>
      <c r="FBF13" s="27"/>
      <c r="FBG13" s="27"/>
      <c r="FBH13" s="27"/>
      <c r="FBI13" s="27"/>
      <c r="FBJ13" s="27"/>
      <c r="FBK13" s="27"/>
      <c r="FBL13" s="27"/>
      <c r="FBM13" s="27"/>
      <c r="FBN13" s="27"/>
      <c r="FBO13" s="27"/>
      <c r="FBP13" s="27"/>
      <c r="FBQ13" s="27"/>
      <c r="FBR13" s="27"/>
      <c r="FBS13" s="27"/>
      <c r="FBT13" s="27"/>
      <c r="FBU13" s="27"/>
      <c r="FBV13" s="27"/>
      <c r="FBW13" s="27"/>
      <c r="FBX13" s="27"/>
      <c r="FBY13" s="27"/>
      <c r="FBZ13" s="27"/>
      <c r="FCA13" s="27"/>
      <c r="FCB13" s="27"/>
      <c r="FCC13" s="27"/>
      <c r="FCD13" s="27"/>
      <c r="FCE13" s="27"/>
      <c r="FCF13" s="27"/>
      <c r="FCG13" s="27"/>
      <c r="FCH13" s="27"/>
      <c r="FCI13" s="27"/>
      <c r="FCJ13" s="27"/>
      <c r="FCK13" s="27"/>
      <c r="FCL13" s="27"/>
      <c r="FCM13" s="27"/>
      <c r="FCN13" s="27"/>
      <c r="FCO13" s="27"/>
      <c r="FCP13" s="27"/>
      <c r="FCQ13" s="27"/>
      <c r="FCR13" s="27"/>
      <c r="FCS13" s="27"/>
      <c r="FCT13" s="27"/>
      <c r="FCU13" s="27"/>
      <c r="FCV13" s="27"/>
      <c r="FCW13" s="27"/>
      <c r="FCX13" s="27"/>
      <c r="FCY13" s="27"/>
      <c r="FCZ13" s="27"/>
      <c r="FDA13" s="27"/>
      <c r="FDB13" s="27"/>
      <c r="FDC13" s="27"/>
      <c r="FDD13" s="27"/>
      <c r="FDE13" s="27"/>
      <c r="FDF13" s="27"/>
      <c r="FDG13" s="27"/>
      <c r="FDH13" s="27"/>
      <c r="FDI13" s="27"/>
      <c r="FDJ13" s="27"/>
      <c r="FDK13" s="27"/>
      <c r="FDL13" s="27"/>
      <c r="FDM13" s="27"/>
      <c r="FDN13" s="27"/>
      <c r="FDO13" s="27"/>
      <c r="FDP13" s="27"/>
      <c r="FDQ13" s="27"/>
      <c r="FDR13" s="27"/>
      <c r="FDS13" s="27"/>
      <c r="FDT13" s="27"/>
      <c r="FDU13" s="27"/>
      <c r="FDV13" s="27"/>
      <c r="FDW13" s="27"/>
      <c r="FDX13" s="27"/>
      <c r="FDY13" s="27"/>
      <c r="FDZ13" s="27"/>
      <c r="FEA13" s="27"/>
      <c r="FEB13" s="27"/>
      <c r="FEC13" s="27"/>
      <c r="FED13" s="27"/>
      <c r="FEE13" s="27"/>
      <c r="FEF13" s="27"/>
      <c r="FEG13" s="27"/>
      <c r="FEH13" s="27"/>
      <c r="FEI13" s="27"/>
      <c r="FEJ13" s="27"/>
      <c r="FEK13" s="27"/>
      <c r="FEL13" s="27"/>
      <c r="FEM13" s="27"/>
      <c r="FEN13" s="27"/>
      <c r="FEO13" s="27"/>
      <c r="FEP13" s="27"/>
      <c r="FEQ13" s="27"/>
      <c r="FER13" s="27"/>
      <c r="FES13" s="27"/>
      <c r="FET13" s="27"/>
      <c r="FEU13" s="27"/>
      <c r="FEV13" s="27"/>
      <c r="FEW13" s="27"/>
      <c r="FEX13" s="27"/>
      <c r="FEY13" s="27"/>
      <c r="FEZ13" s="27"/>
      <c r="FFA13" s="27"/>
      <c r="FFB13" s="27"/>
      <c r="FFC13" s="27"/>
      <c r="FFD13" s="27"/>
      <c r="FFE13" s="27"/>
      <c r="FFF13" s="27"/>
      <c r="FFG13" s="27"/>
      <c r="FFH13" s="27"/>
      <c r="FFI13" s="27"/>
      <c r="FFJ13" s="27"/>
      <c r="FFK13" s="27"/>
      <c r="FFL13" s="27"/>
      <c r="FFM13" s="27"/>
      <c r="FFN13" s="27"/>
      <c r="FFO13" s="27"/>
      <c r="FFP13" s="27"/>
      <c r="FFQ13" s="27"/>
      <c r="FFR13" s="27"/>
      <c r="FFS13" s="27"/>
      <c r="FFT13" s="27"/>
      <c r="FFU13" s="27"/>
      <c r="FFV13" s="27"/>
      <c r="FFW13" s="27"/>
      <c r="FFX13" s="27"/>
      <c r="FFY13" s="27"/>
      <c r="FFZ13" s="27"/>
      <c r="FGA13" s="27"/>
      <c r="FGB13" s="27"/>
      <c r="FGC13" s="27"/>
      <c r="FGD13" s="27"/>
      <c r="FGE13" s="27"/>
      <c r="FGF13" s="27"/>
      <c r="FGG13" s="27"/>
      <c r="FGH13" s="27"/>
      <c r="FGI13" s="27"/>
      <c r="FGJ13" s="27"/>
      <c r="FGK13" s="27"/>
      <c r="FGL13" s="27"/>
      <c r="FGM13" s="27"/>
      <c r="FGN13" s="27"/>
      <c r="FGO13" s="27"/>
      <c r="FGP13" s="27"/>
      <c r="FGQ13" s="27"/>
      <c r="FGR13" s="27"/>
      <c r="FGS13" s="27"/>
      <c r="FGT13" s="27"/>
      <c r="FGU13" s="27"/>
      <c r="FGV13" s="27"/>
      <c r="FGW13" s="27"/>
      <c r="FGX13" s="27"/>
      <c r="FGY13" s="27"/>
      <c r="FGZ13" s="27"/>
      <c r="FHA13" s="27"/>
      <c r="FHB13" s="27"/>
      <c r="FHC13" s="27"/>
      <c r="FHD13" s="27"/>
      <c r="FHE13" s="27"/>
      <c r="FHF13" s="27"/>
      <c r="FHG13" s="27"/>
      <c r="FHH13" s="27"/>
      <c r="FHI13" s="27"/>
      <c r="FHJ13" s="27"/>
      <c r="FHK13" s="27"/>
      <c r="FHL13" s="27"/>
      <c r="FHM13" s="27"/>
      <c r="FHN13" s="27"/>
      <c r="FHO13" s="27"/>
      <c r="FHP13" s="27"/>
      <c r="FHQ13" s="27"/>
      <c r="FHR13" s="27"/>
      <c r="FHS13" s="27"/>
      <c r="FHT13" s="27"/>
      <c r="FHU13" s="27"/>
      <c r="FHV13" s="27"/>
      <c r="FHW13" s="27"/>
      <c r="FHX13" s="27"/>
      <c r="FHY13" s="27"/>
      <c r="FHZ13" s="27"/>
      <c r="FIA13" s="27"/>
      <c r="FIB13" s="27"/>
      <c r="FIC13" s="27"/>
      <c r="FID13" s="27"/>
      <c r="FIE13" s="27"/>
      <c r="FIF13" s="27"/>
      <c r="FIG13" s="27"/>
      <c r="FIH13" s="27"/>
      <c r="FII13" s="27"/>
      <c r="FIJ13" s="27"/>
      <c r="FIK13" s="27"/>
      <c r="FIL13" s="27"/>
      <c r="FIM13" s="27"/>
      <c r="FIN13" s="27"/>
      <c r="FIO13" s="27"/>
      <c r="FIP13" s="27"/>
      <c r="FIQ13" s="27"/>
      <c r="FIR13" s="27"/>
      <c r="FIS13" s="27"/>
      <c r="FIT13" s="27"/>
      <c r="FIU13" s="27"/>
      <c r="FIV13" s="27"/>
      <c r="FIW13" s="27"/>
      <c r="FIX13" s="27"/>
      <c r="FIY13" s="27"/>
      <c r="FIZ13" s="27"/>
      <c r="FJA13" s="27"/>
      <c r="FJB13" s="27"/>
      <c r="FJC13" s="27"/>
      <c r="FJD13" s="27"/>
      <c r="FJE13" s="27"/>
      <c r="FJF13" s="27"/>
      <c r="FJG13" s="27"/>
      <c r="FJH13" s="27"/>
      <c r="FJI13" s="27"/>
      <c r="FJJ13" s="27"/>
      <c r="FJK13" s="27"/>
      <c r="FJL13" s="27"/>
      <c r="FJM13" s="27"/>
      <c r="FJN13" s="27"/>
      <c r="FJO13" s="27"/>
      <c r="FJP13" s="27"/>
      <c r="FJQ13" s="27"/>
      <c r="FJR13" s="27"/>
      <c r="FJS13" s="27"/>
      <c r="FJT13" s="27"/>
      <c r="FJU13" s="27"/>
      <c r="FJV13" s="27"/>
      <c r="FJW13" s="27"/>
      <c r="FJX13" s="27"/>
      <c r="FJY13" s="27"/>
      <c r="FJZ13" s="27"/>
      <c r="FKA13" s="27"/>
      <c r="FKB13" s="27"/>
      <c r="FKC13" s="27"/>
      <c r="FKD13" s="27"/>
      <c r="FKE13" s="27"/>
      <c r="FKF13" s="27"/>
      <c r="FKG13" s="27"/>
      <c r="FKH13" s="27"/>
      <c r="FKI13" s="27"/>
      <c r="FKJ13" s="27"/>
      <c r="FKK13" s="27"/>
      <c r="FKL13" s="27"/>
      <c r="FKM13" s="27"/>
      <c r="FKN13" s="27"/>
      <c r="FKO13" s="27"/>
      <c r="FKP13" s="27"/>
      <c r="FKQ13" s="27"/>
      <c r="FKR13" s="27"/>
      <c r="FKS13" s="27"/>
      <c r="FKT13" s="27"/>
      <c r="FKU13" s="27"/>
      <c r="FKV13" s="27"/>
      <c r="FKW13" s="27"/>
      <c r="FKX13" s="27"/>
      <c r="FKY13" s="27"/>
      <c r="FKZ13" s="27"/>
      <c r="FLA13" s="27"/>
      <c r="FLB13" s="27"/>
      <c r="FLC13" s="27"/>
      <c r="FLD13" s="27"/>
      <c r="FLE13" s="27"/>
      <c r="FLF13" s="27"/>
      <c r="FLG13" s="27"/>
      <c r="FLH13" s="27"/>
      <c r="FLI13" s="27"/>
      <c r="FLJ13" s="27"/>
      <c r="FLK13" s="27"/>
      <c r="FLL13" s="27"/>
      <c r="FLM13" s="27"/>
      <c r="FLN13" s="27"/>
      <c r="FLO13" s="27"/>
      <c r="FLP13" s="27"/>
      <c r="FLQ13" s="27"/>
      <c r="FLR13" s="27"/>
      <c r="FLS13" s="27"/>
      <c r="FLT13" s="27"/>
      <c r="FLU13" s="27"/>
      <c r="FLV13" s="27"/>
      <c r="FLW13" s="27"/>
      <c r="FLX13" s="27"/>
      <c r="FLY13" s="27"/>
      <c r="FLZ13" s="27"/>
      <c r="FMA13" s="27"/>
      <c r="FMB13" s="27"/>
      <c r="FMC13" s="27"/>
      <c r="FMD13" s="27"/>
      <c r="FME13" s="27"/>
      <c r="FMF13" s="27"/>
      <c r="FMG13" s="27"/>
      <c r="FMH13" s="27"/>
      <c r="FMI13" s="27"/>
      <c r="FMJ13" s="27"/>
      <c r="FMK13" s="27"/>
      <c r="FML13" s="27"/>
      <c r="FMM13" s="27"/>
      <c r="FMN13" s="27"/>
      <c r="FMO13" s="27"/>
      <c r="FMP13" s="27"/>
      <c r="FMQ13" s="27"/>
      <c r="FMR13" s="27"/>
      <c r="FMS13" s="27"/>
      <c r="FMT13" s="27"/>
      <c r="FMU13" s="27"/>
      <c r="FMV13" s="27"/>
      <c r="FMW13" s="27"/>
      <c r="FMX13" s="27"/>
      <c r="FMY13" s="27"/>
      <c r="FMZ13" s="27"/>
      <c r="FNA13" s="27"/>
      <c r="FNB13" s="27"/>
      <c r="FNC13" s="27"/>
      <c r="FND13" s="27"/>
      <c r="FNE13" s="27"/>
      <c r="FNF13" s="27"/>
      <c r="FNG13" s="27"/>
      <c r="FNH13" s="27"/>
      <c r="FNI13" s="27"/>
      <c r="FNJ13" s="27"/>
      <c r="FNK13" s="27"/>
      <c r="FNL13" s="27"/>
      <c r="FNM13" s="27"/>
      <c r="FNN13" s="27"/>
      <c r="FNO13" s="27"/>
      <c r="FNP13" s="27"/>
      <c r="FNQ13" s="27"/>
      <c r="FNR13" s="27"/>
      <c r="FNS13" s="27"/>
      <c r="FNT13" s="27"/>
      <c r="FNU13" s="27"/>
      <c r="FNV13" s="27"/>
      <c r="FNW13" s="27"/>
      <c r="FNX13" s="27"/>
      <c r="FNY13" s="27"/>
      <c r="FNZ13" s="27"/>
      <c r="FOA13" s="27"/>
      <c r="FOB13" s="27"/>
      <c r="FOC13" s="27"/>
      <c r="FOD13" s="27"/>
      <c r="FOE13" s="27"/>
      <c r="FOF13" s="27"/>
      <c r="FOG13" s="27"/>
      <c r="FOH13" s="27"/>
      <c r="FOI13" s="27"/>
      <c r="FOJ13" s="27"/>
      <c r="FOK13" s="27"/>
      <c r="FOL13" s="27"/>
      <c r="FOM13" s="27"/>
      <c r="FON13" s="27"/>
      <c r="FOO13" s="27"/>
      <c r="FOP13" s="27"/>
      <c r="FOQ13" s="27"/>
      <c r="FOR13" s="27"/>
      <c r="FOS13" s="27"/>
      <c r="FOT13" s="27"/>
      <c r="FOU13" s="27"/>
      <c r="FOV13" s="27"/>
      <c r="FOW13" s="27"/>
      <c r="FOX13" s="27"/>
      <c r="FOY13" s="27"/>
      <c r="FOZ13" s="27"/>
      <c r="FPA13" s="27"/>
      <c r="FPB13" s="27"/>
      <c r="FPC13" s="27"/>
      <c r="FPD13" s="27"/>
      <c r="FPE13" s="27"/>
      <c r="FPF13" s="27"/>
      <c r="FPG13" s="27"/>
      <c r="FPH13" s="27"/>
      <c r="FPI13" s="27"/>
      <c r="FPJ13" s="27"/>
      <c r="FPK13" s="27"/>
      <c r="FPL13" s="27"/>
      <c r="FPM13" s="27"/>
      <c r="FPN13" s="27"/>
      <c r="FPO13" s="27"/>
      <c r="FPP13" s="27"/>
      <c r="FPQ13" s="27"/>
      <c r="FPR13" s="27"/>
      <c r="FPS13" s="27"/>
      <c r="FPT13" s="27"/>
      <c r="FPU13" s="27"/>
      <c r="FPV13" s="27"/>
      <c r="FPW13" s="27"/>
      <c r="FPX13" s="27"/>
      <c r="FPY13" s="27"/>
      <c r="FPZ13" s="27"/>
      <c r="FQA13" s="27"/>
      <c r="FQB13" s="27"/>
      <c r="FQC13" s="27"/>
      <c r="FQD13" s="27"/>
      <c r="FQE13" s="27"/>
      <c r="FQF13" s="27"/>
      <c r="FQG13" s="27"/>
      <c r="FQH13" s="27"/>
      <c r="FQI13" s="27"/>
      <c r="FQJ13" s="27"/>
      <c r="FQK13" s="27"/>
      <c r="FQL13" s="27"/>
      <c r="FQM13" s="27"/>
      <c r="FQN13" s="27"/>
      <c r="FQO13" s="27"/>
      <c r="FQP13" s="27"/>
      <c r="FQQ13" s="27"/>
      <c r="FQR13" s="27"/>
      <c r="FQS13" s="27"/>
      <c r="FQT13" s="27"/>
      <c r="FQU13" s="27"/>
      <c r="FQV13" s="27"/>
      <c r="FQW13" s="27"/>
      <c r="FQX13" s="27"/>
      <c r="FQY13" s="27"/>
      <c r="FQZ13" s="27"/>
      <c r="FRA13" s="27"/>
      <c r="FRB13" s="27"/>
      <c r="FRC13" s="27"/>
      <c r="FRD13" s="27"/>
      <c r="FRE13" s="27"/>
      <c r="FRF13" s="27"/>
      <c r="FRG13" s="27"/>
      <c r="FRH13" s="27"/>
      <c r="FRI13" s="27"/>
      <c r="FRJ13" s="27"/>
      <c r="FRK13" s="27"/>
      <c r="FRL13" s="27"/>
      <c r="FRM13" s="27"/>
      <c r="FRN13" s="27"/>
      <c r="FRO13" s="27"/>
      <c r="FRP13" s="27"/>
      <c r="FRQ13" s="27"/>
      <c r="FRR13" s="27"/>
      <c r="FRS13" s="27"/>
      <c r="FRT13" s="27"/>
      <c r="FRU13" s="27"/>
      <c r="FRV13" s="27"/>
      <c r="FRW13" s="27"/>
      <c r="FRX13" s="27"/>
      <c r="FRY13" s="27"/>
      <c r="FRZ13" s="27"/>
      <c r="FSA13" s="27"/>
      <c r="FSB13" s="27"/>
      <c r="FSC13" s="27"/>
    </row>
    <row r="14" spans="1:4553" s="42" customFormat="1" ht="12.75" customHeight="1">
      <c r="A14" s="52" t="s">
        <v>125</v>
      </c>
      <c r="B14" s="39"/>
      <c r="C14" s="40" t="str">
        <f t="shared" ref="C14:AA14" si="25">IFERROR(COGS/Revenue,"N/A")</f>
        <v>N/A</v>
      </c>
      <c r="D14" s="40" t="str">
        <f t="shared" si="25"/>
        <v>N/A</v>
      </c>
      <c r="E14" s="40" t="str">
        <f t="shared" si="25"/>
        <v>N/A</v>
      </c>
      <c r="F14" s="40" t="str">
        <f t="shared" si="25"/>
        <v>N/A</v>
      </c>
      <c r="G14" s="53" t="str">
        <f t="shared" si="25"/>
        <v>N/A</v>
      </c>
      <c r="H14" s="40" t="str">
        <f t="shared" si="25"/>
        <v>N/A</v>
      </c>
      <c r="I14" s="40" t="str">
        <f t="shared" si="25"/>
        <v>N/A</v>
      </c>
      <c r="J14" s="40" t="str">
        <f t="shared" si="25"/>
        <v>N/A</v>
      </c>
      <c r="K14" s="40" t="str">
        <f t="shared" si="25"/>
        <v>N/A</v>
      </c>
      <c r="L14" s="53" t="str">
        <f t="shared" si="25"/>
        <v>N/A</v>
      </c>
      <c r="M14" s="40" t="str">
        <f t="shared" si="25"/>
        <v>N/A</v>
      </c>
      <c r="N14" s="40" t="str">
        <f t="shared" si="25"/>
        <v>N/A</v>
      </c>
      <c r="O14" s="40" t="str">
        <f t="shared" si="25"/>
        <v>N/A</v>
      </c>
      <c r="P14" s="40" t="str">
        <f t="shared" si="25"/>
        <v>N/A</v>
      </c>
      <c r="Q14" s="53" t="str">
        <f t="shared" si="25"/>
        <v>N/A</v>
      </c>
      <c r="R14" s="40" t="str">
        <f t="shared" si="25"/>
        <v>N/A</v>
      </c>
      <c r="S14" s="40" t="str">
        <f t="shared" si="25"/>
        <v>N/A</v>
      </c>
      <c r="T14" s="40" t="str">
        <f t="shared" si="25"/>
        <v>N/A</v>
      </c>
      <c r="U14" s="40" t="str">
        <f t="shared" si="25"/>
        <v>N/A</v>
      </c>
      <c r="V14" s="53" t="str">
        <f t="shared" si="25"/>
        <v>N/A</v>
      </c>
      <c r="W14" s="40" t="str">
        <f t="shared" si="25"/>
        <v>N/A</v>
      </c>
      <c r="X14" s="40" t="str">
        <f t="shared" si="25"/>
        <v>N/A</v>
      </c>
      <c r="Y14" s="40" t="str">
        <f t="shared" si="25"/>
        <v>N/A</v>
      </c>
      <c r="Z14" s="40" t="str">
        <f t="shared" si="25"/>
        <v>N/A</v>
      </c>
      <c r="AA14" s="53" t="str">
        <f t="shared" si="25"/>
        <v>N/A</v>
      </c>
      <c r="AB14" s="54">
        <v>0</v>
      </c>
      <c r="AC14" s="54">
        <v>0</v>
      </c>
      <c r="AD14" s="54">
        <v>0</v>
      </c>
      <c r="AE14" s="54">
        <v>0</v>
      </c>
      <c r="AF14" s="53" t="str">
        <f>IFERROR(COGS/Revenue,"N/A")</f>
        <v>N/A</v>
      </c>
      <c r="AG14" s="55">
        <v>0</v>
      </c>
      <c r="AH14" s="55">
        <v>0</v>
      </c>
      <c r="AI14" s="55">
        <v>0</v>
      </c>
      <c r="AJ14" s="55">
        <v>0</v>
      </c>
      <c r="AK14" s="13"/>
      <c r="AL14" s="281"/>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c r="CV14" s="13"/>
      <c r="CW14" s="13"/>
      <c r="CX14" s="13"/>
      <c r="CY14" s="13"/>
      <c r="CZ14" s="13"/>
      <c r="DA14" s="13"/>
      <c r="DB14" s="13"/>
      <c r="DC14" s="13"/>
      <c r="DD14" s="13"/>
      <c r="DE14" s="13"/>
      <c r="DF14" s="13"/>
      <c r="DG14" s="13"/>
      <c r="DH14" s="13"/>
      <c r="DI14" s="13"/>
      <c r="DJ14" s="13"/>
      <c r="DK14" s="13"/>
      <c r="DL14" s="13"/>
      <c r="DM14" s="13"/>
      <c r="DN14" s="13"/>
      <c r="DO14" s="13"/>
      <c r="DP14" s="13"/>
      <c r="DQ14" s="13"/>
      <c r="DR14" s="13"/>
      <c r="DS14" s="13"/>
      <c r="DT14" s="13"/>
      <c r="DU14" s="13"/>
      <c r="DV14" s="13"/>
      <c r="DW14" s="13"/>
      <c r="DX14" s="13"/>
      <c r="DY14" s="13"/>
      <c r="DZ14" s="13"/>
      <c r="EA14" s="13"/>
      <c r="EB14" s="13"/>
      <c r="EC14" s="13"/>
      <c r="ED14" s="13"/>
      <c r="EE14" s="13"/>
      <c r="EF14" s="13"/>
      <c r="EG14" s="13"/>
      <c r="EH14" s="13"/>
      <c r="EI14" s="13"/>
      <c r="EJ14" s="13"/>
      <c r="EK14" s="13"/>
      <c r="EL14" s="13"/>
      <c r="EM14" s="13"/>
      <c r="EN14" s="13"/>
      <c r="EO14" s="13"/>
      <c r="EP14" s="13"/>
      <c r="EQ14" s="13"/>
      <c r="ER14" s="13"/>
      <c r="ES14" s="13"/>
      <c r="ET14" s="13"/>
      <c r="EU14" s="13"/>
      <c r="EV14" s="13"/>
      <c r="EW14" s="13"/>
      <c r="EX14" s="13"/>
      <c r="EY14" s="13"/>
      <c r="EZ14" s="13"/>
      <c r="FA14" s="13"/>
      <c r="FB14" s="13"/>
      <c r="FC14" s="13"/>
      <c r="FD14" s="13"/>
      <c r="FE14" s="13"/>
      <c r="FF14" s="13"/>
      <c r="FG14" s="13"/>
      <c r="FH14" s="13"/>
      <c r="FI14" s="13"/>
      <c r="FJ14" s="13"/>
      <c r="FK14" s="13"/>
      <c r="FL14" s="13"/>
      <c r="FM14" s="13"/>
      <c r="FN14" s="13"/>
      <c r="FO14" s="13"/>
      <c r="FP14" s="13"/>
      <c r="FQ14" s="13"/>
      <c r="FR14" s="13"/>
      <c r="FS14" s="13"/>
      <c r="FT14" s="13"/>
      <c r="FU14" s="13"/>
      <c r="FV14" s="13"/>
      <c r="FW14" s="13"/>
      <c r="FX14" s="13"/>
      <c r="FY14" s="13"/>
      <c r="FZ14" s="13"/>
      <c r="GA14" s="13"/>
      <c r="GB14" s="13"/>
      <c r="GC14" s="13"/>
      <c r="GD14" s="13"/>
      <c r="GE14" s="13"/>
      <c r="GF14" s="13"/>
      <c r="GG14" s="13"/>
      <c r="GH14" s="13"/>
      <c r="GI14" s="13"/>
      <c r="GJ14" s="13"/>
      <c r="GK14" s="13"/>
      <c r="GL14" s="13"/>
      <c r="GM14" s="13"/>
      <c r="GN14" s="13"/>
      <c r="GO14" s="13"/>
      <c r="GP14" s="13"/>
      <c r="GQ14" s="13"/>
      <c r="GR14" s="13"/>
      <c r="GS14" s="13"/>
      <c r="GT14" s="13"/>
      <c r="GU14" s="13"/>
      <c r="GV14" s="13"/>
      <c r="GW14" s="13"/>
      <c r="GX14" s="13"/>
      <c r="GY14" s="13"/>
      <c r="GZ14" s="13"/>
      <c r="HA14" s="13"/>
      <c r="HB14" s="13"/>
      <c r="HC14" s="13"/>
      <c r="HD14" s="13"/>
      <c r="HE14" s="13"/>
      <c r="HF14" s="13"/>
      <c r="HG14" s="13"/>
      <c r="HH14" s="13"/>
      <c r="HI14" s="13"/>
      <c r="HJ14" s="13"/>
      <c r="HK14" s="13"/>
      <c r="HL14" s="13"/>
      <c r="HM14" s="13"/>
      <c r="HN14" s="13"/>
      <c r="HO14" s="13"/>
      <c r="HP14" s="13"/>
      <c r="HQ14" s="13"/>
      <c r="HR14" s="13"/>
      <c r="HS14" s="13"/>
      <c r="HT14" s="13"/>
      <c r="HU14" s="13"/>
      <c r="HV14" s="13"/>
      <c r="HW14" s="13"/>
      <c r="HX14" s="13"/>
      <c r="HY14" s="13"/>
      <c r="HZ14" s="13"/>
      <c r="IA14" s="13"/>
      <c r="IB14" s="13"/>
      <c r="IC14" s="13"/>
      <c r="ID14" s="13"/>
      <c r="IE14" s="13"/>
      <c r="IF14" s="13"/>
      <c r="IG14" s="13"/>
      <c r="IH14" s="13"/>
      <c r="II14" s="13"/>
      <c r="IJ14" s="13"/>
      <c r="IK14" s="13"/>
      <c r="IL14" s="13"/>
      <c r="IM14" s="13"/>
      <c r="IN14" s="13"/>
      <c r="IO14" s="13"/>
      <c r="IP14" s="13"/>
      <c r="IQ14" s="13"/>
      <c r="IR14" s="13"/>
      <c r="IS14" s="13"/>
      <c r="IT14" s="13"/>
      <c r="IU14" s="13"/>
      <c r="IV14" s="13"/>
      <c r="IW14" s="13"/>
      <c r="IX14" s="13"/>
      <c r="IY14" s="13"/>
      <c r="IZ14" s="13"/>
      <c r="JA14" s="13"/>
      <c r="JB14" s="13"/>
      <c r="JC14" s="13"/>
      <c r="JD14" s="13"/>
      <c r="JE14" s="13"/>
      <c r="JF14" s="13"/>
      <c r="JG14" s="13"/>
      <c r="JH14" s="13"/>
      <c r="JI14" s="13"/>
      <c r="JJ14" s="13"/>
      <c r="JK14" s="13"/>
      <c r="JL14" s="13"/>
      <c r="JM14" s="13"/>
      <c r="JN14" s="13"/>
      <c r="JO14" s="13"/>
      <c r="JP14" s="13"/>
      <c r="JQ14" s="13"/>
      <c r="JR14" s="13"/>
      <c r="JS14" s="13"/>
      <c r="JT14" s="13"/>
      <c r="JU14" s="13"/>
      <c r="JV14" s="13"/>
      <c r="JW14" s="13"/>
      <c r="JX14" s="13"/>
      <c r="JY14" s="13"/>
      <c r="JZ14" s="13"/>
      <c r="KA14" s="13"/>
      <c r="KB14" s="13"/>
      <c r="KC14" s="13"/>
      <c r="KD14" s="13"/>
      <c r="KE14" s="13"/>
      <c r="KF14" s="13"/>
      <c r="KG14" s="13"/>
      <c r="KH14" s="13"/>
      <c r="KI14" s="13"/>
      <c r="KJ14" s="13"/>
      <c r="KK14" s="13"/>
      <c r="KL14" s="13"/>
      <c r="KM14" s="13"/>
      <c r="KN14" s="13"/>
      <c r="KO14" s="13"/>
      <c r="KP14" s="13"/>
      <c r="KQ14" s="13"/>
      <c r="KR14" s="13"/>
      <c r="KS14" s="13"/>
      <c r="KT14" s="13"/>
      <c r="KU14" s="13"/>
      <c r="KV14" s="13"/>
      <c r="KW14" s="13"/>
      <c r="KX14" s="13"/>
      <c r="KY14" s="13"/>
      <c r="KZ14" s="13"/>
      <c r="LA14" s="13"/>
      <c r="LB14" s="13"/>
      <c r="LC14" s="13"/>
      <c r="LD14" s="13"/>
      <c r="LE14" s="13"/>
      <c r="LF14" s="13"/>
      <c r="LG14" s="13"/>
      <c r="LH14" s="13"/>
      <c r="LI14" s="13"/>
      <c r="LJ14" s="13"/>
      <c r="LK14" s="13"/>
      <c r="LL14" s="13"/>
      <c r="LM14" s="13"/>
      <c r="LN14" s="13"/>
      <c r="LO14" s="13"/>
      <c r="LP14" s="13"/>
      <c r="LQ14" s="13"/>
      <c r="LR14" s="13"/>
      <c r="LS14" s="13"/>
      <c r="LT14" s="13"/>
      <c r="LU14" s="13"/>
      <c r="LV14" s="13"/>
      <c r="LW14" s="13"/>
      <c r="LX14" s="13"/>
      <c r="LY14" s="13"/>
      <c r="LZ14" s="13"/>
      <c r="MA14" s="13"/>
      <c r="MB14" s="13"/>
      <c r="MC14" s="13"/>
      <c r="MD14" s="13"/>
      <c r="ME14" s="13"/>
      <c r="MF14" s="13"/>
      <c r="MG14" s="13"/>
      <c r="MH14" s="13"/>
      <c r="MI14" s="13"/>
      <c r="MJ14" s="13"/>
      <c r="MK14" s="13"/>
      <c r="ML14" s="13"/>
      <c r="MM14" s="13"/>
      <c r="MN14" s="13"/>
      <c r="MO14" s="13"/>
      <c r="MP14" s="13"/>
      <c r="MQ14" s="13"/>
      <c r="MR14" s="13"/>
      <c r="MS14" s="13"/>
      <c r="MT14" s="13"/>
      <c r="MU14" s="13"/>
      <c r="MV14" s="13"/>
      <c r="MW14" s="13"/>
      <c r="MX14" s="13"/>
      <c r="MY14" s="13"/>
      <c r="MZ14" s="13"/>
      <c r="NA14" s="13"/>
      <c r="NB14" s="13"/>
      <c r="NC14" s="13"/>
      <c r="ND14" s="13"/>
      <c r="NE14" s="13"/>
      <c r="NF14" s="13"/>
      <c r="NG14" s="13"/>
      <c r="NH14" s="13"/>
      <c r="NI14" s="13"/>
      <c r="NJ14" s="13"/>
      <c r="NK14" s="13"/>
      <c r="NL14" s="13"/>
      <c r="NM14" s="13"/>
      <c r="NN14" s="13"/>
      <c r="NO14" s="13"/>
      <c r="NP14" s="13"/>
      <c r="NQ14" s="13"/>
      <c r="NR14" s="13"/>
      <c r="NS14" s="13"/>
      <c r="NT14" s="13"/>
      <c r="NU14" s="13"/>
      <c r="NV14" s="13"/>
      <c r="NW14" s="13"/>
      <c r="NX14" s="13"/>
      <c r="NY14" s="13"/>
      <c r="NZ14" s="13"/>
      <c r="OA14" s="13"/>
      <c r="OB14" s="13"/>
      <c r="OC14" s="13"/>
      <c r="OD14" s="13"/>
      <c r="OE14" s="13"/>
      <c r="OF14" s="13"/>
      <c r="OG14" s="13"/>
      <c r="OH14" s="13"/>
      <c r="OI14" s="13"/>
      <c r="OJ14" s="13"/>
      <c r="OK14" s="13"/>
      <c r="OL14" s="13"/>
      <c r="OM14" s="13"/>
      <c r="ON14" s="13"/>
      <c r="OO14" s="13"/>
      <c r="OP14" s="13"/>
      <c r="OQ14" s="13"/>
      <c r="OR14" s="13"/>
      <c r="OS14" s="13"/>
      <c r="OT14" s="13"/>
      <c r="OU14" s="13"/>
      <c r="OV14" s="13"/>
      <c r="OW14" s="13"/>
      <c r="OX14" s="13"/>
      <c r="OY14" s="13"/>
      <c r="OZ14" s="13"/>
      <c r="PA14" s="13"/>
      <c r="PB14" s="13"/>
      <c r="PC14" s="13"/>
      <c r="PD14" s="13"/>
      <c r="PE14" s="13"/>
      <c r="PF14" s="13"/>
      <c r="PG14" s="13"/>
      <c r="PH14" s="13"/>
      <c r="PI14" s="13"/>
      <c r="PJ14" s="13"/>
      <c r="PK14" s="13"/>
      <c r="PL14" s="13"/>
      <c r="PM14" s="13"/>
      <c r="PN14" s="13"/>
      <c r="PO14" s="13"/>
      <c r="PP14" s="13"/>
      <c r="PQ14" s="13"/>
      <c r="PR14" s="13"/>
      <c r="PS14" s="13"/>
      <c r="PT14" s="13"/>
      <c r="PU14" s="13"/>
      <c r="PV14" s="13"/>
      <c r="PW14" s="13"/>
      <c r="PX14" s="13"/>
      <c r="PY14" s="13"/>
      <c r="PZ14" s="13"/>
      <c r="QA14" s="13"/>
      <c r="QB14" s="13"/>
      <c r="QC14" s="13"/>
      <c r="QD14" s="13"/>
      <c r="QE14" s="13"/>
      <c r="QF14" s="13"/>
      <c r="QG14" s="13"/>
      <c r="QH14" s="13"/>
      <c r="QI14" s="13"/>
      <c r="QJ14" s="13"/>
      <c r="QK14" s="13"/>
      <c r="QL14" s="13"/>
      <c r="QM14" s="13"/>
      <c r="QN14" s="13"/>
      <c r="QO14" s="13"/>
      <c r="QP14" s="13"/>
      <c r="QQ14" s="13"/>
      <c r="QR14" s="13"/>
      <c r="QS14" s="13"/>
      <c r="QT14" s="13"/>
      <c r="QU14" s="13"/>
      <c r="QV14" s="13"/>
      <c r="QW14" s="13"/>
      <c r="QX14" s="13"/>
      <c r="QY14" s="13"/>
      <c r="QZ14" s="13"/>
      <c r="RA14" s="13"/>
      <c r="RB14" s="13"/>
      <c r="RC14" s="13"/>
      <c r="RD14" s="13"/>
      <c r="RE14" s="13"/>
      <c r="RF14" s="13"/>
      <c r="RG14" s="13"/>
      <c r="RH14" s="13"/>
      <c r="RI14" s="13"/>
      <c r="RJ14" s="13"/>
      <c r="RK14" s="13"/>
      <c r="RL14" s="13"/>
      <c r="RM14" s="13"/>
      <c r="RN14" s="13"/>
      <c r="RO14" s="13"/>
      <c r="RP14" s="13"/>
      <c r="RQ14" s="13"/>
      <c r="RR14" s="13"/>
      <c r="RS14" s="13"/>
      <c r="RT14" s="13"/>
      <c r="RU14" s="13"/>
      <c r="RV14" s="13"/>
      <c r="RW14" s="13"/>
      <c r="RX14" s="13"/>
      <c r="RY14" s="13"/>
      <c r="RZ14" s="13"/>
      <c r="SA14" s="13"/>
      <c r="SB14" s="13"/>
      <c r="SC14" s="13"/>
      <c r="SD14" s="13"/>
      <c r="SE14" s="13"/>
      <c r="SF14" s="13"/>
      <c r="SG14" s="13"/>
      <c r="SH14" s="13"/>
      <c r="SI14" s="13"/>
      <c r="SJ14" s="13"/>
      <c r="SK14" s="13"/>
      <c r="SL14" s="13"/>
      <c r="SM14" s="13"/>
      <c r="SN14" s="13"/>
      <c r="SO14" s="13"/>
      <c r="SP14" s="13"/>
      <c r="SQ14" s="13"/>
      <c r="SR14" s="13"/>
      <c r="SS14" s="13"/>
      <c r="ST14" s="13"/>
      <c r="SU14" s="13"/>
      <c r="SV14" s="13"/>
      <c r="SW14" s="13"/>
      <c r="SX14" s="13"/>
      <c r="SY14" s="13"/>
      <c r="SZ14" s="13"/>
      <c r="TA14" s="13"/>
      <c r="TB14" s="13"/>
      <c r="TC14" s="13"/>
      <c r="TD14" s="13"/>
      <c r="TE14" s="13"/>
      <c r="TF14" s="13"/>
      <c r="TG14" s="13"/>
      <c r="TH14" s="13"/>
      <c r="TI14" s="13"/>
      <c r="TJ14" s="13"/>
      <c r="TK14" s="13"/>
      <c r="TL14" s="13"/>
      <c r="TM14" s="13"/>
      <c r="TN14" s="13"/>
      <c r="TO14" s="13"/>
      <c r="TP14" s="13"/>
      <c r="TQ14" s="13"/>
      <c r="TR14" s="13"/>
      <c r="TS14" s="13"/>
      <c r="TT14" s="13"/>
      <c r="TU14" s="13"/>
      <c r="TV14" s="13"/>
      <c r="TW14" s="13"/>
      <c r="TX14" s="13"/>
      <c r="TY14" s="13"/>
      <c r="TZ14" s="13"/>
      <c r="UA14" s="13"/>
      <c r="UB14" s="13"/>
      <c r="UC14" s="13"/>
      <c r="UD14" s="13"/>
      <c r="UE14" s="13"/>
      <c r="UF14" s="13"/>
      <c r="UG14" s="13"/>
      <c r="UH14" s="13"/>
      <c r="UI14" s="13"/>
      <c r="UJ14" s="13"/>
      <c r="UK14" s="13"/>
      <c r="UL14" s="13"/>
      <c r="UM14" s="13"/>
      <c r="UN14" s="13"/>
      <c r="UO14" s="13"/>
      <c r="UP14" s="13"/>
      <c r="UQ14" s="13"/>
      <c r="UR14" s="13"/>
      <c r="US14" s="13"/>
      <c r="UT14" s="13"/>
      <c r="UU14" s="13"/>
      <c r="UV14" s="13"/>
      <c r="UW14" s="13"/>
      <c r="UX14" s="13"/>
      <c r="UY14" s="13"/>
      <c r="UZ14" s="13"/>
      <c r="VA14" s="13"/>
      <c r="VB14" s="13"/>
      <c r="VC14" s="13"/>
      <c r="VD14" s="13"/>
      <c r="VE14" s="13"/>
      <c r="VF14" s="13"/>
      <c r="VG14" s="13"/>
      <c r="VH14" s="13"/>
      <c r="VI14" s="13"/>
      <c r="VJ14" s="13"/>
      <c r="VK14" s="13"/>
      <c r="VL14" s="13"/>
      <c r="VM14" s="13"/>
      <c r="VN14" s="13"/>
      <c r="VO14" s="13"/>
      <c r="VP14" s="13"/>
      <c r="VQ14" s="13"/>
      <c r="VR14" s="13"/>
      <c r="VS14" s="13"/>
      <c r="VT14" s="13"/>
      <c r="VU14" s="13"/>
      <c r="VV14" s="13"/>
      <c r="VW14" s="13"/>
      <c r="VX14" s="13"/>
      <c r="VY14" s="13"/>
      <c r="VZ14" s="13"/>
      <c r="WA14" s="13"/>
      <c r="WB14" s="13"/>
      <c r="WC14" s="13"/>
      <c r="WD14" s="13"/>
      <c r="WE14" s="13"/>
      <c r="WF14" s="13"/>
      <c r="WG14" s="13"/>
      <c r="WH14" s="13"/>
      <c r="WI14" s="13"/>
      <c r="WJ14" s="13"/>
      <c r="WK14" s="13"/>
      <c r="WL14" s="13"/>
      <c r="WM14" s="13"/>
      <c r="WN14" s="13"/>
      <c r="WO14" s="13"/>
      <c r="WP14" s="13"/>
      <c r="WQ14" s="13"/>
      <c r="WR14" s="13"/>
      <c r="WS14" s="13"/>
      <c r="WT14" s="13"/>
      <c r="WU14" s="13"/>
      <c r="WV14" s="13"/>
      <c r="WW14" s="13"/>
      <c r="WX14" s="13"/>
      <c r="WY14" s="13"/>
      <c r="WZ14" s="13"/>
      <c r="XA14" s="13"/>
      <c r="XB14" s="13"/>
      <c r="XC14" s="13"/>
      <c r="XD14" s="13"/>
      <c r="XE14" s="13"/>
      <c r="XF14" s="13"/>
      <c r="XG14" s="13"/>
      <c r="XH14" s="13"/>
      <c r="XI14" s="13"/>
      <c r="XJ14" s="13"/>
      <c r="XK14" s="13"/>
      <c r="XL14" s="13"/>
      <c r="XM14" s="13"/>
      <c r="XN14" s="13"/>
      <c r="XO14" s="13"/>
      <c r="XP14" s="13"/>
      <c r="XQ14" s="13"/>
      <c r="XR14" s="13"/>
      <c r="XS14" s="13"/>
      <c r="XT14" s="13"/>
      <c r="XU14" s="13"/>
      <c r="XV14" s="13"/>
      <c r="XW14" s="13"/>
      <c r="XX14" s="13"/>
      <c r="XY14" s="13"/>
      <c r="XZ14" s="13"/>
      <c r="YA14" s="13"/>
      <c r="YB14" s="13"/>
      <c r="YC14" s="13"/>
      <c r="YD14" s="13"/>
      <c r="YE14" s="13"/>
      <c r="YF14" s="13"/>
      <c r="YG14" s="13"/>
      <c r="YH14" s="13"/>
      <c r="YI14" s="13"/>
      <c r="YJ14" s="13"/>
      <c r="YK14" s="13"/>
      <c r="YL14" s="13"/>
      <c r="YM14" s="13"/>
      <c r="YN14" s="13"/>
      <c r="YO14" s="13"/>
      <c r="YP14" s="13"/>
      <c r="YQ14" s="13"/>
      <c r="YR14" s="13"/>
      <c r="YS14" s="13"/>
      <c r="YT14" s="13"/>
      <c r="YU14" s="13"/>
      <c r="YV14" s="13"/>
      <c r="YW14" s="13"/>
      <c r="YX14" s="13"/>
      <c r="YY14" s="13"/>
      <c r="YZ14" s="13"/>
      <c r="ZA14" s="13"/>
      <c r="ZB14" s="13"/>
      <c r="ZC14" s="13"/>
      <c r="ZD14" s="13"/>
      <c r="ZE14" s="13"/>
      <c r="ZF14" s="13"/>
      <c r="ZG14" s="13"/>
      <c r="ZH14" s="13"/>
      <c r="ZI14" s="13"/>
      <c r="ZJ14" s="13"/>
      <c r="ZK14" s="13"/>
      <c r="ZL14" s="13"/>
      <c r="ZM14" s="13"/>
      <c r="ZN14" s="13"/>
      <c r="ZO14" s="13"/>
      <c r="ZP14" s="13"/>
      <c r="ZQ14" s="13"/>
      <c r="ZR14" s="13"/>
      <c r="ZS14" s="13"/>
      <c r="ZT14" s="13"/>
      <c r="ZU14" s="13"/>
      <c r="ZV14" s="13"/>
      <c r="ZW14" s="13"/>
      <c r="ZX14" s="13"/>
      <c r="ZY14" s="13"/>
      <c r="ZZ14" s="13"/>
      <c r="AAA14" s="13"/>
      <c r="AAB14" s="13"/>
      <c r="AAC14" s="13"/>
      <c r="AAD14" s="13"/>
      <c r="AAE14" s="13"/>
      <c r="AAF14" s="13"/>
      <c r="AAG14" s="13"/>
      <c r="AAH14" s="13"/>
      <c r="AAI14" s="13"/>
      <c r="AAJ14" s="13"/>
      <c r="AAK14" s="13"/>
      <c r="AAL14" s="13"/>
      <c r="AAM14" s="13"/>
      <c r="AAN14" s="13"/>
      <c r="AAO14" s="13"/>
      <c r="AAP14" s="13"/>
      <c r="AAQ14" s="13"/>
      <c r="AAR14" s="13"/>
      <c r="AAS14" s="13"/>
      <c r="AAT14" s="13"/>
      <c r="AAU14" s="13"/>
      <c r="AAV14" s="13"/>
      <c r="AAW14" s="13"/>
      <c r="AAX14" s="13"/>
      <c r="AAY14" s="13"/>
      <c r="AAZ14" s="13"/>
      <c r="ABA14" s="13"/>
      <c r="ABB14" s="13"/>
      <c r="ABC14" s="13"/>
      <c r="ABD14" s="13"/>
      <c r="ABE14" s="13"/>
      <c r="ABF14" s="13"/>
      <c r="ABG14" s="13"/>
      <c r="ABH14" s="13"/>
      <c r="ABI14" s="13"/>
      <c r="ABJ14" s="13"/>
      <c r="ABK14" s="13"/>
      <c r="ABL14" s="13"/>
      <c r="ABM14" s="13"/>
      <c r="ABN14" s="13"/>
      <c r="ABO14" s="13"/>
      <c r="ABP14" s="13"/>
      <c r="ABQ14" s="13"/>
      <c r="ABR14" s="13"/>
      <c r="ABS14" s="13"/>
      <c r="ABT14" s="13"/>
      <c r="ABU14" s="13"/>
      <c r="ABV14" s="13"/>
      <c r="ABW14" s="13"/>
      <c r="ABX14" s="13"/>
      <c r="ABY14" s="13"/>
      <c r="ABZ14" s="13"/>
      <c r="ACA14" s="13"/>
      <c r="ACB14" s="13"/>
      <c r="ACC14" s="13"/>
      <c r="ACD14" s="13"/>
      <c r="ACE14" s="13"/>
      <c r="ACF14" s="13"/>
      <c r="ACG14" s="13"/>
      <c r="ACH14" s="13"/>
      <c r="ACI14" s="13"/>
      <c r="ACJ14" s="13"/>
      <c r="ACK14" s="13"/>
      <c r="ACL14" s="13"/>
      <c r="ACM14" s="13"/>
      <c r="ACN14" s="13"/>
      <c r="ACO14" s="13"/>
      <c r="ACP14" s="13"/>
      <c r="ACQ14" s="13"/>
      <c r="ACR14" s="13"/>
      <c r="ACS14" s="13"/>
      <c r="ACT14" s="13"/>
      <c r="ACU14" s="13"/>
      <c r="ACV14" s="13"/>
      <c r="ACW14" s="13"/>
      <c r="ACX14" s="13"/>
      <c r="ACY14" s="13"/>
      <c r="ACZ14" s="13"/>
      <c r="ADA14" s="13"/>
      <c r="ADB14" s="13"/>
      <c r="ADC14" s="13"/>
      <c r="ADD14" s="13"/>
      <c r="ADE14" s="13"/>
      <c r="ADF14" s="13"/>
      <c r="ADG14" s="13"/>
      <c r="ADH14" s="13"/>
      <c r="ADI14" s="13"/>
      <c r="ADJ14" s="13"/>
      <c r="ADK14" s="13"/>
      <c r="ADL14" s="13"/>
      <c r="ADM14" s="13"/>
      <c r="ADN14" s="13"/>
      <c r="ADO14" s="13"/>
      <c r="ADP14" s="13"/>
      <c r="ADQ14" s="13"/>
      <c r="ADR14" s="13"/>
      <c r="ADS14" s="13"/>
      <c r="ADT14" s="13"/>
      <c r="ADU14" s="13"/>
      <c r="ADV14" s="13"/>
      <c r="ADW14" s="13"/>
      <c r="ADX14" s="13"/>
      <c r="ADY14" s="13"/>
      <c r="ADZ14" s="13"/>
      <c r="AEA14" s="13"/>
      <c r="AEB14" s="13"/>
      <c r="AEC14" s="13"/>
      <c r="AED14" s="13"/>
      <c r="AEE14" s="13"/>
      <c r="AEF14" s="13"/>
      <c r="AEG14" s="13"/>
      <c r="AEH14" s="13"/>
      <c r="AEI14" s="13"/>
      <c r="AEJ14" s="13"/>
      <c r="AEK14" s="13"/>
      <c r="AEL14" s="13"/>
      <c r="AEM14" s="13"/>
      <c r="AEN14" s="13"/>
      <c r="AEO14" s="13"/>
      <c r="AEP14" s="13"/>
      <c r="AEQ14" s="13"/>
      <c r="AER14" s="13"/>
      <c r="AES14" s="13"/>
      <c r="AET14" s="13"/>
      <c r="AEU14" s="13"/>
      <c r="AEV14" s="13"/>
      <c r="AEW14" s="13"/>
      <c r="AEX14" s="13"/>
      <c r="AEY14" s="13"/>
      <c r="AEZ14" s="13"/>
      <c r="AFA14" s="13"/>
      <c r="AFB14" s="13"/>
      <c r="AFC14" s="13"/>
      <c r="AFD14" s="13"/>
      <c r="AFE14" s="13"/>
      <c r="AFF14" s="13"/>
      <c r="AFG14" s="13"/>
      <c r="AFH14" s="13"/>
      <c r="AFI14" s="13"/>
      <c r="AFJ14" s="13"/>
      <c r="AFK14" s="13"/>
      <c r="AFL14" s="13"/>
      <c r="AFM14" s="13"/>
      <c r="AFN14" s="13"/>
      <c r="AFO14" s="13"/>
      <c r="AFP14" s="13"/>
      <c r="AFQ14" s="13"/>
      <c r="AFR14" s="13"/>
      <c r="AFS14" s="13"/>
      <c r="AFT14" s="13"/>
      <c r="AFU14" s="13"/>
      <c r="AFV14" s="13"/>
      <c r="AFW14" s="13"/>
      <c r="AFX14" s="13"/>
      <c r="AFY14" s="13"/>
      <c r="AFZ14" s="13"/>
      <c r="AGA14" s="13"/>
      <c r="AGB14" s="13"/>
      <c r="AGC14" s="13"/>
      <c r="AGD14" s="13"/>
      <c r="AGE14" s="13"/>
      <c r="AGF14" s="13"/>
      <c r="AGG14" s="13"/>
      <c r="AGH14" s="13"/>
      <c r="AGI14" s="13"/>
      <c r="AGJ14" s="13"/>
      <c r="AGK14" s="13"/>
      <c r="AGL14" s="13"/>
      <c r="AGM14" s="13"/>
      <c r="AGN14" s="13"/>
      <c r="AGO14" s="13"/>
      <c r="AGP14" s="13"/>
      <c r="AGQ14" s="13"/>
      <c r="AGR14" s="13"/>
      <c r="AGS14" s="13"/>
      <c r="AGT14" s="13"/>
      <c r="AGU14" s="13"/>
      <c r="AGV14" s="13"/>
      <c r="AGW14" s="13"/>
      <c r="AGX14" s="13"/>
      <c r="AGY14" s="13"/>
      <c r="AGZ14" s="13"/>
      <c r="AHA14" s="13"/>
      <c r="AHB14" s="13"/>
      <c r="AHC14" s="13"/>
      <c r="AHD14" s="13"/>
      <c r="AHE14" s="13"/>
      <c r="AHF14" s="13"/>
      <c r="AHG14" s="13"/>
      <c r="AHH14" s="13"/>
      <c r="AHI14" s="13"/>
      <c r="AHJ14" s="13"/>
      <c r="AHK14" s="13"/>
      <c r="AHL14" s="13"/>
      <c r="AHM14" s="13"/>
      <c r="AHN14" s="13"/>
      <c r="AHO14" s="13"/>
      <c r="AHP14" s="13"/>
      <c r="AHQ14" s="13"/>
      <c r="AHR14" s="13"/>
      <c r="AHS14" s="13"/>
      <c r="AHT14" s="13"/>
      <c r="AHU14" s="13"/>
      <c r="AHV14" s="13"/>
      <c r="AHW14" s="13"/>
      <c r="AHX14" s="13"/>
      <c r="AHY14" s="13"/>
      <c r="AHZ14" s="13"/>
      <c r="AIA14" s="13"/>
      <c r="AIB14" s="13"/>
      <c r="AIC14" s="13"/>
      <c r="AID14" s="13"/>
      <c r="AIE14" s="13"/>
      <c r="AIF14" s="13"/>
      <c r="AIG14" s="13"/>
      <c r="AIH14" s="13"/>
      <c r="AII14" s="13"/>
      <c r="AIJ14" s="13"/>
      <c r="AIK14" s="13"/>
      <c r="AIL14" s="13"/>
      <c r="AIM14" s="13"/>
      <c r="AIN14" s="13"/>
      <c r="AIO14" s="13"/>
      <c r="AIP14" s="13"/>
      <c r="AIQ14" s="13"/>
      <c r="AIR14" s="13"/>
      <c r="AIS14" s="13"/>
      <c r="AIT14" s="13"/>
      <c r="AIU14" s="13"/>
      <c r="AIV14" s="13"/>
      <c r="AIW14" s="13"/>
      <c r="AIX14" s="13"/>
      <c r="AIY14" s="13"/>
      <c r="AIZ14" s="13"/>
      <c r="AJA14" s="13"/>
      <c r="AJB14" s="13"/>
      <c r="AJC14" s="13"/>
      <c r="AJD14" s="13"/>
      <c r="AJE14" s="13"/>
      <c r="AJF14" s="13"/>
      <c r="AJG14" s="13"/>
      <c r="AJH14" s="13"/>
      <c r="AJI14" s="13"/>
      <c r="AJJ14" s="13"/>
      <c r="AJK14" s="13"/>
      <c r="AJL14" s="13"/>
      <c r="AJM14" s="13"/>
      <c r="AJN14" s="13"/>
      <c r="AJO14" s="13"/>
      <c r="AJP14" s="13"/>
      <c r="AJQ14" s="13"/>
      <c r="AJR14" s="13"/>
      <c r="AJS14" s="13"/>
      <c r="AJT14" s="13"/>
      <c r="AJU14" s="13"/>
      <c r="AJV14" s="13"/>
      <c r="AJW14" s="13"/>
      <c r="AJX14" s="13"/>
      <c r="AJY14" s="13"/>
      <c r="AJZ14" s="13"/>
      <c r="AKA14" s="13"/>
      <c r="AKB14" s="13"/>
      <c r="AKC14" s="13"/>
      <c r="AKD14" s="13"/>
      <c r="AKE14" s="13"/>
      <c r="AKF14" s="13"/>
      <c r="AKG14" s="13"/>
      <c r="AKH14" s="13"/>
      <c r="AKI14" s="13"/>
      <c r="AKJ14" s="13"/>
      <c r="AKK14" s="13"/>
      <c r="AKL14" s="13"/>
      <c r="AKM14" s="13"/>
      <c r="AKN14" s="13"/>
      <c r="AKO14" s="13"/>
      <c r="AKP14" s="13"/>
      <c r="AKQ14" s="13"/>
      <c r="AKR14" s="13"/>
      <c r="AKS14" s="13"/>
      <c r="AKT14" s="13"/>
      <c r="AKU14" s="13"/>
      <c r="AKV14" s="13"/>
      <c r="AKW14" s="13"/>
      <c r="AKX14" s="13"/>
      <c r="AKY14" s="13"/>
      <c r="AKZ14" s="13"/>
      <c r="ALA14" s="13"/>
      <c r="ALB14" s="13"/>
      <c r="ALC14" s="13"/>
      <c r="ALD14" s="13"/>
      <c r="ALE14" s="13"/>
      <c r="ALF14" s="13"/>
      <c r="ALG14" s="13"/>
      <c r="ALH14" s="13"/>
      <c r="ALI14" s="13"/>
      <c r="ALJ14" s="13"/>
      <c r="ALK14" s="13"/>
      <c r="ALL14" s="13"/>
      <c r="ALM14" s="13"/>
      <c r="ALN14" s="13"/>
      <c r="ALO14" s="13"/>
      <c r="ALP14" s="13"/>
      <c r="ALQ14" s="13"/>
      <c r="ALR14" s="13"/>
      <c r="ALS14" s="13"/>
      <c r="ALT14" s="13"/>
      <c r="ALU14" s="13"/>
      <c r="ALV14" s="13"/>
      <c r="ALW14" s="13"/>
      <c r="ALX14" s="13"/>
      <c r="ALY14" s="13"/>
      <c r="ALZ14" s="13"/>
      <c r="AMA14" s="13"/>
      <c r="AMB14" s="13"/>
      <c r="AMC14" s="13"/>
      <c r="AMD14" s="13"/>
      <c r="AME14" s="13"/>
      <c r="AMF14" s="13"/>
      <c r="AMG14" s="13"/>
      <c r="AMH14" s="13"/>
      <c r="AMI14" s="13"/>
      <c r="AMJ14" s="13"/>
      <c r="AMK14" s="13"/>
      <c r="AML14" s="13"/>
      <c r="AMM14" s="13"/>
      <c r="AMN14" s="13"/>
      <c r="AMO14" s="13"/>
      <c r="AMP14" s="13"/>
      <c r="AMQ14" s="13"/>
      <c r="AMR14" s="13"/>
      <c r="AMS14" s="13"/>
      <c r="AMT14" s="13"/>
      <c r="AMU14" s="13"/>
      <c r="AMV14" s="13"/>
      <c r="AMW14" s="13"/>
      <c r="AMX14" s="13"/>
      <c r="AMY14" s="13"/>
      <c r="AMZ14" s="13"/>
      <c r="ANA14" s="13"/>
      <c r="ANB14" s="13"/>
      <c r="ANC14" s="13"/>
      <c r="AND14" s="13"/>
      <c r="ANE14" s="13"/>
      <c r="ANF14" s="13"/>
      <c r="ANG14" s="13"/>
      <c r="ANH14" s="13"/>
      <c r="ANI14" s="13"/>
      <c r="ANJ14" s="13"/>
      <c r="ANK14" s="13"/>
      <c r="ANL14" s="13"/>
      <c r="ANM14" s="13"/>
      <c r="ANN14" s="13"/>
      <c r="ANO14" s="13"/>
      <c r="ANP14" s="13"/>
      <c r="ANQ14" s="13"/>
      <c r="ANR14" s="13"/>
      <c r="ANS14" s="13"/>
      <c r="ANT14" s="13"/>
      <c r="ANU14" s="13"/>
      <c r="ANV14" s="13"/>
      <c r="ANW14" s="13"/>
      <c r="ANX14" s="13"/>
      <c r="ANY14" s="13"/>
      <c r="ANZ14" s="13"/>
      <c r="AOA14" s="13"/>
      <c r="AOB14" s="13"/>
      <c r="AOC14" s="13"/>
      <c r="AOD14" s="13"/>
      <c r="AOE14" s="13"/>
      <c r="AOF14" s="13"/>
      <c r="AOG14" s="13"/>
      <c r="AOH14" s="13"/>
      <c r="AOI14" s="13"/>
      <c r="AOJ14" s="13"/>
      <c r="AOK14" s="13"/>
      <c r="AOL14" s="13"/>
      <c r="AOM14" s="13"/>
      <c r="AON14" s="13"/>
      <c r="AOO14" s="13"/>
      <c r="AOP14" s="13"/>
      <c r="AOQ14" s="13"/>
      <c r="AOR14" s="13"/>
      <c r="AOS14" s="13"/>
      <c r="AOT14" s="13"/>
      <c r="AOU14" s="13"/>
      <c r="AOV14" s="13"/>
      <c r="AOW14" s="13"/>
      <c r="AOX14" s="13"/>
      <c r="AOY14" s="13"/>
      <c r="AOZ14" s="13"/>
      <c r="APA14" s="13"/>
      <c r="APB14" s="13"/>
      <c r="APC14" s="13"/>
      <c r="APD14" s="13"/>
      <c r="APE14" s="13"/>
      <c r="APF14" s="13"/>
      <c r="APG14" s="13"/>
      <c r="APH14" s="13"/>
      <c r="API14" s="13"/>
      <c r="APJ14" s="13"/>
      <c r="APK14" s="13"/>
      <c r="APL14" s="13"/>
      <c r="APM14" s="13"/>
      <c r="APN14" s="13"/>
      <c r="APO14" s="13"/>
      <c r="APP14" s="13"/>
      <c r="APQ14" s="13"/>
      <c r="APR14" s="13"/>
      <c r="APS14" s="13"/>
      <c r="APT14" s="13"/>
      <c r="APU14" s="13"/>
      <c r="APV14" s="13"/>
      <c r="APW14" s="13"/>
      <c r="APX14" s="13"/>
      <c r="APY14" s="13"/>
      <c r="APZ14" s="13"/>
      <c r="AQA14" s="13"/>
      <c r="AQB14" s="13"/>
      <c r="AQC14" s="13"/>
      <c r="AQD14" s="13"/>
      <c r="AQE14" s="13"/>
      <c r="AQF14" s="13"/>
      <c r="AQG14" s="13"/>
      <c r="AQH14" s="13"/>
      <c r="AQI14" s="13"/>
      <c r="AQJ14" s="13"/>
      <c r="AQK14" s="13"/>
      <c r="AQL14" s="13"/>
      <c r="AQM14" s="13"/>
      <c r="AQN14" s="13"/>
      <c r="AQO14" s="13"/>
      <c r="AQP14" s="13"/>
      <c r="AQQ14" s="13"/>
      <c r="AQR14" s="13"/>
      <c r="AQS14" s="13"/>
      <c r="AQT14" s="13"/>
      <c r="AQU14" s="13"/>
      <c r="AQV14" s="13"/>
      <c r="AQW14" s="13"/>
      <c r="AQX14" s="13"/>
      <c r="AQY14" s="13"/>
      <c r="AQZ14" s="13"/>
      <c r="ARA14" s="13"/>
      <c r="ARB14" s="13"/>
      <c r="ARC14" s="13"/>
      <c r="ARD14" s="13"/>
      <c r="ARE14" s="13"/>
      <c r="ARF14" s="13"/>
      <c r="ARG14" s="13"/>
      <c r="ARH14" s="13"/>
      <c r="ARI14" s="13"/>
      <c r="ARJ14" s="13"/>
      <c r="ARK14" s="13"/>
      <c r="ARL14" s="13"/>
      <c r="ARM14" s="13"/>
      <c r="ARN14" s="13"/>
      <c r="ARO14" s="13"/>
      <c r="ARP14" s="13"/>
      <c r="ARQ14" s="13"/>
      <c r="ARR14" s="13"/>
      <c r="ARS14" s="13"/>
      <c r="ART14" s="13"/>
      <c r="ARU14" s="13"/>
      <c r="ARV14" s="13"/>
      <c r="ARW14" s="13"/>
      <c r="ARX14" s="13"/>
      <c r="ARY14" s="13"/>
      <c r="ARZ14" s="13"/>
      <c r="ASA14" s="13"/>
      <c r="ASB14" s="13"/>
      <c r="ASC14" s="13"/>
      <c r="ASD14" s="13"/>
      <c r="ASE14" s="13"/>
      <c r="ASF14" s="13"/>
      <c r="ASG14" s="13"/>
      <c r="ASH14" s="13"/>
      <c r="ASI14" s="13"/>
      <c r="ASJ14" s="13"/>
      <c r="ASK14" s="13"/>
      <c r="ASL14" s="13"/>
      <c r="ASM14" s="13"/>
      <c r="ASN14" s="13"/>
      <c r="ASO14" s="13"/>
      <c r="ASP14" s="13"/>
      <c r="ASQ14" s="13"/>
      <c r="ASR14" s="13"/>
      <c r="ASS14" s="13"/>
      <c r="AST14" s="13"/>
      <c r="ASU14" s="13"/>
      <c r="ASV14" s="13"/>
      <c r="ASW14" s="13"/>
      <c r="ASX14" s="13"/>
      <c r="ASY14" s="13"/>
      <c r="ASZ14" s="13"/>
      <c r="ATA14" s="13"/>
      <c r="ATB14" s="13"/>
      <c r="ATC14" s="13"/>
      <c r="ATD14" s="13"/>
      <c r="ATE14" s="13"/>
      <c r="ATF14" s="13"/>
      <c r="ATG14" s="13"/>
      <c r="ATH14" s="13"/>
      <c r="ATI14" s="13"/>
      <c r="ATJ14" s="13"/>
      <c r="ATK14" s="13"/>
      <c r="ATL14" s="13"/>
      <c r="ATM14" s="13"/>
      <c r="ATN14" s="13"/>
      <c r="ATO14" s="13"/>
      <c r="ATP14" s="13"/>
      <c r="ATQ14" s="13"/>
      <c r="ATR14" s="13"/>
      <c r="ATS14" s="13"/>
      <c r="ATT14" s="13"/>
      <c r="ATU14" s="13"/>
      <c r="ATV14" s="13"/>
      <c r="ATW14" s="13"/>
      <c r="ATX14" s="13"/>
      <c r="ATY14" s="13"/>
      <c r="ATZ14" s="13"/>
      <c r="AUA14" s="13"/>
      <c r="AUB14" s="13"/>
      <c r="AUC14" s="13"/>
      <c r="AUD14" s="13"/>
      <c r="AUE14" s="13"/>
      <c r="AUF14" s="13"/>
      <c r="AUG14" s="13"/>
      <c r="AUH14" s="13"/>
      <c r="AUI14" s="13"/>
      <c r="AUJ14" s="13"/>
      <c r="AUK14" s="13"/>
      <c r="AUL14" s="13"/>
      <c r="AUM14" s="13"/>
      <c r="AUN14" s="13"/>
      <c r="AUO14" s="13"/>
      <c r="AUP14" s="13"/>
      <c r="AUQ14" s="13"/>
      <c r="AUR14" s="13"/>
      <c r="AUS14" s="13"/>
      <c r="AUT14" s="13"/>
      <c r="AUU14" s="13"/>
      <c r="AUV14" s="13"/>
      <c r="AUW14" s="13"/>
      <c r="AUX14" s="13"/>
      <c r="AUY14" s="13"/>
      <c r="AUZ14" s="13"/>
      <c r="AVA14" s="13"/>
      <c r="AVB14" s="13"/>
      <c r="AVC14" s="13"/>
      <c r="AVD14" s="13"/>
      <c r="AVE14" s="13"/>
      <c r="AVF14" s="13"/>
      <c r="AVG14" s="13"/>
      <c r="AVH14" s="13"/>
      <c r="AVI14" s="13"/>
      <c r="AVJ14" s="13"/>
      <c r="AVK14" s="13"/>
      <c r="AVL14" s="13"/>
      <c r="AVM14" s="13"/>
      <c r="AVN14" s="13"/>
      <c r="AVO14" s="13"/>
      <c r="AVP14" s="13"/>
      <c r="AVQ14" s="13"/>
      <c r="AVR14" s="13"/>
      <c r="AVS14" s="13"/>
      <c r="AVT14" s="13"/>
      <c r="AVU14" s="13"/>
      <c r="AVV14" s="13"/>
      <c r="AVW14" s="13"/>
      <c r="AVX14" s="13"/>
      <c r="AVY14" s="13"/>
      <c r="AVZ14" s="13"/>
      <c r="AWA14" s="13"/>
      <c r="AWB14" s="13"/>
      <c r="AWC14" s="13"/>
      <c r="AWD14" s="13"/>
      <c r="AWE14" s="13"/>
      <c r="AWF14" s="13"/>
      <c r="AWG14" s="13"/>
      <c r="AWH14" s="13"/>
      <c r="AWI14" s="13"/>
      <c r="AWJ14" s="13"/>
      <c r="AWK14" s="13"/>
      <c r="AWL14" s="13"/>
      <c r="AWM14" s="13"/>
      <c r="AWN14" s="13"/>
      <c r="AWO14" s="13"/>
      <c r="AWP14" s="13"/>
      <c r="AWQ14" s="13"/>
      <c r="AWR14" s="13"/>
      <c r="AWS14" s="13"/>
      <c r="AWT14" s="13"/>
      <c r="AWU14" s="13"/>
      <c r="AWV14" s="13"/>
      <c r="AWW14" s="13"/>
      <c r="AWX14" s="13"/>
      <c r="AWY14" s="13"/>
      <c r="AWZ14" s="13"/>
      <c r="AXA14" s="13"/>
      <c r="AXB14" s="13"/>
      <c r="AXC14" s="13"/>
      <c r="AXD14" s="13"/>
      <c r="AXE14" s="13"/>
      <c r="AXF14" s="13"/>
      <c r="AXG14" s="13"/>
      <c r="AXH14" s="13"/>
      <c r="AXI14" s="13"/>
      <c r="AXJ14" s="13"/>
      <c r="AXK14" s="13"/>
      <c r="AXL14" s="13"/>
      <c r="AXM14" s="13"/>
      <c r="AXN14" s="13"/>
      <c r="AXO14" s="13"/>
      <c r="AXP14" s="13"/>
      <c r="AXQ14" s="13"/>
      <c r="AXR14" s="13"/>
      <c r="AXS14" s="13"/>
      <c r="AXT14" s="13"/>
      <c r="AXU14" s="13"/>
      <c r="AXV14" s="13"/>
      <c r="AXW14" s="13"/>
      <c r="AXX14" s="13"/>
      <c r="AXY14" s="13"/>
      <c r="AXZ14" s="13"/>
      <c r="AYA14" s="13"/>
      <c r="AYB14" s="13"/>
      <c r="AYC14" s="13"/>
      <c r="AYD14" s="13"/>
      <c r="AYE14" s="13"/>
      <c r="AYF14" s="13"/>
      <c r="AYG14" s="13"/>
      <c r="AYH14" s="13"/>
      <c r="AYI14" s="13"/>
      <c r="AYJ14" s="13"/>
      <c r="AYK14" s="13"/>
      <c r="AYL14" s="13"/>
      <c r="AYM14" s="13"/>
      <c r="AYN14" s="13"/>
      <c r="AYO14" s="13"/>
      <c r="AYP14" s="13"/>
      <c r="AYQ14" s="13"/>
      <c r="AYR14" s="13"/>
      <c r="AYS14" s="13"/>
      <c r="AYT14" s="13"/>
      <c r="AYU14" s="13"/>
      <c r="AYV14" s="13"/>
      <c r="AYW14" s="13"/>
      <c r="AYX14" s="13"/>
      <c r="AYY14" s="13"/>
      <c r="AYZ14" s="13"/>
      <c r="AZA14" s="13"/>
      <c r="AZB14" s="13"/>
      <c r="AZC14" s="13"/>
      <c r="AZD14" s="13"/>
      <c r="AZE14" s="13"/>
      <c r="AZF14" s="13"/>
      <c r="AZG14" s="13"/>
      <c r="AZH14" s="13"/>
      <c r="AZI14" s="13"/>
      <c r="AZJ14" s="13"/>
      <c r="AZK14" s="13"/>
      <c r="AZL14" s="13"/>
      <c r="AZM14" s="13"/>
      <c r="AZN14" s="13"/>
      <c r="AZO14" s="13"/>
      <c r="AZP14" s="13"/>
      <c r="AZQ14" s="13"/>
      <c r="AZR14" s="13"/>
      <c r="AZS14" s="13"/>
      <c r="AZT14" s="13"/>
      <c r="AZU14" s="13"/>
      <c r="AZV14" s="13"/>
      <c r="AZW14" s="13"/>
      <c r="AZX14" s="13"/>
      <c r="AZY14" s="13"/>
      <c r="AZZ14" s="13"/>
      <c r="BAA14" s="13"/>
      <c r="BAB14" s="13"/>
      <c r="BAC14" s="13"/>
      <c r="BAD14" s="13"/>
      <c r="BAE14" s="13"/>
      <c r="BAF14" s="13"/>
      <c r="BAG14" s="13"/>
      <c r="BAH14" s="13"/>
      <c r="BAI14" s="13"/>
      <c r="BAJ14" s="13"/>
      <c r="BAK14" s="13"/>
      <c r="BAL14" s="13"/>
      <c r="BAM14" s="13"/>
      <c r="BAN14" s="13"/>
      <c r="BAO14" s="13"/>
      <c r="BAP14" s="13"/>
      <c r="BAQ14" s="13"/>
      <c r="BAR14" s="13"/>
      <c r="BAS14" s="13"/>
      <c r="BAT14" s="13"/>
      <c r="BAU14" s="13"/>
      <c r="BAV14" s="13"/>
      <c r="BAW14" s="13"/>
      <c r="BAX14" s="13"/>
      <c r="BAY14" s="13"/>
      <c r="BAZ14" s="13"/>
      <c r="BBA14" s="13"/>
      <c r="BBB14" s="13"/>
      <c r="BBC14" s="13"/>
      <c r="BBD14" s="13"/>
      <c r="BBE14" s="13"/>
      <c r="BBF14" s="13"/>
      <c r="BBG14" s="13"/>
      <c r="BBH14" s="13"/>
      <c r="BBI14" s="13"/>
      <c r="BBJ14" s="13"/>
      <c r="BBK14" s="13"/>
      <c r="BBL14" s="13"/>
      <c r="BBM14" s="13"/>
      <c r="BBN14" s="13"/>
      <c r="BBO14" s="13"/>
      <c r="BBP14" s="13"/>
      <c r="BBQ14" s="13"/>
      <c r="BBR14" s="13"/>
      <c r="BBS14" s="13"/>
      <c r="BBT14" s="13"/>
      <c r="BBU14" s="13"/>
      <c r="BBV14" s="13"/>
      <c r="BBW14" s="13"/>
      <c r="BBX14" s="13"/>
      <c r="BBY14" s="13"/>
      <c r="BBZ14" s="13"/>
      <c r="BCA14" s="13"/>
      <c r="BCB14" s="13"/>
      <c r="BCC14" s="13"/>
      <c r="BCD14" s="13"/>
      <c r="BCE14" s="13"/>
      <c r="BCF14" s="13"/>
      <c r="BCG14" s="13"/>
      <c r="BCH14" s="13"/>
      <c r="BCI14" s="13"/>
      <c r="BCJ14" s="13"/>
      <c r="BCK14" s="13"/>
      <c r="BCL14" s="13"/>
      <c r="BCM14" s="13"/>
      <c r="BCN14" s="13"/>
      <c r="BCO14" s="13"/>
      <c r="BCP14" s="13"/>
      <c r="BCQ14" s="13"/>
      <c r="BCR14" s="13"/>
      <c r="BCS14" s="13"/>
      <c r="BCT14" s="13"/>
      <c r="BCU14" s="13"/>
      <c r="BCV14" s="13"/>
      <c r="BCW14" s="13"/>
      <c r="BCX14" s="13"/>
      <c r="BCY14" s="13"/>
      <c r="BCZ14" s="13"/>
      <c r="BDA14" s="13"/>
      <c r="BDB14" s="13"/>
      <c r="BDC14" s="13"/>
      <c r="BDD14" s="13"/>
      <c r="BDE14" s="13"/>
      <c r="BDF14" s="13"/>
      <c r="BDG14" s="13"/>
      <c r="BDH14" s="13"/>
      <c r="BDI14" s="13"/>
      <c r="BDJ14" s="13"/>
      <c r="BDK14" s="13"/>
      <c r="BDL14" s="13"/>
      <c r="BDM14" s="13"/>
      <c r="BDN14" s="13"/>
      <c r="BDO14" s="13"/>
      <c r="BDP14" s="13"/>
      <c r="BDQ14" s="13"/>
      <c r="BDR14" s="13"/>
      <c r="BDS14" s="13"/>
      <c r="BDT14" s="13"/>
      <c r="BDU14" s="13"/>
      <c r="BDV14" s="13"/>
      <c r="BDW14" s="13"/>
      <c r="BDX14" s="13"/>
      <c r="BDY14" s="13"/>
      <c r="BDZ14" s="13"/>
      <c r="BEA14" s="13"/>
      <c r="BEB14" s="13"/>
      <c r="BEC14" s="13"/>
      <c r="BED14" s="13"/>
      <c r="BEE14" s="13"/>
      <c r="BEF14" s="13"/>
      <c r="BEG14" s="13"/>
      <c r="BEH14" s="13"/>
      <c r="BEI14" s="13"/>
      <c r="BEJ14" s="13"/>
      <c r="BEK14" s="13"/>
      <c r="BEL14" s="13"/>
      <c r="BEM14" s="13"/>
      <c r="BEN14" s="13"/>
      <c r="BEO14" s="13"/>
      <c r="BEP14" s="13"/>
      <c r="BEQ14" s="13"/>
      <c r="BER14" s="13"/>
      <c r="BES14" s="13"/>
      <c r="BET14" s="13"/>
      <c r="BEU14" s="13"/>
      <c r="BEV14" s="13"/>
      <c r="BEW14" s="13"/>
      <c r="BEX14" s="13"/>
      <c r="BEY14" s="13"/>
      <c r="BEZ14" s="13"/>
      <c r="BFA14" s="13"/>
      <c r="BFB14" s="13"/>
      <c r="BFC14" s="13"/>
      <c r="BFD14" s="13"/>
      <c r="BFE14" s="13"/>
      <c r="BFF14" s="13"/>
      <c r="BFG14" s="13"/>
      <c r="BFH14" s="13"/>
      <c r="BFI14" s="13"/>
      <c r="BFJ14" s="13"/>
      <c r="BFK14" s="13"/>
      <c r="BFL14" s="13"/>
      <c r="BFM14" s="13"/>
      <c r="BFN14" s="13"/>
      <c r="BFO14" s="13"/>
      <c r="BFP14" s="13"/>
      <c r="BFQ14" s="13"/>
      <c r="BFR14" s="13"/>
      <c r="BFS14" s="13"/>
      <c r="BFT14" s="13"/>
      <c r="BFU14" s="13"/>
      <c r="BFV14" s="13"/>
      <c r="BFW14" s="13"/>
      <c r="BFX14" s="13"/>
      <c r="BFY14" s="13"/>
      <c r="BFZ14" s="13"/>
      <c r="BGA14" s="13"/>
      <c r="BGB14" s="13"/>
      <c r="BGC14" s="13"/>
      <c r="BGD14" s="13"/>
      <c r="BGE14" s="13"/>
      <c r="BGF14" s="13"/>
      <c r="BGG14" s="13"/>
      <c r="BGH14" s="13"/>
      <c r="BGI14" s="13"/>
      <c r="BGJ14" s="13"/>
      <c r="BGK14" s="13"/>
      <c r="BGL14" s="13"/>
      <c r="BGM14" s="13"/>
      <c r="BGN14" s="13"/>
      <c r="BGO14" s="13"/>
      <c r="BGP14" s="13"/>
      <c r="BGQ14" s="13"/>
      <c r="BGR14" s="13"/>
      <c r="BGS14" s="13"/>
      <c r="BGT14" s="13"/>
      <c r="BGU14" s="13"/>
      <c r="BGV14" s="13"/>
      <c r="BGW14" s="13"/>
      <c r="BGX14" s="13"/>
      <c r="BGY14" s="13"/>
      <c r="BGZ14" s="13"/>
      <c r="BHA14" s="13"/>
      <c r="BHB14" s="13"/>
      <c r="BHC14" s="13"/>
      <c r="BHD14" s="13"/>
      <c r="BHE14" s="13"/>
      <c r="BHF14" s="13"/>
      <c r="BHG14" s="13"/>
      <c r="BHH14" s="13"/>
      <c r="BHI14" s="13"/>
      <c r="BHJ14" s="13"/>
      <c r="BHK14" s="13"/>
      <c r="BHL14" s="13"/>
      <c r="BHM14" s="13"/>
      <c r="BHN14" s="13"/>
      <c r="BHO14" s="13"/>
      <c r="BHP14" s="13"/>
      <c r="BHQ14" s="13"/>
      <c r="BHR14" s="13"/>
      <c r="BHS14" s="13"/>
      <c r="BHT14" s="13"/>
      <c r="BHU14" s="13"/>
      <c r="BHV14" s="13"/>
      <c r="BHW14" s="13"/>
      <c r="BHX14" s="13"/>
      <c r="BHY14" s="13"/>
      <c r="BHZ14" s="13"/>
      <c r="BIA14" s="13"/>
      <c r="BIB14" s="13"/>
      <c r="BIC14" s="13"/>
      <c r="BID14" s="13"/>
      <c r="BIE14" s="13"/>
      <c r="BIF14" s="13"/>
      <c r="BIG14" s="13"/>
      <c r="BIH14" s="13"/>
      <c r="BII14" s="13"/>
      <c r="BIJ14" s="13"/>
      <c r="BIK14" s="13"/>
      <c r="BIL14" s="13"/>
      <c r="BIM14" s="13"/>
      <c r="BIN14" s="13"/>
      <c r="BIO14" s="13"/>
      <c r="BIP14" s="13"/>
      <c r="BIQ14" s="13"/>
      <c r="BIR14" s="13"/>
      <c r="BIS14" s="13"/>
      <c r="BIT14" s="13"/>
      <c r="BIU14" s="13"/>
      <c r="BIV14" s="13"/>
      <c r="BIW14" s="13"/>
      <c r="BIX14" s="13"/>
      <c r="BIY14" s="13"/>
      <c r="BIZ14" s="13"/>
      <c r="BJA14" s="13"/>
      <c r="BJB14" s="13"/>
      <c r="BJC14" s="13"/>
      <c r="BJD14" s="13"/>
      <c r="BJE14" s="13"/>
      <c r="BJF14" s="13"/>
      <c r="BJG14" s="13"/>
      <c r="BJH14" s="13"/>
      <c r="BJI14" s="13"/>
      <c r="BJJ14" s="13"/>
      <c r="BJK14" s="13"/>
      <c r="BJL14" s="13"/>
      <c r="BJM14" s="13"/>
      <c r="BJN14" s="13"/>
      <c r="BJO14" s="13"/>
      <c r="BJP14" s="13"/>
      <c r="BJQ14" s="13"/>
      <c r="BJR14" s="13"/>
      <c r="BJS14" s="13"/>
      <c r="BJT14" s="13"/>
      <c r="BJU14" s="13"/>
      <c r="BJV14" s="13"/>
      <c r="BJW14" s="13"/>
      <c r="BJX14" s="13"/>
      <c r="BJY14" s="13"/>
      <c r="BJZ14" s="13"/>
      <c r="BKA14" s="13"/>
      <c r="BKB14" s="13"/>
      <c r="BKC14" s="13"/>
      <c r="BKD14" s="13"/>
      <c r="BKE14" s="13"/>
      <c r="BKF14" s="13"/>
      <c r="BKG14" s="13"/>
      <c r="BKH14" s="13"/>
      <c r="BKI14" s="13"/>
      <c r="BKJ14" s="13"/>
      <c r="BKK14" s="13"/>
      <c r="BKL14" s="13"/>
      <c r="BKM14" s="13"/>
      <c r="BKN14" s="13"/>
      <c r="BKO14" s="13"/>
      <c r="BKP14" s="13"/>
      <c r="BKQ14" s="13"/>
      <c r="BKR14" s="13"/>
      <c r="BKS14" s="13"/>
      <c r="BKT14" s="13"/>
      <c r="BKU14" s="13"/>
      <c r="BKV14" s="13"/>
      <c r="BKW14" s="13"/>
      <c r="BKX14" s="13"/>
      <c r="BKY14" s="13"/>
      <c r="BKZ14" s="13"/>
      <c r="BLA14" s="13"/>
      <c r="BLB14" s="13"/>
      <c r="BLC14" s="13"/>
      <c r="BLD14" s="13"/>
      <c r="BLE14" s="13"/>
      <c r="BLF14" s="13"/>
      <c r="BLG14" s="13"/>
      <c r="BLH14" s="13"/>
      <c r="BLI14" s="13"/>
      <c r="BLJ14" s="13"/>
      <c r="BLK14" s="13"/>
      <c r="BLL14" s="13"/>
      <c r="BLM14" s="13"/>
      <c r="BLN14" s="13"/>
      <c r="BLO14" s="13"/>
      <c r="BLP14" s="13"/>
      <c r="BLQ14" s="13"/>
      <c r="BLR14" s="13"/>
      <c r="BLS14" s="13"/>
      <c r="BLT14" s="13"/>
      <c r="BLU14" s="13"/>
      <c r="BLV14" s="13"/>
      <c r="BLW14" s="13"/>
      <c r="BLX14" s="13"/>
      <c r="BLY14" s="13"/>
      <c r="BLZ14" s="13"/>
      <c r="BMA14" s="13"/>
      <c r="BMB14" s="13"/>
      <c r="BMC14" s="13"/>
      <c r="BMD14" s="13"/>
      <c r="BME14" s="13"/>
      <c r="BMF14" s="13"/>
      <c r="BMG14" s="13"/>
      <c r="BMH14" s="13"/>
      <c r="BMI14" s="13"/>
      <c r="BMJ14" s="13"/>
      <c r="BMK14" s="13"/>
      <c r="BML14" s="13"/>
      <c r="BMM14" s="13"/>
      <c r="BMN14" s="13"/>
      <c r="BMO14" s="13"/>
      <c r="BMP14" s="13"/>
      <c r="BMQ14" s="13"/>
      <c r="BMR14" s="13"/>
      <c r="BMS14" s="13"/>
      <c r="BMT14" s="13"/>
      <c r="BMU14" s="13"/>
      <c r="BMV14" s="13"/>
      <c r="BMW14" s="13"/>
      <c r="BMX14" s="13"/>
      <c r="BMY14" s="13"/>
      <c r="BMZ14" s="13"/>
      <c r="BNA14" s="13"/>
      <c r="BNB14" s="13"/>
      <c r="BNC14" s="13"/>
      <c r="BND14" s="13"/>
      <c r="BNE14" s="13"/>
      <c r="BNF14" s="13"/>
      <c r="BNG14" s="13"/>
      <c r="BNH14" s="13"/>
      <c r="BNI14" s="13"/>
      <c r="BNJ14" s="13"/>
      <c r="BNK14" s="13"/>
      <c r="BNL14" s="13"/>
      <c r="BNM14" s="13"/>
      <c r="BNN14" s="13"/>
      <c r="BNO14" s="13"/>
      <c r="BNP14" s="13"/>
      <c r="BNQ14" s="13"/>
      <c r="BNR14" s="13"/>
      <c r="BNS14" s="13"/>
      <c r="BNT14" s="13"/>
      <c r="BNU14" s="13"/>
      <c r="BNV14" s="13"/>
      <c r="BNW14" s="13"/>
      <c r="BNX14" s="13"/>
      <c r="BNY14" s="13"/>
      <c r="BNZ14" s="13"/>
      <c r="BOA14" s="13"/>
      <c r="BOB14" s="13"/>
      <c r="BOC14" s="13"/>
      <c r="BOD14" s="13"/>
      <c r="BOE14" s="13"/>
      <c r="BOF14" s="13"/>
      <c r="BOG14" s="13"/>
      <c r="BOH14" s="13"/>
      <c r="BOI14" s="13"/>
      <c r="BOJ14" s="13"/>
      <c r="BOK14" s="13"/>
      <c r="BOL14" s="13"/>
      <c r="BOM14" s="13"/>
      <c r="BON14" s="13"/>
      <c r="BOO14" s="13"/>
      <c r="BOP14" s="13"/>
      <c r="BOQ14" s="13"/>
      <c r="BOR14" s="13"/>
      <c r="BOS14" s="13"/>
      <c r="BOT14" s="13"/>
      <c r="BOU14" s="13"/>
      <c r="BOV14" s="13"/>
      <c r="BOW14" s="13"/>
      <c r="BOX14" s="13"/>
      <c r="BOY14" s="13"/>
      <c r="BOZ14" s="13"/>
      <c r="BPA14" s="13"/>
      <c r="BPB14" s="13"/>
      <c r="BPC14" s="13"/>
      <c r="BPD14" s="13"/>
      <c r="BPE14" s="13"/>
      <c r="BPF14" s="13"/>
      <c r="BPG14" s="13"/>
      <c r="BPH14" s="13"/>
      <c r="BPI14" s="13"/>
      <c r="BPJ14" s="13"/>
      <c r="BPK14" s="13"/>
      <c r="BPL14" s="13"/>
      <c r="BPM14" s="13"/>
      <c r="BPN14" s="13"/>
      <c r="BPO14" s="13"/>
      <c r="BPP14" s="13"/>
      <c r="BPQ14" s="13"/>
      <c r="BPR14" s="13"/>
      <c r="BPS14" s="13"/>
      <c r="BPT14" s="13"/>
      <c r="BPU14" s="13"/>
      <c r="BPV14" s="13"/>
      <c r="BPW14" s="13"/>
      <c r="BPX14" s="13"/>
      <c r="BPY14" s="13"/>
      <c r="BPZ14" s="13"/>
      <c r="BQA14" s="13"/>
      <c r="BQB14" s="13"/>
      <c r="BQC14" s="13"/>
      <c r="BQD14" s="13"/>
      <c r="BQE14" s="13"/>
      <c r="BQF14" s="13"/>
      <c r="BQG14" s="13"/>
      <c r="BQH14" s="13"/>
      <c r="BQI14" s="13"/>
      <c r="BQJ14" s="13"/>
      <c r="BQK14" s="13"/>
      <c r="BQL14" s="13"/>
      <c r="BQM14" s="13"/>
      <c r="BQN14" s="13"/>
      <c r="BQO14" s="13"/>
      <c r="BQP14" s="13"/>
      <c r="BQQ14" s="13"/>
      <c r="BQR14" s="13"/>
      <c r="BQS14" s="13"/>
      <c r="BQT14" s="13"/>
      <c r="BQU14" s="13"/>
      <c r="BQV14" s="13"/>
      <c r="BQW14" s="13"/>
      <c r="BQX14" s="13"/>
      <c r="BQY14" s="13"/>
      <c r="BQZ14" s="13"/>
      <c r="BRA14" s="13"/>
      <c r="BRB14" s="13"/>
      <c r="BRC14" s="13"/>
      <c r="BRD14" s="13"/>
      <c r="BRE14" s="13"/>
      <c r="BRF14" s="13"/>
      <c r="BRG14" s="13"/>
      <c r="BRH14" s="13"/>
      <c r="BRI14" s="13"/>
      <c r="BRJ14" s="13"/>
      <c r="BRK14" s="13"/>
      <c r="BRL14" s="13"/>
      <c r="BRM14" s="13"/>
      <c r="BRN14" s="13"/>
      <c r="BRO14" s="13"/>
      <c r="BRP14" s="13"/>
      <c r="BRQ14" s="13"/>
      <c r="BRR14" s="13"/>
      <c r="BRS14" s="13"/>
      <c r="BRT14" s="13"/>
      <c r="BRU14" s="13"/>
      <c r="BRV14" s="13"/>
      <c r="BRW14" s="13"/>
      <c r="BRX14" s="13"/>
      <c r="BRY14" s="13"/>
      <c r="BRZ14" s="13"/>
      <c r="BSA14" s="13"/>
      <c r="BSB14" s="13"/>
      <c r="BSC14" s="13"/>
      <c r="BSD14" s="13"/>
      <c r="BSE14" s="13"/>
      <c r="BSF14" s="13"/>
      <c r="BSG14" s="13"/>
      <c r="BSH14" s="13"/>
      <c r="BSI14" s="13"/>
      <c r="BSJ14" s="13"/>
      <c r="BSK14" s="13"/>
      <c r="BSL14" s="13"/>
      <c r="BSM14" s="13"/>
      <c r="BSN14" s="13"/>
      <c r="BSO14" s="13"/>
      <c r="BSP14" s="13"/>
      <c r="BSQ14" s="13"/>
      <c r="BSR14" s="13"/>
      <c r="BSS14" s="13"/>
      <c r="BST14" s="13"/>
      <c r="BSU14" s="13"/>
      <c r="BSV14" s="13"/>
      <c r="BSW14" s="13"/>
      <c r="BSX14" s="13"/>
      <c r="BSY14" s="13"/>
      <c r="BSZ14" s="13"/>
      <c r="BTA14" s="13"/>
      <c r="BTB14" s="13"/>
      <c r="BTC14" s="13"/>
      <c r="BTD14" s="13"/>
      <c r="BTE14" s="13"/>
      <c r="BTF14" s="13"/>
      <c r="BTG14" s="13"/>
      <c r="BTH14" s="13"/>
      <c r="BTI14" s="13"/>
      <c r="BTJ14" s="13"/>
      <c r="BTK14" s="13"/>
      <c r="BTL14" s="13"/>
      <c r="BTM14" s="13"/>
      <c r="BTN14" s="13"/>
      <c r="BTO14" s="13"/>
      <c r="BTP14" s="13"/>
      <c r="BTQ14" s="13"/>
      <c r="BTR14" s="13"/>
      <c r="BTS14" s="13"/>
      <c r="BTT14" s="13"/>
      <c r="BTU14" s="13"/>
      <c r="BTV14" s="13"/>
      <c r="BTW14" s="13"/>
      <c r="BTX14" s="13"/>
      <c r="BTY14" s="13"/>
      <c r="BTZ14" s="13"/>
      <c r="BUA14" s="13"/>
      <c r="BUB14" s="13"/>
      <c r="BUC14" s="13"/>
      <c r="BUD14" s="13"/>
      <c r="BUE14" s="13"/>
      <c r="BUF14" s="13"/>
      <c r="BUG14" s="13"/>
      <c r="BUH14" s="13"/>
      <c r="BUI14" s="13"/>
      <c r="BUJ14" s="13"/>
      <c r="BUK14" s="13"/>
      <c r="BUL14" s="13"/>
      <c r="BUM14" s="13"/>
      <c r="BUN14" s="13"/>
      <c r="BUO14" s="13"/>
      <c r="BUP14" s="13"/>
      <c r="BUQ14" s="13"/>
      <c r="BUR14" s="13"/>
      <c r="BUS14" s="13"/>
      <c r="BUT14" s="13"/>
      <c r="BUU14" s="13"/>
      <c r="BUV14" s="13"/>
      <c r="BUW14" s="13"/>
      <c r="BUX14" s="13"/>
      <c r="BUY14" s="13"/>
      <c r="BUZ14" s="13"/>
      <c r="BVA14" s="13"/>
      <c r="BVB14" s="13"/>
      <c r="BVC14" s="13"/>
      <c r="BVD14" s="13"/>
      <c r="BVE14" s="13"/>
      <c r="BVF14" s="13"/>
      <c r="BVG14" s="13"/>
      <c r="BVH14" s="13"/>
      <c r="BVI14" s="13"/>
      <c r="BVJ14" s="13"/>
      <c r="BVK14" s="13"/>
      <c r="BVL14" s="13"/>
      <c r="BVM14" s="13"/>
      <c r="BVN14" s="13"/>
      <c r="BVO14" s="13"/>
      <c r="BVP14" s="13"/>
      <c r="BVQ14" s="13"/>
      <c r="BVR14" s="13"/>
      <c r="BVS14" s="13"/>
      <c r="BVT14" s="13"/>
      <c r="BVU14" s="13"/>
      <c r="BVV14" s="13"/>
      <c r="BVW14" s="13"/>
      <c r="BVX14" s="13"/>
      <c r="BVY14" s="13"/>
      <c r="BVZ14" s="13"/>
      <c r="BWA14" s="13"/>
      <c r="BWB14" s="13"/>
      <c r="BWC14" s="13"/>
      <c r="BWD14" s="13"/>
      <c r="BWE14" s="13"/>
      <c r="BWF14" s="13"/>
      <c r="BWG14" s="13"/>
      <c r="BWH14" s="13"/>
      <c r="BWI14" s="13"/>
      <c r="BWJ14" s="13"/>
      <c r="BWK14" s="13"/>
      <c r="BWL14" s="13"/>
      <c r="BWM14" s="13"/>
      <c r="BWN14" s="13"/>
      <c r="BWO14" s="13"/>
      <c r="BWP14" s="13"/>
      <c r="BWQ14" s="13"/>
      <c r="BWR14" s="13"/>
      <c r="BWS14" s="13"/>
      <c r="BWT14" s="13"/>
      <c r="BWU14" s="13"/>
      <c r="BWV14" s="13"/>
      <c r="BWW14" s="13"/>
      <c r="BWX14" s="13"/>
      <c r="BWY14" s="13"/>
      <c r="BWZ14" s="13"/>
      <c r="BXA14" s="13"/>
      <c r="BXB14" s="13"/>
      <c r="BXC14" s="13"/>
      <c r="BXD14" s="13"/>
      <c r="BXE14" s="13"/>
      <c r="BXF14" s="13"/>
      <c r="BXG14" s="13"/>
      <c r="BXH14" s="13"/>
      <c r="BXI14" s="13"/>
      <c r="BXJ14" s="13"/>
      <c r="BXK14" s="13"/>
      <c r="BXL14" s="13"/>
      <c r="BXM14" s="13"/>
      <c r="BXN14" s="13"/>
      <c r="BXO14" s="13"/>
      <c r="BXP14" s="13"/>
      <c r="BXQ14" s="13"/>
      <c r="BXR14" s="13"/>
      <c r="BXS14" s="13"/>
      <c r="BXT14" s="13"/>
      <c r="BXU14" s="13"/>
      <c r="BXV14" s="13"/>
      <c r="BXW14" s="13"/>
      <c r="BXX14" s="13"/>
      <c r="BXY14" s="13"/>
      <c r="BXZ14" s="13"/>
      <c r="BYA14" s="13"/>
      <c r="BYB14" s="13"/>
      <c r="BYC14" s="13"/>
      <c r="BYD14" s="13"/>
      <c r="BYE14" s="13"/>
      <c r="BYF14" s="13"/>
      <c r="BYG14" s="13"/>
      <c r="BYH14" s="13"/>
      <c r="BYI14" s="13"/>
      <c r="BYJ14" s="13"/>
      <c r="BYK14" s="13"/>
      <c r="BYL14" s="13"/>
      <c r="BYM14" s="13"/>
      <c r="BYN14" s="13"/>
      <c r="BYO14" s="13"/>
      <c r="BYP14" s="13"/>
      <c r="BYQ14" s="13"/>
      <c r="BYR14" s="13"/>
      <c r="BYS14" s="13"/>
      <c r="BYT14" s="13"/>
      <c r="BYU14" s="13"/>
      <c r="BYV14" s="13"/>
      <c r="BYW14" s="13"/>
      <c r="BYX14" s="13"/>
      <c r="BYY14" s="13"/>
      <c r="BYZ14" s="13"/>
      <c r="BZA14" s="13"/>
      <c r="BZB14" s="13"/>
      <c r="BZC14" s="13"/>
      <c r="BZD14" s="13"/>
      <c r="BZE14" s="13"/>
      <c r="BZF14" s="13"/>
      <c r="BZG14" s="13"/>
      <c r="BZH14" s="13"/>
      <c r="BZI14" s="13"/>
      <c r="BZJ14" s="13"/>
      <c r="BZK14" s="13"/>
      <c r="BZL14" s="13"/>
      <c r="BZM14" s="13"/>
      <c r="BZN14" s="13"/>
      <c r="BZO14" s="13"/>
      <c r="BZP14" s="13"/>
      <c r="BZQ14" s="13"/>
      <c r="BZR14" s="13"/>
      <c r="BZS14" s="13"/>
      <c r="BZT14" s="13"/>
      <c r="BZU14" s="13"/>
      <c r="BZV14" s="13"/>
      <c r="BZW14" s="13"/>
      <c r="BZX14" s="13"/>
      <c r="BZY14" s="13"/>
      <c r="BZZ14" s="13"/>
      <c r="CAA14" s="13"/>
      <c r="CAB14" s="13"/>
      <c r="CAC14" s="13"/>
      <c r="CAD14" s="13"/>
      <c r="CAE14" s="13"/>
      <c r="CAF14" s="13"/>
      <c r="CAG14" s="13"/>
      <c r="CAH14" s="13"/>
      <c r="CAI14" s="13"/>
      <c r="CAJ14" s="13"/>
      <c r="CAK14" s="13"/>
      <c r="CAL14" s="13"/>
      <c r="CAM14" s="13"/>
      <c r="CAN14" s="13"/>
      <c r="CAO14" s="13"/>
      <c r="CAP14" s="13"/>
      <c r="CAQ14" s="13"/>
      <c r="CAR14" s="13"/>
      <c r="CAS14" s="13"/>
      <c r="CAT14" s="13"/>
      <c r="CAU14" s="13"/>
      <c r="CAV14" s="13"/>
      <c r="CAW14" s="13"/>
      <c r="CAX14" s="13"/>
      <c r="CAY14" s="13"/>
      <c r="CAZ14" s="13"/>
      <c r="CBA14" s="13"/>
      <c r="CBB14" s="13"/>
      <c r="CBC14" s="13"/>
      <c r="CBD14" s="13"/>
      <c r="CBE14" s="13"/>
      <c r="CBF14" s="13"/>
      <c r="CBG14" s="13"/>
      <c r="CBH14" s="13"/>
      <c r="CBI14" s="13"/>
      <c r="CBJ14" s="13"/>
      <c r="CBK14" s="13"/>
      <c r="CBL14" s="13"/>
      <c r="CBM14" s="13"/>
      <c r="CBN14" s="13"/>
      <c r="CBO14" s="13"/>
      <c r="CBP14" s="13"/>
      <c r="CBQ14" s="13"/>
      <c r="CBR14" s="13"/>
      <c r="CBS14" s="13"/>
      <c r="CBT14" s="13"/>
      <c r="CBU14" s="13"/>
      <c r="CBV14" s="13"/>
      <c r="CBW14" s="13"/>
      <c r="CBX14" s="13"/>
      <c r="CBY14" s="13"/>
      <c r="CBZ14" s="13"/>
      <c r="CCA14" s="13"/>
      <c r="CCB14" s="13"/>
      <c r="CCC14" s="13"/>
      <c r="CCD14" s="13"/>
      <c r="CCE14" s="13"/>
      <c r="CCF14" s="13"/>
      <c r="CCG14" s="13"/>
      <c r="CCH14" s="13"/>
      <c r="CCI14" s="13"/>
      <c r="CCJ14" s="13"/>
      <c r="CCK14" s="13"/>
      <c r="CCL14" s="13"/>
      <c r="CCM14" s="13"/>
      <c r="CCN14" s="13"/>
      <c r="CCO14" s="13"/>
      <c r="CCP14" s="13"/>
      <c r="CCQ14" s="13"/>
      <c r="CCR14" s="13"/>
      <c r="CCS14" s="13"/>
      <c r="CCT14" s="13"/>
      <c r="CCU14" s="13"/>
      <c r="CCV14" s="13"/>
      <c r="CCW14" s="13"/>
      <c r="CCX14" s="13"/>
      <c r="CCY14" s="13"/>
      <c r="CCZ14" s="13"/>
      <c r="CDA14" s="13"/>
      <c r="CDB14" s="13"/>
      <c r="CDC14" s="13"/>
      <c r="CDD14" s="13"/>
      <c r="CDE14" s="13"/>
      <c r="CDF14" s="13"/>
      <c r="CDG14" s="13"/>
      <c r="CDH14" s="13"/>
      <c r="CDI14" s="13"/>
      <c r="CDJ14" s="13"/>
      <c r="CDK14" s="13"/>
      <c r="CDL14" s="13"/>
      <c r="CDM14" s="13"/>
      <c r="CDN14" s="13"/>
      <c r="CDO14" s="13"/>
      <c r="CDP14" s="13"/>
      <c r="CDQ14" s="13"/>
      <c r="CDR14" s="13"/>
      <c r="CDS14" s="13"/>
      <c r="CDT14" s="13"/>
      <c r="CDU14" s="13"/>
      <c r="CDV14" s="13"/>
      <c r="CDW14" s="13"/>
      <c r="CDX14" s="13"/>
      <c r="CDY14" s="13"/>
      <c r="CDZ14" s="13"/>
      <c r="CEA14" s="13"/>
      <c r="CEB14" s="13"/>
      <c r="CEC14" s="13"/>
      <c r="CED14" s="13"/>
      <c r="CEE14" s="13"/>
      <c r="CEF14" s="13"/>
      <c r="CEG14" s="13"/>
      <c r="CEH14" s="13"/>
      <c r="CEI14" s="13"/>
      <c r="CEJ14" s="13"/>
      <c r="CEK14" s="13"/>
      <c r="CEL14" s="13"/>
      <c r="CEM14" s="13"/>
      <c r="CEN14" s="13"/>
      <c r="CEO14" s="13"/>
      <c r="CEP14" s="13"/>
      <c r="CEQ14" s="13"/>
      <c r="CER14" s="13"/>
      <c r="CES14" s="13"/>
      <c r="CET14" s="13"/>
      <c r="CEU14" s="13"/>
      <c r="CEV14" s="13"/>
      <c r="CEW14" s="13"/>
      <c r="CEX14" s="13"/>
      <c r="CEY14" s="13"/>
      <c r="CEZ14" s="13"/>
      <c r="CFA14" s="13"/>
      <c r="CFB14" s="13"/>
      <c r="CFC14" s="13"/>
      <c r="CFD14" s="13"/>
      <c r="CFE14" s="13"/>
      <c r="CFF14" s="13"/>
      <c r="CFG14" s="13"/>
      <c r="CFH14" s="13"/>
      <c r="CFI14" s="13"/>
      <c r="CFJ14" s="13"/>
      <c r="CFK14" s="13"/>
      <c r="CFL14" s="13"/>
      <c r="CFM14" s="13"/>
      <c r="CFN14" s="13"/>
      <c r="CFO14" s="13"/>
      <c r="CFP14" s="13"/>
      <c r="CFQ14" s="13"/>
      <c r="CFR14" s="13"/>
      <c r="CFS14" s="13"/>
      <c r="CFT14" s="13"/>
      <c r="CFU14" s="13"/>
      <c r="CFV14" s="13"/>
      <c r="CFW14" s="13"/>
      <c r="CFX14" s="13"/>
      <c r="CFY14" s="13"/>
      <c r="CFZ14" s="13"/>
      <c r="CGA14" s="13"/>
      <c r="CGB14" s="13"/>
      <c r="CGC14" s="13"/>
      <c r="CGD14" s="13"/>
      <c r="CGE14" s="13"/>
      <c r="CGF14" s="13"/>
      <c r="CGG14" s="13"/>
      <c r="CGH14" s="13"/>
      <c r="CGI14" s="13"/>
      <c r="CGJ14" s="13"/>
      <c r="CGK14" s="13"/>
      <c r="CGL14" s="13"/>
      <c r="CGM14" s="13"/>
      <c r="CGN14" s="13"/>
      <c r="CGO14" s="13"/>
      <c r="CGP14" s="13"/>
      <c r="CGQ14" s="13"/>
      <c r="CGR14" s="13"/>
      <c r="CGS14" s="13"/>
      <c r="CGT14" s="13"/>
      <c r="CGU14" s="13"/>
      <c r="CGV14" s="13"/>
      <c r="CGW14" s="13"/>
      <c r="CGX14" s="13"/>
      <c r="CGY14" s="13"/>
      <c r="CGZ14" s="13"/>
      <c r="CHA14" s="13"/>
      <c r="CHB14" s="13"/>
      <c r="CHC14" s="13"/>
      <c r="CHD14" s="13"/>
      <c r="CHE14" s="13"/>
      <c r="CHF14" s="13"/>
      <c r="CHG14" s="13"/>
      <c r="CHH14" s="13"/>
      <c r="CHI14" s="13"/>
      <c r="CHJ14" s="13"/>
      <c r="CHK14" s="13"/>
      <c r="CHL14" s="13"/>
      <c r="CHM14" s="13"/>
      <c r="CHN14" s="13"/>
      <c r="CHO14" s="13"/>
      <c r="CHP14" s="13"/>
      <c r="CHQ14" s="13"/>
      <c r="CHR14" s="13"/>
      <c r="CHS14" s="13"/>
      <c r="CHT14" s="13"/>
      <c r="CHU14" s="13"/>
      <c r="CHV14" s="13"/>
      <c r="CHW14" s="13"/>
      <c r="CHX14" s="13"/>
      <c r="CHY14" s="13"/>
      <c r="CHZ14" s="13"/>
      <c r="CIA14" s="13"/>
      <c r="CIB14" s="13"/>
      <c r="CIC14" s="13"/>
      <c r="CID14" s="13"/>
      <c r="CIE14" s="13"/>
      <c r="CIF14" s="13"/>
      <c r="CIG14" s="13"/>
      <c r="CIH14" s="13"/>
      <c r="CII14" s="13"/>
      <c r="CIJ14" s="13"/>
      <c r="CIK14" s="13"/>
      <c r="CIL14" s="13"/>
      <c r="CIM14" s="13"/>
      <c r="CIN14" s="13"/>
      <c r="CIO14" s="13"/>
      <c r="CIP14" s="13"/>
      <c r="CIQ14" s="13"/>
      <c r="CIR14" s="13"/>
      <c r="CIS14" s="13"/>
      <c r="CIT14" s="13"/>
      <c r="CIU14" s="13"/>
      <c r="CIV14" s="13"/>
      <c r="CIW14" s="13"/>
      <c r="CIX14" s="13"/>
      <c r="CIY14" s="13"/>
      <c r="CIZ14" s="13"/>
      <c r="CJA14" s="13"/>
      <c r="CJB14" s="13"/>
      <c r="CJC14" s="13"/>
      <c r="CJD14" s="13"/>
      <c r="CJE14" s="13"/>
      <c r="CJF14" s="13"/>
      <c r="CJG14" s="13"/>
      <c r="CJH14" s="13"/>
      <c r="CJI14" s="13"/>
      <c r="CJJ14" s="13"/>
      <c r="CJK14" s="13"/>
      <c r="CJL14" s="13"/>
      <c r="CJM14" s="13"/>
      <c r="CJN14" s="13"/>
      <c r="CJO14" s="13"/>
      <c r="CJP14" s="13"/>
      <c r="CJQ14" s="13"/>
      <c r="CJR14" s="13"/>
      <c r="CJS14" s="13"/>
      <c r="CJT14" s="13"/>
      <c r="CJU14" s="13"/>
      <c r="CJV14" s="13"/>
      <c r="CJW14" s="13"/>
      <c r="CJX14" s="13"/>
      <c r="CJY14" s="13"/>
      <c r="CJZ14" s="13"/>
      <c r="CKA14" s="13"/>
      <c r="CKB14" s="13"/>
      <c r="CKC14" s="13"/>
      <c r="CKD14" s="13"/>
      <c r="CKE14" s="13"/>
      <c r="CKF14" s="13"/>
      <c r="CKG14" s="13"/>
      <c r="CKH14" s="13"/>
      <c r="CKI14" s="13"/>
      <c r="CKJ14" s="13"/>
      <c r="CKK14" s="13"/>
      <c r="CKL14" s="13"/>
      <c r="CKM14" s="13"/>
      <c r="CKN14" s="13"/>
      <c r="CKO14" s="13"/>
      <c r="CKP14" s="13"/>
      <c r="CKQ14" s="13"/>
      <c r="CKR14" s="13"/>
      <c r="CKS14" s="13"/>
      <c r="CKT14" s="13"/>
      <c r="CKU14" s="13"/>
      <c r="CKV14" s="13"/>
      <c r="CKW14" s="13"/>
      <c r="CKX14" s="13"/>
      <c r="CKY14" s="13"/>
      <c r="CKZ14" s="13"/>
      <c r="CLA14" s="13"/>
      <c r="CLB14" s="13"/>
      <c r="CLC14" s="13"/>
      <c r="CLD14" s="13"/>
      <c r="CLE14" s="13"/>
      <c r="CLF14" s="13"/>
      <c r="CLG14" s="13"/>
      <c r="CLH14" s="13"/>
      <c r="CLI14" s="13"/>
      <c r="CLJ14" s="13"/>
      <c r="CLK14" s="13"/>
      <c r="CLL14" s="13"/>
      <c r="CLM14" s="13"/>
      <c r="CLN14" s="13"/>
      <c r="CLO14" s="13"/>
      <c r="CLP14" s="13"/>
      <c r="CLQ14" s="13"/>
      <c r="CLR14" s="13"/>
      <c r="CLS14" s="13"/>
      <c r="CLT14" s="13"/>
      <c r="CLU14" s="13"/>
      <c r="CLV14" s="13"/>
      <c r="CLW14" s="13"/>
      <c r="CLX14" s="13"/>
      <c r="CLY14" s="13"/>
      <c r="CLZ14" s="13"/>
      <c r="CMA14" s="13"/>
      <c r="CMB14" s="13"/>
      <c r="CMC14" s="13"/>
      <c r="CMD14" s="13"/>
      <c r="CME14" s="13"/>
      <c r="CMF14" s="13"/>
      <c r="CMG14" s="13"/>
      <c r="CMH14" s="13"/>
      <c r="CMI14" s="13"/>
      <c r="CMJ14" s="13"/>
      <c r="CMK14" s="13"/>
      <c r="CML14" s="13"/>
      <c r="CMM14" s="13"/>
      <c r="CMN14" s="13"/>
      <c r="CMO14" s="13"/>
      <c r="CMP14" s="13"/>
      <c r="CMQ14" s="13"/>
      <c r="CMR14" s="13"/>
      <c r="CMS14" s="13"/>
      <c r="CMT14" s="13"/>
      <c r="CMU14" s="13"/>
      <c r="CMV14" s="13"/>
      <c r="CMW14" s="13"/>
      <c r="CMX14" s="13"/>
      <c r="CMY14" s="13"/>
      <c r="CMZ14" s="13"/>
      <c r="CNA14" s="13"/>
      <c r="CNB14" s="13"/>
      <c r="CNC14" s="13"/>
      <c r="CND14" s="13"/>
      <c r="CNE14" s="13"/>
      <c r="CNF14" s="13"/>
      <c r="CNG14" s="13"/>
      <c r="CNH14" s="13"/>
      <c r="CNI14" s="13"/>
      <c r="CNJ14" s="13"/>
      <c r="CNK14" s="13"/>
      <c r="CNL14" s="13"/>
      <c r="CNM14" s="13"/>
      <c r="CNN14" s="13"/>
      <c r="CNO14" s="13"/>
      <c r="CNP14" s="13"/>
      <c r="CNQ14" s="13"/>
      <c r="CNR14" s="13"/>
      <c r="CNS14" s="13"/>
      <c r="CNT14" s="13"/>
      <c r="CNU14" s="13"/>
      <c r="CNV14" s="13"/>
      <c r="CNW14" s="13"/>
      <c r="CNX14" s="13"/>
      <c r="CNY14" s="13"/>
      <c r="CNZ14" s="13"/>
      <c r="COA14" s="13"/>
      <c r="COB14" s="13"/>
      <c r="COC14" s="13"/>
      <c r="COD14" s="13"/>
      <c r="COE14" s="13"/>
      <c r="COF14" s="13"/>
      <c r="COG14" s="13"/>
      <c r="COH14" s="13"/>
      <c r="COI14" s="13"/>
      <c r="COJ14" s="13"/>
      <c r="COK14" s="13"/>
      <c r="COL14" s="13"/>
      <c r="COM14" s="13"/>
      <c r="CON14" s="13"/>
      <c r="COO14" s="13"/>
      <c r="COP14" s="13"/>
      <c r="COQ14" s="13"/>
      <c r="COR14" s="13"/>
      <c r="COS14" s="13"/>
      <c r="COT14" s="13"/>
      <c r="COU14" s="13"/>
      <c r="COV14" s="13"/>
      <c r="COW14" s="13"/>
      <c r="COX14" s="13"/>
      <c r="COY14" s="13"/>
      <c r="COZ14" s="13"/>
      <c r="CPA14" s="13"/>
      <c r="CPB14" s="13"/>
      <c r="CPC14" s="13"/>
      <c r="CPD14" s="13"/>
      <c r="CPE14" s="13"/>
      <c r="CPF14" s="13"/>
      <c r="CPG14" s="13"/>
      <c r="CPH14" s="13"/>
      <c r="CPI14" s="13"/>
      <c r="CPJ14" s="13"/>
      <c r="CPK14" s="13"/>
      <c r="CPL14" s="13"/>
      <c r="CPM14" s="13"/>
      <c r="CPN14" s="13"/>
      <c r="CPO14" s="13"/>
      <c r="CPP14" s="13"/>
      <c r="CPQ14" s="13"/>
      <c r="CPR14" s="13"/>
      <c r="CPS14" s="13"/>
      <c r="CPT14" s="13"/>
      <c r="CPU14" s="13"/>
      <c r="CPV14" s="13"/>
      <c r="CPW14" s="13"/>
      <c r="CPX14" s="13"/>
      <c r="CPY14" s="13"/>
      <c r="CPZ14" s="13"/>
      <c r="CQA14" s="13"/>
      <c r="CQB14" s="13"/>
      <c r="CQC14" s="13"/>
      <c r="CQD14" s="13"/>
      <c r="CQE14" s="13"/>
      <c r="CQF14" s="13"/>
      <c r="CQG14" s="13"/>
      <c r="CQH14" s="13"/>
      <c r="CQI14" s="13"/>
      <c r="CQJ14" s="13"/>
      <c r="CQK14" s="13"/>
      <c r="CQL14" s="13"/>
      <c r="CQM14" s="13"/>
      <c r="CQN14" s="13"/>
      <c r="CQO14" s="13"/>
      <c r="CQP14" s="13"/>
      <c r="CQQ14" s="13"/>
      <c r="CQR14" s="13"/>
      <c r="CQS14" s="13"/>
      <c r="CQT14" s="13"/>
      <c r="CQU14" s="13"/>
      <c r="CQV14" s="13"/>
      <c r="CQW14" s="13"/>
      <c r="CQX14" s="13"/>
      <c r="CQY14" s="13"/>
      <c r="CQZ14" s="13"/>
      <c r="CRA14" s="13"/>
      <c r="CRB14" s="13"/>
      <c r="CRC14" s="13"/>
      <c r="CRD14" s="13"/>
      <c r="CRE14" s="13"/>
      <c r="CRF14" s="13"/>
      <c r="CRG14" s="13"/>
      <c r="CRH14" s="13"/>
      <c r="CRI14" s="13"/>
      <c r="CRJ14" s="13"/>
      <c r="CRK14" s="13"/>
      <c r="CRL14" s="13"/>
      <c r="CRM14" s="13"/>
      <c r="CRN14" s="13"/>
      <c r="CRO14" s="13"/>
      <c r="CRP14" s="13"/>
      <c r="CRQ14" s="13"/>
      <c r="CRR14" s="13"/>
      <c r="CRS14" s="13"/>
      <c r="CRT14" s="13"/>
      <c r="CRU14" s="13"/>
      <c r="CRV14" s="13"/>
      <c r="CRW14" s="13"/>
      <c r="CRX14" s="13"/>
      <c r="CRY14" s="13"/>
      <c r="CRZ14" s="13"/>
      <c r="CSA14" s="13"/>
      <c r="CSB14" s="13"/>
      <c r="CSC14" s="13"/>
      <c r="CSD14" s="13"/>
      <c r="CSE14" s="13"/>
      <c r="CSF14" s="13"/>
      <c r="CSG14" s="13"/>
      <c r="CSH14" s="13"/>
      <c r="CSI14" s="13"/>
      <c r="CSJ14" s="13"/>
      <c r="CSK14" s="13"/>
      <c r="CSL14" s="13"/>
      <c r="CSM14" s="13"/>
      <c r="CSN14" s="13"/>
      <c r="CSO14" s="13"/>
      <c r="CSP14" s="13"/>
      <c r="CSQ14" s="13"/>
      <c r="CSR14" s="13"/>
      <c r="CSS14" s="13"/>
      <c r="CST14" s="13"/>
      <c r="CSU14" s="13"/>
      <c r="CSV14" s="13"/>
      <c r="CSW14" s="13"/>
      <c r="CSX14" s="13"/>
      <c r="CSY14" s="13"/>
      <c r="CSZ14" s="13"/>
      <c r="CTA14" s="13"/>
      <c r="CTB14" s="13"/>
      <c r="CTC14" s="13"/>
      <c r="CTD14" s="13"/>
      <c r="CTE14" s="13"/>
      <c r="CTF14" s="13"/>
      <c r="CTG14" s="13"/>
      <c r="CTH14" s="13"/>
      <c r="CTI14" s="13"/>
      <c r="CTJ14" s="13"/>
      <c r="CTK14" s="13"/>
      <c r="CTL14" s="13"/>
      <c r="CTM14" s="13"/>
      <c r="CTN14" s="13"/>
      <c r="CTO14" s="13"/>
      <c r="CTP14" s="13"/>
      <c r="CTQ14" s="13"/>
      <c r="CTR14" s="13"/>
      <c r="CTS14" s="13"/>
      <c r="CTT14" s="13"/>
      <c r="CTU14" s="13"/>
      <c r="CTV14" s="13"/>
      <c r="CTW14" s="13"/>
      <c r="CTX14" s="13"/>
      <c r="CTY14" s="13"/>
      <c r="CTZ14" s="13"/>
      <c r="CUA14" s="13"/>
      <c r="CUB14" s="13"/>
      <c r="CUC14" s="13"/>
      <c r="CUD14" s="13"/>
      <c r="CUE14" s="13"/>
      <c r="CUF14" s="13"/>
      <c r="CUG14" s="13"/>
      <c r="CUH14" s="13"/>
      <c r="CUI14" s="13"/>
      <c r="CUJ14" s="13"/>
      <c r="CUK14" s="13"/>
      <c r="CUL14" s="13"/>
      <c r="CUM14" s="13"/>
      <c r="CUN14" s="13"/>
      <c r="CUO14" s="13"/>
      <c r="CUP14" s="13"/>
      <c r="CUQ14" s="13"/>
      <c r="CUR14" s="13"/>
      <c r="CUS14" s="13"/>
      <c r="CUT14" s="13"/>
      <c r="CUU14" s="13"/>
      <c r="CUV14" s="13"/>
      <c r="CUW14" s="13"/>
      <c r="CUX14" s="13"/>
      <c r="CUY14" s="13"/>
      <c r="CUZ14" s="13"/>
      <c r="CVA14" s="13"/>
      <c r="CVB14" s="13"/>
      <c r="CVC14" s="13"/>
      <c r="CVD14" s="13"/>
      <c r="CVE14" s="13"/>
      <c r="CVF14" s="13"/>
      <c r="CVG14" s="13"/>
      <c r="CVH14" s="13"/>
      <c r="CVI14" s="13"/>
      <c r="CVJ14" s="13"/>
      <c r="CVK14" s="13"/>
      <c r="CVL14" s="13"/>
      <c r="CVM14" s="13"/>
      <c r="CVN14" s="13"/>
      <c r="CVO14" s="13"/>
      <c r="CVP14" s="13"/>
      <c r="CVQ14" s="13"/>
      <c r="CVR14" s="13"/>
      <c r="CVS14" s="13"/>
      <c r="CVT14" s="13"/>
      <c r="CVU14" s="13"/>
      <c r="CVV14" s="13"/>
      <c r="CVW14" s="13"/>
      <c r="CVX14" s="13"/>
      <c r="CVY14" s="13"/>
      <c r="CVZ14" s="13"/>
      <c r="CWA14" s="13"/>
      <c r="CWB14" s="13"/>
      <c r="CWC14" s="13"/>
      <c r="CWD14" s="13"/>
      <c r="CWE14" s="13"/>
      <c r="CWF14" s="13"/>
      <c r="CWG14" s="13"/>
      <c r="CWH14" s="13"/>
      <c r="CWI14" s="13"/>
      <c r="CWJ14" s="13"/>
      <c r="CWK14" s="13"/>
      <c r="CWL14" s="13"/>
      <c r="CWM14" s="13"/>
      <c r="CWN14" s="13"/>
      <c r="CWO14" s="13"/>
      <c r="CWP14" s="13"/>
      <c r="CWQ14" s="13"/>
      <c r="CWR14" s="13"/>
      <c r="CWS14" s="13"/>
      <c r="CWT14" s="13"/>
      <c r="CWU14" s="13"/>
      <c r="CWV14" s="13"/>
      <c r="CWW14" s="13"/>
      <c r="CWX14" s="13"/>
      <c r="CWY14" s="13"/>
      <c r="CWZ14" s="13"/>
      <c r="CXA14" s="13"/>
      <c r="CXB14" s="13"/>
      <c r="CXC14" s="13"/>
      <c r="CXD14" s="13"/>
      <c r="CXE14" s="13"/>
      <c r="CXF14" s="13"/>
      <c r="CXG14" s="13"/>
      <c r="CXH14" s="13"/>
      <c r="CXI14" s="13"/>
      <c r="CXJ14" s="13"/>
      <c r="CXK14" s="13"/>
      <c r="CXL14" s="13"/>
      <c r="CXM14" s="13"/>
      <c r="CXN14" s="13"/>
      <c r="CXO14" s="13"/>
      <c r="CXP14" s="13"/>
      <c r="CXQ14" s="13"/>
      <c r="CXR14" s="13"/>
      <c r="CXS14" s="13"/>
      <c r="CXT14" s="13"/>
      <c r="CXU14" s="13"/>
      <c r="CXV14" s="13"/>
      <c r="CXW14" s="13"/>
      <c r="CXX14" s="13"/>
      <c r="CXY14" s="13"/>
      <c r="CXZ14" s="13"/>
      <c r="CYA14" s="13"/>
      <c r="CYB14" s="13"/>
      <c r="CYC14" s="13"/>
      <c r="CYD14" s="13"/>
      <c r="CYE14" s="13"/>
      <c r="CYF14" s="13"/>
      <c r="CYG14" s="13"/>
      <c r="CYH14" s="13"/>
      <c r="CYI14" s="13"/>
      <c r="CYJ14" s="13"/>
      <c r="CYK14" s="13"/>
      <c r="CYL14" s="13"/>
      <c r="CYM14" s="13"/>
      <c r="CYN14" s="13"/>
      <c r="CYO14" s="13"/>
      <c r="CYP14" s="13"/>
      <c r="CYQ14" s="13"/>
      <c r="CYR14" s="13"/>
      <c r="CYS14" s="13"/>
      <c r="CYT14" s="13"/>
      <c r="CYU14" s="13"/>
      <c r="CYV14" s="13"/>
      <c r="CYW14" s="13"/>
      <c r="CYX14" s="13"/>
      <c r="CYY14" s="13"/>
      <c r="CYZ14" s="13"/>
      <c r="CZA14" s="13"/>
      <c r="CZB14" s="13"/>
      <c r="CZC14" s="13"/>
      <c r="CZD14" s="13"/>
      <c r="CZE14" s="13"/>
      <c r="CZF14" s="13"/>
      <c r="CZG14" s="13"/>
      <c r="CZH14" s="13"/>
      <c r="CZI14" s="13"/>
      <c r="CZJ14" s="13"/>
      <c r="CZK14" s="13"/>
      <c r="CZL14" s="13"/>
      <c r="CZM14" s="13"/>
      <c r="CZN14" s="13"/>
      <c r="CZO14" s="13"/>
      <c r="CZP14" s="13"/>
      <c r="CZQ14" s="13"/>
      <c r="CZR14" s="13"/>
      <c r="CZS14" s="13"/>
      <c r="CZT14" s="13"/>
      <c r="CZU14" s="13"/>
      <c r="CZV14" s="13"/>
      <c r="CZW14" s="13"/>
      <c r="CZX14" s="13"/>
      <c r="CZY14" s="13"/>
      <c r="CZZ14" s="13"/>
      <c r="DAA14" s="13"/>
      <c r="DAB14" s="13"/>
      <c r="DAC14" s="13"/>
      <c r="DAD14" s="13"/>
      <c r="DAE14" s="13"/>
      <c r="DAF14" s="13"/>
      <c r="DAG14" s="13"/>
      <c r="DAH14" s="13"/>
      <c r="DAI14" s="13"/>
      <c r="DAJ14" s="13"/>
      <c r="DAK14" s="13"/>
      <c r="DAL14" s="13"/>
      <c r="DAM14" s="13"/>
      <c r="DAN14" s="13"/>
      <c r="DAO14" s="13"/>
      <c r="DAP14" s="13"/>
      <c r="DAQ14" s="13"/>
      <c r="DAR14" s="13"/>
      <c r="DAS14" s="13"/>
      <c r="DAT14" s="13"/>
      <c r="DAU14" s="13"/>
      <c r="DAV14" s="13"/>
      <c r="DAW14" s="13"/>
      <c r="DAX14" s="13"/>
      <c r="DAY14" s="13"/>
      <c r="DAZ14" s="13"/>
      <c r="DBA14" s="13"/>
      <c r="DBB14" s="13"/>
      <c r="DBC14" s="13"/>
      <c r="DBD14" s="13"/>
      <c r="DBE14" s="13"/>
      <c r="DBF14" s="13"/>
      <c r="DBG14" s="13"/>
      <c r="DBH14" s="13"/>
      <c r="DBI14" s="13"/>
      <c r="DBJ14" s="13"/>
      <c r="DBK14" s="13"/>
      <c r="DBL14" s="13"/>
      <c r="DBM14" s="13"/>
      <c r="DBN14" s="13"/>
      <c r="DBO14" s="13"/>
      <c r="DBP14" s="13"/>
      <c r="DBQ14" s="13"/>
      <c r="DBR14" s="13"/>
      <c r="DBS14" s="13"/>
      <c r="DBT14" s="13"/>
      <c r="DBU14" s="13"/>
      <c r="DBV14" s="13"/>
      <c r="DBW14" s="13"/>
      <c r="DBX14" s="13"/>
      <c r="DBY14" s="13"/>
      <c r="DBZ14" s="13"/>
      <c r="DCA14" s="13"/>
      <c r="DCB14" s="13"/>
      <c r="DCC14" s="13"/>
      <c r="DCD14" s="13"/>
      <c r="DCE14" s="13"/>
      <c r="DCF14" s="13"/>
      <c r="DCG14" s="13"/>
      <c r="DCH14" s="13"/>
      <c r="DCI14" s="13"/>
      <c r="DCJ14" s="13"/>
      <c r="DCK14" s="13"/>
      <c r="DCL14" s="13"/>
      <c r="DCM14" s="13"/>
      <c r="DCN14" s="13"/>
      <c r="DCO14" s="13"/>
      <c r="DCP14" s="13"/>
      <c r="DCQ14" s="13"/>
      <c r="DCR14" s="13"/>
      <c r="DCS14" s="13"/>
      <c r="DCT14" s="13"/>
      <c r="DCU14" s="13"/>
      <c r="DCV14" s="13"/>
      <c r="DCW14" s="13"/>
      <c r="DCX14" s="13"/>
      <c r="DCY14" s="13"/>
      <c r="DCZ14" s="13"/>
      <c r="DDA14" s="13"/>
      <c r="DDB14" s="13"/>
      <c r="DDC14" s="13"/>
      <c r="DDD14" s="13"/>
      <c r="DDE14" s="13"/>
      <c r="DDF14" s="13"/>
      <c r="DDG14" s="13"/>
      <c r="DDH14" s="13"/>
      <c r="DDI14" s="13"/>
      <c r="DDJ14" s="13"/>
      <c r="DDK14" s="13"/>
      <c r="DDL14" s="13"/>
      <c r="DDM14" s="13"/>
      <c r="DDN14" s="13"/>
      <c r="DDO14" s="13"/>
      <c r="DDP14" s="13"/>
      <c r="DDQ14" s="13"/>
      <c r="DDR14" s="13"/>
      <c r="DDS14" s="13"/>
      <c r="DDT14" s="13"/>
      <c r="DDU14" s="13"/>
      <c r="DDV14" s="13"/>
      <c r="DDW14" s="13"/>
      <c r="DDX14" s="13"/>
      <c r="DDY14" s="13"/>
      <c r="DDZ14" s="13"/>
      <c r="DEA14" s="13"/>
      <c r="DEB14" s="13"/>
      <c r="DEC14" s="13"/>
      <c r="DED14" s="13"/>
      <c r="DEE14" s="13"/>
      <c r="DEF14" s="13"/>
      <c r="DEG14" s="13"/>
      <c r="DEH14" s="13"/>
      <c r="DEI14" s="13"/>
      <c r="DEJ14" s="13"/>
      <c r="DEK14" s="13"/>
      <c r="DEL14" s="13"/>
      <c r="DEM14" s="13"/>
      <c r="DEN14" s="13"/>
      <c r="DEO14" s="13"/>
      <c r="DEP14" s="13"/>
      <c r="DEQ14" s="13"/>
      <c r="DER14" s="13"/>
      <c r="DES14" s="13"/>
      <c r="DET14" s="13"/>
      <c r="DEU14" s="13"/>
      <c r="DEV14" s="13"/>
      <c r="DEW14" s="13"/>
      <c r="DEX14" s="13"/>
      <c r="DEY14" s="13"/>
      <c r="DEZ14" s="13"/>
      <c r="DFA14" s="13"/>
      <c r="DFB14" s="13"/>
      <c r="DFC14" s="13"/>
      <c r="DFD14" s="13"/>
      <c r="DFE14" s="13"/>
      <c r="DFF14" s="13"/>
      <c r="DFG14" s="13"/>
      <c r="DFH14" s="13"/>
      <c r="DFI14" s="13"/>
      <c r="DFJ14" s="13"/>
      <c r="DFK14" s="13"/>
      <c r="DFL14" s="13"/>
      <c r="DFM14" s="13"/>
      <c r="DFN14" s="13"/>
      <c r="DFO14" s="13"/>
      <c r="DFP14" s="13"/>
      <c r="DFQ14" s="13"/>
      <c r="DFR14" s="13"/>
      <c r="DFS14" s="13"/>
      <c r="DFT14" s="13"/>
      <c r="DFU14" s="13"/>
      <c r="DFV14" s="13"/>
      <c r="DFW14" s="13"/>
      <c r="DFX14" s="13"/>
      <c r="DFY14" s="13"/>
      <c r="DFZ14" s="13"/>
      <c r="DGA14" s="13"/>
      <c r="DGB14" s="13"/>
      <c r="DGC14" s="13"/>
      <c r="DGD14" s="13"/>
      <c r="DGE14" s="13"/>
      <c r="DGF14" s="13"/>
      <c r="DGG14" s="13"/>
      <c r="DGH14" s="13"/>
      <c r="DGI14" s="13"/>
      <c r="DGJ14" s="13"/>
      <c r="DGK14" s="13"/>
      <c r="DGL14" s="13"/>
      <c r="DGM14" s="13"/>
      <c r="DGN14" s="13"/>
      <c r="DGO14" s="13"/>
      <c r="DGP14" s="13"/>
      <c r="DGQ14" s="13"/>
      <c r="DGR14" s="13"/>
      <c r="DGS14" s="13"/>
      <c r="DGT14" s="13"/>
      <c r="DGU14" s="13"/>
      <c r="DGV14" s="13"/>
      <c r="DGW14" s="13"/>
      <c r="DGX14" s="13"/>
      <c r="DGY14" s="13"/>
      <c r="DGZ14" s="13"/>
      <c r="DHA14" s="13"/>
      <c r="DHB14" s="13"/>
      <c r="DHC14" s="13"/>
      <c r="DHD14" s="13"/>
      <c r="DHE14" s="13"/>
      <c r="DHF14" s="13"/>
      <c r="DHG14" s="13"/>
      <c r="DHH14" s="13"/>
      <c r="DHI14" s="13"/>
      <c r="DHJ14" s="13"/>
      <c r="DHK14" s="13"/>
      <c r="DHL14" s="13"/>
      <c r="DHM14" s="13"/>
      <c r="DHN14" s="13"/>
      <c r="DHO14" s="13"/>
      <c r="DHP14" s="13"/>
      <c r="DHQ14" s="13"/>
      <c r="DHR14" s="13"/>
      <c r="DHS14" s="13"/>
      <c r="DHT14" s="13"/>
      <c r="DHU14" s="13"/>
      <c r="DHV14" s="13"/>
      <c r="DHW14" s="13"/>
      <c r="DHX14" s="13"/>
      <c r="DHY14" s="13"/>
      <c r="DHZ14" s="13"/>
      <c r="DIA14" s="13"/>
      <c r="DIB14" s="13"/>
      <c r="DIC14" s="13"/>
      <c r="DID14" s="13"/>
      <c r="DIE14" s="13"/>
      <c r="DIF14" s="13"/>
      <c r="DIG14" s="13"/>
      <c r="DIH14" s="13"/>
      <c r="DII14" s="13"/>
      <c r="DIJ14" s="13"/>
      <c r="DIK14" s="13"/>
      <c r="DIL14" s="13"/>
      <c r="DIM14" s="13"/>
      <c r="DIN14" s="13"/>
      <c r="DIO14" s="13"/>
      <c r="DIP14" s="13"/>
      <c r="DIQ14" s="13"/>
      <c r="DIR14" s="13"/>
      <c r="DIS14" s="13"/>
      <c r="DIT14" s="13"/>
      <c r="DIU14" s="13"/>
      <c r="DIV14" s="13"/>
      <c r="DIW14" s="13"/>
      <c r="DIX14" s="13"/>
      <c r="DIY14" s="13"/>
      <c r="DIZ14" s="13"/>
      <c r="DJA14" s="13"/>
      <c r="DJB14" s="13"/>
      <c r="DJC14" s="13"/>
      <c r="DJD14" s="13"/>
      <c r="DJE14" s="13"/>
      <c r="DJF14" s="13"/>
      <c r="DJG14" s="13"/>
      <c r="DJH14" s="13"/>
      <c r="DJI14" s="13"/>
      <c r="DJJ14" s="13"/>
      <c r="DJK14" s="13"/>
      <c r="DJL14" s="13"/>
      <c r="DJM14" s="13"/>
      <c r="DJN14" s="13"/>
      <c r="DJO14" s="13"/>
      <c r="DJP14" s="13"/>
      <c r="DJQ14" s="13"/>
      <c r="DJR14" s="13"/>
      <c r="DJS14" s="13"/>
      <c r="DJT14" s="13"/>
      <c r="DJU14" s="13"/>
      <c r="DJV14" s="13"/>
      <c r="DJW14" s="13"/>
      <c r="DJX14" s="13"/>
      <c r="DJY14" s="13"/>
      <c r="DJZ14" s="13"/>
      <c r="DKA14" s="13"/>
      <c r="DKB14" s="13"/>
      <c r="DKC14" s="13"/>
      <c r="DKD14" s="13"/>
      <c r="DKE14" s="13"/>
      <c r="DKF14" s="13"/>
      <c r="DKG14" s="13"/>
      <c r="DKH14" s="13"/>
      <c r="DKI14" s="13"/>
      <c r="DKJ14" s="13"/>
      <c r="DKK14" s="13"/>
      <c r="DKL14" s="13"/>
      <c r="DKM14" s="13"/>
      <c r="DKN14" s="13"/>
      <c r="DKO14" s="13"/>
      <c r="DKP14" s="13"/>
      <c r="DKQ14" s="13"/>
      <c r="DKR14" s="13"/>
      <c r="DKS14" s="13"/>
      <c r="DKT14" s="13"/>
      <c r="DKU14" s="13"/>
      <c r="DKV14" s="13"/>
      <c r="DKW14" s="13"/>
      <c r="DKX14" s="13"/>
      <c r="DKY14" s="13"/>
      <c r="DKZ14" s="13"/>
      <c r="DLA14" s="13"/>
      <c r="DLB14" s="13"/>
      <c r="DLC14" s="13"/>
      <c r="DLD14" s="13"/>
      <c r="DLE14" s="13"/>
      <c r="DLF14" s="13"/>
      <c r="DLG14" s="13"/>
      <c r="DLH14" s="13"/>
      <c r="DLI14" s="13"/>
      <c r="DLJ14" s="13"/>
      <c r="DLK14" s="13"/>
      <c r="DLL14" s="13"/>
      <c r="DLM14" s="13"/>
      <c r="DLN14" s="13"/>
      <c r="DLO14" s="13"/>
      <c r="DLP14" s="13"/>
      <c r="DLQ14" s="13"/>
      <c r="DLR14" s="13"/>
      <c r="DLS14" s="13"/>
      <c r="DLT14" s="13"/>
      <c r="DLU14" s="13"/>
      <c r="DLV14" s="13"/>
      <c r="DLW14" s="13"/>
      <c r="DLX14" s="13"/>
      <c r="DLY14" s="13"/>
      <c r="DLZ14" s="13"/>
      <c r="DMA14" s="13"/>
      <c r="DMB14" s="13"/>
      <c r="DMC14" s="13"/>
      <c r="DMD14" s="13"/>
      <c r="DME14" s="13"/>
      <c r="DMF14" s="13"/>
      <c r="DMG14" s="13"/>
      <c r="DMH14" s="13"/>
      <c r="DMI14" s="13"/>
      <c r="DMJ14" s="13"/>
      <c r="DMK14" s="13"/>
      <c r="DML14" s="13"/>
      <c r="DMM14" s="13"/>
      <c r="DMN14" s="13"/>
      <c r="DMO14" s="13"/>
      <c r="DMP14" s="13"/>
      <c r="DMQ14" s="13"/>
      <c r="DMR14" s="13"/>
      <c r="DMS14" s="13"/>
      <c r="DMT14" s="13"/>
      <c r="DMU14" s="13"/>
      <c r="DMV14" s="13"/>
      <c r="DMW14" s="13"/>
      <c r="DMX14" s="13"/>
      <c r="DMY14" s="13"/>
      <c r="DMZ14" s="13"/>
      <c r="DNA14" s="13"/>
      <c r="DNB14" s="13"/>
      <c r="DNC14" s="13"/>
      <c r="DND14" s="13"/>
      <c r="DNE14" s="13"/>
      <c r="DNF14" s="13"/>
      <c r="DNG14" s="13"/>
      <c r="DNH14" s="13"/>
      <c r="DNI14" s="13"/>
      <c r="DNJ14" s="13"/>
      <c r="DNK14" s="13"/>
      <c r="DNL14" s="13"/>
      <c r="DNM14" s="13"/>
      <c r="DNN14" s="13"/>
      <c r="DNO14" s="13"/>
      <c r="DNP14" s="13"/>
      <c r="DNQ14" s="13"/>
      <c r="DNR14" s="13"/>
      <c r="DNS14" s="13"/>
      <c r="DNT14" s="13"/>
      <c r="DNU14" s="13"/>
      <c r="DNV14" s="13"/>
      <c r="DNW14" s="13"/>
      <c r="DNX14" s="13"/>
      <c r="DNY14" s="13"/>
      <c r="DNZ14" s="13"/>
      <c r="DOA14" s="13"/>
      <c r="DOB14" s="13"/>
      <c r="DOC14" s="13"/>
      <c r="DOD14" s="13"/>
      <c r="DOE14" s="13"/>
      <c r="DOF14" s="13"/>
      <c r="DOG14" s="13"/>
      <c r="DOH14" s="13"/>
      <c r="DOI14" s="13"/>
      <c r="DOJ14" s="13"/>
      <c r="DOK14" s="13"/>
      <c r="DOL14" s="13"/>
      <c r="DOM14" s="13"/>
      <c r="DON14" s="13"/>
      <c r="DOO14" s="13"/>
      <c r="DOP14" s="13"/>
      <c r="DOQ14" s="13"/>
      <c r="DOR14" s="13"/>
      <c r="DOS14" s="13"/>
      <c r="DOT14" s="13"/>
      <c r="DOU14" s="13"/>
      <c r="DOV14" s="13"/>
      <c r="DOW14" s="13"/>
      <c r="DOX14" s="13"/>
      <c r="DOY14" s="13"/>
      <c r="DOZ14" s="13"/>
      <c r="DPA14" s="13"/>
      <c r="DPB14" s="13"/>
      <c r="DPC14" s="13"/>
      <c r="DPD14" s="13"/>
      <c r="DPE14" s="13"/>
      <c r="DPF14" s="13"/>
      <c r="DPG14" s="13"/>
      <c r="DPH14" s="13"/>
      <c r="DPI14" s="13"/>
      <c r="DPJ14" s="13"/>
      <c r="DPK14" s="13"/>
      <c r="DPL14" s="13"/>
      <c r="DPM14" s="13"/>
      <c r="DPN14" s="13"/>
      <c r="DPO14" s="13"/>
      <c r="DPP14" s="13"/>
      <c r="DPQ14" s="13"/>
      <c r="DPR14" s="13"/>
      <c r="DPS14" s="13"/>
      <c r="DPT14" s="13"/>
      <c r="DPU14" s="13"/>
      <c r="DPV14" s="13"/>
      <c r="DPW14" s="13"/>
      <c r="DPX14" s="13"/>
      <c r="DPY14" s="13"/>
      <c r="DPZ14" s="13"/>
      <c r="DQA14" s="13"/>
      <c r="DQB14" s="13"/>
      <c r="DQC14" s="13"/>
      <c r="DQD14" s="13"/>
      <c r="DQE14" s="13"/>
      <c r="DQF14" s="13"/>
      <c r="DQG14" s="13"/>
      <c r="DQH14" s="13"/>
      <c r="DQI14" s="13"/>
      <c r="DQJ14" s="13"/>
      <c r="DQK14" s="13"/>
      <c r="DQL14" s="13"/>
      <c r="DQM14" s="13"/>
      <c r="DQN14" s="13"/>
      <c r="DQO14" s="13"/>
      <c r="DQP14" s="13"/>
      <c r="DQQ14" s="13"/>
      <c r="DQR14" s="13"/>
      <c r="DQS14" s="13"/>
      <c r="DQT14" s="13"/>
      <c r="DQU14" s="13"/>
      <c r="DQV14" s="13"/>
      <c r="DQW14" s="13"/>
      <c r="DQX14" s="13"/>
      <c r="DQY14" s="13"/>
      <c r="DQZ14" s="13"/>
      <c r="DRA14" s="13"/>
      <c r="DRB14" s="13"/>
      <c r="DRC14" s="13"/>
      <c r="DRD14" s="13"/>
      <c r="DRE14" s="13"/>
      <c r="DRF14" s="13"/>
      <c r="DRG14" s="13"/>
      <c r="DRH14" s="13"/>
      <c r="DRI14" s="13"/>
      <c r="DRJ14" s="13"/>
      <c r="DRK14" s="13"/>
      <c r="DRL14" s="13"/>
      <c r="DRM14" s="13"/>
      <c r="DRN14" s="13"/>
      <c r="DRO14" s="13"/>
      <c r="DRP14" s="13"/>
      <c r="DRQ14" s="13"/>
      <c r="DRR14" s="13"/>
      <c r="DRS14" s="13"/>
      <c r="DRT14" s="13"/>
      <c r="DRU14" s="13"/>
      <c r="DRV14" s="13"/>
      <c r="DRW14" s="13"/>
      <c r="DRX14" s="13"/>
      <c r="DRY14" s="13"/>
      <c r="DRZ14" s="13"/>
      <c r="DSA14" s="13"/>
      <c r="DSB14" s="13"/>
      <c r="DSC14" s="13"/>
      <c r="DSD14" s="13"/>
      <c r="DSE14" s="13"/>
      <c r="DSF14" s="13"/>
      <c r="DSG14" s="13"/>
      <c r="DSH14" s="13"/>
      <c r="DSI14" s="13"/>
      <c r="DSJ14" s="13"/>
      <c r="DSK14" s="13"/>
      <c r="DSL14" s="13"/>
      <c r="DSM14" s="13"/>
      <c r="DSN14" s="13"/>
      <c r="DSO14" s="13"/>
      <c r="DSP14" s="13"/>
      <c r="DSQ14" s="13"/>
      <c r="DSR14" s="13"/>
      <c r="DSS14" s="13"/>
      <c r="DST14" s="13"/>
      <c r="DSU14" s="13"/>
      <c r="DSV14" s="13"/>
      <c r="DSW14" s="13"/>
      <c r="DSX14" s="13"/>
      <c r="DSY14" s="13"/>
      <c r="DSZ14" s="13"/>
      <c r="DTA14" s="13"/>
      <c r="DTB14" s="13"/>
      <c r="DTC14" s="13"/>
      <c r="DTD14" s="13"/>
      <c r="DTE14" s="13"/>
      <c r="DTF14" s="13"/>
      <c r="DTG14" s="13"/>
      <c r="DTH14" s="13"/>
      <c r="DTI14" s="13"/>
      <c r="DTJ14" s="13"/>
      <c r="DTK14" s="13"/>
      <c r="DTL14" s="13"/>
      <c r="DTM14" s="13"/>
      <c r="DTN14" s="13"/>
      <c r="DTO14" s="13"/>
      <c r="DTP14" s="13"/>
      <c r="DTQ14" s="13"/>
      <c r="DTR14" s="13"/>
      <c r="DTS14" s="13"/>
      <c r="DTT14" s="13"/>
      <c r="DTU14" s="13"/>
      <c r="DTV14" s="13"/>
      <c r="DTW14" s="13"/>
      <c r="DTX14" s="13"/>
      <c r="DTY14" s="13"/>
      <c r="DTZ14" s="13"/>
      <c r="DUA14" s="13"/>
      <c r="DUB14" s="13"/>
      <c r="DUC14" s="13"/>
      <c r="DUD14" s="13"/>
      <c r="DUE14" s="13"/>
      <c r="DUF14" s="13"/>
      <c r="DUG14" s="13"/>
      <c r="DUH14" s="13"/>
      <c r="DUI14" s="13"/>
      <c r="DUJ14" s="13"/>
      <c r="DUK14" s="13"/>
      <c r="DUL14" s="13"/>
      <c r="DUM14" s="13"/>
      <c r="DUN14" s="13"/>
      <c r="DUO14" s="13"/>
      <c r="DUP14" s="13"/>
      <c r="DUQ14" s="13"/>
      <c r="DUR14" s="13"/>
      <c r="DUS14" s="13"/>
      <c r="DUT14" s="13"/>
      <c r="DUU14" s="13"/>
      <c r="DUV14" s="13"/>
      <c r="DUW14" s="13"/>
      <c r="DUX14" s="13"/>
      <c r="DUY14" s="13"/>
      <c r="DUZ14" s="13"/>
      <c r="DVA14" s="13"/>
      <c r="DVB14" s="13"/>
      <c r="DVC14" s="13"/>
      <c r="DVD14" s="13"/>
      <c r="DVE14" s="13"/>
      <c r="DVF14" s="13"/>
      <c r="DVG14" s="13"/>
      <c r="DVH14" s="13"/>
      <c r="DVI14" s="13"/>
      <c r="DVJ14" s="13"/>
      <c r="DVK14" s="13"/>
      <c r="DVL14" s="13"/>
      <c r="DVM14" s="13"/>
      <c r="DVN14" s="13"/>
      <c r="DVO14" s="13"/>
      <c r="DVP14" s="13"/>
      <c r="DVQ14" s="13"/>
      <c r="DVR14" s="13"/>
      <c r="DVS14" s="13"/>
      <c r="DVT14" s="13"/>
      <c r="DVU14" s="13"/>
      <c r="DVV14" s="13"/>
      <c r="DVW14" s="13"/>
      <c r="DVX14" s="13"/>
      <c r="DVY14" s="13"/>
      <c r="DVZ14" s="13"/>
      <c r="DWA14" s="13"/>
      <c r="DWB14" s="13"/>
      <c r="DWC14" s="13"/>
      <c r="DWD14" s="13"/>
      <c r="DWE14" s="13"/>
      <c r="DWF14" s="13"/>
      <c r="DWG14" s="13"/>
      <c r="DWH14" s="13"/>
      <c r="DWI14" s="13"/>
      <c r="DWJ14" s="13"/>
      <c r="DWK14" s="13"/>
      <c r="DWL14" s="13"/>
      <c r="DWM14" s="13"/>
      <c r="DWN14" s="13"/>
      <c r="DWO14" s="13"/>
      <c r="DWP14" s="13"/>
      <c r="DWQ14" s="13"/>
      <c r="DWR14" s="13"/>
      <c r="DWS14" s="13"/>
      <c r="DWT14" s="13"/>
      <c r="DWU14" s="13"/>
      <c r="DWV14" s="13"/>
      <c r="DWW14" s="13"/>
      <c r="DWX14" s="13"/>
      <c r="DWY14" s="13"/>
      <c r="DWZ14" s="13"/>
      <c r="DXA14" s="13"/>
      <c r="DXB14" s="13"/>
      <c r="DXC14" s="13"/>
      <c r="DXD14" s="13"/>
      <c r="DXE14" s="13"/>
      <c r="DXF14" s="13"/>
      <c r="DXG14" s="13"/>
      <c r="DXH14" s="13"/>
      <c r="DXI14" s="13"/>
      <c r="DXJ14" s="13"/>
      <c r="DXK14" s="13"/>
      <c r="DXL14" s="13"/>
      <c r="DXM14" s="13"/>
      <c r="DXN14" s="13"/>
      <c r="DXO14" s="13"/>
      <c r="DXP14" s="13"/>
      <c r="DXQ14" s="13"/>
      <c r="DXR14" s="13"/>
      <c r="DXS14" s="13"/>
      <c r="DXT14" s="13"/>
      <c r="DXU14" s="13"/>
      <c r="DXV14" s="13"/>
      <c r="DXW14" s="13"/>
      <c r="DXX14" s="13"/>
      <c r="DXY14" s="13"/>
      <c r="DXZ14" s="13"/>
      <c r="DYA14" s="13"/>
      <c r="DYB14" s="13"/>
      <c r="DYC14" s="13"/>
      <c r="DYD14" s="13"/>
      <c r="DYE14" s="13"/>
      <c r="DYF14" s="13"/>
      <c r="DYG14" s="13"/>
      <c r="DYH14" s="13"/>
      <c r="DYI14" s="13"/>
      <c r="DYJ14" s="13"/>
      <c r="DYK14" s="13"/>
      <c r="DYL14" s="13"/>
      <c r="DYM14" s="13"/>
      <c r="DYN14" s="13"/>
      <c r="DYO14" s="13"/>
      <c r="DYP14" s="13"/>
      <c r="DYQ14" s="13"/>
      <c r="DYR14" s="13"/>
      <c r="DYS14" s="13"/>
      <c r="DYT14" s="13"/>
      <c r="DYU14" s="13"/>
      <c r="DYV14" s="13"/>
      <c r="DYW14" s="13"/>
      <c r="DYX14" s="13"/>
      <c r="DYY14" s="13"/>
      <c r="DYZ14" s="13"/>
      <c r="DZA14" s="13"/>
      <c r="DZB14" s="13"/>
      <c r="DZC14" s="13"/>
      <c r="DZD14" s="13"/>
      <c r="DZE14" s="13"/>
      <c r="DZF14" s="13"/>
      <c r="DZG14" s="13"/>
      <c r="DZH14" s="13"/>
      <c r="DZI14" s="13"/>
      <c r="DZJ14" s="13"/>
      <c r="DZK14" s="13"/>
      <c r="DZL14" s="13"/>
      <c r="DZM14" s="13"/>
      <c r="DZN14" s="13"/>
      <c r="DZO14" s="13"/>
      <c r="DZP14" s="13"/>
      <c r="DZQ14" s="13"/>
      <c r="DZR14" s="13"/>
      <c r="DZS14" s="13"/>
      <c r="DZT14" s="13"/>
      <c r="DZU14" s="13"/>
      <c r="DZV14" s="13"/>
      <c r="DZW14" s="13"/>
      <c r="DZX14" s="13"/>
      <c r="DZY14" s="13"/>
      <c r="DZZ14" s="13"/>
      <c r="EAA14" s="13"/>
      <c r="EAB14" s="13"/>
      <c r="EAC14" s="13"/>
      <c r="EAD14" s="13"/>
      <c r="EAE14" s="13"/>
      <c r="EAF14" s="13"/>
      <c r="EAG14" s="13"/>
      <c r="EAH14" s="13"/>
      <c r="EAI14" s="13"/>
      <c r="EAJ14" s="13"/>
      <c r="EAK14" s="13"/>
      <c r="EAL14" s="13"/>
      <c r="EAM14" s="13"/>
      <c r="EAN14" s="13"/>
      <c r="EAO14" s="13"/>
      <c r="EAP14" s="13"/>
      <c r="EAQ14" s="13"/>
      <c r="EAR14" s="13"/>
      <c r="EAS14" s="13"/>
      <c r="EAT14" s="13"/>
      <c r="EAU14" s="13"/>
      <c r="EAV14" s="13"/>
      <c r="EAW14" s="13"/>
      <c r="EAX14" s="13"/>
      <c r="EAY14" s="13"/>
      <c r="EAZ14" s="13"/>
      <c r="EBA14" s="13"/>
      <c r="EBB14" s="13"/>
      <c r="EBC14" s="13"/>
      <c r="EBD14" s="13"/>
      <c r="EBE14" s="13"/>
      <c r="EBF14" s="13"/>
      <c r="EBG14" s="13"/>
      <c r="EBH14" s="13"/>
      <c r="EBI14" s="13"/>
      <c r="EBJ14" s="13"/>
      <c r="EBK14" s="13"/>
      <c r="EBL14" s="13"/>
      <c r="EBM14" s="13"/>
      <c r="EBN14" s="13"/>
      <c r="EBO14" s="13"/>
      <c r="EBP14" s="13"/>
      <c r="EBQ14" s="13"/>
      <c r="EBR14" s="13"/>
      <c r="EBS14" s="13"/>
      <c r="EBT14" s="13"/>
      <c r="EBU14" s="13"/>
      <c r="EBV14" s="13"/>
      <c r="EBW14" s="13"/>
      <c r="EBX14" s="13"/>
      <c r="EBY14" s="13"/>
      <c r="EBZ14" s="13"/>
      <c r="ECA14" s="13"/>
      <c r="ECB14" s="13"/>
      <c r="ECC14" s="13"/>
      <c r="ECD14" s="13"/>
      <c r="ECE14" s="13"/>
      <c r="ECF14" s="13"/>
      <c r="ECG14" s="13"/>
      <c r="ECH14" s="13"/>
      <c r="ECI14" s="13"/>
      <c r="ECJ14" s="13"/>
      <c r="ECK14" s="13"/>
      <c r="ECL14" s="13"/>
      <c r="ECM14" s="13"/>
      <c r="ECN14" s="13"/>
      <c r="ECO14" s="13"/>
      <c r="ECP14" s="13"/>
      <c r="ECQ14" s="13"/>
      <c r="ECR14" s="13"/>
      <c r="ECS14" s="13"/>
      <c r="ECT14" s="13"/>
      <c r="ECU14" s="13"/>
      <c r="ECV14" s="13"/>
      <c r="ECW14" s="13"/>
      <c r="ECX14" s="13"/>
      <c r="ECY14" s="13"/>
      <c r="ECZ14" s="13"/>
      <c r="EDA14" s="13"/>
      <c r="EDB14" s="13"/>
      <c r="EDC14" s="13"/>
      <c r="EDD14" s="13"/>
      <c r="EDE14" s="13"/>
      <c r="EDF14" s="13"/>
      <c r="EDG14" s="13"/>
      <c r="EDH14" s="13"/>
      <c r="EDI14" s="13"/>
      <c r="EDJ14" s="13"/>
      <c r="EDK14" s="13"/>
      <c r="EDL14" s="13"/>
      <c r="EDM14" s="13"/>
      <c r="EDN14" s="13"/>
      <c r="EDO14" s="13"/>
      <c r="EDP14" s="13"/>
      <c r="EDQ14" s="13"/>
      <c r="EDR14" s="13"/>
      <c r="EDS14" s="13"/>
      <c r="EDT14" s="13"/>
      <c r="EDU14" s="13"/>
      <c r="EDV14" s="13"/>
      <c r="EDW14" s="13"/>
      <c r="EDX14" s="13"/>
      <c r="EDY14" s="13"/>
      <c r="EDZ14" s="13"/>
      <c r="EEA14" s="13"/>
      <c r="EEB14" s="13"/>
      <c r="EEC14" s="13"/>
      <c r="EED14" s="13"/>
      <c r="EEE14" s="13"/>
      <c r="EEF14" s="13"/>
      <c r="EEG14" s="13"/>
      <c r="EEH14" s="13"/>
      <c r="EEI14" s="13"/>
      <c r="EEJ14" s="13"/>
      <c r="EEK14" s="13"/>
      <c r="EEL14" s="13"/>
      <c r="EEM14" s="13"/>
      <c r="EEN14" s="13"/>
      <c r="EEO14" s="13"/>
      <c r="EEP14" s="13"/>
      <c r="EEQ14" s="13"/>
      <c r="EER14" s="13"/>
      <c r="EES14" s="13"/>
      <c r="EET14" s="13"/>
      <c r="EEU14" s="13"/>
      <c r="EEV14" s="13"/>
      <c r="EEW14" s="13"/>
      <c r="EEX14" s="13"/>
      <c r="EEY14" s="13"/>
      <c r="EEZ14" s="13"/>
      <c r="EFA14" s="13"/>
      <c r="EFB14" s="13"/>
      <c r="EFC14" s="13"/>
      <c r="EFD14" s="13"/>
      <c r="EFE14" s="13"/>
      <c r="EFF14" s="13"/>
      <c r="EFG14" s="13"/>
      <c r="EFH14" s="13"/>
      <c r="EFI14" s="13"/>
      <c r="EFJ14" s="13"/>
      <c r="EFK14" s="13"/>
      <c r="EFL14" s="13"/>
      <c r="EFM14" s="13"/>
      <c r="EFN14" s="13"/>
      <c r="EFO14" s="13"/>
      <c r="EFP14" s="13"/>
      <c r="EFQ14" s="13"/>
      <c r="EFR14" s="13"/>
      <c r="EFS14" s="13"/>
      <c r="EFT14" s="13"/>
      <c r="EFU14" s="13"/>
      <c r="EFV14" s="13"/>
      <c r="EFW14" s="13"/>
      <c r="EFX14" s="13"/>
      <c r="EFY14" s="13"/>
      <c r="EFZ14" s="13"/>
      <c r="EGA14" s="13"/>
      <c r="EGB14" s="13"/>
      <c r="EGC14" s="13"/>
      <c r="EGD14" s="13"/>
      <c r="EGE14" s="13"/>
      <c r="EGF14" s="13"/>
      <c r="EGG14" s="13"/>
      <c r="EGH14" s="13"/>
      <c r="EGI14" s="13"/>
      <c r="EGJ14" s="13"/>
      <c r="EGK14" s="13"/>
      <c r="EGL14" s="13"/>
      <c r="EGM14" s="13"/>
      <c r="EGN14" s="13"/>
      <c r="EGO14" s="13"/>
      <c r="EGP14" s="13"/>
      <c r="EGQ14" s="13"/>
      <c r="EGR14" s="13"/>
      <c r="EGS14" s="13"/>
      <c r="EGT14" s="13"/>
      <c r="EGU14" s="13"/>
      <c r="EGV14" s="13"/>
      <c r="EGW14" s="13"/>
      <c r="EGX14" s="13"/>
      <c r="EGY14" s="13"/>
      <c r="EGZ14" s="13"/>
      <c r="EHA14" s="13"/>
      <c r="EHB14" s="13"/>
      <c r="EHC14" s="13"/>
      <c r="EHD14" s="13"/>
      <c r="EHE14" s="13"/>
      <c r="EHF14" s="13"/>
      <c r="EHG14" s="13"/>
      <c r="EHH14" s="13"/>
      <c r="EHI14" s="13"/>
      <c r="EHJ14" s="13"/>
      <c r="EHK14" s="13"/>
      <c r="EHL14" s="13"/>
      <c r="EHM14" s="13"/>
      <c r="EHN14" s="13"/>
      <c r="EHO14" s="13"/>
      <c r="EHP14" s="13"/>
      <c r="EHQ14" s="13"/>
      <c r="EHR14" s="13"/>
      <c r="EHS14" s="13"/>
      <c r="EHT14" s="13"/>
      <c r="EHU14" s="13"/>
      <c r="EHV14" s="13"/>
      <c r="EHW14" s="13"/>
      <c r="EHX14" s="13"/>
      <c r="EHY14" s="13"/>
      <c r="EHZ14" s="13"/>
      <c r="EIA14" s="13"/>
      <c r="EIB14" s="13"/>
      <c r="EIC14" s="13"/>
      <c r="EID14" s="13"/>
      <c r="EIE14" s="13"/>
      <c r="EIF14" s="13"/>
      <c r="EIG14" s="13"/>
      <c r="EIH14" s="13"/>
      <c r="EII14" s="13"/>
      <c r="EIJ14" s="13"/>
      <c r="EIK14" s="13"/>
      <c r="EIL14" s="13"/>
      <c r="EIM14" s="13"/>
      <c r="EIN14" s="13"/>
      <c r="EIO14" s="13"/>
      <c r="EIP14" s="13"/>
      <c r="EIQ14" s="13"/>
      <c r="EIR14" s="13"/>
      <c r="EIS14" s="13"/>
      <c r="EIT14" s="13"/>
      <c r="EIU14" s="13"/>
      <c r="EIV14" s="13"/>
      <c r="EIW14" s="13"/>
      <c r="EIX14" s="13"/>
      <c r="EIY14" s="13"/>
      <c r="EIZ14" s="13"/>
      <c r="EJA14" s="13"/>
      <c r="EJB14" s="13"/>
      <c r="EJC14" s="13"/>
      <c r="EJD14" s="13"/>
      <c r="EJE14" s="13"/>
      <c r="EJF14" s="13"/>
      <c r="EJG14" s="13"/>
      <c r="EJH14" s="13"/>
      <c r="EJI14" s="13"/>
      <c r="EJJ14" s="13"/>
      <c r="EJK14" s="13"/>
      <c r="EJL14" s="13"/>
      <c r="EJM14" s="13"/>
      <c r="EJN14" s="13"/>
      <c r="EJO14" s="13"/>
      <c r="EJP14" s="13"/>
      <c r="EJQ14" s="13"/>
      <c r="EJR14" s="13"/>
      <c r="EJS14" s="13"/>
      <c r="EJT14" s="13"/>
      <c r="EJU14" s="13"/>
      <c r="EJV14" s="13"/>
      <c r="EJW14" s="13"/>
      <c r="EJX14" s="13"/>
      <c r="EJY14" s="13"/>
      <c r="EJZ14" s="13"/>
      <c r="EKA14" s="13"/>
      <c r="EKB14" s="13"/>
      <c r="EKC14" s="13"/>
      <c r="EKD14" s="13"/>
      <c r="EKE14" s="13"/>
      <c r="EKF14" s="13"/>
      <c r="EKG14" s="13"/>
      <c r="EKH14" s="13"/>
      <c r="EKI14" s="13"/>
      <c r="EKJ14" s="13"/>
      <c r="EKK14" s="13"/>
      <c r="EKL14" s="13"/>
      <c r="EKM14" s="13"/>
      <c r="EKN14" s="13"/>
      <c r="EKO14" s="13"/>
      <c r="EKP14" s="13"/>
      <c r="EKQ14" s="13"/>
      <c r="EKR14" s="13"/>
      <c r="EKS14" s="13"/>
      <c r="EKT14" s="13"/>
      <c r="EKU14" s="13"/>
      <c r="EKV14" s="13"/>
      <c r="EKW14" s="13"/>
      <c r="EKX14" s="13"/>
      <c r="EKY14" s="13"/>
      <c r="EKZ14" s="13"/>
      <c r="ELA14" s="13"/>
      <c r="ELB14" s="13"/>
      <c r="ELC14" s="13"/>
      <c r="ELD14" s="13"/>
      <c r="ELE14" s="13"/>
      <c r="ELF14" s="13"/>
      <c r="ELG14" s="13"/>
      <c r="ELH14" s="13"/>
      <c r="ELI14" s="13"/>
      <c r="ELJ14" s="13"/>
      <c r="ELK14" s="13"/>
      <c r="ELL14" s="13"/>
      <c r="ELM14" s="13"/>
      <c r="ELN14" s="13"/>
      <c r="ELO14" s="13"/>
      <c r="ELP14" s="13"/>
      <c r="ELQ14" s="13"/>
      <c r="ELR14" s="13"/>
      <c r="ELS14" s="13"/>
      <c r="ELT14" s="13"/>
      <c r="ELU14" s="13"/>
      <c r="ELV14" s="13"/>
      <c r="ELW14" s="13"/>
      <c r="ELX14" s="13"/>
      <c r="ELY14" s="13"/>
      <c r="ELZ14" s="13"/>
      <c r="EMA14" s="13"/>
      <c r="EMB14" s="13"/>
      <c r="EMC14" s="13"/>
      <c r="EMD14" s="13"/>
      <c r="EME14" s="13"/>
      <c r="EMF14" s="13"/>
      <c r="EMG14" s="13"/>
      <c r="EMH14" s="13"/>
      <c r="EMI14" s="13"/>
      <c r="EMJ14" s="13"/>
      <c r="EMK14" s="13"/>
      <c r="EML14" s="13"/>
      <c r="EMM14" s="13"/>
      <c r="EMN14" s="13"/>
      <c r="EMO14" s="13"/>
      <c r="EMP14" s="13"/>
      <c r="EMQ14" s="13"/>
      <c r="EMR14" s="13"/>
      <c r="EMS14" s="13"/>
      <c r="EMT14" s="13"/>
      <c r="EMU14" s="13"/>
      <c r="EMV14" s="13"/>
      <c r="EMW14" s="13"/>
      <c r="EMX14" s="13"/>
      <c r="EMY14" s="13"/>
      <c r="EMZ14" s="13"/>
      <c r="ENA14" s="13"/>
      <c r="ENB14" s="13"/>
      <c r="ENC14" s="13"/>
      <c r="END14" s="13"/>
      <c r="ENE14" s="13"/>
      <c r="ENF14" s="13"/>
      <c r="ENG14" s="13"/>
      <c r="ENH14" s="13"/>
      <c r="ENI14" s="13"/>
      <c r="ENJ14" s="13"/>
      <c r="ENK14" s="13"/>
      <c r="ENL14" s="13"/>
      <c r="ENM14" s="13"/>
      <c r="ENN14" s="13"/>
      <c r="ENO14" s="13"/>
      <c r="ENP14" s="13"/>
      <c r="ENQ14" s="13"/>
      <c r="ENR14" s="13"/>
      <c r="ENS14" s="13"/>
      <c r="ENT14" s="13"/>
      <c r="ENU14" s="13"/>
      <c r="ENV14" s="13"/>
      <c r="ENW14" s="13"/>
      <c r="ENX14" s="13"/>
      <c r="ENY14" s="13"/>
      <c r="ENZ14" s="13"/>
      <c r="EOA14" s="13"/>
      <c r="EOB14" s="13"/>
      <c r="EOC14" s="13"/>
      <c r="EOD14" s="13"/>
      <c r="EOE14" s="13"/>
      <c r="EOF14" s="13"/>
      <c r="EOG14" s="13"/>
      <c r="EOH14" s="13"/>
      <c r="EOI14" s="13"/>
      <c r="EOJ14" s="13"/>
      <c r="EOK14" s="13"/>
      <c r="EOL14" s="13"/>
      <c r="EOM14" s="13"/>
      <c r="EON14" s="13"/>
      <c r="EOO14" s="13"/>
      <c r="EOP14" s="13"/>
      <c r="EOQ14" s="13"/>
      <c r="EOR14" s="13"/>
      <c r="EOS14" s="13"/>
      <c r="EOT14" s="13"/>
      <c r="EOU14" s="13"/>
      <c r="EOV14" s="13"/>
      <c r="EOW14" s="13"/>
      <c r="EOX14" s="13"/>
      <c r="EOY14" s="13"/>
      <c r="EOZ14" s="13"/>
      <c r="EPA14" s="13"/>
      <c r="EPB14" s="13"/>
      <c r="EPC14" s="13"/>
      <c r="EPD14" s="13"/>
      <c r="EPE14" s="13"/>
      <c r="EPF14" s="13"/>
      <c r="EPG14" s="13"/>
      <c r="EPH14" s="13"/>
      <c r="EPI14" s="13"/>
      <c r="EPJ14" s="13"/>
      <c r="EPK14" s="13"/>
      <c r="EPL14" s="13"/>
      <c r="EPM14" s="13"/>
      <c r="EPN14" s="13"/>
      <c r="EPO14" s="13"/>
      <c r="EPP14" s="13"/>
      <c r="EPQ14" s="13"/>
      <c r="EPR14" s="13"/>
      <c r="EPS14" s="13"/>
      <c r="EPT14" s="13"/>
      <c r="EPU14" s="13"/>
      <c r="EPV14" s="13"/>
      <c r="EPW14" s="13"/>
      <c r="EPX14" s="13"/>
      <c r="EPY14" s="13"/>
      <c r="EPZ14" s="13"/>
      <c r="EQA14" s="13"/>
      <c r="EQB14" s="13"/>
      <c r="EQC14" s="13"/>
      <c r="EQD14" s="13"/>
      <c r="EQE14" s="13"/>
      <c r="EQF14" s="13"/>
      <c r="EQG14" s="13"/>
      <c r="EQH14" s="13"/>
      <c r="EQI14" s="13"/>
      <c r="EQJ14" s="13"/>
      <c r="EQK14" s="13"/>
      <c r="EQL14" s="13"/>
      <c r="EQM14" s="13"/>
      <c r="EQN14" s="13"/>
      <c r="EQO14" s="13"/>
      <c r="EQP14" s="13"/>
      <c r="EQQ14" s="13"/>
      <c r="EQR14" s="13"/>
      <c r="EQS14" s="13"/>
      <c r="EQT14" s="13"/>
      <c r="EQU14" s="13"/>
      <c r="EQV14" s="13"/>
      <c r="EQW14" s="13"/>
      <c r="EQX14" s="13"/>
      <c r="EQY14" s="13"/>
      <c r="EQZ14" s="13"/>
      <c r="ERA14" s="13"/>
      <c r="ERB14" s="13"/>
      <c r="ERC14" s="13"/>
      <c r="ERD14" s="13"/>
      <c r="ERE14" s="13"/>
      <c r="ERF14" s="13"/>
      <c r="ERG14" s="13"/>
      <c r="ERH14" s="13"/>
      <c r="ERI14" s="13"/>
      <c r="ERJ14" s="13"/>
      <c r="ERK14" s="13"/>
      <c r="ERL14" s="13"/>
      <c r="ERM14" s="13"/>
      <c r="ERN14" s="13"/>
      <c r="ERO14" s="13"/>
      <c r="ERP14" s="13"/>
      <c r="ERQ14" s="13"/>
      <c r="ERR14" s="13"/>
      <c r="ERS14" s="13"/>
      <c r="ERT14" s="13"/>
      <c r="ERU14" s="13"/>
      <c r="ERV14" s="13"/>
      <c r="ERW14" s="13"/>
      <c r="ERX14" s="13"/>
      <c r="ERY14" s="13"/>
      <c r="ERZ14" s="13"/>
      <c r="ESA14" s="13"/>
      <c r="ESB14" s="13"/>
      <c r="ESC14" s="13"/>
      <c r="ESD14" s="13"/>
      <c r="ESE14" s="13"/>
      <c r="ESF14" s="13"/>
      <c r="ESG14" s="13"/>
      <c r="ESH14" s="13"/>
      <c r="ESI14" s="13"/>
      <c r="ESJ14" s="13"/>
      <c r="ESK14" s="13"/>
      <c r="ESL14" s="13"/>
      <c r="ESM14" s="13"/>
      <c r="ESN14" s="13"/>
      <c r="ESO14" s="13"/>
      <c r="ESP14" s="13"/>
      <c r="ESQ14" s="13"/>
      <c r="ESR14" s="13"/>
      <c r="ESS14" s="13"/>
      <c r="EST14" s="13"/>
      <c r="ESU14" s="13"/>
      <c r="ESV14" s="13"/>
      <c r="ESW14" s="13"/>
      <c r="ESX14" s="13"/>
      <c r="ESY14" s="13"/>
      <c r="ESZ14" s="13"/>
      <c r="ETA14" s="13"/>
      <c r="ETB14" s="13"/>
      <c r="ETC14" s="13"/>
      <c r="ETD14" s="13"/>
      <c r="ETE14" s="13"/>
      <c r="ETF14" s="13"/>
      <c r="ETG14" s="13"/>
      <c r="ETH14" s="13"/>
      <c r="ETI14" s="13"/>
      <c r="ETJ14" s="13"/>
      <c r="ETK14" s="13"/>
      <c r="ETL14" s="13"/>
      <c r="ETM14" s="13"/>
      <c r="ETN14" s="13"/>
      <c r="ETO14" s="13"/>
      <c r="ETP14" s="13"/>
      <c r="ETQ14" s="13"/>
      <c r="ETR14" s="13"/>
      <c r="ETS14" s="13"/>
      <c r="ETT14" s="13"/>
      <c r="ETU14" s="13"/>
      <c r="ETV14" s="13"/>
      <c r="ETW14" s="13"/>
      <c r="ETX14" s="13"/>
      <c r="ETY14" s="13"/>
      <c r="ETZ14" s="13"/>
      <c r="EUA14" s="13"/>
      <c r="EUB14" s="13"/>
      <c r="EUC14" s="13"/>
      <c r="EUD14" s="13"/>
      <c r="EUE14" s="13"/>
      <c r="EUF14" s="13"/>
      <c r="EUG14" s="13"/>
      <c r="EUH14" s="13"/>
      <c r="EUI14" s="13"/>
      <c r="EUJ14" s="13"/>
      <c r="EUK14" s="13"/>
      <c r="EUL14" s="13"/>
      <c r="EUM14" s="13"/>
      <c r="EUN14" s="13"/>
      <c r="EUO14" s="13"/>
      <c r="EUP14" s="13"/>
      <c r="EUQ14" s="13"/>
      <c r="EUR14" s="13"/>
      <c r="EUS14" s="13"/>
      <c r="EUT14" s="13"/>
      <c r="EUU14" s="13"/>
      <c r="EUV14" s="13"/>
      <c r="EUW14" s="13"/>
      <c r="EUX14" s="13"/>
      <c r="EUY14" s="13"/>
      <c r="EUZ14" s="13"/>
      <c r="EVA14" s="13"/>
      <c r="EVB14" s="13"/>
      <c r="EVC14" s="13"/>
      <c r="EVD14" s="13"/>
      <c r="EVE14" s="13"/>
      <c r="EVF14" s="13"/>
      <c r="EVG14" s="13"/>
      <c r="EVH14" s="13"/>
      <c r="EVI14" s="13"/>
      <c r="EVJ14" s="13"/>
      <c r="EVK14" s="13"/>
      <c r="EVL14" s="13"/>
      <c r="EVM14" s="13"/>
      <c r="EVN14" s="13"/>
      <c r="EVO14" s="13"/>
      <c r="EVP14" s="13"/>
      <c r="EVQ14" s="13"/>
      <c r="EVR14" s="13"/>
      <c r="EVS14" s="13"/>
      <c r="EVT14" s="13"/>
      <c r="EVU14" s="13"/>
      <c r="EVV14" s="13"/>
      <c r="EVW14" s="13"/>
      <c r="EVX14" s="13"/>
      <c r="EVY14" s="13"/>
      <c r="EVZ14" s="13"/>
      <c r="EWA14" s="13"/>
      <c r="EWB14" s="13"/>
      <c r="EWC14" s="13"/>
      <c r="EWD14" s="13"/>
      <c r="EWE14" s="13"/>
      <c r="EWF14" s="13"/>
      <c r="EWG14" s="13"/>
      <c r="EWH14" s="13"/>
      <c r="EWI14" s="13"/>
      <c r="EWJ14" s="13"/>
      <c r="EWK14" s="13"/>
      <c r="EWL14" s="13"/>
      <c r="EWM14" s="13"/>
      <c r="EWN14" s="13"/>
      <c r="EWO14" s="13"/>
      <c r="EWP14" s="13"/>
      <c r="EWQ14" s="13"/>
      <c r="EWR14" s="13"/>
      <c r="EWS14" s="13"/>
      <c r="EWT14" s="13"/>
      <c r="EWU14" s="13"/>
      <c r="EWV14" s="13"/>
      <c r="EWW14" s="13"/>
      <c r="EWX14" s="13"/>
      <c r="EWY14" s="13"/>
      <c r="EWZ14" s="13"/>
      <c r="EXA14" s="13"/>
      <c r="EXB14" s="13"/>
      <c r="EXC14" s="13"/>
      <c r="EXD14" s="13"/>
      <c r="EXE14" s="13"/>
      <c r="EXF14" s="13"/>
      <c r="EXG14" s="13"/>
      <c r="EXH14" s="13"/>
      <c r="EXI14" s="13"/>
      <c r="EXJ14" s="13"/>
      <c r="EXK14" s="13"/>
      <c r="EXL14" s="13"/>
      <c r="EXM14" s="13"/>
      <c r="EXN14" s="13"/>
      <c r="EXO14" s="13"/>
      <c r="EXP14" s="13"/>
      <c r="EXQ14" s="13"/>
      <c r="EXR14" s="13"/>
      <c r="EXS14" s="13"/>
      <c r="EXT14" s="13"/>
      <c r="EXU14" s="13"/>
      <c r="EXV14" s="13"/>
      <c r="EXW14" s="13"/>
      <c r="EXX14" s="13"/>
      <c r="EXY14" s="13"/>
      <c r="EXZ14" s="13"/>
      <c r="EYA14" s="13"/>
      <c r="EYB14" s="13"/>
      <c r="EYC14" s="13"/>
      <c r="EYD14" s="13"/>
      <c r="EYE14" s="13"/>
      <c r="EYF14" s="13"/>
      <c r="EYG14" s="13"/>
      <c r="EYH14" s="13"/>
      <c r="EYI14" s="13"/>
      <c r="EYJ14" s="13"/>
      <c r="EYK14" s="13"/>
      <c r="EYL14" s="13"/>
      <c r="EYM14" s="13"/>
      <c r="EYN14" s="13"/>
      <c r="EYO14" s="13"/>
      <c r="EYP14" s="13"/>
      <c r="EYQ14" s="13"/>
      <c r="EYR14" s="13"/>
      <c r="EYS14" s="13"/>
      <c r="EYT14" s="13"/>
      <c r="EYU14" s="13"/>
      <c r="EYV14" s="13"/>
      <c r="EYW14" s="13"/>
      <c r="EYX14" s="13"/>
      <c r="EYY14" s="13"/>
      <c r="EYZ14" s="13"/>
      <c r="EZA14" s="13"/>
      <c r="EZB14" s="13"/>
      <c r="EZC14" s="13"/>
      <c r="EZD14" s="13"/>
      <c r="EZE14" s="13"/>
      <c r="EZF14" s="13"/>
      <c r="EZG14" s="13"/>
      <c r="EZH14" s="13"/>
      <c r="EZI14" s="13"/>
      <c r="EZJ14" s="13"/>
      <c r="EZK14" s="13"/>
      <c r="EZL14" s="13"/>
      <c r="EZM14" s="13"/>
      <c r="EZN14" s="13"/>
      <c r="EZO14" s="13"/>
      <c r="EZP14" s="13"/>
      <c r="EZQ14" s="13"/>
      <c r="EZR14" s="13"/>
      <c r="EZS14" s="13"/>
      <c r="EZT14" s="13"/>
      <c r="EZU14" s="13"/>
      <c r="EZV14" s="13"/>
      <c r="EZW14" s="13"/>
      <c r="EZX14" s="13"/>
      <c r="EZY14" s="13"/>
      <c r="EZZ14" s="13"/>
      <c r="FAA14" s="13"/>
      <c r="FAB14" s="13"/>
      <c r="FAC14" s="13"/>
      <c r="FAD14" s="13"/>
      <c r="FAE14" s="13"/>
      <c r="FAF14" s="13"/>
      <c r="FAG14" s="13"/>
      <c r="FAH14" s="13"/>
      <c r="FAI14" s="13"/>
      <c r="FAJ14" s="13"/>
      <c r="FAK14" s="13"/>
      <c r="FAL14" s="13"/>
      <c r="FAM14" s="13"/>
      <c r="FAN14" s="13"/>
      <c r="FAO14" s="13"/>
      <c r="FAP14" s="13"/>
      <c r="FAQ14" s="13"/>
      <c r="FAR14" s="13"/>
      <c r="FAS14" s="13"/>
      <c r="FAT14" s="13"/>
      <c r="FAU14" s="13"/>
      <c r="FAV14" s="13"/>
      <c r="FAW14" s="13"/>
      <c r="FAX14" s="13"/>
      <c r="FAY14" s="13"/>
      <c r="FAZ14" s="13"/>
      <c r="FBA14" s="13"/>
      <c r="FBB14" s="13"/>
      <c r="FBC14" s="13"/>
      <c r="FBD14" s="13"/>
      <c r="FBE14" s="13"/>
      <c r="FBF14" s="13"/>
      <c r="FBG14" s="13"/>
      <c r="FBH14" s="13"/>
      <c r="FBI14" s="13"/>
      <c r="FBJ14" s="13"/>
      <c r="FBK14" s="13"/>
      <c r="FBL14" s="13"/>
      <c r="FBM14" s="13"/>
      <c r="FBN14" s="13"/>
      <c r="FBO14" s="13"/>
      <c r="FBP14" s="13"/>
      <c r="FBQ14" s="13"/>
      <c r="FBR14" s="13"/>
      <c r="FBS14" s="13"/>
      <c r="FBT14" s="13"/>
      <c r="FBU14" s="13"/>
      <c r="FBV14" s="13"/>
      <c r="FBW14" s="13"/>
      <c r="FBX14" s="13"/>
      <c r="FBY14" s="13"/>
      <c r="FBZ14" s="13"/>
      <c r="FCA14" s="13"/>
      <c r="FCB14" s="13"/>
      <c r="FCC14" s="13"/>
      <c r="FCD14" s="13"/>
      <c r="FCE14" s="13"/>
      <c r="FCF14" s="13"/>
      <c r="FCG14" s="13"/>
      <c r="FCH14" s="13"/>
      <c r="FCI14" s="13"/>
      <c r="FCJ14" s="13"/>
      <c r="FCK14" s="13"/>
      <c r="FCL14" s="13"/>
      <c r="FCM14" s="13"/>
      <c r="FCN14" s="13"/>
      <c r="FCO14" s="13"/>
      <c r="FCP14" s="13"/>
      <c r="FCQ14" s="13"/>
      <c r="FCR14" s="13"/>
      <c r="FCS14" s="13"/>
      <c r="FCT14" s="13"/>
      <c r="FCU14" s="13"/>
      <c r="FCV14" s="13"/>
      <c r="FCW14" s="13"/>
      <c r="FCX14" s="13"/>
      <c r="FCY14" s="13"/>
      <c r="FCZ14" s="13"/>
      <c r="FDA14" s="13"/>
      <c r="FDB14" s="13"/>
      <c r="FDC14" s="13"/>
      <c r="FDD14" s="13"/>
      <c r="FDE14" s="13"/>
      <c r="FDF14" s="13"/>
      <c r="FDG14" s="13"/>
      <c r="FDH14" s="13"/>
      <c r="FDI14" s="13"/>
      <c r="FDJ14" s="13"/>
      <c r="FDK14" s="13"/>
      <c r="FDL14" s="13"/>
      <c r="FDM14" s="13"/>
      <c r="FDN14" s="13"/>
      <c r="FDO14" s="13"/>
      <c r="FDP14" s="13"/>
      <c r="FDQ14" s="13"/>
      <c r="FDR14" s="13"/>
      <c r="FDS14" s="13"/>
      <c r="FDT14" s="13"/>
      <c r="FDU14" s="13"/>
      <c r="FDV14" s="13"/>
      <c r="FDW14" s="13"/>
      <c r="FDX14" s="13"/>
      <c r="FDY14" s="13"/>
      <c r="FDZ14" s="13"/>
      <c r="FEA14" s="13"/>
      <c r="FEB14" s="13"/>
      <c r="FEC14" s="13"/>
      <c r="FED14" s="13"/>
      <c r="FEE14" s="13"/>
      <c r="FEF14" s="13"/>
      <c r="FEG14" s="13"/>
      <c r="FEH14" s="13"/>
      <c r="FEI14" s="13"/>
      <c r="FEJ14" s="13"/>
      <c r="FEK14" s="13"/>
      <c r="FEL14" s="13"/>
      <c r="FEM14" s="13"/>
      <c r="FEN14" s="13"/>
      <c r="FEO14" s="13"/>
      <c r="FEP14" s="13"/>
      <c r="FEQ14" s="13"/>
      <c r="FER14" s="13"/>
      <c r="FES14" s="13"/>
      <c r="FET14" s="13"/>
      <c r="FEU14" s="13"/>
      <c r="FEV14" s="13"/>
      <c r="FEW14" s="13"/>
      <c r="FEX14" s="13"/>
      <c r="FEY14" s="13"/>
      <c r="FEZ14" s="13"/>
      <c r="FFA14" s="13"/>
      <c r="FFB14" s="13"/>
      <c r="FFC14" s="13"/>
      <c r="FFD14" s="13"/>
      <c r="FFE14" s="13"/>
      <c r="FFF14" s="13"/>
      <c r="FFG14" s="13"/>
      <c r="FFH14" s="13"/>
      <c r="FFI14" s="13"/>
      <c r="FFJ14" s="13"/>
      <c r="FFK14" s="13"/>
      <c r="FFL14" s="13"/>
      <c r="FFM14" s="13"/>
      <c r="FFN14" s="13"/>
      <c r="FFO14" s="13"/>
      <c r="FFP14" s="13"/>
      <c r="FFQ14" s="13"/>
      <c r="FFR14" s="13"/>
      <c r="FFS14" s="13"/>
      <c r="FFT14" s="13"/>
      <c r="FFU14" s="13"/>
      <c r="FFV14" s="13"/>
      <c r="FFW14" s="13"/>
      <c r="FFX14" s="13"/>
      <c r="FFY14" s="13"/>
      <c r="FFZ14" s="13"/>
      <c r="FGA14" s="13"/>
      <c r="FGB14" s="13"/>
      <c r="FGC14" s="13"/>
      <c r="FGD14" s="13"/>
      <c r="FGE14" s="13"/>
      <c r="FGF14" s="13"/>
      <c r="FGG14" s="13"/>
      <c r="FGH14" s="13"/>
      <c r="FGI14" s="13"/>
      <c r="FGJ14" s="13"/>
      <c r="FGK14" s="13"/>
      <c r="FGL14" s="13"/>
      <c r="FGM14" s="13"/>
      <c r="FGN14" s="13"/>
      <c r="FGO14" s="13"/>
      <c r="FGP14" s="13"/>
      <c r="FGQ14" s="13"/>
      <c r="FGR14" s="13"/>
      <c r="FGS14" s="13"/>
      <c r="FGT14" s="13"/>
      <c r="FGU14" s="13"/>
      <c r="FGV14" s="13"/>
      <c r="FGW14" s="13"/>
      <c r="FGX14" s="13"/>
      <c r="FGY14" s="13"/>
      <c r="FGZ14" s="13"/>
      <c r="FHA14" s="13"/>
      <c r="FHB14" s="13"/>
      <c r="FHC14" s="13"/>
      <c r="FHD14" s="13"/>
      <c r="FHE14" s="13"/>
      <c r="FHF14" s="13"/>
      <c r="FHG14" s="13"/>
      <c r="FHH14" s="13"/>
      <c r="FHI14" s="13"/>
      <c r="FHJ14" s="13"/>
      <c r="FHK14" s="13"/>
      <c r="FHL14" s="13"/>
      <c r="FHM14" s="13"/>
      <c r="FHN14" s="13"/>
      <c r="FHO14" s="13"/>
      <c r="FHP14" s="13"/>
      <c r="FHQ14" s="13"/>
      <c r="FHR14" s="13"/>
      <c r="FHS14" s="13"/>
      <c r="FHT14" s="13"/>
      <c r="FHU14" s="13"/>
      <c r="FHV14" s="13"/>
      <c r="FHW14" s="13"/>
      <c r="FHX14" s="13"/>
      <c r="FHY14" s="13"/>
      <c r="FHZ14" s="13"/>
      <c r="FIA14" s="13"/>
      <c r="FIB14" s="13"/>
      <c r="FIC14" s="13"/>
      <c r="FID14" s="13"/>
      <c r="FIE14" s="13"/>
      <c r="FIF14" s="13"/>
      <c r="FIG14" s="13"/>
      <c r="FIH14" s="13"/>
      <c r="FII14" s="13"/>
      <c r="FIJ14" s="13"/>
      <c r="FIK14" s="13"/>
      <c r="FIL14" s="13"/>
      <c r="FIM14" s="13"/>
      <c r="FIN14" s="13"/>
      <c r="FIO14" s="13"/>
      <c r="FIP14" s="13"/>
      <c r="FIQ14" s="13"/>
      <c r="FIR14" s="13"/>
      <c r="FIS14" s="13"/>
      <c r="FIT14" s="13"/>
      <c r="FIU14" s="13"/>
      <c r="FIV14" s="13"/>
      <c r="FIW14" s="13"/>
      <c r="FIX14" s="13"/>
      <c r="FIY14" s="13"/>
      <c r="FIZ14" s="13"/>
      <c r="FJA14" s="13"/>
      <c r="FJB14" s="13"/>
      <c r="FJC14" s="13"/>
      <c r="FJD14" s="13"/>
      <c r="FJE14" s="13"/>
      <c r="FJF14" s="13"/>
      <c r="FJG14" s="13"/>
      <c r="FJH14" s="13"/>
      <c r="FJI14" s="13"/>
      <c r="FJJ14" s="13"/>
      <c r="FJK14" s="13"/>
      <c r="FJL14" s="13"/>
      <c r="FJM14" s="13"/>
      <c r="FJN14" s="13"/>
      <c r="FJO14" s="13"/>
      <c r="FJP14" s="13"/>
      <c r="FJQ14" s="13"/>
      <c r="FJR14" s="13"/>
      <c r="FJS14" s="13"/>
      <c r="FJT14" s="13"/>
      <c r="FJU14" s="13"/>
      <c r="FJV14" s="13"/>
      <c r="FJW14" s="13"/>
      <c r="FJX14" s="13"/>
      <c r="FJY14" s="13"/>
      <c r="FJZ14" s="13"/>
      <c r="FKA14" s="13"/>
      <c r="FKB14" s="13"/>
      <c r="FKC14" s="13"/>
      <c r="FKD14" s="13"/>
      <c r="FKE14" s="13"/>
      <c r="FKF14" s="13"/>
      <c r="FKG14" s="13"/>
      <c r="FKH14" s="13"/>
      <c r="FKI14" s="13"/>
      <c r="FKJ14" s="13"/>
      <c r="FKK14" s="13"/>
      <c r="FKL14" s="13"/>
      <c r="FKM14" s="13"/>
      <c r="FKN14" s="13"/>
      <c r="FKO14" s="13"/>
      <c r="FKP14" s="13"/>
      <c r="FKQ14" s="13"/>
      <c r="FKR14" s="13"/>
      <c r="FKS14" s="13"/>
      <c r="FKT14" s="13"/>
      <c r="FKU14" s="13"/>
      <c r="FKV14" s="13"/>
      <c r="FKW14" s="13"/>
      <c r="FKX14" s="13"/>
      <c r="FKY14" s="13"/>
      <c r="FKZ14" s="13"/>
      <c r="FLA14" s="13"/>
      <c r="FLB14" s="13"/>
      <c r="FLC14" s="13"/>
      <c r="FLD14" s="13"/>
      <c r="FLE14" s="13"/>
      <c r="FLF14" s="13"/>
      <c r="FLG14" s="13"/>
      <c r="FLH14" s="13"/>
      <c r="FLI14" s="13"/>
      <c r="FLJ14" s="13"/>
      <c r="FLK14" s="13"/>
      <c r="FLL14" s="13"/>
      <c r="FLM14" s="13"/>
      <c r="FLN14" s="13"/>
      <c r="FLO14" s="13"/>
      <c r="FLP14" s="13"/>
      <c r="FLQ14" s="13"/>
      <c r="FLR14" s="13"/>
      <c r="FLS14" s="13"/>
      <c r="FLT14" s="13"/>
      <c r="FLU14" s="13"/>
      <c r="FLV14" s="13"/>
      <c r="FLW14" s="13"/>
      <c r="FLX14" s="13"/>
      <c r="FLY14" s="13"/>
      <c r="FLZ14" s="13"/>
      <c r="FMA14" s="13"/>
      <c r="FMB14" s="13"/>
      <c r="FMC14" s="13"/>
      <c r="FMD14" s="13"/>
      <c r="FME14" s="13"/>
      <c r="FMF14" s="13"/>
      <c r="FMG14" s="13"/>
      <c r="FMH14" s="13"/>
      <c r="FMI14" s="13"/>
      <c r="FMJ14" s="13"/>
      <c r="FMK14" s="13"/>
      <c r="FML14" s="13"/>
      <c r="FMM14" s="13"/>
      <c r="FMN14" s="13"/>
      <c r="FMO14" s="13"/>
      <c r="FMP14" s="13"/>
      <c r="FMQ14" s="13"/>
      <c r="FMR14" s="13"/>
      <c r="FMS14" s="13"/>
      <c r="FMT14" s="13"/>
      <c r="FMU14" s="13"/>
      <c r="FMV14" s="13"/>
      <c r="FMW14" s="13"/>
      <c r="FMX14" s="13"/>
      <c r="FMY14" s="13"/>
      <c r="FMZ14" s="13"/>
      <c r="FNA14" s="13"/>
      <c r="FNB14" s="13"/>
      <c r="FNC14" s="13"/>
      <c r="FND14" s="13"/>
      <c r="FNE14" s="13"/>
      <c r="FNF14" s="13"/>
      <c r="FNG14" s="13"/>
      <c r="FNH14" s="13"/>
      <c r="FNI14" s="13"/>
      <c r="FNJ14" s="13"/>
      <c r="FNK14" s="13"/>
      <c r="FNL14" s="13"/>
      <c r="FNM14" s="13"/>
      <c r="FNN14" s="13"/>
      <c r="FNO14" s="13"/>
      <c r="FNP14" s="13"/>
      <c r="FNQ14" s="13"/>
      <c r="FNR14" s="13"/>
      <c r="FNS14" s="13"/>
      <c r="FNT14" s="13"/>
      <c r="FNU14" s="13"/>
      <c r="FNV14" s="13"/>
      <c r="FNW14" s="13"/>
      <c r="FNX14" s="13"/>
      <c r="FNY14" s="13"/>
      <c r="FNZ14" s="13"/>
      <c r="FOA14" s="13"/>
      <c r="FOB14" s="13"/>
      <c r="FOC14" s="13"/>
      <c r="FOD14" s="13"/>
      <c r="FOE14" s="13"/>
      <c r="FOF14" s="13"/>
      <c r="FOG14" s="13"/>
      <c r="FOH14" s="13"/>
      <c r="FOI14" s="13"/>
      <c r="FOJ14" s="13"/>
      <c r="FOK14" s="13"/>
      <c r="FOL14" s="13"/>
      <c r="FOM14" s="13"/>
      <c r="FON14" s="13"/>
      <c r="FOO14" s="13"/>
      <c r="FOP14" s="13"/>
      <c r="FOQ14" s="13"/>
      <c r="FOR14" s="13"/>
      <c r="FOS14" s="13"/>
      <c r="FOT14" s="13"/>
      <c r="FOU14" s="13"/>
      <c r="FOV14" s="13"/>
      <c r="FOW14" s="13"/>
      <c r="FOX14" s="13"/>
      <c r="FOY14" s="13"/>
      <c r="FOZ14" s="13"/>
      <c r="FPA14" s="13"/>
      <c r="FPB14" s="13"/>
      <c r="FPC14" s="13"/>
      <c r="FPD14" s="13"/>
      <c r="FPE14" s="13"/>
      <c r="FPF14" s="13"/>
      <c r="FPG14" s="13"/>
      <c r="FPH14" s="13"/>
      <c r="FPI14" s="13"/>
      <c r="FPJ14" s="13"/>
      <c r="FPK14" s="13"/>
      <c r="FPL14" s="13"/>
      <c r="FPM14" s="13"/>
      <c r="FPN14" s="13"/>
      <c r="FPO14" s="13"/>
      <c r="FPP14" s="13"/>
      <c r="FPQ14" s="13"/>
      <c r="FPR14" s="13"/>
      <c r="FPS14" s="13"/>
      <c r="FPT14" s="13"/>
      <c r="FPU14" s="13"/>
      <c r="FPV14" s="13"/>
      <c r="FPW14" s="13"/>
      <c r="FPX14" s="13"/>
      <c r="FPY14" s="13"/>
      <c r="FPZ14" s="13"/>
      <c r="FQA14" s="13"/>
      <c r="FQB14" s="13"/>
      <c r="FQC14" s="13"/>
      <c r="FQD14" s="13"/>
      <c r="FQE14" s="13"/>
      <c r="FQF14" s="13"/>
      <c r="FQG14" s="13"/>
      <c r="FQH14" s="13"/>
      <c r="FQI14" s="13"/>
      <c r="FQJ14" s="13"/>
      <c r="FQK14" s="13"/>
      <c r="FQL14" s="13"/>
      <c r="FQM14" s="13"/>
      <c r="FQN14" s="13"/>
      <c r="FQO14" s="13"/>
      <c r="FQP14" s="13"/>
      <c r="FQQ14" s="13"/>
      <c r="FQR14" s="13"/>
      <c r="FQS14" s="13"/>
      <c r="FQT14" s="13"/>
      <c r="FQU14" s="13"/>
      <c r="FQV14" s="13"/>
      <c r="FQW14" s="13"/>
      <c r="FQX14" s="13"/>
      <c r="FQY14" s="13"/>
      <c r="FQZ14" s="13"/>
      <c r="FRA14" s="13"/>
      <c r="FRB14" s="13"/>
      <c r="FRC14" s="13"/>
      <c r="FRD14" s="13"/>
      <c r="FRE14" s="13"/>
      <c r="FRF14" s="13"/>
      <c r="FRG14" s="13"/>
      <c r="FRH14" s="13"/>
      <c r="FRI14" s="13"/>
      <c r="FRJ14" s="13"/>
      <c r="FRK14" s="13"/>
      <c r="FRL14" s="13"/>
      <c r="FRM14" s="13"/>
      <c r="FRN14" s="13"/>
      <c r="FRO14" s="13"/>
      <c r="FRP14" s="13"/>
      <c r="FRQ14" s="13"/>
      <c r="FRR14" s="13"/>
      <c r="FRS14" s="13"/>
      <c r="FRT14" s="13"/>
      <c r="FRU14" s="13"/>
      <c r="FRV14" s="13"/>
      <c r="FRW14" s="13"/>
      <c r="FRX14" s="13"/>
      <c r="FRY14" s="13"/>
      <c r="FRZ14" s="13"/>
      <c r="FSA14" s="13"/>
      <c r="FSB14" s="13"/>
      <c r="FSC14" s="13"/>
    </row>
    <row r="15" spans="1:4553" s="51" customFormat="1" ht="12.75" customHeight="1" thickBot="1">
      <c r="A15" s="56" t="s">
        <v>11</v>
      </c>
      <c r="B15" s="57"/>
      <c r="C15" s="58">
        <f>C8-C13</f>
        <v>0</v>
      </c>
      <c r="D15" s="58">
        <f>D8-D13</f>
        <v>0</v>
      </c>
      <c r="E15" s="58">
        <f>E8-E13</f>
        <v>0</v>
      </c>
      <c r="F15" s="59">
        <f>F8-F13</f>
        <v>0</v>
      </c>
      <c r="G15" s="60">
        <f>G8-G13</f>
        <v>0</v>
      </c>
      <c r="H15" s="58">
        <f t="shared" ref="H15:AJ15" si="26">H8-H13</f>
        <v>0</v>
      </c>
      <c r="I15" s="58">
        <f t="shared" si="26"/>
        <v>0</v>
      </c>
      <c r="J15" s="58">
        <f t="shared" si="26"/>
        <v>0</v>
      </c>
      <c r="K15" s="59">
        <f t="shared" si="26"/>
        <v>0</v>
      </c>
      <c r="L15" s="60">
        <f>L8-L13</f>
        <v>0</v>
      </c>
      <c r="M15" s="58">
        <f t="shared" ref="M15:P15" si="27">M8-M13</f>
        <v>0</v>
      </c>
      <c r="N15" s="58">
        <f t="shared" si="27"/>
        <v>0</v>
      </c>
      <c r="O15" s="58">
        <f t="shared" si="27"/>
        <v>0</v>
      </c>
      <c r="P15" s="59">
        <f t="shared" si="27"/>
        <v>0</v>
      </c>
      <c r="Q15" s="60">
        <f>Q8-Q13</f>
        <v>0</v>
      </c>
      <c r="R15" s="58">
        <f t="shared" ref="R15:U15" si="28">R8-R13</f>
        <v>0</v>
      </c>
      <c r="S15" s="58">
        <f t="shared" si="28"/>
        <v>0</v>
      </c>
      <c r="T15" s="58">
        <f t="shared" si="28"/>
        <v>0</v>
      </c>
      <c r="U15" s="59">
        <f t="shared" si="28"/>
        <v>0</v>
      </c>
      <c r="V15" s="60">
        <f>V8-V13</f>
        <v>0</v>
      </c>
      <c r="W15" s="58">
        <f t="shared" ref="W15:Z15" si="29">W8-W13</f>
        <v>0</v>
      </c>
      <c r="X15" s="58">
        <f t="shared" si="29"/>
        <v>0</v>
      </c>
      <c r="Y15" s="58">
        <f t="shared" si="29"/>
        <v>0</v>
      </c>
      <c r="Z15" s="59">
        <f t="shared" si="29"/>
        <v>0</v>
      </c>
      <c r="AA15" s="60">
        <f>AA8-AA13</f>
        <v>0</v>
      </c>
      <c r="AB15" s="58">
        <f t="shared" si="26"/>
        <v>0</v>
      </c>
      <c r="AC15" s="58">
        <f t="shared" si="26"/>
        <v>0</v>
      </c>
      <c r="AD15" s="58">
        <f t="shared" si="26"/>
        <v>0</v>
      </c>
      <c r="AE15" s="59">
        <f t="shared" si="26"/>
        <v>0</v>
      </c>
      <c r="AF15" s="60">
        <f t="shared" si="26"/>
        <v>0</v>
      </c>
      <c r="AG15" s="60">
        <f t="shared" si="26"/>
        <v>0</v>
      </c>
      <c r="AH15" s="60">
        <f t="shared" si="26"/>
        <v>0</v>
      </c>
      <c r="AI15" s="60">
        <f t="shared" si="26"/>
        <v>0</v>
      </c>
      <c r="AJ15" s="60">
        <f t="shared" si="26"/>
        <v>0</v>
      </c>
      <c r="AK15" s="27"/>
      <c r="AL15" s="13"/>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7"/>
      <c r="BR15" s="27"/>
      <c r="BS15" s="27"/>
      <c r="BT15" s="27"/>
      <c r="BU15" s="27"/>
      <c r="BV15" s="27"/>
      <c r="BW15" s="27"/>
      <c r="BX15" s="27"/>
      <c r="BY15" s="27"/>
      <c r="BZ15" s="27"/>
      <c r="CA15" s="27"/>
      <c r="CB15" s="27"/>
      <c r="CC15" s="27"/>
      <c r="CD15" s="27"/>
      <c r="CE15" s="27"/>
      <c r="CF15" s="27"/>
      <c r="CG15" s="27"/>
      <c r="CH15" s="27"/>
      <c r="CI15" s="27"/>
      <c r="CJ15" s="27"/>
      <c r="CK15" s="27"/>
      <c r="CL15" s="27"/>
      <c r="CM15" s="27"/>
      <c r="CN15" s="27"/>
      <c r="CO15" s="27"/>
      <c r="CP15" s="27"/>
      <c r="CQ15" s="27"/>
      <c r="CR15" s="27"/>
      <c r="CS15" s="27"/>
      <c r="CT15" s="27"/>
      <c r="CU15" s="27"/>
      <c r="CV15" s="27"/>
      <c r="CW15" s="27"/>
      <c r="CX15" s="27"/>
      <c r="CY15" s="27"/>
      <c r="CZ15" s="27"/>
      <c r="DA15" s="27"/>
      <c r="DB15" s="27"/>
      <c r="DC15" s="27"/>
      <c r="DD15" s="27"/>
      <c r="DE15" s="27"/>
      <c r="DF15" s="27"/>
      <c r="DG15" s="27"/>
      <c r="DH15" s="27"/>
      <c r="DI15" s="27"/>
      <c r="DJ15" s="27"/>
      <c r="DK15" s="27"/>
      <c r="DL15" s="27"/>
      <c r="DM15" s="27"/>
      <c r="DN15" s="27"/>
      <c r="DO15" s="27"/>
      <c r="DP15" s="27"/>
      <c r="DQ15" s="27"/>
      <c r="DR15" s="27"/>
      <c r="DS15" s="27"/>
      <c r="DT15" s="27"/>
      <c r="DU15" s="27"/>
      <c r="DV15" s="27"/>
      <c r="DW15" s="27"/>
      <c r="DX15" s="27"/>
      <c r="DY15" s="27"/>
      <c r="DZ15" s="27"/>
      <c r="EA15" s="27"/>
      <c r="EB15" s="27"/>
      <c r="EC15" s="27"/>
      <c r="ED15" s="27"/>
      <c r="EE15" s="27"/>
      <c r="EF15" s="27"/>
      <c r="EG15" s="27"/>
      <c r="EH15" s="27"/>
      <c r="EI15" s="27"/>
      <c r="EJ15" s="27"/>
      <c r="EK15" s="27"/>
      <c r="EL15" s="27"/>
      <c r="EM15" s="27"/>
      <c r="EN15" s="27"/>
      <c r="EO15" s="27"/>
      <c r="EP15" s="27"/>
      <c r="EQ15" s="27"/>
      <c r="ER15" s="27"/>
      <c r="ES15" s="27"/>
      <c r="ET15" s="27"/>
      <c r="EU15" s="27"/>
      <c r="EV15" s="27"/>
      <c r="EW15" s="27"/>
      <c r="EX15" s="27"/>
      <c r="EY15" s="27"/>
      <c r="EZ15" s="27"/>
      <c r="FA15" s="27"/>
      <c r="FB15" s="27"/>
      <c r="FC15" s="27"/>
      <c r="FD15" s="27"/>
      <c r="FE15" s="27"/>
      <c r="FF15" s="27"/>
      <c r="FG15" s="27"/>
      <c r="FH15" s="27"/>
      <c r="FI15" s="27"/>
      <c r="FJ15" s="27"/>
      <c r="FK15" s="27"/>
      <c r="FL15" s="27"/>
      <c r="FM15" s="27"/>
      <c r="FN15" s="27"/>
      <c r="FO15" s="27"/>
      <c r="FP15" s="27"/>
      <c r="FQ15" s="27"/>
      <c r="FR15" s="27"/>
      <c r="FS15" s="27"/>
      <c r="FT15" s="27"/>
      <c r="FU15" s="27"/>
      <c r="FV15" s="27"/>
      <c r="FW15" s="27"/>
      <c r="FX15" s="27"/>
      <c r="FY15" s="27"/>
      <c r="FZ15" s="27"/>
      <c r="GA15" s="27"/>
      <c r="GB15" s="27"/>
      <c r="GC15" s="27"/>
      <c r="GD15" s="27"/>
      <c r="GE15" s="27"/>
      <c r="GF15" s="27"/>
      <c r="GG15" s="27"/>
      <c r="GH15" s="27"/>
      <c r="GI15" s="27"/>
      <c r="GJ15" s="27"/>
      <c r="GK15" s="27"/>
      <c r="GL15" s="27"/>
      <c r="GM15" s="27"/>
      <c r="GN15" s="27"/>
      <c r="GO15" s="27"/>
      <c r="GP15" s="27"/>
      <c r="GQ15" s="27"/>
      <c r="GR15" s="27"/>
      <c r="GS15" s="27"/>
      <c r="GT15" s="27"/>
      <c r="GU15" s="27"/>
      <c r="GV15" s="27"/>
      <c r="GW15" s="27"/>
      <c r="GX15" s="27"/>
      <c r="GY15" s="27"/>
      <c r="GZ15" s="27"/>
      <c r="HA15" s="27"/>
      <c r="HB15" s="27"/>
      <c r="HC15" s="27"/>
      <c r="HD15" s="27"/>
      <c r="HE15" s="27"/>
      <c r="HF15" s="27"/>
      <c r="HG15" s="27"/>
      <c r="HH15" s="27"/>
      <c r="HI15" s="27"/>
      <c r="HJ15" s="27"/>
      <c r="HK15" s="27"/>
      <c r="HL15" s="27"/>
      <c r="HM15" s="27"/>
      <c r="HN15" s="27"/>
      <c r="HO15" s="27"/>
      <c r="HP15" s="27"/>
      <c r="HQ15" s="27"/>
      <c r="HR15" s="27"/>
      <c r="HS15" s="27"/>
      <c r="HT15" s="27"/>
      <c r="HU15" s="27"/>
      <c r="HV15" s="27"/>
      <c r="HW15" s="27"/>
      <c r="HX15" s="27"/>
      <c r="HY15" s="27"/>
      <c r="HZ15" s="27"/>
      <c r="IA15" s="27"/>
      <c r="IB15" s="27"/>
      <c r="IC15" s="27"/>
      <c r="ID15" s="27"/>
      <c r="IE15" s="27"/>
      <c r="IF15" s="27"/>
      <c r="IG15" s="27"/>
      <c r="IH15" s="27"/>
      <c r="II15" s="27"/>
      <c r="IJ15" s="27"/>
      <c r="IK15" s="27"/>
      <c r="IL15" s="27"/>
      <c r="IM15" s="27"/>
      <c r="IN15" s="27"/>
      <c r="IO15" s="27"/>
      <c r="IP15" s="27"/>
      <c r="IQ15" s="27"/>
      <c r="IR15" s="27"/>
      <c r="IS15" s="27"/>
      <c r="IT15" s="27"/>
      <c r="IU15" s="27"/>
      <c r="IV15" s="27"/>
      <c r="IW15" s="27"/>
      <c r="IX15" s="27"/>
      <c r="IY15" s="27"/>
      <c r="IZ15" s="27"/>
      <c r="JA15" s="27"/>
      <c r="JB15" s="27"/>
      <c r="JC15" s="27"/>
      <c r="JD15" s="27"/>
      <c r="JE15" s="27"/>
      <c r="JF15" s="27"/>
      <c r="JG15" s="27"/>
      <c r="JH15" s="27"/>
      <c r="JI15" s="27"/>
      <c r="JJ15" s="27"/>
      <c r="JK15" s="27"/>
      <c r="JL15" s="27"/>
      <c r="JM15" s="27"/>
      <c r="JN15" s="27"/>
      <c r="JO15" s="27"/>
      <c r="JP15" s="27"/>
      <c r="JQ15" s="27"/>
      <c r="JR15" s="27"/>
      <c r="JS15" s="27"/>
      <c r="JT15" s="27"/>
      <c r="JU15" s="27"/>
      <c r="JV15" s="27"/>
      <c r="JW15" s="27"/>
      <c r="JX15" s="27"/>
      <c r="JY15" s="27"/>
      <c r="JZ15" s="27"/>
      <c r="KA15" s="27"/>
      <c r="KB15" s="27"/>
      <c r="KC15" s="27"/>
      <c r="KD15" s="27"/>
      <c r="KE15" s="27"/>
      <c r="KF15" s="27"/>
      <c r="KG15" s="27"/>
      <c r="KH15" s="27"/>
      <c r="KI15" s="27"/>
      <c r="KJ15" s="27"/>
      <c r="KK15" s="27"/>
      <c r="KL15" s="27"/>
      <c r="KM15" s="27"/>
      <c r="KN15" s="27"/>
      <c r="KO15" s="27"/>
      <c r="KP15" s="27"/>
      <c r="KQ15" s="27"/>
      <c r="KR15" s="27"/>
      <c r="KS15" s="27"/>
      <c r="KT15" s="27"/>
      <c r="KU15" s="27"/>
      <c r="KV15" s="27"/>
      <c r="KW15" s="27"/>
      <c r="KX15" s="27"/>
      <c r="KY15" s="27"/>
      <c r="KZ15" s="27"/>
      <c r="LA15" s="27"/>
      <c r="LB15" s="27"/>
      <c r="LC15" s="27"/>
      <c r="LD15" s="27"/>
      <c r="LE15" s="27"/>
      <c r="LF15" s="27"/>
      <c r="LG15" s="27"/>
      <c r="LH15" s="27"/>
      <c r="LI15" s="27"/>
      <c r="LJ15" s="27"/>
      <c r="LK15" s="27"/>
      <c r="LL15" s="27"/>
      <c r="LM15" s="27"/>
      <c r="LN15" s="27"/>
      <c r="LO15" s="27"/>
      <c r="LP15" s="27"/>
      <c r="LQ15" s="27"/>
      <c r="LR15" s="27"/>
      <c r="LS15" s="27"/>
      <c r="LT15" s="27"/>
      <c r="LU15" s="27"/>
      <c r="LV15" s="27"/>
      <c r="LW15" s="27"/>
      <c r="LX15" s="27"/>
      <c r="LY15" s="27"/>
      <c r="LZ15" s="27"/>
      <c r="MA15" s="27"/>
      <c r="MB15" s="27"/>
      <c r="MC15" s="27"/>
      <c r="MD15" s="27"/>
      <c r="ME15" s="27"/>
      <c r="MF15" s="27"/>
      <c r="MG15" s="27"/>
      <c r="MH15" s="27"/>
      <c r="MI15" s="27"/>
      <c r="MJ15" s="27"/>
      <c r="MK15" s="27"/>
      <c r="ML15" s="27"/>
      <c r="MM15" s="27"/>
      <c r="MN15" s="27"/>
      <c r="MO15" s="27"/>
      <c r="MP15" s="27"/>
      <c r="MQ15" s="27"/>
      <c r="MR15" s="27"/>
      <c r="MS15" s="27"/>
      <c r="MT15" s="27"/>
      <c r="MU15" s="27"/>
      <c r="MV15" s="27"/>
      <c r="MW15" s="27"/>
      <c r="MX15" s="27"/>
      <c r="MY15" s="27"/>
      <c r="MZ15" s="27"/>
      <c r="NA15" s="27"/>
      <c r="NB15" s="27"/>
      <c r="NC15" s="27"/>
      <c r="ND15" s="27"/>
      <c r="NE15" s="27"/>
      <c r="NF15" s="27"/>
      <c r="NG15" s="27"/>
      <c r="NH15" s="27"/>
      <c r="NI15" s="27"/>
      <c r="NJ15" s="27"/>
      <c r="NK15" s="27"/>
      <c r="NL15" s="27"/>
      <c r="NM15" s="27"/>
      <c r="NN15" s="27"/>
      <c r="NO15" s="27"/>
      <c r="NP15" s="27"/>
      <c r="NQ15" s="27"/>
      <c r="NR15" s="27"/>
      <c r="NS15" s="27"/>
      <c r="NT15" s="27"/>
      <c r="NU15" s="27"/>
      <c r="NV15" s="27"/>
      <c r="NW15" s="27"/>
      <c r="NX15" s="27"/>
      <c r="NY15" s="27"/>
      <c r="NZ15" s="27"/>
      <c r="OA15" s="27"/>
      <c r="OB15" s="27"/>
      <c r="OC15" s="27"/>
      <c r="OD15" s="27"/>
      <c r="OE15" s="27"/>
      <c r="OF15" s="27"/>
      <c r="OG15" s="27"/>
      <c r="OH15" s="27"/>
      <c r="OI15" s="27"/>
      <c r="OJ15" s="27"/>
      <c r="OK15" s="27"/>
      <c r="OL15" s="27"/>
      <c r="OM15" s="27"/>
      <c r="ON15" s="27"/>
      <c r="OO15" s="27"/>
      <c r="OP15" s="27"/>
      <c r="OQ15" s="27"/>
      <c r="OR15" s="27"/>
      <c r="OS15" s="27"/>
      <c r="OT15" s="27"/>
      <c r="OU15" s="27"/>
      <c r="OV15" s="27"/>
      <c r="OW15" s="27"/>
      <c r="OX15" s="27"/>
      <c r="OY15" s="27"/>
      <c r="OZ15" s="27"/>
      <c r="PA15" s="27"/>
      <c r="PB15" s="27"/>
      <c r="PC15" s="27"/>
      <c r="PD15" s="27"/>
      <c r="PE15" s="27"/>
      <c r="PF15" s="27"/>
      <c r="PG15" s="27"/>
      <c r="PH15" s="27"/>
      <c r="PI15" s="27"/>
      <c r="PJ15" s="27"/>
      <c r="PK15" s="27"/>
      <c r="PL15" s="27"/>
      <c r="PM15" s="27"/>
      <c r="PN15" s="27"/>
      <c r="PO15" s="27"/>
      <c r="PP15" s="27"/>
      <c r="PQ15" s="27"/>
      <c r="PR15" s="27"/>
      <c r="PS15" s="27"/>
      <c r="PT15" s="27"/>
      <c r="PU15" s="27"/>
      <c r="PV15" s="27"/>
      <c r="PW15" s="27"/>
      <c r="PX15" s="27"/>
      <c r="PY15" s="27"/>
      <c r="PZ15" s="27"/>
      <c r="QA15" s="27"/>
      <c r="QB15" s="27"/>
      <c r="QC15" s="27"/>
      <c r="QD15" s="27"/>
      <c r="QE15" s="27"/>
      <c r="QF15" s="27"/>
      <c r="QG15" s="27"/>
      <c r="QH15" s="27"/>
      <c r="QI15" s="27"/>
      <c r="QJ15" s="27"/>
      <c r="QK15" s="27"/>
      <c r="QL15" s="27"/>
      <c r="QM15" s="27"/>
      <c r="QN15" s="27"/>
      <c r="QO15" s="27"/>
      <c r="QP15" s="27"/>
      <c r="QQ15" s="27"/>
      <c r="QR15" s="27"/>
      <c r="QS15" s="27"/>
      <c r="QT15" s="27"/>
      <c r="QU15" s="27"/>
      <c r="QV15" s="27"/>
      <c r="QW15" s="27"/>
      <c r="QX15" s="27"/>
      <c r="QY15" s="27"/>
      <c r="QZ15" s="27"/>
      <c r="RA15" s="27"/>
      <c r="RB15" s="27"/>
      <c r="RC15" s="27"/>
      <c r="RD15" s="27"/>
      <c r="RE15" s="27"/>
      <c r="RF15" s="27"/>
      <c r="RG15" s="27"/>
      <c r="RH15" s="27"/>
      <c r="RI15" s="27"/>
      <c r="RJ15" s="27"/>
      <c r="RK15" s="27"/>
      <c r="RL15" s="27"/>
      <c r="RM15" s="27"/>
      <c r="RN15" s="27"/>
      <c r="RO15" s="27"/>
      <c r="RP15" s="27"/>
      <c r="RQ15" s="27"/>
      <c r="RR15" s="27"/>
      <c r="RS15" s="27"/>
      <c r="RT15" s="27"/>
      <c r="RU15" s="27"/>
      <c r="RV15" s="27"/>
      <c r="RW15" s="27"/>
      <c r="RX15" s="27"/>
      <c r="RY15" s="27"/>
      <c r="RZ15" s="27"/>
      <c r="SA15" s="27"/>
      <c r="SB15" s="27"/>
      <c r="SC15" s="27"/>
      <c r="SD15" s="27"/>
      <c r="SE15" s="27"/>
      <c r="SF15" s="27"/>
      <c r="SG15" s="27"/>
      <c r="SH15" s="27"/>
      <c r="SI15" s="27"/>
      <c r="SJ15" s="27"/>
      <c r="SK15" s="27"/>
      <c r="SL15" s="27"/>
      <c r="SM15" s="27"/>
      <c r="SN15" s="27"/>
      <c r="SO15" s="27"/>
      <c r="SP15" s="27"/>
      <c r="SQ15" s="27"/>
      <c r="SR15" s="27"/>
      <c r="SS15" s="27"/>
      <c r="ST15" s="27"/>
      <c r="SU15" s="27"/>
      <c r="SV15" s="27"/>
      <c r="SW15" s="27"/>
      <c r="SX15" s="27"/>
      <c r="SY15" s="27"/>
      <c r="SZ15" s="27"/>
      <c r="TA15" s="27"/>
      <c r="TB15" s="27"/>
      <c r="TC15" s="27"/>
      <c r="TD15" s="27"/>
      <c r="TE15" s="27"/>
      <c r="TF15" s="27"/>
      <c r="TG15" s="27"/>
      <c r="TH15" s="27"/>
      <c r="TI15" s="27"/>
      <c r="TJ15" s="27"/>
      <c r="TK15" s="27"/>
      <c r="TL15" s="27"/>
      <c r="TM15" s="27"/>
      <c r="TN15" s="27"/>
      <c r="TO15" s="27"/>
      <c r="TP15" s="27"/>
      <c r="TQ15" s="27"/>
      <c r="TR15" s="27"/>
      <c r="TS15" s="27"/>
      <c r="TT15" s="27"/>
      <c r="TU15" s="27"/>
      <c r="TV15" s="27"/>
      <c r="TW15" s="27"/>
      <c r="TX15" s="27"/>
      <c r="TY15" s="27"/>
      <c r="TZ15" s="27"/>
      <c r="UA15" s="27"/>
      <c r="UB15" s="27"/>
      <c r="UC15" s="27"/>
      <c r="UD15" s="27"/>
      <c r="UE15" s="27"/>
      <c r="UF15" s="27"/>
      <c r="UG15" s="27"/>
      <c r="UH15" s="27"/>
      <c r="UI15" s="27"/>
      <c r="UJ15" s="27"/>
      <c r="UK15" s="27"/>
      <c r="UL15" s="27"/>
      <c r="UM15" s="27"/>
      <c r="UN15" s="27"/>
      <c r="UO15" s="27"/>
      <c r="UP15" s="27"/>
      <c r="UQ15" s="27"/>
      <c r="UR15" s="27"/>
      <c r="US15" s="27"/>
      <c r="UT15" s="27"/>
      <c r="UU15" s="27"/>
      <c r="UV15" s="27"/>
      <c r="UW15" s="27"/>
      <c r="UX15" s="27"/>
      <c r="UY15" s="27"/>
      <c r="UZ15" s="27"/>
      <c r="VA15" s="27"/>
      <c r="VB15" s="27"/>
      <c r="VC15" s="27"/>
      <c r="VD15" s="27"/>
      <c r="VE15" s="27"/>
      <c r="VF15" s="27"/>
      <c r="VG15" s="27"/>
      <c r="VH15" s="27"/>
      <c r="VI15" s="27"/>
      <c r="VJ15" s="27"/>
      <c r="VK15" s="27"/>
      <c r="VL15" s="27"/>
      <c r="VM15" s="27"/>
      <c r="VN15" s="27"/>
      <c r="VO15" s="27"/>
      <c r="VP15" s="27"/>
      <c r="VQ15" s="27"/>
      <c r="VR15" s="27"/>
      <c r="VS15" s="27"/>
      <c r="VT15" s="27"/>
      <c r="VU15" s="27"/>
      <c r="VV15" s="27"/>
      <c r="VW15" s="27"/>
      <c r="VX15" s="27"/>
      <c r="VY15" s="27"/>
      <c r="VZ15" s="27"/>
      <c r="WA15" s="27"/>
      <c r="WB15" s="27"/>
      <c r="WC15" s="27"/>
      <c r="WD15" s="27"/>
      <c r="WE15" s="27"/>
      <c r="WF15" s="27"/>
      <c r="WG15" s="27"/>
      <c r="WH15" s="27"/>
      <c r="WI15" s="27"/>
      <c r="WJ15" s="27"/>
      <c r="WK15" s="27"/>
      <c r="WL15" s="27"/>
      <c r="WM15" s="27"/>
      <c r="WN15" s="27"/>
      <c r="WO15" s="27"/>
      <c r="WP15" s="27"/>
      <c r="WQ15" s="27"/>
      <c r="WR15" s="27"/>
      <c r="WS15" s="27"/>
      <c r="WT15" s="27"/>
      <c r="WU15" s="27"/>
      <c r="WV15" s="27"/>
      <c r="WW15" s="27"/>
      <c r="WX15" s="27"/>
      <c r="WY15" s="27"/>
      <c r="WZ15" s="27"/>
      <c r="XA15" s="27"/>
      <c r="XB15" s="27"/>
      <c r="XC15" s="27"/>
      <c r="XD15" s="27"/>
      <c r="XE15" s="27"/>
      <c r="XF15" s="27"/>
      <c r="XG15" s="27"/>
      <c r="XH15" s="27"/>
      <c r="XI15" s="27"/>
      <c r="XJ15" s="27"/>
      <c r="XK15" s="27"/>
      <c r="XL15" s="27"/>
      <c r="XM15" s="27"/>
      <c r="XN15" s="27"/>
      <c r="XO15" s="27"/>
      <c r="XP15" s="27"/>
      <c r="XQ15" s="27"/>
      <c r="XR15" s="27"/>
      <c r="XS15" s="27"/>
      <c r="XT15" s="27"/>
      <c r="XU15" s="27"/>
      <c r="XV15" s="27"/>
      <c r="XW15" s="27"/>
      <c r="XX15" s="27"/>
      <c r="XY15" s="27"/>
      <c r="XZ15" s="27"/>
      <c r="YA15" s="27"/>
      <c r="YB15" s="27"/>
      <c r="YC15" s="27"/>
      <c r="YD15" s="27"/>
      <c r="YE15" s="27"/>
      <c r="YF15" s="27"/>
      <c r="YG15" s="27"/>
      <c r="YH15" s="27"/>
      <c r="YI15" s="27"/>
      <c r="YJ15" s="27"/>
      <c r="YK15" s="27"/>
      <c r="YL15" s="27"/>
      <c r="YM15" s="27"/>
      <c r="YN15" s="27"/>
      <c r="YO15" s="27"/>
      <c r="YP15" s="27"/>
      <c r="YQ15" s="27"/>
      <c r="YR15" s="27"/>
      <c r="YS15" s="27"/>
      <c r="YT15" s="27"/>
      <c r="YU15" s="27"/>
      <c r="YV15" s="27"/>
      <c r="YW15" s="27"/>
      <c r="YX15" s="27"/>
      <c r="YY15" s="27"/>
      <c r="YZ15" s="27"/>
      <c r="ZA15" s="27"/>
      <c r="ZB15" s="27"/>
      <c r="ZC15" s="27"/>
      <c r="ZD15" s="27"/>
      <c r="ZE15" s="27"/>
      <c r="ZF15" s="27"/>
      <c r="ZG15" s="27"/>
      <c r="ZH15" s="27"/>
      <c r="ZI15" s="27"/>
      <c r="ZJ15" s="27"/>
      <c r="ZK15" s="27"/>
      <c r="ZL15" s="27"/>
      <c r="ZM15" s="27"/>
      <c r="ZN15" s="27"/>
      <c r="ZO15" s="27"/>
      <c r="ZP15" s="27"/>
      <c r="ZQ15" s="27"/>
      <c r="ZR15" s="27"/>
      <c r="ZS15" s="27"/>
      <c r="ZT15" s="27"/>
      <c r="ZU15" s="27"/>
      <c r="ZV15" s="27"/>
      <c r="ZW15" s="27"/>
      <c r="ZX15" s="27"/>
      <c r="ZY15" s="27"/>
      <c r="ZZ15" s="27"/>
      <c r="AAA15" s="27"/>
      <c r="AAB15" s="27"/>
      <c r="AAC15" s="27"/>
      <c r="AAD15" s="27"/>
      <c r="AAE15" s="27"/>
      <c r="AAF15" s="27"/>
      <c r="AAG15" s="27"/>
      <c r="AAH15" s="27"/>
      <c r="AAI15" s="27"/>
      <c r="AAJ15" s="27"/>
      <c r="AAK15" s="27"/>
      <c r="AAL15" s="27"/>
      <c r="AAM15" s="27"/>
      <c r="AAN15" s="27"/>
      <c r="AAO15" s="27"/>
      <c r="AAP15" s="27"/>
      <c r="AAQ15" s="27"/>
      <c r="AAR15" s="27"/>
      <c r="AAS15" s="27"/>
      <c r="AAT15" s="27"/>
      <c r="AAU15" s="27"/>
      <c r="AAV15" s="27"/>
      <c r="AAW15" s="27"/>
      <c r="AAX15" s="27"/>
      <c r="AAY15" s="27"/>
      <c r="AAZ15" s="27"/>
      <c r="ABA15" s="27"/>
      <c r="ABB15" s="27"/>
      <c r="ABC15" s="27"/>
      <c r="ABD15" s="27"/>
      <c r="ABE15" s="27"/>
      <c r="ABF15" s="27"/>
      <c r="ABG15" s="27"/>
      <c r="ABH15" s="27"/>
      <c r="ABI15" s="27"/>
      <c r="ABJ15" s="27"/>
      <c r="ABK15" s="27"/>
      <c r="ABL15" s="27"/>
      <c r="ABM15" s="27"/>
      <c r="ABN15" s="27"/>
      <c r="ABO15" s="27"/>
      <c r="ABP15" s="27"/>
      <c r="ABQ15" s="27"/>
      <c r="ABR15" s="27"/>
      <c r="ABS15" s="27"/>
      <c r="ABT15" s="27"/>
      <c r="ABU15" s="27"/>
      <c r="ABV15" s="27"/>
      <c r="ABW15" s="27"/>
      <c r="ABX15" s="27"/>
      <c r="ABY15" s="27"/>
      <c r="ABZ15" s="27"/>
      <c r="ACA15" s="27"/>
      <c r="ACB15" s="27"/>
      <c r="ACC15" s="27"/>
      <c r="ACD15" s="27"/>
      <c r="ACE15" s="27"/>
      <c r="ACF15" s="27"/>
      <c r="ACG15" s="27"/>
      <c r="ACH15" s="27"/>
      <c r="ACI15" s="27"/>
      <c r="ACJ15" s="27"/>
      <c r="ACK15" s="27"/>
      <c r="ACL15" s="27"/>
      <c r="ACM15" s="27"/>
      <c r="ACN15" s="27"/>
      <c r="ACO15" s="27"/>
      <c r="ACP15" s="27"/>
      <c r="ACQ15" s="27"/>
      <c r="ACR15" s="27"/>
      <c r="ACS15" s="27"/>
      <c r="ACT15" s="27"/>
      <c r="ACU15" s="27"/>
      <c r="ACV15" s="27"/>
      <c r="ACW15" s="27"/>
      <c r="ACX15" s="27"/>
      <c r="ACY15" s="27"/>
      <c r="ACZ15" s="27"/>
      <c r="ADA15" s="27"/>
      <c r="ADB15" s="27"/>
      <c r="ADC15" s="27"/>
      <c r="ADD15" s="27"/>
      <c r="ADE15" s="27"/>
      <c r="ADF15" s="27"/>
      <c r="ADG15" s="27"/>
      <c r="ADH15" s="27"/>
      <c r="ADI15" s="27"/>
      <c r="ADJ15" s="27"/>
      <c r="ADK15" s="27"/>
      <c r="ADL15" s="27"/>
      <c r="ADM15" s="27"/>
      <c r="ADN15" s="27"/>
      <c r="ADO15" s="27"/>
      <c r="ADP15" s="27"/>
      <c r="ADQ15" s="27"/>
      <c r="ADR15" s="27"/>
      <c r="ADS15" s="27"/>
      <c r="ADT15" s="27"/>
      <c r="ADU15" s="27"/>
      <c r="ADV15" s="27"/>
      <c r="ADW15" s="27"/>
      <c r="ADX15" s="27"/>
      <c r="ADY15" s="27"/>
      <c r="ADZ15" s="27"/>
      <c r="AEA15" s="27"/>
      <c r="AEB15" s="27"/>
      <c r="AEC15" s="27"/>
      <c r="AED15" s="27"/>
      <c r="AEE15" s="27"/>
      <c r="AEF15" s="27"/>
      <c r="AEG15" s="27"/>
      <c r="AEH15" s="27"/>
      <c r="AEI15" s="27"/>
      <c r="AEJ15" s="27"/>
      <c r="AEK15" s="27"/>
      <c r="AEL15" s="27"/>
      <c r="AEM15" s="27"/>
      <c r="AEN15" s="27"/>
      <c r="AEO15" s="27"/>
      <c r="AEP15" s="27"/>
      <c r="AEQ15" s="27"/>
      <c r="AER15" s="27"/>
      <c r="AES15" s="27"/>
      <c r="AET15" s="27"/>
      <c r="AEU15" s="27"/>
      <c r="AEV15" s="27"/>
      <c r="AEW15" s="27"/>
      <c r="AEX15" s="27"/>
      <c r="AEY15" s="27"/>
      <c r="AEZ15" s="27"/>
      <c r="AFA15" s="27"/>
      <c r="AFB15" s="27"/>
      <c r="AFC15" s="27"/>
      <c r="AFD15" s="27"/>
      <c r="AFE15" s="27"/>
      <c r="AFF15" s="27"/>
      <c r="AFG15" s="27"/>
      <c r="AFH15" s="27"/>
      <c r="AFI15" s="27"/>
      <c r="AFJ15" s="27"/>
      <c r="AFK15" s="27"/>
      <c r="AFL15" s="27"/>
      <c r="AFM15" s="27"/>
      <c r="AFN15" s="27"/>
      <c r="AFO15" s="27"/>
      <c r="AFP15" s="27"/>
      <c r="AFQ15" s="27"/>
      <c r="AFR15" s="27"/>
      <c r="AFS15" s="27"/>
      <c r="AFT15" s="27"/>
      <c r="AFU15" s="27"/>
      <c r="AFV15" s="27"/>
      <c r="AFW15" s="27"/>
      <c r="AFX15" s="27"/>
      <c r="AFY15" s="27"/>
      <c r="AFZ15" s="27"/>
      <c r="AGA15" s="27"/>
      <c r="AGB15" s="27"/>
      <c r="AGC15" s="27"/>
      <c r="AGD15" s="27"/>
      <c r="AGE15" s="27"/>
      <c r="AGF15" s="27"/>
      <c r="AGG15" s="27"/>
      <c r="AGH15" s="27"/>
      <c r="AGI15" s="27"/>
      <c r="AGJ15" s="27"/>
      <c r="AGK15" s="27"/>
      <c r="AGL15" s="27"/>
      <c r="AGM15" s="27"/>
      <c r="AGN15" s="27"/>
      <c r="AGO15" s="27"/>
      <c r="AGP15" s="27"/>
      <c r="AGQ15" s="27"/>
      <c r="AGR15" s="27"/>
      <c r="AGS15" s="27"/>
      <c r="AGT15" s="27"/>
      <c r="AGU15" s="27"/>
      <c r="AGV15" s="27"/>
      <c r="AGW15" s="27"/>
      <c r="AGX15" s="27"/>
      <c r="AGY15" s="27"/>
      <c r="AGZ15" s="27"/>
      <c r="AHA15" s="27"/>
      <c r="AHB15" s="27"/>
      <c r="AHC15" s="27"/>
      <c r="AHD15" s="27"/>
      <c r="AHE15" s="27"/>
      <c r="AHF15" s="27"/>
      <c r="AHG15" s="27"/>
      <c r="AHH15" s="27"/>
      <c r="AHI15" s="27"/>
      <c r="AHJ15" s="27"/>
      <c r="AHK15" s="27"/>
      <c r="AHL15" s="27"/>
      <c r="AHM15" s="27"/>
      <c r="AHN15" s="27"/>
      <c r="AHO15" s="27"/>
      <c r="AHP15" s="27"/>
      <c r="AHQ15" s="27"/>
      <c r="AHR15" s="27"/>
      <c r="AHS15" s="27"/>
      <c r="AHT15" s="27"/>
      <c r="AHU15" s="27"/>
      <c r="AHV15" s="27"/>
      <c r="AHW15" s="27"/>
      <c r="AHX15" s="27"/>
      <c r="AHY15" s="27"/>
      <c r="AHZ15" s="27"/>
      <c r="AIA15" s="27"/>
      <c r="AIB15" s="27"/>
      <c r="AIC15" s="27"/>
      <c r="AID15" s="27"/>
      <c r="AIE15" s="27"/>
      <c r="AIF15" s="27"/>
      <c r="AIG15" s="27"/>
      <c r="AIH15" s="27"/>
      <c r="AII15" s="27"/>
      <c r="AIJ15" s="27"/>
      <c r="AIK15" s="27"/>
      <c r="AIL15" s="27"/>
      <c r="AIM15" s="27"/>
      <c r="AIN15" s="27"/>
      <c r="AIO15" s="27"/>
      <c r="AIP15" s="27"/>
      <c r="AIQ15" s="27"/>
      <c r="AIR15" s="27"/>
      <c r="AIS15" s="27"/>
      <c r="AIT15" s="27"/>
      <c r="AIU15" s="27"/>
      <c r="AIV15" s="27"/>
      <c r="AIW15" s="27"/>
      <c r="AIX15" s="27"/>
      <c r="AIY15" s="27"/>
      <c r="AIZ15" s="27"/>
      <c r="AJA15" s="27"/>
      <c r="AJB15" s="27"/>
      <c r="AJC15" s="27"/>
      <c r="AJD15" s="27"/>
      <c r="AJE15" s="27"/>
      <c r="AJF15" s="27"/>
      <c r="AJG15" s="27"/>
      <c r="AJH15" s="27"/>
      <c r="AJI15" s="27"/>
      <c r="AJJ15" s="27"/>
      <c r="AJK15" s="27"/>
      <c r="AJL15" s="27"/>
      <c r="AJM15" s="27"/>
      <c r="AJN15" s="27"/>
      <c r="AJO15" s="27"/>
      <c r="AJP15" s="27"/>
      <c r="AJQ15" s="27"/>
      <c r="AJR15" s="27"/>
      <c r="AJS15" s="27"/>
      <c r="AJT15" s="27"/>
      <c r="AJU15" s="27"/>
      <c r="AJV15" s="27"/>
      <c r="AJW15" s="27"/>
      <c r="AJX15" s="27"/>
      <c r="AJY15" s="27"/>
      <c r="AJZ15" s="27"/>
      <c r="AKA15" s="27"/>
      <c r="AKB15" s="27"/>
      <c r="AKC15" s="27"/>
      <c r="AKD15" s="27"/>
      <c r="AKE15" s="27"/>
      <c r="AKF15" s="27"/>
      <c r="AKG15" s="27"/>
      <c r="AKH15" s="27"/>
      <c r="AKI15" s="27"/>
      <c r="AKJ15" s="27"/>
      <c r="AKK15" s="27"/>
      <c r="AKL15" s="27"/>
      <c r="AKM15" s="27"/>
      <c r="AKN15" s="27"/>
      <c r="AKO15" s="27"/>
      <c r="AKP15" s="27"/>
      <c r="AKQ15" s="27"/>
      <c r="AKR15" s="27"/>
      <c r="AKS15" s="27"/>
      <c r="AKT15" s="27"/>
      <c r="AKU15" s="27"/>
      <c r="AKV15" s="27"/>
      <c r="AKW15" s="27"/>
      <c r="AKX15" s="27"/>
      <c r="AKY15" s="27"/>
      <c r="AKZ15" s="27"/>
      <c r="ALA15" s="27"/>
      <c r="ALB15" s="27"/>
      <c r="ALC15" s="27"/>
      <c r="ALD15" s="27"/>
      <c r="ALE15" s="27"/>
      <c r="ALF15" s="27"/>
      <c r="ALG15" s="27"/>
      <c r="ALH15" s="27"/>
      <c r="ALI15" s="27"/>
      <c r="ALJ15" s="27"/>
      <c r="ALK15" s="27"/>
      <c r="ALL15" s="27"/>
      <c r="ALM15" s="27"/>
      <c r="ALN15" s="27"/>
      <c r="ALO15" s="27"/>
      <c r="ALP15" s="27"/>
      <c r="ALQ15" s="27"/>
      <c r="ALR15" s="27"/>
      <c r="ALS15" s="27"/>
      <c r="ALT15" s="27"/>
      <c r="ALU15" s="27"/>
      <c r="ALV15" s="27"/>
      <c r="ALW15" s="27"/>
      <c r="ALX15" s="27"/>
      <c r="ALY15" s="27"/>
      <c r="ALZ15" s="27"/>
      <c r="AMA15" s="27"/>
      <c r="AMB15" s="27"/>
      <c r="AMC15" s="27"/>
      <c r="AMD15" s="27"/>
      <c r="AME15" s="27"/>
      <c r="AMF15" s="27"/>
      <c r="AMG15" s="27"/>
      <c r="AMH15" s="27"/>
      <c r="AMI15" s="27"/>
      <c r="AMJ15" s="27"/>
      <c r="AMK15" s="27"/>
      <c r="AML15" s="27"/>
      <c r="AMM15" s="27"/>
      <c r="AMN15" s="27"/>
      <c r="AMO15" s="27"/>
      <c r="AMP15" s="27"/>
      <c r="AMQ15" s="27"/>
      <c r="AMR15" s="27"/>
      <c r="AMS15" s="27"/>
      <c r="AMT15" s="27"/>
      <c r="AMU15" s="27"/>
      <c r="AMV15" s="27"/>
      <c r="AMW15" s="27"/>
      <c r="AMX15" s="27"/>
      <c r="AMY15" s="27"/>
      <c r="AMZ15" s="27"/>
      <c r="ANA15" s="27"/>
      <c r="ANB15" s="27"/>
      <c r="ANC15" s="27"/>
      <c r="AND15" s="27"/>
      <c r="ANE15" s="27"/>
      <c r="ANF15" s="27"/>
      <c r="ANG15" s="27"/>
      <c r="ANH15" s="27"/>
      <c r="ANI15" s="27"/>
      <c r="ANJ15" s="27"/>
      <c r="ANK15" s="27"/>
      <c r="ANL15" s="27"/>
      <c r="ANM15" s="27"/>
      <c r="ANN15" s="27"/>
      <c r="ANO15" s="27"/>
      <c r="ANP15" s="27"/>
      <c r="ANQ15" s="27"/>
      <c r="ANR15" s="27"/>
      <c r="ANS15" s="27"/>
      <c r="ANT15" s="27"/>
      <c r="ANU15" s="27"/>
      <c r="ANV15" s="27"/>
      <c r="ANW15" s="27"/>
      <c r="ANX15" s="27"/>
      <c r="ANY15" s="27"/>
      <c r="ANZ15" s="27"/>
      <c r="AOA15" s="27"/>
      <c r="AOB15" s="27"/>
      <c r="AOC15" s="27"/>
      <c r="AOD15" s="27"/>
      <c r="AOE15" s="27"/>
      <c r="AOF15" s="27"/>
      <c r="AOG15" s="27"/>
      <c r="AOH15" s="27"/>
      <c r="AOI15" s="27"/>
      <c r="AOJ15" s="27"/>
      <c r="AOK15" s="27"/>
      <c r="AOL15" s="27"/>
      <c r="AOM15" s="27"/>
      <c r="AON15" s="27"/>
      <c r="AOO15" s="27"/>
      <c r="AOP15" s="27"/>
      <c r="AOQ15" s="27"/>
      <c r="AOR15" s="27"/>
      <c r="AOS15" s="27"/>
      <c r="AOT15" s="27"/>
      <c r="AOU15" s="27"/>
      <c r="AOV15" s="27"/>
      <c r="AOW15" s="27"/>
      <c r="AOX15" s="27"/>
      <c r="AOY15" s="27"/>
      <c r="AOZ15" s="27"/>
      <c r="APA15" s="27"/>
      <c r="APB15" s="27"/>
      <c r="APC15" s="27"/>
      <c r="APD15" s="27"/>
      <c r="APE15" s="27"/>
      <c r="APF15" s="27"/>
      <c r="APG15" s="27"/>
      <c r="APH15" s="27"/>
      <c r="API15" s="27"/>
      <c r="APJ15" s="27"/>
      <c r="APK15" s="27"/>
      <c r="APL15" s="27"/>
      <c r="APM15" s="27"/>
      <c r="APN15" s="27"/>
      <c r="APO15" s="27"/>
      <c r="APP15" s="27"/>
      <c r="APQ15" s="27"/>
      <c r="APR15" s="27"/>
      <c r="APS15" s="27"/>
      <c r="APT15" s="27"/>
      <c r="APU15" s="27"/>
      <c r="APV15" s="27"/>
      <c r="APW15" s="27"/>
      <c r="APX15" s="27"/>
      <c r="APY15" s="27"/>
      <c r="APZ15" s="27"/>
      <c r="AQA15" s="27"/>
      <c r="AQB15" s="27"/>
      <c r="AQC15" s="27"/>
      <c r="AQD15" s="27"/>
      <c r="AQE15" s="27"/>
      <c r="AQF15" s="27"/>
      <c r="AQG15" s="27"/>
      <c r="AQH15" s="27"/>
      <c r="AQI15" s="27"/>
      <c r="AQJ15" s="27"/>
      <c r="AQK15" s="27"/>
      <c r="AQL15" s="27"/>
      <c r="AQM15" s="27"/>
      <c r="AQN15" s="27"/>
      <c r="AQO15" s="27"/>
      <c r="AQP15" s="27"/>
      <c r="AQQ15" s="27"/>
      <c r="AQR15" s="27"/>
      <c r="AQS15" s="27"/>
      <c r="AQT15" s="27"/>
      <c r="AQU15" s="27"/>
      <c r="AQV15" s="27"/>
      <c r="AQW15" s="27"/>
      <c r="AQX15" s="27"/>
      <c r="AQY15" s="27"/>
      <c r="AQZ15" s="27"/>
      <c r="ARA15" s="27"/>
      <c r="ARB15" s="27"/>
      <c r="ARC15" s="27"/>
      <c r="ARD15" s="27"/>
      <c r="ARE15" s="27"/>
      <c r="ARF15" s="27"/>
      <c r="ARG15" s="27"/>
      <c r="ARH15" s="27"/>
      <c r="ARI15" s="27"/>
      <c r="ARJ15" s="27"/>
      <c r="ARK15" s="27"/>
      <c r="ARL15" s="27"/>
      <c r="ARM15" s="27"/>
      <c r="ARN15" s="27"/>
      <c r="ARO15" s="27"/>
      <c r="ARP15" s="27"/>
      <c r="ARQ15" s="27"/>
      <c r="ARR15" s="27"/>
      <c r="ARS15" s="27"/>
      <c r="ART15" s="27"/>
      <c r="ARU15" s="27"/>
      <c r="ARV15" s="27"/>
      <c r="ARW15" s="27"/>
      <c r="ARX15" s="27"/>
      <c r="ARY15" s="27"/>
      <c r="ARZ15" s="27"/>
      <c r="ASA15" s="27"/>
      <c r="ASB15" s="27"/>
      <c r="ASC15" s="27"/>
      <c r="ASD15" s="27"/>
      <c r="ASE15" s="27"/>
      <c r="ASF15" s="27"/>
      <c r="ASG15" s="27"/>
      <c r="ASH15" s="27"/>
      <c r="ASI15" s="27"/>
      <c r="ASJ15" s="27"/>
      <c r="ASK15" s="27"/>
      <c r="ASL15" s="27"/>
      <c r="ASM15" s="27"/>
      <c r="ASN15" s="27"/>
      <c r="ASO15" s="27"/>
      <c r="ASP15" s="27"/>
      <c r="ASQ15" s="27"/>
      <c r="ASR15" s="27"/>
      <c r="ASS15" s="27"/>
      <c r="AST15" s="27"/>
      <c r="ASU15" s="27"/>
      <c r="ASV15" s="27"/>
      <c r="ASW15" s="27"/>
      <c r="ASX15" s="27"/>
      <c r="ASY15" s="27"/>
      <c r="ASZ15" s="27"/>
      <c r="ATA15" s="27"/>
      <c r="ATB15" s="27"/>
      <c r="ATC15" s="27"/>
      <c r="ATD15" s="27"/>
      <c r="ATE15" s="27"/>
      <c r="ATF15" s="27"/>
      <c r="ATG15" s="27"/>
      <c r="ATH15" s="27"/>
      <c r="ATI15" s="27"/>
      <c r="ATJ15" s="27"/>
      <c r="ATK15" s="27"/>
      <c r="ATL15" s="27"/>
      <c r="ATM15" s="27"/>
      <c r="ATN15" s="27"/>
      <c r="ATO15" s="27"/>
      <c r="ATP15" s="27"/>
      <c r="ATQ15" s="27"/>
      <c r="ATR15" s="27"/>
      <c r="ATS15" s="27"/>
      <c r="ATT15" s="27"/>
      <c r="ATU15" s="27"/>
      <c r="ATV15" s="27"/>
      <c r="ATW15" s="27"/>
      <c r="ATX15" s="27"/>
      <c r="ATY15" s="27"/>
      <c r="ATZ15" s="27"/>
      <c r="AUA15" s="27"/>
      <c r="AUB15" s="27"/>
      <c r="AUC15" s="27"/>
      <c r="AUD15" s="27"/>
      <c r="AUE15" s="27"/>
      <c r="AUF15" s="27"/>
      <c r="AUG15" s="27"/>
      <c r="AUH15" s="27"/>
      <c r="AUI15" s="27"/>
      <c r="AUJ15" s="27"/>
      <c r="AUK15" s="27"/>
      <c r="AUL15" s="27"/>
      <c r="AUM15" s="27"/>
      <c r="AUN15" s="27"/>
      <c r="AUO15" s="27"/>
      <c r="AUP15" s="27"/>
      <c r="AUQ15" s="27"/>
      <c r="AUR15" s="27"/>
      <c r="AUS15" s="27"/>
      <c r="AUT15" s="27"/>
      <c r="AUU15" s="27"/>
      <c r="AUV15" s="27"/>
      <c r="AUW15" s="27"/>
      <c r="AUX15" s="27"/>
      <c r="AUY15" s="27"/>
      <c r="AUZ15" s="27"/>
      <c r="AVA15" s="27"/>
      <c r="AVB15" s="27"/>
      <c r="AVC15" s="27"/>
      <c r="AVD15" s="27"/>
      <c r="AVE15" s="27"/>
      <c r="AVF15" s="27"/>
      <c r="AVG15" s="27"/>
      <c r="AVH15" s="27"/>
      <c r="AVI15" s="27"/>
      <c r="AVJ15" s="27"/>
      <c r="AVK15" s="27"/>
      <c r="AVL15" s="27"/>
      <c r="AVM15" s="27"/>
      <c r="AVN15" s="27"/>
      <c r="AVO15" s="27"/>
      <c r="AVP15" s="27"/>
      <c r="AVQ15" s="27"/>
      <c r="AVR15" s="27"/>
      <c r="AVS15" s="27"/>
      <c r="AVT15" s="27"/>
      <c r="AVU15" s="27"/>
      <c r="AVV15" s="27"/>
      <c r="AVW15" s="27"/>
      <c r="AVX15" s="27"/>
      <c r="AVY15" s="27"/>
      <c r="AVZ15" s="27"/>
      <c r="AWA15" s="27"/>
      <c r="AWB15" s="27"/>
      <c r="AWC15" s="27"/>
      <c r="AWD15" s="27"/>
      <c r="AWE15" s="27"/>
      <c r="AWF15" s="27"/>
      <c r="AWG15" s="27"/>
      <c r="AWH15" s="27"/>
      <c r="AWI15" s="27"/>
      <c r="AWJ15" s="27"/>
      <c r="AWK15" s="27"/>
      <c r="AWL15" s="27"/>
      <c r="AWM15" s="27"/>
      <c r="AWN15" s="27"/>
      <c r="AWO15" s="27"/>
      <c r="AWP15" s="27"/>
      <c r="AWQ15" s="27"/>
      <c r="AWR15" s="27"/>
      <c r="AWS15" s="27"/>
      <c r="AWT15" s="27"/>
      <c r="AWU15" s="27"/>
      <c r="AWV15" s="27"/>
      <c r="AWW15" s="27"/>
      <c r="AWX15" s="27"/>
      <c r="AWY15" s="27"/>
      <c r="AWZ15" s="27"/>
      <c r="AXA15" s="27"/>
      <c r="AXB15" s="27"/>
      <c r="AXC15" s="27"/>
      <c r="AXD15" s="27"/>
      <c r="AXE15" s="27"/>
      <c r="AXF15" s="27"/>
      <c r="AXG15" s="27"/>
      <c r="AXH15" s="27"/>
      <c r="AXI15" s="27"/>
      <c r="AXJ15" s="27"/>
      <c r="AXK15" s="27"/>
      <c r="AXL15" s="27"/>
      <c r="AXM15" s="27"/>
      <c r="AXN15" s="27"/>
      <c r="AXO15" s="27"/>
      <c r="AXP15" s="27"/>
      <c r="AXQ15" s="27"/>
      <c r="AXR15" s="27"/>
      <c r="AXS15" s="27"/>
      <c r="AXT15" s="27"/>
      <c r="AXU15" s="27"/>
      <c r="AXV15" s="27"/>
      <c r="AXW15" s="27"/>
      <c r="AXX15" s="27"/>
      <c r="AXY15" s="27"/>
      <c r="AXZ15" s="27"/>
      <c r="AYA15" s="27"/>
      <c r="AYB15" s="27"/>
      <c r="AYC15" s="27"/>
      <c r="AYD15" s="27"/>
      <c r="AYE15" s="27"/>
      <c r="AYF15" s="27"/>
      <c r="AYG15" s="27"/>
      <c r="AYH15" s="27"/>
      <c r="AYI15" s="27"/>
      <c r="AYJ15" s="27"/>
      <c r="AYK15" s="27"/>
      <c r="AYL15" s="27"/>
      <c r="AYM15" s="27"/>
      <c r="AYN15" s="27"/>
      <c r="AYO15" s="27"/>
      <c r="AYP15" s="27"/>
      <c r="AYQ15" s="27"/>
      <c r="AYR15" s="27"/>
      <c r="AYS15" s="27"/>
      <c r="AYT15" s="27"/>
      <c r="AYU15" s="27"/>
      <c r="AYV15" s="27"/>
      <c r="AYW15" s="27"/>
      <c r="AYX15" s="27"/>
      <c r="AYY15" s="27"/>
      <c r="AYZ15" s="27"/>
      <c r="AZA15" s="27"/>
      <c r="AZB15" s="27"/>
      <c r="AZC15" s="27"/>
      <c r="AZD15" s="27"/>
      <c r="AZE15" s="27"/>
      <c r="AZF15" s="27"/>
      <c r="AZG15" s="27"/>
      <c r="AZH15" s="27"/>
      <c r="AZI15" s="27"/>
      <c r="AZJ15" s="27"/>
      <c r="AZK15" s="27"/>
      <c r="AZL15" s="27"/>
      <c r="AZM15" s="27"/>
      <c r="AZN15" s="27"/>
      <c r="AZO15" s="27"/>
      <c r="AZP15" s="27"/>
      <c r="AZQ15" s="27"/>
      <c r="AZR15" s="27"/>
      <c r="AZS15" s="27"/>
      <c r="AZT15" s="27"/>
      <c r="AZU15" s="27"/>
      <c r="AZV15" s="27"/>
      <c r="AZW15" s="27"/>
      <c r="AZX15" s="27"/>
      <c r="AZY15" s="27"/>
      <c r="AZZ15" s="27"/>
      <c r="BAA15" s="27"/>
      <c r="BAB15" s="27"/>
      <c r="BAC15" s="27"/>
      <c r="BAD15" s="27"/>
      <c r="BAE15" s="27"/>
      <c r="BAF15" s="27"/>
      <c r="BAG15" s="27"/>
      <c r="BAH15" s="27"/>
      <c r="BAI15" s="27"/>
      <c r="BAJ15" s="27"/>
      <c r="BAK15" s="27"/>
      <c r="BAL15" s="27"/>
      <c r="BAM15" s="27"/>
      <c r="BAN15" s="27"/>
      <c r="BAO15" s="27"/>
      <c r="BAP15" s="27"/>
      <c r="BAQ15" s="27"/>
      <c r="BAR15" s="27"/>
      <c r="BAS15" s="27"/>
      <c r="BAT15" s="27"/>
      <c r="BAU15" s="27"/>
      <c r="BAV15" s="27"/>
      <c r="BAW15" s="27"/>
      <c r="BAX15" s="27"/>
      <c r="BAY15" s="27"/>
      <c r="BAZ15" s="27"/>
      <c r="BBA15" s="27"/>
      <c r="BBB15" s="27"/>
      <c r="BBC15" s="27"/>
      <c r="BBD15" s="27"/>
      <c r="BBE15" s="27"/>
      <c r="BBF15" s="27"/>
      <c r="BBG15" s="27"/>
      <c r="BBH15" s="27"/>
      <c r="BBI15" s="27"/>
      <c r="BBJ15" s="27"/>
      <c r="BBK15" s="27"/>
      <c r="BBL15" s="27"/>
      <c r="BBM15" s="27"/>
      <c r="BBN15" s="27"/>
      <c r="BBO15" s="27"/>
      <c r="BBP15" s="27"/>
      <c r="BBQ15" s="27"/>
      <c r="BBR15" s="27"/>
      <c r="BBS15" s="27"/>
      <c r="BBT15" s="27"/>
      <c r="BBU15" s="27"/>
      <c r="BBV15" s="27"/>
      <c r="BBW15" s="27"/>
      <c r="BBX15" s="27"/>
      <c r="BBY15" s="27"/>
      <c r="BBZ15" s="27"/>
      <c r="BCA15" s="27"/>
      <c r="BCB15" s="27"/>
      <c r="BCC15" s="27"/>
      <c r="BCD15" s="27"/>
      <c r="BCE15" s="27"/>
      <c r="BCF15" s="27"/>
      <c r="BCG15" s="27"/>
      <c r="BCH15" s="27"/>
      <c r="BCI15" s="27"/>
      <c r="BCJ15" s="27"/>
      <c r="BCK15" s="27"/>
      <c r="BCL15" s="27"/>
      <c r="BCM15" s="27"/>
      <c r="BCN15" s="27"/>
      <c r="BCO15" s="27"/>
      <c r="BCP15" s="27"/>
      <c r="BCQ15" s="27"/>
      <c r="BCR15" s="27"/>
      <c r="BCS15" s="27"/>
      <c r="BCT15" s="27"/>
      <c r="BCU15" s="27"/>
      <c r="BCV15" s="27"/>
      <c r="BCW15" s="27"/>
      <c r="BCX15" s="27"/>
      <c r="BCY15" s="27"/>
      <c r="BCZ15" s="27"/>
      <c r="BDA15" s="27"/>
      <c r="BDB15" s="27"/>
      <c r="BDC15" s="27"/>
      <c r="BDD15" s="27"/>
      <c r="BDE15" s="27"/>
      <c r="BDF15" s="27"/>
      <c r="BDG15" s="27"/>
      <c r="BDH15" s="27"/>
      <c r="BDI15" s="27"/>
      <c r="BDJ15" s="27"/>
      <c r="BDK15" s="27"/>
      <c r="BDL15" s="27"/>
      <c r="BDM15" s="27"/>
      <c r="BDN15" s="27"/>
      <c r="BDO15" s="27"/>
      <c r="BDP15" s="27"/>
      <c r="BDQ15" s="27"/>
      <c r="BDR15" s="27"/>
      <c r="BDS15" s="27"/>
      <c r="BDT15" s="27"/>
      <c r="BDU15" s="27"/>
      <c r="BDV15" s="27"/>
      <c r="BDW15" s="27"/>
      <c r="BDX15" s="27"/>
      <c r="BDY15" s="27"/>
      <c r="BDZ15" s="27"/>
      <c r="BEA15" s="27"/>
      <c r="BEB15" s="27"/>
      <c r="BEC15" s="27"/>
      <c r="BED15" s="27"/>
      <c r="BEE15" s="27"/>
      <c r="BEF15" s="27"/>
      <c r="BEG15" s="27"/>
      <c r="BEH15" s="27"/>
      <c r="BEI15" s="27"/>
      <c r="BEJ15" s="27"/>
      <c r="BEK15" s="27"/>
      <c r="BEL15" s="27"/>
      <c r="BEM15" s="27"/>
      <c r="BEN15" s="27"/>
      <c r="BEO15" s="27"/>
      <c r="BEP15" s="27"/>
      <c r="BEQ15" s="27"/>
      <c r="BER15" s="27"/>
      <c r="BES15" s="27"/>
      <c r="BET15" s="27"/>
      <c r="BEU15" s="27"/>
      <c r="BEV15" s="27"/>
      <c r="BEW15" s="27"/>
      <c r="BEX15" s="27"/>
      <c r="BEY15" s="27"/>
      <c r="BEZ15" s="27"/>
      <c r="BFA15" s="27"/>
      <c r="BFB15" s="27"/>
      <c r="BFC15" s="27"/>
      <c r="BFD15" s="27"/>
      <c r="BFE15" s="27"/>
      <c r="BFF15" s="27"/>
      <c r="BFG15" s="27"/>
      <c r="BFH15" s="27"/>
      <c r="BFI15" s="27"/>
      <c r="BFJ15" s="27"/>
      <c r="BFK15" s="27"/>
      <c r="BFL15" s="27"/>
      <c r="BFM15" s="27"/>
      <c r="BFN15" s="27"/>
      <c r="BFO15" s="27"/>
      <c r="BFP15" s="27"/>
      <c r="BFQ15" s="27"/>
      <c r="BFR15" s="27"/>
      <c r="BFS15" s="27"/>
      <c r="BFT15" s="27"/>
      <c r="BFU15" s="27"/>
      <c r="BFV15" s="27"/>
      <c r="BFW15" s="27"/>
      <c r="BFX15" s="27"/>
      <c r="BFY15" s="27"/>
      <c r="BFZ15" s="27"/>
      <c r="BGA15" s="27"/>
      <c r="BGB15" s="27"/>
      <c r="BGC15" s="27"/>
      <c r="BGD15" s="27"/>
      <c r="BGE15" s="27"/>
      <c r="BGF15" s="27"/>
      <c r="BGG15" s="27"/>
      <c r="BGH15" s="27"/>
      <c r="BGI15" s="27"/>
      <c r="BGJ15" s="27"/>
      <c r="BGK15" s="27"/>
      <c r="BGL15" s="27"/>
      <c r="BGM15" s="27"/>
      <c r="BGN15" s="27"/>
      <c r="BGO15" s="27"/>
      <c r="BGP15" s="27"/>
      <c r="BGQ15" s="27"/>
      <c r="BGR15" s="27"/>
      <c r="BGS15" s="27"/>
      <c r="BGT15" s="27"/>
      <c r="BGU15" s="27"/>
      <c r="BGV15" s="27"/>
      <c r="BGW15" s="27"/>
      <c r="BGX15" s="27"/>
      <c r="BGY15" s="27"/>
      <c r="BGZ15" s="27"/>
      <c r="BHA15" s="27"/>
      <c r="BHB15" s="27"/>
      <c r="BHC15" s="27"/>
      <c r="BHD15" s="27"/>
      <c r="BHE15" s="27"/>
      <c r="BHF15" s="27"/>
      <c r="BHG15" s="27"/>
      <c r="BHH15" s="27"/>
      <c r="BHI15" s="27"/>
      <c r="BHJ15" s="27"/>
      <c r="BHK15" s="27"/>
      <c r="BHL15" s="27"/>
      <c r="BHM15" s="27"/>
      <c r="BHN15" s="27"/>
      <c r="BHO15" s="27"/>
      <c r="BHP15" s="27"/>
      <c r="BHQ15" s="27"/>
      <c r="BHR15" s="27"/>
      <c r="BHS15" s="27"/>
      <c r="BHT15" s="27"/>
      <c r="BHU15" s="27"/>
      <c r="BHV15" s="27"/>
      <c r="BHW15" s="27"/>
      <c r="BHX15" s="27"/>
      <c r="BHY15" s="27"/>
      <c r="BHZ15" s="27"/>
      <c r="BIA15" s="27"/>
      <c r="BIB15" s="27"/>
      <c r="BIC15" s="27"/>
      <c r="BID15" s="27"/>
      <c r="BIE15" s="27"/>
      <c r="BIF15" s="27"/>
      <c r="BIG15" s="27"/>
      <c r="BIH15" s="27"/>
      <c r="BII15" s="27"/>
      <c r="BIJ15" s="27"/>
      <c r="BIK15" s="27"/>
      <c r="BIL15" s="27"/>
      <c r="BIM15" s="27"/>
      <c r="BIN15" s="27"/>
      <c r="BIO15" s="27"/>
      <c r="BIP15" s="27"/>
      <c r="BIQ15" s="27"/>
      <c r="BIR15" s="27"/>
      <c r="BIS15" s="27"/>
      <c r="BIT15" s="27"/>
      <c r="BIU15" s="27"/>
      <c r="BIV15" s="27"/>
      <c r="BIW15" s="27"/>
      <c r="BIX15" s="27"/>
      <c r="BIY15" s="27"/>
      <c r="BIZ15" s="27"/>
      <c r="BJA15" s="27"/>
      <c r="BJB15" s="27"/>
      <c r="BJC15" s="27"/>
      <c r="BJD15" s="27"/>
      <c r="BJE15" s="27"/>
      <c r="BJF15" s="27"/>
      <c r="BJG15" s="27"/>
      <c r="BJH15" s="27"/>
      <c r="BJI15" s="27"/>
      <c r="BJJ15" s="27"/>
      <c r="BJK15" s="27"/>
      <c r="BJL15" s="27"/>
      <c r="BJM15" s="27"/>
      <c r="BJN15" s="27"/>
      <c r="BJO15" s="27"/>
      <c r="BJP15" s="27"/>
      <c r="BJQ15" s="27"/>
      <c r="BJR15" s="27"/>
      <c r="BJS15" s="27"/>
      <c r="BJT15" s="27"/>
      <c r="BJU15" s="27"/>
      <c r="BJV15" s="27"/>
      <c r="BJW15" s="27"/>
      <c r="BJX15" s="27"/>
      <c r="BJY15" s="27"/>
      <c r="BJZ15" s="27"/>
      <c r="BKA15" s="27"/>
      <c r="BKB15" s="27"/>
      <c r="BKC15" s="27"/>
      <c r="BKD15" s="27"/>
      <c r="BKE15" s="27"/>
      <c r="BKF15" s="27"/>
      <c r="BKG15" s="27"/>
      <c r="BKH15" s="27"/>
      <c r="BKI15" s="27"/>
      <c r="BKJ15" s="27"/>
      <c r="BKK15" s="27"/>
      <c r="BKL15" s="27"/>
      <c r="BKM15" s="27"/>
      <c r="BKN15" s="27"/>
      <c r="BKO15" s="27"/>
      <c r="BKP15" s="27"/>
      <c r="BKQ15" s="27"/>
      <c r="BKR15" s="27"/>
      <c r="BKS15" s="27"/>
      <c r="BKT15" s="27"/>
      <c r="BKU15" s="27"/>
      <c r="BKV15" s="27"/>
      <c r="BKW15" s="27"/>
      <c r="BKX15" s="27"/>
      <c r="BKY15" s="27"/>
      <c r="BKZ15" s="27"/>
      <c r="BLA15" s="27"/>
      <c r="BLB15" s="27"/>
      <c r="BLC15" s="27"/>
      <c r="BLD15" s="27"/>
      <c r="BLE15" s="27"/>
      <c r="BLF15" s="27"/>
      <c r="BLG15" s="27"/>
      <c r="BLH15" s="27"/>
      <c r="BLI15" s="27"/>
      <c r="BLJ15" s="27"/>
      <c r="BLK15" s="27"/>
      <c r="BLL15" s="27"/>
      <c r="BLM15" s="27"/>
      <c r="BLN15" s="27"/>
      <c r="BLO15" s="27"/>
      <c r="BLP15" s="27"/>
      <c r="BLQ15" s="27"/>
      <c r="BLR15" s="27"/>
      <c r="BLS15" s="27"/>
      <c r="BLT15" s="27"/>
      <c r="BLU15" s="27"/>
      <c r="BLV15" s="27"/>
      <c r="BLW15" s="27"/>
      <c r="BLX15" s="27"/>
      <c r="BLY15" s="27"/>
      <c r="BLZ15" s="27"/>
      <c r="BMA15" s="27"/>
      <c r="BMB15" s="27"/>
      <c r="BMC15" s="27"/>
      <c r="BMD15" s="27"/>
      <c r="BME15" s="27"/>
      <c r="BMF15" s="27"/>
      <c r="BMG15" s="27"/>
      <c r="BMH15" s="27"/>
      <c r="BMI15" s="27"/>
      <c r="BMJ15" s="27"/>
      <c r="BMK15" s="27"/>
      <c r="BML15" s="27"/>
      <c r="BMM15" s="27"/>
      <c r="BMN15" s="27"/>
      <c r="BMO15" s="27"/>
      <c r="BMP15" s="27"/>
      <c r="BMQ15" s="27"/>
      <c r="BMR15" s="27"/>
      <c r="BMS15" s="27"/>
      <c r="BMT15" s="27"/>
      <c r="BMU15" s="27"/>
      <c r="BMV15" s="27"/>
      <c r="BMW15" s="27"/>
      <c r="BMX15" s="27"/>
      <c r="BMY15" s="27"/>
      <c r="BMZ15" s="27"/>
      <c r="BNA15" s="27"/>
      <c r="BNB15" s="27"/>
      <c r="BNC15" s="27"/>
      <c r="BND15" s="27"/>
      <c r="BNE15" s="27"/>
      <c r="BNF15" s="27"/>
      <c r="BNG15" s="27"/>
      <c r="BNH15" s="27"/>
      <c r="BNI15" s="27"/>
      <c r="BNJ15" s="27"/>
      <c r="BNK15" s="27"/>
      <c r="BNL15" s="27"/>
      <c r="BNM15" s="27"/>
      <c r="BNN15" s="27"/>
      <c r="BNO15" s="27"/>
      <c r="BNP15" s="27"/>
      <c r="BNQ15" s="27"/>
      <c r="BNR15" s="27"/>
      <c r="BNS15" s="27"/>
      <c r="BNT15" s="27"/>
      <c r="BNU15" s="27"/>
      <c r="BNV15" s="27"/>
      <c r="BNW15" s="27"/>
      <c r="BNX15" s="27"/>
      <c r="BNY15" s="27"/>
      <c r="BNZ15" s="27"/>
      <c r="BOA15" s="27"/>
      <c r="BOB15" s="27"/>
      <c r="BOC15" s="27"/>
      <c r="BOD15" s="27"/>
      <c r="BOE15" s="27"/>
      <c r="BOF15" s="27"/>
      <c r="BOG15" s="27"/>
      <c r="BOH15" s="27"/>
      <c r="BOI15" s="27"/>
      <c r="BOJ15" s="27"/>
      <c r="BOK15" s="27"/>
      <c r="BOL15" s="27"/>
      <c r="BOM15" s="27"/>
      <c r="BON15" s="27"/>
      <c r="BOO15" s="27"/>
      <c r="BOP15" s="27"/>
      <c r="BOQ15" s="27"/>
      <c r="BOR15" s="27"/>
      <c r="BOS15" s="27"/>
      <c r="BOT15" s="27"/>
      <c r="BOU15" s="27"/>
      <c r="BOV15" s="27"/>
      <c r="BOW15" s="27"/>
      <c r="BOX15" s="27"/>
      <c r="BOY15" s="27"/>
      <c r="BOZ15" s="27"/>
      <c r="BPA15" s="27"/>
      <c r="BPB15" s="27"/>
      <c r="BPC15" s="27"/>
      <c r="BPD15" s="27"/>
      <c r="BPE15" s="27"/>
      <c r="BPF15" s="27"/>
      <c r="BPG15" s="27"/>
      <c r="BPH15" s="27"/>
      <c r="BPI15" s="27"/>
      <c r="BPJ15" s="27"/>
      <c r="BPK15" s="27"/>
      <c r="BPL15" s="27"/>
      <c r="BPM15" s="27"/>
      <c r="BPN15" s="27"/>
      <c r="BPO15" s="27"/>
      <c r="BPP15" s="27"/>
      <c r="BPQ15" s="27"/>
      <c r="BPR15" s="27"/>
      <c r="BPS15" s="27"/>
      <c r="BPT15" s="27"/>
      <c r="BPU15" s="27"/>
      <c r="BPV15" s="27"/>
      <c r="BPW15" s="27"/>
      <c r="BPX15" s="27"/>
      <c r="BPY15" s="27"/>
      <c r="BPZ15" s="27"/>
      <c r="BQA15" s="27"/>
      <c r="BQB15" s="27"/>
      <c r="BQC15" s="27"/>
      <c r="BQD15" s="27"/>
      <c r="BQE15" s="27"/>
      <c r="BQF15" s="27"/>
      <c r="BQG15" s="27"/>
      <c r="BQH15" s="27"/>
      <c r="BQI15" s="27"/>
      <c r="BQJ15" s="27"/>
      <c r="BQK15" s="27"/>
      <c r="BQL15" s="27"/>
      <c r="BQM15" s="27"/>
      <c r="BQN15" s="27"/>
      <c r="BQO15" s="27"/>
      <c r="BQP15" s="27"/>
      <c r="BQQ15" s="27"/>
      <c r="BQR15" s="27"/>
      <c r="BQS15" s="27"/>
      <c r="BQT15" s="27"/>
      <c r="BQU15" s="27"/>
      <c r="BQV15" s="27"/>
      <c r="BQW15" s="27"/>
      <c r="BQX15" s="27"/>
      <c r="BQY15" s="27"/>
      <c r="BQZ15" s="27"/>
      <c r="BRA15" s="27"/>
      <c r="BRB15" s="27"/>
      <c r="BRC15" s="27"/>
      <c r="BRD15" s="27"/>
      <c r="BRE15" s="27"/>
      <c r="BRF15" s="27"/>
      <c r="BRG15" s="27"/>
      <c r="BRH15" s="27"/>
      <c r="BRI15" s="27"/>
      <c r="BRJ15" s="27"/>
      <c r="BRK15" s="27"/>
      <c r="BRL15" s="27"/>
      <c r="BRM15" s="27"/>
      <c r="BRN15" s="27"/>
      <c r="BRO15" s="27"/>
      <c r="BRP15" s="27"/>
      <c r="BRQ15" s="27"/>
      <c r="BRR15" s="27"/>
      <c r="BRS15" s="27"/>
      <c r="BRT15" s="27"/>
      <c r="BRU15" s="27"/>
      <c r="BRV15" s="27"/>
      <c r="BRW15" s="27"/>
      <c r="BRX15" s="27"/>
      <c r="BRY15" s="27"/>
      <c r="BRZ15" s="27"/>
      <c r="BSA15" s="27"/>
      <c r="BSB15" s="27"/>
      <c r="BSC15" s="27"/>
      <c r="BSD15" s="27"/>
      <c r="BSE15" s="27"/>
      <c r="BSF15" s="27"/>
      <c r="BSG15" s="27"/>
      <c r="BSH15" s="27"/>
      <c r="BSI15" s="27"/>
      <c r="BSJ15" s="27"/>
      <c r="BSK15" s="27"/>
      <c r="BSL15" s="27"/>
      <c r="BSM15" s="27"/>
      <c r="BSN15" s="27"/>
      <c r="BSO15" s="27"/>
      <c r="BSP15" s="27"/>
      <c r="BSQ15" s="27"/>
      <c r="BSR15" s="27"/>
      <c r="BSS15" s="27"/>
      <c r="BST15" s="27"/>
      <c r="BSU15" s="27"/>
      <c r="BSV15" s="27"/>
      <c r="BSW15" s="27"/>
      <c r="BSX15" s="27"/>
      <c r="BSY15" s="27"/>
      <c r="BSZ15" s="27"/>
      <c r="BTA15" s="27"/>
      <c r="BTB15" s="27"/>
      <c r="BTC15" s="27"/>
      <c r="BTD15" s="27"/>
      <c r="BTE15" s="27"/>
      <c r="BTF15" s="27"/>
      <c r="BTG15" s="27"/>
      <c r="BTH15" s="27"/>
      <c r="BTI15" s="27"/>
      <c r="BTJ15" s="27"/>
      <c r="BTK15" s="27"/>
      <c r="BTL15" s="27"/>
      <c r="BTM15" s="27"/>
      <c r="BTN15" s="27"/>
      <c r="BTO15" s="27"/>
      <c r="BTP15" s="27"/>
      <c r="BTQ15" s="27"/>
      <c r="BTR15" s="27"/>
      <c r="BTS15" s="27"/>
      <c r="BTT15" s="27"/>
      <c r="BTU15" s="27"/>
      <c r="BTV15" s="27"/>
      <c r="BTW15" s="27"/>
      <c r="BTX15" s="27"/>
      <c r="BTY15" s="27"/>
      <c r="BTZ15" s="27"/>
      <c r="BUA15" s="27"/>
      <c r="BUB15" s="27"/>
      <c r="BUC15" s="27"/>
      <c r="BUD15" s="27"/>
      <c r="BUE15" s="27"/>
      <c r="BUF15" s="27"/>
      <c r="BUG15" s="27"/>
      <c r="BUH15" s="27"/>
      <c r="BUI15" s="27"/>
      <c r="BUJ15" s="27"/>
      <c r="BUK15" s="27"/>
      <c r="BUL15" s="27"/>
      <c r="BUM15" s="27"/>
      <c r="BUN15" s="27"/>
      <c r="BUO15" s="27"/>
      <c r="BUP15" s="27"/>
      <c r="BUQ15" s="27"/>
      <c r="BUR15" s="27"/>
      <c r="BUS15" s="27"/>
      <c r="BUT15" s="27"/>
      <c r="BUU15" s="27"/>
      <c r="BUV15" s="27"/>
      <c r="BUW15" s="27"/>
      <c r="BUX15" s="27"/>
      <c r="BUY15" s="27"/>
      <c r="BUZ15" s="27"/>
      <c r="BVA15" s="27"/>
      <c r="BVB15" s="27"/>
      <c r="BVC15" s="27"/>
      <c r="BVD15" s="27"/>
      <c r="BVE15" s="27"/>
      <c r="BVF15" s="27"/>
      <c r="BVG15" s="27"/>
      <c r="BVH15" s="27"/>
      <c r="BVI15" s="27"/>
      <c r="BVJ15" s="27"/>
      <c r="BVK15" s="27"/>
      <c r="BVL15" s="27"/>
      <c r="BVM15" s="27"/>
      <c r="BVN15" s="27"/>
      <c r="BVO15" s="27"/>
      <c r="BVP15" s="27"/>
      <c r="BVQ15" s="27"/>
      <c r="BVR15" s="27"/>
      <c r="BVS15" s="27"/>
      <c r="BVT15" s="27"/>
      <c r="BVU15" s="27"/>
      <c r="BVV15" s="27"/>
      <c r="BVW15" s="27"/>
      <c r="BVX15" s="27"/>
      <c r="BVY15" s="27"/>
      <c r="BVZ15" s="27"/>
      <c r="BWA15" s="27"/>
      <c r="BWB15" s="27"/>
      <c r="BWC15" s="27"/>
      <c r="BWD15" s="27"/>
      <c r="BWE15" s="27"/>
      <c r="BWF15" s="27"/>
      <c r="BWG15" s="27"/>
      <c r="BWH15" s="27"/>
      <c r="BWI15" s="27"/>
      <c r="BWJ15" s="27"/>
      <c r="BWK15" s="27"/>
      <c r="BWL15" s="27"/>
      <c r="BWM15" s="27"/>
      <c r="BWN15" s="27"/>
      <c r="BWO15" s="27"/>
      <c r="BWP15" s="27"/>
      <c r="BWQ15" s="27"/>
      <c r="BWR15" s="27"/>
      <c r="BWS15" s="27"/>
      <c r="BWT15" s="27"/>
      <c r="BWU15" s="27"/>
      <c r="BWV15" s="27"/>
      <c r="BWW15" s="27"/>
      <c r="BWX15" s="27"/>
      <c r="BWY15" s="27"/>
      <c r="BWZ15" s="27"/>
      <c r="BXA15" s="27"/>
      <c r="BXB15" s="27"/>
      <c r="BXC15" s="27"/>
      <c r="BXD15" s="27"/>
      <c r="BXE15" s="27"/>
      <c r="BXF15" s="27"/>
      <c r="BXG15" s="27"/>
      <c r="BXH15" s="27"/>
      <c r="BXI15" s="27"/>
      <c r="BXJ15" s="27"/>
      <c r="BXK15" s="27"/>
      <c r="BXL15" s="27"/>
      <c r="BXM15" s="27"/>
      <c r="BXN15" s="27"/>
      <c r="BXO15" s="27"/>
      <c r="BXP15" s="27"/>
      <c r="BXQ15" s="27"/>
      <c r="BXR15" s="27"/>
      <c r="BXS15" s="27"/>
      <c r="BXT15" s="27"/>
      <c r="BXU15" s="27"/>
      <c r="BXV15" s="27"/>
      <c r="BXW15" s="27"/>
      <c r="BXX15" s="27"/>
      <c r="BXY15" s="27"/>
      <c r="BXZ15" s="27"/>
      <c r="BYA15" s="27"/>
      <c r="BYB15" s="27"/>
      <c r="BYC15" s="27"/>
      <c r="BYD15" s="27"/>
      <c r="BYE15" s="27"/>
      <c r="BYF15" s="27"/>
      <c r="BYG15" s="27"/>
      <c r="BYH15" s="27"/>
      <c r="BYI15" s="27"/>
      <c r="BYJ15" s="27"/>
      <c r="BYK15" s="27"/>
      <c r="BYL15" s="27"/>
      <c r="BYM15" s="27"/>
      <c r="BYN15" s="27"/>
      <c r="BYO15" s="27"/>
      <c r="BYP15" s="27"/>
      <c r="BYQ15" s="27"/>
      <c r="BYR15" s="27"/>
      <c r="BYS15" s="27"/>
      <c r="BYT15" s="27"/>
      <c r="BYU15" s="27"/>
      <c r="BYV15" s="27"/>
      <c r="BYW15" s="27"/>
      <c r="BYX15" s="27"/>
      <c r="BYY15" s="27"/>
      <c r="BYZ15" s="27"/>
      <c r="BZA15" s="27"/>
      <c r="BZB15" s="27"/>
      <c r="BZC15" s="27"/>
      <c r="BZD15" s="27"/>
      <c r="BZE15" s="27"/>
      <c r="BZF15" s="27"/>
      <c r="BZG15" s="27"/>
      <c r="BZH15" s="27"/>
      <c r="BZI15" s="27"/>
      <c r="BZJ15" s="27"/>
      <c r="BZK15" s="27"/>
      <c r="BZL15" s="27"/>
      <c r="BZM15" s="27"/>
      <c r="BZN15" s="27"/>
      <c r="BZO15" s="27"/>
      <c r="BZP15" s="27"/>
      <c r="BZQ15" s="27"/>
      <c r="BZR15" s="27"/>
      <c r="BZS15" s="27"/>
      <c r="BZT15" s="27"/>
      <c r="BZU15" s="27"/>
      <c r="BZV15" s="27"/>
      <c r="BZW15" s="27"/>
      <c r="BZX15" s="27"/>
      <c r="BZY15" s="27"/>
      <c r="BZZ15" s="27"/>
      <c r="CAA15" s="27"/>
      <c r="CAB15" s="27"/>
      <c r="CAC15" s="27"/>
      <c r="CAD15" s="27"/>
      <c r="CAE15" s="27"/>
      <c r="CAF15" s="27"/>
      <c r="CAG15" s="27"/>
      <c r="CAH15" s="27"/>
      <c r="CAI15" s="27"/>
      <c r="CAJ15" s="27"/>
      <c r="CAK15" s="27"/>
      <c r="CAL15" s="27"/>
      <c r="CAM15" s="27"/>
      <c r="CAN15" s="27"/>
      <c r="CAO15" s="27"/>
      <c r="CAP15" s="27"/>
      <c r="CAQ15" s="27"/>
      <c r="CAR15" s="27"/>
      <c r="CAS15" s="27"/>
      <c r="CAT15" s="27"/>
      <c r="CAU15" s="27"/>
      <c r="CAV15" s="27"/>
      <c r="CAW15" s="27"/>
      <c r="CAX15" s="27"/>
      <c r="CAY15" s="27"/>
      <c r="CAZ15" s="27"/>
      <c r="CBA15" s="27"/>
      <c r="CBB15" s="27"/>
      <c r="CBC15" s="27"/>
      <c r="CBD15" s="27"/>
      <c r="CBE15" s="27"/>
      <c r="CBF15" s="27"/>
      <c r="CBG15" s="27"/>
      <c r="CBH15" s="27"/>
      <c r="CBI15" s="27"/>
      <c r="CBJ15" s="27"/>
      <c r="CBK15" s="27"/>
      <c r="CBL15" s="27"/>
      <c r="CBM15" s="27"/>
      <c r="CBN15" s="27"/>
      <c r="CBO15" s="27"/>
      <c r="CBP15" s="27"/>
      <c r="CBQ15" s="27"/>
      <c r="CBR15" s="27"/>
      <c r="CBS15" s="27"/>
      <c r="CBT15" s="27"/>
      <c r="CBU15" s="27"/>
      <c r="CBV15" s="27"/>
      <c r="CBW15" s="27"/>
      <c r="CBX15" s="27"/>
      <c r="CBY15" s="27"/>
      <c r="CBZ15" s="27"/>
      <c r="CCA15" s="27"/>
      <c r="CCB15" s="27"/>
      <c r="CCC15" s="27"/>
      <c r="CCD15" s="27"/>
      <c r="CCE15" s="27"/>
      <c r="CCF15" s="27"/>
      <c r="CCG15" s="27"/>
      <c r="CCH15" s="27"/>
      <c r="CCI15" s="27"/>
      <c r="CCJ15" s="27"/>
      <c r="CCK15" s="27"/>
      <c r="CCL15" s="27"/>
      <c r="CCM15" s="27"/>
      <c r="CCN15" s="27"/>
      <c r="CCO15" s="27"/>
      <c r="CCP15" s="27"/>
      <c r="CCQ15" s="27"/>
      <c r="CCR15" s="27"/>
      <c r="CCS15" s="27"/>
      <c r="CCT15" s="27"/>
      <c r="CCU15" s="27"/>
      <c r="CCV15" s="27"/>
      <c r="CCW15" s="27"/>
      <c r="CCX15" s="27"/>
      <c r="CCY15" s="27"/>
      <c r="CCZ15" s="27"/>
      <c r="CDA15" s="27"/>
      <c r="CDB15" s="27"/>
      <c r="CDC15" s="27"/>
      <c r="CDD15" s="27"/>
      <c r="CDE15" s="27"/>
      <c r="CDF15" s="27"/>
      <c r="CDG15" s="27"/>
      <c r="CDH15" s="27"/>
      <c r="CDI15" s="27"/>
      <c r="CDJ15" s="27"/>
      <c r="CDK15" s="27"/>
      <c r="CDL15" s="27"/>
      <c r="CDM15" s="27"/>
      <c r="CDN15" s="27"/>
      <c r="CDO15" s="27"/>
      <c r="CDP15" s="27"/>
      <c r="CDQ15" s="27"/>
      <c r="CDR15" s="27"/>
      <c r="CDS15" s="27"/>
      <c r="CDT15" s="27"/>
      <c r="CDU15" s="27"/>
      <c r="CDV15" s="27"/>
      <c r="CDW15" s="27"/>
      <c r="CDX15" s="27"/>
      <c r="CDY15" s="27"/>
      <c r="CDZ15" s="27"/>
      <c r="CEA15" s="27"/>
      <c r="CEB15" s="27"/>
      <c r="CEC15" s="27"/>
      <c r="CED15" s="27"/>
      <c r="CEE15" s="27"/>
      <c r="CEF15" s="27"/>
      <c r="CEG15" s="27"/>
      <c r="CEH15" s="27"/>
      <c r="CEI15" s="27"/>
      <c r="CEJ15" s="27"/>
      <c r="CEK15" s="27"/>
      <c r="CEL15" s="27"/>
      <c r="CEM15" s="27"/>
      <c r="CEN15" s="27"/>
      <c r="CEO15" s="27"/>
      <c r="CEP15" s="27"/>
      <c r="CEQ15" s="27"/>
      <c r="CER15" s="27"/>
      <c r="CES15" s="27"/>
      <c r="CET15" s="27"/>
      <c r="CEU15" s="27"/>
      <c r="CEV15" s="27"/>
      <c r="CEW15" s="27"/>
      <c r="CEX15" s="27"/>
      <c r="CEY15" s="27"/>
      <c r="CEZ15" s="27"/>
      <c r="CFA15" s="27"/>
      <c r="CFB15" s="27"/>
      <c r="CFC15" s="27"/>
      <c r="CFD15" s="27"/>
      <c r="CFE15" s="27"/>
      <c r="CFF15" s="27"/>
      <c r="CFG15" s="27"/>
      <c r="CFH15" s="27"/>
      <c r="CFI15" s="27"/>
      <c r="CFJ15" s="27"/>
      <c r="CFK15" s="27"/>
      <c r="CFL15" s="27"/>
      <c r="CFM15" s="27"/>
      <c r="CFN15" s="27"/>
      <c r="CFO15" s="27"/>
      <c r="CFP15" s="27"/>
      <c r="CFQ15" s="27"/>
      <c r="CFR15" s="27"/>
      <c r="CFS15" s="27"/>
      <c r="CFT15" s="27"/>
      <c r="CFU15" s="27"/>
      <c r="CFV15" s="27"/>
      <c r="CFW15" s="27"/>
      <c r="CFX15" s="27"/>
      <c r="CFY15" s="27"/>
      <c r="CFZ15" s="27"/>
      <c r="CGA15" s="27"/>
      <c r="CGB15" s="27"/>
      <c r="CGC15" s="27"/>
      <c r="CGD15" s="27"/>
      <c r="CGE15" s="27"/>
      <c r="CGF15" s="27"/>
      <c r="CGG15" s="27"/>
      <c r="CGH15" s="27"/>
      <c r="CGI15" s="27"/>
      <c r="CGJ15" s="27"/>
      <c r="CGK15" s="27"/>
      <c r="CGL15" s="27"/>
      <c r="CGM15" s="27"/>
      <c r="CGN15" s="27"/>
      <c r="CGO15" s="27"/>
      <c r="CGP15" s="27"/>
      <c r="CGQ15" s="27"/>
      <c r="CGR15" s="27"/>
      <c r="CGS15" s="27"/>
      <c r="CGT15" s="27"/>
      <c r="CGU15" s="27"/>
      <c r="CGV15" s="27"/>
      <c r="CGW15" s="27"/>
      <c r="CGX15" s="27"/>
      <c r="CGY15" s="27"/>
      <c r="CGZ15" s="27"/>
      <c r="CHA15" s="27"/>
      <c r="CHB15" s="27"/>
      <c r="CHC15" s="27"/>
      <c r="CHD15" s="27"/>
      <c r="CHE15" s="27"/>
      <c r="CHF15" s="27"/>
      <c r="CHG15" s="27"/>
      <c r="CHH15" s="27"/>
      <c r="CHI15" s="27"/>
      <c r="CHJ15" s="27"/>
      <c r="CHK15" s="27"/>
      <c r="CHL15" s="27"/>
      <c r="CHM15" s="27"/>
      <c r="CHN15" s="27"/>
      <c r="CHO15" s="27"/>
      <c r="CHP15" s="27"/>
      <c r="CHQ15" s="27"/>
      <c r="CHR15" s="27"/>
      <c r="CHS15" s="27"/>
      <c r="CHT15" s="27"/>
      <c r="CHU15" s="27"/>
      <c r="CHV15" s="27"/>
      <c r="CHW15" s="27"/>
      <c r="CHX15" s="27"/>
      <c r="CHY15" s="27"/>
      <c r="CHZ15" s="27"/>
      <c r="CIA15" s="27"/>
      <c r="CIB15" s="27"/>
      <c r="CIC15" s="27"/>
      <c r="CID15" s="27"/>
      <c r="CIE15" s="27"/>
      <c r="CIF15" s="27"/>
      <c r="CIG15" s="27"/>
      <c r="CIH15" s="27"/>
      <c r="CII15" s="27"/>
      <c r="CIJ15" s="27"/>
      <c r="CIK15" s="27"/>
      <c r="CIL15" s="27"/>
      <c r="CIM15" s="27"/>
      <c r="CIN15" s="27"/>
      <c r="CIO15" s="27"/>
      <c r="CIP15" s="27"/>
      <c r="CIQ15" s="27"/>
      <c r="CIR15" s="27"/>
      <c r="CIS15" s="27"/>
      <c r="CIT15" s="27"/>
      <c r="CIU15" s="27"/>
      <c r="CIV15" s="27"/>
      <c r="CIW15" s="27"/>
      <c r="CIX15" s="27"/>
      <c r="CIY15" s="27"/>
      <c r="CIZ15" s="27"/>
      <c r="CJA15" s="27"/>
      <c r="CJB15" s="27"/>
      <c r="CJC15" s="27"/>
      <c r="CJD15" s="27"/>
      <c r="CJE15" s="27"/>
      <c r="CJF15" s="27"/>
      <c r="CJG15" s="27"/>
      <c r="CJH15" s="27"/>
      <c r="CJI15" s="27"/>
      <c r="CJJ15" s="27"/>
      <c r="CJK15" s="27"/>
      <c r="CJL15" s="27"/>
      <c r="CJM15" s="27"/>
      <c r="CJN15" s="27"/>
      <c r="CJO15" s="27"/>
      <c r="CJP15" s="27"/>
      <c r="CJQ15" s="27"/>
      <c r="CJR15" s="27"/>
      <c r="CJS15" s="27"/>
      <c r="CJT15" s="27"/>
      <c r="CJU15" s="27"/>
      <c r="CJV15" s="27"/>
      <c r="CJW15" s="27"/>
      <c r="CJX15" s="27"/>
      <c r="CJY15" s="27"/>
      <c r="CJZ15" s="27"/>
      <c r="CKA15" s="27"/>
      <c r="CKB15" s="27"/>
      <c r="CKC15" s="27"/>
      <c r="CKD15" s="27"/>
      <c r="CKE15" s="27"/>
      <c r="CKF15" s="27"/>
      <c r="CKG15" s="27"/>
      <c r="CKH15" s="27"/>
      <c r="CKI15" s="27"/>
      <c r="CKJ15" s="27"/>
      <c r="CKK15" s="27"/>
      <c r="CKL15" s="27"/>
      <c r="CKM15" s="27"/>
      <c r="CKN15" s="27"/>
      <c r="CKO15" s="27"/>
      <c r="CKP15" s="27"/>
      <c r="CKQ15" s="27"/>
      <c r="CKR15" s="27"/>
      <c r="CKS15" s="27"/>
      <c r="CKT15" s="27"/>
      <c r="CKU15" s="27"/>
      <c r="CKV15" s="27"/>
      <c r="CKW15" s="27"/>
      <c r="CKX15" s="27"/>
      <c r="CKY15" s="27"/>
      <c r="CKZ15" s="27"/>
      <c r="CLA15" s="27"/>
      <c r="CLB15" s="27"/>
      <c r="CLC15" s="27"/>
      <c r="CLD15" s="27"/>
      <c r="CLE15" s="27"/>
      <c r="CLF15" s="27"/>
      <c r="CLG15" s="27"/>
      <c r="CLH15" s="27"/>
      <c r="CLI15" s="27"/>
      <c r="CLJ15" s="27"/>
      <c r="CLK15" s="27"/>
      <c r="CLL15" s="27"/>
      <c r="CLM15" s="27"/>
      <c r="CLN15" s="27"/>
      <c r="CLO15" s="27"/>
      <c r="CLP15" s="27"/>
      <c r="CLQ15" s="27"/>
      <c r="CLR15" s="27"/>
      <c r="CLS15" s="27"/>
      <c r="CLT15" s="27"/>
      <c r="CLU15" s="27"/>
      <c r="CLV15" s="27"/>
      <c r="CLW15" s="27"/>
      <c r="CLX15" s="27"/>
      <c r="CLY15" s="27"/>
      <c r="CLZ15" s="27"/>
      <c r="CMA15" s="27"/>
      <c r="CMB15" s="27"/>
      <c r="CMC15" s="27"/>
      <c r="CMD15" s="27"/>
      <c r="CME15" s="27"/>
      <c r="CMF15" s="27"/>
      <c r="CMG15" s="27"/>
      <c r="CMH15" s="27"/>
      <c r="CMI15" s="27"/>
      <c r="CMJ15" s="27"/>
      <c r="CMK15" s="27"/>
      <c r="CML15" s="27"/>
      <c r="CMM15" s="27"/>
      <c r="CMN15" s="27"/>
      <c r="CMO15" s="27"/>
      <c r="CMP15" s="27"/>
      <c r="CMQ15" s="27"/>
      <c r="CMR15" s="27"/>
      <c r="CMS15" s="27"/>
      <c r="CMT15" s="27"/>
      <c r="CMU15" s="27"/>
      <c r="CMV15" s="27"/>
      <c r="CMW15" s="27"/>
      <c r="CMX15" s="27"/>
      <c r="CMY15" s="27"/>
      <c r="CMZ15" s="27"/>
      <c r="CNA15" s="27"/>
      <c r="CNB15" s="27"/>
      <c r="CNC15" s="27"/>
      <c r="CND15" s="27"/>
      <c r="CNE15" s="27"/>
      <c r="CNF15" s="27"/>
      <c r="CNG15" s="27"/>
      <c r="CNH15" s="27"/>
      <c r="CNI15" s="27"/>
      <c r="CNJ15" s="27"/>
      <c r="CNK15" s="27"/>
      <c r="CNL15" s="27"/>
      <c r="CNM15" s="27"/>
      <c r="CNN15" s="27"/>
      <c r="CNO15" s="27"/>
      <c r="CNP15" s="27"/>
      <c r="CNQ15" s="27"/>
      <c r="CNR15" s="27"/>
      <c r="CNS15" s="27"/>
      <c r="CNT15" s="27"/>
      <c r="CNU15" s="27"/>
      <c r="CNV15" s="27"/>
      <c r="CNW15" s="27"/>
      <c r="CNX15" s="27"/>
      <c r="CNY15" s="27"/>
      <c r="CNZ15" s="27"/>
      <c r="COA15" s="27"/>
      <c r="COB15" s="27"/>
      <c r="COC15" s="27"/>
      <c r="COD15" s="27"/>
      <c r="COE15" s="27"/>
      <c r="COF15" s="27"/>
      <c r="COG15" s="27"/>
      <c r="COH15" s="27"/>
      <c r="COI15" s="27"/>
      <c r="COJ15" s="27"/>
      <c r="COK15" s="27"/>
      <c r="COL15" s="27"/>
      <c r="COM15" s="27"/>
      <c r="CON15" s="27"/>
      <c r="COO15" s="27"/>
      <c r="COP15" s="27"/>
      <c r="COQ15" s="27"/>
      <c r="COR15" s="27"/>
      <c r="COS15" s="27"/>
      <c r="COT15" s="27"/>
      <c r="COU15" s="27"/>
      <c r="COV15" s="27"/>
      <c r="COW15" s="27"/>
      <c r="COX15" s="27"/>
      <c r="COY15" s="27"/>
      <c r="COZ15" s="27"/>
      <c r="CPA15" s="27"/>
      <c r="CPB15" s="27"/>
      <c r="CPC15" s="27"/>
      <c r="CPD15" s="27"/>
      <c r="CPE15" s="27"/>
      <c r="CPF15" s="27"/>
      <c r="CPG15" s="27"/>
      <c r="CPH15" s="27"/>
      <c r="CPI15" s="27"/>
      <c r="CPJ15" s="27"/>
      <c r="CPK15" s="27"/>
      <c r="CPL15" s="27"/>
      <c r="CPM15" s="27"/>
      <c r="CPN15" s="27"/>
      <c r="CPO15" s="27"/>
      <c r="CPP15" s="27"/>
      <c r="CPQ15" s="27"/>
      <c r="CPR15" s="27"/>
      <c r="CPS15" s="27"/>
      <c r="CPT15" s="27"/>
      <c r="CPU15" s="27"/>
      <c r="CPV15" s="27"/>
      <c r="CPW15" s="27"/>
      <c r="CPX15" s="27"/>
      <c r="CPY15" s="27"/>
      <c r="CPZ15" s="27"/>
      <c r="CQA15" s="27"/>
      <c r="CQB15" s="27"/>
      <c r="CQC15" s="27"/>
      <c r="CQD15" s="27"/>
      <c r="CQE15" s="27"/>
      <c r="CQF15" s="27"/>
      <c r="CQG15" s="27"/>
      <c r="CQH15" s="27"/>
      <c r="CQI15" s="27"/>
      <c r="CQJ15" s="27"/>
      <c r="CQK15" s="27"/>
      <c r="CQL15" s="27"/>
      <c r="CQM15" s="27"/>
      <c r="CQN15" s="27"/>
      <c r="CQO15" s="27"/>
      <c r="CQP15" s="27"/>
      <c r="CQQ15" s="27"/>
      <c r="CQR15" s="27"/>
      <c r="CQS15" s="27"/>
      <c r="CQT15" s="27"/>
      <c r="CQU15" s="27"/>
      <c r="CQV15" s="27"/>
      <c r="CQW15" s="27"/>
      <c r="CQX15" s="27"/>
      <c r="CQY15" s="27"/>
      <c r="CQZ15" s="27"/>
      <c r="CRA15" s="27"/>
      <c r="CRB15" s="27"/>
      <c r="CRC15" s="27"/>
      <c r="CRD15" s="27"/>
      <c r="CRE15" s="27"/>
      <c r="CRF15" s="27"/>
      <c r="CRG15" s="27"/>
      <c r="CRH15" s="27"/>
      <c r="CRI15" s="27"/>
      <c r="CRJ15" s="27"/>
      <c r="CRK15" s="27"/>
      <c r="CRL15" s="27"/>
      <c r="CRM15" s="27"/>
      <c r="CRN15" s="27"/>
      <c r="CRO15" s="27"/>
      <c r="CRP15" s="27"/>
      <c r="CRQ15" s="27"/>
      <c r="CRR15" s="27"/>
      <c r="CRS15" s="27"/>
      <c r="CRT15" s="27"/>
      <c r="CRU15" s="27"/>
      <c r="CRV15" s="27"/>
      <c r="CRW15" s="27"/>
      <c r="CRX15" s="27"/>
      <c r="CRY15" s="27"/>
      <c r="CRZ15" s="27"/>
      <c r="CSA15" s="27"/>
      <c r="CSB15" s="27"/>
      <c r="CSC15" s="27"/>
      <c r="CSD15" s="27"/>
      <c r="CSE15" s="27"/>
      <c r="CSF15" s="27"/>
      <c r="CSG15" s="27"/>
      <c r="CSH15" s="27"/>
      <c r="CSI15" s="27"/>
      <c r="CSJ15" s="27"/>
      <c r="CSK15" s="27"/>
      <c r="CSL15" s="27"/>
      <c r="CSM15" s="27"/>
      <c r="CSN15" s="27"/>
      <c r="CSO15" s="27"/>
      <c r="CSP15" s="27"/>
      <c r="CSQ15" s="27"/>
      <c r="CSR15" s="27"/>
      <c r="CSS15" s="27"/>
      <c r="CST15" s="27"/>
      <c r="CSU15" s="27"/>
      <c r="CSV15" s="27"/>
      <c r="CSW15" s="27"/>
      <c r="CSX15" s="27"/>
      <c r="CSY15" s="27"/>
      <c r="CSZ15" s="27"/>
      <c r="CTA15" s="27"/>
      <c r="CTB15" s="27"/>
      <c r="CTC15" s="27"/>
      <c r="CTD15" s="27"/>
      <c r="CTE15" s="27"/>
      <c r="CTF15" s="27"/>
      <c r="CTG15" s="27"/>
      <c r="CTH15" s="27"/>
      <c r="CTI15" s="27"/>
      <c r="CTJ15" s="27"/>
      <c r="CTK15" s="27"/>
      <c r="CTL15" s="27"/>
      <c r="CTM15" s="27"/>
      <c r="CTN15" s="27"/>
      <c r="CTO15" s="27"/>
      <c r="CTP15" s="27"/>
      <c r="CTQ15" s="27"/>
      <c r="CTR15" s="27"/>
      <c r="CTS15" s="27"/>
      <c r="CTT15" s="27"/>
      <c r="CTU15" s="27"/>
      <c r="CTV15" s="27"/>
      <c r="CTW15" s="27"/>
      <c r="CTX15" s="27"/>
      <c r="CTY15" s="27"/>
      <c r="CTZ15" s="27"/>
      <c r="CUA15" s="27"/>
      <c r="CUB15" s="27"/>
      <c r="CUC15" s="27"/>
      <c r="CUD15" s="27"/>
      <c r="CUE15" s="27"/>
      <c r="CUF15" s="27"/>
      <c r="CUG15" s="27"/>
      <c r="CUH15" s="27"/>
      <c r="CUI15" s="27"/>
      <c r="CUJ15" s="27"/>
      <c r="CUK15" s="27"/>
      <c r="CUL15" s="27"/>
      <c r="CUM15" s="27"/>
      <c r="CUN15" s="27"/>
      <c r="CUO15" s="27"/>
      <c r="CUP15" s="27"/>
      <c r="CUQ15" s="27"/>
      <c r="CUR15" s="27"/>
      <c r="CUS15" s="27"/>
      <c r="CUT15" s="27"/>
      <c r="CUU15" s="27"/>
      <c r="CUV15" s="27"/>
      <c r="CUW15" s="27"/>
      <c r="CUX15" s="27"/>
      <c r="CUY15" s="27"/>
      <c r="CUZ15" s="27"/>
      <c r="CVA15" s="27"/>
      <c r="CVB15" s="27"/>
      <c r="CVC15" s="27"/>
      <c r="CVD15" s="27"/>
      <c r="CVE15" s="27"/>
      <c r="CVF15" s="27"/>
      <c r="CVG15" s="27"/>
      <c r="CVH15" s="27"/>
      <c r="CVI15" s="27"/>
      <c r="CVJ15" s="27"/>
      <c r="CVK15" s="27"/>
      <c r="CVL15" s="27"/>
      <c r="CVM15" s="27"/>
      <c r="CVN15" s="27"/>
      <c r="CVO15" s="27"/>
      <c r="CVP15" s="27"/>
      <c r="CVQ15" s="27"/>
      <c r="CVR15" s="27"/>
      <c r="CVS15" s="27"/>
      <c r="CVT15" s="27"/>
      <c r="CVU15" s="27"/>
      <c r="CVV15" s="27"/>
      <c r="CVW15" s="27"/>
      <c r="CVX15" s="27"/>
      <c r="CVY15" s="27"/>
      <c r="CVZ15" s="27"/>
      <c r="CWA15" s="27"/>
      <c r="CWB15" s="27"/>
      <c r="CWC15" s="27"/>
      <c r="CWD15" s="27"/>
      <c r="CWE15" s="27"/>
      <c r="CWF15" s="27"/>
      <c r="CWG15" s="27"/>
      <c r="CWH15" s="27"/>
      <c r="CWI15" s="27"/>
      <c r="CWJ15" s="27"/>
      <c r="CWK15" s="27"/>
      <c r="CWL15" s="27"/>
      <c r="CWM15" s="27"/>
      <c r="CWN15" s="27"/>
      <c r="CWO15" s="27"/>
      <c r="CWP15" s="27"/>
      <c r="CWQ15" s="27"/>
      <c r="CWR15" s="27"/>
      <c r="CWS15" s="27"/>
      <c r="CWT15" s="27"/>
      <c r="CWU15" s="27"/>
      <c r="CWV15" s="27"/>
      <c r="CWW15" s="27"/>
      <c r="CWX15" s="27"/>
      <c r="CWY15" s="27"/>
      <c r="CWZ15" s="27"/>
      <c r="CXA15" s="27"/>
      <c r="CXB15" s="27"/>
      <c r="CXC15" s="27"/>
      <c r="CXD15" s="27"/>
      <c r="CXE15" s="27"/>
      <c r="CXF15" s="27"/>
      <c r="CXG15" s="27"/>
      <c r="CXH15" s="27"/>
      <c r="CXI15" s="27"/>
      <c r="CXJ15" s="27"/>
      <c r="CXK15" s="27"/>
      <c r="CXL15" s="27"/>
      <c r="CXM15" s="27"/>
      <c r="CXN15" s="27"/>
      <c r="CXO15" s="27"/>
      <c r="CXP15" s="27"/>
      <c r="CXQ15" s="27"/>
      <c r="CXR15" s="27"/>
      <c r="CXS15" s="27"/>
      <c r="CXT15" s="27"/>
      <c r="CXU15" s="27"/>
      <c r="CXV15" s="27"/>
      <c r="CXW15" s="27"/>
      <c r="CXX15" s="27"/>
      <c r="CXY15" s="27"/>
      <c r="CXZ15" s="27"/>
      <c r="CYA15" s="27"/>
      <c r="CYB15" s="27"/>
      <c r="CYC15" s="27"/>
      <c r="CYD15" s="27"/>
      <c r="CYE15" s="27"/>
      <c r="CYF15" s="27"/>
      <c r="CYG15" s="27"/>
      <c r="CYH15" s="27"/>
      <c r="CYI15" s="27"/>
      <c r="CYJ15" s="27"/>
      <c r="CYK15" s="27"/>
      <c r="CYL15" s="27"/>
      <c r="CYM15" s="27"/>
      <c r="CYN15" s="27"/>
      <c r="CYO15" s="27"/>
      <c r="CYP15" s="27"/>
      <c r="CYQ15" s="27"/>
      <c r="CYR15" s="27"/>
      <c r="CYS15" s="27"/>
      <c r="CYT15" s="27"/>
      <c r="CYU15" s="27"/>
      <c r="CYV15" s="27"/>
      <c r="CYW15" s="27"/>
      <c r="CYX15" s="27"/>
      <c r="CYY15" s="27"/>
      <c r="CYZ15" s="27"/>
      <c r="CZA15" s="27"/>
      <c r="CZB15" s="27"/>
      <c r="CZC15" s="27"/>
      <c r="CZD15" s="27"/>
      <c r="CZE15" s="27"/>
      <c r="CZF15" s="27"/>
      <c r="CZG15" s="27"/>
      <c r="CZH15" s="27"/>
      <c r="CZI15" s="27"/>
      <c r="CZJ15" s="27"/>
      <c r="CZK15" s="27"/>
      <c r="CZL15" s="27"/>
      <c r="CZM15" s="27"/>
      <c r="CZN15" s="27"/>
      <c r="CZO15" s="27"/>
      <c r="CZP15" s="27"/>
      <c r="CZQ15" s="27"/>
      <c r="CZR15" s="27"/>
      <c r="CZS15" s="27"/>
      <c r="CZT15" s="27"/>
      <c r="CZU15" s="27"/>
      <c r="CZV15" s="27"/>
      <c r="CZW15" s="27"/>
      <c r="CZX15" s="27"/>
      <c r="CZY15" s="27"/>
      <c r="CZZ15" s="27"/>
      <c r="DAA15" s="27"/>
      <c r="DAB15" s="27"/>
      <c r="DAC15" s="27"/>
      <c r="DAD15" s="27"/>
      <c r="DAE15" s="27"/>
      <c r="DAF15" s="27"/>
      <c r="DAG15" s="27"/>
      <c r="DAH15" s="27"/>
      <c r="DAI15" s="27"/>
      <c r="DAJ15" s="27"/>
      <c r="DAK15" s="27"/>
      <c r="DAL15" s="27"/>
      <c r="DAM15" s="27"/>
      <c r="DAN15" s="27"/>
      <c r="DAO15" s="27"/>
      <c r="DAP15" s="27"/>
      <c r="DAQ15" s="27"/>
      <c r="DAR15" s="27"/>
      <c r="DAS15" s="27"/>
      <c r="DAT15" s="27"/>
      <c r="DAU15" s="27"/>
      <c r="DAV15" s="27"/>
      <c r="DAW15" s="27"/>
      <c r="DAX15" s="27"/>
      <c r="DAY15" s="27"/>
      <c r="DAZ15" s="27"/>
      <c r="DBA15" s="27"/>
      <c r="DBB15" s="27"/>
      <c r="DBC15" s="27"/>
      <c r="DBD15" s="27"/>
      <c r="DBE15" s="27"/>
      <c r="DBF15" s="27"/>
      <c r="DBG15" s="27"/>
      <c r="DBH15" s="27"/>
      <c r="DBI15" s="27"/>
      <c r="DBJ15" s="27"/>
      <c r="DBK15" s="27"/>
      <c r="DBL15" s="27"/>
      <c r="DBM15" s="27"/>
      <c r="DBN15" s="27"/>
      <c r="DBO15" s="27"/>
      <c r="DBP15" s="27"/>
      <c r="DBQ15" s="27"/>
      <c r="DBR15" s="27"/>
      <c r="DBS15" s="27"/>
      <c r="DBT15" s="27"/>
      <c r="DBU15" s="27"/>
      <c r="DBV15" s="27"/>
      <c r="DBW15" s="27"/>
      <c r="DBX15" s="27"/>
      <c r="DBY15" s="27"/>
      <c r="DBZ15" s="27"/>
      <c r="DCA15" s="27"/>
      <c r="DCB15" s="27"/>
      <c r="DCC15" s="27"/>
      <c r="DCD15" s="27"/>
      <c r="DCE15" s="27"/>
      <c r="DCF15" s="27"/>
      <c r="DCG15" s="27"/>
      <c r="DCH15" s="27"/>
      <c r="DCI15" s="27"/>
      <c r="DCJ15" s="27"/>
      <c r="DCK15" s="27"/>
      <c r="DCL15" s="27"/>
      <c r="DCM15" s="27"/>
      <c r="DCN15" s="27"/>
      <c r="DCO15" s="27"/>
      <c r="DCP15" s="27"/>
      <c r="DCQ15" s="27"/>
      <c r="DCR15" s="27"/>
      <c r="DCS15" s="27"/>
      <c r="DCT15" s="27"/>
      <c r="DCU15" s="27"/>
      <c r="DCV15" s="27"/>
      <c r="DCW15" s="27"/>
      <c r="DCX15" s="27"/>
      <c r="DCY15" s="27"/>
      <c r="DCZ15" s="27"/>
      <c r="DDA15" s="27"/>
      <c r="DDB15" s="27"/>
      <c r="DDC15" s="27"/>
      <c r="DDD15" s="27"/>
      <c r="DDE15" s="27"/>
      <c r="DDF15" s="27"/>
      <c r="DDG15" s="27"/>
      <c r="DDH15" s="27"/>
      <c r="DDI15" s="27"/>
      <c r="DDJ15" s="27"/>
      <c r="DDK15" s="27"/>
      <c r="DDL15" s="27"/>
      <c r="DDM15" s="27"/>
      <c r="DDN15" s="27"/>
      <c r="DDO15" s="27"/>
      <c r="DDP15" s="27"/>
      <c r="DDQ15" s="27"/>
      <c r="DDR15" s="27"/>
      <c r="DDS15" s="27"/>
      <c r="DDT15" s="27"/>
      <c r="DDU15" s="27"/>
      <c r="DDV15" s="27"/>
      <c r="DDW15" s="27"/>
      <c r="DDX15" s="27"/>
      <c r="DDY15" s="27"/>
      <c r="DDZ15" s="27"/>
      <c r="DEA15" s="27"/>
      <c r="DEB15" s="27"/>
      <c r="DEC15" s="27"/>
      <c r="DED15" s="27"/>
      <c r="DEE15" s="27"/>
      <c r="DEF15" s="27"/>
      <c r="DEG15" s="27"/>
      <c r="DEH15" s="27"/>
      <c r="DEI15" s="27"/>
      <c r="DEJ15" s="27"/>
      <c r="DEK15" s="27"/>
      <c r="DEL15" s="27"/>
      <c r="DEM15" s="27"/>
      <c r="DEN15" s="27"/>
      <c r="DEO15" s="27"/>
      <c r="DEP15" s="27"/>
      <c r="DEQ15" s="27"/>
      <c r="DER15" s="27"/>
      <c r="DES15" s="27"/>
      <c r="DET15" s="27"/>
      <c r="DEU15" s="27"/>
      <c r="DEV15" s="27"/>
      <c r="DEW15" s="27"/>
      <c r="DEX15" s="27"/>
      <c r="DEY15" s="27"/>
      <c r="DEZ15" s="27"/>
      <c r="DFA15" s="27"/>
      <c r="DFB15" s="27"/>
      <c r="DFC15" s="27"/>
      <c r="DFD15" s="27"/>
      <c r="DFE15" s="27"/>
      <c r="DFF15" s="27"/>
      <c r="DFG15" s="27"/>
      <c r="DFH15" s="27"/>
      <c r="DFI15" s="27"/>
      <c r="DFJ15" s="27"/>
      <c r="DFK15" s="27"/>
      <c r="DFL15" s="27"/>
      <c r="DFM15" s="27"/>
      <c r="DFN15" s="27"/>
      <c r="DFO15" s="27"/>
      <c r="DFP15" s="27"/>
      <c r="DFQ15" s="27"/>
      <c r="DFR15" s="27"/>
      <c r="DFS15" s="27"/>
      <c r="DFT15" s="27"/>
      <c r="DFU15" s="27"/>
      <c r="DFV15" s="27"/>
      <c r="DFW15" s="27"/>
      <c r="DFX15" s="27"/>
      <c r="DFY15" s="27"/>
      <c r="DFZ15" s="27"/>
      <c r="DGA15" s="27"/>
      <c r="DGB15" s="27"/>
      <c r="DGC15" s="27"/>
      <c r="DGD15" s="27"/>
      <c r="DGE15" s="27"/>
      <c r="DGF15" s="27"/>
      <c r="DGG15" s="27"/>
      <c r="DGH15" s="27"/>
      <c r="DGI15" s="27"/>
      <c r="DGJ15" s="27"/>
      <c r="DGK15" s="27"/>
      <c r="DGL15" s="27"/>
      <c r="DGM15" s="27"/>
      <c r="DGN15" s="27"/>
      <c r="DGO15" s="27"/>
      <c r="DGP15" s="27"/>
      <c r="DGQ15" s="27"/>
      <c r="DGR15" s="27"/>
      <c r="DGS15" s="27"/>
      <c r="DGT15" s="27"/>
      <c r="DGU15" s="27"/>
      <c r="DGV15" s="27"/>
      <c r="DGW15" s="27"/>
      <c r="DGX15" s="27"/>
      <c r="DGY15" s="27"/>
      <c r="DGZ15" s="27"/>
      <c r="DHA15" s="27"/>
      <c r="DHB15" s="27"/>
      <c r="DHC15" s="27"/>
      <c r="DHD15" s="27"/>
      <c r="DHE15" s="27"/>
      <c r="DHF15" s="27"/>
      <c r="DHG15" s="27"/>
      <c r="DHH15" s="27"/>
      <c r="DHI15" s="27"/>
      <c r="DHJ15" s="27"/>
      <c r="DHK15" s="27"/>
      <c r="DHL15" s="27"/>
      <c r="DHM15" s="27"/>
      <c r="DHN15" s="27"/>
      <c r="DHO15" s="27"/>
      <c r="DHP15" s="27"/>
      <c r="DHQ15" s="27"/>
      <c r="DHR15" s="27"/>
      <c r="DHS15" s="27"/>
      <c r="DHT15" s="27"/>
      <c r="DHU15" s="27"/>
      <c r="DHV15" s="27"/>
      <c r="DHW15" s="27"/>
      <c r="DHX15" s="27"/>
      <c r="DHY15" s="27"/>
      <c r="DHZ15" s="27"/>
      <c r="DIA15" s="27"/>
      <c r="DIB15" s="27"/>
      <c r="DIC15" s="27"/>
      <c r="DID15" s="27"/>
      <c r="DIE15" s="27"/>
      <c r="DIF15" s="27"/>
      <c r="DIG15" s="27"/>
      <c r="DIH15" s="27"/>
      <c r="DII15" s="27"/>
      <c r="DIJ15" s="27"/>
      <c r="DIK15" s="27"/>
      <c r="DIL15" s="27"/>
      <c r="DIM15" s="27"/>
      <c r="DIN15" s="27"/>
      <c r="DIO15" s="27"/>
      <c r="DIP15" s="27"/>
      <c r="DIQ15" s="27"/>
      <c r="DIR15" s="27"/>
      <c r="DIS15" s="27"/>
      <c r="DIT15" s="27"/>
      <c r="DIU15" s="27"/>
      <c r="DIV15" s="27"/>
      <c r="DIW15" s="27"/>
      <c r="DIX15" s="27"/>
      <c r="DIY15" s="27"/>
      <c r="DIZ15" s="27"/>
      <c r="DJA15" s="27"/>
      <c r="DJB15" s="27"/>
      <c r="DJC15" s="27"/>
      <c r="DJD15" s="27"/>
      <c r="DJE15" s="27"/>
      <c r="DJF15" s="27"/>
      <c r="DJG15" s="27"/>
      <c r="DJH15" s="27"/>
      <c r="DJI15" s="27"/>
      <c r="DJJ15" s="27"/>
      <c r="DJK15" s="27"/>
      <c r="DJL15" s="27"/>
      <c r="DJM15" s="27"/>
      <c r="DJN15" s="27"/>
      <c r="DJO15" s="27"/>
      <c r="DJP15" s="27"/>
      <c r="DJQ15" s="27"/>
      <c r="DJR15" s="27"/>
      <c r="DJS15" s="27"/>
      <c r="DJT15" s="27"/>
      <c r="DJU15" s="27"/>
      <c r="DJV15" s="27"/>
      <c r="DJW15" s="27"/>
      <c r="DJX15" s="27"/>
      <c r="DJY15" s="27"/>
      <c r="DJZ15" s="27"/>
      <c r="DKA15" s="27"/>
      <c r="DKB15" s="27"/>
      <c r="DKC15" s="27"/>
      <c r="DKD15" s="27"/>
      <c r="DKE15" s="27"/>
      <c r="DKF15" s="27"/>
      <c r="DKG15" s="27"/>
      <c r="DKH15" s="27"/>
      <c r="DKI15" s="27"/>
      <c r="DKJ15" s="27"/>
      <c r="DKK15" s="27"/>
      <c r="DKL15" s="27"/>
      <c r="DKM15" s="27"/>
      <c r="DKN15" s="27"/>
      <c r="DKO15" s="27"/>
      <c r="DKP15" s="27"/>
      <c r="DKQ15" s="27"/>
      <c r="DKR15" s="27"/>
      <c r="DKS15" s="27"/>
      <c r="DKT15" s="27"/>
      <c r="DKU15" s="27"/>
      <c r="DKV15" s="27"/>
      <c r="DKW15" s="27"/>
      <c r="DKX15" s="27"/>
      <c r="DKY15" s="27"/>
      <c r="DKZ15" s="27"/>
      <c r="DLA15" s="27"/>
      <c r="DLB15" s="27"/>
      <c r="DLC15" s="27"/>
      <c r="DLD15" s="27"/>
      <c r="DLE15" s="27"/>
      <c r="DLF15" s="27"/>
      <c r="DLG15" s="27"/>
      <c r="DLH15" s="27"/>
      <c r="DLI15" s="27"/>
      <c r="DLJ15" s="27"/>
      <c r="DLK15" s="27"/>
      <c r="DLL15" s="27"/>
      <c r="DLM15" s="27"/>
      <c r="DLN15" s="27"/>
      <c r="DLO15" s="27"/>
      <c r="DLP15" s="27"/>
      <c r="DLQ15" s="27"/>
      <c r="DLR15" s="27"/>
      <c r="DLS15" s="27"/>
      <c r="DLT15" s="27"/>
      <c r="DLU15" s="27"/>
      <c r="DLV15" s="27"/>
      <c r="DLW15" s="27"/>
      <c r="DLX15" s="27"/>
      <c r="DLY15" s="27"/>
      <c r="DLZ15" s="27"/>
      <c r="DMA15" s="27"/>
      <c r="DMB15" s="27"/>
      <c r="DMC15" s="27"/>
      <c r="DMD15" s="27"/>
      <c r="DME15" s="27"/>
      <c r="DMF15" s="27"/>
      <c r="DMG15" s="27"/>
      <c r="DMH15" s="27"/>
      <c r="DMI15" s="27"/>
      <c r="DMJ15" s="27"/>
      <c r="DMK15" s="27"/>
      <c r="DML15" s="27"/>
      <c r="DMM15" s="27"/>
      <c r="DMN15" s="27"/>
      <c r="DMO15" s="27"/>
      <c r="DMP15" s="27"/>
      <c r="DMQ15" s="27"/>
      <c r="DMR15" s="27"/>
      <c r="DMS15" s="27"/>
      <c r="DMT15" s="27"/>
      <c r="DMU15" s="27"/>
      <c r="DMV15" s="27"/>
      <c r="DMW15" s="27"/>
      <c r="DMX15" s="27"/>
      <c r="DMY15" s="27"/>
      <c r="DMZ15" s="27"/>
      <c r="DNA15" s="27"/>
      <c r="DNB15" s="27"/>
      <c r="DNC15" s="27"/>
      <c r="DND15" s="27"/>
      <c r="DNE15" s="27"/>
      <c r="DNF15" s="27"/>
      <c r="DNG15" s="27"/>
      <c r="DNH15" s="27"/>
      <c r="DNI15" s="27"/>
      <c r="DNJ15" s="27"/>
      <c r="DNK15" s="27"/>
      <c r="DNL15" s="27"/>
      <c r="DNM15" s="27"/>
      <c r="DNN15" s="27"/>
      <c r="DNO15" s="27"/>
      <c r="DNP15" s="27"/>
      <c r="DNQ15" s="27"/>
      <c r="DNR15" s="27"/>
      <c r="DNS15" s="27"/>
      <c r="DNT15" s="27"/>
      <c r="DNU15" s="27"/>
      <c r="DNV15" s="27"/>
      <c r="DNW15" s="27"/>
      <c r="DNX15" s="27"/>
      <c r="DNY15" s="27"/>
      <c r="DNZ15" s="27"/>
      <c r="DOA15" s="27"/>
      <c r="DOB15" s="27"/>
      <c r="DOC15" s="27"/>
      <c r="DOD15" s="27"/>
      <c r="DOE15" s="27"/>
      <c r="DOF15" s="27"/>
      <c r="DOG15" s="27"/>
      <c r="DOH15" s="27"/>
      <c r="DOI15" s="27"/>
      <c r="DOJ15" s="27"/>
      <c r="DOK15" s="27"/>
      <c r="DOL15" s="27"/>
      <c r="DOM15" s="27"/>
      <c r="DON15" s="27"/>
      <c r="DOO15" s="27"/>
      <c r="DOP15" s="27"/>
      <c r="DOQ15" s="27"/>
      <c r="DOR15" s="27"/>
      <c r="DOS15" s="27"/>
      <c r="DOT15" s="27"/>
      <c r="DOU15" s="27"/>
      <c r="DOV15" s="27"/>
      <c r="DOW15" s="27"/>
      <c r="DOX15" s="27"/>
      <c r="DOY15" s="27"/>
      <c r="DOZ15" s="27"/>
      <c r="DPA15" s="27"/>
      <c r="DPB15" s="27"/>
      <c r="DPC15" s="27"/>
      <c r="DPD15" s="27"/>
      <c r="DPE15" s="27"/>
      <c r="DPF15" s="27"/>
      <c r="DPG15" s="27"/>
      <c r="DPH15" s="27"/>
      <c r="DPI15" s="27"/>
      <c r="DPJ15" s="27"/>
      <c r="DPK15" s="27"/>
      <c r="DPL15" s="27"/>
      <c r="DPM15" s="27"/>
      <c r="DPN15" s="27"/>
      <c r="DPO15" s="27"/>
      <c r="DPP15" s="27"/>
      <c r="DPQ15" s="27"/>
      <c r="DPR15" s="27"/>
      <c r="DPS15" s="27"/>
      <c r="DPT15" s="27"/>
      <c r="DPU15" s="27"/>
      <c r="DPV15" s="27"/>
      <c r="DPW15" s="27"/>
      <c r="DPX15" s="27"/>
      <c r="DPY15" s="27"/>
      <c r="DPZ15" s="27"/>
      <c r="DQA15" s="27"/>
      <c r="DQB15" s="27"/>
      <c r="DQC15" s="27"/>
      <c r="DQD15" s="27"/>
      <c r="DQE15" s="27"/>
      <c r="DQF15" s="27"/>
      <c r="DQG15" s="27"/>
      <c r="DQH15" s="27"/>
      <c r="DQI15" s="27"/>
      <c r="DQJ15" s="27"/>
      <c r="DQK15" s="27"/>
      <c r="DQL15" s="27"/>
      <c r="DQM15" s="27"/>
      <c r="DQN15" s="27"/>
      <c r="DQO15" s="27"/>
      <c r="DQP15" s="27"/>
      <c r="DQQ15" s="27"/>
      <c r="DQR15" s="27"/>
      <c r="DQS15" s="27"/>
      <c r="DQT15" s="27"/>
      <c r="DQU15" s="27"/>
      <c r="DQV15" s="27"/>
      <c r="DQW15" s="27"/>
      <c r="DQX15" s="27"/>
      <c r="DQY15" s="27"/>
      <c r="DQZ15" s="27"/>
      <c r="DRA15" s="27"/>
      <c r="DRB15" s="27"/>
      <c r="DRC15" s="27"/>
      <c r="DRD15" s="27"/>
      <c r="DRE15" s="27"/>
      <c r="DRF15" s="27"/>
      <c r="DRG15" s="27"/>
      <c r="DRH15" s="27"/>
      <c r="DRI15" s="27"/>
      <c r="DRJ15" s="27"/>
      <c r="DRK15" s="27"/>
      <c r="DRL15" s="27"/>
      <c r="DRM15" s="27"/>
      <c r="DRN15" s="27"/>
      <c r="DRO15" s="27"/>
      <c r="DRP15" s="27"/>
      <c r="DRQ15" s="27"/>
      <c r="DRR15" s="27"/>
      <c r="DRS15" s="27"/>
      <c r="DRT15" s="27"/>
      <c r="DRU15" s="27"/>
      <c r="DRV15" s="27"/>
      <c r="DRW15" s="27"/>
      <c r="DRX15" s="27"/>
      <c r="DRY15" s="27"/>
      <c r="DRZ15" s="27"/>
      <c r="DSA15" s="27"/>
      <c r="DSB15" s="27"/>
      <c r="DSC15" s="27"/>
      <c r="DSD15" s="27"/>
      <c r="DSE15" s="27"/>
      <c r="DSF15" s="27"/>
      <c r="DSG15" s="27"/>
      <c r="DSH15" s="27"/>
      <c r="DSI15" s="27"/>
      <c r="DSJ15" s="27"/>
      <c r="DSK15" s="27"/>
      <c r="DSL15" s="27"/>
      <c r="DSM15" s="27"/>
      <c r="DSN15" s="27"/>
      <c r="DSO15" s="27"/>
      <c r="DSP15" s="27"/>
      <c r="DSQ15" s="27"/>
      <c r="DSR15" s="27"/>
      <c r="DSS15" s="27"/>
      <c r="DST15" s="27"/>
      <c r="DSU15" s="27"/>
      <c r="DSV15" s="27"/>
      <c r="DSW15" s="27"/>
      <c r="DSX15" s="27"/>
      <c r="DSY15" s="27"/>
      <c r="DSZ15" s="27"/>
      <c r="DTA15" s="27"/>
      <c r="DTB15" s="27"/>
      <c r="DTC15" s="27"/>
      <c r="DTD15" s="27"/>
      <c r="DTE15" s="27"/>
      <c r="DTF15" s="27"/>
      <c r="DTG15" s="27"/>
      <c r="DTH15" s="27"/>
      <c r="DTI15" s="27"/>
      <c r="DTJ15" s="27"/>
      <c r="DTK15" s="27"/>
      <c r="DTL15" s="27"/>
      <c r="DTM15" s="27"/>
      <c r="DTN15" s="27"/>
      <c r="DTO15" s="27"/>
      <c r="DTP15" s="27"/>
      <c r="DTQ15" s="27"/>
      <c r="DTR15" s="27"/>
      <c r="DTS15" s="27"/>
      <c r="DTT15" s="27"/>
      <c r="DTU15" s="27"/>
      <c r="DTV15" s="27"/>
      <c r="DTW15" s="27"/>
      <c r="DTX15" s="27"/>
      <c r="DTY15" s="27"/>
      <c r="DTZ15" s="27"/>
      <c r="DUA15" s="27"/>
      <c r="DUB15" s="27"/>
      <c r="DUC15" s="27"/>
      <c r="DUD15" s="27"/>
      <c r="DUE15" s="27"/>
      <c r="DUF15" s="27"/>
      <c r="DUG15" s="27"/>
      <c r="DUH15" s="27"/>
      <c r="DUI15" s="27"/>
      <c r="DUJ15" s="27"/>
      <c r="DUK15" s="27"/>
      <c r="DUL15" s="27"/>
      <c r="DUM15" s="27"/>
      <c r="DUN15" s="27"/>
      <c r="DUO15" s="27"/>
      <c r="DUP15" s="27"/>
      <c r="DUQ15" s="27"/>
      <c r="DUR15" s="27"/>
      <c r="DUS15" s="27"/>
      <c r="DUT15" s="27"/>
      <c r="DUU15" s="27"/>
      <c r="DUV15" s="27"/>
      <c r="DUW15" s="27"/>
      <c r="DUX15" s="27"/>
      <c r="DUY15" s="27"/>
      <c r="DUZ15" s="27"/>
      <c r="DVA15" s="27"/>
      <c r="DVB15" s="27"/>
      <c r="DVC15" s="27"/>
      <c r="DVD15" s="27"/>
      <c r="DVE15" s="27"/>
      <c r="DVF15" s="27"/>
      <c r="DVG15" s="27"/>
      <c r="DVH15" s="27"/>
      <c r="DVI15" s="27"/>
      <c r="DVJ15" s="27"/>
      <c r="DVK15" s="27"/>
      <c r="DVL15" s="27"/>
      <c r="DVM15" s="27"/>
      <c r="DVN15" s="27"/>
      <c r="DVO15" s="27"/>
      <c r="DVP15" s="27"/>
      <c r="DVQ15" s="27"/>
      <c r="DVR15" s="27"/>
      <c r="DVS15" s="27"/>
      <c r="DVT15" s="27"/>
      <c r="DVU15" s="27"/>
      <c r="DVV15" s="27"/>
      <c r="DVW15" s="27"/>
      <c r="DVX15" s="27"/>
      <c r="DVY15" s="27"/>
      <c r="DVZ15" s="27"/>
      <c r="DWA15" s="27"/>
      <c r="DWB15" s="27"/>
      <c r="DWC15" s="27"/>
      <c r="DWD15" s="27"/>
      <c r="DWE15" s="27"/>
      <c r="DWF15" s="27"/>
      <c r="DWG15" s="27"/>
      <c r="DWH15" s="27"/>
      <c r="DWI15" s="27"/>
      <c r="DWJ15" s="27"/>
      <c r="DWK15" s="27"/>
      <c r="DWL15" s="27"/>
      <c r="DWM15" s="27"/>
      <c r="DWN15" s="27"/>
      <c r="DWO15" s="27"/>
      <c r="DWP15" s="27"/>
      <c r="DWQ15" s="27"/>
      <c r="DWR15" s="27"/>
      <c r="DWS15" s="27"/>
      <c r="DWT15" s="27"/>
      <c r="DWU15" s="27"/>
      <c r="DWV15" s="27"/>
      <c r="DWW15" s="27"/>
      <c r="DWX15" s="27"/>
      <c r="DWY15" s="27"/>
      <c r="DWZ15" s="27"/>
      <c r="DXA15" s="27"/>
      <c r="DXB15" s="27"/>
      <c r="DXC15" s="27"/>
      <c r="DXD15" s="27"/>
      <c r="DXE15" s="27"/>
      <c r="DXF15" s="27"/>
      <c r="DXG15" s="27"/>
      <c r="DXH15" s="27"/>
      <c r="DXI15" s="27"/>
      <c r="DXJ15" s="27"/>
      <c r="DXK15" s="27"/>
      <c r="DXL15" s="27"/>
      <c r="DXM15" s="27"/>
      <c r="DXN15" s="27"/>
      <c r="DXO15" s="27"/>
      <c r="DXP15" s="27"/>
      <c r="DXQ15" s="27"/>
      <c r="DXR15" s="27"/>
      <c r="DXS15" s="27"/>
      <c r="DXT15" s="27"/>
      <c r="DXU15" s="27"/>
      <c r="DXV15" s="27"/>
      <c r="DXW15" s="27"/>
      <c r="DXX15" s="27"/>
      <c r="DXY15" s="27"/>
      <c r="DXZ15" s="27"/>
      <c r="DYA15" s="27"/>
      <c r="DYB15" s="27"/>
      <c r="DYC15" s="27"/>
      <c r="DYD15" s="27"/>
      <c r="DYE15" s="27"/>
      <c r="DYF15" s="27"/>
      <c r="DYG15" s="27"/>
      <c r="DYH15" s="27"/>
      <c r="DYI15" s="27"/>
      <c r="DYJ15" s="27"/>
      <c r="DYK15" s="27"/>
      <c r="DYL15" s="27"/>
      <c r="DYM15" s="27"/>
      <c r="DYN15" s="27"/>
      <c r="DYO15" s="27"/>
      <c r="DYP15" s="27"/>
      <c r="DYQ15" s="27"/>
      <c r="DYR15" s="27"/>
      <c r="DYS15" s="27"/>
      <c r="DYT15" s="27"/>
      <c r="DYU15" s="27"/>
      <c r="DYV15" s="27"/>
      <c r="DYW15" s="27"/>
      <c r="DYX15" s="27"/>
      <c r="DYY15" s="27"/>
      <c r="DYZ15" s="27"/>
      <c r="DZA15" s="27"/>
      <c r="DZB15" s="27"/>
      <c r="DZC15" s="27"/>
      <c r="DZD15" s="27"/>
      <c r="DZE15" s="27"/>
      <c r="DZF15" s="27"/>
      <c r="DZG15" s="27"/>
      <c r="DZH15" s="27"/>
      <c r="DZI15" s="27"/>
      <c r="DZJ15" s="27"/>
      <c r="DZK15" s="27"/>
      <c r="DZL15" s="27"/>
      <c r="DZM15" s="27"/>
      <c r="DZN15" s="27"/>
      <c r="DZO15" s="27"/>
      <c r="DZP15" s="27"/>
      <c r="DZQ15" s="27"/>
      <c r="DZR15" s="27"/>
      <c r="DZS15" s="27"/>
      <c r="DZT15" s="27"/>
      <c r="DZU15" s="27"/>
      <c r="DZV15" s="27"/>
      <c r="DZW15" s="27"/>
      <c r="DZX15" s="27"/>
      <c r="DZY15" s="27"/>
      <c r="DZZ15" s="27"/>
      <c r="EAA15" s="27"/>
      <c r="EAB15" s="27"/>
      <c r="EAC15" s="27"/>
      <c r="EAD15" s="27"/>
      <c r="EAE15" s="27"/>
      <c r="EAF15" s="27"/>
      <c r="EAG15" s="27"/>
      <c r="EAH15" s="27"/>
      <c r="EAI15" s="27"/>
      <c r="EAJ15" s="27"/>
      <c r="EAK15" s="27"/>
      <c r="EAL15" s="27"/>
      <c r="EAM15" s="27"/>
      <c r="EAN15" s="27"/>
      <c r="EAO15" s="27"/>
      <c r="EAP15" s="27"/>
      <c r="EAQ15" s="27"/>
      <c r="EAR15" s="27"/>
      <c r="EAS15" s="27"/>
      <c r="EAT15" s="27"/>
      <c r="EAU15" s="27"/>
      <c r="EAV15" s="27"/>
      <c r="EAW15" s="27"/>
      <c r="EAX15" s="27"/>
      <c r="EAY15" s="27"/>
      <c r="EAZ15" s="27"/>
      <c r="EBA15" s="27"/>
      <c r="EBB15" s="27"/>
      <c r="EBC15" s="27"/>
      <c r="EBD15" s="27"/>
      <c r="EBE15" s="27"/>
      <c r="EBF15" s="27"/>
      <c r="EBG15" s="27"/>
      <c r="EBH15" s="27"/>
      <c r="EBI15" s="27"/>
      <c r="EBJ15" s="27"/>
      <c r="EBK15" s="27"/>
      <c r="EBL15" s="27"/>
      <c r="EBM15" s="27"/>
      <c r="EBN15" s="27"/>
      <c r="EBO15" s="27"/>
      <c r="EBP15" s="27"/>
      <c r="EBQ15" s="27"/>
      <c r="EBR15" s="27"/>
      <c r="EBS15" s="27"/>
      <c r="EBT15" s="27"/>
      <c r="EBU15" s="27"/>
      <c r="EBV15" s="27"/>
      <c r="EBW15" s="27"/>
      <c r="EBX15" s="27"/>
      <c r="EBY15" s="27"/>
      <c r="EBZ15" s="27"/>
      <c r="ECA15" s="27"/>
      <c r="ECB15" s="27"/>
      <c r="ECC15" s="27"/>
      <c r="ECD15" s="27"/>
      <c r="ECE15" s="27"/>
      <c r="ECF15" s="27"/>
      <c r="ECG15" s="27"/>
      <c r="ECH15" s="27"/>
      <c r="ECI15" s="27"/>
      <c r="ECJ15" s="27"/>
      <c r="ECK15" s="27"/>
      <c r="ECL15" s="27"/>
      <c r="ECM15" s="27"/>
      <c r="ECN15" s="27"/>
      <c r="ECO15" s="27"/>
      <c r="ECP15" s="27"/>
      <c r="ECQ15" s="27"/>
      <c r="ECR15" s="27"/>
      <c r="ECS15" s="27"/>
      <c r="ECT15" s="27"/>
      <c r="ECU15" s="27"/>
      <c r="ECV15" s="27"/>
      <c r="ECW15" s="27"/>
      <c r="ECX15" s="27"/>
      <c r="ECY15" s="27"/>
      <c r="ECZ15" s="27"/>
      <c r="EDA15" s="27"/>
      <c r="EDB15" s="27"/>
      <c r="EDC15" s="27"/>
      <c r="EDD15" s="27"/>
      <c r="EDE15" s="27"/>
      <c r="EDF15" s="27"/>
      <c r="EDG15" s="27"/>
      <c r="EDH15" s="27"/>
      <c r="EDI15" s="27"/>
      <c r="EDJ15" s="27"/>
      <c r="EDK15" s="27"/>
      <c r="EDL15" s="27"/>
      <c r="EDM15" s="27"/>
      <c r="EDN15" s="27"/>
      <c r="EDO15" s="27"/>
      <c r="EDP15" s="27"/>
      <c r="EDQ15" s="27"/>
      <c r="EDR15" s="27"/>
      <c r="EDS15" s="27"/>
      <c r="EDT15" s="27"/>
      <c r="EDU15" s="27"/>
      <c r="EDV15" s="27"/>
      <c r="EDW15" s="27"/>
      <c r="EDX15" s="27"/>
      <c r="EDY15" s="27"/>
      <c r="EDZ15" s="27"/>
      <c r="EEA15" s="27"/>
      <c r="EEB15" s="27"/>
      <c r="EEC15" s="27"/>
      <c r="EED15" s="27"/>
      <c r="EEE15" s="27"/>
      <c r="EEF15" s="27"/>
      <c r="EEG15" s="27"/>
      <c r="EEH15" s="27"/>
      <c r="EEI15" s="27"/>
      <c r="EEJ15" s="27"/>
      <c r="EEK15" s="27"/>
      <c r="EEL15" s="27"/>
      <c r="EEM15" s="27"/>
      <c r="EEN15" s="27"/>
      <c r="EEO15" s="27"/>
      <c r="EEP15" s="27"/>
      <c r="EEQ15" s="27"/>
      <c r="EER15" s="27"/>
      <c r="EES15" s="27"/>
      <c r="EET15" s="27"/>
      <c r="EEU15" s="27"/>
      <c r="EEV15" s="27"/>
      <c r="EEW15" s="27"/>
      <c r="EEX15" s="27"/>
      <c r="EEY15" s="27"/>
      <c r="EEZ15" s="27"/>
      <c r="EFA15" s="27"/>
      <c r="EFB15" s="27"/>
      <c r="EFC15" s="27"/>
      <c r="EFD15" s="27"/>
      <c r="EFE15" s="27"/>
      <c r="EFF15" s="27"/>
      <c r="EFG15" s="27"/>
      <c r="EFH15" s="27"/>
      <c r="EFI15" s="27"/>
      <c r="EFJ15" s="27"/>
      <c r="EFK15" s="27"/>
      <c r="EFL15" s="27"/>
      <c r="EFM15" s="27"/>
      <c r="EFN15" s="27"/>
      <c r="EFO15" s="27"/>
      <c r="EFP15" s="27"/>
      <c r="EFQ15" s="27"/>
      <c r="EFR15" s="27"/>
      <c r="EFS15" s="27"/>
      <c r="EFT15" s="27"/>
      <c r="EFU15" s="27"/>
      <c r="EFV15" s="27"/>
      <c r="EFW15" s="27"/>
      <c r="EFX15" s="27"/>
      <c r="EFY15" s="27"/>
      <c r="EFZ15" s="27"/>
      <c r="EGA15" s="27"/>
      <c r="EGB15" s="27"/>
      <c r="EGC15" s="27"/>
      <c r="EGD15" s="27"/>
      <c r="EGE15" s="27"/>
      <c r="EGF15" s="27"/>
      <c r="EGG15" s="27"/>
      <c r="EGH15" s="27"/>
      <c r="EGI15" s="27"/>
      <c r="EGJ15" s="27"/>
      <c r="EGK15" s="27"/>
      <c r="EGL15" s="27"/>
      <c r="EGM15" s="27"/>
      <c r="EGN15" s="27"/>
      <c r="EGO15" s="27"/>
      <c r="EGP15" s="27"/>
      <c r="EGQ15" s="27"/>
      <c r="EGR15" s="27"/>
      <c r="EGS15" s="27"/>
      <c r="EGT15" s="27"/>
      <c r="EGU15" s="27"/>
      <c r="EGV15" s="27"/>
      <c r="EGW15" s="27"/>
      <c r="EGX15" s="27"/>
      <c r="EGY15" s="27"/>
      <c r="EGZ15" s="27"/>
      <c r="EHA15" s="27"/>
      <c r="EHB15" s="27"/>
      <c r="EHC15" s="27"/>
      <c r="EHD15" s="27"/>
      <c r="EHE15" s="27"/>
      <c r="EHF15" s="27"/>
      <c r="EHG15" s="27"/>
      <c r="EHH15" s="27"/>
      <c r="EHI15" s="27"/>
      <c r="EHJ15" s="27"/>
      <c r="EHK15" s="27"/>
      <c r="EHL15" s="27"/>
      <c r="EHM15" s="27"/>
      <c r="EHN15" s="27"/>
      <c r="EHO15" s="27"/>
      <c r="EHP15" s="27"/>
      <c r="EHQ15" s="27"/>
      <c r="EHR15" s="27"/>
      <c r="EHS15" s="27"/>
      <c r="EHT15" s="27"/>
      <c r="EHU15" s="27"/>
      <c r="EHV15" s="27"/>
      <c r="EHW15" s="27"/>
      <c r="EHX15" s="27"/>
      <c r="EHY15" s="27"/>
      <c r="EHZ15" s="27"/>
      <c r="EIA15" s="27"/>
      <c r="EIB15" s="27"/>
      <c r="EIC15" s="27"/>
      <c r="EID15" s="27"/>
      <c r="EIE15" s="27"/>
      <c r="EIF15" s="27"/>
      <c r="EIG15" s="27"/>
      <c r="EIH15" s="27"/>
      <c r="EII15" s="27"/>
      <c r="EIJ15" s="27"/>
      <c r="EIK15" s="27"/>
      <c r="EIL15" s="27"/>
      <c r="EIM15" s="27"/>
      <c r="EIN15" s="27"/>
      <c r="EIO15" s="27"/>
      <c r="EIP15" s="27"/>
      <c r="EIQ15" s="27"/>
      <c r="EIR15" s="27"/>
      <c r="EIS15" s="27"/>
      <c r="EIT15" s="27"/>
      <c r="EIU15" s="27"/>
      <c r="EIV15" s="27"/>
      <c r="EIW15" s="27"/>
      <c r="EIX15" s="27"/>
      <c r="EIY15" s="27"/>
      <c r="EIZ15" s="27"/>
      <c r="EJA15" s="27"/>
      <c r="EJB15" s="27"/>
      <c r="EJC15" s="27"/>
      <c r="EJD15" s="27"/>
      <c r="EJE15" s="27"/>
      <c r="EJF15" s="27"/>
      <c r="EJG15" s="27"/>
      <c r="EJH15" s="27"/>
      <c r="EJI15" s="27"/>
      <c r="EJJ15" s="27"/>
      <c r="EJK15" s="27"/>
      <c r="EJL15" s="27"/>
      <c r="EJM15" s="27"/>
      <c r="EJN15" s="27"/>
      <c r="EJO15" s="27"/>
      <c r="EJP15" s="27"/>
      <c r="EJQ15" s="27"/>
      <c r="EJR15" s="27"/>
      <c r="EJS15" s="27"/>
      <c r="EJT15" s="27"/>
      <c r="EJU15" s="27"/>
      <c r="EJV15" s="27"/>
      <c r="EJW15" s="27"/>
      <c r="EJX15" s="27"/>
      <c r="EJY15" s="27"/>
      <c r="EJZ15" s="27"/>
      <c r="EKA15" s="27"/>
      <c r="EKB15" s="27"/>
      <c r="EKC15" s="27"/>
      <c r="EKD15" s="27"/>
      <c r="EKE15" s="27"/>
      <c r="EKF15" s="27"/>
      <c r="EKG15" s="27"/>
      <c r="EKH15" s="27"/>
      <c r="EKI15" s="27"/>
      <c r="EKJ15" s="27"/>
      <c r="EKK15" s="27"/>
      <c r="EKL15" s="27"/>
      <c r="EKM15" s="27"/>
      <c r="EKN15" s="27"/>
      <c r="EKO15" s="27"/>
      <c r="EKP15" s="27"/>
      <c r="EKQ15" s="27"/>
      <c r="EKR15" s="27"/>
      <c r="EKS15" s="27"/>
      <c r="EKT15" s="27"/>
      <c r="EKU15" s="27"/>
      <c r="EKV15" s="27"/>
      <c r="EKW15" s="27"/>
      <c r="EKX15" s="27"/>
      <c r="EKY15" s="27"/>
      <c r="EKZ15" s="27"/>
      <c r="ELA15" s="27"/>
      <c r="ELB15" s="27"/>
      <c r="ELC15" s="27"/>
      <c r="ELD15" s="27"/>
      <c r="ELE15" s="27"/>
      <c r="ELF15" s="27"/>
      <c r="ELG15" s="27"/>
      <c r="ELH15" s="27"/>
      <c r="ELI15" s="27"/>
      <c r="ELJ15" s="27"/>
      <c r="ELK15" s="27"/>
      <c r="ELL15" s="27"/>
      <c r="ELM15" s="27"/>
      <c r="ELN15" s="27"/>
      <c r="ELO15" s="27"/>
      <c r="ELP15" s="27"/>
      <c r="ELQ15" s="27"/>
      <c r="ELR15" s="27"/>
      <c r="ELS15" s="27"/>
      <c r="ELT15" s="27"/>
      <c r="ELU15" s="27"/>
      <c r="ELV15" s="27"/>
      <c r="ELW15" s="27"/>
      <c r="ELX15" s="27"/>
      <c r="ELY15" s="27"/>
      <c r="ELZ15" s="27"/>
      <c r="EMA15" s="27"/>
      <c r="EMB15" s="27"/>
      <c r="EMC15" s="27"/>
      <c r="EMD15" s="27"/>
      <c r="EME15" s="27"/>
      <c r="EMF15" s="27"/>
      <c r="EMG15" s="27"/>
      <c r="EMH15" s="27"/>
      <c r="EMI15" s="27"/>
      <c r="EMJ15" s="27"/>
      <c r="EMK15" s="27"/>
      <c r="EML15" s="27"/>
      <c r="EMM15" s="27"/>
      <c r="EMN15" s="27"/>
      <c r="EMO15" s="27"/>
      <c r="EMP15" s="27"/>
      <c r="EMQ15" s="27"/>
      <c r="EMR15" s="27"/>
      <c r="EMS15" s="27"/>
      <c r="EMT15" s="27"/>
      <c r="EMU15" s="27"/>
      <c r="EMV15" s="27"/>
      <c r="EMW15" s="27"/>
      <c r="EMX15" s="27"/>
      <c r="EMY15" s="27"/>
      <c r="EMZ15" s="27"/>
      <c r="ENA15" s="27"/>
      <c r="ENB15" s="27"/>
      <c r="ENC15" s="27"/>
      <c r="END15" s="27"/>
      <c r="ENE15" s="27"/>
      <c r="ENF15" s="27"/>
      <c r="ENG15" s="27"/>
      <c r="ENH15" s="27"/>
      <c r="ENI15" s="27"/>
      <c r="ENJ15" s="27"/>
      <c r="ENK15" s="27"/>
      <c r="ENL15" s="27"/>
      <c r="ENM15" s="27"/>
      <c r="ENN15" s="27"/>
      <c r="ENO15" s="27"/>
      <c r="ENP15" s="27"/>
      <c r="ENQ15" s="27"/>
      <c r="ENR15" s="27"/>
      <c r="ENS15" s="27"/>
      <c r="ENT15" s="27"/>
      <c r="ENU15" s="27"/>
      <c r="ENV15" s="27"/>
      <c r="ENW15" s="27"/>
      <c r="ENX15" s="27"/>
      <c r="ENY15" s="27"/>
      <c r="ENZ15" s="27"/>
      <c r="EOA15" s="27"/>
      <c r="EOB15" s="27"/>
      <c r="EOC15" s="27"/>
      <c r="EOD15" s="27"/>
      <c r="EOE15" s="27"/>
      <c r="EOF15" s="27"/>
      <c r="EOG15" s="27"/>
      <c r="EOH15" s="27"/>
      <c r="EOI15" s="27"/>
      <c r="EOJ15" s="27"/>
      <c r="EOK15" s="27"/>
      <c r="EOL15" s="27"/>
      <c r="EOM15" s="27"/>
      <c r="EON15" s="27"/>
      <c r="EOO15" s="27"/>
      <c r="EOP15" s="27"/>
      <c r="EOQ15" s="27"/>
      <c r="EOR15" s="27"/>
      <c r="EOS15" s="27"/>
      <c r="EOT15" s="27"/>
      <c r="EOU15" s="27"/>
      <c r="EOV15" s="27"/>
      <c r="EOW15" s="27"/>
      <c r="EOX15" s="27"/>
      <c r="EOY15" s="27"/>
      <c r="EOZ15" s="27"/>
      <c r="EPA15" s="27"/>
      <c r="EPB15" s="27"/>
      <c r="EPC15" s="27"/>
      <c r="EPD15" s="27"/>
      <c r="EPE15" s="27"/>
      <c r="EPF15" s="27"/>
      <c r="EPG15" s="27"/>
      <c r="EPH15" s="27"/>
      <c r="EPI15" s="27"/>
      <c r="EPJ15" s="27"/>
      <c r="EPK15" s="27"/>
      <c r="EPL15" s="27"/>
      <c r="EPM15" s="27"/>
      <c r="EPN15" s="27"/>
      <c r="EPO15" s="27"/>
      <c r="EPP15" s="27"/>
      <c r="EPQ15" s="27"/>
      <c r="EPR15" s="27"/>
      <c r="EPS15" s="27"/>
      <c r="EPT15" s="27"/>
      <c r="EPU15" s="27"/>
      <c r="EPV15" s="27"/>
      <c r="EPW15" s="27"/>
      <c r="EPX15" s="27"/>
      <c r="EPY15" s="27"/>
      <c r="EPZ15" s="27"/>
      <c r="EQA15" s="27"/>
      <c r="EQB15" s="27"/>
      <c r="EQC15" s="27"/>
      <c r="EQD15" s="27"/>
      <c r="EQE15" s="27"/>
      <c r="EQF15" s="27"/>
      <c r="EQG15" s="27"/>
      <c r="EQH15" s="27"/>
      <c r="EQI15" s="27"/>
      <c r="EQJ15" s="27"/>
      <c r="EQK15" s="27"/>
      <c r="EQL15" s="27"/>
      <c r="EQM15" s="27"/>
      <c r="EQN15" s="27"/>
      <c r="EQO15" s="27"/>
      <c r="EQP15" s="27"/>
      <c r="EQQ15" s="27"/>
      <c r="EQR15" s="27"/>
      <c r="EQS15" s="27"/>
      <c r="EQT15" s="27"/>
      <c r="EQU15" s="27"/>
      <c r="EQV15" s="27"/>
      <c r="EQW15" s="27"/>
      <c r="EQX15" s="27"/>
      <c r="EQY15" s="27"/>
      <c r="EQZ15" s="27"/>
      <c r="ERA15" s="27"/>
      <c r="ERB15" s="27"/>
      <c r="ERC15" s="27"/>
      <c r="ERD15" s="27"/>
      <c r="ERE15" s="27"/>
      <c r="ERF15" s="27"/>
      <c r="ERG15" s="27"/>
      <c r="ERH15" s="27"/>
      <c r="ERI15" s="27"/>
      <c r="ERJ15" s="27"/>
      <c r="ERK15" s="27"/>
      <c r="ERL15" s="27"/>
      <c r="ERM15" s="27"/>
      <c r="ERN15" s="27"/>
      <c r="ERO15" s="27"/>
      <c r="ERP15" s="27"/>
      <c r="ERQ15" s="27"/>
      <c r="ERR15" s="27"/>
      <c r="ERS15" s="27"/>
      <c r="ERT15" s="27"/>
      <c r="ERU15" s="27"/>
      <c r="ERV15" s="27"/>
      <c r="ERW15" s="27"/>
      <c r="ERX15" s="27"/>
      <c r="ERY15" s="27"/>
      <c r="ERZ15" s="27"/>
      <c r="ESA15" s="27"/>
      <c r="ESB15" s="27"/>
      <c r="ESC15" s="27"/>
      <c r="ESD15" s="27"/>
      <c r="ESE15" s="27"/>
      <c r="ESF15" s="27"/>
      <c r="ESG15" s="27"/>
      <c r="ESH15" s="27"/>
      <c r="ESI15" s="27"/>
      <c r="ESJ15" s="27"/>
      <c r="ESK15" s="27"/>
      <c r="ESL15" s="27"/>
      <c r="ESM15" s="27"/>
      <c r="ESN15" s="27"/>
      <c r="ESO15" s="27"/>
      <c r="ESP15" s="27"/>
      <c r="ESQ15" s="27"/>
      <c r="ESR15" s="27"/>
      <c r="ESS15" s="27"/>
      <c r="EST15" s="27"/>
      <c r="ESU15" s="27"/>
      <c r="ESV15" s="27"/>
      <c r="ESW15" s="27"/>
      <c r="ESX15" s="27"/>
      <c r="ESY15" s="27"/>
      <c r="ESZ15" s="27"/>
      <c r="ETA15" s="27"/>
      <c r="ETB15" s="27"/>
      <c r="ETC15" s="27"/>
      <c r="ETD15" s="27"/>
      <c r="ETE15" s="27"/>
      <c r="ETF15" s="27"/>
      <c r="ETG15" s="27"/>
      <c r="ETH15" s="27"/>
      <c r="ETI15" s="27"/>
      <c r="ETJ15" s="27"/>
      <c r="ETK15" s="27"/>
      <c r="ETL15" s="27"/>
      <c r="ETM15" s="27"/>
      <c r="ETN15" s="27"/>
      <c r="ETO15" s="27"/>
      <c r="ETP15" s="27"/>
      <c r="ETQ15" s="27"/>
      <c r="ETR15" s="27"/>
      <c r="ETS15" s="27"/>
      <c r="ETT15" s="27"/>
      <c r="ETU15" s="27"/>
      <c r="ETV15" s="27"/>
      <c r="ETW15" s="27"/>
      <c r="ETX15" s="27"/>
      <c r="ETY15" s="27"/>
      <c r="ETZ15" s="27"/>
      <c r="EUA15" s="27"/>
      <c r="EUB15" s="27"/>
      <c r="EUC15" s="27"/>
      <c r="EUD15" s="27"/>
      <c r="EUE15" s="27"/>
      <c r="EUF15" s="27"/>
      <c r="EUG15" s="27"/>
      <c r="EUH15" s="27"/>
      <c r="EUI15" s="27"/>
      <c r="EUJ15" s="27"/>
      <c r="EUK15" s="27"/>
      <c r="EUL15" s="27"/>
      <c r="EUM15" s="27"/>
      <c r="EUN15" s="27"/>
      <c r="EUO15" s="27"/>
      <c r="EUP15" s="27"/>
      <c r="EUQ15" s="27"/>
      <c r="EUR15" s="27"/>
      <c r="EUS15" s="27"/>
      <c r="EUT15" s="27"/>
      <c r="EUU15" s="27"/>
      <c r="EUV15" s="27"/>
      <c r="EUW15" s="27"/>
      <c r="EUX15" s="27"/>
      <c r="EUY15" s="27"/>
      <c r="EUZ15" s="27"/>
      <c r="EVA15" s="27"/>
      <c r="EVB15" s="27"/>
      <c r="EVC15" s="27"/>
      <c r="EVD15" s="27"/>
      <c r="EVE15" s="27"/>
      <c r="EVF15" s="27"/>
      <c r="EVG15" s="27"/>
      <c r="EVH15" s="27"/>
      <c r="EVI15" s="27"/>
      <c r="EVJ15" s="27"/>
      <c r="EVK15" s="27"/>
      <c r="EVL15" s="27"/>
      <c r="EVM15" s="27"/>
      <c r="EVN15" s="27"/>
      <c r="EVO15" s="27"/>
      <c r="EVP15" s="27"/>
      <c r="EVQ15" s="27"/>
      <c r="EVR15" s="27"/>
      <c r="EVS15" s="27"/>
      <c r="EVT15" s="27"/>
      <c r="EVU15" s="27"/>
      <c r="EVV15" s="27"/>
      <c r="EVW15" s="27"/>
      <c r="EVX15" s="27"/>
      <c r="EVY15" s="27"/>
      <c r="EVZ15" s="27"/>
      <c r="EWA15" s="27"/>
      <c r="EWB15" s="27"/>
      <c r="EWC15" s="27"/>
      <c r="EWD15" s="27"/>
      <c r="EWE15" s="27"/>
      <c r="EWF15" s="27"/>
      <c r="EWG15" s="27"/>
      <c r="EWH15" s="27"/>
      <c r="EWI15" s="27"/>
      <c r="EWJ15" s="27"/>
      <c r="EWK15" s="27"/>
      <c r="EWL15" s="27"/>
      <c r="EWM15" s="27"/>
      <c r="EWN15" s="27"/>
      <c r="EWO15" s="27"/>
      <c r="EWP15" s="27"/>
      <c r="EWQ15" s="27"/>
      <c r="EWR15" s="27"/>
      <c r="EWS15" s="27"/>
      <c r="EWT15" s="27"/>
      <c r="EWU15" s="27"/>
      <c r="EWV15" s="27"/>
      <c r="EWW15" s="27"/>
      <c r="EWX15" s="27"/>
      <c r="EWY15" s="27"/>
      <c r="EWZ15" s="27"/>
      <c r="EXA15" s="27"/>
      <c r="EXB15" s="27"/>
      <c r="EXC15" s="27"/>
      <c r="EXD15" s="27"/>
      <c r="EXE15" s="27"/>
      <c r="EXF15" s="27"/>
      <c r="EXG15" s="27"/>
      <c r="EXH15" s="27"/>
      <c r="EXI15" s="27"/>
      <c r="EXJ15" s="27"/>
      <c r="EXK15" s="27"/>
      <c r="EXL15" s="27"/>
      <c r="EXM15" s="27"/>
      <c r="EXN15" s="27"/>
      <c r="EXO15" s="27"/>
      <c r="EXP15" s="27"/>
      <c r="EXQ15" s="27"/>
      <c r="EXR15" s="27"/>
      <c r="EXS15" s="27"/>
      <c r="EXT15" s="27"/>
      <c r="EXU15" s="27"/>
      <c r="EXV15" s="27"/>
      <c r="EXW15" s="27"/>
      <c r="EXX15" s="27"/>
      <c r="EXY15" s="27"/>
      <c r="EXZ15" s="27"/>
      <c r="EYA15" s="27"/>
      <c r="EYB15" s="27"/>
      <c r="EYC15" s="27"/>
      <c r="EYD15" s="27"/>
      <c r="EYE15" s="27"/>
      <c r="EYF15" s="27"/>
      <c r="EYG15" s="27"/>
      <c r="EYH15" s="27"/>
      <c r="EYI15" s="27"/>
      <c r="EYJ15" s="27"/>
      <c r="EYK15" s="27"/>
      <c r="EYL15" s="27"/>
      <c r="EYM15" s="27"/>
      <c r="EYN15" s="27"/>
      <c r="EYO15" s="27"/>
      <c r="EYP15" s="27"/>
      <c r="EYQ15" s="27"/>
      <c r="EYR15" s="27"/>
      <c r="EYS15" s="27"/>
      <c r="EYT15" s="27"/>
      <c r="EYU15" s="27"/>
      <c r="EYV15" s="27"/>
      <c r="EYW15" s="27"/>
      <c r="EYX15" s="27"/>
      <c r="EYY15" s="27"/>
      <c r="EYZ15" s="27"/>
      <c r="EZA15" s="27"/>
      <c r="EZB15" s="27"/>
      <c r="EZC15" s="27"/>
      <c r="EZD15" s="27"/>
      <c r="EZE15" s="27"/>
      <c r="EZF15" s="27"/>
      <c r="EZG15" s="27"/>
      <c r="EZH15" s="27"/>
      <c r="EZI15" s="27"/>
      <c r="EZJ15" s="27"/>
      <c r="EZK15" s="27"/>
      <c r="EZL15" s="27"/>
      <c r="EZM15" s="27"/>
      <c r="EZN15" s="27"/>
      <c r="EZO15" s="27"/>
      <c r="EZP15" s="27"/>
      <c r="EZQ15" s="27"/>
      <c r="EZR15" s="27"/>
      <c r="EZS15" s="27"/>
      <c r="EZT15" s="27"/>
      <c r="EZU15" s="27"/>
      <c r="EZV15" s="27"/>
      <c r="EZW15" s="27"/>
      <c r="EZX15" s="27"/>
      <c r="EZY15" s="27"/>
      <c r="EZZ15" s="27"/>
      <c r="FAA15" s="27"/>
      <c r="FAB15" s="27"/>
      <c r="FAC15" s="27"/>
      <c r="FAD15" s="27"/>
      <c r="FAE15" s="27"/>
      <c r="FAF15" s="27"/>
      <c r="FAG15" s="27"/>
      <c r="FAH15" s="27"/>
      <c r="FAI15" s="27"/>
      <c r="FAJ15" s="27"/>
      <c r="FAK15" s="27"/>
      <c r="FAL15" s="27"/>
      <c r="FAM15" s="27"/>
      <c r="FAN15" s="27"/>
      <c r="FAO15" s="27"/>
      <c r="FAP15" s="27"/>
      <c r="FAQ15" s="27"/>
      <c r="FAR15" s="27"/>
      <c r="FAS15" s="27"/>
      <c r="FAT15" s="27"/>
      <c r="FAU15" s="27"/>
      <c r="FAV15" s="27"/>
      <c r="FAW15" s="27"/>
      <c r="FAX15" s="27"/>
      <c r="FAY15" s="27"/>
      <c r="FAZ15" s="27"/>
      <c r="FBA15" s="27"/>
      <c r="FBB15" s="27"/>
      <c r="FBC15" s="27"/>
      <c r="FBD15" s="27"/>
      <c r="FBE15" s="27"/>
      <c r="FBF15" s="27"/>
      <c r="FBG15" s="27"/>
      <c r="FBH15" s="27"/>
      <c r="FBI15" s="27"/>
      <c r="FBJ15" s="27"/>
      <c r="FBK15" s="27"/>
      <c r="FBL15" s="27"/>
      <c r="FBM15" s="27"/>
      <c r="FBN15" s="27"/>
      <c r="FBO15" s="27"/>
      <c r="FBP15" s="27"/>
      <c r="FBQ15" s="27"/>
      <c r="FBR15" s="27"/>
      <c r="FBS15" s="27"/>
      <c r="FBT15" s="27"/>
      <c r="FBU15" s="27"/>
      <c r="FBV15" s="27"/>
      <c r="FBW15" s="27"/>
      <c r="FBX15" s="27"/>
      <c r="FBY15" s="27"/>
      <c r="FBZ15" s="27"/>
      <c r="FCA15" s="27"/>
      <c r="FCB15" s="27"/>
      <c r="FCC15" s="27"/>
      <c r="FCD15" s="27"/>
      <c r="FCE15" s="27"/>
      <c r="FCF15" s="27"/>
      <c r="FCG15" s="27"/>
      <c r="FCH15" s="27"/>
      <c r="FCI15" s="27"/>
      <c r="FCJ15" s="27"/>
      <c r="FCK15" s="27"/>
      <c r="FCL15" s="27"/>
      <c r="FCM15" s="27"/>
      <c r="FCN15" s="27"/>
      <c r="FCO15" s="27"/>
      <c r="FCP15" s="27"/>
      <c r="FCQ15" s="27"/>
      <c r="FCR15" s="27"/>
      <c r="FCS15" s="27"/>
      <c r="FCT15" s="27"/>
      <c r="FCU15" s="27"/>
      <c r="FCV15" s="27"/>
      <c r="FCW15" s="27"/>
      <c r="FCX15" s="27"/>
      <c r="FCY15" s="27"/>
      <c r="FCZ15" s="27"/>
      <c r="FDA15" s="27"/>
      <c r="FDB15" s="27"/>
      <c r="FDC15" s="27"/>
      <c r="FDD15" s="27"/>
      <c r="FDE15" s="27"/>
      <c r="FDF15" s="27"/>
      <c r="FDG15" s="27"/>
      <c r="FDH15" s="27"/>
      <c r="FDI15" s="27"/>
      <c r="FDJ15" s="27"/>
      <c r="FDK15" s="27"/>
      <c r="FDL15" s="27"/>
      <c r="FDM15" s="27"/>
      <c r="FDN15" s="27"/>
      <c r="FDO15" s="27"/>
      <c r="FDP15" s="27"/>
      <c r="FDQ15" s="27"/>
      <c r="FDR15" s="27"/>
      <c r="FDS15" s="27"/>
      <c r="FDT15" s="27"/>
      <c r="FDU15" s="27"/>
      <c r="FDV15" s="27"/>
      <c r="FDW15" s="27"/>
      <c r="FDX15" s="27"/>
      <c r="FDY15" s="27"/>
      <c r="FDZ15" s="27"/>
      <c r="FEA15" s="27"/>
      <c r="FEB15" s="27"/>
      <c r="FEC15" s="27"/>
      <c r="FED15" s="27"/>
      <c r="FEE15" s="27"/>
      <c r="FEF15" s="27"/>
      <c r="FEG15" s="27"/>
      <c r="FEH15" s="27"/>
      <c r="FEI15" s="27"/>
      <c r="FEJ15" s="27"/>
      <c r="FEK15" s="27"/>
      <c r="FEL15" s="27"/>
      <c r="FEM15" s="27"/>
      <c r="FEN15" s="27"/>
      <c r="FEO15" s="27"/>
      <c r="FEP15" s="27"/>
      <c r="FEQ15" s="27"/>
      <c r="FER15" s="27"/>
      <c r="FES15" s="27"/>
      <c r="FET15" s="27"/>
      <c r="FEU15" s="27"/>
      <c r="FEV15" s="27"/>
      <c r="FEW15" s="27"/>
      <c r="FEX15" s="27"/>
      <c r="FEY15" s="27"/>
      <c r="FEZ15" s="27"/>
      <c r="FFA15" s="27"/>
      <c r="FFB15" s="27"/>
      <c r="FFC15" s="27"/>
      <c r="FFD15" s="27"/>
      <c r="FFE15" s="27"/>
      <c r="FFF15" s="27"/>
      <c r="FFG15" s="27"/>
      <c r="FFH15" s="27"/>
      <c r="FFI15" s="27"/>
      <c r="FFJ15" s="27"/>
      <c r="FFK15" s="27"/>
      <c r="FFL15" s="27"/>
      <c r="FFM15" s="27"/>
      <c r="FFN15" s="27"/>
      <c r="FFO15" s="27"/>
      <c r="FFP15" s="27"/>
      <c r="FFQ15" s="27"/>
      <c r="FFR15" s="27"/>
      <c r="FFS15" s="27"/>
      <c r="FFT15" s="27"/>
      <c r="FFU15" s="27"/>
      <c r="FFV15" s="27"/>
      <c r="FFW15" s="27"/>
      <c r="FFX15" s="27"/>
      <c r="FFY15" s="27"/>
      <c r="FFZ15" s="27"/>
      <c r="FGA15" s="27"/>
      <c r="FGB15" s="27"/>
      <c r="FGC15" s="27"/>
      <c r="FGD15" s="27"/>
      <c r="FGE15" s="27"/>
      <c r="FGF15" s="27"/>
      <c r="FGG15" s="27"/>
      <c r="FGH15" s="27"/>
      <c r="FGI15" s="27"/>
      <c r="FGJ15" s="27"/>
      <c r="FGK15" s="27"/>
      <c r="FGL15" s="27"/>
      <c r="FGM15" s="27"/>
      <c r="FGN15" s="27"/>
      <c r="FGO15" s="27"/>
      <c r="FGP15" s="27"/>
      <c r="FGQ15" s="27"/>
      <c r="FGR15" s="27"/>
      <c r="FGS15" s="27"/>
      <c r="FGT15" s="27"/>
      <c r="FGU15" s="27"/>
      <c r="FGV15" s="27"/>
      <c r="FGW15" s="27"/>
      <c r="FGX15" s="27"/>
      <c r="FGY15" s="27"/>
      <c r="FGZ15" s="27"/>
      <c r="FHA15" s="27"/>
      <c r="FHB15" s="27"/>
      <c r="FHC15" s="27"/>
      <c r="FHD15" s="27"/>
      <c r="FHE15" s="27"/>
      <c r="FHF15" s="27"/>
      <c r="FHG15" s="27"/>
      <c r="FHH15" s="27"/>
      <c r="FHI15" s="27"/>
      <c r="FHJ15" s="27"/>
      <c r="FHK15" s="27"/>
      <c r="FHL15" s="27"/>
      <c r="FHM15" s="27"/>
      <c r="FHN15" s="27"/>
      <c r="FHO15" s="27"/>
      <c r="FHP15" s="27"/>
      <c r="FHQ15" s="27"/>
      <c r="FHR15" s="27"/>
      <c r="FHS15" s="27"/>
      <c r="FHT15" s="27"/>
      <c r="FHU15" s="27"/>
      <c r="FHV15" s="27"/>
      <c r="FHW15" s="27"/>
      <c r="FHX15" s="27"/>
      <c r="FHY15" s="27"/>
      <c r="FHZ15" s="27"/>
      <c r="FIA15" s="27"/>
      <c r="FIB15" s="27"/>
      <c r="FIC15" s="27"/>
      <c r="FID15" s="27"/>
      <c r="FIE15" s="27"/>
      <c r="FIF15" s="27"/>
      <c r="FIG15" s="27"/>
      <c r="FIH15" s="27"/>
      <c r="FII15" s="27"/>
      <c r="FIJ15" s="27"/>
      <c r="FIK15" s="27"/>
      <c r="FIL15" s="27"/>
      <c r="FIM15" s="27"/>
      <c r="FIN15" s="27"/>
      <c r="FIO15" s="27"/>
      <c r="FIP15" s="27"/>
      <c r="FIQ15" s="27"/>
      <c r="FIR15" s="27"/>
      <c r="FIS15" s="27"/>
      <c r="FIT15" s="27"/>
      <c r="FIU15" s="27"/>
      <c r="FIV15" s="27"/>
      <c r="FIW15" s="27"/>
      <c r="FIX15" s="27"/>
      <c r="FIY15" s="27"/>
      <c r="FIZ15" s="27"/>
      <c r="FJA15" s="27"/>
      <c r="FJB15" s="27"/>
      <c r="FJC15" s="27"/>
      <c r="FJD15" s="27"/>
      <c r="FJE15" s="27"/>
      <c r="FJF15" s="27"/>
      <c r="FJG15" s="27"/>
      <c r="FJH15" s="27"/>
      <c r="FJI15" s="27"/>
      <c r="FJJ15" s="27"/>
      <c r="FJK15" s="27"/>
      <c r="FJL15" s="27"/>
      <c r="FJM15" s="27"/>
      <c r="FJN15" s="27"/>
      <c r="FJO15" s="27"/>
      <c r="FJP15" s="27"/>
      <c r="FJQ15" s="27"/>
      <c r="FJR15" s="27"/>
      <c r="FJS15" s="27"/>
      <c r="FJT15" s="27"/>
      <c r="FJU15" s="27"/>
      <c r="FJV15" s="27"/>
      <c r="FJW15" s="27"/>
      <c r="FJX15" s="27"/>
      <c r="FJY15" s="27"/>
      <c r="FJZ15" s="27"/>
      <c r="FKA15" s="27"/>
      <c r="FKB15" s="27"/>
      <c r="FKC15" s="27"/>
      <c r="FKD15" s="27"/>
      <c r="FKE15" s="27"/>
      <c r="FKF15" s="27"/>
      <c r="FKG15" s="27"/>
      <c r="FKH15" s="27"/>
      <c r="FKI15" s="27"/>
      <c r="FKJ15" s="27"/>
      <c r="FKK15" s="27"/>
      <c r="FKL15" s="27"/>
      <c r="FKM15" s="27"/>
      <c r="FKN15" s="27"/>
      <c r="FKO15" s="27"/>
      <c r="FKP15" s="27"/>
      <c r="FKQ15" s="27"/>
      <c r="FKR15" s="27"/>
      <c r="FKS15" s="27"/>
      <c r="FKT15" s="27"/>
      <c r="FKU15" s="27"/>
      <c r="FKV15" s="27"/>
      <c r="FKW15" s="27"/>
      <c r="FKX15" s="27"/>
      <c r="FKY15" s="27"/>
      <c r="FKZ15" s="27"/>
      <c r="FLA15" s="27"/>
      <c r="FLB15" s="27"/>
      <c r="FLC15" s="27"/>
      <c r="FLD15" s="27"/>
      <c r="FLE15" s="27"/>
      <c r="FLF15" s="27"/>
      <c r="FLG15" s="27"/>
      <c r="FLH15" s="27"/>
      <c r="FLI15" s="27"/>
      <c r="FLJ15" s="27"/>
      <c r="FLK15" s="27"/>
      <c r="FLL15" s="27"/>
      <c r="FLM15" s="27"/>
      <c r="FLN15" s="27"/>
      <c r="FLO15" s="27"/>
      <c r="FLP15" s="27"/>
      <c r="FLQ15" s="27"/>
      <c r="FLR15" s="27"/>
      <c r="FLS15" s="27"/>
      <c r="FLT15" s="27"/>
      <c r="FLU15" s="27"/>
      <c r="FLV15" s="27"/>
      <c r="FLW15" s="27"/>
      <c r="FLX15" s="27"/>
      <c r="FLY15" s="27"/>
      <c r="FLZ15" s="27"/>
      <c r="FMA15" s="27"/>
      <c r="FMB15" s="27"/>
      <c r="FMC15" s="27"/>
      <c r="FMD15" s="27"/>
      <c r="FME15" s="27"/>
      <c r="FMF15" s="27"/>
      <c r="FMG15" s="27"/>
      <c r="FMH15" s="27"/>
      <c r="FMI15" s="27"/>
      <c r="FMJ15" s="27"/>
      <c r="FMK15" s="27"/>
      <c r="FML15" s="27"/>
      <c r="FMM15" s="27"/>
      <c r="FMN15" s="27"/>
      <c r="FMO15" s="27"/>
      <c r="FMP15" s="27"/>
      <c r="FMQ15" s="27"/>
      <c r="FMR15" s="27"/>
      <c r="FMS15" s="27"/>
      <c r="FMT15" s="27"/>
      <c r="FMU15" s="27"/>
      <c r="FMV15" s="27"/>
      <c r="FMW15" s="27"/>
      <c r="FMX15" s="27"/>
      <c r="FMY15" s="27"/>
      <c r="FMZ15" s="27"/>
      <c r="FNA15" s="27"/>
      <c r="FNB15" s="27"/>
      <c r="FNC15" s="27"/>
      <c r="FND15" s="27"/>
      <c r="FNE15" s="27"/>
      <c r="FNF15" s="27"/>
      <c r="FNG15" s="27"/>
      <c r="FNH15" s="27"/>
      <c r="FNI15" s="27"/>
      <c r="FNJ15" s="27"/>
      <c r="FNK15" s="27"/>
      <c r="FNL15" s="27"/>
      <c r="FNM15" s="27"/>
      <c r="FNN15" s="27"/>
      <c r="FNO15" s="27"/>
      <c r="FNP15" s="27"/>
      <c r="FNQ15" s="27"/>
      <c r="FNR15" s="27"/>
      <c r="FNS15" s="27"/>
      <c r="FNT15" s="27"/>
      <c r="FNU15" s="27"/>
      <c r="FNV15" s="27"/>
      <c r="FNW15" s="27"/>
      <c r="FNX15" s="27"/>
      <c r="FNY15" s="27"/>
      <c r="FNZ15" s="27"/>
      <c r="FOA15" s="27"/>
      <c r="FOB15" s="27"/>
      <c r="FOC15" s="27"/>
      <c r="FOD15" s="27"/>
      <c r="FOE15" s="27"/>
      <c r="FOF15" s="27"/>
      <c r="FOG15" s="27"/>
      <c r="FOH15" s="27"/>
      <c r="FOI15" s="27"/>
      <c r="FOJ15" s="27"/>
      <c r="FOK15" s="27"/>
      <c r="FOL15" s="27"/>
      <c r="FOM15" s="27"/>
      <c r="FON15" s="27"/>
      <c r="FOO15" s="27"/>
      <c r="FOP15" s="27"/>
      <c r="FOQ15" s="27"/>
      <c r="FOR15" s="27"/>
      <c r="FOS15" s="27"/>
      <c r="FOT15" s="27"/>
      <c r="FOU15" s="27"/>
      <c r="FOV15" s="27"/>
      <c r="FOW15" s="27"/>
      <c r="FOX15" s="27"/>
      <c r="FOY15" s="27"/>
      <c r="FOZ15" s="27"/>
      <c r="FPA15" s="27"/>
      <c r="FPB15" s="27"/>
      <c r="FPC15" s="27"/>
      <c r="FPD15" s="27"/>
      <c r="FPE15" s="27"/>
      <c r="FPF15" s="27"/>
      <c r="FPG15" s="27"/>
      <c r="FPH15" s="27"/>
      <c r="FPI15" s="27"/>
      <c r="FPJ15" s="27"/>
      <c r="FPK15" s="27"/>
      <c r="FPL15" s="27"/>
      <c r="FPM15" s="27"/>
      <c r="FPN15" s="27"/>
      <c r="FPO15" s="27"/>
      <c r="FPP15" s="27"/>
      <c r="FPQ15" s="27"/>
      <c r="FPR15" s="27"/>
      <c r="FPS15" s="27"/>
      <c r="FPT15" s="27"/>
      <c r="FPU15" s="27"/>
      <c r="FPV15" s="27"/>
      <c r="FPW15" s="27"/>
      <c r="FPX15" s="27"/>
      <c r="FPY15" s="27"/>
      <c r="FPZ15" s="27"/>
      <c r="FQA15" s="27"/>
      <c r="FQB15" s="27"/>
      <c r="FQC15" s="27"/>
      <c r="FQD15" s="27"/>
      <c r="FQE15" s="27"/>
      <c r="FQF15" s="27"/>
      <c r="FQG15" s="27"/>
      <c r="FQH15" s="27"/>
      <c r="FQI15" s="27"/>
      <c r="FQJ15" s="27"/>
      <c r="FQK15" s="27"/>
      <c r="FQL15" s="27"/>
      <c r="FQM15" s="27"/>
      <c r="FQN15" s="27"/>
      <c r="FQO15" s="27"/>
      <c r="FQP15" s="27"/>
      <c r="FQQ15" s="27"/>
      <c r="FQR15" s="27"/>
      <c r="FQS15" s="27"/>
      <c r="FQT15" s="27"/>
      <c r="FQU15" s="27"/>
      <c r="FQV15" s="27"/>
      <c r="FQW15" s="27"/>
      <c r="FQX15" s="27"/>
      <c r="FQY15" s="27"/>
      <c r="FQZ15" s="27"/>
      <c r="FRA15" s="27"/>
      <c r="FRB15" s="27"/>
      <c r="FRC15" s="27"/>
      <c r="FRD15" s="27"/>
      <c r="FRE15" s="27"/>
      <c r="FRF15" s="27"/>
      <c r="FRG15" s="27"/>
      <c r="FRH15" s="27"/>
      <c r="FRI15" s="27"/>
      <c r="FRJ15" s="27"/>
      <c r="FRK15" s="27"/>
      <c r="FRL15" s="27"/>
      <c r="FRM15" s="27"/>
      <c r="FRN15" s="27"/>
      <c r="FRO15" s="27"/>
      <c r="FRP15" s="27"/>
      <c r="FRQ15" s="27"/>
      <c r="FRR15" s="27"/>
      <c r="FRS15" s="27"/>
      <c r="FRT15" s="27"/>
      <c r="FRU15" s="27"/>
      <c r="FRV15" s="27"/>
      <c r="FRW15" s="27"/>
      <c r="FRX15" s="27"/>
      <c r="FRY15" s="27"/>
      <c r="FRZ15" s="27"/>
      <c r="FSA15" s="27"/>
      <c r="FSB15" s="27"/>
      <c r="FSC15" s="27"/>
    </row>
    <row r="16" spans="1:4553" s="42" customFormat="1">
      <c r="A16" s="38" t="s">
        <v>12</v>
      </c>
      <c r="B16" s="39"/>
      <c r="C16" s="40" t="str">
        <f>IFERROR(C15/C8,"N/A")</f>
        <v>N/A</v>
      </c>
      <c r="D16" s="40" t="str">
        <f t="shared" ref="D16:AJ16" si="30">IFERROR(D15/D8,"N/A")</f>
        <v>N/A</v>
      </c>
      <c r="E16" s="40" t="str">
        <f t="shared" si="30"/>
        <v>N/A</v>
      </c>
      <c r="F16" s="61" t="str">
        <f t="shared" si="30"/>
        <v>N/A</v>
      </c>
      <c r="G16" s="41" t="str">
        <f t="shared" si="30"/>
        <v>N/A</v>
      </c>
      <c r="H16" s="40" t="str">
        <f t="shared" si="30"/>
        <v>N/A</v>
      </c>
      <c r="I16" s="40" t="str">
        <f t="shared" si="30"/>
        <v>N/A</v>
      </c>
      <c r="J16" s="40" t="str">
        <f t="shared" si="30"/>
        <v>N/A</v>
      </c>
      <c r="K16" s="61" t="str">
        <f t="shared" si="30"/>
        <v>N/A</v>
      </c>
      <c r="L16" s="41" t="str">
        <f t="shared" si="30"/>
        <v>N/A</v>
      </c>
      <c r="M16" s="40" t="str">
        <f t="shared" si="30"/>
        <v>N/A</v>
      </c>
      <c r="N16" s="40" t="str">
        <f t="shared" si="30"/>
        <v>N/A</v>
      </c>
      <c r="O16" s="40" t="str">
        <f t="shared" si="30"/>
        <v>N/A</v>
      </c>
      <c r="P16" s="61" t="str">
        <f t="shared" si="30"/>
        <v>N/A</v>
      </c>
      <c r="Q16" s="41" t="str">
        <f t="shared" si="30"/>
        <v>N/A</v>
      </c>
      <c r="R16" s="40" t="str">
        <f t="shared" si="30"/>
        <v>N/A</v>
      </c>
      <c r="S16" s="40" t="str">
        <f t="shared" si="30"/>
        <v>N/A</v>
      </c>
      <c r="T16" s="40" t="str">
        <f t="shared" si="30"/>
        <v>N/A</v>
      </c>
      <c r="U16" s="61" t="str">
        <f t="shared" si="30"/>
        <v>N/A</v>
      </c>
      <c r="V16" s="41" t="str">
        <f t="shared" si="30"/>
        <v>N/A</v>
      </c>
      <c r="W16" s="40" t="str">
        <f t="shared" si="30"/>
        <v>N/A</v>
      </c>
      <c r="X16" s="40" t="str">
        <f t="shared" si="30"/>
        <v>N/A</v>
      </c>
      <c r="Y16" s="40" t="str">
        <f t="shared" si="30"/>
        <v>N/A</v>
      </c>
      <c r="Z16" s="61" t="str">
        <f t="shared" si="30"/>
        <v>N/A</v>
      </c>
      <c r="AA16" s="41" t="str">
        <f t="shared" si="30"/>
        <v>N/A</v>
      </c>
      <c r="AB16" s="40" t="str">
        <f t="shared" si="30"/>
        <v>N/A</v>
      </c>
      <c r="AC16" s="40" t="str">
        <f t="shared" si="30"/>
        <v>N/A</v>
      </c>
      <c r="AD16" s="40" t="str">
        <f t="shared" si="30"/>
        <v>N/A</v>
      </c>
      <c r="AE16" s="61" t="str">
        <f t="shared" si="30"/>
        <v>N/A</v>
      </c>
      <c r="AF16" s="41" t="str">
        <f t="shared" si="30"/>
        <v>N/A</v>
      </c>
      <c r="AG16" s="41" t="str">
        <f t="shared" si="30"/>
        <v>N/A</v>
      </c>
      <c r="AH16" s="41" t="str">
        <f t="shared" si="30"/>
        <v>N/A</v>
      </c>
      <c r="AI16" s="41" t="str">
        <f t="shared" si="30"/>
        <v>N/A</v>
      </c>
      <c r="AJ16" s="41" t="str">
        <f t="shared" si="30"/>
        <v>N/A</v>
      </c>
      <c r="AK16" s="13"/>
      <c r="AL16" s="13"/>
      <c r="AM16" s="13"/>
      <c r="AN16" s="13"/>
      <c r="AO16" s="13"/>
      <c r="AP16" s="13"/>
      <c r="AQ16" s="13"/>
      <c r="AR16" s="13"/>
      <c r="AS16" s="13"/>
      <c r="AT16" s="13"/>
      <c r="AU16" s="13"/>
      <c r="AV16" s="13"/>
      <c r="AW16" s="13"/>
      <c r="AX16" s="13"/>
      <c r="AY16" s="13"/>
      <c r="AZ16" s="13"/>
      <c r="BA16" s="13"/>
      <c r="BB16" s="13"/>
      <c r="BC16" s="13"/>
      <c r="BD16" s="13"/>
      <c r="BE16" s="13"/>
      <c r="BF16" s="13"/>
      <c r="BG16" s="13"/>
      <c r="BH16" s="13"/>
      <c r="BI16" s="13"/>
      <c r="BJ16" s="13"/>
      <c r="BK16" s="13"/>
      <c r="BL16" s="13"/>
      <c r="BM16" s="13"/>
      <c r="BN16" s="13"/>
      <c r="BO16" s="13"/>
      <c r="BP16" s="13"/>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O16" s="13"/>
      <c r="CP16" s="13"/>
      <c r="CQ16" s="13"/>
      <c r="CR16" s="13"/>
      <c r="CS16" s="13"/>
      <c r="CT16" s="13"/>
      <c r="CU16" s="13"/>
      <c r="CV16" s="13"/>
      <c r="CW16" s="13"/>
      <c r="CX16" s="13"/>
      <c r="CY16" s="13"/>
      <c r="CZ16" s="13"/>
      <c r="DA16" s="13"/>
      <c r="DB16" s="13"/>
      <c r="DC16" s="13"/>
      <c r="DD16" s="13"/>
      <c r="DE16" s="13"/>
      <c r="DF16" s="13"/>
      <c r="DG16" s="13"/>
      <c r="DH16" s="13"/>
      <c r="DI16" s="13"/>
      <c r="DJ16" s="13"/>
      <c r="DK16" s="13"/>
      <c r="DL16" s="13"/>
      <c r="DM16" s="13"/>
      <c r="DN16" s="13"/>
      <c r="DO16" s="13"/>
      <c r="DP16" s="13"/>
      <c r="DQ16" s="13"/>
      <c r="DR16" s="13"/>
      <c r="DS16" s="13"/>
      <c r="DT16" s="13"/>
      <c r="DU16" s="13"/>
      <c r="DV16" s="13"/>
      <c r="DW16" s="13"/>
      <c r="DX16" s="13"/>
      <c r="DY16" s="13"/>
      <c r="DZ16" s="13"/>
      <c r="EA16" s="13"/>
      <c r="EB16" s="13"/>
      <c r="EC16" s="13"/>
      <c r="ED16" s="13"/>
      <c r="EE16" s="13"/>
      <c r="EF16" s="13"/>
      <c r="EG16" s="13"/>
      <c r="EH16" s="13"/>
      <c r="EI16" s="13"/>
      <c r="EJ16" s="13"/>
      <c r="EK16" s="13"/>
      <c r="EL16" s="13"/>
      <c r="EM16" s="13"/>
      <c r="EN16" s="13"/>
      <c r="EO16" s="13"/>
      <c r="EP16" s="13"/>
      <c r="EQ16" s="13"/>
      <c r="ER16" s="13"/>
      <c r="ES16" s="13"/>
      <c r="ET16" s="13"/>
      <c r="EU16" s="13"/>
      <c r="EV16" s="13"/>
      <c r="EW16" s="13"/>
      <c r="EX16" s="13"/>
      <c r="EY16" s="13"/>
      <c r="EZ16" s="13"/>
      <c r="FA16" s="13"/>
      <c r="FB16" s="13"/>
      <c r="FC16" s="13"/>
      <c r="FD16" s="13"/>
      <c r="FE16" s="13"/>
      <c r="FF16" s="13"/>
      <c r="FG16" s="13"/>
      <c r="FH16" s="13"/>
      <c r="FI16" s="13"/>
      <c r="FJ16" s="13"/>
      <c r="FK16" s="13"/>
      <c r="FL16" s="13"/>
      <c r="FM16" s="13"/>
      <c r="FN16" s="13"/>
      <c r="FO16" s="13"/>
      <c r="FP16" s="13"/>
      <c r="FQ16" s="13"/>
      <c r="FR16" s="13"/>
      <c r="FS16" s="13"/>
      <c r="FT16" s="13"/>
      <c r="FU16" s="13"/>
      <c r="FV16" s="13"/>
      <c r="FW16" s="13"/>
      <c r="FX16" s="13"/>
      <c r="FY16" s="13"/>
      <c r="FZ16" s="13"/>
      <c r="GA16" s="13"/>
      <c r="GB16" s="13"/>
      <c r="GC16" s="13"/>
      <c r="GD16" s="13"/>
      <c r="GE16" s="13"/>
      <c r="GF16" s="13"/>
      <c r="GG16" s="13"/>
      <c r="GH16" s="13"/>
      <c r="GI16" s="13"/>
      <c r="GJ16" s="13"/>
      <c r="GK16" s="13"/>
      <c r="GL16" s="13"/>
      <c r="GM16" s="13"/>
      <c r="GN16" s="13"/>
      <c r="GO16" s="13"/>
      <c r="GP16" s="13"/>
      <c r="GQ16" s="13"/>
      <c r="GR16" s="13"/>
      <c r="GS16" s="13"/>
      <c r="GT16" s="13"/>
      <c r="GU16" s="13"/>
      <c r="GV16" s="13"/>
      <c r="GW16" s="13"/>
      <c r="GX16" s="13"/>
      <c r="GY16" s="13"/>
      <c r="GZ16" s="13"/>
      <c r="HA16" s="13"/>
      <c r="HB16" s="13"/>
      <c r="HC16" s="13"/>
      <c r="HD16" s="13"/>
      <c r="HE16" s="13"/>
      <c r="HF16" s="13"/>
      <c r="HG16" s="13"/>
      <c r="HH16" s="13"/>
      <c r="HI16" s="13"/>
      <c r="HJ16" s="13"/>
      <c r="HK16" s="13"/>
      <c r="HL16" s="13"/>
      <c r="HM16" s="13"/>
      <c r="HN16" s="13"/>
      <c r="HO16" s="13"/>
      <c r="HP16" s="13"/>
      <c r="HQ16" s="13"/>
      <c r="HR16" s="13"/>
      <c r="HS16" s="13"/>
      <c r="HT16" s="13"/>
      <c r="HU16" s="13"/>
      <c r="HV16" s="13"/>
      <c r="HW16" s="13"/>
      <c r="HX16" s="13"/>
      <c r="HY16" s="13"/>
      <c r="HZ16" s="13"/>
      <c r="IA16" s="13"/>
      <c r="IB16" s="13"/>
      <c r="IC16" s="13"/>
      <c r="ID16" s="13"/>
      <c r="IE16" s="13"/>
      <c r="IF16" s="13"/>
      <c r="IG16" s="13"/>
      <c r="IH16" s="13"/>
      <c r="II16" s="13"/>
      <c r="IJ16" s="13"/>
      <c r="IK16" s="13"/>
      <c r="IL16" s="13"/>
      <c r="IM16" s="13"/>
      <c r="IN16" s="13"/>
      <c r="IO16" s="13"/>
      <c r="IP16" s="13"/>
      <c r="IQ16" s="13"/>
      <c r="IR16" s="13"/>
      <c r="IS16" s="13"/>
      <c r="IT16" s="13"/>
      <c r="IU16" s="13"/>
      <c r="IV16" s="13"/>
      <c r="IW16" s="13"/>
      <c r="IX16" s="13"/>
      <c r="IY16" s="13"/>
      <c r="IZ16" s="13"/>
      <c r="JA16" s="13"/>
      <c r="JB16" s="13"/>
      <c r="JC16" s="13"/>
      <c r="JD16" s="13"/>
      <c r="JE16" s="13"/>
      <c r="JF16" s="13"/>
      <c r="JG16" s="13"/>
      <c r="JH16" s="13"/>
      <c r="JI16" s="13"/>
      <c r="JJ16" s="13"/>
      <c r="JK16" s="13"/>
      <c r="JL16" s="13"/>
      <c r="JM16" s="13"/>
      <c r="JN16" s="13"/>
      <c r="JO16" s="13"/>
      <c r="JP16" s="13"/>
      <c r="JQ16" s="13"/>
      <c r="JR16" s="13"/>
      <c r="JS16" s="13"/>
      <c r="JT16" s="13"/>
      <c r="JU16" s="13"/>
      <c r="JV16" s="13"/>
      <c r="JW16" s="13"/>
      <c r="JX16" s="13"/>
      <c r="JY16" s="13"/>
      <c r="JZ16" s="13"/>
      <c r="KA16" s="13"/>
      <c r="KB16" s="13"/>
      <c r="KC16" s="13"/>
      <c r="KD16" s="13"/>
      <c r="KE16" s="13"/>
      <c r="KF16" s="13"/>
      <c r="KG16" s="13"/>
      <c r="KH16" s="13"/>
      <c r="KI16" s="13"/>
      <c r="KJ16" s="13"/>
      <c r="KK16" s="13"/>
      <c r="KL16" s="13"/>
      <c r="KM16" s="13"/>
      <c r="KN16" s="13"/>
      <c r="KO16" s="13"/>
      <c r="KP16" s="13"/>
      <c r="KQ16" s="13"/>
      <c r="KR16" s="13"/>
      <c r="KS16" s="13"/>
      <c r="KT16" s="13"/>
      <c r="KU16" s="13"/>
      <c r="KV16" s="13"/>
      <c r="KW16" s="13"/>
      <c r="KX16" s="13"/>
      <c r="KY16" s="13"/>
      <c r="KZ16" s="13"/>
      <c r="LA16" s="13"/>
      <c r="LB16" s="13"/>
      <c r="LC16" s="13"/>
      <c r="LD16" s="13"/>
      <c r="LE16" s="13"/>
      <c r="LF16" s="13"/>
      <c r="LG16" s="13"/>
      <c r="LH16" s="13"/>
      <c r="LI16" s="13"/>
      <c r="LJ16" s="13"/>
      <c r="LK16" s="13"/>
      <c r="LL16" s="13"/>
      <c r="LM16" s="13"/>
      <c r="LN16" s="13"/>
      <c r="LO16" s="13"/>
      <c r="LP16" s="13"/>
      <c r="LQ16" s="13"/>
      <c r="LR16" s="13"/>
      <c r="LS16" s="13"/>
      <c r="LT16" s="13"/>
      <c r="LU16" s="13"/>
      <c r="LV16" s="13"/>
      <c r="LW16" s="13"/>
      <c r="LX16" s="13"/>
      <c r="LY16" s="13"/>
      <c r="LZ16" s="13"/>
      <c r="MA16" s="13"/>
      <c r="MB16" s="13"/>
      <c r="MC16" s="13"/>
      <c r="MD16" s="13"/>
      <c r="ME16" s="13"/>
      <c r="MF16" s="13"/>
      <c r="MG16" s="13"/>
      <c r="MH16" s="13"/>
      <c r="MI16" s="13"/>
      <c r="MJ16" s="13"/>
      <c r="MK16" s="13"/>
      <c r="ML16" s="13"/>
      <c r="MM16" s="13"/>
      <c r="MN16" s="13"/>
      <c r="MO16" s="13"/>
      <c r="MP16" s="13"/>
      <c r="MQ16" s="13"/>
      <c r="MR16" s="13"/>
      <c r="MS16" s="13"/>
      <c r="MT16" s="13"/>
      <c r="MU16" s="13"/>
      <c r="MV16" s="13"/>
      <c r="MW16" s="13"/>
      <c r="MX16" s="13"/>
      <c r="MY16" s="13"/>
      <c r="MZ16" s="13"/>
      <c r="NA16" s="13"/>
      <c r="NB16" s="13"/>
      <c r="NC16" s="13"/>
      <c r="ND16" s="13"/>
      <c r="NE16" s="13"/>
      <c r="NF16" s="13"/>
      <c r="NG16" s="13"/>
      <c r="NH16" s="13"/>
      <c r="NI16" s="13"/>
      <c r="NJ16" s="13"/>
      <c r="NK16" s="13"/>
      <c r="NL16" s="13"/>
      <c r="NM16" s="13"/>
      <c r="NN16" s="13"/>
      <c r="NO16" s="13"/>
      <c r="NP16" s="13"/>
      <c r="NQ16" s="13"/>
      <c r="NR16" s="13"/>
      <c r="NS16" s="13"/>
      <c r="NT16" s="13"/>
      <c r="NU16" s="13"/>
      <c r="NV16" s="13"/>
      <c r="NW16" s="13"/>
      <c r="NX16" s="13"/>
      <c r="NY16" s="13"/>
      <c r="NZ16" s="13"/>
      <c r="OA16" s="13"/>
      <c r="OB16" s="13"/>
      <c r="OC16" s="13"/>
      <c r="OD16" s="13"/>
      <c r="OE16" s="13"/>
      <c r="OF16" s="13"/>
      <c r="OG16" s="13"/>
      <c r="OH16" s="13"/>
      <c r="OI16" s="13"/>
      <c r="OJ16" s="13"/>
      <c r="OK16" s="13"/>
      <c r="OL16" s="13"/>
      <c r="OM16" s="13"/>
      <c r="ON16" s="13"/>
      <c r="OO16" s="13"/>
      <c r="OP16" s="13"/>
      <c r="OQ16" s="13"/>
      <c r="OR16" s="13"/>
      <c r="OS16" s="13"/>
      <c r="OT16" s="13"/>
      <c r="OU16" s="13"/>
      <c r="OV16" s="13"/>
      <c r="OW16" s="13"/>
      <c r="OX16" s="13"/>
      <c r="OY16" s="13"/>
      <c r="OZ16" s="13"/>
      <c r="PA16" s="13"/>
      <c r="PB16" s="13"/>
      <c r="PC16" s="13"/>
      <c r="PD16" s="13"/>
      <c r="PE16" s="13"/>
      <c r="PF16" s="13"/>
      <c r="PG16" s="13"/>
      <c r="PH16" s="13"/>
      <c r="PI16" s="13"/>
      <c r="PJ16" s="13"/>
      <c r="PK16" s="13"/>
      <c r="PL16" s="13"/>
      <c r="PM16" s="13"/>
      <c r="PN16" s="13"/>
      <c r="PO16" s="13"/>
      <c r="PP16" s="13"/>
      <c r="PQ16" s="13"/>
      <c r="PR16" s="13"/>
      <c r="PS16" s="13"/>
      <c r="PT16" s="13"/>
      <c r="PU16" s="13"/>
      <c r="PV16" s="13"/>
      <c r="PW16" s="13"/>
      <c r="PX16" s="13"/>
      <c r="PY16" s="13"/>
      <c r="PZ16" s="13"/>
      <c r="QA16" s="13"/>
      <c r="QB16" s="13"/>
      <c r="QC16" s="13"/>
      <c r="QD16" s="13"/>
      <c r="QE16" s="13"/>
      <c r="QF16" s="13"/>
      <c r="QG16" s="13"/>
      <c r="QH16" s="13"/>
      <c r="QI16" s="13"/>
      <c r="QJ16" s="13"/>
      <c r="QK16" s="13"/>
      <c r="QL16" s="13"/>
      <c r="QM16" s="13"/>
      <c r="QN16" s="13"/>
      <c r="QO16" s="13"/>
      <c r="QP16" s="13"/>
      <c r="QQ16" s="13"/>
      <c r="QR16" s="13"/>
      <c r="QS16" s="13"/>
      <c r="QT16" s="13"/>
      <c r="QU16" s="13"/>
      <c r="QV16" s="13"/>
      <c r="QW16" s="13"/>
      <c r="QX16" s="13"/>
      <c r="QY16" s="13"/>
      <c r="QZ16" s="13"/>
      <c r="RA16" s="13"/>
      <c r="RB16" s="13"/>
      <c r="RC16" s="13"/>
      <c r="RD16" s="13"/>
      <c r="RE16" s="13"/>
      <c r="RF16" s="13"/>
      <c r="RG16" s="13"/>
      <c r="RH16" s="13"/>
      <c r="RI16" s="13"/>
      <c r="RJ16" s="13"/>
      <c r="RK16" s="13"/>
      <c r="RL16" s="13"/>
      <c r="RM16" s="13"/>
      <c r="RN16" s="13"/>
      <c r="RO16" s="13"/>
      <c r="RP16" s="13"/>
      <c r="RQ16" s="13"/>
      <c r="RR16" s="13"/>
      <c r="RS16" s="13"/>
      <c r="RT16" s="13"/>
      <c r="RU16" s="13"/>
      <c r="RV16" s="13"/>
      <c r="RW16" s="13"/>
      <c r="RX16" s="13"/>
      <c r="RY16" s="13"/>
      <c r="RZ16" s="13"/>
      <c r="SA16" s="13"/>
      <c r="SB16" s="13"/>
      <c r="SC16" s="13"/>
      <c r="SD16" s="13"/>
      <c r="SE16" s="13"/>
      <c r="SF16" s="13"/>
      <c r="SG16" s="13"/>
      <c r="SH16" s="13"/>
      <c r="SI16" s="13"/>
      <c r="SJ16" s="13"/>
      <c r="SK16" s="13"/>
      <c r="SL16" s="13"/>
      <c r="SM16" s="13"/>
      <c r="SN16" s="13"/>
      <c r="SO16" s="13"/>
      <c r="SP16" s="13"/>
      <c r="SQ16" s="13"/>
      <c r="SR16" s="13"/>
      <c r="SS16" s="13"/>
      <c r="ST16" s="13"/>
      <c r="SU16" s="13"/>
      <c r="SV16" s="13"/>
      <c r="SW16" s="13"/>
      <c r="SX16" s="13"/>
      <c r="SY16" s="13"/>
      <c r="SZ16" s="13"/>
      <c r="TA16" s="13"/>
      <c r="TB16" s="13"/>
      <c r="TC16" s="13"/>
      <c r="TD16" s="13"/>
      <c r="TE16" s="13"/>
      <c r="TF16" s="13"/>
      <c r="TG16" s="13"/>
      <c r="TH16" s="13"/>
      <c r="TI16" s="13"/>
      <c r="TJ16" s="13"/>
      <c r="TK16" s="13"/>
      <c r="TL16" s="13"/>
      <c r="TM16" s="13"/>
      <c r="TN16" s="13"/>
      <c r="TO16" s="13"/>
      <c r="TP16" s="13"/>
      <c r="TQ16" s="13"/>
      <c r="TR16" s="13"/>
      <c r="TS16" s="13"/>
      <c r="TT16" s="13"/>
      <c r="TU16" s="13"/>
      <c r="TV16" s="13"/>
      <c r="TW16" s="13"/>
      <c r="TX16" s="13"/>
      <c r="TY16" s="13"/>
      <c r="TZ16" s="13"/>
      <c r="UA16" s="13"/>
      <c r="UB16" s="13"/>
      <c r="UC16" s="13"/>
      <c r="UD16" s="13"/>
      <c r="UE16" s="13"/>
      <c r="UF16" s="13"/>
      <c r="UG16" s="13"/>
      <c r="UH16" s="13"/>
      <c r="UI16" s="13"/>
      <c r="UJ16" s="13"/>
      <c r="UK16" s="13"/>
      <c r="UL16" s="13"/>
      <c r="UM16" s="13"/>
      <c r="UN16" s="13"/>
      <c r="UO16" s="13"/>
      <c r="UP16" s="13"/>
      <c r="UQ16" s="13"/>
      <c r="UR16" s="13"/>
      <c r="US16" s="13"/>
      <c r="UT16" s="13"/>
      <c r="UU16" s="13"/>
      <c r="UV16" s="13"/>
      <c r="UW16" s="13"/>
      <c r="UX16" s="13"/>
      <c r="UY16" s="13"/>
      <c r="UZ16" s="13"/>
      <c r="VA16" s="13"/>
      <c r="VB16" s="13"/>
      <c r="VC16" s="13"/>
      <c r="VD16" s="13"/>
      <c r="VE16" s="13"/>
      <c r="VF16" s="13"/>
      <c r="VG16" s="13"/>
      <c r="VH16" s="13"/>
      <c r="VI16" s="13"/>
      <c r="VJ16" s="13"/>
      <c r="VK16" s="13"/>
      <c r="VL16" s="13"/>
      <c r="VM16" s="13"/>
      <c r="VN16" s="13"/>
      <c r="VO16" s="13"/>
      <c r="VP16" s="13"/>
      <c r="VQ16" s="13"/>
      <c r="VR16" s="13"/>
      <c r="VS16" s="13"/>
      <c r="VT16" s="13"/>
      <c r="VU16" s="13"/>
      <c r="VV16" s="13"/>
      <c r="VW16" s="13"/>
      <c r="VX16" s="13"/>
      <c r="VY16" s="13"/>
      <c r="VZ16" s="13"/>
      <c r="WA16" s="13"/>
      <c r="WB16" s="13"/>
      <c r="WC16" s="13"/>
      <c r="WD16" s="13"/>
      <c r="WE16" s="13"/>
      <c r="WF16" s="13"/>
      <c r="WG16" s="13"/>
      <c r="WH16" s="13"/>
      <c r="WI16" s="13"/>
      <c r="WJ16" s="13"/>
      <c r="WK16" s="13"/>
      <c r="WL16" s="13"/>
      <c r="WM16" s="13"/>
      <c r="WN16" s="13"/>
      <c r="WO16" s="13"/>
      <c r="WP16" s="13"/>
      <c r="WQ16" s="13"/>
      <c r="WR16" s="13"/>
      <c r="WS16" s="13"/>
      <c r="WT16" s="13"/>
      <c r="WU16" s="13"/>
      <c r="WV16" s="13"/>
      <c r="WW16" s="13"/>
      <c r="WX16" s="13"/>
      <c r="WY16" s="13"/>
      <c r="WZ16" s="13"/>
      <c r="XA16" s="13"/>
      <c r="XB16" s="13"/>
      <c r="XC16" s="13"/>
      <c r="XD16" s="13"/>
      <c r="XE16" s="13"/>
      <c r="XF16" s="13"/>
      <c r="XG16" s="13"/>
      <c r="XH16" s="13"/>
      <c r="XI16" s="13"/>
      <c r="XJ16" s="13"/>
      <c r="XK16" s="13"/>
      <c r="XL16" s="13"/>
      <c r="XM16" s="13"/>
      <c r="XN16" s="13"/>
      <c r="XO16" s="13"/>
      <c r="XP16" s="13"/>
      <c r="XQ16" s="13"/>
      <c r="XR16" s="13"/>
      <c r="XS16" s="13"/>
      <c r="XT16" s="13"/>
      <c r="XU16" s="13"/>
      <c r="XV16" s="13"/>
      <c r="XW16" s="13"/>
      <c r="XX16" s="13"/>
      <c r="XY16" s="13"/>
      <c r="XZ16" s="13"/>
      <c r="YA16" s="13"/>
      <c r="YB16" s="13"/>
      <c r="YC16" s="13"/>
      <c r="YD16" s="13"/>
      <c r="YE16" s="13"/>
      <c r="YF16" s="13"/>
      <c r="YG16" s="13"/>
      <c r="YH16" s="13"/>
      <c r="YI16" s="13"/>
      <c r="YJ16" s="13"/>
      <c r="YK16" s="13"/>
      <c r="YL16" s="13"/>
      <c r="YM16" s="13"/>
      <c r="YN16" s="13"/>
      <c r="YO16" s="13"/>
      <c r="YP16" s="13"/>
      <c r="YQ16" s="13"/>
      <c r="YR16" s="13"/>
      <c r="YS16" s="13"/>
      <c r="YT16" s="13"/>
      <c r="YU16" s="13"/>
      <c r="YV16" s="13"/>
      <c r="YW16" s="13"/>
      <c r="YX16" s="13"/>
      <c r="YY16" s="13"/>
      <c r="YZ16" s="13"/>
      <c r="ZA16" s="13"/>
      <c r="ZB16" s="13"/>
      <c r="ZC16" s="13"/>
      <c r="ZD16" s="13"/>
      <c r="ZE16" s="13"/>
      <c r="ZF16" s="13"/>
      <c r="ZG16" s="13"/>
      <c r="ZH16" s="13"/>
      <c r="ZI16" s="13"/>
      <c r="ZJ16" s="13"/>
      <c r="ZK16" s="13"/>
      <c r="ZL16" s="13"/>
      <c r="ZM16" s="13"/>
      <c r="ZN16" s="13"/>
      <c r="ZO16" s="13"/>
      <c r="ZP16" s="13"/>
      <c r="ZQ16" s="13"/>
      <c r="ZR16" s="13"/>
      <c r="ZS16" s="13"/>
      <c r="ZT16" s="13"/>
      <c r="ZU16" s="13"/>
      <c r="ZV16" s="13"/>
      <c r="ZW16" s="13"/>
      <c r="ZX16" s="13"/>
      <c r="ZY16" s="13"/>
      <c r="ZZ16" s="13"/>
      <c r="AAA16" s="13"/>
      <c r="AAB16" s="13"/>
      <c r="AAC16" s="13"/>
      <c r="AAD16" s="13"/>
      <c r="AAE16" s="13"/>
      <c r="AAF16" s="13"/>
      <c r="AAG16" s="13"/>
      <c r="AAH16" s="13"/>
      <c r="AAI16" s="13"/>
      <c r="AAJ16" s="13"/>
      <c r="AAK16" s="13"/>
      <c r="AAL16" s="13"/>
      <c r="AAM16" s="13"/>
      <c r="AAN16" s="13"/>
      <c r="AAO16" s="13"/>
      <c r="AAP16" s="13"/>
      <c r="AAQ16" s="13"/>
      <c r="AAR16" s="13"/>
      <c r="AAS16" s="13"/>
      <c r="AAT16" s="13"/>
      <c r="AAU16" s="13"/>
      <c r="AAV16" s="13"/>
      <c r="AAW16" s="13"/>
      <c r="AAX16" s="13"/>
      <c r="AAY16" s="13"/>
      <c r="AAZ16" s="13"/>
      <c r="ABA16" s="13"/>
      <c r="ABB16" s="13"/>
      <c r="ABC16" s="13"/>
      <c r="ABD16" s="13"/>
      <c r="ABE16" s="13"/>
      <c r="ABF16" s="13"/>
      <c r="ABG16" s="13"/>
      <c r="ABH16" s="13"/>
      <c r="ABI16" s="13"/>
      <c r="ABJ16" s="13"/>
      <c r="ABK16" s="13"/>
      <c r="ABL16" s="13"/>
      <c r="ABM16" s="13"/>
      <c r="ABN16" s="13"/>
      <c r="ABO16" s="13"/>
      <c r="ABP16" s="13"/>
      <c r="ABQ16" s="13"/>
      <c r="ABR16" s="13"/>
      <c r="ABS16" s="13"/>
      <c r="ABT16" s="13"/>
      <c r="ABU16" s="13"/>
      <c r="ABV16" s="13"/>
      <c r="ABW16" s="13"/>
      <c r="ABX16" s="13"/>
      <c r="ABY16" s="13"/>
      <c r="ABZ16" s="13"/>
      <c r="ACA16" s="13"/>
      <c r="ACB16" s="13"/>
      <c r="ACC16" s="13"/>
      <c r="ACD16" s="13"/>
      <c r="ACE16" s="13"/>
      <c r="ACF16" s="13"/>
      <c r="ACG16" s="13"/>
      <c r="ACH16" s="13"/>
      <c r="ACI16" s="13"/>
      <c r="ACJ16" s="13"/>
      <c r="ACK16" s="13"/>
      <c r="ACL16" s="13"/>
      <c r="ACM16" s="13"/>
      <c r="ACN16" s="13"/>
      <c r="ACO16" s="13"/>
      <c r="ACP16" s="13"/>
      <c r="ACQ16" s="13"/>
      <c r="ACR16" s="13"/>
      <c r="ACS16" s="13"/>
      <c r="ACT16" s="13"/>
      <c r="ACU16" s="13"/>
      <c r="ACV16" s="13"/>
      <c r="ACW16" s="13"/>
      <c r="ACX16" s="13"/>
      <c r="ACY16" s="13"/>
      <c r="ACZ16" s="13"/>
      <c r="ADA16" s="13"/>
      <c r="ADB16" s="13"/>
      <c r="ADC16" s="13"/>
      <c r="ADD16" s="13"/>
      <c r="ADE16" s="13"/>
      <c r="ADF16" s="13"/>
      <c r="ADG16" s="13"/>
      <c r="ADH16" s="13"/>
      <c r="ADI16" s="13"/>
      <c r="ADJ16" s="13"/>
      <c r="ADK16" s="13"/>
      <c r="ADL16" s="13"/>
      <c r="ADM16" s="13"/>
      <c r="ADN16" s="13"/>
      <c r="ADO16" s="13"/>
      <c r="ADP16" s="13"/>
      <c r="ADQ16" s="13"/>
      <c r="ADR16" s="13"/>
      <c r="ADS16" s="13"/>
      <c r="ADT16" s="13"/>
      <c r="ADU16" s="13"/>
      <c r="ADV16" s="13"/>
      <c r="ADW16" s="13"/>
      <c r="ADX16" s="13"/>
      <c r="ADY16" s="13"/>
      <c r="ADZ16" s="13"/>
      <c r="AEA16" s="13"/>
      <c r="AEB16" s="13"/>
      <c r="AEC16" s="13"/>
      <c r="AED16" s="13"/>
      <c r="AEE16" s="13"/>
      <c r="AEF16" s="13"/>
      <c r="AEG16" s="13"/>
      <c r="AEH16" s="13"/>
      <c r="AEI16" s="13"/>
      <c r="AEJ16" s="13"/>
      <c r="AEK16" s="13"/>
      <c r="AEL16" s="13"/>
      <c r="AEM16" s="13"/>
      <c r="AEN16" s="13"/>
      <c r="AEO16" s="13"/>
      <c r="AEP16" s="13"/>
      <c r="AEQ16" s="13"/>
      <c r="AER16" s="13"/>
      <c r="AES16" s="13"/>
      <c r="AET16" s="13"/>
      <c r="AEU16" s="13"/>
      <c r="AEV16" s="13"/>
      <c r="AEW16" s="13"/>
      <c r="AEX16" s="13"/>
      <c r="AEY16" s="13"/>
      <c r="AEZ16" s="13"/>
      <c r="AFA16" s="13"/>
      <c r="AFB16" s="13"/>
      <c r="AFC16" s="13"/>
      <c r="AFD16" s="13"/>
      <c r="AFE16" s="13"/>
      <c r="AFF16" s="13"/>
      <c r="AFG16" s="13"/>
      <c r="AFH16" s="13"/>
      <c r="AFI16" s="13"/>
      <c r="AFJ16" s="13"/>
      <c r="AFK16" s="13"/>
      <c r="AFL16" s="13"/>
      <c r="AFM16" s="13"/>
      <c r="AFN16" s="13"/>
      <c r="AFO16" s="13"/>
      <c r="AFP16" s="13"/>
      <c r="AFQ16" s="13"/>
      <c r="AFR16" s="13"/>
      <c r="AFS16" s="13"/>
      <c r="AFT16" s="13"/>
      <c r="AFU16" s="13"/>
      <c r="AFV16" s="13"/>
      <c r="AFW16" s="13"/>
      <c r="AFX16" s="13"/>
      <c r="AFY16" s="13"/>
      <c r="AFZ16" s="13"/>
      <c r="AGA16" s="13"/>
      <c r="AGB16" s="13"/>
      <c r="AGC16" s="13"/>
      <c r="AGD16" s="13"/>
      <c r="AGE16" s="13"/>
      <c r="AGF16" s="13"/>
      <c r="AGG16" s="13"/>
      <c r="AGH16" s="13"/>
      <c r="AGI16" s="13"/>
      <c r="AGJ16" s="13"/>
      <c r="AGK16" s="13"/>
      <c r="AGL16" s="13"/>
      <c r="AGM16" s="13"/>
      <c r="AGN16" s="13"/>
      <c r="AGO16" s="13"/>
      <c r="AGP16" s="13"/>
      <c r="AGQ16" s="13"/>
      <c r="AGR16" s="13"/>
      <c r="AGS16" s="13"/>
      <c r="AGT16" s="13"/>
      <c r="AGU16" s="13"/>
      <c r="AGV16" s="13"/>
      <c r="AGW16" s="13"/>
      <c r="AGX16" s="13"/>
      <c r="AGY16" s="13"/>
      <c r="AGZ16" s="13"/>
      <c r="AHA16" s="13"/>
      <c r="AHB16" s="13"/>
      <c r="AHC16" s="13"/>
      <c r="AHD16" s="13"/>
      <c r="AHE16" s="13"/>
      <c r="AHF16" s="13"/>
      <c r="AHG16" s="13"/>
      <c r="AHH16" s="13"/>
      <c r="AHI16" s="13"/>
      <c r="AHJ16" s="13"/>
      <c r="AHK16" s="13"/>
      <c r="AHL16" s="13"/>
      <c r="AHM16" s="13"/>
      <c r="AHN16" s="13"/>
      <c r="AHO16" s="13"/>
      <c r="AHP16" s="13"/>
      <c r="AHQ16" s="13"/>
      <c r="AHR16" s="13"/>
      <c r="AHS16" s="13"/>
      <c r="AHT16" s="13"/>
      <c r="AHU16" s="13"/>
      <c r="AHV16" s="13"/>
      <c r="AHW16" s="13"/>
      <c r="AHX16" s="13"/>
      <c r="AHY16" s="13"/>
      <c r="AHZ16" s="13"/>
      <c r="AIA16" s="13"/>
      <c r="AIB16" s="13"/>
      <c r="AIC16" s="13"/>
      <c r="AID16" s="13"/>
      <c r="AIE16" s="13"/>
      <c r="AIF16" s="13"/>
      <c r="AIG16" s="13"/>
      <c r="AIH16" s="13"/>
      <c r="AII16" s="13"/>
      <c r="AIJ16" s="13"/>
      <c r="AIK16" s="13"/>
      <c r="AIL16" s="13"/>
      <c r="AIM16" s="13"/>
      <c r="AIN16" s="13"/>
      <c r="AIO16" s="13"/>
      <c r="AIP16" s="13"/>
      <c r="AIQ16" s="13"/>
      <c r="AIR16" s="13"/>
      <c r="AIS16" s="13"/>
      <c r="AIT16" s="13"/>
      <c r="AIU16" s="13"/>
      <c r="AIV16" s="13"/>
      <c r="AIW16" s="13"/>
      <c r="AIX16" s="13"/>
      <c r="AIY16" s="13"/>
      <c r="AIZ16" s="13"/>
      <c r="AJA16" s="13"/>
      <c r="AJB16" s="13"/>
      <c r="AJC16" s="13"/>
      <c r="AJD16" s="13"/>
      <c r="AJE16" s="13"/>
      <c r="AJF16" s="13"/>
      <c r="AJG16" s="13"/>
      <c r="AJH16" s="13"/>
      <c r="AJI16" s="13"/>
      <c r="AJJ16" s="13"/>
      <c r="AJK16" s="13"/>
      <c r="AJL16" s="13"/>
      <c r="AJM16" s="13"/>
      <c r="AJN16" s="13"/>
      <c r="AJO16" s="13"/>
      <c r="AJP16" s="13"/>
      <c r="AJQ16" s="13"/>
      <c r="AJR16" s="13"/>
      <c r="AJS16" s="13"/>
      <c r="AJT16" s="13"/>
      <c r="AJU16" s="13"/>
      <c r="AJV16" s="13"/>
      <c r="AJW16" s="13"/>
      <c r="AJX16" s="13"/>
      <c r="AJY16" s="13"/>
      <c r="AJZ16" s="13"/>
      <c r="AKA16" s="13"/>
      <c r="AKB16" s="13"/>
      <c r="AKC16" s="13"/>
      <c r="AKD16" s="13"/>
      <c r="AKE16" s="13"/>
      <c r="AKF16" s="13"/>
      <c r="AKG16" s="13"/>
      <c r="AKH16" s="13"/>
      <c r="AKI16" s="13"/>
      <c r="AKJ16" s="13"/>
      <c r="AKK16" s="13"/>
      <c r="AKL16" s="13"/>
      <c r="AKM16" s="13"/>
      <c r="AKN16" s="13"/>
      <c r="AKO16" s="13"/>
      <c r="AKP16" s="13"/>
      <c r="AKQ16" s="13"/>
      <c r="AKR16" s="13"/>
      <c r="AKS16" s="13"/>
      <c r="AKT16" s="13"/>
      <c r="AKU16" s="13"/>
      <c r="AKV16" s="13"/>
      <c r="AKW16" s="13"/>
      <c r="AKX16" s="13"/>
      <c r="AKY16" s="13"/>
      <c r="AKZ16" s="13"/>
      <c r="ALA16" s="13"/>
      <c r="ALB16" s="13"/>
      <c r="ALC16" s="13"/>
      <c r="ALD16" s="13"/>
      <c r="ALE16" s="13"/>
      <c r="ALF16" s="13"/>
      <c r="ALG16" s="13"/>
      <c r="ALH16" s="13"/>
      <c r="ALI16" s="13"/>
      <c r="ALJ16" s="13"/>
      <c r="ALK16" s="13"/>
      <c r="ALL16" s="13"/>
      <c r="ALM16" s="13"/>
      <c r="ALN16" s="13"/>
      <c r="ALO16" s="13"/>
      <c r="ALP16" s="13"/>
      <c r="ALQ16" s="13"/>
      <c r="ALR16" s="13"/>
      <c r="ALS16" s="13"/>
      <c r="ALT16" s="13"/>
      <c r="ALU16" s="13"/>
      <c r="ALV16" s="13"/>
      <c r="ALW16" s="13"/>
      <c r="ALX16" s="13"/>
      <c r="ALY16" s="13"/>
      <c r="ALZ16" s="13"/>
      <c r="AMA16" s="13"/>
      <c r="AMB16" s="13"/>
      <c r="AMC16" s="13"/>
      <c r="AMD16" s="13"/>
      <c r="AME16" s="13"/>
      <c r="AMF16" s="13"/>
      <c r="AMG16" s="13"/>
      <c r="AMH16" s="13"/>
      <c r="AMI16" s="13"/>
      <c r="AMJ16" s="13"/>
      <c r="AMK16" s="13"/>
      <c r="AML16" s="13"/>
      <c r="AMM16" s="13"/>
      <c r="AMN16" s="13"/>
      <c r="AMO16" s="13"/>
      <c r="AMP16" s="13"/>
      <c r="AMQ16" s="13"/>
      <c r="AMR16" s="13"/>
      <c r="AMS16" s="13"/>
      <c r="AMT16" s="13"/>
      <c r="AMU16" s="13"/>
      <c r="AMV16" s="13"/>
      <c r="AMW16" s="13"/>
      <c r="AMX16" s="13"/>
      <c r="AMY16" s="13"/>
      <c r="AMZ16" s="13"/>
      <c r="ANA16" s="13"/>
      <c r="ANB16" s="13"/>
      <c r="ANC16" s="13"/>
      <c r="AND16" s="13"/>
      <c r="ANE16" s="13"/>
      <c r="ANF16" s="13"/>
      <c r="ANG16" s="13"/>
      <c r="ANH16" s="13"/>
      <c r="ANI16" s="13"/>
      <c r="ANJ16" s="13"/>
      <c r="ANK16" s="13"/>
      <c r="ANL16" s="13"/>
      <c r="ANM16" s="13"/>
      <c r="ANN16" s="13"/>
      <c r="ANO16" s="13"/>
      <c r="ANP16" s="13"/>
      <c r="ANQ16" s="13"/>
      <c r="ANR16" s="13"/>
      <c r="ANS16" s="13"/>
      <c r="ANT16" s="13"/>
      <c r="ANU16" s="13"/>
      <c r="ANV16" s="13"/>
      <c r="ANW16" s="13"/>
      <c r="ANX16" s="13"/>
      <c r="ANY16" s="13"/>
      <c r="ANZ16" s="13"/>
      <c r="AOA16" s="13"/>
      <c r="AOB16" s="13"/>
      <c r="AOC16" s="13"/>
      <c r="AOD16" s="13"/>
      <c r="AOE16" s="13"/>
      <c r="AOF16" s="13"/>
      <c r="AOG16" s="13"/>
      <c r="AOH16" s="13"/>
      <c r="AOI16" s="13"/>
      <c r="AOJ16" s="13"/>
      <c r="AOK16" s="13"/>
      <c r="AOL16" s="13"/>
      <c r="AOM16" s="13"/>
      <c r="AON16" s="13"/>
      <c r="AOO16" s="13"/>
      <c r="AOP16" s="13"/>
      <c r="AOQ16" s="13"/>
      <c r="AOR16" s="13"/>
      <c r="AOS16" s="13"/>
      <c r="AOT16" s="13"/>
      <c r="AOU16" s="13"/>
      <c r="AOV16" s="13"/>
      <c r="AOW16" s="13"/>
      <c r="AOX16" s="13"/>
      <c r="AOY16" s="13"/>
      <c r="AOZ16" s="13"/>
      <c r="APA16" s="13"/>
      <c r="APB16" s="13"/>
      <c r="APC16" s="13"/>
      <c r="APD16" s="13"/>
      <c r="APE16" s="13"/>
      <c r="APF16" s="13"/>
      <c r="APG16" s="13"/>
      <c r="APH16" s="13"/>
      <c r="API16" s="13"/>
      <c r="APJ16" s="13"/>
      <c r="APK16" s="13"/>
      <c r="APL16" s="13"/>
      <c r="APM16" s="13"/>
      <c r="APN16" s="13"/>
      <c r="APO16" s="13"/>
      <c r="APP16" s="13"/>
      <c r="APQ16" s="13"/>
      <c r="APR16" s="13"/>
      <c r="APS16" s="13"/>
      <c r="APT16" s="13"/>
      <c r="APU16" s="13"/>
      <c r="APV16" s="13"/>
      <c r="APW16" s="13"/>
      <c r="APX16" s="13"/>
      <c r="APY16" s="13"/>
      <c r="APZ16" s="13"/>
      <c r="AQA16" s="13"/>
      <c r="AQB16" s="13"/>
      <c r="AQC16" s="13"/>
      <c r="AQD16" s="13"/>
      <c r="AQE16" s="13"/>
      <c r="AQF16" s="13"/>
      <c r="AQG16" s="13"/>
      <c r="AQH16" s="13"/>
      <c r="AQI16" s="13"/>
      <c r="AQJ16" s="13"/>
      <c r="AQK16" s="13"/>
      <c r="AQL16" s="13"/>
      <c r="AQM16" s="13"/>
      <c r="AQN16" s="13"/>
      <c r="AQO16" s="13"/>
      <c r="AQP16" s="13"/>
      <c r="AQQ16" s="13"/>
      <c r="AQR16" s="13"/>
      <c r="AQS16" s="13"/>
      <c r="AQT16" s="13"/>
      <c r="AQU16" s="13"/>
      <c r="AQV16" s="13"/>
      <c r="AQW16" s="13"/>
      <c r="AQX16" s="13"/>
      <c r="AQY16" s="13"/>
      <c r="AQZ16" s="13"/>
      <c r="ARA16" s="13"/>
      <c r="ARB16" s="13"/>
      <c r="ARC16" s="13"/>
      <c r="ARD16" s="13"/>
      <c r="ARE16" s="13"/>
      <c r="ARF16" s="13"/>
      <c r="ARG16" s="13"/>
      <c r="ARH16" s="13"/>
      <c r="ARI16" s="13"/>
      <c r="ARJ16" s="13"/>
      <c r="ARK16" s="13"/>
      <c r="ARL16" s="13"/>
      <c r="ARM16" s="13"/>
      <c r="ARN16" s="13"/>
      <c r="ARO16" s="13"/>
      <c r="ARP16" s="13"/>
      <c r="ARQ16" s="13"/>
      <c r="ARR16" s="13"/>
      <c r="ARS16" s="13"/>
      <c r="ART16" s="13"/>
      <c r="ARU16" s="13"/>
      <c r="ARV16" s="13"/>
      <c r="ARW16" s="13"/>
      <c r="ARX16" s="13"/>
      <c r="ARY16" s="13"/>
      <c r="ARZ16" s="13"/>
      <c r="ASA16" s="13"/>
      <c r="ASB16" s="13"/>
      <c r="ASC16" s="13"/>
      <c r="ASD16" s="13"/>
      <c r="ASE16" s="13"/>
      <c r="ASF16" s="13"/>
      <c r="ASG16" s="13"/>
      <c r="ASH16" s="13"/>
      <c r="ASI16" s="13"/>
      <c r="ASJ16" s="13"/>
      <c r="ASK16" s="13"/>
      <c r="ASL16" s="13"/>
      <c r="ASM16" s="13"/>
      <c r="ASN16" s="13"/>
      <c r="ASO16" s="13"/>
      <c r="ASP16" s="13"/>
      <c r="ASQ16" s="13"/>
      <c r="ASR16" s="13"/>
      <c r="ASS16" s="13"/>
      <c r="AST16" s="13"/>
      <c r="ASU16" s="13"/>
      <c r="ASV16" s="13"/>
      <c r="ASW16" s="13"/>
      <c r="ASX16" s="13"/>
      <c r="ASY16" s="13"/>
      <c r="ASZ16" s="13"/>
      <c r="ATA16" s="13"/>
      <c r="ATB16" s="13"/>
      <c r="ATC16" s="13"/>
      <c r="ATD16" s="13"/>
      <c r="ATE16" s="13"/>
      <c r="ATF16" s="13"/>
      <c r="ATG16" s="13"/>
      <c r="ATH16" s="13"/>
      <c r="ATI16" s="13"/>
      <c r="ATJ16" s="13"/>
      <c r="ATK16" s="13"/>
      <c r="ATL16" s="13"/>
      <c r="ATM16" s="13"/>
      <c r="ATN16" s="13"/>
      <c r="ATO16" s="13"/>
      <c r="ATP16" s="13"/>
      <c r="ATQ16" s="13"/>
      <c r="ATR16" s="13"/>
      <c r="ATS16" s="13"/>
      <c r="ATT16" s="13"/>
      <c r="ATU16" s="13"/>
      <c r="ATV16" s="13"/>
      <c r="ATW16" s="13"/>
      <c r="ATX16" s="13"/>
      <c r="ATY16" s="13"/>
      <c r="ATZ16" s="13"/>
      <c r="AUA16" s="13"/>
      <c r="AUB16" s="13"/>
      <c r="AUC16" s="13"/>
      <c r="AUD16" s="13"/>
      <c r="AUE16" s="13"/>
      <c r="AUF16" s="13"/>
      <c r="AUG16" s="13"/>
      <c r="AUH16" s="13"/>
      <c r="AUI16" s="13"/>
      <c r="AUJ16" s="13"/>
      <c r="AUK16" s="13"/>
      <c r="AUL16" s="13"/>
      <c r="AUM16" s="13"/>
      <c r="AUN16" s="13"/>
      <c r="AUO16" s="13"/>
      <c r="AUP16" s="13"/>
      <c r="AUQ16" s="13"/>
      <c r="AUR16" s="13"/>
      <c r="AUS16" s="13"/>
      <c r="AUT16" s="13"/>
      <c r="AUU16" s="13"/>
      <c r="AUV16" s="13"/>
      <c r="AUW16" s="13"/>
      <c r="AUX16" s="13"/>
      <c r="AUY16" s="13"/>
      <c r="AUZ16" s="13"/>
      <c r="AVA16" s="13"/>
      <c r="AVB16" s="13"/>
      <c r="AVC16" s="13"/>
      <c r="AVD16" s="13"/>
      <c r="AVE16" s="13"/>
      <c r="AVF16" s="13"/>
      <c r="AVG16" s="13"/>
      <c r="AVH16" s="13"/>
      <c r="AVI16" s="13"/>
      <c r="AVJ16" s="13"/>
      <c r="AVK16" s="13"/>
      <c r="AVL16" s="13"/>
      <c r="AVM16" s="13"/>
      <c r="AVN16" s="13"/>
      <c r="AVO16" s="13"/>
      <c r="AVP16" s="13"/>
      <c r="AVQ16" s="13"/>
      <c r="AVR16" s="13"/>
      <c r="AVS16" s="13"/>
      <c r="AVT16" s="13"/>
      <c r="AVU16" s="13"/>
      <c r="AVV16" s="13"/>
      <c r="AVW16" s="13"/>
      <c r="AVX16" s="13"/>
      <c r="AVY16" s="13"/>
      <c r="AVZ16" s="13"/>
      <c r="AWA16" s="13"/>
      <c r="AWB16" s="13"/>
      <c r="AWC16" s="13"/>
      <c r="AWD16" s="13"/>
      <c r="AWE16" s="13"/>
      <c r="AWF16" s="13"/>
      <c r="AWG16" s="13"/>
      <c r="AWH16" s="13"/>
      <c r="AWI16" s="13"/>
      <c r="AWJ16" s="13"/>
      <c r="AWK16" s="13"/>
      <c r="AWL16" s="13"/>
      <c r="AWM16" s="13"/>
      <c r="AWN16" s="13"/>
      <c r="AWO16" s="13"/>
      <c r="AWP16" s="13"/>
      <c r="AWQ16" s="13"/>
      <c r="AWR16" s="13"/>
      <c r="AWS16" s="13"/>
      <c r="AWT16" s="13"/>
      <c r="AWU16" s="13"/>
      <c r="AWV16" s="13"/>
      <c r="AWW16" s="13"/>
      <c r="AWX16" s="13"/>
      <c r="AWY16" s="13"/>
      <c r="AWZ16" s="13"/>
      <c r="AXA16" s="13"/>
      <c r="AXB16" s="13"/>
      <c r="AXC16" s="13"/>
      <c r="AXD16" s="13"/>
      <c r="AXE16" s="13"/>
      <c r="AXF16" s="13"/>
      <c r="AXG16" s="13"/>
      <c r="AXH16" s="13"/>
      <c r="AXI16" s="13"/>
      <c r="AXJ16" s="13"/>
      <c r="AXK16" s="13"/>
      <c r="AXL16" s="13"/>
      <c r="AXM16" s="13"/>
      <c r="AXN16" s="13"/>
      <c r="AXO16" s="13"/>
      <c r="AXP16" s="13"/>
      <c r="AXQ16" s="13"/>
      <c r="AXR16" s="13"/>
      <c r="AXS16" s="13"/>
      <c r="AXT16" s="13"/>
      <c r="AXU16" s="13"/>
      <c r="AXV16" s="13"/>
      <c r="AXW16" s="13"/>
      <c r="AXX16" s="13"/>
      <c r="AXY16" s="13"/>
      <c r="AXZ16" s="13"/>
      <c r="AYA16" s="13"/>
      <c r="AYB16" s="13"/>
      <c r="AYC16" s="13"/>
      <c r="AYD16" s="13"/>
      <c r="AYE16" s="13"/>
      <c r="AYF16" s="13"/>
      <c r="AYG16" s="13"/>
      <c r="AYH16" s="13"/>
      <c r="AYI16" s="13"/>
      <c r="AYJ16" s="13"/>
      <c r="AYK16" s="13"/>
      <c r="AYL16" s="13"/>
      <c r="AYM16" s="13"/>
      <c r="AYN16" s="13"/>
      <c r="AYO16" s="13"/>
      <c r="AYP16" s="13"/>
      <c r="AYQ16" s="13"/>
      <c r="AYR16" s="13"/>
      <c r="AYS16" s="13"/>
      <c r="AYT16" s="13"/>
      <c r="AYU16" s="13"/>
      <c r="AYV16" s="13"/>
      <c r="AYW16" s="13"/>
      <c r="AYX16" s="13"/>
      <c r="AYY16" s="13"/>
      <c r="AYZ16" s="13"/>
      <c r="AZA16" s="13"/>
      <c r="AZB16" s="13"/>
      <c r="AZC16" s="13"/>
      <c r="AZD16" s="13"/>
      <c r="AZE16" s="13"/>
      <c r="AZF16" s="13"/>
      <c r="AZG16" s="13"/>
      <c r="AZH16" s="13"/>
      <c r="AZI16" s="13"/>
      <c r="AZJ16" s="13"/>
      <c r="AZK16" s="13"/>
      <c r="AZL16" s="13"/>
      <c r="AZM16" s="13"/>
      <c r="AZN16" s="13"/>
      <c r="AZO16" s="13"/>
      <c r="AZP16" s="13"/>
      <c r="AZQ16" s="13"/>
      <c r="AZR16" s="13"/>
      <c r="AZS16" s="13"/>
      <c r="AZT16" s="13"/>
      <c r="AZU16" s="13"/>
      <c r="AZV16" s="13"/>
      <c r="AZW16" s="13"/>
      <c r="AZX16" s="13"/>
      <c r="AZY16" s="13"/>
      <c r="AZZ16" s="13"/>
      <c r="BAA16" s="13"/>
      <c r="BAB16" s="13"/>
      <c r="BAC16" s="13"/>
      <c r="BAD16" s="13"/>
      <c r="BAE16" s="13"/>
      <c r="BAF16" s="13"/>
      <c r="BAG16" s="13"/>
      <c r="BAH16" s="13"/>
      <c r="BAI16" s="13"/>
      <c r="BAJ16" s="13"/>
      <c r="BAK16" s="13"/>
      <c r="BAL16" s="13"/>
      <c r="BAM16" s="13"/>
      <c r="BAN16" s="13"/>
      <c r="BAO16" s="13"/>
      <c r="BAP16" s="13"/>
      <c r="BAQ16" s="13"/>
      <c r="BAR16" s="13"/>
      <c r="BAS16" s="13"/>
      <c r="BAT16" s="13"/>
      <c r="BAU16" s="13"/>
      <c r="BAV16" s="13"/>
      <c r="BAW16" s="13"/>
      <c r="BAX16" s="13"/>
      <c r="BAY16" s="13"/>
      <c r="BAZ16" s="13"/>
      <c r="BBA16" s="13"/>
      <c r="BBB16" s="13"/>
      <c r="BBC16" s="13"/>
      <c r="BBD16" s="13"/>
      <c r="BBE16" s="13"/>
      <c r="BBF16" s="13"/>
      <c r="BBG16" s="13"/>
      <c r="BBH16" s="13"/>
      <c r="BBI16" s="13"/>
      <c r="BBJ16" s="13"/>
      <c r="BBK16" s="13"/>
      <c r="BBL16" s="13"/>
      <c r="BBM16" s="13"/>
      <c r="BBN16" s="13"/>
      <c r="BBO16" s="13"/>
      <c r="BBP16" s="13"/>
      <c r="BBQ16" s="13"/>
      <c r="BBR16" s="13"/>
      <c r="BBS16" s="13"/>
      <c r="BBT16" s="13"/>
      <c r="BBU16" s="13"/>
      <c r="BBV16" s="13"/>
      <c r="BBW16" s="13"/>
      <c r="BBX16" s="13"/>
      <c r="BBY16" s="13"/>
      <c r="BBZ16" s="13"/>
      <c r="BCA16" s="13"/>
      <c r="BCB16" s="13"/>
      <c r="BCC16" s="13"/>
      <c r="BCD16" s="13"/>
      <c r="BCE16" s="13"/>
      <c r="BCF16" s="13"/>
      <c r="BCG16" s="13"/>
      <c r="BCH16" s="13"/>
      <c r="BCI16" s="13"/>
      <c r="BCJ16" s="13"/>
      <c r="BCK16" s="13"/>
      <c r="BCL16" s="13"/>
      <c r="BCM16" s="13"/>
      <c r="BCN16" s="13"/>
      <c r="BCO16" s="13"/>
      <c r="BCP16" s="13"/>
      <c r="BCQ16" s="13"/>
      <c r="BCR16" s="13"/>
      <c r="BCS16" s="13"/>
      <c r="BCT16" s="13"/>
      <c r="BCU16" s="13"/>
      <c r="BCV16" s="13"/>
      <c r="BCW16" s="13"/>
      <c r="BCX16" s="13"/>
      <c r="BCY16" s="13"/>
      <c r="BCZ16" s="13"/>
      <c r="BDA16" s="13"/>
      <c r="BDB16" s="13"/>
      <c r="BDC16" s="13"/>
      <c r="BDD16" s="13"/>
      <c r="BDE16" s="13"/>
      <c r="BDF16" s="13"/>
      <c r="BDG16" s="13"/>
      <c r="BDH16" s="13"/>
      <c r="BDI16" s="13"/>
      <c r="BDJ16" s="13"/>
      <c r="BDK16" s="13"/>
      <c r="BDL16" s="13"/>
      <c r="BDM16" s="13"/>
      <c r="BDN16" s="13"/>
      <c r="BDO16" s="13"/>
      <c r="BDP16" s="13"/>
      <c r="BDQ16" s="13"/>
      <c r="BDR16" s="13"/>
      <c r="BDS16" s="13"/>
      <c r="BDT16" s="13"/>
      <c r="BDU16" s="13"/>
      <c r="BDV16" s="13"/>
      <c r="BDW16" s="13"/>
      <c r="BDX16" s="13"/>
      <c r="BDY16" s="13"/>
      <c r="BDZ16" s="13"/>
      <c r="BEA16" s="13"/>
      <c r="BEB16" s="13"/>
      <c r="BEC16" s="13"/>
      <c r="BED16" s="13"/>
      <c r="BEE16" s="13"/>
      <c r="BEF16" s="13"/>
      <c r="BEG16" s="13"/>
      <c r="BEH16" s="13"/>
      <c r="BEI16" s="13"/>
      <c r="BEJ16" s="13"/>
      <c r="BEK16" s="13"/>
      <c r="BEL16" s="13"/>
      <c r="BEM16" s="13"/>
      <c r="BEN16" s="13"/>
      <c r="BEO16" s="13"/>
      <c r="BEP16" s="13"/>
      <c r="BEQ16" s="13"/>
      <c r="BER16" s="13"/>
      <c r="BES16" s="13"/>
      <c r="BET16" s="13"/>
      <c r="BEU16" s="13"/>
      <c r="BEV16" s="13"/>
      <c r="BEW16" s="13"/>
      <c r="BEX16" s="13"/>
      <c r="BEY16" s="13"/>
      <c r="BEZ16" s="13"/>
      <c r="BFA16" s="13"/>
      <c r="BFB16" s="13"/>
      <c r="BFC16" s="13"/>
      <c r="BFD16" s="13"/>
      <c r="BFE16" s="13"/>
      <c r="BFF16" s="13"/>
      <c r="BFG16" s="13"/>
      <c r="BFH16" s="13"/>
      <c r="BFI16" s="13"/>
      <c r="BFJ16" s="13"/>
      <c r="BFK16" s="13"/>
      <c r="BFL16" s="13"/>
      <c r="BFM16" s="13"/>
      <c r="BFN16" s="13"/>
      <c r="BFO16" s="13"/>
      <c r="BFP16" s="13"/>
      <c r="BFQ16" s="13"/>
      <c r="BFR16" s="13"/>
      <c r="BFS16" s="13"/>
      <c r="BFT16" s="13"/>
      <c r="BFU16" s="13"/>
      <c r="BFV16" s="13"/>
      <c r="BFW16" s="13"/>
      <c r="BFX16" s="13"/>
      <c r="BFY16" s="13"/>
      <c r="BFZ16" s="13"/>
      <c r="BGA16" s="13"/>
      <c r="BGB16" s="13"/>
      <c r="BGC16" s="13"/>
      <c r="BGD16" s="13"/>
      <c r="BGE16" s="13"/>
      <c r="BGF16" s="13"/>
      <c r="BGG16" s="13"/>
      <c r="BGH16" s="13"/>
      <c r="BGI16" s="13"/>
      <c r="BGJ16" s="13"/>
      <c r="BGK16" s="13"/>
      <c r="BGL16" s="13"/>
      <c r="BGM16" s="13"/>
      <c r="BGN16" s="13"/>
      <c r="BGO16" s="13"/>
      <c r="BGP16" s="13"/>
      <c r="BGQ16" s="13"/>
      <c r="BGR16" s="13"/>
      <c r="BGS16" s="13"/>
      <c r="BGT16" s="13"/>
      <c r="BGU16" s="13"/>
      <c r="BGV16" s="13"/>
      <c r="BGW16" s="13"/>
      <c r="BGX16" s="13"/>
      <c r="BGY16" s="13"/>
      <c r="BGZ16" s="13"/>
      <c r="BHA16" s="13"/>
      <c r="BHB16" s="13"/>
      <c r="BHC16" s="13"/>
      <c r="BHD16" s="13"/>
      <c r="BHE16" s="13"/>
      <c r="BHF16" s="13"/>
      <c r="BHG16" s="13"/>
      <c r="BHH16" s="13"/>
      <c r="BHI16" s="13"/>
      <c r="BHJ16" s="13"/>
      <c r="BHK16" s="13"/>
      <c r="BHL16" s="13"/>
      <c r="BHM16" s="13"/>
      <c r="BHN16" s="13"/>
      <c r="BHO16" s="13"/>
      <c r="BHP16" s="13"/>
      <c r="BHQ16" s="13"/>
      <c r="BHR16" s="13"/>
      <c r="BHS16" s="13"/>
      <c r="BHT16" s="13"/>
      <c r="BHU16" s="13"/>
      <c r="BHV16" s="13"/>
      <c r="BHW16" s="13"/>
      <c r="BHX16" s="13"/>
      <c r="BHY16" s="13"/>
      <c r="BHZ16" s="13"/>
      <c r="BIA16" s="13"/>
      <c r="BIB16" s="13"/>
      <c r="BIC16" s="13"/>
      <c r="BID16" s="13"/>
      <c r="BIE16" s="13"/>
      <c r="BIF16" s="13"/>
      <c r="BIG16" s="13"/>
      <c r="BIH16" s="13"/>
      <c r="BII16" s="13"/>
      <c r="BIJ16" s="13"/>
      <c r="BIK16" s="13"/>
      <c r="BIL16" s="13"/>
      <c r="BIM16" s="13"/>
      <c r="BIN16" s="13"/>
      <c r="BIO16" s="13"/>
      <c r="BIP16" s="13"/>
      <c r="BIQ16" s="13"/>
      <c r="BIR16" s="13"/>
      <c r="BIS16" s="13"/>
      <c r="BIT16" s="13"/>
      <c r="BIU16" s="13"/>
      <c r="BIV16" s="13"/>
      <c r="BIW16" s="13"/>
      <c r="BIX16" s="13"/>
      <c r="BIY16" s="13"/>
      <c r="BIZ16" s="13"/>
      <c r="BJA16" s="13"/>
      <c r="BJB16" s="13"/>
      <c r="BJC16" s="13"/>
      <c r="BJD16" s="13"/>
      <c r="BJE16" s="13"/>
      <c r="BJF16" s="13"/>
      <c r="BJG16" s="13"/>
      <c r="BJH16" s="13"/>
      <c r="BJI16" s="13"/>
      <c r="BJJ16" s="13"/>
      <c r="BJK16" s="13"/>
      <c r="BJL16" s="13"/>
      <c r="BJM16" s="13"/>
      <c r="BJN16" s="13"/>
      <c r="BJO16" s="13"/>
      <c r="BJP16" s="13"/>
      <c r="BJQ16" s="13"/>
      <c r="BJR16" s="13"/>
      <c r="BJS16" s="13"/>
      <c r="BJT16" s="13"/>
      <c r="BJU16" s="13"/>
      <c r="BJV16" s="13"/>
      <c r="BJW16" s="13"/>
      <c r="BJX16" s="13"/>
      <c r="BJY16" s="13"/>
      <c r="BJZ16" s="13"/>
      <c r="BKA16" s="13"/>
      <c r="BKB16" s="13"/>
      <c r="BKC16" s="13"/>
      <c r="BKD16" s="13"/>
      <c r="BKE16" s="13"/>
      <c r="BKF16" s="13"/>
      <c r="BKG16" s="13"/>
      <c r="BKH16" s="13"/>
      <c r="BKI16" s="13"/>
      <c r="BKJ16" s="13"/>
      <c r="BKK16" s="13"/>
      <c r="BKL16" s="13"/>
      <c r="BKM16" s="13"/>
      <c r="BKN16" s="13"/>
      <c r="BKO16" s="13"/>
      <c r="BKP16" s="13"/>
      <c r="BKQ16" s="13"/>
      <c r="BKR16" s="13"/>
      <c r="BKS16" s="13"/>
      <c r="BKT16" s="13"/>
      <c r="BKU16" s="13"/>
      <c r="BKV16" s="13"/>
      <c r="BKW16" s="13"/>
      <c r="BKX16" s="13"/>
      <c r="BKY16" s="13"/>
      <c r="BKZ16" s="13"/>
      <c r="BLA16" s="13"/>
      <c r="BLB16" s="13"/>
      <c r="BLC16" s="13"/>
      <c r="BLD16" s="13"/>
      <c r="BLE16" s="13"/>
      <c r="BLF16" s="13"/>
      <c r="BLG16" s="13"/>
      <c r="BLH16" s="13"/>
      <c r="BLI16" s="13"/>
      <c r="BLJ16" s="13"/>
      <c r="BLK16" s="13"/>
      <c r="BLL16" s="13"/>
      <c r="BLM16" s="13"/>
      <c r="BLN16" s="13"/>
      <c r="BLO16" s="13"/>
      <c r="BLP16" s="13"/>
      <c r="BLQ16" s="13"/>
      <c r="BLR16" s="13"/>
      <c r="BLS16" s="13"/>
      <c r="BLT16" s="13"/>
      <c r="BLU16" s="13"/>
      <c r="BLV16" s="13"/>
      <c r="BLW16" s="13"/>
      <c r="BLX16" s="13"/>
      <c r="BLY16" s="13"/>
      <c r="BLZ16" s="13"/>
      <c r="BMA16" s="13"/>
      <c r="BMB16" s="13"/>
      <c r="BMC16" s="13"/>
      <c r="BMD16" s="13"/>
      <c r="BME16" s="13"/>
      <c r="BMF16" s="13"/>
      <c r="BMG16" s="13"/>
      <c r="BMH16" s="13"/>
      <c r="BMI16" s="13"/>
      <c r="BMJ16" s="13"/>
      <c r="BMK16" s="13"/>
      <c r="BML16" s="13"/>
      <c r="BMM16" s="13"/>
      <c r="BMN16" s="13"/>
      <c r="BMO16" s="13"/>
      <c r="BMP16" s="13"/>
      <c r="BMQ16" s="13"/>
      <c r="BMR16" s="13"/>
      <c r="BMS16" s="13"/>
      <c r="BMT16" s="13"/>
      <c r="BMU16" s="13"/>
      <c r="BMV16" s="13"/>
      <c r="BMW16" s="13"/>
      <c r="BMX16" s="13"/>
      <c r="BMY16" s="13"/>
      <c r="BMZ16" s="13"/>
      <c r="BNA16" s="13"/>
      <c r="BNB16" s="13"/>
      <c r="BNC16" s="13"/>
      <c r="BND16" s="13"/>
      <c r="BNE16" s="13"/>
      <c r="BNF16" s="13"/>
      <c r="BNG16" s="13"/>
      <c r="BNH16" s="13"/>
      <c r="BNI16" s="13"/>
      <c r="BNJ16" s="13"/>
      <c r="BNK16" s="13"/>
      <c r="BNL16" s="13"/>
      <c r="BNM16" s="13"/>
      <c r="BNN16" s="13"/>
      <c r="BNO16" s="13"/>
      <c r="BNP16" s="13"/>
      <c r="BNQ16" s="13"/>
      <c r="BNR16" s="13"/>
      <c r="BNS16" s="13"/>
      <c r="BNT16" s="13"/>
      <c r="BNU16" s="13"/>
      <c r="BNV16" s="13"/>
      <c r="BNW16" s="13"/>
      <c r="BNX16" s="13"/>
      <c r="BNY16" s="13"/>
      <c r="BNZ16" s="13"/>
      <c r="BOA16" s="13"/>
      <c r="BOB16" s="13"/>
      <c r="BOC16" s="13"/>
      <c r="BOD16" s="13"/>
      <c r="BOE16" s="13"/>
      <c r="BOF16" s="13"/>
      <c r="BOG16" s="13"/>
      <c r="BOH16" s="13"/>
      <c r="BOI16" s="13"/>
      <c r="BOJ16" s="13"/>
      <c r="BOK16" s="13"/>
      <c r="BOL16" s="13"/>
      <c r="BOM16" s="13"/>
      <c r="BON16" s="13"/>
      <c r="BOO16" s="13"/>
      <c r="BOP16" s="13"/>
      <c r="BOQ16" s="13"/>
      <c r="BOR16" s="13"/>
      <c r="BOS16" s="13"/>
      <c r="BOT16" s="13"/>
      <c r="BOU16" s="13"/>
      <c r="BOV16" s="13"/>
      <c r="BOW16" s="13"/>
      <c r="BOX16" s="13"/>
      <c r="BOY16" s="13"/>
      <c r="BOZ16" s="13"/>
      <c r="BPA16" s="13"/>
      <c r="BPB16" s="13"/>
      <c r="BPC16" s="13"/>
      <c r="BPD16" s="13"/>
      <c r="BPE16" s="13"/>
      <c r="BPF16" s="13"/>
      <c r="BPG16" s="13"/>
      <c r="BPH16" s="13"/>
      <c r="BPI16" s="13"/>
      <c r="BPJ16" s="13"/>
      <c r="BPK16" s="13"/>
      <c r="BPL16" s="13"/>
      <c r="BPM16" s="13"/>
      <c r="BPN16" s="13"/>
      <c r="BPO16" s="13"/>
      <c r="BPP16" s="13"/>
      <c r="BPQ16" s="13"/>
      <c r="BPR16" s="13"/>
      <c r="BPS16" s="13"/>
      <c r="BPT16" s="13"/>
      <c r="BPU16" s="13"/>
      <c r="BPV16" s="13"/>
      <c r="BPW16" s="13"/>
      <c r="BPX16" s="13"/>
      <c r="BPY16" s="13"/>
      <c r="BPZ16" s="13"/>
      <c r="BQA16" s="13"/>
      <c r="BQB16" s="13"/>
      <c r="BQC16" s="13"/>
      <c r="BQD16" s="13"/>
      <c r="BQE16" s="13"/>
      <c r="BQF16" s="13"/>
      <c r="BQG16" s="13"/>
      <c r="BQH16" s="13"/>
      <c r="BQI16" s="13"/>
      <c r="BQJ16" s="13"/>
      <c r="BQK16" s="13"/>
      <c r="BQL16" s="13"/>
      <c r="BQM16" s="13"/>
      <c r="BQN16" s="13"/>
      <c r="BQO16" s="13"/>
      <c r="BQP16" s="13"/>
      <c r="BQQ16" s="13"/>
      <c r="BQR16" s="13"/>
      <c r="BQS16" s="13"/>
      <c r="BQT16" s="13"/>
      <c r="BQU16" s="13"/>
      <c r="BQV16" s="13"/>
      <c r="BQW16" s="13"/>
      <c r="BQX16" s="13"/>
      <c r="BQY16" s="13"/>
      <c r="BQZ16" s="13"/>
      <c r="BRA16" s="13"/>
      <c r="BRB16" s="13"/>
      <c r="BRC16" s="13"/>
      <c r="BRD16" s="13"/>
      <c r="BRE16" s="13"/>
      <c r="BRF16" s="13"/>
      <c r="BRG16" s="13"/>
      <c r="BRH16" s="13"/>
      <c r="BRI16" s="13"/>
      <c r="BRJ16" s="13"/>
      <c r="BRK16" s="13"/>
      <c r="BRL16" s="13"/>
      <c r="BRM16" s="13"/>
      <c r="BRN16" s="13"/>
      <c r="BRO16" s="13"/>
      <c r="BRP16" s="13"/>
      <c r="BRQ16" s="13"/>
      <c r="BRR16" s="13"/>
      <c r="BRS16" s="13"/>
      <c r="BRT16" s="13"/>
      <c r="BRU16" s="13"/>
      <c r="BRV16" s="13"/>
      <c r="BRW16" s="13"/>
      <c r="BRX16" s="13"/>
      <c r="BRY16" s="13"/>
      <c r="BRZ16" s="13"/>
      <c r="BSA16" s="13"/>
      <c r="BSB16" s="13"/>
      <c r="BSC16" s="13"/>
      <c r="BSD16" s="13"/>
      <c r="BSE16" s="13"/>
      <c r="BSF16" s="13"/>
      <c r="BSG16" s="13"/>
      <c r="BSH16" s="13"/>
      <c r="BSI16" s="13"/>
      <c r="BSJ16" s="13"/>
      <c r="BSK16" s="13"/>
      <c r="BSL16" s="13"/>
      <c r="BSM16" s="13"/>
      <c r="BSN16" s="13"/>
      <c r="BSO16" s="13"/>
      <c r="BSP16" s="13"/>
      <c r="BSQ16" s="13"/>
      <c r="BSR16" s="13"/>
      <c r="BSS16" s="13"/>
      <c r="BST16" s="13"/>
      <c r="BSU16" s="13"/>
      <c r="BSV16" s="13"/>
      <c r="BSW16" s="13"/>
      <c r="BSX16" s="13"/>
      <c r="BSY16" s="13"/>
      <c r="BSZ16" s="13"/>
      <c r="BTA16" s="13"/>
      <c r="BTB16" s="13"/>
      <c r="BTC16" s="13"/>
      <c r="BTD16" s="13"/>
      <c r="BTE16" s="13"/>
      <c r="BTF16" s="13"/>
      <c r="BTG16" s="13"/>
      <c r="BTH16" s="13"/>
      <c r="BTI16" s="13"/>
      <c r="BTJ16" s="13"/>
      <c r="BTK16" s="13"/>
      <c r="BTL16" s="13"/>
      <c r="BTM16" s="13"/>
      <c r="BTN16" s="13"/>
      <c r="BTO16" s="13"/>
      <c r="BTP16" s="13"/>
      <c r="BTQ16" s="13"/>
      <c r="BTR16" s="13"/>
      <c r="BTS16" s="13"/>
      <c r="BTT16" s="13"/>
      <c r="BTU16" s="13"/>
      <c r="BTV16" s="13"/>
      <c r="BTW16" s="13"/>
      <c r="BTX16" s="13"/>
      <c r="BTY16" s="13"/>
      <c r="BTZ16" s="13"/>
      <c r="BUA16" s="13"/>
      <c r="BUB16" s="13"/>
      <c r="BUC16" s="13"/>
      <c r="BUD16" s="13"/>
      <c r="BUE16" s="13"/>
      <c r="BUF16" s="13"/>
      <c r="BUG16" s="13"/>
      <c r="BUH16" s="13"/>
      <c r="BUI16" s="13"/>
      <c r="BUJ16" s="13"/>
      <c r="BUK16" s="13"/>
      <c r="BUL16" s="13"/>
      <c r="BUM16" s="13"/>
      <c r="BUN16" s="13"/>
      <c r="BUO16" s="13"/>
      <c r="BUP16" s="13"/>
      <c r="BUQ16" s="13"/>
      <c r="BUR16" s="13"/>
      <c r="BUS16" s="13"/>
      <c r="BUT16" s="13"/>
      <c r="BUU16" s="13"/>
      <c r="BUV16" s="13"/>
      <c r="BUW16" s="13"/>
      <c r="BUX16" s="13"/>
      <c r="BUY16" s="13"/>
      <c r="BUZ16" s="13"/>
      <c r="BVA16" s="13"/>
      <c r="BVB16" s="13"/>
      <c r="BVC16" s="13"/>
      <c r="BVD16" s="13"/>
      <c r="BVE16" s="13"/>
      <c r="BVF16" s="13"/>
      <c r="BVG16" s="13"/>
      <c r="BVH16" s="13"/>
      <c r="BVI16" s="13"/>
      <c r="BVJ16" s="13"/>
      <c r="BVK16" s="13"/>
      <c r="BVL16" s="13"/>
      <c r="BVM16" s="13"/>
      <c r="BVN16" s="13"/>
      <c r="BVO16" s="13"/>
      <c r="BVP16" s="13"/>
      <c r="BVQ16" s="13"/>
      <c r="BVR16" s="13"/>
      <c r="BVS16" s="13"/>
      <c r="BVT16" s="13"/>
      <c r="BVU16" s="13"/>
      <c r="BVV16" s="13"/>
      <c r="BVW16" s="13"/>
      <c r="BVX16" s="13"/>
      <c r="BVY16" s="13"/>
      <c r="BVZ16" s="13"/>
      <c r="BWA16" s="13"/>
      <c r="BWB16" s="13"/>
      <c r="BWC16" s="13"/>
      <c r="BWD16" s="13"/>
      <c r="BWE16" s="13"/>
      <c r="BWF16" s="13"/>
      <c r="BWG16" s="13"/>
      <c r="BWH16" s="13"/>
      <c r="BWI16" s="13"/>
      <c r="BWJ16" s="13"/>
      <c r="BWK16" s="13"/>
      <c r="BWL16" s="13"/>
      <c r="BWM16" s="13"/>
      <c r="BWN16" s="13"/>
      <c r="BWO16" s="13"/>
      <c r="BWP16" s="13"/>
      <c r="BWQ16" s="13"/>
      <c r="BWR16" s="13"/>
      <c r="BWS16" s="13"/>
      <c r="BWT16" s="13"/>
      <c r="BWU16" s="13"/>
      <c r="BWV16" s="13"/>
      <c r="BWW16" s="13"/>
      <c r="BWX16" s="13"/>
      <c r="BWY16" s="13"/>
      <c r="BWZ16" s="13"/>
      <c r="BXA16" s="13"/>
      <c r="BXB16" s="13"/>
      <c r="BXC16" s="13"/>
      <c r="BXD16" s="13"/>
      <c r="BXE16" s="13"/>
      <c r="BXF16" s="13"/>
      <c r="BXG16" s="13"/>
      <c r="BXH16" s="13"/>
      <c r="BXI16" s="13"/>
      <c r="BXJ16" s="13"/>
      <c r="BXK16" s="13"/>
      <c r="BXL16" s="13"/>
      <c r="BXM16" s="13"/>
      <c r="BXN16" s="13"/>
      <c r="BXO16" s="13"/>
      <c r="BXP16" s="13"/>
      <c r="BXQ16" s="13"/>
      <c r="BXR16" s="13"/>
      <c r="BXS16" s="13"/>
      <c r="BXT16" s="13"/>
      <c r="BXU16" s="13"/>
      <c r="BXV16" s="13"/>
      <c r="BXW16" s="13"/>
      <c r="BXX16" s="13"/>
      <c r="BXY16" s="13"/>
      <c r="BXZ16" s="13"/>
      <c r="BYA16" s="13"/>
      <c r="BYB16" s="13"/>
      <c r="BYC16" s="13"/>
      <c r="BYD16" s="13"/>
      <c r="BYE16" s="13"/>
      <c r="BYF16" s="13"/>
      <c r="BYG16" s="13"/>
      <c r="BYH16" s="13"/>
      <c r="BYI16" s="13"/>
      <c r="BYJ16" s="13"/>
      <c r="BYK16" s="13"/>
      <c r="BYL16" s="13"/>
      <c r="BYM16" s="13"/>
      <c r="BYN16" s="13"/>
      <c r="BYO16" s="13"/>
      <c r="BYP16" s="13"/>
      <c r="BYQ16" s="13"/>
      <c r="BYR16" s="13"/>
      <c r="BYS16" s="13"/>
      <c r="BYT16" s="13"/>
      <c r="BYU16" s="13"/>
      <c r="BYV16" s="13"/>
      <c r="BYW16" s="13"/>
      <c r="BYX16" s="13"/>
      <c r="BYY16" s="13"/>
      <c r="BYZ16" s="13"/>
      <c r="BZA16" s="13"/>
      <c r="BZB16" s="13"/>
      <c r="BZC16" s="13"/>
      <c r="BZD16" s="13"/>
      <c r="BZE16" s="13"/>
      <c r="BZF16" s="13"/>
      <c r="BZG16" s="13"/>
      <c r="BZH16" s="13"/>
      <c r="BZI16" s="13"/>
      <c r="BZJ16" s="13"/>
      <c r="BZK16" s="13"/>
      <c r="BZL16" s="13"/>
      <c r="BZM16" s="13"/>
      <c r="BZN16" s="13"/>
      <c r="BZO16" s="13"/>
      <c r="BZP16" s="13"/>
      <c r="BZQ16" s="13"/>
      <c r="BZR16" s="13"/>
      <c r="BZS16" s="13"/>
      <c r="BZT16" s="13"/>
      <c r="BZU16" s="13"/>
      <c r="BZV16" s="13"/>
      <c r="BZW16" s="13"/>
      <c r="BZX16" s="13"/>
      <c r="BZY16" s="13"/>
      <c r="BZZ16" s="13"/>
      <c r="CAA16" s="13"/>
      <c r="CAB16" s="13"/>
      <c r="CAC16" s="13"/>
      <c r="CAD16" s="13"/>
      <c r="CAE16" s="13"/>
      <c r="CAF16" s="13"/>
      <c r="CAG16" s="13"/>
      <c r="CAH16" s="13"/>
      <c r="CAI16" s="13"/>
      <c r="CAJ16" s="13"/>
      <c r="CAK16" s="13"/>
      <c r="CAL16" s="13"/>
      <c r="CAM16" s="13"/>
      <c r="CAN16" s="13"/>
      <c r="CAO16" s="13"/>
      <c r="CAP16" s="13"/>
      <c r="CAQ16" s="13"/>
      <c r="CAR16" s="13"/>
      <c r="CAS16" s="13"/>
      <c r="CAT16" s="13"/>
      <c r="CAU16" s="13"/>
      <c r="CAV16" s="13"/>
      <c r="CAW16" s="13"/>
      <c r="CAX16" s="13"/>
      <c r="CAY16" s="13"/>
      <c r="CAZ16" s="13"/>
      <c r="CBA16" s="13"/>
      <c r="CBB16" s="13"/>
      <c r="CBC16" s="13"/>
      <c r="CBD16" s="13"/>
      <c r="CBE16" s="13"/>
      <c r="CBF16" s="13"/>
      <c r="CBG16" s="13"/>
      <c r="CBH16" s="13"/>
      <c r="CBI16" s="13"/>
      <c r="CBJ16" s="13"/>
      <c r="CBK16" s="13"/>
      <c r="CBL16" s="13"/>
      <c r="CBM16" s="13"/>
      <c r="CBN16" s="13"/>
      <c r="CBO16" s="13"/>
      <c r="CBP16" s="13"/>
      <c r="CBQ16" s="13"/>
      <c r="CBR16" s="13"/>
      <c r="CBS16" s="13"/>
      <c r="CBT16" s="13"/>
      <c r="CBU16" s="13"/>
      <c r="CBV16" s="13"/>
      <c r="CBW16" s="13"/>
      <c r="CBX16" s="13"/>
      <c r="CBY16" s="13"/>
      <c r="CBZ16" s="13"/>
      <c r="CCA16" s="13"/>
      <c r="CCB16" s="13"/>
      <c r="CCC16" s="13"/>
      <c r="CCD16" s="13"/>
      <c r="CCE16" s="13"/>
      <c r="CCF16" s="13"/>
      <c r="CCG16" s="13"/>
      <c r="CCH16" s="13"/>
      <c r="CCI16" s="13"/>
      <c r="CCJ16" s="13"/>
      <c r="CCK16" s="13"/>
      <c r="CCL16" s="13"/>
      <c r="CCM16" s="13"/>
      <c r="CCN16" s="13"/>
      <c r="CCO16" s="13"/>
      <c r="CCP16" s="13"/>
      <c r="CCQ16" s="13"/>
      <c r="CCR16" s="13"/>
      <c r="CCS16" s="13"/>
      <c r="CCT16" s="13"/>
      <c r="CCU16" s="13"/>
      <c r="CCV16" s="13"/>
      <c r="CCW16" s="13"/>
      <c r="CCX16" s="13"/>
      <c r="CCY16" s="13"/>
      <c r="CCZ16" s="13"/>
      <c r="CDA16" s="13"/>
      <c r="CDB16" s="13"/>
      <c r="CDC16" s="13"/>
      <c r="CDD16" s="13"/>
      <c r="CDE16" s="13"/>
      <c r="CDF16" s="13"/>
      <c r="CDG16" s="13"/>
      <c r="CDH16" s="13"/>
      <c r="CDI16" s="13"/>
      <c r="CDJ16" s="13"/>
      <c r="CDK16" s="13"/>
      <c r="CDL16" s="13"/>
      <c r="CDM16" s="13"/>
      <c r="CDN16" s="13"/>
      <c r="CDO16" s="13"/>
      <c r="CDP16" s="13"/>
      <c r="CDQ16" s="13"/>
      <c r="CDR16" s="13"/>
      <c r="CDS16" s="13"/>
      <c r="CDT16" s="13"/>
      <c r="CDU16" s="13"/>
      <c r="CDV16" s="13"/>
      <c r="CDW16" s="13"/>
      <c r="CDX16" s="13"/>
      <c r="CDY16" s="13"/>
      <c r="CDZ16" s="13"/>
      <c r="CEA16" s="13"/>
      <c r="CEB16" s="13"/>
      <c r="CEC16" s="13"/>
      <c r="CED16" s="13"/>
      <c r="CEE16" s="13"/>
      <c r="CEF16" s="13"/>
      <c r="CEG16" s="13"/>
      <c r="CEH16" s="13"/>
      <c r="CEI16" s="13"/>
      <c r="CEJ16" s="13"/>
      <c r="CEK16" s="13"/>
      <c r="CEL16" s="13"/>
      <c r="CEM16" s="13"/>
      <c r="CEN16" s="13"/>
      <c r="CEO16" s="13"/>
      <c r="CEP16" s="13"/>
      <c r="CEQ16" s="13"/>
      <c r="CER16" s="13"/>
      <c r="CES16" s="13"/>
      <c r="CET16" s="13"/>
      <c r="CEU16" s="13"/>
      <c r="CEV16" s="13"/>
      <c r="CEW16" s="13"/>
      <c r="CEX16" s="13"/>
      <c r="CEY16" s="13"/>
      <c r="CEZ16" s="13"/>
      <c r="CFA16" s="13"/>
      <c r="CFB16" s="13"/>
      <c r="CFC16" s="13"/>
      <c r="CFD16" s="13"/>
      <c r="CFE16" s="13"/>
      <c r="CFF16" s="13"/>
      <c r="CFG16" s="13"/>
      <c r="CFH16" s="13"/>
      <c r="CFI16" s="13"/>
      <c r="CFJ16" s="13"/>
      <c r="CFK16" s="13"/>
      <c r="CFL16" s="13"/>
      <c r="CFM16" s="13"/>
      <c r="CFN16" s="13"/>
      <c r="CFO16" s="13"/>
      <c r="CFP16" s="13"/>
      <c r="CFQ16" s="13"/>
      <c r="CFR16" s="13"/>
      <c r="CFS16" s="13"/>
      <c r="CFT16" s="13"/>
      <c r="CFU16" s="13"/>
      <c r="CFV16" s="13"/>
      <c r="CFW16" s="13"/>
      <c r="CFX16" s="13"/>
      <c r="CFY16" s="13"/>
      <c r="CFZ16" s="13"/>
      <c r="CGA16" s="13"/>
      <c r="CGB16" s="13"/>
      <c r="CGC16" s="13"/>
      <c r="CGD16" s="13"/>
      <c r="CGE16" s="13"/>
      <c r="CGF16" s="13"/>
      <c r="CGG16" s="13"/>
      <c r="CGH16" s="13"/>
      <c r="CGI16" s="13"/>
      <c r="CGJ16" s="13"/>
      <c r="CGK16" s="13"/>
      <c r="CGL16" s="13"/>
      <c r="CGM16" s="13"/>
      <c r="CGN16" s="13"/>
      <c r="CGO16" s="13"/>
      <c r="CGP16" s="13"/>
      <c r="CGQ16" s="13"/>
      <c r="CGR16" s="13"/>
      <c r="CGS16" s="13"/>
      <c r="CGT16" s="13"/>
      <c r="CGU16" s="13"/>
      <c r="CGV16" s="13"/>
      <c r="CGW16" s="13"/>
      <c r="CGX16" s="13"/>
      <c r="CGY16" s="13"/>
      <c r="CGZ16" s="13"/>
      <c r="CHA16" s="13"/>
      <c r="CHB16" s="13"/>
      <c r="CHC16" s="13"/>
      <c r="CHD16" s="13"/>
      <c r="CHE16" s="13"/>
      <c r="CHF16" s="13"/>
      <c r="CHG16" s="13"/>
      <c r="CHH16" s="13"/>
      <c r="CHI16" s="13"/>
      <c r="CHJ16" s="13"/>
      <c r="CHK16" s="13"/>
      <c r="CHL16" s="13"/>
      <c r="CHM16" s="13"/>
      <c r="CHN16" s="13"/>
      <c r="CHO16" s="13"/>
      <c r="CHP16" s="13"/>
      <c r="CHQ16" s="13"/>
      <c r="CHR16" s="13"/>
      <c r="CHS16" s="13"/>
      <c r="CHT16" s="13"/>
      <c r="CHU16" s="13"/>
      <c r="CHV16" s="13"/>
      <c r="CHW16" s="13"/>
      <c r="CHX16" s="13"/>
      <c r="CHY16" s="13"/>
      <c r="CHZ16" s="13"/>
      <c r="CIA16" s="13"/>
      <c r="CIB16" s="13"/>
      <c r="CIC16" s="13"/>
      <c r="CID16" s="13"/>
      <c r="CIE16" s="13"/>
      <c r="CIF16" s="13"/>
      <c r="CIG16" s="13"/>
      <c r="CIH16" s="13"/>
      <c r="CII16" s="13"/>
      <c r="CIJ16" s="13"/>
      <c r="CIK16" s="13"/>
      <c r="CIL16" s="13"/>
      <c r="CIM16" s="13"/>
      <c r="CIN16" s="13"/>
      <c r="CIO16" s="13"/>
      <c r="CIP16" s="13"/>
      <c r="CIQ16" s="13"/>
      <c r="CIR16" s="13"/>
      <c r="CIS16" s="13"/>
      <c r="CIT16" s="13"/>
      <c r="CIU16" s="13"/>
      <c r="CIV16" s="13"/>
      <c r="CIW16" s="13"/>
      <c r="CIX16" s="13"/>
      <c r="CIY16" s="13"/>
      <c r="CIZ16" s="13"/>
      <c r="CJA16" s="13"/>
      <c r="CJB16" s="13"/>
      <c r="CJC16" s="13"/>
      <c r="CJD16" s="13"/>
      <c r="CJE16" s="13"/>
      <c r="CJF16" s="13"/>
      <c r="CJG16" s="13"/>
      <c r="CJH16" s="13"/>
      <c r="CJI16" s="13"/>
      <c r="CJJ16" s="13"/>
      <c r="CJK16" s="13"/>
      <c r="CJL16" s="13"/>
      <c r="CJM16" s="13"/>
      <c r="CJN16" s="13"/>
      <c r="CJO16" s="13"/>
      <c r="CJP16" s="13"/>
      <c r="CJQ16" s="13"/>
      <c r="CJR16" s="13"/>
      <c r="CJS16" s="13"/>
      <c r="CJT16" s="13"/>
      <c r="CJU16" s="13"/>
      <c r="CJV16" s="13"/>
      <c r="CJW16" s="13"/>
      <c r="CJX16" s="13"/>
      <c r="CJY16" s="13"/>
      <c r="CJZ16" s="13"/>
      <c r="CKA16" s="13"/>
      <c r="CKB16" s="13"/>
      <c r="CKC16" s="13"/>
      <c r="CKD16" s="13"/>
      <c r="CKE16" s="13"/>
      <c r="CKF16" s="13"/>
      <c r="CKG16" s="13"/>
      <c r="CKH16" s="13"/>
      <c r="CKI16" s="13"/>
      <c r="CKJ16" s="13"/>
      <c r="CKK16" s="13"/>
      <c r="CKL16" s="13"/>
      <c r="CKM16" s="13"/>
      <c r="CKN16" s="13"/>
      <c r="CKO16" s="13"/>
      <c r="CKP16" s="13"/>
      <c r="CKQ16" s="13"/>
      <c r="CKR16" s="13"/>
      <c r="CKS16" s="13"/>
      <c r="CKT16" s="13"/>
      <c r="CKU16" s="13"/>
      <c r="CKV16" s="13"/>
      <c r="CKW16" s="13"/>
      <c r="CKX16" s="13"/>
      <c r="CKY16" s="13"/>
      <c r="CKZ16" s="13"/>
      <c r="CLA16" s="13"/>
      <c r="CLB16" s="13"/>
      <c r="CLC16" s="13"/>
      <c r="CLD16" s="13"/>
      <c r="CLE16" s="13"/>
      <c r="CLF16" s="13"/>
      <c r="CLG16" s="13"/>
      <c r="CLH16" s="13"/>
      <c r="CLI16" s="13"/>
      <c r="CLJ16" s="13"/>
      <c r="CLK16" s="13"/>
      <c r="CLL16" s="13"/>
      <c r="CLM16" s="13"/>
      <c r="CLN16" s="13"/>
      <c r="CLO16" s="13"/>
      <c r="CLP16" s="13"/>
      <c r="CLQ16" s="13"/>
      <c r="CLR16" s="13"/>
      <c r="CLS16" s="13"/>
      <c r="CLT16" s="13"/>
      <c r="CLU16" s="13"/>
      <c r="CLV16" s="13"/>
      <c r="CLW16" s="13"/>
      <c r="CLX16" s="13"/>
      <c r="CLY16" s="13"/>
      <c r="CLZ16" s="13"/>
      <c r="CMA16" s="13"/>
      <c r="CMB16" s="13"/>
      <c r="CMC16" s="13"/>
      <c r="CMD16" s="13"/>
      <c r="CME16" s="13"/>
      <c r="CMF16" s="13"/>
      <c r="CMG16" s="13"/>
      <c r="CMH16" s="13"/>
      <c r="CMI16" s="13"/>
      <c r="CMJ16" s="13"/>
      <c r="CMK16" s="13"/>
      <c r="CML16" s="13"/>
      <c r="CMM16" s="13"/>
      <c r="CMN16" s="13"/>
      <c r="CMO16" s="13"/>
      <c r="CMP16" s="13"/>
      <c r="CMQ16" s="13"/>
      <c r="CMR16" s="13"/>
      <c r="CMS16" s="13"/>
      <c r="CMT16" s="13"/>
      <c r="CMU16" s="13"/>
      <c r="CMV16" s="13"/>
      <c r="CMW16" s="13"/>
      <c r="CMX16" s="13"/>
      <c r="CMY16" s="13"/>
      <c r="CMZ16" s="13"/>
      <c r="CNA16" s="13"/>
      <c r="CNB16" s="13"/>
      <c r="CNC16" s="13"/>
      <c r="CND16" s="13"/>
      <c r="CNE16" s="13"/>
      <c r="CNF16" s="13"/>
      <c r="CNG16" s="13"/>
      <c r="CNH16" s="13"/>
      <c r="CNI16" s="13"/>
      <c r="CNJ16" s="13"/>
      <c r="CNK16" s="13"/>
      <c r="CNL16" s="13"/>
      <c r="CNM16" s="13"/>
      <c r="CNN16" s="13"/>
      <c r="CNO16" s="13"/>
      <c r="CNP16" s="13"/>
      <c r="CNQ16" s="13"/>
      <c r="CNR16" s="13"/>
      <c r="CNS16" s="13"/>
      <c r="CNT16" s="13"/>
      <c r="CNU16" s="13"/>
      <c r="CNV16" s="13"/>
      <c r="CNW16" s="13"/>
      <c r="CNX16" s="13"/>
      <c r="CNY16" s="13"/>
      <c r="CNZ16" s="13"/>
      <c r="COA16" s="13"/>
      <c r="COB16" s="13"/>
      <c r="COC16" s="13"/>
      <c r="COD16" s="13"/>
      <c r="COE16" s="13"/>
      <c r="COF16" s="13"/>
      <c r="COG16" s="13"/>
      <c r="COH16" s="13"/>
      <c r="COI16" s="13"/>
      <c r="COJ16" s="13"/>
      <c r="COK16" s="13"/>
      <c r="COL16" s="13"/>
      <c r="COM16" s="13"/>
      <c r="CON16" s="13"/>
      <c r="COO16" s="13"/>
      <c r="COP16" s="13"/>
      <c r="COQ16" s="13"/>
      <c r="COR16" s="13"/>
      <c r="COS16" s="13"/>
      <c r="COT16" s="13"/>
      <c r="COU16" s="13"/>
      <c r="COV16" s="13"/>
      <c r="COW16" s="13"/>
      <c r="COX16" s="13"/>
      <c r="COY16" s="13"/>
      <c r="COZ16" s="13"/>
      <c r="CPA16" s="13"/>
      <c r="CPB16" s="13"/>
      <c r="CPC16" s="13"/>
      <c r="CPD16" s="13"/>
      <c r="CPE16" s="13"/>
      <c r="CPF16" s="13"/>
      <c r="CPG16" s="13"/>
      <c r="CPH16" s="13"/>
      <c r="CPI16" s="13"/>
      <c r="CPJ16" s="13"/>
      <c r="CPK16" s="13"/>
      <c r="CPL16" s="13"/>
      <c r="CPM16" s="13"/>
      <c r="CPN16" s="13"/>
      <c r="CPO16" s="13"/>
      <c r="CPP16" s="13"/>
      <c r="CPQ16" s="13"/>
      <c r="CPR16" s="13"/>
      <c r="CPS16" s="13"/>
      <c r="CPT16" s="13"/>
      <c r="CPU16" s="13"/>
      <c r="CPV16" s="13"/>
      <c r="CPW16" s="13"/>
      <c r="CPX16" s="13"/>
      <c r="CPY16" s="13"/>
      <c r="CPZ16" s="13"/>
      <c r="CQA16" s="13"/>
      <c r="CQB16" s="13"/>
      <c r="CQC16" s="13"/>
      <c r="CQD16" s="13"/>
      <c r="CQE16" s="13"/>
      <c r="CQF16" s="13"/>
      <c r="CQG16" s="13"/>
      <c r="CQH16" s="13"/>
      <c r="CQI16" s="13"/>
      <c r="CQJ16" s="13"/>
      <c r="CQK16" s="13"/>
      <c r="CQL16" s="13"/>
      <c r="CQM16" s="13"/>
      <c r="CQN16" s="13"/>
      <c r="CQO16" s="13"/>
      <c r="CQP16" s="13"/>
      <c r="CQQ16" s="13"/>
      <c r="CQR16" s="13"/>
      <c r="CQS16" s="13"/>
      <c r="CQT16" s="13"/>
      <c r="CQU16" s="13"/>
      <c r="CQV16" s="13"/>
      <c r="CQW16" s="13"/>
      <c r="CQX16" s="13"/>
      <c r="CQY16" s="13"/>
      <c r="CQZ16" s="13"/>
      <c r="CRA16" s="13"/>
      <c r="CRB16" s="13"/>
      <c r="CRC16" s="13"/>
      <c r="CRD16" s="13"/>
      <c r="CRE16" s="13"/>
      <c r="CRF16" s="13"/>
      <c r="CRG16" s="13"/>
      <c r="CRH16" s="13"/>
      <c r="CRI16" s="13"/>
      <c r="CRJ16" s="13"/>
      <c r="CRK16" s="13"/>
      <c r="CRL16" s="13"/>
      <c r="CRM16" s="13"/>
      <c r="CRN16" s="13"/>
      <c r="CRO16" s="13"/>
      <c r="CRP16" s="13"/>
      <c r="CRQ16" s="13"/>
      <c r="CRR16" s="13"/>
      <c r="CRS16" s="13"/>
      <c r="CRT16" s="13"/>
      <c r="CRU16" s="13"/>
      <c r="CRV16" s="13"/>
      <c r="CRW16" s="13"/>
      <c r="CRX16" s="13"/>
      <c r="CRY16" s="13"/>
      <c r="CRZ16" s="13"/>
      <c r="CSA16" s="13"/>
      <c r="CSB16" s="13"/>
      <c r="CSC16" s="13"/>
      <c r="CSD16" s="13"/>
      <c r="CSE16" s="13"/>
      <c r="CSF16" s="13"/>
      <c r="CSG16" s="13"/>
      <c r="CSH16" s="13"/>
      <c r="CSI16" s="13"/>
      <c r="CSJ16" s="13"/>
      <c r="CSK16" s="13"/>
      <c r="CSL16" s="13"/>
      <c r="CSM16" s="13"/>
      <c r="CSN16" s="13"/>
      <c r="CSO16" s="13"/>
      <c r="CSP16" s="13"/>
      <c r="CSQ16" s="13"/>
      <c r="CSR16" s="13"/>
      <c r="CSS16" s="13"/>
      <c r="CST16" s="13"/>
      <c r="CSU16" s="13"/>
      <c r="CSV16" s="13"/>
      <c r="CSW16" s="13"/>
      <c r="CSX16" s="13"/>
      <c r="CSY16" s="13"/>
      <c r="CSZ16" s="13"/>
      <c r="CTA16" s="13"/>
      <c r="CTB16" s="13"/>
      <c r="CTC16" s="13"/>
      <c r="CTD16" s="13"/>
      <c r="CTE16" s="13"/>
      <c r="CTF16" s="13"/>
      <c r="CTG16" s="13"/>
      <c r="CTH16" s="13"/>
      <c r="CTI16" s="13"/>
      <c r="CTJ16" s="13"/>
      <c r="CTK16" s="13"/>
      <c r="CTL16" s="13"/>
      <c r="CTM16" s="13"/>
      <c r="CTN16" s="13"/>
      <c r="CTO16" s="13"/>
      <c r="CTP16" s="13"/>
      <c r="CTQ16" s="13"/>
      <c r="CTR16" s="13"/>
      <c r="CTS16" s="13"/>
      <c r="CTT16" s="13"/>
      <c r="CTU16" s="13"/>
      <c r="CTV16" s="13"/>
      <c r="CTW16" s="13"/>
      <c r="CTX16" s="13"/>
      <c r="CTY16" s="13"/>
      <c r="CTZ16" s="13"/>
      <c r="CUA16" s="13"/>
      <c r="CUB16" s="13"/>
      <c r="CUC16" s="13"/>
      <c r="CUD16" s="13"/>
      <c r="CUE16" s="13"/>
      <c r="CUF16" s="13"/>
      <c r="CUG16" s="13"/>
      <c r="CUH16" s="13"/>
      <c r="CUI16" s="13"/>
      <c r="CUJ16" s="13"/>
      <c r="CUK16" s="13"/>
      <c r="CUL16" s="13"/>
      <c r="CUM16" s="13"/>
      <c r="CUN16" s="13"/>
      <c r="CUO16" s="13"/>
      <c r="CUP16" s="13"/>
      <c r="CUQ16" s="13"/>
      <c r="CUR16" s="13"/>
      <c r="CUS16" s="13"/>
      <c r="CUT16" s="13"/>
      <c r="CUU16" s="13"/>
      <c r="CUV16" s="13"/>
      <c r="CUW16" s="13"/>
      <c r="CUX16" s="13"/>
      <c r="CUY16" s="13"/>
      <c r="CUZ16" s="13"/>
      <c r="CVA16" s="13"/>
      <c r="CVB16" s="13"/>
      <c r="CVC16" s="13"/>
      <c r="CVD16" s="13"/>
      <c r="CVE16" s="13"/>
      <c r="CVF16" s="13"/>
      <c r="CVG16" s="13"/>
      <c r="CVH16" s="13"/>
      <c r="CVI16" s="13"/>
      <c r="CVJ16" s="13"/>
      <c r="CVK16" s="13"/>
      <c r="CVL16" s="13"/>
      <c r="CVM16" s="13"/>
      <c r="CVN16" s="13"/>
      <c r="CVO16" s="13"/>
      <c r="CVP16" s="13"/>
      <c r="CVQ16" s="13"/>
      <c r="CVR16" s="13"/>
      <c r="CVS16" s="13"/>
      <c r="CVT16" s="13"/>
      <c r="CVU16" s="13"/>
      <c r="CVV16" s="13"/>
      <c r="CVW16" s="13"/>
      <c r="CVX16" s="13"/>
      <c r="CVY16" s="13"/>
      <c r="CVZ16" s="13"/>
      <c r="CWA16" s="13"/>
      <c r="CWB16" s="13"/>
      <c r="CWC16" s="13"/>
      <c r="CWD16" s="13"/>
      <c r="CWE16" s="13"/>
      <c r="CWF16" s="13"/>
      <c r="CWG16" s="13"/>
      <c r="CWH16" s="13"/>
      <c r="CWI16" s="13"/>
      <c r="CWJ16" s="13"/>
      <c r="CWK16" s="13"/>
      <c r="CWL16" s="13"/>
      <c r="CWM16" s="13"/>
      <c r="CWN16" s="13"/>
      <c r="CWO16" s="13"/>
      <c r="CWP16" s="13"/>
      <c r="CWQ16" s="13"/>
      <c r="CWR16" s="13"/>
      <c r="CWS16" s="13"/>
      <c r="CWT16" s="13"/>
      <c r="CWU16" s="13"/>
      <c r="CWV16" s="13"/>
      <c r="CWW16" s="13"/>
      <c r="CWX16" s="13"/>
      <c r="CWY16" s="13"/>
      <c r="CWZ16" s="13"/>
      <c r="CXA16" s="13"/>
      <c r="CXB16" s="13"/>
      <c r="CXC16" s="13"/>
      <c r="CXD16" s="13"/>
      <c r="CXE16" s="13"/>
      <c r="CXF16" s="13"/>
      <c r="CXG16" s="13"/>
      <c r="CXH16" s="13"/>
      <c r="CXI16" s="13"/>
      <c r="CXJ16" s="13"/>
      <c r="CXK16" s="13"/>
      <c r="CXL16" s="13"/>
      <c r="CXM16" s="13"/>
      <c r="CXN16" s="13"/>
      <c r="CXO16" s="13"/>
      <c r="CXP16" s="13"/>
      <c r="CXQ16" s="13"/>
      <c r="CXR16" s="13"/>
      <c r="CXS16" s="13"/>
      <c r="CXT16" s="13"/>
      <c r="CXU16" s="13"/>
      <c r="CXV16" s="13"/>
      <c r="CXW16" s="13"/>
      <c r="CXX16" s="13"/>
      <c r="CXY16" s="13"/>
      <c r="CXZ16" s="13"/>
      <c r="CYA16" s="13"/>
      <c r="CYB16" s="13"/>
      <c r="CYC16" s="13"/>
      <c r="CYD16" s="13"/>
      <c r="CYE16" s="13"/>
      <c r="CYF16" s="13"/>
      <c r="CYG16" s="13"/>
      <c r="CYH16" s="13"/>
      <c r="CYI16" s="13"/>
      <c r="CYJ16" s="13"/>
      <c r="CYK16" s="13"/>
      <c r="CYL16" s="13"/>
      <c r="CYM16" s="13"/>
      <c r="CYN16" s="13"/>
      <c r="CYO16" s="13"/>
      <c r="CYP16" s="13"/>
      <c r="CYQ16" s="13"/>
      <c r="CYR16" s="13"/>
      <c r="CYS16" s="13"/>
      <c r="CYT16" s="13"/>
      <c r="CYU16" s="13"/>
      <c r="CYV16" s="13"/>
      <c r="CYW16" s="13"/>
      <c r="CYX16" s="13"/>
      <c r="CYY16" s="13"/>
      <c r="CYZ16" s="13"/>
      <c r="CZA16" s="13"/>
      <c r="CZB16" s="13"/>
      <c r="CZC16" s="13"/>
      <c r="CZD16" s="13"/>
      <c r="CZE16" s="13"/>
      <c r="CZF16" s="13"/>
      <c r="CZG16" s="13"/>
      <c r="CZH16" s="13"/>
      <c r="CZI16" s="13"/>
      <c r="CZJ16" s="13"/>
      <c r="CZK16" s="13"/>
      <c r="CZL16" s="13"/>
      <c r="CZM16" s="13"/>
      <c r="CZN16" s="13"/>
      <c r="CZO16" s="13"/>
      <c r="CZP16" s="13"/>
      <c r="CZQ16" s="13"/>
      <c r="CZR16" s="13"/>
      <c r="CZS16" s="13"/>
      <c r="CZT16" s="13"/>
      <c r="CZU16" s="13"/>
      <c r="CZV16" s="13"/>
      <c r="CZW16" s="13"/>
      <c r="CZX16" s="13"/>
      <c r="CZY16" s="13"/>
      <c r="CZZ16" s="13"/>
      <c r="DAA16" s="13"/>
      <c r="DAB16" s="13"/>
      <c r="DAC16" s="13"/>
      <c r="DAD16" s="13"/>
      <c r="DAE16" s="13"/>
      <c r="DAF16" s="13"/>
      <c r="DAG16" s="13"/>
      <c r="DAH16" s="13"/>
      <c r="DAI16" s="13"/>
      <c r="DAJ16" s="13"/>
      <c r="DAK16" s="13"/>
      <c r="DAL16" s="13"/>
      <c r="DAM16" s="13"/>
      <c r="DAN16" s="13"/>
      <c r="DAO16" s="13"/>
      <c r="DAP16" s="13"/>
      <c r="DAQ16" s="13"/>
      <c r="DAR16" s="13"/>
      <c r="DAS16" s="13"/>
      <c r="DAT16" s="13"/>
      <c r="DAU16" s="13"/>
      <c r="DAV16" s="13"/>
      <c r="DAW16" s="13"/>
      <c r="DAX16" s="13"/>
      <c r="DAY16" s="13"/>
      <c r="DAZ16" s="13"/>
      <c r="DBA16" s="13"/>
      <c r="DBB16" s="13"/>
      <c r="DBC16" s="13"/>
      <c r="DBD16" s="13"/>
      <c r="DBE16" s="13"/>
      <c r="DBF16" s="13"/>
      <c r="DBG16" s="13"/>
      <c r="DBH16" s="13"/>
      <c r="DBI16" s="13"/>
      <c r="DBJ16" s="13"/>
      <c r="DBK16" s="13"/>
      <c r="DBL16" s="13"/>
      <c r="DBM16" s="13"/>
      <c r="DBN16" s="13"/>
      <c r="DBO16" s="13"/>
      <c r="DBP16" s="13"/>
      <c r="DBQ16" s="13"/>
      <c r="DBR16" s="13"/>
      <c r="DBS16" s="13"/>
      <c r="DBT16" s="13"/>
      <c r="DBU16" s="13"/>
      <c r="DBV16" s="13"/>
      <c r="DBW16" s="13"/>
      <c r="DBX16" s="13"/>
      <c r="DBY16" s="13"/>
      <c r="DBZ16" s="13"/>
      <c r="DCA16" s="13"/>
      <c r="DCB16" s="13"/>
      <c r="DCC16" s="13"/>
      <c r="DCD16" s="13"/>
      <c r="DCE16" s="13"/>
      <c r="DCF16" s="13"/>
      <c r="DCG16" s="13"/>
      <c r="DCH16" s="13"/>
      <c r="DCI16" s="13"/>
      <c r="DCJ16" s="13"/>
      <c r="DCK16" s="13"/>
      <c r="DCL16" s="13"/>
      <c r="DCM16" s="13"/>
      <c r="DCN16" s="13"/>
      <c r="DCO16" s="13"/>
      <c r="DCP16" s="13"/>
      <c r="DCQ16" s="13"/>
      <c r="DCR16" s="13"/>
      <c r="DCS16" s="13"/>
      <c r="DCT16" s="13"/>
      <c r="DCU16" s="13"/>
      <c r="DCV16" s="13"/>
      <c r="DCW16" s="13"/>
      <c r="DCX16" s="13"/>
      <c r="DCY16" s="13"/>
      <c r="DCZ16" s="13"/>
      <c r="DDA16" s="13"/>
      <c r="DDB16" s="13"/>
      <c r="DDC16" s="13"/>
      <c r="DDD16" s="13"/>
      <c r="DDE16" s="13"/>
      <c r="DDF16" s="13"/>
      <c r="DDG16" s="13"/>
      <c r="DDH16" s="13"/>
      <c r="DDI16" s="13"/>
      <c r="DDJ16" s="13"/>
      <c r="DDK16" s="13"/>
      <c r="DDL16" s="13"/>
      <c r="DDM16" s="13"/>
      <c r="DDN16" s="13"/>
      <c r="DDO16" s="13"/>
      <c r="DDP16" s="13"/>
      <c r="DDQ16" s="13"/>
      <c r="DDR16" s="13"/>
      <c r="DDS16" s="13"/>
      <c r="DDT16" s="13"/>
      <c r="DDU16" s="13"/>
      <c r="DDV16" s="13"/>
      <c r="DDW16" s="13"/>
      <c r="DDX16" s="13"/>
      <c r="DDY16" s="13"/>
      <c r="DDZ16" s="13"/>
      <c r="DEA16" s="13"/>
      <c r="DEB16" s="13"/>
      <c r="DEC16" s="13"/>
      <c r="DED16" s="13"/>
      <c r="DEE16" s="13"/>
      <c r="DEF16" s="13"/>
      <c r="DEG16" s="13"/>
      <c r="DEH16" s="13"/>
      <c r="DEI16" s="13"/>
      <c r="DEJ16" s="13"/>
      <c r="DEK16" s="13"/>
      <c r="DEL16" s="13"/>
      <c r="DEM16" s="13"/>
      <c r="DEN16" s="13"/>
      <c r="DEO16" s="13"/>
      <c r="DEP16" s="13"/>
      <c r="DEQ16" s="13"/>
      <c r="DER16" s="13"/>
      <c r="DES16" s="13"/>
      <c r="DET16" s="13"/>
      <c r="DEU16" s="13"/>
      <c r="DEV16" s="13"/>
      <c r="DEW16" s="13"/>
      <c r="DEX16" s="13"/>
      <c r="DEY16" s="13"/>
      <c r="DEZ16" s="13"/>
      <c r="DFA16" s="13"/>
      <c r="DFB16" s="13"/>
      <c r="DFC16" s="13"/>
      <c r="DFD16" s="13"/>
      <c r="DFE16" s="13"/>
      <c r="DFF16" s="13"/>
      <c r="DFG16" s="13"/>
      <c r="DFH16" s="13"/>
      <c r="DFI16" s="13"/>
      <c r="DFJ16" s="13"/>
      <c r="DFK16" s="13"/>
      <c r="DFL16" s="13"/>
      <c r="DFM16" s="13"/>
      <c r="DFN16" s="13"/>
      <c r="DFO16" s="13"/>
      <c r="DFP16" s="13"/>
      <c r="DFQ16" s="13"/>
      <c r="DFR16" s="13"/>
      <c r="DFS16" s="13"/>
      <c r="DFT16" s="13"/>
      <c r="DFU16" s="13"/>
      <c r="DFV16" s="13"/>
      <c r="DFW16" s="13"/>
      <c r="DFX16" s="13"/>
      <c r="DFY16" s="13"/>
      <c r="DFZ16" s="13"/>
      <c r="DGA16" s="13"/>
      <c r="DGB16" s="13"/>
      <c r="DGC16" s="13"/>
      <c r="DGD16" s="13"/>
      <c r="DGE16" s="13"/>
      <c r="DGF16" s="13"/>
      <c r="DGG16" s="13"/>
      <c r="DGH16" s="13"/>
      <c r="DGI16" s="13"/>
      <c r="DGJ16" s="13"/>
      <c r="DGK16" s="13"/>
      <c r="DGL16" s="13"/>
      <c r="DGM16" s="13"/>
      <c r="DGN16" s="13"/>
      <c r="DGO16" s="13"/>
      <c r="DGP16" s="13"/>
      <c r="DGQ16" s="13"/>
      <c r="DGR16" s="13"/>
      <c r="DGS16" s="13"/>
      <c r="DGT16" s="13"/>
      <c r="DGU16" s="13"/>
      <c r="DGV16" s="13"/>
      <c r="DGW16" s="13"/>
      <c r="DGX16" s="13"/>
      <c r="DGY16" s="13"/>
      <c r="DGZ16" s="13"/>
      <c r="DHA16" s="13"/>
      <c r="DHB16" s="13"/>
      <c r="DHC16" s="13"/>
      <c r="DHD16" s="13"/>
      <c r="DHE16" s="13"/>
      <c r="DHF16" s="13"/>
      <c r="DHG16" s="13"/>
      <c r="DHH16" s="13"/>
      <c r="DHI16" s="13"/>
      <c r="DHJ16" s="13"/>
      <c r="DHK16" s="13"/>
      <c r="DHL16" s="13"/>
      <c r="DHM16" s="13"/>
      <c r="DHN16" s="13"/>
      <c r="DHO16" s="13"/>
      <c r="DHP16" s="13"/>
      <c r="DHQ16" s="13"/>
      <c r="DHR16" s="13"/>
      <c r="DHS16" s="13"/>
      <c r="DHT16" s="13"/>
      <c r="DHU16" s="13"/>
      <c r="DHV16" s="13"/>
      <c r="DHW16" s="13"/>
      <c r="DHX16" s="13"/>
      <c r="DHY16" s="13"/>
      <c r="DHZ16" s="13"/>
      <c r="DIA16" s="13"/>
      <c r="DIB16" s="13"/>
      <c r="DIC16" s="13"/>
      <c r="DID16" s="13"/>
      <c r="DIE16" s="13"/>
      <c r="DIF16" s="13"/>
      <c r="DIG16" s="13"/>
      <c r="DIH16" s="13"/>
      <c r="DII16" s="13"/>
      <c r="DIJ16" s="13"/>
      <c r="DIK16" s="13"/>
      <c r="DIL16" s="13"/>
      <c r="DIM16" s="13"/>
      <c r="DIN16" s="13"/>
      <c r="DIO16" s="13"/>
      <c r="DIP16" s="13"/>
      <c r="DIQ16" s="13"/>
      <c r="DIR16" s="13"/>
      <c r="DIS16" s="13"/>
      <c r="DIT16" s="13"/>
      <c r="DIU16" s="13"/>
      <c r="DIV16" s="13"/>
      <c r="DIW16" s="13"/>
      <c r="DIX16" s="13"/>
      <c r="DIY16" s="13"/>
      <c r="DIZ16" s="13"/>
      <c r="DJA16" s="13"/>
      <c r="DJB16" s="13"/>
      <c r="DJC16" s="13"/>
      <c r="DJD16" s="13"/>
      <c r="DJE16" s="13"/>
      <c r="DJF16" s="13"/>
      <c r="DJG16" s="13"/>
      <c r="DJH16" s="13"/>
      <c r="DJI16" s="13"/>
      <c r="DJJ16" s="13"/>
      <c r="DJK16" s="13"/>
      <c r="DJL16" s="13"/>
      <c r="DJM16" s="13"/>
      <c r="DJN16" s="13"/>
      <c r="DJO16" s="13"/>
      <c r="DJP16" s="13"/>
      <c r="DJQ16" s="13"/>
      <c r="DJR16" s="13"/>
      <c r="DJS16" s="13"/>
      <c r="DJT16" s="13"/>
      <c r="DJU16" s="13"/>
      <c r="DJV16" s="13"/>
      <c r="DJW16" s="13"/>
      <c r="DJX16" s="13"/>
      <c r="DJY16" s="13"/>
      <c r="DJZ16" s="13"/>
      <c r="DKA16" s="13"/>
      <c r="DKB16" s="13"/>
      <c r="DKC16" s="13"/>
      <c r="DKD16" s="13"/>
      <c r="DKE16" s="13"/>
      <c r="DKF16" s="13"/>
      <c r="DKG16" s="13"/>
      <c r="DKH16" s="13"/>
      <c r="DKI16" s="13"/>
      <c r="DKJ16" s="13"/>
      <c r="DKK16" s="13"/>
      <c r="DKL16" s="13"/>
      <c r="DKM16" s="13"/>
      <c r="DKN16" s="13"/>
      <c r="DKO16" s="13"/>
      <c r="DKP16" s="13"/>
      <c r="DKQ16" s="13"/>
      <c r="DKR16" s="13"/>
      <c r="DKS16" s="13"/>
      <c r="DKT16" s="13"/>
      <c r="DKU16" s="13"/>
      <c r="DKV16" s="13"/>
      <c r="DKW16" s="13"/>
      <c r="DKX16" s="13"/>
      <c r="DKY16" s="13"/>
      <c r="DKZ16" s="13"/>
      <c r="DLA16" s="13"/>
      <c r="DLB16" s="13"/>
      <c r="DLC16" s="13"/>
      <c r="DLD16" s="13"/>
      <c r="DLE16" s="13"/>
      <c r="DLF16" s="13"/>
      <c r="DLG16" s="13"/>
      <c r="DLH16" s="13"/>
      <c r="DLI16" s="13"/>
      <c r="DLJ16" s="13"/>
      <c r="DLK16" s="13"/>
      <c r="DLL16" s="13"/>
      <c r="DLM16" s="13"/>
      <c r="DLN16" s="13"/>
      <c r="DLO16" s="13"/>
      <c r="DLP16" s="13"/>
      <c r="DLQ16" s="13"/>
      <c r="DLR16" s="13"/>
      <c r="DLS16" s="13"/>
      <c r="DLT16" s="13"/>
      <c r="DLU16" s="13"/>
      <c r="DLV16" s="13"/>
      <c r="DLW16" s="13"/>
      <c r="DLX16" s="13"/>
      <c r="DLY16" s="13"/>
      <c r="DLZ16" s="13"/>
      <c r="DMA16" s="13"/>
      <c r="DMB16" s="13"/>
      <c r="DMC16" s="13"/>
      <c r="DMD16" s="13"/>
      <c r="DME16" s="13"/>
      <c r="DMF16" s="13"/>
      <c r="DMG16" s="13"/>
      <c r="DMH16" s="13"/>
      <c r="DMI16" s="13"/>
      <c r="DMJ16" s="13"/>
      <c r="DMK16" s="13"/>
      <c r="DML16" s="13"/>
      <c r="DMM16" s="13"/>
      <c r="DMN16" s="13"/>
      <c r="DMO16" s="13"/>
      <c r="DMP16" s="13"/>
      <c r="DMQ16" s="13"/>
      <c r="DMR16" s="13"/>
      <c r="DMS16" s="13"/>
      <c r="DMT16" s="13"/>
      <c r="DMU16" s="13"/>
      <c r="DMV16" s="13"/>
      <c r="DMW16" s="13"/>
      <c r="DMX16" s="13"/>
      <c r="DMY16" s="13"/>
      <c r="DMZ16" s="13"/>
      <c r="DNA16" s="13"/>
      <c r="DNB16" s="13"/>
      <c r="DNC16" s="13"/>
      <c r="DND16" s="13"/>
      <c r="DNE16" s="13"/>
      <c r="DNF16" s="13"/>
      <c r="DNG16" s="13"/>
      <c r="DNH16" s="13"/>
      <c r="DNI16" s="13"/>
      <c r="DNJ16" s="13"/>
      <c r="DNK16" s="13"/>
      <c r="DNL16" s="13"/>
      <c r="DNM16" s="13"/>
      <c r="DNN16" s="13"/>
      <c r="DNO16" s="13"/>
      <c r="DNP16" s="13"/>
      <c r="DNQ16" s="13"/>
      <c r="DNR16" s="13"/>
      <c r="DNS16" s="13"/>
      <c r="DNT16" s="13"/>
      <c r="DNU16" s="13"/>
      <c r="DNV16" s="13"/>
      <c r="DNW16" s="13"/>
      <c r="DNX16" s="13"/>
      <c r="DNY16" s="13"/>
      <c r="DNZ16" s="13"/>
      <c r="DOA16" s="13"/>
      <c r="DOB16" s="13"/>
      <c r="DOC16" s="13"/>
      <c r="DOD16" s="13"/>
      <c r="DOE16" s="13"/>
      <c r="DOF16" s="13"/>
      <c r="DOG16" s="13"/>
      <c r="DOH16" s="13"/>
      <c r="DOI16" s="13"/>
      <c r="DOJ16" s="13"/>
      <c r="DOK16" s="13"/>
      <c r="DOL16" s="13"/>
      <c r="DOM16" s="13"/>
      <c r="DON16" s="13"/>
      <c r="DOO16" s="13"/>
      <c r="DOP16" s="13"/>
      <c r="DOQ16" s="13"/>
      <c r="DOR16" s="13"/>
      <c r="DOS16" s="13"/>
      <c r="DOT16" s="13"/>
      <c r="DOU16" s="13"/>
      <c r="DOV16" s="13"/>
      <c r="DOW16" s="13"/>
      <c r="DOX16" s="13"/>
      <c r="DOY16" s="13"/>
      <c r="DOZ16" s="13"/>
      <c r="DPA16" s="13"/>
      <c r="DPB16" s="13"/>
      <c r="DPC16" s="13"/>
      <c r="DPD16" s="13"/>
      <c r="DPE16" s="13"/>
      <c r="DPF16" s="13"/>
      <c r="DPG16" s="13"/>
      <c r="DPH16" s="13"/>
      <c r="DPI16" s="13"/>
      <c r="DPJ16" s="13"/>
      <c r="DPK16" s="13"/>
      <c r="DPL16" s="13"/>
      <c r="DPM16" s="13"/>
      <c r="DPN16" s="13"/>
      <c r="DPO16" s="13"/>
      <c r="DPP16" s="13"/>
      <c r="DPQ16" s="13"/>
      <c r="DPR16" s="13"/>
      <c r="DPS16" s="13"/>
      <c r="DPT16" s="13"/>
      <c r="DPU16" s="13"/>
      <c r="DPV16" s="13"/>
      <c r="DPW16" s="13"/>
      <c r="DPX16" s="13"/>
      <c r="DPY16" s="13"/>
      <c r="DPZ16" s="13"/>
      <c r="DQA16" s="13"/>
      <c r="DQB16" s="13"/>
      <c r="DQC16" s="13"/>
      <c r="DQD16" s="13"/>
      <c r="DQE16" s="13"/>
      <c r="DQF16" s="13"/>
      <c r="DQG16" s="13"/>
      <c r="DQH16" s="13"/>
      <c r="DQI16" s="13"/>
      <c r="DQJ16" s="13"/>
      <c r="DQK16" s="13"/>
      <c r="DQL16" s="13"/>
      <c r="DQM16" s="13"/>
      <c r="DQN16" s="13"/>
      <c r="DQO16" s="13"/>
      <c r="DQP16" s="13"/>
      <c r="DQQ16" s="13"/>
      <c r="DQR16" s="13"/>
      <c r="DQS16" s="13"/>
      <c r="DQT16" s="13"/>
      <c r="DQU16" s="13"/>
      <c r="DQV16" s="13"/>
      <c r="DQW16" s="13"/>
      <c r="DQX16" s="13"/>
      <c r="DQY16" s="13"/>
      <c r="DQZ16" s="13"/>
      <c r="DRA16" s="13"/>
      <c r="DRB16" s="13"/>
      <c r="DRC16" s="13"/>
      <c r="DRD16" s="13"/>
      <c r="DRE16" s="13"/>
      <c r="DRF16" s="13"/>
      <c r="DRG16" s="13"/>
      <c r="DRH16" s="13"/>
      <c r="DRI16" s="13"/>
      <c r="DRJ16" s="13"/>
      <c r="DRK16" s="13"/>
      <c r="DRL16" s="13"/>
      <c r="DRM16" s="13"/>
      <c r="DRN16" s="13"/>
      <c r="DRO16" s="13"/>
      <c r="DRP16" s="13"/>
      <c r="DRQ16" s="13"/>
      <c r="DRR16" s="13"/>
      <c r="DRS16" s="13"/>
      <c r="DRT16" s="13"/>
      <c r="DRU16" s="13"/>
      <c r="DRV16" s="13"/>
      <c r="DRW16" s="13"/>
      <c r="DRX16" s="13"/>
      <c r="DRY16" s="13"/>
      <c r="DRZ16" s="13"/>
      <c r="DSA16" s="13"/>
      <c r="DSB16" s="13"/>
      <c r="DSC16" s="13"/>
      <c r="DSD16" s="13"/>
      <c r="DSE16" s="13"/>
      <c r="DSF16" s="13"/>
      <c r="DSG16" s="13"/>
      <c r="DSH16" s="13"/>
      <c r="DSI16" s="13"/>
      <c r="DSJ16" s="13"/>
      <c r="DSK16" s="13"/>
      <c r="DSL16" s="13"/>
      <c r="DSM16" s="13"/>
      <c r="DSN16" s="13"/>
      <c r="DSO16" s="13"/>
      <c r="DSP16" s="13"/>
      <c r="DSQ16" s="13"/>
      <c r="DSR16" s="13"/>
      <c r="DSS16" s="13"/>
      <c r="DST16" s="13"/>
      <c r="DSU16" s="13"/>
      <c r="DSV16" s="13"/>
      <c r="DSW16" s="13"/>
      <c r="DSX16" s="13"/>
      <c r="DSY16" s="13"/>
      <c r="DSZ16" s="13"/>
      <c r="DTA16" s="13"/>
      <c r="DTB16" s="13"/>
      <c r="DTC16" s="13"/>
      <c r="DTD16" s="13"/>
      <c r="DTE16" s="13"/>
      <c r="DTF16" s="13"/>
      <c r="DTG16" s="13"/>
      <c r="DTH16" s="13"/>
      <c r="DTI16" s="13"/>
      <c r="DTJ16" s="13"/>
      <c r="DTK16" s="13"/>
      <c r="DTL16" s="13"/>
      <c r="DTM16" s="13"/>
      <c r="DTN16" s="13"/>
      <c r="DTO16" s="13"/>
      <c r="DTP16" s="13"/>
      <c r="DTQ16" s="13"/>
      <c r="DTR16" s="13"/>
      <c r="DTS16" s="13"/>
      <c r="DTT16" s="13"/>
      <c r="DTU16" s="13"/>
      <c r="DTV16" s="13"/>
      <c r="DTW16" s="13"/>
      <c r="DTX16" s="13"/>
      <c r="DTY16" s="13"/>
      <c r="DTZ16" s="13"/>
      <c r="DUA16" s="13"/>
      <c r="DUB16" s="13"/>
      <c r="DUC16" s="13"/>
      <c r="DUD16" s="13"/>
      <c r="DUE16" s="13"/>
      <c r="DUF16" s="13"/>
      <c r="DUG16" s="13"/>
      <c r="DUH16" s="13"/>
      <c r="DUI16" s="13"/>
      <c r="DUJ16" s="13"/>
      <c r="DUK16" s="13"/>
      <c r="DUL16" s="13"/>
      <c r="DUM16" s="13"/>
      <c r="DUN16" s="13"/>
      <c r="DUO16" s="13"/>
      <c r="DUP16" s="13"/>
      <c r="DUQ16" s="13"/>
      <c r="DUR16" s="13"/>
      <c r="DUS16" s="13"/>
      <c r="DUT16" s="13"/>
      <c r="DUU16" s="13"/>
      <c r="DUV16" s="13"/>
      <c r="DUW16" s="13"/>
      <c r="DUX16" s="13"/>
      <c r="DUY16" s="13"/>
      <c r="DUZ16" s="13"/>
      <c r="DVA16" s="13"/>
      <c r="DVB16" s="13"/>
      <c r="DVC16" s="13"/>
      <c r="DVD16" s="13"/>
      <c r="DVE16" s="13"/>
      <c r="DVF16" s="13"/>
      <c r="DVG16" s="13"/>
      <c r="DVH16" s="13"/>
      <c r="DVI16" s="13"/>
      <c r="DVJ16" s="13"/>
      <c r="DVK16" s="13"/>
      <c r="DVL16" s="13"/>
      <c r="DVM16" s="13"/>
      <c r="DVN16" s="13"/>
      <c r="DVO16" s="13"/>
      <c r="DVP16" s="13"/>
      <c r="DVQ16" s="13"/>
      <c r="DVR16" s="13"/>
      <c r="DVS16" s="13"/>
      <c r="DVT16" s="13"/>
      <c r="DVU16" s="13"/>
      <c r="DVV16" s="13"/>
      <c r="DVW16" s="13"/>
      <c r="DVX16" s="13"/>
      <c r="DVY16" s="13"/>
      <c r="DVZ16" s="13"/>
      <c r="DWA16" s="13"/>
      <c r="DWB16" s="13"/>
      <c r="DWC16" s="13"/>
      <c r="DWD16" s="13"/>
      <c r="DWE16" s="13"/>
      <c r="DWF16" s="13"/>
      <c r="DWG16" s="13"/>
      <c r="DWH16" s="13"/>
      <c r="DWI16" s="13"/>
      <c r="DWJ16" s="13"/>
      <c r="DWK16" s="13"/>
      <c r="DWL16" s="13"/>
      <c r="DWM16" s="13"/>
      <c r="DWN16" s="13"/>
      <c r="DWO16" s="13"/>
      <c r="DWP16" s="13"/>
      <c r="DWQ16" s="13"/>
      <c r="DWR16" s="13"/>
      <c r="DWS16" s="13"/>
      <c r="DWT16" s="13"/>
      <c r="DWU16" s="13"/>
      <c r="DWV16" s="13"/>
      <c r="DWW16" s="13"/>
      <c r="DWX16" s="13"/>
      <c r="DWY16" s="13"/>
      <c r="DWZ16" s="13"/>
      <c r="DXA16" s="13"/>
      <c r="DXB16" s="13"/>
      <c r="DXC16" s="13"/>
      <c r="DXD16" s="13"/>
      <c r="DXE16" s="13"/>
      <c r="DXF16" s="13"/>
      <c r="DXG16" s="13"/>
      <c r="DXH16" s="13"/>
      <c r="DXI16" s="13"/>
      <c r="DXJ16" s="13"/>
      <c r="DXK16" s="13"/>
      <c r="DXL16" s="13"/>
      <c r="DXM16" s="13"/>
      <c r="DXN16" s="13"/>
      <c r="DXO16" s="13"/>
      <c r="DXP16" s="13"/>
      <c r="DXQ16" s="13"/>
      <c r="DXR16" s="13"/>
      <c r="DXS16" s="13"/>
      <c r="DXT16" s="13"/>
      <c r="DXU16" s="13"/>
      <c r="DXV16" s="13"/>
      <c r="DXW16" s="13"/>
      <c r="DXX16" s="13"/>
      <c r="DXY16" s="13"/>
      <c r="DXZ16" s="13"/>
      <c r="DYA16" s="13"/>
      <c r="DYB16" s="13"/>
      <c r="DYC16" s="13"/>
      <c r="DYD16" s="13"/>
      <c r="DYE16" s="13"/>
      <c r="DYF16" s="13"/>
      <c r="DYG16" s="13"/>
      <c r="DYH16" s="13"/>
      <c r="DYI16" s="13"/>
      <c r="DYJ16" s="13"/>
      <c r="DYK16" s="13"/>
      <c r="DYL16" s="13"/>
      <c r="DYM16" s="13"/>
      <c r="DYN16" s="13"/>
      <c r="DYO16" s="13"/>
      <c r="DYP16" s="13"/>
      <c r="DYQ16" s="13"/>
      <c r="DYR16" s="13"/>
      <c r="DYS16" s="13"/>
      <c r="DYT16" s="13"/>
      <c r="DYU16" s="13"/>
      <c r="DYV16" s="13"/>
      <c r="DYW16" s="13"/>
      <c r="DYX16" s="13"/>
      <c r="DYY16" s="13"/>
      <c r="DYZ16" s="13"/>
      <c r="DZA16" s="13"/>
      <c r="DZB16" s="13"/>
      <c r="DZC16" s="13"/>
      <c r="DZD16" s="13"/>
      <c r="DZE16" s="13"/>
      <c r="DZF16" s="13"/>
      <c r="DZG16" s="13"/>
      <c r="DZH16" s="13"/>
      <c r="DZI16" s="13"/>
      <c r="DZJ16" s="13"/>
      <c r="DZK16" s="13"/>
      <c r="DZL16" s="13"/>
      <c r="DZM16" s="13"/>
      <c r="DZN16" s="13"/>
      <c r="DZO16" s="13"/>
      <c r="DZP16" s="13"/>
      <c r="DZQ16" s="13"/>
      <c r="DZR16" s="13"/>
      <c r="DZS16" s="13"/>
      <c r="DZT16" s="13"/>
      <c r="DZU16" s="13"/>
      <c r="DZV16" s="13"/>
      <c r="DZW16" s="13"/>
      <c r="DZX16" s="13"/>
      <c r="DZY16" s="13"/>
      <c r="DZZ16" s="13"/>
      <c r="EAA16" s="13"/>
      <c r="EAB16" s="13"/>
      <c r="EAC16" s="13"/>
      <c r="EAD16" s="13"/>
      <c r="EAE16" s="13"/>
      <c r="EAF16" s="13"/>
      <c r="EAG16" s="13"/>
      <c r="EAH16" s="13"/>
      <c r="EAI16" s="13"/>
      <c r="EAJ16" s="13"/>
      <c r="EAK16" s="13"/>
      <c r="EAL16" s="13"/>
      <c r="EAM16" s="13"/>
      <c r="EAN16" s="13"/>
      <c r="EAO16" s="13"/>
      <c r="EAP16" s="13"/>
      <c r="EAQ16" s="13"/>
      <c r="EAR16" s="13"/>
      <c r="EAS16" s="13"/>
      <c r="EAT16" s="13"/>
      <c r="EAU16" s="13"/>
      <c r="EAV16" s="13"/>
      <c r="EAW16" s="13"/>
      <c r="EAX16" s="13"/>
      <c r="EAY16" s="13"/>
      <c r="EAZ16" s="13"/>
      <c r="EBA16" s="13"/>
      <c r="EBB16" s="13"/>
      <c r="EBC16" s="13"/>
      <c r="EBD16" s="13"/>
      <c r="EBE16" s="13"/>
      <c r="EBF16" s="13"/>
      <c r="EBG16" s="13"/>
      <c r="EBH16" s="13"/>
      <c r="EBI16" s="13"/>
      <c r="EBJ16" s="13"/>
      <c r="EBK16" s="13"/>
      <c r="EBL16" s="13"/>
      <c r="EBM16" s="13"/>
      <c r="EBN16" s="13"/>
      <c r="EBO16" s="13"/>
      <c r="EBP16" s="13"/>
      <c r="EBQ16" s="13"/>
      <c r="EBR16" s="13"/>
      <c r="EBS16" s="13"/>
      <c r="EBT16" s="13"/>
      <c r="EBU16" s="13"/>
      <c r="EBV16" s="13"/>
      <c r="EBW16" s="13"/>
      <c r="EBX16" s="13"/>
      <c r="EBY16" s="13"/>
      <c r="EBZ16" s="13"/>
      <c r="ECA16" s="13"/>
      <c r="ECB16" s="13"/>
      <c r="ECC16" s="13"/>
      <c r="ECD16" s="13"/>
      <c r="ECE16" s="13"/>
      <c r="ECF16" s="13"/>
      <c r="ECG16" s="13"/>
      <c r="ECH16" s="13"/>
      <c r="ECI16" s="13"/>
      <c r="ECJ16" s="13"/>
      <c r="ECK16" s="13"/>
      <c r="ECL16" s="13"/>
      <c r="ECM16" s="13"/>
      <c r="ECN16" s="13"/>
      <c r="ECO16" s="13"/>
      <c r="ECP16" s="13"/>
      <c r="ECQ16" s="13"/>
      <c r="ECR16" s="13"/>
      <c r="ECS16" s="13"/>
      <c r="ECT16" s="13"/>
      <c r="ECU16" s="13"/>
      <c r="ECV16" s="13"/>
      <c r="ECW16" s="13"/>
      <c r="ECX16" s="13"/>
      <c r="ECY16" s="13"/>
      <c r="ECZ16" s="13"/>
      <c r="EDA16" s="13"/>
      <c r="EDB16" s="13"/>
      <c r="EDC16" s="13"/>
      <c r="EDD16" s="13"/>
      <c r="EDE16" s="13"/>
      <c r="EDF16" s="13"/>
      <c r="EDG16" s="13"/>
      <c r="EDH16" s="13"/>
      <c r="EDI16" s="13"/>
      <c r="EDJ16" s="13"/>
      <c r="EDK16" s="13"/>
      <c r="EDL16" s="13"/>
      <c r="EDM16" s="13"/>
      <c r="EDN16" s="13"/>
      <c r="EDO16" s="13"/>
      <c r="EDP16" s="13"/>
      <c r="EDQ16" s="13"/>
      <c r="EDR16" s="13"/>
      <c r="EDS16" s="13"/>
      <c r="EDT16" s="13"/>
      <c r="EDU16" s="13"/>
      <c r="EDV16" s="13"/>
      <c r="EDW16" s="13"/>
      <c r="EDX16" s="13"/>
      <c r="EDY16" s="13"/>
      <c r="EDZ16" s="13"/>
      <c r="EEA16" s="13"/>
      <c r="EEB16" s="13"/>
      <c r="EEC16" s="13"/>
      <c r="EED16" s="13"/>
      <c r="EEE16" s="13"/>
      <c r="EEF16" s="13"/>
      <c r="EEG16" s="13"/>
      <c r="EEH16" s="13"/>
      <c r="EEI16" s="13"/>
      <c r="EEJ16" s="13"/>
      <c r="EEK16" s="13"/>
      <c r="EEL16" s="13"/>
      <c r="EEM16" s="13"/>
      <c r="EEN16" s="13"/>
      <c r="EEO16" s="13"/>
      <c r="EEP16" s="13"/>
      <c r="EEQ16" s="13"/>
      <c r="EER16" s="13"/>
      <c r="EES16" s="13"/>
      <c r="EET16" s="13"/>
      <c r="EEU16" s="13"/>
      <c r="EEV16" s="13"/>
      <c r="EEW16" s="13"/>
      <c r="EEX16" s="13"/>
      <c r="EEY16" s="13"/>
      <c r="EEZ16" s="13"/>
      <c r="EFA16" s="13"/>
      <c r="EFB16" s="13"/>
      <c r="EFC16" s="13"/>
      <c r="EFD16" s="13"/>
      <c r="EFE16" s="13"/>
      <c r="EFF16" s="13"/>
      <c r="EFG16" s="13"/>
      <c r="EFH16" s="13"/>
      <c r="EFI16" s="13"/>
      <c r="EFJ16" s="13"/>
      <c r="EFK16" s="13"/>
      <c r="EFL16" s="13"/>
      <c r="EFM16" s="13"/>
      <c r="EFN16" s="13"/>
      <c r="EFO16" s="13"/>
      <c r="EFP16" s="13"/>
      <c r="EFQ16" s="13"/>
      <c r="EFR16" s="13"/>
      <c r="EFS16" s="13"/>
      <c r="EFT16" s="13"/>
      <c r="EFU16" s="13"/>
      <c r="EFV16" s="13"/>
      <c r="EFW16" s="13"/>
      <c r="EFX16" s="13"/>
      <c r="EFY16" s="13"/>
      <c r="EFZ16" s="13"/>
      <c r="EGA16" s="13"/>
      <c r="EGB16" s="13"/>
      <c r="EGC16" s="13"/>
      <c r="EGD16" s="13"/>
      <c r="EGE16" s="13"/>
      <c r="EGF16" s="13"/>
      <c r="EGG16" s="13"/>
      <c r="EGH16" s="13"/>
      <c r="EGI16" s="13"/>
      <c r="EGJ16" s="13"/>
      <c r="EGK16" s="13"/>
      <c r="EGL16" s="13"/>
      <c r="EGM16" s="13"/>
      <c r="EGN16" s="13"/>
      <c r="EGO16" s="13"/>
      <c r="EGP16" s="13"/>
      <c r="EGQ16" s="13"/>
      <c r="EGR16" s="13"/>
      <c r="EGS16" s="13"/>
      <c r="EGT16" s="13"/>
      <c r="EGU16" s="13"/>
      <c r="EGV16" s="13"/>
      <c r="EGW16" s="13"/>
      <c r="EGX16" s="13"/>
      <c r="EGY16" s="13"/>
      <c r="EGZ16" s="13"/>
      <c r="EHA16" s="13"/>
      <c r="EHB16" s="13"/>
      <c r="EHC16" s="13"/>
      <c r="EHD16" s="13"/>
      <c r="EHE16" s="13"/>
      <c r="EHF16" s="13"/>
      <c r="EHG16" s="13"/>
      <c r="EHH16" s="13"/>
      <c r="EHI16" s="13"/>
      <c r="EHJ16" s="13"/>
      <c r="EHK16" s="13"/>
      <c r="EHL16" s="13"/>
      <c r="EHM16" s="13"/>
      <c r="EHN16" s="13"/>
      <c r="EHO16" s="13"/>
      <c r="EHP16" s="13"/>
      <c r="EHQ16" s="13"/>
      <c r="EHR16" s="13"/>
      <c r="EHS16" s="13"/>
      <c r="EHT16" s="13"/>
      <c r="EHU16" s="13"/>
      <c r="EHV16" s="13"/>
      <c r="EHW16" s="13"/>
      <c r="EHX16" s="13"/>
      <c r="EHY16" s="13"/>
      <c r="EHZ16" s="13"/>
      <c r="EIA16" s="13"/>
      <c r="EIB16" s="13"/>
      <c r="EIC16" s="13"/>
      <c r="EID16" s="13"/>
      <c r="EIE16" s="13"/>
      <c r="EIF16" s="13"/>
      <c r="EIG16" s="13"/>
      <c r="EIH16" s="13"/>
      <c r="EII16" s="13"/>
      <c r="EIJ16" s="13"/>
      <c r="EIK16" s="13"/>
      <c r="EIL16" s="13"/>
      <c r="EIM16" s="13"/>
      <c r="EIN16" s="13"/>
      <c r="EIO16" s="13"/>
      <c r="EIP16" s="13"/>
      <c r="EIQ16" s="13"/>
      <c r="EIR16" s="13"/>
      <c r="EIS16" s="13"/>
      <c r="EIT16" s="13"/>
      <c r="EIU16" s="13"/>
      <c r="EIV16" s="13"/>
      <c r="EIW16" s="13"/>
      <c r="EIX16" s="13"/>
      <c r="EIY16" s="13"/>
      <c r="EIZ16" s="13"/>
      <c r="EJA16" s="13"/>
      <c r="EJB16" s="13"/>
      <c r="EJC16" s="13"/>
      <c r="EJD16" s="13"/>
      <c r="EJE16" s="13"/>
      <c r="EJF16" s="13"/>
      <c r="EJG16" s="13"/>
      <c r="EJH16" s="13"/>
      <c r="EJI16" s="13"/>
      <c r="EJJ16" s="13"/>
      <c r="EJK16" s="13"/>
      <c r="EJL16" s="13"/>
      <c r="EJM16" s="13"/>
      <c r="EJN16" s="13"/>
      <c r="EJO16" s="13"/>
      <c r="EJP16" s="13"/>
      <c r="EJQ16" s="13"/>
      <c r="EJR16" s="13"/>
      <c r="EJS16" s="13"/>
      <c r="EJT16" s="13"/>
      <c r="EJU16" s="13"/>
      <c r="EJV16" s="13"/>
      <c r="EJW16" s="13"/>
      <c r="EJX16" s="13"/>
      <c r="EJY16" s="13"/>
      <c r="EJZ16" s="13"/>
      <c r="EKA16" s="13"/>
      <c r="EKB16" s="13"/>
      <c r="EKC16" s="13"/>
      <c r="EKD16" s="13"/>
      <c r="EKE16" s="13"/>
      <c r="EKF16" s="13"/>
      <c r="EKG16" s="13"/>
      <c r="EKH16" s="13"/>
      <c r="EKI16" s="13"/>
      <c r="EKJ16" s="13"/>
      <c r="EKK16" s="13"/>
      <c r="EKL16" s="13"/>
      <c r="EKM16" s="13"/>
      <c r="EKN16" s="13"/>
      <c r="EKO16" s="13"/>
      <c r="EKP16" s="13"/>
      <c r="EKQ16" s="13"/>
      <c r="EKR16" s="13"/>
      <c r="EKS16" s="13"/>
      <c r="EKT16" s="13"/>
      <c r="EKU16" s="13"/>
      <c r="EKV16" s="13"/>
      <c r="EKW16" s="13"/>
      <c r="EKX16" s="13"/>
      <c r="EKY16" s="13"/>
      <c r="EKZ16" s="13"/>
      <c r="ELA16" s="13"/>
      <c r="ELB16" s="13"/>
      <c r="ELC16" s="13"/>
      <c r="ELD16" s="13"/>
      <c r="ELE16" s="13"/>
      <c r="ELF16" s="13"/>
      <c r="ELG16" s="13"/>
      <c r="ELH16" s="13"/>
      <c r="ELI16" s="13"/>
      <c r="ELJ16" s="13"/>
      <c r="ELK16" s="13"/>
      <c r="ELL16" s="13"/>
      <c r="ELM16" s="13"/>
      <c r="ELN16" s="13"/>
      <c r="ELO16" s="13"/>
      <c r="ELP16" s="13"/>
      <c r="ELQ16" s="13"/>
      <c r="ELR16" s="13"/>
      <c r="ELS16" s="13"/>
      <c r="ELT16" s="13"/>
      <c r="ELU16" s="13"/>
      <c r="ELV16" s="13"/>
      <c r="ELW16" s="13"/>
      <c r="ELX16" s="13"/>
      <c r="ELY16" s="13"/>
      <c r="ELZ16" s="13"/>
      <c r="EMA16" s="13"/>
      <c r="EMB16" s="13"/>
      <c r="EMC16" s="13"/>
      <c r="EMD16" s="13"/>
      <c r="EME16" s="13"/>
      <c r="EMF16" s="13"/>
      <c r="EMG16" s="13"/>
      <c r="EMH16" s="13"/>
      <c r="EMI16" s="13"/>
      <c r="EMJ16" s="13"/>
      <c r="EMK16" s="13"/>
      <c r="EML16" s="13"/>
      <c r="EMM16" s="13"/>
      <c r="EMN16" s="13"/>
      <c r="EMO16" s="13"/>
      <c r="EMP16" s="13"/>
      <c r="EMQ16" s="13"/>
      <c r="EMR16" s="13"/>
      <c r="EMS16" s="13"/>
      <c r="EMT16" s="13"/>
      <c r="EMU16" s="13"/>
      <c r="EMV16" s="13"/>
      <c r="EMW16" s="13"/>
      <c r="EMX16" s="13"/>
      <c r="EMY16" s="13"/>
      <c r="EMZ16" s="13"/>
      <c r="ENA16" s="13"/>
      <c r="ENB16" s="13"/>
      <c r="ENC16" s="13"/>
      <c r="END16" s="13"/>
      <c r="ENE16" s="13"/>
      <c r="ENF16" s="13"/>
      <c r="ENG16" s="13"/>
      <c r="ENH16" s="13"/>
      <c r="ENI16" s="13"/>
      <c r="ENJ16" s="13"/>
      <c r="ENK16" s="13"/>
      <c r="ENL16" s="13"/>
      <c r="ENM16" s="13"/>
      <c r="ENN16" s="13"/>
      <c r="ENO16" s="13"/>
      <c r="ENP16" s="13"/>
      <c r="ENQ16" s="13"/>
      <c r="ENR16" s="13"/>
      <c r="ENS16" s="13"/>
      <c r="ENT16" s="13"/>
      <c r="ENU16" s="13"/>
      <c r="ENV16" s="13"/>
      <c r="ENW16" s="13"/>
      <c r="ENX16" s="13"/>
      <c r="ENY16" s="13"/>
      <c r="ENZ16" s="13"/>
      <c r="EOA16" s="13"/>
      <c r="EOB16" s="13"/>
      <c r="EOC16" s="13"/>
      <c r="EOD16" s="13"/>
      <c r="EOE16" s="13"/>
      <c r="EOF16" s="13"/>
      <c r="EOG16" s="13"/>
      <c r="EOH16" s="13"/>
      <c r="EOI16" s="13"/>
      <c r="EOJ16" s="13"/>
      <c r="EOK16" s="13"/>
      <c r="EOL16" s="13"/>
      <c r="EOM16" s="13"/>
      <c r="EON16" s="13"/>
      <c r="EOO16" s="13"/>
      <c r="EOP16" s="13"/>
      <c r="EOQ16" s="13"/>
      <c r="EOR16" s="13"/>
      <c r="EOS16" s="13"/>
      <c r="EOT16" s="13"/>
      <c r="EOU16" s="13"/>
      <c r="EOV16" s="13"/>
      <c r="EOW16" s="13"/>
      <c r="EOX16" s="13"/>
      <c r="EOY16" s="13"/>
      <c r="EOZ16" s="13"/>
      <c r="EPA16" s="13"/>
      <c r="EPB16" s="13"/>
      <c r="EPC16" s="13"/>
      <c r="EPD16" s="13"/>
      <c r="EPE16" s="13"/>
      <c r="EPF16" s="13"/>
      <c r="EPG16" s="13"/>
      <c r="EPH16" s="13"/>
      <c r="EPI16" s="13"/>
      <c r="EPJ16" s="13"/>
      <c r="EPK16" s="13"/>
      <c r="EPL16" s="13"/>
      <c r="EPM16" s="13"/>
      <c r="EPN16" s="13"/>
      <c r="EPO16" s="13"/>
      <c r="EPP16" s="13"/>
      <c r="EPQ16" s="13"/>
      <c r="EPR16" s="13"/>
      <c r="EPS16" s="13"/>
      <c r="EPT16" s="13"/>
      <c r="EPU16" s="13"/>
      <c r="EPV16" s="13"/>
      <c r="EPW16" s="13"/>
      <c r="EPX16" s="13"/>
      <c r="EPY16" s="13"/>
      <c r="EPZ16" s="13"/>
      <c r="EQA16" s="13"/>
      <c r="EQB16" s="13"/>
      <c r="EQC16" s="13"/>
      <c r="EQD16" s="13"/>
      <c r="EQE16" s="13"/>
      <c r="EQF16" s="13"/>
      <c r="EQG16" s="13"/>
      <c r="EQH16" s="13"/>
      <c r="EQI16" s="13"/>
      <c r="EQJ16" s="13"/>
      <c r="EQK16" s="13"/>
      <c r="EQL16" s="13"/>
      <c r="EQM16" s="13"/>
      <c r="EQN16" s="13"/>
      <c r="EQO16" s="13"/>
      <c r="EQP16" s="13"/>
      <c r="EQQ16" s="13"/>
      <c r="EQR16" s="13"/>
      <c r="EQS16" s="13"/>
      <c r="EQT16" s="13"/>
      <c r="EQU16" s="13"/>
      <c r="EQV16" s="13"/>
      <c r="EQW16" s="13"/>
      <c r="EQX16" s="13"/>
      <c r="EQY16" s="13"/>
      <c r="EQZ16" s="13"/>
      <c r="ERA16" s="13"/>
      <c r="ERB16" s="13"/>
      <c r="ERC16" s="13"/>
      <c r="ERD16" s="13"/>
      <c r="ERE16" s="13"/>
      <c r="ERF16" s="13"/>
      <c r="ERG16" s="13"/>
      <c r="ERH16" s="13"/>
      <c r="ERI16" s="13"/>
      <c r="ERJ16" s="13"/>
      <c r="ERK16" s="13"/>
      <c r="ERL16" s="13"/>
      <c r="ERM16" s="13"/>
      <c r="ERN16" s="13"/>
      <c r="ERO16" s="13"/>
      <c r="ERP16" s="13"/>
      <c r="ERQ16" s="13"/>
      <c r="ERR16" s="13"/>
      <c r="ERS16" s="13"/>
      <c r="ERT16" s="13"/>
      <c r="ERU16" s="13"/>
      <c r="ERV16" s="13"/>
      <c r="ERW16" s="13"/>
      <c r="ERX16" s="13"/>
      <c r="ERY16" s="13"/>
      <c r="ERZ16" s="13"/>
      <c r="ESA16" s="13"/>
      <c r="ESB16" s="13"/>
      <c r="ESC16" s="13"/>
      <c r="ESD16" s="13"/>
      <c r="ESE16" s="13"/>
      <c r="ESF16" s="13"/>
      <c r="ESG16" s="13"/>
      <c r="ESH16" s="13"/>
      <c r="ESI16" s="13"/>
      <c r="ESJ16" s="13"/>
      <c r="ESK16" s="13"/>
      <c r="ESL16" s="13"/>
      <c r="ESM16" s="13"/>
      <c r="ESN16" s="13"/>
      <c r="ESO16" s="13"/>
      <c r="ESP16" s="13"/>
      <c r="ESQ16" s="13"/>
      <c r="ESR16" s="13"/>
      <c r="ESS16" s="13"/>
      <c r="EST16" s="13"/>
      <c r="ESU16" s="13"/>
      <c r="ESV16" s="13"/>
      <c r="ESW16" s="13"/>
      <c r="ESX16" s="13"/>
      <c r="ESY16" s="13"/>
      <c r="ESZ16" s="13"/>
      <c r="ETA16" s="13"/>
      <c r="ETB16" s="13"/>
      <c r="ETC16" s="13"/>
      <c r="ETD16" s="13"/>
      <c r="ETE16" s="13"/>
      <c r="ETF16" s="13"/>
      <c r="ETG16" s="13"/>
      <c r="ETH16" s="13"/>
      <c r="ETI16" s="13"/>
      <c r="ETJ16" s="13"/>
      <c r="ETK16" s="13"/>
      <c r="ETL16" s="13"/>
      <c r="ETM16" s="13"/>
      <c r="ETN16" s="13"/>
      <c r="ETO16" s="13"/>
      <c r="ETP16" s="13"/>
      <c r="ETQ16" s="13"/>
      <c r="ETR16" s="13"/>
      <c r="ETS16" s="13"/>
      <c r="ETT16" s="13"/>
      <c r="ETU16" s="13"/>
      <c r="ETV16" s="13"/>
      <c r="ETW16" s="13"/>
      <c r="ETX16" s="13"/>
      <c r="ETY16" s="13"/>
      <c r="ETZ16" s="13"/>
      <c r="EUA16" s="13"/>
      <c r="EUB16" s="13"/>
      <c r="EUC16" s="13"/>
      <c r="EUD16" s="13"/>
      <c r="EUE16" s="13"/>
      <c r="EUF16" s="13"/>
      <c r="EUG16" s="13"/>
      <c r="EUH16" s="13"/>
      <c r="EUI16" s="13"/>
      <c r="EUJ16" s="13"/>
      <c r="EUK16" s="13"/>
      <c r="EUL16" s="13"/>
      <c r="EUM16" s="13"/>
      <c r="EUN16" s="13"/>
      <c r="EUO16" s="13"/>
      <c r="EUP16" s="13"/>
      <c r="EUQ16" s="13"/>
      <c r="EUR16" s="13"/>
      <c r="EUS16" s="13"/>
      <c r="EUT16" s="13"/>
      <c r="EUU16" s="13"/>
      <c r="EUV16" s="13"/>
      <c r="EUW16" s="13"/>
      <c r="EUX16" s="13"/>
      <c r="EUY16" s="13"/>
      <c r="EUZ16" s="13"/>
      <c r="EVA16" s="13"/>
      <c r="EVB16" s="13"/>
      <c r="EVC16" s="13"/>
      <c r="EVD16" s="13"/>
      <c r="EVE16" s="13"/>
      <c r="EVF16" s="13"/>
      <c r="EVG16" s="13"/>
      <c r="EVH16" s="13"/>
      <c r="EVI16" s="13"/>
      <c r="EVJ16" s="13"/>
      <c r="EVK16" s="13"/>
      <c r="EVL16" s="13"/>
      <c r="EVM16" s="13"/>
      <c r="EVN16" s="13"/>
      <c r="EVO16" s="13"/>
      <c r="EVP16" s="13"/>
      <c r="EVQ16" s="13"/>
      <c r="EVR16" s="13"/>
      <c r="EVS16" s="13"/>
      <c r="EVT16" s="13"/>
      <c r="EVU16" s="13"/>
      <c r="EVV16" s="13"/>
      <c r="EVW16" s="13"/>
      <c r="EVX16" s="13"/>
      <c r="EVY16" s="13"/>
      <c r="EVZ16" s="13"/>
      <c r="EWA16" s="13"/>
      <c r="EWB16" s="13"/>
      <c r="EWC16" s="13"/>
      <c r="EWD16" s="13"/>
      <c r="EWE16" s="13"/>
      <c r="EWF16" s="13"/>
      <c r="EWG16" s="13"/>
      <c r="EWH16" s="13"/>
      <c r="EWI16" s="13"/>
      <c r="EWJ16" s="13"/>
      <c r="EWK16" s="13"/>
      <c r="EWL16" s="13"/>
      <c r="EWM16" s="13"/>
      <c r="EWN16" s="13"/>
      <c r="EWO16" s="13"/>
      <c r="EWP16" s="13"/>
      <c r="EWQ16" s="13"/>
      <c r="EWR16" s="13"/>
      <c r="EWS16" s="13"/>
      <c r="EWT16" s="13"/>
      <c r="EWU16" s="13"/>
      <c r="EWV16" s="13"/>
      <c r="EWW16" s="13"/>
      <c r="EWX16" s="13"/>
      <c r="EWY16" s="13"/>
      <c r="EWZ16" s="13"/>
      <c r="EXA16" s="13"/>
      <c r="EXB16" s="13"/>
      <c r="EXC16" s="13"/>
      <c r="EXD16" s="13"/>
      <c r="EXE16" s="13"/>
      <c r="EXF16" s="13"/>
      <c r="EXG16" s="13"/>
      <c r="EXH16" s="13"/>
      <c r="EXI16" s="13"/>
      <c r="EXJ16" s="13"/>
      <c r="EXK16" s="13"/>
      <c r="EXL16" s="13"/>
      <c r="EXM16" s="13"/>
      <c r="EXN16" s="13"/>
      <c r="EXO16" s="13"/>
      <c r="EXP16" s="13"/>
      <c r="EXQ16" s="13"/>
      <c r="EXR16" s="13"/>
      <c r="EXS16" s="13"/>
      <c r="EXT16" s="13"/>
      <c r="EXU16" s="13"/>
      <c r="EXV16" s="13"/>
      <c r="EXW16" s="13"/>
      <c r="EXX16" s="13"/>
      <c r="EXY16" s="13"/>
      <c r="EXZ16" s="13"/>
      <c r="EYA16" s="13"/>
      <c r="EYB16" s="13"/>
      <c r="EYC16" s="13"/>
      <c r="EYD16" s="13"/>
      <c r="EYE16" s="13"/>
      <c r="EYF16" s="13"/>
      <c r="EYG16" s="13"/>
      <c r="EYH16" s="13"/>
      <c r="EYI16" s="13"/>
      <c r="EYJ16" s="13"/>
      <c r="EYK16" s="13"/>
      <c r="EYL16" s="13"/>
      <c r="EYM16" s="13"/>
      <c r="EYN16" s="13"/>
      <c r="EYO16" s="13"/>
      <c r="EYP16" s="13"/>
      <c r="EYQ16" s="13"/>
      <c r="EYR16" s="13"/>
      <c r="EYS16" s="13"/>
      <c r="EYT16" s="13"/>
      <c r="EYU16" s="13"/>
      <c r="EYV16" s="13"/>
      <c r="EYW16" s="13"/>
      <c r="EYX16" s="13"/>
      <c r="EYY16" s="13"/>
      <c r="EYZ16" s="13"/>
      <c r="EZA16" s="13"/>
      <c r="EZB16" s="13"/>
      <c r="EZC16" s="13"/>
      <c r="EZD16" s="13"/>
      <c r="EZE16" s="13"/>
      <c r="EZF16" s="13"/>
      <c r="EZG16" s="13"/>
      <c r="EZH16" s="13"/>
      <c r="EZI16" s="13"/>
      <c r="EZJ16" s="13"/>
      <c r="EZK16" s="13"/>
      <c r="EZL16" s="13"/>
      <c r="EZM16" s="13"/>
      <c r="EZN16" s="13"/>
      <c r="EZO16" s="13"/>
      <c r="EZP16" s="13"/>
      <c r="EZQ16" s="13"/>
      <c r="EZR16" s="13"/>
      <c r="EZS16" s="13"/>
      <c r="EZT16" s="13"/>
      <c r="EZU16" s="13"/>
      <c r="EZV16" s="13"/>
      <c r="EZW16" s="13"/>
      <c r="EZX16" s="13"/>
      <c r="EZY16" s="13"/>
      <c r="EZZ16" s="13"/>
      <c r="FAA16" s="13"/>
      <c r="FAB16" s="13"/>
      <c r="FAC16" s="13"/>
      <c r="FAD16" s="13"/>
      <c r="FAE16" s="13"/>
      <c r="FAF16" s="13"/>
      <c r="FAG16" s="13"/>
      <c r="FAH16" s="13"/>
      <c r="FAI16" s="13"/>
      <c r="FAJ16" s="13"/>
      <c r="FAK16" s="13"/>
      <c r="FAL16" s="13"/>
      <c r="FAM16" s="13"/>
      <c r="FAN16" s="13"/>
      <c r="FAO16" s="13"/>
      <c r="FAP16" s="13"/>
      <c r="FAQ16" s="13"/>
      <c r="FAR16" s="13"/>
      <c r="FAS16" s="13"/>
      <c r="FAT16" s="13"/>
      <c r="FAU16" s="13"/>
      <c r="FAV16" s="13"/>
      <c r="FAW16" s="13"/>
      <c r="FAX16" s="13"/>
      <c r="FAY16" s="13"/>
      <c r="FAZ16" s="13"/>
      <c r="FBA16" s="13"/>
      <c r="FBB16" s="13"/>
      <c r="FBC16" s="13"/>
      <c r="FBD16" s="13"/>
      <c r="FBE16" s="13"/>
      <c r="FBF16" s="13"/>
      <c r="FBG16" s="13"/>
      <c r="FBH16" s="13"/>
      <c r="FBI16" s="13"/>
      <c r="FBJ16" s="13"/>
      <c r="FBK16" s="13"/>
      <c r="FBL16" s="13"/>
      <c r="FBM16" s="13"/>
      <c r="FBN16" s="13"/>
      <c r="FBO16" s="13"/>
      <c r="FBP16" s="13"/>
      <c r="FBQ16" s="13"/>
      <c r="FBR16" s="13"/>
      <c r="FBS16" s="13"/>
      <c r="FBT16" s="13"/>
      <c r="FBU16" s="13"/>
      <c r="FBV16" s="13"/>
      <c r="FBW16" s="13"/>
      <c r="FBX16" s="13"/>
      <c r="FBY16" s="13"/>
      <c r="FBZ16" s="13"/>
      <c r="FCA16" s="13"/>
      <c r="FCB16" s="13"/>
      <c r="FCC16" s="13"/>
      <c r="FCD16" s="13"/>
      <c r="FCE16" s="13"/>
      <c r="FCF16" s="13"/>
      <c r="FCG16" s="13"/>
      <c r="FCH16" s="13"/>
      <c r="FCI16" s="13"/>
      <c r="FCJ16" s="13"/>
      <c r="FCK16" s="13"/>
      <c r="FCL16" s="13"/>
      <c r="FCM16" s="13"/>
      <c r="FCN16" s="13"/>
      <c r="FCO16" s="13"/>
      <c r="FCP16" s="13"/>
      <c r="FCQ16" s="13"/>
      <c r="FCR16" s="13"/>
      <c r="FCS16" s="13"/>
      <c r="FCT16" s="13"/>
      <c r="FCU16" s="13"/>
      <c r="FCV16" s="13"/>
      <c r="FCW16" s="13"/>
      <c r="FCX16" s="13"/>
      <c r="FCY16" s="13"/>
      <c r="FCZ16" s="13"/>
      <c r="FDA16" s="13"/>
      <c r="FDB16" s="13"/>
      <c r="FDC16" s="13"/>
      <c r="FDD16" s="13"/>
      <c r="FDE16" s="13"/>
      <c r="FDF16" s="13"/>
      <c r="FDG16" s="13"/>
      <c r="FDH16" s="13"/>
      <c r="FDI16" s="13"/>
      <c r="FDJ16" s="13"/>
      <c r="FDK16" s="13"/>
      <c r="FDL16" s="13"/>
      <c r="FDM16" s="13"/>
      <c r="FDN16" s="13"/>
      <c r="FDO16" s="13"/>
      <c r="FDP16" s="13"/>
      <c r="FDQ16" s="13"/>
      <c r="FDR16" s="13"/>
      <c r="FDS16" s="13"/>
      <c r="FDT16" s="13"/>
      <c r="FDU16" s="13"/>
      <c r="FDV16" s="13"/>
      <c r="FDW16" s="13"/>
      <c r="FDX16" s="13"/>
      <c r="FDY16" s="13"/>
      <c r="FDZ16" s="13"/>
      <c r="FEA16" s="13"/>
      <c r="FEB16" s="13"/>
      <c r="FEC16" s="13"/>
      <c r="FED16" s="13"/>
      <c r="FEE16" s="13"/>
      <c r="FEF16" s="13"/>
      <c r="FEG16" s="13"/>
      <c r="FEH16" s="13"/>
      <c r="FEI16" s="13"/>
      <c r="FEJ16" s="13"/>
      <c r="FEK16" s="13"/>
      <c r="FEL16" s="13"/>
      <c r="FEM16" s="13"/>
      <c r="FEN16" s="13"/>
      <c r="FEO16" s="13"/>
      <c r="FEP16" s="13"/>
      <c r="FEQ16" s="13"/>
      <c r="FER16" s="13"/>
      <c r="FES16" s="13"/>
      <c r="FET16" s="13"/>
      <c r="FEU16" s="13"/>
      <c r="FEV16" s="13"/>
      <c r="FEW16" s="13"/>
      <c r="FEX16" s="13"/>
      <c r="FEY16" s="13"/>
      <c r="FEZ16" s="13"/>
      <c r="FFA16" s="13"/>
      <c r="FFB16" s="13"/>
      <c r="FFC16" s="13"/>
      <c r="FFD16" s="13"/>
      <c r="FFE16" s="13"/>
      <c r="FFF16" s="13"/>
      <c r="FFG16" s="13"/>
      <c r="FFH16" s="13"/>
      <c r="FFI16" s="13"/>
      <c r="FFJ16" s="13"/>
      <c r="FFK16" s="13"/>
      <c r="FFL16" s="13"/>
      <c r="FFM16" s="13"/>
      <c r="FFN16" s="13"/>
      <c r="FFO16" s="13"/>
      <c r="FFP16" s="13"/>
      <c r="FFQ16" s="13"/>
      <c r="FFR16" s="13"/>
      <c r="FFS16" s="13"/>
      <c r="FFT16" s="13"/>
      <c r="FFU16" s="13"/>
      <c r="FFV16" s="13"/>
      <c r="FFW16" s="13"/>
      <c r="FFX16" s="13"/>
      <c r="FFY16" s="13"/>
      <c r="FFZ16" s="13"/>
      <c r="FGA16" s="13"/>
      <c r="FGB16" s="13"/>
      <c r="FGC16" s="13"/>
      <c r="FGD16" s="13"/>
      <c r="FGE16" s="13"/>
      <c r="FGF16" s="13"/>
      <c r="FGG16" s="13"/>
      <c r="FGH16" s="13"/>
      <c r="FGI16" s="13"/>
      <c r="FGJ16" s="13"/>
      <c r="FGK16" s="13"/>
      <c r="FGL16" s="13"/>
      <c r="FGM16" s="13"/>
      <c r="FGN16" s="13"/>
      <c r="FGO16" s="13"/>
      <c r="FGP16" s="13"/>
      <c r="FGQ16" s="13"/>
      <c r="FGR16" s="13"/>
      <c r="FGS16" s="13"/>
      <c r="FGT16" s="13"/>
      <c r="FGU16" s="13"/>
      <c r="FGV16" s="13"/>
      <c r="FGW16" s="13"/>
      <c r="FGX16" s="13"/>
      <c r="FGY16" s="13"/>
      <c r="FGZ16" s="13"/>
      <c r="FHA16" s="13"/>
      <c r="FHB16" s="13"/>
      <c r="FHC16" s="13"/>
      <c r="FHD16" s="13"/>
      <c r="FHE16" s="13"/>
      <c r="FHF16" s="13"/>
      <c r="FHG16" s="13"/>
      <c r="FHH16" s="13"/>
      <c r="FHI16" s="13"/>
      <c r="FHJ16" s="13"/>
      <c r="FHK16" s="13"/>
      <c r="FHL16" s="13"/>
      <c r="FHM16" s="13"/>
      <c r="FHN16" s="13"/>
      <c r="FHO16" s="13"/>
      <c r="FHP16" s="13"/>
      <c r="FHQ16" s="13"/>
      <c r="FHR16" s="13"/>
      <c r="FHS16" s="13"/>
      <c r="FHT16" s="13"/>
      <c r="FHU16" s="13"/>
      <c r="FHV16" s="13"/>
      <c r="FHW16" s="13"/>
      <c r="FHX16" s="13"/>
      <c r="FHY16" s="13"/>
      <c r="FHZ16" s="13"/>
      <c r="FIA16" s="13"/>
      <c r="FIB16" s="13"/>
      <c r="FIC16" s="13"/>
      <c r="FID16" s="13"/>
      <c r="FIE16" s="13"/>
      <c r="FIF16" s="13"/>
      <c r="FIG16" s="13"/>
      <c r="FIH16" s="13"/>
      <c r="FII16" s="13"/>
      <c r="FIJ16" s="13"/>
      <c r="FIK16" s="13"/>
      <c r="FIL16" s="13"/>
      <c r="FIM16" s="13"/>
      <c r="FIN16" s="13"/>
      <c r="FIO16" s="13"/>
      <c r="FIP16" s="13"/>
      <c r="FIQ16" s="13"/>
      <c r="FIR16" s="13"/>
      <c r="FIS16" s="13"/>
      <c r="FIT16" s="13"/>
      <c r="FIU16" s="13"/>
      <c r="FIV16" s="13"/>
      <c r="FIW16" s="13"/>
      <c r="FIX16" s="13"/>
      <c r="FIY16" s="13"/>
      <c r="FIZ16" s="13"/>
      <c r="FJA16" s="13"/>
      <c r="FJB16" s="13"/>
      <c r="FJC16" s="13"/>
      <c r="FJD16" s="13"/>
      <c r="FJE16" s="13"/>
      <c r="FJF16" s="13"/>
      <c r="FJG16" s="13"/>
      <c r="FJH16" s="13"/>
      <c r="FJI16" s="13"/>
      <c r="FJJ16" s="13"/>
      <c r="FJK16" s="13"/>
      <c r="FJL16" s="13"/>
      <c r="FJM16" s="13"/>
      <c r="FJN16" s="13"/>
      <c r="FJO16" s="13"/>
      <c r="FJP16" s="13"/>
      <c r="FJQ16" s="13"/>
      <c r="FJR16" s="13"/>
      <c r="FJS16" s="13"/>
      <c r="FJT16" s="13"/>
      <c r="FJU16" s="13"/>
      <c r="FJV16" s="13"/>
      <c r="FJW16" s="13"/>
      <c r="FJX16" s="13"/>
      <c r="FJY16" s="13"/>
      <c r="FJZ16" s="13"/>
      <c r="FKA16" s="13"/>
      <c r="FKB16" s="13"/>
      <c r="FKC16" s="13"/>
      <c r="FKD16" s="13"/>
      <c r="FKE16" s="13"/>
      <c r="FKF16" s="13"/>
      <c r="FKG16" s="13"/>
      <c r="FKH16" s="13"/>
      <c r="FKI16" s="13"/>
      <c r="FKJ16" s="13"/>
      <c r="FKK16" s="13"/>
      <c r="FKL16" s="13"/>
      <c r="FKM16" s="13"/>
      <c r="FKN16" s="13"/>
      <c r="FKO16" s="13"/>
      <c r="FKP16" s="13"/>
      <c r="FKQ16" s="13"/>
      <c r="FKR16" s="13"/>
      <c r="FKS16" s="13"/>
      <c r="FKT16" s="13"/>
      <c r="FKU16" s="13"/>
      <c r="FKV16" s="13"/>
      <c r="FKW16" s="13"/>
      <c r="FKX16" s="13"/>
      <c r="FKY16" s="13"/>
      <c r="FKZ16" s="13"/>
      <c r="FLA16" s="13"/>
      <c r="FLB16" s="13"/>
      <c r="FLC16" s="13"/>
      <c r="FLD16" s="13"/>
      <c r="FLE16" s="13"/>
      <c r="FLF16" s="13"/>
      <c r="FLG16" s="13"/>
      <c r="FLH16" s="13"/>
      <c r="FLI16" s="13"/>
      <c r="FLJ16" s="13"/>
      <c r="FLK16" s="13"/>
      <c r="FLL16" s="13"/>
      <c r="FLM16" s="13"/>
      <c r="FLN16" s="13"/>
      <c r="FLO16" s="13"/>
      <c r="FLP16" s="13"/>
      <c r="FLQ16" s="13"/>
      <c r="FLR16" s="13"/>
      <c r="FLS16" s="13"/>
      <c r="FLT16" s="13"/>
      <c r="FLU16" s="13"/>
      <c r="FLV16" s="13"/>
      <c r="FLW16" s="13"/>
      <c r="FLX16" s="13"/>
      <c r="FLY16" s="13"/>
      <c r="FLZ16" s="13"/>
      <c r="FMA16" s="13"/>
      <c r="FMB16" s="13"/>
      <c r="FMC16" s="13"/>
      <c r="FMD16" s="13"/>
      <c r="FME16" s="13"/>
      <c r="FMF16" s="13"/>
      <c r="FMG16" s="13"/>
      <c r="FMH16" s="13"/>
      <c r="FMI16" s="13"/>
      <c r="FMJ16" s="13"/>
      <c r="FMK16" s="13"/>
      <c r="FML16" s="13"/>
      <c r="FMM16" s="13"/>
      <c r="FMN16" s="13"/>
      <c r="FMO16" s="13"/>
      <c r="FMP16" s="13"/>
      <c r="FMQ16" s="13"/>
      <c r="FMR16" s="13"/>
      <c r="FMS16" s="13"/>
      <c r="FMT16" s="13"/>
      <c r="FMU16" s="13"/>
      <c r="FMV16" s="13"/>
      <c r="FMW16" s="13"/>
      <c r="FMX16" s="13"/>
      <c r="FMY16" s="13"/>
      <c r="FMZ16" s="13"/>
      <c r="FNA16" s="13"/>
      <c r="FNB16" s="13"/>
      <c r="FNC16" s="13"/>
      <c r="FND16" s="13"/>
      <c r="FNE16" s="13"/>
      <c r="FNF16" s="13"/>
      <c r="FNG16" s="13"/>
      <c r="FNH16" s="13"/>
      <c r="FNI16" s="13"/>
      <c r="FNJ16" s="13"/>
      <c r="FNK16" s="13"/>
      <c r="FNL16" s="13"/>
      <c r="FNM16" s="13"/>
      <c r="FNN16" s="13"/>
      <c r="FNO16" s="13"/>
      <c r="FNP16" s="13"/>
      <c r="FNQ16" s="13"/>
      <c r="FNR16" s="13"/>
      <c r="FNS16" s="13"/>
      <c r="FNT16" s="13"/>
      <c r="FNU16" s="13"/>
      <c r="FNV16" s="13"/>
      <c r="FNW16" s="13"/>
      <c r="FNX16" s="13"/>
      <c r="FNY16" s="13"/>
      <c r="FNZ16" s="13"/>
      <c r="FOA16" s="13"/>
      <c r="FOB16" s="13"/>
      <c r="FOC16" s="13"/>
      <c r="FOD16" s="13"/>
      <c r="FOE16" s="13"/>
      <c r="FOF16" s="13"/>
      <c r="FOG16" s="13"/>
      <c r="FOH16" s="13"/>
      <c r="FOI16" s="13"/>
      <c r="FOJ16" s="13"/>
      <c r="FOK16" s="13"/>
      <c r="FOL16" s="13"/>
      <c r="FOM16" s="13"/>
      <c r="FON16" s="13"/>
      <c r="FOO16" s="13"/>
      <c r="FOP16" s="13"/>
      <c r="FOQ16" s="13"/>
      <c r="FOR16" s="13"/>
      <c r="FOS16" s="13"/>
      <c r="FOT16" s="13"/>
      <c r="FOU16" s="13"/>
      <c r="FOV16" s="13"/>
      <c r="FOW16" s="13"/>
      <c r="FOX16" s="13"/>
      <c r="FOY16" s="13"/>
      <c r="FOZ16" s="13"/>
      <c r="FPA16" s="13"/>
      <c r="FPB16" s="13"/>
      <c r="FPC16" s="13"/>
      <c r="FPD16" s="13"/>
      <c r="FPE16" s="13"/>
      <c r="FPF16" s="13"/>
      <c r="FPG16" s="13"/>
      <c r="FPH16" s="13"/>
      <c r="FPI16" s="13"/>
      <c r="FPJ16" s="13"/>
      <c r="FPK16" s="13"/>
      <c r="FPL16" s="13"/>
      <c r="FPM16" s="13"/>
      <c r="FPN16" s="13"/>
      <c r="FPO16" s="13"/>
      <c r="FPP16" s="13"/>
      <c r="FPQ16" s="13"/>
      <c r="FPR16" s="13"/>
      <c r="FPS16" s="13"/>
      <c r="FPT16" s="13"/>
      <c r="FPU16" s="13"/>
      <c r="FPV16" s="13"/>
      <c r="FPW16" s="13"/>
      <c r="FPX16" s="13"/>
      <c r="FPY16" s="13"/>
      <c r="FPZ16" s="13"/>
      <c r="FQA16" s="13"/>
      <c r="FQB16" s="13"/>
      <c r="FQC16" s="13"/>
      <c r="FQD16" s="13"/>
      <c r="FQE16" s="13"/>
      <c r="FQF16" s="13"/>
      <c r="FQG16" s="13"/>
      <c r="FQH16" s="13"/>
      <c r="FQI16" s="13"/>
      <c r="FQJ16" s="13"/>
      <c r="FQK16" s="13"/>
      <c r="FQL16" s="13"/>
      <c r="FQM16" s="13"/>
      <c r="FQN16" s="13"/>
      <c r="FQO16" s="13"/>
      <c r="FQP16" s="13"/>
      <c r="FQQ16" s="13"/>
      <c r="FQR16" s="13"/>
      <c r="FQS16" s="13"/>
      <c r="FQT16" s="13"/>
      <c r="FQU16" s="13"/>
      <c r="FQV16" s="13"/>
      <c r="FQW16" s="13"/>
      <c r="FQX16" s="13"/>
      <c r="FQY16" s="13"/>
      <c r="FQZ16" s="13"/>
      <c r="FRA16" s="13"/>
      <c r="FRB16" s="13"/>
      <c r="FRC16" s="13"/>
      <c r="FRD16" s="13"/>
      <c r="FRE16" s="13"/>
      <c r="FRF16" s="13"/>
      <c r="FRG16" s="13"/>
      <c r="FRH16" s="13"/>
      <c r="FRI16" s="13"/>
      <c r="FRJ16" s="13"/>
      <c r="FRK16" s="13"/>
      <c r="FRL16" s="13"/>
      <c r="FRM16" s="13"/>
      <c r="FRN16" s="13"/>
      <c r="FRO16" s="13"/>
      <c r="FRP16" s="13"/>
      <c r="FRQ16" s="13"/>
      <c r="FRR16" s="13"/>
      <c r="FRS16" s="13"/>
      <c r="FRT16" s="13"/>
      <c r="FRU16" s="13"/>
      <c r="FRV16" s="13"/>
      <c r="FRW16" s="13"/>
      <c r="FRX16" s="13"/>
      <c r="FRY16" s="13"/>
      <c r="FRZ16" s="13"/>
      <c r="FSA16" s="13"/>
      <c r="FSB16" s="13"/>
      <c r="FSC16" s="13"/>
    </row>
    <row r="17" spans="1:4553" s="42" customFormat="1" ht="13.5" thickBot="1">
      <c r="A17" s="38"/>
      <c r="B17" s="39"/>
      <c r="C17" s="40"/>
      <c r="D17" s="40"/>
      <c r="E17" s="40"/>
      <c r="F17" s="40"/>
      <c r="G17" s="41"/>
      <c r="H17" s="40"/>
      <c r="I17" s="40"/>
      <c r="J17" s="40"/>
      <c r="K17" s="40"/>
      <c r="L17" s="41"/>
      <c r="M17" s="40"/>
      <c r="N17" s="40"/>
      <c r="O17" s="40"/>
      <c r="P17" s="40"/>
      <c r="Q17" s="41"/>
      <c r="R17" s="40"/>
      <c r="S17" s="40"/>
      <c r="T17" s="40"/>
      <c r="U17" s="40"/>
      <c r="V17" s="41"/>
      <c r="W17" s="40"/>
      <c r="X17" s="40"/>
      <c r="Y17" s="40"/>
      <c r="Z17" s="40"/>
      <c r="AA17" s="41"/>
      <c r="AB17" s="40"/>
      <c r="AC17" s="40"/>
      <c r="AD17" s="40"/>
      <c r="AE17" s="40"/>
      <c r="AF17" s="41"/>
      <c r="AG17" s="41"/>
      <c r="AH17" s="41"/>
      <c r="AI17" s="41"/>
      <c r="AJ17" s="41"/>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c r="BI17" s="13"/>
      <c r="BJ17" s="13"/>
      <c r="BK17" s="13"/>
      <c r="BL17" s="13"/>
      <c r="BM17" s="13"/>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O17" s="13"/>
      <c r="CP17" s="13"/>
      <c r="CQ17" s="13"/>
      <c r="CR17" s="13"/>
      <c r="CS17" s="13"/>
      <c r="CT17" s="13"/>
      <c r="CU17" s="13"/>
      <c r="CV17" s="13"/>
      <c r="CW17" s="13"/>
      <c r="CX17" s="13"/>
      <c r="CY17" s="13"/>
      <c r="CZ17" s="13"/>
      <c r="DA17" s="13"/>
      <c r="DB17" s="13"/>
      <c r="DC17" s="13"/>
      <c r="DD17" s="13"/>
      <c r="DE17" s="13"/>
      <c r="DF17" s="13"/>
      <c r="DG17" s="13"/>
      <c r="DH17" s="13"/>
      <c r="DI17" s="13"/>
      <c r="DJ17" s="13"/>
      <c r="DK17" s="13"/>
      <c r="DL17" s="13"/>
      <c r="DM17" s="13"/>
      <c r="DN17" s="13"/>
      <c r="DO17" s="13"/>
      <c r="DP17" s="13"/>
      <c r="DQ17" s="13"/>
      <c r="DR17" s="13"/>
      <c r="DS17" s="13"/>
      <c r="DT17" s="13"/>
      <c r="DU17" s="13"/>
      <c r="DV17" s="13"/>
      <c r="DW17" s="13"/>
      <c r="DX17" s="13"/>
      <c r="DY17" s="13"/>
      <c r="DZ17" s="13"/>
      <c r="EA17" s="13"/>
      <c r="EB17" s="13"/>
      <c r="EC17" s="13"/>
      <c r="ED17" s="13"/>
      <c r="EE17" s="13"/>
      <c r="EF17" s="13"/>
      <c r="EG17" s="13"/>
      <c r="EH17" s="13"/>
      <c r="EI17" s="13"/>
      <c r="EJ17" s="13"/>
      <c r="EK17" s="13"/>
      <c r="EL17" s="13"/>
      <c r="EM17" s="13"/>
      <c r="EN17" s="13"/>
      <c r="EO17" s="13"/>
      <c r="EP17" s="13"/>
      <c r="EQ17" s="13"/>
      <c r="ER17" s="13"/>
      <c r="ES17" s="13"/>
      <c r="ET17" s="13"/>
      <c r="EU17" s="13"/>
      <c r="EV17" s="13"/>
      <c r="EW17" s="13"/>
      <c r="EX17" s="13"/>
      <c r="EY17" s="13"/>
      <c r="EZ17" s="13"/>
      <c r="FA17" s="13"/>
      <c r="FB17" s="13"/>
      <c r="FC17" s="13"/>
      <c r="FD17" s="13"/>
      <c r="FE17" s="13"/>
      <c r="FF17" s="13"/>
      <c r="FG17" s="13"/>
      <c r="FH17" s="13"/>
      <c r="FI17" s="13"/>
      <c r="FJ17" s="13"/>
      <c r="FK17" s="13"/>
      <c r="FL17" s="13"/>
      <c r="FM17" s="13"/>
      <c r="FN17" s="13"/>
      <c r="FO17" s="13"/>
      <c r="FP17" s="13"/>
      <c r="FQ17" s="13"/>
      <c r="FR17" s="13"/>
      <c r="FS17" s="13"/>
      <c r="FT17" s="13"/>
      <c r="FU17" s="13"/>
      <c r="FV17" s="13"/>
      <c r="FW17" s="13"/>
      <c r="FX17" s="13"/>
      <c r="FY17" s="13"/>
      <c r="FZ17" s="13"/>
      <c r="GA17" s="13"/>
      <c r="GB17" s="13"/>
      <c r="GC17" s="13"/>
      <c r="GD17" s="13"/>
      <c r="GE17" s="13"/>
      <c r="GF17" s="13"/>
      <c r="GG17" s="13"/>
      <c r="GH17" s="13"/>
      <c r="GI17" s="13"/>
      <c r="GJ17" s="13"/>
      <c r="GK17" s="13"/>
      <c r="GL17" s="13"/>
      <c r="GM17" s="13"/>
      <c r="GN17" s="13"/>
      <c r="GO17" s="13"/>
      <c r="GP17" s="13"/>
      <c r="GQ17" s="13"/>
      <c r="GR17" s="13"/>
      <c r="GS17" s="13"/>
      <c r="GT17" s="13"/>
      <c r="GU17" s="13"/>
      <c r="GV17" s="13"/>
      <c r="GW17" s="13"/>
      <c r="GX17" s="13"/>
      <c r="GY17" s="13"/>
      <c r="GZ17" s="13"/>
      <c r="HA17" s="13"/>
      <c r="HB17" s="13"/>
      <c r="HC17" s="13"/>
      <c r="HD17" s="13"/>
      <c r="HE17" s="13"/>
      <c r="HF17" s="13"/>
      <c r="HG17" s="13"/>
      <c r="HH17" s="13"/>
      <c r="HI17" s="13"/>
      <c r="HJ17" s="13"/>
      <c r="HK17" s="13"/>
      <c r="HL17" s="13"/>
      <c r="HM17" s="13"/>
      <c r="HN17" s="13"/>
      <c r="HO17" s="13"/>
      <c r="HP17" s="13"/>
      <c r="HQ17" s="13"/>
      <c r="HR17" s="13"/>
      <c r="HS17" s="13"/>
      <c r="HT17" s="13"/>
      <c r="HU17" s="13"/>
      <c r="HV17" s="13"/>
      <c r="HW17" s="13"/>
      <c r="HX17" s="13"/>
      <c r="HY17" s="13"/>
      <c r="HZ17" s="13"/>
      <c r="IA17" s="13"/>
      <c r="IB17" s="13"/>
      <c r="IC17" s="13"/>
      <c r="ID17" s="13"/>
      <c r="IE17" s="13"/>
      <c r="IF17" s="13"/>
      <c r="IG17" s="13"/>
      <c r="IH17" s="13"/>
      <c r="II17" s="13"/>
      <c r="IJ17" s="13"/>
      <c r="IK17" s="13"/>
      <c r="IL17" s="13"/>
      <c r="IM17" s="13"/>
      <c r="IN17" s="13"/>
      <c r="IO17" s="13"/>
      <c r="IP17" s="13"/>
      <c r="IQ17" s="13"/>
      <c r="IR17" s="13"/>
      <c r="IS17" s="13"/>
      <c r="IT17" s="13"/>
      <c r="IU17" s="13"/>
      <c r="IV17" s="13"/>
      <c r="IW17" s="13"/>
      <c r="IX17" s="13"/>
      <c r="IY17" s="13"/>
      <c r="IZ17" s="13"/>
      <c r="JA17" s="13"/>
      <c r="JB17" s="13"/>
      <c r="JC17" s="13"/>
      <c r="JD17" s="13"/>
      <c r="JE17" s="13"/>
      <c r="JF17" s="13"/>
      <c r="JG17" s="13"/>
      <c r="JH17" s="13"/>
      <c r="JI17" s="13"/>
      <c r="JJ17" s="13"/>
      <c r="JK17" s="13"/>
      <c r="JL17" s="13"/>
      <c r="JM17" s="13"/>
      <c r="JN17" s="13"/>
      <c r="JO17" s="13"/>
      <c r="JP17" s="13"/>
      <c r="JQ17" s="13"/>
      <c r="JR17" s="13"/>
      <c r="JS17" s="13"/>
      <c r="JT17" s="13"/>
      <c r="JU17" s="13"/>
      <c r="JV17" s="13"/>
      <c r="JW17" s="13"/>
      <c r="JX17" s="13"/>
      <c r="JY17" s="13"/>
      <c r="JZ17" s="13"/>
      <c r="KA17" s="13"/>
      <c r="KB17" s="13"/>
      <c r="KC17" s="13"/>
      <c r="KD17" s="13"/>
      <c r="KE17" s="13"/>
      <c r="KF17" s="13"/>
      <c r="KG17" s="13"/>
      <c r="KH17" s="13"/>
      <c r="KI17" s="13"/>
      <c r="KJ17" s="13"/>
      <c r="KK17" s="13"/>
      <c r="KL17" s="13"/>
      <c r="KM17" s="13"/>
      <c r="KN17" s="13"/>
      <c r="KO17" s="13"/>
      <c r="KP17" s="13"/>
      <c r="KQ17" s="13"/>
      <c r="KR17" s="13"/>
      <c r="KS17" s="13"/>
      <c r="KT17" s="13"/>
      <c r="KU17" s="13"/>
      <c r="KV17" s="13"/>
      <c r="KW17" s="13"/>
      <c r="KX17" s="13"/>
      <c r="KY17" s="13"/>
      <c r="KZ17" s="13"/>
      <c r="LA17" s="13"/>
      <c r="LB17" s="13"/>
      <c r="LC17" s="13"/>
      <c r="LD17" s="13"/>
      <c r="LE17" s="13"/>
      <c r="LF17" s="13"/>
      <c r="LG17" s="13"/>
      <c r="LH17" s="13"/>
      <c r="LI17" s="13"/>
      <c r="LJ17" s="13"/>
      <c r="LK17" s="13"/>
      <c r="LL17" s="13"/>
      <c r="LM17" s="13"/>
      <c r="LN17" s="13"/>
      <c r="LO17" s="13"/>
      <c r="LP17" s="13"/>
      <c r="LQ17" s="13"/>
      <c r="LR17" s="13"/>
      <c r="LS17" s="13"/>
      <c r="LT17" s="13"/>
      <c r="LU17" s="13"/>
      <c r="LV17" s="13"/>
      <c r="LW17" s="13"/>
      <c r="LX17" s="13"/>
      <c r="LY17" s="13"/>
      <c r="LZ17" s="13"/>
      <c r="MA17" s="13"/>
      <c r="MB17" s="13"/>
      <c r="MC17" s="13"/>
      <c r="MD17" s="13"/>
      <c r="ME17" s="13"/>
      <c r="MF17" s="13"/>
      <c r="MG17" s="13"/>
      <c r="MH17" s="13"/>
      <c r="MI17" s="13"/>
      <c r="MJ17" s="13"/>
      <c r="MK17" s="13"/>
      <c r="ML17" s="13"/>
      <c r="MM17" s="13"/>
      <c r="MN17" s="13"/>
      <c r="MO17" s="13"/>
      <c r="MP17" s="13"/>
      <c r="MQ17" s="13"/>
      <c r="MR17" s="13"/>
      <c r="MS17" s="13"/>
      <c r="MT17" s="13"/>
      <c r="MU17" s="13"/>
      <c r="MV17" s="13"/>
      <c r="MW17" s="13"/>
      <c r="MX17" s="13"/>
      <c r="MY17" s="13"/>
      <c r="MZ17" s="13"/>
      <c r="NA17" s="13"/>
      <c r="NB17" s="13"/>
      <c r="NC17" s="13"/>
      <c r="ND17" s="13"/>
      <c r="NE17" s="13"/>
      <c r="NF17" s="13"/>
      <c r="NG17" s="13"/>
      <c r="NH17" s="13"/>
      <c r="NI17" s="13"/>
      <c r="NJ17" s="13"/>
      <c r="NK17" s="13"/>
      <c r="NL17" s="13"/>
      <c r="NM17" s="13"/>
      <c r="NN17" s="13"/>
      <c r="NO17" s="13"/>
      <c r="NP17" s="13"/>
      <c r="NQ17" s="13"/>
      <c r="NR17" s="13"/>
      <c r="NS17" s="13"/>
      <c r="NT17" s="13"/>
      <c r="NU17" s="13"/>
      <c r="NV17" s="13"/>
      <c r="NW17" s="13"/>
      <c r="NX17" s="13"/>
      <c r="NY17" s="13"/>
      <c r="NZ17" s="13"/>
      <c r="OA17" s="13"/>
      <c r="OB17" s="13"/>
      <c r="OC17" s="13"/>
      <c r="OD17" s="13"/>
      <c r="OE17" s="13"/>
      <c r="OF17" s="13"/>
      <c r="OG17" s="13"/>
      <c r="OH17" s="13"/>
      <c r="OI17" s="13"/>
      <c r="OJ17" s="13"/>
      <c r="OK17" s="13"/>
      <c r="OL17" s="13"/>
      <c r="OM17" s="13"/>
      <c r="ON17" s="13"/>
      <c r="OO17" s="13"/>
      <c r="OP17" s="13"/>
      <c r="OQ17" s="13"/>
      <c r="OR17" s="13"/>
      <c r="OS17" s="13"/>
      <c r="OT17" s="13"/>
      <c r="OU17" s="13"/>
      <c r="OV17" s="13"/>
      <c r="OW17" s="13"/>
      <c r="OX17" s="13"/>
      <c r="OY17" s="13"/>
      <c r="OZ17" s="13"/>
      <c r="PA17" s="13"/>
      <c r="PB17" s="13"/>
      <c r="PC17" s="13"/>
      <c r="PD17" s="13"/>
      <c r="PE17" s="13"/>
      <c r="PF17" s="13"/>
      <c r="PG17" s="13"/>
      <c r="PH17" s="13"/>
      <c r="PI17" s="13"/>
      <c r="PJ17" s="13"/>
      <c r="PK17" s="13"/>
      <c r="PL17" s="13"/>
      <c r="PM17" s="13"/>
      <c r="PN17" s="13"/>
      <c r="PO17" s="13"/>
      <c r="PP17" s="13"/>
      <c r="PQ17" s="13"/>
      <c r="PR17" s="13"/>
      <c r="PS17" s="13"/>
      <c r="PT17" s="13"/>
      <c r="PU17" s="13"/>
      <c r="PV17" s="13"/>
      <c r="PW17" s="13"/>
      <c r="PX17" s="13"/>
      <c r="PY17" s="13"/>
      <c r="PZ17" s="13"/>
      <c r="QA17" s="13"/>
      <c r="QB17" s="13"/>
      <c r="QC17" s="13"/>
      <c r="QD17" s="13"/>
      <c r="QE17" s="13"/>
      <c r="QF17" s="13"/>
      <c r="QG17" s="13"/>
      <c r="QH17" s="13"/>
      <c r="QI17" s="13"/>
      <c r="QJ17" s="13"/>
      <c r="QK17" s="13"/>
      <c r="QL17" s="13"/>
      <c r="QM17" s="13"/>
      <c r="QN17" s="13"/>
      <c r="QO17" s="13"/>
      <c r="QP17" s="13"/>
      <c r="QQ17" s="13"/>
      <c r="QR17" s="13"/>
      <c r="QS17" s="13"/>
      <c r="QT17" s="13"/>
      <c r="QU17" s="13"/>
      <c r="QV17" s="13"/>
      <c r="QW17" s="13"/>
      <c r="QX17" s="13"/>
      <c r="QY17" s="13"/>
      <c r="QZ17" s="13"/>
      <c r="RA17" s="13"/>
      <c r="RB17" s="13"/>
      <c r="RC17" s="13"/>
      <c r="RD17" s="13"/>
      <c r="RE17" s="13"/>
      <c r="RF17" s="13"/>
      <c r="RG17" s="13"/>
      <c r="RH17" s="13"/>
      <c r="RI17" s="13"/>
      <c r="RJ17" s="13"/>
      <c r="RK17" s="13"/>
      <c r="RL17" s="13"/>
      <c r="RM17" s="13"/>
      <c r="RN17" s="13"/>
      <c r="RO17" s="13"/>
      <c r="RP17" s="13"/>
      <c r="RQ17" s="13"/>
      <c r="RR17" s="13"/>
      <c r="RS17" s="13"/>
      <c r="RT17" s="13"/>
      <c r="RU17" s="13"/>
      <c r="RV17" s="13"/>
      <c r="RW17" s="13"/>
      <c r="RX17" s="13"/>
      <c r="RY17" s="13"/>
      <c r="RZ17" s="13"/>
      <c r="SA17" s="13"/>
      <c r="SB17" s="13"/>
      <c r="SC17" s="13"/>
      <c r="SD17" s="13"/>
      <c r="SE17" s="13"/>
      <c r="SF17" s="13"/>
      <c r="SG17" s="13"/>
      <c r="SH17" s="13"/>
      <c r="SI17" s="13"/>
      <c r="SJ17" s="13"/>
      <c r="SK17" s="13"/>
      <c r="SL17" s="13"/>
      <c r="SM17" s="13"/>
      <c r="SN17" s="13"/>
      <c r="SO17" s="13"/>
      <c r="SP17" s="13"/>
      <c r="SQ17" s="13"/>
      <c r="SR17" s="13"/>
      <c r="SS17" s="13"/>
      <c r="ST17" s="13"/>
      <c r="SU17" s="13"/>
      <c r="SV17" s="13"/>
      <c r="SW17" s="13"/>
      <c r="SX17" s="13"/>
      <c r="SY17" s="13"/>
      <c r="SZ17" s="13"/>
      <c r="TA17" s="13"/>
      <c r="TB17" s="13"/>
      <c r="TC17" s="13"/>
      <c r="TD17" s="13"/>
      <c r="TE17" s="13"/>
      <c r="TF17" s="13"/>
      <c r="TG17" s="13"/>
      <c r="TH17" s="13"/>
      <c r="TI17" s="13"/>
      <c r="TJ17" s="13"/>
      <c r="TK17" s="13"/>
      <c r="TL17" s="13"/>
      <c r="TM17" s="13"/>
      <c r="TN17" s="13"/>
      <c r="TO17" s="13"/>
      <c r="TP17" s="13"/>
      <c r="TQ17" s="13"/>
      <c r="TR17" s="13"/>
      <c r="TS17" s="13"/>
      <c r="TT17" s="13"/>
      <c r="TU17" s="13"/>
      <c r="TV17" s="13"/>
      <c r="TW17" s="13"/>
      <c r="TX17" s="13"/>
      <c r="TY17" s="13"/>
      <c r="TZ17" s="13"/>
      <c r="UA17" s="13"/>
      <c r="UB17" s="13"/>
      <c r="UC17" s="13"/>
      <c r="UD17" s="13"/>
      <c r="UE17" s="13"/>
      <c r="UF17" s="13"/>
      <c r="UG17" s="13"/>
      <c r="UH17" s="13"/>
      <c r="UI17" s="13"/>
      <c r="UJ17" s="13"/>
      <c r="UK17" s="13"/>
      <c r="UL17" s="13"/>
      <c r="UM17" s="13"/>
      <c r="UN17" s="13"/>
      <c r="UO17" s="13"/>
      <c r="UP17" s="13"/>
      <c r="UQ17" s="13"/>
      <c r="UR17" s="13"/>
      <c r="US17" s="13"/>
      <c r="UT17" s="13"/>
      <c r="UU17" s="13"/>
      <c r="UV17" s="13"/>
      <c r="UW17" s="13"/>
      <c r="UX17" s="13"/>
      <c r="UY17" s="13"/>
      <c r="UZ17" s="13"/>
      <c r="VA17" s="13"/>
      <c r="VB17" s="13"/>
      <c r="VC17" s="13"/>
      <c r="VD17" s="13"/>
      <c r="VE17" s="13"/>
      <c r="VF17" s="13"/>
      <c r="VG17" s="13"/>
      <c r="VH17" s="13"/>
      <c r="VI17" s="13"/>
      <c r="VJ17" s="13"/>
      <c r="VK17" s="13"/>
      <c r="VL17" s="13"/>
      <c r="VM17" s="13"/>
      <c r="VN17" s="13"/>
      <c r="VO17" s="13"/>
      <c r="VP17" s="13"/>
      <c r="VQ17" s="13"/>
      <c r="VR17" s="13"/>
      <c r="VS17" s="13"/>
      <c r="VT17" s="13"/>
      <c r="VU17" s="13"/>
      <c r="VV17" s="13"/>
      <c r="VW17" s="13"/>
      <c r="VX17" s="13"/>
      <c r="VY17" s="13"/>
      <c r="VZ17" s="13"/>
      <c r="WA17" s="13"/>
      <c r="WB17" s="13"/>
      <c r="WC17" s="13"/>
      <c r="WD17" s="13"/>
      <c r="WE17" s="13"/>
      <c r="WF17" s="13"/>
      <c r="WG17" s="13"/>
      <c r="WH17" s="13"/>
      <c r="WI17" s="13"/>
      <c r="WJ17" s="13"/>
      <c r="WK17" s="13"/>
      <c r="WL17" s="13"/>
      <c r="WM17" s="13"/>
      <c r="WN17" s="13"/>
      <c r="WO17" s="13"/>
      <c r="WP17" s="13"/>
      <c r="WQ17" s="13"/>
      <c r="WR17" s="13"/>
      <c r="WS17" s="13"/>
      <c r="WT17" s="13"/>
      <c r="WU17" s="13"/>
      <c r="WV17" s="13"/>
      <c r="WW17" s="13"/>
      <c r="WX17" s="13"/>
      <c r="WY17" s="13"/>
      <c r="WZ17" s="13"/>
      <c r="XA17" s="13"/>
      <c r="XB17" s="13"/>
      <c r="XC17" s="13"/>
      <c r="XD17" s="13"/>
      <c r="XE17" s="13"/>
      <c r="XF17" s="13"/>
      <c r="XG17" s="13"/>
      <c r="XH17" s="13"/>
      <c r="XI17" s="13"/>
      <c r="XJ17" s="13"/>
      <c r="XK17" s="13"/>
      <c r="XL17" s="13"/>
      <c r="XM17" s="13"/>
      <c r="XN17" s="13"/>
      <c r="XO17" s="13"/>
      <c r="XP17" s="13"/>
      <c r="XQ17" s="13"/>
      <c r="XR17" s="13"/>
      <c r="XS17" s="13"/>
      <c r="XT17" s="13"/>
      <c r="XU17" s="13"/>
      <c r="XV17" s="13"/>
      <c r="XW17" s="13"/>
      <c r="XX17" s="13"/>
      <c r="XY17" s="13"/>
      <c r="XZ17" s="13"/>
      <c r="YA17" s="13"/>
      <c r="YB17" s="13"/>
      <c r="YC17" s="13"/>
      <c r="YD17" s="13"/>
      <c r="YE17" s="13"/>
      <c r="YF17" s="13"/>
      <c r="YG17" s="13"/>
      <c r="YH17" s="13"/>
      <c r="YI17" s="13"/>
      <c r="YJ17" s="13"/>
      <c r="YK17" s="13"/>
      <c r="YL17" s="13"/>
      <c r="YM17" s="13"/>
      <c r="YN17" s="13"/>
      <c r="YO17" s="13"/>
      <c r="YP17" s="13"/>
      <c r="YQ17" s="13"/>
      <c r="YR17" s="13"/>
      <c r="YS17" s="13"/>
      <c r="YT17" s="13"/>
      <c r="YU17" s="13"/>
      <c r="YV17" s="13"/>
      <c r="YW17" s="13"/>
      <c r="YX17" s="13"/>
      <c r="YY17" s="13"/>
      <c r="YZ17" s="13"/>
      <c r="ZA17" s="13"/>
      <c r="ZB17" s="13"/>
      <c r="ZC17" s="13"/>
      <c r="ZD17" s="13"/>
      <c r="ZE17" s="13"/>
      <c r="ZF17" s="13"/>
      <c r="ZG17" s="13"/>
      <c r="ZH17" s="13"/>
      <c r="ZI17" s="13"/>
      <c r="ZJ17" s="13"/>
      <c r="ZK17" s="13"/>
      <c r="ZL17" s="13"/>
      <c r="ZM17" s="13"/>
      <c r="ZN17" s="13"/>
      <c r="ZO17" s="13"/>
      <c r="ZP17" s="13"/>
      <c r="ZQ17" s="13"/>
      <c r="ZR17" s="13"/>
      <c r="ZS17" s="13"/>
      <c r="ZT17" s="13"/>
      <c r="ZU17" s="13"/>
      <c r="ZV17" s="13"/>
      <c r="ZW17" s="13"/>
      <c r="ZX17" s="13"/>
      <c r="ZY17" s="13"/>
      <c r="ZZ17" s="13"/>
      <c r="AAA17" s="13"/>
      <c r="AAB17" s="13"/>
      <c r="AAC17" s="13"/>
      <c r="AAD17" s="13"/>
      <c r="AAE17" s="13"/>
      <c r="AAF17" s="13"/>
      <c r="AAG17" s="13"/>
      <c r="AAH17" s="13"/>
      <c r="AAI17" s="13"/>
      <c r="AAJ17" s="13"/>
      <c r="AAK17" s="13"/>
      <c r="AAL17" s="13"/>
      <c r="AAM17" s="13"/>
      <c r="AAN17" s="13"/>
      <c r="AAO17" s="13"/>
      <c r="AAP17" s="13"/>
      <c r="AAQ17" s="13"/>
      <c r="AAR17" s="13"/>
      <c r="AAS17" s="13"/>
      <c r="AAT17" s="13"/>
      <c r="AAU17" s="13"/>
      <c r="AAV17" s="13"/>
      <c r="AAW17" s="13"/>
      <c r="AAX17" s="13"/>
      <c r="AAY17" s="13"/>
      <c r="AAZ17" s="13"/>
      <c r="ABA17" s="13"/>
      <c r="ABB17" s="13"/>
      <c r="ABC17" s="13"/>
      <c r="ABD17" s="13"/>
      <c r="ABE17" s="13"/>
      <c r="ABF17" s="13"/>
      <c r="ABG17" s="13"/>
      <c r="ABH17" s="13"/>
      <c r="ABI17" s="13"/>
      <c r="ABJ17" s="13"/>
      <c r="ABK17" s="13"/>
      <c r="ABL17" s="13"/>
      <c r="ABM17" s="13"/>
      <c r="ABN17" s="13"/>
      <c r="ABO17" s="13"/>
      <c r="ABP17" s="13"/>
      <c r="ABQ17" s="13"/>
      <c r="ABR17" s="13"/>
      <c r="ABS17" s="13"/>
      <c r="ABT17" s="13"/>
      <c r="ABU17" s="13"/>
      <c r="ABV17" s="13"/>
      <c r="ABW17" s="13"/>
      <c r="ABX17" s="13"/>
      <c r="ABY17" s="13"/>
      <c r="ABZ17" s="13"/>
      <c r="ACA17" s="13"/>
      <c r="ACB17" s="13"/>
      <c r="ACC17" s="13"/>
      <c r="ACD17" s="13"/>
      <c r="ACE17" s="13"/>
      <c r="ACF17" s="13"/>
      <c r="ACG17" s="13"/>
      <c r="ACH17" s="13"/>
      <c r="ACI17" s="13"/>
      <c r="ACJ17" s="13"/>
      <c r="ACK17" s="13"/>
      <c r="ACL17" s="13"/>
      <c r="ACM17" s="13"/>
      <c r="ACN17" s="13"/>
      <c r="ACO17" s="13"/>
      <c r="ACP17" s="13"/>
      <c r="ACQ17" s="13"/>
      <c r="ACR17" s="13"/>
      <c r="ACS17" s="13"/>
      <c r="ACT17" s="13"/>
      <c r="ACU17" s="13"/>
      <c r="ACV17" s="13"/>
      <c r="ACW17" s="13"/>
      <c r="ACX17" s="13"/>
      <c r="ACY17" s="13"/>
      <c r="ACZ17" s="13"/>
      <c r="ADA17" s="13"/>
      <c r="ADB17" s="13"/>
      <c r="ADC17" s="13"/>
      <c r="ADD17" s="13"/>
      <c r="ADE17" s="13"/>
      <c r="ADF17" s="13"/>
      <c r="ADG17" s="13"/>
      <c r="ADH17" s="13"/>
      <c r="ADI17" s="13"/>
      <c r="ADJ17" s="13"/>
      <c r="ADK17" s="13"/>
      <c r="ADL17" s="13"/>
      <c r="ADM17" s="13"/>
      <c r="ADN17" s="13"/>
      <c r="ADO17" s="13"/>
      <c r="ADP17" s="13"/>
      <c r="ADQ17" s="13"/>
      <c r="ADR17" s="13"/>
      <c r="ADS17" s="13"/>
      <c r="ADT17" s="13"/>
      <c r="ADU17" s="13"/>
      <c r="ADV17" s="13"/>
      <c r="ADW17" s="13"/>
      <c r="ADX17" s="13"/>
      <c r="ADY17" s="13"/>
      <c r="ADZ17" s="13"/>
      <c r="AEA17" s="13"/>
      <c r="AEB17" s="13"/>
      <c r="AEC17" s="13"/>
      <c r="AED17" s="13"/>
      <c r="AEE17" s="13"/>
      <c r="AEF17" s="13"/>
      <c r="AEG17" s="13"/>
      <c r="AEH17" s="13"/>
      <c r="AEI17" s="13"/>
      <c r="AEJ17" s="13"/>
      <c r="AEK17" s="13"/>
      <c r="AEL17" s="13"/>
      <c r="AEM17" s="13"/>
      <c r="AEN17" s="13"/>
      <c r="AEO17" s="13"/>
      <c r="AEP17" s="13"/>
      <c r="AEQ17" s="13"/>
      <c r="AER17" s="13"/>
      <c r="AES17" s="13"/>
      <c r="AET17" s="13"/>
      <c r="AEU17" s="13"/>
      <c r="AEV17" s="13"/>
      <c r="AEW17" s="13"/>
      <c r="AEX17" s="13"/>
      <c r="AEY17" s="13"/>
      <c r="AEZ17" s="13"/>
      <c r="AFA17" s="13"/>
      <c r="AFB17" s="13"/>
      <c r="AFC17" s="13"/>
      <c r="AFD17" s="13"/>
      <c r="AFE17" s="13"/>
      <c r="AFF17" s="13"/>
      <c r="AFG17" s="13"/>
      <c r="AFH17" s="13"/>
      <c r="AFI17" s="13"/>
      <c r="AFJ17" s="13"/>
      <c r="AFK17" s="13"/>
      <c r="AFL17" s="13"/>
      <c r="AFM17" s="13"/>
      <c r="AFN17" s="13"/>
      <c r="AFO17" s="13"/>
      <c r="AFP17" s="13"/>
      <c r="AFQ17" s="13"/>
      <c r="AFR17" s="13"/>
      <c r="AFS17" s="13"/>
      <c r="AFT17" s="13"/>
      <c r="AFU17" s="13"/>
      <c r="AFV17" s="13"/>
      <c r="AFW17" s="13"/>
      <c r="AFX17" s="13"/>
      <c r="AFY17" s="13"/>
      <c r="AFZ17" s="13"/>
      <c r="AGA17" s="13"/>
      <c r="AGB17" s="13"/>
      <c r="AGC17" s="13"/>
      <c r="AGD17" s="13"/>
      <c r="AGE17" s="13"/>
      <c r="AGF17" s="13"/>
      <c r="AGG17" s="13"/>
      <c r="AGH17" s="13"/>
      <c r="AGI17" s="13"/>
      <c r="AGJ17" s="13"/>
      <c r="AGK17" s="13"/>
      <c r="AGL17" s="13"/>
      <c r="AGM17" s="13"/>
      <c r="AGN17" s="13"/>
      <c r="AGO17" s="13"/>
      <c r="AGP17" s="13"/>
      <c r="AGQ17" s="13"/>
      <c r="AGR17" s="13"/>
      <c r="AGS17" s="13"/>
      <c r="AGT17" s="13"/>
      <c r="AGU17" s="13"/>
      <c r="AGV17" s="13"/>
      <c r="AGW17" s="13"/>
      <c r="AGX17" s="13"/>
      <c r="AGY17" s="13"/>
      <c r="AGZ17" s="13"/>
      <c r="AHA17" s="13"/>
      <c r="AHB17" s="13"/>
      <c r="AHC17" s="13"/>
      <c r="AHD17" s="13"/>
      <c r="AHE17" s="13"/>
      <c r="AHF17" s="13"/>
      <c r="AHG17" s="13"/>
      <c r="AHH17" s="13"/>
      <c r="AHI17" s="13"/>
      <c r="AHJ17" s="13"/>
      <c r="AHK17" s="13"/>
      <c r="AHL17" s="13"/>
      <c r="AHM17" s="13"/>
      <c r="AHN17" s="13"/>
      <c r="AHO17" s="13"/>
      <c r="AHP17" s="13"/>
      <c r="AHQ17" s="13"/>
      <c r="AHR17" s="13"/>
      <c r="AHS17" s="13"/>
      <c r="AHT17" s="13"/>
      <c r="AHU17" s="13"/>
      <c r="AHV17" s="13"/>
      <c r="AHW17" s="13"/>
      <c r="AHX17" s="13"/>
      <c r="AHY17" s="13"/>
      <c r="AHZ17" s="13"/>
      <c r="AIA17" s="13"/>
      <c r="AIB17" s="13"/>
      <c r="AIC17" s="13"/>
      <c r="AID17" s="13"/>
      <c r="AIE17" s="13"/>
      <c r="AIF17" s="13"/>
      <c r="AIG17" s="13"/>
      <c r="AIH17" s="13"/>
      <c r="AII17" s="13"/>
      <c r="AIJ17" s="13"/>
      <c r="AIK17" s="13"/>
      <c r="AIL17" s="13"/>
      <c r="AIM17" s="13"/>
      <c r="AIN17" s="13"/>
      <c r="AIO17" s="13"/>
      <c r="AIP17" s="13"/>
      <c r="AIQ17" s="13"/>
      <c r="AIR17" s="13"/>
      <c r="AIS17" s="13"/>
      <c r="AIT17" s="13"/>
      <c r="AIU17" s="13"/>
      <c r="AIV17" s="13"/>
      <c r="AIW17" s="13"/>
      <c r="AIX17" s="13"/>
      <c r="AIY17" s="13"/>
      <c r="AIZ17" s="13"/>
      <c r="AJA17" s="13"/>
      <c r="AJB17" s="13"/>
      <c r="AJC17" s="13"/>
      <c r="AJD17" s="13"/>
      <c r="AJE17" s="13"/>
      <c r="AJF17" s="13"/>
      <c r="AJG17" s="13"/>
      <c r="AJH17" s="13"/>
      <c r="AJI17" s="13"/>
      <c r="AJJ17" s="13"/>
      <c r="AJK17" s="13"/>
      <c r="AJL17" s="13"/>
      <c r="AJM17" s="13"/>
      <c r="AJN17" s="13"/>
      <c r="AJO17" s="13"/>
      <c r="AJP17" s="13"/>
      <c r="AJQ17" s="13"/>
      <c r="AJR17" s="13"/>
      <c r="AJS17" s="13"/>
      <c r="AJT17" s="13"/>
      <c r="AJU17" s="13"/>
      <c r="AJV17" s="13"/>
      <c r="AJW17" s="13"/>
      <c r="AJX17" s="13"/>
      <c r="AJY17" s="13"/>
      <c r="AJZ17" s="13"/>
      <c r="AKA17" s="13"/>
      <c r="AKB17" s="13"/>
      <c r="AKC17" s="13"/>
      <c r="AKD17" s="13"/>
      <c r="AKE17" s="13"/>
      <c r="AKF17" s="13"/>
      <c r="AKG17" s="13"/>
      <c r="AKH17" s="13"/>
      <c r="AKI17" s="13"/>
      <c r="AKJ17" s="13"/>
      <c r="AKK17" s="13"/>
      <c r="AKL17" s="13"/>
      <c r="AKM17" s="13"/>
      <c r="AKN17" s="13"/>
      <c r="AKO17" s="13"/>
      <c r="AKP17" s="13"/>
      <c r="AKQ17" s="13"/>
      <c r="AKR17" s="13"/>
      <c r="AKS17" s="13"/>
      <c r="AKT17" s="13"/>
      <c r="AKU17" s="13"/>
      <c r="AKV17" s="13"/>
      <c r="AKW17" s="13"/>
      <c r="AKX17" s="13"/>
      <c r="AKY17" s="13"/>
      <c r="AKZ17" s="13"/>
      <c r="ALA17" s="13"/>
      <c r="ALB17" s="13"/>
      <c r="ALC17" s="13"/>
      <c r="ALD17" s="13"/>
      <c r="ALE17" s="13"/>
      <c r="ALF17" s="13"/>
      <c r="ALG17" s="13"/>
      <c r="ALH17" s="13"/>
      <c r="ALI17" s="13"/>
      <c r="ALJ17" s="13"/>
      <c r="ALK17" s="13"/>
      <c r="ALL17" s="13"/>
      <c r="ALM17" s="13"/>
      <c r="ALN17" s="13"/>
      <c r="ALO17" s="13"/>
      <c r="ALP17" s="13"/>
      <c r="ALQ17" s="13"/>
      <c r="ALR17" s="13"/>
      <c r="ALS17" s="13"/>
      <c r="ALT17" s="13"/>
      <c r="ALU17" s="13"/>
      <c r="ALV17" s="13"/>
      <c r="ALW17" s="13"/>
      <c r="ALX17" s="13"/>
      <c r="ALY17" s="13"/>
      <c r="ALZ17" s="13"/>
      <c r="AMA17" s="13"/>
      <c r="AMB17" s="13"/>
      <c r="AMC17" s="13"/>
      <c r="AMD17" s="13"/>
      <c r="AME17" s="13"/>
      <c r="AMF17" s="13"/>
      <c r="AMG17" s="13"/>
      <c r="AMH17" s="13"/>
      <c r="AMI17" s="13"/>
      <c r="AMJ17" s="13"/>
      <c r="AMK17" s="13"/>
      <c r="AML17" s="13"/>
      <c r="AMM17" s="13"/>
      <c r="AMN17" s="13"/>
      <c r="AMO17" s="13"/>
      <c r="AMP17" s="13"/>
      <c r="AMQ17" s="13"/>
      <c r="AMR17" s="13"/>
      <c r="AMS17" s="13"/>
      <c r="AMT17" s="13"/>
      <c r="AMU17" s="13"/>
      <c r="AMV17" s="13"/>
      <c r="AMW17" s="13"/>
      <c r="AMX17" s="13"/>
      <c r="AMY17" s="13"/>
      <c r="AMZ17" s="13"/>
      <c r="ANA17" s="13"/>
      <c r="ANB17" s="13"/>
      <c r="ANC17" s="13"/>
      <c r="AND17" s="13"/>
      <c r="ANE17" s="13"/>
      <c r="ANF17" s="13"/>
      <c r="ANG17" s="13"/>
      <c r="ANH17" s="13"/>
      <c r="ANI17" s="13"/>
      <c r="ANJ17" s="13"/>
      <c r="ANK17" s="13"/>
      <c r="ANL17" s="13"/>
      <c r="ANM17" s="13"/>
      <c r="ANN17" s="13"/>
      <c r="ANO17" s="13"/>
      <c r="ANP17" s="13"/>
      <c r="ANQ17" s="13"/>
      <c r="ANR17" s="13"/>
      <c r="ANS17" s="13"/>
      <c r="ANT17" s="13"/>
      <c r="ANU17" s="13"/>
      <c r="ANV17" s="13"/>
      <c r="ANW17" s="13"/>
      <c r="ANX17" s="13"/>
      <c r="ANY17" s="13"/>
      <c r="ANZ17" s="13"/>
      <c r="AOA17" s="13"/>
      <c r="AOB17" s="13"/>
      <c r="AOC17" s="13"/>
      <c r="AOD17" s="13"/>
      <c r="AOE17" s="13"/>
      <c r="AOF17" s="13"/>
      <c r="AOG17" s="13"/>
      <c r="AOH17" s="13"/>
      <c r="AOI17" s="13"/>
      <c r="AOJ17" s="13"/>
      <c r="AOK17" s="13"/>
      <c r="AOL17" s="13"/>
      <c r="AOM17" s="13"/>
      <c r="AON17" s="13"/>
      <c r="AOO17" s="13"/>
      <c r="AOP17" s="13"/>
      <c r="AOQ17" s="13"/>
      <c r="AOR17" s="13"/>
      <c r="AOS17" s="13"/>
      <c r="AOT17" s="13"/>
      <c r="AOU17" s="13"/>
      <c r="AOV17" s="13"/>
      <c r="AOW17" s="13"/>
      <c r="AOX17" s="13"/>
      <c r="AOY17" s="13"/>
      <c r="AOZ17" s="13"/>
      <c r="APA17" s="13"/>
      <c r="APB17" s="13"/>
      <c r="APC17" s="13"/>
      <c r="APD17" s="13"/>
      <c r="APE17" s="13"/>
      <c r="APF17" s="13"/>
      <c r="APG17" s="13"/>
      <c r="APH17" s="13"/>
      <c r="API17" s="13"/>
      <c r="APJ17" s="13"/>
      <c r="APK17" s="13"/>
      <c r="APL17" s="13"/>
      <c r="APM17" s="13"/>
      <c r="APN17" s="13"/>
      <c r="APO17" s="13"/>
      <c r="APP17" s="13"/>
      <c r="APQ17" s="13"/>
      <c r="APR17" s="13"/>
      <c r="APS17" s="13"/>
      <c r="APT17" s="13"/>
      <c r="APU17" s="13"/>
      <c r="APV17" s="13"/>
      <c r="APW17" s="13"/>
      <c r="APX17" s="13"/>
      <c r="APY17" s="13"/>
      <c r="APZ17" s="13"/>
      <c r="AQA17" s="13"/>
      <c r="AQB17" s="13"/>
      <c r="AQC17" s="13"/>
      <c r="AQD17" s="13"/>
      <c r="AQE17" s="13"/>
      <c r="AQF17" s="13"/>
      <c r="AQG17" s="13"/>
      <c r="AQH17" s="13"/>
      <c r="AQI17" s="13"/>
      <c r="AQJ17" s="13"/>
      <c r="AQK17" s="13"/>
      <c r="AQL17" s="13"/>
      <c r="AQM17" s="13"/>
      <c r="AQN17" s="13"/>
      <c r="AQO17" s="13"/>
      <c r="AQP17" s="13"/>
      <c r="AQQ17" s="13"/>
      <c r="AQR17" s="13"/>
      <c r="AQS17" s="13"/>
      <c r="AQT17" s="13"/>
      <c r="AQU17" s="13"/>
      <c r="AQV17" s="13"/>
      <c r="AQW17" s="13"/>
      <c r="AQX17" s="13"/>
      <c r="AQY17" s="13"/>
      <c r="AQZ17" s="13"/>
      <c r="ARA17" s="13"/>
      <c r="ARB17" s="13"/>
      <c r="ARC17" s="13"/>
      <c r="ARD17" s="13"/>
      <c r="ARE17" s="13"/>
      <c r="ARF17" s="13"/>
      <c r="ARG17" s="13"/>
      <c r="ARH17" s="13"/>
      <c r="ARI17" s="13"/>
      <c r="ARJ17" s="13"/>
      <c r="ARK17" s="13"/>
      <c r="ARL17" s="13"/>
      <c r="ARM17" s="13"/>
      <c r="ARN17" s="13"/>
      <c r="ARO17" s="13"/>
      <c r="ARP17" s="13"/>
      <c r="ARQ17" s="13"/>
      <c r="ARR17" s="13"/>
      <c r="ARS17" s="13"/>
      <c r="ART17" s="13"/>
      <c r="ARU17" s="13"/>
      <c r="ARV17" s="13"/>
      <c r="ARW17" s="13"/>
      <c r="ARX17" s="13"/>
      <c r="ARY17" s="13"/>
      <c r="ARZ17" s="13"/>
      <c r="ASA17" s="13"/>
      <c r="ASB17" s="13"/>
      <c r="ASC17" s="13"/>
      <c r="ASD17" s="13"/>
      <c r="ASE17" s="13"/>
      <c r="ASF17" s="13"/>
      <c r="ASG17" s="13"/>
      <c r="ASH17" s="13"/>
      <c r="ASI17" s="13"/>
      <c r="ASJ17" s="13"/>
      <c r="ASK17" s="13"/>
      <c r="ASL17" s="13"/>
      <c r="ASM17" s="13"/>
      <c r="ASN17" s="13"/>
      <c r="ASO17" s="13"/>
      <c r="ASP17" s="13"/>
      <c r="ASQ17" s="13"/>
      <c r="ASR17" s="13"/>
      <c r="ASS17" s="13"/>
      <c r="AST17" s="13"/>
      <c r="ASU17" s="13"/>
      <c r="ASV17" s="13"/>
      <c r="ASW17" s="13"/>
      <c r="ASX17" s="13"/>
      <c r="ASY17" s="13"/>
      <c r="ASZ17" s="13"/>
      <c r="ATA17" s="13"/>
      <c r="ATB17" s="13"/>
      <c r="ATC17" s="13"/>
      <c r="ATD17" s="13"/>
      <c r="ATE17" s="13"/>
      <c r="ATF17" s="13"/>
      <c r="ATG17" s="13"/>
      <c r="ATH17" s="13"/>
      <c r="ATI17" s="13"/>
      <c r="ATJ17" s="13"/>
      <c r="ATK17" s="13"/>
      <c r="ATL17" s="13"/>
      <c r="ATM17" s="13"/>
      <c r="ATN17" s="13"/>
      <c r="ATO17" s="13"/>
      <c r="ATP17" s="13"/>
      <c r="ATQ17" s="13"/>
      <c r="ATR17" s="13"/>
      <c r="ATS17" s="13"/>
      <c r="ATT17" s="13"/>
      <c r="ATU17" s="13"/>
      <c r="ATV17" s="13"/>
      <c r="ATW17" s="13"/>
      <c r="ATX17" s="13"/>
      <c r="ATY17" s="13"/>
      <c r="ATZ17" s="13"/>
      <c r="AUA17" s="13"/>
      <c r="AUB17" s="13"/>
      <c r="AUC17" s="13"/>
      <c r="AUD17" s="13"/>
      <c r="AUE17" s="13"/>
      <c r="AUF17" s="13"/>
      <c r="AUG17" s="13"/>
      <c r="AUH17" s="13"/>
      <c r="AUI17" s="13"/>
      <c r="AUJ17" s="13"/>
      <c r="AUK17" s="13"/>
      <c r="AUL17" s="13"/>
      <c r="AUM17" s="13"/>
      <c r="AUN17" s="13"/>
      <c r="AUO17" s="13"/>
      <c r="AUP17" s="13"/>
      <c r="AUQ17" s="13"/>
      <c r="AUR17" s="13"/>
      <c r="AUS17" s="13"/>
      <c r="AUT17" s="13"/>
      <c r="AUU17" s="13"/>
      <c r="AUV17" s="13"/>
      <c r="AUW17" s="13"/>
      <c r="AUX17" s="13"/>
      <c r="AUY17" s="13"/>
      <c r="AUZ17" s="13"/>
      <c r="AVA17" s="13"/>
      <c r="AVB17" s="13"/>
      <c r="AVC17" s="13"/>
      <c r="AVD17" s="13"/>
      <c r="AVE17" s="13"/>
      <c r="AVF17" s="13"/>
      <c r="AVG17" s="13"/>
      <c r="AVH17" s="13"/>
      <c r="AVI17" s="13"/>
      <c r="AVJ17" s="13"/>
      <c r="AVK17" s="13"/>
      <c r="AVL17" s="13"/>
      <c r="AVM17" s="13"/>
      <c r="AVN17" s="13"/>
      <c r="AVO17" s="13"/>
      <c r="AVP17" s="13"/>
      <c r="AVQ17" s="13"/>
      <c r="AVR17" s="13"/>
      <c r="AVS17" s="13"/>
      <c r="AVT17" s="13"/>
      <c r="AVU17" s="13"/>
      <c r="AVV17" s="13"/>
      <c r="AVW17" s="13"/>
      <c r="AVX17" s="13"/>
      <c r="AVY17" s="13"/>
      <c r="AVZ17" s="13"/>
      <c r="AWA17" s="13"/>
      <c r="AWB17" s="13"/>
      <c r="AWC17" s="13"/>
      <c r="AWD17" s="13"/>
      <c r="AWE17" s="13"/>
      <c r="AWF17" s="13"/>
      <c r="AWG17" s="13"/>
      <c r="AWH17" s="13"/>
      <c r="AWI17" s="13"/>
      <c r="AWJ17" s="13"/>
      <c r="AWK17" s="13"/>
      <c r="AWL17" s="13"/>
      <c r="AWM17" s="13"/>
      <c r="AWN17" s="13"/>
      <c r="AWO17" s="13"/>
      <c r="AWP17" s="13"/>
      <c r="AWQ17" s="13"/>
      <c r="AWR17" s="13"/>
      <c r="AWS17" s="13"/>
      <c r="AWT17" s="13"/>
      <c r="AWU17" s="13"/>
      <c r="AWV17" s="13"/>
      <c r="AWW17" s="13"/>
      <c r="AWX17" s="13"/>
      <c r="AWY17" s="13"/>
      <c r="AWZ17" s="13"/>
      <c r="AXA17" s="13"/>
      <c r="AXB17" s="13"/>
      <c r="AXC17" s="13"/>
      <c r="AXD17" s="13"/>
      <c r="AXE17" s="13"/>
      <c r="AXF17" s="13"/>
      <c r="AXG17" s="13"/>
      <c r="AXH17" s="13"/>
      <c r="AXI17" s="13"/>
      <c r="AXJ17" s="13"/>
      <c r="AXK17" s="13"/>
      <c r="AXL17" s="13"/>
      <c r="AXM17" s="13"/>
      <c r="AXN17" s="13"/>
      <c r="AXO17" s="13"/>
      <c r="AXP17" s="13"/>
      <c r="AXQ17" s="13"/>
      <c r="AXR17" s="13"/>
      <c r="AXS17" s="13"/>
      <c r="AXT17" s="13"/>
      <c r="AXU17" s="13"/>
      <c r="AXV17" s="13"/>
      <c r="AXW17" s="13"/>
      <c r="AXX17" s="13"/>
      <c r="AXY17" s="13"/>
      <c r="AXZ17" s="13"/>
      <c r="AYA17" s="13"/>
      <c r="AYB17" s="13"/>
      <c r="AYC17" s="13"/>
      <c r="AYD17" s="13"/>
      <c r="AYE17" s="13"/>
      <c r="AYF17" s="13"/>
      <c r="AYG17" s="13"/>
      <c r="AYH17" s="13"/>
      <c r="AYI17" s="13"/>
      <c r="AYJ17" s="13"/>
      <c r="AYK17" s="13"/>
      <c r="AYL17" s="13"/>
      <c r="AYM17" s="13"/>
      <c r="AYN17" s="13"/>
      <c r="AYO17" s="13"/>
      <c r="AYP17" s="13"/>
      <c r="AYQ17" s="13"/>
      <c r="AYR17" s="13"/>
      <c r="AYS17" s="13"/>
      <c r="AYT17" s="13"/>
      <c r="AYU17" s="13"/>
      <c r="AYV17" s="13"/>
      <c r="AYW17" s="13"/>
      <c r="AYX17" s="13"/>
      <c r="AYY17" s="13"/>
      <c r="AYZ17" s="13"/>
      <c r="AZA17" s="13"/>
      <c r="AZB17" s="13"/>
      <c r="AZC17" s="13"/>
      <c r="AZD17" s="13"/>
      <c r="AZE17" s="13"/>
      <c r="AZF17" s="13"/>
      <c r="AZG17" s="13"/>
      <c r="AZH17" s="13"/>
      <c r="AZI17" s="13"/>
      <c r="AZJ17" s="13"/>
      <c r="AZK17" s="13"/>
      <c r="AZL17" s="13"/>
      <c r="AZM17" s="13"/>
      <c r="AZN17" s="13"/>
      <c r="AZO17" s="13"/>
      <c r="AZP17" s="13"/>
      <c r="AZQ17" s="13"/>
      <c r="AZR17" s="13"/>
      <c r="AZS17" s="13"/>
      <c r="AZT17" s="13"/>
      <c r="AZU17" s="13"/>
      <c r="AZV17" s="13"/>
      <c r="AZW17" s="13"/>
      <c r="AZX17" s="13"/>
      <c r="AZY17" s="13"/>
      <c r="AZZ17" s="13"/>
      <c r="BAA17" s="13"/>
      <c r="BAB17" s="13"/>
      <c r="BAC17" s="13"/>
      <c r="BAD17" s="13"/>
      <c r="BAE17" s="13"/>
      <c r="BAF17" s="13"/>
      <c r="BAG17" s="13"/>
      <c r="BAH17" s="13"/>
      <c r="BAI17" s="13"/>
      <c r="BAJ17" s="13"/>
      <c r="BAK17" s="13"/>
      <c r="BAL17" s="13"/>
      <c r="BAM17" s="13"/>
      <c r="BAN17" s="13"/>
      <c r="BAO17" s="13"/>
      <c r="BAP17" s="13"/>
      <c r="BAQ17" s="13"/>
      <c r="BAR17" s="13"/>
      <c r="BAS17" s="13"/>
      <c r="BAT17" s="13"/>
      <c r="BAU17" s="13"/>
      <c r="BAV17" s="13"/>
      <c r="BAW17" s="13"/>
      <c r="BAX17" s="13"/>
      <c r="BAY17" s="13"/>
      <c r="BAZ17" s="13"/>
      <c r="BBA17" s="13"/>
      <c r="BBB17" s="13"/>
      <c r="BBC17" s="13"/>
      <c r="BBD17" s="13"/>
      <c r="BBE17" s="13"/>
      <c r="BBF17" s="13"/>
      <c r="BBG17" s="13"/>
      <c r="BBH17" s="13"/>
      <c r="BBI17" s="13"/>
      <c r="BBJ17" s="13"/>
      <c r="BBK17" s="13"/>
      <c r="BBL17" s="13"/>
      <c r="BBM17" s="13"/>
      <c r="BBN17" s="13"/>
      <c r="BBO17" s="13"/>
      <c r="BBP17" s="13"/>
      <c r="BBQ17" s="13"/>
      <c r="BBR17" s="13"/>
      <c r="BBS17" s="13"/>
      <c r="BBT17" s="13"/>
      <c r="BBU17" s="13"/>
      <c r="BBV17" s="13"/>
      <c r="BBW17" s="13"/>
      <c r="BBX17" s="13"/>
      <c r="BBY17" s="13"/>
      <c r="BBZ17" s="13"/>
      <c r="BCA17" s="13"/>
      <c r="BCB17" s="13"/>
      <c r="BCC17" s="13"/>
      <c r="BCD17" s="13"/>
      <c r="BCE17" s="13"/>
      <c r="BCF17" s="13"/>
      <c r="BCG17" s="13"/>
      <c r="BCH17" s="13"/>
      <c r="BCI17" s="13"/>
      <c r="BCJ17" s="13"/>
      <c r="BCK17" s="13"/>
      <c r="BCL17" s="13"/>
      <c r="BCM17" s="13"/>
      <c r="BCN17" s="13"/>
      <c r="BCO17" s="13"/>
      <c r="BCP17" s="13"/>
      <c r="BCQ17" s="13"/>
      <c r="BCR17" s="13"/>
      <c r="BCS17" s="13"/>
      <c r="BCT17" s="13"/>
      <c r="BCU17" s="13"/>
      <c r="BCV17" s="13"/>
      <c r="BCW17" s="13"/>
      <c r="BCX17" s="13"/>
      <c r="BCY17" s="13"/>
      <c r="BCZ17" s="13"/>
      <c r="BDA17" s="13"/>
      <c r="BDB17" s="13"/>
      <c r="BDC17" s="13"/>
      <c r="BDD17" s="13"/>
      <c r="BDE17" s="13"/>
      <c r="BDF17" s="13"/>
      <c r="BDG17" s="13"/>
      <c r="BDH17" s="13"/>
      <c r="BDI17" s="13"/>
      <c r="BDJ17" s="13"/>
      <c r="BDK17" s="13"/>
      <c r="BDL17" s="13"/>
      <c r="BDM17" s="13"/>
      <c r="BDN17" s="13"/>
      <c r="BDO17" s="13"/>
      <c r="BDP17" s="13"/>
      <c r="BDQ17" s="13"/>
      <c r="BDR17" s="13"/>
      <c r="BDS17" s="13"/>
      <c r="BDT17" s="13"/>
      <c r="BDU17" s="13"/>
      <c r="BDV17" s="13"/>
      <c r="BDW17" s="13"/>
      <c r="BDX17" s="13"/>
      <c r="BDY17" s="13"/>
      <c r="BDZ17" s="13"/>
      <c r="BEA17" s="13"/>
      <c r="BEB17" s="13"/>
      <c r="BEC17" s="13"/>
      <c r="BED17" s="13"/>
      <c r="BEE17" s="13"/>
      <c r="BEF17" s="13"/>
      <c r="BEG17" s="13"/>
      <c r="BEH17" s="13"/>
      <c r="BEI17" s="13"/>
      <c r="BEJ17" s="13"/>
      <c r="BEK17" s="13"/>
      <c r="BEL17" s="13"/>
      <c r="BEM17" s="13"/>
      <c r="BEN17" s="13"/>
      <c r="BEO17" s="13"/>
      <c r="BEP17" s="13"/>
      <c r="BEQ17" s="13"/>
      <c r="BER17" s="13"/>
      <c r="BES17" s="13"/>
      <c r="BET17" s="13"/>
      <c r="BEU17" s="13"/>
      <c r="BEV17" s="13"/>
      <c r="BEW17" s="13"/>
      <c r="BEX17" s="13"/>
      <c r="BEY17" s="13"/>
      <c r="BEZ17" s="13"/>
      <c r="BFA17" s="13"/>
      <c r="BFB17" s="13"/>
      <c r="BFC17" s="13"/>
      <c r="BFD17" s="13"/>
      <c r="BFE17" s="13"/>
      <c r="BFF17" s="13"/>
      <c r="BFG17" s="13"/>
      <c r="BFH17" s="13"/>
      <c r="BFI17" s="13"/>
      <c r="BFJ17" s="13"/>
      <c r="BFK17" s="13"/>
      <c r="BFL17" s="13"/>
      <c r="BFM17" s="13"/>
      <c r="BFN17" s="13"/>
      <c r="BFO17" s="13"/>
      <c r="BFP17" s="13"/>
      <c r="BFQ17" s="13"/>
      <c r="BFR17" s="13"/>
      <c r="BFS17" s="13"/>
      <c r="BFT17" s="13"/>
      <c r="BFU17" s="13"/>
      <c r="BFV17" s="13"/>
      <c r="BFW17" s="13"/>
      <c r="BFX17" s="13"/>
      <c r="BFY17" s="13"/>
      <c r="BFZ17" s="13"/>
      <c r="BGA17" s="13"/>
      <c r="BGB17" s="13"/>
      <c r="BGC17" s="13"/>
      <c r="BGD17" s="13"/>
      <c r="BGE17" s="13"/>
      <c r="BGF17" s="13"/>
      <c r="BGG17" s="13"/>
      <c r="BGH17" s="13"/>
      <c r="BGI17" s="13"/>
      <c r="BGJ17" s="13"/>
      <c r="BGK17" s="13"/>
      <c r="BGL17" s="13"/>
      <c r="BGM17" s="13"/>
      <c r="BGN17" s="13"/>
      <c r="BGO17" s="13"/>
      <c r="BGP17" s="13"/>
      <c r="BGQ17" s="13"/>
      <c r="BGR17" s="13"/>
      <c r="BGS17" s="13"/>
      <c r="BGT17" s="13"/>
      <c r="BGU17" s="13"/>
      <c r="BGV17" s="13"/>
      <c r="BGW17" s="13"/>
      <c r="BGX17" s="13"/>
      <c r="BGY17" s="13"/>
      <c r="BGZ17" s="13"/>
      <c r="BHA17" s="13"/>
      <c r="BHB17" s="13"/>
      <c r="BHC17" s="13"/>
      <c r="BHD17" s="13"/>
      <c r="BHE17" s="13"/>
      <c r="BHF17" s="13"/>
      <c r="BHG17" s="13"/>
      <c r="BHH17" s="13"/>
      <c r="BHI17" s="13"/>
      <c r="BHJ17" s="13"/>
      <c r="BHK17" s="13"/>
      <c r="BHL17" s="13"/>
      <c r="BHM17" s="13"/>
      <c r="BHN17" s="13"/>
      <c r="BHO17" s="13"/>
      <c r="BHP17" s="13"/>
      <c r="BHQ17" s="13"/>
      <c r="BHR17" s="13"/>
      <c r="BHS17" s="13"/>
      <c r="BHT17" s="13"/>
      <c r="BHU17" s="13"/>
      <c r="BHV17" s="13"/>
      <c r="BHW17" s="13"/>
      <c r="BHX17" s="13"/>
      <c r="BHY17" s="13"/>
      <c r="BHZ17" s="13"/>
      <c r="BIA17" s="13"/>
      <c r="BIB17" s="13"/>
      <c r="BIC17" s="13"/>
      <c r="BID17" s="13"/>
      <c r="BIE17" s="13"/>
      <c r="BIF17" s="13"/>
      <c r="BIG17" s="13"/>
      <c r="BIH17" s="13"/>
      <c r="BII17" s="13"/>
      <c r="BIJ17" s="13"/>
      <c r="BIK17" s="13"/>
      <c r="BIL17" s="13"/>
      <c r="BIM17" s="13"/>
      <c r="BIN17" s="13"/>
      <c r="BIO17" s="13"/>
      <c r="BIP17" s="13"/>
      <c r="BIQ17" s="13"/>
      <c r="BIR17" s="13"/>
      <c r="BIS17" s="13"/>
      <c r="BIT17" s="13"/>
      <c r="BIU17" s="13"/>
      <c r="BIV17" s="13"/>
      <c r="BIW17" s="13"/>
      <c r="BIX17" s="13"/>
      <c r="BIY17" s="13"/>
      <c r="BIZ17" s="13"/>
      <c r="BJA17" s="13"/>
      <c r="BJB17" s="13"/>
      <c r="BJC17" s="13"/>
      <c r="BJD17" s="13"/>
      <c r="BJE17" s="13"/>
      <c r="BJF17" s="13"/>
      <c r="BJG17" s="13"/>
      <c r="BJH17" s="13"/>
      <c r="BJI17" s="13"/>
      <c r="BJJ17" s="13"/>
      <c r="BJK17" s="13"/>
      <c r="BJL17" s="13"/>
      <c r="BJM17" s="13"/>
      <c r="BJN17" s="13"/>
      <c r="BJO17" s="13"/>
      <c r="BJP17" s="13"/>
      <c r="BJQ17" s="13"/>
      <c r="BJR17" s="13"/>
      <c r="BJS17" s="13"/>
      <c r="BJT17" s="13"/>
      <c r="BJU17" s="13"/>
      <c r="BJV17" s="13"/>
      <c r="BJW17" s="13"/>
      <c r="BJX17" s="13"/>
      <c r="BJY17" s="13"/>
      <c r="BJZ17" s="13"/>
      <c r="BKA17" s="13"/>
      <c r="BKB17" s="13"/>
      <c r="BKC17" s="13"/>
      <c r="BKD17" s="13"/>
      <c r="BKE17" s="13"/>
      <c r="BKF17" s="13"/>
      <c r="BKG17" s="13"/>
      <c r="BKH17" s="13"/>
      <c r="BKI17" s="13"/>
      <c r="BKJ17" s="13"/>
      <c r="BKK17" s="13"/>
      <c r="BKL17" s="13"/>
      <c r="BKM17" s="13"/>
      <c r="BKN17" s="13"/>
      <c r="BKO17" s="13"/>
      <c r="BKP17" s="13"/>
      <c r="BKQ17" s="13"/>
      <c r="BKR17" s="13"/>
      <c r="BKS17" s="13"/>
      <c r="BKT17" s="13"/>
      <c r="BKU17" s="13"/>
      <c r="BKV17" s="13"/>
      <c r="BKW17" s="13"/>
      <c r="BKX17" s="13"/>
      <c r="BKY17" s="13"/>
      <c r="BKZ17" s="13"/>
      <c r="BLA17" s="13"/>
      <c r="BLB17" s="13"/>
      <c r="BLC17" s="13"/>
      <c r="BLD17" s="13"/>
      <c r="BLE17" s="13"/>
      <c r="BLF17" s="13"/>
      <c r="BLG17" s="13"/>
      <c r="BLH17" s="13"/>
      <c r="BLI17" s="13"/>
      <c r="BLJ17" s="13"/>
      <c r="BLK17" s="13"/>
      <c r="BLL17" s="13"/>
      <c r="BLM17" s="13"/>
      <c r="BLN17" s="13"/>
      <c r="BLO17" s="13"/>
      <c r="BLP17" s="13"/>
      <c r="BLQ17" s="13"/>
      <c r="BLR17" s="13"/>
      <c r="BLS17" s="13"/>
      <c r="BLT17" s="13"/>
      <c r="BLU17" s="13"/>
      <c r="BLV17" s="13"/>
      <c r="BLW17" s="13"/>
      <c r="BLX17" s="13"/>
      <c r="BLY17" s="13"/>
      <c r="BLZ17" s="13"/>
      <c r="BMA17" s="13"/>
      <c r="BMB17" s="13"/>
      <c r="BMC17" s="13"/>
      <c r="BMD17" s="13"/>
      <c r="BME17" s="13"/>
      <c r="BMF17" s="13"/>
      <c r="BMG17" s="13"/>
      <c r="BMH17" s="13"/>
      <c r="BMI17" s="13"/>
      <c r="BMJ17" s="13"/>
      <c r="BMK17" s="13"/>
      <c r="BML17" s="13"/>
      <c r="BMM17" s="13"/>
      <c r="BMN17" s="13"/>
      <c r="BMO17" s="13"/>
      <c r="BMP17" s="13"/>
      <c r="BMQ17" s="13"/>
      <c r="BMR17" s="13"/>
      <c r="BMS17" s="13"/>
      <c r="BMT17" s="13"/>
      <c r="BMU17" s="13"/>
      <c r="BMV17" s="13"/>
      <c r="BMW17" s="13"/>
      <c r="BMX17" s="13"/>
      <c r="BMY17" s="13"/>
      <c r="BMZ17" s="13"/>
      <c r="BNA17" s="13"/>
      <c r="BNB17" s="13"/>
      <c r="BNC17" s="13"/>
      <c r="BND17" s="13"/>
      <c r="BNE17" s="13"/>
      <c r="BNF17" s="13"/>
      <c r="BNG17" s="13"/>
      <c r="BNH17" s="13"/>
      <c r="BNI17" s="13"/>
      <c r="BNJ17" s="13"/>
      <c r="BNK17" s="13"/>
      <c r="BNL17" s="13"/>
      <c r="BNM17" s="13"/>
      <c r="BNN17" s="13"/>
      <c r="BNO17" s="13"/>
      <c r="BNP17" s="13"/>
      <c r="BNQ17" s="13"/>
      <c r="BNR17" s="13"/>
      <c r="BNS17" s="13"/>
      <c r="BNT17" s="13"/>
      <c r="BNU17" s="13"/>
      <c r="BNV17" s="13"/>
      <c r="BNW17" s="13"/>
      <c r="BNX17" s="13"/>
      <c r="BNY17" s="13"/>
      <c r="BNZ17" s="13"/>
      <c r="BOA17" s="13"/>
      <c r="BOB17" s="13"/>
      <c r="BOC17" s="13"/>
      <c r="BOD17" s="13"/>
      <c r="BOE17" s="13"/>
      <c r="BOF17" s="13"/>
      <c r="BOG17" s="13"/>
      <c r="BOH17" s="13"/>
      <c r="BOI17" s="13"/>
      <c r="BOJ17" s="13"/>
      <c r="BOK17" s="13"/>
      <c r="BOL17" s="13"/>
      <c r="BOM17" s="13"/>
      <c r="BON17" s="13"/>
      <c r="BOO17" s="13"/>
      <c r="BOP17" s="13"/>
      <c r="BOQ17" s="13"/>
      <c r="BOR17" s="13"/>
      <c r="BOS17" s="13"/>
      <c r="BOT17" s="13"/>
      <c r="BOU17" s="13"/>
      <c r="BOV17" s="13"/>
      <c r="BOW17" s="13"/>
      <c r="BOX17" s="13"/>
      <c r="BOY17" s="13"/>
      <c r="BOZ17" s="13"/>
      <c r="BPA17" s="13"/>
      <c r="BPB17" s="13"/>
      <c r="BPC17" s="13"/>
      <c r="BPD17" s="13"/>
      <c r="BPE17" s="13"/>
      <c r="BPF17" s="13"/>
      <c r="BPG17" s="13"/>
      <c r="BPH17" s="13"/>
      <c r="BPI17" s="13"/>
      <c r="BPJ17" s="13"/>
      <c r="BPK17" s="13"/>
      <c r="BPL17" s="13"/>
      <c r="BPM17" s="13"/>
      <c r="BPN17" s="13"/>
      <c r="BPO17" s="13"/>
      <c r="BPP17" s="13"/>
      <c r="BPQ17" s="13"/>
      <c r="BPR17" s="13"/>
      <c r="BPS17" s="13"/>
      <c r="BPT17" s="13"/>
      <c r="BPU17" s="13"/>
      <c r="BPV17" s="13"/>
      <c r="BPW17" s="13"/>
      <c r="BPX17" s="13"/>
      <c r="BPY17" s="13"/>
      <c r="BPZ17" s="13"/>
      <c r="BQA17" s="13"/>
      <c r="BQB17" s="13"/>
      <c r="BQC17" s="13"/>
      <c r="BQD17" s="13"/>
      <c r="BQE17" s="13"/>
      <c r="BQF17" s="13"/>
      <c r="BQG17" s="13"/>
      <c r="BQH17" s="13"/>
      <c r="BQI17" s="13"/>
      <c r="BQJ17" s="13"/>
      <c r="BQK17" s="13"/>
      <c r="BQL17" s="13"/>
      <c r="BQM17" s="13"/>
      <c r="BQN17" s="13"/>
      <c r="BQO17" s="13"/>
      <c r="BQP17" s="13"/>
      <c r="BQQ17" s="13"/>
      <c r="BQR17" s="13"/>
      <c r="BQS17" s="13"/>
      <c r="BQT17" s="13"/>
      <c r="BQU17" s="13"/>
      <c r="BQV17" s="13"/>
      <c r="BQW17" s="13"/>
      <c r="BQX17" s="13"/>
      <c r="BQY17" s="13"/>
      <c r="BQZ17" s="13"/>
      <c r="BRA17" s="13"/>
      <c r="BRB17" s="13"/>
      <c r="BRC17" s="13"/>
      <c r="BRD17" s="13"/>
      <c r="BRE17" s="13"/>
      <c r="BRF17" s="13"/>
      <c r="BRG17" s="13"/>
      <c r="BRH17" s="13"/>
      <c r="BRI17" s="13"/>
      <c r="BRJ17" s="13"/>
      <c r="BRK17" s="13"/>
      <c r="BRL17" s="13"/>
      <c r="BRM17" s="13"/>
      <c r="BRN17" s="13"/>
      <c r="BRO17" s="13"/>
      <c r="BRP17" s="13"/>
      <c r="BRQ17" s="13"/>
      <c r="BRR17" s="13"/>
      <c r="BRS17" s="13"/>
      <c r="BRT17" s="13"/>
      <c r="BRU17" s="13"/>
      <c r="BRV17" s="13"/>
      <c r="BRW17" s="13"/>
      <c r="BRX17" s="13"/>
      <c r="BRY17" s="13"/>
      <c r="BRZ17" s="13"/>
      <c r="BSA17" s="13"/>
      <c r="BSB17" s="13"/>
      <c r="BSC17" s="13"/>
      <c r="BSD17" s="13"/>
      <c r="BSE17" s="13"/>
      <c r="BSF17" s="13"/>
      <c r="BSG17" s="13"/>
      <c r="BSH17" s="13"/>
      <c r="BSI17" s="13"/>
      <c r="BSJ17" s="13"/>
      <c r="BSK17" s="13"/>
      <c r="BSL17" s="13"/>
      <c r="BSM17" s="13"/>
      <c r="BSN17" s="13"/>
      <c r="BSO17" s="13"/>
      <c r="BSP17" s="13"/>
      <c r="BSQ17" s="13"/>
      <c r="BSR17" s="13"/>
      <c r="BSS17" s="13"/>
      <c r="BST17" s="13"/>
      <c r="BSU17" s="13"/>
      <c r="BSV17" s="13"/>
      <c r="BSW17" s="13"/>
      <c r="BSX17" s="13"/>
      <c r="BSY17" s="13"/>
      <c r="BSZ17" s="13"/>
      <c r="BTA17" s="13"/>
      <c r="BTB17" s="13"/>
      <c r="BTC17" s="13"/>
      <c r="BTD17" s="13"/>
      <c r="BTE17" s="13"/>
      <c r="BTF17" s="13"/>
      <c r="BTG17" s="13"/>
      <c r="BTH17" s="13"/>
      <c r="BTI17" s="13"/>
      <c r="BTJ17" s="13"/>
      <c r="BTK17" s="13"/>
      <c r="BTL17" s="13"/>
      <c r="BTM17" s="13"/>
      <c r="BTN17" s="13"/>
      <c r="BTO17" s="13"/>
      <c r="BTP17" s="13"/>
      <c r="BTQ17" s="13"/>
      <c r="BTR17" s="13"/>
      <c r="BTS17" s="13"/>
      <c r="BTT17" s="13"/>
      <c r="BTU17" s="13"/>
      <c r="BTV17" s="13"/>
      <c r="BTW17" s="13"/>
      <c r="BTX17" s="13"/>
      <c r="BTY17" s="13"/>
      <c r="BTZ17" s="13"/>
      <c r="BUA17" s="13"/>
      <c r="BUB17" s="13"/>
      <c r="BUC17" s="13"/>
      <c r="BUD17" s="13"/>
      <c r="BUE17" s="13"/>
      <c r="BUF17" s="13"/>
      <c r="BUG17" s="13"/>
      <c r="BUH17" s="13"/>
      <c r="BUI17" s="13"/>
      <c r="BUJ17" s="13"/>
      <c r="BUK17" s="13"/>
      <c r="BUL17" s="13"/>
      <c r="BUM17" s="13"/>
      <c r="BUN17" s="13"/>
      <c r="BUO17" s="13"/>
      <c r="BUP17" s="13"/>
      <c r="BUQ17" s="13"/>
      <c r="BUR17" s="13"/>
      <c r="BUS17" s="13"/>
      <c r="BUT17" s="13"/>
      <c r="BUU17" s="13"/>
      <c r="BUV17" s="13"/>
      <c r="BUW17" s="13"/>
      <c r="BUX17" s="13"/>
      <c r="BUY17" s="13"/>
      <c r="BUZ17" s="13"/>
      <c r="BVA17" s="13"/>
      <c r="BVB17" s="13"/>
      <c r="BVC17" s="13"/>
      <c r="BVD17" s="13"/>
      <c r="BVE17" s="13"/>
      <c r="BVF17" s="13"/>
      <c r="BVG17" s="13"/>
      <c r="BVH17" s="13"/>
      <c r="BVI17" s="13"/>
      <c r="BVJ17" s="13"/>
      <c r="BVK17" s="13"/>
      <c r="BVL17" s="13"/>
      <c r="BVM17" s="13"/>
      <c r="BVN17" s="13"/>
      <c r="BVO17" s="13"/>
      <c r="BVP17" s="13"/>
      <c r="BVQ17" s="13"/>
      <c r="BVR17" s="13"/>
      <c r="BVS17" s="13"/>
      <c r="BVT17" s="13"/>
      <c r="BVU17" s="13"/>
      <c r="BVV17" s="13"/>
      <c r="BVW17" s="13"/>
      <c r="BVX17" s="13"/>
      <c r="BVY17" s="13"/>
      <c r="BVZ17" s="13"/>
      <c r="BWA17" s="13"/>
      <c r="BWB17" s="13"/>
      <c r="BWC17" s="13"/>
      <c r="BWD17" s="13"/>
      <c r="BWE17" s="13"/>
      <c r="BWF17" s="13"/>
      <c r="BWG17" s="13"/>
      <c r="BWH17" s="13"/>
      <c r="BWI17" s="13"/>
      <c r="BWJ17" s="13"/>
      <c r="BWK17" s="13"/>
      <c r="BWL17" s="13"/>
      <c r="BWM17" s="13"/>
      <c r="BWN17" s="13"/>
      <c r="BWO17" s="13"/>
      <c r="BWP17" s="13"/>
      <c r="BWQ17" s="13"/>
      <c r="BWR17" s="13"/>
      <c r="BWS17" s="13"/>
      <c r="BWT17" s="13"/>
      <c r="BWU17" s="13"/>
      <c r="BWV17" s="13"/>
      <c r="BWW17" s="13"/>
      <c r="BWX17" s="13"/>
      <c r="BWY17" s="13"/>
      <c r="BWZ17" s="13"/>
      <c r="BXA17" s="13"/>
      <c r="BXB17" s="13"/>
      <c r="BXC17" s="13"/>
      <c r="BXD17" s="13"/>
      <c r="BXE17" s="13"/>
      <c r="BXF17" s="13"/>
      <c r="BXG17" s="13"/>
      <c r="BXH17" s="13"/>
      <c r="BXI17" s="13"/>
      <c r="BXJ17" s="13"/>
      <c r="BXK17" s="13"/>
      <c r="BXL17" s="13"/>
      <c r="BXM17" s="13"/>
      <c r="BXN17" s="13"/>
      <c r="BXO17" s="13"/>
      <c r="BXP17" s="13"/>
      <c r="BXQ17" s="13"/>
      <c r="BXR17" s="13"/>
      <c r="BXS17" s="13"/>
      <c r="BXT17" s="13"/>
      <c r="BXU17" s="13"/>
      <c r="BXV17" s="13"/>
      <c r="BXW17" s="13"/>
      <c r="BXX17" s="13"/>
      <c r="BXY17" s="13"/>
      <c r="BXZ17" s="13"/>
      <c r="BYA17" s="13"/>
      <c r="BYB17" s="13"/>
      <c r="BYC17" s="13"/>
      <c r="BYD17" s="13"/>
      <c r="BYE17" s="13"/>
      <c r="BYF17" s="13"/>
      <c r="BYG17" s="13"/>
      <c r="BYH17" s="13"/>
      <c r="BYI17" s="13"/>
      <c r="BYJ17" s="13"/>
      <c r="BYK17" s="13"/>
      <c r="BYL17" s="13"/>
      <c r="BYM17" s="13"/>
      <c r="BYN17" s="13"/>
      <c r="BYO17" s="13"/>
      <c r="BYP17" s="13"/>
      <c r="BYQ17" s="13"/>
      <c r="BYR17" s="13"/>
      <c r="BYS17" s="13"/>
      <c r="BYT17" s="13"/>
      <c r="BYU17" s="13"/>
      <c r="BYV17" s="13"/>
      <c r="BYW17" s="13"/>
      <c r="BYX17" s="13"/>
      <c r="BYY17" s="13"/>
      <c r="BYZ17" s="13"/>
      <c r="BZA17" s="13"/>
      <c r="BZB17" s="13"/>
      <c r="BZC17" s="13"/>
      <c r="BZD17" s="13"/>
      <c r="BZE17" s="13"/>
      <c r="BZF17" s="13"/>
      <c r="BZG17" s="13"/>
      <c r="BZH17" s="13"/>
      <c r="BZI17" s="13"/>
      <c r="BZJ17" s="13"/>
      <c r="BZK17" s="13"/>
      <c r="BZL17" s="13"/>
      <c r="BZM17" s="13"/>
      <c r="BZN17" s="13"/>
      <c r="BZO17" s="13"/>
      <c r="BZP17" s="13"/>
      <c r="BZQ17" s="13"/>
      <c r="BZR17" s="13"/>
      <c r="BZS17" s="13"/>
      <c r="BZT17" s="13"/>
      <c r="BZU17" s="13"/>
      <c r="BZV17" s="13"/>
      <c r="BZW17" s="13"/>
      <c r="BZX17" s="13"/>
      <c r="BZY17" s="13"/>
      <c r="BZZ17" s="13"/>
      <c r="CAA17" s="13"/>
      <c r="CAB17" s="13"/>
      <c r="CAC17" s="13"/>
      <c r="CAD17" s="13"/>
      <c r="CAE17" s="13"/>
      <c r="CAF17" s="13"/>
      <c r="CAG17" s="13"/>
      <c r="CAH17" s="13"/>
      <c r="CAI17" s="13"/>
      <c r="CAJ17" s="13"/>
      <c r="CAK17" s="13"/>
      <c r="CAL17" s="13"/>
      <c r="CAM17" s="13"/>
      <c r="CAN17" s="13"/>
      <c r="CAO17" s="13"/>
      <c r="CAP17" s="13"/>
      <c r="CAQ17" s="13"/>
      <c r="CAR17" s="13"/>
      <c r="CAS17" s="13"/>
      <c r="CAT17" s="13"/>
      <c r="CAU17" s="13"/>
      <c r="CAV17" s="13"/>
      <c r="CAW17" s="13"/>
      <c r="CAX17" s="13"/>
      <c r="CAY17" s="13"/>
      <c r="CAZ17" s="13"/>
      <c r="CBA17" s="13"/>
      <c r="CBB17" s="13"/>
      <c r="CBC17" s="13"/>
      <c r="CBD17" s="13"/>
      <c r="CBE17" s="13"/>
      <c r="CBF17" s="13"/>
      <c r="CBG17" s="13"/>
      <c r="CBH17" s="13"/>
      <c r="CBI17" s="13"/>
      <c r="CBJ17" s="13"/>
      <c r="CBK17" s="13"/>
      <c r="CBL17" s="13"/>
      <c r="CBM17" s="13"/>
      <c r="CBN17" s="13"/>
      <c r="CBO17" s="13"/>
      <c r="CBP17" s="13"/>
      <c r="CBQ17" s="13"/>
      <c r="CBR17" s="13"/>
      <c r="CBS17" s="13"/>
      <c r="CBT17" s="13"/>
      <c r="CBU17" s="13"/>
      <c r="CBV17" s="13"/>
      <c r="CBW17" s="13"/>
      <c r="CBX17" s="13"/>
      <c r="CBY17" s="13"/>
      <c r="CBZ17" s="13"/>
      <c r="CCA17" s="13"/>
      <c r="CCB17" s="13"/>
      <c r="CCC17" s="13"/>
      <c r="CCD17" s="13"/>
      <c r="CCE17" s="13"/>
      <c r="CCF17" s="13"/>
      <c r="CCG17" s="13"/>
      <c r="CCH17" s="13"/>
      <c r="CCI17" s="13"/>
      <c r="CCJ17" s="13"/>
      <c r="CCK17" s="13"/>
      <c r="CCL17" s="13"/>
      <c r="CCM17" s="13"/>
      <c r="CCN17" s="13"/>
      <c r="CCO17" s="13"/>
      <c r="CCP17" s="13"/>
      <c r="CCQ17" s="13"/>
      <c r="CCR17" s="13"/>
      <c r="CCS17" s="13"/>
      <c r="CCT17" s="13"/>
      <c r="CCU17" s="13"/>
      <c r="CCV17" s="13"/>
      <c r="CCW17" s="13"/>
      <c r="CCX17" s="13"/>
      <c r="CCY17" s="13"/>
      <c r="CCZ17" s="13"/>
      <c r="CDA17" s="13"/>
      <c r="CDB17" s="13"/>
      <c r="CDC17" s="13"/>
      <c r="CDD17" s="13"/>
      <c r="CDE17" s="13"/>
      <c r="CDF17" s="13"/>
      <c r="CDG17" s="13"/>
      <c r="CDH17" s="13"/>
      <c r="CDI17" s="13"/>
      <c r="CDJ17" s="13"/>
      <c r="CDK17" s="13"/>
      <c r="CDL17" s="13"/>
      <c r="CDM17" s="13"/>
      <c r="CDN17" s="13"/>
      <c r="CDO17" s="13"/>
      <c r="CDP17" s="13"/>
      <c r="CDQ17" s="13"/>
      <c r="CDR17" s="13"/>
      <c r="CDS17" s="13"/>
      <c r="CDT17" s="13"/>
      <c r="CDU17" s="13"/>
      <c r="CDV17" s="13"/>
      <c r="CDW17" s="13"/>
      <c r="CDX17" s="13"/>
      <c r="CDY17" s="13"/>
      <c r="CDZ17" s="13"/>
      <c r="CEA17" s="13"/>
      <c r="CEB17" s="13"/>
      <c r="CEC17" s="13"/>
      <c r="CED17" s="13"/>
      <c r="CEE17" s="13"/>
      <c r="CEF17" s="13"/>
      <c r="CEG17" s="13"/>
      <c r="CEH17" s="13"/>
      <c r="CEI17" s="13"/>
      <c r="CEJ17" s="13"/>
      <c r="CEK17" s="13"/>
      <c r="CEL17" s="13"/>
      <c r="CEM17" s="13"/>
      <c r="CEN17" s="13"/>
      <c r="CEO17" s="13"/>
      <c r="CEP17" s="13"/>
      <c r="CEQ17" s="13"/>
      <c r="CER17" s="13"/>
      <c r="CES17" s="13"/>
      <c r="CET17" s="13"/>
      <c r="CEU17" s="13"/>
      <c r="CEV17" s="13"/>
      <c r="CEW17" s="13"/>
      <c r="CEX17" s="13"/>
      <c r="CEY17" s="13"/>
      <c r="CEZ17" s="13"/>
      <c r="CFA17" s="13"/>
      <c r="CFB17" s="13"/>
      <c r="CFC17" s="13"/>
      <c r="CFD17" s="13"/>
      <c r="CFE17" s="13"/>
      <c r="CFF17" s="13"/>
      <c r="CFG17" s="13"/>
      <c r="CFH17" s="13"/>
      <c r="CFI17" s="13"/>
      <c r="CFJ17" s="13"/>
      <c r="CFK17" s="13"/>
      <c r="CFL17" s="13"/>
      <c r="CFM17" s="13"/>
      <c r="CFN17" s="13"/>
      <c r="CFO17" s="13"/>
      <c r="CFP17" s="13"/>
      <c r="CFQ17" s="13"/>
      <c r="CFR17" s="13"/>
      <c r="CFS17" s="13"/>
      <c r="CFT17" s="13"/>
      <c r="CFU17" s="13"/>
      <c r="CFV17" s="13"/>
      <c r="CFW17" s="13"/>
      <c r="CFX17" s="13"/>
      <c r="CFY17" s="13"/>
      <c r="CFZ17" s="13"/>
      <c r="CGA17" s="13"/>
      <c r="CGB17" s="13"/>
      <c r="CGC17" s="13"/>
      <c r="CGD17" s="13"/>
      <c r="CGE17" s="13"/>
      <c r="CGF17" s="13"/>
      <c r="CGG17" s="13"/>
      <c r="CGH17" s="13"/>
      <c r="CGI17" s="13"/>
      <c r="CGJ17" s="13"/>
      <c r="CGK17" s="13"/>
      <c r="CGL17" s="13"/>
      <c r="CGM17" s="13"/>
      <c r="CGN17" s="13"/>
      <c r="CGO17" s="13"/>
      <c r="CGP17" s="13"/>
      <c r="CGQ17" s="13"/>
      <c r="CGR17" s="13"/>
      <c r="CGS17" s="13"/>
      <c r="CGT17" s="13"/>
      <c r="CGU17" s="13"/>
      <c r="CGV17" s="13"/>
      <c r="CGW17" s="13"/>
      <c r="CGX17" s="13"/>
      <c r="CGY17" s="13"/>
      <c r="CGZ17" s="13"/>
      <c r="CHA17" s="13"/>
      <c r="CHB17" s="13"/>
      <c r="CHC17" s="13"/>
      <c r="CHD17" s="13"/>
      <c r="CHE17" s="13"/>
      <c r="CHF17" s="13"/>
      <c r="CHG17" s="13"/>
      <c r="CHH17" s="13"/>
      <c r="CHI17" s="13"/>
      <c r="CHJ17" s="13"/>
      <c r="CHK17" s="13"/>
      <c r="CHL17" s="13"/>
      <c r="CHM17" s="13"/>
      <c r="CHN17" s="13"/>
      <c r="CHO17" s="13"/>
      <c r="CHP17" s="13"/>
      <c r="CHQ17" s="13"/>
      <c r="CHR17" s="13"/>
      <c r="CHS17" s="13"/>
      <c r="CHT17" s="13"/>
      <c r="CHU17" s="13"/>
      <c r="CHV17" s="13"/>
      <c r="CHW17" s="13"/>
      <c r="CHX17" s="13"/>
      <c r="CHY17" s="13"/>
      <c r="CHZ17" s="13"/>
      <c r="CIA17" s="13"/>
      <c r="CIB17" s="13"/>
      <c r="CIC17" s="13"/>
      <c r="CID17" s="13"/>
      <c r="CIE17" s="13"/>
      <c r="CIF17" s="13"/>
      <c r="CIG17" s="13"/>
      <c r="CIH17" s="13"/>
      <c r="CII17" s="13"/>
      <c r="CIJ17" s="13"/>
      <c r="CIK17" s="13"/>
      <c r="CIL17" s="13"/>
      <c r="CIM17" s="13"/>
      <c r="CIN17" s="13"/>
      <c r="CIO17" s="13"/>
      <c r="CIP17" s="13"/>
      <c r="CIQ17" s="13"/>
      <c r="CIR17" s="13"/>
      <c r="CIS17" s="13"/>
      <c r="CIT17" s="13"/>
      <c r="CIU17" s="13"/>
      <c r="CIV17" s="13"/>
      <c r="CIW17" s="13"/>
      <c r="CIX17" s="13"/>
      <c r="CIY17" s="13"/>
      <c r="CIZ17" s="13"/>
      <c r="CJA17" s="13"/>
      <c r="CJB17" s="13"/>
      <c r="CJC17" s="13"/>
      <c r="CJD17" s="13"/>
      <c r="CJE17" s="13"/>
      <c r="CJF17" s="13"/>
      <c r="CJG17" s="13"/>
      <c r="CJH17" s="13"/>
      <c r="CJI17" s="13"/>
      <c r="CJJ17" s="13"/>
      <c r="CJK17" s="13"/>
      <c r="CJL17" s="13"/>
      <c r="CJM17" s="13"/>
      <c r="CJN17" s="13"/>
      <c r="CJO17" s="13"/>
      <c r="CJP17" s="13"/>
      <c r="CJQ17" s="13"/>
      <c r="CJR17" s="13"/>
      <c r="CJS17" s="13"/>
      <c r="CJT17" s="13"/>
      <c r="CJU17" s="13"/>
      <c r="CJV17" s="13"/>
      <c r="CJW17" s="13"/>
      <c r="CJX17" s="13"/>
      <c r="CJY17" s="13"/>
      <c r="CJZ17" s="13"/>
      <c r="CKA17" s="13"/>
      <c r="CKB17" s="13"/>
      <c r="CKC17" s="13"/>
      <c r="CKD17" s="13"/>
      <c r="CKE17" s="13"/>
      <c r="CKF17" s="13"/>
      <c r="CKG17" s="13"/>
      <c r="CKH17" s="13"/>
      <c r="CKI17" s="13"/>
      <c r="CKJ17" s="13"/>
      <c r="CKK17" s="13"/>
      <c r="CKL17" s="13"/>
      <c r="CKM17" s="13"/>
      <c r="CKN17" s="13"/>
      <c r="CKO17" s="13"/>
      <c r="CKP17" s="13"/>
      <c r="CKQ17" s="13"/>
      <c r="CKR17" s="13"/>
      <c r="CKS17" s="13"/>
      <c r="CKT17" s="13"/>
      <c r="CKU17" s="13"/>
      <c r="CKV17" s="13"/>
      <c r="CKW17" s="13"/>
      <c r="CKX17" s="13"/>
      <c r="CKY17" s="13"/>
      <c r="CKZ17" s="13"/>
      <c r="CLA17" s="13"/>
      <c r="CLB17" s="13"/>
      <c r="CLC17" s="13"/>
      <c r="CLD17" s="13"/>
      <c r="CLE17" s="13"/>
      <c r="CLF17" s="13"/>
      <c r="CLG17" s="13"/>
      <c r="CLH17" s="13"/>
      <c r="CLI17" s="13"/>
      <c r="CLJ17" s="13"/>
      <c r="CLK17" s="13"/>
      <c r="CLL17" s="13"/>
      <c r="CLM17" s="13"/>
      <c r="CLN17" s="13"/>
      <c r="CLO17" s="13"/>
      <c r="CLP17" s="13"/>
      <c r="CLQ17" s="13"/>
      <c r="CLR17" s="13"/>
      <c r="CLS17" s="13"/>
      <c r="CLT17" s="13"/>
      <c r="CLU17" s="13"/>
      <c r="CLV17" s="13"/>
      <c r="CLW17" s="13"/>
      <c r="CLX17" s="13"/>
      <c r="CLY17" s="13"/>
      <c r="CLZ17" s="13"/>
      <c r="CMA17" s="13"/>
      <c r="CMB17" s="13"/>
      <c r="CMC17" s="13"/>
      <c r="CMD17" s="13"/>
      <c r="CME17" s="13"/>
      <c r="CMF17" s="13"/>
      <c r="CMG17" s="13"/>
      <c r="CMH17" s="13"/>
      <c r="CMI17" s="13"/>
      <c r="CMJ17" s="13"/>
      <c r="CMK17" s="13"/>
      <c r="CML17" s="13"/>
      <c r="CMM17" s="13"/>
      <c r="CMN17" s="13"/>
      <c r="CMO17" s="13"/>
      <c r="CMP17" s="13"/>
      <c r="CMQ17" s="13"/>
      <c r="CMR17" s="13"/>
      <c r="CMS17" s="13"/>
      <c r="CMT17" s="13"/>
      <c r="CMU17" s="13"/>
      <c r="CMV17" s="13"/>
      <c r="CMW17" s="13"/>
      <c r="CMX17" s="13"/>
      <c r="CMY17" s="13"/>
      <c r="CMZ17" s="13"/>
      <c r="CNA17" s="13"/>
      <c r="CNB17" s="13"/>
      <c r="CNC17" s="13"/>
      <c r="CND17" s="13"/>
      <c r="CNE17" s="13"/>
      <c r="CNF17" s="13"/>
      <c r="CNG17" s="13"/>
      <c r="CNH17" s="13"/>
      <c r="CNI17" s="13"/>
      <c r="CNJ17" s="13"/>
      <c r="CNK17" s="13"/>
      <c r="CNL17" s="13"/>
      <c r="CNM17" s="13"/>
      <c r="CNN17" s="13"/>
      <c r="CNO17" s="13"/>
      <c r="CNP17" s="13"/>
      <c r="CNQ17" s="13"/>
      <c r="CNR17" s="13"/>
      <c r="CNS17" s="13"/>
      <c r="CNT17" s="13"/>
      <c r="CNU17" s="13"/>
      <c r="CNV17" s="13"/>
      <c r="CNW17" s="13"/>
      <c r="CNX17" s="13"/>
      <c r="CNY17" s="13"/>
      <c r="CNZ17" s="13"/>
      <c r="COA17" s="13"/>
      <c r="COB17" s="13"/>
      <c r="COC17" s="13"/>
      <c r="COD17" s="13"/>
      <c r="COE17" s="13"/>
      <c r="COF17" s="13"/>
      <c r="COG17" s="13"/>
      <c r="COH17" s="13"/>
      <c r="COI17" s="13"/>
      <c r="COJ17" s="13"/>
      <c r="COK17" s="13"/>
      <c r="COL17" s="13"/>
      <c r="COM17" s="13"/>
      <c r="CON17" s="13"/>
      <c r="COO17" s="13"/>
      <c r="COP17" s="13"/>
      <c r="COQ17" s="13"/>
      <c r="COR17" s="13"/>
      <c r="COS17" s="13"/>
      <c r="COT17" s="13"/>
      <c r="COU17" s="13"/>
      <c r="COV17" s="13"/>
      <c r="COW17" s="13"/>
      <c r="COX17" s="13"/>
      <c r="COY17" s="13"/>
      <c r="COZ17" s="13"/>
      <c r="CPA17" s="13"/>
      <c r="CPB17" s="13"/>
      <c r="CPC17" s="13"/>
      <c r="CPD17" s="13"/>
      <c r="CPE17" s="13"/>
      <c r="CPF17" s="13"/>
      <c r="CPG17" s="13"/>
      <c r="CPH17" s="13"/>
      <c r="CPI17" s="13"/>
      <c r="CPJ17" s="13"/>
      <c r="CPK17" s="13"/>
      <c r="CPL17" s="13"/>
      <c r="CPM17" s="13"/>
      <c r="CPN17" s="13"/>
      <c r="CPO17" s="13"/>
      <c r="CPP17" s="13"/>
      <c r="CPQ17" s="13"/>
      <c r="CPR17" s="13"/>
      <c r="CPS17" s="13"/>
      <c r="CPT17" s="13"/>
      <c r="CPU17" s="13"/>
      <c r="CPV17" s="13"/>
      <c r="CPW17" s="13"/>
      <c r="CPX17" s="13"/>
      <c r="CPY17" s="13"/>
      <c r="CPZ17" s="13"/>
      <c r="CQA17" s="13"/>
      <c r="CQB17" s="13"/>
      <c r="CQC17" s="13"/>
      <c r="CQD17" s="13"/>
      <c r="CQE17" s="13"/>
      <c r="CQF17" s="13"/>
      <c r="CQG17" s="13"/>
      <c r="CQH17" s="13"/>
      <c r="CQI17" s="13"/>
      <c r="CQJ17" s="13"/>
      <c r="CQK17" s="13"/>
      <c r="CQL17" s="13"/>
      <c r="CQM17" s="13"/>
      <c r="CQN17" s="13"/>
      <c r="CQO17" s="13"/>
      <c r="CQP17" s="13"/>
      <c r="CQQ17" s="13"/>
      <c r="CQR17" s="13"/>
      <c r="CQS17" s="13"/>
      <c r="CQT17" s="13"/>
      <c r="CQU17" s="13"/>
      <c r="CQV17" s="13"/>
      <c r="CQW17" s="13"/>
      <c r="CQX17" s="13"/>
      <c r="CQY17" s="13"/>
      <c r="CQZ17" s="13"/>
      <c r="CRA17" s="13"/>
      <c r="CRB17" s="13"/>
      <c r="CRC17" s="13"/>
      <c r="CRD17" s="13"/>
      <c r="CRE17" s="13"/>
      <c r="CRF17" s="13"/>
      <c r="CRG17" s="13"/>
      <c r="CRH17" s="13"/>
      <c r="CRI17" s="13"/>
      <c r="CRJ17" s="13"/>
      <c r="CRK17" s="13"/>
      <c r="CRL17" s="13"/>
      <c r="CRM17" s="13"/>
      <c r="CRN17" s="13"/>
      <c r="CRO17" s="13"/>
      <c r="CRP17" s="13"/>
      <c r="CRQ17" s="13"/>
      <c r="CRR17" s="13"/>
      <c r="CRS17" s="13"/>
      <c r="CRT17" s="13"/>
      <c r="CRU17" s="13"/>
      <c r="CRV17" s="13"/>
      <c r="CRW17" s="13"/>
      <c r="CRX17" s="13"/>
      <c r="CRY17" s="13"/>
      <c r="CRZ17" s="13"/>
      <c r="CSA17" s="13"/>
      <c r="CSB17" s="13"/>
      <c r="CSC17" s="13"/>
      <c r="CSD17" s="13"/>
      <c r="CSE17" s="13"/>
      <c r="CSF17" s="13"/>
      <c r="CSG17" s="13"/>
      <c r="CSH17" s="13"/>
      <c r="CSI17" s="13"/>
      <c r="CSJ17" s="13"/>
      <c r="CSK17" s="13"/>
      <c r="CSL17" s="13"/>
      <c r="CSM17" s="13"/>
      <c r="CSN17" s="13"/>
      <c r="CSO17" s="13"/>
      <c r="CSP17" s="13"/>
      <c r="CSQ17" s="13"/>
      <c r="CSR17" s="13"/>
      <c r="CSS17" s="13"/>
      <c r="CST17" s="13"/>
      <c r="CSU17" s="13"/>
      <c r="CSV17" s="13"/>
      <c r="CSW17" s="13"/>
      <c r="CSX17" s="13"/>
      <c r="CSY17" s="13"/>
      <c r="CSZ17" s="13"/>
      <c r="CTA17" s="13"/>
      <c r="CTB17" s="13"/>
      <c r="CTC17" s="13"/>
      <c r="CTD17" s="13"/>
      <c r="CTE17" s="13"/>
      <c r="CTF17" s="13"/>
      <c r="CTG17" s="13"/>
      <c r="CTH17" s="13"/>
      <c r="CTI17" s="13"/>
      <c r="CTJ17" s="13"/>
      <c r="CTK17" s="13"/>
      <c r="CTL17" s="13"/>
      <c r="CTM17" s="13"/>
      <c r="CTN17" s="13"/>
      <c r="CTO17" s="13"/>
      <c r="CTP17" s="13"/>
      <c r="CTQ17" s="13"/>
      <c r="CTR17" s="13"/>
      <c r="CTS17" s="13"/>
      <c r="CTT17" s="13"/>
      <c r="CTU17" s="13"/>
      <c r="CTV17" s="13"/>
      <c r="CTW17" s="13"/>
      <c r="CTX17" s="13"/>
      <c r="CTY17" s="13"/>
      <c r="CTZ17" s="13"/>
      <c r="CUA17" s="13"/>
      <c r="CUB17" s="13"/>
      <c r="CUC17" s="13"/>
      <c r="CUD17" s="13"/>
      <c r="CUE17" s="13"/>
      <c r="CUF17" s="13"/>
      <c r="CUG17" s="13"/>
      <c r="CUH17" s="13"/>
      <c r="CUI17" s="13"/>
      <c r="CUJ17" s="13"/>
      <c r="CUK17" s="13"/>
      <c r="CUL17" s="13"/>
      <c r="CUM17" s="13"/>
      <c r="CUN17" s="13"/>
      <c r="CUO17" s="13"/>
      <c r="CUP17" s="13"/>
      <c r="CUQ17" s="13"/>
      <c r="CUR17" s="13"/>
      <c r="CUS17" s="13"/>
      <c r="CUT17" s="13"/>
      <c r="CUU17" s="13"/>
      <c r="CUV17" s="13"/>
      <c r="CUW17" s="13"/>
      <c r="CUX17" s="13"/>
      <c r="CUY17" s="13"/>
      <c r="CUZ17" s="13"/>
      <c r="CVA17" s="13"/>
      <c r="CVB17" s="13"/>
      <c r="CVC17" s="13"/>
      <c r="CVD17" s="13"/>
      <c r="CVE17" s="13"/>
      <c r="CVF17" s="13"/>
      <c r="CVG17" s="13"/>
      <c r="CVH17" s="13"/>
      <c r="CVI17" s="13"/>
      <c r="CVJ17" s="13"/>
      <c r="CVK17" s="13"/>
      <c r="CVL17" s="13"/>
      <c r="CVM17" s="13"/>
      <c r="CVN17" s="13"/>
      <c r="CVO17" s="13"/>
      <c r="CVP17" s="13"/>
      <c r="CVQ17" s="13"/>
      <c r="CVR17" s="13"/>
      <c r="CVS17" s="13"/>
      <c r="CVT17" s="13"/>
      <c r="CVU17" s="13"/>
      <c r="CVV17" s="13"/>
      <c r="CVW17" s="13"/>
      <c r="CVX17" s="13"/>
      <c r="CVY17" s="13"/>
      <c r="CVZ17" s="13"/>
      <c r="CWA17" s="13"/>
      <c r="CWB17" s="13"/>
      <c r="CWC17" s="13"/>
      <c r="CWD17" s="13"/>
      <c r="CWE17" s="13"/>
      <c r="CWF17" s="13"/>
      <c r="CWG17" s="13"/>
      <c r="CWH17" s="13"/>
      <c r="CWI17" s="13"/>
      <c r="CWJ17" s="13"/>
      <c r="CWK17" s="13"/>
      <c r="CWL17" s="13"/>
      <c r="CWM17" s="13"/>
      <c r="CWN17" s="13"/>
      <c r="CWO17" s="13"/>
      <c r="CWP17" s="13"/>
      <c r="CWQ17" s="13"/>
      <c r="CWR17" s="13"/>
      <c r="CWS17" s="13"/>
      <c r="CWT17" s="13"/>
      <c r="CWU17" s="13"/>
      <c r="CWV17" s="13"/>
      <c r="CWW17" s="13"/>
      <c r="CWX17" s="13"/>
      <c r="CWY17" s="13"/>
      <c r="CWZ17" s="13"/>
      <c r="CXA17" s="13"/>
      <c r="CXB17" s="13"/>
      <c r="CXC17" s="13"/>
      <c r="CXD17" s="13"/>
      <c r="CXE17" s="13"/>
      <c r="CXF17" s="13"/>
      <c r="CXG17" s="13"/>
      <c r="CXH17" s="13"/>
      <c r="CXI17" s="13"/>
      <c r="CXJ17" s="13"/>
      <c r="CXK17" s="13"/>
      <c r="CXL17" s="13"/>
      <c r="CXM17" s="13"/>
      <c r="CXN17" s="13"/>
      <c r="CXO17" s="13"/>
      <c r="CXP17" s="13"/>
      <c r="CXQ17" s="13"/>
      <c r="CXR17" s="13"/>
      <c r="CXS17" s="13"/>
      <c r="CXT17" s="13"/>
      <c r="CXU17" s="13"/>
      <c r="CXV17" s="13"/>
      <c r="CXW17" s="13"/>
      <c r="CXX17" s="13"/>
      <c r="CXY17" s="13"/>
      <c r="CXZ17" s="13"/>
      <c r="CYA17" s="13"/>
      <c r="CYB17" s="13"/>
      <c r="CYC17" s="13"/>
      <c r="CYD17" s="13"/>
      <c r="CYE17" s="13"/>
      <c r="CYF17" s="13"/>
      <c r="CYG17" s="13"/>
      <c r="CYH17" s="13"/>
      <c r="CYI17" s="13"/>
      <c r="CYJ17" s="13"/>
      <c r="CYK17" s="13"/>
      <c r="CYL17" s="13"/>
      <c r="CYM17" s="13"/>
      <c r="CYN17" s="13"/>
      <c r="CYO17" s="13"/>
      <c r="CYP17" s="13"/>
      <c r="CYQ17" s="13"/>
      <c r="CYR17" s="13"/>
      <c r="CYS17" s="13"/>
      <c r="CYT17" s="13"/>
      <c r="CYU17" s="13"/>
      <c r="CYV17" s="13"/>
      <c r="CYW17" s="13"/>
      <c r="CYX17" s="13"/>
      <c r="CYY17" s="13"/>
      <c r="CYZ17" s="13"/>
      <c r="CZA17" s="13"/>
      <c r="CZB17" s="13"/>
      <c r="CZC17" s="13"/>
      <c r="CZD17" s="13"/>
      <c r="CZE17" s="13"/>
      <c r="CZF17" s="13"/>
      <c r="CZG17" s="13"/>
      <c r="CZH17" s="13"/>
      <c r="CZI17" s="13"/>
      <c r="CZJ17" s="13"/>
      <c r="CZK17" s="13"/>
      <c r="CZL17" s="13"/>
      <c r="CZM17" s="13"/>
      <c r="CZN17" s="13"/>
      <c r="CZO17" s="13"/>
      <c r="CZP17" s="13"/>
      <c r="CZQ17" s="13"/>
      <c r="CZR17" s="13"/>
      <c r="CZS17" s="13"/>
      <c r="CZT17" s="13"/>
      <c r="CZU17" s="13"/>
      <c r="CZV17" s="13"/>
      <c r="CZW17" s="13"/>
      <c r="CZX17" s="13"/>
      <c r="CZY17" s="13"/>
      <c r="CZZ17" s="13"/>
      <c r="DAA17" s="13"/>
      <c r="DAB17" s="13"/>
      <c r="DAC17" s="13"/>
      <c r="DAD17" s="13"/>
      <c r="DAE17" s="13"/>
      <c r="DAF17" s="13"/>
      <c r="DAG17" s="13"/>
      <c r="DAH17" s="13"/>
      <c r="DAI17" s="13"/>
      <c r="DAJ17" s="13"/>
      <c r="DAK17" s="13"/>
      <c r="DAL17" s="13"/>
      <c r="DAM17" s="13"/>
      <c r="DAN17" s="13"/>
      <c r="DAO17" s="13"/>
      <c r="DAP17" s="13"/>
      <c r="DAQ17" s="13"/>
      <c r="DAR17" s="13"/>
      <c r="DAS17" s="13"/>
      <c r="DAT17" s="13"/>
      <c r="DAU17" s="13"/>
      <c r="DAV17" s="13"/>
      <c r="DAW17" s="13"/>
      <c r="DAX17" s="13"/>
      <c r="DAY17" s="13"/>
      <c r="DAZ17" s="13"/>
      <c r="DBA17" s="13"/>
      <c r="DBB17" s="13"/>
      <c r="DBC17" s="13"/>
      <c r="DBD17" s="13"/>
      <c r="DBE17" s="13"/>
      <c r="DBF17" s="13"/>
      <c r="DBG17" s="13"/>
      <c r="DBH17" s="13"/>
      <c r="DBI17" s="13"/>
      <c r="DBJ17" s="13"/>
      <c r="DBK17" s="13"/>
      <c r="DBL17" s="13"/>
      <c r="DBM17" s="13"/>
      <c r="DBN17" s="13"/>
      <c r="DBO17" s="13"/>
      <c r="DBP17" s="13"/>
      <c r="DBQ17" s="13"/>
      <c r="DBR17" s="13"/>
      <c r="DBS17" s="13"/>
      <c r="DBT17" s="13"/>
      <c r="DBU17" s="13"/>
      <c r="DBV17" s="13"/>
      <c r="DBW17" s="13"/>
      <c r="DBX17" s="13"/>
      <c r="DBY17" s="13"/>
      <c r="DBZ17" s="13"/>
      <c r="DCA17" s="13"/>
      <c r="DCB17" s="13"/>
      <c r="DCC17" s="13"/>
      <c r="DCD17" s="13"/>
      <c r="DCE17" s="13"/>
      <c r="DCF17" s="13"/>
      <c r="DCG17" s="13"/>
      <c r="DCH17" s="13"/>
      <c r="DCI17" s="13"/>
      <c r="DCJ17" s="13"/>
      <c r="DCK17" s="13"/>
      <c r="DCL17" s="13"/>
      <c r="DCM17" s="13"/>
      <c r="DCN17" s="13"/>
      <c r="DCO17" s="13"/>
      <c r="DCP17" s="13"/>
      <c r="DCQ17" s="13"/>
      <c r="DCR17" s="13"/>
      <c r="DCS17" s="13"/>
      <c r="DCT17" s="13"/>
      <c r="DCU17" s="13"/>
      <c r="DCV17" s="13"/>
      <c r="DCW17" s="13"/>
      <c r="DCX17" s="13"/>
      <c r="DCY17" s="13"/>
      <c r="DCZ17" s="13"/>
      <c r="DDA17" s="13"/>
      <c r="DDB17" s="13"/>
      <c r="DDC17" s="13"/>
      <c r="DDD17" s="13"/>
      <c r="DDE17" s="13"/>
      <c r="DDF17" s="13"/>
      <c r="DDG17" s="13"/>
      <c r="DDH17" s="13"/>
      <c r="DDI17" s="13"/>
      <c r="DDJ17" s="13"/>
      <c r="DDK17" s="13"/>
      <c r="DDL17" s="13"/>
      <c r="DDM17" s="13"/>
      <c r="DDN17" s="13"/>
      <c r="DDO17" s="13"/>
      <c r="DDP17" s="13"/>
      <c r="DDQ17" s="13"/>
      <c r="DDR17" s="13"/>
      <c r="DDS17" s="13"/>
      <c r="DDT17" s="13"/>
      <c r="DDU17" s="13"/>
      <c r="DDV17" s="13"/>
      <c r="DDW17" s="13"/>
      <c r="DDX17" s="13"/>
      <c r="DDY17" s="13"/>
      <c r="DDZ17" s="13"/>
      <c r="DEA17" s="13"/>
      <c r="DEB17" s="13"/>
      <c r="DEC17" s="13"/>
      <c r="DED17" s="13"/>
      <c r="DEE17" s="13"/>
      <c r="DEF17" s="13"/>
      <c r="DEG17" s="13"/>
      <c r="DEH17" s="13"/>
      <c r="DEI17" s="13"/>
      <c r="DEJ17" s="13"/>
      <c r="DEK17" s="13"/>
      <c r="DEL17" s="13"/>
      <c r="DEM17" s="13"/>
      <c r="DEN17" s="13"/>
      <c r="DEO17" s="13"/>
      <c r="DEP17" s="13"/>
      <c r="DEQ17" s="13"/>
      <c r="DER17" s="13"/>
      <c r="DES17" s="13"/>
      <c r="DET17" s="13"/>
      <c r="DEU17" s="13"/>
      <c r="DEV17" s="13"/>
      <c r="DEW17" s="13"/>
      <c r="DEX17" s="13"/>
      <c r="DEY17" s="13"/>
      <c r="DEZ17" s="13"/>
      <c r="DFA17" s="13"/>
      <c r="DFB17" s="13"/>
      <c r="DFC17" s="13"/>
      <c r="DFD17" s="13"/>
      <c r="DFE17" s="13"/>
      <c r="DFF17" s="13"/>
      <c r="DFG17" s="13"/>
      <c r="DFH17" s="13"/>
      <c r="DFI17" s="13"/>
      <c r="DFJ17" s="13"/>
      <c r="DFK17" s="13"/>
      <c r="DFL17" s="13"/>
      <c r="DFM17" s="13"/>
      <c r="DFN17" s="13"/>
      <c r="DFO17" s="13"/>
      <c r="DFP17" s="13"/>
      <c r="DFQ17" s="13"/>
      <c r="DFR17" s="13"/>
      <c r="DFS17" s="13"/>
      <c r="DFT17" s="13"/>
      <c r="DFU17" s="13"/>
      <c r="DFV17" s="13"/>
      <c r="DFW17" s="13"/>
      <c r="DFX17" s="13"/>
      <c r="DFY17" s="13"/>
      <c r="DFZ17" s="13"/>
      <c r="DGA17" s="13"/>
      <c r="DGB17" s="13"/>
      <c r="DGC17" s="13"/>
      <c r="DGD17" s="13"/>
      <c r="DGE17" s="13"/>
      <c r="DGF17" s="13"/>
      <c r="DGG17" s="13"/>
      <c r="DGH17" s="13"/>
      <c r="DGI17" s="13"/>
      <c r="DGJ17" s="13"/>
      <c r="DGK17" s="13"/>
      <c r="DGL17" s="13"/>
      <c r="DGM17" s="13"/>
      <c r="DGN17" s="13"/>
      <c r="DGO17" s="13"/>
      <c r="DGP17" s="13"/>
      <c r="DGQ17" s="13"/>
      <c r="DGR17" s="13"/>
      <c r="DGS17" s="13"/>
      <c r="DGT17" s="13"/>
      <c r="DGU17" s="13"/>
      <c r="DGV17" s="13"/>
      <c r="DGW17" s="13"/>
      <c r="DGX17" s="13"/>
      <c r="DGY17" s="13"/>
      <c r="DGZ17" s="13"/>
      <c r="DHA17" s="13"/>
      <c r="DHB17" s="13"/>
      <c r="DHC17" s="13"/>
      <c r="DHD17" s="13"/>
      <c r="DHE17" s="13"/>
      <c r="DHF17" s="13"/>
      <c r="DHG17" s="13"/>
      <c r="DHH17" s="13"/>
      <c r="DHI17" s="13"/>
      <c r="DHJ17" s="13"/>
      <c r="DHK17" s="13"/>
      <c r="DHL17" s="13"/>
      <c r="DHM17" s="13"/>
      <c r="DHN17" s="13"/>
      <c r="DHO17" s="13"/>
      <c r="DHP17" s="13"/>
      <c r="DHQ17" s="13"/>
      <c r="DHR17" s="13"/>
      <c r="DHS17" s="13"/>
      <c r="DHT17" s="13"/>
      <c r="DHU17" s="13"/>
      <c r="DHV17" s="13"/>
      <c r="DHW17" s="13"/>
      <c r="DHX17" s="13"/>
      <c r="DHY17" s="13"/>
      <c r="DHZ17" s="13"/>
      <c r="DIA17" s="13"/>
      <c r="DIB17" s="13"/>
      <c r="DIC17" s="13"/>
      <c r="DID17" s="13"/>
      <c r="DIE17" s="13"/>
      <c r="DIF17" s="13"/>
      <c r="DIG17" s="13"/>
      <c r="DIH17" s="13"/>
      <c r="DII17" s="13"/>
      <c r="DIJ17" s="13"/>
      <c r="DIK17" s="13"/>
      <c r="DIL17" s="13"/>
      <c r="DIM17" s="13"/>
      <c r="DIN17" s="13"/>
      <c r="DIO17" s="13"/>
      <c r="DIP17" s="13"/>
      <c r="DIQ17" s="13"/>
      <c r="DIR17" s="13"/>
      <c r="DIS17" s="13"/>
      <c r="DIT17" s="13"/>
      <c r="DIU17" s="13"/>
      <c r="DIV17" s="13"/>
      <c r="DIW17" s="13"/>
      <c r="DIX17" s="13"/>
      <c r="DIY17" s="13"/>
      <c r="DIZ17" s="13"/>
      <c r="DJA17" s="13"/>
      <c r="DJB17" s="13"/>
      <c r="DJC17" s="13"/>
      <c r="DJD17" s="13"/>
      <c r="DJE17" s="13"/>
      <c r="DJF17" s="13"/>
      <c r="DJG17" s="13"/>
      <c r="DJH17" s="13"/>
      <c r="DJI17" s="13"/>
      <c r="DJJ17" s="13"/>
      <c r="DJK17" s="13"/>
      <c r="DJL17" s="13"/>
      <c r="DJM17" s="13"/>
      <c r="DJN17" s="13"/>
      <c r="DJO17" s="13"/>
      <c r="DJP17" s="13"/>
      <c r="DJQ17" s="13"/>
      <c r="DJR17" s="13"/>
      <c r="DJS17" s="13"/>
      <c r="DJT17" s="13"/>
      <c r="DJU17" s="13"/>
      <c r="DJV17" s="13"/>
      <c r="DJW17" s="13"/>
      <c r="DJX17" s="13"/>
      <c r="DJY17" s="13"/>
      <c r="DJZ17" s="13"/>
      <c r="DKA17" s="13"/>
      <c r="DKB17" s="13"/>
      <c r="DKC17" s="13"/>
      <c r="DKD17" s="13"/>
      <c r="DKE17" s="13"/>
      <c r="DKF17" s="13"/>
      <c r="DKG17" s="13"/>
      <c r="DKH17" s="13"/>
      <c r="DKI17" s="13"/>
      <c r="DKJ17" s="13"/>
      <c r="DKK17" s="13"/>
      <c r="DKL17" s="13"/>
      <c r="DKM17" s="13"/>
      <c r="DKN17" s="13"/>
      <c r="DKO17" s="13"/>
      <c r="DKP17" s="13"/>
      <c r="DKQ17" s="13"/>
      <c r="DKR17" s="13"/>
      <c r="DKS17" s="13"/>
      <c r="DKT17" s="13"/>
      <c r="DKU17" s="13"/>
      <c r="DKV17" s="13"/>
      <c r="DKW17" s="13"/>
      <c r="DKX17" s="13"/>
      <c r="DKY17" s="13"/>
      <c r="DKZ17" s="13"/>
      <c r="DLA17" s="13"/>
      <c r="DLB17" s="13"/>
      <c r="DLC17" s="13"/>
      <c r="DLD17" s="13"/>
      <c r="DLE17" s="13"/>
      <c r="DLF17" s="13"/>
      <c r="DLG17" s="13"/>
      <c r="DLH17" s="13"/>
      <c r="DLI17" s="13"/>
      <c r="DLJ17" s="13"/>
      <c r="DLK17" s="13"/>
      <c r="DLL17" s="13"/>
      <c r="DLM17" s="13"/>
      <c r="DLN17" s="13"/>
      <c r="DLO17" s="13"/>
      <c r="DLP17" s="13"/>
      <c r="DLQ17" s="13"/>
      <c r="DLR17" s="13"/>
      <c r="DLS17" s="13"/>
      <c r="DLT17" s="13"/>
      <c r="DLU17" s="13"/>
      <c r="DLV17" s="13"/>
      <c r="DLW17" s="13"/>
      <c r="DLX17" s="13"/>
      <c r="DLY17" s="13"/>
      <c r="DLZ17" s="13"/>
      <c r="DMA17" s="13"/>
      <c r="DMB17" s="13"/>
      <c r="DMC17" s="13"/>
      <c r="DMD17" s="13"/>
      <c r="DME17" s="13"/>
      <c r="DMF17" s="13"/>
      <c r="DMG17" s="13"/>
      <c r="DMH17" s="13"/>
      <c r="DMI17" s="13"/>
      <c r="DMJ17" s="13"/>
      <c r="DMK17" s="13"/>
      <c r="DML17" s="13"/>
      <c r="DMM17" s="13"/>
      <c r="DMN17" s="13"/>
      <c r="DMO17" s="13"/>
      <c r="DMP17" s="13"/>
      <c r="DMQ17" s="13"/>
      <c r="DMR17" s="13"/>
      <c r="DMS17" s="13"/>
      <c r="DMT17" s="13"/>
      <c r="DMU17" s="13"/>
      <c r="DMV17" s="13"/>
      <c r="DMW17" s="13"/>
      <c r="DMX17" s="13"/>
      <c r="DMY17" s="13"/>
      <c r="DMZ17" s="13"/>
      <c r="DNA17" s="13"/>
      <c r="DNB17" s="13"/>
      <c r="DNC17" s="13"/>
      <c r="DND17" s="13"/>
      <c r="DNE17" s="13"/>
      <c r="DNF17" s="13"/>
      <c r="DNG17" s="13"/>
      <c r="DNH17" s="13"/>
      <c r="DNI17" s="13"/>
      <c r="DNJ17" s="13"/>
      <c r="DNK17" s="13"/>
      <c r="DNL17" s="13"/>
      <c r="DNM17" s="13"/>
      <c r="DNN17" s="13"/>
      <c r="DNO17" s="13"/>
      <c r="DNP17" s="13"/>
      <c r="DNQ17" s="13"/>
      <c r="DNR17" s="13"/>
      <c r="DNS17" s="13"/>
      <c r="DNT17" s="13"/>
      <c r="DNU17" s="13"/>
      <c r="DNV17" s="13"/>
      <c r="DNW17" s="13"/>
      <c r="DNX17" s="13"/>
      <c r="DNY17" s="13"/>
      <c r="DNZ17" s="13"/>
      <c r="DOA17" s="13"/>
      <c r="DOB17" s="13"/>
      <c r="DOC17" s="13"/>
      <c r="DOD17" s="13"/>
      <c r="DOE17" s="13"/>
      <c r="DOF17" s="13"/>
      <c r="DOG17" s="13"/>
      <c r="DOH17" s="13"/>
      <c r="DOI17" s="13"/>
      <c r="DOJ17" s="13"/>
      <c r="DOK17" s="13"/>
      <c r="DOL17" s="13"/>
      <c r="DOM17" s="13"/>
      <c r="DON17" s="13"/>
      <c r="DOO17" s="13"/>
      <c r="DOP17" s="13"/>
      <c r="DOQ17" s="13"/>
      <c r="DOR17" s="13"/>
      <c r="DOS17" s="13"/>
      <c r="DOT17" s="13"/>
      <c r="DOU17" s="13"/>
      <c r="DOV17" s="13"/>
      <c r="DOW17" s="13"/>
      <c r="DOX17" s="13"/>
      <c r="DOY17" s="13"/>
      <c r="DOZ17" s="13"/>
      <c r="DPA17" s="13"/>
      <c r="DPB17" s="13"/>
      <c r="DPC17" s="13"/>
      <c r="DPD17" s="13"/>
      <c r="DPE17" s="13"/>
      <c r="DPF17" s="13"/>
      <c r="DPG17" s="13"/>
      <c r="DPH17" s="13"/>
      <c r="DPI17" s="13"/>
      <c r="DPJ17" s="13"/>
      <c r="DPK17" s="13"/>
      <c r="DPL17" s="13"/>
      <c r="DPM17" s="13"/>
      <c r="DPN17" s="13"/>
      <c r="DPO17" s="13"/>
      <c r="DPP17" s="13"/>
      <c r="DPQ17" s="13"/>
      <c r="DPR17" s="13"/>
      <c r="DPS17" s="13"/>
      <c r="DPT17" s="13"/>
      <c r="DPU17" s="13"/>
      <c r="DPV17" s="13"/>
      <c r="DPW17" s="13"/>
      <c r="DPX17" s="13"/>
      <c r="DPY17" s="13"/>
      <c r="DPZ17" s="13"/>
      <c r="DQA17" s="13"/>
      <c r="DQB17" s="13"/>
      <c r="DQC17" s="13"/>
      <c r="DQD17" s="13"/>
      <c r="DQE17" s="13"/>
      <c r="DQF17" s="13"/>
      <c r="DQG17" s="13"/>
      <c r="DQH17" s="13"/>
      <c r="DQI17" s="13"/>
      <c r="DQJ17" s="13"/>
      <c r="DQK17" s="13"/>
      <c r="DQL17" s="13"/>
      <c r="DQM17" s="13"/>
      <c r="DQN17" s="13"/>
      <c r="DQO17" s="13"/>
      <c r="DQP17" s="13"/>
      <c r="DQQ17" s="13"/>
      <c r="DQR17" s="13"/>
      <c r="DQS17" s="13"/>
      <c r="DQT17" s="13"/>
      <c r="DQU17" s="13"/>
      <c r="DQV17" s="13"/>
      <c r="DQW17" s="13"/>
      <c r="DQX17" s="13"/>
      <c r="DQY17" s="13"/>
      <c r="DQZ17" s="13"/>
      <c r="DRA17" s="13"/>
      <c r="DRB17" s="13"/>
      <c r="DRC17" s="13"/>
      <c r="DRD17" s="13"/>
      <c r="DRE17" s="13"/>
      <c r="DRF17" s="13"/>
      <c r="DRG17" s="13"/>
      <c r="DRH17" s="13"/>
      <c r="DRI17" s="13"/>
      <c r="DRJ17" s="13"/>
      <c r="DRK17" s="13"/>
      <c r="DRL17" s="13"/>
      <c r="DRM17" s="13"/>
      <c r="DRN17" s="13"/>
      <c r="DRO17" s="13"/>
      <c r="DRP17" s="13"/>
      <c r="DRQ17" s="13"/>
      <c r="DRR17" s="13"/>
      <c r="DRS17" s="13"/>
      <c r="DRT17" s="13"/>
      <c r="DRU17" s="13"/>
      <c r="DRV17" s="13"/>
      <c r="DRW17" s="13"/>
      <c r="DRX17" s="13"/>
      <c r="DRY17" s="13"/>
      <c r="DRZ17" s="13"/>
      <c r="DSA17" s="13"/>
      <c r="DSB17" s="13"/>
      <c r="DSC17" s="13"/>
      <c r="DSD17" s="13"/>
      <c r="DSE17" s="13"/>
      <c r="DSF17" s="13"/>
      <c r="DSG17" s="13"/>
      <c r="DSH17" s="13"/>
      <c r="DSI17" s="13"/>
      <c r="DSJ17" s="13"/>
      <c r="DSK17" s="13"/>
      <c r="DSL17" s="13"/>
      <c r="DSM17" s="13"/>
      <c r="DSN17" s="13"/>
      <c r="DSO17" s="13"/>
      <c r="DSP17" s="13"/>
      <c r="DSQ17" s="13"/>
      <c r="DSR17" s="13"/>
      <c r="DSS17" s="13"/>
      <c r="DST17" s="13"/>
      <c r="DSU17" s="13"/>
      <c r="DSV17" s="13"/>
      <c r="DSW17" s="13"/>
      <c r="DSX17" s="13"/>
      <c r="DSY17" s="13"/>
      <c r="DSZ17" s="13"/>
      <c r="DTA17" s="13"/>
      <c r="DTB17" s="13"/>
      <c r="DTC17" s="13"/>
      <c r="DTD17" s="13"/>
      <c r="DTE17" s="13"/>
      <c r="DTF17" s="13"/>
      <c r="DTG17" s="13"/>
      <c r="DTH17" s="13"/>
      <c r="DTI17" s="13"/>
      <c r="DTJ17" s="13"/>
      <c r="DTK17" s="13"/>
      <c r="DTL17" s="13"/>
      <c r="DTM17" s="13"/>
      <c r="DTN17" s="13"/>
      <c r="DTO17" s="13"/>
      <c r="DTP17" s="13"/>
      <c r="DTQ17" s="13"/>
      <c r="DTR17" s="13"/>
      <c r="DTS17" s="13"/>
      <c r="DTT17" s="13"/>
      <c r="DTU17" s="13"/>
      <c r="DTV17" s="13"/>
      <c r="DTW17" s="13"/>
      <c r="DTX17" s="13"/>
      <c r="DTY17" s="13"/>
      <c r="DTZ17" s="13"/>
      <c r="DUA17" s="13"/>
      <c r="DUB17" s="13"/>
      <c r="DUC17" s="13"/>
      <c r="DUD17" s="13"/>
      <c r="DUE17" s="13"/>
      <c r="DUF17" s="13"/>
      <c r="DUG17" s="13"/>
      <c r="DUH17" s="13"/>
      <c r="DUI17" s="13"/>
      <c r="DUJ17" s="13"/>
      <c r="DUK17" s="13"/>
      <c r="DUL17" s="13"/>
      <c r="DUM17" s="13"/>
      <c r="DUN17" s="13"/>
      <c r="DUO17" s="13"/>
      <c r="DUP17" s="13"/>
      <c r="DUQ17" s="13"/>
      <c r="DUR17" s="13"/>
      <c r="DUS17" s="13"/>
      <c r="DUT17" s="13"/>
      <c r="DUU17" s="13"/>
      <c r="DUV17" s="13"/>
      <c r="DUW17" s="13"/>
      <c r="DUX17" s="13"/>
      <c r="DUY17" s="13"/>
      <c r="DUZ17" s="13"/>
      <c r="DVA17" s="13"/>
      <c r="DVB17" s="13"/>
      <c r="DVC17" s="13"/>
      <c r="DVD17" s="13"/>
      <c r="DVE17" s="13"/>
      <c r="DVF17" s="13"/>
      <c r="DVG17" s="13"/>
      <c r="DVH17" s="13"/>
      <c r="DVI17" s="13"/>
      <c r="DVJ17" s="13"/>
      <c r="DVK17" s="13"/>
      <c r="DVL17" s="13"/>
      <c r="DVM17" s="13"/>
      <c r="DVN17" s="13"/>
      <c r="DVO17" s="13"/>
      <c r="DVP17" s="13"/>
      <c r="DVQ17" s="13"/>
      <c r="DVR17" s="13"/>
      <c r="DVS17" s="13"/>
      <c r="DVT17" s="13"/>
      <c r="DVU17" s="13"/>
      <c r="DVV17" s="13"/>
      <c r="DVW17" s="13"/>
      <c r="DVX17" s="13"/>
      <c r="DVY17" s="13"/>
      <c r="DVZ17" s="13"/>
      <c r="DWA17" s="13"/>
      <c r="DWB17" s="13"/>
      <c r="DWC17" s="13"/>
      <c r="DWD17" s="13"/>
      <c r="DWE17" s="13"/>
      <c r="DWF17" s="13"/>
      <c r="DWG17" s="13"/>
      <c r="DWH17" s="13"/>
      <c r="DWI17" s="13"/>
      <c r="DWJ17" s="13"/>
      <c r="DWK17" s="13"/>
      <c r="DWL17" s="13"/>
      <c r="DWM17" s="13"/>
      <c r="DWN17" s="13"/>
      <c r="DWO17" s="13"/>
      <c r="DWP17" s="13"/>
      <c r="DWQ17" s="13"/>
      <c r="DWR17" s="13"/>
      <c r="DWS17" s="13"/>
      <c r="DWT17" s="13"/>
      <c r="DWU17" s="13"/>
      <c r="DWV17" s="13"/>
      <c r="DWW17" s="13"/>
      <c r="DWX17" s="13"/>
      <c r="DWY17" s="13"/>
      <c r="DWZ17" s="13"/>
      <c r="DXA17" s="13"/>
      <c r="DXB17" s="13"/>
      <c r="DXC17" s="13"/>
      <c r="DXD17" s="13"/>
      <c r="DXE17" s="13"/>
      <c r="DXF17" s="13"/>
      <c r="DXG17" s="13"/>
      <c r="DXH17" s="13"/>
      <c r="DXI17" s="13"/>
      <c r="DXJ17" s="13"/>
      <c r="DXK17" s="13"/>
      <c r="DXL17" s="13"/>
      <c r="DXM17" s="13"/>
      <c r="DXN17" s="13"/>
      <c r="DXO17" s="13"/>
      <c r="DXP17" s="13"/>
      <c r="DXQ17" s="13"/>
      <c r="DXR17" s="13"/>
      <c r="DXS17" s="13"/>
      <c r="DXT17" s="13"/>
      <c r="DXU17" s="13"/>
      <c r="DXV17" s="13"/>
      <c r="DXW17" s="13"/>
      <c r="DXX17" s="13"/>
      <c r="DXY17" s="13"/>
      <c r="DXZ17" s="13"/>
      <c r="DYA17" s="13"/>
      <c r="DYB17" s="13"/>
      <c r="DYC17" s="13"/>
      <c r="DYD17" s="13"/>
      <c r="DYE17" s="13"/>
      <c r="DYF17" s="13"/>
      <c r="DYG17" s="13"/>
      <c r="DYH17" s="13"/>
      <c r="DYI17" s="13"/>
      <c r="DYJ17" s="13"/>
      <c r="DYK17" s="13"/>
      <c r="DYL17" s="13"/>
      <c r="DYM17" s="13"/>
      <c r="DYN17" s="13"/>
      <c r="DYO17" s="13"/>
      <c r="DYP17" s="13"/>
      <c r="DYQ17" s="13"/>
      <c r="DYR17" s="13"/>
      <c r="DYS17" s="13"/>
      <c r="DYT17" s="13"/>
      <c r="DYU17" s="13"/>
      <c r="DYV17" s="13"/>
      <c r="DYW17" s="13"/>
      <c r="DYX17" s="13"/>
      <c r="DYY17" s="13"/>
      <c r="DYZ17" s="13"/>
      <c r="DZA17" s="13"/>
      <c r="DZB17" s="13"/>
      <c r="DZC17" s="13"/>
      <c r="DZD17" s="13"/>
      <c r="DZE17" s="13"/>
      <c r="DZF17" s="13"/>
      <c r="DZG17" s="13"/>
      <c r="DZH17" s="13"/>
      <c r="DZI17" s="13"/>
      <c r="DZJ17" s="13"/>
      <c r="DZK17" s="13"/>
      <c r="DZL17" s="13"/>
      <c r="DZM17" s="13"/>
      <c r="DZN17" s="13"/>
      <c r="DZO17" s="13"/>
      <c r="DZP17" s="13"/>
      <c r="DZQ17" s="13"/>
      <c r="DZR17" s="13"/>
      <c r="DZS17" s="13"/>
      <c r="DZT17" s="13"/>
      <c r="DZU17" s="13"/>
      <c r="DZV17" s="13"/>
      <c r="DZW17" s="13"/>
      <c r="DZX17" s="13"/>
      <c r="DZY17" s="13"/>
      <c r="DZZ17" s="13"/>
      <c r="EAA17" s="13"/>
      <c r="EAB17" s="13"/>
      <c r="EAC17" s="13"/>
      <c r="EAD17" s="13"/>
      <c r="EAE17" s="13"/>
      <c r="EAF17" s="13"/>
      <c r="EAG17" s="13"/>
      <c r="EAH17" s="13"/>
      <c r="EAI17" s="13"/>
      <c r="EAJ17" s="13"/>
      <c r="EAK17" s="13"/>
      <c r="EAL17" s="13"/>
      <c r="EAM17" s="13"/>
      <c r="EAN17" s="13"/>
      <c r="EAO17" s="13"/>
      <c r="EAP17" s="13"/>
      <c r="EAQ17" s="13"/>
      <c r="EAR17" s="13"/>
      <c r="EAS17" s="13"/>
      <c r="EAT17" s="13"/>
      <c r="EAU17" s="13"/>
      <c r="EAV17" s="13"/>
      <c r="EAW17" s="13"/>
      <c r="EAX17" s="13"/>
      <c r="EAY17" s="13"/>
      <c r="EAZ17" s="13"/>
      <c r="EBA17" s="13"/>
      <c r="EBB17" s="13"/>
      <c r="EBC17" s="13"/>
      <c r="EBD17" s="13"/>
      <c r="EBE17" s="13"/>
      <c r="EBF17" s="13"/>
      <c r="EBG17" s="13"/>
      <c r="EBH17" s="13"/>
      <c r="EBI17" s="13"/>
      <c r="EBJ17" s="13"/>
      <c r="EBK17" s="13"/>
      <c r="EBL17" s="13"/>
      <c r="EBM17" s="13"/>
      <c r="EBN17" s="13"/>
      <c r="EBO17" s="13"/>
      <c r="EBP17" s="13"/>
      <c r="EBQ17" s="13"/>
      <c r="EBR17" s="13"/>
      <c r="EBS17" s="13"/>
      <c r="EBT17" s="13"/>
      <c r="EBU17" s="13"/>
      <c r="EBV17" s="13"/>
      <c r="EBW17" s="13"/>
      <c r="EBX17" s="13"/>
      <c r="EBY17" s="13"/>
      <c r="EBZ17" s="13"/>
      <c r="ECA17" s="13"/>
      <c r="ECB17" s="13"/>
      <c r="ECC17" s="13"/>
      <c r="ECD17" s="13"/>
      <c r="ECE17" s="13"/>
      <c r="ECF17" s="13"/>
      <c r="ECG17" s="13"/>
      <c r="ECH17" s="13"/>
      <c r="ECI17" s="13"/>
      <c r="ECJ17" s="13"/>
      <c r="ECK17" s="13"/>
      <c r="ECL17" s="13"/>
      <c r="ECM17" s="13"/>
      <c r="ECN17" s="13"/>
      <c r="ECO17" s="13"/>
      <c r="ECP17" s="13"/>
      <c r="ECQ17" s="13"/>
      <c r="ECR17" s="13"/>
      <c r="ECS17" s="13"/>
      <c r="ECT17" s="13"/>
      <c r="ECU17" s="13"/>
      <c r="ECV17" s="13"/>
      <c r="ECW17" s="13"/>
      <c r="ECX17" s="13"/>
      <c r="ECY17" s="13"/>
      <c r="ECZ17" s="13"/>
      <c r="EDA17" s="13"/>
      <c r="EDB17" s="13"/>
      <c r="EDC17" s="13"/>
      <c r="EDD17" s="13"/>
      <c r="EDE17" s="13"/>
      <c r="EDF17" s="13"/>
      <c r="EDG17" s="13"/>
      <c r="EDH17" s="13"/>
      <c r="EDI17" s="13"/>
      <c r="EDJ17" s="13"/>
      <c r="EDK17" s="13"/>
      <c r="EDL17" s="13"/>
      <c r="EDM17" s="13"/>
      <c r="EDN17" s="13"/>
      <c r="EDO17" s="13"/>
      <c r="EDP17" s="13"/>
      <c r="EDQ17" s="13"/>
      <c r="EDR17" s="13"/>
      <c r="EDS17" s="13"/>
      <c r="EDT17" s="13"/>
      <c r="EDU17" s="13"/>
      <c r="EDV17" s="13"/>
      <c r="EDW17" s="13"/>
      <c r="EDX17" s="13"/>
      <c r="EDY17" s="13"/>
      <c r="EDZ17" s="13"/>
      <c r="EEA17" s="13"/>
      <c r="EEB17" s="13"/>
      <c r="EEC17" s="13"/>
      <c r="EED17" s="13"/>
      <c r="EEE17" s="13"/>
      <c r="EEF17" s="13"/>
      <c r="EEG17" s="13"/>
      <c r="EEH17" s="13"/>
      <c r="EEI17" s="13"/>
      <c r="EEJ17" s="13"/>
      <c r="EEK17" s="13"/>
      <c r="EEL17" s="13"/>
      <c r="EEM17" s="13"/>
      <c r="EEN17" s="13"/>
      <c r="EEO17" s="13"/>
      <c r="EEP17" s="13"/>
      <c r="EEQ17" s="13"/>
      <c r="EER17" s="13"/>
      <c r="EES17" s="13"/>
      <c r="EET17" s="13"/>
      <c r="EEU17" s="13"/>
      <c r="EEV17" s="13"/>
      <c r="EEW17" s="13"/>
      <c r="EEX17" s="13"/>
      <c r="EEY17" s="13"/>
      <c r="EEZ17" s="13"/>
      <c r="EFA17" s="13"/>
      <c r="EFB17" s="13"/>
      <c r="EFC17" s="13"/>
      <c r="EFD17" s="13"/>
      <c r="EFE17" s="13"/>
      <c r="EFF17" s="13"/>
      <c r="EFG17" s="13"/>
      <c r="EFH17" s="13"/>
      <c r="EFI17" s="13"/>
      <c r="EFJ17" s="13"/>
      <c r="EFK17" s="13"/>
      <c r="EFL17" s="13"/>
      <c r="EFM17" s="13"/>
      <c r="EFN17" s="13"/>
      <c r="EFO17" s="13"/>
      <c r="EFP17" s="13"/>
      <c r="EFQ17" s="13"/>
      <c r="EFR17" s="13"/>
      <c r="EFS17" s="13"/>
      <c r="EFT17" s="13"/>
      <c r="EFU17" s="13"/>
      <c r="EFV17" s="13"/>
      <c r="EFW17" s="13"/>
      <c r="EFX17" s="13"/>
      <c r="EFY17" s="13"/>
      <c r="EFZ17" s="13"/>
      <c r="EGA17" s="13"/>
      <c r="EGB17" s="13"/>
      <c r="EGC17" s="13"/>
      <c r="EGD17" s="13"/>
      <c r="EGE17" s="13"/>
      <c r="EGF17" s="13"/>
      <c r="EGG17" s="13"/>
      <c r="EGH17" s="13"/>
      <c r="EGI17" s="13"/>
      <c r="EGJ17" s="13"/>
      <c r="EGK17" s="13"/>
      <c r="EGL17" s="13"/>
      <c r="EGM17" s="13"/>
      <c r="EGN17" s="13"/>
      <c r="EGO17" s="13"/>
      <c r="EGP17" s="13"/>
      <c r="EGQ17" s="13"/>
      <c r="EGR17" s="13"/>
      <c r="EGS17" s="13"/>
      <c r="EGT17" s="13"/>
      <c r="EGU17" s="13"/>
      <c r="EGV17" s="13"/>
      <c r="EGW17" s="13"/>
      <c r="EGX17" s="13"/>
      <c r="EGY17" s="13"/>
      <c r="EGZ17" s="13"/>
      <c r="EHA17" s="13"/>
      <c r="EHB17" s="13"/>
      <c r="EHC17" s="13"/>
      <c r="EHD17" s="13"/>
      <c r="EHE17" s="13"/>
      <c r="EHF17" s="13"/>
      <c r="EHG17" s="13"/>
      <c r="EHH17" s="13"/>
      <c r="EHI17" s="13"/>
      <c r="EHJ17" s="13"/>
      <c r="EHK17" s="13"/>
      <c r="EHL17" s="13"/>
      <c r="EHM17" s="13"/>
      <c r="EHN17" s="13"/>
      <c r="EHO17" s="13"/>
      <c r="EHP17" s="13"/>
      <c r="EHQ17" s="13"/>
      <c r="EHR17" s="13"/>
      <c r="EHS17" s="13"/>
      <c r="EHT17" s="13"/>
      <c r="EHU17" s="13"/>
      <c r="EHV17" s="13"/>
      <c r="EHW17" s="13"/>
      <c r="EHX17" s="13"/>
      <c r="EHY17" s="13"/>
      <c r="EHZ17" s="13"/>
      <c r="EIA17" s="13"/>
      <c r="EIB17" s="13"/>
      <c r="EIC17" s="13"/>
      <c r="EID17" s="13"/>
      <c r="EIE17" s="13"/>
      <c r="EIF17" s="13"/>
      <c r="EIG17" s="13"/>
      <c r="EIH17" s="13"/>
      <c r="EII17" s="13"/>
      <c r="EIJ17" s="13"/>
      <c r="EIK17" s="13"/>
      <c r="EIL17" s="13"/>
      <c r="EIM17" s="13"/>
      <c r="EIN17" s="13"/>
      <c r="EIO17" s="13"/>
      <c r="EIP17" s="13"/>
      <c r="EIQ17" s="13"/>
      <c r="EIR17" s="13"/>
      <c r="EIS17" s="13"/>
      <c r="EIT17" s="13"/>
      <c r="EIU17" s="13"/>
      <c r="EIV17" s="13"/>
      <c r="EIW17" s="13"/>
      <c r="EIX17" s="13"/>
      <c r="EIY17" s="13"/>
      <c r="EIZ17" s="13"/>
      <c r="EJA17" s="13"/>
      <c r="EJB17" s="13"/>
      <c r="EJC17" s="13"/>
      <c r="EJD17" s="13"/>
      <c r="EJE17" s="13"/>
      <c r="EJF17" s="13"/>
      <c r="EJG17" s="13"/>
      <c r="EJH17" s="13"/>
      <c r="EJI17" s="13"/>
      <c r="EJJ17" s="13"/>
      <c r="EJK17" s="13"/>
      <c r="EJL17" s="13"/>
      <c r="EJM17" s="13"/>
      <c r="EJN17" s="13"/>
      <c r="EJO17" s="13"/>
      <c r="EJP17" s="13"/>
      <c r="EJQ17" s="13"/>
      <c r="EJR17" s="13"/>
      <c r="EJS17" s="13"/>
      <c r="EJT17" s="13"/>
      <c r="EJU17" s="13"/>
      <c r="EJV17" s="13"/>
      <c r="EJW17" s="13"/>
      <c r="EJX17" s="13"/>
      <c r="EJY17" s="13"/>
      <c r="EJZ17" s="13"/>
      <c r="EKA17" s="13"/>
      <c r="EKB17" s="13"/>
      <c r="EKC17" s="13"/>
      <c r="EKD17" s="13"/>
      <c r="EKE17" s="13"/>
      <c r="EKF17" s="13"/>
      <c r="EKG17" s="13"/>
      <c r="EKH17" s="13"/>
      <c r="EKI17" s="13"/>
      <c r="EKJ17" s="13"/>
      <c r="EKK17" s="13"/>
      <c r="EKL17" s="13"/>
      <c r="EKM17" s="13"/>
      <c r="EKN17" s="13"/>
      <c r="EKO17" s="13"/>
      <c r="EKP17" s="13"/>
      <c r="EKQ17" s="13"/>
      <c r="EKR17" s="13"/>
      <c r="EKS17" s="13"/>
      <c r="EKT17" s="13"/>
      <c r="EKU17" s="13"/>
      <c r="EKV17" s="13"/>
      <c r="EKW17" s="13"/>
      <c r="EKX17" s="13"/>
      <c r="EKY17" s="13"/>
      <c r="EKZ17" s="13"/>
      <c r="ELA17" s="13"/>
      <c r="ELB17" s="13"/>
      <c r="ELC17" s="13"/>
      <c r="ELD17" s="13"/>
      <c r="ELE17" s="13"/>
      <c r="ELF17" s="13"/>
      <c r="ELG17" s="13"/>
      <c r="ELH17" s="13"/>
      <c r="ELI17" s="13"/>
      <c r="ELJ17" s="13"/>
      <c r="ELK17" s="13"/>
      <c r="ELL17" s="13"/>
      <c r="ELM17" s="13"/>
      <c r="ELN17" s="13"/>
      <c r="ELO17" s="13"/>
      <c r="ELP17" s="13"/>
      <c r="ELQ17" s="13"/>
      <c r="ELR17" s="13"/>
      <c r="ELS17" s="13"/>
      <c r="ELT17" s="13"/>
      <c r="ELU17" s="13"/>
      <c r="ELV17" s="13"/>
      <c r="ELW17" s="13"/>
      <c r="ELX17" s="13"/>
      <c r="ELY17" s="13"/>
      <c r="ELZ17" s="13"/>
      <c r="EMA17" s="13"/>
      <c r="EMB17" s="13"/>
      <c r="EMC17" s="13"/>
      <c r="EMD17" s="13"/>
      <c r="EME17" s="13"/>
      <c r="EMF17" s="13"/>
      <c r="EMG17" s="13"/>
      <c r="EMH17" s="13"/>
      <c r="EMI17" s="13"/>
      <c r="EMJ17" s="13"/>
      <c r="EMK17" s="13"/>
      <c r="EML17" s="13"/>
      <c r="EMM17" s="13"/>
      <c r="EMN17" s="13"/>
      <c r="EMO17" s="13"/>
      <c r="EMP17" s="13"/>
      <c r="EMQ17" s="13"/>
      <c r="EMR17" s="13"/>
      <c r="EMS17" s="13"/>
      <c r="EMT17" s="13"/>
      <c r="EMU17" s="13"/>
      <c r="EMV17" s="13"/>
      <c r="EMW17" s="13"/>
      <c r="EMX17" s="13"/>
      <c r="EMY17" s="13"/>
      <c r="EMZ17" s="13"/>
      <c r="ENA17" s="13"/>
      <c r="ENB17" s="13"/>
      <c r="ENC17" s="13"/>
      <c r="END17" s="13"/>
      <c r="ENE17" s="13"/>
      <c r="ENF17" s="13"/>
      <c r="ENG17" s="13"/>
      <c r="ENH17" s="13"/>
      <c r="ENI17" s="13"/>
      <c r="ENJ17" s="13"/>
      <c r="ENK17" s="13"/>
      <c r="ENL17" s="13"/>
      <c r="ENM17" s="13"/>
      <c r="ENN17" s="13"/>
      <c r="ENO17" s="13"/>
      <c r="ENP17" s="13"/>
      <c r="ENQ17" s="13"/>
      <c r="ENR17" s="13"/>
      <c r="ENS17" s="13"/>
      <c r="ENT17" s="13"/>
      <c r="ENU17" s="13"/>
      <c r="ENV17" s="13"/>
      <c r="ENW17" s="13"/>
      <c r="ENX17" s="13"/>
      <c r="ENY17" s="13"/>
      <c r="ENZ17" s="13"/>
      <c r="EOA17" s="13"/>
      <c r="EOB17" s="13"/>
      <c r="EOC17" s="13"/>
      <c r="EOD17" s="13"/>
      <c r="EOE17" s="13"/>
      <c r="EOF17" s="13"/>
      <c r="EOG17" s="13"/>
      <c r="EOH17" s="13"/>
      <c r="EOI17" s="13"/>
      <c r="EOJ17" s="13"/>
      <c r="EOK17" s="13"/>
      <c r="EOL17" s="13"/>
      <c r="EOM17" s="13"/>
      <c r="EON17" s="13"/>
      <c r="EOO17" s="13"/>
      <c r="EOP17" s="13"/>
      <c r="EOQ17" s="13"/>
      <c r="EOR17" s="13"/>
      <c r="EOS17" s="13"/>
      <c r="EOT17" s="13"/>
      <c r="EOU17" s="13"/>
      <c r="EOV17" s="13"/>
      <c r="EOW17" s="13"/>
      <c r="EOX17" s="13"/>
      <c r="EOY17" s="13"/>
      <c r="EOZ17" s="13"/>
      <c r="EPA17" s="13"/>
      <c r="EPB17" s="13"/>
      <c r="EPC17" s="13"/>
      <c r="EPD17" s="13"/>
      <c r="EPE17" s="13"/>
      <c r="EPF17" s="13"/>
      <c r="EPG17" s="13"/>
      <c r="EPH17" s="13"/>
      <c r="EPI17" s="13"/>
      <c r="EPJ17" s="13"/>
      <c r="EPK17" s="13"/>
      <c r="EPL17" s="13"/>
      <c r="EPM17" s="13"/>
      <c r="EPN17" s="13"/>
      <c r="EPO17" s="13"/>
      <c r="EPP17" s="13"/>
      <c r="EPQ17" s="13"/>
      <c r="EPR17" s="13"/>
      <c r="EPS17" s="13"/>
      <c r="EPT17" s="13"/>
      <c r="EPU17" s="13"/>
      <c r="EPV17" s="13"/>
      <c r="EPW17" s="13"/>
      <c r="EPX17" s="13"/>
      <c r="EPY17" s="13"/>
      <c r="EPZ17" s="13"/>
      <c r="EQA17" s="13"/>
      <c r="EQB17" s="13"/>
      <c r="EQC17" s="13"/>
      <c r="EQD17" s="13"/>
      <c r="EQE17" s="13"/>
      <c r="EQF17" s="13"/>
      <c r="EQG17" s="13"/>
      <c r="EQH17" s="13"/>
      <c r="EQI17" s="13"/>
      <c r="EQJ17" s="13"/>
      <c r="EQK17" s="13"/>
      <c r="EQL17" s="13"/>
      <c r="EQM17" s="13"/>
      <c r="EQN17" s="13"/>
      <c r="EQO17" s="13"/>
      <c r="EQP17" s="13"/>
      <c r="EQQ17" s="13"/>
      <c r="EQR17" s="13"/>
      <c r="EQS17" s="13"/>
      <c r="EQT17" s="13"/>
      <c r="EQU17" s="13"/>
      <c r="EQV17" s="13"/>
      <c r="EQW17" s="13"/>
      <c r="EQX17" s="13"/>
      <c r="EQY17" s="13"/>
      <c r="EQZ17" s="13"/>
      <c r="ERA17" s="13"/>
      <c r="ERB17" s="13"/>
      <c r="ERC17" s="13"/>
      <c r="ERD17" s="13"/>
      <c r="ERE17" s="13"/>
      <c r="ERF17" s="13"/>
      <c r="ERG17" s="13"/>
      <c r="ERH17" s="13"/>
      <c r="ERI17" s="13"/>
      <c r="ERJ17" s="13"/>
      <c r="ERK17" s="13"/>
      <c r="ERL17" s="13"/>
      <c r="ERM17" s="13"/>
      <c r="ERN17" s="13"/>
      <c r="ERO17" s="13"/>
      <c r="ERP17" s="13"/>
      <c r="ERQ17" s="13"/>
      <c r="ERR17" s="13"/>
      <c r="ERS17" s="13"/>
      <c r="ERT17" s="13"/>
      <c r="ERU17" s="13"/>
      <c r="ERV17" s="13"/>
      <c r="ERW17" s="13"/>
      <c r="ERX17" s="13"/>
      <c r="ERY17" s="13"/>
      <c r="ERZ17" s="13"/>
      <c r="ESA17" s="13"/>
      <c r="ESB17" s="13"/>
      <c r="ESC17" s="13"/>
      <c r="ESD17" s="13"/>
      <c r="ESE17" s="13"/>
      <c r="ESF17" s="13"/>
      <c r="ESG17" s="13"/>
      <c r="ESH17" s="13"/>
      <c r="ESI17" s="13"/>
      <c r="ESJ17" s="13"/>
      <c r="ESK17" s="13"/>
      <c r="ESL17" s="13"/>
      <c r="ESM17" s="13"/>
      <c r="ESN17" s="13"/>
      <c r="ESO17" s="13"/>
      <c r="ESP17" s="13"/>
      <c r="ESQ17" s="13"/>
      <c r="ESR17" s="13"/>
      <c r="ESS17" s="13"/>
      <c r="EST17" s="13"/>
      <c r="ESU17" s="13"/>
      <c r="ESV17" s="13"/>
      <c r="ESW17" s="13"/>
      <c r="ESX17" s="13"/>
      <c r="ESY17" s="13"/>
      <c r="ESZ17" s="13"/>
      <c r="ETA17" s="13"/>
      <c r="ETB17" s="13"/>
      <c r="ETC17" s="13"/>
      <c r="ETD17" s="13"/>
      <c r="ETE17" s="13"/>
      <c r="ETF17" s="13"/>
      <c r="ETG17" s="13"/>
      <c r="ETH17" s="13"/>
      <c r="ETI17" s="13"/>
      <c r="ETJ17" s="13"/>
      <c r="ETK17" s="13"/>
      <c r="ETL17" s="13"/>
      <c r="ETM17" s="13"/>
      <c r="ETN17" s="13"/>
      <c r="ETO17" s="13"/>
      <c r="ETP17" s="13"/>
      <c r="ETQ17" s="13"/>
      <c r="ETR17" s="13"/>
      <c r="ETS17" s="13"/>
      <c r="ETT17" s="13"/>
      <c r="ETU17" s="13"/>
      <c r="ETV17" s="13"/>
      <c r="ETW17" s="13"/>
      <c r="ETX17" s="13"/>
      <c r="ETY17" s="13"/>
      <c r="ETZ17" s="13"/>
      <c r="EUA17" s="13"/>
      <c r="EUB17" s="13"/>
      <c r="EUC17" s="13"/>
      <c r="EUD17" s="13"/>
      <c r="EUE17" s="13"/>
      <c r="EUF17" s="13"/>
      <c r="EUG17" s="13"/>
      <c r="EUH17" s="13"/>
      <c r="EUI17" s="13"/>
      <c r="EUJ17" s="13"/>
      <c r="EUK17" s="13"/>
      <c r="EUL17" s="13"/>
      <c r="EUM17" s="13"/>
      <c r="EUN17" s="13"/>
      <c r="EUO17" s="13"/>
      <c r="EUP17" s="13"/>
      <c r="EUQ17" s="13"/>
      <c r="EUR17" s="13"/>
      <c r="EUS17" s="13"/>
      <c r="EUT17" s="13"/>
      <c r="EUU17" s="13"/>
      <c r="EUV17" s="13"/>
      <c r="EUW17" s="13"/>
      <c r="EUX17" s="13"/>
      <c r="EUY17" s="13"/>
      <c r="EUZ17" s="13"/>
      <c r="EVA17" s="13"/>
      <c r="EVB17" s="13"/>
      <c r="EVC17" s="13"/>
      <c r="EVD17" s="13"/>
      <c r="EVE17" s="13"/>
      <c r="EVF17" s="13"/>
      <c r="EVG17" s="13"/>
      <c r="EVH17" s="13"/>
      <c r="EVI17" s="13"/>
      <c r="EVJ17" s="13"/>
      <c r="EVK17" s="13"/>
      <c r="EVL17" s="13"/>
      <c r="EVM17" s="13"/>
      <c r="EVN17" s="13"/>
      <c r="EVO17" s="13"/>
      <c r="EVP17" s="13"/>
      <c r="EVQ17" s="13"/>
      <c r="EVR17" s="13"/>
      <c r="EVS17" s="13"/>
      <c r="EVT17" s="13"/>
      <c r="EVU17" s="13"/>
      <c r="EVV17" s="13"/>
      <c r="EVW17" s="13"/>
      <c r="EVX17" s="13"/>
      <c r="EVY17" s="13"/>
      <c r="EVZ17" s="13"/>
      <c r="EWA17" s="13"/>
      <c r="EWB17" s="13"/>
      <c r="EWC17" s="13"/>
      <c r="EWD17" s="13"/>
      <c r="EWE17" s="13"/>
      <c r="EWF17" s="13"/>
      <c r="EWG17" s="13"/>
      <c r="EWH17" s="13"/>
      <c r="EWI17" s="13"/>
      <c r="EWJ17" s="13"/>
      <c r="EWK17" s="13"/>
      <c r="EWL17" s="13"/>
      <c r="EWM17" s="13"/>
      <c r="EWN17" s="13"/>
      <c r="EWO17" s="13"/>
      <c r="EWP17" s="13"/>
      <c r="EWQ17" s="13"/>
      <c r="EWR17" s="13"/>
      <c r="EWS17" s="13"/>
      <c r="EWT17" s="13"/>
      <c r="EWU17" s="13"/>
      <c r="EWV17" s="13"/>
      <c r="EWW17" s="13"/>
      <c r="EWX17" s="13"/>
      <c r="EWY17" s="13"/>
      <c r="EWZ17" s="13"/>
      <c r="EXA17" s="13"/>
      <c r="EXB17" s="13"/>
      <c r="EXC17" s="13"/>
      <c r="EXD17" s="13"/>
      <c r="EXE17" s="13"/>
      <c r="EXF17" s="13"/>
      <c r="EXG17" s="13"/>
      <c r="EXH17" s="13"/>
      <c r="EXI17" s="13"/>
      <c r="EXJ17" s="13"/>
      <c r="EXK17" s="13"/>
      <c r="EXL17" s="13"/>
      <c r="EXM17" s="13"/>
      <c r="EXN17" s="13"/>
      <c r="EXO17" s="13"/>
      <c r="EXP17" s="13"/>
      <c r="EXQ17" s="13"/>
      <c r="EXR17" s="13"/>
      <c r="EXS17" s="13"/>
      <c r="EXT17" s="13"/>
      <c r="EXU17" s="13"/>
      <c r="EXV17" s="13"/>
      <c r="EXW17" s="13"/>
      <c r="EXX17" s="13"/>
      <c r="EXY17" s="13"/>
      <c r="EXZ17" s="13"/>
      <c r="EYA17" s="13"/>
      <c r="EYB17" s="13"/>
      <c r="EYC17" s="13"/>
      <c r="EYD17" s="13"/>
      <c r="EYE17" s="13"/>
      <c r="EYF17" s="13"/>
      <c r="EYG17" s="13"/>
      <c r="EYH17" s="13"/>
      <c r="EYI17" s="13"/>
      <c r="EYJ17" s="13"/>
      <c r="EYK17" s="13"/>
      <c r="EYL17" s="13"/>
      <c r="EYM17" s="13"/>
      <c r="EYN17" s="13"/>
      <c r="EYO17" s="13"/>
      <c r="EYP17" s="13"/>
      <c r="EYQ17" s="13"/>
      <c r="EYR17" s="13"/>
      <c r="EYS17" s="13"/>
      <c r="EYT17" s="13"/>
      <c r="EYU17" s="13"/>
      <c r="EYV17" s="13"/>
      <c r="EYW17" s="13"/>
      <c r="EYX17" s="13"/>
      <c r="EYY17" s="13"/>
      <c r="EYZ17" s="13"/>
      <c r="EZA17" s="13"/>
      <c r="EZB17" s="13"/>
      <c r="EZC17" s="13"/>
      <c r="EZD17" s="13"/>
      <c r="EZE17" s="13"/>
      <c r="EZF17" s="13"/>
      <c r="EZG17" s="13"/>
      <c r="EZH17" s="13"/>
      <c r="EZI17" s="13"/>
      <c r="EZJ17" s="13"/>
      <c r="EZK17" s="13"/>
      <c r="EZL17" s="13"/>
      <c r="EZM17" s="13"/>
      <c r="EZN17" s="13"/>
      <c r="EZO17" s="13"/>
      <c r="EZP17" s="13"/>
      <c r="EZQ17" s="13"/>
      <c r="EZR17" s="13"/>
      <c r="EZS17" s="13"/>
      <c r="EZT17" s="13"/>
      <c r="EZU17" s="13"/>
      <c r="EZV17" s="13"/>
      <c r="EZW17" s="13"/>
      <c r="EZX17" s="13"/>
      <c r="EZY17" s="13"/>
      <c r="EZZ17" s="13"/>
      <c r="FAA17" s="13"/>
      <c r="FAB17" s="13"/>
      <c r="FAC17" s="13"/>
      <c r="FAD17" s="13"/>
      <c r="FAE17" s="13"/>
      <c r="FAF17" s="13"/>
      <c r="FAG17" s="13"/>
      <c r="FAH17" s="13"/>
      <c r="FAI17" s="13"/>
      <c r="FAJ17" s="13"/>
      <c r="FAK17" s="13"/>
      <c r="FAL17" s="13"/>
      <c r="FAM17" s="13"/>
      <c r="FAN17" s="13"/>
      <c r="FAO17" s="13"/>
      <c r="FAP17" s="13"/>
      <c r="FAQ17" s="13"/>
      <c r="FAR17" s="13"/>
      <c r="FAS17" s="13"/>
      <c r="FAT17" s="13"/>
      <c r="FAU17" s="13"/>
      <c r="FAV17" s="13"/>
      <c r="FAW17" s="13"/>
      <c r="FAX17" s="13"/>
      <c r="FAY17" s="13"/>
      <c r="FAZ17" s="13"/>
      <c r="FBA17" s="13"/>
      <c r="FBB17" s="13"/>
      <c r="FBC17" s="13"/>
      <c r="FBD17" s="13"/>
      <c r="FBE17" s="13"/>
      <c r="FBF17" s="13"/>
      <c r="FBG17" s="13"/>
      <c r="FBH17" s="13"/>
      <c r="FBI17" s="13"/>
      <c r="FBJ17" s="13"/>
      <c r="FBK17" s="13"/>
      <c r="FBL17" s="13"/>
      <c r="FBM17" s="13"/>
      <c r="FBN17" s="13"/>
      <c r="FBO17" s="13"/>
      <c r="FBP17" s="13"/>
      <c r="FBQ17" s="13"/>
      <c r="FBR17" s="13"/>
      <c r="FBS17" s="13"/>
      <c r="FBT17" s="13"/>
      <c r="FBU17" s="13"/>
      <c r="FBV17" s="13"/>
      <c r="FBW17" s="13"/>
      <c r="FBX17" s="13"/>
      <c r="FBY17" s="13"/>
      <c r="FBZ17" s="13"/>
      <c r="FCA17" s="13"/>
      <c r="FCB17" s="13"/>
      <c r="FCC17" s="13"/>
      <c r="FCD17" s="13"/>
      <c r="FCE17" s="13"/>
      <c r="FCF17" s="13"/>
      <c r="FCG17" s="13"/>
      <c r="FCH17" s="13"/>
      <c r="FCI17" s="13"/>
      <c r="FCJ17" s="13"/>
      <c r="FCK17" s="13"/>
      <c r="FCL17" s="13"/>
      <c r="FCM17" s="13"/>
      <c r="FCN17" s="13"/>
      <c r="FCO17" s="13"/>
      <c r="FCP17" s="13"/>
      <c r="FCQ17" s="13"/>
      <c r="FCR17" s="13"/>
      <c r="FCS17" s="13"/>
      <c r="FCT17" s="13"/>
      <c r="FCU17" s="13"/>
      <c r="FCV17" s="13"/>
      <c r="FCW17" s="13"/>
      <c r="FCX17" s="13"/>
      <c r="FCY17" s="13"/>
      <c r="FCZ17" s="13"/>
      <c r="FDA17" s="13"/>
      <c r="FDB17" s="13"/>
      <c r="FDC17" s="13"/>
      <c r="FDD17" s="13"/>
      <c r="FDE17" s="13"/>
      <c r="FDF17" s="13"/>
      <c r="FDG17" s="13"/>
      <c r="FDH17" s="13"/>
      <c r="FDI17" s="13"/>
      <c r="FDJ17" s="13"/>
      <c r="FDK17" s="13"/>
      <c r="FDL17" s="13"/>
      <c r="FDM17" s="13"/>
      <c r="FDN17" s="13"/>
      <c r="FDO17" s="13"/>
      <c r="FDP17" s="13"/>
      <c r="FDQ17" s="13"/>
      <c r="FDR17" s="13"/>
      <c r="FDS17" s="13"/>
      <c r="FDT17" s="13"/>
      <c r="FDU17" s="13"/>
      <c r="FDV17" s="13"/>
      <c r="FDW17" s="13"/>
      <c r="FDX17" s="13"/>
      <c r="FDY17" s="13"/>
      <c r="FDZ17" s="13"/>
      <c r="FEA17" s="13"/>
      <c r="FEB17" s="13"/>
      <c r="FEC17" s="13"/>
      <c r="FED17" s="13"/>
      <c r="FEE17" s="13"/>
      <c r="FEF17" s="13"/>
      <c r="FEG17" s="13"/>
      <c r="FEH17" s="13"/>
      <c r="FEI17" s="13"/>
      <c r="FEJ17" s="13"/>
      <c r="FEK17" s="13"/>
      <c r="FEL17" s="13"/>
      <c r="FEM17" s="13"/>
      <c r="FEN17" s="13"/>
      <c r="FEO17" s="13"/>
      <c r="FEP17" s="13"/>
      <c r="FEQ17" s="13"/>
      <c r="FER17" s="13"/>
      <c r="FES17" s="13"/>
      <c r="FET17" s="13"/>
      <c r="FEU17" s="13"/>
      <c r="FEV17" s="13"/>
      <c r="FEW17" s="13"/>
      <c r="FEX17" s="13"/>
      <c r="FEY17" s="13"/>
      <c r="FEZ17" s="13"/>
      <c r="FFA17" s="13"/>
      <c r="FFB17" s="13"/>
      <c r="FFC17" s="13"/>
      <c r="FFD17" s="13"/>
      <c r="FFE17" s="13"/>
      <c r="FFF17" s="13"/>
      <c r="FFG17" s="13"/>
      <c r="FFH17" s="13"/>
      <c r="FFI17" s="13"/>
      <c r="FFJ17" s="13"/>
      <c r="FFK17" s="13"/>
      <c r="FFL17" s="13"/>
      <c r="FFM17" s="13"/>
      <c r="FFN17" s="13"/>
      <c r="FFO17" s="13"/>
      <c r="FFP17" s="13"/>
      <c r="FFQ17" s="13"/>
      <c r="FFR17" s="13"/>
      <c r="FFS17" s="13"/>
      <c r="FFT17" s="13"/>
      <c r="FFU17" s="13"/>
      <c r="FFV17" s="13"/>
      <c r="FFW17" s="13"/>
      <c r="FFX17" s="13"/>
      <c r="FFY17" s="13"/>
      <c r="FFZ17" s="13"/>
      <c r="FGA17" s="13"/>
      <c r="FGB17" s="13"/>
      <c r="FGC17" s="13"/>
      <c r="FGD17" s="13"/>
      <c r="FGE17" s="13"/>
      <c r="FGF17" s="13"/>
      <c r="FGG17" s="13"/>
      <c r="FGH17" s="13"/>
      <c r="FGI17" s="13"/>
      <c r="FGJ17" s="13"/>
      <c r="FGK17" s="13"/>
      <c r="FGL17" s="13"/>
      <c r="FGM17" s="13"/>
      <c r="FGN17" s="13"/>
      <c r="FGO17" s="13"/>
      <c r="FGP17" s="13"/>
      <c r="FGQ17" s="13"/>
      <c r="FGR17" s="13"/>
      <c r="FGS17" s="13"/>
      <c r="FGT17" s="13"/>
      <c r="FGU17" s="13"/>
      <c r="FGV17" s="13"/>
      <c r="FGW17" s="13"/>
      <c r="FGX17" s="13"/>
      <c r="FGY17" s="13"/>
      <c r="FGZ17" s="13"/>
      <c r="FHA17" s="13"/>
      <c r="FHB17" s="13"/>
      <c r="FHC17" s="13"/>
      <c r="FHD17" s="13"/>
      <c r="FHE17" s="13"/>
      <c r="FHF17" s="13"/>
      <c r="FHG17" s="13"/>
      <c r="FHH17" s="13"/>
      <c r="FHI17" s="13"/>
      <c r="FHJ17" s="13"/>
      <c r="FHK17" s="13"/>
      <c r="FHL17" s="13"/>
      <c r="FHM17" s="13"/>
      <c r="FHN17" s="13"/>
      <c r="FHO17" s="13"/>
      <c r="FHP17" s="13"/>
      <c r="FHQ17" s="13"/>
      <c r="FHR17" s="13"/>
      <c r="FHS17" s="13"/>
      <c r="FHT17" s="13"/>
      <c r="FHU17" s="13"/>
      <c r="FHV17" s="13"/>
      <c r="FHW17" s="13"/>
      <c r="FHX17" s="13"/>
      <c r="FHY17" s="13"/>
      <c r="FHZ17" s="13"/>
      <c r="FIA17" s="13"/>
      <c r="FIB17" s="13"/>
      <c r="FIC17" s="13"/>
      <c r="FID17" s="13"/>
      <c r="FIE17" s="13"/>
      <c r="FIF17" s="13"/>
      <c r="FIG17" s="13"/>
      <c r="FIH17" s="13"/>
      <c r="FII17" s="13"/>
      <c r="FIJ17" s="13"/>
      <c r="FIK17" s="13"/>
      <c r="FIL17" s="13"/>
      <c r="FIM17" s="13"/>
      <c r="FIN17" s="13"/>
      <c r="FIO17" s="13"/>
      <c r="FIP17" s="13"/>
      <c r="FIQ17" s="13"/>
      <c r="FIR17" s="13"/>
      <c r="FIS17" s="13"/>
      <c r="FIT17" s="13"/>
      <c r="FIU17" s="13"/>
      <c r="FIV17" s="13"/>
      <c r="FIW17" s="13"/>
      <c r="FIX17" s="13"/>
      <c r="FIY17" s="13"/>
      <c r="FIZ17" s="13"/>
      <c r="FJA17" s="13"/>
      <c r="FJB17" s="13"/>
      <c r="FJC17" s="13"/>
      <c r="FJD17" s="13"/>
      <c r="FJE17" s="13"/>
      <c r="FJF17" s="13"/>
      <c r="FJG17" s="13"/>
      <c r="FJH17" s="13"/>
      <c r="FJI17" s="13"/>
      <c r="FJJ17" s="13"/>
      <c r="FJK17" s="13"/>
      <c r="FJL17" s="13"/>
      <c r="FJM17" s="13"/>
      <c r="FJN17" s="13"/>
      <c r="FJO17" s="13"/>
      <c r="FJP17" s="13"/>
      <c r="FJQ17" s="13"/>
      <c r="FJR17" s="13"/>
      <c r="FJS17" s="13"/>
      <c r="FJT17" s="13"/>
      <c r="FJU17" s="13"/>
      <c r="FJV17" s="13"/>
      <c r="FJW17" s="13"/>
      <c r="FJX17" s="13"/>
      <c r="FJY17" s="13"/>
      <c r="FJZ17" s="13"/>
      <c r="FKA17" s="13"/>
      <c r="FKB17" s="13"/>
      <c r="FKC17" s="13"/>
      <c r="FKD17" s="13"/>
      <c r="FKE17" s="13"/>
      <c r="FKF17" s="13"/>
      <c r="FKG17" s="13"/>
      <c r="FKH17" s="13"/>
      <c r="FKI17" s="13"/>
      <c r="FKJ17" s="13"/>
      <c r="FKK17" s="13"/>
      <c r="FKL17" s="13"/>
      <c r="FKM17" s="13"/>
      <c r="FKN17" s="13"/>
      <c r="FKO17" s="13"/>
      <c r="FKP17" s="13"/>
      <c r="FKQ17" s="13"/>
      <c r="FKR17" s="13"/>
      <c r="FKS17" s="13"/>
      <c r="FKT17" s="13"/>
      <c r="FKU17" s="13"/>
      <c r="FKV17" s="13"/>
      <c r="FKW17" s="13"/>
      <c r="FKX17" s="13"/>
      <c r="FKY17" s="13"/>
      <c r="FKZ17" s="13"/>
      <c r="FLA17" s="13"/>
      <c r="FLB17" s="13"/>
      <c r="FLC17" s="13"/>
      <c r="FLD17" s="13"/>
      <c r="FLE17" s="13"/>
      <c r="FLF17" s="13"/>
      <c r="FLG17" s="13"/>
      <c r="FLH17" s="13"/>
      <c r="FLI17" s="13"/>
      <c r="FLJ17" s="13"/>
      <c r="FLK17" s="13"/>
      <c r="FLL17" s="13"/>
      <c r="FLM17" s="13"/>
      <c r="FLN17" s="13"/>
      <c r="FLO17" s="13"/>
      <c r="FLP17" s="13"/>
      <c r="FLQ17" s="13"/>
      <c r="FLR17" s="13"/>
      <c r="FLS17" s="13"/>
      <c r="FLT17" s="13"/>
      <c r="FLU17" s="13"/>
      <c r="FLV17" s="13"/>
      <c r="FLW17" s="13"/>
      <c r="FLX17" s="13"/>
      <c r="FLY17" s="13"/>
      <c r="FLZ17" s="13"/>
      <c r="FMA17" s="13"/>
      <c r="FMB17" s="13"/>
      <c r="FMC17" s="13"/>
      <c r="FMD17" s="13"/>
      <c r="FME17" s="13"/>
      <c r="FMF17" s="13"/>
      <c r="FMG17" s="13"/>
      <c r="FMH17" s="13"/>
      <c r="FMI17" s="13"/>
      <c r="FMJ17" s="13"/>
      <c r="FMK17" s="13"/>
      <c r="FML17" s="13"/>
      <c r="FMM17" s="13"/>
      <c r="FMN17" s="13"/>
      <c r="FMO17" s="13"/>
      <c r="FMP17" s="13"/>
      <c r="FMQ17" s="13"/>
      <c r="FMR17" s="13"/>
      <c r="FMS17" s="13"/>
      <c r="FMT17" s="13"/>
      <c r="FMU17" s="13"/>
      <c r="FMV17" s="13"/>
      <c r="FMW17" s="13"/>
      <c r="FMX17" s="13"/>
      <c r="FMY17" s="13"/>
      <c r="FMZ17" s="13"/>
      <c r="FNA17" s="13"/>
      <c r="FNB17" s="13"/>
      <c r="FNC17" s="13"/>
      <c r="FND17" s="13"/>
      <c r="FNE17" s="13"/>
      <c r="FNF17" s="13"/>
      <c r="FNG17" s="13"/>
      <c r="FNH17" s="13"/>
      <c r="FNI17" s="13"/>
      <c r="FNJ17" s="13"/>
      <c r="FNK17" s="13"/>
      <c r="FNL17" s="13"/>
      <c r="FNM17" s="13"/>
      <c r="FNN17" s="13"/>
      <c r="FNO17" s="13"/>
      <c r="FNP17" s="13"/>
      <c r="FNQ17" s="13"/>
      <c r="FNR17" s="13"/>
      <c r="FNS17" s="13"/>
      <c r="FNT17" s="13"/>
      <c r="FNU17" s="13"/>
      <c r="FNV17" s="13"/>
      <c r="FNW17" s="13"/>
      <c r="FNX17" s="13"/>
      <c r="FNY17" s="13"/>
      <c r="FNZ17" s="13"/>
      <c r="FOA17" s="13"/>
      <c r="FOB17" s="13"/>
      <c r="FOC17" s="13"/>
      <c r="FOD17" s="13"/>
      <c r="FOE17" s="13"/>
      <c r="FOF17" s="13"/>
      <c r="FOG17" s="13"/>
      <c r="FOH17" s="13"/>
      <c r="FOI17" s="13"/>
      <c r="FOJ17" s="13"/>
      <c r="FOK17" s="13"/>
      <c r="FOL17" s="13"/>
      <c r="FOM17" s="13"/>
      <c r="FON17" s="13"/>
      <c r="FOO17" s="13"/>
      <c r="FOP17" s="13"/>
      <c r="FOQ17" s="13"/>
      <c r="FOR17" s="13"/>
      <c r="FOS17" s="13"/>
      <c r="FOT17" s="13"/>
      <c r="FOU17" s="13"/>
      <c r="FOV17" s="13"/>
      <c r="FOW17" s="13"/>
      <c r="FOX17" s="13"/>
      <c r="FOY17" s="13"/>
      <c r="FOZ17" s="13"/>
      <c r="FPA17" s="13"/>
      <c r="FPB17" s="13"/>
      <c r="FPC17" s="13"/>
      <c r="FPD17" s="13"/>
      <c r="FPE17" s="13"/>
      <c r="FPF17" s="13"/>
      <c r="FPG17" s="13"/>
      <c r="FPH17" s="13"/>
      <c r="FPI17" s="13"/>
      <c r="FPJ17" s="13"/>
      <c r="FPK17" s="13"/>
      <c r="FPL17" s="13"/>
      <c r="FPM17" s="13"/>
      <c r="FPN17" s="13"/>
      <c r="FPO17" s="13"/>
      <c r="FPP17" s="13"/>
      <c r="FPQ17" s="13"/>
      <c r="FPR17" s="13"/>
      <c r="FPS17" s="13"/>
      <c r="FPT17" s="13"/>
      <c r="FPU17" s="13"/>
      <c r="FPV17" s="13"/>
      <c r="FPW17" s="13"/>
      <c r="FPX17" s="13"/>
      <c r="FPY17" s="13"/>
      <c r="FPZ17" s="13"/>
      <c r="FQA17" s="13"/>
      <c r="FQB17" s="13"/>
      <c r="FQC17" s="13"/>
      <c r="FQD17" s="13"/>
      <c r="FQE17" s="13"/>
      <c r="FQF17" s="13"/>
      <c r="FQG17" s="13"/>
      <c r="FQH17" s="13"/>
      <c r="FQI17" s="13"/>
      <c r="FQJ17" s="13"/>
      <c r="FQK17" s="13"/>
      <c r="FQL17" s="13"/>
      <c r="FQM17" s="13"/>
      <c r="FQN17" s="13"/>
      <c r="FQO17" s="13"/>
      <c r="FQP17" s="13"/>
      <c r="FQQ17" s="13"/>
      <c r="FQR17" s="13"/>
      <c r="FQS17" s="13"/>
      <c r="FQT17" s="13"/>
      <c r="FQU17" s="13"/>
      <c r="FQV17" s="13"/>
      <c r="FQW17" s="13"/>
      <c r="FQX17" s="13"/>
      <c r="FQY17" s="13"/>
      <c r="FQZ17" s="13"/>
      <c r="FRA17" s="13"/>
      <c r="FRB17" s="13"/>
      <c r="FRC17" s="13"/>
      <c r="FRD17" s="13"/>
      <c r="FRE17" s="13"/>
      <c r="FRF17" s="13"/>
      <c r="FRG17" s="13"/>
      <c r="FRH17" s="13"/>
      <c r="FRI17" s="13"/>
      <c r="FRJ17" s="13"/>
      <c r="FRK17" s="13"/>
      <c r="FRL17" s="13"/>
      <c r="FRM17" s="13"/>
      <c r="FRN17" s="13"/>
      <c r="FRO17" s="13"/>
      <c r="FRP17" s="13"/>
      <c r="FRQ17" s="13"/>
      <c r="FRR17" s="13"/>
      <c r="FRS17" s="13"/>
      <c r="FRT17" s="13"/>
      <c r="FRU17" s="13"/>
      <c r="FRV17" s="13"/>
      <c r="FRW17" s="13"/>
      <c r="FRX17" s="13"/>
      <c r="FRY17" s="13"/>
      <c r="FRZ17" s="13"/>
      <c r="FSA17" s="13"/>
      <c r="FSB17" s="13"/>
      <c r="FSC17" s="13"/>
    </row>
    <row r="18" spans="1:4553" s="42" customFormat="1" ht="13.5" thickBot="1">
      <c r="A18" s="38"/>
      <c r="B18" s="39"/>
      <c r="C18" s="40"/>
      <c r="D18" s="40"/>
      <c r="E18" s="40"/>
      <c r="F18" s="40"/>
      <c r="G18" s="41"/>
      <c r="H18" s="40"/>
      <c r="I18" s="40"/>
      <c r="J18" s="40"/>
      <c r="K18" s="40"/>
      <c r="L18" s="41"/>
      <c r="M18" s="40"/>
      <c r="N18" s="40"/>
      <c r="O18" s="40"/>
      <c r="P18" s="40"/>
      <c r="Q18" s="41"/>
      <c r="R18" s="40"/>
      <c r="S18" s="40"/>
      <c r="T18" s="40"/>
      <c r="U18" s="40"/>
      <c r="V18" s="41"/>
      <c r="W18" s="40"/>
      <c r="X18" s="40"/>
      <c r="Y18" s="40"/>
      <c r="Z18" s="40"/>
      <c r="AA18" s="41"/>
      <c r="AB18" s="62"/>
      <c r="AC18" s="62"/>
      <c r="AD18" s="62"/>
      <c r="AE18" s="62"/>
      <c r="AF18" s="41"/>
      <c r="AG18" s="63"/>
      <c r="AH18" s="63"/>
      <c r="AI18" s="63"/>
      <c r="AJ18" s="63"/>
      <c r="AK18" s="13"/>
      <c r="AL18" s="288" t="str">
        <f>"Annual "&amp;A19&amp; " Sparkline (top line in $ change and bottom line in % of revenue): "</f>
        <v xml:space="preserve">Annual Sales and Marketing  Sparkline (top line in $ change and bottom line in % of revenue): </v>
      </c>
      <c r="AM18" s="13"/>
      <c r="AN18" s="13"/>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c r="BO18" s="13"/>
      <c r="BP18" s="13"/>
      <c r="BQ18" s="13"/>
      <c r="BR18" s="13"/>
      <c r="BS18" s="13"/>
      <c r="BT18" s="13"/>
      <c r="BU18" s="13"/>
      <c r="BV18" s="13"/>
      <c r="BW18" s="13"/>
      <c r="BX18" s="13"/>
      <c r="BY18" s="13"/>
      <c r="BZ18" s="13"/>
      <c r="CA18" s="13"/>
      <c r="CB18" s="13"/>
      <c r="CC18" s="13"/>
      <c r="CD18" s="13"/>
      <c r="CE18" s="13"/>
      <c r="CF18" s="13"/>
      <c r="CG18" s="13"/>
      <c r="CH18" s="13"/>
      <c r="CI18" s="13"/>
      <c r="CJ18" s="13"/>
      <c r="CK18" s="13"/>
      <c r="CL18" s="13"/>
      <c r="CM18" s="13"/>
      <c r="CN18" s="13"/>
      <c r="CO18" s="13"/>
      <c r="CP18" s="13"/>
      <c r="CQ18" s="13"/>
      <c r="CR18" s="13"/>
      <c r="CS18" s="13"/>
      <c r="CT18" s="13"/>
      <c r="CU18" s="13"/>
      <c r="CV18" s="13"/>
      <c r="CW18" s="13"/>
      <c r="CX18" s="13"/>
      <c r="CY18" s="13"/>
      <c r="CZ18" s="13"/>
      <c r="DA18" s="13"/>
      <c r="DB18" s="13"/>
      <c r="DC18" s="13"/>
      <c r="DD18" s="13"/>
      <c r="DE18" s="13"/>
      <c r="DF18" s="13"/>
      <c r="DG18" s="13"/>
      <c r="DH18" s="13"/>
      <c r="DI18" s="13"/>
      <c r="DJ18" s="13"/>
      <c r="DK18" s="13"/>
      <c r="DL18" s="13"/>
      <c r="DM18" s="13"/>
      <c r="DN18" s="13"/>
      <c r="DO18" s="13"/>
      <c r="DP18" s="13"/>
      <c r="DQ18" s="13"/>
      <c r="DR18" s="13"/>
      <c r="DS18" s="13"/>
      <c r="DT18" s="13"/>
      <c r="DU18" s="13"/>
      <c r="DV18" s="13"/>
      <c r="DW18" s="13"/>
      <c r="DX18" s="13"/>
      <c r="DY18" s="13"/>
      <c r="DZ18" s="13"/>
      <c r="EA18" s="13"/>
      <c r="EB18" s="13"/>
      <c r="EC18" s="13"/>
      <c r="ED18" s="13"/>
      <c r="EE18" s="13"/>
      <c r="EF18" s="13"/>
      <c r="EG18" s="13"/>
      <c r="EH18" s="13"/>
      <c r="EI18" s="13"/>
      <c r="EJ18" s="13"/>
      <c r="EK18" s="13"/>
      <c r="EL18" s="13"/>
      <c r="EM18" s="13"/>
      <c r="EN18" s="13"/>
      <c r="EO18" s="13"/>
      <c r="EP18" s="13"/>
      <c r="EQ18" s="13"/>
      <c r="ER18" s="13"/>
      <c r="ES18" s="13"/>
      <c r="ET18" s="13"/>
      <c r="EU18" s="13"/>
      <c r="EV18" s="13"/>
      <c r="EW18" s="13"/>
      <c r="EX18" s="13"/>
      <c r="EY18" s="13"/>
      <c r="EZ18" s="13"/>
      <c r="FA18" s="13"/>
      <c r="FB18" s="13"/>
      <c r="FC18" s="13"/>
      <c r="FD18" s="13"/>
      <c r="FE18" s="13"/>
      <c r="FF18" s="13"/>
      <c r="FG18" s="13"/>
      <c r="FH18" s="13"/>
      <c r="FI18" s="13"/>
      <c r="FJ18" s="13"/>
      <c r="FK18" s="13"/>
      <c r="FL18" s="13"/>
      <c r="FM18" s="13"/>
      <c r="FN18" s="13"/>
      <c r="FO18" s="13"/>
      <c r="FP18" s="13"/>
      <c r="FQ18" s="13"/>
      <c r="FR18" s="13"/>
      <c r="FS18" s="13"/>
      <c r="FT18" s="13"/>
      <c r="FU18" s="13"/>
      <c r="FV18" s="13"/>
      <c r="FW18" s="13"/>
      <c r="FX18" s="13"/>
      <c r="FY18" s="13"/>
      <c r="FZ18" s="13"/>
      <c r="GA18" s="13"/>
      <c r="GB18" s="13"/>
      <c r="GC18" s="13"/>
      <c r="GD18" s="13"/>
      <c r="GE18" s="13"/>
      <c r="GF18" s="13"/>
      <c r="GG18" s="13"/>
      <c r="GH18" s="13"/>
      <c r="GI18" s="13"/>
      <c r="GJ18" s="13"/>
      <c r="GK18" s="13"/>
      <c r="GL18" s="13"/>
      <c r="GM18" s="13"/>
      <c r="GN18" s="13"/>
      <c r="GO18" s="13"/>
      <c r="GP18" s="13"/>
      <c r="GQ18" s="13"/>
      <c r="GR18" s="13"/>
      <c r="GS18" s="13"/>
      <c r="GT18" s="13"/>
      <c r="GU18" s="13"/>
      <c r="GV18" s="13"/>
      <c r="GW18" s="13"/>
      <c r="GX18" s="13"/>
      <c r="GY18" s="13"/>
      <c r="GZ18" s="13"/>
      <c r="HA18" s="13"/>
      <c r="HB18" s="13"/>
      <c r="HC18" s="13"/>
      <c r="HD18" s="13"/>
      <c r="HE18" s="13"/>
      <c r="HF18" s="13"/>
      <c r="HG18" s="13"/>
      <c r="HH18" s="13"/>
      <c r="HI18" s="13"/>
      <c r="HJ18" s="13"/>
      <c r="HK18" s="13"/>
      <c r="HL18" s="13"/>
      <c r="HM18" s="13"/>
      <c r="HN18" s="13"/>
      <c r="HO18" s="13"/>
      <c r="HP18" s="13"/>
      <c r="HQ18" s="13"/>
      <c r="HR18" s="13"/>
      <c r="HS18" s="13"/>
      <c r="HT18" s="13"/>
      <c r="HU18" s="13"/>
      <c r="HV18" s="13"/>
      <c r="HW18" s="13"/>
      <c r="HX18" s="13"/>
      <c r="HY18" s="13"/>
      <c r="HZ18" s="13"/>
      <c r="IA18" s="13"/>
      <c r="IB18" s="13"/>
      <c r="IC18" s="13"/>
      <c r="ID18" s="13"/>
      <c r="IE18" s="13"/>
      <c r="IF18" s="13"/>
      <c r="IG18" s="13"/>
      <c r="IH18" s="13"/>
      <c r="II18" s="13"/>
      <c r="IJ18" s="13"/>
      <c r="IK18" s="13"/>
      <c r="IL18" s="13"/>
      <c r="IM18" s="13"/>
      <c r="IN18" s="13"/>
      <c r="IO18" s="13"/>
      <c r="IP18" s="13"/>
      <c r="IQ18" s="13"/>
      <c r="IR18" s="13"/>
      <c r="IS18" s="13"/>
      <c r="IT18" s="13"/>
      <c r="IU18" s="13"/>
      <c r="IV18" s="13"/>
      <c r="IW18" s="13"/>
      <c r="IX18" s="13"/>
      <c r="IY18" s="13"/>
      <c r="IZ18" s="13"/>
      <c r="JA18" s="13"/>
      <c r="JB18" s="13"/>
      <c r="JC18" s="13"/>
      <c r="JD18" s="13"/>
      <c r="JE18" s="13"/>
      <c r="JF18" s="13"/>
      <c r="JG18" s="13"/>
      <c r="JH18" s="13"/>
      <c r="JI18" s="13"/>
      <c r="JJ18" s="13"/>
      <c r="JK18" s="13"/>
      <c r="JL18" s="13"/>
      <c r="JM18" s="13"/>
      <c r="JN18" s="13"/>
      <c r="JO18" s="13"/>
      <c r="JP18" s="13"/>
      <c r="JQ18" s="13"/>
      <c r="JR18" s="13"/>
      <c r="JS18" s="13"/>
      <c r="JT18" s="13"/>
      <c r="JU18" s="13"/>
      <c r="JV18" s="13"/>
      <c r="JW18" s="13"/>
      <c r="JX18" s="13"/>
      <c r="JY18" s="13"/>
      <c r="JZ18" s="13"/>
      <c r="KA18" s="13"/>
      <c r="KB18" s="13"/>
      <c r="KC18" s="13"/>
      <c r="KD18" s="13"/>
      <c r="KE18" s="13"/>
      <c r="KF18" s="13"/>
      <c r="KG18" s="13"/>
      <c r="KH18" s="13"/>
      <c r="KI18" s="13"/>
      <c r="KJ18" s="13"/>
      <c r="KK18" s="13"/>
      <c r="KL18" s="13"/>
      <c r="KM18" s="13"/>
      <c r="KN18" s="13"/>
      <c r="KO18" s="13"/>
      <c r="KP18" s="13"/>
      <c r="KQ18" s="13"/>
      <c r="KR18" s="13"/>
      <c r="KS18" s="13"/>
      <c r="KT18" s="13"/>
      <c r="KU18" s="13"/>
      <c r="KV18" s="13"/>
      <c r="KW18" s="13"/>
      <c r="KX18" s="13"/>
      <c r="KY18" s="13"/>
      <c r="KZ18" s="13"/>
      <c r="LA18" s="13"/>
      <c r="LB18" s="13"/>
      <c r="LC18" s="13"/>
      <c r="LD18" s="13"/>
      <c r="LE18" s="13"/>
      <c r="LF18" s="13"/>
      <c r="LG18" s="13"/>
      <c r="LH18" s="13"/>
      <c r="LI18" s="13"/>
      <c r="LJ18" s="13"/>
      <c r="LK18" s="13"/>
      <c r="LL18" s="13"/>
      <c r="LM18" s="13"/>
      <c r="LN18" s="13"/>
      <c r="LO18" s="13"/>
      <c r="LP18" s="13"/>
      <c r="LQ18" s="13"/>
      <c r="LR18" s="13"/>
      <c r="LS18" s="13"/>
      <c r="LT18" s="13"/>
      <c r="LU18" s="13"/>
      <c r="LV18" s="13"/>
      <c r="LW18" s="13"/>
      <c r="LX18" s="13"/>
      <c r="LY18" s="13"/>
      <c r="LZ18" s="13"/>
      <c r="MA18" s="13"/>
      <c r="MB18" s="13"/>
      <c r="MC18" s="13"/>
      <c r="MD18" s="13"/>
      <c r="ME18" s="13"/>
      <c r="MF18" s="13"/>
      <c r="MG18" s="13"/>
      <c r="MH18" s="13"/>
      <c r="MI18" s="13"/>
      <c r="MJ18" s="13"/>
      <c r="MK18" s="13"/>
      <c r="ML18" s="13"/>
      <c r="MM18" s="13"/>
      <c r="MN18" s="13"/>
      <c r="MO18" s="13"/>
      <c r="MP18" s="13"/>
      <c r="MQ18" s="13"/>
      <c r="MR18" s="13"/>
      <c r="MS18" s="13"/>
      <c r="MT18" s="13"/>
      <c r="MU18" s="13"/>
      <c r="MV18" s="13"/>
      <c r="MW18" s="13"/>
      <c r="MX18" s="13"/>
      <c r="MY18" s="13"/>
      <c r="MZ18" s="13"/>
      <c r="NA18" s="13"/>
      <c r="NB18" s="13"/>
      <c r="NC18" s="13"/>
      <c r="ND18" s="13"/>
      <c r="NE18" s="13"/>
      <c r="NF18" s="13"/>
      <c r="NG18" s="13"/>
      <c r="NH18" s="13"/>
      <c r="NI18" s="13"/>
      <c r="NJ18" s="13"/>
      <c r="NK18" s="13"/>
      <c r="NL18" s="13"/>
      <c r="NM18" s="13"/>
      <c r="NN18" s="13"/>
      <c r="NO18" s="13"/>
      <c r="NP18" s="13"/>
      <c r="NQ18" s="13"/>
      <c r="NR18" s="13"/>
      <c r="NS18" s="13"/>
      <c r="NT18" s="13"/>
      <c r="NU18" s="13"/>
      <c r="NV18" s="13"/>
      <c r="NW18" s="13"/>
      <c r="NX18" s="13"/>
      <c r="NY18" s="13"/>
      <c r="NZ18" s="13"/>
      <c r="OA18" s="13"/>
      <c r="OB18" s="13"/>
      <c r="OC18" s="13"/>
      <c r="OD18" s="13"/>
      <c r="OE18" s="13"/>
      <c r="OF18" s="13"/>
      <c r="OG18" s="13"/>
      <c r="OH18" s="13"/>
      <c r="OI18" s="13"/>
      <c r="OJ18" s="13"/>
      <c r="OK18" s="13"/>
      <c r="OL18" s="13"/>
      <c r="OM18" s="13"/>
      <c r="ON18" s="13"/>
      <c r="OO18" s="13"/>
      <c r="OP18" s="13"/>
      <c r="OQ18" s="13"/>
      <c r="OR18" s="13"/>
      <c r="OS18" s="13"/>
      <c r="OT18" s="13"/>
      <c r="OU18" s="13"/>
      <c r="OV18" s="13"/>
      <c r="OW18" s="13"/>
      <c r="OX18" s="13"/>
      <c r="OY18" s="13"/>
      <c r="OZ18" s="13"/>
      <c r="PA18" s="13"/>
      <c r="PB18" s="13"/>
      <c r="PC18" s="13"/>
      <c r="PD18" s="13"/>
      <c r="PE18" s="13"/>
      <c r="PF18" s="13"/>
      <c r="PG18" s="13"/>
      <c r="PH18" s="13"/>
      <c r="PI18" s="13"/>
      <c r="PJ18" s="13"/>
      <c r="PK18" s="13"/>
      <c r="PL18" s="13"/>
      <c r="PM18" s="13"/>
      <c r="PN18" s="13"/>
      <c r="PO18" s="13"/>
      <c r="PP18" s="13"/>
      <c r="PQ18" s="13"/>
      <c r="PR18" s="13"/>
      <c r="PS18" s="13"/>
      <c r="PT18" s="13"/>
      <c r="PU18" s="13"/>
      <c r="PV18" s="13"/>
      <c r="PW18" s="13"/>
      <c r="PX18" s="13"/>
      <c r="PY18" s="13"/>
      <c r="PZ18" s="13"/>
      <c r="QA18" s="13"/>
      <c r="QB18" s="13"/>
      <c r="QC18" s="13"/>
      <c r="QD18" s="13"/>
      <c r="QE18" s="13"/>
      <c r="QF18" s="13"/>
      <c r="QG18" s="13"/>
      <c r="QH18" s="13"/>
      <c r="QI18" s="13"/>
      <c r="QJ18" s="13"/>
      <c r="QK18" s="13"/>
      <c r="QL18" s="13"/>
      <c r="QM18" s="13"/>
      <c r="QN18" s="13"/>
      <c r="QO18" s="13"/>
      <c r="QP18" s="13"/>
      <c r="QQ18" s="13"/>
      <c r="QR18" s="13"/>
      <c r="QS18" s="13"/>
      <c r="QT18" s="13"/>
      <c r="QU18" s="13"/>
      <c r="QV18" s="13"/>
      <c r="QW18" s="13"/>
      <c r="QX18" s="13"/>
      <c r="QY18" s="13"/>
      <c r="QZ18" s="13"/>
      <c r="RA18" s="13"/>
      <c r="RB18" s="13"/>
      <c r="RC18" s="13"/>
      <c r="RD18" s="13"/>
      <c r="RE18" s="13"/>
      <c r="RF18" s="13"/>
      <c r="RG18" s="13"/>
      <c r="RH18" s="13"/>
      <c r="RI18" s="13"/>
      <c r="RJ18" s="13"/>
      <c r="RK18" s="13"/>
      <c r="RL18" s="13"/>
      <c r="RM18" s="13"/>
      <c r="RN18" s="13"/>
      <c r="RO18" s="13"/>
      <c r="RP18" s="13"/>
      <c r="RQ18" s="13"/>
      <c r="RR18" s="13"/>
      <c r="RS18" s="13"/>
      <c r="RT18" s="13"/>
      <c r="RU18" s="13"/>
      <c r="RV18" s="13"/>
      <c r="RW18" s="13"/>
      <c r="RX18" s="13"/>
      <c r="RY18" s="13"/>
      <c r="RZ18" s="13"/>
      <c r="SA18" s="13"/>
      <c r="SB18" s="13"/>
      <c r="SC18" s="13"/>
      <c r="SD18" s="13"/>
      <c r="SE18" s="13"/>
      <c r="SF18" s="13"/>
      <c r="SG18" s="13"/>
      <c r="SH18" s="13"/>
      <c r="SI18" s="13"/>
      <c r="SJ18" s="13"/>
      <c r="SK18" s="13"/>
      <c r="SL18" s="13"/>
      <c r="SM18" s="13"/>
      <c r="SN18" s="13"/>
      <c r="SO18" s="13"/>
      <c r="SP18" s="13"/>
      <c r="SQ18" s="13"/>
      <c r="SR18" s="13"/>
      <c r="SS18" s="13"/>
      <c r="ST18" s="13"/>
      <c r="SU18" s="13"/>
      <c r="SV18" s="13"/>
      <c r="SW18" s="13"/>
      <c r="SX18" s="13"/>
      <c r="SY18" s="13"/>
      <c r="SZ18" s="13"/>
      <c r="TA18" s="13"/>
      <c r="TB18" s="13"/>
      <c r="TC18" s="13"/>
      <c r="TD18" s="13"/>
      <c r="TE18" s="13"/>
      <c r="TF18" s="13"/>
      <c r="TG18" s="13"/>
      <c r="TH18" s="13"/>
      <c r="TI18" s="13"/>
      <c r="TJ18" s="13"/>
      <c r="TK18" s="13"/>
      <c r="TL18" s="13"/>
      <c r="TM18" s="13"/>
      <c r="TN18" s="13"/>
      <c r="TO18" s="13"/>
      <c r="TP18" s="13"/>
      <c r="TQ18" s="13"/>
      <c r="TR18" s="13"/>
      <c r="TS18" s="13"/>
      <c r="TT18" s="13"/>
      <c r="TU18" s="13"/>
      <c r="TV18" s="13"/>
      <c r="TW18" s="13"/>
      <c r="TX18" s="13"/>
      <c r="TY18" s="13"/>
      <c r="TZ18" s="13"/>
      <c r="UA18" s="13"/>
      <c r="UB18" s="13"/>
      <c r="UC18" s="13"/>
      <c r="UD18" s="13"/>
      <c r="UE18" s="13"/>
      <c r="UF18" s="13"/>
      <c r="UG18" s="13"/>
      <c r="UH18" s="13"/>
      <c r="UI18" s="13"/>
      <c r="UJ18" s="13"/>
      <c r="UK18" s="13"/>
      <c r="UL18" s="13"/>
      <c r="UM18" s="13"/>
      <c r="UN18" s="13"/>
      <c r="UO18" s="13"/>
      <c r="UP18" s="13"/>
      <c r="UQ18" s="13"/>
      <c r="UR18" s="13"/>
      <c r="US18" s="13"/>
      <c r="UT18" s="13"/>
      <c r="UU18" s="13"/>
      <c r="UV18" s="13"/>
      <c r="UW18" s="13"/>
      <c r="UX18" s="13"/>
      <c r="UY18" s="13"/>
      <c r="UZ18" s="13"/>
      <c r="VA18" s="13"/>
      <c r="VB18" s="13"/>
      <c r="VC18" s="13"/>
      <c r="VD18" s="13"/>
      <c r="VE18" s="13"/>
      <c r="VF18" s="13"/>
      <c r="VG18" s="13"/>
      <c r="VH18" s="13"/>
      <c r="VI18" s="13"/>
      <c r="VJ18" s="13"/>
      <c r="VK18" s="13"/>
      <c r="VL18" s="13"/>
      <c r="VM18" s="13"/>
      <c r="VN18" s="13"/>
      <c r="VO18" s="13"/>
      <c r="VP18" s="13"/>
      <c r="VQ18" s="13"/>
      <c r="VR18" s="13"/>
      <c r="VS18" s="13"/>
      <c r="VT18" s="13"/>
      <c r="VU18" s="13"/>
      <c r="VV18" s="13"/>
      <c r="VW18" s="13"/>
      <c r="VX18" s="13"/>
      <c r="VY18" s="13"/>
      <c r="VZ18" s="13"/>
      <c r="WA18" s="13"/>
      <c r="WB18" s="13"/>
      <c r="WC18" s="13"/>
      <c r="WD18" s="13"/>
      <c r="WE18" s="13"/>
      <c r="WF18" s="13"/>
      <c r="WG18" s="13"/>
      <c r="WH18" s="13"/>
      <c r="WI18" s="13"/>
      <c r="WJ18" s="13"/>
      <c r="WK18" s="13"/>
      <c r="WL18" s="13"/>
      <c r="WM18" s="13"/>
      <c r="WN18" s="13"/>
      <c r="WO18" s="13"/>
      <c r="WP18" s="13"/>
      <c r="WQ18" s="13"/>
      <c r="WR18" s="13"/>
      <c r="WS18" s="13"/>
      <c r="WT18" s="13"/>
      <c r="WU18" s="13"/>
      <c r="WV18" s="13"/>
      <c r="WW18" s="13"/>
      <c r="WX18" s="13"/>
      <c r="WY18" s="13"/>
      <c r="WZ18" s="13"/>
      <c r="XA18" s="13"/>
      <c r="XB18" s="13"/>
      <c r="XC18" s="13"/>
      <c r="XD18" s="13"/>
      <c r="XE18" s="13"/>
      <c r="XF18" s="13"/>
      <c r="XG18" s="13"/>
      <c r="XH18" s="13"/>
      <c r="XI18" s="13"/>
      <c r="XJ18" s="13"/>
      <c r="XK18" s="13"/>
      <c r="XL18" s="13"/>
      <c r="XM18" s="13"/>
      <c r="XN18" s="13"/>
      <c r="XO18" s="13"/>
      <c r="XP18" s="13"/>
      <c r="XQ18" s="13"/>
      <c r="XR18" s="13"/>
      <c r="XS18" s="13"/>
      <c r="XT18" s="13"/>
      <c r="XU18" s="13"/>
      <c r="XV18" s="13"/>
      <c r="XW18" s="13"/>
      <c r="XX18" s="13"/>
      <c r="XY18" s="13"/>
      <c r="XZ18" s="13"/>
      <c r="YA18" s="13"/>
      <c r="YB18" s="13"/>
      <c r="YC18" s="13"/>
      <c r="YD18" s="13"/>
      <c r="YE18" s="13"/>
      <c r="YF18" s="13"/>
      <c r="YG18" s="13"/>
      <c r="YH18" s="13"/>
      <c r="YI18" s="13"/>
      <c r="YJ18" s="13"/>
      <c r="YK18" s="13"/>
      <c r="YL18" s="13"/>
      <c r="YM18" s="13"/>
      <c r="YN18" s="13"/>
      <c r="YO18" s="13"/>
      <c r="YP18" s="13"/>
      <c r="YQ18" s="13"/>
      <c r="YR18" s="13"/>
      <c r="YS18" s="13"/>
      <c r="YT18" s="13"/>
      <c r="YU18" s="13"/>
      <c r="YV18" s="13"/>
      <c r="YW18" s="13"/>
      <c r="YX18" s="13"/>
      <c r="YY18" s="13"/>
      <c r="YZ18" s="13"/>
      <c r="ZA18" s="13"/>
      <c r="ZB18" s="13"/>
      <c r="ZC18" s="13"/>
      <c r="ZD18" s="13"/>
      <c r="ZE18" s="13"/>
      <c r="ZF18" s="13"/>
      <c r="ZG18" s="13"/>
      <c r="ZH18" s="13"/>
      <c r="ZI18" s="13"/>
      <c r="ZJ18" s="13"/>
      <c r="ZK18" s="13"/>
      <c r="ZL18" s="13"/>
      <c r="ZM18" s="13"/>
      <c r="ZN18" s="13"/>
      <c r="ZO18" s="13"/>
      <c r="ZP18" s="13"/>
      <c r="ZQ18" s="13"/>
      <c r="ZR18" s="13"/>
      <c r="ZS18" s="13"/>
      <c r="ZT18" s="13"/>
      <c r="ZU18" s="13"/>
      <c r="ZV18" s="13"/>
      <c r="ZW18" s="13"/>
      <c r="ZX18" s="13"/>
      <c r="ZY18" s="13"/>
      <c r="ZZ18" s="13"/>
      <c r="AAA18" s="13"/>
      <c r="AAB18" s="13"/>
      <c r="AAC18" s="13"/>
      <c r="AAD18" s="13"/>
      <c r="AAE18" s="13"/>
      <c r="AAF18" s="13"/>
      <c r="AAG18" s="13"/>
      <c r="AAH18" s="13"/>
      <c r="AAI18" s="13"/>
      <c r="AAJ18" s="13"/>
      <c r="AAK18" s="13"/>
      <c r="AAL18" s="13"/>
      <c r="AAM18" s="13"/>
      <c r="AAN18" s="13"/>
      <c r="AAO18" s="13"/>
      <c r="AAP18" s="13"/>
      <c r="AAQ18" s="13"/>
      <c r="AAR18" s="13"/>
      <c r="AAS18" s="13"/>
      <c r="AAT18" s="13"/>
      <c r="AAU18" s="13"/>
      <c r="AAV18" s="13"/>
      <c r="AAW18" s="13"/>
      <c r="AAX18" s="13"/>
      <c r="AAY18" s="13"/>
      <c r="AAZ18" s="13"/>
      <c r="ABA18" s="13"/>
      <c r="ABB18" s="13"/>
      <c r="ABC18" s="13"/>
      <c r="ABD18" s="13"/>
      <c r="ABE18" s="13"/>
      <c r="ABF18" s="13"/>
      <c r="ABG18" s="13"/>
      <c r="ABH18" s="13"/>
      <c r="ABI18" s="13"/>
      <c r="ABJ18" s="13"/>
      <c r="ABK18" s="13"/>
      <c r="ABL18" s="13"/>
      <c r="ABM18" s="13"/>
      <c r="ABN18" s="13"/>
      <c r="ABO18" s="13"/>
      <c r="ABP18" s="13"/>
      <c r="ABQ18" s="13"/>
      <c r="ABR18" s="13"/>
      <c r="ABS18" s="13"/>
      <c r="ABT18" s="13"/>
      <c r="ABU18" s="13"/>
      <c r="ABV18" s="13"/>
      <c r="ABW18" s="13"/>
      <c r="ABX18" s="13"/>
      <c r="ABY18" s="13"/>
      <c r="ABZ18" s="13"/>
      <c r="ACA18" s="13"/>
      <c r="ACB18" s="13"/>
      <c r="ACC18" s="13"/>
      <c r="ACD18" s="13"/>
      <c r="ACE18" s="13"/>
      <c r="ACF18" s="13"/>
      <c r="ACG18" s="13"/>
      <c r="ACH18" s="13"/>
      <c r="ACI18" s="13"/>
      <c r="ACJ18" s="13"/>
      <c r="ACK18" s="13"/>
      <c r="ACL18" s="13"/>
      <c r="ACM18" s="13"/>
      <c r="ACN18" s="13"/>
      <c r="ACO18" s="13"/>
      <c r="ACP18" s="13"/>
      <c r="ACQ18" s="13"/>
      <c r="ACR18" s="13"/>
      <c r="ACS18" s="13"/>
      <c r="ACT18" s="13"/>
      <c r="ACU18" s="13"/>
      <c r="ACV18" s="13"/>
      <c r="ACW18" s="13"/>
      <c r="ACX18" s="13"/>
      <c r="ACY18" s="13"/>
      <c r="ACZ18" s="13"/>
      <c r="ADA18" s="13"/>
      <c r="ADB18" s="13"/>
      <c r="ADC18" s="13"/>
      <c r="ADD18" s="13"/>
      <c r="ADE18" s="13"/>
      <c r="ADF18" s="13"/>
      <c r="ADG18" s="13"/>
      <c r="ADH18" s="13"/>
      <c r="ADI18" s="13"/>
      <c r="ADJ18" s="13"/>
      <c r="ADK18" s="13"/>
      <c r="ADL18" s="13"/>
      <c r="ADM18" s="13"/>
      <c r="ADN18" s="13"/>
      <c r="ADO18" s="13"/>
      <c r="ADP18" s="13"/>
      <c r="ADQ18" s="13"/>
      <c r="ADR18" s="13"/>
      <c r="ADS18" s="13"/>
      <c r="ADT18" s="13"/>
      <c r="ADU18" s="13"/>
      <c r="ADV18" s="13"/>
      <c r="ADW18" s="13"/>
      <c r="ADX18" s="13"/>
      <c r="ADY18" s="13"/>
      <c r="ADZ18" s="13"/>
      <c r="AEA18" s="13"/>
      <c r="AEB18" s="13"/>
      <c r="AEC18" s="13"/>
      <c r="AED18" s="13"/>
      <c r="AEE18" s="13"/>
      <c r="AEF18" s="13"/>
      <c r="AEG18" s="13"/>
      <c r="AEH18" s="13"/>
      <c r="AEI18" s="13"/>
      <c r="AEJ18" s="13"/>
      <c r="AEK18" s="13"/>
      <c r="AEL18" s="13"/>
      <c r="AEM18" s="13"/>
      <c r="AEN18" s="13"/>
      <c r="AEO18" s="13"/>
      <c r="AEP18" s="13"/>
      <c r="AEQ18" s="13"/>
      <c r="AER18" s="13"/>
      <c r="AES18" s="13"/>
      <c r="AET18" s="13"/>
      <c r="AEU18" s="13"/>
      <c r="AEV18" s="13"/>
      <c r="AEW18" s="13"/>
      <c r="AEX18" s="13"/>
      <c r="AEY18" s="13"/>
      <c r="AEZ18" s="13"/>
      <c r="AFA18" s="13"/>
      <c r="AFB18" s="13"/>
      <c r="AFC18" s="13"/>
      <c r="AFD18" s="13"/>
      <c r="AFE18" s="13"/>
      <c r="AFF18" s="13"/>
      <c r="AFG18" s="13"/>
      <c r="AFH18" s="13"/>
      <c r="AFI18" s="13"/>
      <c r="AFJ18" s="13"/>
      <c r="AFK18" s="13"/>
      <c r="AFL18" s="13"/>
      <c r="AFM18" s="13"/>
      <c r="AFN18" s="13"/>
      <c r="AFO18" s="13"/>
      <c r="AFP18" s="13"/>
      <c r="AFQ18" s="13"/>
      <c r="AFR18" s="13"/>
      <c r="AFS18" s="13"/>
      <c r="AFT18" s="13"/>
      <c r="AFU18" s="13"/>
      <c r="AFV18" s="13"/>
      <c r="AFW18" s="13"/>
      <c r="AFX18" s="13"/>
      <c r="AFY18" s="13"/>
      <c r="AFZ18" s="13"/>
      <c r="AGA18" s="13"/>
      <c r="AGB18" s="13"/>
      <c r="AGC18" s="13"/>
      <c r="AGD18" s="13"/>
      <c r="AGE18" s="13"/>
      <c r="AGF18" s="13"/>
      <c r="AGG18" s="13"/>
      <c r="AGH18" s="13"/>
      <c r="AGI18" s="13"/>
      <c r="AGJ18" s="13"/>
      <c r="AGK18" s="13"/>
      <c r="AGL18" s="13"/>
      <c r="AGM18" s="13"/>
      <c r="AGN18" s="13"/>
      <c r="AGO18" s="13"/>
      <c r="AGP18" s="13"/>
      <c r="AGQ18" s="13"/>
      <c r="AGR18" s="13"/>
      <c r="AGS18" s="13"/>
      <c r="AGT18" s="13"/>
      <c r="AGU18" s="13"/>
      <c r="AGV18" s="13"/>
      <c r="AGW18" s="13"/>
      <c r="AGX18" s="13"/>
      <c r="AGY18" s="13"/>
      <c r="AGZ18" s="13"/>
      <c r="AHA18" s="13"/>
      <c r="AHB18" s="13"/>
      <c r="AHC18" s="13"/>
      <c r="AHD18" s="13"/>
      <c r="AHE18" s="13"/>
      <c r="AHF18" s="13"/>
      <c r="AHG18" s="13"/>
      <c r="AHH18" s="13"/>
      <c r="AHI18" s="13"/>
      <c r="AHJ18" s="13"/>
      <c r="AHK18" s="13"/>
      <c r="AHL18" s="13"/>
      <c r="AHM18" s="13"/>
      <c r="AHN18" s="13"/>
      <c r="AHO18" s="13"/>
      <c r="AHP18" s="13"/>
      <c r="AHQ18" s="13"/>
      <c r="AHR18" s="13"/>
      <c r="AHS18" s="13"/>
      <c r="AHT18" s="13"/>
      <c r="AHU18" s="13"/>
      <c r="AHV18" s="13"/>
      <c r="AHW18" s="13"/>
      <c r="AHX18" s="13"/>
      <c r="AHY18" s="13"/>
      <c r="AHZ18" s="13"/>
      <c r="AIA18" s="13"/>
      <c r="AIB18" s="13"/>
      <c r="AIC18" s="13"/>
      <c r="AID18" s="13"/>
      <c r="AIE18" s="13"/>
      <c r="AIF18" s="13"/>
      <c r="AIG18" s="13"/>
      <c r="AIH18" s="13"/>
      <c r="AII18" s="13"/>
      <c r="AIJ18" s="13"/>
      <c r="AIK18" s="13"/>
      <c r="AIL18" s="13"/>
      <c r="AIM18" s="13"/>
      <c r="AIN18" s="13"/>
      <c r="AIO18" s="13"/>
      <c r="AIP18" s="13"/>
      <c r="AIQ18" s="13"/>
      <c r="AIR18" s="13"/>
      <c r="AIS18" s="13"/>
      <c r="AIT18" s="13"/>
      <c r="AIU18" s="13"/>
      <c r="AIV18" s="13"/>
      <c r="AIW18" s="13"/>
      <c r="AIX18" s="13"/>
      <c r="AIY18" s="13"/>
      <c r="AIZ18" s="13"/>
      <c r="AJA18" s="13"/>
      <c r="AJB18" s="13"/>
      <c r="AJC18" s="13"/>
      <c r="AJD18" s="13"/>
      <c r="AJE18" s="13"/>
      <c r="AJF18" s="13"/>
      <c r="AJG18" s="13"/>
      <c r="AJH18" s="13"/>
      <c r="AJI18" s="13"/>
      <c r="AJJ18" s="13"/>
      <c r="AJK18" s="13"/>
      <c r="AJL18" s="13"/>
      <c r="AJM18" s="13"/>
      <c r="AJN18" s="13"/>
      <c r="AJO18" s="13"/>
      <c r="AJP18" s="13"/>
      <c r="AJQ18" s="13"/>
      <c r="AJR18" s="13"/>
      <c r="AJS18" s="13"/>
      <c r="AJT18" s="13"/>
      <c r="AJU18" s="13"/>
      <c r="AJV18" s="13"/>
      <c r="AJW18" s="13"/>
      <c r="AJX18" s="13"/>
      <c r="AJY18" s="13"/>
      <c r="AJZ18" s="13"/>
      <c r="AKA18" s="13"/>
      <c r="AKB18" s="13"/>
      <c r="AKC18" s="13"/>
      <c r="AKD18" s="13"/>
      <c r="AKE18" s="13"/>
      <c r="AKF18" s="13"/>
      <c r="AKG18" s="13"/>
      <c r="AKH18" s="13"/>
      <c r="AKI18" s="13"/>
      <c r="AKJ18" s="13"/>
      <c r="AKK18" s="13"/>
      <c r="AKL18" s="13"/>
      <c r="AKM18" s="13"/>
      <c r="AKN18" s="13"/>
      <c r="AKO18" s="13"/>
      <c r="AKP18" s="13"/>
      <c r="AKQ18" s="13"/>
      <c r="AKR18" s="13"/>
      <c r="AKS18" s="13"/>
      <c r="AKT18" s="13"/>
      <c r="AKU18" s="13"/>
      <c r="AKV18" s="13"/>
      <c r="AKW18" s="13"/>
      <c r="AKX18" s="13"/>
      <c r="AKY18" s="13"/>
      <c r="AKZ18" s="13"/>
      <c r="ALA18" s="13"/>
      <c r="ALB18" s="13"/>
      <c r="ALC18" s="13"/>
      <c r="ALD18" s="13"/>
      <c r="ALE18" s="13"/>
      <c r="ALF18" s="13"/>
      <c r="ALG18" s="13"/>
      <c r="ALH18" s="13"/>
      <c r="ALI18" s="13"/>
      <c r="ALJ18" s="13"/>
      <c r="ALK18" s="13"/>
      <c r="ALL18" s="13"/>
      <c r="ALM18" s="13"/>
      <c r="ALN18" s="13"/>
      <c r="ALO18" s="13"/>
      <c r="ALP18" s="13"/>
      <c r="ALQ18" s="13"/>
      <c r="ALR18" s="13"/>
      <c r="ALS18" s="13"/>
      <c r="ALT18" s="13"/>
      <c r="ALU18" s="13"/>
      <c r="ALV18" s="13"/>
      <c r="ALW18" s="13"/>
      <c r="ALX18" s="13"/>
      <c r="ALY18" s="13"/>
      <c r="ALZ18" s="13"/>
      <c r="AMA18" s="13"/>
      <c r="AMB18" s="13"/>
      <c r="AMC18" s="13"/>
      <c r="AMD18" s="13"/>
      <c r="AME18" s="13"/>
      <c r="AMF18" s="13"/>
      <c r="AMG18" s="13"/>
      <c r="AMH18" s="13"/>
      <c r="AMI18" s="13"/>
      <c r="AMJ18" s="13"/>
      <c r="AMK18" s="13"/>
      <c r="AML18" s="13"/>
      <c r="AMM18" s="13"/>
      <c r="AMN18" s="13"/>
      <c r="AMO18" s="13"/>
      <c r="AMP18" s="13"/>
      <c r="AMQ18" s="13"/>
      <c r="AMR18" s="13"/>
      <c r="AMS18" s="13"/>
      <c r="AMT18" s="13"/>
      <c r="AMU18" s="13"/>
      <c r="AMV18" s="13"/>
      <c r="AMW18" s="13"/>
      <c r="AMX18" s="13"/>
      <c r="AMY18" s="13"/>
      <c r="AMZ18" s="13"/>
      <c r="ANA18" s="13"/>
      <c r="ANB18" s="13"/>
      <c r="ANC18" s="13"/>
      <c r="AND18" s="13"/>
      <c r="ANE18" s="13"/>
      <c r="ANF18" s="13"/>
      <c r="ANG18" s="13"/>
      <c r="ANH18" s="13"/>
      <c r="ANI18" s="13"/>
      <c r="ANJ18" s="13"/>
      <c r="ANK18" s="13"/>
      <c r="ANL18" s="13"/>
      <c r="ANM18" s="13"/>
      <c r="ANN18" s="13"/>
      <c r="ANO18" s="13"/>
      <c r="ANP18" s="13"/>
      <c r="ANQ18" s="13"/>
      <c r="ANR18" s="13"/>
      <c r="ANS18" s="13"/>
      <c r="ANT18" s="13"/>
      <c r="ANU18" s="13"/>
      <c r="ANV18" s="13"/>
      <c r="ANW18" s="13"/>
      <c r="ANX18" s="13"/>
      <c r="ANY18" s="13"/>
      <c r="ANZ18" s="13"/>
      <c r="AOA18" s="13"/>
      <c r="AOB18" s="13"/>
      <c r="AOC18" s="13"/>
      <c r="AOD18" s="13"/>
      <c r="AOE18" s="13"/>
      <c r="AOF18" s="13"/>
      <c r="AOG18" s="13"/>
      <c r="AOH18" s="13"/>
      <c r="AOI18" s="13"/>
      <c r="AOJ18" s="13"/>
      <c r="AOK18" s="13"/>
      <c r="AOL18" s="13"/>
      <c r="AOM18" s="13"/>
      <c r="AON18" s="13"/>
      <c r="AOO18" s="13"/>
      <c r="AOP18" s="13"/>
      <c r="AOQ18" s="13"/>
      <c r="AOR18" s="13"/>
      <c r="AOS18" s="13"/>
      <c r="AOT18" s="13"/>
      <c r="AOU18" s="13"/>
      <c r="AOV18" s="13"/>
      <c r="AOW18" s="13"/>
      <c r="AOX18" s="13"/>
      <c r="AOY18" s="13"/>
      <c r="AOZ18" s="13"/>
      <c r="APA18" s="13"/>
      <c r="APB18" s="13"/>
      <c r="APC18" s="13"/>
      <c r="APD18" s="13"/>
      <c r="APE18" s="13"/>
      <c r="APF18" s="13"/>
      <c r="APG18" s="13"/>
      <c r="APH18" s="13"/>
      <c r="API18" s="13"/>
      <c r="APJ18" s="13"/>
      <c r="APK18" s="13"/>
      <c r="APL18" s="13"/>
      <c r="APM18" s="13"/>
      <c r="APN18" s="13"/>
      <c r="APO18" s="13"/>
      <c r="APP18" s="13"/>
      <c r="APQ18" s="13"/>
      <c r="APR18" s="13"/>
      <c r="APS18" s="13"/>
      <c r="APT18" s="13"/>
      <c r="APU18" s="13"/>
      <c r="APV18" s="13"/>
      <c r="APW18" s="13"/>
      <c r="APX18" s="13"/>
      <c r="APY18" s="13"/>
      <c r="APZ18" s="13"/>
      <c r="AQA18" s="13"/>
      <c r="AQB18" s="13"/>
      <c r="AQC18" s="13"/>
      <c r="AQD18" s="13"/>
      <c r="AQE18" s="13"/>
      <c r="AQF18" s="13"/>
      <c r="AQG18" s="13"/>
      <c r="AQH18" s="13"/>
      <c r="AQI18" s="13"/>
      <c r="AQJ18" s="13"/>
      <c r="AQK18" s="13"/>
      <c r="AQL18" s="13"/>
      <c r="AQM18" s="13"/>
      <c r="AQN18" s="13"/>
      <c r="AQO18" s="13"/>
      <c r="AQP18" s="13"/>
      <c r="AQQ18" s="13"/>
      <c r="AQR18" s="13"/>
      <c r="AQS18" s="13"/>
      <c r="AQT18" s="13"/>
      <c r="AQU18" s="13"/>
      <c r="AQV18" s="13"/>
      <c r="AQW18" s="13"/>
      <c r="AQX18" s="13"/>
      <c r="AQY18" s="13"/>
      <c r="AQZ18" s="13"/>
      <c r="ARA18" s="13"/>
      <c r="ARB18" s="13"/>
      <c r="ARC18" s="13"/>
      <c r="ARD18" s="13"/>
      <c r="ARE18" s="13"/>
      <c r="ARF18" s="13"/>
      <c r="ARG18" s="13"/>
      <c r="ARH18" s="13"/>
      <c r="ARI18" s="13"/>
      <c r="ARJ18" s="13"/>
      <c r="ARK18" s="13"/>
      <c r="ARL18" s="13"/>
      <c r="ARM18" s="13"/>
      <c r="ARN18" s="13"/>
      <c r="ARO18" s="13"/>
      <c r="ARP18" s="13"/>
      <c r="ARQ18" s="13"/>
      <c r="ARR18" s="13"/>
      <c r="ARS18" s="13"/>
      <c r="ART18" s="13"/>
      <c r="ARU18" s="13"/>
      <c r="ARV18" s="13"/>
      <c r="ARW18" s="13"/>
      <c r="ARX18" s="13"/>
      <c r="ARY18" s="13"/>
      <c r="ARZ18" s="13"/>
      <c r="ASA18" s="13"/>
      <c r="ASB18" s="13"/>
      <c r="ASC18" s="13"/>
      <c r="ASD18" s="13"/>
      <c r="ASE18" s="13"/>
      <c r="ASF18" s="13"/>
      <c r="ASG18" s="13"/>
      <c r="ASH18" s="13"/>
      <c r="ASI18" s="13"/>
      <c r="ASJ18" s="13"/>
      <c r="ASK18" s="13"/>
      <c r="ASL18" s="13"/>
      <c r="ASM18" s="13"/>
      <c r="ASN18" s="13"/>
      <c r="ASO18" s="13"/>
      <c r="ASP18" s="13"/>
      <c r="ASQ18" s="13"/>
      <c r="ASR18" s="13"/>
      <c r="ASS18" s="13"/>
      <c r="AST18" s="13"/>
      <c r="ASU18" s="13"/>
      <c r="ASV18" s="13"/>
      <c r="ASW18" s="13"/>
      <c r="ASX18" s="13"/>
      <c r="ASY18" s="13"/>
      <c r="ASZ18" s="13"/>
      <c r="ATA18" s="13"/>
      <c r="ATB18" s="13"/>
      <c r="ATC18" s="13"/>
      <c r="ATD18" s="13"/>
      <c r="ATE18" s="13"/>
      <c r="ATF18" s="13"/>
      <c r="ATG18" s="13"/>
      <c r="ATH18" s="13"/>
      <c r="ATI18" s="13"/>
      <c r="ATJ18" s="13"/>
      <c r="ATK18" s="13"/>
      <c r="ATL18" s="13"/>
      <c r="ATM18" s="13"/>
      <c r="ATN18" s="13"/>
      <c r="ATO18" s="13"/>
      <c r="ATP18" s="13"/>
      <c r="ATQ18" s="13"/>
      <c r="ATR18" s="13"/>
      <c r="ATS18" s="13"/>
      <c r="ATT18" s="13"/>
      <c r="ATU18" s="13"/>
      <c r="ATV18" s="13"/>
      <c r="ATW18" s="13"/>
      <c r="ATX18" s="13"/>
      <c r="ATY18" s="13"/>
      <c r="ATZ18" s="13"/>
      <c r="AUA18" s="13"/>
      <c r="AUB18" s="13"/>
      <c r="AUC18" s="13"/>
      <c r="AUD18" s="13"/>
      <c r="AUE18" s="13"/>
      <c r="AUF18" s="13"/>
      <c r="AUG18" s="13"/>
      <c r="AUH18" s="13"/>
      <c r="AUI18" s="13"/>
      <c r="AUJ18" s="13"/>
      <c r="AUK18" s="13"/>
      <c r="AUL18" s="13"/>
      <c r="AUM18" s="13"/>
      <c r="AUN18" s="13"/>
      <c r="AUO18" s="13"/>
      <c r="AUP18" s="13"/>
      <c r="AUQ18" s="13"/>
      <c r="AUR18" s="13"/>
      <c r="AUS18" s="13"/>
      <c r="AUT18" s="13"/>
      <c r="AUU18" s="13"/>
      <c r="AUV18" s="13"/>
      <c r="AUW18" s="13"/>
      <c r="AUX18" s="13"/>
      <c r="AUY18" s="13"/>
      <c r="AUZ18" s="13"/>
      <c r="AVA18" s="13"/>
      <c r="AVB18" s="13"/>
      <c r="AVC18" s="13"/>
      <c r="AVD18" s="13"/>
      <c r="AVE18" s="13"/>
      <c r="AVF18" s="13"/>
      <c r="AVG18" s="13"/>
      <c r="AVH18" s="13"/>
      <c r="AVI18" s="13"/>
      <c r="AVJ18" s="13"/>
      <c r="AVK18" s="13"/>
      <c r="AVL18" s="13"/>
      <c r="AVM18" s="13"/>
      <c r="AVN18" s="13"/>
      <c r="AVO18" s="13"/>
      <c r="AVP18" s="13"/>
      <c r="AVQ18" s="13"/>
      <c r="AVR18" s="13"/>
      <c r="AVS18" s="13"/>
      <c r="AVT18" s="13"/>
      <c r="AVU18" s="13"/>
      <c r="AVV18" s="13"/>
      <c r="AVW18" s="13"/>
      <c r="AVX18" s="13"/>
      <c r="AVY18" s="13"/>
      <c r="AVZ18" s="13"/>
      <c r="AWA18" s="13"/>
      <c r="AWB18" s="13"/>
      <c r="AWC18" s="13"/>
      <c r="AWD18" s="13"/>
      <c r="AWE18" s="13"/>
      <c r="AWF18" s="13"/>
      <c r="AWG18" s="13"/>
      <c r="AWH18" s="13"/>
      <c r="AWI18" s="13"/>
      <c r="AWJ18" s="13"/>
      <c r="AWK18" s="13"/>
      <c r="AWL18" s="13"/>
      <c r="AWM18" s="13"/>
      <c r="AWN18" s="13"/>
      <c r="AWO18" s="13"/>
      <c r="AWP18" s="13"/>
      <c r="AWQ18" s="13"/>
      <c r="AWR18" s="13"/>
      <c r="AWS18" s="13"/>
      <c r="AWT18" s="13"/>
      <c r="AWU18" s="13"/>
      <c r="AWV18" s="13"/>
      <c r="AWW18" s="13"/>
      <c r="AWX18" s="13"/>
      <c r="AWY18" s="13"/>
      <c r="AWZ18" s="13"/>
      <c r="AXA18" s="13"/>
      <c r="AXB18" s="13"/>
      <c r="AXC18" s="13"/>
      <c r="AXD18" s="13"/>
      <c r="AXE18" s="13"/>
      <c r="AXF18" s="13"/>
      <c r="AXG18" s="13"/>
      <c r="AXH18" s="13"/>
      <c r="AXI18" s="13"/>
      <c r="AXJ18" s="13"/>
      <c r="AXK18" s="13"/>
      <c r="AXL18" s="13"/>
      <c r="AXM18" s="13"/>
      <c r="AXN18" s="13"/>
      <c r="AXO18" s="13"/>
      <c r="AXP18" s="13"/>
      <c r="AXQ18" s="13"/>
      <c r="AXR18" s="13"/>
      <c r="AXS18" s="13"/>
      <c r="AXT18" s="13"/>
      <c r="AXU18" s="13"/>
      <c r="AXV18" s="13"/>
      <c r="AXW18" s="13"/>
      <c r="AXX18" s="13"/>
      <c r="AXY18" s="13"/>
      <c r="AXZ18" s="13"/>
      <c r="AYA18" s="13"/>
      <c r="AYB18" s="13"/>
      <c r="AYC18" s="13"/>
      <c r="AYD18" s="13"/>
      <c r="AYE18" s="13"/>
      <c r="AYF18" s="13"/>
      <c r="AYG18" s="13"/>
      <c r="AYH18" s="13"/>
      <c r="AYI18" s="13"/>
      <c r="AYJ18" s="13"/>
      <c r="AYK18" s="13"/>
      <c r="AYL18" s="13"/>
      <c r="AYM18" s="13"/>
      <c r="AYN18" s="13"/>
      <c r="AYO18" s="13"/>
      <c r="AYP18" s="13"/>
      <c r="AYQ18" s="13"/>
      <c r="AYR18" s="13"/>
      <c r="AYS18" s="13"/>
      <c r="AYT18" s="13"/>
      <c r="AYU18" s="13"/>
      <c r="AYV18" s="13"/>
      <c r="AYW18" s="13"/>
      <c r="AYX18" s="13"/>
      <c r="AYY18" s="13"/>
      <c r="AYZ18" s="13"/>
      <c r="AZA18" s="13"/>
      <c r="AZB18" s="13"/>
      <c r="AZC18" s="13"/>
      <c r="AZD18" s="13"/>
      <c r="AZE18" s="13"/>
      <c r="AZF18" s="13"/>
      <c r="AZG18" s="13"/>
      <c r="AZH18" s="13"/>
      <c r="AZI18" s="13"/>
      <c r="AZJ18" s="13"/>
      <c r="AZK18" s="13"/>
      <c r="AZL18" s="13"/>
      <c r="AZM18" s="13"/>
      <c r="AZN18" s="13"/>
      <c r="AZO18" s="13"/>
      <c r="AZP18" s="13"/>
      <c r="AZQ18" s="13"/>
      <c r="AZR18" s="13"/>
      <c r="AZS18" s="13"/>
      <c r="AZT18" s="13"/>
      <c r="AZU18" s="13"/>
      <c r="AZV18" s="13"/>
      <c r="AZW18" s="13"/>
      <c r="AZX18" s="13"/>
      <c r="AZY18" s="13"/>
      <c r="AZZ18" s="13"/>
      <c r="BAA18" s="13"/>
      <c r="BAB18" s="13"/>
      <c r="BAC18" s="13"/>
      <c r="BAD18" s="13"/>
      <c r="BAE18" s="13"/>
      <c r="BAF18" s="13"/>
      <c r="BAG18" s="13"/>
      <c r="BAH18" s="13"/>
      <c r="BAI18" s="13"/>
      <c r="BAJ18" s="13"/>
      <c r="BAK18" s="13"/>
      <c r="BAL18" s="13"/>
      <c r="BAM18" s="13"/>
      <c r="BAN18" s="13"/>
      <c r="BAO18" s="13"/>
      <c r="BAP18" s="13"/>
      <c r="BAQ18" s="13"/>
      <c r="BAR18" s="13"/>
      <c r="BAS18" s="13"/>
      <c r="BAT18" s="13"/>
      <c r="BAU18" s="13"/>
      <c r="BAV18" s="13"/>
      <c r="BAW18" s="13"/>
      <c r="BAX18" s="13"/>
      <c r="BAY18" s="13"/>
      <c r="BAZ18" s="13"/>
      <c r="BBA18" s="13"/>
      <c r="BBB18" s="13"/>
      <c r="BBC18" s="13"/>
      <c r="BBD18" s="13"/>
      <c r="BBE18" s="13"/>
      <c r="BBF18" s="13"/>
      <c r="BBG18" s="13"/>
      <c r="BBH18" s="13"/>
      <c r="BBI18" s="13"/>
      <c r="BBJ18" s="13"/>
      <c r="BBK18" s="13"/>
      <c r="BBL18" s="13"/>
      <c r="BBM18" s="13"/>
      <c r="BBN18" s="13"/>
      <c r="BBO18" s="13"/>
      <c r="BBP18" s="13"/>
      <c r="BBQ18" s="13"/>
      <c r="BBR18" s="13"/>
      <c r="BBS18" s="13"/>
      <c r="BBT18" s="13"/>
      <c r="BBU18" s="13"/>
      <c r="BBV18" s="13"/>
      <c r="BBW18" s="13"/>
      <c r="BBX18" s="13"/>
      <c r="BBY18" s="13"/>
      <c r="BBZ18" s="13"/>
      <c r="BCA18" s="13"/>
      <c r="BCB18" s="13"/>
      <c r="BCC18" s="13"/>
      <c r="BCD18" s="13"/>
      <c r="BCE18" s="13"/>
      <c r="BCF18" s="13"/>
      <c r="BCG18" s="13"/>
      <c r="BCH18" s="13"/>
      <c r="BCI18" s="13"/>
      <c r="BCJ18" s="13"/>
      <c r="BCK18" s="13"/>
      <c r="BCL18" s="13"/>
      <c r="BCM18" s="13"/>
      <c r="BCN18" s="13"/>
      <c r="BCO18" s="13"/>
      <c r="BCP18" s="13"/>
      <c r="BCQ18" s="13"/>
      <c r="BCR18" s="13"/>
      <c r="BCS18" s="13"/>
      <c r="BCT18" s="13"/>
      <c r="BCU18" s="13"/>
      <c r="BCV18" s="13"/>
      <c r="BCW18" s="13"/>
      <c r="BCX18" s="13"/>
      <c r="BCY18" s="13"/>
      <c r="BCZ18" s="13"/>
      <c r="BDA18" s="13"/>
      <c r="BDB18" s="13"/>
      <c r="BDC18" s="13"/>
      <c r="BDD18" s="13"/>
      <c r="BDE18" s="13"/>
      <c r="BDF18" s="13"/>
      <c r="BDG18" s="13"/>
      <c r="BDH18" s="13"/>
      <c r="BDI18" s="13"/>
      <c r="BDJ18" s="13"/>
      <c r="BDK18" s="13"/>
      <c r="BDL18" s="13"/>
      <c r="BDM18" s="13"/>
      <c r="BDN18" s="13"/>
      <c r="BDO18" s="13"/>
      <c r="BDP18" s="13"/>
      <c r="BDQ18" s="13"/>
      <c r="BDR18" s="13"/>
      <c r="BDS18" s="13"/>
      <c r="BDT18" s="13"/>
      <c r="BDU18" s="13"/>
      <c r="BDV18" s="13"/>
      <c r="BDW18" s="13"/>
      <c r="BDX18" s="13"/>
      <c r="BDY18" s="13"/>
      <c r="BDZ18" s="13"/>
      <c r="BEA18" s="13"/>
      <c r="BEB18" s="13"/>
      <c r="BEC18" s="13"/>
      <c r="BED18" s="13"/>
      <c r="BEE18" s="13"/>
      <c r="BEF18" s="13"/>
      <c r="BEG18" s="13"/>
      <c r="BEH18" s="13"/>
      <c r="BEI18" s="13"/>
      <c r="BEJ18" s="13"/>
      <c r="BEK18" s="13"/>
      <c r="BEL18" s="13"/>
      <c r="BEM18" s="13"/>
      <c r="BEN18" s="13"/>
      <c r="BEO18" s="13"/>
      <c r="BEP18" s="13"/>
      <c r="BEQ18" s="13"/>
      <c r="BER18" s="13"/>
      <c r="BES18" s="13"/>
      <c r="BET18" s="13"/>
      <c r="BEU18" s="13"/>
      <c r="BEV18" s="13"/>
      <c r="BEW18" s="13"/>
      <c r="BEX18" s="13"/>
      <c r="BEY18" s="13"/>
      <c r="BEZ18" s="13"/>
      <c r="BFA18" s="13"/>
      <c r="BFB18" s="13"/>
      <c r="BFC18" s="13"/>
      <c r="BFD18" s="13"/>
      <c r="BFE18" s="13"/>
      <c r="BFF18" s="13"/>
      <c r="BFG18" s="13"/>
      <c r="BFH18" s="13"/>
      <c r="BFI18" s="13"/>
      <c r="BFJ18" s="13"/>
      <c r="BFK18" s="13"/>
      <c r="BFL18" s="13"/>
      <c r="BFM18" s="13"/>
      <c r="BFN18" s="13"/>
      <c r="BFO18" s="13"/>
      <c r="BFP18" s="13"/>
      <c r="BFQ18" s="13"/>
      <c r="BFR18" s="13"/>
      <c r="BFS18" s="13"/>
      <c r="BFT18" s="13"/>
      <c r="BFU18" s="13"/>
      <c r="BFV18" s="13"/>
      <c r="BFW18" s="13"/>
      <c r="BFX18" s="13"/>
      <c r="BFY18" s="13"/>
      <c r="BFZ18" s="13"/>
      <c r="BGA18" s="13"/>
      <c r="BGB18" s="13"/>
      <c r="BGC18" s="13"/>
      <c r="BGD18" s="13"/>
      <c r="BGE18" s="13"/>
      <c r="BGF18" s="13"/>
      <c r="BGG18" s="13"/>
      <c r="BGH18" s="13"/>
      <c r="BGI18" s="13"/>
      <c r="BGJ18" s="13"/>
      <c r="BGK18" s="13"/>
      <c r="BGL18" s="13"/>
      <c r="BGM18" s="13"/>
      <c r="BGN18" s="13"/>
      <c r="BGO18" s="13"/>
      <c r="BGP18" s="13"/>
      <c r="BGQ18" s="13"/>
      <c r="BGR18" s="13"/>
      <c r="BGS18" s="13"/>
      <c r="BGT18" s="13"/>
      <c r="BGU18" s="13"/>
      <c r="BGV18" s="13"/>
      <c r="BGW18" s="13"/>
      <c r="BGX18" s="13"/>
      <c r="BGY18" s="13"/>
      <c r="BGZ18" s="13"/>
      <c r="BHA18" s="13"/>
      <c r="BHB18" s="13"/>
      <c r="BHC18" s="13"/>
      <c r="BHD18" s="13"/>
      <c r="BHE18" s="13"/>
      <c r="BHF18" s="13"/>
      <c r="BHG18" s="13"/>
      <c r="BHH18" s="13"/>
      <c r="BHI18" s="13"/>
      <c r="BHJ18" s="13"/>
      <c r="BHK18" s="13"/>
      <c r="BHL18" s="13"/>
      <c r="BHM18" s="13"/>
      <c r="BHN18" s="13"/>
      <c r="BHO18" s="13"/>
      <c r="BHP18" s="13"/>
      <c r="BHQ18" s="13"/>
      <c r="BHR18" s="13"/>
      <c r="BHS18" s="13"/>
      <c r="BHT18" s="13"/>
      <c r="BHU18" s="13"/>
      <c r="BHV18" s="13"/>
      <c r="BHW18" s="13"/>
      <c r="BHX18" s="13"/>
      <c r="BHY18" s="13"/>
      <c r="BHZ18" s="13"/>
      <c r="BIA18" s="13"/>
      <c r="BIB18" s="13"/>
      <c r="BIC18" s="13"/>
      <c r="BID18" s="13"/>
      <c r="BIE18" s="13"/>
      <c r="BIF18" s="13"/>
      <c r="BIG18" s="13"/>
      <c r="BIH18" s="13"/>
      <c r="BII18" s="13"/>
      <c r="BIJ18" s="13"/>
      <c r="BIK18" s="13"/>
      <c r="BIL18" s="13"/>
      <c r="BIM18" s="13"/>
      <c r="BIN18" s="13"/>
      <c r="BIO18" s="13"/>
      <c r="BIP18" s="13"/>
      <c r="BIQ18" s="13"/>
      <c r="BIR18" s="13"/>
      <c r="BIS18" s="13"/>
      <c r="BIT18" s="13"/>
      <c r="BIU18" s="13"/>
      <c r="BIV18" s="13"/>
      <c r="BIW18" s="13"/>
      <c r="BIX18" s="13"/>
      <c r="BIY18" s="13"/>
      <c r="BIZ18" s="13"/>
      <c r="BJA18" s="13"/>
      <c r="BJB18" s="13"/>
      <c r="BJC18" s="13"/>
      <c r="BJD18" s="13"/>
      <c r="BJE18" s="13"/>
      <c r="BJF18" s="13"/>
      <c r="BJG18" s="13"/>
      <c r="BJH18" s="13"/>
      <c r="BJI18" s="13"/>
      <c r="BJJ18" s="13"/>
      <c r="BJK18" s="13"/>
      <c r="BJL18" s="13"/>
      <c r="BJM18" s="13"/>
      <c r="BJN18" s="13"/>
      <c r="BJO18" s="13"/>
      <c r="BJP18" s="13"/>
      <c r="BJQ18" s="13"/>
      <c r="BJR18" s="13"/>
      <c r="BJS18" s="13"/>
      <c r="BJT18" s="13"/>
      <c r="BJU18" s="13"/>
      <c r="BJV18" s="13"/>
      <c r="BJW18" s="13"/>
      <c r="BJX18" s="13"/>
      <c r="BJY18" s="13"/>
      <c r="BJZ18" s="13"/>
      <c r="BKA18" s="13"/>
      <c r="BKB18" s="13"/>
      <c r="BKC18" s="13"/>
      <c r="BKD18" s="13"/>
      <c r="BKE18" s="13"/>
      <c r="BKF18" s="13"/>
      <c r="BKG18" s="13"/>
      <c r="BKH18" s="13"/>
      <c r="BKI18" s="13"/>
      <c r="BKJ18" s="13"/>
      <c r="BKK18" s="13"/>
      <c r="BKL18" s="13"/>
      <c r="BKM18" s="13"/>
      <c r="BKN18" s="13"/>
      <c r="BKO18" s="13"/>
      <c r="BKP18" s="13"/>
      <c r="BKQ18" s="13"/>
      <c r="BKR18" s="13"/>
      <c r="BKS18" s="13"/>
      <c r="BKT18" s="13"/>
      <c r="BKU18" s="13"/>
      <c r="BKV18" s="13"/>
      <c r="BKW18" s="13"/>
      <c r="BKX18" s="13"/>
      <c r="BKY18" s="13"/>
      <c r="BKZ18" s="13"/>
      <c r="BLA18" s="13"/>
      <c r="BLB18" s="13"/>
      <c r="BLC18" s="13"/>
      <c r="BLD18" s="13"/>
      <c r="BLE18" s="13"/>
      <c r="BLF18" s="13"/>
      <c r="BLG18" s="13"/>
      <c r="BLH18" s="13"/>
      <c r="BLI18" s="13"/>
      <c r="BLJ18" s="13"/>
      <c r="BLK18" s="13"/>
      <c r="BLL18" s="13"/>
      <c r="BLM18" s="13"/>
      <c r="BLN18" s="13"/>
      <c r="BLO18" s="13"/>
      <c r="BLP18" s="13"/>
      <c r="BLQ18" s="13"/>
      <c r="BLR18" s="13"/>
      <c r="BLS18" s="13"/>
      <c r="BLT18" s="13"/>
      <c r="BLU18" s="13"/>
      <c r="BLV18" s="13"/>
      <c r="BLW18" s="13"/>
      <c r="BLX18" s="13"/>
      <c r="BLY18" s="13"/>
      <c r="BLZ18" s="13"/>
      <c r="BMA18" s="13"/>
      <c r="BMB18" s="13"/>
      <c r="BMC18" s="13"/>
      <c r="BMD18" s="13"/>
      <c r="BME18" s="13"/>
      <c r="BMF18" s="13"/>
      <c r="BMG18" s="13"/>
      <c r="BMH18" s="13"/>
      <c r="BMI18" s="13"/>
      <c r="BMJ18" s="13"/>
      <c r="BMK18" s="13"/>
      <c r="BML18" s="13"/>
      <c r="BMM18" s="13"/>
      <c r="BMN18" s="13"/>
      <c r="BMO18" s="13"/>
      <c r="BMP18" s="13"/>
      <c r="BMQ18" s="13"/>
      <c r="BMR18" s="13"/>
      <c r="BMS18" s="13"/>
      <c r="BMT18" s="13"/>
      <c r="BMU18" s="13"/>
      <c r="BMV18" s="13"/>
      <c r="BMW18" s="13"/>
      <c r="BMX18" s="13"/>
      <c r="BMY18" s="13"/>
      <c r="BMZ18" s="13"/>
      <c r="BNA18" s="13"/>
      <c r="BNB18" s="13"/>
      <c r="BNC18" s="13"/>
      <c r="BND18" s="13"/>
      <c r="BNE18" s="13"/>
      <c r="BNF18" s="13"/>
      <c r="BNG18" s="13"/>
      <c r="BNH18" s="13"/>
      <c r="BNI18" s="13"/>
      <c r="BNJ18" s="13"/>
      <c r="BNK18" s="13"/>
      <c r="BNL18" s="13"/>
      <c r="BNM18" s="13"/>
      <c r="BNN18" s="13"/>
      <c r="BNO18" s="13"/>
      <c r="BNP18" s="13"/>
      <c r="BNQ18" s="13"/>
      <c r="BNR18" s="13"/>
      <c r="BNS18" s="13"/>
      <c r="BNT18" s="13"/>
      <c r="BNU18" s="13"/>
      <c r="BNV18" s="13"/>
      <c r="BNW18" s="13"/>
      <c r="BNX18" s="13"/>
      <c r="BNY18" s="13"/>
      <c r="BNZ18" s="13"/>
      <c r="BOA18" s="13"/>
      <c r="BOB18" s="13"/>
      <c r="BOC18" s="13"/>
      <c r="BOD18" s="13"/>
      <c r="BOE18" s="13"/>
      <c r="BOF18" s="13"/>
      <c r="BOG18" s="13"/>
      <c r="BOH18" s="13"/>
      <c r="BOI18" s="13"/>
      <c r="BOJ18" s="13"/>
      <c r="BOK18" s="13"/>
      <c r="BOL18" s="13"/>
      <c r="BOM18" s="13"/>
      <c r="BON18" s="13"/>
      <c r="BOO18" s="13"/>
      <c r="BOP18" s="13"/>
      <c r="BOQ18" s="13"/>
      <c r="BOR18" s="13"/>
      <c r="BOS18" s="13"/>
      <c r="BOT18" s="13"/>
      <c r="BOU18" s="13"/>
      <c r="BOV18" s="13"/>
      <c r="BOW18" s="13"/>
      <c r="BOX18" s="13"/>
      <c r="BOY18" s="13"/>
      <c r="BOZ18" s="13"/>
      <c r="BPA18" s="13"/>
      <c r="BPB18" s="13"/>
      <c r="BPC18" s="13"/>
      <c r="BPD18" s="13"/>
      <c r="BPE18" s="13"/>
      <c r="BPF18" s="13"/>
      <c r="BPG18" s="13"/>
      <c r="BPH18" s="13"/>
      <c r="BPI18" s="13"/>
      <c r="BPJ18" s="13"/>
      <c r="BPK18" s="13"/>
      <c r="BPL18" s="13"/>
      <c r="BPM18" s="13"/>
      <c r="BPN18" s="13"/>
      <c r="BPO18" s="13"/>
      <c r="BPP18" s="13"/>
      <c r="BPQ18" s="13"/>
      <c r="BPR18" s="13"/>
      <c r="BPS18" s="13"/>
      <c r="BPT18" s="13"/>
      <c r="BPU18" s="13"/>
      <c r="BPV18" s="13"/>
      <c r="BPW18" s="13"/>
      <c r="BPX18" s="13"/>
      <c r="BPY18" s="13"/>
      <c r="BPZ18" s="13"/>
      <c r="BQA18" s="13"/>
      <c r="BQB18" s="13"/>
      <c r="BQC18" s="13"/>
      <c r="BQD18" s="13"/>
      <c r="BQE18" s="13"/>
      <c r="BQF18" s="13"/>
      <c r="BQG18" s="13"/>
      <c r="BQH18" s="13"/>
      <c r="BQI18" s="13"/>
      <c r="BQJ18" s="13"/>
      <c r="BQK18" s="13"/>
      <c r="BQL18" s="13"/>
      <c r="BQM18" s="13"/>
      <c r="BQN18" s="13"/>
      <c r="BQO18" s="13"/>
      <c r="BQP18" s="13"/>
      <c r="BQQ18" s="13"/>
      <c r="BQR18" s="13"/>
      <c r="BQS18" s="13"/>
      <c r="BQT18" s="13"/>
      <c r="BQU18" s="13"/>
      <c r="BQV18" s="13"/>
      <c r="BQW18" s="13"/>
      <c r="BQX18" s="13"/>
      <c r="BQY18" s="13"/>
      <c r="BQZ18" s="13"/>
      <c r="BRA18" s="13"/>
      <c r="BRB18" s="13"/>
      <c r="BRC18" s="13"/>
      <c r="BRD18" s="13"/>
      <c r="BRE18" s="13"/>
      <c r="BRF18" s="13"/>
      <c r="BRG18" s="13"/>
      <c r="BRH18" s="13"/>
      <c r="BRI18" s="13"/>
      <c r="BRJ18" s="13"/>
      <c r="BRK18" s="13"/>
      <c r="BRL18" s="13"/>
      <c r="BRM18" s="13"/>
      <c r="BRN18" s="13"/>
      <c r="BRO18" s="13"/>
      <c r="BRP18" s="13"/>
      <c r="BRQ18" s="13"/>
      <c r="BRR18" s="13"/>
      <c r="BRS18" s="13"/>
      <c r="BRT18" s="13"/>
      <c r="BRU18" s="13"/>
      <c r="BRV18" s="13"/>
      <c r="BRW18" s="13"/>
      <c r="BRX18" s="13"/>
      <c r="BRY18" s="13"/>
      <c r="BRZ18" s="13"/>
      <c r="BSA18" s="13"/>
      <c r="BSB18" s="13"/>
      <c r="BSC18" s="13"/>
      <c r="BSD18" s="13"/>
      <c r="BSE18" s="13"/>
      <c r="BSF18" s="13"/>
      <c r="BSG18" s="13"/>
      <c r="BSH18" s="13"/>
      <c r="BSI18" s="13"/>
      <c r="BSJ18" s="13"/>
      <c r="BSK18" s="13"/>
      <c r="BSL18" s="13"/>
      <c r="BSM18" s="13"/>
      <c r="BSN18" s="13"/>
      <c r="BSO18" s="13"/>
      <c r="BSP18" s="13"/>
      <c r="BSQ18" s="13"/>
      <c r="BSR18" s="13"/>
      <c r="BSS18" s="13"/>
      <c r="BST18" s="13"/>
      <c r="BSU18" s="13"/>
      <c r="BSV18" s="13"/>
      <c r="BSW18" s="13"/>
      <c r="BSX18" s="13"/>
      <c r="BSY18" s="13"/>
      <c r="BSZ18" s="13"/>
      <c r="BTA18" s="13"/>
      <c r="BTB18" s="13"/>
      <c r="BTC18" s="13"/>
      <c r="BTD18" s="13"/>
      <c r="BTE18" s="13"/>
      <c r="BTF18" s="13"/>
      <c r="BTG18" s="13"/>
      <c r="BTH18" s="13"/>
      <c r="BTI18" s="13"/>
      <c r="BTJ18" s="13"/>
      <c r="BTK18" s="13"/>
      <c r="BTL18" s="13"/>
      <c r="BTM18" s="13"/>
      <c r="BTN18" s="13"/>
      <c r="BTO18" s="13"/>
      <c r="BTP18" s="13"/>
      <c r="BTQ18" s="13"/>
      <c r="BTR18" s="13"/>
      <c r="BTS18" s="13"/>
      <c r="BTT18" s="13"/>
      <c r="BTU18" s="13"/>
      <c r="BTV18" s="13"/>
      <c r="BTW18" s="13"/>
      <c r="BTX18" s="13"/>
      <c r="BTY18" s="13"/>
      <c r="BTZ18" s="13"/>
      <c r="BUA18" s="13"/>
      <c r="BUB18" s="13"/>
      <c r="BUC18" s="13"/>
      <c r="BUD18" s="13"/>
      <c r="BUE18" s="13"/>
      <c r="BUF18" s="13"/>
      <c r="BUG18" s="13"/>
      <c r="BUH18" s="13"/>
      <c r="BUI18" s="13"/>
      <c r="BUJ18" s="13"/>
      <c r="BUK18" s="13"/>
      <c r="BUL18" s="13"/>
      <c r="BUM18" s="13"/>
      <c r="BUN18" s="13"/>
      <c r="BUO18" s="13"/>
      <c r="BUP18" s="13"/>
      <c r="BUQ18" s="13"/>
      <c r="BUR18" s="13"/>
      <c r="BUS18" s="13"/>
      <c r="BUT18" s="13"/>
      <c r="BUU18" s="13"/>
      <c r="BUV18" s="13"/>
      <c r="BUW18" s="13"/>
      <c r="BUX18" s="13"/>
      <c r="BUY18" s="13"/>
      <c r="BUZ18" s="13"/>
      <c r="BVA18" s="13"/>
      <c r="BVB18" s="13"/>
      <c r="BVC18" s="13"/>
      <c r="BVD18" s="13"/>
      <c r="BVE18" s="13"/>
      <c r="BVF18" s="13"/>
      <c r="BVG18" s="13"/>
      <c r="BVH18" s="13"/>
      <c r="BVI18" s="13"/>
      <c r="BVJ18" s="13"/>
      <c r="BVK18" s="13"/>
      <c r="BVL18" s="13"/>
      <c r="BVM18" s="13"/>
      <c r="BVN18" s="13"/>
      <c r="BVO18" s="13"/>
      <c r="BVP18" s="13"/>
      <c r="BVQ18" s="13"/>
      <c r="BVR18" s="13"/>
      <c r="BVS18" s="13"/>
      <c r="BVT18" s="13"/>
      <c r="BVU18" s="13"/>
      <c r="BVV18" s="13"/>
      <c r="BVW18" s="13"/>
      <c r="BVX18" s="13"/>
      <c r="BVY18" s="13"/>
      <c r="BVZ18" s="13"/>
      <c r="BWA18" s="13"/>
      <c r="BWB18" s="13"/>
      <c r="BWC18" s="13"/>
      <c r="BWD18" s="13"/>
      <c r="BWE18" s="13"/>
      <c r="BWF18" s="13"/>
      <c r="BWG18" s="13"/>
      <c r="BWH18" s="13"/>
      <c r="BWI18" s="13"/>
      <c r="BWJ18" s="13"/>
      <c r="BWK18" s="13"/>
      <c r="BWL18" s="13"/>
      <c r="BWM18" s="13"/>
      <c r="BWN18" s="13"/>
      <c r="BWO18" s="13"/>
      <c r="BWP18" s="13"/>
      <c r="BWQ18" s="13"/>
      <c r="BWR18" s="13"/>
      <c r="BWS18" s="13"/>
      <c r="BWT18" s="13"/>
      <c r="BWU18" s="13"/>
      <c r="BWV18" s="13"/>
      <c r="BWW18" s="13"/>
      <c r="BWX18" s="13"/>
      <c r="BWY18" s="13"/>
      <c r="BWZ18" s="13"/>
      <c r="BXA18" s="13"/>
      <c r="BXB18" s="13"/>
      <c r="BXC18" s="13"/>
      <c r="BXD18" s="13"/>
      <c r="BXE18" s="13"/>
      <c r="BXF18" s="13"/>
      <c r="BXG18" s="13"/>
      <c r="BXH18" s="13"/>
      <c r="BXI18" s="13"/>
      <c r="BXJ18" s="13"/>
      <c r="BXK18" s="13"/>
      <c r="BXL18" s="13"/>
      <c r="BXM18" s="13"/>
      <c r="BXN18" s="13"/>
      <c r="BXO18" s="13"/>
      <c r="BXP18" s="13"/>
      <c r="BXQ18" s="13"/>
      <c r="BXR18" s="13"/>
      <c r="BXS18" s="13"/>
      <c r="BXT18" s="13"/>
      <c r="BXU18" s="13"/>
      <c r="BXV18" s="13"/>
      <c r="BXW18" s="13"/>
      <c r="BXX18" s="13"/>
      <c r="BXY18" s="13"/>
      <c r="BXZ18" s="13"/>
      <c r="BYA18" s="13"/>
      <c r="BYB18" s="13"/>
      <c r="BYC18" s="13"/>
      <c r="BYD18" s="13"/>
      <c r="BYE18" s="13"/>
      <c r="BYF18" s="13"/>
      <c r="BYG18" s="13"/>
      <c r="BYH18" s="13"/>
      <c r="BYI18" s="13"/>
      <c r="BYJ18" s="13"/>
      <c r="BYK18" s="13"/>
      <c r="BYL18" s="13"/>
      <c r="BYM18" s="13"/>
      <c r="BYN18" s="13"/>
      <c r="BYO18" s="13"/>
      <c r="BYP18" s="13"/>
      <c r="BYQ18" s="13"/>
      <c r="BYR18" s="13"/>
      <c r="BYS18" s="13"/>
      <c r="BYT18" s="13"/>
      <c r="BYU18" s="13"/>
      <c r="BYV18" s="13"/>
      <c r="BYW18" s="13"/>
      <c r="BYX18" s="13"/>
      <c r="BYY18" s="13"/>
      <c r="BYZ18" s="13"/>
      <c r="BZA18" s="13"/>
      <c r="BZB18" s="13"/>
      <c r="BZC18" s="13"/>
      <c r="BZD18" s="13"/>
      <c r="BZE18" s="13"/>
      <c r="BZF18" s="13"/>
      <c r="BZG18" s="13"/>
      <c r="BZH18" s="13"/>
      <c r="BZI18" s="13"/>
      <c r="BZJ18" s="13"/>
      <c r="BZK18" s="13"/>
      <c r="BZL18" s="13"/>
      <c r="BZM18" s="13"/>
      <c r="BZN18" s="13"/>
      <c r="BZO18" s="13"/>
      <c r="BZP18" s="13"/>
      <c r="BZQ18" s="13"/>
      <c r="BZR18" s="13"/>
      <c r="BZS18" s="13"/>
      <c r="BZT18" s="13"/>
      <c r="BZU18" s="13"/>
      <c r="BZV18" s="13"/>
      <c r="BZW18" s="13"/>
      <c r="BZX18" s="13"/>
      <c r="BZY18" s="13"/>
      <c r="BZZ18" s="13"/>
      <c r="CAA18" s="13"/>
      <c r="CAB18" s="13"/>
      <c r="CAC18" s="13"/>
      <c r="CAD18" s="13"/>
      <c r="CAE18" s="13"/>
      <c r="CAF18" s="13"/>
      <c r="CAG18" s="13"/>
      <c r="CAH18" s="13"/>
      <c r="CAI18" s="13"/>
      <c r="CAJ18" s="13"/>
      <c r="CAK18" s="13"/>
      <c r="CAL18" s="13"/>
      <c r="CAM18" s="13"/>
      <c r="CAN18" s="13"/>
      <c r="CAO18" s="13"/>
      <c r="CAP18" s="13"/>
      <c r="CAQ18" s="13"/>
      <c r="CAR18" s="13"/>
      <c r="CAS18" s="13"/>
      <c r="CAT18" s="13"/>
      <c r="CAU18" s="13"/>
      <c r="CAV18" s="13"/>
      <c r="CAW18" s="13"/>
      <c r="CAX18" s="13"/>
      <c r="CAY18" s="13"/>
      <c r="CAZ18" s="13"/>
      <c r="CBA18" s="13"/>
      <c r="CBB18" s="13"/>
      <c r="CBC18" s="13"/>
      <c r="CBD18" s="13"/>
      <c r="CBE18" s="13"/>
      <c r="CBF18" s="13"/>
      <c r="CBG18" s="13"/>
      <c r="CBH18" s="13"/>
      <c r="CBI18" s="13"/>
      <c r="CBJ18" s="13"/>
      <c r="CBK18" s="13"/>
      <c r="CBL18" s="13"/>
      <c r="CBM18" s="13"/>
      <c r="CBN18" s="13"/>
      <c r="CBO18" s="13"/>
      <c r="CBP18" s="13"/>
      <c r="CBQ18" s="13"/>
      <c r="CBR18" s="13"/>
      <c r="CBS18" s="13"/>
      <c r="CBT18" s="13"/>
      <c r="CBU18" s="13"/>
      <c r="CBV18" s="13"/>
      <c r="CBW18" s="13"/>
      <c r="CBX18" s="13"/>
      <c r="CBY18" s="13"/>
      <c r="CBZ18" s="13"/>
      <c r="CCA18" s="13"/>
      <c r="CCB18" s="13"/>
      <c r="CCC18" s="13"/>
      <c r="CCD18" s="13"/>
      <c r="CCE18" s="13"/>
      <c r="CCF18" s="13"/>
      <c r="CCG18" s="13"/>
      <c r="CCH18" s="13"/>
      <c r="CCI18" s="13"/>
      <c r="CCJ18" s="13"/>
      <c r="CCK18" s="13"/>
      <c r="CCL18" s="13"/>
      <c r="CCM18" s="13"/>
      <c r="CCN18" s="13"/>
      <c r="CCO18" s="13"/>
      <c r="CCP18" s="13"/>
      <c r="CCQ18" s="13"/>
      <c r="CCR18" s="13"/>
      <c r="CCS18" s="13"/>
      <c r="CCT18" s="13"/>
      <c r="CCU18" s="13"/>
      <c r="CCV18" s="13"/>
      <c r="CCW18" s="13"/>
      <c r="CCX18" s="13"/>
      <c r="CCY18" s="13"/>
      <c r="CCZ18" s="13"/>
      <c r="CDA18" s="13"/>
      <c r="CDB18" s="13"/>
      <c r="CDC18" s="13"/>
      <c r="CDD18" s="13"/>
      <c r="CDE18" s="13"/>
      <c r="CDF18" s="13"/>
      <c r="CDG18" s="13"/>
      <c r="CDH18" s="13"/>
      <c r="CDI18" s="13"/>
      <c r="CDJ18" s="13"/>
      <c r="CDK18" s="13"/>
      <c r="CDL18" s="13"/>
      <c r="CDM18" s="13"/>
      <c r="CDN18" s="13"/>
      <c r="CDO18" s="13"/>
      <c r="CDP18" s="13"/>
      <c r="CDQ18" s="13"/>
      <c r="CDR18" s="13"/>
      <c r="CDS18" s="13"/>
      <c r="CDT18" s="13"/>
      <c r="CDU18" s="13"/>
      <c r="CDV18" s="13"/>
      <c r="CDW18" s="13"/>
      <c r="CDX18" s="13"/>
      <c r="CDY18" s="13"/>
      <c r="CDZ18" s="13"/>
      <c r="CEA18" s="13"/>
      <c r="CEB18" s="13"/>
      <c r="CEC18" s="13"/>
      <c r="CED18" s="13"/>
      <c r="CEE18" s="13"/>
      <c r="CEF18" s="13"/>
      <c r="CEG18" s="13"/>
      <c r="CEH18" s="13"/>
      <c r="CEI18" s="13"/>
      <c r="CEJ18" s="13"/>
      <c r="CEK18" s="13"/>
      <c r="CEL18" s="13"/>
      <c r="CEM18" s="13"/>
      <c r="CEN18" s="13"/>
      <c r="CEO18" s="13"/>
      <c r="CEP18" s="13"/>
      <c r="CEQ18" s="13"/>
      <c r="CER18" s="13"/>
      <c r="CES18" s="13"/>
      <c r="CET18" s="13"/>
      <c r="CEU18" s="13"/>
      <c r="CEV18" s="13"/>
      <c r="CEW18" s="13"/>
      <c r="CEX18" s="13"/>
      <c r="CEY18" s="13"/>
      <c r="CEZ18" s="13"/>
      <c r="CFA18" s="13"/>
      <c r="CFB18" s="13"/>
      <c r="CFC18" s="13"/>
      <c r="CFD18" s="13"/>
      <c r="CFE18" s="13"/>
      <c r="CFF18" s="13"/>
      <c r="CFG18" s="13"/>
      <c r="CFH18" s="13"/>
      <c r="CFI18" s="13"/>
      <c r="CFJ18" s="13"/>
      <c r="CFK18" s="13"/>
      <c r="CFL18" s="13"/>
      <c r="CFM18" s="13"/>
      <c r="CFN18" s="13"/>
      <c r="CFO18" s="13"/>
      <c r="CFP18" s="13"/>
      <c r="CFQ18" s="13"/>
      <c r="CFR18" s="13"/>
      <c r="CFS18" s="13"/>
      <c r="CFT18" s="13"/>
      <c r="CFU18" s="13"/>
      <c r="CFV18" s="13"/>
      <c r="CFW18" s="13"/>
      <c r="CFX18" s="13"/>
      <c r="CFY18" s="13"/>
      <c r="CFZ18" s="13"/>
      <c r="CGA18" s="13"/>
      <c r="CGB18" s="13"/>
      <c r="CGC18" s="13"/>
      <c r="CGD18" s="13"/>
      <c r="CGE18" s="13"/>
      <c r="CGF18" s="13"/>
      <c r="CGG18" s="13"/>
      <c r="CGH18" s="13"/>
      <c r="CGI18" s="13"/>
      <c r="CGJ18" s="13"/>
      <c r="CGK18" s="13"/>
      <c r="CGL18" s="13"/>
      <c r="CGM18" s="13"/>
      <c r="CGN18" s="13"/>
      <c r="CGO18" s="13"/>
      <c r="CGP18" s="13"/>
      <c r="CGQ18" s="13"/>
      <c r="CGR18" s="13"/>
      <c r="CGS18" s="13"/>
      <c r="CGT18" s="13"/>
      <c r="CGU18" s="13"/>
      <c r="CGV18" s="13"/>
      <c r="CGW18" s="13"/>
      <c r="CGX18" s="13"/>
      <c r="CGY18" s="13"/>
      <c r="CGZ18" s="13"/>
      <c r="CHA18" s="13"/>
      <c r="CHB18" s="13"/>
      <c r="CHC18" s="13"/>
      <c r="CHD18" s="13"/>
      <c r="CHE18" s="13"/>
      <c r="CHF18" s="13"/>
      <c r="CHG18" s="13"/>
      <c r="CHH18" s="13"/>
      <c r="CHI18" s="13"/>
      <c r="CHJ18" s="13"/>
      <c r="CHK18" s="13"/>
      <c r="CHL18" s="13"/>
      <c r="CHM18" s="13"/>
      <c r="CHN18" s="13"/>
      <c r="CHO18" s="13"/>
      <c r="CHP18" s="13"/>
      <c r="CHQ18" s="13"/>
      <c r="CHR18" s="13"/>
      <c r="CHS18" s="13"/>
      <c r="CHT18" s="13"/>
      <c r="CHU18" s="13"/>
      <c r="CHV18" s="13"/>
      <c r="CHW18" s="13"/>
      <c r="CHX18" s="13"/>
      <c r="CHY18" s="13"/>
      <c r="CHZ18" s="13"/>
      <c r="CIA18" s="13"/>
      <c r="CIB18" s="13"/>
      <c r="CIC18" s="13"/>
      <c r="CID18" s="13"/>
      <c r="CIE18" s="13"/>
      <c r="CIF18" s="13"/>
      <c r="CIG18" s="13"/>
      <c r="CIH18" s="13"/>
      <c r="CII18" s="13"/>
      <c r="CIJ18" s="13"/>
      <c r="CIK18" s="13"/>
      <c r="CIL18" s="13"/>
      <c r="CIM18" s="13"/>
      <c r="CIN18" s="13"/>
      <c r="CIO18" s="13"/>
      <c r="CIP18" s="13"/>
      <c r="CIQ18" s="13"/>
      <c r="CIR18" s="13"/>
      <c r="CIS18" s="13"/>
      <c r="CIT18" s="13"/>
      <c r="CIU18" s="13"/>
      <c r="CIV18" s="13"/>
      <c r="CIW18" s="13"/>
      <c r="CIX18" s="13"/>
      <c r="CIY18" s="13"/>
      <c r="CIZ18" s="13"/>
      <c r="CJA18" s="13"/>
      <c r="CJB18" s="13"/>
      <c r="CJC18" s="13"/>
      <c r="CJD18" s="13"/>
      <c r="CJE18" s="13"/>
      <c r="CJF18" s="13"/>
      <c r="CJG18" s="13"/>
      <c r="CJH18" s="13"/>
      <c r="CJI18" s="13"/>
      <c r="CJJ18" s="13"/>
      <c r="CJK18" s="13"/>
      <c r="CJL18" s="13"/>
      <c r="CJM18" s="13"/>
      <c r="CJN18" s="13"/>
      <c r="CJO18" s="13"/>
      <c r="CJP18" s="13"/>
      <c r="CJQ18" s="13"/>
      <c r="CJR18" s="13"/>
      <c r="CJS18" s="13"/>
      <c r="CJT18" s="13"/>
      <c r="CJU18" s="13"/>
      <c r="CJV18" s="13"/>
      <c r="CJW18" s="13"/>
      <c r="CJX18" s="13"/>
      <c r="CJY18" s="13"/>
      <c r="CJZ18" s="13"/>
      <c r="CKA18" s="13"/>
      <c r="CKB18" s="13"/>
      <c r="CKC18" s="13"/>
      <c r="CKD18" s="13"/>
      <c r="CKE18" s="13"/>
      <c r="CKF18" s="13"/>
      <c r="CKG18" s="13"/>
      <c r="CKH18" s="13"/>
      <c r="CKI18" s="13"/>
      <c r="CKJ18" s="13"/>
      <c r="CKK18" s="13"/>
      <c r="CKL18" s="13"/>
      <c r="CKM18" s="13"/>
      <c r="CKN18" s="13"/>
      <c r="CKO18" s="13"/>
      <c r="CKP18" s="13"/>
      <c r="CKQ18" s="13"/>
      <c r="CKR18" s="13"/>
      <c r="CKS18" s="13"/>
      <c r="CKT18" s="13"/>
      <c r="CKU18" s="13"/>
      <c r="CKV18" s="13"/>
      <c r="CKW18" s="13"/>
      <c r="CKX18" s="13"/>
      <c r="CKY18" s="13"/>
      <c r="CKZ18" s="13"/>
      <c r="CLA18" s="13"/>
      <c r="CLB18" s="13"/>
      <c r="CLC18" s="13"/>
      <c r="CLD18" s="13"/>
      <c r="CLE18" s="13"/>
      <c r="CLF18" s="13"/>
      <c r="CLG18" s="13"/>
      <c r="CLH18" s="13"/>
      <c r="CLI18" s="13"/>
      <c r="CLJ18" s="13"/>
      <c r="CLK18" s="13"/>
      <c r="CLL18" s="13"/>
      <c r="CLM18" s="13"/>
      <c r="CLN18" s="13"/>
      <c r="CLO18" s="13"/>
      <c r="CLP18" s="13"/>
      <c r="CLQ18" s="13"/>
      <c r="CLR18" s="13"/>
      <c r="CLS18" s="13"/>
      <c r="CLT18" s="13"/>
      <c r="CLU18" s="13"/>
      <c r="CLV18" s="13"/>
      <c r="CLW18" s="13"/>
      <c r="CLX18" s="13"/>
      <c r="CLY18" s="13"/>
      <c r="CLZ18" s="13"/>
      <c r="CMA18" s="13"/>
      <c r="CMB18" s="13"/>
      <c r="CMC18" s="13"/>
      <c r="CMD18" s="13"/>
      <c r="CME18" s="13"/>
      <c r="CMF18" s="13"/>
      <c r="CMG18" s="13"/>
      <c r="CMH18" s="13"/>
      <c r="CMI18" s="13"/>
      <c r="CMJ18" s="13"/>
      <c r="CMK18" s="13"/>
      <c r="CML18" s="13"/>
      <c r="CMM18" s="13"/>
      <c r="CMN18" s="13"/>
      <c r="CMO18" s="13"/>
      <c r="CMP18" s="13"/>
      <c r="CMQ18" s="13"/>
      <c r="CMR18" s="13"/>
      <c r="CMS18" s="13"/>
      <c r="CMT18" s="13"/>
      <c r="CMU18" s="13"/>
      <c r="CMV18" s="13"/>
      <c r="CMW18" s="13"/>
      <c r="CMX18" s="13"/>
      <c r="CMY18" s="13"/>
      <c r="CMZ18" s="13"/>
      <c r="CNA18" s="13"/>
      <c r="CNB18" s="13"/>
      <c r="CNC18" s="13"/>
      <c r="CND18" s="13"/>
      <c r="CNE18" s="13"/>
      <c r="CNF18" s="13"/>
      <c r="CNG18" s="13"/>
      <c r="CNH18" s="13"/>
      <c r="CNI18" s="13"/>
      <c r="CNJ18" s="13"/>
      <c r="CNK18" s="13"/>
      <c r="CNL18" s="13"/>
      <c r="CNM18" s="13"/>
      <c r="CNN18" s="13"/>
      <c r="CNO18" s="13"/>
      <c r="CNP18" s="13"/>
      <c r="CNQ18" s="13"/>
      <c r="CNR18" s="13"/>
      <c r="CNS18" s="13"/>
      <c r="CNT18" s="13"/>
      <c r="CNU18" s="13"/>
      <c r="CNV18" s="13"/>
      <c r="CNW18" s="13"/>
      <c r="CNX18" s="13"/>
      <c r="CNY18" s="13"/>
      <c r="CNZ18" s="13"/>
      <c r="COA18" s="13"/>
      <c r="COB18" s="13"/>
      <c r="COC18" s="13"/>
      <c r="COD18" s="13"/>
      <c r="COE18" s="13"/>
      <c r="COF18" s="13"/>
      <c r="COG18" s="13"/>
      <c r="COH18" s="13"/>
      <c r="COI18" s="13"/>
      <c r="COJ18" s="13"/>
      <c r="COK18" s="13"/>
      <c r="COL18" s="13"/>
      <c r="COM18" s="13"/>
      <c r="CON18" s="13"/>
      <c r="COO18" s="13"/>
      <c r="COP18" s="13"/>
      <c r="COQ18" s="13"/>
      <c r="COR18" s="13"/>
      <c r="COS18" s="13"/>
      <c r="COT18" s="13"/>
      <c r="COU18" s="13"/>
      <c r="COV18" s="13"/>
      <c r="COW18" s="13"/>
      <c r="COX18" s="13"/>
      <c r="COY18" s="13"/>
      <c r="COZ18" s="13"/>
      <c r="CPA18" s="13"/>
      <c r="CPB18" s="13"/>
      <c r="CPC18" s="13"/>
      <c r="CPD18" s="13"/>
      <c r="CPE18" s="13"/>
      <c r="CPF18" s="13"/>
      <c r="CPG18" s="13"/>
      <c r="CPH18" s="13"/>
      <c r="CPI18" s="13"/>
      <c r="CPJ18" s="13"/>
      <c r="CPK18" s="13"/>
      <c r="CPL18" s="13"/>
      <c r="CPM18" s="13"/>
      <c r="CPN18" s="13"/>
      <c r="CPO18" s="13"/>
      <c r="CPP18" s="13"/>
      <c r="CPQ18" s="13"/>
      <c r="CPR18" s="13"/>
      <c r="CPS18" s="13"/>
      <c r="CPT18" s="13"/>
      <c r="CPU18" s="13"/>
      <c r="CPV18" s="13"/>
      <c r="CPW18" s="13"/>
      <c r="CPX18" s="13"/>
      <c r="CPY18" s="13"/>
      <c r="CPZ18" s="13"/>
      <c r="CQA18" s="13"/>
      <c r="CQB18" s="13"/>
      <c r="CQC18" s="13"/>
      <c r="CQD18" s="13"/>
      <c r="CQE18" s="13"/>
      <c r="CQF18" s="13"/>
      <c r="CQG18" s="13"/>
      <c r="CQH18" s="13"/>
      <c r="CQI18" s="13"/>
      <c r="CQJ18" s="13"/>
      <c r="CQK18" s="13"/>
      <c r="CQL18" s="13"/>
      <c r="CQM18" s="13"/>
      <c r="CQN18" s="13"/>
      <c r="CQO18" s="13"/>
      <c r="CQP18" s="13"/>
      <c r="CQQ18" s="13"/>
      <c r="CQR18" s="13"/>
      <c r="CQS18" s="13"/>
      <c r="CQT18" s="13"/>
      <c r="CQU18" s="13"/>
      <c r="CQV18" s="13"/>
      <c r="CQW18" s="13"/>
      <c r="CQX18" s="13"/>
      <c r="CQY18" s="13"/>
      <c r="CQZ18" s="13"/>
      <c r="CRA18" s="13"/>
      <c r="CRB18" s="13"/>
      <c r="CRC18" s="13"/>
      <c r="CRD18" s="13"/>
      <c r="CRE18" s="13"/>
      <c r="CRF18" s="13"/>
      <c r="CRG18" s="13"/>
      <c r="CRH18" s="13"/>
      <c r="CRI18" s="13"/>
      <c r="CRJ18" s="13"/>
      <c r="CRK18" s="13"/>
      <c r="CRL18" s="13"/>
      <c r="CRM18" s="13"/>
      <c r="CRN18" s="13"/>
      <c r="CRO18" s="13"/>
      <c r="CRP18" s="13"/>
      <c r="CRQ18" s="13"/>
      <c r="CRR18" s="13"/>
      <c r="CRS18" s="13"/>
      <c r="CRT18" s="13"/>
      <c r="CRU18" s="13"/>
      <c r="CRV18" s="13"/>
      <c r="CRW18" s="13"/>
      <c r="CRX18" s="13"/>
      <c r="CRY18" s="13"/>
      <c r="CRZ18" s="13"/>
      <c r="CSA18" s="13"/>
      <c r="CSB18" s="13"/>
      <c r="CSC18" s="13"/>
      <c r="CSD18" s="13"/>
      <c r="CSE18" s="13"/>
      <c r="CSF18" s="13"/>
      <c r="CSG18" s="13"/>
      <c r="CSH18" s="13"/>
      <c r="CSI18" s="13"/>
      <c r="CSJ18" s="13"/>
      <c r="CSK18" s="13"/>
      <c r="CSL18" s="13"/>
      <c r="CSM18" s="13"/>
      <c r="CSN18" s="13"/>
      <c r="CSO18" s="13"/>
      <c r="CSP18" s="13"/>
      <c r="CSQ18" s="13"/>
      <c r="CSR18" s="13"/>
      <c r="CSS18" s="13"/>
      <c r="CST18" s="13"/>
      <c r="CSU18" s="13"/>
      <c r="CSV18" s="13"/>
      <c r="CSW18" s="13"/>
      <c r="CSX18" s="13"/>
      <c r="CSY18" s="13"/>
      <c r="CSZ18" s="13"/>
      <c r="CTA18" s="13"/>
      <c r="CTB18" s="13"/>
      <c r="CTC18" s="13"/>
      <c r="CTD18" s="13"/>
      <c r="CTE18" s="13"/>
      <c r="CTF18" s="13"/>
      <c r="CTG18" s="13"/>
      <c r="CTH18" s="13"/>
      <c r="CTI18" s="13"/>
      <c r="CTJ18" s="13"/>
      <c r="CTK18" s="13"/>
      <c r="CTL18" s="13"/>
      <c r="CTM18" s="13"/>
      <c r="CTN18" s="13"/>
      <c r="CTO18" s="13"/>
      <c r="CTP18" s="13"/>
      <c r="CTQ18" s="13"/>
      <c r="CTR18" s="13"/>
      <c r="CTS18" s="13"/>
      <c r="CTT18" s="13"/>
      <c r="CTU18" s="13"/>
      <c r="CTV18" s="13"/>
      <c r="CTW18" s="13"/>
      <c r="CTX18" s="13"/>
      <c r="CTY18" s="13"/>
      <c r="CTZ18" s="13"/>
      <c r="CUA18" s="13"/>
      <c r="CUB18" s="13"/>
      <c r="CUC18" s="13"/>
      <c r="CUD18" s="13"/>
      <c r="CUE18" s="13"/>
      <c r="CUF18" s="13"/>
      <c r="CUG18" s="13"/>
      <c r="CUH18" s="13"/>
      <c r="CUI18" s="13"/>
      <c r="CUJ18" s="13"/>
      <c r="CUK18" s="13"/>
      <c r="CUL18" s="13"/>
      <c r="CUM18" s="13"/>
      <c r="CUN18" s="13"/>
      <c r="CUO18" s="13"/>
      <c r="CUP18" s="13"/>
      <c r="CUQ18" s="13"/>
      <c r="CUR18" s="13"/>
      <c r="CUS18" s="13"/>
      <c r="CUT18" s="13"/>
      <c r="CUU18" s="13"/>
      <c r="CUV18" s="13"/>
      <c r="CUW18" s="13"/>
      <c r="CUX18" s="13"/>
      <c r="CUY18" s="13"/>
      <c r="CUZ18" s="13"/>
      <c r="CVA18" s="13"/>
      <c r="CVB18" s="13"/>
      <c r="CVC18" s="13"/>
      <c r="CVD18" s="13"/>
      <c r="CVE18" s="13"/>
      <c r="CVF18" s="13"/>
      <c r="CVG18" s="13"/>
      <c r="CVH18" s="13"/>
      <c r="CVI18" s="13"/>
      <c r="CVJ18" s="13"/>
      <c r="CVK18" s="13"/>
      <c r="CVL18" s="13"/>
      <c r="CVM18" s="13"/>
      <c r="CVN18" s="13"/>
      <c r="CVO18" s="13"/>
      <c r="CVP18" s="13"/>
      <c r="CVQ18" s="13"/>
      <c r="CVR18" s="13"/>
      <c r="CVS18" s="13"/>
      <c r="CVT18" s="13"/>
      <c r="CVU18" s="13"/>
      <c r="CVV18" s="13"/>
      <c r="CVW18" s="13"/>
      <c r="CVX18" s="13"/>
      <c r="CVY18" s="13"/>
      <c r="CVZ18" s="13"/>
      <c r="CWA18" s="13"/>
      <c r="CWB18" s="13"/>
      <c r="CWC18" s="13"/>
      <c r="CWD18" s="13"/>
      <c r="CWE18" s="13"/>
      <c r="CWF18" s="13"/>
      <c r="CWG18" s="13"/>
      <c r="CWH18" s="13"/>
      <c r="CWI18" s="13"/>
      <c r="CWJ18" s="13"/>
      <c r="CWK18" s="13"/>
      <c r="CWL18" s="13"/>
      <c r="CWM18" s="13"/>
      <c r="CWN18" s="13"/>
      <c r="CWO18" s="13"/>
      <c r="CWP18" s="13"/>
      <c r="CWQ18" s="13"/>
      <c r="CWR18" s="13"/>
      <c r="CWS18" s="13"/>
      <c r="CWT18" s="13"/>
      <c r="CWU18" s="13"/>
      <c r="CWV18" s="13"/>
      <c r="CWW18" s="13"/>
      <c r="CWX18" s="13"/>
      <c r="CWY18" s="13"/>
      <c r="CWZ18" s="13"/>
      <c r="CXA18" s="13"/>
      <c r="CXB18" s="13"/>
      <c r="CXC18" s="13"/>
      <c r="CXD18" s="13"/>
      <c r="CXE18" s="13"/>
      <c r="CXF18" s="13"/>
      <c r="CXG18" s="13"/>
      <c r="CXH18" s="13"/>
      <c r="CXI18" s="13"/>
      <c r="CXJ18" s="13"/>
      <c r="CXK18" s="13"/>
      <c r="CXL18" s="13"/>
      <c r="CXM18" s="13"/>
      <c r="CXN18" s="13"/>
      <c r="CXO18" s="13"/>
      <c r="CXP18" s="13"/>
      <c r="CXQ18" s="13"/>
      <c r="CXR18" s="13"/>
      <c r="CXS18" s="13"/>
      <c r="CXT18" s="13"/>
      <c r="CXU18" s="13"/>
      <c r="CXV18" s="13"/>
      <c r="CXW18" s="13"/>
      <c r="CXX18" s="13"/>
      <c r="CXY18" s="13"/>
      <c r="CXZ18" s="13"/>
      <c r="CYA18" s="13"/>
      <c r="CYB18" s="13"/>
      <c r="CYC18" s="13"/>
      <c r="CYD18" s="13"/>
      <c r="CYE18" s="13"/>
      <c r="CYF18" s="13"/>
      <c r="CYG18" s="13"/>
      <c r="CYH18" s="13"/>
      <c r="CYI18" s="13"/>
      <c r="CYJ18" s="13"/>
      <c r="CYK18" s="13"/>
      <c r="CYL18" s="13"/>
      <c r="CYM18" s="13"/>
      <c r="CYN18" s="13"/>
      <c r="CYO18" s="13"/>
      <c r="CYP18" s="13"/>
      <c r="CYQ18" s="13"/>
      <c r="CYR18" s="13"/>
      <c r="CYS18" s="13"/>
      <c r="CYT18" s="13"/>
      <c r="CYU18" s="13"/>
      <c r="CYV18" s="13"/>
      <c r="CYW18" s="13"/>
      <c r="CYX18" s="13"/>
      <c r="CYY18" s="13"/>
      <c r="CYZ18" s="13"/>
      <c r="CZA18" s="13"/>
      <c r="CZB18" s="13"/>
      <c r="CZC18" s="13"/>
      <c r="CZD18" s="13"/>
      <c r="CZE18" s="13"/>
      <c r="CZF18" s="13"/>
      <c r="CZG18" s="13"/>
      <c r="CZH18" s="13"/>
      <c r="CZI18" s="13"/>
      <c r="CZJ18" s="13"/>
      <c r="CZK18" s="13"/>
      <c r="CZL18" s="13"/>
      <c r="CZM18" s="13"/>
      <c r="CZN18" s="13"/>
      <c r="CZO18" s="13"/>
      <c r="CZP18" s="13"/>
      <c r="CZQ18" s="13"/>
      <c r="CZR18" s="13"/>
      <c r="CZS18" s="13"/>
      <c r="CZT18" s="13"/>
      <c r="CZU18" s="13"/>
      <c r="CZV18" s="13"/>
      <c r="CZW18" s="13"/>
      <c r="CZX18" s="13"/>
      <c r="CZY18" s="13"/>
      <c r="CZZ18" s="13"/>
      <c r="DAA18" s="13"/>
      <c r="DAB18" s="13"/>
      <c r="DAC18" s="13"/>
      <c r="DAD18" s="13"/>
      <c r="DAE18" s="13"/>
      <c r="DAF18" s="13"/>
      <c r="DAG18" s="13"/>
      <c r="DAH18" s="13"/>
      <c r="DAI18" s="13"/>
      <c r="DAJ18" s="13"/>
      <c r="DAK18" s="13"/>
      <c r="DAL18" s="13"/>
      <c r="DAM18" s="13"/>
      <c r="DAN18" s="13"/>
      <c r="DAO18" s="13"/>
      <c r="DAP18" s="13"/>
      <c r="DAQ18" s="13"/>
      <c r="DAR18" s="13"/>
      <c r="DAS18" s="13"/>
      <c r="DAT18" s="13"/>
      <c r="DAU18" s="13"/>
      <c r="DAV18" s="13"/>
      <c r="DAW18" s="13"/>
      <c r="DAX18" s="13"/>
      <c r="DAY18" s="13"/>
      <c r="DAZ18" s="13"/>
      <c r="DBA18" s="13"/>
      <c r="DBB18" s="13"/>
      <c r="DBC18" s="13"/>
      <c r="DBD18" s="13"/>
      <c r="DBE18" s="13"/>
      <c r="DBF18" s="13"/>
      <c r="DBG18" s="13"/>
      <c r="DBH18" s="13"/>
      <c r="DBI18" s="13"/>
      <c r="DBJ18" s="13"/>
      <c r="DBK18" s="13"/>
      <c r="DBL18" s="13"/>
      <c r="DBM18" s="13"/>
      <c r="DBN18" s="13"/>
      <c r="DBO18" s="13"/>
      <c r="DBP18" s="13"/>
      <c r="DBQ18" s="13"/>
      <c r="DBR18" s="13"/>
      <c r="DBS18" s="13"/>
      <c r="DBT18" s="13"/>
      <c r="DBU18" s="13"/>
      <c r="DBV18" s="13"/>
      <c r="DBW18" s="13"/>
      <c r="DBX18" s="13"/>
      <c r="DBY18" s="13"/>
      <c r="DBZ18" s="13"/>
      <c r="DCA18" s="13"/>
      <c r="DCB18" s="13"/>
      <c r="DCC18" s="13"/>
      <c r="DCD18" s="13"/>
      <c r="DCE18" s="13"/>
      <c r="DCF18" s="13"/>
      <c r="DCG18" s="13"/>
      <c r="DCH18" s="13"/>
      <c r="DCI18" s="13"/>
      <c r="DCJ18" s="13"/>
      <c r="DCK18" s="13"/>
      <c r="DCL18" s="13"/>
      <c r="DCM18" s="13"/>
      <c r="DCN18" s="13"/>
      <c r="DCO18" s="13"/>
      <c r="DCP18" s="13"/>
      <c r="DCQ18" s="13"/>
      <c r="DCR18" s="13"/>
      <c r="DCS18" s="13"/>
      <c r="DCT18" s="13"/>
      <c r="DCU18" s="13"/>
      <c r="DCV18" s="13"/>
      <c r="DCW18" s="13"/>
      <c r="DCX18" s="13"/>
      <c r="DCY18" s="13"/>
      <c r="DCZ18" s="13"/>
      <c r="DDA18" s="13"/>
      <c r="DDB18" s="13"/>
      <c r="DDC18" s="13"/>
      <c r="DDD18" s="13"/>
      <c r="DDE18" s="13"/>
      <c r="DDF18" s="13"/>
      <c r="DDG18" s="13"/>
      <c r="DDH18" s="13"/>
      <c r="DDI18" s="13"/>
      <c r="DDJ18" s="13"/>
      <c r="DDK18" s="13"/>
      <c r="DDL18" s="13"/>
      <c r="DDM18" s="13"/>
      <c r="DDN18" s="13"/>
      <c r="DDO18" s="13"/>
      <c r="DDP18" s="13"/>
      <c r="DDQ18" s="13"/>
      <c r="DDR18" s="13"/>
      <c r="DDS18" s="13"/>
      <c r="DDT18" s="13"/>
      <c r="DDU18" s="13"/>
      <c r="DDV18" s="13"/>
      <c r="DDW18" s="13"/>
      <c r="DDX18" s="13"/>
      <c r="DDY18" s="13"/>
      <c r="DDZ18" s="13"/>
      <c r="DEA18" s="13"/>
      <c r="DEB18" s="13"/>
      <c r="DEC18" s="13"/>
      <c r="DED18" s="13"/>
      <c r="DEE18" s="13"/>
      <c r="DEF18" s="13"/>
      <c r="DEG18" s="13"/>
      <c r="DEH18" s="13"/>
      <c r="DEI18" s="13"/>
      <c r="DEJ18" s="13"/>
      <c r="DEK18" s="13"/>
      <c r="DEL18" s="13"/>
      <c r="DEM18" s="13"/>
      <c r="DEN18" s="13"/>
      <c r="DEO18" s="13"/>
      <c r="DEP18" s="13"/>
      <c r="DEQ18" s="13"/>
      <c r="DER18" s="13"/>
      <c r="DES18" s="13"/>
      <c r="DET18" s="13"/>
      <c r="DEU18" s="13"/>
      <c r="DEV18" s="13"/>
      <c r="DEW18" s="13"/>
      <c r="DEX18" s="13"/>
      <c r="DEY18" s="13"/>
      <c r="DEZ18" s="13"/>
      <c r="DFA18" s="13"/>
      <c r="DFB18" s="13"/>
      <c r="DFC18" s="13"/>
      <c r="DFD18" s="13"/>
      <c r="DFE18" s="13"/>
      <c r="DFF18" s="13"/>
      <c r="DFG18" s="13"/>
      <c r="DFH18" s="13"/>
      <c r="DFI18" s="13"/>
      <c r="DFJ18" s="13"/>
      <c r="DFK18" s="13"/>
      <c r="DFL18" s="13"/>
      <c r="DFM18" s="13"/>
      <c r="DFN18" s="13"/>
      <c r="DFO18" s="13"/>
      <c r="DFP18" s="13"/>
      <c r="DFQ18" s="13"/>
      <c r="DFR18" s="13"/>
      <c r="DFS18" s="13"/>
      <c r="DFT18" s="13"/>
      <c r="DFU18" s="13"/>
      <c r="DFV18" s="13"/>
      <c r="DFW18" s="13"/>
      <c r="DFX18" s="13"/>
      <c r="DFY18" s="13"/>
      <c r="DFZ18" s="13"/>
      <c r="DGA18" s="13"/>
      <c r="DGB18" s="13"/>
      <c r="DGC18" s="13"/>
      <c r="DGD18" s="13"/>
      <c r="DGE18" s="13"/>
      <c r="DGF18" s="13"/>
      <c r="DGG18" s="13"/>
      <c r="DGH18" s="13"/>
      <c r="DGI18" s="13"/>
      <c r="DGJ18" s="13"/>
      <c r="DGK18" s="13"/>
      <c r="DGL18" s="13"/>
      <c r="DGM18" s="13"/>
      <c r="DGN18" s="13"/>
      <c r="DGO18" s="13"/>
      <c r="DGP18" s="13"/>
      <c r="DGQ18" s="13"/>
      <c r="DGR18" s="13"/>
      <c r="DGS18" s="13"/>
      <c r="DGT18" s="13"/>
      <c r="DGU18" s="13"/>
      <c r="DGV18" s="13"/>
      <c r="DGW18" s="13"/>
      <c r="DGX18" s="13"/>
      <c r="DGY18" s="13"/>
      <c r="DGZ18" s="13"/>
      <c r="DHA18" s="13"/>
      <c r="DHB18" s="13"/>
      <c r="DHC18" s="13"/>
      <c r="DHD18" s="13"/>
      <c r="DHE18" s="13"/>
      <c r="DHF18" s="13"/>
      <c r="DHG18" s="13"/>
      <c r="DHH18" s="13"/>
      <c r="DHI18" s="13"/>
      <c r="DHJ18" s="13"/>
      <c r="DHK18" s="13"/>
      <c r="DHL18" s="13"/>
      <c r="DHM18" s="13"/>
      <c r="DHN18" s="13"/>
      <c r="DHO18" s="13"/>
      <c r="DHP18" s="13"/>
      <c r="DHQ18" s="13"/>
      <c r="DHR18" s="13"/>
      <c r="DHS18" s="13"/>
      <c r="DHT18" s="13"/>
      <c r="DHU18" s="13"/>
      <c r="DHV18" s="13"/>
      <c r="DHW18" s="13"/>
      <c r="DHX18" s="13"/>
      <c r="DHY18" s="13"/>
      <c r="DHZ18" s="13"/>
      <c r="DIA18" s="13"/>
      <c r="DIB18" s="13"/>
      <c r="DIC18" s="13"/>
      <c r="DID18" s="13"/>
      <c r="DIE18" s="13"/>
      <c r="DIF18" s="13"/>
      <c r="DIG18" s="13"/>
      <c r="DIH18" s="13"/>
      <c r="DII18" s="13"/>
      <c r="DIJ18" s="13"/>
      <c r="DIK18" s="13"/>
      <c r="DIL18" s="13"/>
      <c r="DIM18" s="13"/>
      <c r="DIN18" s="13"/>
      <c r="DIO18" s="13"/>
      <c r="DIP18" s="13"/>
      <c r="DIQ18" s="13"/>
      <c r="DIR18" s="13"/>
      <c r="DIS18" s="13"/>
      <c r="DIT18" s="13"/>
      <c r="DIU18" s="13"/>
      <c r="DIV18" s="13"/>
      <c r="DIW18" s="13"/>
      <c r="DIX18" s="13"/>
      <c r="DIY18" s="13"/>
      <c r="DIZ18" s="13"/>
      <c r="DJA18" s="13"/>
      <c r="DJB18" s="13"/>
      <c r="DJC18" s="13"/>
      <c r="DJD18" s="13"/>
      <c r="DJE18" s="13"/>
      <c r="DJF18" s="13"/>
      <c r="DJG18" s="13"/>
      <c r="DJH18" s="13"/>
      <c r="DJI18" s="13"/>
      <c r="DJJ18" s="13"/>
      <c r="DJK18" s="13"/>
      <c r="DJL18" s="13"/>
      <c r="DJM18" s="13"/>
      <c r="DJN18" s="13"/>
      <c r="DJO18" s="13"/>
      <c r="DJP18" s="13"/>
      <c r="DJQ18" s="13"/>
      <c r="DJR18" s="13"/>
      <c r="DJS18" s="13"/>
      <c r="DJT18" s="13"/>
      <c r="DJU18" s="13"/>
      <c r="DJV18" s="13"/>
      <c r="DJW18" s="13"/>
      <c r="DJX18" s="13"/>
      <c r="DJY18" s="13"/>
      <c r="DJZ18" s="13"/>
      <c r="DKA18" s="13"/>
      <c r="DKB18" s="13"/>
      <c r="DKC18" s="13"/>
      <c r="DKD18" s="13"/>
      <c r="DKE18" s="13"/>
      <c r="DKF18" s="13"/>
      <c r="DKG18" s="13"/>
      <c r="DKH18" s="13"/>
      <c r="DKI18" s="13"/>
      <c r="DKJ18" s="13"/>
      <c r="DKK18" s="13"/>
      <c r="DKL18" s="13"/>
      <c r="DKM18" s="13"/>
      <c r="DKN18" s="13"/>
      <c r="DKO18" s="13"/>
      <c r="DKP18" s="13"/>
      <c r="DKQ18" s="13"/>
      <c r="DKR18" s="13"/>
      <c r="DKS18" s="13"/>
      <c r="DKT18" s="13"/>
      <c r="DKU18" s="13"/>
      <c r="DKV18" s="13"/>
      <c r="DKW18" s="13"/>
      <c r="DKX18" s="13"/>
      <c r="DKY18" s="13"/>
      <c r="DKZ18" s="13"/>
      <c r="DLA18" s="13"/>
      <c r="DLB18" s="13"/>
      <c r="DLC18" s="13"/>
      <c r="DLD18" s="13"/>
      <c r="DLE18" s="13"/>
      <c r="DLF18" s="13"/>
      <c r="DLG18" s="13"/>
      <c r="DLH18" s="13"/>
      <c r="DLI18" s="13"/>
      <c r="DLJ18" s="13"/>
      <c r="DLK18" s="13"/>
      <c r="DLL18" s="13"/>
      <c r="DLM18" s="13"/>
      <c r="DLN18" s="13"/>
      <c r="DLO18" s="13"/>
      <c r="DLP18" s="13"/>
      <c r="DLQ18" s="13"/>
      <c r="DLR18" s="13"/>
      <c r="DLS18" s="13"/>
      <c r="DLT18" s="13"/>
      <c r="DLU18" s="13"/>
      <c r="DLV18" s="13"/>
      <c r="DLW18" s="13"/>
      <c r="DLX18" s="13"/>
      <c r="DLY18" s="13"/>
      <c r="DLZ18" s="13"/>
      <c r="DMA18" s="13"/>
      <c r="DMB18" s="13"/>
      <c r="DMC18" s="13"/>
      <c r="DMD18" s="13"/>
      <c r="DME18" s="13"/>
      <c r="DMF18" s="13"/>
      <c r="DMG18" s="13"/>
      <c r="DMH18" s="13"/>
      <c r="DMI18" s="13"/>
      <c r="DMJ18" s="13"/>
      <c r="DMK18" s="13"/>
      <c r="DML18" s="13"/>
      <c r="DMM18" s="13"/>
      <c r="DMN18" s="13"/>
      <c r="DMO18" s="13"/>
      <c r="DMP18" s="13"/>
      <c r="DMQ18" s="13"/>
      <c r="DMR18" s="13"/>
      <c r="DMS18" s="13"/>
      <c r="DMT18" s="13"/>
      <c r="DMU18" s="13"/>
      <c r="DMV18" s="13"/>
      <c r="DMW18" s="13"/>
      <c r="DMX18" s="13"/>
      <c r="DMY18" s="13"/>
      <c r="DMZ18" s="13"/>
      <c r="DNA18" s="13"/>
      <c r="DNB18" s="13"/>
      <c r="DNC18" s="13"/>
      <c r="DND18" s="13"/>
      <c r="DNE18" s="13"/>
      <c r="DNF18" s="13"/>
      <c r="DNG18" s="13"/>
      <c r="DNH18" s="13"/>
      <c r="DNI18" s="13"/>
      <c r="DNJ18" s="13"/>
      <c r="DNK18" s="13"/>
      <c r="DNL18" s="13"/>
      <c r="DNM18" s="13"/>
      <c r="DNN18" s="13"/>
      <c r="DNO18" s="13"/>
      <c r="DNP18" s="13"/>
      <c r="DNQ18" s="13"/>
      <c r="DNR18" s="13"/>
      <c r="DNS18" s="13"/>
      <c r="DNT18" s="13"/>
      <c r="DNU18" s="13"/>
      <c r="DNV18" s="13"/>
      <c r="DNW18" s="13"/>
      <c r="DNX18" s="13"/>
      <c r="DNY18" s="13"/>
      <c r="DNZ18" s="13"/>
      <c r="DOA18" s="13"/>
      <c r="DOB18" s="13"/>
      <c r="DOC18" s="13"/>
      <c r="DOD18" s="13"/>
      <c r="DOE18" s="13"/>
      <c r="DOF18" s="13"/>
      <c r="DOG18" s="13"/>
      <c r="DOH18" s="13"/>
      <c r="DOI18" s="13"/>
      <c r="DOJ18" s="13"/>
      <c r="DOK18" s="13"/>
      <c r="DOL18" s="13"/>
      <c r="DOM18" s="13"/>
      <c r="DON18" s="13"/>
      <c r="DOO18" s="13"/>
      <c r="DOP18" s="13"/>
      <c r="DOQ18" s="13"/>
      <c r="DOR18" s="13"/>
      <c r="DOS18" s="13"/>
      <c r="DOT18" s="13"/>
      <c r="DOU18" s="13"/>
      <c r="DOV18" s="13"/>
      <c r="DOW18" s="13"/>
      <c r="DOX18" s="13"/>
      <c r="DOY18" s="13"/>
      <c r="DOZ18" s="13"/>
      <c r="DPA18" s="13"/>
      <c r="DPB18" s="13"/>
      <c r="DPC18" s="13"/>
      <c r="DPD18" s="13"/>
      <c r="DPE18" s="13"/>
      <c r="DPF18" s="13"/>
      <c r="DPG18" s="13"/>
      <c r="DPH18" s="13"/>
      <c r="DPI18" s="13"/>
      <c r="DPJ18" s="13"/>
      <c r="DPK18" s="13"/>
      <c r="DPL18" s="13"/>
      <c r="DPM18" s="13"/>
      <c r="DPN18" s="13"/>
      <c r="DPO18" s="13"/>
      <c r="DPP18" s="13"/>
      <c r="DPQ18" s="13"/>
      <c r="DPR18" s="13"/>
      <c r="DPS18" s="13"/>
      <c r="DPT18" s="13"/>
      <c r="DPU18" s="13"/>
      <c r="DPV18" s="13"/>
      <c r="DPW18" s="13"/>
      <c r="DPX18" s="13"/>
      <c r="DPY18" s="13"/>
      <c r="DPZ18" s="13"/>
      <c r="DQA18" s="13"/>
      <c r="DQB18" s="13"/>
      <c r="DQC18" s="13"/>
      <c r="DQD18" s="13"/>
      <c r="DQE18" s="13"/>
      <c r="DQF18" s="13"/>
      <c r="DQG18" s="13"/>
      <c r="DQH18" s="13"/>
      <c r="DQI18" s="13"/>
      <c r="DQJ18" s="13"/>
      <c r="DQK18" s="13"/>
      <c r="DQL18" s="13"/>
      <c r="DQM18" s="13"/>
      <c r="DQN18" s="13"/>
      <c r="DQO18" s="13"/>
      <c r="DQP18" s="13"/>
      <c r="DQQ18" s="13"/>
      <c r="DQR18" s="13"/>
      <c r="DQS18" s="13"/>
      <c r="DQT18" s="13"/>
      <c r="DQU18" s="13"/>
      <c r="DQV18" s="13"/>
      <c r="DQW18" s="13"/>
      <c r="DQX18" s="13"/>
      <c r="DQY18" s="13"/>
      <c r="DQZ18" s="13"/>
      <c r="DRA18" s="13"/>
      <c r="DRB18" s="13"/>
      <c r="DRC18" s="13"/>
      <c r="DRD18" s="13"/>
      <c r="DRE18" s="13"/>
      <c r="DRF18" s="13"/>
      <c r="DRG18" s="13"/>
      <c r="DRH18" s="13"/>
      <c r="DRI18" s="13"/>
      <c r="DRJ18" s="13"/>
      <c r="DRK18" s="13"/>
      <c r="DRL18" s="13"/>
      <c r="DRM18" s="13"/>
      <c r="DRN18" s="13"/>
      <c r="DRO18" s="13"/>
      <c r="DRP18" s="13"/>
      <c r="DRQ18" s="13"/>
      <c r="DRR18" s="13"/>
      <c r="DRS18" s="13"/>
      <c r="DRT18" s="13"/>
      <c r="DRU18" s="13"/>
      <c r="DRV18" s="13"/>
      <c r="DRW18" s="13"/>
      <c r="DRX18" s="13"/>
      <c r="DRY18" s="13"/>
      <c r="DRZ18" s="13"/>
      <c r="DSA18" s="13"/>
      <c r="DSB18" s="13"/>
      <c r="DSC18" s="13"/>
      <c r="DSD18" s="13"/>
      <c r="DSE18" s="13"/>
      <c r="DSF18" s="13"/>
      <c r="DSG18" s="13"/>
      <c r="DSH18" s="13"/>
      <c r="DSI18" s="13"/>
      <c r="DSJ18" s="13"/>
      <c r="DSK18" s="13"/>
      <c r="DSL18" s="13"/>
      <c r="DSM18" s="13"/>
      <c r="DSN18" s="13"/>
      <c r="DSO18" s="13"/>
      <c r="DSP18" s="13"/>
      <c r="DSQ18" s="13"/>
      <c r="DSR18" s="13"/>
      <c r="DSS18" s="13"/>
      <c r="DST18" s="13"/>
      <c r="DSU18" s="13"/>
      <c r="DSV18" s="13"/>
      <c r="DSW18" s="13"/>
      <c r="DSX18" s="13"/>
      <c r="DSY18" s="13"/>
      <c r="DSZ18" s="13"/>
      <c r="DTA18" s="13"/>
      <c r="DTB18" s="13"/>
      <c r="DTC18" s="13"/>
      <c r="DTD18" s="13"/>
      <c r="DTE18" s="13"/>
      <c r="DTF18" s="13"/>
      <c r="DTG18" s="13"/>
      <c r="DTH18" s="13"/>
      <c r="DTI18" s="13"/>
      <c r="DTJ18" s="13"/>
      <c r="DTK18" s="13"/>
      <c r="DTL18" s="13"/>
      <c r="DTM18" s="13"/>
      <c r="DTN18" s="13"/>
      <c r="DTO18" s="13"/>
      <c r="DTP18" s="13"/>
      <c r="DTQ18" s="13"/>
      <c r="DTR18" s="13"/>
      <c r="DTS18" s="13"/>
      <c r="DTT18" s="13"/>
      <c r="DTU18" s="13"/>
      <c r="DTV18" s="13"/>
      <c r="DTW18" s="13"/>
      <c r="DTX18" s="13"/>
      <c r="DTY18" s="13"/>
      <c r="DTZ18" s="13"/>
      <c r="DUA18" s="13"/>
      <c r="DUB18" s="13"/>
      <c r="DUC18" s="13"/>
      <c r="DUD18" s="13"/>
      <c r="DUE18" s="13"/>
      <c r="DUF18" s="13"/>
      <c r="DUG18" s="13"/>
      <c r="DUH18" s="13"/>
      <c r="DUI18" s="13"/>
      <c r="DUJ18" s="13"/>
      <c r="DUK18" s="13"/>
      <c r="DUL18" s="13"/>
      <c r="DUM18" s="13"/>
      <c r="DUN18" s="13"/>
      <c r="DUO18" s="13"/>
      <c r="DUP18" s="13"/>
      <c r="DUQ18" s="13"/>
      <c r="DUR18" s="13"/>
      <c r="DUS18" s="13"/>
      <c r="DUT18" s="13"/>
      <c r="DUU18" s="13"/>
      <c r="DUV18" s="13"/>
      <c r="DUW18" s="13"/>
      <c r="DUX18" s="13"/>
      <c r="DUY18" s="13"/>
      <c r="DUZ18" s="13"/>
      <c r="DVA18" s="13"/>
      <c r="DVB18" s="13"/>
      <c r="DVC18" s="13"/>
      <c r="DVD18" s="13"/>
      <c r="DVE18" s="13"/>
      <c r="DVF18" s="13"/>
      <c r="DVG18" s="13"/>
      <c r="DVH18" s="13"/>
      <c r="DVI18" s="13"/>
      <c r="DVJ18" s="13"/>
      <c r="DVK18" s="13"/>
      <c r="DVL18" s="13"/>
      <c r="DVM18" s="13"/>
      <c r="DVN18" s="13"/>
      <c r="DVO18" s="13"/>
      <c r="DVP18" s="13"/>
      <c r="DVQ18" s="13"/>
      <c r="DVR18" s="13"/>
      <c r="DVS18" s="13"/>
      <c r="DVT18" s="13"/>
      <c r="DVU18" s="13"/>
      <c r="DVV18" s="13"/>
      <c r="DVW18" s="13"/>
      <c r="DVX18" s="13"/>
      <c r="DVY18" s="13"/>
      <c r="DVZ18" s="13"/>
      <c r="DWA18" s="13"/>
      <c r="DWB18" s="13"/>
      <c r="DWC18" s="13"/>
      <c r="DWD18" s="13"/>
      <c r="DWE18" s="13"/>
      <c r="DWF18" s="13"/>
      <c r="DWG18" s="13"/>
      <c r="DWH18" s="13"/>
      <c r="DWI18" s="13"/>
      <c r="DWJ18" s="13"/>
      <c r="DWK18" s="13"/>
      <c r="DWL18" s="13"/>
      <c r="DWM18" s="13"/>
      <c r="DWN18" s="13"/>
      <c r="DWO18" s="13"/>
      <c r="DWP18" s="13"/>
      <c r="DWQ18" s="13"/>
      <c r="DWR18" s="13"/>
      <c r="DWS18" s="13"/>
      <c r="DWT18" s="13"/>
      <c r="DWU18" s="13"/>
      <c r="DWV18" s="13"/>
      <c r="DWW18" s="13"/>
      <c r="DWX18" s="13"/>
      <c r="DWY18" s="13"/>
      <c r="DWZ18" s="13"/>
      <c r="DXA18" s="13"/>
      <c r="DXB18" s="13"/>
      <c r="DXC18" s="13"/>
      <c r="DXD18" s="13"/>
      <c r="DXE18" s="13"/>
      <c r="DXF18" s="13"/>
      <c r="DXG18" s="13"/>
      <c r="DXH18" s="13"/>
      <c r="DXI18" s="13"/>
      <c r="DXJ18" s="13"/>
      <c r="DXK18" s="13"/>
      <c r="DXL18" s="13"/>
      <c r="DXM18" s="13"/>
      <c r="DXN18" s="13"/>
      <c r="DXO18" s="13"/>
      <c r="DXP18" s="13"/>
      <c r="DXQ18" s="13"/>
      <c r="DXR18" s="13"/>
      <c r="DXS18" s="13"/>
      <c r="DXT18" s="13"/>
      <c r="DXU18" s="13"/>
      <c r="DXV18" s="13"/>
      <c r="DXW18" s="13"/>
      <c r="DXX18" s="13"/>
      <c r="DXY18" s="13"/>
      <c r="DXZ18" s="13"/>
      <c r="DYA18" s="13"/>
      <c r="DYB18" s="13"/>
      <c r="DYC18" s="13"/>
      <c r="DYD18" s="13"/>
      <c r="DYE18" s="13"/>
      <c r="DYF18" s="13"/>
      <c r="DYG18" s="13"/>
      <c r="DYH18" s="13"/>
      <c r="DYI18" s="13"/>
      <c r="DYJ18" s="13"/>
      <c r="DYK18" s="13"/>
      <c r="DYL18" s="13"/>
      <c r="DYM18" s="13"/>
      <c r="DYN18" s="13"/>
      <c r="DYO18" s="13"/>
      <c r="DYP18" s="13"/>
      <c r="DYQ18" s="13"/>
      <c r="DYR18" s="13"/>
      <c r="DYS18" s="13"/>
      <c r="DYT18" s="13"/>
      <c r="DYU18" s="13"/>
      <c r="DYV18" s="13"/>
      <c r="DYW18" s="13"/>
      <c r="DYX18" s="13"/>
      <c r="DYY18" s="13"/>
      <c r="DYZ18" s="13"/>
      <c r="DZA18" s="13"/>
      <c r="DZB18" s="13"/>
      <c r="DZC18" s="13"/>
      <c r="DZD18" s="13"/>
      <c r="DZE18" s="13"/>
      <c r="DZF18" s="13"/>
      <c r="DZG18" s="13"/>
      <c r="DZH18" s="13"/>
      <c r="DZI18" s="13"/>
      <c r="DZJ18" s="13"/>
      <c r="DZK18" s="13"/>
      <c r="DZL18" s="13"/>
      <c r="DZM18" s="13"/>
      <c r="DZN18" s="13"/>
      <c r="DZO18" s="13"/>
      <c r="DZP18" s="13"/>
      <c r="DZQ18" s="13"/>
      <c r="DZR18" s="13"/>
      <c r="DZS18" s="13"/>
      <c r="DZT18" s="13"/>
      <c r="DZU18" s="13"/>
      <c r="DZV18" s="13"/>
      <c r="DZW18" s="13"/>
      <c r="DZX18" s="13"/>
      <c r="DZY18" s="13"/>
      <c r="DZZ18" s="13"/>
      <c r="EAA18" s="13"/>
      <c r="EAB18" s="13"/>
      <c r="EAC18" s="13"/>
      <c r="EAD18" s="13"/>
      <c r="EAE18" s="13"/>
      <c r="EAF18" s="13"/>
      <c r="EAG18" s="13"/>
      <c r="EAH18" s="13"/>
      <c r="EAI18" s="13"/>
      <c r="EAJ18" s="13"/>
      <c r="EAK18" s="13"/>
      <c r="EAL18" s="13"/>
      <c r="EAM18" s="13"/>
      <c r="EAN18" s="13"/>
      <c r="EAO18" s="13"/>
      <c r="EAP18" s="13"/>
      <c r="EAQ18" s="13"/>
      <c r="EAR18" s="13"/>
      <c r="EAS18" s="13"/>
      <c r="EAT18" s="13"/>
      <c r="EAU18" s="13"/>
      <c r="EAV18" s="13"/>
      <c r="EAW18" s="13"/>
      <c r="EAX18" s="13"/>
      <c r="EAY18" s="13"/>
      <c r="EAZ18" s="13"/>
      <c r="EBA18" s="13"/>
      <c r="EBB18" s="13"/>
      <c r="EBC18" s="13"/>
      <c r="EBD18" s="13"/>
      <c r="EBE18" s="13"/>
      <c r="EBF18" s="13"/>
      <c r="EBG18" s="13"/>
      <c r="EBH18" s="13"/>
      <c r="EBI18" s="13"/>
      <c r="EBJ18" s="13"/>
      <c r="EBK18" s="13"/>
      <c r="EBL18" s="13"/>
      <c r="EBM18" s="13"/>
      <c r="EBN18" s="13"/>
      <c r="EBO18" s="13"/>
      <c r="EBP18" s="13"/>
      <c r="EBQ18" s="13"/>
      <c r="EBR18" s="13"/>
      <c r="EBS18" s="13"/>
      <c r="EBT18" s="13"/>
      <c r="EBU18" s="13"/>
      <c r="EBV18" s="13"/>
      <c r="EBW18" s="13"/>
      <c r="EBX18" s="13"/>
      <c r="EBY18" s="13"/>
      <c r="EBZ18" s="13"/>
      <c r="ECA18" s="13"/>
      <c r="ECB18" s="13"/>
      <c r="ECC18" s="13"/>
      <c r="ECD18" s="13"/>
      <c r="ECE18" s="13"/>
      <c r="ECF18" s="13"/>
      <c r="ECG18" s="13"/>
      <c r="ECH18" s="13"/>
      <c r="ECI18" s="13"/>
      <c r="ECJ18" s="13"/>
      <c r="ECK18" s="13"/>
      <c r="ECL18" s="13"/>
      <c r="ECM18" s="13"/>
      <c r="ECN18" s="13"/>
      <c r="ECO18" s="13"/>
      <c r="ECP18" s="13"/>
      <c r="ECQ18" s="13"/>
      <c r="ECR18" s="13"/>
      <c r="ECS18" s="13"/>
      <c r="ECT18" s="13"/>
      <c r="ECU18" s="13"/>
      <c r="ECV18" s="13"/>
      <c r="ECW18" s="13"/>
      <c r="ECX18" s="13"/>
      <c r="ECY18" s="13"/>
      <c r="ECZ18" s="13"/>
      <c r="EDA18" s="13"/>
      <c r="EDB18" s="13"/>
      <c r="EDC18" s="13"/>
      <c r="EDD18" s="13"/>
      <c r="EDE18" s="13"/>
      <c r="EDF18" s="13"/>
      <c r="EDG18" s="13"/>
      <c r="EDH18" s="13"/>
      <c r="EDI18" s="13"/>
      <c r="EDJ18" s="13"/>
      <c r="EDK18" s="13"/>
      <c r="EDL18" s="13"/>
      <c r="EDM18" s="13"/>
      <c r="EDN18" s="13"/>
      <c r="EDO18" s="13"/>
      <c r="EDP18" s="13"/>
      <c r="EDQ18" s="13"/>
      <c r="EDR18" s="13"/>
      <c r="EDS18" s="13"/>
      <c r="EDT18" s="13"/>
      <c r="EDU18" s="13"/>
      <c r="EDV18" s="13"/>
      <c r="EDW18" s="13"/>
      <c r="EDX18" s="13"/>
      <c r="EDY18" s="13"/>
      <c r="EDZ18" s="13"/>
      <c r="EEA18" s="13"/>
      <c r="EEB18" s="13"/>
      <c r="EEC18" s="13"/>
      <c r="EED18" s="13"/>
      <c r="EEE18" s="13"/>
      <c r="EEF18" s="13"/>
      <c r="EEG18" s="13"/>
      <c r="EEH18" s="13"/>
      <c r="EEI18" s="13"/>
      <c r="EEJ18" s="13"/>
      <c r="EEK18" s="13"/>
      <c r="EEL18" s="13"/>
      <c r="EEM18" s="13"/>
      <c r="EEN18" s="13"/>
      <c r="EEO18" s="13"/>
      <c r="EEP18" s="13"/>
      <c r="EEQ18" s="13"/>
      <c r="EER18" s="13"/>
      <c r="EES18" s="13"/>
      <c r="EET18" s="13"/>
      <c r="EEU18" s="13"/>
      <c r="EEV18" s="13"/>
      <c r="EEW18" s="13"/>
      <c r="EEX18" s="13"/>
      <c r="EEY18" s="13"/>
      <c r="EEZ18" s="13"/>
      <c r="EFA18" s="13"/>
      <c r="EFB18" s="13"/>
      <c r="EFC18" s="13"/>
      <c r="EFD18" s="13"/>
      <c r="EFE18" s="13"/>
      <c r="EFF18" s="13"/>
      <c r="EFG18" s="13"/>
      <c r="EFH18" s="13"/>
      <c r="EFI18" s="13"/>
      <c r="EFJ18" s="13"/>
      <c r="EFK18" s="13"/>
      <c r="EFL18" s="13"/>
      <c r="EFM18" s="13"/>
      <c r="EFN18" s="13"/>
      <c r="EFO18" s="13"/>
      <c r="EFP18" s="13"/>
      <c r="EFQ18" s="13"/>
      <c r="EFR18" s="13"/>
      <c r="EFS18" s="13"/>
      <c r="EFT18" s="13"/>
      <c r="EFU18" s="13"/>
      <c r="EFV18" s="13"/>
      <c r="EFW18" s="13"/>
      <c r="EFX18" s="13"/>
      <c r="EFY18" s="13"/>
      <c r="EFZ18" s="13"/>
      <c r="EGA18" s="13"/>
      <c r="EGB18" s="13"/>
      <c r="EGC18" s="13"/>
      <c r="EGD18" s="13"/>
      <c r="EGE18" s="13"/>
      <c r="EGF18" s="13"/>
      <c r="EGG18" s="13"/>
      <c r="EGH18" s="13"/>
      <c r="EGI18" s="13"/>
      <c r="EGJ18" s="13"/>
      <c r="EGK18" s="13"/>
      <c r="EGL18" s="13"/>
      <c r="EGM18" s="13"/>
      <c r="EGN18" s="13"/>
      <c r="EGO18" s="13"/>
      <c r="EGP18" s="13"/>
      <c r="EGQ18" s="13"/>
      <c r="EGR18" s="13"/>
      <c r="EGS18" s="13"/>
      <c r="EGT18" s="13"/>
      <c r="EGU18" s="13"/>
      <c r="EGV18" s="13"/>
      <c r="EGW18" s="13"/>
      <c r="EGX18" s="13"/>
      <c r="EGY18" s="13"/>
      <c r="EGZ18" s="13"/>
      <c r="EHA18" s="13"/>
      <c r="EHB18" s="13"/>
      <c r="EHC18" s="13"/>
      <c r="EHD18" s="13"/>
      <c r="EHE18" s="13"/>
      <c r="EHF18" s="13"/>
      <c r="EHG18" s="13"/>
      <c r="EHH18" s="13"/>
      <c r="EHI18" s="13"/>
      <c r="EHJ18" s="13"/>
      <c r="EHK18" s="13"/>
      <c r="EHL18" s="13"/>
      <c r="EHM18" s="13"/>
      <c r="EHN18" s="13"/>
      <c r="EHO18" s="13"/>
      <c r="EHP18" s="13"/>
      <c r="EHQ18" s="13"/>
      <c r="EHR18" s="13"/>
      <c r="EHS18" s="13"/>
      <c r="EHT18" s="13"/>
      <c r="EHU18" s="13"/>
      <c r="EHV18" s="13"/>
      <c r="EHW18" s="13"/>
      <c r="EHX18" s="13"/>
      <c r="EHY18" s="13"/>
      <c r="EHZ18" s="13"/>
      <c r="EIA18" s="13"/>
      <c r="EIB18" s="13"/>
      <c r="EIC18" s="13"/>
      <c r="EID18" s="13"/>
      <c r="EIE18" s="13"/>
      <c r="EIF18" s="13"/>
      <c r="EIG18" s="13"/>
      <c r="EIH18" s="13"/>
      <c r="EII18" s="13"/>
      <c r="EIJ18" s="13"/>
      <c r="EIK18" s="13"/>
      <c r="EIL18" s="13"/>
      <c r="EIM18" s="13"/>
      <c r="EIN18" s="13"/>
      <c r="EIO18" s="13"/>
      <c r="EIP18" s="13"/>
      <c r="EIQ18" s="13"/>
      <c r="EIR18" s="13"/>
      <c r="EIS18" s="13"/>
      <c r="EIT18" s="13"/>
      <c r="EIU18" s="13"/>
      <c r="EIV18" s="13"/>
      <c r="EIW18" s="13"/>
      <c r="EIX18" s="13"/>
      <c r="EIY18" s="13"/>
      <c r="EIZ18" s="13"/>
      <c r="EJA18" s="13"/>
      <c r="EJB18" s="13"/>
      <c r="EJC18" s="13"/>
      <c r="EJD18" s="13"/>
      <c r="EJE18" s="13"/>
      <c r="EJF18" s="13"/>
      <c r="EJG18" s="13"/>
      <c r="EJH18" s="13"/>
      <c r="EJI18" s="13"/>
      <c r="EJJ18" s="13"/>
      <c r="EJK18" s="13"/>
      <c r="EJL18" s="13"/>
      <c r="EJM18" s="13"/>
      <c r="EJN18" s="13"/>
      <c r="EJO18" s="13"/>
      <c r="EJP18" s="13"/>
      <c r="EJQ18" s="13"/>
      <c r="EJR18" s="13"/>
      <c r="EJS18" s="13"/>
      <c r="EJT18" s="13"/>
      <c r="EJU18" s="13"/>
      <c r="EJV18" s="13"/>
      <c r="EJW18" s="13"/>
      <c r="EJX18" s="13"/>
      <c r="EJY18" s="13"/>
      <c r="EJZ18" s="13"/>
      <c r="EKA18" s="13"/>
      <c r="EKB18" s="13"/>
      <c r="EKC18" s="13"/>
      <c r="EKD18" s="13"/>
      <c r="EKE18" s="13"/>
      <c r="EKF18" s="13"/>
      <c r="EKG18" s="13"/>
      <c r="EKH18" s="13"/>
      <c r="EKI18" s="13"/>
      <c r="EKJ18" s="13"/>
      <c r="EKK18" s="13"/>
      <c r="EKL18" s="13"/>
      <c r="EKM18" s="13"/>
      <c r="EKN18" s="13"/>
      <c r="EKO18" s="13"/>
      <c r="EKP18" s="13"/>
      <c r="EKQ18" s="13"/>
      <c r="EKR18" s="13"/>
      <c r="EKS18" s="13"/>
      <c r="EKT18" s="13"/>
      <c r="EKU18" s="13"/>
      <c r="EKV18" s="13"/>
      <c r="EKW18" s="13"/>
      <c r="EKX18" s="13"/>
      <c r="EKY18" s="13"/>
      <c r="EKZ18" s="13"/>
      <c r="ELA18" s="13"/>
      <c r="ELB18" s="13"/>
      <c r="ELC18" s="13"/>
      <c r="ELD18" s="13"/>
      <c r="ELE18" s="13"/>
      <c r="ELF18" s="13"/>
      <c r="ELG18" s="13"/>
      <c r="ELH18" s="13"/>
      <c r="ELI18" s="13"/>
      <c r="ELJ18" s="13"/>
      <c r="ELK18" s="13"/>
      <c r="ELL18" s="13"/>
      <c r="ELM18" s="13"/>
      <c r="ELN18" s="13"/>
      <c r="ELO18" s="13"/>
      <c r="ELP18" s="13"/>
      <c r="ELQ18" s="13"/>
      <c r="ELR18" s="13"/>
      <c r="ELS18" s="13"/>
      <c r="ELT18" s="13"/>
      <c r="ELU18" s="13"/>
      <c r="ELV18" s="13"/>
      <c r="ELW18" s="13"/>
      <c r="ELX18" s="13"/>
      <c r="ELY18" s="13"/>
      <c r="ELZ18" s="13"/>
      <c r="EMA18" s="13"/>
      <c r="EMB18" s="13"/>
      <c r="EMC18" s="13"/>
      <c r="EMD18" s="13"/>
      <c r="EME18" s="13"/>
      <c r="EMF18" s="13"/>
      <c r="EMG18" s="13"/>
      <c r="EMH18" s="13"/>
      <c r="EMI18" s="13"/>
      <c r="EMJ18" s="13"/>
      <c r="EMK18" s="13"/>
      <c r="EML18" s="13"/>
      <c r="EMM18" s="13"/>
      <c r="EMN18" s="13"/>
      <c r="EMO18" s="13"/>
      <c r="EMP18" s="13"/>
      <c r="EMQ18" s="13"/>
      <c r="EMR18" s="13"/>
      <c r="EMS18" s="13"/>
      <c r="EMT18" s="13"/>
      <c r="EMU18" s="13"/>
      <c r="EMV18" s="13"/>
      <c r="EMW18" s="13"/>
      <c r="EMX18" s="13"/>
      <c r="EMY18" s="13"/>
      <c r="EMZ18" s="13"/>
      <c r="ENA18" s="13"/>
      <c r="ENB18" s="13"/>
      <c r="ENC18" s="13"/>
      <c r="END18" s="13"/>
      <c r="ENE18" s="13"/>
      <c r="ENF18" s="13"/>
      <c r="ENG18" s="13"/>
      <c r="ENH18" s="13"/>
      <c r="ENI18" s="13"/>
      <c r="ENJ18" s="13"/>
      <c r="ENK18" s="13"/>
      <c r="ENL18" s="13"/>
      <c r="ENM18" s="13"/>
      <c r="ENN18" s="13"/>
      <c r="ENO18" s="13"/>
      <c r="ENP18" s="13"/>
      <c r="ENQ18" s="13"/>
      <c r="ENR18" s="13"/>
      <c r="ENS18" s="13"/>
      <c r="ENT18" s="13"/>
      <c r="ENU18" s="13"/>
      <c r="ENV18" s="13"/>
      <c r="ENW18" s="13"/>
      <c r="ENX18" s="13"/>
      <c r="ENY18" s="13"/>
      <c r="ENZ18" s="13"/>
      <c r="EOA18" s="13"/>
      <c r="EOB18" s="13"/>
      <c r="EOC18" s="13"/>
      <c r="EOD18" s="13"/>
      <c r="EOE18" s="13"/>
      <c r="EOF18" s="13"/>
      <c r="EOG18" s="13"/>
      <c r="EOH18" s="13"/>
      <c r="EOI18" s="13"/>
      <c r="EOJ18" s="13"/>
      <c r="EOK18" s="13"/>
      <c r="EOL18" s="13"/>
      <c r="EOM18" s="13"/>
      <c r="EON18" s="13"/>
      <c r="EOO18" s="13"/>
      <c r="EOP18" s="13"/>
      <c r="EOQ18" s="13"/>
      <c r="EOR18" s="13"/>
      <c r="EOS18" s="13"/>
      <c r="EOT18" s="13"/>
      <c r="EOU18" s="13"/>
      <c r="EOV18" s="13"/>
      <c r="EOW18" s="13"/>
      <c r="EOX18" s="13"/>
      <c r="EOY18" s="13"/>
      <c r="EOZ18" s="13"/>
      <c r="EPA18" s="13"/>
      <c r="EPB18" s="13"/>
      <c r="EPC18" s="13"/>
      <c r="EPD18" s="13"/>
      <c r="EPE18" s="13"/>
      <c r="EPF18" s="13"/>
      <c r="EPG18" s="13"/>
      <c r="EPH18" s="13"/>
      <c r="EPI18" s="13"/>
      <c r="EPJ18" s="13"/>
      <c r="EPK18" s="13"/>
      <c r="EPL18" s="13"/>
      <c r="EPM18" s="13"/>
      <c r="EPN18" s="13"/>
      <c r="EPO18" s="13"/>
      <c r="EPP18" s="13"/>
      <c r="EPQ18" s="13"/>
      <c r="EPR18" s="13"/>
      <c r="EPS18" s="13"/>
      <c r="EPT18" s="13"/>
      <c r="EPU18" s="13"/>
      <c r="EPV18" s="13"/>
      <c r="EPW18" s="13"/>
      <c r="EPX18" s="13"/>
      <c r="EPY18" s="13"/>
      <c r="EPZ18" s="13"/>
      <c r="EQA18" s="13"/>
      <c r="EQB18" s="13"/>
      <c r="EQC18" s="13"/>
      <c r="EQD18" s="13"/>
      <c r="EQE18" s="13"/>
      <c r="EQF18" s="13"/>
      <c r="EQG18" s="13"/>
      <c r="EQH18" s="13"/>
      <c r="EQI18" s="13"/>
      <c r="EQJ18" s="13"/>
      <c r="EQK18" s="13"/>
      <c r="EQL18" s="13"/>
      <c r="EQM18" s="13"/>
      <c r="EQN18" s="13"/>
      <c r="EQO18" s="13"/>
      <c r="EQP18" s="13"/>
      <c r="EQQ18" s="13"/>
      <c r="EQR18" s="13"/>
      <c r="EQS18" s="13"/>
      <c r="EQT18" s="13"/>
      <c r="EQU18" s="13"/>
      <c r="EQV18" s="13"/>
      <c r="EQW18" s="13"/>
      <c r="EQX18" s="13"/>
      <c r="EQY18" s="13"/>
      <c r="EQZ18" s="13"/>
      <c r="ERA18" s="13"/>
      <c r="ERB18" s="13"/>
      <c r="ERC18" s="13"/>
      <c r="ERD18" s="13"/>
      <c r="ERE18" s="13"/>
      <c r="ERF18" s="13"/>
      <c r="ERG18" s="13"/>
      <c r="ERH18" s="13"/>
      <c r="ERI18" s="13"/>
      <c r="ERJ18" s="13"/>
      <c r="ERK18" s="13"/>
      <c r="ERL18" s="13"/>
      <c r="ERM18" s="13"/>
      <c r="ERN18" s="13"/>
      <c r="ERO18" s="13"/>
      <c r="ERP18" s="13"/>
      <c r="ERQ18" s="13"/>
      <c r="ERR18" s="13"/>
      <c r="ERS18" s="13"/>
      <c r="ERT18" s="13"/>
      <c r="ERU18" s="13"/>
      <c r="ERV18" s="13"/>
      <c r="ERW18" s="13"/>
      <c r="ERX18" s="13"/>
      <c r="ERY18" s="13"/>
      <c r="ERZ18" s="13"/>
      <c r="ESA18" s="13"/>
      <c r="ESB18" s="13"/>
      <c r="ESC18" s="13"/>
      <c r="ESD18" s="13"/>
      <c r="ESE18" s="13"/>
      <c r="ESF18" s="13"/>
      <c r="ESG18" s="13"/>
      <c r="ESH18" s="13"/>
      <c r="ESI18" s="13"/>
      <c r="ESJ18" s="13"/>
      <c r="ESK18" s="13"/>
      <c r="ESL18" s="13"/>
      <c r="ESM18" s="13"/>
      <c r="ESN18" s="13"/>
      <c r="ESO18" s="13"/>
      <c r="ESP18" s="13"/>
      <c r="ESQ18" s="13"/>
      <c r="ESR18" s="13"/>
      <c r="ESS18" s="13"/>
      <c r="EST18" s="13"/>
      <c r="ESU18" s="13"/>
      <c r="ESV18" s="13"/>
      <c r="ESW18" s="13"/>
      <c r="ESX18" s="13"/>
      <c r="ESY18" s="13"/>
      <c r="ESZ18" s="13"/>
      <c r="ETA18" s="13"/>
      <c r="ETB18" s="13"/>
      <c r="ETC18" s="13"/>
      <c r="ETD18" s="13"/>
      <c r="ETE18" s="13"/>
      <c r="ETF18" s="13"/>
      <c r="ETG18" s="13"/>
      <c r="ETH18" s="13"/>
      <c r="ETI18" s="13"/>
      <c r="ETJ18" s="13"/>
      <c r="ETK18" s="13"/>
      <c r="ETL18" s="13"/>
      <c r="ETM18" s="13"/>
      <c r="ETN18" s="13"/>
      <c r="ETO18" s="13"/>
      <c r="ETP18" s="13"/>
      <c r="ETQ18" s="13"/>
      <c r="ETR18" s="13"/>
      <c r="ETS18" s="13"/>
      <c r="ETT18" s="13"/>
      <c r="ETU18" s="13"/>
      <c r="ETV18" s="13"/>
      <c r="ETW18" s="13"/>
      <c r="ETX18" s="13"/>
      <c r="ETY18" s="13"/>
      <c r="ETZ18" s="13"/>
      <c r="EUA18" s="13"/>
      <c r="EUB18" s="13"/>
      <c r="EUC18" s="13"/>
      <c r="EUD18" s="13"/>
      <c r="EUE18" s="13"/>
      <c r="EUF18" s="13"/>
      <c r="EUG18" s="13"/>
      <c r="EUH18" s="13"/>
      <c r="EUI18" s="13"/>
      <c r="EUJ18" s="13"/>
      <c r="EUK18" s="13"/>
      <c r="EUL18" s="13"/>
      <c r="EUM18" s="13"/>
      <c r="EUN18" s="13"/>
      <c r="EUO18" s="13"/>
      <c r="EUP18" s="13"/>
      <c r="EUQ18" s="13"/>
      <c r="EUR18" s="13"/>
      <c r="EUS18" s="13"/>
      <c r="EUT18" s="13"/>
      <c r="EUU18" s="13"/>
      <c r="EUV18" s="13"/>
      <c r="EUW18" s="13"/>
      <c r="EUX18" s="13"/>
      <c r="EUY18" s="13"/>
      <c r="EUZ18" s="13"/>
      <c r="EVA18" s="13"/>
      <c r="EVB18" s="13"/>
      <c r="EVC18" s="13"/>
      <c r="EVD18" s="13"/>
      <c r="EVE18" s="13"/>
      <c r="EVF18" s="13"/>
      <c r="EVG18" s="13"/>
      <c r="EVH18" s="13"/>
      <c r="EVI18" s="13"/>
      <c r="EVJ18" s="13"/>
      <c r="EVK18" s="13"/>
      <c r="EVL18" s="13"/>
      <c r="EVM18" s="13"/>
      <c r="EVN18" s="13"/>
      <c r="EVO18" s="13"/>
      <c r="EVP18" s="13"/>
      <c r="EVQ18" s="13"/>
      <c r="EVR18" s="13"/>
      <c r="EVS18" s="13"/>
      <c r="EVT18" s="13"/>
      <c r="EVU18" s="13"/>
      <c r="EVV18" s="13"/>
      <c r="EVW18" s="13"/>
      <c r="EVX18" s="13"/>
      <c r="EVY18" s="13"/>
      <c r="EVZ18" s="13"/>
      <c r="EWA18" s="13"/>
      <c r="EWB18" s="13"/>
      <c r="EWC18" s="13"/>
      <c r="EWD18" s="13"/>
      <c r="EWE18" s="13"/>
      <c r="EWF18" s="13"/>
      <c r="EWG18" s="13"/>
      <c r="EWH18" s="13"/>
      <c r="EWI18" s="13"/>
      <c r="EWJ18" s="13"/>
      <c r="EWK18" s="13"/>
      <c r="EWL18" s="13"/>
      <c r="EWM18" s="13"/>
      <c r="EWN18" s="13"/>
      <c r="EWO18" s="13"/>
      <c r="EWP18" s="13"/>
      <c r="EWQ18" s="13"/>
      <c r="EWR18" s="13"/>
      <c r="EWS18" s="13"/>
      <c r="EWT18" s="13"/>
      <c r="EWU18" s="13"/>
      <c r="EWV18" s="13"/>
      <c r="EWW18" s="13"/>
      <c r="EWX18" s="13"/>
      <c r="EWY18" s="13"/>
      <c r="EWZ18" s="13"/>
      <c r="EXA18" s="13"/>
      <c r="EXB18" s="13"/>
      <c r="EXC18" s="13"/>
      <c r="EXD18" s="13"/>
      <c r="EXE18" s="13"/>
      <c r="EXF18" s="13"/>
      <c r="EXG18" s="13"/>
      <c r="EXH18" s="13"/>
      <c r="EXI18" s="13"/>
      <c r="EXJ18" s="13"/>
      <c r="EXK18" s="13"/>
      <c r="EXL18" s="13"/>
      <c r="EXM18" s="13"/>
      <c r="EXN18" s="13"/>
      <c r="EXO18" s="13"/>
      <c r="EXP18" s="13"/>
      <c r="EXQ18" s="13"/>
      <c r="EXR18" s="13"/>
      <c r="EXS18" s="13"/>
      <c r="EXT18" s="13"/>
      <c r="EXU18" s="13"/>
      <c r="EXV18" s="13"/>
      <c r="EXW18" s="13"/>
      <c r="EXX18" s="13"/>
      <c r="EXY18" s="13"/>
      <c r="EXZ18" s="13"/>
      <c r="EYA18" s="13"/>
      <c r="EYB18" s="13"/>
      <c r="EYC18" s="13"/>
      <c r="EYD18" s="13"/>
      <c r="EYE18" s="13"/>
      <c r="EYF18" s="13"/>
      <c r="EYG18" s="13"/>
      <c r="EYH18" s="13"/>
      <c r="EYI18" s="13"/>
      <c r="EYJ18" s="13"/>
      <c r="EYK18" s="13"/>
      <c r="EYL18" s="13"/>
      <c r="EYM18" s="13"/>
      <c r="EYN18" s="13"/>
      <c r="EYO18" s="13"/>
      <c r="EYP18" s="13"/>
      <c r="EYQ18" s="13"/>
      <c r="EYR18" s="13"/>
      <c r="EYS18" s="13"/>
      <c r="EYT18" s="13"/>
      <c r="EYU18" s="13"/>
      <c r="EYV18" s="13"/>
      <c r="EYW18" s="13"/>
      <c r="EYX18" s="13"/>
      <c r="EYY18" s="13"/>
      <c r="EYZ18" s="13"/>
      <c r="EZA18" s="13"/>
      <c r="EZB18" s="13"/>
      <c r="EZC18" s="13"/>
      <c r="EZD18" s="13"/>
      <c r="EZE18" s="13"/>
      <c r="EZF18" s="13"/>
      <c r="EZG18" s="13"/>
      <c r="EZH18" s="13"/>
      <c r="EZI18" s="13"/>
      <c r="EZJ18" s="13"/>
      <c r="EZK18" s="13"/>
      <c r="EZL18" s="13"/>
      <c r="EZM18" s="13"/>
      <c r="EZN18" s="13"/>
      <c r="EZO18" s="13"/>
      <c r="EZP18" s="13"/>
      <c r="EZQ18" s="13"/>
      <c r="EZR18" s="13"/>
      <c r="EZS18" s="13"/>
      <c r="EZT18" s="13"/>
      <c r="EZU18" s="13"/>
      <c r="EZV18" s="13"/>
      <c r="EZW18" s="13"/>
      <c r="EZX18" s="13"/>
      <c r="EZY18" s="13"/>
      <c r="EZZ18" s="13"/>
      <c r="FAA18" s="13"/>
      <c r="FAB18" s="13"/>
      <c r="FAC18" s="13"/>
      <c r="FAD18" s="13"/>
      <c r="FAE18" s="13"/>
      <c r="FAF18" s="13"/>
      <c r="FAG18" s="13"/>
      <c r="FAH18" s="13"/>
      <c r="FAI18" s="13"/>
      <c r="FAJ18" s="13"/>
      <c r="FAK18" s="13"/>
      <c r="FAL18" s="13"/>
      <c r="FAM18" s="13"/>
      <c r="FAN18" s="13"/>
      <c r="FAO18" s="13"/>
      <c r="FAP18" s="13"/>
      <c r="FAQ18" s="13"/>
      <c r="FAR18" s="13"/>
      <c r="FAS18" s="13"/>
      <c r="FAT18" s="13"/>
      <c r="FAU18" s="13"/>
      <c r="FAV18" s="13"/>
      <c r="FAW18" s="13"/>
      <c r="FAX18" s="13"/>
      <c r="FAY18" s="13"/>
      <c r="FAZ18" s="13"/>
      <c r="FBA18" s="13"/>
      <c r="FBB18" s="13"/>
      <c r="FBC18" s="13"/>
      <c r="FBD18" s="13"/>
      <c r="FBE18" s="13"/>
      <c r="FBF18" s="13"/>
      <c r="FBG18" s="13"/>
      <c r="FBH18" s="13"/>
      <c r="FBI18" s="13"/>
      <c r="FBJ18" s="13"/>
      <c r="FBK18" s="13"/>
      <c r="FBL18" s="13"/>
      <c r="FBM18" s="13"/>
      <c r="FBN18" s="13"/>
      <c r="FBO18" s="13"/>
      <c r="FBP18" s="13"/>
      <c r="FBQ18" s="13"/>
      <c r="FBR18" s="13"/>
      <c r="FBS18" s="13"/>
      <c r="FBT18" s="13"/>
      <c r="FBU18" s="13"/>
      <c r="FBV18" s="13"/>
      <c r="FBW18" s="13"/>
      <c r="FBX18" s="13"/>
      <c r="FBY18" s="13"/>
      <c r="FBZ18" s="13"/>
      <c r="FCA18" s="13"/>
      <c r="FCB18" s="13"/>
      <c r="FCC18" s="13"/>
      <c r="FCD18" s="13"/>
      <c r="FCE18" s="13"/>
      <c r="FCF18" s="13"/>
      <c r="FCG18" s="13"/>
      <c r="FCH18" s="13"/>
      <c r="FCI18" s="13"/>
      <c r="FCJ18" s="13"/>
      <c r="FCK18" s="13"/>
      <c r="FCL18" s="13"/>
      <c r="FCM18" s="13"/>
      <c r="FCN18" s="13"/>
      <c r="FCO18" s="13"/>
      <c r="FCP18" s="13"/>
      <c r="FCQ18" s="13"/>
      <c r="FCR18" s="13"/>
      <c r="FCS18" s="13"/>
      <c r="FCT18" s="13"/>
      <c r="FCU18" s="13"/>
      <c r="FCV18" s="13"/>
      <c r="FCW18" s="13"/>
      <c r="FCX18" s="13"/>
      <c r="FCY18" s="13"/>
      <c r="FCZ18" s="13"/>
      <c r="FDA18" s="13"/>
      <c r="FDB18" s="13"/>
      <c r="FDC18" s="13"/>
      <c r="FDD18" s="13"/>
      <c r="FDE18" s="13"/>
      <c r="FDF18" s="13"/>
      <c r="FDG18" s="13"/>
      <c r="FDH18" s="13"/>
      <c r="FDI18" s="13"/>
      <c r="FDJ18" s="13"/>
      <c r="FDK18" s="13"/>
      <c r="FDL18" s="13"/>
      <c r="FDM18" s="13"/>
      <c r="FDN18" s="13"/>
      <c r="FDO18" s="13"/>
      <c r="FDP18" s="13"/>
      <c r="FDQ18" s="13"/>
      <c r="FDR18" s="13"/>
      <c r="FDS18" s="13"/>
      <c r="FDT18" s="13"/>
      <c r="FDU18" s="13"/>
      <c r="FDV18" s="13"/>
      <c r="FDW18" s="13"/>
      <c r="FDX18" s="13"/>
      <c r="FDY18" s="13"/>
      <c r="FDZ18" s="13"/>
      <c r="FEA18" s="13"/>
      <c r="FEB18" s="13"/>
      <c r="FEC18" s="13"/>
      <c r="FED18" s="13"/>
      <c r="FEE18" s="13"/>
      <c r="FEF18" s="13"/>
      <c r="FEG18" s="13"/>
      <c r="FEH18" s="13"/>
      <c r="FEI18" s="13"/>
      <c r="FEJ18" s="13"/>
      <c r="FEK18" s="13"/>
      <c r="FEL18" s="13"/>
      <c r="FEM18" s="13"/>
      <c r="FEN18" s="13"/>
      <c r="FEO18" s="13"/>
      <c r="FEP18" s="13"/>
      <c r="FEQ18" s="13"/>
      <c r="FER18" s="13"/>
      <c r="FES18" s="13"/>
      <c r="FET18" s="13"/>
      <c r="FEU18" s="13"/>
      <c r="FEV18" s="13"/>
      <c r="FEW18" s="13"/>
      <c r="FEX18" s="13"/>
      <c r="FEY18" s="13"/>
      <c r="FEZ18" s="13"/>
      <c r="FFA18" s="13"/>
      <c r="FFB18" s="13"/>
      <c r="FFC18" s="13"/>
      <c r="FFD18" s="13"/>
      <c r="FFE18" s="13"/>
      <c r="FFF18" s="13"/>
      <c r="FFG18" s="13"/>
      <c r="FFH18" s="13"/>
      <c r="FFI18" s="13"/>
      <c r="FFJ18" s="13"/>
      <c r="FFK18" s="13"/>
      <c r="FFL18" s="13"/>
      <c r="FFM18" s="13"/>
      <c r="FFN18" s="13"/>
      <c r="FFO18" s="13"/>
      <c r="FFP18" s="13"/>
      <c r="FFQ18" s="13"/>
      <c r="FFR18" s="13"/>
      <c r="FFS18" s="13"/>
      <c r="FFT18" s="13"/>
      <c r="FFU18" s="13"/>
      <c r="FFV18" s="13"/>
      <c r="FFW18" s="13"/>
      <c r="FFX18" s="13"/>
      <c r="FFY18" s="13"/>
      <c r="FFZ18" s="13"/>
      <c r="FGA18" s="13"/>
      <c r="FGB18" s="13"/>
      <c r="FGC18" s="13"/>
      <c r="FGD18" s="13"/>
      <c r="FGE18" s="13"/>
      <c r="FGF18" s="13"/>
      <c r="FGG18" s="13"/>
      <c r="FGH18" s="13"/>
      <c r="FGI18" s="13"/>
      <c r="FGJ18" s="13"/>
      <c r="FGK18" s="13"/>
      <c r="FGL18" s="13"/>
      <c r="FGM18" s="13"/>
      <c r="FGN18" s="13"/>
      <c r="FGO18" s="13"/>
      <c r="FGP18" s="13"/>
      <c r="FGQ18" s="13"/>
      <c r="FGR18" s="13"/>
      <c r="FGS18" s="13"/>
      <c r="FGT18" s="13"/>
      <c r="FGU18" s="13"/>
      <c r="FGV18" s="13"/>
      <c r="FGW18" s="13"/>
      <c r="FGX18" s="13"/>
      <c r="FGY18" s="13"/>
      <c r="FGZ18" s="13"/>
      <c r="FHA18" s="13"/>
      <c r="FHB18" s="13"/>
      <c r="FHC18" s="13"/>
      <c r="FHD18" s="13"/>
      <c r="FHE18" s="13"/>
      <c r="FHF18" s="13"/>
      <c r="FHG18" s="13"/>
      <c r="FHH18" s="13"/>
      <c r="FHI18" s="13"/>
      <c r="FHJ18" s="13"/>
      <c r="FHK18" s="13"/>
      <c r="FHL18" s="13"/>
      <c r="FHM18" s="13"/>
      <c r="FHN18" s="13"/>
      <c r="FHO18" s="13"/>
      <c r="FHP18" s="13"/>
      <c r="FHQ18" s="13"/>
      <c r="FHR18" s="13"/>
      <c r="FHS18" s="13"/>
      <c r="FHT18" s="13"/>
      <c r="FHU18" s="13"/>
      <c r="FHV18" s="13"/>
      <c r="FHW18" s="13"/>
      <c r="FHX18" s="13"/>
      <c r="FHY18" s="13"/>
      <c r="FHZ18" s="13"/>
      <c r="FIA18" s="13"/>
      <c r="FIB18" s="13"/>
      <c r="FIC18" s="13"/>
      <c r="FID18" s="13"/>
      <c r="FIE18" s="13"/>
      <c r="FIF18" s="13"/>
      <c r="FIG18" s="13"/>
      <c r="FIH18" s="13"/>
      <c r="FII18" s="13"/>
      <c r="FIJ18" s="13"/>
      <c r="FIK18" s="13"/>
      <c r="FIL18" s="13"/>
      <c r="FIM18" s="13"/>
      <c r="FIN18" s="13"/>
      <c r="FIO18" s="13"/>
      <c r="FIP18" s="13"/>
      <c r="FIQ18" s="13"/>
      <c r="FIR18" s="13"/>
      <c r="FIS18" s="13"/>
      <c r="FIT18" s="13"/>
      <c r="FIU18" s="13"/>
      <c r="FIV18" s="13"/>
      <c r="FIW18" s="13"/>
      <c r="FIX18" s="13"/>
      <c r="FIY18" s="13"/>
      <c r="FIZ18" s="13"/>
      <c r="FJA18" s="13"/>
      <c r="FJB18" s="13"/>
      <c r="FJC18" s="13"/>
      <c r="FJD18" s="13"/>
      <c r="FJE18" s="13"/>
      <c r="FJF18" s="13"/>
      <c r="FJG18" s="13"/>
      <c r="FJH18" s="13"/>
      <c r="FJI18" s="13"/>
      <c r="FJJ18" s="13"/>
      <c r="FJK18" s="13"/>
      <c r="FJL18" s="13"/>
      <c r="FJM18" s="13"/>
      <c r="FJN18" s="13"/>
      <c r="FJO18" s="13"/>
      <c r="FJP18" s="13"/>
      <c r="FJQ18" s="13"/>
      <c r="FJR18" s="13"/>
      <c r="FJS18" s="13"/>
      <c r="FJT18" s="13"/>
      <c r="FJU18" s="13"/>
      <c r="FJV18" s="13"/>
      <c r="FJW18" s="13"/>
      <c r="FJX18" s="13"/>
      <c r="FJY18" s="13"/>
      <c r="FJZ18" s="13"/>
      <c r="FKA18" s="13"/>
      <c r="FKB18" s="13"/>
      <c r="FKC18" s="13"/>
      <c r="FKD18" s="13"/>
      <c r="FKE18" s="13"/>
      <c r="FKF18" s="13"/>
      <c r="FKG18" s="13"/>
      <c r="FKH18" s="13"/>
      <c r="FKI18" s="13"/>
      <c r="FKJ18" s="13"/>
      <c r="FKK18" s="13"/>
      <c r="FKL18" s="13"/>
      <c r="FKM18" s="13"/>
      <c r="FKN18" s="13"/>
      <c r="FKO18" s="13"/>
      <c r="FKP18" s="13"/>
      <c r="FKQ18" s="13"/>
      <c r="FKR18" s="13"/>
      <c r="FKS18" s="13"/>
      <c r="FKT18" s="13"/>
      <c r="FKU18" s="13"/>
      <c r="FKV18" s="13"/>
      <c r="FKW18" s="13"/>
      <c r="FKX18" s="13"/>
      <c r="FKY18" s="13"/>
      <c r="FKZ18" s="13"/>
      <c r="FLA18" s="13"/>
      <c r="FLB18" s="13"/>
      <c r="FLC18" s="13"/>
      <c r="FLD18" s="13"/>
      <c r="FLE18" s="13"/>
      <c r="FLF18" s="13"/>
      <c r="FLG18" s="13"/>
      <c r="FLH18" s="13"/>
      <c r="FLI18" s="13"/>
      <c r="FLJ18" s="13"/>
      <c r="FLK18" s="13"/>
      <c r="FLL18" s="13"/>
      <c r="FLM18" s="13"/>
      <c r="FLN18" s="13"/>
      <c r="FLO18" s="13"/>
      <c r="FLP18" s="13"/>
      <c r="FLQ18" s="13"/>
      <c r="FLR18" s="13"/>
      <c r="FLS18" s="13"/>
      <c r="FLT18" s="13"/>
      <c r="FLU18" s="13"/>
      <c r="FLV18" s="13"/>
      <c r="FLW18" s="13"/>
      <c r="FLX18" s="13"/>
      <c r="FLY18" s="13"/>
      <c r="FLZ18" s="13"/>
      <c r="FMA18" s="13"/>
      <c r="FMB18" s="13"/>
      <c r="FMC18" s="13"/>
      <c r="FMD18" s="13"/>
      <c r="FME18" s="13"/>
      <c r="FMF18" s="13"/>
      <c r="FMG18" s="13"/>
      <c r="FMH18" s="13"/>
      <c r="FMI18" s="13"/>
      <c r="FMJ18" s="13"/>
      <c r="FMK18" s="13"/>
      <c r="FML18" s="13"/>
      <c r="FMM18" s="13"/>
      <c r="FMN18" s="13"/>
      <c r="FMO18" s="13"/>
      <c r="FMP18" s="13"/>
      <c r="FMQ18" s="13"/>
      <c r="FMR18" s="13"/>
      <c r="FMS18" s="13"/>
      <c r="FMT18" s="13"/>
      <c r="FMU18" s="13"/>
      <c r="FMV18" s="13"/>
      <c r="FMW18" s="13"/>
      <c r="FMX18" s="13"/>
      <c r="FMY18" s="13"/>
      <c r="FMZ18" s="13"/>
      <c r="FNA18" s="13"/>
      <c r="FNB18" s="13"/>
      <c r="FNC18" s="13"/>
      <c r="FND18" s="13"/>
      <c r="FNE18" s="13"/>
      <c r="FNF18" s="13"/>
      <c r="FNG18" s="13"/>
      <c r="FNH18" s="13"/>
      <c r="FNI18" s="13"/>
      <c r="FNJ18" s="13"/>
      <c r="FNK18" s="13"/>
      <c r="FNL18" s="13"/>
      <c r="FNM18" s="13"/>
      <c r="FNN18" s="13"/>
      <c r="FNO18" s="13"/>
      <c r="FNP18" s="13"/>
      <c r="FNQ18" s="13"/>
      <c r="FNR18" s="13"/>
      <c r="FNS18" s="13"/>
      <c r="FNT18" s="13"/>
      <c r="FNU18" s="13"/>
      <c r="FNV18" s="13"/>
      <c r="FNW18" s="13"/>
      <c r="FNX18" s="13"/>
      <c r="FNY18" s="13"/>
      <c r="FNZ18" s="13"/>
      <c r="FOA18" s="13"/>
      <c r="FOB18" s="13"/>
      <c r="FOC18" s="13"/>
      <c r="FOD18" s="13"/>
      <c r="FOE18" s="13"/>
      <c r="FOF18" s="13"/>
      <c r="FOG18" s="13"/>
      <c r="FOH18" s="13"/>
      <c r="FOI18" s="13"/>
      <c r="FOJ18" s="13"/>
      <c r="FOK18" s="13"/>
      <c r="FOL18" s="13"/>
      <c r="FOM18" s="13"/>
      <c r="FON18" s="13"/>
      <c r="FOO18" s="13"/>
      <c r="FOP18" s="13"/>
      <c r="FOQ18" s="13"/>
      <c r="FOR18" s="13"/>
      <c r="FOS18" s="13"/>
      <c r="FOT18" s="13"/>
      <c r="FOU18" s="13"/>
      <c r="FOV18" s="13"/>
      <c r="FOW18" s="13"/>
      <c r="FOX18" s="13"/>
      <c r="FOY18" s="13"/>
      <c r="FOZ18" s="13"/>
      <c r="FPA18" s="13"/>
      <c r="FPB18" s="13"/>
      <c r="FPC18" s="13"/>
      <c r="FPD18" s="13"/>
      <c r="FPE18" s="13"/>
      <c r="FPF18" s="13"/>
      <c r="FPG18" s="13"/>
      <c r="FPH18" s="13"/>
      <c r="FPI18" s="13"/>
      <c r="FPJ18" s="13"/>
      <c r="FPK18" s="13"/>
      <c r="FPL18" s="13"/>
      <c r="FPM18" s="13"/>
      <c r="FPN18" s="13"/>
      <c r="FPO18" s="13"/>
      <c r="FPP18" s="13"/>
      <c r="FPQ18" s="13"/>
      <c r="FPR18" s="13"/>
      <c r="FPS18" s="13"/>
      <c r="FPT18" s="13"/>
      <c r="FPU18" s="13"/>
      <c r="FPV18" s="13"/>
      <c r="FPW18" s="13"/>
      <c r="FPX18" s="13"/>
      <c r="FPY18" s="13"/>
      <c r="FPZ18" s="13"/>
      <c r="FQA18" s="13"/>
      <c r="FQB18" s="13"/>
      <c r="FQC18" s="13"/>
      <c r="FQD18" s="13"/>
      <c r="FQE18" s="13"/>
      <c r="FQF18" s="13"/>
      <c r="FQG18" s="13"/>
      <c r="FQH18" s="13"/>
      <c r="FQI18" s="13"/>
      <c r="FQJ18" s="13"/>
      <c r="FQK18" s="13"/>
      <c r="FQL18" s="13"/>
      <c r="FQM18" s="13"/>
      <c r="FQN18" s="13"/>
      <c r="FQO18" s="13"/>
      <c r="FQP18" s="13"/>
      <c r="FQQ18" s="13"/>
      <c r="FQR18" s="13"/>
      <c r="FQS18" s="13"/>
      <c r="FQT18" s="13"/>
      <c r="FQU18" s="13"/>
      <c r="FQV18" s="13"/>
      <c r="FQW18" s="13"/>
      <c r="FQX18" s="13"/>
      <c r="FQY18" s="13"/>
      <c r="FQZ18" s="13"/>
      <c r="FRA18" s="13"/>
      <c r="FRB18" s="13"/>
      <c r="FRC18" s="13"/>
      <c r="FRD18" s="13"/>
      <c r="FRE18" s="13"/>
      <c r="FRF18" s="13"/>
      <c r="FRG18" s="13"/>
      <c r="FRH18" s="13"/>
      <c r="FRI18" s="13"/>
      <c r="FRJ18" s="13"/>
      <c r="FRK18" s="13"/>
      <c r="FRL18" s="13"/>
      <c r="FRM18" s="13"/>
      <c r="FRN18" s="13"/>
      <c r="FRO18" s="13"/>
      <c r="FRP18" s="13"/>
      <c r="FRQ18" s="13"/>
      <c r="FRR18" s="13"/>
      <c r="FRS18" s="13"/>
      <c r="FRT18" s="13"/>
      <c r="FRU18" s="13"/>
      <c r="FRV18" s="13"/>
      <c r="FRW18" s="13"/>
      <c r="FRX18" s="13"/>
      <c r="FRY18" s="13"/>
      <c r="FRZ18" s="13"/>
      <c r="FSA18" s="13"/>
      <c r="FSB18" s="13"/>
      <c r="FSC18" s="13"/>
    </row>
    <row r="19" spans="1:4553" s="51" customFormat="1">
      <c r="A19" s="45" t="s">
        <v>13</v>
      </c>
      <c r="B19" s="39"/>
      <c r="C19" s="47">
        <f>0.1*Revenue</f>
        <v>0</v>
      </c>
      <c r="D19" s="47">
        <f>0.1*Revenue</f>
        <v>0</v>
      </c>
      <c r="E19" s="47">
        <f>0.1*Revenue</f>
        <v>0</v>
      </c>
      <c r="F19" s="47">
        <f>0.1*Revenue</f>
        <v>0</v>
      </c>
      <c r="G19" s="48">
        <f>SUM(C19:F19)</f>
        <v>0</v>
      </c>
      <c r="H19" s="47">
        <f>0.1*Revenue</f>
        <v>0</v>
      </c>
      <c r="I19" s="47">
        <f>0.1*Revenue</f>
        <v>0</v>
      </c>
      <c r="J19" s="47">
        <f>0.1*Revenue</f>
        <v>0</v>
      </c>
      <c r="K19" s="47">
        <f>0.1*Revenue</f>
        <v>0</v>
      </c>
      <c r="L19" s="48">
        <f>SUM(H19:K19)</f>
        <v>0</v>
      </c>
      <c r="M19" s="47">
        <f>0.1*Revenue</f>
        <v>0</v>
      </c>
      <c r="N19" s="47">
        <f>0.1*Revenue</f>
        <v>0</v>
      </c>
      <c r="O19" s="47">
        <f>0.1*Revenue</f>
        <v>0</v>
      </c>
      <c r="P19" s="47">
        <f>0.1*Revenue</f>
        <v>0</v>
      </c>
      <c r="Q19" s="48">
        <f>SUM(M19:P19)</f>
        <v>0</v>
      </c>
      <c r="R19" s="47">
        <f>0.1*Revenue</f>
        <v>0</v>
      </c>
      <c r="S19" s="47">
        <f>0.1*Revenue</f>
        <v>0</v>
      </c>
      <c r="T19" s="47">
        <f>0.1*Revenue</f>
        <v>0</v>
      </c>
      <c r="U19" s="47">
        <f>0.1*Revenue</f>
        <v>0</v>
      </c>
      <c r="V19" s="48">
        <f>SUM(R19:U19)</f>
        <v>0</v>
      </c>
      <c r="W19" s="47">
        <f>0.1*Revenue</f>
        <v>0</v>
      </c>
      <c r="X19" s="47">
        <f>0.1*Revenue</f>
        <v>0</v>
      </c>
      <c r="Y19" s="47">
        <f>0.1*Revenue</f>
        <v>0</v>
      </c>
      <c r="Z19" s="47">
        <f>0.1*Revenue</f>
        <v>0</v>
      </c>
      <c r="AA19" s="48">
        <f>SUM(W19:Z19)</f>
        <v>0</v>
      </c>
      <c r="AB19" s="64">
        <f>AB20*Revenue</f>
        <v>0</v>
      </c>
      <c r="AC19" s="64">
        <f>AC20*Revenue</f>
        <v>0</v>
      </c>
      <c r="AD19" s="64">
        <f>AD20*Revenue</f>
        <v>0</v>
      </c>
      <c r="AE19" s="64">
        <f>AE20*Revenue</f>
        <v>0</v>
      </c>
      <c r="AF19" s="48">
        <f>SUM(AB19:AE19)</f>
        <v>0</v>
      </c>
      <c r="AG19" s="65">
        <f>AG20*Revenue</f>
        <v>0</v>
      </c>
      <c r="AH19" s="65">
        <f>AH20*Revenue</f>
        <v>0</v>
      </c>
      <c r="AI19" s="65">
        <f>AI20*Revenue</f>
        <v>0</v>
      </c>
      <c r="AJ19" s="65">
        <f>AJ20*Revenue</f>
        <v>0</v>
      </c>
      <c r="AK19" s="27"/>
      <c r="AL19" s="66"/>
      <c r="AM19" s="27"/>
      <c r="AN19" s="27"/>
      <c r="AO19" s="27"/>
      <c r="AP19" s="27"/>
      <c r="AQ19" s="27"/>
      <c r="AR19" s="27"/>
      <c r="AS19" s="27"/>
      <c r="AT19" s="27"/>
      <c r="AU19" s="27"/>
      <c r="AV19" s="27"/>
      <c r="AW19" s="27"/>
      <c r="AX19" s="27"/>
      <c r="AY19" s="27"/>
      <c r="AZ19" s="27"/>
      <c r="BA19" s="27"/>
      <c r="BB19" s="27"/>
      <c r="BC19" s="27"/>
      <c r="BD19" s="27"/>
      <c r="BE19" s="27"/>
      <c r="BF19" s="27"/>
      <c r="BG19" s="27"/>
      <c r="BH19" s="27"/>
      <c r="BI19" s="27"/>
      <c r="BJ19" s="27"/>
      <c r="BK19" s="27"/>
      <c r="BL19" s="27"/>
      <c r="BM19" s="27"/>
      <c r="BN19" s="27"/>
      <c r="BO19" s="27"/>
      <c r="BP19" s="27"/>
      <c r="BQ19" s="27"/>
      <c r="BR19" s="27"/>
      <c r="BS19" s="27"/>
      <c r="BT19" s="27"/>
      <c r="BU19" s="27"/>
      <c r="BV19" s="27"/>
      <c r="BW19" s="27"/>
      <c r="BX19" s="27"/>
      <c r="BY19" s="27"/>
      <c r="BZ19" s="27"/>
      <c r="CA19" s="27"/>
      <c r="CB19" s="27"/>
      <c r="CC19" s="27"/>
      <c r="CD19" s="27"/>
      <c r="CE19" s="27"/>
      <c r="CF19" s="27"/>
      <c r="CG19" s="27"/>
      <c r="CH19" s="27"/>
      <c r="CI19" s="27"/>
      <c r="CJ19" s="27"/>
      <c r="CK19" s="27"/>
      <c r="CL19" s="27"/>
      <c r="CM19" s="27"/>
      <c r="CN19" s="27"/>
      <c r="CO19" s="27"/>
      <c r="CP19" s="27"/>
      <c r="CQ19" s="27"/>
      <c r="CR19" s="27"/>
      <c r="CS19" s="27"/>
      <c r="CT19" s="27"/>
      <c r="CU19" s="27"/>
      <c r="CV19" s="27"/>
      <c r="CW19" s="27"/>
      <c r="CX19" s="27"/>
      <c r="CY19" s="27"/>
      <c r="CZ19" s="27"/>
      <c r="DA19" s="27"/>
      <c r="DB19" s="27"/>
      <c r="DC19" s="27"/>
      <c r="DD19" s="27"/>
      <c r="DE19" s="27"/>
      <c r="DF19" s="27"/>
      <c r="DG19" s="27"/>
      <c r="DH19" s="27"/>
      <c r="DI19" s="27"/>
      <c r="DJ19" s="27"/>
      <c r="DK19" s="27"/>
      <c r="DL19" s="27"/>
      <c r="DM19" s="27"/>
      <c r="DN19" s="27"/>
      <c r="DO19" s="27"/>
      <c r="DP19" s="27"/>
      <c r="DQ19" s="27"/>
      <c r="DR19" s="27"/>
      <c r="DS19" s="27"/>
      <c r="DT19" s="27"/>
      <c r="DU19" s="27"/>
      <c r="DV19" s="27"/>
      <c r="DW19" s="27"/>
      <c r="DX19" s="27"/>
      <c r="DY19" s="27"/>
      <c r="DZ19" s="27"/>
      <c r="EA19" s="27"/>
      <c r="EB19" s="27"/>
      <c r="EC19" s="27"/>
      <c r="ED19" s="27"/>
      <c r="EE19" s="27"/>
      <c r="EF19" s="27"/>
      <c r="EG19" s="27"/>
      <c r="EH19" s="27"/>
      <c r="EI19" s="27"/>
      <c r="EJ19" s="27"/>
      <c r="EK19" s="27"/>
      <c r="EL19" s="27"/>
      <c r="EM19" s="27"/>
      <c r="EN19" s="27"/>
      <c r="EO19" s="27"/>
      <c r="EP19" s="27"/>
      <c r="EQ19" s="27"/>
      <c r="ER19" s="27"/>
      <c r="ES19" s="27"/>
      <c r="ET19" s="27"/>
      <c r="EU19" s="27"/>
      <c r="EV19" s="27"/>
      <c r="EW19" s="27"/>
      <c r="EX19" s="27"/>
      <c r="EY19" s="27"/>
      <c r="EZ19" s="27"/>
      <c r="FA19" s="27"/>
      <c r="FB19" s="27"/>
      <c r="FC19" s="27"/>
      <c r="FD19" s="27"/>
      <c r="FE19" s="27"/>
      <c r="FF19" s="27"/>
      <c r="FG19" s="27"/>
      <c r="FH19" s="27"/>
      <c r="FI19" s="27"/>
      <c r="FJ19" s="27"/>
      <c r="FK19" s="27"/>
      <c r="FL19" s="27"/>
      <c r="FM19" s="27"/>
      <c r="FN19" s="27"/>
      <c r="FO19" s="27"/>
      <c r="FP19" s="27"/>
      <c r="FQ19" s="27"/>
      <c r="FR19" s="27"/>
      <c r="FS19" s="27"/>
      <c r="FT19" s="27"/>
      <c r="FU19" s="27"/>
      <c r="FV19" s="27"/>
      <c r="FW19" s="27"/>
      <c r="FX19" s="27"/>
      <c r="FY19" s="27"/>
      <c r="FZ19" s="27"/>
      <c r="GA19" s="27"/>
      <c r="GB19" s="27"/>
      <c r="GC19" s="27"/>
      <c r="GD19" s="27"/>
      <c r="GE19" s="27"/>
      <c r="GF19" s="27"/>
      <c r="GG19" s="27"/>
      <c r="GH19" s="27"/>
      <c r="GI19" s="27"/>
      <c r="GJ19" s="27"/>
      <c r="GK19" s="27"/>
      <c r="GL19" s="27"/>
      <c r="GM19" s="27"/>
      <c r="GN19" s="27"/>
      <c r="GO19" s="27"/>
      <c r="GP19" s="27"/>
      <c r="GQ19" s="27"/>
      <c r="GR19" s="27"/>
      <c r="GS19" s="27"/>
      <c r="GT19" s="27"/>
      <c r="GU19" s="27"/>
      <c r="GV19" s="27"/>
      <c r="GW19" s="27"/>
      <c r="GX19" s="27"/>
      <c r="GY19" s="27"/>
      <c r="GZ19" s="27"/>
      <c r="HA19" s="27"/>
      <c r="HB19" s="27"/>
      <c r="HC19" s="27"/>
      <c r="HD19" s="27"/>
      <c r="HE19" s="27"/>
      <c r="HF19" s="27"/>
      <c r="HG19" s="27"/>
      <c r="HH19" s="27"/>
      <c r="HI19" s="27"/>
      <c r="HJ19" s="27"/>
      <c r="HK19" s="27"/>
      <c r="HL19" s="27"/>
      <c r="HM19" s="27"/>
      <c r="HN19" s="27"/>
      <c r="HO19" s="27"/>
      <c r="HP19" s="27"/>
      <c r="HQ19" s="27"/>
      <c r="HR19" s="27"/>
      <c r="HS19" s="27"/>
      <c r="HT19" s="27"/>
      <c r="HU19" s="27"/>
      <c r="HV19" s="27"/>
      <c r="HW19" s="27"/>
      <c r="HX19" s="27"/>
      <c r="HY19" s="27"/>
      <c r="HZ19" s="27"/>
      <c r="IA19" s="27"/>
      <c r="IB19" s="27"/>
      <c r="IC19" s="27"/>
      <c r="ID19" s="27"/>
      <c r="IE19" s="27"/>
      <c r="IF19" s="27"/>
      <c r="IG19" s="27"/>
      <c r="IH19" s="27"/>
      <c r="II19" s="27"/>
      <c r="IJ19" s="27"/>
      <c r="IK19" s="27"/>
      <c r="IL19" s="27"/>
      <c r="IM19" s="27"/>
      <c r="IN19" s="27"/>
      <c r="IO19" s="27"/>
      <c r="IP19" s="27"/>
      <c r="IQ19" s="27"/>
      <c r="IR19" s="27"/>
      <c r="IS19" s="27"/>
      <c r="IT19" s="27"/>
      <c r="IU19" s="27"/>
      <c r="IV19" s="27"/>
      <c r="IW19" s="27"/>
      <c r="IX19" s="27"/>
      <c r="IY19" s="27"/>
      <c r="IZ19" s="27"/>
      <c r="JA19" s="27"/>
      <c r="JB19" s="27"/>
      <c r="JC19" s="27"/>
      <c r="JD19" s="27"/>
      <c r="JE19" s="27"/>
      <c r="JF19" s="27"/>
      <c r="JG19" s="27"/>
      <c r="JH19" s="27"/>
      <c r="JI19" s="27"/>
      <c r="JJ19" s="27"/>
      <c r="JK19" s="27"/>
      <c r="JL19" s="27"/>
      <c r="JM19" s="27"/>
      <c r="JN19" s="27"/>
      <c r="JO19" s="27"/>
      <c r="JP19" s="27"/>
      <c r="JQ19" s="27"/>
      <c r="JR19" s="27"/>
      <c r="JS19" s="27"/>
      <c r="JT19" s="27"/>
      <c r="JU19" s="27"/>
      <c r="JV19" s="27"/>
      <c r="JW19" s="27"/>
      <c r="JX19" s="27"/>
      <c r="JY19" s="27"/>
      <c r="JZ19" s="27"/>
      <c r="KA19" s="27"/>
      <c r="KB19" s="27"/>
      <c r="KC19" s="27"/>
      <c r="KD19" s="27"/>
      <c r="KE19" s="27"/>
      <c r="KF19" s="27"/>
      <c r="KG19" s="27"/>
      <c r="KH19" s="27"/>
      <c r="KI19" s="27"/>
      <c r="KJ19" s="27"/>
      <c r="KK19" s="27"/>
      <c r="KL19" s="27"/>
      <c r="KM19" s="27"/>
      <c r="KN19" s="27"/>
      <c r="KO19" s="27"/>
      <c r="KP19" s="27"/>
      <c r="KQ19" s="27"/>
      <c r="KR19" s="27"/>
      <c r="KS19" s="27"/>
      <c r="KT19" s="27"/>
      <c r="KU19" s="27"/>
      <c r="KV19" s="27"/>
      <c r="KW19" s="27"/>
      <c r="KX19" s="27"/>
      <c r="KY19" s="27"/>
      <c r="KZ19" s="27"/>
      <c r="LA19" s="27"/>
      <c r="LB19" s="27"/>
      <c r="LC19" s="27"/>
      <c r="LD19" s="27"/>
      <c r="LE19" s="27"/>
      <c r="LF19" s="27"/>
      <c r="LG19" s="27"/>
      <c r="LH19" s="27"/>
      <c r="LI19" s="27"/>
      <c r="LJ19" s="27"/>
      <c r="LK19" s="27"/>
      <c r="LL19" s="27"/>
      <c r="LM19" s="27"/>
      <c r="LN19" s="27"/>
      <c r="LO19" s="27"/>
      <c r="LP19" s="27"/>
      <c r="LQ19" s="27"/>
      <c r="LR19" s="27"/>
      <c r="LS19" s="27"/>
      <c r="LT19" s="27"/>
      <c r="LU19" s="27"/>
      <c r="LV19" s="27"/>
      <c r="LW19" s="27"/>
      <c r="LX19" s="27"/>
      <c r="LY19" s="27"/>
      <c r="LZ19" s="27"/>
      <c r="MA19" s="27"/>
      <c r="MB19" s="27"/>
      <c r="MC19" s="27"/>
      <c r="MD19" s="27"/>
      <c r="ME19" s="27"/>
      <c r="MF19" s="27"/>
      <c r="MG19" s="27"/>
      <c r="MH19" s="27"/>
      <c r="MI19" s="27"/>
      <c r="MJ19" s="27"/>
      <c r="MK19" s="27"/>
      <c r="ML19" s="27"/>
      <c r="MM19" s="27"/>
      <c r="MN19" s="27"/>
      <c r="MO19" s="27"/>
      <c r="MP19" s="27"/>
      <c r="MQ19" s="27"/>
      <c r="MR19" s="27"/>
      <c r="MS19" s="27"/>
      <c r="MT19" s="27"/>
      <c r="MU19" s="27"/>
      <c r="MV19" s="27"/>
      <c r="MW19" s="27"/>
      <c r="MX19" s="27"/>
      <c r="MY19" s="27"/>
      <c r="MZ19" s="27"/>
      <c r="NA19" s="27"/>
      <c r="NB19" s="27"/>
      <c r="NC19" s="27"/>
      <c r="ND19" s="27"/>
      <c r="NE19" s="27"/>
      <c r="NF19" s="27"/>
      <c r="NG19" s="27"/>
      <c r="NH19" s="27"/>
      <c r="NI19" s="27"/>
      <c r="NJ19" s="27"/>
      <c r="NK19" s="27"/>
      <c r="NL19" s="27"/>
      <c r="NM19" s="27"/>
      <c r="NN19" s="27"/>
      <c r="NO19" s="27"/>
      <c r="NP19" s="27"/>
      <c r="NQ19" s="27"/>
      <c r="NR19" s="27"/>
      <c r="NS19" s="27"/>
      <c r="NT19" s="27"/>
      <c r="NU19" s="27"/>
      <c r="NV19" s="27"/>
      <c r="NW19" s="27"/>
      <c r="NX19" s="27"/>
      <c r="NY19" s="27"/>
      <c r="NZ19" s="27"/>
      <c r="OA19" s="27"/>
      <c r="OB19" s="27"/>
      <c r="OC19" s="27"/>
      <c r="OD19" s="27"/>
      <c r="OE19" s="27"/>
      <c r="OF19" s="27"/>
      <c r="OG19" s="27"/>
      <c r="OH19" s="27"/>
      <c r="OI19" s="27"/>
      <c r="OJ19" s="27"/>
      <c r="OK19" s="27"/>
      <c r="OL19" s="27"/>
      <c r="OM19" s="27"/>
      <c r="ON19" s="27"/>
      <c r="OO19" s="27"/>
      <c r="OP19" s="27"/>
      <c r="OQ19" s="27"/>
      <c r="OR19" s="27"/>
      <c r="OS19" s="27"/>
      <c r="OT19" s="27"/>
      <c r="OU19" s="27"/>
      <c r="OV19" s="27"/>
      <c r="OW19" s="27"/>
      <c r="OX19" s="27"/>
      <c r="OY19" s="27"/>
      <c r="OZ19" s="27"/>
      <c r="PA19" s="27"/>
      <c r="PB19" s="27"/>
      <c r="PC19" s="27"/>
      <c r="PD19" s="27"/>
      <c r="PE19" s="27"/>
      <c r="PF19" s="27"/>
      <c r="PG19" s="27"/>
      <c r="PH19" s="27"/>
      <c r="PI19" s="27"/>
      <c r="PJ19" s="27"/>
      <c r="PK19" s="27"/>
      <c r="PL19" s="27"/>
      <c r="PM19" s="27"/>
      <c r="PN19" s="27"/>
      <c r="PO19" s="27"/>
      <c r="PP19" s="27"/>
      <c r="PQ19" s="27"/>
      <c r="PR19" s="27"/>
      <c r="PS19" s="27"/>
      <c r="PT19" s="27"/>
      <c r="PU19" s="27"/>
      <c r="PV19" s="27"/>
      <c r="PW19" s="27"/>
      <c r="PX19" s="27"/>
      <c r="PY19" s="27"/>
      <c r="PZ19" s="27"/>
      <c r="QA19" s="27"/>
      <c r="QB19" s="27"/>
      <c r="QC19" s="27"/>
      <c r="QD19" s="27"/>
      <c r="QE19" s="27"/>
      <c r="QF19" s="27"/>
      <c r="QG19" s="27"/>
      <c r="QH19" s="27"/>
      <c r="QI19" s="27"/>
      <c r="QJ19" s="27"/>
      <c r="QK19" s="27"/>
      <c r="QL19" s="27"/>
      <c r="QM19" s="27"/>
      <c r="QN19" s="27"/>
      <c r="QO19" s="27"/>
      <c r="QP19" s="27"/>
      <c r="QQ19" s="27"/>
      <c r="QR19" s="27"/>
      <c r="QS19" s="27"/>
      <c r="QT19" s="27"/>
      <c r="QU19" s="27"/>
      <c r="QV19" s="27"/>
      <c r="QW19" s="27"/>
      <c r="QX19" s="27"/>
      <c r="QY19" s="27"/>
      <c r="QZ19" s="27"/>
      <c r="RA19" s="27"/>
      <c r="RB19" s="27"/>
      <c r="RC19" s="27"/>
      <c r="RD19" s="27"/>
      <c r="RE19" s="27"/>
      <c r="RF19" s="27"/>
      <c r="RG19" s="27"/>
      <c r="RH19" s="27"/>
      <c r="RI19" s="27"/>
      <c r="RJ19" s="27"/>
      <c r="RK19" s="27"/>
      <c r="RL19" s="27"/>
      <c r="RM19" s="27"/>
      <c r="RN19" s="27"/>
      <c r="RO19" s="27"/>
      <c r="RP19" s="27"/>
      <c r="RQ19" s="27"/>
      <c r="RR19" s="27"/>
      <c r="RS19" s="27"/>
      <c r="RT19" s="27"/>
      <c r="RU19" s="27"/>
      <c r="RV19" s="27"/>
      <c r="RW19" s="27"/>
      <c r="RX19" s="27"/>
      <c r="RY19" s="27"/>
      <c r="RZ19" s="27"/>
      <c r="SA19" s="27"/>
      <c r="SB19" s="27"/>
      <c r="SC19" s="27"/>
      <c r="SD19" s="27"/>
      <c r="SE19" s="27"/>
      <c r="SF19" s="27"/>
      <c r="SG19" s="27"/>
      <c r="SH19" s="27"/>
      <c r="SI19" s="27"/>
      <c r="SJ19" s="27"/>
      <c r="SK19" s="27"/>
      <c r="SL19" s="27"/>
      <c r="SM19" s="27"/>
      <c r="SN19" s="27"/>
      <c r="SO19" s="27"/>
      <c r="SP19" s="27"/>
      <c r="SQ19" s="27"/>
      <c r="SR19" s="27"/>
      <c r="SS19" s="27"/>
      <c r="ST19" s="27"/>
      <c r="SU19" s="27"/>
      <c r="SV19" s="27"/>
      <c r="SW19" s="27"/>
      <c r="SX19" s="27"/>
      <c r="SY19" s="27"/>
      <c r="SZ19" s="27"/>
      <c r="TA19" s="27"/>
      <c r="TB19" s="27"/>
      <c r="TC19" s="27"/>
      <c r="TD19" s="27"/>
      <c r="TE19" s="27"/>
      <c r="TF19" s="27"/>
      <c r="TG19" s="27"/>
      <c r="TH19" s="27"/>
      <c r="TI19" s="27"/>
      <c r="TJ19" s="27"/>
      <c r="TK19" s="27"/>
      <c r="TL19" s="27"/>
      <c r="TM19" s="27"/>
      <c r="TN19" s="27"/>
      <c r="TO19" s="27"/>
      <c r="TP19" s="27"/>
      <c r="TQ19" s="27"/>
      <c r="TR19" s="27"/>
      <c r="TS19" s="27"/>
      <c r="TT19" s="27"/>
      <c r="TU19" s="27"/>
      <c r="TV19" s="27"/>
      <c r="TW19" s="27"/>
      <c r="TX19" s="27"/>
      <c r="TY19" s="27"/>
      <c r="TZ19" s="27"/>
      <c r="UA19" s="27"/>
      <c r="UB19" s="27"/>
      <c r="UC19" s="27"/>
      <c r="UD19" s="27"/>
      <c r="UE19" s="27"/>
      <c r="UF19" s="27"/>
      <c r="UG19" s="27"/>
      <c r="UH19" s="27"/>
      <c r="UI19" s="27"/>
      <c r="UJ19" s="27"/>
      <c r="UK19" s="27"/>
      <c r="UL19" s="27"/>
      <c r="UM19" s="27"/>
      <c r="UN19" s="27"/>
      <c r="UO19" s="27"/>
      <c r="UP19" s="27"/>
      <c r="UQ19" s="27"/>
      <c r="UR19" s="27"/>
      <c r="US19" s="27"/>
      <c r="UT19" s="27"/>
      <c r="UU19" s="27"/>
      <c r="UV19" s="27"/>
      <c r="UW19" s="27"/>
      <c r="UX19" s="27"/>
      <c r="UY19" s="27"/>
      <c r="UZ19" s="27"/>
      <c r="VA19" s="27"/>
      <c r="VB19" s="27"/>
      <c r="VC19" s="27"/>
      <c r="VD19" s="27"/>
      <c r="VE19" s="27"/>
      <c r="VF19" s="27"/>
      <c r="VG19" s="27"/>
      <c r="VH19" s="27"/>
      <c r="VI19" s="27"/>
      <c r="VJ19" s="27"/>
      <c r="VK19" s="27"/>
      <c r="VL19" s="27"/>
      <c r="VM19" s="27"/>
      <c r="VN19" s="27"/>
      <c r="VO19" s="27"/>
      <c r="VP19" s="27"/>
      <c r="VQ19" s="27"/>
      <c r="VR19" s="27"/>
      <c r="VS19" s="27"/>
      <c r="VT19" s="27"/>
      <c r="VU19" s="27"/>
      <c r="VV19" s="27"/>
      <c r="VW19" s="27"/>
      <c r="VX19" s="27"/>
      <c r="VY19" s="27"/>
      <c r="VZ19" s="27"/>
      <c r="WA19" s="27"/>
      <c r="WB19" s="27"/>
      <c r="WC19" s="27"/>
      <c r="WD19" s="27"/>
      <c r="WE19" s="27"/>
      <c r="WF19" s="27"/>
      <c r="WG19" s="27"/>
      <c r="WH19" s="27"/>
      <c r="WI19" s="27"/>
      <c r="WJ19" s="27"/>
      <c r="WK19" s="27"/>
      <c r="WL19" s="27"/>
      <c r="WM19" s="27"/>
      <c r="WN19" s="27"/>
      <c r="WO19" s="27"/>
      <c r="WP19" s="27"/>
      <c r="WQ19" s="27"/>
      <c r="WR19" s="27"/>
      <c r="WS19" s="27"/>
      <c r="WT19" s="27"/>
      <c r="WU19" s="27"/>
      <c r="WV19" s="27"/>
      <c r="WW19" s="27"/>
      <c r="WX19" s="27"/>
      <c r="WY19" s="27"/>
      <c r="WZ19" s="27"/>
      <c r="XA19" s="27"/>
      <c r="XB19" s="27"/>
      <c r="XC19" s="27"/>
      <c r="XD19" s="27"/>
      <c r="XE19" s="27"/>
      <c r="XF19" s="27"/>
      <c r="XG19" s="27"/>
      <c r="XH19" s="27"/>
      <c r="XI19" s="27"/>
      <c r="XJ19" s="27"/>
      <c r="XK19" s="27"/>
      <c r="XL19" s="27"/>
      <c r="XM19" s="27"/>
      <c r="XN19" s="27"/>
      <c r="XO19" s="27"/>
      <c r="XP19" s="27"/>
      <c r="XQ19" s="27"/>
      <c r="XR19" s="27"/>
      <c r="XS19" s="27"/>
      <c r="XT19" s="27"/>
      <c r="XU19" s="27"/>
      <c r="XV19" s="27"/>
      <c r="XW19" s="27"/>
      <c r="XX19" s="27"/>
      <c r="XY19" s="27"/>
      <c r="XZ19" s="27"/>
      <c r="YA19" s="27"/>
      <c r="YB19" s="27"/>
      <c r="YC19" s="27"/>
      <c r="YD19" s="27"/>
      <c r="YE19" s="27"/>
      <c r="YF19" s="27"/>
      <c r="YG19" s="27"/>
      <c r="YH19" s="27"/>
      <c r="YI19" s="27"/>
      <c r="YJ19" s="27"/>
      <c r="YK19" s="27"/>
      <c r="YL19" s="27"/>
      <c r="YM19" s="27"/>
      <c r="YN19" s="27"/>
      <c r="YO19" s="27"/>
      <c r="YP19" s="27"/>
      <c r="YQ19" s="27"/>
      <c r="YR19" s="27"/>
      <c r="YS19" s="27"/>
      <c r="YT19" s="27"/>
      <c r="YU19" s="27"/>
      <c r="YV19" s="27"/>
      <c r="YW19" s="27"/>
      <c r="YX19" s="27"/>
      <c r="YY19" s="27"/>
      <c r="YZ19" s="27"/>
      <c r="ZA19" s="27"/>
      <c r="ZB19" s="27"/>
      <c r="ZC19" s="27"/>
      <c r="ZD19" s="27"/>
      <c r="ZE19" s="27"/>
      <c r="ZF19" s="27"/>
      <c r="ZG19" s="27"/>
      <c r="ZH19" s="27"/>
      <c r="ZI19" s="27"/>
      <c r="ZJ19" s="27"/>
      <c r="ZK19" s="27"/>
      <c r="ZL19" s="27"/>
      <c r="ZM19" s="27"/>
      <c r="ZN19" s="27"/>
      <c r="ZO19" s="27"/>
      <c r="ZP19" s="27"/>
      <c r="ZQ19" s="27"/>
      <c r="ZR19" s="27"/>
      <c r="ZS19" s="27"/>
      <c r="ZT19" s="27"/>
      <c r="ZU19" s="27"/>
      <c r="ZV19" s="27"/>
      <c r="ZW19" s="27"/>
      <c r="ZX19" s="27"/>
      <c r="ZY19" s="27"/>
      <c r="ZZ19" s="27"/>
      <c r="AAA19" s="27"/>
      <c r="AAB19" s="27"/>
      <c r="AAC19" s="27"/>
      <c r="AAD19" s="27"/>
      <c r="AAE19" s="27"/>
      <c r="AAF19" s="27"/>
      <c r="AAG19" s="27"/>
      <c r="AAH19" s="27"/>
      <c r="AAI19" s="27"/>
      <c r="AAJ19" s="27"/>
      <c r="AAK19" s="27"/>
      <c r="AAL19" s="27"/>
      <c r="AAM19" s="27"/>
      <c r="AAN19" s="27"/>
      <c r="AAO19" s="27"/>
      <c r="AAP19" s="27"/>
      <c r="AAQ19" s="27"/>
      <c r="AAR19" s="27"/>
      <c r="AAS19" s="27"/>
      <c r="AAT19" s="27"/>
      <c r="AAU19" s="27"/>
      <c r="AAV19" s="27"/>
      <c r="AAW19" s="27"/>
      <c r="AAX19" s="27"/>
      <c r="AAY19" s="27"/>
      <c r="AAZ19" s="27"/>
      <c r="ABA19" s="27"/>
      <c r="ABB19" s="27"/>
      <c r="ABC19" s="27"/>
      <c r="ABD19" s="27"/>
      <c r="ABE19" s="27"/>
      <c r="ABF19" s="27"/>
      <c r="ABG19" s="27"/>
      <c r="ABH19" s="27"/>
      <c r="ABI19" s="27"/>
      <c r="ABJ19" s="27"/>
      <c r="ABK19" s="27"/>
      <c r="ABL19" s="27"/>
      <c r="ABM19" s="27"/>
      <c r="ABN19" s="27"/>
      <c r="ABO19" s="27"/>
      <c r="ABP19" s="27"/>
      <c r="ABQ19" s="27"/>
      <c r="ABR19" s="27"/>
      <c r="ABS19" s="27"/>
      <c r="ABT19" s="27"/>
      <c r="ABU19" s="27"/>
      <c r="ABV19" s="27"/>
      <c r="ABW19" s="27"/>
      <c r="ABX19" s="27"/>
      <c r="ABY19" s="27"/>
      <c r="ABZ19" s="27"/>
      <c r="ACA19" s="27"/>
      <c r="ACB19" s="27"/>
      <c r="ACC19" s="27"/>
      <c r="ACD19" s="27"/>
      <c r="ACE19" s="27"/>
      <c r="ACF19" s="27"/>
      <c r="ACG19" s="27"/>
      <c r="ACH19" s="27"/>
      <c r="ACI19" s="27"/>
      <c r="ACJ19" s="27"/>
      <c r="ACK19" s="27"/>
      <c r="ACL19" s="27"/>
      <c r="ACM19" s="27"/>
      <c r="ACN19" s="27"/>
      <c r="ACO19" s="27"/>
      <c r="ACP19" s="27"/>
      <c r="ACQ19" s="27"/>
      <c r="ACR19" s="27"/>
      <c r="ACS19" s="27"/>
      <c r="ACT19" s="27"/>
      <c r="ACU19" s="27"/>
      <c r="ACV19" s="27"/>
      <c r="ACW19" s="27"/>
      <c r="ACX19" s="27"/>
      <c r="ACY19" s="27"/>
      <c r="ACZ19" s="27"/>
      <c r="ADA19" s="27"/>
      <c r="ADB19" s="27"/>
      <c r="ADC19" s="27"/>
      <c r="ADD19" s="27"/>
      <c r="ADE19" s="27"/>
      <c r="ADF19" s="27"/>
      <c r="ADG19" s="27"/>
      <c r="ADH19" s="27"/>
      <c r="ADI19" s="27"/>
      <c r="ADJ19" s="27"/>
      <c r="ADK19" s="27"/>
      <c r="ADL19" s="27"/>
      <c r="ADM19" s="27"/>
      <c r="ADN19" s="27"/>
      <c r="ADO19" s="27"/>
      <c r="ADP19" s="27"/>
      <c r="ADQ19" s="27"/>
      <c r="ADR19" s="27"/>
      <c r="ADS19" s="27"/>
      <c r="ADT19" s="27"/>
      <c r="ADU19" s="27"/>
      <c r="ADV19" s="27"/>
      <c r="ADW19" s="27"/>
      <c r="ADX19" s="27"/>
      <c r="ADY19" s="27"/>
      <c r="ADZ19" s="27"/>
      <c r="AEA19" s="27"/>
      <c r="AEB19" s="27"/>
      <c r="AEC19" s="27"/>
      <c r="AED19" s="27"/>
      <c r="AEE19" s="27"/>
      <c r="AEF19" s="27"/>
      <c r="AEG19" s="27"/>
      <c r="AEH19" s="27"/>
      <c r="AEI19" s="27"/>
      <c r="AEJ19" s="27"/>
      <c r="AEK19" s="27"/>
      <c r="AEL19" s="27"/>
      <c r="AEM19" s="27"/>
      <c r="AEN19" s="27"/>
      <c r="AEO19" s="27"/>
      <c r="AEP19" s="27"/>
      <c r="AEQ19" s="27"/>
      <c r="AER19" s="27"/>
      <c r="AES19" s="27"/>
      <c r="AET19" s="27"/>
      <c r="AEU19" s="27"/>
      <c r="AEV19" s="27"/>
      <c r="AEW19" s="27"/>
      <c r="AEX19" s="27"/>
      <c r="AEY19" s="27"/>
      <c r="AEZ19" s="27"/>
      <c r="AFA19" s="27"/>
      <c r="AFB19" s="27"/>
      <c r="AFC19" s="27"/>
      <c r="AFD19" s="27"/>
      <c r="AFE19" s="27"/>
      <c r="AFF19" s="27"/>
      <c r="AFG19" s="27"/>
      <c r="AFH19" s="27"/>
      <c r="AFI19" s="27"/>
      <c r="AFJ19" s="27"/>
      <c r="AFK19" s="27"/>
      <c r="AFL19" s="27"/>
      <c r="AFM19" s="27"/>
      <c r="AFN19" s="27"/>
      <c r="AFO19" s="27"/>
      <c r="AFP19" s="27"/>
      <c r="AFQ19" s="27"/>
      <c r="AFR19" s="27"/>
      <c r="AFS19" s="27"/>
      <c r="AFT19" s="27"/>
      <c r="AFU19" s="27"/>
      <c r="AFV19" s="27"/>
      <c r="AFW19" s="27"/>
      <c r="AFX19" s="27"/>
      <c r="AFY19" s="27"/>
      <c r="AFZ19" s="27"/>
      <c r="AGA19" s="27"/>
      <c r="AGB19" s="27"/>
      <c r="AGC19" s="27"/>
      <c r="AGD19" s="27"/>
      <c r="AGE19" s="27"/>
      <c r="AGF19" s="27"/>
      <c r="AGG19" s="27"/>
      <c r="AGH19" s="27"/>
      <c r="AGI19" s="27"/>
      <c r="AGJ19" s="27"/>
      <c r="AGK19" s="27"/>
      <c r="AGL19" s="27"/>
      <c r="AGM19" s="27"/>
      <c r="AGN19" s="27"/>
      <c r="AGO19" s="27"/>
      <c r="AGP19" s="27"/>
      <c r="AGQ19" s="27"/>
      <c r="AGR19" s="27"/>
      <c r="AGS19" s="27"/>
      <c r="AGT19" s="27"/>
      <c r="AGU19" s="27"/>
      <c r="AGV19" s="27"/>
      <c r="AGW19" s="27"/>
      <c r="AGX19" s="27"/>
      <c r="AGY19" s="27"/>
      <c r="AGZ19" s="27"/>
      <c r="AHA19" s="27"/>
      <c r="AHB19" s="27"/>
      <c r="AHC19" s="27"/>
      <c r="AHD19" s="27"/>
      <c r="AHE19" s="27"/>
      <c r="AHF19" s="27"/>
      <c r="AHG19" s="27"/>
      <c r="AHH19" s="27"/>
      <c r="AHI19" s="27"/>
      <c r="AHJ19" s="27"/>
      <c r="AHK19" s="27"/>
      <c r="AHL19" s="27"/>
      <c r="AHM19" s="27"/>
      <c r="AHN19" s="27"/>
      <c r="AHO19" s="27"/>
      <c r="AHP19" s="27"/>
      <c r="AHQ19" s="27"/>
      <c r="AHR19" s="27"/>
      <c r="AHS19" s="27"/>
      <c r="AHT19" s="27"/>
      <c r="AHU19" s="27"/>
      <c r="AHV19" s="27"/>
      <c r="AHW19" s="27"/>
      <c r="AHX19" s="27"/>
      <c r="AHY19" s="27"/>
      <c r="AHZ19" s="27"/>
      <c r="AIA19" s="27"/>
      <c r="AIB19" s="27"/>
      <c r="AIC19" s="27"/>
      <c r="AID19" s="27"/>
      <c r="AIE19" s="27"/>
      <c r="AIF19" s="27"/>
      <c r="AIG19" s="27"/>
      <c r="AIH19" s="27"/>
      <c r="AII19" s="27"/>
      <c r="AIJ19" s="27"/>
      <c r="AIK19" s="27"/>
      <c r="AIL19" s="27"/>
      <c r="AIM19" s="27"/>
      <c r="AIN19" s="27"/>
      <c r="AIO19" s="27"/>
      <c r="AIP19" s="27"/>
      <c r="AIQ19" s="27"/>
      <c r="AIR19" s="27"/>
      <c r="AIS19" s="27"/>
      <c r="AIT19" s="27"/>
      <c r="AIU19" s="27"/>
      <c r="AIV19" s="27"/>
      <c r="AIW19" s="27"/>
      <c r="AIX19" s="27"/>
      <c r="AIY19" s="27"/>
      <c r="AIZ19" s="27"/>
      <c r="AJA19" s="27"/>
      <c r="AJB19" s="27"/>
      <c r="AJC19" s="27"/>
      <c r="AJD19" s="27"/>
      <c r="AJE19" s="27"/>
      <c r="AJF19" s="27"/>
      <c r="AJG19" s="27"/>
      <c r="AJH19" s="27"/>
      <c r="AJI19" s="27"/>
      <c r="AJJ19" s="27"/>
      <c r="AJK19" s="27"/>
      <c r="AJL19" s="27"/>
      <c r="AJM19" s="27"/>
      <c r="AJN19" s="27"/>
      <c r="AJO19" s="27"/>
      <c r="AJP19" s="27"/>
      <c r="AJQ19" s="27"/>
      <c r="AJR19" s="27"/>
      <c r="AJS19" s="27"/>
      <c r="AJT19" s="27"/>
      <c r="AJU19" s="27"/>
      <c r="AJV19" s="27"/>
      <c r="AJW19" s="27"/>
      <c r="AJX19" s="27"/>
      <c r="AJY19" s="27"/>
      <c r="AJZ19" s="27"/>
      <c r="AKA19" s="27"/>
      <c r="AKB19" s="27"/>
      <c r="AKC19" s="27"/>
      <c r="AKD19" s="27"/>
      <c r="AKE19" s="27"/>
      <c r="AKF19" s="27"/>
      <c r="AKG19" s="27"/>
      <c r="AKH19" s="27"/>
      <c r="AKI19" s="27"/>
      <c r="AKJ19" s="27"/>
      <c r="AKK19" s="27"/>
      <c r="AKL19" s="27"/>
      <c r="AKM19" s="27"/>
      <c r="AKN19" s="27"/>
      <c r="AKO19" s="27"/>
      <c r="AKP19" s="27"/>
      <c r="AKQ19" s="27"/>
      <c r="AKR19" s="27"/>
      <c r="AKS19" s="27"/>
      <c r="AKT19" s="27"/>
      <c r="AKU19" s="27"/>
      <c r="AKV19" s="27"/>
      <c r="AKW19" s="27"/>
      <c r="AKX19" s="27"/>
      <c r="AKY19" s="27"/>
      <c r="AKZ19" s="27"/>
      <c r="ALA19" s="27"/>
      <c r="ALB19" s="27"/>
      <c r="ALC19" s="27"/>
      <c r="ALD19" s="27"/>
      <c r="ALE19" s="27"/>
      <c r="ALF19" s="27"/>
      <c r="ALG19" s="27"/>
      <c r="ALH19" s="27"/>
      <c r="ALI19" s="27"/>
      <c r="ALJ19" s="27"/>
      <c r="ALK19" s="27"/>
      <c r="ALL19" s="27"/>
      <c r="ALM19" s="27"/>
      <c r="ALN19" s="27"/>
      <c r="ALO19" s="27"/>
      <c r="ALP19" s="27"/>
      <c r="ALQ19" s="27"/>
      <c r="ALR19" s="27"/>
      <c r="ALS19" s="27"/>
      <c r="ALT19" s="27"/>
      <c r="ALU19" s="27"/>
      <c r="ALV19" s="27"/>
      <c r="ALW19" s="27"/>
      <c r="ALX19" s="27"/>
      <c r="ALY19" s="27"/>
      <c r="ALZ19" s="27"/>
      <c r="AMA19" s="27"/>
      <c r="AMB19" s="27"/>
      <c r="AMC19" s="27"/>
      <c r="AMD19" s="27"/>
      <c r="AME19" s="27"/>
      <c r="AMF19" s="27"/>
      <c r="AMG19" s="27"/>
      <c r="AMH19" s="27"/>
      <c r="AMI19" s="27"/>
      <c r="AMJ19" s="27"/>
      <c r="AMK19" s="27"/>
      <c r="AML19" s="27"/>
      <c r="AMM19" s="27"/>
      <c r="AMN19" s="27"/>
      <c r="AMO19" s="27"/>
      <c r="AMP19" s="27"/>
      <c r="AMQ19" s="27"/>
      <c r="AMR19" s="27"/>
      <c r="AMS19" s="27"/>
      <c r="AMT19" s="27"/>
      <c r="AMU19" s="27"/>
      <c r="AMV19" s="27"/>
      <c r="AMW19" s="27"/>
      <c r="AMX19" s="27"/>
      <c r="AMY19" s="27"/>
      <c r="AMZ19" s="27"/>
      <c r="ANA19" s="27"/>
      <c r="ANB19" s="27"/>
      <c r="ANC19" s="27"/>
      <c r="AND19" s="27"/>
      <c r="ANE19" s="27"/>
      <c r="ANF19" s="27"/>
      <c r="ANG19" s="27"/>
      <c r="ANH19" s="27"/>
      <c r="ANI19" s="27"/>
      <c r="ANJ19" s="27"/>
      <c r="ANK19" s="27"/>
      <c r="ANL19" s="27"/>
      <c r="ANM19" s="27"/>
      <c r="ANN19" s="27"/>
      <c r="ANO19" s="27"/>
      <c r="ANP19" s="27"/>
      <c r="ANQ19" s="27"/>
      <c r="ANR19" s="27"/>
      <c r="ANS19" s="27"/>
      <c r="ANT19" s="27"/>
      <c r="ANU19" s="27"/>
      <c r="ANV19" s="27"/>
      <c r="ANW19" s="27"/>
      <c r="ANX19" s="27"/>
      <c r="ANY19" s="27"/>
      <c r="ANZ19" s="27"/>
      <c r="AOA19" s="27"/>
      <c r="AOB19" s="27"/>
      <c r="AOC19" s="27"/>
      <c r="AOD19" s="27"/>
      <c r="AOE19" s="27"/>
      <c r="AOF19" s="27"/>
      <c r="AOG19" s="27"/>
      <c r="AOH19" s="27"/>
      <c r="AOI19" s="27"/>
      <c r="AOJ19" s="27"/>
      <c r="AOK19" s="27"/>
      <c r="AOL19" s="27"/>
      <c r="AOM19" s="27"/>
      <c r="AON19" s="27"/>
      <c r="AOO19" s="27"/>
      <c r="AOP19" s="27"/>
      <c r="AOQ19" s="27"/>
      <c r="AOR19" s="27"/>
      <c r="AOS19" s="27"/>
      <c r="AOT19" s="27"/>
      <c r="AOU19" s="27"/>
      <c r="AOV19" s="27"/>
      <c r="AOW19" s="27"/>
      <c r="AOX19" s="27"/>
      <c r="AOY19" s="27"/>
      <c r="AOZ19" s="27"/>
      <c r="APA19" s="27"/>
      <c r="APB19" s="27"/>
      <c r="APC19" s="27"/>
      <c r="APD19" s="27"/>
      <c r="APE19" s="27"/>
      <c r="APF19" s="27"/>
      <c r="APG19" s="27"/>
      <c r="APH19" s="27"/>
      <c r="API19" s="27"/>
      <c r="APJ19" s="27"/>
      <c r="APK19" s="27"/>
      <c r="APL19" s="27"/>
      <c r="APM19" s="27"/>
      <c r="APN19" s="27"/>
      <c r="APO19" s="27"/>
      <c r="APP19" s="27"/>
      <c r="APQ19" s="27"/>
      <c r="APR19" s="27"/>
      <c r="APS19" s="27"/>
      <c r="APT19" s="27"/>
      <c r="APU19" s="27"/>
      <c r="APV19" s="27"/>
      <c r="APW19" s="27"/>
      <c r="APX19" s="27"/>
      <c r="APY19" s="27"/>
      <c r="APZ19" s="27"/>
      <c r="AQA19" s="27"/>
      <c r="AQB19" s="27"/>
      <c r="AQC19" s="27"/>
      <c r="AQD19" s="27"/>
      <c r="AQE19" s="27"/>
      <c r="AQF19" s="27"/>
      <c r="AQG19" s="27"/>
      <c r="AQH19" s="27"/>
      <c r="AQI19" s="27"/>
      <c r="AQJ19" s="27"/>
      <c r="AQK19" s="27"/>
      <c r="AQL19" s="27"/>
      <c r="AQM19" s="27"/>
      <c r="AQN19" s="27"/>
      <c r="AQO19" s="27"/>
      <c r="AQP19" s="27"/>
      <c r="AQQ19" s="27"/>
      <c r="AQR19" s="27"/>
      <c r="AQS19" s="27"/>
      <c r="AQT19" s="27"/>
      <c r="AQU19" s="27"/>
      <c r="AQV19" s="27"/>
      <c r="AQW19" s="27"/>
      <c r="AQX19" s="27"/>
      <c r="AQY19" s="27"/>
      <c r="AQZ19" s="27"/>
      <c r="ARA19" s="27"/>
      <c r="ARB19" s="27"/>
      <c r="ARC19" s="27"/>
      <c r="ARD19" s="27"/>
      <c r="ARE19" s="27"/>
      <c r="ARF19" s="27"/>
      <c r="ARG19" s="27"/>
      <c r="ARH19" s="27"/>
      <c r="ARI19" s="27"/>
      <c r="ARJ19" s="27"/>
      <c r="ARK19" s="27"/>
      <c r="ARL19" s="27"/>
      <c r="ARM19" s="27"/>
      <c r="ARN19" s="27"/>
      <c r="ARO19" s="27"/>
      <c r="ARP19" s="27"/>
      <c r="ARQ19" s="27"/>
      <c r="ARR19" s="27"/>
      <c r="ARS19" s="27"/>
      <c r="ART19" s="27"/>
      <c r="ARU19" s="27"/>
      <c r="ARV19" s="27"/>
      <c r="ARW19" s="27"/>
      <c r="ARX19" s="27"/>
      <c r="ARY19" s="27"/>
      <c r="ARZ19" s="27"/>
      <c r="ASA19" s="27"/>
      <c r="ASB19" s="27"/>
      <c r="ASC19" s="27"/>
      <c r="ASD19" s="27"/>
      <c r="ASE19" s="27"/>
      <c r="ASF19" s="27"/>
      <c r="ASG19" s="27"/>
      <c r="ASH19" s="27"/>
      <c r="ASI19" s="27"/>
      <c r="ASJ19" s="27"/>
      <c r="ASK19" s="27"/>
      <c r="ASL19" s="27"/>
      <c r="ASM19" s="27"/>
      <c r="ASN19" s="27"/>
      <c r="ASO19" s="27"/>
      <c r="ASP19" s="27"/>
      <c r="ASQ19" s="27"/>
      <c r="ASR19" s="27"/>
      <c r="ASS19" s="27"/>
      <c r="AST19" s="27"/>
      <c r="ASU19" s="27"/>
      <c r="ASV19" s="27"/>
      <c r="ASW19" s="27"/>
      <c r="ASX19" s="27"/>
      <c r="ASY19" s="27"/>
      <c r="ASZ19" s="27"/>
      <c r="ATA19" s="27"/>
      <c r="ATB19" s="27"/>
      <c r="ATC19" s="27"/>
      <c r="ATD19" s="27"/>
      <c r="ATE19" s="27"/>
      <c r="ATF19" s="27"/>
      <c r="ATG19" s="27"/>
      <c r="ATH19" s="27"/>
      <c r="ATI19" s="27"/>
      <c r="ATJ19" s="27"/>
      <c r="ATK19" s="27"/>
      <c r="ATL19" s="27"/>
      <c r="ATM19" s="27"/>
      <c r="ATN19" s="27"/>
      <c r="ATO19" s="27"/>
      <c r="ATP19" s="27"/>
      <c r="ATQ19" s="27"/>
      <c r="ATR19" s="27"/>
      <c r="ATS19" s="27"/>
      <c r="ATT19" s="27"/>
      <c r="ATU19" s="27"/>
      <c r="ATV19" s="27"/>
      <c r="ATW19" s="27"/>
      <c r="ATX19" s="27"/>
      <c r="ATY19" s="27"/>
      <c r="ATZ19" s="27"/>
      <c r="AUA19" s="27"/>
      <c r="AUB19" s="27"/>
      <c r="AUC19" s="27"/>
      <c r="AUD19" s="27"/>
      <c r="AUE19" s="27"/>
      <c r="AUF19" s="27"/>
      <c r="AUG19" s="27"/>
      <c r="AUH19" s="27"/>
      <c r="AUI19" s="27"/>
      <c r="AUJ19" s="27"/>
      <c r="AUK19" s="27"/>
      <c r="AUL19" s="27"/>
      <c r="AUM19" s="27"/>
      <c r="AUN19" s="27"/>
      <c r="AUO19" s="27"/>
      <c r="AUP19" s="27"/>
      <c r="AUQ19" s="27"/>
      <c r="AUR19" s="27"/>
      <c r="AUS19" s="27"/>
      <c r="AUT19" s="27"/>
      <c r="AUU19" s="27"/>
      <c r="AUV19" s="27"/>
      <c r="AUW19" s="27"/>
      <c r="AUX19" s="27"/>
      <c r="AUY19" s="27"/>
      <c r="AUZ19" s="27"/>
      <c r="AVA19" s="27"/>
      <c r="AVB19" s="27"/>
      <c r="AVC19" s="27"/>
      <c r="AVD19" s="27"/>
      <c r="AVE19" s="27"/>
      <c r="AVF19" s="27"/>
      <c r="AVG19" s="27"/>
      <c r="AVH19" s="27"/>
      <c r="AVI19" s="27"/>
      <c r="AVJ19" s="27"/>
      <c r="AVK19" s="27"/>
      <c r="AVL19" s="27"/>
      <c r="AVM19" s="27"/>
      <c r="AVN19" s="27"/>
      <c r="AVO19" s="27"/>
      <c r="AVP19" s="27"/>
      <c r="AVQ19" s="27"/>
      <c r="AVR19" s="27"/>
      <c r="AVS19" s="27"/>
      <c r="AVT19" s="27"/>
      <c r="AVU19" s="27"/>
      <c r="AVV19" s="27"/>
      <c r="AVW19" s="27"/>
      <c r="AVX19" s="27"/>
      <c r="AVY19" s="27"/>
      <c r="AVZ19" s="27"/>
      <c r="AWA19" s="27"/>
      <c r="AWB19" s="27"/>
      <c r="AWC19" s="27"/>
      <c r="AWD19" s="27"/>
      <c r="AWE19" s="27"/>
      <c r="AWF19" s="27"/>
      <c r="AWG19" s="27"/>
      <c r="AWH19" s="27"/>
      <c r="AWI19" s="27"/>
      <c r="AWJ19" s="27"/>
      <c r="AWK19" s="27"/>
      <c r="AWL19" s="27"/>
      <c r="AWM19" s="27"/>
      <c r="AWN19" s="27"/>
      <c r="AWO19" s="27"/>
      <c r="AWP19" s="27"/>
      <c r="AWQ19" s="27"/>
      <c r="AWR19" s="27"/>
      <c r="AWS19" s="27"/>
      <c r="AWT19" s="27"/>
      <c r="AWU19" s="27"/>
      <c r="AWV19" s="27"/>
      <c r="AWW19" s="27"/>
      <c r="AWX19" s="27"/>
      <c r="AWY19" s="27"/>
      <c r="AWZ19" s="27"/>
      <c r="AXA19" s="27"/>
      <c r="AXB19" s="27"/>
      <c r="AXC19" s="27"/>
      <c r="AXD19" s="27"/>
      <c r="AXE19" s="27"/>
      <c r="AXF19" s="27"/>
      <c r="AXG19" s="27"/>
      <c r="AXH19" s="27"/>
      <c r="AXI19" s="27"/>
      <c r="AXJ19" s="27"/>
      <c r="AXK19" s="27"/>
      <c r="AXL19" s="27"/>
      <c r="AXM19" s="27"/>
      <c r="AXN19" s="27"/>
      <c r="AXO19" s="27"/>
      <c r="AXP19" s="27"/>
      <c r="AXQ19" s="27"/>
      <c r="AXR19" s="27"/>
      <c r="AXS19" s="27"/>
      <c r="AXT19" s="27"/>
      <c r="AXU19" s="27"/>
      <c r="AXV19" s="27"/>
      <c r="AXW19" s="27"/>
      <c r="AXX19" s="27"/>
      <c r="AXY19" s="27"/>
      <c r="AXZ19" s="27"/>
      <c r="AYA19" s="27"/>
      <c r="AYB19" s="27"/>
      <c r="AYC19" s="27"/>
      <c r="AYD19" s="27"/>
      <c r="AYE19" s="27"/>
      <c r="AYF19" s="27"/>
      <c r="AYG19" s="27"/>
      <c r="AYH19" s="27"/>
      <c r="AYI19" s="27"/>
      <c r="AYJ19" s="27"/>
      <c r="AYK19" s="27"/>
      <c r="AYL19" s="27"/>
      <c r="AYM19" s="27"/>
      <c r="AYN19" s="27"/>
      <c r="AYO19" s="27"/>
      <c r="AYP19" s="27"/>
      <c r="AYQ19" s="27"/>
      <c r="AYR19" s="27"/>
      <c r="AYS19" s="27"/>
      <c r="AYT19" s="27"/>
      <c r="AYU19" s="27"/>
      <c r="AYV19" s="27"/>
      <c r="AYW19" s="27"/>
      <c r="AYX19" s="27"/>
      <c r="AYY19" s="27"/>
      <c r="AYZ19" s="27"/>
      <c r="AZA19" s="27"/>
      <c r="AZB19" s="27"/>
      <c r="AZC19" s="27"/>
      <c r="AZD19" s="27"/>
      <c r="AZE19" s="27"/>
      <c r="AZF19" s="27"/>
      <c r="AZG19" s="27"/>
      <c r="AZH19" s="27"/>
      <c r="AZI19" s="27"/>
      <c r="AZJ19" s="27"/>
      <c r="AZK19" s="27"/>
      <c r="AZL19" s="27"/>
      <c r="AZM19" s="27"/>
      <c r="AZN19" s="27"/>
      <c r="AZO19" s="27"/>
      <c r="AZP19" s="27"/>
      <c r="AZQ19" s="27"/>
      <c r="AZR19" s="27"/>
      <c r="AZS19" s="27"/>
      <c r="AZT19" s="27"/>
      <c r="AZU19" s="27"/>
      <c r="AZV19" s="27"/>
      <c r="AZW19" s="27"/>
      <c r="AZX19" s="27"/>
      <c r="AZY19" s="27"/>
      <c r="AZZ19" s="27"/>
      <c r="BAA19" s="27"/>
      <c r="BAB19" s="27"/>
      <c r="BAC19" s="27"/>
      <c r="BAD19" s="27"/>
      <c r="BAE19" s="27"/>
      <c r="BAF19" s="27"/>
      <c r="BAG19" s="27"/>
      <c r="BAH19" s="27"/>
      <c r="BAI19" s="27"/>
      <c r="BAJ19" s="27"/>
      <c r="BAK19" s="27"/>
      <c r="BAL19" s="27"/>
      <c r="BAM19" s="27"/>
      <c r="BAN19" s="27"/>
      <c r="BAO19" s="27"/>
      <c r="BAP19" s="27"/>
      <c r="BAQ19" s="27"/>
      <c r="BAR19" s="27"/>
      <c r="BAS19" s="27"/>
      <c r="BAT19" s="27"/>
      <c r="BAU19" s="27"/>
      <c r="BAV19" s="27"/>
      <c r="BAW19" s="27"/>
      <c r="BAX19" s="27"/>
      <c r="BAY19" s="27"/>
      <c r="BAZ19" s="27"/>
      <c r="BBA19" s="27"/>
      <c r="BBB19" s="27"/>
      <c r="BBC19" s="27"/>
      <c r="BBD19" s="27"/>
      <c r="BBE19" s="27"/>
      <c r="BBF19" s="27"/>
      <c r="BBG19" s="27"/>
      <c r="BBH19" s="27"/>
      <c r="BBI19" s="27"/>
      <c r="BBJ19" s="27"/>
      <c r="BBK19" s="27"/>
      <c r="BBL19" s="27"/>
      <c r="BBM19" s="27"/>
      <c r="BBN19" s="27"/>
      <c r="BBO19" s="27"/>
      <c r="BBP19" s="27"/>
      <c r="BBQ19" s="27"/>
      <c r="BBR19" s="27"/>
      <c r="BBS19" s="27"/>
      <c r="BBT19" s="27"/>
      <c r="BBU19" s="27"/>
      <c r="BBV19" s="27"/>
      <c r="BBW19" s="27"/>
      <c r="BBX19" s="27"/>
      <c r="BBY19" s="27"/>
      <c r="BBZ19" s="27"/>
      <c r="BCA19" s="27"/>
      <c r="BCB19" s="27"/>
      <c r="BCC19" s="27"/>
      <c r="BCD19" s="27"/>
      <c r="BCE19" s="27"/>
      <c r="BCF19" s="27"/>
      <c r="BCG19" s="27"/>
      <c r="BCH19" s="27"/>
      <c r="BCI19" s="27"/>
      <c r="BCJ19" s="27"/>
      <c r="BCK19" s="27"/>
      <c r="BCL19" s="27"/>
      <c r="BCM19" s="27"/>
      <c r="BCN19" s="27"/>
      <c r="BCO19" s="27"/>
      <c r="BCP19" s="27"/>
      <c r="BCQ19" s="27"/>
      <c r="BCR19" s="27"/>
      <c r="BCS19" s="27"/>
      <c r="BCT19" s="27"/>
      <c r="BCU19" s="27"/>
      <c r="BCV19" s="27"/>
      <c r="BCW19" s="27"/>
      <c r="BCX19" s="27"/>
      <c r="BCY19" s="27"/>
      <c r="BCZ19" s="27"/>
      <c r="BDA19" s="27"/>
      <c r="BDB19" s="27"/>
      <c r="BDC19" s="27"/>
      <c r="BDD19" s="27"/>
      <c r="BDE19" s="27"/>
      <c r="BDF19" s="27"/>
      <c r="BDG19" s="27"/>
      <c r="BDH19" s="27"/>
      <c r="BDI19" s="27"/>
      <c r="BDJ19" s="27"/>
      <c r="BDK19" s="27"/>
      <c r="BDL19" s="27"/>
      <c r="BDM19" s="27"/>
      <c r="BDN19" s="27"/>
      <c r="BDO19" s="27"/>
      <c r="BDP19" s="27"/>
      <c r="BDQ19" s="27"/>
      <c r="BDR19" s="27"/>
      <c r="BDS19" s="27"/>
      <c r="BDT19" s="27"/>
      <c r="BDU19" s="27"/>
      <c r="BDV19" s="27"/>
      <c r="BDW19" s="27"/>
      <c r="BDX19" s="27"/>
      <c r="BDY19" s="27"/>
      <c r="BDZ19" s="27"/>
      <c r="BEA19" s="27"/>
      <c r="BEB19" s="27"/>
      <c r="BEC19" s="27"/>
      <c r="BED19" s="27"/>
      <c r="BEE19" s="27"/>
      <c r="BEF19" s="27"/>
      <c r="BEG19" s="27"/>
      <c r="BEH19" s="27"/>
      <c r="BEI19" s="27"/>
      <c r="BEJ19" s="27"/>
      <c r="BEK19" s="27"/>
      <c r="BEL19" s="27"/>
      <c r="BEM19" s="27"/>
      <c r="BEN19" s="27"/>
      <c r="BEO19" s="27"/>
      <c r="BEP19" s="27"/>
      <c r="BEQ19" s="27"/>
      <c r="BER19" s="27"/>
      <c r="BES19" s="27"/>
      <c r="BET19" s="27"/>
      <c r="BEU19" s="27"/>
      <c r="BEV19" s="27"/>
      <c r="BEW19" s="27"/>
      <c r="BEX19" s="27"/>
      <c r="BEY19" s="27"/>
      <c r="BEZ19" s="27"/>
      <c r="BFA19" s="27"/>
      <c r="BFB19" s="27"/>
      <c r="BFC19" s="27"/>
      <c r="BFD19" s="27"/>
      <c r="BFE19" s="27"/>
      <c r="BFF19" s="27"/>
      <c r="BFG19" s="27"/>
      <c r="BFH19" s="27"/>
      <c r="BFI19" s="27"/>
      <c r="BFJ19" s="27"/>
      <c r="BFK19" s="27"/>
      <c r="BFL19" s="27"/>
      <c r="BFM19" s="27"/>
      <c r="BFN19" s="27"/>
      <c r="BFO19" s="27"/>
      <c r="BFP19" s="27"/>
      <c r="BFQ19" s="27"/>
      <c r="BFR19" s="27"/>
      <c r="BFS19" s="27"/>
      <c r="BFT19" s="27"/>
      <c r="BFU19" s="27"/>
      <c r="BFV19" s="27"/>
      <c r="BFW19" s="27"/>
      <c r="BFX19" s="27"/>
      <c r="BFY19" s="27"/>
      <c r="BFZ19" s="27"/>
      <c r="BGA19" s="27"/>
      <c r="BGB19" s="27"/>
      <c r="BGC19" s="27"/>
      <c r="BGD19" s="27"/>
      <c r="BGE19" s="27"/>
      <c r="BGF19" s="27"/>
      <c r="BGG19" s="27"/>
      <c r="BGH19" s="27"/>
      <c r="BGI19" s="27"/>
      <c r="BGJ19" s="27"/>
      <c r="BGK19" s="27"/>
      <c r="BGL19" s="27"/>
      <c r="BGM19" s="27"/>
      <c r="BGN19" s="27"/>
      <c r="BGO19" s="27"/>
      <c r="BGP19" s="27"/>
      <c r="BGQ19" s="27"/>
      <c r="BGR19" s="27"/>
      <c r="BGS19" s="27"/>
      <c r="BGT19" s="27"/>
      <c r="BGU19" s="27"/>
      <c r="BGV19" s="27"/>
      <c r="BGW19" s="27"/>
      <c r="BGX19" s="27"/>
      <c r="BGY19" s="27"/>
      <c r="BGZ19" s="27"/>
      <c r="BHA19" s="27"/>
      <c r="BHB19" s="27"/>
      <c r="BHC19" s="27"/>
      <c r="BHD19" s="27"/>
      <c r="BHE19" s="27"/>
      <c r="BHF19" s="27"/>
      <c r="BHG19" s="27"/>
      <c r="BHH19" s="27"/>
      <c r="BHI19" s="27"/>
      <c r="BHJ19" s="27"/>
      <c r="BHK19" s="27"/>
      <c r="BHL19" s="27"/>
      <c r="BHM19" s="27"/>
      <c r="BHN19" s="27"/>
      <c r="BHO19" s="27"/>
      <c r="BHP19" s="27"/>
      <c r="BHQ19" s="27"/>
      <c r="BHR19" s="27"/>
      <c r="BHS19" s="27"/>
      <c r="BHT19" s="27"/>
      <c r="BHU19" s="27"/>
      <c r="BHV19" s="27"/>
      <c r="BHW19" s="27"/>
      <c r="BHX19" s="27"/>
      <c r="BHY19" s="27"/>
      <c r="BHZ19" s="27"/>
      <c r="BIA19" s="27"/>
      <c r="BIB19" s="27"/>
      <c r="BIC19" s="27"/>
      <c r="BID19" s="27"/>
      <c r="BIE19" s="27"/>
      <c r="BIF19" s="27"/>
      <c r="BIG19" s="27"/>
      <c r="BIH19" s="27"/>
      <c r="BII19" s="27"/>
      <c r="BIJ19" s="27"/>
      <c r="BIK19" s="27"/>
      <c r="BIL19" s="27"/>
      <c r="BIM19" s="27"/>
      <c r="BIN19" s="27"/>
      <c r="BIO19" s="27"/>
      <c r="BIP19" s="27"/>
      <c r="BIQ19" s="27"/>
      <c r="BIR19" s="27"/>
      <c r="BIS19" s="27"/>
      <c r="BIT19" s="27"/>
      <c r="BIU19" s="27"/>
      <c r="BIV19" s="27"/>
      <c r="BIW19" s="27"/>
      <c r="BIX19" s="27"/>
      <c r="BIY19" s="27"/>
      <c r="BIZ19" s="27"/>
      <c r="BJA19" s="27"/>
      <c r="BJB19" s="27"/>
      <c r="BJC19" s="27"/>
      <c r="BJD19" s="27"/>
      <c r="BJE19" s="27"/>
      <c r="BJF19" s="27"/>
      <c r="BJG19" s="27"/>
      <c r="BJH19" s="27"/>
      <c r="BJI19" s="27"/>
      <c r="BJJ19" s="27"/>
      <c r="BJK19" s="27"/>
      <c r="BJL19" s="27"/>
      <c r="BJM19" s="27"/>
      <c r="BJN19" s="27"/>
      <c r="BJO19" s="27"/>
      <c r="BJP19" s="27"/>
      <c r="BJQ19" s="27"/>
      <c r="BJR19" s="27"/>
      <c r="BJS19" s="27"/>
      <c r="BJT19" s="27"/>
      <c r="BJU19" s="27"/>
      <c r="BJV19" s="27"/>
      <c r="BJW19" s="27"/>
      <c r="BJX19" s="27"/>
      <c r="BJY19" s="27"/>
      <c r="BJZ19" s="27"/>
      <c r="BKA19" s="27"/>
      <c r="BKB19" s="27"/>
      <c r="BKC19" s="27"/>
      <c r="BKD19" s="27"/>
      <c r="BKE19" s="27"/>
      <c r="BKF19" s="27"/>
      <c r="BKG19" s="27"/>
      <c r="BKH19" s="27"/>
      <c r="BKI19" s="27"/>
      <c r="BKJ19" s="27"/>
      <c r="BKK19" s="27"/>
      <c r="BKL19" s="27"/>
      <c r="BKM19" s="27"/>
      <c r="BKN19" s="27"/>
      <c r="BKO19" s="27"/>
      <c r="BKP19" s="27"/>
      <c r="BKQ19" s="27"/>
      <c r="BKR19" s="27"/>
      <c r="BKS19" s="27"/>
      <c r="BKT19" s="27"/>
      <c r="BKU19" s="27"/>
      <c r="BKV19" s="27"/>
      <c r="BKW19" s="27"/>
      <c r="BKX19" s="27"/>
      <c r="BKY19" s="27"/>
      <c r="BKZ19" s="27"/>
      <c r="BLA19" s="27"/>
      <c r="BLB19" s="27"/>
      <c r="BLC19" s="27"/>
      <c r="BLD19" s="27"/>
      <c r="BLE19" s="27"/>
      <c r="BLF19" s="27"/>
      <c r="BLG19" s="27"/>
      <c r="BLH19" s="27"/>
      <c r="BLI19" s="27"/>
      <c r="BLJ19" s="27"/>
      <c r="BLK19" s="27"/>
      <c r="BLL19" s="27"/>
      <c r="BLM19" s="27"/>
      <c r="BLN19" s="27"/>
      <c r="BLO19" s="27"/>
      <c r="BLP19" s="27"/>
      <c r="BLQ19" s="27"/>
      <c r="BLR19" s="27"/>
      <c r="BLS19" s="27"/>
      <c r="BLT19" s="27"/>
      <c r="BLU19" s="27"/>
      <c r="BLV19" s="27"/>
      <c r="BLW19" s="27"/>
      <c r="BLX19" s="27"/>
      <c r="BLY19" s="27"/>
      <c r="BLZ19" s="27"/>
      <c r="BMA19" s="27"/>
      <c r="BMB19" s="27"/>
      <c r="BMC19" s="27"/>
      <c r="BMD19" s="27"/>
      <c r="BME19" s="27"/>
      <c r="BMF19" s="27"/>
      <c r="BMG19" s="27"/>
      <c r="BMH19" s="27"/>
      <c r="BMI19" s="27"/>
      <c r="BMJ19" s="27"/>
      <c r="BMK19" s="27"/>
      <c r="BML19" s="27"/>
      <c r="BMM19" s="27"/>
      <c r="BMN19" s="27"/>
      <c r="BMO19" s="27"/>
      <c r="BMP19" s="27"/>
      <c r="BMQ19" s="27"/>
      <c r="BMR19" s="27"/>
      <c r="BMS19" s="27"/>
      <c r="BMT19" s="27"/>
      <c r="BMU19" s="27"/>
      <c r="BMV19" s="27"/>
      <c r="BMW19" s="27"/>
      <c r="BMX19" s="27"/>
      <c r="BMY19" s="27"/>
      <c r="BMZ19" s="27"/>
      <c r="BNA19" s="27"/>
      <c r="BNB19" s="27"/>
      <c r="BNC19" s="27"/>
      <c r="BND19" s="27"/>
      <c r="BNE19" s="27"/>
      <c r="BNF19" s="27"/>
      <c r="BNG19" s="27"/>
      <c r="BNH19" s="27"/>
      <c r="BNI19" s="27"/>
      <c r="BNJ19" s="27"/>
      <c r="BNK19" s="27"/>
      <c r="BNL19" s="27"/>
      <c r="BNM19" s="27"/>
      <c r="BNN19" s="27"/>
      <c r="BNO19" s="27"/>
      <c r="BNP19" s="27"/>
      <c r="BNQ19" s="27"/>
      <c r="BNR19" s="27"/>
      <c r="BNS19" s="27"/>
      <c r="BNT19" s="27"/>
      <c r="BNU19" s="27"/>
      <c r="BNV19" s="27"/>
      <c r="BNW19" s="27"/>
      <c r="BNX19" s="27"/>
      <c r="BNY19" s="27"/>
      <c r="BNZ19" s="27"/>
      <c r="BOA19" s="27"/>
      <c r="BOB19" s="27"/>
      <c r="BOC19" s="27"/>
      <c r="BOD19" s="27"/>
      <c r="BOE19" s="27"/>
      <c r="BOF19" s="27"/>
      <c r="BOG19" s="27"/>
      <c r="BOH19" s="27"/>
      <c r="BOI19" s="27"/>
      <c r="BOJ19" s="27"/>
      <c r="BOK19" s="27"/>
      <c r="BOL19" s="27"/>
      <c r="BOM19" s="27"/>
      <c r="BON19" s="27"/>
      <c r="BOO19" s="27"/>
      <c r="BOP19" s="27"/>
      <c r="BOQ19" s="27"/>
      <c r="BOR19" s="27"/>
      <c r="BOS19" s="27"/>
      <c r="BOT19" s="27"/>
      <c r="BOU19" s="27"/>
      <c r="BOV19" s="27"/>
      <c r="BOW19" s="27"/>
      <c r="BOX19" s="27"/>
      <c r="BOY19" s="27"/>
      <c r="BOZ19" s="27"/>
      <c r="BPA19" s="27"/>
      <c r="BPB19" s="27"/>
      <c r="BPC19" s="27"/>
      <c r="BPD19" s="27"/>
      <c r="BPE19" s="27"/>
      <c r="BPF19" s="27"/>
      <c r="BPG19" s="27"/>
      <c r="BPH19" s="27"/>
      <c r="BPI19" s="27"/>
      <c r="BPJ19" s="27"/>
      <c r="BPK19" s="27"/>
      <c r="BPL19" s="27"/>
      <c r="BPM19" s="27"/>
      <c r="BPN19" s="27"/>
      <c r="BPO19" s="27"/>
      <c r="BPP19" s="27"/>
      <c r="BPQ19" s="27"/>
      <c r="BPR19" s="27"/>
      <c r="BPS19" s="27"/>
      <c r="BPT19" s="27"/>
      <c r="BPU19" s="27"/>
      <c r="BPV19" s="27"/>
      <c r="BPW19" s="27"/>
      <c r="BPX19" s="27"/>
      <c r="BPY19" s="27"/>
      <c r="BPZ19" s="27"/>
      <c r="BQA19" s="27"/>
      <c r="BQB19" s="27"/>
      <c r="BQC19" s="27"/>
      <c r="BQD19" s="27"/>
      <c r="BQE19" s="27"/>
      <c r="BQF19" s="27"/>
      <c r="BQG19" s="27"/>
      <c r="BQH19" s="27"/>
      <c r="BQI19" s="27"/>
      <c r="BQJ19" s="27"/>
      <c r="BQK19" s="27"/>
      <c r="BQL19" s="27"/>
      <c r="BQM19" s="27"/>
      <c r="BQN19" s="27"/>
      <c r="BQO19" s="27"/>
      <c r="BQP19" s="27"/>
      <c r="BQQ19" s="27"/>
      <c r="BQR19" s="27"/>
      <c r="BQS19" s="27"/>
      <c r="BQT19" s="27"/>
      <c r="BQU19" s="27"/>
      <c r="BQV19" s="27"/>
      <c r="BQW19" s="27"/>
      <c r="BQX19" s="27"/>
      <c r="BQY19" s="27"/>
      <c r="BQZ19" s="27"/>
      <c r="BRA19" s="27"/>
      <c r="BRB19" s="27"/>
      <c r="BRC19" s="27"/>
      <c r="BRD19" s="27"/>
      <c r="BRE19" s="27"/>
      <c r="BRF19" s="27"/>
      <c r="BRG19" s="27"/>
      <c r="BRH19" s="27"/>
      <c r="BRI19" s="27"/>
      <c r="BRJ19" s="27"/>
      <c r="BRK19" s="27"/>
      <c r="BRL19" s="27"/>
      <c r="BRM19" s="27"/>
      <c r="BRN19" s="27"/>
      <c r="BRO19" s="27"/>
      <c r="BRP19" s="27"/>
      <c r="BRQ19" s="27"/>
      <c r="BRR19" s="27"/>
      <c r="BRS19" s="27"/>
      <c r="BRT19" s="27"/>
      <c r="BRU19" s="27"/>
      <c r="BRV19" s="27"/>
      <c r="BRW19" s="27"/>
      <c r="BRX19" s="27"/>
      <c r="BRY19" s="27"/>
      <c r="BRZ19" s="27"/>
      <c r="BSA19" s="27"/>
      <c r="BSB19" s="27"/>
      <c r="BSC19" s="27"/>
      <c r="BSD19" s="27"/>
      <c r="BSE19" s="27"/>
      <c r="BSF19" s="27"/>
      <c r="BSG19" s="27"/>
      <c r="BSH19" s="27"/>
      <c r="BSI19" s="27"/>
      <c r="BSJ19" s="27"/>
      <c r="BSK19" s="27"/>
      <c r="BSL19" s="27"/>
      <c r="BSM19" s="27"/>
      <c r="BSN19" s="27"/>
      <c r="BSO19" s="27"/>
      <c r="BSP19" s="27"/>
      <c r="BSQ19" s="27"/>
      <c r="BSR19" s="27"/>
      <c r="BSS19" s="27"/>
      <c r="BST19" s="27"/>
      <c r="BSU19" s="27"/>
      <c r="BSV19" s="27"/>
      <c r="BSW19" s="27"/>
      <c r="BSX19" s="27"/>
      <c r="BSY19" s="27"/>
      <c r="BSZ19" s="27"/>
      <c r="BTA19" s="27"/>
      <c r="BTB19" s="27"/>
      <c r="BTC19" s="27"/>
      <c r="BTD19" s="27"/>
      <c r="BTE19" s="27"/>
      <c r="BTF19" s="27"/>
      <c r="BTG19" s="27"/>
      <c r="BTH19" s="27"/>
      <c r="BTI19" s="27"/>
      <c r="BTJ19" s="27"/>
      <c r="BTK19" s="27"/>
      <c r="BTL19" s="27"/>
      <c r="BTM19" s="27"/>
      <c r="BTN19" s="27"/>
      <c r="BTO19" s="27"/>
      <c r="BTP19" s="27"/>
      <c r="BTQ19" s="27"/>
      <c r="BTR19" s="27"/>
      <c r="BTS19" s="27"/>
      <c r="BTT19" s="27"/>
      <c r="BTU19" s="27"/>
      <c r="BTV19" s="27"/>
      <c r="BTW19" s="27"/>
      <c r="BTX19" s="27"/>
      <c r="BTY19" s="27"/>
      <c r="BTZ19" s="27"/>
      <c r="BUA19" s="27"/>
      <c r="BUB19" s="27"/>
      <c r="BUC19" s="27"/>
      <c r="BUD19" s="27"/>
      <c r="BUE19" s="27"/>
      <c r="BUF19" s="27"/>
      <c r="BUG19" s="27"/>
      <c r="BUH19" s="27"/>
      <c r="BUI19" s="27"/>
      <c r="BUJ19" s="27"/>
      <c r="BUK19" s="27"/>
      <c r="BUL19" s="27"/>
      <c r="BUM19" s="27"/>
      <c r="BUN19" s="27"/>
      <c r="BUO19" s="27"/>
      <c r="BUP19" s="27"/>
      <c r="BUQ19" s="27"/>
      <c r="BUR19" s="27"/>
      <c r="BUS19" s="27"/>
      <c r="BUT19" s="27"/>
      <c r="BUU19" s="27"/>
      <c r="BUV19" s="27"/>
      <c r="BUW19" s="27"/>
      <c r="BUX19" s="27"/>
      <c r="BUY19" s="27"/>
      <c r="BUZ19" s="27"/>
      <c r="BVA19" s="27"/>
      <c r="BVB19" s="27"/>
      <c r="BVC19" s="27"/>
      <c r="BVD19" s="27"/>
      <c r="BVE19" s="27"/>
      <c r="BVF19" s="27"/>
      <c r="BVG19" s="27"/>
      <c r="BVH19" s="27"/>
      <c r="BVI19" s="27"/>
      <c r="BVJ19" s="27"/>
      <c r="BVK19" s="27"/>
      <c r="BVL19" s="27"/>
      <c r="BVM19" s="27"/>
      <c r="BVN19" s="27"/>
      <c r="BVO19" s="27"/>
      <c r="BVP19" s="27"/>
      <c r="BVQ19" s="27"/>
      <c r="BVR19" s="27"/>
      <c r="BVS19" s="27"/>
      <c r="BVT19" s="27"/>
      <c r="BVU19" s="27"/>
      <c r="BVV19" s="27"/>
      <c r="BVW19" s="27"/>
      <c r="BVX19" s="27"/>
      <c r="BVY19" s="27"/>
      <c r="BVZ19" s="27"/>
      <c r="BWA19" s="27"/>
      <c r="BWB19" s="27"/>
      <c r="BWC19" s="27"/>
      <c r="BWD19" s="27"/>
      <c r="BWE19" s="27"/>
      <c r="BWF19" s="27"/>
      <c r="BWG19" s="27"/>
      <c r="BWH19" s="27"/>
      <c r="BWI19" s="27"/>
      <c r="BWJ19" s="27"/>
      <c r="BWK19" s="27"/>
      <c r="BWL19" s="27"/>
      <c r="BWM19" s="27"/>
      <c r="BWN19" s="27"/>
      <c r="BWO19" s="27"/>
      <c r="BWP19" s="27"/>
      <c r="BWQ19" s="27"/>
      <c r="BWR19" s="27"/>
      <c r="BWS19" s="27"/>
      <c r="BWT19" s="27"/>
      <c r="BWU19" s="27"/>
      <c r="BWV19" s="27"/>
      <c r="BWW19" s="27"/>
      <c r="BWX19" s="27"/>
      <c r="BWY19" s="27"/>
      <c r="BWZ19" s="27"/>
      <c r="BXA19" s="27"/>
      <c r="BXB19" s="27"/>
      <c r="BXC19" s="27"/>
      <c r="BXD19" s="27"/>
      <c r="BXE19" s="27"/>
      <c r="BXF19" s="27"/>
      <c r="BXG19" s="27"/>
      <c r="BXH19" s="27"/>
      <c r="BXI19" s="27"/>
      <c r="BXJ19" s="27"/>
      <c r="BXK19" s="27"/>
      <c r="BXL19" s="27"/>
      <c r="BXM19" s="27"/>
      <c r="BXN19" s="27"/>
      <c r="BXO19" s="27"/>
      <c r="BXP19" s="27"/>
      <c r="BXQ19" s="27"/>
      <c r="BXR19" s="27"/>
      <c r="BXS19" s="27"/>
      <c r="BXT19" s="27"/>
      <c r="BXU19" s="27"/>
      <c r="BXV19" s="27"/>
      <c r="BXW19" s="27"/>
      <c r="BXX19" s="27"/>
      <c r="BXY19" s="27"/>
      <c r="BXZ19" s="27"/>
      <c r="BYA19" s="27"/>
      <c r="BYB19" s="27"/>
      <c r="BYC19" s="27"/>
      <c r="BYD19" s="27"/>
      <c r="BYE19" s="27"/>
      <c r="BYF19" s="27"/>
      <c r="BYG19" s="27"/>
      <c r="BYH19" s="27"/>
      <c r="BYI19" s="27"/>
      <c r="BYJ19" s="27"/>
      <c r="BYK19" s="27"/>
      <c r="BYL19" s="27"/>
      <c r="BYM19" s="27"/>
      <c r="BYN19" s="27"/>
      <c r="BYO19" s="27"/>
      <c r="BYP19" s="27"/>
      <c r="BYQ19" s="27"/>
      <c r="BYR19" s="27"/>
      <c r="BYS19" s="27"/>
      <c r="BYT19" s="27"/>
      <c r="BYU19" s="27"/>
      <c r="BYV19" s="27"/>
      <c r="BYW19" s="27"/>
      <c r="BYX19" s="27"/>
      <c r="BYY19" s="27"/>
      <c r="BYZ19" s="27"/>
      <c r="BZA19" s="27"/>
      <c r="BZB19" s="27"/>
      <c r="BZC19" s="27"/>
      <c r="BZD19" s="27"/>
      <c r="BZE19" s="27"/>
      <c r="BZF19" s="27"/>
      <c r="BZG19" s="27"/>
      <c r="BZH19" s="27"/>
      <c r="BZI19" s="27"/>
      <c r="BZJ19" s="27"/>
      <c r="BZK19" s="27"/>
      <c r="BZL19" s="27"/>
      <c r="BZM19" s="27"/>
      <c r="BZN19" s="27"/>
      <c r="BZO19" s="27"/>
      <c r="BZP19" s="27"/>
      <c r="BZQ19" s="27"/>
      <c r="BZR19" s="27"/>
      <c r="BZS19" s="27"/>
      <c r="BZT19" s="27"/>
      <c r="BZU19" s="27"/>
      <c r="BZV19" s="27"/>
      <c r="BZW19" s="27"/>
      <c r="BZX19" s="27"/>
      <c r="BZY19" s="27"/>
      <c r="BZZ19" s="27"/>
      <c r="CAA19" s="27"/>
      <c r="CAB19" s="27"/>
      <c r="CAC19" s="27"/>
      <c r="CAD19" s="27"/>
      <c r="CAE19" s="27"/>
      <c r="CAF19" s="27"/>
      <c r="CAG19" s="27"/>
      <c r="CAH19" s="27"/>
      <c r="CAI19" s="27"/>
      <c r="CAJ19" s="27"/>
      <c r="CAK19" s="27"/>
      <c r="CAL19" s="27"/>
      <c r="CAM19" s="27"/>
      <c r="CAN19" s="27"/>
      <c r="CAO19" s="27"/>
      <c r="CAP19" s="27"/>
      <c r="CAQ19" s="27"/>
      <c r="CAR19" s="27"/>
      <c r="CAS19" s="27"/>
      <c r="CAT19" s="27"/>
      <c r="CAU19" s="27"/>
      <c r="CAV19" s="27"/>
      <c r="CAW19" s="27"/>
      <c r="CAX19" s="27"/>
      <c r="CAY19" s="27"/>
      <c r="CAZ19" s="27"/>
      <c r="CBA19" s="27"/>
      <c r="CBB19" s="27"/>
      <c r="CBC19" s="27"/>
      <c r="CBD19" s="27"/>
      <c r="CBE19" s="27"/>
      <c r="CBF19" s="27"/>
      <c r="CBG19" s="27"/>
      <c r="CBH19" s="27"/>
      <c r="CBI19" s="27"/>
      <c r="CBJ19" s="27"/>
      <c r="CBK19" s="27"/>
      <c r="CBL19" s="27"/>
      <c r="CBM19" s="27"/>
      <c r="CBN19" s="27"/>
      <c r="CBO19" s="27"/>
      <c r="CBP19" s="27"/>
      <c r="CBQ19" s="27"/>
      <c r="CBR19" s="27"/>
      <c r="CBS19" s="27"/>
      <c r="CBT19" s="27"/>
      <c r="CBU19" s="27"/>
      <c r="CBV19" s="27"/>
      <c r="CBW19" s="27"/>
      <c r="CBX19" s="27"/>
      <c r="CBY19" s="27"/>
      <c r="CBZ19" s="27"/>
      <c r="CCA19" s="27"/>
      <c r="CCB19" s="27"/>
      <c r="CCC19" s="27"/>
      <c r="CCD19" s="27"/>
      <c r="CCE19" s="27"/>
      <c r="CCF19" s="27"/>
      <c r="CCG19" s="27"/>
      <c r="CCH19" s="27"/>
      <c r="CCI19" s="27"/>
      <c r="CCJ19" s="27"/>
      <c r="CCK19" s="27"/>
      <c r="CCL19" s="27"/>
      <c r="CCM19" s="27"/>
      <c r="CCN19" s="27"/>
      <c r="CCO19" s="27"/>
      <c r="CCP19" s="27"/>
      <c r="CCQ19" s="27"/>
      <c r="CCR19" s="27"/>
      <c r="CCS19" s="27"/>
      <c r="CCT19" s="27"/>
      <c r="CCU19" s="27"/>
      <c r="CCV19" s="27"/>
      <c r="CCW19" s="27"/>
      <c r="CCX19" s="27"/>
      <c r="CCY19" s="27"/>
      <c r="CCZ19" s="27"/>
      <c r="CDA19" s="27"/>
      <c r="CDB19" s="27"/>
      <c r="CDC19" s="27"/>
      <c r="CDD19" s="27"/>
      <c r="CDE19" s="27"/>
      <c r="CDF19" s="27"/>
      <c r="CDG19" s="27"/>
      <c r="CDH19" s="27"/>
      <c r="CDI19" s="27"/>
      <c r="CDJ19" s="27"/>
      <c r="CDK19" s="27"/>
      <c r="CDL19" s="27"/>
      <c r="CDM19" s="27"/>
      <c r="CDN19" s="27"/>
      <c r="CDO19" s="27"/>
      <c r="CDP19" s="27"/>
      <c r="CDQ19" s="27"/>
      <c r="CDR19" s="27"/>
      <c r="CDS19" s="27"/>
      <c r="CDT19" s="27"/>
      <c r="CDU19" s="27"/>
      <c r="CDV19" s="27"/>
      <c r="CDW19" s="27"/>
      <c r="CDX19" s="27"/>
      <c r="CDY19" s="27"/>
      <c r="CDZ19" s="27"/>
      <c r="CEA19" s="27"/>
      <c r="CEB19" s="27"/>
      <c r="CEC19" s="27"/>
      <c r="CED19" s="27"/>
      <c r="CEE19" s="27"/>
      <c r="CEF19" s="27"/>
      <c r="CEG19" s="27"/>
      <c r="CEH19" s="27"/>
      <c r="CEI19" s="27"/>
      <c r="CEJ19" s="27"/>
      <c r="CEK19" s="27"/>
      <c r="CEL19" s="27"/>
      <c r="CEM19" s="27"/>
      <c r="CEN19" s="27"/>
      <c r="CEO19" s="27"/>
      <c r="CEP19" s="27"/>
      <c r="CEQ19" s="27"/>
      <c r="CER19" s="27"/>
      <c r="CES19" s="27"/>
      <c r="CET19" s="27"/>
      <c r="CEU19" s="27"/>
      <c r="CEV19" s="27"/>
      <c r="CEW19" s="27"/>
      <c r="CEX19" s="27"/>
      <c r="CEY19" s="27"/>
      <c r="CEZ19" s="27"/>
      <c r="CFA19" s="27"/>
      <c r="CFB19" s="27"/>
      <c r="CFC19" s="27"/>
      <c r="CFD19" s="27"/>
      <c r="CFE19" s="27"/>
      <c r="CFF19" s="27"/>
      <c r="CFG19" s="27"/>
      <c r="CFH19" s="27"/>
      <c r="CFI19" s="27"/>
      <c r="CFJ19" s="27"/>
      <c r="CFK19" s="27"/>
      <c r="CFL19" s="27"/>
      <c r="CFM19" s="27"/>
      <c r="CFN19" s="27"/>
      <c r="CFO19" s="27"/>
      <c r="CFP19" s="27"/>
      <c r="CFQ19" s="27"/>
      <c r="CFR19" s="27"/>
      <c r="CFS19" s="27"/>
      <c r="CFT19" s="27"/>
      <c r="CFU19" s="27"/>
      <c r="CFV19" s="27"/>
      <c r="CFW19" s="27"/>
      <c r="CFX19" s="27"/>
      <c r="CFY19" s="27"/>
      <c r="CFZ19" s="27"/>
      <c r="CGA19" s="27"/>
      <c r="CGB19" s="27"/>
      <c r="CGC19" s="27"/>
      <c r="CGD19" s="27"/>
      <c r="CGE19" s="27"/>
      <c r="CGF19" s="27"/>
      <c r="CGG19" s="27"/>
      <c r="CGH19" s="27"/>
      <c r="CGI19" s="27"/>
      <c r="CGJ19" s="27"/>
      <c r="CGK19" s="27"/>
      <c r="CGL19" s="27"/>
      <c r="CGM19" s="27"/>
      <c r="CGN19" s="27"/>
      <c r="CGO19" s="27"/>
      <c r="CGP19" s="27"/>
      <c r="CGQ19" s="27"/>
      <c r="CGR19" s="27"/>
      <c r="CGS19" s="27"/>
      <c r="CGT19" s="27"/>
      <c r="CGU19" s="27"/>
      <c r="CGV19" s="27"/>
      <c r="CGW19" s="27"/>
      <c r="CGX19" s="27"/>
      <c r="CGY19" s="27"/>
      <c r="CGZ19" s="27"/>
      <c r="CHA19" s="27"/>
      <c r="CHB19" s="27"/>
      <c r="CHC19" s="27"/>
      <c r="CHD19" s="27"/>
      <c r="CHE19" s="27"/>
      <c r="CHF19" s="27"/>
      <c r="CHG19" s="27"/>
      <c r="CHH19" s="27"/>
      <c r="CHI19" s="27"/>
      <c r="CHJ19" s="27"/>
      <c r="CHK19" s="27"/>
      <c r="CHL19" s="27"/>
      <c r="CHM19" s="27"/>
      <c r="CHN19" s="27"/>
      <c r="CHO19" s="27"/>
      <c r="CHP19" s="27"/>
      <c r="CHQ19" s="27"/>
      <c r="CHR19" s="27"/>
      <c r="CHS19" s="27"/>
      <c r="CHT19" s="27"/>
      <c r="CHU19" s="27"/>
      <c r="CHV19" s="27"/>
      <c r="CHW19" s="27"/>
      <c r="CHX19" s="27"/>
      <c r="CHY19" s="27"/>
      <c r="CHZ19" s="27"/>
      <c r="CIA19" s="27"/>
      <c r="CIB19" s="27"/>
      <c r="CIC19" s="27"/>
      <c r="CID19" s="27"/>
      <c r="CIE19" s="27"/>
      <c r="CIF19" s="27"/>
      <c r="CIG19" s="27"/>
      <c r="CIH19" s="27"/>
      <c r="CII19" s="27"/>
      <c r="CIJ19" s="27"/>
      <c r="CIK19" s="27"/>
      <c r="CIL19" s="27"/>
      <c r="CIM19" s="27"/>
      <c r="CIN19" s="27"/>
      <c r="CIO19" s="27"/>
      <c r="CIP19" s="27"/>
      <c r="CIQ19" s="27"/>
      <c r="CIR19" s="27"/>
      <c r="CIS19" s="27"/>
      <c r="CIT19" s="27"/>
      <c r="CIU19" s="27"/>
      <c r="CIV19" s="27"/>
      <c r="CIW19" s="27"/>
      <c r="CIX19" s="27"/>
      <c r="CIY19" s="27"/>
      <c r="CIZ19" s="27"/>
      <c r="CJA19" s="27"/>
      <c r="CJB19" s="27"/>
      <c r="CJC19" s="27"/>
      <c r="CJD19" s="27"/>
      <c r="CJE19" s="27"/>
      <c r="CJF19" s="27"/>
      <c r="CJG19" s="27"/>
      <c r="CJH19" s="27"/>
      <c r="CJI19" s="27"/>
      <c r="CJJ19" s="27"/>
      <c r="CJK19" s="27"/>
      <c r="CJL19" s="27"/>
      <c r="CJM19" s="27"/>
      <c r="CJN19" s="27"/>
      <c r="CJO19" s="27"/>
      <c r="CJP19" s="27"/>
      <c r="CJQ19" s="27"/>
      <c r="CJR19" s="27"/>
      <c r="CJS19" s="27"/>
      <c r="CJT19" s="27"/>
      <c r="CJU19" s="27"/>
      <c r="CJV19" s="27"/>
      <c r="CJW19" s="27"/>
      <c r="CJX19" s="27"/>
      <c r="CJY19" s="27"/>
      <c r="CJZ19" s="27"/>
      <c r="CKA19" s="27"/>
      <c r="CKB19" s="27"/>
      <c r="CKC19" s="27"/>
      <c r="CKD19" s="27"/>
      <c r="CKE19" s="27"/>
      <c r="CKF19" s="27"/>
      <c r="CKG19" s="27"/>
      <c r="CKH19" s="27"/>
      <c r="CKI19" s="27"/>
      <c r="CKJ19" s="27"/>
      <c r="CKK19" s="27"/>
      <c r="CKL19" s="27"/>
      <c r="CKM19" s="27"/>
      <c r="CKN19" s="27"/>
      <c r="CKO19" s="27"/>
      <c r="CKP19" s="27"/>
      <c r="CKQ19" s="27"/>
      <c r="CKR19" s="27"/>
      <c r="CKS19" s="27"/>
      <c r="CKT19" s="27"/>
      <c r="CKU19" s="27"/>
      <c r="CKV19" s="27"/>
      <c r="CKW19" s="27"/>
      <c r="CKX19" s="27"/>
      <c r="CKY19" s="27"/>
      <c r="CKZ19" s="27"/>
      <c r="CLA19" s="27"/>
      <c r="CLB19" s="27"/>
      <c r="CLC19" s="27"/>
      <c r="CLD19" s="27"/>
      <c r="CLE19" s="27"/>
      <c r="CLF19" s="27"/>
      <c r="CLG19" s="27"/>
      <c r="CLH19" s="27"/>
      <c r="CLI19" s="27"/>
      <c r="CLJ19" s="27"/>
      <c r="CLK19" s="27"/>
      <c r="CLL19" s="27"/>
      <c r="CLM19" s="27"/>
      <c r="CLN19" s="27"/>
      <c r="CLO19" s="27"/>
      <c r="CLP19" s="27"/>
      <c r="CLQ19" s="27"/>
      <c r="CLR19" s="27"/>
      <c r="CLS19" s="27"/>
      <c r="CLT19" s="27"/>
      <c r="CLU19" s="27"/>
      <c r="CLV19" s="27"/>
      <c r="CLW19" s="27"/>
      <c r="CLX19" s="27"/>
      <c r="CLY19" s="27"/>
      <c r="CLZ19" s="27"/>
      <c r="CMA19" s="27"/>
      <c r="CMB19" s="27"/>
      <c r="CMC19" s="27"/>
      <c r="CMD19" s="27"/>
      <c r="CME19" s="27"/>
      <c r="CMF19" s="27"/>
      <c r="CMG19" s="27"/>
      <c r="CMH19" s="27"/>
      <c r="CMI19" s="27"/>
      <c r="CMJ19" s="27"/>
      <c r="CMK19" s="27"/>
      <c r="CML19" s="27"/>
      <c r="CMM19" s="27"/>
      <c r="CMN19" s="27"/>
      <c r="CMO19" s="27"/>
      <c r="CMP19" s="27"/>
      <c r="CMQ19" s="27"/>
      <c r="CMR19" s="27"/>
      <c r="CMS19" s="27"/>
      <c r="CMT19" s="27"/>
      <c r="CMU19" s="27"/>
      <c r="CMV19" s="27"/>
      <c r="CMW19" s="27"/>
      <c r="CMX19" s="27"/>
      <c r="CMY19" s="27"/>
      <c r="CMZ19" s="27"/>
      <c r="CNA19" s="27"/>
      <c r="CNB19" s="27"/>
      <c r="CNC19" s="27"/>
      <c r="CND19" s="27"/>
      <c r="CNE19" s="27"/>
      <c r="CNF19" s="27"/>
      <c r="CNG19" s="27"/>
      <c r="CNH19" s="27"/>
      <c r="CNI19" s="27"/>
      <c r="CNJ19" s="27"/>
      <c r="CNK19" s="27"/>
      <c r="CNL19" s="27"/>
      <c r="CNM19" s="27"/>
      <c r="CNN19" s="27"/>
      <c r="CNO19" s="27"/>
      <c r="CNP19" s="27"/>
      <c r="CNQ19" s="27"/>
      <c r="CNR19" s="27"/>
      <c r="CNS19" s="27"/>
      <c r="CNT19" s="27"/>
      <c r="CNU19" s="27"/>
      <c r="CNV19" s="27"/>
      <c r="CNW19" s="27"/>
      <c r="CNX19" s="27"/>
      <c r="CNY19" s="27"/>
      <c r="CNZ19" s="27"/>
      <c r="COA19" s="27"/>
      <c r="COB19" s="27"/>
      <c r="COC19" s="27"/>
      <c r="COD19" s="27"/>
      <c r="COE19" s="27"/>
      <c r="COF19" s="27"/>
      <c r="COG19" s="27"/>
      <c r="COH19" s="27"/>
      <c r="COI19" s="27"/>
      <c r="COJ19" s="27"/>
      <c r="COK19" s="27"/>
      <c r="COL19" s="27"/>
      <c r="COM19" s="27"/>
      <c r="CON19" s="27"/>
      <c r="COO19" s="27"/>
      <c r="COP19" s="27"/>
      <c r="COQ19" s="27"/>
      <c r="COR19" s="27"/>
      <c r="COS19" s="27"/>
      <c r="COT19" s="27"/>
      <c r="COU19" s="27"/>
      <c r="COV19" s="27"/>
      <c r="COW19" s="27"/>
      <c r="COX19" s="27"/>
      <c r="COY19" s="27"/>
      <c r="COZ19" s="27"/>
      <c r="CPA19" s="27"/>
      <c r="CPB19" s="27"/>
      <c r="CPC19" s="27"/>
      <c r="CPD19" s="27"/>
      <c r="CPE19" s="27"/>
      <c r="CPF19" s="27"/>
      <c r="CPG19" s="27"/>
      <c r="CPH19" s="27"/>
      <c r="CPI19" s="27"/>
      <c r="CPJ19" s="27"/>
      <c r="CPK19" s="27"/>
      <c r="CPL19" s="27"/>
      <c r="CPM19" s="27"/>
      <c r="CPN19" s="27"/>
      <c r="CPO19" s="27"/>
      <c r="CPP19" s="27"/>
      <c r="CPQ19" s="27"/>
      <c r="CPR19" s="27"/>
      <c r="CPS19" s="27"/>
      <c r="CPT19" s="27"/>
      <c r="CPU19" s="27"/>
      <c r="CPV19" s="27"/>
      <c r="CPW19" s="27"/>
      <c r="CPX19" s="27"/>
      <c r="CPY19" s="27"/>
      <c r="CPZ19" s="27"/>
      <c r="CQA19" s="27"/>
      <c r="CQB19" s="27"/>
      <c r="CQC19" s="27"/>
      <c r="CQD19" s="27"/>
      <c r="CQE19" s="27"/>
      <c r="CQF19" s="27"/>
      <c r="CQG19" s="27"/>
      <c r="CQH19" s="27"/>
      <c r="CQI19" s="27"/>
      <c r="CQJ19" s="27"/>
      <c r="CQK19" s="27"/>
      <c r="CQL19" s="27"/>
      <c r="CQM19" s="27"/>
      <c r="CQN19" s="27"/>
      <c r="CQO19" s="27"/>
      <c r="CQP19" s="27"/>
      <c r="CQQ19" s="27"/>
      <c r="CQR19" s="27"/>
      <c r="CQS19" s="27"/>
      <c r="CQT19" s="27"/>
      <c r="CQU19" s="27"/>
      <c r="CQV19" s="27"/>
      <c r="CQW19" s="27"/>
      <c r="CQX19" s="27"/>
      <c r="CQY19" s="27"/>
      <c r="CQZ19" s="27"/>
      <c r="CRA19" s="27"/>
      <c r="CRB19" s="27"/>
      <c r="CRC19" s="27"/>
      <c r="CRD19" s="27"/>
      <c r="CRE19" s="27"/>
      <c r="CRF19" s="27"/>
      <c r="CRG19" s="27"/>
      <c r="CRH19" s="27"/>
      <c r="CRI19" s="27"/>
      <c r="CRJ19" s="27"/>
      <c r="CRK19" s="27"/>
      <c r="CRL19" s="27"/>
      <c r="CRM19" s="27"/>
      <c r="CRN19" s="27"/>
      <c r="CRO19" s="27"/>
      <c r="CRP19" s="27"/>
      <c r="CRQ19" s="27"/>
      <c r="CRR19" s="27"/>
      <c r="CRS19" s="27"/>
      <c r="CRT19" s="27"/>
      <c r="CRU19" s="27"/>
      <c r="CRV19" s="27"/>
      <c r="CRW19" s="27"/>
      <c r="CRX19" s="27"/>
      <c r="CRY19" s="27"/>
      <c r="CRZ19" s="27"/>
      <c r="CSA19" s="27"/>
      <c r="CSB19" s="27"/>
      <c r="CSC19" s="27"/>
      <c r="CSD19" s="27"/>
      <c r="CSE19" s="27"/>
      <c r="CSF19" s="27"/>
      <c r="CSG19" s="27"/>
      <c r="CSH19" s="27"/>
      <c r="CSI19" s="27"/>
      <c r="CSJ19" s="27"/>
      <c r="CSK19" s="27"/>
      <c r="CSL19" s="27"/>
      <c r="CSM19" s="27"/>
      <c r="CSN19" s="27"/>
      <c r="CSO19" s="27"/>
      <c r="CSP19" s="27"/>
      <c r="CSQ19" s="27"/>
      <c r="CSR19" s="27"/>
      <c r="CSS19" s="27"/>
      <c r="CST19" s="27"/>
      <c r="CSU19" s="27"/>
      <c r="CSV19" s="27"/>
      <c r="CSW19" s="27"/>
      <c r="CSX19" s="27"/>
      <c r="CSY19" s="27"/>
      <c r="CSZ19" s="27"/>
      <c r="CTA19" s="27"/>
      <c r="CTB19" s="27"/>
      <c r="CTC19" s="27"/>
      <c r="CTD19" s="27"/>
      <c r="CTE19" s="27"/>
      <c r="CTF19" s="27"/>
      <c r="CTG19" s="27"/>
      <c r="CTH19" s="27"/>
      <c r="CTI19" s="27"/>
      <c r="CTJ19" s="27"/>
      <c r="CTK19" s="27"/>
      <c r="CTL19" s="27"/>
      <c r="CTM19" s="27"/>
      <c r="CTN19" s="27"/>
      <c r="CTO19" s="27"/>
      <c r="CTP19" s="27"/>
      <c r="CTQ19" s="27"/>
      <c r="CTR19" s="27"/>
      <c r="CTS19" s="27"/>
      <c r="CTT19" s="27"/>
      <c r="CTU19" s="27"/>
      <c r="CTV19" s="27"/>
      <c r="CTW19" s="27"/>
      <c r="CTX19" s="27"/>
      <c r="CTY19" s="27"/>
      <c r="CTZ19" s="27"/>
      <c r="CUA19" s="27"/>
      <c r="CUB19" s="27"/>
      <c r="CUC19" s="27"/>
      <c r="CUD19" s="27"/>
      <c r="CUE19" s="27"/>
      <c r="CUF19" s="27"/>
      <c r="CUG19" s="27"/>
      <c r="CUH19" s="27"/>
      <c r="CUI19" s="27"/>
      <c r="CUJ19" s="27"/>
      <c r="CUK19" s="27"/>
      <c r="CUL19" s="27"/>
      <c r="CUM19" s="27"/>
      <c r="CUN19" s="27"/>
      <c r="CUO19" s="27"/>
      <c r="CUP19" s="27"/>
      <c r="CUQ19" s="27"/>
      <c r="CUR19" s="27"/>
      <c r="CUS19" s="27"/>
      <c r="CUT19" s="27"/>
      <c r="CUU19" s="27"/>
      <c r="CUV19" s="27"/>
      <c r="CUW19" s="27"/>
      <c r="CUX19" s="27"/>
      <c r="CUY19" s="27"/>
      <c r="CUZ19" s="27"/>
      <c r="CVA19" s="27"/>
      <c r="CVB19" s="27"/>
      <c r="CVC19" s="27"/>
      <c r="CVD19" s="27"/>
      <c r="CVE19" s="27"/>
      <c r="CVF19" s="27"/>
      <c r="CVG19" s="27"/>
      <c r="CVH19" s="27"/>
      <c r="CVI19" s="27"/>
      <c r="CVJ19" s="27"/>
      <c r="CVK19" s="27"/>
      <c r="CVL19" s="27"/>
      <c r="CVM19" s="27"/>
      <c r="CVN19" s="27"/>
      <c r="CVO19" s="27"/>
      <c r="CVP19" s="27"/>
      <c r="CVQ19" s="27"/>
      <c r="CVR19" s="27"/>
      <c r="CVS19" s="27"/>
      <c r="CVT19" s="27"/>
      <c r="CVU19" s="27"/>
      <c r="CVV19" s="27"/>
      <c r="CVW19" s="27"/>
      <c r="CVX19" s="27"/>
      <c r="CVY19" s="27"/>
      <c r="CVZ19" s="27"/>
      <c r="CWA19" s="27"/>
      <c r="CWB19" s="27"/>
      <c r="CWC19" s="27"/>
      <c r="CWD19" s="27"/>
      <c r="CWE19" s="27"/>
      <c r="CWF19" s="27"/>
      <c r="CWG19" s="27"/>
      <c r="CWH19" s="27"/>
      <c r="CWI19" s="27"/>
      <c r="CWJ19" s="27"/>
      <c r="CWK19" s="27"/>
      <c r="CWL19" s="27"/>
      <c r="CWM19" s="27"/>
      <c r="CWN19" s="27"/>
      <c r="CWO19" s="27"/>
      <c r="CWP19" s="27"/>
      <c r="CWQ19" s="27"/>
      <c r="CWR19" s="27"/>
      <c r="CWS19" s="27"/>
      <c r="CWT19" s="27"/>
      <c r="CWU19" s="27"/>
      <c r="CWV19" s="27"/>
      <c r="CWW19" s="27"/>
      <c r="CWX19" s="27"/>
      <c r="CWY19" s="27"/>
      <c r="CWZ19" s="27"/>
      <c r="CXA19" s="27"/>
      <c r="CXB19" s="27"/>
      <c r="CXC19" s="27"/>
      <c r="CXD19" s="27"/>
      <c r="CXE19" s="27"/>
      <c r="CXF19" s="27"/>
      <c r="CXG19" s="27"/>
      <c r="CXH19" s="27"/>
      <c r="CXI19" s="27"/>
      <c r="CXJ19" s="27"/>
      <c r="CXK19" s="27"/>
      <c r="CXL19" s="27"/>
      <c r="CXM19" s="27"/>
      <c r="CXN19" s="27"/>
      <c r="CXO19" s="27"/>
      <c r="CXP19" s="27"/>
      <c r="CXQ19" s="27"/>
      <c r="CXR19" s="27"/>
      <c r="CXS19" s="27"/>
      <c r="CXT19" s="27"/>
      <c r="CXU19" s="27"/>
      <c r="CXV19" s="27"/>
      <c r="CXW19" s="27"/>
      <c r="CXX19" s="27"/>
      <c r="CXY19" s="27"/>
      <c r="CXZ19" s="27"/>
      <c r="CYA19" s="27"/>
      <c r="CYB19" s="27"/>
      <c r="CYC19" s="27"/>
      <c r="CYD19" s="27"/>
      <c r="CYE19" s="27"/>
      <c r="CYF19" s="27"/>
      <c r="CYG19" s="27"/>
      <c r="CYH19" s="27"/>
      <c r="CYI19" s="27"/>
      <c r="CYJ19" s="27"/>
      <c r="CYK19" s="27"/>
      <c r="CYL19" s="27"/>
      <c r="CYM19" s="27"/>
      <c r="CYN19" s="27"/>
      <c r="CYO19" s="27"/>
      <c r="CYP19" s="27"/>
      <c r="CYQ19" s="27"/>
      <c r="CYR19" s="27"/>
      <c r="CYS19" s="27"/>
      <c r="CYT19" s="27"/>
      <c r="CYU19" s="27"/>
      <c r="CYV19" s="27"/>
      <c r="CYW19" s="27"/>
      <c r="CYX19" s="27"/>
      <c r="CYY19" s="27"/>
      <c r="CYZ19" s="27"/>
      <c r="CZA19" s="27"/>
      <c r="CZB19" s="27"/>
      <c r="CZC19" s="27"/>
      <c r="CZD19" s="27"/>
      <c r="CZE19" s="27"/>
      <c r="CZF19" s="27"/>
      <c r="CZG19" s="27"/>
      <c r="CZH19" s="27"/>
      <c r="CZI19" s="27"/>
      <c r="CZJ19" s="27"/>
      <c r="CZK19" s="27"/>
      <c r="CZL19" s="27"/>
      <c r="CZM19" s="27"/>
      <c r="CZN19" s="27"/>
      <c r="CZO19" s="27"/>
      <c r="CZP19" s="27"/>
      <c r="CZQ19" s="27"/>
      <c r="CZR19" s="27"/>
      <c r="CZS19" s="27"/>
      <c r="CZT19" s="27"/>
      <c r="CZU19" s="27"/>
      <c r="CZV19" s="27"/>
      <c r="CZW19" s="27"/>
      <c r="CZX19" s="27"/>
      <c r="CZY19" s="27"/>
      <c r="CZZ19" s="27"/>
      <c r="DAA19" s="27"/>
      <c r="DAB19" s="27"/>
      <c r="DAC19" s="27"/>
      <c r="DAD19" s="27"/>
      <c r="DAE19" s="27"/>
      <c r="DAF19" s="27"/>
      <c r="DAG19" s="27"/>
      <c r="DAH19" s="27"/>
      <c r="DAI19" s="27"/>
      <c r="DAJ19" s="27"/>
      <c r="DAK19" s="27"/>
      <c r="DAL19" s="27"/>
      <c r="DAM19" s="27"/>
      <c r="DAN19" s="27"/>
      <c r="DAO19" s="27"/>
      <c r="DAP19" s="27"/>
      <c r="DAQ19" s="27"/>
      <c r="DAR19" s="27"/>
      <c r="DAS19" s="27"/>
      <c r="DAT19" s="27"/>
      <c r="DAU19" s="27"/>
      <c r="DAV19" s="27"/>
      <c r="DAW19" s="27"/>
      <c r="DAX19" s="27"/>
      <c r="DAY19" s="27"/>
      <c r="DAZ19" s="27"/>
      <c r="DBA19" s="27"/>
      <c r="DBB19" s="27"/>
      <c r="DBC19" s="27"/>
      <c r="DBD19" s="27"/>
      <c r="DBE19" s="27"/>
      <c r="DBF19" s="27"/>
      <c r="DBG19" s="27"/>
      <c r="DBH19" s="27"/>
      <c r="DBI19" s="27"/>
      <c r="DBJ19" s="27"/>
      <c r="DBK19" s="27"/>
      <c r="DBL19" s="27"/>
      <c r="DBM19" s="27"/>
      <c r="DBN19" s="27"/>
      <c r="DBO19" s="27"/>
      <c r="DBP19" s="27"/>
      <c r="DBQ19" s="27"/>
      <c r="DBR19" s="27"/>
      <c r="DBS19" s="27"/>
      <c r="DBT19" s="27"/>
      <c r="DBU19" s="27"/>
      <c r="DBV19" s="27"/>
      <c r="DBW19" s="27"/>
      <c r="DBX19" s="27"/>
      <c r="DBY19" s="27"/>
      <c r="DBZ19" s="27"/>
      <c r="DCA19" s="27"/>
      <c r="DCB19" s="27"/>
      <c r="DCC19" s="27"/>
      <c r="DCD19" s="27"/>
      <c r="DCE19" s="27"/>
      <c r="DCF19" s="27"/>
      <c r="DCG19" s="27"/>
      <c r="DCH19" s="27"/>
      <c r="DCI19" s="27"/>
      <c r="DCJ19" s="27"/>
      <c r="DCK19" s="27"/>
      <c r="DCL19" s="27"/>
      <c r="DCM19" s="27"/>
      <c r="DCN19" s="27"/>
      <c r="DCO19" s="27"/>
      <c r="DCP19" s="27"/>
      <c r="DCQ19" s="27"/>
      <c r="DCR19" s="27"/>
      <c r="DCS19" s="27"/>
      <c r="DCT19" s="27"/>
      <c r="DCU19" s="27"/>
      <c r="DCV19" s="27"/>
      <c r="DCW19" s="27"/>
      <c r="DCX19" s="27"/>
      <c r="DCY19" s="27"/>
      <c r="DCZ19" s="27"/>
      <c r="DDA19" s="27"/>
      <c r="DDB19" s="27"/>
      <c r="DDC19" s="27"/>
      <c r="DDD19" s="27"/>
      <c r="DDE19" s="27"/>
      <c r="DDF19" s="27"/>
      <c r="DDG19" s="27"/>
      <c r="DDH19" s="27"/>
      <c r="DDI19" s="27"/>
      <c r="DDJ19" s="27"/>
      <c r="DDK19" s="27"/>
      <c r="DDL19" s="27"/>
      <c r="DDM19" s="27"/>
      <c r="DDN19" s="27"/>
      <c r="DDO19" s="27"/>
      <c r="DDP19" s="27"/>
      <c r="DDQ19" s="27"/>
      <c r="DDR19" s="27"/>
      <c r="DDS19" s="27"/>
      <c r="DDT19" s="27"/>
      <c r="DDU19" s="27"/>
      <c r="DDV19" s="27"/>
      <c r="DDW19" s="27"/>
      <c r="DDX19" s="27"/>
      <c r="DDY19" s="27"/>
      <c r="DDZ19" s="27"/>
      <c r="DEA19" s="27"/>
      <c r="DEB19" s="27"/>
      <c r="DEC19" s="27"/>
      <c r="DED19" s="27"/>
      <c r="DEE19" s="27"/>
      <c r="DEF19" s="27"/>
      <c r="DEG19" s="27"/>
      <c r="DEH19" s="27"/>
      <c r="DEI19" s="27"/>
      <c r="DEJ19" s="27"/>
      <c r="DEK19" s="27"/>
      <c r="DEL19" s="27"/>
      <c r="DEM19" s="27"/>
      <c r="DEN19" s="27"/>
      <c r="DEO19" s="27"/>
      <c r="DEP19" s="27"/>
      <c r="DEQ19" s="27"/>
      <c r="DER19" s="27"/>
      <c r="DES19" s="27"/>
      <c r="DET19" s="27"/>
      <c r="DEU19" s="27"/>
      <c r="DEV19" s="27"/>
      <c r="DEW19" s="27"/>
      <c r="DEX19" s="27"/>
      <c r="DEY19" s="27"/>
      <c r="DEZ19" s="27"/>
      <c r="DFA19" s="27"/>
      <c r="DFB19" s="27"/>
      <c r="DFC19" s="27"/>
      <c r="DFD19" s="27"/>
      <c r="DFE19" s="27"/>
      <c r="DFF19" s="27"/>
      <c r="DFG19" s="27"/>
      <c r="DFH19" s="27"/>
      <c r="DFI19" s="27"/>
      <c r="DFJ19" s="27"/>
      <c r="DFK19" s="27"/>
      <c r="DFL19" s="27"/>
      <c r="DFM19" s="27"/>
      <c r="DFN19" s="27"/>
      <c r="DFO19" s="27"/>
      <c r="DFP19" s="27"/>
      <c r="DFQ19" s="27"/>
      <c r="DFR19" s="27"/>
      <c r="DFS19" s="27"/>
      <c r="DFT19" s="27"/>
      <c r="DFU19" s="27"/>
      <c r="DFV19" s="27"/>
      <c r="DFW19" s="27"/>
      <c r="DFX19" s="27"/>
      <c r="DFY19" s="27"/>
      <c r="DFZ19" s="27"/>
      <c r="DGA19" s="27"/>
      <c r="DGB19" s="27"/>
      <c r="DGC19" s="27"/>
      <c r="DGD19" s="27"/>
      <c r="DGE19" s="27"/>
      <c r="DGF19" s="27"/>
      <c r="DGG19" s="27"/>
      <c r="DGH19" s="27"/>
      <c r="DGI19" s="27"/>
      <c r="DGJ19" s="27"/>
      <c r="DGK19" s="27"/>
      <c r="DGL19" s="27"/>
      <c r="DGM19" s="27"/>
      <c r="DGN19" s="27"/>
      <c r="DGO19" s="27"/>
      <c r="DGP19" s="27"/>
      <c r="DGQ19" s="27"/>
      <c r="DGR19" s="27"/>
      <c r="DGS19" s="27"/>
      <c r="DGT19" s="27"/>
      <c r="DGU19" s="27"/>
      <c r="DGV19" s="27"/>
      <c r="DGW19" s="27"/>
      <c r="DGX19" s="27"/>
      <c r="DGY19" s="27"/>
      <c r="DGZ19" s="27"/>
      <c r="DHA19" s="27"/>
      <c r="DHB19" s="27"/>
      <c r="DHC19" s="27"/>
      <c r="DHD19" s="27"/>
      <c r="DHE19" s="27"/>
      <c r="DHF19" s="27"/>
      <c r="DHG19" s="27"/>
      <c r="DHH19" s="27"/>
      <c r="DHI19" s="27"/>
      <c r="DHJ19" s="27"/>
      <c r="DHK19" s="27"/>
      <c r="DHL19" s="27"/>
      <c r="DHM19" s="27"/>
      <c r="DHN19" s="27"/>
      <c r="DHO19" s="27"/>
      <c r="DHP19" s="27"/>
      <c r="DHQ19" s="27"/>
      <c r="DHR19" s="27"/>
      <c r="DHS19" s="27"/>
      <c r="DHT19" s="27"/>
      <c r="DHU19" s="27"/>
      <c r="DHV19" s="27"/>
      <c r="DHW19" s="27"/>
      <c r="DHX19" s="27"/>
      <c r="DHY19" s="27"/>
      <c r="DHZ19" s="27"/>
      <c r="DIA19" s="27"/>
      <c r="DIB19" s="27"/>
      <c r="DIC19" s="27"/>
      <c r="DID19" s="27"/>
      <c r="DIE19" s="27"/>
      <c r="DIF19" s="27"/>
      <c r="DIG19" s="27"/>
      <c r="DIH19" s="27"/>
      <c r="DII19" s="27"/>
      <c r="DIJ19" s="27"/>
      <c r="DIK19" s="27"/>
      <c r="DIL19" s="27"/>
      <c r="DIM19" s="27"/>
      <c r="DIN19" s="27"/>
      <c r="DIO19" s="27"/>
      <c r="DIP19" s="27"/>
      <c r="DIQ19" s="27"/>
      <c r="DIR19" s="27"/>
      <c r="DIS19" s="27"/>
      <c r="DIT19" s="27"/>
      <c r="DIU19" s="27"/>
      <c r="DIV19" s="27"/>
      <c r="DIW19" s="27"/>
      <c r="DIX19" s="27"/>
      <c r="DIY19" s="27"/>
      <c r="DIZ19" s="27"/>
      <c r="DJA19" s="27"/>
      <c r="DJB19" s="27"/>
      <c r="DJC19" s="27"/>
      <c r="DJD19" s="27"/>
      <c r="DJE19" s="27"/>
      <c r="DJF19" s="27"/>
      <c r="DJG19" s="27"/>
      <c r="DJH19" s="27"/>
      <c r="DJI19" s="27"/>
      <c r="DJJ19" s="27"/>
      <c r="DJK19" s="27"/>
      <c r="DJL19" s="27"/>
      <c r="DJM19" s="27"/>
      <c r="DJN19" s="27"/>
      <c r="DJO19" s="27"/>
      <c r="DJP19" s="27"/>
      <c r="DJQ19" s="27"/>
      <c r="DJR19" s="27"/>
      <c r="DJS19" s="27"/>
      <c r="DJT19" s="27"/>
      <c r="DJU19" s="27"/>
      <c r="DJV19" s="27"/>
      <c r="DJW19" s="27"/>
      <c r="DJX19" s="27"/>
      <c r="DJY19" s="27"/>
      <c r="DJZ19" s="27"/>
      <c r="DKA19" s="27"/>
      <c r="DKB19" s="27"/>
      <c r="DKC19" s="27"/>
      <c r="DKD19" s="27"/>
      <c r="DKE19" s="27"/>
      <c r="DKF19" s="27"/>
      <c r="DKG19" s="27"/>
      <c r="DKH19" s="27"/>
      <c r="DKI19" s="27"/>
      <c r="DKJ19" s="27"/>
      <c r="DKK19" s="27"/>
      <c r="DKL19" s="27"/>
      <c r="DKM19" s="27"/>
      <c r="DKN19" s="27"/>
      <c r="DKO19" s="27"/>
      <c r="DKP19" s="27"/>
      <c r="DKQ19" s="27"/>
      <c r="DKR19" s="27"/>
      <c r="DKS19" s="27"/>
      <c r="DKT19" s="27"/>
      <c r="DKU19" s="27"/>
      <c r="DKV19" s="27"/>
      <c r="DKW19" s="27"/>
      <c r="DKX19" s="27"/>
      <c r="DKY19" s="27"/>
      <c r="DKZ19" s="27"/>
      <c r="DLA19" s="27"/>
      <c r="DLB19" s="27"/>
      <c r="DLC19" s="27"/>
      <c r="DLD19" s="27"/>
      <c r="DLE19" s="27"/>
      <c r="DLF19" s="27"/>
      <c r="DLG19" s="27"/>
      <c r="DLH19" s="27"/>
      <c r="DLI19" s="27"/>
      <c r="DLJ19" s="27"/>
      <c r="DLK19" s="27"/>
      <c r="DLL19" s="27"/>
      <c r="DLM19" s="27"/>
      <c r="DLN19" s="27"/>
      <c r="DLO19" s="27"/>
      <c r="DLP19" s="27"/>
      <c r="DLQ19" s="27"/>
      <c r="DLR19" s="27"/>
      <c r="DLS19" s="27"/>
      <c r="DLT19" s="27"/>
      <c r="DLU19" s="27"/>
      <c r="DLV19" s="27"/>
      <c r="DLW19" s="27"/>
      <c r="DLX19" s="27"/>
      <c r="DLY19" s="27"/>
      <c r="DLZ19" s="27"/>
      <c r="DMA19" s="27"/>
      <c r="DMB19" s="27"/>
      <c r="DMC19" s="27"/>
      <c r="DMD19" s="27"/>
      <c r="DME19" s="27"/>
      <c r="DMF19" s="27"/>
      <c r="DMG19" s="27"/>
      <c r="DMH19" s="27"/>
      <c r="DMI19" s="27"/>
      <c r="DMJ19" s="27"/>
      <c r="DMK19" s="27"/>
      <c r="DML19" s="27"/>
      <c r="DMM19" s="27"/>
      <c r="DMN19" s="27"/>
      <c r="DMO19" s="27"/>
      <c r="DMP19" s="27"/>
      <c r="DMQ19" s="27"/>
      <c r="DMR19" s="27"/>
      <c r="DMS19" s="27"/>
      <c r="DMT19" s="27"/>
      <c r="DMU19" s="27"/>
      <c r="DMV19" s="27"/>
      <c r="DMW19" s="27"/>
      <c r="DMX19" s="27"/>
      <c r="DMY19" s="27"/>
      <c r="DMZ19" s="27"/>
      <c r="DNA19" s="27"/>
      <c r="DNB19" s="27"/>
      <c r="DNC19" s="27"/>
      <c r="DND19" s="27"/>
      <c r="DNE19" s="27"/>
      <c r="DNF19" s="27"/>
      <c r="DNG19" s="27"/>
      <c r="DNH19" s="27"/>
      <c r="DNI19" s="27"/>
      <c r="DNJ19" s="27"/>
      <c r="DNK19" s="27"/>
      <c r="DNL19" s="27"/>
      <c r="DNM19" s="27"/>
      <c r="DNN19" s="27"/>
      <c r="DNO19" s="27"/>
      <c r="DNP19" s="27"/>
      <c r="DNQ19" s="27"/>
      <c r="DNR19" s="27"/>
      <c r="DNS19" s="27"/>
      <c r="DNT19" s="27"/>
      <c r="DNU19" s="27"/>
      <c r="DNV19" s="27"/>
      <c r="DNW19" s="27"/>
      <c r="DNX19" s="27"/>
      <c r="DNY19" s="27"/>
      <c r="DNZ19" s="27"/>
      <c r="DOA19" s="27"/>
      <c r="DOB19" s="27"/>
      <c r="DOC19" s="27"/>
      <c r="DOD19" s="27"/>
      <c r="DOE19" s="27"/>
      <c r="DOF19" s="27"/>
      <c r="DOG19" s="27"/>
      <c r="DOH19" s="27"/>
      <c r="DOI19" s="27"/>
      <c r="DOJ19" s="27"/>
      <c r="DOK19" s="27"/>
      <c r="DOL19" s="27"/>
      <c r="DOM19" s="27"/>
      <c r="DON19" s="27"/>
      <c r="DOO19" s="27"/>
      <c r="DOP19" s="27"/>
      <c r="DOQ19" s="27"/>
      <c r="DOR19" s="27"/>
      <c r="DOS19" s="27"/>
      <c r="DOT19" s="27"/>
      <c r="DOU19" s="27"/>
      <c r="DOV19" s="27"/>
      <c r="DOW19" s="27"/>
      <c r="DOX19" s="27"/>
      <c r="DOY19" s="27"/>
      <c r="DOZ19" s="27"/>
      <c r="DPA19" s="27"/>
      <c r="DPB19" s="27"/>
      <c r="DPC19" s="27"/>
      <c r="DPD19" s="27"/>
      <c r="DPE19" s="27"/>
      <c r="DPF19" s="27"/>
      <c r="DPG19" s="27"/>
      <c r="DPH19" s="27"/>
      <c r="DPI19" s="27"/>
      <c r="DPJ19" s="27"/>
      <c r="DPK19" s="27"/>
      <c r="DPL19" s="27"/>
      <c r="DPM19" s="27"/>
      <c r="DPN19" s="27"/>
      <c r="DPO19" s="27"/>
      <c r="DPP19" s="27"/>
      <c r="DPQ19" s="27"/>
      <c r="DPR19" s="27"/>
      <c r="DPS19" s="27"/>
      <c r="DPT19" s="27"/>
      <c r="DPU19" s="27"/>
      <c r="DPV19" s="27"/>
      <c r="DPW19" s="27"/>
      <c r="DPX19" s="27"/>
      <c r="DPY19" s="27"/>
      <c r="DPZ19" s="27"/>
      <c r="DQA19" s="27"/>
      <c r="DQB19" s="27"/>
      <c r="DQC19" s="27"/>
      <c r="DQD19" s="27"/>
      <c r="DQE19" s="27"/>
      <c r="DQF19" s="27"/>
      <c r="DQG19" s="27"/>
      <c r="DQH19" s="27"/>
      <c r="DQI19" s="27"/>
      <c r="DQJ19" s="27"/>
      <c r="DQK19" s="27"/>
      <c r="DQL19" s="27"/>
      <c r="DQM19" s="27"/>
      <c r="DQN19" s="27"/>
      <c r="DQO19" s="27"/>
      <c r="DQP19" s="27"/>
      <c r="DQQ19" s="27"/>
      <c r="DQR19" s="27"/>
      <c r="DQS19" s="27"/>
      <c r="DQT19" s="27"/>
      <c r="DQU19" s="27"/>
      <c r="DQV19" s="27"/>
      <c r="DQW19" s="27"/>
      <c r="DQX19" s="27"/>
      <c r="DQY19" s="27"/>
      <c r="DQZ19" s="27"/>
      <c r="DRA19" s="27"/>
      <c r="DRB19" s="27"/>
      <c r="DRC19" s="27"/>
      <c r="DRD19" s="27"/>
      <c r="DRE19" s="27"/>
      <c r="DRF19" s="27"/>
      <c r="DRG19" s="27"/>
      <c r="DRH19" s="27"/>
      <c r="DRI19" s="27"/>
      <c r="DRJ19" s="27"/>
      <c r="DRK19" s="27"/>
      <c r="DRL19" s="27"/>
      <c r="DRM19" s="27"/>
      <c r="DRN19" s="27"/>
      <c r="DRO19" s="27"/>
      <c r="DRP19" s="27"/>
      <c r="DRQ19" s="27"/>
      <c r="DRR19" s="27"/>
      <c r="DRS19" s="27"/>
      <c r="DRT19" s="27"/>
      <c r="DRU19" s="27"/>
      <c r="DRV19" s="27"/>
      <c r="DRW19" s="27"/>
      <c r="DRX19" s="27"/>
      <c r="DRY19" s="27"/>
      <c r="DRZ19" s="27"/>
      <c r="DSA19" s="27"/>
      <c r="DSB19" s="27"/>
      <c r="DSC19" s="27"/>
      <c r="DSD19" s="27"/>
      <c r="DSE19" s="27"/>
      <c r="DSF19" s="27"/>
      <c r="DSG19" s="27"/>
      <c r="DSH19" s="27"/>
      <c r="DSI19" s="27"/>
      <c r="DSJ19" s="27"/>
      <c r="DSK19" s="27"/>
      <c r="DSL19" s="27"/>
      <c r="DSM19" s="27"/>
      <c r="DSN19" s="27"/>
      <c r="DSO19" s="27"/>
      <c r="DSP19" s="27"/>
      <c r="DSQ19" s="27"/>
      <c r="DSR19" s="27"/>
      <c r="DSS19" s="27"/>
      <c r="DST19" s="27"/>
      <c r="DSU19" s="27"/>
      <c r="DSV19" s="27"/>
      <c r="DSW19" s="27"/>
      <c r="DSX19" s="27"/>
      <c r="DSY19" s="27"/>
      <c r="DSZ19" s="27"/>
      <c r="DTA19" s="27"/>
      <c r="DTB19" s="27"/>
      <c r="DTC19" s="27"/>
      <c r="DTD19" s="27"/>
      <c r="DTE19" s="27"/>
      <c r="DTF19" s="27"/>
      <c r="DTG19" s="27"/>
      <c r="DTH19" s="27"/>
      <c r="DTI19" s="27"/>
      <c r="DTJ19" s="27"/>
      <c r="DTK19" s="27"/>
      <c r="DTL19" s="27"/>
      <c r="DTM19" s="27"/>
      <c r="DTN19" s="27"/>
      <c r="DTO19" s="27"/>
      <c r="DTP19" s="27"/>
      <c r="DTQ19" s="27"/>
      <c r="DTR19" s="27"/>
      <c r="DTS19" s="27"/>
      <c r="DTT19" s="27"/>
      <c r="DTU19" s="27"/>
      <c r="DTV19" s="27"/>
      <c r="DTW19" s="27"/>
      <c r="DTX19" s="27"/>
      <c r="DTY19" s="27"/>
      <c r="DTZ19" s="27"/>
      <c r="DUA19" s="27"/>
      <c r="DUB19" s="27"/>
      <c r="DUC19" s="27"/>
      <c r="DUD19" s="27"/>
      <c r="DUE19" s="27"/>
      <c r="DUF19" s="27"/>
      <c r="DUG19" s="27"/>
      <c r="DUH19" s="27"/>
      <c r="DUI19" s="27"/>
      <c r="DUJ19" s="27"/>
      <c r="DUK19" s="27"/>
      <c r="DUL19" s="27"/>
      <c r="DUM19" s="27"/>
      <c r="DUN19" s="27"/>
      <c r="DUO19" s="27"/>
      <c r="DUP19" s="27"/>
      <c r="DUQ19" s="27"/>
      <c r="DUR19" s="27"/>
      <c r="DUS19" s="27"/>
      <c r="DUT19" s="27"/>
      <c r="DUU19" s="27"/>
      <c r="DUV19" s="27"/>
      <c r="DUW19" s="27"/>
      <c r="DUX19" s="27"/>
      <c r="DUY19" s="27"/>
      <c r="DUZ19" s="27"/>
      <c r="DVA19" s="27"/>
      <c r="DVB19" s="27"/>
      <c r="DVC19" s="27"/>
      <c r="DVD19" s="27"/>
      <c r="DVE19" s="27"/>
      <c r="DVF19" s="27"/>
      <c r="DVG19" s="27"/>
      <c r="DVH19" s="27"/>
      <c r="DVI19" s="27"/>
      <c r="DVJ19" s="27"/>
      <c r="DVK19" s="27"/>
      <c r="DVL19" s="27"/>
      <c r="DVM19" s="27"/>
      <c r="DVN19" s="27"/>
      <c r="DVO19" s="27"/>
      <c r="DVP19" s="27"/>
      <c r="DVQ19" s="27"/>
      <c r="DVR19" s="27"/>
      <c r="DVS19" s="27"/>
      <c r="DVT19" s="27"/>
      <c r="DVU19" s="27"/>
      <c r="DVV19" s="27"/>
      <c r="DVW19" s="27"/>
      <c r="DVX19" s="27"/>
      <c r="DVY19" s="27"/>
      <c r="DVZ19" s="27"/>
      <c r="DWA19" s="27"/>
      <c r="DWB19" s="27"/>
      <c r="DWC19" s="27"/>
      <c r="DWD19" s="27"/>
      <c r="DWE19" s="27"/>
      <c r="DWF19" s="27"/>
      <c r="DWG19" s="27"/>
      <c r="DWH19" s="27"/>
      <c r="DWI19" s="27"/>
      <c r="DWJ19" s="27"/>
      <c r="DWK19" s="27"/>
      <c r="DWL19" s="27"/>
      <c r="DWM19" s="27"/>
      <c r="DWN19" s="27"/>
      <c r="DWO19" s="27"/>
      <c r="DWP19" s="27"/>
      <c r="DWQ19" s="27"/>
      <c r="DWR19" s="27"/>
      <c r="DWS19" s="27"/>
      <c r="DWT19" s="27"/>
      <c r="DWU19" s="27"/>
      <c r="DWV19" s="27"/>
      <c r="DWW19" s="27"/>
      <c r="DWX19" s="27"/>
      <c r="DWY19" s="27"/>
      <c r="DWZ19" s="27"/>
      <c r="DXA19" s="27"/>
      <c r="DXB19" s="27"/>
      <c r="DXC19" s="27"/>
      <c r="DXD19" s="27"/>
      <c r="DXE19" s="27"/>
      <c r="DXF19" s="27"/>
      <c r="DXG19" s="27"/>
      <c r="DXH19" s="27"/>
      <c r="DXI19" s="27"/>
      <c r="DXJ19" s="27"/>
      <c r="DXK19" s="27"/>
      <c r="DXL19" s="27"/>
      <c r="DXM19" s="27"/>
      <c r="DXN19" s="27"/>
      <c r="DXO19" s="27"/>
      <c r="DXP19" s="27"/>
      <c r="DXQ19" s="27"/>
      <c r="DXR19" s="27"/>
      <c r="DXS19" s="27"/>
      <c r="DXT19" s="27"/>
      <c r="DXU19" s="27"/>
      <c r="DXV19" s="27"/>
      <c r="DXW19" s="27"/>
      <c r="DXX19" s="27"/>
      <c r="DXY19" s="27"/>
      <c r="DXZ19" s="27"/>
      <c r="DYA19" s="27"/>
      <c r="DYB19" s="27"/>
      <c r="DYC19" s="27"/>
      <c r="DYD19" s="27"/>
      <c r="DYE19" s="27"/>
      <c r="DYF19" s="27"/>
      <c r="DYG19" s="27"/>
      <c r="DYH19" s="27"/>
      <c r="DYI19" s="27"/>
      <c r="DYJ19" s="27"/>
      <c r="DYK19" s="27"/>
      <c r="DYL19" s="27"/>
      <c r="DYM19" s="27"/>
      <c r="DYN19" s="27"/>
      <c r="DYO19" s="27"/>
      <c r="DYP19" s="27"/>
      <c r="DYQ19" s="27"/>
      <c r="DYR19" s="27"/>
      <c r="DYS19" s="27"/>
      <c r="DYT19" s="27"/>
      <c r="DYU19" s="27"/>
      <c r="DYV19" s="27"/>
      <c r="DYW19" s="27"/>
      <c r="DYX19" s="27"/>
      <c r="DYY19" s="27"/>
      <c r="DYZ19" s="27"/>
      <c r="DZA19" s="27"/>
      <c r="DZB19" s="27"/>
      <c r="DZC19" s="27"/>
      <c r="DZD19" s="27"/>
      <c r="DZE19" s="27"/>
      <c r="DZF19" s="27"/>
      <c r="DZG19" s="27"/>
      <c r="DZH19" s="27"/>
      <c r="DZI19" s="27"/>
      <c r="DZJ19" s="27"/>
      <c r="DZK19" s="27"/>
      <c r="DZL19" s="27"/>
      <c r="DZM19" s="27"/>
      <c r="DZN19" s="27"/>
      <c r="DZO19" s="27"/>
      <c r="DZP19" s="27"/>
      <c r="DZQ19" s="27"/>
      <c r="DZR19" s="27"/>
      <c r="DZS19" s="27"/>
      <c r="DZT19" s="27"/>
      <c r="DZU19" s="27"/>
      <c r="DZV19" s="27"/>
      <c r="DZW19" s="27"/>
      <c r="DZX19" s="27"/>
      <c r="DZY19" s="27"/>
      <c r="DZZ19" s="27"/>
      <c r="EAA19" s="27"/>
      <c r="EAB19" s="27"/>
      <c r="EAC19" s="27"/>
      <c r="EAD19" s="27"/>
      <c r="EAE19" s="27"/>
      <c r="EAF19" s="27"/>
      <c r="EAG19" s="27"/>
      <c r="EAH19" s="27"/>
      <c r="EAI19" s="27"/>
      <c r="EAJ19" s="27"/>
      <c r="EAK19" s="27"/>
      <c r="EAL19" s="27"/>
      <c r="EAM19" s="27"/>
      <c r="EAN19" s="27"/>
      <c r="EAO19" s="27"/>
      <c r="EAP19" s="27"/>
      <c r="EAQ19" s="27"/>
      <c r="EAR19" s="27"/>
      <c r="EAS19" s="27"/>
      <c r="EAT19" s="27"/>
      <c r="EAU19" s="27"/>
      <c r="EAV19" s="27"/>
      <c r="EAW19" s="27"/>
      <c r="EAX19" s="27"/>
      <c r="EAY19" s="27"/>
      <c r="EAZ19" s="27"/>
      <c r="EBA19" s="27"/>
      <c r="EBB19" s="27"/>
      <c r="EBC19" s="27"/>
      <c r="EBD19" s="27"/>
      <c r="EBE19" s="27"/>
      <c r="EBF19" s="27"/>
      <c r="EBG19" s="27"/>
      <c r="EBH19" s="27"/>
      <c r="EBI19" s="27"/>
      <c r="EBJ19" s="27"/>
      <c r="EBK19" s="27"/>
      <c r="EBL19" s="27"/>
      <c r="EBM19" s="27"/>
      <c r="EBN19" s="27"/>
      <c r="EBO19" s="27"/>
      <c r="EBP19" s="27"/>
      <c r="EBQ19" s="27"/>
      <c r="EBR19" s="27"/>
      <c r="EBS19" s="27"/>
      <c r="EBT19" s="27"/>
      <c r="EBU19" s="27"/>
      <c r="EBV19" s="27"/>
      <c r="EBW19" s="27"/>
      <c r="EBX19" s="27"/>
      <c r="EBY19" s="27"/>
      <c r="EBZ19" s="27"/>
      <c r="ECA19" s="27"/>
      <c r="ECB19" s="27"/>
      <c r="ECC19" s="27"/>
      <c r="ECD19" s="27"/>
      <c r="ECE19" s="27"/>
      <c r="ECF19" s="27"/>
      <c r="ECG19" s="27"/>
      <c r="ECH19" s="27"/>
      <c r="ECI19" s="27"/>
      <c r="ECJ19" s="27"/>
      <c r="ECK19" s="27"/>
      <c r="ECL19" s="27"/>
      <c r="ECM19" s="27"/>
      <c r="ECN19" s="27"/>
      <c r="ECO19" s="27"/>
      <c r="ECP19" s="27"/>
      <c r="ECQ19" s="27"/>
      <c r="ECR19" s="27"/>
      <c r="ECS19" s="27"/>
      <c r="ECT19" s="27"/>
      <c r="ECU19" s="27"/>
      <c r="ECV19" s="27"/>
      <c r="ECW19" s="27"/>
      <c r="ECX19" s="27"/>
      <c r="ECY19" s="27"/>
      <c r="ECZ19" s="27"/>
      <c r="EDA19" s="27"/>
      <c r="EDB19" s="27"/>
      <c r="EDC19" s="27"/>
      <c r="EDD19" s="27"/>
      <c r="EDE19" s="27"/>
      <c r="EDF19" s="27"/>
      <c r="EDG19" s="27"/>
      <c r="EDH19" s="27"/>
      <c r="EDI19" s="27"/>
      <c r="EDJ19" s="27"/>
      <c r="EDK19" s="27"/>
      <c r="EDL19" s="27"/>
      <c r="EDM19" s="27"/>
      <c r="EDN19" s="27"/>
      <c r="EDO19" s="27"/>
      <c r="EDP19" s="27"/>
      <c r="EDQ19" s="27"/>
      <c r="EDR19" s="27"/>
      <c r="EDS19" s="27"/>
      <c r="EDT19" s="27"/>
      <c r="EDU19" s="27"/>
      <c r="EDV19" s="27"/>
      <c r="EDW19" s="27"/>
      <c r="EDX19" s="27"/>
      <c r="EDY19" s="27"/>
      <c r="EDZ19" s="27"/>
      <c r="EEA19" s="27"/>
      <c r="EEB19" s="27"/>
      <c r="EEC19" s="27"/>
      <c r="EED19" s="27"/>
      <c r="EEE19" s="27"/>
      <c r="EEF19" s="27"/>
      <c r="EEG19" s="27"/>
      <c r="EEH19" s="27"/>
      <c r="EEI19" s="27"/>
      <c r="EEJ19" s="27"/>
      <c r="EEK19" s="27"/>
      <c r="EEL19" s="27"/>
      <c r="EEM19" s="27"/>
      <c r="EEN19" s="27"/>
      <c r="EEO19" s="27"/>
      <c r="EEP19" s="27"/>
      <c r="EEQ19" s="27"/>
      <c r="EER19" s="27"/>
      <c r="EES19" s="27"/>
      <c r="EET19" s="27"/>
      <c r="EEU19" s="27"/>
      <c r="EEV19" s="27"/>
      <c r="EEW19" s="27"/>
      <c r="EEX19" s="27"/>
      <c r="EEY19" s="27"/>
      <c r="EEZ19" s="27"/>
      <c r="EFA19" s="27"/>
      <c r="EFB19" s="27"/>
      <c r="EFC19" s="27"/>
      <c r="EFD19" s="27"/>
      <c r="EFE19" s="27"/>
      <c r="EFF19" s="27"/>
      <c r="EFG19" s="27"/>
      <c r="EFH19" s="27"/>
      <c r="EFI19" s="27"/>
      <c r="EFJ19" s="27"/>
      <c r="EFK19" s="27"/>
      <c r="EFL19" s="27"/>
      <c r="EFM19" s="27"/>
      <c r="EFN19" s="27"/>
      <c r="EFO19" s="27"/>
      <c r="EFP19" s="27"/>
      <c r="EFQ19" s="27"/>
      <c r="EFR19" s="27"/>
      <c r="EFS19" s="27"/>
      <c r="EFT19" s="27"/>
      <c r="EFU19" s="27"/>
      <c r="EFV19" s="27"/>
      <c r="EFW19" s="27"/>
      <c r="EFX19" s="27"/>
      <c r="EFY19" s="27"/>
      <c r="EFZ19" s="27"/>
      <c r="EGA19" s="27"/>
      <c r="EGB19" s="27"/>
      <c r="EGC19" s="27"/>
      <c r="EGD19" s="27"/>
      <c r="EGE19" s="27"/>
      <c r="EGF19" s="27"/>
      <c r="EGG19" s="27"/>
      <c r="EGH19" s="27"/>
      <c r="EGI19" s="27"/>
      <c r="EGJ19" s="27"/>
      <c r="EGK19" s="27"/>
      <c r="EGL19" s="27"/>
      <c r="EGM19" s="27"/>
      <c r="EGN19" s="27"/>
      <c r="EGO19" s="27"/>
      <c r="EGP19" s="27"/>
      <c r="EGQ19" s="27"/>
      <c r="EGR19" s="27"/>
      <c r="EGS19" s="27"/>
      <c r="EGT19" s="27"/>
      <c r="EGU19" s="27"/>
      <c r="EGV19" s="27"/>
      <c r="EGW19" s="27"/>
      <c r="EGX19" s="27"/>
      <c r="EGY19" s="27"/>
      <c r="EGZ19" s="27"/>
      <c r="EHA19" s="27"/>
      <c r="EHB19" s="27"/>
      <c r="EHC19" s="27"/>
      <c r="EHD19" s="27"/>
      <c r="EHE19" s="27"/>
      <c r="EHF19" s="27"/>
      <c r="EHG19" s="27"/>
      <c r="EHH19" s="27"/>
      <c r="EHI19" s="27"/>
      <c r="EHJ19" s="27"/>
      <c r="EHK19" s="27"/>
      <c r="EHL19" s="27"/>
      <c r="EHM19" s="27"/>
      <c r="EHN19" s="27"/>
      <c r="EHO19" s="27"/>
      <c r="EHP19" s="27"/>
      <c r="EHQ19" s="27"/>
      <c r="EHR19" s="27"/>
      <c r="EHS19" s="27"/>
      <c r="EHT19" s="27"/>
      <c r="EHU19" s="27"/>
      <c r="EHV19" s="27"/>
      <c r="EHW19" s="27"/>
      <c r="EHX19" s="27"/>
      <c r="EHY19" s="27"/>
      <c r="EHZ19" s="27"/>
      <c r="EIA19" s="27"/>
      <c r="EIB19" s="27"/>
      <c r="EIC19" s="27"/>
      <c r="EID19" s="27"/>
      <c r="EIE19" s="27"/>
      <c r="EIF19" s="27"/>
      <c r="EIG19" s="27"/>
      <c r="EIH19" s="27"/>
      <c r="EII19" s="27"/>
      <c r="EIJ19" s="27"/>
      <c r="EIK19" s="27"/>
      <c r="EIL19" s="27"/>
      <c r="EIM19" s="27"/>
      <c r="EIN19" s="27"/>
      <c r="EIO19" s="27"/>
      <c r="EIP19" s="27"/>
      <c r="EIQ19" s="27"/>
      <c r="EIR19" s="27"/>
      <c r="EIS19" s="27"/>
      <c r="EIT19" s="27"/>
      <c r="EIU19" s="27"/>
      <c r="EIV19" s="27"/>
      <c r="EIW19" s="27"/>
      <c r="EIX19" s="27"/>
      <c r="EIY19" s="27"/>
      <c r="EIZ19" s="27"/>
      <c r="EJA19" s="27"/>
      <c r="EJB19" s="27"/>
      <c r="EJC19" s="27"/>
      <c r="EJD19" s="27"/>
      <c r="EJE19" s="27"/>
      <c r="EJF19" s="27"/>
      <c r="EJG19" s="27"/>
      <c r="EJH19" s="27"/>
      <c r="EJI19" s="27"/>
      <c r="EJJ19" s="27"/>
      <c r="EJK19" s="27"/>
      <c r="EJL19" s="27"/>
      <c r="EJM19" s="27"/>
      <c r="EJN19" s="27"/>
      <c r="EJO19" s="27"/>
      <c r="EJP19" s="27"/>
      <c r="EJQ19" s="27"/>
      <c r="EJR19" s="27"/>
      <c r="EJS19" s="27"/>
      <c r="EJT19" s="27"/>
      <c r="EJU19" s="27"/>
      <c r="EJV19" s="27"/>
      <c r="EJW19" s="27"/>
      <c r="EJX19" s="27"/>
      <c r="EJY19" s="27"/>
      <c r="EJZ19" s="27"/>
      <c r="EKA19" s="27"/>
      <c r="EKB19" s="27"/>
      <c r="EKC19" s="27"/>
      <c r="EKD19" s="27"/>
      <c r="EKE19" s="27"/>
      <c r="EKF19" s="27"/>
      <c r="EKG19" s="27"/>
      <c r="EKH19" s="27"/>
      <c r="EKI19" s="27"/>
      <c r="EKJ19" s="27"/>
      <c r="EKK19" s="27"/>
      <c r="EKL19" s="27"/>
      <c r="EKM19" s="27"/>
      <c r="EKN19" s="27"/>
      <c r="EKO19" s="27"/>
      <c r="EKP19" s="27"/>
      <c r="EKQ19" s="27"/>
      <c r="EKR19" s="27"/>
      <c r="EKS19" s="27"/>
      <c r="EKT19" s="27"/>
      <c r="EKU19" s="27"/>
      <c r="EKV19" s="27"/>
      <c r="EKW19" s="27"/>
      <c r="EKX19" s="27"/>
      <c r="EKY19" s="27"/>
      <c r="EKZ19" s="27"/>
      <c r="ELA19" s="27"/>
      <c r="ELB19" s="27"/>
      <c r="ELC19" s="27"/>
      <c r="ELD19" s="27"/>
      <c r="ELE19" s="27"/>
      <c r="ELF19" s="27"/>
      <c r="ELG19" s="27"/>
      <c r="ELH19" s="27"/>
      <c r="ELI19" s="27"/>
      <c r="ELJ19" s="27"/>
      <c r="ELK19" s="27"/>
      <c r="ELL19" s="27"/>
      <c r="ELM19" s="27"/>
      <c r="ELN19" s="27"/>
      <c r="ELO19" s="27"/>
      <c r="ELP19" s="27"/>
      <c r="ELQ19" s="27"/>
      <c r="ELR19" s="27"/>
      <c r="ELS19" s="27"/>
      <c r="ELT19" s="27"/>
      <c r="ELU19" s="27"/>
      <c r="ELV19" s="27"/>
      <c r="ELW19" s="27"/>
      <c r="ELX19" s="27"/>
      <c r="ELY19" s="27"/>
      <c r="ELZ19" s="27"/>
      <c r="EMA19" s="27"/>
      <c r="EMB19" s="27"/>
      <c r="EMC19" s="27"/>
      <c r="EMD19" s="27"/>
      <c r="EME19" s="27"/>
      <c r="EMF19" s="27"/>
      <c r="EMG19" s="27"/>
      <c r="EMH19" s="27"/>
      <c r="EMI19" s="27"/>
      <c r="EMJ19" s="27"/>
      <c r="EMK19" s="27"/>
      <c r="EML19" s="27"/>
      <c r="EMM19" s="27"/>
      <c r="EMN19" s="27"/>
      <c r="EMO19" s="27"/>
      <c r="EMP19" s="27"/>
      <c r="EMQ19" s="27"/>
      <c r="EMR19" s="27"/>
      <c r="EMS19" s="27"/>
      <c r="EMT19" s="27"/>
      <c r="EMU19" s="27"/>
      <c r="EMV19" s="27"/>
      <c r="EMW19" s="27"/>
      <c r="EMX19" s="27"/>
      <c r="EMY19" s="27"/>
      <c r="EMZ19" s="27"/>
      <c r="ENA19" s="27"/>
      <c r="ENB19" s="27"/>
      <c r="ENC19" s="27"/>
      <c r="END19" s="27"/>
      <c r="ENE19" s="27"/>
      <c r="ENF19" s="27"/>
      <c r="ENG19" s="27"/>
      <c r="ENH19" s="27"/>
      <c r="ENI19" s="27"/>
      <c r="ENJ19" s="27"/>
      <c r="ENK19" s="27"/>
      <c r="ENL19" s="27"/>
      <c r="ENM19" s="27"/>
      <c r="ENN19" s="27"/>
      <c r="ENO19" s="27"/>
      <c r="ENP19" s="27"/>
      <c r="ENQ19" s="27"/>
      <c r="ENR19" s="27"/>
      <c r="ENS19" s="27"/>
      <c r="ENT19" s="27"/>
      <c r="ENU19" s="27"/>
      <c r="ENV19" s="27"/>
      <c r="ENW19" s="27"/>
      <c r="ENX19" s="27"/>
      <c r="ENY19" s="27"/>
      <c r="ENZ19" s="27"/>
      <c r="EOA19" s="27"/>
      <c r="EOB19" s="27"/>
      <c r="EOC19" s="27"/>
      <c r="EOD19" s="27"/>
      <c r="EOE19" s="27"/>
      <c r="EOF19" s="27"/>
      <c r="EOG19" s="27"/>
      <c r="EOH19" s="27"/>
      <c r="EOI19" s="27"/>
      <c r="EOJ19" s="27"/>
      <c r="EOK19" s="27"/>
      <c r="EOL19" s="27"/>
      <c r="EOM19" s="27"/>
      <c r="EON19" s="27"/>
      <c r="EOO19" s="27"/>
      <c r="EOP19" s="27"/>
      <c r="EOQ19" s="27"/>
      <c r="EOR19" s="27"/>
      <c r="EOS19" s="27"/>
      <c r="EOT19" s="27"/>
      <c r="EOU19" s="27"/>
      <c r="EOV19" s="27"/>
      <c r="EOW19" s="27"/>
      <c r="EOX19" s="27"/>
      <c r="EOY19" s="27"/>
      <c r="EOZ19" s="27"/>
      <c r="EPA19" s="27"/>
      <c r="EPB19" s="27"/>
      <c r="EPC19" s="27"/>
      <c r="EPD19" s="27"/>
      <c r="EPE19" s="27"/>
      <c r="EPF19" s="27"/>
      <c r="EPG19" s="27"/>
      <c r="EPH19" s="27"/>
      <c r="EPI19" s="27"/>
      <c r="EPJ19" s="27"/>
      <c r="EPK19" s="27"/>
      <c r="EPL19" s="27"/>
      <c r="EPM19" s="27"/>
      <c r="EPN19" s="27"/>
      <c r="EPO19" s="27"/>
      <c r="EPP19" s="27"/>
      <c r="EPQ19" s="27"/>
      <c r="EPR19" s="27"/>
      <c r="EPS19" s="27"/>
      <c r="EPT19" s="27"/>
      <c r="EPU19" s="27"/>
      <c r="EPV19" s="27"/>
      <c r="EPW19" s="27"/>
      <c r="EPX19" s="27"/>
      <c r="EPY19" s="27"/>
      <c r="EPZ19" s="27"/>
      <c r="EQA19" s="27"/>
      <c r="EQB19" s="27"/>
      <c r="EQC19" s="27"/>
      <c r="EQD19" s="27"/>
      <c r="EQE19" s="27"/>
      <c r="EQF19" s="27"/>
      <c r="EQG19" s="27"/>
      <c r="EQH19" s="27"/>
      <c r="EQI19" s="27"/>
      <c r="EQJ19" s="27"/>
      <c r="EQK19" s="27"/>
      <c r="EQL19" s="27"/>
      <c r="EQM19" s="27"/>
      <c r="EQN19" s="27"/>
      <c r="EQO19" s="27"/>
      <c r="EQP19" s="27"/>
      <c r="EQQ19" s="27"/>
      <c r="EQR19" s="27"/>
      <c r="EQS19" s="27"/>
      <c r="EQT19" s="27"/>
      <c r="EQU19" s="27"/>
      <c r="EQV19" s="27"/>
      <c r="EQW19" s="27"/>
      <c r="EQX19" s="27"/>
      <c r="EQY19" s="27"/>
      <c r="EQZ19" s="27"/>
      <c r="ERA19" s="27"/>
      <c r="ERB19" s="27"/>
      <c r="ERC19" s="27"/>
      <c r="ERD19" s="27"/>
      <c r="ERE19" s="27"/>
      <c r="ERF19" s="27"/>
      <c r="ERG19" s="27"/>
      <c r="ERH19" s="27"/>
      <c r="ERI19" s="27"/>
      <c r="ERJ19" s="27"/>
      <c r="ERK19" s="27"/>
      <c r="ERL19" s="27"/>
      <c r="ERM19" s="27"/>
      <c r="ERN19" s="27"/>
      <c r="ERO19" s="27"/>
      <c r="ERP19" s="27"/>
      <c r="ERQ19" s="27"/>
      <c r="ERR19" s="27"/>
      <c r="ERS19" s="27"/>
      <c r="ERT19" s="27"/>
      <c r="ERU19" s="27"/>
      <c r="ERV19" s="27"/>
      <c r="ERW19" s="27"/>
      <c r="ERX19" s="27"/>
      <c r="ERY19" s="27"/>
      <c r="ERZ19" s="27"/>
      <c r="ESA19" s="27"/>
      <c r="ESB19" s="27"/>
      <c r="ESC19" s="27"/>
      <c r="ESD19" s="27"/>
      <c r="ESE19" s="27"/>
      <c r="ESF19" s="27"/>
      <c r="ESG19" s="27"/>
      <c r="ESH19" s="27"/>
      <c r="ESI19" s="27"/>
      <c r="ESJ19" s="27"/>
      <c r="ESK19" s="27"/>
      <c r="ESL19" s="27"/>
      <c r="ESM19" s="27"/>
      <c r="ESN19" s="27"/>
      <c r="ESO19" s="27"/>
      <c r="ESP19" s="27"/>
      <c r="ESQ19" s="27"/>
      <c r="ESR19" s="27"/>
      <c r="ESS19" s="27"/>
      <c r="EST19" s="27"/>
      <c r="ESU19" s="27"/>
      <c r="ESV19" s="27"/>
      <c r="ESW19" s="27"/>
      <c r="ESX19" s="27"/>
      <c r="ESY19" s="27"/>
      <c r="ESZ19" s="27"/>
      <c r="ETA19" s="27"/>
      <c r="ETB19" s="27"/>
      <c r="ETC19" s="27"/>
      <c r="ETD19" s="27"/>
      <c r="ETE19" s="27"/>
      <c r="ETF19" s="27"/>
      <c r="ETG19" s="27"/>
      <c r="ETH19" s="27"/>
      <c r="ETI19" s="27"/>
      <c r="ETJ19" s="27"/>
      <c r="ETK19" s="27"/>
      <c r="ETL19" s="27"/>
      <c r="ETM19" s="27"/>
      <c r="ETN19" s="27"/>
      <c r="ETO19" s="27"/>
      <c r="ETP19" s="27"/>
      <c r="ETQ19" s="27"/>
      <c r="ETR19" s="27"/>
      <c r="ETS19" s="27"/>
      <c r="ETT19" s="27"/>
      <c r="ETU19" s="27"/>
      <c r="ETV19" s="27"/>
      <c r="ETW19" s="27"/>
      <c r="ETX19" s="27"/>
      <c r="ETY19" s="27"/>
      <c r="ETZ19" s="27"/>
      <c r="EUA19" s="27"/>
      <c r="EUB19" s="27"/>
      <c r="EUC19" s="27"/>
      <c r="EUD19" s="27"/>
      <c r="EUE19" s="27"/>
      <c r="EUF19" s="27"/>
      <c r="EUG19" s="27"/>
      <c r="EUH19" s="27"/>
      <c r="EUI19" s="27"/>
      <c r="EUJ19" s="27"/>
      <c r="EUK19" s="27"/>
      <c r="EUL19" s="27"/>
      <c r="EUM19" s="27"/>
      <c r="EUN19" s="27"/>
      <c r="EUO19" s="27"/>
      <c r="EUP19" s="27"/>
      <c r="EUQ19" s="27"/>
      <c r="EUR19" s="27"/>
      <c r="EUS19" s="27"/>
      <c r="EUT19" s="27"/>
      <c r="EUU19" s="27"/>
      <c r="EUV19" s="27"/>
      <c r="EUW19" s="27"/>
      <c r="EUX19" s="27"/>
      <c r="EUY19" s="27"/>
      <c r="EUZ19" s="27"/>
      <c r="EVA19" s="27"/>
      <c r="EVB19" s="27"/>
      <c r="EVC19" s="27"/>
      <c r="EVD19" s="27"/>
      <c r="EVE19" s="27"/>
      <c r="EVF19" s="27"/>
      <c r="EVG19" s="27"/>
      <c r="EVH19" s="27"/>
      <c r="EVI19" s="27"/>
      <c r="EVJ19" s="27"/>
      <c r="EVK19" s="27"/>
      <c r="EVL19" s="27"/>
      <c r="EVM19" s="27"/>
      <c r="EVN19" s="27"/>
      <c r="EVO19" s="27"/>
      <c r="EVP19" s="27"/>
      <c r="EVQ19" s="27"/>
      <c r="EVR19" s="27"/>
      <c r="EVS19" s="27"/>
      <c r="EVT19" s="27"/>
      <c r="EVU19" s="27"/>
      <c r="EVV19" s="27"/>
      <c r="EVW19" s="27"/>
      <c r="EVX19" s="27"/>
      <c r="EVY19" s="27"/>
      <c r="EVZ19" s="27"/>
      <c r="EWA19" s="27"/>
      <c r="EWB19" s="27"/>
      <c r="EWC19" s="27"/>
      <c r="EWD19" s="27"/>
      <c r="EWE19" s="27"/>
      <c r="EWF19" s="27"/>
      <c r="EWG19" s="27"/>
      <c r="EWH19" s="27"/>
      <c r="EWI19" s="27"/>
      <c r="EWJ19" s="27"/>
      <c r="EWK19" s="27"/>
      <c r="EWL19" s="27"/>
      <c r="EWM19" s="27"/>
      <c r="EWN19" s="27"/>
      <c r="EWO19" s="27"/>
      <c r="EWP19" s="27"/>
      <c r="EWQ19" s="27"/>
      <c r="EWR19" s="27"/>
      <c r="EWS19" s="27"/>
      <c r="EWT19" s="27"/>
      <c r="EWU19" s="27"/>
      <c r="EWV19" s="27"/>
      <c r="EWW19" s="27"/>
      <c r="EWX19" s="27"/>
      <c r="EWY19" s="27"/>
      <c r="EWZ19" s="27"/>
      <c r="EXA19" s="27"/>
      <c r="EXB19" s="27"/>
      <c r="EXC19" s="27"/>
      <c r="EXD19" s="27"/>
      <c r="EXE19" s="27"/>
      <c r="EXF19" s="27"/>
      <c r="EXG19" s="27"/>
      <c r="EXH19" s="27"/>
      <c r="EXI19" s="27"/>
      <c r="EXJ19" s="27"/>
      <c r="EXK19" s="27"/>
      <c r="EXL19" s="27"/>
      <c r="EXM19" s="27"/>
      <c r="EXN19" s="27"/>
      <c r="EXO19" s="27"/>
      <c r="EXP19" s="27"/>
      <c r="EXQ19" s="27"/>
      <c r="EXR19" s="27"/>
      <c r="EXS19" s="27"/>
      <c r="EXT19" s="27"/>
      <c r="EXU19" s="27"/>
      <c r="EXV19" s="27"/>
      <c r="EXW19" s="27"/>
      <c r="EXX19" s="27"/>
      <c r="EXY19" s="27"/>
      <c r="EXZ19" s="27"/>
      <c r="EYA19" s="27"/>
      <c r="EYB19" s="27"/>
      <c r="EYC19" s="27"/>
      <c r="EYD19" s="27"/>
      <c r="EYE19" s="27"/>
      <c r="EYF19" s="27"/>
      <c r="EYG19" s="27"/>
      <c r="EYH19" s="27"/>
      <c r="EYI19" s="27"/>
      <c r="EYJ19" s="27"/>
      <c r="EYK19" s="27"/>
      <c r="EYL19" s="27"/>
      <c r="EYM19" s="27"/>
      <c r="EYN19" s="27"/>
      <c r="EYO19" s="27"/>
      <c r="EYP19" s="27"/>
      <c r="EYQ19" s="27"/>
      <c r="EYR19" s="27"/>
      <c r="EYS19" s="27"/>
      <c r="EYT19" s="27"/>
      <c r="EYU19" s="27"/>
      <c r="EYV19" s="27"/>
      <c r="EYW19" s="27"/>
      <c r="EYX19" s="27"/>
      <c r="EYY19" s="27"/>
      <c r="EYZ19" s="27"/>
      <c r="EZA19" s="27"/>
      <c r="EZB19" s="27"/>
      <c r="EZC19" s="27"/>
      <c r="EZD19" s="27"/>
      <c r="EZE19" s="27"/>
      <c r="EZF19" s="27"/>
      <c r="EZG19" s="27"/>
      <c r="EZH19" s="27"/>
      <c r="EZI19" s="27"/>
      <c r="EZJ19" s="27"/>
      <c r="EZK19" s="27"/>
      <c r="EZL19" s="27"/>
      <c r="EZM19" s="27"/>
      <c r="EZN19" s="27"/>
      <c r="EZO19" s="27"/>
      <c r="EZP19" s="27"/>
      <c r="EZQ19" s="27"/>
      <c r="EZR19" s="27"/>
      <c r="EZS19" s="27"/>
      <c r="EZT19" s="27"/>
      <c r="EZU19" s="27"/>
      <c r="EZV19" s="27"/>
      <c r="EZW19" s="27"/>
      <c r="EZX19" s="27"/>
      <c r="EZY19" s="27"/>
      <c r="EZZ19" s="27"/>
      <c r="FAA19" s="27"/>
      <c r="FAB19" s="27"/>
      <c r="FAC19" s="27"/>
      <c r="FAD19" s="27"/>
      <c r="FAE19" s="27"/>
      <c r="FAF19" s="27"/>
      <c r="FAG19" s="27"/>
      <c r="FAH19" s="27"/>
      <c r="FAI19" s="27"/>
      <c r="FAJ19" s="27"/>
      <c r="FAK19" s="27"/>
      <c r="FAL19" s="27"/>
      <c r="FAM19" s="27"/>
      <c r="FAN19" s="27"/>
      <c r="FAO19" s="27"/>
      <c r="FAP19" s="27"/>
      <c r="FAQ19" s="27"/>
      <c r="FAR19" s="27"/>
      <c r="FAS19" s="27"/>
      <c r="FAT19" s="27"/>
      <c r="FAU19" s="27"/>
      <c r="FAV19" s="27"/>
      <c r="FAW19" s="27"/>
      <c r="FAX19" s="27"/>
      <c r="FAY19" s="27"/>
      <c r="FAZ19" s="27"/>
      <c r="FBA19" s="27"/>
      <c r="FBB19" s="27"/>
      <c r="FBC19" s="27"/>
      <c r="FBD19" s="27"/>
      <c r="FBE19" s="27"/>
      <c r="FBF19" s="27"/>
      <c r="FBG19" s="27"/>
      <c r="FBH19" s="27"/>
      <c r="FBI19" s="27"/>
      <c r="FBJ19" s="27"/>
      <c r="FBK19" s="27"/>
      <c r="FBL19" s="27"/>
      <c r="FBM19" s="27"/>
      <c r="FBN19" s="27"/>
      <c r="FBO19" s="27"/>
      <c r="FBP19" s="27"/>
      <c r="FBQ19" s="27"/>
      <c r="FBR19" s="27"/>
      <c r="FBS19" s="27"/>
      <c r="FBT19" s="27"/>
      <c r="FBU19" s="27"/>
      <c r="FBV19" s="27"/>
      <c r="FBW19" s="27"/>
      <c r="FBX19" s="27"/>
      <c r="FBY19" s="27"/>
      <c r="FBZ19" s="27"/>
      <c r="FCA19" s="27"/>
      <c r="FCB19" s="27"/>
      <c r="FCC19" s="27"/>
      <c r="FCD19" s="27"/>
      <c r="FCE19" s="27"/>
      <c r="FCF19" s="27"/>
      <c r="FCG19" s="27"/>
      <c r="FCH19" s="27"/>
      <c r="FCI19" s="27"/>
      <c r="FCJ19" s="27"/>
      <c r="FCK19" s="27"/>
      <c r="FCL19" s="27"/>
      <c r="FCM19" s="27"/>
      <c r="FCN19" s="27"/>
      <c r="FCO19" s="27"/>
      <c r="FCP19" s="27"/>
      <c r="FCQ19" s="27"/>
      <c r="FCR19" s="27"/>
      <c r="FCS19" s="27"/>
      <c r="FCT19" s="27"/>
      <c r="FCU19" s="27"/>
      <c r="FCV19" s="27"/>
      <c r="FCW19" s="27"/>
      <c r="FCX19" s="27"/>
      <c r="FCY19" s="27"/>
      <c r="FCZ19" s="27"/>
      <c r="FDA19" s="27"/>
      <c r="FDB19" s="27"/>
      <c r="FDC19" s="27"/>
      <c r="FDD19" s="27"/>
      <c r="FDE19" s="27"/>
      <c r="FDF19" s="27"/>
      <c r="FDG19" s="27"/>
      <c r="FDH19" s="27"/>
      <c r="FDI19" s="27"/>
      <c r="FDJ19" s="27"/>
      <c r="FDK19" s="27"/>
      <c r="FDL19" s="27"/>
      <c r="FDM19" s="27"/>
      <c r="FDN19" s="27"/>
      <c r="FDO19" s="27"/>
      <c r="FDP19" s="27"/>
      <c r="FDQ19" s="27"/>
      <c r="FDR19" s="27"/>
      <c r="FDS19" s="27"/>
      <c r="FDT19" s="27"/>
      <c r="FDU19" s="27"/>
      <c r="FDV19" s="27"/>
      <c r="FDW19" s="27"/>
      <c r="FDX19" s="27"/>
      <c r="FDY19" s="27"/>
      <c r="FDZ19" s="27"/>
      <c r="FEA19" s="27"/>
      <c r="FEB19" s="27"/>
      <c r="FEC19" s="27"/>
      <c r="FED19" s="27"/>
      <c r="FEE19" s="27"/>
      <c r="FEF19" s="27"/>
      <c r="FEG19" s="27"/>
      <c r="FEH19" s="27"/>
      <c r="FEI19" s="27"/>
      <c r="FEJ19" s="27"/>
      <c r="FEK19" s="27"/>
      <c r="FEL19" s="27"/>
      <c r="FEM19" s="27"/>
      <c r="FEN19" s="27"/>
      <c r="FEO19" s="27"/>
      <c r="FEP19" s="27"/>
      <c r="FEQ19" s="27"/>
      <c r="FER19" s="27"/>
      <c r="FES19" s="27"/>
      <c r="FET19" s="27"/>
      <c r="FEU19" s="27"/>
      <c r="FEV19" s="27"/>
      <c r="FEW19" s="27"/>
      <c r="FEX19" s="27"/>
      <c r="FEY19" s="27"/>
      <c r="FEZ19" s="27"/>
      <c r="FFA19" s="27"/>
      <c r="FFB19" s="27"/>
      <c r="FFC19" s="27"/>
      <c r="FFD19" s="27"/>
      <c r="FFE19" s="27"/>
      <c r="FFF19" s="27"/>
      <c r="FFG19" s="27"/>
      <c r="FFH19" s="27"/>
      <c r="FFI19" s="27"/>
      <c r="FFJ19" s="27"/>
      <c r="FFK19" s="27"/>
      <c r="FFL19" s="27"/>
      <c r="FFM19" s="27"/>
      <c r="FFN19" s="27"/>
      <c r="FFO19" s="27"/>
      <c r="FFP19" s="27"/>
      <c r="FFQ19" s="27"/>
      <c r="FFR19" s="27"/>
      <c r="FFS19" s="27"/>
      <c r="FFT19" s="27"/>
      <c r="FFU19" s="27"/>
      <c r="FFV19" s="27"/>
      <c r="FFW19" s="27"/>
      <c r="FFX19" s="27"/>
      <c r="FFY19" s="27"/>
      <c r="FFZ19" s="27"/>
      <c r="FGA19" s="27"/>
      <c r="FGB19" s="27"/>
      <c r="FGC19" s="27"/>
      <c r="FGD19" s="27"/>
      <c r="FGE19" s="27"/>
      <c r="FGF19" s="27"/>
      <c r="FGG19" s="27"/>
      <c r="FGH19" s="27"/>
      <c r="FGI19" s="27"/>
      <c r="FGJ19" s="27"/>
      <c r="FGK19" s="27"/>
      <c r="FGL19" s="27"/>
      <c r="FGM19" s="27"/>
      <c r="FGN19" s="27"/>
      <c r="FGO19" s="27"/>
      <c r="FGP19" s="27"/>
      <c r="FGQ19" s="27"/>
      <c r="FGR19" s="27"/>
      <c r="FGS19" s="27"/>
      <c r="FGT19" s="27"/>
      <c r="FGU19" s="27"/>
      <c r="FGV19" s="27"/>
      <c r="FGW19" s="27"/>
      <c r="FGX19" s="27"/>
      <c r="FGY19" s="27"/>
      <c r="FGZ19" s="27"/>
      <c r="FHA19" s="27"/>
      <c r="FHB19" s="27"/>
      <c r="FHC19" s="27"/>
      <c r="FHD19" s="27"/>
      <c r="FHE19" s="27"/>
      <c r="FHF19" s="27"/>
      <c r="FHG19" s="27"/>
      <c r="FHH19" s="27"/>
      <c r="FHI19" s="27"/>
      <c r="FHJ19" s="27"/>
      <c r="FHK19" s="27"/>
      <c r="FHL19" s="27"/>
      <c r="FHM19" s="27"/>
      <c r="FHN19" s="27"/>
      <c r="FHO19" s="27"/>
      <c r="FHP19" s="27"/>
      <c r="FHQ19" s="27"/>
      <c r="FHR19" s="27"/>
      <c r="FHS19" s="27"/>
      <c r="FHT19" s="27"/>
      <c r="FHU19" s="27"/>
      <c r="FHV19" s="27"/>
      <c r="FHW19" s="27"/>
      <c r="FHX19" s="27"/>
      <c r="FHY19" s="27"/>
      <c r="FHZ19" s="27"/>
      <c r="FIA19" s="27"/>
      <c r="FIB19" s="27"/>
      <c r="FIC19" s="27"/>
      <c r="FID19" s="27"/>
      <c r="FIE19" s="27"/>
      <c r="FIF19" s="27"/>
      <c r="FIG19" s="27"/>
      <c r="FIH19" s="27"/>
      <c r="FII19" s="27"/>
      <c r="FIJ19" s="27"/>
      <c r="FIK19" s="27"/>
      <c r="FIL19" s="27"/>
      <c r="FIM19" s="27"/>
      <c r="FIN19" s="27"/>
      <c r="FIO19" s="27"/>
      <c r="FIP19" s="27"/>
      <c r="FIQ19" s="27"/>
      <c r="FIR19" s="27"/>
      <c r="FIS19" s="27"/>
      <c r="FIT19" s="27"/>
      <c r="FIU19" s="27"/>
      <c r="FIV19" s="27"/>
      <c r="FIW19" s="27"/>
      <c r="FIX19" s="27"/>
      <c r="FIY19" s="27"/>
      <c r="FIZ19" s="27"/>
      <c r="FJA19" s="27"/>
      <c r="FJB19" s="27"/>
      <c r="FJC19" s="27"/>
      <c r="FJD19" s="27"/>
      <c r="FJE19" s="27"/>
      <c r="FJF19" s="27"/>
      <c r="FJG19" s="27"/>
      <c r="FJH19" s="27"/>
      <c r="FJI19" s="27"/>
      <c r="FJJ19" s="27"/>
      <c r="FJK19" s="27"/>
      <c r="FJL19" s="27"/>
      <c r="FJM19" s="27"/>
      <c r="FJN19" s="27"/>
      <c r="FJO19" s="27"/>
      <c r="FJP19" s="27"/>
      <c r="FJQ19" s="27"/>
      <c r="FJR19" s="27"/>
      <c r="FJS19" s="27"/>
      <c r="FJT19" s="27"/>
      <c r="FJU19" s="27"/>
      <c r="FJV19" s="27"/>
      <c r="FJW19" s="27"/>
      <c r="FJX19" s="27"/>
      <c r="FJY19" s="27"/>
      <c r="FJZ19" s="27"/>
      <c r="FKA19" s="27"/>
      <c r="FKB19" s="27"/>
      <c r="FKC19" s="27"/>
      <c r="FKD19" s="27"/>
      <c r="FKE19" s="27"/>
      <c r="FKF19" s="27"/>
      <c r="FKG19" s="27"/>
      <c r="FKH19" s="27"/>
      <c r="FKI19" s="27"/>
      <c r="FKJ19" s="27"/>
      <c r="FKK19" s="27"/>
      <c r="FKL19" s="27"/>
      <c r="FKM19" s="27"/>
      <c r="FKN19" s="27"/>
      <c r="FKO19" s="27"/>
      <c r="FKP19" s="27"/>
      <c r="FKQ19" s="27"/>
      <c r="FKR19" s="27"/>
      <c r="FKS19" s="27"/>
      <c r="FKT19" s="27"/>
      <c r="FKU19" s="27"/>
      <c r="FKV19" s="27"/>
      <c r="FKW19" s="27"/>
      <c r="FKX19" s="27"/>
      <c r="FKY19" s="27"/>
      <c r="FKZ19" s="27"/>
      <c r="FLA19" s="27"/>
      <c r="FLB19" s="27"/>
      <c r="FLC19" s="27"/>
      <c r="FLD19" s="27"/>
      <c r="FLE19" s="27"/>
      <c r="FLF19" s="27"/>
      <c r="FLG19" s="27"/>
      <c r="FLH19" s="27"/>
      <c r="FLI19" s="27"/>
      <c r="FLJ19" s="27"/>
      <c r="FLK19" s="27"/>
      <c r="FLL19" s="27"/>
      <c r="FLM19" s="27"/>
      <c r="FLN19" s="27"/>
      <c r="FLO19" s="27"/>
      <c r="FLP19" s="27"/>
      <c r="FLQ19" s="27"/>
      <c r="FLR19" s="27"/>
      <c r="FLS19" s="27"/>
      <c r="FLT19" s="27"/>
      <c r="FLU19" s="27"/>
      <c r="FLV19" s="27"/>
      <c r="FLW19" s="27"/>
      <c r="FLX19" s="27"/>
      <c r="FLY19" s="27"/>
      <c r="FLZ19" s="27"/>
      <c r="FMA19" s="27"/>
      <c r="FMB19" s="27"/>
      <c r="FMC19" s="27"/>
      <c r="FMD19" s="27"/>
      <c r="FME19" s="27"/>
      <c r="FMF19" s="27"/>
      <c r="FMG19" s="27"/>
      <c r="FMH19" s="27"/>
      <c r="FMI19" s="27"/>
      <c r="FMJ19" s="27"/>
      <c r="FMK19" s="27"/>
      <c r="FML19" s="27"/>
      <c r="FMM19" s="27"/>
      <c r="FMN19" s="27"/>
      <c r="FMO19" s="27"/>
      <c r="FMP19" s="27"/>
      <c r="FMQ19" s="27"/>
      <c r="FMR19" s="27"/>
      <c r="FMS19" s="27"/>
      <c r="FMT19" s="27"/>
      <c r="FMU19" s="27"/>
      <c r="FMV19" s="27"/>
      <c r="FMW19" s="27"/>
      <c r="FMX19" s="27"/>
      <c r="FMY19" s="27"/>
      <c r="FMZ19" s="27"/>
      <c r="FNA19" s="27"/>
      <c r="FNB19" s="27"/>
      <c r="FNC19" s="27"/>
      <c r="FND19" s="27"/>
      <c r="FNE19" s="27"/>
      <c r="FNF19" s="27"/>
      <c r="FNG19" s="27"/>
      <c r="FNH19" s="27"/>
      <c r="FNI19" s="27"/>
      <c r="FNJ19" s="27"/>
      <c r="FNK19" s="27"/>
      <c r="FNL19" s="27"/>
      <c r="FNM19" s="27"/>
      <c r="FNN19" s="27"/>
      <c r="FNO19" s="27"/>
      <c r="FNP19" s="27"/>
      <c r="FNQ19" s="27"/>
      <c r="FNR19" s="27"/>
      <c r="FNS19" s="27"/>
      <c r="FNT19" s="27"/>
      <c r="FNU19" s="27"/>
      <c r="FNV19" s="27"/>
      <c r="FNW19" s="27"/>
      <c r="FNX19" s="27"/>
      <c r="FNY19" s="27"/>
      <c r="FNZ19" s="27"/>
      <c r="FOA19" s="27"/>
      <c r="FOB19" s="27"/>
      <c r="FOC19" s="27"/>
      <c r="FOD19" s="27"/>
      <c r="FOE19" s="27"/>
      <c r="FOF19" s="27"/>
      <c r="FOG19" s="27"/>
      <c r="FOH19" s="27"/>
      <c r="FOI19" s="27"/>
      <c r="FOJ19" s="27"/>
      <c r="FOK19" s="27"/>
      <c r="FOL19" s="27"/>
      <c r="FOM19" s="27"/>
      <c r="FON19" s="27"/>
      <c r="FOO19" s="27"/>
      <c r="FOP19" s="27"/>
      <c r="FOQ19" s="27"/>
      <c r="FOR19" s="27"/>
      <c r="FOS19" s="27"/>
      <c r="FOT19" s="27"/>
      <c r="FOU19" s="27"/>
      <c r="FOV19" s="27"/>
      <c r="FOW19" s="27"/>
      <c r="FOX19" s="27"/>
      <c r="FOY19" s="27"/>
      <c r="FOZ19" s="27"/>
      <c r="FPA19" s="27"/>
      <c r="FPB19" s="27"/>
      <c r="FPC19" s="27"/>
      <c r="FPD19" s="27"/>
      <c r="FPE19" s="27"/>
      <c r="FPF19" s="27"/>
      <c r="FPG19" s="27"/>
      <c r="FPH19" s="27"/>
      <c r="FPI19" s="27"/>
      <c r="FPJ19" s="27"/>
      <c r="FPK19" s="27"/>
      <c r="FPL19" s="27"/>
      <c r="FPM19" s="27"/>
      <c r="FPN19" s="27"/>
      <c r="FPO19" s="27"/>
      <c r="FPP19" s="27"/>
      <c r="FPQ19" s="27"/>
      <c r="FPR19" s="27"/>
      <c r="FPS19" s="27"/>
      <c r="FPT19" s="27"/>
      <c r="FPU19" s="27"/>
      <c r="FPV19" s="27"/>
      <c r="FPW19" s="27"/>
      <c r="FPX19" s="27"/>
      <c r="FPY19" s="27"/>
      <c r="FPZ19" s="27"/>
      <c r="FQA19" s="27"/>
      <c r="FQB19" s="27"/>
      <c r="FQC19" s="27"/>
      <c r="FQD19" s="27"/>
      <c r="FQE19" s="27"/>
      <c r="FQF19" s="27"/>
      <c r="FQG19" s="27"/>
      <c r="FQH19" s="27"/>
      <c r="FQI19" s="27"/>
      <c r="FQJ19" s="27"/>
      <c r="FQK19" s="27"/>
      <c r="FQL19" s="27"/>
      <c r="FQM19" s="27"/>
      <c r="FQN19" s="27"/>
      <c r="FQO19" s="27"/>
      <c r="FQP19" s="27"/>
      <c r="FQQ19" s="27"/>
      <c r="FQR19" s="27"/>
      <c r="FQS19" s="27"/>
      <c r="FQT19" s="27"/>
      <c r="FQU19" s="27"/>
      <c r="FQV19" s="27"/>
      <c r="FQW19" s="27"/>
      <c r="FQX19" s="27"/>
      <c r="FQY19" s="27"/>
      <c r="FQZ19" s="27"/>
      <c r="FRA19" s="27"/>
      <c r="FRB19" s="27"/>
      <c r="FRC19" s="27"/>
      <c r="FRD19" s="27"/>
      <c r="FRE19" s="27"/>
      <c r="FRF19" s="27"/>
      <c r="FRG19" s="27"/>
      <c r="FRH19" s="27"/>
      <c r="FRI19" s="27"/>
      <c r="FRJ19" s="27"/>
      <c r="FRK19" s="27"/>
      <c r="FRL19" s="27"/>
      <c r="FRM19" s="27"/>
      <c r="FRN19" s="27"/>
      <c r="FRO19" s="27"/>
      <c r="FRP19" s="27"/>
      <c r="FRQ19" s="27"/>
      <c r="FRR19" s="27"/>
      <c r="FRS19" s="27"/>
      <c r="FRT19" s="27"/>
      <c r="FRU19" s="27"/>
      <c r="FRV19" s="27"/>
      <c r="FRW19" s="27"/>
      <c r="FRX19" s="27"/>
      <c r="FRY19" s="27"/>
      <c r="FRZ19" s="27"/>
      <c r="FSA19" s="27"/>
      <c r="FSB19" s="27"/>
      <c r="FSC19" s="27"/>
    </row>
    <row r="20" spans="1:4553" s="42" customFormat="1">
      <c r="A20" s="38" t="s">
        <v>125</v>
      </c>
      <c r="B20" s="39"/>
      <c r="C20" s="40" t="str">
        <f>IFERROR(Sales_and_Marketing/Revenue,"N/A")</f>
        <v>N/A</v>
      </c>
      <c r="D20" s="40" t="str">
        <f>IFERROR(Sales_and_Marketing/Revenue,"N/A")</f>
        <v>N/A</v>
      </c>
      <c r="E20" s="40" t="str">
        <f>IFERROR(Sales_and_Marketing/Revenue,"N/A")</f>
        <v>N/A</v>
      </c>
      <c r="F20" s="40" t="str">
        <f>IFERROR(Sales_and_Marketing/Revenue,"N/A")</f>
        <v>N/A</v>
      </c>
      <c r="G20" s="53" t="s">
        <v>49</v>
      </c>
      <c r="H20" s="40" t="str">
        <f t="shared" ref="H20:AA20" si="31">IFERROR(Sales_and_Marketing/Revenue,"N/A")</f>
        <v>N/A</v>
      </c>
      <c r="I20" s="40" t="str">
        <f t="shared" si="31"/>
        <v>N/A</v>
      </c>
      <c r="J20" s="40" t="str">
        <f t="shared" si="31"/>
        <v>N/A</v>
      </c>
      <c r="K20" s="40" t="str">
        <f t="shared" si="31"/>
        <v>N/A</v>
      </c>
      <c r="L20" s="53" t="str">
        <f t="shared" si="31"/>
        <v>N/A</v>
      </c>
      <c r="M20" s="40" t="str">
        <f t="shared" si="31"/>
        <v>N/A</v>
      </c>
      <c r="N20" s="40" t="str">
        <f t="shared" si="31"/>
        <v>N/A</v>
      </c>
      <c r="O20" s="40" t="str">
        <f t="shared" si="31"/>
        <v>N/A</v>
      </c>
      <c r="P20" s="40" t="str">
        <f t="shared" si="31"/>
        <v>N/A</v>
      </c>
      <c r="Q20" s="53" t="str">
        <f t="shared" si="31"/>
        <v>N/A</v>
      </c>
      <c r="R20" s="40" t="str">
        <f t="shared" si="31"/>
        <v>N/A</v>
      </c>
      <c r="S20" s="40" t="str">
        <f t="shared" si="31"/>
        <v>N/A</v>
      </c>
      <c r="T20" s="40" t="str">
        <f t="shared" si="31"/>
        <v>N/A</v>
      </c>
      <c r="U20" s="40" t="str">
        <f t="shared" si="31"/>
        <v>N/A</v>
      </c>
      <c r="V20" s="53" t="str">
        <f t="shared" si="31"/>
        <v>N/A</v>
      </c>
      <c r="W20" s="40" t="str">
        <f t="shared" si="31"/>
        <v>N/A</v>
      </c>
      <c r="X20" s="40" t="str">
        <f t="shared" si="31"/>
        <v>N/A</v>
      </c>
      <c r="Y20" s="40" t="str">
        <f t="shared" si="31"/>
        <v>N/A</v>
      </c>
      <c r="Z20" s="40" t="str">
        <f t="shared" si="31"/>
        <v>N/A</v>
      </c>
      <c r="AA20" s="53" t="str">
        <f t="shared" si="31"/>
        <v>N/A</v>
      </c>
      <c r="AB20" s="54">
        <v>0</v>
      </c>
      <c r="AC20" s="54">
        <v>0</v>
      </c>
      <c r="AD20" s="54">
        <v>0</v>
      </c>
      <c r="AE20" s="54">
        <v>0</v>
      </c>
      <c r="AF20" s="53" t="str">
        <f>IFERROR(Sales_and_Marketing/Revenue,"N/A")</f>
        <v>N/A</v>
      </c>
      <c r="AG20" s="55">
        <v>0</v>
      </c>
      <c r="AH20" s="55">
        <v>0</v>
      </c>
      <c r="AI20" s="55">
        <v>0</v>
      </c>
      <c r="AJ20" s="55">
        <v>0</v>
      </c>
      <c r="AK20" s="13"/>
      <c r="AL20" s="281"/>
      <c r="AM20" s="13"/>
      <c r="AN20" s="13"/>
      <c r="AO20" s="13"/>
      <c r="AP20" s="13"/>
      <c r="AQ20" s="13"/>
      <c r="AR20" s="13"/>
      <c r="AS20" s="13"/>
      <c r="AT20" s="13"/>
      <c r="AU20" s="13"/>
      <c r="AV20" s="13"/>
      <c r="AW20" s="13"/>
      <c r="AX20" s="13"/>
      <c r="AY20" s="13"/>
      <c r="AZ20" s="13"/>
      <c r="BA20" s="13"/>
      <c r="BB20" s="13"/>
      <c r="BC20" s="13"/>
      <c r="BD20" s="13"/>
      <c r="BE20" s="13"/>
      <c r="BF20" s="13"/>
      <c r="BG20" s="13"/>
      <c r="BH20" s="13"/>
      <c r="BI20" s="13"/>
      <c r="BJ20" s="13"/>
      <c r="BK20" s="13"/>
      <c r="BL20" s="13"/>
      <c r="BM20" s="13"/>
      <c r="BN20" s="13"/>
      <c r="BO20" s="13"/>
      <c r="BP20" s="13"/>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3"/>
      <c r="CP20" s="13"/>
      <c r="CQ20" s="13"/>
      <c r="CR20" s="13"/>
      <c r="CS20" s="13"/>
      <c r="CT20" s="13"/>
      <c r="CU20" s="13"/>
      <c r="CV20" s="13"/>
      <c r="CW20" s="13"/>
      <c r="CX20" s="13"/>
      <c r="CY20" s="13"/>
      <c r="CZ20" s="13"/>
      <c r="DA20" s="13"/>
      <c r="DB20" s="13"/>
      <c r="DC20" s="13"/>
      <c r="DD20" s="13"/>
      <c r="DE20" s="13"/>
      <c r="DF20" s="13"/>
      <c r="DG20" s="13"/>
      <c r="DH20" s="13"/>
      <c r="DI20" s="13"/>
      <c r="DJ20" s="13"/>
      <c r="DK20" s="13"/>
      <c r="DL20" s="13"/>
      <c r="DM20" s="13"/>
      <c r="DN20" s="13"/>
      <c r="DO20" s="13"/>
      <c r="DP20" s="13"/>
      <c r="DQ20" s="13"/>
      <c r="DR20" s="13"/>
      <c r="DS20" s="13"/>
      <c r="DT20" s="13"/>
      <c r="DU20" s="13"/>
      <c r="DV20" s="13"/>
      <c r="DW20" s="13"/>
      <c r="DX20" s="13"/>
      <c r="DY20" s="13"/>
      <c r="DZ20" s="13"/>
      <c r="EA20" s="13"/>
      <c r="EB20" s="13"/>
      <c r="EC20" s="13"/>
      <c r="ED20" s="13"/>
      <c r="EE20" s="13"/>
      <c r="EF20" s="13"/>
      <c r="EG20" s="13"/>
      <c r="EH20" s="13"/>
      <c r="EI20" s="13"/>
      <c r="EJ20" s="13"/>
      <c r="EK20" s="13"/>
      <c r="EL20" s="13"/>
      <c r="EM20" s="13"/>
      <c r="EN20" s="13"/>
      <c r="EO20" s="13"/>
      <c r="EP20" s="13"/>
      <c r="EQ20" s="13"/>
      <c r="ER20" s="13"/>
      <c r="ES20" s="13"/>
      <c r="ET20" s="13"/>
      <c r="EU20" s="13"/>
      <c r="EV20" s="13"/>
      <c r="EW20" s="13"/>
      <c r="EX20" s="13"/>
      <c r="EY20" s="13"/>
      <c r="EZ20" s="13"/>
      <c r="FA20" s="13"/>
      <c r="FB20" s="13"/>
      <c r="FC20" s="13"/>
      <c r="FD20" s="13"/>
      <c r="FE20" s="13"/>
      <c r="FF20" s="13"/>
      <c r="FG20" s="13"/>
      <c r="FH20" s="13"/>
      <c r="FI20" s="13"/>
      <c r="FJ20" s="13"/>
      <c r="FK20" s="13"/>
      <c r="FL20" s="13"/>
      <c r="FM20" s="13"/>
      <c r="FN20" s="13"/>
      <c r="FO20" s="13"/>
      <c r="FP20" s="13"/>
      <c r="FQ20" s="13"/>
      <c r="FR20" s="13"/>
      <c r="FS20" s="13"/>
      <c r="FT20" s="13"/>
      <c r="FU20" s="13"/>
      <c r="FV20" s="13"/>
      <c r="FW20" s="13"/>
      <c r="FX20" s="13"/>
      <c r="FY20" s="13"/>
      <c r="FZ20" s="13"/>
      <c r="GA20" s="13"/>
      <c r="GB20" s="13"/>
      <c r="GC20" s="13"/>
      <c r="GD20" s="13"/>
      <c r="GE20" s="13"/>
      <c r="GF20" s="13"/>
      <c r="GG20" s="13"/>
      <c r="GH20" s="13"/>
      <c r="GI20" s="13"/>
      <c r="GJ20" s="13"/>
      <c r="GK20" s="13"/>
      <c r="GL20" s="13"/>
      <c r="GM20" s="13"/>
      <c r="GN20" s="13"/>
      <c r="GO20" s="13"/>
      <c r="GP20" s="13"/>
      <c r="GQ20" s="13"/>
      <c r="GR20" s="13"/>
      <c r="GS20" s="13"/>
      <c r="GT20" s="13"/>
      <c r="GU20" s="13"/>
      <c r="GV20" s="13"/>
      <c r="GW20" s="13"/>
      <c r="GX20" s="13"/>
      <c r="GY20" s="13"/>
      <c r="GZ20" s="13"/>
      <c r="HA20" s="13"/>
      <c r="HB20" s="13"/>
      <c r="HC20" s="13"/>
      <c r="HD20" s="13"/>
      <c r="HE20" s="13"/>
      <c r="HF20" s="13"/>
      <c r="HG20" s="13"/>
      <c r="HH20" s="13"/>
      <c r="HI20" s="13"/>
      <c r="HJ20" s="13"/>
      <c r="HK20" s="13"/>
      <c r="HL20" s="13"/>
      <c r="HM20" s="13"/>
      <c r="HN20" s="13"/>
      <c r="HO20" s="13"/>
      <c r="HP20" s="13"/>
      <c r="HQ20" s="13"/>
      <c r="HR20" s="13"/>
      <c r="HS20" s="13"/>
      <c r="HT20" s="13"/>
      <c r="HU20" s="13"/>
      <c r="HV20" s="13"/>
      <c r="HW20" s="13"/>
      <c r="HX20" s="13"/>
      <c r="HY20" s="13"/>
      <c r="HZ20" s="13"/>
      <c r="IA20" s="13"/>
      <c r="IB20" s="13"/>
      <c r="IC20" s="13"/>
      <c r="ID20" s="13"/>
      <c r="IE20" s="13"/>
      <c r="IF20" s="13"/>
      <c r="IG20" s="13"/>
      <c r="IH20" s="13"/>
      <c r="II20" s="13"/>
      <c r="IJ20" s="13"/>
      <c r="IK20" s="13"/>
      <c r="IL20" s="13"/>
      <c r="IM20" s="13"/>
      <c r="IN20" s="13"/>
      <c r="IO20" s="13"/>
      <c r="IP20" s="13"/>
      <c r="IQ20" s="13"/>
      <c r="IR20" s="13"/>
      <c r="IS20" s="13"/>
      <c r="IT20" s="13"/>
      <c r="IU20" s="13"/>
      <c r="IV20" s="13"/>
      <c r="IW20" s="13"/>
      <c r="IX20" s="13"/>
      <c r="IY20" s="13"/>
      <c r="IZ20" s="13"/>
      <c r="JA20" s="13"/>
      <c r="JB20" s="13"/>
      <c r="JC20" s="13"/>
      <c r="JD20" s="13"/>
      <c r="JE20" s="13"/>
      <c r="JF20" s="13"/>
      <c r="JG20" s="13"/>
      <c r="JH20" s="13"/>
      <c r="JI20" s="13"/>
      <c r="JJ20" s="13"/>
      <c r="JK20" s="13"/>
      <c r="JL20" s="13"/>
      <c r="JM20" s="13"/>
      <c r="JN20" s="13"/>
      <c r="JO20" s="13"/>
      <c r="JP20" s="13"/>
      <c r="JQ20" s="13"/>
      <c r="JR20" s="13"/>
      <c r="JS20" s="13"/>
      <c r="JT20" s="13"/>
      <c r="JU20" s="13"/>
      <c r="JV20" s="13"/>
      <c r="JW20" s="13"/>
      <c r="JX20" s="13"/>
      <c r="JY20" s="13"/>
      <c r="JZ20" s="13"/>
      <c r="KA20" s="13"/>
      <c r="KB20" s="13"/>
      <c r="KC20" s="13"/>
      <c r="KD20" s="13"/>
      <c r="KE20" s="13"/>
      <c r="KF20" s="13"/>
      <c r="KG20" s="13"/>
      <c r="KH20" s="13"/>
      <c r="KI20" s="13"/>
      <c r="KJ20" s="13"/>
      <c r="KK20" s="13"/>
      <c r="KL20" s="13"/>
      <c r="KM20" s="13"/>
      <c r="KN20" s="13"/>
      <c r="KO20" s="13"/>
      <c r="KP20" s="13"/>
      <c r="KQ20" s="13"/>
      <c r="KR20" s="13"/>
      <c r="KS20" s="13"/>
      <c r="KT20" s="13"/>
      <c r="KU20" s="13"/>
      <c r="KV20" s="13"/>
      <c r="KW20" s="13"/>
      <c r="KX20" s="13"/>
      <c r="KY20" s="13"/>
      <c r="KZ20" s="13"/>
      <c r="LA20" s="13"/>
      <c r="LB20" s="13"/>
      <c r="LC20" s="13"/>
      <c r="LD20" s="13"/>
      <c r="LE20" s="13"/>
      <c r="LF20" s="13"/>
      <c r="LG20" s="13"/>
      <c r="LH20" s="13"/>
      <c r="LI20" s="13"/>
      <c r="LJ20" s="13"/>
      <c r="LK20" s="13"/>
      <c r="LL20" s="13"/>
      <c r="LM20" s="13"/>
      <c r="LN20" s="13"/>
      <c r="LO20" s="13"/>
      <c r="LP20" s="13"/>
      <c r="LQ20" s="13"/>
      <c r="LR20" s="13"/>
      <c r="LS20" s="13"/>
      <c r="LT20" s="13"/>
      <c r="LU20" s="13"/>
      <c r="LV20" s="13"/>
      <c r="LW20" s="13"/>
      <c r="LX20" s="13"/>
      <c r="LY20" s="13"/>
      <c r="LZ20" s="13"/>
      <c r="MA20" s="13"/>
      <c r="MB20" s="13"/>
      <c r="MC20" s="13"/>
      <c r="MD20" s="13"/>
      <c r="ME20" s="13"/>
      <c r="MF20" s="13"/>
      <c r="MG20" s="13"/>
      <c r="MH20" s="13"/>
      <c r="MI20" s="13"/>
      <c r="MJ20" s="13"/>
      <c r="MK20" s="13"/>
      <c r="ML20" s="13"/>
      <c r="MM20" s="13"/>
      <c r="MN20" s="13"/>
      <c r="MO20" s="13"/>
      <c r="MP20" s="13"/>
      <c r="MQ20" s="13"/>
      <c r="MR20" s="13"/>
      <c r="MS20" s="13"/>
      <c r="MT20" s="13"/>
      <c r="MU20" s="13"/>
      <c r="MV20" s="13"/>
      <c r="MW20" s="13"/>
      <c r="MX20" s="13"/>
      <c r="MY20" s="13"/>
      <c r="MZ20" s="13"/>
      <c r="NA20" s="13"/>
      <c r="NB20" s="13"/>
      <c r="NC20" s="13"/>
      <c r="ND20" s="13"/>
      <c r="NE20" s="13"/>
      <c r="NF20" s="13"/>
      <c r="NG20" s="13"/>
      <c r="NH20" s="13"/>
      <c r="NI20" s="13"/>
      <c r="NJ20" s="13"/>
      <c r="NK20" s="13"/>
      <c r="NL20" s="13"/>
      <c r="NM20" s="13"/>
      <c r="NN20" s="13"/>
      <c r="NO20" s="13"/>
      <c r="NP20" s="13"/>
      <c r="NQ20" s="13"/>
      <c r="NR20" s="13"/>
      <c r="NS20" s="13"/>
      <c r="NT20" s="13"/>
      <c r="NU20" s="13"/>
      <c r="NV20" s="13"/>
      <c r="NW20" s="13"/>
      <c r="NX20" s="13"/>
      <c r="NY20" s="13"/>
      <c r="NZ20" s="13"/>
      <c r="OA20" s="13"/>
      <c r="OB20" s="13"/>
      <c r="OC20" s="13"/>
      <c r="OD20" s="13"/>
      <c r="OE20" s="13"/>
      <c r="OF20" s="13"/>
      <c r="OG20" s="13"/>
      <c r="OH20" s="13"/>
      <c r="OI20" s="13"/>
      <c r="OJ20" s="13"/>
      <c r="OK20" s="13"/>
      <c r="OL20" s="13"/>
      <c r="OM20" s="13"/>
      <c r="ON20" s="13"/>
      <c r="OO20" s="13"/>
      <c r="OP20" s="13"/>
      <c r="OQ20" s="13"/>
      <c r="OR20" s="13"/>
      <c r="OS20" s="13"/>
      <c r="OT20" s="13"/>
      <c r="OU20" s="13"/>
      <c r="OV20" s="13"/>
      <c r="OW20" s="13"/>
      <c r="OX20" s="13"/>
      <c r="OY20" s="13"/>
      <c r="OZ20" s="13"/>
      <c r="PA20" s="13"/>
      <c r="PB20" s="13"/>
      <c r="PC20" s="13"/>
      <c r="PD20" s="13"/>
      <c r="PE20" s="13"/>
      <c r="PF20" s="13"/>
      <c r="PG20" s="13"/>
      <c r="PH20" s="13"/>
      <c r="PI20" s="13"/>
      <c r="PJ20" s="13"/>
      <c r="PK20" s="13"/>
      <c r="PL20" s="13"/>
      <c r="PM20" s="13"/>
      <c r="PN20" s="13"/>
      <c r="PO20" s="13"/>
      <c r="PP20" s="13"/>
      <c r="PQ20" s="13"/>
      <c r="PR20" s="13"/>
      <c r="PS20" s="13"/>
      <c r="PT20" s="13"/>
      <c r="PU20" s="13"/>
      <c r="PV20" s="13"/>
      <c r="PW20" s="13"/>
      <c r="PX20" s="13"/>
      <c r="PY20" s="13"/>
      <c r="PZ20" s="13"/>
      <c r="QA20" s="13"/>
      <c r="QB20" s="13"/>
      <c r="QC20" s="13"/>
      <c r="QD20" s="13"/>
      <c r="QE20" s="13"/>
      <c r="QF20" s="13"/>
      <c r="QG20" s="13"/>
      <c r="QH20" s="13"/>
      <c r="QI20" s="13"/>
      <c r="QJ20" s="13"/>
      <c r="QK20" s="13"/>
      <c r="QL20" s="13"/>
      <c r="QM20" s="13"/>
      <c r="QN20" s="13"/>
      <c r="QO20" s="13"/>
      <c r="QP20" s="13"/>
      <c r="QQ20" s="13"/>
      <c r="QR20" s="13"/>
      <c r="QS20" s="13"/>
      <c r="QT20" s="13"/>
      <c r="QU20" s="13"/>
      <c r="QV20" s="13"/>
      <c r="QW20" s="13"/>
      <c r="QX20" s="13"/>
      <c r="QY20" s="13"/>
      <c r="QZ20" s="13"/>
      <c r="RA20" s="13"/>
      <c r="RB20" s="13"/>
      <c r="RC20" s="13"/>
      <c r="RD20" s="13"/>
      <c r="RE20" s="13"/>
      <c r="RF20" s="13"/>
      <c r="RG20" s="13"/>
      <c r="RH20" s="13"/>
      <c r="RI20" s="13"/>
      <c r="RJ20" s="13"/>
      <c r="RK20" s="13"/>
      <c r="RL20" s="13"/>
      <c r="RM20" s="13"/>
      <c r="RN20" s="13"/>
      <c r="RO20" s="13"/>
      <c r="RP20" s="13"/>
      <c r="RQ20" s="13"/>
      <c r="RR20" s="13"/>
      <c r="RS20" s="13"/>
      <c r="RT20" s="13"/>
      <c r="RU20" s="13"/>
      <c r="RV20" s="13"/>
      <c r="RW20" s="13"/>
      <c r="RX20" s="13"/>
      <c r="RY20" s="13"/>
      <c r="RZ20" s="13"/>
      <c r="SA20" s="13"/>
      <c r="SB20" s="13"/>
      <c r="SC20" s="13"/>
      <c r="SD20" s="13"/>
      <c r="SE20" s="13"/>
      <c r="SF20" s="13"/>
      <c r="SG20" s="13"/>
      <c r="SH20" s="13"/>
      <c r="SI20" s="13"/>
      <c r="SJ20" s="13"/>
      <c r="SK20" s="13"/>
      <c r="SL20" s="13"/>
      <c r="SM20" s="13"/>
      <c r="SN20" s="13"/>
      <c r="SO20" s="13"/>
      <c r="SP20" s="13"/>
      <c r="SQ20" s="13"/>
      <c r="SR20" s="13"/>
      <c r="SS20" s="13"/>
      <c r="ST20" s="13"/>
      <c r="SU20" s="13"/>
      <c r="SV20" s="13"/>
      <c r="SW20" s="13"/>
      <c r="SX20" s="13"/>
      <c r="SY20" s="13"/>
      <c r="SZ20" s="13"/>
      <c r="TA20" s="13"/>
      <c r="TB20" s="13"/>
      <c r="TC20" s="13"/>
      <c r="TD20" s="13"/>
      <c r="TE20" s="13"/>
      <c r="TF20" s="13"/>
      <c r="TG20" s="13"/>
      <c r="TH20" s="13"/>
      <c r="TI20" s="13"/>
      <c r="TJ20" s="13"/>
      <c r="TK20" s="13"/>
      <c r="TL20" s="13"/>
      <c r="TM20" s="13"/>
      <c r="TN20" s="13"/>
      <c r="TO20" s="13"/>
      <c r="TP20" s="13"/>
      <c r="TQ20" s="13"/>
      <c r="TR20" s="13"/>
      <c r="TS20" s="13"/>
      <c r="TT20" s="13"/>
      <c r="TU20" s="13"/>
      <c r="TV20" s="13"/>
      <c r="TW20" s="13"/>
      <c r="TX20" s="13"/>
      <c r="TY20" s="13"/>
      <c r="TZ20" s="13"/>
      <c r="UA20" s="13"/>
      <c r="UB20" s="13"/>
      <c r="UC20" s="13"/>
      <c r="UD20" s="13"/>
      <c r="UE20" s="13"/>
      <c r="UF20" s="13"/>
      <c r="UG20" s="13"/>
      <c r="UH20" s="13"/>
      <c r="UI20" s="13"/>
      <c r="UJ20" s="13"/>
      <c r="UK20" s="13"/>
      <c r="UL20" s="13"/>
      <c r="UM20" s="13"/>
      <c r="UN20" s="13"/>
      <c r="UO20" s="13"/>
      <c r="UP20" s="13"/>
      <c r="UQ20" s="13"/>
      <c r="UR20" s="13"/>
      <c r="US20" s="13"/>
      <c r="UT20" s="13"/>
      <c r="UU20" s="13"/>
      <c r="UV20" s="13"/>
      <c r="UW20" s="13"/>
      <c r="UX20" s="13"/>
      <c r="UY20" s="13"/>
      <c r="UZ20" s="13"/>
      <c r="VA20" s="13"/>
      <c r="VB20" s="13"/>
      <c r="VC20" s="13"/>
      <c r="VD20" s="13"/>
      <c r="VE20" s="13"/>
      <c r="VF20" s="13"/>
      <c r="VG20" s="13"/>
      <c r="VH20" s="13"/>
      <c r="VI20" s="13"/>
      <c r="VJ20" s="13"/>
      <c r="VK20" s="13"/>
      <c r="VL20" s="13"/>
      <c r="VM20" s="13"/>
      <c r="VN20" s="13"/>
      <c r="VO20" s="13"/>
      <c r="VP20" s="13"/>
      <c r="VQ20" s="13"/>
      <c r="VR20" s="13"/>
      <c r="VS20" s="13"/>
      <c r="VT20" s="13"/>
      <c r="VU20" s="13"/>
      <c r="VV20" s="13"/>
      <c r="VW20" s="13"/>
      <c r="VX20" s="13"/>
      <c r="VY20" s="13"/>
      <c r="VZ20" s="13"/>
      <c r="WA20" s="13"/>
      <c r="WB20" s="13"/>
      <c r="WC20" s="13"/>
      <c r="WD20" s="13"/>
      <c r="WE20" s="13"/>
      <c r="WF20" s="13"/>
      <c r="WG20" s="13"/>
      <c r="WH20" s="13"/>
      <c r="WI20" s="13"/>
      <c r="WJ20" s="13"/>
      <c r="WK20" s="13"/>
      <c r="WL20" s="13"/>
      <c r="WM20" s="13"/>
      <c r="WN20" s="13"/>
      <c r="WO20" s="13"/>
      <c r="WP20" s="13"/>
      <c r="WQ20" s="13"/>
      <c r="WR20" s="13"/>
      <c r="WS20" s="13"/>
      <c r="WT20" s="13"/>
      <c r="WU20" s="13"/>
      <c r="WV20" s="13"/>
      <c r="WW20" s="13"/>
      <c r="WX20" s="13"/>
      <c r="WY20" s="13"/>
      <c r="WZ20" s="13"/>
      <c r="XA20" s="13"/>
      <c r="XB20" s="13"/>
      <c r="XC20" s="13"/>
      <c r="XD20" s="13"/>
      <c r="XE20" s="13"/>
      <c r="XF20" s="13"/>
      <c r="XG20" s="13"/>
      <c r="XH20" s="13"/>
      <c r="XI20" s="13"/>
      <c r="XJ20" s="13"/>
      <c r="XK20" s="13"/>
      <c r="XL20" s="13"/>
      <c r="XM20" s="13"/>
      <c r="XN20" s="13"/>
      <c r="XO20" s="13"/>
      <c r="XP20" s="13"/>
      <c r="XQ20" s="13"/>
      <c r="XR20" s="13"/>
      <c r="XS20" s="13"/>
      <c r="XT20" s="13"/>
      <c r="XU20" s="13"/>
      <c r="XV20" s="13"/>
      <c r="XW20" s="13"/>
      <c r="XX20" s="13"/>
      <c r="XY20" s="13"/>
      <c r="XZ20" s="13"/>
      <c r="YA20" s="13"/>
      <c r="YB20" s="13"/>
      <c r="YC20" s="13"/>
      <c r="YD20" s="13"/>
      <c r="YE20" s="13"/>
      <c r="YF20" s="13"/>
      <c r="YG20" s="13"/>
      <c r="YH20" s="13"/>
      <c r="YI20" s="13"/>
      <c r="YJ20" s="13"/>
      <c r="YK20" s="13"/>
      <c r="YL20" s="13"/>
      <c r="YM20" s="13"/>
      <c r="YN20" s="13"/>
      <c r="YO20" s="13"/>
      <c r="YP20" s="13"/>
      <c r="YQ20" s="13"/>
      <c r="YR20" s="13"/>
      <c r="YS20" s="13"/>
      <c r="YT20" s="13"/>
      <c r="YU20" s="13"/>
      <c r="YV20" s="13"/>
      <c r="YW20" s="13"/>
      <c r="YX20" s="13"/>
      <c r="YY20" s="13"/>
      <c r="YZ20" s="13"/>
      <c r="ZA20" s="13"/>
      <c r="ZB20" s="13"/>
      <c r="ZC20" s="13"/>
      <c r="ZD20" s="13"/>
      <c r="ZE20" s="13"/>
      <c r="ZF20" s="13"/>
      <c r="ZG20" s="13"/>
      <c r="ZH20" s="13"/>
      <c r="ZI20" s="13"/>
      <c r="ZJ20" s="13"/>
      <c r="ZK20" s="13"/>
      <c r="ZL20" s="13"/>
      <c r="ZM20" s="13"/>
      <c r="ZN20" s="13"/>
      <c r="ZO20" s="13"/>
      <c r="ZP20" s="13"/>
      <c r="ZQ20" s="13"/>
      <c r="ZR20" s="13"/>
      <c r="ZS20" s="13"/>
      <c r="ZT20" s="13"/>
      <c r="ZU20" s="13"/>
      <c r="ZV20" s="13"/>
      <c r="ZW20" s="13"/>
      <c r="ZX20" s="13"/>
      <c r="ZY20" s="13"/>
      <c r="ZZ20" s="13"/>
      <c r="AAA20" s="13"/>
      <c r="AAB20" s="13"/>
      <c r="AAC20" s="13"/>
      <c r="AAD20" s="13"/>
      <c r="AAE20" s="13"/>
      <c r="AAF20" s="13"/>
      <c r="AAG20" s="13"/>
      <c r="AAH20" s="13"/>
      <c r="AAI20" s="13"/>
      <c r="AAJ20" s="13"/>
      <c r="AAK20" s="13"/>
      <c r="AAL20" s="13"/>
      <c r="AAM20" s="13"/>
      <c r="AAN20" s="13"/>
      <c r="AAO20" s="13"/>
      <c r="AAP20" s="13"/>
      <c r="AAQ20" s="13"/>
      <c r="AAR20" s="13"/>
      <c r="AAS20" s="13"/>
      <c r="AAT20" s="13"/>
      <c r="AAU20" s="13"/>
      <c r="AAV20" s="13"/>
      <c r="AAW20" s="13"/>
      <c r="AAX20" s="13"/>
      <c r="AAY20" s="13"/>
      <c r="AAZ20" s="13"/>
      <c r="ABA20" s="13"/>
      <c r="ABB20" s="13"/>
      <c r="ABC20" s="13"/>
      <c r="ABD20" s="13"/>
      <c r="ABE20" s="13"/>
      <c r="ABF20" s="13"/>
      <c r="ABG20" s="13"/>
      <c r="ABH20" s="13"/>
      <c r="ABI20" s="13"/>
      <c r="ABJ20" s="13"/>
      <c r="ABK20" s="13"/>
      <c r="ABL20" s="13"/>
      <c r="ABM20" s="13"/>
      <c r="ABN20" s="13"/>
      <c r="ABO20" s="13"/>
      <c r="ABP20" s="13"/>
      <c r="ABQ20" s="13"/>
      <c r="ABR20" s="13"/>
      <c r="ABS20" s="13"/>
      <c r="ABT20" s="13"/>
      <c r="ABU20" s="13"/>
      <c r="ABV20" s="13"/>
      <c r="ABW20" s="13"/>
      <c r="ABX20" s="13"/>
      <c r="ABY20" s="13"/>
      <c r="ABZ20" s="13"/>
      <c r="ACA20" s="13"/>
      <c r="ACB20" s="13"/>
      <c r="ACC20" s="13"/>
      <c r="ACD20" s="13"/>
      <c r="ACE20" s="13"/>
      <c r="ACF20" s="13"/>
      <c r="ACG20" s="13"/>
      <c r="ACH20" s="13"/>
      <c r="ACI20" s="13"/>
      <c r="ACJ20" s="13"/>
      <c r="ACK20" s="13"/>
      <c r="ACL20" s="13"/>
      <c r="ACM20" s="13"/>
      <c r="ACN20" s="13"/>
      <c r="ACO20" s="13"/>
      <c r="ACP20" s="13"/>
      <c r="ACQ20" s="13"/>
      <c r="ACR20" s="13"/>
      <c r="ACS20" s="13"/>
      <c r="ACT20" s="13"/>
      <c r="ACU20" s="13"/>
      <c r="ACV20" s="13"/>
      <c r="ACW20" s="13"/>
      <c r="ACX20" s="13"/>
      <c r="ACY20" s="13"/>
      <c r="ACZ20" s="13"/>
      <c r="ADA20" s="13"/>
      <c r="ADB20" s="13"/>
      <c r="ADC20" s="13"/>
      <c r="ADD20" s="13"/>
      <c r="ADE20" s="13"/>
      <c r="ADF20" s="13"/>
      <c r="ADG20" s="13"/>
      <c r="ADH20" s="13"/>
      <c r="ADI20" s="13"/>
      <c r="ADJ20" s="13"/>
      <c r="ADK20" s="13"/>
      <c r="ADL20" s="13"/>
      <c r="ADM20" s="13"/>
      <c r="ADN20" s="13"/>
      <c r="ADO20" s="13"/>
      <c r="ADP20" s="13"/>
      <c r="ADQ20" s="13"/>
      <c r="ADR20" s="13"/>
      <c r="ADS20" s="13"/>
      <c r="ADT20" s="13"/>
      <c r="ADU20" s="13"/>
      <c r="ADV20" s="13"/>
      <c r="ADW20" s="13"/>
      <c r="ADX20" s="13"/>
      <c r="ADY20" s="13"/>
      <c r="ADZ20" s="13"/>
      <c r="AEA20" s="13"/>
      <c r="AEB20" s="13"/>
      <c r="AEC20" s="13"/>
      <c r="AED20" s="13"/>
      <c r="AEE20" s="13"/>
      <c r="AEF20" s="13"/>
      <c r="AEG20" s="13"/>
      <c r="AEH20" s="13"/>
      <c r="AEI20" s="13"/>
      <c r="AEJ20" s="13"/>
      <c r="AEK20" s="13"/>
      <c r="AEL20" s="13"/>
      <c r="AEM20" s="13"/>
      <c r="AEN20" s="13"/>
      <c r="AEO20" s="13"/>
      <c r="AEP20" s="13"/>
      <c r="AEQ20" s="13"/>
      <c r="AER20" s="13"/>
      <c r="AES20" s="13"/>
      <c r="AET20" s="13"/>
      <c r="AEU20" s="13"/>
      <c r="AEV20" s="13"/>
      <c r="AEW20" s="13"/>
      <c r="AEX20" s="13"/>
      <c r="AEY20" s="13"/>
      <c r="AEZ20" s="13"/>
      <c r="AFA20" s="13"/>
      <c r="AFB20" s="13"/>
      <c r="AFC20" s="13"/>
      <c r="AFD20" s="13"/>
      <c r="AFE20" s="13"/>
      <c r="AFF20" s="13"/>
      <c r="AFG20" s="13"/>
      <c r="AFH20" s="13"/>
      <c r="AFI20" s="13"/>
      <c r="AFJ20" s="13"/>
      <c r="AFK20" s="13"/>
      <c r="AFL20" s="13"/>
      <c r="AFM20" s="13"/>
      <c r="AFN20" s="13"/>
      <c r="AFO20" s="13"/>
      <c r="AFP20" s="13"/>
      <c r="AFQ20" s="13"/>
      <c r="AFR20" s="13"/>
      <c r="AFS20" s="13"/>
      <c r="AFT20" s="13"/>
      <c r="AFU20" s="13"/>
      <c r="AFV20" s="13"/>
      <c r="AFW20" s="13"/>
      <c r="AFX20" s="13"/>
      <c r="AFY20" s="13"/>
      <c r="AFZ20" s="13"/>
      <c r="AGA20" s="13"/>
      <c r="AGB20" s="13"/>
      <c r="AGC20" s="13"/>
      <c r="AGD20" s="13"/>
      <c r="AGE20" s="13"/>
      <c r="AGF20" s="13"/>
      <c r="AGG20" s="13"/>
      <c r="AGH20" s="13"/>
      <c r="AGI20" s="13"/>
      <c r="AGJ20" s="13"/>
      <c r="AGK20" s="13"/>
      <c r="AGL20" s="13"/>
      <c r="AGM20" s="13"/>
      <c r="AGN20" s="13"/>
      <c r="AGO20" s="13"/>
      <c r="AGP20" s="13"/>
      <c r="AGQ20" s="13"/>
      <c r="AGR20" s="13"/>
      <c r="AGS20" s="13"/>
      <c r="AGT20" s="13"/>
      <c r="AGU20" s="13"/>
      <c r="AGV20" s="13"/>
      <c r="AGW20" s="13"/>
      <c r="AGX20" s="13"/>
      <c r="AGY20" s="13"/>
      <c r="AGZ20" s="13"/>
      <c r="AHA20" s="13"/>
      <c r="AHB20" s="13"/>
      <c r="AHC20" s="13"/>
      <c r="AHD20" s="13"/>
      <c r="AHE20" s="13"/>
      <c r="AHF20" s="13"/>
      <c r="AHG20" s="13"/>
      <c r="AHH20" s="13"/>
      <c r="AHI20" s="13"/>
      <c r="AHJ20" s="13"/>
      <c r="AHK20" s="13"/>
      <c r="AHL20" s="13"/>
      <c r="AHM20" s="13"/>
      <c r="AHN20" s="13"/>
      <c r="AHO20" s="13"/>
      <c r="AHP20" s="13"/>
      <c r="AHQ20" s="13"/>
      <c r="AHR20" s="13"/>
      <c r="AHS20" s="13"/>
      <c r="AHT20" s="13"/>
      <c r="AHU20" s="13"/>
      <c r="AHV20" s="13"/>
      <c r="AHW20" s="13"/>
      <c r="AHX20" s="13"/>
      <c r="AHY20" s="13"/>
      <c r="AHZ20" s="13"/>
      <c r="AIA20" s="13"/>
      <c r="AIB20" s="13"/>
      <c r="AIC20" s="13"/>
      <c r="AID20" s="13"/>
      <c r="AIE20" s="13"/>
      <c r="AIF20" s="13"/>
      <c r="AIG20" s="13"/>
      <c r="AIH20" s="13"/>
      <c r="AII20" s="13"/>
      <c r="AIJ20" s="13"/>
      <c r="AIK20" s="13"/>
      <c r="AIL20" s="13"/>
      <c r="AIM20" s="13"/>
      <c r="AIN20" s="13"/>
      <c r="AIO20" s="13"/>
      <c r="AIP20" s="13"/>
      <c r="AIQ20" s="13"/>
      <c r="AIR20" s="13"/>
      <c r="AIS20" s="13"/>
      <c r="AIT20" s="13"/>
      <c r="AIU20" s="13"/>
      <c r="AIV20" s="13"/>
      <c r="AIW20" s="13"/>
      <c r="AIX20" s="13"/>
      <c r="AIY20" s="13"/>
      <c r="AIZ20" s="13"/>
      <c r="AJA20" s="13"/>
      <c r="AJB20" s="13"/>
      <c r="AJC20" s="13"/>
      <c r="AJD20" s="13"/>
      <c r="AJE20" s="13"/>
      <c r="AJF20" s="13"/>
      <c r="AJG20" s="13"/>
      <c r="AJH20" s="13"/>
      <c r="AJI20" s="13"/>
      <c r="AJJ20" s="13"/>
      <c r="AJK20" s="13"/>
      <c r="AJL20" s="13"/>
      <c r="AJM20" s="13"/>
      <c r="AJN20" s="13"/>
      <c r="AJO20" s="13"/>
      <c r="AJP20" s="13"/>
      <c r="AJQ20" s="13"/>
      <c r="AJR20" s="13"/>
      <c r="AJS20" s="13"/>
      <c r="AJT20" s="13"/>
      <c r="AJU20" s="13"/>
      <c r="AJV20" s="13"/>
      <c r="AJW20" s="13"/>
      <c r="AJX20" s="13"/>
      <c r="AJY20" s="13"/>
      <c r="AJZ20" s="13"/>
      <c r="AKA20" s="13"/>
      <c r="AKB20" s="13"/>
      <c r="AKC20" s="13"/>
      <c r="AKD20" s="13"/>
      <c r="AKE20" s="13"/>
      <c r="AKF20" s="13"/>
      <c r="AKG20" s="13"/>
      <c r="AKH20" s="13"/>
      <c r="AKI20" s="13"/>
      <c r="AKJ20" s="13"/>
      <c r="AKK20" s="13"/>
      <c r="AKL20" s="13"/>
      <c r="AKM20" s="13"/>
      <c r="AKN20" s="13"/>
      <c r="AKO20" s="13"/>
      <c r="AKP20" s="13"/>
      <c r="AKQ20" s="13"/>
      <c r="AKR20" s="13"/>
      <c r="AKS20" s="13"/>
      <c r="AKT20" s="13"/>
      <c r="AKU20" s="13"/>
      <c r="AKV20" s="13"/>
      <c r="AKW20" s="13"/>
      <c r="AKX20" s="13"/>
      <c r="AKY20" s="13"/>
      <c r="AKZ20" s="13"/>
      <c r="ALA20" s="13"/>
      <c r="ALB20" s="13"/>
      <c r="ALC20" s="13"/>
      <c r="ALD20" s="13"/>
      <c r="ALE20" s="13"/>
      <c r="ALF20" s="13"/>
      <c r="ALG20" s="13"/>
      <c r="ALH20" s="13"/>
      <c r="ALI20" s="13"/>
      <c r="ALJ20" s="13"/>
      <c r="ALK20" s="13"/>
      <c r="ALL20" s="13"/>
      <c r="ALM20" s="13"/>
      <c r="ALN20" s="13"/>
      <c r="ALO20" s="13"/>
      <c r="ALP20" s="13"/>
      <c r="ALQ20" s="13"/>
      <c r="ALR20" s="13"/>
      <c r="ALS20" s="13"/>
      <c r="ALT20" s="13"/>
      <c r="ALU20" s="13"/>
      <c r="ALV20" s="13"/>
      <c r="ALW20" s="13"/>
      <c r="ALX20" s="13"/>
      <c r="ALY20" s="13"/>
      <c r="ALZ20" s="13"/>
      <c r="AMA20" s="13"/>
      <c r="AMB20" s="13"/>
      <c r="AMC20" s="13"/>
      <c r="AMD20" s="13"/>
      <c r="AME20" s="13"/>
      <c r="AMF20" s="13"/>
      <c r="AMG20" s="13"/>
      <c r="AMH20" s="13"/>
      <c r="AMI20" s="13"/>
      <c r="AMJ20" s="13"/>
      <c r="AMK20" s="13"/>
      <c r="AML20" s="13"/>
      <c r="AMM20" s="13"/>
      <c r="AMN20" s="13"/>
      <c r="AMO20" s="13"/>
      <c r="AMP20" s="13"/>
      <c r="AMQ20" s="13"/>
      <c r="AMR20" s="13"/>
      <c r="AMS20" s="13"/>
      <c r="AMT20" s="13"/>
      <c r="AMU20" s="13"/>
      <c r="AMV20" s="13"/>
      <c r="AMW20" s="13"/>
      <c r="AMX20" s="13"/>
      <c r="AMY20" s="13"/>
      <c r="AMZ20" s="13"/>
      <c r="ANA20" s="13"/>
      <c r="ANB20" s="13"/>
      <c r="ANC20" s="13"/>
      <c r="AND20" s="13"/>
      <c r="ANE20" s="13"/>
      <c r="ANF20" s="13"/>
      <c r="ANG20" s="13"/>
      <c r="ANH20" s="13"/>
      <c r="ANI20" s="13"/>
      <c r="ANJ20" s="13"/>
      <c r="ANK20" s="13"/>
      <c r="ANL20" s="13"/>
      <c r="ANM20" s="13"/>
      <c r="ANN20" s="13"/>
      <c r="ANO20" s="13"/>
      <c r="ANP20" s="13"/>
      <c r="ANQ20" s="13"/>
      <c r="ANR20" s="13"/>
      <c r="ANS20" s="13"/>
      <c r="ANT20" s="13"/>
      <c r="ANU20" s="13"/>
      <c r="ANV20" s="13"/>
      <c r="ANW20" s="13"/>
      <c r="ANX20" s="13"/>
      <c r="ANY20" s="13"/>
      <c r="ANZ20" s="13"/>
      <c r="AOA20" s="13"/>
      <c r="AOB20" s="13"/>
      <c r="AOC20" s="13"/>
      <c r="AOD20" s="13"/>
      <c r="AOE20" s="13"/>
      <c r="AOF20" s="13"/>
      <c r="AOG20" s="13"/>
      <c r="AOH20" s="13"/>
      <c r="AOI20" s="13"/>
      <c r="AOJ20" s="13"/>
      <c r="AOK20" s="13"/>
      <c r="AOL20" s="13"/>
      <c r="AOM20" s="13"/>
      <c r="AON20" s="13"/>
      <c r="AOO20" s="13"/>
      <c r="AOP20" s="13"/>
      <c r="AOQ20" s="13"/>
      <c r="AOR20" s="13"/>
      <c r="AOS20" s="13"/>
      <c r="AOT20" s="13"/>
      <c r="AOU20" s="13"/>
      <c r="AOV20" s="13"/>
      <c r="AOW20" s="13"/>
      <c r="AOX20" s="13"/>
      <c r="AOY20" s="13"/>
      <c r="AOZ20" s="13"/>
      <c r="APA20" s="13"/>
      <c r="APB20" s="13"/>
      <c r="APC20" s="13"/>
      <c r="APD20" s="13"/>
      <c r="APE20" s="13"/>
      <c r="APF20" s="13"/>
      <c r="APG20" s="13"/>
      <c r="APH20" s="13"/>
      <c r="API20" s="13"/>
      <c r="APJ20" s="13"/>
      <c r="APK20" s="13"/>
      <c r="APL20" s="13"/>
      <c r="APM20" s="13"/>
      <c r="APN20" s="13"/>
      <c r="APO20" s="13"/>
      <c r="APP20" s="13"/>
      <c r="APQ20" s="13"/>
      <c r="APR20" s="13"/>
      <c r="APS20" s="13"/>
      <c r="APT20" s="13"/>
      <c r="APU20" s="13"/>
      <c r="APV20" s="13"/>
      <c r="APW20" s="13"/>
      <c r="APX20" s="13"/>
      <c r="APY20" s="13"/>
      <c r="APZ20" s="13"/>
      <c r="AQA20" s="13"/>
      <c r="AQB20" s="13"/>
      <c r="AQC20" s="13"/>
      <c r="AQD20" s="13"/>
      <c r="AQE20" s="13"/>
      <c r="AQF20" s="13"/>
      <c r="AQG20" s="13"/>
      <c r="AQH20" s="13"/>
      <c r="AQI20" s="13"/>
      <c r="AQJ20" s="13"/>
      <c r="AQK20" s="13"/>
      <c r="AQL20" s="13"/>
      <c r="AQM20" s="13"/>
      <c r="AQN20" s="13"/>
      <c r="AQO20" s="13"/>
      <c r="AQP20" s="13"/>
      <c r="AQQ20" s="13"/>
      <c r="AQR20" s="13"/>
      <c r="AQS20" s="13"/>
      <c r="AQT20" s="13"/>
      <c r="AQU20" s="13"/>
      <c r="AQV20" s="13"/>
      <c r="AQW20" s="13"/>
      <c r="AQX20" s="13"/>
      <c r="AQY20" s="13"/>
      <c r="AQZ20" s="13"/>
      <c r="ARA20" s="13"/>
      <c r="ARB20" s="13"/>
      <c r="ARC20" s="13"/>
      <c r="ARD20" s="13"/>
      <c r="ARE20" s="13"/>
      <c r="ARF20" s="13"/>
      <c r="ARG20" s="13"/>
      <c r="ARH20" s="13"/>
      <c r="ARI20" s="13"/>
      <c r="ARJ20" s="13"/>
      <c r="ARK20" s="13"/>
      <c r="ARL20" s="13"/>
      <c r="ARM20" s="13"/>
      <c r="ARN20" s="13"/>
      <c r="ARO20" s="13"/>
      <c r="ARP20" s="13"/>
      <c r="ARQ20" s="13"/>
      <c r="ARR20" s="13"/>
      <c r="ARS20" s="13"/>
      <c r="ART20" s="13"/>
      <c r="ARU20" s="13"/>
      <c r="ARV20" s="13"/>
      <c r="ARW20" s="13"/>
      <c r="ARX20" s="13"/>
      <c r="ARY20" s="13"/>
      <c r="ARZ20" s="13"/>
      <c r="ASA20" s="13"/>
      <c r="ASB20" s="13"/>
      <c r="ASC20" s="13"/>
      <c r="ASD20" s="13"/>
      <c r="ASE20" s="13"/>
      <c r="ASF20" s="13"/>
      <c r="ASG20" s="13"/>
      <c r="ASH20" s="13"/>
      <c r="ASI20" s="13"/>
      <c r="ASJ20" s="13"/>
      <c r="ASK20" s="13"/>
      <c r="ASL20" s="13"/>
      <c r="ASM20" s="13"/>
      <c r="ASN20" s="13"/>
      <c r="ASO20" s="13"/>
      <c r="ASP20" s="13"/>
      <c r="ASQ20" s="13"/>
      <c r="ASR20" s="13"/>
      <c r="ASS20" s="13"/>
      <c r="AST20" s="13"/>
      <c r="ASU20" s="13"/>
      <c r="ASV20" s="13"/>
      <c r="ASW20" s="13"/>
      <c r="ASX20" s="13"/>
      <c r="ASY20" s="13"/>
      <c r="ASZ20" s="13"/>
      <c r="ATA20" s="13"/>
      <c r="ATB20" s="13"/>
      <c r="ATC20" s="13"/>
      <c r="ATD20" s="13"/>
      <c r="ATE20" s="13"/>
      <c r="ATF20" s="13"/>
      <c r="ATG20" s="13"/>
      <c r="ATH20" s="13"/>
      <c r="ATI20" s="13"/>
      <c r="ATJ20" s="13"/>
      <c r="ATK20" s="13"/>
      <c r="ATL20" s="13"/>
      <c r="ATM20" s="13"/>
      <c r="ATN20" s="13"/>
      <c r="ATO20" s="13"/>
      <c r="ATP20" s="13"/>
      <c r="ATQ20" s="13"/>
      <c r="ATR20" s="13"/>
      <c r="ATS20" s="13"/>
      <c r="ATT20" s="13"/>
      <c r="ATU20" s="13"/>
      <c r="ATV20" s="13"/>
      <c r="ATW20" s="13"/>
      <c r="ATX20" s="13"/>
      <c r="ATY20" s="13"/>
      <c r="ATZ20" s="13"/>
      <c r="AUA20" s="13"/>
      <c r="AUB20" s="13"/>
      <c r="AUC20" s="13"/>
      <c r="AUD20" s="13"/>
      <c r="AUE20" s="13"/>
      <c r="AUF20" s="13"/>
      <c r="AUG20" s="13"/>
      <c r="AUH20" s="13"/>
      <c r="AUI20" s="13"/>
      <c r="AUJ20" s="13"/>
      <c r="AUK20" s="13"/>
      <c r="AUL20" s="13"/>
      <c r="AUM20" s="13"/>
      <c r="AUN20" s="13"/>
      <c r="AUO20" s="13"/>
      <c r="AUP20" s="13"/>
      <c r="AUQ20" s="13"/>
      <c r="AUR20" s="13"/>
      <c r="AUS20" s="13"/>
      <c r="AUT20" s="13"/>
      <c r="AUU20" s="13"/>
      <c r="AUV20" s="13"/>
      <c r="AUW20" s="13"/>
      <c r="AUX20" s="13"/>
      <c r="AUY20" s="13"/>
      <c r="AUZ20" s="13"/>
      <c r="AVA20" s="13"/>
      <c r="AVB20" s="13"/>
      <c r="AVC20" s="13"/>
      <c r="AVD20" s="13"/>
      <c r="AVE20" s="13"/>
      <c r="AVF20" s="13"/>
      <c r="AVG20" s="13"/>
      <c r="AVH20" s="13"/>
      <c r="AVI20" s="13"/>
      <c r="AVJ20" s="13"/>
      <c r="AVK20" s="13"/>
      <c r="AVL20" s="13"/>
      <c r="AVM20" s="13"/>
      <c r="AVN20" s="13"/>
      <c r="AVO20" s="13"/>
      <c r="AVP20" s="13"/>
      <c r="AVQ20" s="13"/>
      <c r="AVR20" s="13"/>
      <c r="AVS20" s="13"/>
      <c r="AVT20" s="13"/>
      <c r="AVU20" s="13"/>
      <c r="AVV20" s="13"/>
      <c r="AVW20" s="13"/>
      <c r="AVX20" s="13"/>
      <c r="AVY20" s="13"/>
      <c r="AVZ20" s="13"/>
      <c r="AWA20" s="13"/>
      <c r="AWB20" s="13"/>
      <c r="AWC20" s="13"/>
      <c r="AWD20" s="13"/>
      <c r="AWE20" s="13"/>
      <c r="AWF20" s="13"/>
      <c r="AWG20" s="13"/>
      <c r="AWH20" s="13"/>
      <c r="AWI20" s="13"/>
      <c r="AWJ20" s="13"/>
      <c r="AWK20" s="13"/>
      <c r="AWL20" s="13"/>
      <c r="AWM20" s="13"/>
      <c r="AWN20" s="13"/>
      <c r="AWO20" s="13"/>
      <c r="AWP20" s="13"/>
      <c r="AWQ20" s="13"/>
      <c r="AWR20" s="13"/>
      <c r="AWS20" s="13"/>
      <c r="AWT20" s="13"/>
      <c r="AWU20" s="13"/>
      <c r="AWV20" s="13"/>
      <c r="AWW20" s="13"/>
      <c r="AWX20" s="13"/>
      <c r="AWY20" s="13"/>
      <c r="AWZ20" s="13"/>
      <c r="AXA20" s="13"/>
      <c r="AXB20" s="13"/>
      <c r="AXC20" s="13"/>
      <c r="AXD20" s="13"/>
      <c r="AXE20" s="13"/>
      <c r="AXF20" s="13"/>
      <c r="AXG20" s="13"/>
      <c r="AXH20" s="13"/>
      <c r="AXI20" s="13"/>
      <c r="AXJ20" s="13"/>
      <c r="AXK20" s="13"/>
      <c r="AXL20" s="13"/>
      <c r="AXM20" s="13"/>
      <c r="AXN20" s="13"/>
      <c r="AXO20" s="13"/>
      <c r="AXP20" s="13"/>
      <c r="AXQ20" s="13"/>
      <c r="AXR20" s="13"/>
      <c r="AXS20" s="13"/>
      <c r="AXT20" s="13"/>
      <c r="AXU20" s="13"/>
      <c r="AXV20" s="13"/>
      <c r="AXW20" s="13"/>
      <c r="AXX20" s="13"/>
      <c r="AXY20" s="13"/>
      <c r="AXZ20" s="13"/>
      <c r="AYA20" s="13"/>
      <c r="AYB20" s="13"/>
      <c r="AYC20" s="13"/>
      <c r="AYD20" s="13"/>
      <c r="AYE20" s="13"/>
      <c r="AYF20" s="13"/>
      <c r="AYG20" s="13"/>
      <c r="AYH20" s="13"/>
      <c r="AYI20" s="13"/>
      <c r="AYJ20" s="13"/>
      <c r="AYK20" s="13"/>
      <c r="AYL20" s="13"/>
      <c r="AYM20" s="13"/>
      <c r="AYN20" s="13"/>
      <c r="AYO20" s="13"/>
      <c r="AYP20" s="13"/>
      <c r="AYQ20" s="13"/>
      <c r="AYR20" s="13"/>
      <c r="AYS20" s="13"/>
      <c r="AYT20" s="13"/>
      <c r="AYU20" s="13"/>
      <c r="AYV20" s="13"/>
      <c r="AYW20" s="13"/>
      <c r="AYX20" s="13"/>
      <c r="AYY20" s="13"/>
      <c r="AYZ20" s="13"/>
      <c r="AZA20" s="13"/>
      <c r="AZB20" s="13"/>
      <c r="AZC20" s="13"/>
      <c r="AZD20" s="13"/>
      <c r="AZE20" s="13"/>
      <c r="AZF20" s="13"/>
      <c r="AZG20" s="13"/>
      <c r="AZH20" s="13"/>
      <c r="AZI20" s="13"/>
      <c r="AZJ20" s="13"/>
      <c r="AZK20" s="13"/>
      <c r="AZL20" s="13"/>
      <c r="AZM20" s="13"/>
      <c r="AZN20" s="13"/>
      <c r="AZO20" s="13"/>
      <c r="AZP20" s="13"/>
      <c r="AZQ20" s="13"/>
      <c r="AZR20" s="13"/>
      <c r="AZS20" s="13"/>
      <c r="AZT20" s="13"/>
      <c r="AZU20" s="13"/>
      <c r="AZV20" s="13"/>
      <c r="AZW20" s="13"/>
      <c r="AZX20" s="13"/>
      <c r="AZY20" s="13"/>
      <c r="AZZ20" s="13"/>
      <c r="BAA20" s="13"/>
      <c r="BAB20" s="13"/>
      <c r="BAC20" s="13"/>
      <c r="BAD20" s="13"/>
      <c r="BAE20" s="13"/>
      <c r="BAF20" s="13"/>
      <c r="BAG20" s="13"/>
      <c r="BAH20" s="13"/>
      <c r="BAI20" s="13"/>
      <c r="BAJ20" s="13"/>
      <c r="BAK20" s="13"/>
      <c r="BAL20" s="13"/>
      <c r="BAM20" s="13"/>
      <c r="BAN20" s="13"/>
      <c r="BAO20" s="13"/>
      <c r="BAP20" s="13"/>
      <c r="BAQ20" s="13"/>
      <c r="BAR20" s="13"/>
      <c r="BAS20" s="13"/>
      <c r="BAT20" s="13"/>
      <c r="BAU20" s="13"/>
      <c r="BAV20" s="13"/>
      <c r="BAW20" s="13"/>
      <c r="BAX20" s="13"/>
      <c r="BAY20" s="13"/>
      <c r="BAZ20" s="13"/>
      <c r="BBA20" s="13"/>
      <c r="BBB20" s="13"/>
      <c r="BBC20" s="13"/>
      <c r="BBD20" s="13"/>
      <c r="BBE20" s="13"/>
      <c r="BBF20" s="13"/>
      <c r="BBG20" s="13"/>
      <c r="BBH20" s="13"/>
      <c r="BBI20" s="13"/>
      <c r="BBJ20" s="13"/>
      <c r="BBK20" s="13"/>
      <c r="BBL20" s="13"/>
      <c r="BBM20" s="13"/>
      <c r="BBN20" s="13"/>
      <c r="BBO20" s="13"/>
      <c r="BBP20" s="13"/>
      <c r="BBQ20" s="13"/>
      <c r="BBR20" s="13"/>
      <c r="BBS20" s="13"/>
      <c r="BBT20" s="13"/>
      <c r="BBU20" s="13"/>
      <c r="BBV20" s="13"/>
      <c r="BBW20" s="13"/>
      <c r="BBX20" s="13"/>
      <c r="BBY20" s="13"/>
      <c r="BBZ20" s="13"/>
      <c r="BCA20" s="13"/>
      <c r="BCB20" s="13"/>
      <c r="BCC20" s="13"/>
      <c r="BCD20" s="13"/>
      <c r="BCE20" s="13"/>
      <c r="BCF20" s="13"/>
      <c r="BCG20" s="13"/>
      <c r="BCH20" s="13"/>
      <c r="BCI20" s="13"/>
      <c r="BCJ20" s="13"/>
      <c r="BCK20" s="13"/>
      <c r="BCL20" s="13"/>
      <c r="BCM20" s="13"/>
      <c r="BCN20" s="13"/>
      <c r="BCO20" s="13"/>
      <c r="BCP20" s="13"/>
      <c r="BCQ20" s="13"/>
      <c r="BCR20" s="13"/>
      <c r="BCS20" s="13"/>
      <c r="BCT20" s="13"/>
      <c r="BCU20" s="13"/>
      <c r="BCV20" s="13"/>
      <c r="BCW20" s="13"/>
      <c r="BCX20" s="13"/>
      <c r="BCY20" s="13"/>
      <c r="BCZ20" s="13"/>
      <c r="BDA20" s="13"/>
      <c r="BDB20" s="13"/>
      <c r="BDC20" s="13"/>
      <c r="BDD20" s="13"/>
      <c r="BDE20" s="13"/>
      <c r="BDF20" s="13"/>
      <c r="BDG20" s="13"/>
      <c r="BDH20" s="13"/>
      <c r="BDI20" s="13"/>
      <c r="BDJ20" s="13"/>
      <c r="BDK20" s="13"/>
      <c r="BDL20" s="13"/>
      <c r="BDM20" s="13"/>
      <c r="BDN20" s="13"/>
      <c r="BDO20" s="13"/>
      <c r="BDP20" s="13"/>
      <c r="BDQ20" s="13"/>
      <c r="BDR20" s="13"/>
      <c r="BDS20" s="13"/>
      <c r="BDT20" s="13"/>
      <c r="BDU20" s="13"/>
      <c r="BDV20" s="13"/>
      <c r="BDW20" s="13"/>
      <c r="BDX20" s="13"/>
      <c r="BDY20" s="13"/>
      <c r="BDZ20" s="13"/>
      <c r="BEA20" s="13"/>
      <c r="BEB20" s="13"/>
      <c r="BEC20" s="13"/>
      <c r="BED20" s="13"/>
      <c r="BEE20" s="13"/>
      <c r="BEF20" s="13"/>
      <c r="BEG20" s="13"/>
      <c r="BEH20" s="13"/>
      <c r="BEI20" s="13"/>
      <c r="BEJ20" s="13"/>
      <c r="BEK20" s="13"/>
      <c r="BEL20" s="13"/>
      <c r="BEM20" s="13"/>
      <c r="BEN20" s="13"/>
      <c r="BEO20" s="13"/>
      <c r="BEP20" s="13"/>
      <c r="BEQ20" s="13"/>
      <c r="BER20" s="13"/>
      <c r="BES20" s="13"/>
      <c r="BET20" s="13"/>
      <c r="BEU20" s="13"/>
      <c r="BEV20" s="13"/>
      <c r="BEW20" s="13"/>
      <c r="BEX20" s="13"/>
      <c r="BEY20" s="13"/>
      <c r="BEZ20" s="13"/>
      <c r="BFA20" s="13"/>
      <c r="BFB20" s="13"/>
      <c r="BFC20" s="13"/>
      <c r="BFD20" s="13"/>
      <c r="BFE20" s="13"/>
      <c r="BFF20" s="13"/>
      <c r="BFG20" s="13"/>
      <c r="BFH20" s="13"/>
      <c r="BFI20" s="13"/>
      <c r="BFJ20" s="13"/>
      <c r="BFK20" s="13"/>
      <c r="BFL20" s="13"/>
      <c r="BFM20" s="13"/>
      <c r="BFN20" s="13"/>
      <c r="BFO20" s="13"/>
      <c r="BFP20" s="13"/>
      <c r="BFQ20" s="13"/>
      <c r="BFR20" s="13"/>
      <c r="BFS20" s="13"/>
      <c r="BFT20" s="13"/>
      <c r="BFU20" s="13"/>
      <c r="BFV20" s="13"/>
      <c r="BFW20" s="13"/>
      <c r="BFX20" s="13"/>
      <c r="BFY20" s="13"/>
      <c r="BFZ20" s="13"/>
      <c r="BGA20" s="13"/>
      <c r="BGB20" s="13"/>
      <c r="BGC20" s="13"/>
      <c r="BGD20" s="13"/>
      <c r="BGE20" s="13"/>
      <c r="BGF20" s="13"/>
      <c r="BGG20" s="13"/>
      <c r="BGH20" s="13"/>
      <c r="BGI20" s="13"/>
      <c r="BGJ20" s="13"/>
      <c r="BGK20" s="13"/>
      <c r="BGL20" s="13"/>
      <c r="BGM20" s="13"/>
      <c r="BGN20" s="13"/>
      <c r="BGO20" s="13"/>
      <c r="BGP20" s="13"/>
      <c r="BGQ20" s="13"/>
      <c r="BGR20" s="13"/>
      <c r="BGS20" s="13"/>
      <c r="BGT20" s="13"/>
      <c r="BGU20" s="13"/>
      <c r="BGV20" s="13"/>
      <c r="BGW20" s="13"/>
      <c r="BGX20" s="13"/>
      <c r="BGY20" s="13"/>
      <c r="BGZ20" s="13"/>
      <c r="BHA20" s="13"/>
      <c r="BHB20" s="13"/>
      <c r="BHC20" s="13"/>
      <c r="BHD20" s="13"/>
      <c r="BHE20" s="13"/>
      <c r="BHF20" s="13"/>
      <c r="BHG20" s="13"/>
      <c r="BHH20" s="13"/>
      <c r="BHI20" s="13"/>
      <c r="BHJ20" s="13"/>
      <c r="BHK20" s="13"/>
      <c r="BHL20" s="13"/>
      <c r="BHM20" s="13"/>
      <c r="BHN20" s="13"/>
      <c r="BHO20" s="13"/>
      <c r="BHP20" s="13"/>
      <c r="BHQ20" s="13"/>
      <c r="BHR20" s="13"/>
      <c r="BHS20" s="13"/>
      <c r="BHT20" s="13"/>
      <c r="BHU20" s="13"/>
      <c r="BHV20" s="13"/>
      <c r="BHW20" s="13"/>
      <c r="BHX20" s="13"/>
      <c r="BHY20" s="13"/>
      <c r="BHZ20" s="13"/>
      <c r="BIA20" s="13"/>
      <c r="BIB20" s="13"/>
      <c r="BIC20" s="13"/>
      <c r="BID20" s="13"/>
      <c r="BIE20" s="13"/>
      <c r="BIF20" s="13"/>
      <c r="BIG20" s="13"/>
      <c r="BIH20" s="13"/>
      <c r="BII20" s="13"/>
      <c r="BIJ20" s="13"/>
      <c r="BIK20" s="13"/>
      <c r="BIL20" s="13"/>
      <c r="BIM20" s="13"/>
      <c r="BIN20" s="13"/>
      <c r="BIO20" s="13"/>
      <c r="BIP20" s="13"/>
      <c r="BIQ20" s="13"/>
      <c r="BIR20" s="13"/>
      <c r="BIS20" s="13"/>
      <c r="BIT20" s="13"/>
      <c r="BIU20" s="13"/>
      <c r="BIV20" s="13"/>
      <c r="BIW20" s="13"/>
      <c r="BIX20" s="13"/>
      <c r="BIY20" s="13"/>
      <c r="BIZ20" s="13"/>
      <c r="BJA20" s="13"/>
      <c r="BJB20" s="13"/>
      <c r="BJC20" s="13"/>
      <c r="BJD20" s="13"/>
      <c r="BJE20" s="13"/>
      <c r="BJF20" s="13"/>
      <c r="BJG20" s="13"/>
      <c r="BJH20" s="13"/>
      <c r="BJI20" s="13"/>
      <c r="BJJ20" s="13"/>
      <c r="BJK20" s="13"/>
      <c r="BJL20" s="13"/>
      <c r="BJM20" s="13"/>
      <c r="BJN20" s="13"/>
      <c r="BJO20" s="13"/>
      <c r="BJP20" s="13"/>
      <c r="BJQ20" s="13"/>
      <c r="BJR20" s="13"/>
      <c r="BJS20" s="13"/>
      <c r="BJT20" s="13"/>
      <c r="BJU20" s="13"/>
      <c r="BJV20" s="13"/>
      <c r="BJW20" s="13"/>
      <c r="BJX20" s="13"/>
      <c r="BJY20" s="13"/>
      <c r="BJZ20" s="13"/>
      <c r="BKA20" s="13"/>
      <c r="BKB20" s="13"/>
      <c r="BKC20" s="13"/>
      <c r="BKD20" s="13"/>
      <c r="BKE20" s="13"/>
      <c r="BKF20" s="13"/>
      <c r="BKG20" s="13"/>
      <c r="BKH20" s="13"/>
      <c r="BKI20" s="13"/>
      <c r="BKJ20" s="13"/>
      <c r="BKK20" s="13"/>
      <c r="BKL20" s="13"/>
      <c r="BKM20" s="13"/>
      <c r="BKN20" s="13"/>
      <c r="BKO20" s="13"/>
      <c r="BKP20" s="13"/>
      <c r="BKQ20" s="13"/>
      <c r="BKR20" s="13"/>
      <c r="BKS20" s="13"/>
      <c r="BKT20" s="13"/>
      <c r="BKU20" s="13"/>
      <c r="BKV20" s="13"/>
      <c r="BKW20" s="13"/>
      <c r="BKX20" s="13"/>
      <c r="BKY20" s="13"/>
      <c r="BKZ20" s="13"/>
      <c r="BLA20" s="13"/>
      <c r="BLB20" s="13"/>
      <c r="BLC20" s="13"/>
      <c r="BLD20" s="13"/>
      <c r="BLE20" s="13"/>
      <c r="BLF20" s="13"/>
      <c r="BLG20" s="13"/>
      <c r="BLH20" s="13"/>
      <c r="BLI20" s="13"/>
      <c r="BLJ20" s="13"/>
      <c r="BLK20" s="13"/>
      <c r="BLL20" s="13"/>
      <c r="BLM20" s="13"/>
      <c r="BLN20" s="13"/>
      <c r="BLO20" s="13"/>
      <c r="BLP20" s="13"/>
      <c r="BLQ20" s="13"/>
      <c r="BLR20" s="13"/>
      <c r="BLS20" s="13"/>
      <c r="BLT20" s="13"/>
      <c r="BLU20" s="13"/>
      <c r="BLV20" s="13"/>
      <c r="BLW20" s="13"/>
      <c r="BLX20" s="13"/>
      <c r="BLY20" s="13"/>
      <c r="BLZ20" s="13"/>
      <c r="BMA20" s="13"/>
      <c r="BMB20" s="13"/>
      <c r="BMC20" s="13"/>
      <c r="BMD20" s="13"/>
      <c r="BME20" s="13"/>
      <c r="BMF20" s="13"/>
      <c r="BMG20" s="13"/>
      <c r="BMH20" s="13"/>
      <c r="BMI20" s="13"/>
      <c r="BMJ20" s="13"/>
      <c r="BMK20" s="13"/>
      <c r="BML20" s="13"/>
      <c r="BMM20" s="13"/>
      <c r="BMN20" s="13"/>
      <c r="BMO20" s="13"/>
      <c r="BMP20" s="13"/>
      <c r="BMQ20" s="13"/>
      <c r="BMR20" s="13"/>
      <c r="BMS20" s="13"/>
      <c r="BMT20" s="13"/>
      <c r="BMU20" s="13"/>
      <c r="BMV20" s="13"/>
      <c r="BMW20" s="13"/>
      <c r="BMX20" s="13"/>
      <c r="BMY20" s="13"/>
      <c r="BMZ20" s="13"/>
      <c r="BNA20" s="13"/>
      <c r="BNB20" s="13"/>
      <c r="BNC20" s="13"/>
      <c r="BND20" s="13"/>
      <c r="BNE20" s="13"/>
      <c r="BNF20" s="13"/>
      <c r="BNG20" s="13"/>
      <c r="BNH20" s="13"/>
      <c r="BNI20" s="13"/>
      <c r="BNJ20" s="13"/>
      <c r="BNK20" s="13"/>
      <c r="BNL20" s="13"/>
      <c r="BNM20" s="13"/>
      <c r="BNN20" s="13"/>
      <c r="BNO20" s="13"/>
      <c r="BNP20" s="13"/>
      <c r="BNQ20" s="13"/>
      <c r="BNR20" s="13"/>
      <c r="BNS20" s="13"/>
      <c r="BNT20" s="13"/>
      <c r="BNU20" s="13"/>
      <c r="BNV20" s="13"/>
      <c r="BNW20" s="13"/>
      <c r="BNX20" s="13"/>
      <c r="BNY20" s="13"/>
      <c r="BNZ20" s="13"/>
      <c r="BOA20" s="13"/>
      <c r="BOB20" s="13"/>
      <c r="BOC20" s="13"/>
      <c r="BOD20" s="13"/>
      <c r="BOE20" s="13"/>
      <c r="BOF20" s="13"/>
      <c r="BOG20" s="13"/>
      <c r="BOH20" s="13"/>
      <c r="BOI20" s="13"/>
      <c r="BOJ20" s="13"/>
      <c r="BOK20" s="13"/>
      <c r="BOL20" s="13"/>
      <c r="BOM20" s="13"/>
      <c r="BON20" s="13"/>
      <c r="BOO20" s="13"/>
      <c r="BOP20" s="13"/>
      <c r="BOQ20" s="13"/>
      <c r="BOR20" s="13"/>
      <c r="BOS20" s="13"/>
      <c r="BOT20" s="13"/>
      <c r="BOU20" s="13"/>
      <c r="BOV20" s="13"/>
      <c r="BOW20" s="13"/>
      <c r="BOX20" s="13"/>
      <c r="BOY20" s="13"/>
      <c r="BOZ20" s="13"/>
      <c r="BPA20" s="13"/>
      <c r="BPB20" s="13"/>
      <c r="BPC20" s="13"/>
      <c r="BPD20" s="13"/>
      <c r="BPE20" s="13"/>
      <c r="BPF20" s="13"/>
      <c r="BPG20" s="13"/>
      <c r="BPH20" s="13"/>
      <c r="BPI20" s="13"/>
      <c r="BPJ20" s="13"/>
      <c r="BPK20" s="13"/>
      <c r="BPL20" s="13"/>
      <c r="BPM20" s="13"/>
      <c r="BPN20" s="13"/>
      <c r="BPO20" s="13"/>
      <c r="BPP20" s="13"/>
      <c r="BPQ20" s="13"/>
      <c r="BPR20" s="13"/>
      <c r="BPS20" s="13"/>
      <c r="BPT20" s="13"/>
      <c r="BPU20" s="13"/>
      <c r="BPV20" s="13"/>
      <c r="BPW20" s="13"/>
      <c r="BPX20" s="13"/>
      <c r="BPY20" s="13"/>
      <c r="BPZ20" s="13"/>
      <c r="BQA20" s="13"/>
      <c r="BQB20" s="13"/>
      <c r="BQC20" s="13"/>
      <c r="BQD20" s="13"/>
      <c r="BQE20" s="13"/>
      <c r="BQF20" s="13"/>
      <c r="BQG20" s="13"/>
      <c r="BQH20" s="13"/>
      <c r="BQI20" s="13"/>
      <c r="BQJ20" s="13"/>
      <c r="BQK20" s="13"/>
      <c r="BQL20" s="13"/>
      <c r="BQM20" s="13"/>
      <c r="BQN20" s="13"/>
      <c r="BQO20" s="13"/>
      <c r="BQP20" s="13"/>
      <c r="BQQ20" s="13"/>
      <c r="BQR20" s="13"/>
      <c r="BQS20" s="13"/>
      <c r="BQT20" s="13"/>
      <c r="BQU20" s="13"/>
      <c r="BQV20" s="13"/>
      <c r="BQW20" s="13"/>
      <c r="BQX20" s="13"/>
      <c r="BQY20" s="13"/>
      <c r="BQZ20" s="13"/>
      <c r="BRA20" s="13"/>
      <c r="BRB20" s="13"/>
      <c r="BRC20" s="13"/>
      <c r="BRD20" s="13"/>
      <c r="BRE20" s="13"/>
      <c r="BRF20" s="13"/>
      <c r="BRG20" s="13"/>
      <c r="BRH20" s="13"/>
      <c r="BRI20" s="13"/>
      <c r="BRJ20" s="13"/>
      <c r="BRK20" s="13"/>
      <c r="BRL20" s="13"/>
      <c r="BRM20" s="13"/>
      <c r="BRN20" s="13"/>
      <c r="BRO20" s="13"/>
      <c r="BRP20" s="13"/>
      <c r="BRQ20" s="13"/>
      <c r="BRR20" s="13"/>
      <c r="BRS20" s="13"/>
      <c r="BRT20" s="13"/>
      <c r="BRU20" s="13"/>
      <c r="BRV20" s="13"/>
      <c r="BRW20" s="13"/>
      <c r="BRX20" s="13"/>
      <c r="BRY20" s="13"/>
      <c r="BRZ20" s="13"/>
      <c r="BSA20" s="13"/>
      <c r="BSB20" s="13"/>
      <c r="BSC20" s="13"/>
      <c r="BSD20" s="13"/>
      <c r="BSE20" s="13"/>
      <c r="BSF20" s="13"/>
      <c r="BSG20" s="13"/>
      <c r="BSH20" s="13"/>
      <c r="BSI20" s="13"/>
      <c r="BSJ20" s="13"/>
      <c r="BSK20" s="13"/>
      <c r="BSL20" s="13"/>
      <c r="BSM20" s="13"/>
      <c r="BSN20" s="13"/>
      <c r="BSO20" s="13"/>
      <c r="BSP20" s="13"/>
      <c r="BSQ20" s="13"/>
      <c r="BSR20" s="13"/>
      <c r="BSS20" s="13"/>
      <c r="BST20" s="13"/>
      <c r="BSU20" s="13"/>
      <c r="BSV20" s="13"/>
      <c r="BSW20" s="13"/>
      <c r="BSX20" s="13"/>
      <c r="BSY20" s="13"/>
      <c r="BSZ20" s="13"/>
      <c r="BTA20" s="13"/>
      <c r="BTB20" s="13"/>
      <c r="BTC20" s="13"/>
      <c r="BTD20" s="13"/>
      <c r="BTE20" s="13"/>
      <c r="BTF20" s="13"/>
      <c r="BTG20" s="13"/>
      <c r="BTH20" s="13"/>
      <c r="BTI20" s="13"/>
      <c r="BTJ20" s="13"/>
      <c r="BTK20" s="13"/>
      <c r="BTL20" s="13"/>
      <c r="BTM20" s="13"/>
      <c r="BTN20" s="13"/>
      <c r="BTO20" s="13"/>
      <c r="BTP20" s="13"/>
      <c r="BTQ20" s="13"/>
      <c r="BTR20" s="13"/>
      <c r="BTS20" s="13"/>
      <c r="BTT20" s="13"/>
      <c r="BTU20" s="13"/>
      <c r="BTV20" s="13"/>
      <c r="BTW20" s="13"/>
      <c r="BTX20" s="13"/>
      <c r="BTY20" s="13"/>
      <c r="BTZ20" s="13"/>
      <c r="BUA20" s="13"/>
      <c r="BUB20" s="13"/>
      <c r="BUC20" s="13"/>
      <c r="BUD20" s="13"/>
      <c r="BUE20" s="13"/>
      <c r="BUF20" s="13"/>
      <c r="BUG20" s="13"/>
      <c r="BUH20" s="13"/>
      <c r="BUI20" s="13"/>
      <c r="BUJ20" s="13"/>
      <c r="BUK20" s="13"/>
      <c r="BUL20" s="13"/>
      <c r="BUM20" s="13"/>
      <c r="BUN20" s="13"/>
      <c r="BUO20" s="13"/>
      <c r="BUP20" s="13"/>
      <c r="BUQ20" s="13"/>
      <c r="BUR20" s="13"/>
      <c r="BUS20" s="13"/>
      <c r="BUT20" s="13"/>
      <c r="BUU20" s="13"/>
      <c r="BUV20" s="13"/>
      <c r="BUW20" s="13"/>
      <c r="BUX20" s="13"/>
      <c r="BUY20" s="13"/>
      <c r="BUZ20" s="13"/>
      <c r="BVA20" s="13"/>
      <c r="BVB20" s="13"/>
      <c r="BVC20" s="13"/>
      <c r="BVD20" s="13"/>
      <c r="BVE20" s="13"/>
      <c r="BVF20" s="13"/>
      <c r="BVG20" s="13"/>
      <c r="BVH20" s="13"/>
      <c r="BVI20" s="13"/>
      <c r="BVJ20" s="13"/>
      <c r="BVK20" s="13"/>
      <c r="BVL20" s="13"/>
      <c r="BVM20" s="13"/>
      <c r="BVN20" s="13"/>
      <c r="BVO20" s="13"/>
      <c r="BVP20" s="13"/>
      <c r="BVQ20" s="13"/>
      <c r="BVR20" s="13"/>
      <c r="BVS20" s="13"/>
      <c r="BVT20" s="13"/>
      <c r="BVU20" s="13"/>
      <c r="BVV20" s="13"/>
      <c r="BVW20" s="13"/>
      <c r="BVX20" s="13"/>
      <c r="BVY20" s="13"/>
      <c r="BVZ20" s="13"/>
      <c r="BWA20" s="13"/>
      <c r="BWB20" s="13"/>
      <c r="BWC20" s="13"/>
      <c r="BWD20" s="13"/>
      <c r="BWE20" s="13"/>
      <c r="BWF20" s="13"/>
      <c r="BWG20" s="13"/>
      <c r="BWH20" s="13"/>
      <c r="BWI20" s="13"/>
      <c r="BWJ20" s="13"/>
      <c r="BWK20" s="13"/>
      <c r="BWL20" s="13"/>
      <c r="BWM20" s="13"/>
      <c r="BWN20" s="13"/>
      <c r="BWO20" s="13"/>
      <c r="BWP20" s="13"/>
      <c r="BWQ20" s="13"/>
      <c r="BWR20" s="13"/>
      <c r="BWS20" s="13"/>
      <c r="BWT20" s="13"/>
      <c r="BWU20" s="13"/>
      <c r="BWV20" s="13"/>
      <c r="BWW20" s="13"/>
      <c r="BWX20" s="13"/>
      <c r="BWY20" s="13"/>
      <c r="BWZ20" s="13"/>
      <c r="BXA20" s="13"/>
      <c r="BXB20" s="13"/>
      <c r="BXC20" s="13"/>
      <c r="BXD20" s="13"/>
      <c r="BXE20" s="13"/>
      <c r="BXF20" s="13"/>
      <c r="BXG20" s="13"/>
      <c r="BXH20" s="13"/>
      <c r="BXI20" s="13"/>
      <c r="BXJ20" s="13"/>
      <c r="BXK20" s="13"/>
      <c r="BXL20" s="13"/>
      <c r="BXM20" s="13"/>
      <c r="BXN20" s="13"/>
      <c r="BXO20" s="13"/>
      <c r="BXP20" s="13"/>
      <c r="BXQ20" s="13"/>
      <c r="BXR20" s="13"/>
      <c r="BXS20" s="13"/>
      <c r="BXT20" s="13"/>
      <c r="BXU20" s="13"/>
      <c r="BXV20" s="13"/>
      <c r="BXW20" s="13"/>
      <c r="BXX20" s="13"/>
      <c r="BXY20" s="13"/>
      <c r="BXZ20" s="13"/>
      <c r="BYA20" s="13"/>
      <c r="BYB20" s="13"/>
      <c r="BYC20" s="13"/>
      <c r="BYD20" s="13"/>
      <c r="BYE20" s="13"/>
      <c r="BYF20" s="13"/>
      <c r="BYG20" s="13"/>
      <c r="BYH20" s="13"/>
      <c r="BYI20" s="13"/>
      <c r="BYJ20" s="13"/>
      <c r="BYK20" s="13"/>
      <c r="BYL20" s="13"/>
      <c r="BYM20" s="13"/>
      <c r="BYN20" s="13"/>
      <c r="BYO20" s="13"/>
      <c r="BYP20" s="13"/>
      <c r="BYQ20" s="13"/>
      <c r="BYR20" s="13"/>
      <c r="BYS20" s="13"/>
      <c r="BYT20" s="13"/>
      <c r="BYU20" s="13"/>
      <c r="BYV20" s="13"/>
      <c r="BYW20" s="13"/>
      <c r="BYX20" s="13"/>
      <c r="BYY20" s="13"/>
      <c r="BYZ20" s="13"/>
      <c r="BZA20" s="13"/>
      <c r="BZB20" s="13"/>
      <c r="BZC20" s="13"/>
      <c r="BZD20" s="13"/>
      <c r="BZE20" s="13"/>
      <c r="BZF20" s="13"/>
      <c r="BZG20" s="13"/>
      <c r="BZH20" s="13"/>
      <c r="BZI20" s="13"/>
      <c r="BZJ20" s="13"/>
      <c r="BZK20" s="13"/>
      <c r="BZL20" s="13"/>
      <c r="BZM20" s="13"/>
      <c r="BZN20" s="13"/>
      <c r="BZO20" s="13"/>
      <c r="BZP20" s="13"/>
      <c r="BZQ20" s="13"/>
      <c r="BZR20" s="13"/>
      <c r="BZS20" s="13"/>
      <c r="BZT20" s="13"/>
      <c r="BZU20" s="13"/>
      <c r="BZV20" s="13"/>
      <c r="BZW20" s="13"/>
      <c r="BZX20" s="13"/>
      <c r="BZY20" s="13"/>
      <c r="BZZ20" s="13"/>
      <c r="CAA20" s="13"/>
      <c r="CAB20" s="13"/>
      <c r="CAC20" s="13"/>
      <c r="CAD20" s="13"/>
      <c r="CAE20" s="13"/>
      <c r="CAF20" s="13"/>
      <c r="CAG20" s="13"/>
      <c r="CAH20" s="13"/>
      <c r="CAI20" s="13"/>
      <c r="CAJ20" s="13"/>
      <c r="CAK20" s="13"/>
      <c r="CAL20" s="13"/>
      <c r="CAM20" s="13"/>
      <c r="CAN20" s="13"/>
      <c r="CAO20" s="13"/>
      <c r="CAP20" s="13"/>
      <c r="CAQ20" s="13"/>
      <c r="CAR20" s="13"/>
      <c r="CAS20" s="13"/>
      <c r="CAT20" s="13"/>
      <c r="CAU20" s="13"/>
      <c r="CAV20" s="13"/>
      <c r="CAW20" s="13"/>
      <c r="CAX20" s="13"/>
      <c r="CAY20" s="13"/>
      <c r="CAZ20" s="13"/>
      <c r="CBA20" s="13"/>
      <c r="CBB20" s="13"/>
      <c r="CBC20" s="13"/>
      <c r="CBD20" s="13"/>
      <c r="CBE20" s="13"/>
      <c r="CBF20" s="13"/>
      <c r="CBG20" s="13"/>
      <c r="CBH20" s="13"/>
      <c r="CBI20" s="13"/>
      <c r="CBJ20" s="13"/>
      <c r="CBK20" s="13"/>
      <c r="CBL20" s="13"/>
      <c r="CBM20" s="13"/>
      <c r="CBN20" s="13"/>
      <c r="CBO20" s="13"/>
      <c r="CBP20" s="13"/>
      <c r="CBQ20" s="13"/>
      <c r="CBR20" s="13"/>
      <c r="CBS20" s="13"/>
      <c r="CBT20" s="13"/>
      <c r="CBU20" s="13"/>
      <c r="CBV20" s="13"/>
      <c r="CBW20" s="13"/>
      <c r="CBX20" s="13"/>
      <c r="CBY20" s="13"/>
      <c r="CBZ20" s="13"/>
      <c r="CCA20" s="13"/>
      <c r="CCB20" s="13"/>
      <c r="CCC20" s="13"/>
      <c r="CCD20" s="13"/>
      <c r="CCE20" s="13"/>
      <c r="CCF20" s="13"/>
      <c r="CCG20" s="13"/>
      <c r="CCH20" s="13"/>
      <c r="CCI20" s="13"/>
      <c r="CCJ20" s="13"/>
      <c r="CCK20" s="13"/>
      <c r="CCL20" s="13"/>
      <c r="CCM20" s="13"/>
      <c r="CCN20" s="13"/>
      <c r="CCO20" s="13"/>
      <c r="CCP20" s="13"/>
      <c r="CCQ20" s="13"/>
      <c r="CCR20" s="13"/>
      <c r="CCS20" s="13"/>
      <c r="CCT20" s="13"/>
      <c r="CCU20" s="13"/>
      <c r="CCV20" s="13"/>
      <c r="CCW20" s="13"/>
      <c r="CCX20" s="13"/>
      <c r="CCY20" s="13"/>
      <c r="CCZ20" s="13"/>
      <c r="CDA20" s="13"/>
      <c r="CDB20" s="13"/>
      <c r="CDC20" s="13"/>
      <c r="CDD20" s="13"/>
      <c r="CDE20" s="13"/>
      <c r="CDF20" s="13"/>
      <c r="CDG20" s="13"/>
      <c r="CDH20" s="13"/>
      <c r="CDI20" s="13"/>
      <c r="CDJ20" s="13"/>
      <c r="CDK20" s="13"/>
      <c r="CDL20" s="13"/>
      <c r="CDM20" s="13"/>
      <c r="CDN20" s="13"/>
      <c r="CDO20" s="13"/>
      <c r="CDP20" s="13"/>
      <c r="CDQ20" s="13"/>
      <c r="CDR20" s="13"/>
      <c r="CDS20" s="13"/>
      <c r="CDT20" s="13"/>
      <c r="CDU20" s="13"/>
      <c r="CDV20" s="13"/>
      <c r="CDW20" s="13"/>
      <c r="CDX20" s="13"/>
      <c r="CDY20" s="13"/>
      <c r="CDZ20" s="13"/>
      <c r="CEA20" s="13"/>
      <c r="CEB20" s="13"/>
      <c r="CEC20" s="13"/>
      <c r="CED20" s="13"/>
      <c r="CEE20" s="13"/>
      <c r="CEF20" s="13"/>
      <c r="CEG20" s="13"/>
      <c r="CEH20" s="13"/>
      <c r="CEI20" s="13"/>
      <c r="CEJ20" s="13"/>
      <c r="CEK20" s="13"/>
      <c r="CEL20" s="13"/>
      <c r="CEM20" s="13"/>
      <c r="CEN20" s="13"/>
      <c r="CEO20" s="13"/>
      <c r="CEP20" s="13"/>
      <c r="CEQ20" s="13"/>
      <c r="CER20" s="13"/>
      <c r="CES20" s="13"/>
      <c r="CET20" s="13"/>
      <c r="CEU20" s="13"/>
      <c r="CEV20" s="13"/>
      <c r="CEW20" s="13"/>
      <c r="CEX20" s="13"/>
      <c r="CEY20" s="13"/>
      <c r="CEZ20" s="13"/>
      <c r="CFA20" s="13"/>
      <c r="CFB20" s="13"/>
      <c r="CFC20" s="13"/>
      <c r="CFD20" s="13"/>
      <c r="CFE20" s="13"/>
      <c r="CFF20" s="13"/>
      <c r="CFG20" s="13"/>
      <c r="CFH20" s="13"/>
      <c r="CFI20" s="13"/>
      <c r="CFJ20" s="13"/>
      <c r="CFK20" s="13"/>
      <c r="CFL20" s="13"/>
      <c r="CFM20" s="13"/>
      <c r="CFN20" s="13"/>
      <c r="CFO20" s="13"/>
      <c r="CFP20" s="13"/>
      <c r="CFQ20" s="13"/>
      <c r="CFR20" s="13"/>
      <c r="CFS20" s="13"/>
      <c r="CFT20" s="13"/>
      <c r="CFU20" s="13"/>
      <c r="CFV20" s="13"/>
      <c r="CFW20" s="13"/>
      <c r="CFX20" s="13"/>
      <c r="CFY20" s="13"/>
      <c r="CFZ20" s="13"/>
      <c r="CGA20" s="13"/>
      <c r="CGB20" s="13"/>
      <c r="CGC20" s="13"/>
      <c r="CGD20" s="13"/>
      <c r="CGE20" s="13"/>
      <c r="CGF20" s="13"/>
      <c r="CGG20" s="13"/>
      <c r="CGH20" s="13"/>
      <c r="CGI20" s="13"/>
      <c r="CGJ20" s="13"/>
      <c r="CGK20" s="13"/>
      <c r="CGL20" s="13"/>
      <c r="CGM20" s="13"/>
      <c r="CGN20" s="13"/>
      <c r="CGO20" s="13"/>
      <c r="CGP20" s="13"/>
      <c r="CGQ20" s="13"/>
      <c r="CGR20" s="13"/>
      <c r="CGS20" s="13"/>
      <c r="CGT20" s="13"/>
      <c r="CGU20" s="13"/>
      <c r="CGV20" s="13"/>
      <c r="CGW20" s="13"/>
      <c r="CGX20" s="13"/>
      <c r="CGY20" s="13"/>
      <c r="CGZ20" s="13"/>
      <c r="CHA20" s="13"/>
      <c r="CHB20" s="13"/>
      <c r="CHC20" s="13"/>
      <c r="CHD20" s="13"/>
      <c r="CHE20" s="13"/>
      <c r="CHF20" s="13"/>
      <c r="CHG20" s="13"/>
      <c r="CHH20" s="13"/>
      <c r="CHI20" s="13"/>
      <c r="CHJ20" s="13"/>
      <c r="CHK20" s="13"/>
      <c r="CHL20" s="13"/>
      <c r="CHM20" s="13"/>
      <c r="CHN20" s="13"/>
      <c r="CHO20" s="13"/>
      <c r="CHP20" s="13"/>
      <c r="CHQ20" s="13"/>
      <c r="CHR20" s="13"/>
      <c r="CHS20" s="13"/>
      <c r="CHT20" s="13"/>
      <c r="CHU20" s="13"/>
      <c r="CHV20" s="13"/>
      <c r="CHW20" s="13"/>
      <c r="CHX20" s="13"/>
      <c r="CHY20" s="13"/>
      <c r="CHZ20" s="13"/>
      <c r="CIA20" s="13"/>
      <c r="CIB20" s="13"/>
      <c r="CIC20" s="13"/>
      <c r="CID20" s="13"/>
      <c r="CIE20" s="13"/>
      <c r="CIF20" s="13"/>
      <c r="CIG20" s="13"/>
      <c r="CIH20" s="13"/>
      <c r="CII20" s="13"/>
      <c r="CIJ20" s="13"/>
      <c r="CIK20" s="13"/>
      <c r="CIL20" s="13"/>
      <c r="CIM20" s="13"/>
      <c r="CIN20" s="13"/>
      <c r="CIO20" s="13"/>
      <c r="CIP20" s="13"/>
      <c r="CIQ20" s="13"/>
      <c r="CIR20" s="13"/>
      <c r="CIS20" s="13"/>
      <c r="CIT20" s="13"/>
      <c r="CIU20" s="13"/>
      <c r="CIV20" s="13"/>
      <c r="CIW20" s="13"/>
      <c r="CIX20" s="13"/>
      <c r="CIY20" s="13"/>
      <c r="CIZ20" s="13"/>
      <c r="CJA20" s="13"/>
      <c r="CJB20" s="13"/>
      <c r="CJC20" s="13"/>
      <c r="CJD20" s="13"/>
      <c r="CJE20" s="13"/>
      <c r="CJF20" s="13"/>
      <c r="CJG20" s="13"/>
      <c r="CJH20" s="13"/>
      <c r="CJI20" s="13"/>
      <c r="CJJ20" s="13"/>
      <c r="CJK20" s="13"/>
      <c r="CJL20" s="13"/>
      <c r="CJM20" s="13"/>
      <c r="CJN20" s="13"/>
      <c r="CJO20" s="13"/>
      <c r="CJP20" s="13"/>
      <c r="CJQ20" s="13"/>
      <c r="CJR20" s="13"/>
      <c r="CJS20" s="13"/>
      <c r="CJT20" s="13"/>
      <c r="CJU20" s="13"/>
      <c r="CJV20" s="13"/>
      <c r="CJW20" s="13"/>
      <c r="CJX20" s="13"/>
      <c r="CJY20" s="13"/>
      <c r="CJZ20" s="13"/>
      <c r="CKA20" s="13"/>
      <c r="CKB20" s="13"/>
      <c r="CKC20" s="13"/>
      <c r="CKD20" s="13"/>
      <c r="CKE20" s="13"/>
      <c r="CKF20" s="13"/>
      <c r="CKG20" s="13"/>
      <c r="CKH20" s="13"/>
      <c r="CKI20" s="13"/>
      <c r="CKJ20" s="13"/>
      <c r="CKK20" s="13"/>
      <c r="CKL20" s="13"/>
      <c r="CKM20" s="13"/>
      <c r="CKN20" s="13"/>
      <c r="CKO20" s="13"/>
      <c r="CKP20" s="13"/>
      <c r="CKQ20" s="13"/>
      <c r="CKR20" s="13"/>
      <c r="CKS20" s="13"/>
      <c r="CKT20" s="13"/>
      <c r="CKU20" s="13"/>
      <c r="CKV20" s="13"/>
      <c r="CKW20" s="13"/>
      <c r="CKX20" s="13"/>
      <c r="CKY20" s="13"/>
      <c r="CKZ20" s="13"/>
      <c r="CLA20" s="13"/>
      <c r="CLB20" s="13"/>
      <c r="CLC20" s="13"/>
      <c r="CLD20" s="13"/>
      <c r="CLE20" s="13"/>
      <c r="CLF20" s="13"/>
      <c r="CLG20" s="13"/>
      <c r="CLH20" s="13"/>
      <c r="CLI20" s="13"/>
      <c r="CLJ20" s="13"/>
      <c r="CLK20" s="13"/>
      <c r="CLL20" s="13"/>
      <c r="CLM20" s="13"/>
      <c r="CLN20" s="13"/>
      <c r="CLO20" s="13"/>
      <c r="CLP20" s="13"/>
      <c r="CLQ20" s="13"/>
      <c r="CLR20" s="13"/>
      <c r="CLS20" s="13"/>
      <c r="CLT20" s="13"/>
      <c r="CLU20" s="13"/>
      <c r="CLV20" s="13"/>
      <c r="CLW20" s="13"/>
      <c r="CLX20" s="13"/>
      <c r="CLY20" s="13"/>
      <c r="CLZ20" s="13"/>
      <c r="CMA20" s="13"/>
      <c r="CMB20" s="13"/>
      <c r="CMC20" s="13"/>
      <c r="CMD20" s="13"/>
      <c r="CME20" s="13"/>
      <c r="CMF20" s="13"/>
      <c r="CMG20" s="13"/>
      <c r="CMH20" s="13"/>
      <c r="CMI20" s="13"/>
      <c r="CMJ20" s="13"/>
      <c r="CMK20" s="13"/>
      <c r="CML20" s="13"/>
      <c r="CMM20" s="13"/>
      <c r="CMN20" s="13"/>
      <c r="CMO20" s="13"/>
      <c r="CMP20" s="13"/>
      <c r="CMQ20" s="13"/>
      <c r="CMR20" s="13"/>
      <c r="CMS20" s="13"/>
      <c r="CMT20" s="13"/>
      <c r="CMU20" s="13"/>
      <c r="CMV20" s="13"/>
      <c r="CMW20" s="13"/>
      <c r="CMX20" s="13"/>
      <c r="CMY20" s="13"/>
      <c r="CMZ20" s="13"/>
      <c r="CNA20" s="13"/>
      <c r="CNB20" s="13"/>
      <c r="CNC20" s="13"/>
      <c r="CND20" s="13"/>
      <c r="CNE20" s="13"/>
      <c r="CNF20" s="13"/>
      <c r="CNG20" s="13"/>
      <c r="CNH20" s="13"/>
      <c r="CNI20" s="13"/>
      <c r="CNJ20" s="13"/>
      <c r="CNK20" s="13"/>
      <c r="CNL20" s="13"/>
      <c r="CNM20" s="13"/>
      <c r="CNN20" s="13"/>
      <c r="CNO20" s="13"/>
      <c r="CNP20" s="13"/>
      <c r="CNQ20" s="13"/>
      <c r="CNR20" s="13"/>
      <c r="CNS20" s="13"/>
      <c r="CNT20" s="13"/>
      <c r="CNU20" s="13"/>
      <c r="CNV20" s="13"/>
      <c r="CNW20" s="13"/>
      <c r="CNX20" s="13"/>
      <c r="CNY20" s="13"/>
      <c r="CNZ20" s="13"/>
      <c r="COA20" s="13"/>
      <c r="COB20" s="13"/>
      <c r="COC20" s="13"/>
      <c r="COD20" s="13"/>
      <c r="COE20" s="13"/>
      <c r="COF20" s="13"/>
      <c r="COG20" s="13"/>
      <c r="COH20" s="13"/>
      <c r="COI20" s="13"/>
      <c r="COJ20" s="13"/>
      <c r="COK20" s="13"/>
      <c r="COL20" s="13"/>
      <c r="COM20" s="13"/>
      <c r="CON20" s="13"/>
      <c r="COO20" s="13"/>
      <c r="COP20" s="13"/>
      <c r="COQ20" s="13"/>
      <c r="COR20" s="13"/>
      <c r="COS20" s="13"/>
      <c r="COT20" s="13"/>
      <c r="COU20" s="13"/>
      <c r="COV20" s="13"/>
      <c r="COW20" s="13"/>
      <c r="COX20" s="13"/>
      <c r="COY20" s="13"/>
      <c r="COZ20" s="13"/>
      <c r="CPA20" s="13"/>
      <c r="CPB20" s="13"/>
      <c r="CPC20" s="13"/>
      <c r="CPD20" s="13"/>
      <c r="CPE20" s="13"/>
      <c r="CPF20" s="13"/>
      <c r="CPG20" s="13"/>
      <c r="CPH20" s="13"/>
      <c r="CPI20" s="13"/>
      <c r="CPJ20" s="13"/>
      <c r="CPK20" s="13"/>
      <c r="CPL20" s="13"/>
      <c r="CPM20" s="13"/>
      <c r="CPN20" s="13"/>
      <c r="CPO20" s="13"/>
      <c r="CPP20" s="13"/>
      <c r="CPQ20" s="13"/>
      <c r="CPR20" s="13"/>
      <c r="CPS20" s="13"/>
      <c r="CPT20" s="13"/>
      <c r="CPU20" s="13"/>
      <c r="CPV20" s="13"/>
      <c r="CPW20" s="13"/>
      <c r="CPX20" s="13"/>
      <c r="CPY20" s="13"/>
      <c r="CPZ20" s="13"/>
      <c r="CQA20" s="13"/>
      <c r="CQB20" s="13"/>
      <c r="CQC20" s="13"/>
      <c r="CQD20" s="13"/>
      <c r="CQE20" s="13"/>
      <c r="CQF20" s="13"/>
      <c r="CQG20" s="13"/>
      <c r="CQH20" s="13"/>
      <c r="CQI20" s="13"/>
      <c r="CQJ20" s="13"/>
      <c r="CQK20" s="13"/>
      <c r="CQL20" s="13"/>
      <c r="CQM20" s="13"/>
      <c r="CQN20" s="13"/>
      <c r="CQO20" s="13"/>
      <c r="CQP20" s="13"/>
      <c r="CQQ20" s="13"/>
      <c r="CQR20" s="13"/>
      <c r="CQS20" s="13"/>
      <c r="CQT20" s="13"/>
      <c r="CQU20" s="13"/>
      <c r="CQV20" s="13"/>
      <c r="CQW20" s="13"/>
      <c r="CQX20" s="13"/>
      <c r="CQY20" s="13"/>
      <c r="CQZ20" s="13"/>
      <c r="CRA20" s="13"/>
      <c r="CRB20" s="13"/>
      <c r="CRC20" s="13"/>
      <c r="CRD20" s="13"/>
      <c r="CRE20" s="13"/>
      <c r="CRF20" s="13"/>
      <c r="CRG20" s="13"/>
      <c r="CRH20" s="13"/>
      <c r="CRI20" s="13"/>
      <c r="CRJ20" s="13"/>
      <c r="CRK20" s="13"/>
      <c r="CRL20" s="13"/>
      <c r="CRM20" s="13"/>
      <c r="CRN20" s="13"/>
      <c r="CRO20" s="13"/>
      <c r="CRP20" s="13"/>
      <c r="CRQ20" s="13"/>
      <c r="CRR20" s="13"/>
      <c r="CRS20" s="13"/>
      <c r="CRT20" s="13"/>
      <c r="CRU20" s="13"/>
      <c r="CRV20" s="13"/>
      <c r="CRW20" s="13"/>
      <c r="CRX20" s="13"/>
      <c r="CRY20" s="13"/>
      <c r="CRZ20" s="13"/>
      <c r="CSA20" s="13"/>
      <c r="CSB20" s="13"/>
      <c r="CSC20" s="13"/>
      <c r="CSD20" s="13"/>
      <c r="CSE20" s="13"/>
      <c r="CSF20" s="13"/>
      <c r="CSG20" s="13"/>
      <c r="CSH20" s="13"/>
      <c r="CSI20" s="13"/>
      <c r="CSJ20" s="13"/>
      <c r="CSK20" s="13"/>
      <c r="CSL20" s="13"/>
      <c r="CSM20" s="13"/>
      <c r="CSN20" s="13"/>
      <c r="CSO20" s="13"/>
      <c r="CSP20" s="13"/>
      <c r="CSQ20" s="13"/>
      <c r="CSR20" s="13"/>
      <c r="CSS20" s="13"/>
      <c r="CST20" s="13"/>
      <c r="CSU20" s="13"/>
      <c r="CSV20" s="13"/>
      <c r="CSW20" s="13"/>
      <c r="CSX20" s="13"/>
      <c r="CSY20" s="13"/>
      <c r="CSZ20" s="13"/>
      <c r="CTA20" s="13"/>
      <c r="CTB20" s="13"/>
      <c r="CTC20" s="13"/>
      <c r="CTD20" s="13"/>
      <c r="CTE20" s="13"/>
      <c r="CTF20" s="13"/>
      <c r="CTG20" s="13"/>
      <c r="CTH20" s="13"/>
      <c r="CTI20" s="13"/>
      <c r="CTJ20" s="13"/>
      <c r="CTK20" s="13"/>
      <c r="CTL20" s="13"/>
      <c r="CTM20" s="13"/>
      <c r="CTN20" s="13"/>
      <c r="CTO20" s="13"/>
      <c r="CTP20" s="13"/>
      <c r="CTQ20" s="13"/>
      <c r="CTR20" s="13"/>
      <c r="CTS20" s="13"/>
      <c r="CTT20" s="13"/>
      <c r="CTU20" s="13"/>
      <c r="CTV20" s="13"/>
      <c r="CTW20" s="13"/>
      <c r="CTX20" s="13"/>
      <c r="CTY20" s="13"/>
      <c r="CTZ20" s="13"/>
      <c r="CUA20" s="13"/>
      <c r="CUB20" s="13"/>
      <c r="CUC20" s="13"/>
      <c r="CUD20" s="13"/>
      <c r="CUE20" s="13"/>
      <c r="CUF20" s="13"/>
      <c r="CUG20" s="13"/>
      <c r="CUH20" s="13"/>
      <c r="CUI20" s="13"/>
      <c r="CUJ20" s="13"/>
      <c r="CUK20" s="13"/>
      <c r="CUL20" s="13"/>
      <c r="CUM20" s="13"/>
      <c r="CUN20" s="13"/>
      <c r="CUO20" s="13"/>
      <c r="CUP20" s="13"/>
      <c r="CUQ20" s="13"/>
      <c r="CUR20" s="13"/>
      <c r="CUS20" s="13"/>
      <c r="CUT20" s="13"/>
      <c r="CUU20" s="13"/>
      <c r="CUV20" s="13"/>
      <c r="CUW20" s="13"/>
      <c r="CUX20" s="13"/>
      <c r="CUY20" s="13"/>
      <c r="CUZ20" s="13"/>
      <c r="CVA20" s="13"/>
      <c r="CVB20" s="13"/>
      <c r="CVC20" s="13"/>
      <c r="CVD20" s="13"/>
      <c r="CVE20" s="13"/>
      <c r="CVF20" s="13"/>
      <c r="CVG20" s="13"/>
      <c r="CVH20" s="13"/>
      <c r="CVI20" s="13"/>
      <c r="CVJ20" s="13"/>
      <c r="CVK20" s="13"/>
      <c r="CVL20" s="13"/>
      <c r="CVM20" s="13"/>
      <c r="CVN20" s="13"/>
      <c r="CVO20" s="13"/>
      <c r="CVP20" s="13"/>
      <c r="CVQ20" s="13"/>
      <c r="CVR20" s="13"/>
      <c r="CVS20" s="13"/>
      <c r="CVT20" s="13"/>
      <c r="CVU20" s="13"/>
      <c r="CVV20" s="13"/>
      <c r="CVW20" s="13"/>
      <c r="CVX20" s="13"/>
      <c r="CVY20" s="13"/>
      <c r="CVZ20" s="13"/>
      <c r="CWA20" s="13"/>
      <c r="CWB20" s="13"/>
      <c r="CWC20" s="13"/>
      <c r="CWD20" s="13"/>
      <c r="CWE20" s="13"/>
      <c r="CWF20" s="13"/>
      <c r="CWG20" s="13"/>
      <c r="CWH20" s="13"/>
      <c r="CWI20" s="13"/>
      <c r="CWJ20" s="13"/>
      <c r="CWK20" s="13"/>
      <c r="CWL20" s="13"/>
      <c r="CWM20" s="13"/>
      <c r="CWN20" s="13"/>
      <c r="CWO20" s="13"/>
      <c r="CWP20" s="13"/>
      <c r="CWQ20" s="13"/>
      <c r="CWR20" s="13"/>
      <c r="CWS20" s="13"/>
      <c r="CWT20" s="13"/>
      <c r="CWU20" s="13"/>
      <c r="CWV20" s="13"/>
      <c r="CWW20" s="13"/>
      <c r="CWX20" s="13"/>
      <c r="CWY20" s="13"/>
      <c r="CWZ20" s="13"/>
      <c r="CXA20" s="13"/>
      <c r="CXB20" s="13"/>
      <c r="CXC20" s="13"/>
      <c r="CXD20" s="13"/>
      <c r="CXE20" s="13"/>
      <c r="CXF20" s="13"/>
      <c r="CXG20" s="13"/>
      <c r="CXH20" s="13"/>
      <c r="CXI20" s="13"/>
      <c r="CXJ20" s="13"/>
      <c r="CXK20" s="13"/>
      <c r="CXL20" s="13"/>
      <c r="CXM20" s="13"/>
      <c r="CXN20" s="13"/>
      <c r="CXO20" s="13"/>
      <c r="CXP20" s="13"/>
      <c r="CXQ20" s="13"/>
      <c r="CXR20" s="13"/>
      <c r="CXS20" s="13"/>
      <c r="CXT20" s="13"/>
      <c r="CXU20" s="13"/>
      <c r="CXV20" s="13"/>
      <c r="CXW20" s="13"/>
      <c r="CXX20" s="13"/>
      <c r="CXY20" s="13"/>
      <c r="CXZ20" s="13"/>
      <c r="CYA20" s="13"/>
      <c r="CYB20" s="13"/>
      <c r="CYC20" s="13"/>
      <c r="CYD20" s="13"/>
      <c r="CYE20" s="13"/>
      <c r="CYF20" s="13"/>
      <c r="CYG20" s="13"/>
      <c r="CYH20" s="13"/>
      <c r="CYI20" s="13"/>
      <c r="CYJ20" s="13"/>
      <c r="CYK20" s="13"/>
      <c r="CYL20" s="13"/>
      <c r="CYM20" s="13"/>
      <c r="CYN20" s="13"/>
      <c r="CYO20" s="13"/>
      <c r="CYP20" s="13"/>
      <c r="CYQ20" s="13"/>
      <c r="CYR20" s="13"/>
      <c r="CYS20" s="13"/>
      <c r="CYT20" s="13"/>
      <c r="CYU20" s="13"/>
      <c r="CYV20" s="13"/>
      <c r="CYW20" s="13"/>
      <c r="CYX20" s="13"/>
      <c r="CYY20" s="13"/>
      <c r="CYZ20" s="13"/>
      <c r="CZA20" s="13"/>
      <c r="CZB20" s="13"/>
      <c r="CZC20" s="13"/>
      <c r="CZD20" s="13"/>
      <c r="CZE20" s="13"/>
      <c r="CZF20" s="13"/>
      <c r="CZG20" s="13"/>
      <c r="CZH20" s="13"/>
      <c r="CZI20" s="13"/>
      <c r="CZJ20" s="13"/>
      <c r="CZK20" s="13"/>
      <c r="CZL20" s="13"/>
      <c r="CZM20" s="13"/>
      <c r="CZN20" s="13"/>
      <c r="CZO20" s="13"/>
      <c r="CZP20" s="13"/>
      <c r="CZQ20" s="13"/>
      <c r="CZR20" s="13"/>
      <c r="CZS20" s="13"/>
      <c r="CZT20" s="13"/>
      <c r="CZU20" s="13"/>
      <c r="CZV20" s="13"/>
      <c r="CZW20" s="13"/>
      <c r="CZX20" s="13"/>
      <c r="CZY20" s="13"/>
      <c r="CZZ20" s="13"/>
      <c r="DAA20" s="13"/>
      <c r="DAB20" s="13"/>
      <c r="DAC20" s="13"/>
      <c r="DAD20" s="13"/>
      <c r="DAE20" s="13"/>
      <c r="DAF20" s="13"/>
      <c r="DAG20" s="13"/>
      <c r="DAH20" s="13"/>
      <c r="DAI20" s="13"/>
      <c r="DAJ20" s="13"/>
      <c r="DAK20" s="13"/>
      <c r="DAL20" s="13"/>
      <c r="DAM20" s="13"/>
      <c r="DAN20" s="13"/>
      <c r="DAO20" s="13"/>
      <c r="DAP20" s="13"/>
      <c r="DAQ20" s="13"/>
      <c r="DAR20" s="13"/>
      <c r="DAS20" s="13"/>
      <c r="DAT20" s="13"/>
      <c r="DAU20" s="13"/>
      <c r="DAV20" s="13"/>
      <c r="DAW20" s="13"/>
      <c r="DAX20" s="13"/>
      <c r="DAY20" s="13"/>
      <c r="DAZ20" s="13"/>
      <c r="DBA20" s="13"/>
      <c r="DBB20" s="13"/>
      <c r="DBC20" s="13"/>
      <c r="DBD20" s="13"/>
      <c r="DBE20" s="13"/>
      <c r="DBF20" s="13"/>
      <c r="DBG20" s="13"/>
      <c r="DBH20" s="13"/>
      <c r="DBI20" s="13"/>
      <c r="DBJ20" s="13"/>
      <c r="DBK20" s="13"/>
      <c r="DBL20" s="13"/>
      <c r="DBM20" s="13"/>
      <c r="DBN20" s="13"/>
      <c r="DBO20" s="13"/>
      <c r="DBP20" s="13"/>
      <c r="DBQ20" s="13"/>
      <c r="DBR20" s="13"/>
      <c r="DBS20" s="13"/>
      <c r="DBT20" s="13"/>
      <c r="DBU20" s="13"/>
      <c r="DBV20" s="13"/>
      <c r="DBW20" s="13"/>
      <c r="DBX20" s="13"/>
      <c r="DBY20" s="13"/>
      <c r="DBZ20" s="13"/>
      <c r="DCA20" s="13"/>
      <c r="DCB20" s="13"/>
      <c r="DCC20" s="13"/>
      <c r="DCD20" s="13"/>
      <c r="DCE20" s="13"/>
      <c r="DCF20" s="13"/>
      <c r="DCG20" s="13"/>
      <c r="DCH20" s="13"/>
      <c r="DCI20" s="13"/>
      <c r="DCJ20" s="13"/>
      <c r="DCK20" s="13"/>
      <c r="DCL20" s="13"/>
      <c r="DCM20" s="13"/>
      <c r="DCN20" s="13"/>
      <c r="DCO20" s="13"/>
      <c r="DCP20" s="13"/>
      <c r="DCQ20" s="13"/>
      <c r="DCR20" s="13"/>
      <c r="DCS20" s="13"/>
      <c r="DCT20" s="13"/>
      <c r="DCU20" s="13"/>
      <c r="DCV20" s="13"/>
      <c r="DCW20" s="13"/>
      <c r="DCX20" s="13"/>
      <c r="DCY20" s="13"/>
      <c r="DCZ20" s="13"/>
      <c r="DDA20" s="13"/>
      <c r="DDB20" s="13"/>
      <c r="DDC20" s="13"/>
      <c r="DDD20" s="13"/>
      <c r="DDE20" s="13"/>
      <c r="DDF20" s="13"/>
      <c r="DDG20" s="13"/>
      <c r="DDH20" s="13"/>
      <c r="DDI20" s="13"/>
      <c r="DDJ20" s="13"/>
      <c r="DDK20" s="13"/>
      <c r="DDL20" s="13"/>
      <c r="DDM20" s="13"/>
      <c r="DDN20" s="13"/>
      <c r="DDO20" s="13"/>
      <c r="DDP20" s="13"/>
      <c r="DDQ20" s="13"/>
      <c r="DDR20" s="13"/>
      <c r="DDS20" s="13"/>
      <c r="DDT20" s="13"/>
      <c r="DDU20" s="13"/>
      <c r="DDV20" s="13"/>
      <c r="DDW20" s="13"/>
      <c r="DDX20" s="13"/>
      <c r="DDY20" s="13"/>
      <c r="DDZ20" s="13"/>
      <c r="DEA20" s="13"/>
      <c r="DEB20" s="13"/>
      <c r="DEC20" s="13"/>
      <c r="DED20" s="13"/>
      <c r="DEE20" s="13"/>
      <c r="DEF20" s="13"/>
      <c r="DEG20" s="13"/>
      <c r="DEH20" s="13"/>
      <c r="DEI20" s="13"/>
      <c r="DEJ20" s="13"/>
      <c r="DEK20" s="13"/>
      <c r="DEL20" s="13"/>
      <c r="DEM20" s="13"/>
      <c r="DEN20" s="13"/>
      <c r="DEO20" s="13"/>
      <c r="DEP20" s="13"/>
      <c r="DEQ20" s="13"/>
      <c r="DER20" s="13"/>
      <c r="DES20" s="13"/>
      <c r="DET20" s="13"/>
      <c r="DEU20" s="13"/>
      <c r="DEV20" s="13"/>
      <c r="DEW20" s="13"/>
      <c r="DEX20" s="13"/>
      <c r="DEY20" s="13"/>
      <c r="DEZ20" s="13"/>
      <c r="DFA20" s="13"/>
      <c r="DFB20" s="13"/>
      <c r="DFC20" s="13"/>
      <c r="DFD20" s="13"/>
      <c r="DFE20" s="13"/>
      <c r="DFF20" s="13"/>
      <c r="DFG20" s="13"/>
      <c r="DFH20" s="13"/>
      <c r="DFI20" s="13"/>
      <c r="DFJ20" s="13"/>
      <c r="DFK20" s="13"/>
      <c r="DFL20" s="13"/>
      <c r="DFM20" s="13"/>
      <c r="DFN20" s="13"/>
      <c r="DFO20" s="13"/>
      <c r="DFP20" s="13"/>
      <c r="DFQ20" s="13"/>
      <c r="DFR20" s="13"/>
      <c r="DFS20" s="13"/>
      <c r="DFT20" s="13"/>
      <c r="DFU20" s="13"/>
      <c r="DFV20" s="13"/>
      <c r="DFW20" s="13"/>
      <c r="DFX20" s="13"/>
      <c r="DFY20" s="13"/>
      <c r="DFZ20" s="13"/>
      <c r="DGA20" s="13"/>
      <c r="DGB20" s="13"/>
      <c r="DGC20" s="13"/>
      <c r="DGD20" s="13"/>
      <c r="DGE20" s="13"/>
      <c r="DGF20" s="13"/>
      <c r="DGG20" s="13"/>
      <c r="DGH20" s="13"/>
      <c r="DGI20" s="13"/>
      <c r="DGJ20" s="13"/>
      <c r="DGK20" s="13"/>
      <c r="DGL20" s="13"/>
      <c r="DGM20" s="13"/>
      <c r="DGN20" s="13"/>
      <c r="DGO20" s="13"/>
      <c r="DGP20" s="13"/>
      <c r="DGQ20" s="13"/>
      <c r="DGR20" s="13"/>
      <c r="DGS20" s="13"/>
      <c r="DGT20" s="13"/>
      <c r="DGU20" s="13"/>
      <c r="DGV20" s="13"/>
      <c r="DGW20" s="13"/>
      <c r="DGX20" s="13"/>
      <c r="DGY20" s="13"/>
      <c r="DGZ20" s="13"/>
      <c r="DHA20" s="13"/>
      <c r="DHB20" s="13"/>
      <c r="DHC20" s="13"/>
      <c r="DHD20" s="13"/>
      <c r="DHE20" s="13"/>
      <c r="DHF20" s="13"/>
      <c r="DHG20" s="13"/>
      <c r="DHH20" s="13"/>
      <c r="DHI20" s="13"/>
      <c r="DHJ20" s="13"/>
      <c r="DHK20" s="13"/>
      <c r="DHL20" s="13"/>
      <c r="DHM20" s="13"/>
      <c r="DHN20" s="13"/>
      <c r="DHO20" s="13"/>
      <c r="DHP20" s="13"/>
      <c r="DHQ20" s="13"/>
      <c r="DHR20" s="13"/>
      <c r="DHS20" s="13"/>
      <c r="DHT20" s="13"/>
      <c r="DHU20" s="13"/>
      <c r="DHV20" s="13"/>
      <c r="DHW20" s="13"/>
      <c r="DHX20" s="13"/>
      <c r="DHY20" s="13"/>
      <c r="DHZ20" s="13"/>
      <c r="DIA20" s="13"/>
      <c r="DIB20" s="13"/>
      <c r="DIC20" s="13"/>
      <c r="DID20" s="13"/>
      <c r="DIE20" s="13"/>
      <c r="DIF20" s="13"/>
      <c r="DIG20" s="13"/>
      <c r="DIH20" s="13"/>
      <c r="DII20" s="13"/>
      <c r="DIJ20" s="13"/>
      <c r="DIK20" s="13"/>
      <c r="DIL20" s="13"/>
      <c r="DIM20" s="13"/>
      <c r="DIN20" s="13"/>
      <c r="DIO20" s="13"/>
      <c r="DIP20" s="13"/>
      <c r="DIQ20" s="13"/>
      <c r="DIR20" s="13"/>
      <c r="DIS20" s="13"/>
      <c r="DIT20" s="13"/>
      <c r="DIU20" s="13"/>
      <c r="DIV20" s="13"/>
      <c r="DIW20" s="13"/>
      <c r="DIX20" s="13"/>
      <c r="DIY20" s="13"/>
      <c r="DIZ20" s="13"/>
      <c r="DJA20" s="13"/>
      <c r="DJB20" s="13"/>
      <c r="DJC20" s="13"/>
      <c r="DJD20" s="13"/>
      <c r="DJE20" s="13"/>
      <c r="DJF20" s="13"/>
      <c r="DJG20" s="13"/>
      <c r="DJH20" s="13"/>
      <c r="DJI20" s="13"/>
      <c r="DJJ20" s="13"/>
      <c r="DJK20" s="13"/>
      <c r="DJL20" s="13"/>
      <c r="DJM20" s="13"/>
      <c r="DJN20" s="13"/>
      <c r="DJO20" s="13"/>
      <c r="DJP20" s="13"/>
      <c r="DJQ20" s="13"/>
      <c r="DJR20" s="13"/>
      <c r="DJS20" s="13"/>
      <c r="DJT20" s="13"/>
      <c r="DJU20" s="13"/>
      <c r="DJV20" s="13"/>
      <c r="DJW20" s="13"/>
      <c r="DJX20" s="13"/>
      <c r="DJY20" s="13"/>
      <c r="DJZ20" s="13"/>
      <c r="DKA20" s="13"/>
      <c r="DKB20" s="13"/>
      <c r="DKC20" s="13"/>
      <c r="DKD20" s="13"/>
      <c r="DKE20" s="13"/>
      <c r="DKF20" s="13"/>
      <c r="DKG20" s="13"/>
      <c r="DKH20" s="13"/>
      <c r="DKI20" s="13"/>
      <c r="DKJ20" s="13"/>
      <c r="DKK20" s="13"/>
      <c r="DKL20" s="13"/>
      <c r="DKM20" s="13"/>
      <c r="DKN20" s="13"/>
      <c r="DKO20" s="13"/>
      <c r="DKP20" s="13"/>
      <c r="DKQ20" s="13"/>
      <c r="DKR20" s="13"/>
      <c r="DKS20" s="13"/>
      <c r="DKT20" s="13"/>
      <c r="DKU20" s="13"/>
      <c r="DKV20" s="13"/>
      <c r="DKW20" s="13"/>
      <c r="DKX20" s="13"/>
      <c r="DKY20" s="13"/>
      <c r="DKZ20" s="13"/>
      <c r="DLA20" s="13"/>
      <c r="DLB20" s="13"/>
      <c r="DLC20" s="13"/>
      <c r="DLD20" s="13"/>
      <c r="DLE20" s="13"/>
      <c r="DLF20" s="13"/>
      <c r="DLG20" s="13"/>
      <c r="DLH20" s="13"/>
      <c r="DLI20" s="13"/>
      <c r="DLJ20" s="13"/>
      <c r="DLK20" s="13"/>
      <c r="DLL20" s="13"/>
      <c r="DLM20" s="13"/>
      <c r="DLN20" s="13"/>
      <c r="DLO20" s="13"/>
      <c r="DLP20" s="13"/>
      <c r="DLQ20" s="13"/>
      <c r="DLR20" s="13"/>
      <c r="DLS20" s="13"/>
      <c r="DLT20" s="13"/>
      <c r="DLU20" s="13"/>
      <c r="DLV20" s="13"/>
      <c r="DLW20" s="13"/>
      <c r="DLX20" s="13"/>
      <c r="DLY20" s="13"/>
      <c r="DLZ20" s="13"/>
      <c r="DMA20" s="13"/>
      <c r="DMB20" s="13"/>
      <c r="DMC20" s="13"/>
      <c r="DMD20" s="13"/>
      <c r="DME20" s="13"/>
      <c r="DMF20" s="13"/>
      <c r="DMG20" s="13"/>
      <c r="DMH20" s="13"/>
      <c r="DMI20" s="13"/>
      <c r="DMJ20" s="13"/>
      <c r="DMK20" s="13"/>
      <c r="DML20" s="13"/>
      <c r="DMM20" s="13"/>
      <c r="DMN20" s="13"/>
      <c r="DMO20" s="13"/>
      <c r="DMP20" s="13"/>
      <c r="DMQ20" s="13"/>
      <c r="DMR20" s="13"/>
      <c r="DMS20" s="13"/>
      <c r="DMT20" s="13"/>
      <c r="DMU20" s="13"/>
      <c r="DMV20" s="13"/>
      <c r="DMW20" s="13"/>
      <c r="DMX20" s="13"/>
      <c r="DMY20" s="13"/>
      <c r="DMZ20" s="13"/>
      <c r="DNA20" s="13"/>
      <c r="DNB20" s="13"/>
      <c r="DNC20" s="13"/>
      <c r="DND20" s="13"/>
      <c r="DNE20" s="13"/>
      <c r="DNF20" s="13"/>
      <c r="DNG20" s="13"/>
      <c r="DNH20" s="13"/>
      <c r="DNI20" s="13"/>
      <c r="DNJ20" s="13"/>
      <c r="DNK20" s="13"/>
      <c r="DNL20" s="13"/>
      <c r="DNM20" s="13"/>
      <c r="DNN20" s="13"/>
      <c r="DNO20" s="13"/>
      <c r="DNP20" s="13"/>
      <c r="DNQ20" s="13"/>
      <c r="DNR20" s="13"/>
      <c r="DNS20" s="13"/>
      <c r="DNT20" s="13"/>
      <c r="DNU20" s="13"/>
      <c r="DNV20" s="13"/>
      <c r="DNW20" s="13"/>
      <c r="DNX20" s="13"/>
      <c r="DNY20" s="13"/>
      <c r="DNZ20" s="13"/>
      <c r="DOA20" s="13"/>
      <c r="DOB20" s="13"/>
      <c r="DOC20" s="13"/>
      <c r="DOD20" s="13"/>
      <c r="DOE20" s="13"/>
      <c r="DOF20" s="13"/>
      <c r="DOG20" s="13"/>
      <c r="DOH20" s="13"/>
      <c r="DOI20" s="13"/>
      <c r="DOJ20" s="13"/>
      <c r="DOK20" s="13"/>
      <c r="DOL20" s="13"/>
      <c r="DOM20" s="13"/>
      <c r="DON20" s="13"/>
      <c r="DOO20" s="13"/>
      <c r="DOP20" s="13"/>
      <c r="DOQ20" s="13"/>
      <c r="DOR20" s="13"/>
      <c r="DOS20" s="13"/>
      <c r="DOT20" s="13"/>
      <c r="DOU20" s="13"/>
      <c r="DOV20" s="13"/>
      <c r="DOW20" s="13"/>
      <c r="DOX20" s="13"/>
      <c r="DOY20" s="13"/>
      <c r="DOZ20" s="13"/>
      <c r="DPA20" s="13"/>
      <c r="DPB20" s="13"/>
      <c r="DPC20" s="13"/>
      <c r="DPD20" s="13"/>
      <c r="DPE20" s="13"/>
      <c r="DPF20" s="13"/>
      <c r="DPG20" s="13"/>
      <c r="DPH20" s="13"/>
      <c r="DPI20" s="13"/>
      <c r="DPJ20" s="13"/>
      <c r="DPK20" s="13"/>
      <c r="DPL20" s="13"/>
      <c r="DPM20" s="13"/>
      <c r="DPN20" s="13"/>
      <c r="DPO20" s="13"/>
      <c r="DPP20" s="13"/>
      <c r="DPQ20" s="13"/>
      <c r="DPR20" s="13"/>
      <c r="DPS20" s="13"/>
      <c r="DPT20" s="13"/>
      <c r="DPU20" s="13"/>
      <c r="DPV20" s="13"/>
      <c r="DPW20" s="13"/>
      <c r="DPX20" s="13"/>
      <c r="DPY20" s="13"/>
      <c r="DPZ20" s="13"/>
      <c r="DQA20" s="13"/>
      <c r="DQB20" s="13"/>
      <c r="DQC20" s="13"/>
      <c r="DQD20" s="13"/>
      <c r="DQE20" s="13"/>
      <c r="DQF20" s="13"/>
      <c r="DQG20" s="13"/>
      <c r="DQH20" s="13"/>
      <c r="DQI20" s="13"/>
      <c r="DQJ20" s="13"/>
      <c r="DQK20" s="13"/>
      <c r="DQL20" s="13"/>
      <c r="DQM20" s="13"/>
      <c r="DQN20" s="13"/>
      <c r="DQO20" s="13"/>
      <c r="DQP20" s="13"/>
      <c r="DQQ20" s="13"/>
      <c r="DQR20" s="13"/>
      <c r="DQS20" s="13"/>
      <c r="DQT20" s="13"/>
      <c r="DQU20" s="13"/>
      <c r="DQV20" s="13"/>
      <c r="DQW20" s="13"/>
      <c r="DQX20" s="13"/>
      <c r="DQY20" s="13"/>
      <c r="DQZ20" s="13"/>
      <c r="DRA20" s="13"/>
      <c r="DRB20" s="13"/>
      <c r="DRC20" s="13"/>
      <c r="DRD20" s="13"/>
      <c r="DRE20" s="13"/>
      <c r="DRF20" s="13"/>
      <c r="DRG20" s="13"/>
      <c r="DRH20" s="13"/>
      <c r="DRI20" s="13"/>
      <c r="DRJ20" s="13"/>
      <c r="DRK20" s="13"/>
      <c r="DRL20" s="13"/>
      <c r="DRM20" s="13"/>
      <c r="DRN20" s="13"/>
      <c r="DRO20" s="13"/>
      <c r="DRP20" s="13"/>
      <c r="DRQ20" s="13"/>
      <c r="DRR20" s="13"/>
      <c r="DRS20" s="13"/>
      <c r="DRT20" s="13"/>
      <c r="DRU20" s="13"/>
      <c r="DRV20" s="13"/>
      <c r="DRW20" s="13"/>
      <c r="DRX20" s="13"/>
      <c r="DRY20" s="13"/>
      <c r="DRZ20" s="13"/>
      <c r="DSA20" s="13"/>
      <c r="DSB20" s="13"/>
      <c r="DSC20" s="13"/>
      <c r="DSD20" s="13"/>
      <c r="DSE20" s="13"/>
      <c r="DSF20" s="13"/>
      <c r="DSG20" s="13"/>
      <c r="DSH20" s="13"/>
      <c r="DSI20" s="13"/>
      <c r="DSJ20" s="13"/>
      <c r="DSK20" s="13"/>
      <c r="DSL20" s="13"/>
      <c r="DSM20" s="13"/>
      <c r="DSN20" s="13"/>
      <c r="DSO20" s="13"/>
      <c r="DSP20" s="13"/>
      <c r="DSQ20" s="13"/>
      <c r="DSR20" s="13"/>
      <c r="DSS20" s="13"/>
      <c r="DST20" s="13"/>
      <c r="DSU20" s="13"/>
      <c r="DSV20" s="13"/>
      <c r="DSW20" s="13"/>
      <c r="DSX20" s="13"/>
      <c r="DSY20" s="13"/>
      <c r="DSZ20" s="13"/>
      <c r="DTA20" s="13"/>
      <c r="DTB20" s="13"/>
      <c r="DTC20" s="13"/>
      <c r="DTD20" s="13"/>
      <c r="DTE20" s="13"/>
      <c r="DTF20" s="13"/>
      <c r="DTG20" s="13"/>
      <c r="DTH20" s="13"/>
      <c r="DTI20" s="13"/>
      <c r="DTJ20" s="13"/>
      <c r="DTK20" s="13"/>
      <c r="DTL20" s="13"/>
      <c r="DTM20" s="13"/>
      <c r="DTN20" s="13"/>
      <c r="DTO20" s="13"/>
      <c r="DTP20" s="13"/>
      <c r="DTQ20" s="13"/>
      <c r="DTR20" s="13"/>
      <c r="DTS20" s="13"/>
      <c r="DTT20" s="13"/>
      <c r="DTU20" s="13"/>
      <c r="DTV20" s="13"/>
      <c r="DTW20" s="13"/>
      <c r="DTX20" s="13"/>
      <c r="DTY20" s="13"/>
      <c r="DTZ20" s="13"/>
      <c r="DUA20" s="13"/>
      <c r="DUB20" s="13"/>
      <c r="DUC20" s="13"/>
      <c r="DUD20" s="13"/>
      <c r="DUE20" s="13"/>
      <c r="DUF20" s="13"/>
      <c r="DUG20" s="13"/>
      <c r="DUH20" s="13"/>
      <c r="DUI20" s="13"/>
      <c r="DUJ20" s="13"/>
      <c r="DUK20" s="13"/>
      <c r="DUL20" s="13"/>
      <c r="DUM20" s="13"/>
      <c r="DUN20" s="13"/>
      <c r="DUO20" s="13"/>
      <c r="DUP20" s="13"/>
      <c r="DUQ20" s="13"/>
      <c r="DUR20" s="13"/>
      <c r="DUS20" s="13"/>
      <c r="DUT20" s="13"/>
      <c r="DUU20" s="13"/>
      <c r="DUV20" s="13"/>
      <c r="DUW20" s="13"/>
      <c r="DUX20" s="13"/>
      <c r="DUY20" s="13"/>
      <c r="DUZ20" s="13"/>
      <c r="DVA20" s="13"/>
      <c r="DVB20" s="13"/>
      <c r="DVC20" s="13"/>
      <c r="DVD20" s="13"/>
      <c r="DVE20" s="13"/>
      <c r="DVF20" s="13"/>
      <c r="DVG20" s="13"/>
      <c r="DVH20" s="13"/>
      <c r="DVI20" s="13"/>
      <c r="DVJ20" s="13"/>
      <c r="DVK20" s="13"/>
      <c r="DVL20" s="13"/>
      <c r="DVM20" s="13"/>
      <c r="DVN20" s="13"/>
      <c r="DVO20" s="13"/>
      <c r="DVP20" s="13"/>
      <c r="DVQ20" s="13"/>
      <c r="DVR20" s="13"/>
      <c r="DVS20" s="13"/>
      <c r="DVT20" s="13"/>
      <c r="DVU20" s="13"/>
      <c r="DVV20" s="13"/>
      <c r="DVW20" s="13"/>
      <c r="DVX20" s="13"/>
      <c r="DVY20" s="13"/>
      <c r="DVZ20" s="13"/>
      <c r="DWA20" s="13"/>
      <c r="DWB20" s="13"/>
      <c r="DWC20" s="13"/>
      <c r="DWD20" s="13"/>
      <c r="DWE20" s="13"/>
      <c r="DWF20" s="13"/>
      <c r="DWG20" s="13"/>
      <c r="DWH20" s="13"/>
      <c r="DWI20" s="13"/>
      <c r="DWJ20" s="13"/>
      <c r="DWK20" s="13"/>
      <c r="DWL20" s="13"/>
      <c r="DWM20" s="13"/>
      <c r="DWN20" s="13"/>
      <c r="DWO20" s="13"/>
      <c r="DWP20" s="13"/>
      <c r="DWQ20" s="13"/>
      <c r="DWR20" s="13"/>
      <c r="DWS20" s="13"/>
      <c r="DWT20" s="13"/>
      <c r="DWU20" s="13"/>
      <c r="DWV20" s="13"/>
      <c r="DWW20" s="13"/>
      <c r="DWX20" s="13"/>
      <c r="DWY20" s="13"/>
      <c r="DWZ20" s="13"/>
      <c r="DXA20" s="13"/>
      <c r="DXB20" s="13"/>
      <c r="DXC20" s="13"/>
      <c r="DXD20" s="13"/>
      <c r="DXE20" s="13"/>
      <c r="DXF20" s="13"/>
      <c r="DXG20" s="13"/>
      <c r="DXH20" s="13"/>
      <c r="DXI20" s="13"/>
      <c r="DXJ20" s="13"/>
      <c r="DXK20" s="13"/>
      <c r="DXL20" s="13"/>
      <c r="DXM20" s="13"/>
      <c r="DXN20" s="13"/>
      <c r="DXO20" s="13"/>
      <c r="DXP20" s="13"/>
      <c r="DXQ20" s="13"/>
      <c r="DXR20" s="13"/>
      <c r="DXS20" s="13"/>
      <c r="DXT20" s="13"/>
      <c r="DXU20" s="13"/>
      <c r="DXV20" s="13"/>
      <c r="DXW20" s="13"/>
      <c r="DXX20" s="13"/>
      <c r="DXY20" s="13"/>
      <c r="DXZ20" s="13"/>
      <c r="DYA20" s="13"/>
      <c r="DYB20" s="13"/>
      <c r="DYC20" s="13"/>
      <c r="DYD20" s="13"/>
      <c r="DYE20" s="13"/>
      <c r="DYF20" s="13"/>
      <c r="DYG20" s="13"/>
      <c r="DYH20" s="13"/>
      <c r="DYI20" s="13"/>
      <c r="DYJ20" s="13"/>
      <c r="DYK20" s="13"/>
      <c r="DYL20" s="13"/>
      <c r="DYM20" s="13"/>
      <c r="DYN20" s="13"/>
      <c r="DYO20" s="13"/>
      <c r="DYP20" s="13"/>
      <c r="DYQ20" s="13"/>
      <c r="DYR20" s="13"/>
      <c r="DYS20" s="13"/>
      <c r="DYT20" s="13"/>
      <c r="DYU20" s="13"/>
      <c r="DYV20" s="13"/>
      <c r="DYW20" s="13"/>
      <c r="DYX20" s="13"/>
      <c r="DYY20" s="13"/>
      <c r="DYZ20" s="13"/>
      <c r="DZA20" s="13"/>
      <c r="DZB20" s="13"/>
      <c r="DZC20" s="13"/>
      <c r="DZD20" s="13"/>
      <c r="DZE20" s="13"/>
      <c r="DZF20" s="13"/>
      <c r="DZG20" s="13"/>
      <c r="DZH20" s="13"/>
      <c r="DZI20" s="13"/>
      <c r="DZJ20" s="13"/>
      <c r="DZK20" s="13"/>
      <c r="DZL20" s="13"/>
      <c r="DZM20" s="13"/>
      <c r="DZN20" s="13"/>
      <c r="DZO20" s="13"/>
      <c r="DZP20" s="13"/>
      <c r="DZQ20" s="13"/>
      <c r="DZR20" s="13"/>
      <c r="DZS20" s="13"/>
      <c r="DZT20" s="13"/>
      <c r="DZU20" s="13"/>
      <c r="DZV20" s="13"/>
      <c r="DZW20" s="13"/>
      <c r="DZX20" s="13"/>
      <c r="DZY20" s="13"/>
      <c r="DZZ20" s="13"/>
      <c r="EAA20" s="13"/>
      <c r="EAB20" s="13"/>
      <c r="EAC20" s="13"/>
      <c r="EAD20" s="13"/>
      <c r="EAE20" s="13"/>
      <c r="EAF20" s="13"/>
      <c r="EAG20" s="13"/>
      <c r="EAH20" s="13"/>
      <c r="EAI20" s="13"/>
      <c r="EAJ20" s="13"/>
      <c r="EAK20" s="13"/>
      <c r="EAL20" s="13"/>
      <c r="EAM20" s="13"/>
      <c r="EAN20" s="13"/>
      <c r="EAO20" s="13"/>
      <c r="EAP20" s="13"/>
      <c r="EAQ20" s="13"/>
      <c r="EAR20" s="13"/>
      <c r="EAS20" s="13"/>
      <c r="EAT20" s="13"/>
      <c r="EAU20" s="13"/>
      <c r="EAV20" s="13"/>
      <c r="EAW20" s="13"/>
      <c r="EAX20" s="13"/>
      <c r="EAY20" s="13"/>
      <c r="EAZ20" s="13"/>
      <c r="EBA20" s="13"/>
      <c r="EBB20" s="13"/>
      <c r="EBC20" s="13"/>
      <c r="EBD20" s="13"/>
      <c r="EBE20" s="13"/>
      <c r="EBF20" s="13"/>
      <c r="EBG20" s="13"/>
      <c r="EBH20" s="13"/>
      <c r="EBI20" s="13"/>
      <c r="EBJ20" s="13"/>
      <c r="EBK20" s="13"/>
      <c r="EBL20" s="13"/>
      <c r="EBM20" s="13"/>
      <c r="EBN20" s="13"/>
      <c r="EBO20" s="13"/>
      <c r="EBP20" s="13"/>
      <c r="EBQ20" s="13"/>
      <c r="EBR20" s="13"/>
      <c r="EBS20" s="13"/>
      <c r="EBT20" s="13"/>
      <c r="EBU20" s="13"/>
      <c r="EBV20" s="13"/>
      <c r="EBW20" s="13"/>
      <c r="EBX20" s="13"/>
      <c r="EBY20" s="13"/>
      <c r="EBZ20" s="13"/>
      <c r="ECA20" s="13"/>
      <c r="ECB20" s="13"/>
      <c r="ECC20" s="13"/>
      <c r="ECD20" s="13"/>
      <c r="ECE20" s="13"/>
      <c r="ECF20" s="13"/>
      <c r="ECG20" s="13"/>
      <c r="ECH20" s="13"/>
      <c r="ECI20" s="13"/>
      <c r="ECJ20" s="13"/>
      <c r="ECK20" s="13"/>
      <c r="ECL20" s="13"/>
      <c r="ECM20" s="13"/>
      <c r="ECN20" s="13"/>
      <c r="ECO20" s="13"/>
      <c r="ECP20" s="13"/>
      <c r="ECQ20" s="13"/>
      <c r="ECR20" s="13"/>
      <c r="ECS20" s="13"/>
      <c r="ECT20" s="13"/>
      <c r="ECU20" s="13"/>
      <c r="ECV20" s="13"/>
      <c r="ECW20" s="13"/>
      <c r="ECX20" s="13"/>
      <c r="ECY20" s="13"/>
      <c r="ECZ20" s="13"/>
      <c r="EDA20" s="13"/>
      <c r="EDB20" s="13"/>
      <c r="EDC20" s="13"/>
      <c r="EDD20" s="13"/>
      <c r="EDE20" s="13"/>
      <c r="EDF20" s="13"/>
      <c r="EDG20" s="13"/>
      <c r="EDH20" s="13"/>
      <c r="EDI20" s="13"/>
      <c r="EDJ20" s="13"/>
      <c r="EDK20" s="13"/>
      <c r="EDL20" s="13"/>
      <c r="EDM20" s="13"/>
      <c r="EDN20" s="13"/>
      <c r="EDO20" s="13"/>
      <c r="EDP20" s="13"/>
      <c r="EDQ20" s="13"/>
      <c r="EDR20" s="13"/>
      <c r="EDS20" s="13"/>
      <c r="EDT20" s="13"/>
      <c r="EDU20" s="13"/>
      <c r="EDV20" s="13"/>
      <c r="EDW20" s="13"/>
      <c r="EDX20" s="13"/>
      <c r="EDY20" s="13"/>
      <c r="EDZ20" s="13"/>
      <c r="EEA20" s="13"/>
      <c r="EEB20" s="13"/>
      <c r="EEC20" s="13"/>
      <c r="EED20" s="13"/>
      <c r="EEE20" s="13"/>
      <c r="EEF20" s="13"/>
      <c r="EEG20" s="13"/>
      <c r="EEH20" s="13"/>
      <c r="EEI20" s="13"/>
      <c r="EEJ20" s="13"/>
      <c r="EEK20" s="13"/>
      <c r="EEL20" s="13"/>
      <c r="EEM20" s="13"/>
      <c r="EEN20" s="13"/>
      <c r="EEO20" s="13"/>
      <c r="EEP20" s="13"/>
      <c r="EEQ20" s="13"/>
      <c r="EER20" s="13"/>
      <c r="EES20" s="13"/>
      <c r="EET20" s="13"/>
      <c r="EEU20" s="13"/>
      <c r="EEV20" s="13"/>
      <c r="EEW20" s="13"/>
      <c r="EEX20" s="13"/>
      <c r="EEY20" s="13"/>
      <c r="EEZ20" s="13"/>
      <c r="EFA20" s="13"/>
      <c r="EFB20" s="13"/>
      <c r="EFC20" s="13"/>
      <c r="EFD20" s="13"/>
      <c r="EFE20" s="13"/>
      <c r="EFF20" s="13"/>
      <c r="EFG20" s="13"/>
      <c r="EFH20" s="13"/>
      <c r="EFI20" s="13"/>
      <c r="EFJ20" s="13"/>
      <c r="EFK20" s="13"/>
      <c r="EFL20" s="13"/>
      <c r="EFM20" s="13"/>
      <c r="EFN20" s="13"/>
      <c r="EFO20" s="13"/>
      <c r="EFP20" s="13"/>
      <c r="EFQ20" s="13"/>
      <c r="EFR20" s="13"/>
      <c r="EFS20" s="13"/>
      <c r="EFT20" s="13"/>
      <c r="EFU20" s="13"/>
      <c r="EFV20" s="13"/>
      <c r="EFW20" s="13"/>
      <c r="EFX20" s="13"/>
      <c r="EFY20" s="13"/>
      <c r="EFZ20" s="13"/>
      <c r="EGA20" s="13"/>
      <c r="EGB20" s="13"/>
      <c r="EGC20" s="13"/>
      <c r="EGD20" s="13"/>
      <c r="EGE20" s="13"/>
      <c r="EGF20" s="13"/>
      <c r="EGG20" s="13"/>
      <c r="EGH20" s="13"/>
      <c r="EGI20" s="13"/>
      <c r="EGJ20" s="13"/>
      <c r="EGK20" s="13"/>
      <c r="EGL20" s="13"/>
      <c r="EGM20" s="13"/>
      <c r="EGN20" s="13"/>
      <c r="EGO20" s="13"/>
      <c r="EGP20" s="13"/>
      <c r="EGQ20" s="13"/>
      <c r="EGR20" s="13"/>
      <c r="EGS20" s="13"/>
      <c r="EGT20" s="13"/>
      <c r="EGU20" s="13"/>
      <c r="EGV20" s="13"/>
      <c r="EGW20" s="13"/>
      <c r="EGX20" s="13"/>
      <c r="EGY20" s="13"/>
      <c r="EGZ20" s="13"/>
      <c r="EHA20" s="13"/>
      <c r="EHB20" s="13"/>
      <c r="EHC20" s="13"/>
      <c r="EHD20" s="13"/>
      <c r="EHE20" s="13"/>
      <c r="EHF20" s="13"/>
      <c r="EHG20" s="13"/>
      <c r="EHH20" s="13"/>
      <c r="EHI20" s="13"/>
      <c r="EHJ20" s="13"/>
      <c r="EHK20" s="13"/>
      <c r="EHL20" s="13"/>
      <c r="EHM20" s="13"/>
      <c r="EHN20" s="13"/>
      <c r="EHO20" s="13"/>
      <c r="EHP20" s="13"/>
      <c r="EHQ20" s="13"/>
      <c r="EHR20" s="13"/>
      <c r="EHS20" s="13"/>
      <c r="EHT20" s="13"/>
      <c r="EHU20" s="13"/>
      <c r="EHV20" s="13"/>
      <c r="EHW20" s="13"/>
      <c r="EHX20" s="13"/>
      <c r="EHY20" s="13"/>
      <c r="EHZ20" s="13"/>
      <c r="EIA20" s="13"/>
      <c r="EIB20" s="13"/>
      <c r="EIC20" s="13"/>
      <c r="EID20" s="13"/>
      <c r="EIE20" s="13"/>
      <c r="EIF20" s="13"/>
      <c r="EIG20" s="13"/>
      <c r="EIH20" s="13"/>
      <c r="EII20" s="13"/>
      <c r="EIJ20" s="13"/>
      <c r="EIK20" s="13"/>
      <c r="EIL20" s="13"/>
      <c r="EIM20" s="13"/>
      <c r="EIN20" s="13"/>
      <c r="EIO20" s="13"/>
      <c r="EIP20" s="13"/>
      <c r="EIQ20" s="13"/>
      <c r="EIR20" s="13"/>
      <c r="EIS20" s="13"/>
      <c r="EIT20" s="13"/>
      <c r="EIU20" s="13"/>
      <c r="EIV20" s="13"/>
      <c r="EIW20" s="13"/>
      <c r="EIX20" s="13"/>
      <c r="EIY20" s="13"/>
      <c r="EIZ20" s="13"/>
      <c r="EJA20" s="13"/>
      <c r="EJB20" s="13"/>
      <c r="EJC20" s="13"/>
      <c r="EJD20" s="13"/>
      <c r="EJE20" s="13"/>
      <c r="EJF20" s="13"/>
      <c r="EJG20" s="13"/>
      <c r="EJH20" s="13"/>
      <c r="EJI20" s="13"/>
      <c r="EJJ20" s="13"/>
      <c r="EJK20" s="13"/>
      <c r="EJL20" s="13"/>
      <c r="EJM20" s="13"/>
      <c r="EJN20" s="13"/>
      <c r="EJO20" s="13"/>
      <c r="EJP20" s="13"/>
      <c r="EJQ20" s="13"/>
      <c r="EJR20" s="13"/>
      <c r="EJS20" s="13"/>
      <c r="EJT20" s="13"/>
      <c r="EJU20" s="13"/>
      <c r="EJV20" s="13"/>
      <c r="EJW20" s="13"/>
      <c r="EJX20" s="13"/>
      <c r="EJY20" s="13"/>
      <c r="EJZ20" s="13"/>
      <c r="EKA20" s="13"/>
      <c r="EKB20" s="13"/>
      <c r="EKC20" s="13"/>
      <c r="EKD20" s="13"/>
      <c r="EKE20" s="13"/>
      <c r="EKF20" s="13"/>
      <c r="EKG20" s="13"/>
      <c r="EKH20" s="13"/>
      <c r="EKI20" s="13"/>
      <c r="EKJ20" s="13"/>
      <c r="EKK20" s="13"/>
      <c r="EKL20" s="13"/>
      <c r="EKM20" s="13"/>
      <c r="EKN20" s="13"/>
      <c r="EKO20" s="13"/>
      <c r="EKP20" s="13"/>
      <c r="EKQ20" s="13"/>
      <c r="EKR20" s="13"/>
      <c r="EKS20" s="13"/>
      <c r="EKT20" s="13"/>
      <c r="EKU20" s="13"/>
      <c r="EKV20" s="13"/>
      <c r="EKW20" s="13"/>
      <c r="EKX20" s="13"/>
      <c r="EKY20" s="13"/>
      <c r="EKZ20" s="13"/>
      <c r="ELA20" s="13"/>
      <c r="ELB20" s="13"/>
      <c r="ELC20" s="13"/>
      <c r="ELD20" s="13"/>
      <c r="ELE20" s="13"/>
      <c r="ELF20" s="13"/>
      <c r="ELG20" s="13"/>
      <c r="ELH20" s="13"/>
      <c r="ELI20" s="13"/>
      <c r="ELJ20" s="13"/>
      <c r="ELK20" s="13"/>
      <c r="ELL20" s="13"/>
      <c r="ELM20" s="13"/>
      <c r="ELN20" s="13"/>
      <c r="ELO20" s="13"/>
      <c r="ELP20" s="13"/>
      <c r="ELQ20" s="13"/>
      <c r="ELR20" s="13"/>
      <c r="ELS20" s="13"/>
      <c r="ELT20" s="13"/>
      <c r="ELU20" s="13"/>
      <c r="ELV20" s="13"/>
      <c r="ELW20" s="13"/>
      <c r="ELX20" s="13"/>
      <c r="ELY20" s="13"/>
      <c r="ELZ20" s="13"/>
      <c r="EMA20" s="13"/>
      <c r="EMB20" s="13"/>
      <c r="EMC20" s="13"/>
      <c r="EMD20" s="13"/>
      <c r="EME20" s="13"/>
      <c r="EMF20" s="13"/>
      <c r="EMG20" s="13"/>
      <c r="EMH20" s="13"/>
      <c r="EMI20" s="13"/>
      <c r="EMJ20" s="13"/>
      <c r="EMK20" s="13"/>
      <c r="EML20" s="13"/>
      <c r="EMM20" s="13"/>
      <c r="EMN20" s="13"/>
      <c r="EMO20" s="13"/>
      <c r="EMP20" s="13"/>
      <c r="EMQ20" s="13"/>
      <c r="EMR20" s="13"/>
      <c r="EMS20" s="13"/>
      <c r="EMT20" s="13"/>
      <c r="EMU20" s="13"/>
      <c r="EMV20" s="13"/>
      <c r="EMW20" s="13"/>
      <c r="EMX20" s="13"/>
      <c r="EMY20" s="13"/>
      <c r="EMZ20" s="13"/>
      <c r="ENA20" s="13"/>
      <c r="ENB20" s="13"/>
      <c r="ENC20" s="13"/>
      <c r="END20" s="13"/>
      <c r="ENE20" s="13"/>
      <c r="ENF20" s="13"/>
      <c r="ENG20" s="13"/>
      <c r="ENH20" s="13"/>
      <c r="ENI20" s="13"/>
      <c r="ENJ20" s="13"/>
      <c r="ENK20" s="13"/>
      <c r="ENL20" s="13"/>
      <c r="ENM20" s="13"/>
      <c r="ENN20" s="13"/>
      <c r="ENO20" s="13"/>
      <c r="ENP20" s="13"/>
      <c r="ENQ20" s="13"/>
      <c r="ENR20" s="13"/>
      <c r="ENS20" s="13"/>
      <c r="ENT20" s="13"/>
      <c r="ENU20" s="13"/>
      <c r="ENV20" s="13"/>
      <c r="ENW20" s="13"/>
      <c r="ENX20" s="13"/>
      <c r="ENY20" s="13"/>
      <c r="ENZ20" s="13"/>
      <c r="EOA20" s="13"/>
      <c r="EOB20" s="13"/>
      <c r="EOC20" s="13"/>
      <c r="EOD20" s="13"/>
      <c r="EOE20" s="13"/>
      <c r="EOF20" s="13"/>
      <c r="EOG20" s="13"/>
      <c r="EOH20" s="13"/>
      <c r="EOI20" s="13"/>
      <c r="EOJ20" s="13"/>
      <c r="EOK20" s="13"/>
      <c r="EOL20" s="13"/>
      <c r="EOM20" s="13"/>
      <c r="EON20" s="13"/>
      <c r="EOO20" s="13"/>
      <c r="EOP20" s="13"/>
      <c r="EOQ20" s="13"/>
      <c r="EOR20" s="13"/>
      <c r="EOS20" s="13"/>
      <c r="EOT20" s="13"/>
      <c r="EOU20" s="13"/>
      <c r="EOV20" s="13"/>
      <c r="EOW20" s="13"/>
      <c r="EOX20" s="13"/>
      <c r="EOY20" s="13"/>
      <c r="EOZ20" s="13"/>
      <c r="EPA20" s="13"/>
      <c r="EPB20" s="13"/>
      <c r="EPC20" s="13"/>
      <c r="EPD20" s="13"/>
      <c r="EPE20" s="13"/>
      <c r="EPF20" s="13"/>
      <c r="EPG20" s="13"/>
      <c r="EPH20" s="13"/>
      <c r="EPI20" s="13"/>
      <c r="EPJ20" s="13"/>
      <c r="EPK20" s="13"/>
      <c r="EPL20" s="13"/>
      <c r="EPM20" s="13"/>
      <c r="EPN20" s="13"/>
      <c r="EPO20" s="13"/>
      <c r="EPP20" s="13"/>
      <c r="EPQ20" s="13"/>
      <c r="EPR20" s="13"/>
      <c r="EPS20" s="13"/>
      <c r="EPT20" s="13"/>
      <c r="EPU20" s="13"/>
      <c r="EPV20" s="13"/>
      <c r="EPW20" s="13"/>
      <c r="EPX20" s="13"/>
      <c r="EPY20" s="13"/>
      <c r="EPZ20" s="13"/>
      <c r="EQA20" s="13"/>
      <c r="EQB20" s="13"/>
      <c r="EQC20" s="13"/>
      <c r="EQD20" s="13"/>
      <c r="EQE20" s="13"/>
      <c r="EQF20" s="13"/>
      <c r="EQG20" s="13"/>
      <c r="EQH20" s="13"/>
      <c r="EQI20" s="13"/>
      <c r="EQJ20" s="13"/>
      <c r="EQK20" s="13"/>
      <c r="EQL20" s="13"/>
      <c r="EQM20" s="13"/>
      <c r="EQN20" s="13"/>
      <c r="EQO20" s="13"/>
      <c r="EQP20" s="13"/>
      <c r="EQQ20" s="13"/>
      <c r="EQR20" s="13"/>
      <c r="EQS20" s="13"/>
      <c r="EQT20" s="13"/>
      <c r="EQU20" s="13"/>
      <c r="EQV20" s="13"/>
      <c r="EQW20" s="13"/>
      <c r="EQX20" s="13"/>
      <c r="EQY20" s="13"/>
      <c r="EQZ20" s="13"/>
      <c r="ERA20" s="13"/>
      <c r="ERB20" s="13"/>
      <c r="ERC20" s="13"/>
      <c r="ERD20" s="13"/>
      <c r="ERE20" s="13"/>
      <c r="ERF20" s="13"/>
      <c r="ERG20" s="13"/>
      <c r="ERH20" s="13"/>
      <c r="ERI20" s="13"/>
      <c r="ERJ20" s="13"/>
      <c r="ERK20" s="13"/>
      <c r="ERL20" s="13"/>
      <c r="ERM20" s="13"/>
      <c r="ERN20" s="13"/>
      <c r="ERO20" s="13"/>
      <c r="ERP20" s="13"/>
      <c r="ERQ20" s="13"/>
      <c r="ERR20" s="13"/>
      <c r="ERS20" s="13"/>
      <c r="ERT20" s="13"/>
      <c r="ERU20" s="13"/>
      <c r="ERV20" s="13"/>
      <c r="ERW20" s="13"/>
      <c r="ERX20" s="13"/>
      <c r="ERY20" s="13"/>
      <c r="ERZ20" s="13"/>
      <c r="ESA20" s="13"/>
      <c r="ESB20" s="13"/>
      <c r="ESC20" s="13"/>
      <c r="ESD20" s="13"/>
      <c r="ESE20" s="13"/>
      <c r="ESF20" s="13"/>
      <c r="ESG20" s="13"/>
      <c r="ESH20" s="13"/>
      <c r="ESI20" s="13"/>
      <c r="ESJ20" s="13"/>
      <c r="ESK20" s="13"/>
      <c r="ESL20" s="13"/>
      <c r="ESM20" s="13"/>
      <c r="ESN20" s="13"/>
      <c r="ESO20" s="13"/>
      <c r="ESP20" s="13"/>
      <c r="ESQ20" s="13"/>
      <c r="ESR20" s="13"/>
      <c r="ESS20" s="13"/>
      <c r="EST20" s="13"/>
      <c r="ESU20" s="13"/>
      <c r="ESV20" s="13"/>
      <c r="ESW20" s="13"/>
      <c r="ESX20" s="13"/>
      <c r="ESY20" s="13"/>
      <c r="ESZ20" s="13"/>
      <c r="ETA20" s="13"/>
      <c r="ETB20" s="13"/>
      <c r="ETC20" s="13"/>
      <c r="ETD20" s="13"/>
      <c r="ETE20" s="13"/>
      <c r="ETF20" s="13"/>
      <c r="ETG20" s="13"/>
      <c r="ETH20" s="13"/>
      <c r="ETI20" s="13"/>
      <c r="ETJ20" s="13"/>
      <c r="ETK20" s="13"/>
      <c r="ETL20" s="13"/>
      <c r="ETM20" s="13"/>
      <c r="ETN20" s="13"/>
      <c r="ETO20" s="13"/>
      <c r="ETP20" s="13"/>
      <c r="ETQ20" s="13"/>
      <c r="ETR20" s="13"/>
      <c r="ETS20" s="13"/>
      <c r="ETT20" s="13"/>
      <c r="ETU20" s="13"/>
      <c r="ETV20" s="13"/>
      <c r="ETW20" s="13"/>
      <c r="ETX20" s="13"/>
      <c r="ETY20" s="13"/>
      <c r="ETZ20" s="13"/>
      <c r="EUA20" s="13"/>
      <c r="EUB20" s="13"/>
      <c r="EUC20" s="13"/>
      <c r="EUD20" s="13"/>
      <c r="EUE20" s="13"/>
      <c r="EUF20" s="13"/>
      <c r="EUG20" s="13"/>
      <c r="EUH20" s="13"/>
      <c r="EUI20" s="13"/>
      <c r="EUJ20" s="13"/>
      <c r="EUK20" s="13"/>
      <c r="EUL20" s="13"/>
      <c r="EUM20" s="13"/>
      <c r="EUN20" s="13"/>
      <c r="EUO20" s="13"/>
      <c r="EUP20" s="13"/>
      <c r="EUQ20" s="13"/>
      <c r="EUR20" s="13"/>
      <c r="EUS20" s="13"/>
      <c r="EUT20" s="13"/>
      <c r="EUU20" s="13"/>
      <c r="EUV20" s="13"/>
      <c r="EUW20" s="13"/>
      <c r="EUX20" s="13"/>
      <c r="EUY20" s="13"/>
      <c r="EUZ20" s="13"/>
      <c r="EVA20" s="13"/>
      <c r="EVB20" s="13"/>
      <c r="EVC20" s="13"/>
      <c r="EVD20" s="13"/>
      <c r="EVE20" s="13"/>
      <c r="EVF20" s="13"/>
      <c r="EVG20" s="13"/>
      <c r="EVH20" s="13"/>
      <c r="EVI20" s="13"/>
      <c r="EVJ20" s="13"/>
      <c r="EVK20" s="13"/>
      <c r="EVL20" s="13"/>
      <c r="EVM20" s="13"/>
      <c r="EVN20" s="13"/>
      <c r="EVO20" s="13"/>
      <c r="EVP20" s="13"/>
      <c r="EVQ20" s="13"/>
      <c r="EVR20" s="13"/>
      <c r="EVS20" s="13"/>
      <c r="EVT20" s="13"/>
      <c r="EVU20" s="13"/>
      <c r="EVV20" s="13"/>
      <c r="EVW20" s="13"/>
      <c r="EVX20" s="13"/>
      <c r="EVY20" s="13"/>
      <c r="EVZ20" s="13"/>
      <c r="EWA20" s="13"/>
      <c r="EWB20" s="13"/>
      <c r="EWC20" s="13"/>
      <c r="EWD20" s="13"/>
      <c r="EWE20" s="13"/>
      <c r="EWF20" s="13"/>
      <c r="EWG20" s="13"/>
      <c r="EWH20" s="13"/>
      <c r="EWI20" s="13"/>
      <c r="EWJ20" s="13"/>
      <c r="EWK20" s="13"/>
      <c r="EWL20" s="13"/>
      <c r="EWM20" s="13"/>
      <c r="EWN20" s="13"/>
      <c r="EWO20" s="13"/>
      <c r="EWP20" s="13"/>
      <c r="EWQ20" s="13"/>
      <c r="EWR20" s="13"/>
      <c r="EWS20" s="13"/>
      <c r="EWT20" s="13"/>
      <c r="EWU20" s="13"/>
      <c r="EWV20" s="13"/>
      <c r="EWW20" s="13"/>
      <c r="EWX20" s="13"/>
      <c r="EWY20" s="13"/>
      <c r="EWZ20" s="13"/>
      <c r="EXA20" s="13"/>
      <c r="EXB20" s="13"/>
      <c r="EXC20" s="13"/>
      <c r="EXD20" s="13"/>
      <c r="EXE20" s="13"/>
      <c r="EXF20" s="13"/>
      <c r="EXG20" s="13"/>
      <c r="EXH20" s="13"/>
      <c r="EXI20" s="13"/>
      <c r="EXJ20" s="13"/>
      <c r="EXK20" s="13"/>
      <c r="EXL20" s="13"/>
      <c r="EXM20" s="13"/>
      <c r="EXN20" s="13"/>
      <c r="EXO20" s="13"/>
      <c r="EXP20" s="13"/>
      <c r="EXQ20" s="13"/>
      <c r="EXR20" s="13"/>
      <c r="EXS20" s="13"/>
      <c r="EXT20" s="13"/>
      <c r="EXU20" s="13"/>
      <c r="EXV20" s="13"/>
      <c r="EXW20" s="13"/>
      <c r="EXX20" s="13"/>
      <c r="EXY20" s="13"/>
      <c r="EXZ20" s="13"/>
      <c r="EYA20" s="13"/>
      <c r="EYB20" s="13"/>
      <c r="EYC20" s="13"/>
      <c r="EYD20" s="13"/>
      <c r="EYE20" s="13"/>
      <c r="EYF20" s="13"/>
      <c r="EYG20" s="13"/>
      <c r="EYH20" s="13"/>
      <c r="EYI20" s="13"/>
      <c r="EYJ20" s="13"/>
      <c r="EYK20" s="13"/>
      <c r="EYL20" s="13"/>
      <c r="EYM20" s="13"/>
      <c r="EYN20" s="13"/>
      <c r="EYO20" s="13"/>
      <c r="EYP20" s="13"/>
      <c r="EYQ20" s="13"/>
      <c r="EYR20" s="13"/>
      <c r="EYS20" s="13"/>
      <c r="EYT20" s="13"/>
      <c r="EYU20" s="13"/>
      <c r="EYV20" s="13"/>
      <c r="EYW20" s="13"/>
      <c r="EYX20" s="13"/>
      <c r="EYY20" s="13"/>
      <c r="EYZ20" s="13"/>
      <c r="EZA20" s="13"/>
      <c r="EZB20" s="13"/>
      <c r="EZC20" s="13"/>
      <c r="EZD20" s="13"/>
      <c r="EZE20" s="13"/>
      <c r="EZF20" s="13"/>
      <c r="EZG20" s="13"/>
      <c r="EZH20" s="13"/>
      <c r="EZI20" s="13"/>
      <c r="EZJ20" s="13"/>
      <c r="EZK20" s="13"/>
      <c r="EZL20" s="13"/>
      <c r="EZM20" s="13"/>
      <c r="EZN20" s="13"/>
      <c r="EZO20" s="13"/>
      <c r="EZP20" s="13"/>
      <c r="EZQ20" s="13"/>
      <c r="EZR20" s="13"/>
      <c r="EZS20" s="13"/>
      <c r="EZT20" s="13"/>
      <c r="EZU20" s="13"/>
      <c r="EZV20" s="13"/>
      <c r="EZW20" s="13"/>
      <c r="EZX20" s="13"/>
      <c r="EZY20" s="13"/>
      <c r="EZZ20" s="13"/>
      <c r="FAA20" s="13"/>
      <c r="FAB20" s="13"/>
      <c r="FAC20" s="13"/>
      <c r="FAD20" s="13"/>
      <c r="FAE20" s="13"/>
      <c r="FAF20" s="13"/>
      <c r="FAG20" s="13"/>
      <c r="FAH20" s="13"/>
      <c r="FAI20" s="13"/>
      <c r="FAJ20" s="13"/>
      <c r="FAK20" s="13"/>
      <c r="FAL20" s="13"/>
      <c r="FAM20" s="13"/>
      <c r="FAN20" s="13"/>
      <c r="FAO20" s="13"/>
      <c r="FAP20" s="13"/>
      <c r="FAQ20" s="13"/>
      <c r="FAR20" s="13"/>
      <c r="FAS20" s="13"/>
      <c r="FAT20" s="13"/>
      <c r="FAU20" s="13"/>
      <c r="FAV20" s="13"/>
      <c r="FAW20" s="13"/>
      <c r="FAX20" s="13"/>
      <c r="FAY20" s="13"/>
      <c r="FAZ20" s="13"/>
      <c r="FBA20" s="13"/>
      <c r="FBB20" s="13"/>
      <c r="FBC20" s="13"/>
      <c r="FBD20" s="13"/>
      <c r="FBE20" s="13"/>
      <c r="FBF20" s="13"/>
      <c r="FBG20" s="13"/>
      <c r="FBH20" s="13"/>
      <c r="FBI20" s="13"/>
      <c r="FBJ20" s="13"/>
      <c r="FBK20" s="13"/>
      <c r="FBL20" s="13"/>
      <c r="FBM20" s="13"/>
      <c r="FBN20" s="13"/>
      <c r="FBO20" s="13"/>
      <c r="FBP20" s="13"/>
      <c r="FBQ20" s="13"/>
      <c r="FBR20" s="13"/>
      <c r="FBS20" s="13"/>
      <c r="FBT20" s="13"/>
      <c r="FBU20" s="13"/>
      <c r="FBV20" s="13"/>
      <c r="FBW20" s="13"/>
      <c r="FBX20" s="13"/>
      <c r="FBY20" s="13"/>
      <c r="FBZ20" s="13"/>
      <c r="FCA20" s="13"/>
      <c r="FCB20" s="13"/>
      <c r="FCC20" s="13"/>
      <c r="FCD20" s="13"/>
      <c r="FCE20" s="13"/>
      <c r="FCF20" s="13"/>
      <c r="FCG20" s="13"/>
      <c r="FCH20" s="13"/>
      <c r="FCI20" s="13"/>
      <c r="FCJ20" s="13"/>
      <c r="FCK20" s="13"/>
      <c r="FCL20" s="13"/>
      <c r="FCM20" s="13"/>
      <c r="FCN20" s="13"/>
      <c r="FCO20" s="13"/>
      <c r="FCP20" s="13"/>
      <c r="FCQ20" s="13"/>
      <c r="FCR20" s="13"/>
      <c r="FCS20" s="13"/>
      <c r="FCT20" s="13"/>
      <c r="FCU20" s="13"/>
      <c r="FCV20" s="13"/>
      <c r="FCW20" s="13"/>
      <c r="FCX20" s="13"/>
      <c r="FCY20" s="13"/>
      <c r="FCZ20" s="13"/>
      <c r="FDA20" s="13"/>
      <c r="FDB20" s="13"/>
      <c r="FDC20" s="13"/>
      <c r="FDD20" s="13"/>
      <c r="FDE20" s="13"/>
      <c r="FDF20" s="13"/>
      <c r="FDG20" s="13"/>
      <c r="FDH20" s="13"/>
      <c r="FDI20" s="13"/>
      <c r="FDJ20" s="13"/>
      <c r="FDK20" s="13"/>
      <c r="FDL20" s="13"/>
      <c r="FDM20" s="13"/>
      <c r="FDN20" s="13"/>
      <c r="FDO20" s="13"/>
      <c r="FDP20" s="13"/>
      <c r="FDQ20" s="13"/>
      <c r="FDR20" s="13"/>
      <c r="FDS20" s="13"/>
      <c r="FDT20" s="13"/>
      <c r="FDU20" s="13"/>
      <c r="FDV20" s="13"/>
      <c r="FDW20" s="13"/>
      <c r="FDX20" s="13"/>
      <c r="FDY20" s="13"/>
      <c r="FDZ20" s="13"/>
      <c r="FEA20" s="13"/>
      <c r="FEB20" s="13"/>
      <c r="FEC20" s="13"/>
      <c r="FED20" s="13"/>
      <c r="FEE20" s="13"/>
      <c r="FEF20" s="13"/>
      <c r="FEG20" s="13"/>
      <c r="FEH20" s="13"/>
      <c r="FEI20" s="13"/>
      <c r="FEJ20" s="13"/>
      <c r="FEK20" s="13"/>
      <c r="FEL20" s="13"/>
      <c r="FEM20" s="13"/>
      <c r="FEN20" s="13"/>
      <c r="FEO20" s="13"/>
      <c r="FEP20" s="13"/>
      <c r="FEQ20" s="13"/>
      <c r="FER20" s="13"/>
      <c r="FES20" s="13"/>
      <c r="FET20" s="13"/>
      <c r="FEU20" s="13"/>
      <c r="FEV20" s="13"/>
      <c r="FEW20" s="13"/>
      <c r="FEX20" s="13"/>
      <c r="FEY20" s="13"/>
      <c r="FEZ20" s="13"/>
      <c r="FFA20" s="13"/>
      <c r="FFB20" s="13"/>
      <c r="FFC20" s="13"/>
      <c r="FFD20" s="13"/>
      <c r="FFE20" s="13"/>
      <c r="FFF20" s="13"/>
      <c r="FFG20" s="13"/>
      <c r="FFH20" s="13"/>
      <c r="FFI20" s="13"/>
      <c r="FFJ20" s="13"/>
      <c r="FFK20" s="13"/>
      <c r="FFL20" s="13"/>
      <c r="FFM20" s="13"/>
      <c r="FFN20" s="13"/>
      <c r="FFO20" s="13"/>
      <c r="FFP20" s="13"/>
      <c r="FFQ20" s="13"/>
      <c r="FFR20" s="13"/>
      <c r="FFS20" s="13"/>
      <c r="FFT20" s="13"/>
      <c r="FFU20" s="13"/>
      <c r="FFV20" s="13"/>
      <c r="FFW20" s="13"/>
      <c r="FFX20" s="13"/>
      <c r="FFY20" s="13"/>
      <c r="FFZ20" s="13"/>
      <c r="FGA20" s="13"/>
      <c r="FGB20" s="13"/>
      <c r="FGC20" s="13"/>
      <c r="FGD20" s="13"/>
      <c r="FGE20" s="13"/>
      <c r="FGF20" s="13"/>
      <c r="FGG20" s="13"/>
      <c r="FGH20" s="13"/>
      <c r="FGI20" s="13"/>
      <c r="FGJ20" s="13"/>
      <c r="FGK20" s="13"/>
      <c r="FGL20" s="13"/>
      <c r="FGM20" s="13"/>
      <c r="FGN20" s="13"/>
      <c r="FGO20" s="13"/>
      <c r="FGP20" s="13"/>
      <c r="FGQ20" s="13"/>
      <c r="FGR20" s="13"/>
      <c r="FGS20" s="13"/>
      <c r="FGT20" s="13"/>
      <c r="FGU20" s="13"/>
      <c r="FGV20" s="13"/>
      <c r="FGW20" s="13"/>
      <c r="FGX20" s="13"/>
      <c r="FGY20" s="13"/>
      <c r="FGZ20" s="13"/>
      <c r="FHA20" s="13"/>
      <c r="FHB20" s="13"/>
      <c r="FHC20" s="13"/>
      <c r="FHD20" s="13"/>
      <c r="FHE20" s="13"/>
      <c r="FHF20" s="13"/>
      <c r="FHG20" s="13"/>
      <c r="FHH20" s="13"/>
      <c r="FHI20" s="13"/>
      <c r="FHJ20" s="13"/>
      <c r="FHK20" s="13"/>
      <c r="FHL20" s="13"/>
      <c r="FHM20" s="13"/>
      <c r="FHN20" s="13"/>
      <c r="FHO20" s="13"/>
      <c r="FHP20" s="13"/>
      <c r="FHQ20" s="13"/>
      <c r="FHR20" s="13"/>
      <c r="FHS20" s="13"/>
      <c r="FHT20" s="13"/>
      <c r="FHU20" s="13"/>
      <c r="FHV20" s="13"/>
      <c r="FHW20" s="13"/>
      <c r="FHX20" s="13"/>
      <c r="FHY20" s="13"/>
      <c r="FHZ20" s="13"/>
      <c r="FIA20" s="13"/>
      <c r="FIB20" s="13"/>
      <c r="FIC20" s="13"/>
      <c r="FID20" s="13"/>
      <c r="FIE20" s="13"/>
      <c r="FIF20" s="13"/>
      <c r="FIG20" s="13"/>
      <c r="FIH20" s="13"/>
      <c r="FII20" s="13"/>
      <c r="FIJ20" s="13"/>
      <c r="FIK20" s="13"/>
      <c r="FIL20" s="13"/>
      <c r="FIM20" s="13"/>
      <c r="FIN20" s="13"/>
      <c r="FIO20" s="13"/>
      <c r="FIP20" s="13"/>
      <c r="FIQ20" s="13"/>
      <c r="FIR20" s="13"/>
      <c r="FIS20" s="13"/>
      <c r="FIT20" s="13"/>
      <c r="FIU20" s="13"/>
      <c r="FIV20" s="13"/>
      <c r="FIW20" s="13"/>
      <c r="FIX20" s="13"/>
      <c r="FIY20" s="13"/>
      <c r="FIZ20" s="13"/>
      <c r="FJA20" s="13"/>
      <c r="FJB20" s="13"/>
      <c r="FJC20" s="13"/>
      <c r="FJD20" s="13"/>
      <c r="FJE20" s="13"/>
      <c r="FJF20" s="13"/>
      <c r="FJG20" s="13"/>
      <c r="FJH20" s="13"/>
      <c r="FJI20" s="13"/>
      <c r="FJJ20" s="13"/>
      <c r="FJK20" s="13"/>
      <c r="FJL20" s="13"/>
      <c r="FJM20" s="13"/>
      <c r="FJN20" s="13"/>
      <c r="FJO20" s="13"/>
      <c r="FJP20" s="13"/>
      <c r="FJQ20" s="13"/>
      <c r="FJR20" s="13"/>
      <c r="FJS20" s="13"/>
      <c r="FJT20" s="13"/>
      <c r="FJU20" s="13"/>
      <c r="FJV20" s="13"/>
      <c r="FJW20" s="13"/>
      <c r="FJX20" s="13"/>
      <c r="FJY20" s="13"/>
      <c r="FJZ20" s="13"/>
      <c r="FKA20" s="13"/>
      <c r="FKB20" s="13"/>
      <c r="FKC20" s="13"/>
      <c r="FKD20" s="13"/>
      <c r="FKE20" s="13"/>
      <c r="FKF20" s="13"/>
      <c r="FKG20" s="13"/>
      <c r="FKH20" s="13"/>
      <c r="FKI20" s="13"/>
      <c r="FKJ20" s="13"/>
      <c r="FKK20" s="13"/>
      <c r="FKL20" s="13"/>
      <c r="FKM20" s="13"/>
      <c r="FKN20" s="13"/>
      <c r="FKO20" s="13"/>
      <c r="FKP20" s="13"/>
      <c r="FKQ20" s="13"/>
      <c r="FKR20" s="13"/>
      <c r="FKS20" s="13"/>
      <c r="FKT20" s="13"/>
      <c r="FKU20" s="13"/>
      <c r="FKV20" s="13"/>
      <c r="FKW20" s="13"/>
      <c r="FKX20" s="13"/>
      <c r="FKY20" s="13"/>
      <c r="FKZ20" s="13"/>
      <c r="FLA20" s="13"/>
      <c r="FLB20" s="13"/>
      <c r="FLC20" s="13"/>
      <c r="FLD20" s="13"/>
      <c r="FLE20" s="13"/>
      <c r="FLF20" s="13"/>
      <c r="FLG20" s="13"/>
      <c r="FLH20" s="13"/>
      <c r="FLI20" s="13"/>
      <c r="FLJ20" s="13"/>
      <c r="FLK20" s="13"/>
      <c r="FLL20" s="13"/>
      <c r="FLM20" s="13"/>
      <c r="FLN20" s="13"/>
      <c r="FLO20" s="13"/>
      <c r="FLP20" s="13"/>
      <c r="FLQ20" s="13"/>
      <c r="FLR20" s="13"/>
      <c r="FLS20" s="13"/>
      <c r="FLT20" s="13"/>
      <c r="FLU20" s="13"/>
      <c r="FLV20" s="13"/>
      <c r="FLW20" s="13"/>
      <c r="FLX20" s="13"/>
      <c r="FLY20" s="13"/>
      <c r="FLZ20" s="13"/>
      <c r="FMA20" s="13"/>
      <c r="FMB20" s="13"/>
      <c r="FMC20" s="13"/>
      <c r="FMD20" s="13"/>
      <c r="FME20" s="13"/>
      <c r="FMF20" s="13"/>
      <c r="FMG20" s="13"/>
      <c r="FMH20" s="13"/>
      <c r="FMI20" s="13"/>
      <c r="FMJ20" s="13"/>
      <c r="FMK20" s="13"/>
      <c r="FML20" s="13"/>
      <c r="FMM20" s="13"/>
      <c r="FMN20" s="13"/>
      <c r="FMO20" s="13"/>
      <c r="FMP20" s="13"/>
      <c r="FMQ20" s="13"/>
      <c r="FMR20" s="13"/>
      <c r="FMS20" s="13"/>
      <c r="FMT20" s="13"/>
      <c r="FMU20" s="13"/>
      <c r="FMV20" s="13"/>
      <c r="FMW20" s="13"/>
      <c r="FMX20" s="13"/>
      <c r="FMY20" s="13"/>
      <c r="FMZ20" s="13"/>
      <c r="FNA20" s="13"/>
      <c r="FNB20" s="13"/>
      <c r="FNC20" s="13"/>
      <c r="FND20" s="13"/>
      <c r="FNE20" s="13"/>
      <c r="FNF20" s="13"/>
      <c r="FNG20" s="13"/>
      <c r="FNH20" s="13"/>
      <c r="FNI20" s="13"/>
      <c r="FNJ20" s="13"/>
      <c r="FNK20" s="13"/>
      <c r="FNL20" s="13"/>
      <c r="FNM20" s="13"/>
      <c r="FNN20" s="13"/>
      <c r="FNO20" s="13"/>
      <c r="FNP20" s="13"/>
      <c r="FNQ20" s="13"/>
      <c r="FNR20" s="13"/>
      <c r="FNS20" s="13"/>
      <c r="FNT20" s="13"/>
      <c r="FNU20" s="13"/>
      <c r="FNV20" s="13"/>
      <c r="FNW20" s="13"/>
      <c r="FNX20" s="13"/>
      <c r="FNY20" s="13"/>
      <c r="FNZ20" s="13"/>
      <c r="FOA20" s="13"/>
      <c r="FOB20" s="13"/>
      <c r="FOC20" s="13"/>
      <c r="FOD20" s="13"/>
      <c r="FOE20" s="13"/>
      <c r="FOF20" s="13"/>
      <c r="FOG20" s="13"/>
      <c r="FOH20" s="13"/>
      <c r="FOI20" s="13"/>
      <c r="FOJ20" s="13"/>
      <c r="FOK20" s="13"/>
      <c r="FOL20" s="13"/>
      <c r="FOM20" s="13"/>
      <c r="FON20" s="13"/>
      <c r="FOO20" s="13"/>
      <c r="FOP20" s="13"/>
      <c r="FOQ20" s="13"/>
      <c r="FOR20" s="13"/>
      <c r="FOS20" s="13"/>
      <c r="FOT20" s="13"/>
      <c r="FOU20" s="13"/>
      <c r="FOV20" s="13"/>
      <c r="FOW20" s="13"/>
      <c r="FOX20" s="13"/>
      <c r="FOY20" s="13"/>
      <c r="FOZ20" s="13"/>
      <c r="FPA20" s="13"/>
      <c r="FPB20" s="13"/>
      <c r="FPC20" s="13"/>
      <c r="FPD20" s="13"/>
      <c r="FPE20" s="13"/>
      <c r="FPF20" s="13"/>
      <c r="FPG20" s="13"/>
      <c r="FPH20" s="13"/>
      <c r="FPI20" s="13"/>
      <c r="FPJ20" s="13"/>
      <c r="FPK20" s="13"/>
      <c r="FPL20" s="13"/>
      <c r="FPM20" s="13"/>
      <c r="FPN20" s="13"/>
      <c r="FPO20" s="13"/>
      <c r="FPP20" s="13"/>
      <c r="FPQ20" s="13"/>
      <c r="FPR20" s="13"/>
      <c r="FPS20" s="13"/>
      <c r="FPT20" s="13"/>
      <c r="FPU20" s="13"/>
      <c r="FPV20" s="13"/>
      <c r="FPW20" s="13"/>
      <c r="FPX20" s="13"/>
      <c r="FPY20" s="13"/>
      <c r="FPZ20" s="13"/>
      <c r="FQA20" s="13"/>
      <c r="FQB20" s="13"/>
      <c r="FQC20" s="13"/>
      <c r="FQD20" s="13"/>
      <c r="FQE20" s="13"/>
      <c r="FQF20" s="13"/>
      <c r="FQG20" s="13"/>
      <c r="FQH20" s="13"/>
      <c r="FQI20" s="13"/>
      <c r="FQJ20" s="13"/>
      <c r="FQK20" s="13"/>
      <c r="FQL20" s="13"/>
      <c r="FQM20" s="13"/>
      <c r="FQN20" s="13"/>
      <c r="FQO20" s="13"/>
      <c r="FQP20" s="13"/>
      <c r="FQQ20" s="13"/>
      <c r="FQR20" s="13"/>
      <c r="FQS20" s="13"/>
      <c r="FQT20" s="13"/>
      <c r="FQU20" s="13"/>
      <c r="FQV20" s="13"/>
      <c r="FQW20" s="13"/>
      <c r="FQX20" s="13"/>
      <c r="FQY20" s="13"/>
      <c r="FQZ20" s="13"/>
      <c r="FRA20" s="13"/>
      <c r="FRB20" s="13"/>
      <c r="FRC20" s="13"/>
      <c r="FRD20" s="13"/>
      <c r="FRE20" s="13"/>
      <c r="FRF20" s="13"/>
      <c r="FRG20" s="13"/>
      <c r="FRH20" s="13"/>
      <c r="FRI20" s="13"/>
      <c r="FRJ20" s="13"/>
      <c r="FRK20" s="13"/>
      <c r="FRL20" s="13"/>
      <c r="FRM20" s="13"/>
      <c r="FRN20" s="13"/>
      <c r="FRO20" s="13"/>
      <c r="FRP20" s="13"/>
      <c r="FRQ20" s="13"/>
      <c r="FRR20" s="13"/>
      <c r="FRS20" s="13"/>
      <c r="FRT20" s="13"/>
      <c r="FRU20" s="13"/>
      <c r="FRV20" s="13"/>
      <c r="FRW20" s="13"/>
      <c r="FRX20" s="13"/>
      <c r="FRY20" s="13"/>
      <c r="FRZ20" s="13"/>
      <c r="FSA20" s="13"/>
      <c r="FSB20" s="13"/>
      <c r="FSC20" s="13"/>
    </row>
    <row r="21" spans="1:4553" s="42" customFormat="1">
      <c r="A21" s="38" t="s">
        <v>5</v>
      </c>
      <c r="B21" s="39"/>
      <c r="C21" s="40"/>
      <c r="D21" s="40"/>
      <c r="E21" s="40"/>
      <c r="F21" s="40"/>
      <c r="G21" s="41" t="str">
        <f t="shared" ref="G21" si="32">IFERROR(G20/B20-1,"N/A")</f>
        <v>N/A</v>
      </c>
      <c r="H21" s="371" t="str">
        <f>IFERROR(H19/C19-1,"N/A")</f>
        <v>N/A</v>
      </c>
      <c r="I21" s="371" t="str">
        <f>IFERROR(I19/D19-1,"N/A")</f>
        <v>N/A</v>
      </c>
      <c r="J21" s="371" t="str">
        <f t="shared" ref="J21:K21" si="33">IFERROR(J19/E19-1,"N/A")</f>
        <v>N/A</v>
      </c>
      <c r="K21" s="371" t="str">
        <f t="shared" si="33"/>
        <v>N/A</v>
      </c>
      <c r="L21" s="41" t="str">
        <f>IFERROR(L19/G19-1,"N/A")</f>
        <v>N/A</v>
      </c>
      <c r="M21" s="371" t="str">
        <f>IFERROR(M19/H19-1,"N/A")</f>
        <v>N/A</v>
      </c>
      <c r="N21" s="371" t="str">
        <f>IFERROR(N19/I19-1,"N/A")</f>
        <v>N/A</v>
      </c>
      <c r="O21" s="371" t="str">
        <f t="shared" ref="O21" si="34">IFERROR(O19/J19-1,"N/A")</f>
        <v>N/A</v>
      </c>
      <c r="P21" s="371" t="str">
        <f t="shared" ref="P21" si="35">IFERROR(P19/K19-1,"N/A")</f>
        <v>N/A</v>
      </c>
      <c r="Q21" s="41" t="str">
        <f>IFERROR(Q19/L19-1,"N/A")</f>
        <v>N/A</v>
      </c>
      <c r="R21" s="371" t="str">
        <f>IFERROR(R19/M19-1,"N/A")</f>
        <v>N/A</v>
      </c>
      <c r="S21" s="371" t="str">
        <f>IFERROR(S19/N19-1,"N/A")</f>
        <v>N/A</v>
      </c>
      <c r="T21" s="371" t="str">
        <f t="shared" ref="T21" si="36">IFERROR(T19/O19-1,"N/A")</f>
        <v>N/A</v>
      </c>
      <c r="U21" s="371" t="str">
        <f t="shared" ref="U21" si="37">IFERROR(U19/P19-1,"N/A")</f>
        <v>N/A</v>
      </c>
      <c r="V21" s="41" t="str">
        <f>IFERROR(V19/Q19-1,"N/A")</f>
        <v>N/A</v>
      </c>
      <c r="W21" s="371" t="str">
        <f>IFERROR(W19/R19-1,"N/A")</f>
        <v>N/A</v>
      </c>
      <c r="X21" s="371" t="str">
        <f>IFERROR(X19/S19-1,"N/A")</f>
        <v>N/A</v>
      </c>
      <c r="Y21" s="371" t="str">
        <f t="shared" ref="Y21" si="38">IFERROR(Y19/T19-1,"N/A")</f>
        <v>N/A</v>
      </c>
      <c r="Z21" s="371" t="str">
        <f t="shared" ref="Z21" si="39">IFERROR(Z19/U19-1,"N/A")</f>
        <v>N/A</v>
      </c>
      <c r="AA21" s="41" t="str">
        <f>IFERROR(AA19/V19-1,"N/A")</f>
        <v>N/A</v>
      </c>
      <c r="AB21" s="371" t="str">
        <f>IFERROR(AB19/W19-1,"N/A")</f>
        <v>N/A</v>
      </c>
      <c r="AC21" s="371" t="str">
        <f>IFERROR(AC19/X19-1,"N/A")</f>
        <v>N/A</v>
      </c>
      <c r="AD21" s="371" t="str">
        <f t="shared" ref="AD21" si="40">IFERROR(AD19/Y19-1,"N/A")</f>
        <v>N/A</v>
      </c>
      <c r="AE21" s="371" t="str">
        <f t="shared" ref="AE21" si="41">IFERROR(AE19/Z19-1,"N/A")</f>
        <v>N/A</v>
      </c>
      <c r="AF21" s="41" t="str">
        <f>IFERROR(AF19/AA19-1,"N/A")</f>
        <v>N/A</v>
      </c>
      <c r="AG21" s="360" t="str">
        <f>IFERROR(AG19/AF19-1,"N/A")</f>
        <v>N/A</v>
      </c>
      <c r="AH21" s="360" t="str">
        <f t="shared" ref="AH21:AJ21" si="42">IFERROR(AH19/AG19-1,"N/A")</f>
        <v>N/A</v>
      </c>
      <c r="AI21" s="360" t="str">
        <f t="shared" si="42"/>
        <v>N/A</v>
      </c>
      <c r="AJ21" s="360" t="str">
        <f t="shared" si="42"/>
        <v>N/A</v>
      </c>
      <c r="AK21" s="13"/>
      <c r="AL21" s="13"/>
      <c r="AM21" s="13"/>
      <c r="AN21" s="13"/>
      <c r="AO21" s="13"/>
      <c r="AP21" s="13"/>
      <c r="AQ21" s="13"/>
      <c r="AR21" s="13"/>
      <c r="AS21" s="13"/>
      <c r="AT21" s="13"/>
      <c r="AU21" s="13"/>
      <c r="AV21" s="13"/>
      <c r="AW21" s="13"/>
      <c r="AX21" s="13"/>
      <c r="AY21" s="13"/>
      <c r="AZ21" s="13"/>
      <c r="BA21" s="13"/>
      <c r="BB21" s="13"/>
      <c r="BC21" s="13"/>
      <c r="BD21" s="13"/>
      <c r="BE21" s="13"/>
      <c r="BF21" s="13"/>
      <c r="BG21" s="13"/>
      <c r="BH21" s="13"/>
      <c r="BI21" s="13"/>
      <c r="BJ21" s="13"/>
      <c r="BK21" s="13"/>
      <c r="BL21" s="13"/>
      <c r="BM21" s="13"/>
      <c r="BN21" s="13"/>
      <c r="BO21" s="13"/>
      <c r="BP21" s="13"/>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c r="CO21" s="13"/>
      <c r="CP21" s="13"/>
      <c r="CQ21" s="13"/>
      <c r="CR21" s="13"/>
      <c r="CS21" s="13"/>
      <c r="CT21" s="13"/>
      <c r="CU21" s="13"/>
      <c r="CV21" s="13"/>
      <c r="CW21" s="13"/>
      <c r="CX21" s="13"/>
      <c r="CY21" s="13"/>
      <c r="CZ21" s="13"/>
      <c r="DA21" s="13"/>
      <c r="DB21" s="13"/>
      <c r="DC21" s="13"/>
      <c r="DD21" s="13"/>
      <c r="DE21" s="13"/>
      <c r="DF21" s="13"/>
      <c r="DG21" s="13"/>
      <c r="DH21" s="13"/>
      <c r="DI21" s="13"/>
      <c r="DJ21" s="13"/>
      <c r="DK21" s="13"/>
      <c r="DL21" s="13"/>
      <c r="DM21" s="13"/>
      <c r="DN21" s="13"/>
      <c r="DO21" s="13"/>
      <c r="DP21" s="13"/>
      <c r="DQ21" s="13"/>
      <c r="DR21" s="13"/>
      <c r="DS21" s="13"/>
      <c r="DT21" s="13"/>
      <c r="DU21" s="13"/>
      <c r="DV21" s="13"/>
      <c r="DW21" s="13"/>
      <c r="DX21" s="13"/>
      <c r="DY21" s="13"/>
      <c r="DZ21" s="13"/>
      <c r="EA21" s="13"/>
      <c r="EB21" s="13"/>
      <c r="EC21" s="13"/>
      <c r="ED21" s="13"/>
      <c r="EE21" s="13"/>
      <c r="EF21" s="13"/>
      <c r="EG21" s="13"/>
      <c r="EH21" s="13"/>
      <c r="EI21" s="13"/>
      <c r="EJ21" s="13"/>
      <c r="EK21" s="13"/>
      <c r="EL21" s="13"/>
      <c r="EM21" s="13"/>
      <c r="EN21" s="13"/>
      <c r="EO21" s="13"/>
      <c r="EP21" s="13"/>
      <c r="EQ21" s="13"/>
      <c r="ER21" s="13"/>
      <c r="ES21" s="13"/>
      <c r="ET21" s="13"/>
      <c r="EU21" s="13"/>
      <c r="EV21" s="13"/>
      <c r="EW21" s="13"/>
      <c r="EX21" s="13"/>
      <c r="EY21" s="13"/>
      <c r="EZ21" s="13"/>
      <c r="FA21" s="13"/>
      <c r="FB21" s="13"/>
      <c r="FC21" s="13"/>
      <c r="FD21" s="13"/>
      <c r="FE21" s="13"/>
      <c r="FF21" s="13"/>
      <c r="FG21" s="13"/>
      <c r="FH21" s="13"/>
      <c r="FI21" s="13"/>
      <c r="FJ21" s="13"/>
      <c r="FK21" s="13"/>
      <c r="FL21" s="13"/>
      <c r="FM21" s="13"/>
      <c r="FN21" s="13"/>
      <c r="FO21" s="13"/>
      <c r="FP21" s="13"/>
      <c r="FQ21" s="13"/>
      <c r="FR21" s="13"/>
      <c r="FS21" s="13"/>
      <c r="FT21" s="13"/>
      <c r="FU21" s="13"/>
      <c r="FV21" s="13"/>
      <c r="FW21" s="13"/>
      <c r="FX21" s="13"/>
      <c r="FY21" s="13"/>
      <c r="FZ21" s="13"/>
      <c r="GA21" s="13"/>
      <c r="GB21" s="13"/>
      <c r="GC21" s="13"/>
      <c r="GD21" s="13"/>
      <c r="GE21" s="13"/>
      <c r="GF21" s="13"/>
      <c r="GG21" s="13"/>
      <c r="GH21" s="13"/>
      <c r="GI21" s="13"/>
      <c r="GJ21" s="13"/>
      <c r="GK21" s="13"/>
      <c r="GL21" s="13"/>
      <c r="GM21" s="13"/>
      <c r="GN21" s="13"/>
      <c r="GO21" s="13"/>
      <c r="GP21" s="13"/>
      <c r="GQ21" s="13"/>
      <c r="GR21" s="13"/>
      <c r="GS21" s="13"/>
      <c r="GT21" s="13"/>
      <c r="GU21" s="13"/>
      <c r="GV21" s="13"/>
      <c r="GW21" s="13"/>
      <c r="GX21" s="13"/>
      <c r="GY21" s="13"/>
      <c r="GZ21" s="13"/>
      <c r="HA21" s="13"/>
      <c r="HB21" s="13"/>
      <c r="HC21" s="13"/>
      <c r="HD21" s="13"/>
      <c r="HE21" s="13"/>
      <c r="HF21" s="13"/>
      <c r="HG21" s="13"/>
      <c r="HH21" s="13"/>
      <c r="HI21" s="13"/>
      <c r="HJ21" s="13"/>
      <c r="HK21" s="13"/>
      <c r="HL21" s="13"/>
      <c r="HM21" s="13"/>
      <c r="HN21" s="13"/>
      <c r="HO21" s="13"/>
      <c r="HP21" s="13"/>
      <c r="HQ21" s="13"/>
      <c r="HR21" s="13"/>
      <c r="HS21" s="13"/>
      <c r="HT21" s="13"/>
      <c r="HU21" s="13"/>
      <c r="HV21" s="13"/>
      <c r="HW21" s="13"/>
      <c r="HX21" s="13"/>
      <c r="HY21" s="13"/>
      <c r="HZ21" s="13"/>
      <c r="IA21" s="13"/>
      <c r="IB21" s="13"/>
      <c r="IC21" s="13"/>
      <c r="ID21" s="13"/>
      <c r="IE21" s="13"/>
      <c r="IF21" s="13"/>
      <c r="IG21" s="13"/>
      <c r="IH21" s="13"/>
      <c r="II21" s="13"/>
      <c r="IJ21" s="13"/>
      <c r="IK21" s="13"/>
      <c r="IL21" s="13"/>
      <c r="IM21" s="13"/>
      <c r="IN21" s="13"/>
      <c r="IO21" s="13"/>
      <c r="IP21" s="13"/>
      <c r="IQ21" s="13"/>
      <c r="IR21" s="13"/>
      <c r="IS21" s="13"/>
      <c r="IT21" s="13"/>
      <c r="IU21" s="13"/>
      <c r="IV21" s="13"/>
      <c r="IW21" s="13"/>
      <c r="IX21" s="13"/>
      <c r="IY21" s="13"/>
      <c r="IZ21" s="13"/>
      <c r="JA21" s="13"/>
      <c r="JB21" s="13"/>
      <c r="JC21" s="13"/>
      <c r="JD21" s="13"/>
      <c r="JE21" s="13"/>
      <c r="JF21" s="13"/>
      <c r="JG21" s="13"/>
      <c r="JH21" s="13"/>
      <c r="JI21" s="13"/>
      <c r="JJ21" s="13"/>
      <c r="JK21" s="13"/>
      <c r="JL21" s="13"/>
      <c r="JM21" s="13"/>
      <c r="JN21" s="13"/>
      <c r="JO21" s="13"/>
      <c r="JP21" s="13"/>
      <c r="JQ21" s="13"/>
      <c r="JR21" s="13"/>
      <c r="JS21" s="13"/>
      <c r="JT21" s="13"/>
      <c r="JU21" s="13"/>
      <c r="JV21" s="13"/>
      <c r="JW21" s="13"/>
      <c r="JX21" s="13"/>
      <c r="JY21" s="13"/>
      <c r="JZ21" s="13"/>
      <c r="KA21" s="13"/>
      <c r="KB21" s="13"/>
      <c r="KC21" s="13"/>
      <c r="KD21" s="13"/>
      <c r="KE21" s="13"/>
      <c r="KF21" s="13"/>
      <c r="KG21" s="13"/>
      <c r="KH21" s="13"/>
      <c r="KI21" s="13"/>
      <c r="KJ21" s="13"/>
      <c r="KK21" s="13"/>
      <c r="KL21" s="13"/>
      <c r="KM21" s="13"/>
      <c r="KN21" s="13"/>
      <c r="KO21" s="13"/>
      <c r="KP21" s="13"/>
      <c r="KQ21" s="13"/>
      <c r="KR21" s="13"/>
      <c r="KS21" s="13"/>
      <c r="KT21" s="13"/>
      <c r="KU21" s="13"/>
      <c r="KV21" s="13"/>
      <c r="KW21" s="13"/>
      <c r="KX21" s="13"/>
      <c r="KY21" s="13"/>
      <c r="KZ21" s="13"/>
      <c r="LA21" s="13"/>
      <c r="LB21" s="13"/>
      <c r="LC21" s="13"/>
      <c r="LD21" s="13"/>
      <c r="LE21" s="13"/>
      <c r="LF21" s="13"/>
      <c r="LG21" s="13"/>
      <c r="LH21" s="13"/>
      <c r="LI21" s="13"/>
      <c r="LJ21" s="13"/>
      <c r="LK21" s="13"/>
      <c r="LL21" s="13"/>
      <c r="LM21" s="13"/>
      <c r="LN21" s="13"/>
      <c r="LO21" s="13"/>
      <c r="LP21" s="13"/>
      <c r="LQ21" s="13"/>
      <c r="LR21" s="13"/>
      <c r="LS21" s="13"/>
      <c r="LT21" s="13"/>
      <c r="LU21" s="13"/>
      <c r="LV21" s="13"/>
      <c r="LW21" s="13"/>
      <c r="LX21" s="13"/>
      <c r="LY21" s="13"/>
      <c r="LZ21" s="13"/>
      <c r="MA21" s="13"/>
      <c r="MB21" s="13"/>
      <c r="MC21" s="13"/>
      <c r="MD21" s="13"/>
      <c r="ME21" s="13"/>
      <c r="MF21" s="13"/>
      <c r="MG21" s="13"/>
      <c r="MH21" s="13"/>
      <c r="MI21" s="13"/>
      <c r="MJ21" s="13"/>
      <c r="MK21" s="13"/>
      <c r="ML21" s="13"/>
      <c r="MM21" s="13"/>
      <c r="MN21" s="13"/>
      <c r="MO21" s="13"/>
      <c r="MP21" s="13"/>
      <c r="MQ21" s="13"/>
      <c r="MR21" s="13"/>
      <c r="MS21" s="13"/>
      <c r="MT21" s="13"/>
      <c r="MU21" s="13"/>
      <c r="MV21" s="13"/>
      <c r="MW21" s="13"/>
      <c r="MX21" s="13"/>
      <c r="MY21" s="13"/>
      <c r="MZ21" s="13"/>
      <c r="NA21" s="13"/>
      <c r="NB21" s="13"/>
      <c r="NC21" s="13"/>
      <c r="ND21" s="13"/>
      <c r="NE21" s="13"/>
      <c r="NF21" s="13"/>
      <c r="NG21" s="13"/>
      <c r="NH21" s="13"/>
      <c r="NI21" s="13"/>
      <c r="NJ21" s="13"/>
      <c r="NK21" s="13"/>
      <c r="NL21" s="13"/>
      <c r="NM21" s="13"/>
      <c r="NN21" s="13"/>
      <c r="NO21" s="13"/>
      <c r="NP21" s="13"/>
      <c r="NQ21" s="13"/>
      <c r="NR21" s="13"/>
      <c r="NS21" s="13"/>
      <c r="NT21" s="13"/>
      <c r="NU21" s="13"/>
      <c r="NV21" s="13"/>
      <c r="NW21" s="13"/>
      <c r="NX21" s="13"/>
      <c r="NY21" s="13"/>
      <c r="NZ21" s="13"/>
      <c r="OA21" s="13"/>
      <c r="OB21" s="13"/>
      <c r="OC21" s="13"/>
      <c r="OD21" s="13"/>
      <c r="OE21" s="13"/>
      <c r="OF21" s="13"/>
      <c r="OG21" s="13"/>
      <c r="OH21" s="13"/>
      <c r="OI21" s="13"/>
      <c r="OJ21" s="13"/>
      <c r="OK21" s="13"/>
      <c r="OL21" s="13"/>
      <c r="OM21" s="13"/>
      <c r="ON21" s="13"/>
      <c r="OO21" s="13"/>
      <c r="OP21" s="13"/>
      <c r="OQ21" s="13"/>
      <c r="OR21" s="13"/>
      <c r="OS21" s="13"/>
      <c r="OT21" s="13"/>
      <c r="OU21" s="13"/>
      <c r="OV21" s="13"/>
      <c r="OW21" s="13"/>
      <c r="OX21" s="13"/>
      <c r="OY21" s="13"/>
      <c r="OZ21" s="13"/>
      <c r="PA21" s="13"/>
      <c r="PB21" s="13"/>
      <c r="PC21" s="13"/>
      <c r="PD21" s="13"/>
      <c r="PE21" s="13"/>
      <c r="PF21" s="13"/>
      <c r="PG21" s="13"/>
      <c r="PH21" s="13"/>
      <c r="PI21" s="13"/>
      <c r="PJ21" s="13"/>
      <c r="PK21" s="13"/>
      <c r="PL21" s="13"/>
      <c r="PM21" s="13"/>
      <c r="PN21" s="13"/>
      <c r="PO21" s="13"/>
      <c r="PP21" s="13"/>
      <c r="PQ21" s="13"/>
      <c r="PR21" s="13"/>
      <c r="PS21" s="13"/>
      <c r="PT21" s="13"/>
      <c r="PU21" s="13"/>
      <c r="PV21" s="13"/>
      <c r="PW21" s="13"/>
      <c r="PX21" s="13"/>
      <c r="PY21" s="13"/>
      <c r="PZ21" s="13"/>
      <c r="QA21" s="13"/>
      <c r="QB21" s="13"/>
      <c r="QC21" s="13"/>
      <c r="QD21" s="13"/>
      <c r="QE21" s="13"/>
      <c r="QF21" s="13"/>
      <c r="QG21" s="13"/>
      <c r="QH21" s="13"/>
      <c r="QI21" s="13"/>
      <c r="QJ21" s="13"/>
      <c r="QK21" s="13"/>
      <c r="QL21" s="13"/>
      <c r="QM21" s="13"/>
      <c r="QN21" s="13"/>
      <c r="QO21" s="13"/>
      <c r="QP21" s="13"/>
      <c r="QQ21" s="13"/>
      <c r="QR21" s="13"/>
      <c r="QS21" s="13"/>
      <c r="QT21" s="13"/>
      <c r="QU21" s="13"/>
      <c r="QV21" s="13"/>
      <c r="QW21" s="13"/>
      <c r="QX21" s="13"/>
      <c r="QY21" s="13"/>
      <c r="QZ21" s="13"/>
      <c r="RA21" s="13"/>
      <c r="RB21" s="13"/>
      <c r="RC21" s="13"/>
      <c r="RD21" s="13"/>
      <c r="RE21" s="13"/>
      <c r="RF21" s="13"/>
      <c r="RG21" s="13"/>
      <c r="RH21" s="13"/>
      <c r="RI21" s="13"/>
      <c r="RJ21" s="13"/>
      <c r="RK21" s="13"/>
      <c r="RL21" s="13"/>
      <c r="RM21" s="13"/>
      <c r="RN21" s="13"/>
      <c r="RO21" s="13"/>
      <c r="RP21" s="13"/>
      <c r="RQ21" s="13"/>
      <c r="RR21" s="13"/>
      <c r="RS21" s="13"/>
      <c r="RT21" s="13"/>
      <c r="RU21" s="13"/>
      <c r="RV21" s="13"/>
      <c r="RW21" s="13"/>
      <c r="RX21" s="13"/>
      <c r="RY21" s="13"/>
      <c r="RZ21" s="13"/>
      <c r="SA21" s="13"/>
      <c r="SB21" s="13"/>
      <c r="SC21" s="13"/>
      <c r="SD21" s="13"/>
      <c r="SE21" s="13"/>
      <c r="SF21" s="13"/>
      <c r="SG21" s="13"/>
      <c r="SH21" s="13"/>
      <c r="SI21" s="13"/>
      <c r="SJ21" s="13"/>
      <c r="SK21" s="13"/>
      <c r="SL21" s="13"/>
      <c r="SM21" s="13"/>
      <c r="SN21" s="13"/>
      <c r="SO21" s="13"/>
      <c r="SP21" s="13"/>
      <c r="SQ21" s="13"/>
      <c r="SR21" s="13"/>
      <c r="SS21" s="13"/>
      <c r="ST21" s="13"/>
      <c r="SU21" s="13"/>
      <c r="SV21" s="13"/>
      <c r="SW21" s="13"/>
      <c r="SX21" s="13"/>
      <c r="SY21" s="13"/>
      <c r="SZ21" s="13"/>
      <c r="TA21" s="13"/>
      <c r="TB21" s="13"/>
      <c r="TC21" s="13"/>
      <c r="TD21" s="13"/>
      <c r="TE21" s="13"/>
      <c r="TF21" s="13"/>
      <c r="TG21" s="13"/>
      <c r="TH21" s="13"/>
      <c r="TI21" s="13"/>
      <c r="TJ21" s="13"/>
      <c r="TK21" s="13"/>
      <c r="TL21" s="13"/>
      <c r="TM21" s="13"/>
      <c r="TN21" s="13"/>
      <c r="TO21" s="13"/>
      <c r="TP21" s="13"/>
      <c r="TQ21" s="13"/>
      <c r="TR21" s="13"/>
      <c r="TS21" s="13"/>
      <c r="TT21" s="13"/>
      <c r="TU21" s="13"/>
      <c r="TV21" s="13"/>
      <c r="TW21" s="13"/>
      <c r="TX21" s="13"/>
      <c r="TY21" s="13"/>
      <c r="TZ21" s="13"/>
      <c r="UA21" s="13"/>
      <c r="UB21" s="13"/>
      <c r="UC21" s="13"/>
      <c r="UD21" s="13"/>
      <c r="UE21" s="13"/>
      <c r="UF21" s="13"/>
      <c r="UG21" s="13"/>
      <c r="UH21" s="13"/>
      <c r="UI21" s="13"/>
      <c r="UJ21" s="13"/>
      <c r="UK21" s="13"/>
      <c r="UL21" s="13"/>
      <c r="UM21" s="13"/>
      <c r="UN21" s="13"/>
      <c r="UO21" s="13"/>
      <c r="UP21" s="13"/>
      <c r="UQ21" s="13"/>
      <c r="UR21" s="13"/>
      <c r="US21" s="13"/>
      <c r="UT21" s="13"/>
      <c r="UU21" s="13"/>
      <c r="UV21" s="13"/>
      <c r="UW21" s="13"/>
      <c r="UX21" s="13"/>
      <c r="UY21" s="13"/>
      <c r="UZ21" s="13"/>
      <c r="VA21" s="13"/>
      <c r="VB21" s="13"/>
      <c r="VC21" s="13"/>
      <c r="VD21" s="13"/>
      <c r="VE21" s="13"/>
      <c r="VF21" s="13"/>
      <c r="VG21" s="13"/>
      <c r="VH21" s="13"/>
      <c r="VI21" s="13"/>
      <c r="VJ21" s="13"/>
      <c r="VK21" s="13"/>
      <c r="VL21" s="13"/>
      <c r="VM21" s="13"/>
      <c r="VN21" s="13"/>
      <c r="VO21" s="13"/>
      <c r="VP21" s="13"/>
      <c r="VQ21" s="13"/>
      <c r="VR21" s="13"/>
      <c r="VS21" s="13"/>
      <c r="VT21" s="13"/>
      <c r="VU21" s="13"/>
      <c r="VV21" s="13"/>
      <c r="VW21" s="13"/>
      <c r="VX21" s="13"/>
      <c r="VY21" s="13"/>
      <c r="VZ21" s="13"/>
      <c r="WA21" s="13"/>
      <c r="WB21" s="13"/>
      <c r="WC21" s="13"/>
      <c r="WD21" s="13"/>
      <c r="WE21" s="13"/>
      <c r="WF21" s="13"/>
      <c r="WG21" s="13"/>
      <c r="WH21" s="13"/>
      <c r="WI21" s="13"/>
      <c r="WJ21" s="13"/>
      <c r="WK21" s="13"/>
      <c r="WL21" s="13"/>
      <c r="WM21" s="13"/>
      <c r="WN21" s="13"/>
      <c r="WO21" s="13"/>
      <c r="WP21" s="13"/>
      <c r="WQ21" s="13"/>
      <c r="WR21" s="13"/>
      <c r="WS21" s="13"/>
      <c r="WT21" s="13"/>
      <c r="WU21" s="13"/>
      <c r="WV21" s="13"/>
      <c r="WW21" s="13"/>
      <c r="WX21" s="13"/>
      <c r="WY21" s="13"/>
      <c r="WZ21" s="13"/>
      <c r="XA21" s="13"/>
      <c r="XB21" s="13"/>
      <c r="XC21" s="13"/>
      <c r="XD21" s="13"/>
      <c r="XE21" s="13"/>
      <c r="XF21" s="13"/>
      <c r="XG21" s="13"/>
      <c r="XH21" s="13"/>
      <c r="XI21" s="13"/>
      <c r="XJ21" s="13"/>
      <c r="XK21" s="13"/>
      <c r="XL21" s="13"/>
      <c r="XM21" s="13"/>
      <c r="XN21" s="13"/>
      <c r="XO21" s="13"/>
      <c r="XP21" s="13"/>
      <c r="XQ21" s="13"/>
      <c r="XR21" s="13"/>
      <c r="XS21" s="13"/>
      <c r="XT21" s="13"/>
      <c r="XU21" s="13"/>
      <c r="XV21" s="13"/>
      <c r="XW21" s="13"/>
      <c r="XX21" s="13"/>
      <c r="XY21" s="13"/>
      <c r="XZ21" s="13"/>
      <c r="YA21" s="13"/>
      <c r="YB21" s="13"/>
      <c r="YC21" s="13"/>
      <c r="YD21" s="13"/>
      <c r="YE21" s="13"/>
      <c r="YF21" s="13"/>
      <c r="YG21" s="13"/>
      <c r="YH21" s="13"/>
      <c r="YI21" s="13"/>
      <c r="YJ21" s="13"/>
      <c r="YK21" s="13"/>
      <c r="YL21" s="13"/>
      <c r="YM21" s="13"/>
      <c r="YN21" s="13"/>
      <c r="YO21" s="13"/>
      <c r="YP21" s="13"/>
      <c r="YQ21" s="13"/>
      <c r="YR21" s="13"/>
      <c r="YS21" s="13"/>
      <c r="YT21" s="13"/>
      <c r="YU21" s="13"/>
      <c r="YV21" s="13"/>
      <c r="YW21" s="13"/>
      <c r="YX21" s="13"/>
      <c r="YY21" s="13"/>
      <c r="YZ21" s="13"/>
      <c r="ZA21" s="13"/>
      <c r="ZB21" s="13"/>
      <c r="ZC21" s="13"/>
      <c r="ZD21" s="13"/>
      <c r="ZE21" s="13"/>
      <c r="ZF21" s="13"/>
      <c r="ZG21" s="13"/>
      <c r="ZH21" s="13"/>
      <c r="ZI21" s="13"/>
      <c r="ZJ21" s="13"/>
      <c r="ZK21" s="13"/>
      <c r="ZL21" s="13"/>
      <c r="ZM21" s="13"/>
      <c r="ZN21" s="13"/>
      <c r="ZO21" s="13"/>
      <c r="ZP21" s="13"/>
      <c r="ZQ21" s="13"/>
      <c r="ZR21" s="13"/>
      <c r="ZS21" s="13"/>
      <c r="ZT21" s="13"/>
      <c r="ZU21" s="13"/>
      <c r="ZV21" s="13"/>
      <c r="ZW21" s="13"/>
      <c r="ZX21" s="13"/>
      <c r="ZY21" s="13"/>
      <c r="ZZ21" s="13"/>
      <c r="AAA21" s="13"/>
      <c r="AAB21" s="13"/>
      <c r="AAC21" s="13"/>
      <c r="AAD21" s="13"/>
      <c r="AAE21" s="13"/>
      <c r="AAF21" s="13"/>
      <c r="AAG21" s="13"/>
      <c r="AAH21" s="13"/>
      <c r="AAI21" s="13"/>
      <c r="AAJ21" s="13"/>
      <c r="AAK21" s="13"/>
      <c r="AAL21" s="13"/>
      <c r="AAM21" s="13"/>
      <c r="AAN21" s="13"/>
      <c r="AAO21" s="13"/>
      <c r="AAP21" s="13"/>
      <c r="AAQ21" s="13"/>
      <c r="AAR21" s="13"/>
      <c r="AAS21" s="13"/>
      <c r="AAT21" s="13"/>
      <c r="AAU21" s="13"/>
      <c r="AAV21" s="13"/>
      <c r="AAW21" s="13"/>
      <c r="AAX21" s="13"/>
      <c r="AAY21" s="13"/>
      <c r="AAZ21" s="13"/>
      <c r="ABA21" s="13"/>
      <c r="ABB21" s="13"/>
      <c r="ABC21" s="13"/>
      <c r="ABD21" s="13"/>
      <c r="ABE21" s="13"/>
      <c r="ABF21" s="13"/>
      <c r="ABG21" s="13"/>
      <c r="ABH21" s="13"/>
      <c r="ABI21" s="13"/>
      <c r="ABJ21" s="13"/>
      <c r="ABK21" s="13"/>
      <c r="ABL21" s="13"/>
      <c r="ABM21" s="13"/>
      <c r="ABN21" s="13"/>
      <c r="ABO21" s="13"/>
      <c r="ABP21" s="13"/>
      <c r="ABQ21" s="13"/>
      <c r="ABR21" s="13"/>
      <c r="ABS21" s="13"/>
      <c r="ABT21" s="13"/>
      <c r="ABU21" s="13"/>
      <c r="ABV21" s="13"/>
      <c r="ABW21" s="13"/>
      <c r="ABX21" s="13"/>
      <c r="ABY21" s="13"/>
      <c r="ABZ21" s="13"/>
      <c r="ACA21" s="13"/>
      <c r="ACB21" s="13"/>
      <c r="ACC21" s="13"/>
      <c r="ACD21" s="13"/>
      <c r="ACE21" s="13"/>
      <c r="ACF21" s="13"/>
      <c r="ACG21" s="13"/>
      <c r="ACH21" s="13"/>
      <c r="ACI21" s="13"/>
      <c r="ACJ21" s="13"/>
      <c r="ACK21" s="13"/>
      <c r="ACL21" s="13"/>
      <c r="ACM21" s="13"/>
      <c r="ACN21" s="13"/>
      <c r="ACO21" s="13"/>
      <c r="ACP21" s="13"/>
      <c r="ACQ21" s="13"/>
      <c r="ACR21" s="13"/>
      <c r="ACS21" s="13"/>
      <c r="ACT21" s="13"/>
      <c r="ACU21" s="13"/>
      <c r="ACV21" s="13"/>
      <c r="ACW21" s="13"/>
      <c r="ACX21" s="13"/>
      <c r="ACY21" s="13"/>
      <c r="ACZ21" s="13"/>
      <c r="ADA21" s="13"/>
      <c r="ADB21" s="13"/>
      <c r="ADC21" s="13"/>
      <c r="ADD21" s="13"/>
      <c r="ADE21" s="13"/>
      <c r="ADF21" s="13"/>
      <c r="ADG21" s="13"/>
      <c r="ADH21" s="13"/>
      <c r="ADI21" s="13"/>
      <c r="ADJ21" s="13"/>
      <c r="ADK21" s="13"/>
      <c r="ADL21" s="13"/>
      <c r="ADM21" s="13"/>
      <c r="ADN21" s="13"/>
      <c r="ADO21" s="13"/>
      <c r="ADP21" s="13"/>
      <c r="ADQ21" s="13"/>
      <c r="ADR21" s="13"/>
      <c r="ADS21" s="13"/>
      <c r="ADT21" s="13"/>
      <c r="ADU21" s="13"/>
      <c r="ADV21" s="13"/>
      <c r="ADW21" s="13"/>
      <c r="ADX21" s="13"/>
      <c r="ADY21" s="13"/>
      <c r="ADZ21" s="13"/>
      <c r="AEA21" s="13"/>
      <c r="AEB21" s="13"/>
      <c r="AEC21" s="13"/>
      <c r="AED21" s="13"/>
      <c r="AEE21" s="13"/>
      <c r="AEF21" s="13"/>
      <c r="AEG21" s="13"/>
      <c r="AEH21" s="13"/>
      <c r="AEI21" s="13"/>
      <c r="AEJ21" s="13"/>
      <c r="AEK21" s="13"/>
      <c r="AEL21" s="13"/>
      <c r="AEM21" s="13"/>
      <c r="AEN21" s="13"/>
      <c r="AEO21" s="13"/>
      <c r="AEP21" s="13"/>
      <c r="AEQ21" s="13"/>
      <c r="AER21" s="13"/>
      <c r="AES21" s="13"/>
      <c r="AET21" s="13"/>
      <c r="AEU21" s="13"/>
      <c r="AEV21" s="13"/>
      <c r="AEW21" s="13"/>
      <c r="AEX21" s="13"/>
      <c r="AEY21" s="13"/>
      <c r="AEZ21" s="13"/>
      <c r="AFA21" s="13"/>
      <c r="AFB21" s="13"/>
      <c r="AFC21" s="13"/>
      <c r="AFD21" s="13"/>
      <c r="AFE21" s="13"/>
      <c r="AFF21" s="13"/>
      <c r="AFG21" s="13"/>
      <c r="AFH21" s="13"/>
      <c r="AFI21" s="13"/>
      <c r="AFJ21" s="13"/>
      <c r="AFK21" s="13"/>
      <c r="AFL21" s="13"/>
      <c r="AFM21" s="13"/>
      <c r="AFN21" s="13"/>
      <c r="AFO21" s="13"/>
      <c r="AFP21" s="13"/>
      <c r="AFQ21" s="13"/>
      <c r="AFR21" s="13"/>
      <c r="AFS21" s="13"/>
      <c r="AFT21" s="13"/>
      <c r="AFU21" s="13"/>
      <c r="AFV21" s="13"/>
      <c r="AFW21" s="13"/>
      <c r="AFX21" s="13"/>
      <c r="AFY21" s="13"/>
      <c r="AFZ21" s="13"/>
      <c r="AGA21" s="13"/>
      <c r="AGB21" s="13"/>
      <c r="AGC21" s="13"/>
      <c r="AGD21" s="13"/>
      <c r="AGE21" s="13"/>
      <c r="AGF21" s="13"/>
      <c r="AGG21" s="13"/>
      <c r="AGH21" s="13"/>
      <c r="AGI21" s="13"/>
      <c r="AGJ21" s="13"/>
      <c r="AGK21" s="13"/>
      <c r="AGL21" s="13"/>
      <c r="AGM21" s="13"/>
      <c r="AGN21" s="13"/>
      <c r="AGO21" s="13"/>
      <c r="AGP21" s="13"/>
      <c r="AGQ21" s="13"/>
      <c r="AGR21" s="13"/>
      <c r="AGS21" s="13"/>
      <c r="AGT21" s="13"/>
      <c r="AGU21" s="13"/>
      <c r="AGV21" s="13"/>
      <c r="AGW21" s="13"/>
      <c r="AGX21" s="13"/>
      <c r="AGY21" s="13"/>
      <c r="AGZ21" s="13"/>
      <c r="AHA21" s="13"/>
      <c r="AHB21" s="13"/>
      <c r="AHC21" s="13"/>
      <c r="AHD21" s="13"/>
      <c r="AHE21" s="13"/>
      <c r="AHF21" s="13"/>
      <c r="AHG21" s="13"/>
      <c r="AHH21" s="13"/>
      <c r="AHI21" s="13"/>
      <c r="AHJ21" s="13"/>
      <c r="AHK21" s="13"/>
      <c r="AHL21" s="13"/>
      <c r="AHM21" s="13"/>
      <c r="AHN21" s="13"/>
      <c r="AHO21" s="13"/>
      <c r="AHP21" s="13"/>
      <c r="AHQ21" s="13"/>
      <c r="AHR21" s="13"/>
      <c r="AHS21" s="13"/>
      <c r="AHT21" s="13"/>
      <c r="AHU21" s="13"/>
      <c r="AHV21" s="13"/>
      <c r="AHW21" s="13"/>
      <c r="AHX21" s="13"/>
      <c r="AHY21" s="13"/>
      <c r="AHZ21" s="13"/>
      <c r="AIA21" s="13"/>
      <c r="AIB21" s="13"/>
      <c r="AIC21" s="13"/>
      <c r="AID21" s="13"/>
      <c r="AIE21" s="13"/>
      <c r="AIF21" s="13"/>
      <c r="AIG21" s="13"/>
      <c r="AIH21" s="13"/>
      <c r="AII21" s="13"/>
      <c r="AIJ21" s="13"/>
      <c r="AIK21" s="13"/>
      <c r="AIL21" s="13"/>
      <c r="AIM21" s="13"/>
      <c r="AIN21" s="13"/>
      <c r="AIO21" s="13"/>
      <c r="AIP21" s="13"/>
      <c r="AIQ21" s="13"/>
      <c r="AIR21" s="13"/>
      <c r="AIS21" s="13"/>
      <c r="AIT21" s="13"/>
      <c r="AIU21" s="13"/>
      <c r="AIV21" s="13"/>
      <c r="AIW21" s="13"/>
      <c r="AIX21" s="13"/>
      <c r="AIY21" s="13"/>
      <c r="AIZ21" s="13"/>
      <c r="AJA21" s="13"/>
      <c r="AJB21" s="13"/>
      <c r="AJC21" s="13"/>
      <c r="AJD21" s="13"/>
      <c r="AJE21" s="13"/>
      <c r="AJF21" s="13"/>
      <c r="AJG21" s="13"/>
      <c r="AJH21" s="13"/>
      <c r="AJI21" s="13"/>
      <c r="AJJ21" s="13"/>
      <c r="AJK21" s="13"/>
      <c r="AJL21" s="13"/>
      <c r="AJM21" s="13"/>
      <c r="AJN21" s="13"/>
      <c r="AJO21" s="13"/>
      <c r="AJP21" s="13"/>
      <c r="AJQ21" s="13"/>
      <c r="AJR21" s="13"/>
      <c r="AJS21" s="13"/>
      <c r="AJT21" s="13"/>
      <c r="AJU21" s="13"/>
      <c r="AJV21" s="13"/>
      <c r="AJW21" s="13"/>
      <c r="AJX21" s="13"/>
      <c r="AJY21" s="13"/>
      <c r="AJZ21" s="13"/>
      <c r="AKA21" s="13"/>
      <c r="AKB21" s="13"/>
      <c r="AKC21" s="13"/>
      <c r="AKD21" s="13"/>
      <c r="AKE21" s="13"/>
      <c r="AKF21" s="13"/>
      <c r="AKG21" s="13"/>
      <c r="AKH21" s="13"/>
      <c r="AKI21" s="13"/>
      <c r="AKJ21" s="13"/>
      <c r="AKK21" s="13"/>
      <c r="AKL21" s="13"/>
      <c r="AKM21" s="13"/>
      <c r="AKN21" s="13"/>
      <c r="AKO21" s="13"/>
      <c r="AKP21" s="13"/>
      <c r="AKQ21" s="13"/>
      <c r="AKR21" s="13"/>
      <c r="AKS21" s="13"/>
      <c r="AKT21" s="13"/>
      <c r="AKU21" s="13"/>
      <c r="AKV21" s="13"/>
      <c r="AKW21" s="13"/>
      <c r="AKX21" s="13"/>
      <c r="AKY21" s="13"/>
      <c r="AKZ21" s="13"/>
      <c r="ALA21" s="13"/>
      <c r="ALB21" s="13"/>
      <c r="ALC21" s="13"/>
      <c r="ALD21" s="13"/>
      <c r="ALE21" s="13"/>
      <c r="ALF21" s="13"/>
      <c r="ALG21" s="13"/>
      <c r="ALH21" s="13"/>
      <c r="ALI21" s="13"/>
      <c r="ALJ21" s="13"/>
      <c r="ALK21" s="13"/>
      <c r="ALL21" s="13"/>
      <c r="ALM21" s="13"/>
      <c r="ALN21" s="13"/>
      <c r="ALO21" s="13"/>
      <c r="ALP21" s="13"/>
      <c r="ALQ21" s="13"/>
      <c r="ALR21" s="13"/>
      <c r="ALS21" s="13"/>
      <c r="ALT21" s="13"/>
      <c r="ALU21" s="13"/>
      <c r="ALV21" s="13"/>
      <c r="ALW21" s="13"/>
      <c r="ALX21" s="13"/>
      <c r="ALY21" s="13"/>
      <c r="ALZ21" s="13"/>
      <c r="AMA21" s="13"/>
      <c r="AMB21" s="13"/>
      <c r="AMC21" s="13"/>
      <c r="AMD21" s="13"/>
      <c r="AME21" s="13"/>
      <c r="AMF21" s="13"/>
      <c r="AMG21" s="13"/>
      <c r="AMH21" s="13"/>
      <c r="AMI21" s="13"/>
      <c r="AMJ21" s="13"/>
      <c r="AMK21" s="13"/>
      <c r="AML21" s="13"/>
      <c r="AMM21" s="13"/>
      <c r="AMN21" s="13"/>
      <c r="AMO21" s="13"/>
      <c r="AMP21" s="13"/>
      <c r="AMQ21" s="13"/>
      <c r="AMR21" s="13"/>
      <c r="AMS21" s="13"/>
      <c r="AMT21" s="13"/>
      <c r="AMU21" s="13"/>
      <c r="AMV21" s="13"/>
      <c r="AMW21" s="13"/>
      <c r="AMX21" s="13"/>
      <c r="AMY21" s="13"/>
      <c r="AMZ21" s="13"/>
      <c r="ANA21" s="13"/>
      <c r="ANB21" s="13"/>
      <c r="ANC21" s="13"/>
      <c r="AND21" s="13"/>
      <c r="ANE21" s="13"/>
      <c r="ANF21" s="13"/>
      <c r="ANG21" s="13"/>
      <c r="ANH21" s="13"/>
      <c r="ANI21" s="13"/>
      <c r="ANJ21" s="13"/>
      <c r="ANK21" s="13"/>
      <c r="ANL21" s="13"/>
      <c r="ANM21" s="13"/>
      <c r="ANN21" s="13"/>
      <c r="ANO21" s="13"/>
      <c r="ANP21" s="13"/>
      <c r="ANQ21" s="13"/>
      <c r="ANR21" s="13"/>
      <c r="ANS21" s="13"/>
      <c r="ANT21" s="13"/>
      <c r="ANU21" s="13"/>
      <c r="ANV21" s="13"/>
      <c r="ANW21" s="13"/>
      <c r="ANX21" s="13"/>
      <c r="ANY21" s="13"/>
      <c r="ANZ21" s="13"/>
      <c r="AOA21" s="13"/>
      <c r="AOB21" s="13"/>
      <c r="AOC21" s="13"/>
      <c r="AOD21" s="13"/>
      <c r="AOE21" s="13"/>
      <c r="AOF21" s="13"/>
      <c r="AOG21" s="13"/>
      <c r="AOH21" s="13"/>
      <c r="AOI21" s="13"/>
      <c r="AOJ21" s="13"/>
      <c r="AOK21" s="13"/>
      <c r="AOL21" s="13"/>
      <c r="AOM21" s="13"/>
      <c r="AON21" s="13"/>
      <c r="AOO21" s="13"/>
      <c r="AOP21" s="13"/>
      <c r="AOQ21" s="13"/>
      <c r="AOR21" s="13"/>
      <c r="AOS21" s="13"/>
      <c r="AOT21" s="13"/>
      <c r="AOU21" s="13"/>
      <c r="AOV21" s="13"/>
      <c r="AOW21" s="13"/>
      <c r="AOX21" s="13"/>
      <c r="AOY21" s="13"/>
      <c r="AOZ21" s="13"/>
      <c r="APA21" s="13"/>
      <c r="APB21" s="13"/>
      <c r="APC21" s="13"/>
      <c r="APD21" s="13"/>
      <c r="APE21" s="13"/>
      <c r="APF21" s="13"/>
      <c r="APG21" s="13"/>
      <c r="APH21" s="13"/>
      <c r="API21" s="13"/>
      <c r="APJ21" s="13"/>
      <c r="APK21" s="13"/>
      <c r="APL21" s="13"/>
      <c r="APM21" s="13"/>
      <c r="APN21" s="13"/>
      <c r="APO21" s="13"/>
      <c r="APP21" s="13"/>
      <c r="APQ21" s="13"/>
      <c r="APR21" s="13"/>
      <c r="APS21" s="13"/>
      <c r="APT21" s="13"/>
      <c r="APU21" s="13"/>
      <c r="APV21" s="13"/>
      <c r="APW21" s="13"/>
      <c r="APX21" s="13"/>
      <c r="APY21" s="13"/>
      <c r="APZ21" s="13"/>
      <c r="AQA21" s="13"/>
      <c r="AQB21" s="13"/>
      <c r="AQC21" s="13"/>
      <c r="AQD21" s="13"/>
      <c r="AQE21" s="13"/>
      <c r="AQF21" s="13"/>
      <c r="AQG21" s="13"/>
      <c r="AQH21" s="13"/>
      <c r="AQI21" s="13"/>
      <c r="AQJ21" s="13"/>
      <c r="AQK21" s="13"/>
      <c r="AQL21" s="13"/>
      <c r="AQM21" s="13"/>
      <c r="AQN21" s="13"/>
      <c r="AQO21" s="13"/>
      <c r="AQP21" s="13"/>
      <c r="AQQ21" s="13"/>
      <c r="AQR21" s="13"/>
      <c r="AQS21" s="13"/>
      <c r="AQT21" s="13"/>
      <c r="AQU21" s="13"/>
      <c r="AQV21" s="13"/>
      <c r="AQW21" s="13"/>
      <c r="AQX21" s="13"/>
      <c r="AQY21" s="13"/>
      <c r="AQZ21" s="13"/>
      <c r="ARA21" s="13"/>
      <c r="ARB21" s="13"/>
      <c r="ARC21" s="13"/>
      <c r="ARD21" s="13"/>
      <c r="ARE21" s="13"/>
      <c r="ARF21" s="13"/>
      <c r="ARG21" s="13"/>
      <c r="ARH21" s="13"/>
      <c r="ARI21" s="13"/>
      <c r="ARJ21" s="13"/>
      <c r="ARK21" s="13"/>
      <c r="ARL21" s="13"/>
      <c r="ARM21" s="13"/>
      <c r="ARN21" s="13"/>
      <c r="ARO21" s="13"/>
      <c r="ARP21" s="13"/>
      <c r="ARQ21" s="13"/>
      <c r="ARR21" s="13"/>
      <c r="ARS21" s="13"/>
      <c r="ART21" s="13"/>
      <c r="ARU21" s="13"/>
      <c r="ARV21" s="13"/>
      <c r="ARW21" s="13"/>
      <c r="ARX21" s="13"/>
      <c r="ARY21" s="13"/>
      <c r="ARZ21" s="13"/>
      <c r="ASA21" s="13"/>
      <c r="ASB21" s="13"/>
      <c r="ASC21" s="13"/>
      <c r="ASD21" s="13"/>
      <c r="ASE21" s="13"/>
      <c r="ASF21" s="13"/>
      <c r="ASG21" s="13"/>
      <c r="ASH21" s="13"/>
      <c r="ASI21" s="13"/>
      <c r="ASJ21" s="13"/>
      <c r="ASK21" s="13"/>
      <c r="ASL21" s="13"/>
      <c r="ASM21" s="13"/>
      <c r="ASN21" s="13"/>
      <c r="ASO21" s="13"/>
      <c r="ASP21" s="13"/>
      <c r="ASQ21" s="13"/>
      <c r="ASR21" s="13"/>
      <c r="ASS21" s="13"/>
      <c r="AST21" s="13"/>
      <c r="ASU21" s="13"/>
      <c r="ASV21" s="13"/>
      <c r="ASW21" s="13"/>
      <c r="ASX21" s="13"/>
      <c r="ASY21" s="13"/>
      <c r="ASZ21" s="13"/>
      <c r="ATA21" s="13"/>
      <c r="ATB21" s="13"/>
      <c r="ATC21" s="13"/>
      <c r="ATD21" s="13"/>
      <c r="ATE21" s="13"/>
      <c r="ATF21" s="13"/>
      <c r="ATG21" s="13"/>
      <c r="ATH21" s="13"/>
      <c r="ATI21" s="13"/>
      <c r="ATJ21" s="13"/>
      <c r="ATK21" s="13"/>
      <c r="ATL21" s="13"/>
      <c r="ATM21" s="13"/>
      <c r="ATN21" s="13"/>
      <c r="ATO21" s="13"/>
      <c r="ATP21" s="13"/>
      <c r="ATQ21" s="13"/>
      <c r="ATR21" s="13"/>
      <c r="ATS21" s="13"/>
      <c r="ATT21" s="13"/>
      <c r="ATU21" s="13"/>
      <c r="ATV21" s="13"/>
      <c r="ATW21" s="13"/>
      <c r="ATX21" s="13"/>
      <c r="ATY21" s="13"/>
      <c r="ATZ21" s="13"/>
      <c r="AUA21" s="13"/>
      <c r="AUB21" s="13"/>
      <c r="AUC21" s="13"/>
      <c r="AUD21" s="13"/>
      <c r="AUE21" s="13"/>
      <c r="AUF21" s="13"/>
      <c r="AUG21" s="13"/>
      <c r="AUH21" s="13"/>
      <c r="AUI21" s="13"/>
      <c r="AUJ21" s="13"/>
      <c r="AUK21" s="13"/>
      <c r="AUL21" s="13"/>
      <c r="AUM21" s="13"/>
      <c r="AUN21" s="13"/>
      <c r="AUO21" s="13"/>
      <c r="AUP21" s="13"/>
      <c r="AUQ21" s="13"/>
      <c r="AUR21" s="13"/>
      <c r="AUS21" s="13"/>
      <c r="AUT21" s="13"/>
      <c r="AUU21" s="13"/>
      <c r="AUV21" s="13"/>
      <c r="AUW21" s="13"/>
      <c r="AUX21" s="13"/>
      <c r="AUY21" s="13"/>
      <c r="AUZ21" s="13"/>
      <c r="AVA21" s="13"/>
      <c r="AVB21" s="13"/>
      <c r="AVC21" s="13"/>
      <c r="AVD21" s="13"/>
      <c r="AVE21" s="13"/>
      <c r="AVF21" s="13"/>
      <c r="AVG21" s="13"/>
      <c r="AVH21" s="13"/>
      <c r="AVI21" s="13"/>
      <c r="AVJ21" s="13"/>
      <c r="AVK21" s="13"/>
      <c r="AVL21" s="13"/>
      <c r="AVM21" s="13"/>
      <c r="AVN21" s="13"/>
      <c r="AVO21" s="13"/>
      <c r="AVP21" s="13"/>
      <c r="AVQ21" s="13"/>
      <c r="AVR21" s="13"/>
      <c r="AVS21" s="13"/>
      <c r="AVT21" s="13"/>
      <c r="AVU21" s="13"/>
      <c r="AVV21" s="13"/>
      <c r="AVW21" s="13"/>
      <c r="AVX21" s="13"/>
      <c r="AVY21" s="13"/>
      <c r="AVZ21" s="13"/>
      <c r="AWA21" s="13"/>
      <c r="AWB21" s="13"/>
      <c r="AWC21" s="13"/>
      <c r="AWD21" s="13"/>
      <c r="AWE21" s="13"/>
      <c r="AWF21" s="13"/>
      <c r="AWG21" s="13"/>
      <c r="AWH21" s="13"/>
      <c r="AWI21" s="13"/>
      <c r="AWJ21" s="13"/>
      <c r="AWK21" s="13"/>
      <c r="AWL21" s="13"/>
      <c r="AWM21" s="13"/>
      <c r="AWN21" s="13"/>
      <c r="AWO21" s="13"/>
      <c r="AWP21" s="13"/>
      <c r="AWQ21" s="13"/>
      <c r="AWR21" s="13"/>
      <c r="AWS21" s="13"/>
      <c r="AWT21" s="13"/>
      <c r="AWU21" s="13"/>
      <c r="AWV21" s="13"/>
      <c r="AWW21" s="13"/>
      <c r="AWX21" s="13"/>
      <c r="AWY21" s="13"/>
      <c r="AWZ21" s="13"/>
      <c r="AXA21" s="13"/>
      <c r="AXB21" s="13"/>
      <c r="AXC21" s="13"/>
      <c r="AXD21" s="13"/>
      <c r="AXE21" s="13"/>
      <c r="AXF21" s="13"/>
      <c r="AXG21" s="13"/>
      <c r="AXH21" s="13"/>
      <c r="AXI21" s="13"/>
      <c r="AXJ21" s="13"/>
      <c r="AXK21" s="13"/>
      <c r="AXL21" s="13"/>
      <c r="AXM21" s="13"/>
      <c r="AXN21" s="13"/>
      <c r="AXO21" s="13"/>
      <c r="AXP21" s="13"/>
      <c r="AXQ21" s="13"/>
      <c r="AXR21" s="13"/>
      <c r="AXS21" s="13"/>
      <c r="AXT21" s="13"/>
      <c r="AXU21" s="13"/>
      <c r="AXV21" s="13"/>
      <c r="AXW21" s="13"/>
      <c r="AXX21" s="13"/>
      <c r="AXY21" s="13"/>
      <c r="AXZ21" s="13"/>
      <c r="AYA21" s="13"/>
      <c r="AYB21" s="13"/>
      <c r="AYC21" s="13"/>
      <c r="AYD21" s="13"/>
      <c r="AYE21" s="13"/>
      <c r="AYF21" s="13"/>
      <c r="AYG21" s="13"/>
      <c r="AYH21" s="13"/>
      <c r="AYI21" s="13"/>
      <c r="AYJ21" s="13"/>
      <c r="AYK21" s="13"/>
      <c r="AYL21" s="13"/>
      <c r="AYM21" s="13"/>
      <c r="AYN21" s="13"/>
      <c r="AYO21" s="13"/>
      <c r="AYP21" s="13"/>
      <c r="AYQ21" s="13"/>
      <c r="AYR21" s="13"/>
      <c r="AYS21" s="13"/>
      <c r="AYT21" s="13"/>
      <c r="AYU21" s="13"/>
      <c r="AYV21" s="13"/>
      <c r="AYW21" s="13"/>
      <c r="AYX21" s="13"/>
      <c r="AYY21" s="13"/>
      <c r="AYZ21" s="13"/>
      <c r="AZA21" s="13"/>
      <c r="AZB21" s="13"/>
      <c r="AZC21" s="13"/>
      <c r="AZD21" s="13"/>
      <c r="AZE21" s="13"/>
      <c r="AZF21" s="13"/>
      <c r="AZG21" s="13"/>
      <c r="AZH21" s="13"/>
      <c r="AZI21" s="13"/>
      <c r="AZJ21" s="13"/>
      <c r="AZK21" s="13"/>
      <c r="AZL21" s="13"/>
      <c r="AZM21" s="13"/>
      <c r="AZN21" s="13"/>
      <c r="AZO21" s="13"/>
      <c r="AZP21" s="13"/>
      <c r="AZQ21" s="13"/>
      <c r="AZR21" s="13"/>
      <c r="AZS21" s="13"/>
      <c r="AZT21" s="13"/>
      <c r="AZU21" s="13"/>
      <c r="AZV21" s="13"/>
      <c r="AZW21" s="13"/>
      <c r="AZX21" s="13"/>
      <c r="AZY21" s="13"/>
      <c r="AZZ21" s="13"/>
      <c r="BAA21" s="13"/>
      <c r="BAB21" s="13"/>
      <c r="BAC21" s="13"/>
      <c r="BAD21" s="13"/>
      <c r="BAE21" s="13"/>
      <c r="BAF21" s="13"/>
      <c r="BAG21" s="13"/>
      <c r="BAH21" s="13"/>
      <c r="BAI21" s="13"/>
      <c r="BAJ21" s="13"/>
      <c r="BAK21" s="13"/>
      <c r="BAL21" s="13"/>
      <c r="BAM21" s="13"/>
      <c r="BAN21" s="13"/>
      <c r="BAO21" s="13"/>
      <c r="BAP21" s="13"/>
      <c r="BAQ21" s="13"/>
      <c r="BAR21" s="13"/>
      <c r="BAS21" s="13"/>
      <c r="BAT21" s="13"/>
      <c r="BAU21" s="13"/>
      <c r="BAV21" s="13"/>
      <c r="BAW21" s="13"/>
      <c r="BAX21" s="13"/>
      <c r="BAY21" s="13"/>
      <c r="BAZ21" s="13"/>
      <c r="BBA21" s="13"/>
      <c r="BBB21" s="13"/>
      <c r="BBC21" s="13"/>
      <c r="BBD21" s="13"/>
      <c r="BBE21" s="13"/>
      <c r="BBF21" s="13"/>
      <c r="BBG21" s="13"/>
      <c r="BBH21" s="13"/>
      <c r="BBI21" s="13"/>
      <c r="BBJ21" s="13"/>
      <c r="BBK21" s="13"/>
      <c r="BBL21" s="13"/>
      <c r="BBM21" s="13"/>
      <c r="BBN21" s="13"/>
      <c r="BBO21" s="13"/>
      <c r="BBP21" s="13"/>
      <c r="BBQ21" s="13"/>
      <c r="BBR21" s="13"/>
      <c r="BBS21" s="13"/>
      <c r="BBT21" s="13"/>
      <c r="BBU21" s="13"/>
      <c r="BBV21" s="13"/>
      <c r="BBW21" s="13"/>
      <c r="BBX21" s="13"/>
      <c r="BBY21" s="13"/>
      <c r="BBZ21" s="13"/>
      <c r="BCA21" s="13"/>
      <c r="BCB21" s="13"/>
      <c r="BCC21" s="13"/>
      <c r="BCD21" s="13"/>
      <c r="BCE21" s="13"/>
      <c r="BCF21" s="13"/>
      <c r="BCG21" s="13"/>
      <c r="BCH21" s="13"/>
      <c r="BCI21" s="13"/>
      <c r="BCJ21" s="13"/>
      <c r="BCK21" s="13"/>
      <c r="BCL21" s="13"/>
      <c r="BCM21" s="13"/>
      <c r="BCN21" s="13"/>
      <c r="BCO21" s="13"/>
      <c r="BCP21" s="13"/>
      <c r="BCQ21" s="13"/>
      <c r="BCR21" s="13"/>
      <c r="BCS21" s="13"/>
      <c r="BCT21" s="13"/>
      <c r="BCU21" s="13"/>
      <c r="BCV21" s="13"/>
      <c r="BCW21" s="13"/>
      <c r="BCX21" s="13"/>
      <c r="BCY21" s="13"/>
      <c r="BCZ21" s="13"/>
      <c r="BDA21" s="13"/>
      <c r="BDB21" s="13"/>
      <c r="BDC21" s="13"/>
      <c r="BDD21" s="13"/>
      <c r="BDE21" s="13"/>
      <c r="BDF21" s="13"/>
      <c r="BDG21" s="13"/>
      <c r="BDH21" s="13"/>
      <c r="BDI21" s="13"/>
      <c r="BDJ21" s="13"/>
      <c r="BDK21" s="13"/>
      <c r="BDL21" s="13"/>
      <c r="BDM21" s="13"/>
      <c r="BDN21" s="13"/>
      <c r="BDO21" s="13"/>
      <c r="BDP21" s="13"/>
      <c r="BDQ21" s="13"/>
      <c r="BDR21" s="13"/>
      <c r="BDS21" s="13"/>
      <c r="BDT21" s="13"/>
      <c r="BDU21" s="13"/>
      <c r="BDV21" s="13"/>
      <c r="BDW21" s="13"/>
      <c r="BDX21" s="13"/>
      <c r="BDY21" s="13"/>
      <c r="BDZ21" s="13"/>
      <c r="BEA21" s="13"/>
      <c r="BEB21" s="13"/>
      <c r="BEC21" s="13"/>
      <c r="BED21" s="13"/>
      <c r="BEE21" s="13"/>
      <c r="BEF21" s="13"/>
      <c r="BEG21" s="13"/>
      <c r="BEH21" s="13"/>
      <c r="BEI21" s="13"/>
      <c r="BEJ21" s="13"/>
      <c r="BEK21" s="13"/>
      <c r="BEL21" s="13"/>
      <c r="BEM21" s="13"/>
      <c r="BEN21" s="13"/>
      <c r="BEO21" s="13"/>
      <c r="BEP21" s="13"/>
      <c r="BEQ21" s="13"/>
      <c r="BER21" s="13"/>
      <c r="BES21" s="13"/>
      <c r="BET21" s="13"/>
      <c r="BEU21" s="13"/>
      <c r="BEV21" s="13"/>
      <c r="BEW21" s="13"/>
      <c r="BEX21" s="13"/>
      <c r="BEY21" s="13"/>
      <c r="BEZ21" s="13"/>
      <c r="BFA21" s="13"/>
      <c r="BFB21" s="13"/>
      <c r="BFC21" s="13"/>
      <c r="BFD21" s="13"/>
      <c r="BFE21" s="13"/>
      <c r="BFF21" s="13"/>
      <c r="BFG21" s="13"/>
      <c r="BFH21" s="13"/>
      <c r="BFI21" s="13"/>
      <c r="BFJ21" s="13"/>
      <c r="BFK21" s="13"/>
      <c r="BFL21" s="13"/>
      <c r="BFM21" s="13"/>
      <c r="BFN21" s="13"/>
      <c r="BFO21" s="13"/>
      <c r="BFP21" s="13"/>
      <c r="BFQ21" s="13"/>
      <c r="BFR21" s="13"/>
      <c r="BFS21" s="13"/>
      <c r="BFT21" s="13"/>
      <c r="BFU21" s="13"/>
      <c r="BFV21" s="13"/>
      <c r="BFW21" s="13"/>
      <c r="BFX21" s="13"/>
      <c r="BFY21" s="13"/>
      <c r="BFZ21" s="13"/>
      <c r="BGA21" s="13"/>
      <c r="BGB21" s="13"/>
      <c r="BGC21" s="13"/>
      <c r="BGD21" s="13"/>
      <c r="BGE21" s="13"/>
      <c r="BGF21" s="13"/>
      <c r="BGG21" s="13"/>
      <c r="BGH21" s="13"/>
      <c r="BGI21" s="13"/>
      <c r="BGJ21" s="13"/>
      <c r="BGK21" s="13"/>
      <c r="BGL21" s="13"/>
      <c r="BGM21" s="13"/>
      <c r="BGN21" s="13"/>
      <c r="BGO21" s="13"/>
      <c r="BGP21" s="13"/>
      <c r="BGQ21" s="13"/>
      <c r="BGR21" s="13"/>
      <c r="BGS21" s="13"/>
      <c r="BGT21" s="13"/>
      <c r="BGU21" s="13"/>
      <c r="BGV21" s="13"/>
      <c r="BGW21" s="13"/>
      <c r="BGX21" s="13"/>
      <c r="BGY21" s="13"/>
      <c r="BGZ21" s="13"/>
      <c r="BHA21" s="13"/>
      <c r="BHB21" s="13"/>
      <c r="BHC21" s="13"/>
      <c r="BHD21" s="13"/>
      <c r="BHE21" s="13"/>
      <c r="BHF21" s="13"/>
      <c r="BHG21" s="13"/>
      <c r="BHH21" s="13"/>
      <c r="BHI21" s="13"/>
      <c r="BHJ21" s="13"/>
      <c r="BHK21" s="13"/>
      <c r="BHL21" s="13"/>
      <c r="BHM21" s="13"/>
      <c r="BHN21" s="13"/>
      <c r="BHO21" s="13"/>
      <c r="BHP21" s="13"/>
      <c r="BHQ21" s="13"/>
      <c r="BHR21" s="13"/>
      <c r="BHS21" s="13"/>
      <c r="BHT21" s="13"/>
      <c r="BHU21" s="13"/>
      <c r="BHV21" s="13"/>
      <c r="BHW21" s="13"/>
      <c r="BHX21" s="13"/>
      <c r="BHY21" s="13"/>
      <c r="BHZ21" s="13"/>
      <c r="BIA21" s="13"/>
      <c r="BIB21" s="13"/>
      <c r="BIC21" s="13"/>
      <c r="BID21" s="13"/>
      <c r="BIE21" s="13"/>
      <c r="BIF21" s="13"/>
      <c r="BIG21" s="13"/>
      <c r="BIH21" s="13"/>
      <c r="BII21" s="13"/>
      <c r="BIJ21" s="13"/>
      <c r="BIK21" s="13"/>
      <c r="BIL21" s="13"/>
      <c r="BIM21" s="13"/>
      <c r="BIN21" s="13"/>
      <c r="BIO21" s="13"/>
      <c r="BIP21" s="13"/>
      <c r="BIQ21" s="13"/>
      <c r="BIR21" s="13"/>
      <c r="BIS21" s="13"/>
      <c r="BIT21" s="13"/>
      <c r="BIU21" s="13"/>
      <c r="BIV21" s="13"/>
      <c r="BIW21" s="13"/>
      <c r="BIX21" s="13"/>
      <c r="BIY21" s="13"/>
      <c r="BIZ21" s="13"/>
      <c r="BJA21" s="13"/>
      <c r="BJB21" s="13"/>
      <c r="BJC21" s="13"/>
      <c r="BJD21" s="13"/>
      <c r="BJE21" s="13"/>
      <c r="BJF21" s="13"/>
      <c r="BJG21" s="13"/>
      <c r="BJH21" s="13"/>
      <c r="BJI21" s="13"/>
      <c r="BJJ21" s="13"/>
      <c r="BJK21" s="13"/>
      <c r="BJL21" s="13"/>
      <c r="BJM21" s="13"/>
      <c r="BJN21" s="13"/>
      <c r="BJO21" s="13"/>
      <c r="BJP21" s="13"/>
      <c r="BJQ21" s="13"/>
      <c r="BJR21" s="13"/>
      <c r="BJS21" s="13"/>
      <c r="BJT21" s="13"/>
      <c r="BJU21" s="13"/>
      <c r="BJV21" s="13"/>
      <c r="BJW21" s="13"/>
      <c r="BJX21" s="13"/>
      <c r="BJY21" s="13"/>
      <c r="BJZ21" s="13"/>
      <c r="BKA21" s="13"/>
      <c r="BKB21" s="13"/>
      <c r="BKC21" s="13"/>
      <c r="BKD21" s="13"/>
      <c r="BKE21" s="13"/>
      <c r="BKF21" s="13"/>
      <c r="BKG21" s="13"/>
      <c r="BKH21" s="13"/>
      <c r="BKI21" s="13"/>
      <c r="BKJ21" s="13"/>
      <c r="BKK21" s="13"/>
      <c r="BKL21" s="13"/>
      <c r="BKM21" s="13"/>
      <c r="BKN21" s="13"/>
      <c r="BKO21" s="13"/>
      <c r="BKP21" s="13"/>
      <c r="BKQ21" s="13"/>
      <c r="BKR21" s="13"/>
      <c r="BKS21" s="13"/>
      <c r="BKT21" s="13"/>
      <c r="BKU21" s="13"/>
      <c r="BKV21" s="13"/>
      <c r="BKW21" s="13"/>
      <c r="BKX21" s="13"/>
      <c r="BKY21" s="13"/>
      <c r="BKZ21" s="13"/>
      <c r="BLA21" s="13"/>
      <c r="BLB21" s="13"/>
      <c r="BLC21" s="13"/>
      <c r="BLD21" s="13"/>
      <c r="BLE21" s="13"/>
      <c r="BLF21" s="13"/>
      <c r="BLG21" s="13"/>
      <c r="BLH21" s="13"/>
      <c r="BLI21" s="13"/>
      <c r="BLJ21" s="13"/>
      <c r="BLK21" s="13"/>
      <c r="BLL21" s="13"/>
      <c r="BLM21" s="13"/>
      <c r="BLN21" s="13"/>
      <c r="BLO21" s="13"/>
      <c r="BLP21" s="13"/>
      <c r="BLQ21" s="13"/>
      <c r="BLR21" s="13"/>
      <c r="BLS21" s="13"/>
      <c r="BLT21" s="13"/>
      <c r="BLU21" s="13"/>
      <c r="BLV21" s="13"/>
      <c r="BLW21" s="13"/>
      <c r="BLX21" s="13"/>
      <c r="BLY21" s="13"/>
      <c r="BLZ21" s="13"/>
      <c r="BMA21" s="13"/>
      <c r="BMB21" s="13"/>
      <c r="BMC21" s="13"/>
      <c r="BMD21" s="13"/>
      <c r="BME21" s="13"/>
      <c r="BMF21" s="13"/>
      <c r="BMG21" s="13"/>
      <c r="BMH21" s="13"/>
      <c r="BMI21" s="13"/>
      <c r="BMJ21" s="13"/>
      <c r="BMK21" s="13"/>
      <c r="BML21" s="13"/>
      <c r="BMM21" s="13"/>
      <c r="BMN21" s="13"/>
      <c r="BMO21" s="13"/>
      <c r="BMP21" s="13"/>
      <c r="BMQ21" s="13"/>
      <c r="BMR21" s="13"/>
      <c r="BMS21" s="13"/>
      <c r="BMT21" s="13"/>
      <c r="BMU21" s="13"/>
      <c r="BMV21" s="13"/>
      <c r="BMW21" s="13"/>
      <c r="BMX21" s="13"/>
      <c r="BMY21" s="13"/>
      <c r="BMZ21" s="13"/>
      <c r="BNA21" s="13"/>
      <c r="BNB21" s="13"/>
      <c r="BNC21" s="13"/>
      <c r="BND21" s="13"/>
      <c r="BNE21" s="13"/>
      <c r="BNF21" s="13"/>
      <c r="BNG21" s="13"/>
      <c r="BNH21" s="13"/>
      <c r="BNI21" s="13"/>
      <c r="BNJ21" s="13"/>
      <c r="BNK21" s="13"/>
      <c r="BNL21" s="13"/>
      <c r="BNM21" s="13"/>
      <c r="BNN21" s="13"/>
      <c r="BNO21" s="13"/>
      <c r="BNP21" s="13"/>
      <c r="BNQ21" s="13"/>
      <c r="BNR21" s="13"/>
      <c r="BNS21" s="13"/>
      <c r="BNT21" s="13"/>
      <c r="BNU21" s="13"/>
      <c r="BNV21" s="13"/>
      <c r="BNW21" s="13"/>
      <c r="BNX21" s="13"/>
      <c r="BNY21" s="13"/>
      <c r="BNZ21" s="13"/>
      <c r="BOA21" s="13"/>
      <c r="BOB21" s="13"/>
      <c r="BOC21" s="13"/>
      <c r="BOD21" s="13"/>
      <c r="BOE21" s="13"/>
      <c r="BOF21" s="13"/>
      <c r="BOG21" s="13"/>
      <c r="BOH21" s="13"/>
      <c r="BOI21" s="13"/>
      <c r="BOJ21" s="13"/>
      <c r="BOK21" s="13"/>
      <c r="BOL21" s="13"/>
      <c r="BOM21" s="13"/>
      <c r="BON21" s="13"/>
      <c r="BOO21" s="13"/>
      <c r="BOP21" s="13"/>
      <c r="BOQ21" s="13"/>
      <c r="BOR21" s="13"/>
      <c r="BOS21" s="13"/>
      <c r="BOT21" s="13"/>
      <c r="BOU21" s="13"/>
      <c r="BOV21" s="13"/>
      <c r="BOW21" s="13"/>
      <c r="BOX21" s="13"/>
      <c r="BOY21" s="13"/>
      <c r="BOZ21" s="13"/>
      <c r="BPA21" s="13"/>
      <c r="BPB21" s="13"/>
      <c r="BPC21" s="13"/>
      <c r="BPD21" s="13"/>
      <c r="BPE21" s="13"/>
      <c r="BPF21" s="13"/>
      <c r="BPG21" s="13"/>
      <c r="BPH21" s="13"/>
      <c r="BPI21" s="13"/>
      <c r="BPJ21" s="13"/>
      <c r="BPK21" s="13"/>
      <c r="BPL21" s="13"/>
      <c r="BPM21" s="13"/>
      <c r="BPN21" s="13"/>
      <c r="BPO21" s="13"/>
      <c r="BPP21" s="13"/>
      <c r="BPQ21" s="13"/>
      <c r="BPR21" s="13"/>
      <c r="BPS21" s="13"/>
      <c r="BPT21" s="13"/>
      <c r="BPU21" s="13"/>
      <c r="BPV21" s="13"/>
      <c r="BPW21" s="13"/>
      <c r="BPX21" s="13"/>
      <c r="BPY21" s="13"/>
      <c r="BPZ21" s="13"/>
      <c r="BQA21" s="13"/>
      <c r="BQB21" s="13"/>
      <c r="BQC21" s="13"/>
      <c r="BQD21" s="13"/>
      <c r="BQE21" s="13"/>
      <c r="BQF21" s="13"/>
      <c r="BQG21" s="13"/>
      <c r="BQH21" s="13"/>
      <c r="BQI21" s="13"/>
      <c r="BQJ21" s="13"/>
      <c r="BQK21" s="13"/>
      <c r="BQL21" s="13"/>
      <c r="BQM21" s="13"/>
      <c r="BQN21" s="13"/>
      <c r="BQO21" s="13"/>
      <c r="BQP21" s="13"/>
      <c r="BQQ21" s="13"/>
      <c r="BQR21" s="13"/>
      <c r="BQS21" s="13"/>
      <c r="BQT21" s="13"/>
      <c r="BQU21" s="13"/>
      <c r="BQV21" s="13"/>
      <c r="BQW21" s="13"/>
      <c r="BQX21" s="13"/>
      <c r="BQY21" s="13"/>
      <c r="BQZ21" s="13"/>
      <c r="BRA21" s="13"/>
      <c r="BRB21" s="13"/>
      <c r="BRC21" s="13"/>
      <c r="BRD21" s="13"/>
      <c r="BRE21" s="13"/>
      <c r="BRF21" s="13"/>
      <c r="BRG21" s="13"/>
      <c r="BRH21" s="13"/>
      <c r="BRI21" s="13"/>
      <c r="BRJ21" s="13"/>
      <c r="BRK21" s="13"/>
      <c r="BRL21" s="13"/>
      <c r="BRM21" s="13"/>
      <c r="BRN21" s="13"/>
      <c r="BRO21" s="13"/>
      <c r="BRP21" s="13"/>
      <c r="BRQ21" s="13"/>
      <c r="BRR21" s="13"/>
      <c r="BRS21" s="13"/>
      <c r="BRT21" s="13"/>
      <c r="BRU21" s="13"/>
      <c r="BRV21" s="13"/>
      <c r="BRW21" s="13"/>
      <c r="BRX21" s="13"/>
      <c r="BRY21" s="13"/>
      <c r="BRZ21" s="13"/>
      <c r="BSA21" s="13"/>
      <c r="BSB21" s="13"/>
      <c r="BSC21" s="13"/>
      <c r="BSD21" s="13"/>
      <c r="BSE21" s="13"/>
      <c r="BSF21" s="13"/>
      <c r="BSG21" s="13"/>
      <c r="BSH21" s="13"/>
      <c r="BSI21" s="13"/>
      <c r="BSJ21" s="13"/>
      <c r="BSK21" s="13"/>
      <c r="BSL21" s="13"/>
      <c r="BSM21" s="13"/>
      <c r="BSN21" s="13"/>
      <c r="BSO21" s="13"/>
      <c r="BSP21" s="13"/>
      <c r="BSQ21" s="13"/>
      <c r="BSR21" s="13"/>
      <c r="BSS21" s="13"/>
      <c r="BST21" s="13"/>
      <c r="BSU21" s="13"/>
      <c r="BSV21" s="13"/>
      <c r="BSW21" s="13"/>
      <c r="BSX21" s="13"/>
      <c r="BSY21" s="13"/>
      <c r="BSZ21" s="13"/>
      <c r="BTA21" s="13"/>
      <c r="BTB21" s="13"/>
      <c r="BTC21" s="13"/>
      <c r="BTD21" s="13"/>
      <c r="BTE21" s="13"/>
      <c r="BTF21" s="13"/>
      <c r="BTG21" s="13"/>
      <c r="BTH21" s="13"/>
      <c r="BTI21" s="13"/>
      <c r="BTJ21" s="13"/>
      <c r="BTK21" s="13"/>
      <c r="BTL21" s="13"/>
      <c r="BTM21" s="13"/>
      <c r="BTN21" s="13"/>
      <c r="BTO21" s="13"/>
      <c r="BTP21" s="13"/>
      <c r="BTQ21" s="13"/>
      <c r="BTR21" s="13"/>
      <c r="BTS21" s="13"/>
      <c r="BTT21" s="13"/>
      <c r="BTU21" s="13"/>
      <c r="BTV21" s="13"/>
      <c r="BTW21" s="13"/>
      <c r="BTX21" s="13"/>
      <c r="BTY21" s="13"/>
      <c r="BTZ21" s="13"/>
      <c r="BUA21" s="13"/>
      <c r="BUB21" s="13"/>
      <c r="BUC21" s="13"/>
      <c r="BUD21" s="13"/>
      <c r="BUE21" s="13"/>
      <c r="BUF21" s="13"/>
      <c r="BUG21" s="13"/>
      <c r="BUH21" s="13"/>
      <c r="BUI21" s="13"/>
      <c r="BUJ21" s="13"/>
      <c r="BUK21" s="13"/>
      <c r="BUL21" s="13"/>
      <c r="BUM21" s="13"/>
      <c r="BUN21" s="13"/>
      <c r="BUO21" s="13"/>
      <c r="BUP21" s="13"/>
      <c r="BUQ21" s="13"/>
      <c r="BUR21" s="13"/>
      <c r="BUS21" s="13"/>
      <c r="BUT21" s="13"/>
      <c r="BUU21" s="13"/>
      <c r="BUV21" s="13"/>
      <c r="BUW21" s="13"/>
      <c r="BUX21" s="13"/>
      <c r="BUY21" s="13"/>
      <c r="BUZ21" s="13"/>
      <c r="BVA21" s="13"/>
      <c r="BVB21" s="13"/>
      <c r="BVC21" s="13"/>
      <c r="BVD21" s="13"/>
      <c r="BVE21" s="13"/>
      <c r="BVF21" s="13"/>
      <c r="BVG21" s="13"/>
      <c r="BVH21" s="13"/>
      <c r="BVI21" s="13"/>
      <c r="BVJ21" s="13"/>
      <c r="BVK21" s="13"/>
      <c r="BVL21" s="13"/>
      <c r="BVM21" s="13"/>
      <c r="BVN21" s="13"/>
      <c r="BVO21" s="13"/>
      <c r="BVP21" s="13"/>
      <c r="BVQ21" s="13"/>
      <c r="BVR21" s="13"/>
      <c r="BVS21" s="13"/>
      <c r="BVT21" s="13"/>
      <c r="BVU21" s="13"/>
      <c r="BVV21" s="13"/>
      <c r="BVW21" s="13"/>
      <c r="BVX21" s="13"/>
      <c r="BVY21" s="13"/>
      <c r="BVZ21" s="13"/>
      <c r="BWA21" s="13"/>
      <c r="BWB21" s="13"/>
      <c r="BWC21" s="13"/>
      <c r="BWD21" s="13"/>
      <c r="BWE21" s="13"/>
      <c r="BWF21" s="13"/>
      <c r="BWG21" s="13"/>
      <c r="BWH21" s="13"/>
      <c r="BWI21" s="13"/>
      <c r="BWJ21" s="13"/>
      <c r="BWK21" s="13"/>
      <c r="BWL21" s="13"/>
      <c r="BWM21" s="13"/>
      <c r="BWN21" s="13"/>
      <c r="BWO21" s="13"/>
      <c r="BWP21" s="13"/>
      <c r="BWQ21" s="13"/>
      <c r="BWR21" s="13"/>
      <c r="BWS21" s="13"/>
      <c r="BWT21" s="13"/>
      <c r="BWU21" s="13"/>
      <c r="BWV21" s="13"/>
      <c r="BWW21" s="13"/>
      <c r="BWX21" s="13"/>
      <c r="BWY21" s="13"/>
      <c r="BWZ21" s="13"/>
      <c r="BXA21" s="13"/>
      <c r="BXB21" s="13"/>
      <c r="BXC21" s="13"/>
      <c r="BXD21" s="13"/>
      <c r="BXE21" s="13"/>
      <c r="BXF21" s="13"/>
      <c r="BXG21" s="13"/>
      <c r="BXH21" s="13"/>
      <c r="BXI21" s="13"/>
      <c r="BXJ21" s="13"/>
      <c r="BXK21" s="13"/>
      <c r="BXL21" s="13"/>
      <c r="BXM21" s="13"/>
      <c r="BXN21" s="13"/>
      <c r="BXO21" s="13"/>
      <c r="BXP21" s="13"/>
      <c r="BXQ21" s="13"/>
      <c r="BXR21" s="13"/>
      <c r="BXS21" s="13"/>
      <c r="BXT21" s="13"/>
      <c r="BXU21" s="13"/>
      <c r="BXV21" s="13"/>
      <c r="BXW21" s="13"/>
      <c r="BXX21" s="13"/>
      <c r="BXY21" s="13"/>
      <c r="BXZ21" s="13"/>
      <c r="BYA21" s="13"/>
      <c r="BYB21" s="13"/>
      <c r="BYC21" s="13"/>
      <c r="BYD21" s="13"/>
      <c r="BYE21" s="13"/>
      <c r="BYF21" s="13"/>
      <c r="BYG21" s="13"/>
      <c r="BYH21" s="13"/>
      <c r="BYI21" s="13"/>
      <c r="BYJ21" s="13"/>
      <c r="BYK21" s="13"/>
      <c r="BYL21" s="13"/>
      <c r="BYM21" s="13"/>
      <c r="BYN21" s="13"/>
      <c r="BYO21" s="13"/>
      <c r="BYP21" s="13"/>
      <c r="BYQ21" s="13"/>
      <c r="BYR21" s="13"/>
      <c r="BYS21" s="13"/>
      <c r="BYT21" s="13"/>
      <c r="BYU21" s="13"/>
      <c r="BYV21" s="13"/>
      <c r="BYW21" s="13"/>
      <c r="BYX21" s="13"/>
      <c r="BYY21" s="13"/>
      <c r="BYZ21" s="13"/>
      <c r="BZA21" s="13"/>
      <c r="BZB21" s="13"/>
      <c r="BZC21" s="13"/>
      <c r="BZD21" s="13"/>
      <c r="BZE21" s="13"/>
      <c r="BZF21" s="13"/>
      <c r="BZG21" s="13"/>
      <c r="BZH21" s="13"/>
      <c r="BZI21" s="13"/>
      <c r="BZJ21" s="13"/>
      <c r="BZK21" s="13"/>
      <c r="BZL21" s="13"/>
      <c r="BZM21" s="13"/>
      <c r="BZN21" s="13"/>
      <c r="BZO21" s="13"/>
      <c r="BZP21" s="13"/>
      <c r="BZQ21" s="13"/>
      <c r="BZR21" s="13"/>
      <c r="BZS21" s="13"/>
      <c r="BZT21" s="13"/>
      <c r="BZU21" s="13"/>
      <c r="BZV21" s="13"/>
      <c r="BZW21" s="13"/>
      <c r="BZX21" s="13"/>
      <c r="BZY21" s="13"/>
      <c r="BZZ21" s="13"/>
      <c r="CAA21" s="13"/>
      <c r="CAB21" s="13"/>
      <c r="CAC21" s="13"/>
      <c r="CAD21" s="13"/>
      <c r="CAE21" s="13"/>
      <c r="CAF21" s="13"/>
      <c r="CAG21" s="13"/>
      <c r="CAH21" s="13"/>
      <c r="CAI21" s="13"/>
      <c r="CAJ21" s="13"/>
      <c r="CAK21" s="13"/>
      <c r="CAL21" s="13"/>
      <c r="CAM21" s="13"/>
      <c r="CAN21" s="13"/>
      <c r="CAO21" s="13"/>
      <c r="CAP21" s="13"/>
      <c r="CAQ21" s="13"/>
      <c r="CAR21" s="13"/>
      <c r="CAS21" s="13"/>
      <c r="CAT21" s="13"/>
      <c r="CAU21" s="13"/>
      <c r="CAV21" s="13"/>
      <c r="CAW21" s="13"/>
      <c r="CAX21" s="13"/>
      <c r="CAY21" s="13"/>
      <c r="CAZ21" s="13"/>
      <c r="CBA21" s="13"/>
      <c r="CBB21" s="13"/>
      <c r="CBC21" s="13"/>
      <c r="CBD21" s="13"/>
      <c r="CBE21" s="13"/>
      <c r="CBF21" s="13"/>
      <c r="CBG21" s="13"/>
      <c r="CBH21" s="13"/>
      <c r="CBI21" s="13"/>
      <c r="CBJ21" s="13"/>
      <c r="CBK21" s="13"/>
      <c r="CBL21" s="13"/>
      <c r="CBM21" s="13"/>
      <c r="CBN21" s="13"/>
      <c r="CBO21" s="13"/>
      <c r="CBP21" s="13"/>
      <c r="CBQ21" s="13"/>
      <c r="CBR21" s="13"/>
      <c r="CBS21" s="13"/>
      <c r="CBT21" s="13"/>
      <c r="CBU21" s="13"/>
      <c r="CBV21" s="13"/>
      <c r="CBW21" s="13"/>
      <c r="CBX21" s="13"/>
      <c r="CBY21" s="13"/>
      <c r="CBZ21" s="13"/>
      <c r="CCA21" s="13"/>
      <c r="CCB21" s="13"/>
      <c r="CCC21" s="13"/>
      <c r="CCD21" s="13"/>
      <c r="CCE21" s="13"/>
      <c r="CCF21" s="13"/>
      <c r="CCG21" s="13"/>
      <c r="CCH21" s="13"/>
      <c r="CCI21" s="13"/>
      <c r="CCJ21" s="13"/>
      <c r="CCK21" s="13"/>
      <c r="CCL21" s="13"/>
      <c r="CCM21" s="13"/>
      <c r="CCN21" s="13"/>
      <c r="CCO21" s="13"/>
      <c r="CCP21" s="13"/>
      <c r="CCQ21" s="13"/>
      <c r="CCR21" s="13"/>
      <c r="CCS21" s="13"/>
      <c r="CCT21" s="13"/>
      <c r="CCU21" s="13"/>
      <c r="CCV21" s="13"/>
      <c r="CCW21" s="13"/>
      <c r="CCX21" s="13"/>
      <c r="CCY21" s="13"/>
      <c r="CCZ21" s="13"/>
      <c r="CDA21" s="13"/>
      <c r="CDB21" s="13"/>
      <c r="CDC21" s="13"/>
      <c r="CDD21" s="13"/>
      <c r="CDE21" s="13"/>
      <c r="CDF21" s="13"/>
      <c r="CDG21" s="13"/>
      <c r="CDH21" s="13"/>
      <c r="CDI21" s="13"/>
      <c r="CDJ21" s="13"/>
      <c r="CDK21" s="13"/>
      <c r="CDL21" s="13"/>
      <c r="CDM21" s="13"/>
      <c r="CDN21" s="13"/>
      <c r="CDO21" s="13"/>
      <c r="CDP21" s="13"/>
      <c r="CDQ21" s="13"/>
      <c r="CDR21" s="13"/>
      <c r="CDS21" s="13"/>
      <c r="CDT21" s="13"/>
      <c r="CDU21" s="13"/>
      <c r="CDV21" s="13"/>
      <c r="CDW21" s="13"/>
      <c r="CDX21" s="13"/>
      <c r="CDY21" s="13"/>
      <c r="CDZ21" s="13"/>
      <c r="CEA21" s="13"/>
      <c r="CEB21" s="13"/>
      <c r="CEC21" s="13"/>
      <c r="CED21" s="13"/>
      <c r="CEE21" s="13"/>
      <c r="CEF21" s="13"/>
      <c r="CEG21" s="13"/>
      <c r="CEH21" s="13"/>
      <c r="CEI21" s="13"/>
      <c r="CEJ21" s="13"/>
      <c r="CEK21" s="13"/>
      <c r="CEL21" s="13"/>
      <c r="CEM21" s="13"/>
      <c r="CEN21" s="13"/>
      <c r="CEO21" s="13"/>
      <c r="CEP21" s="13"/>
      <c r="CEQ21" s="13"/>
      <c r="CER21" s="13"/>
      <c r="CES21" s="13"/>
      <c r="CET21" s="13"/>
      <c r="CEU21" s="13"/>
      <c r="CEV21" s="13"/>
      <c r="CEW21" s="13"/>
      <c r="CEX21" s="13"/>
      <c r="CEY21" s="13"/>
      <c r="CEZ21" s="13"/>
      <c r="CFA21" s="13"/>
      <c r="CFB21" s="13"/>
      <c r="CFC21" s="13"/>
      <c r="CFD21" s="13"/>
      <c r="CFE21" s="13"/>
      <c r="CFF21" s="13"/>
      <c r="CFG21" s="13"/>
      <c r="CFH21" s="13"/>
      <c r="CFI21" s="13"/>
      <c r="CFJ21" s="13"/>
      <c r="CFK21" s="13"/>
      <c r="CFL21" s="13"/>
      <c r="CFM21" s="13"/>
      <c r="CFN21" s="13"/>
      <c r="CFO21" s="13"/>
      <c r="CFP21" s="13"/>
      <c r="CFQ21" s="13"/>
      <c r="CFR21" s="13"/>
      <c r="CFS21" s="13"/>
      <c r="CFT21" s="13"/>
      <c r="CFU21" s="13"/>
      <c r="CFV21" s="13"/>
      <c r="CFW21" s="13"/>
      <c r="CFX21" s="13"/>
      <c r="CFY21" s="13"/>
      <c r="CFZ21" s="13"/>
      <c r="CGA21" s="13"/>
      <c r="CGB21" s="13"/>
      <c r="CGC21" s="13"/>
      <c r="CGD21" s="13"/>
      <c r="CGE21" s="13"/>
      <c r="CGF21" s="13"/>
      <c r="CGG21" s="13"/>
      <c r="CGH21" s="13"/>
      <c r="CGI21" s="13"/>
      <c r="CGJ21" s="13"/>
      <c r="CGK21" s="13"/>
      <c r="CGL21" s="13"/>
      <c r="CGM21" s="13"/>
      <c r="CGN21" s="13"/>
      <c r="CGO21" s="13"/>
      <c r="CGP21" s="13"/>
      <c r="CGQ21" s="13"/>
      <c r="CGR21" s="13"/>
      <c r="CGS21" s="13"/>
      <c r="CGT21" s="13"/>
      <c r="CGU21" s="13"/>
      <c r="CGV21" s="13"/>
      <c r="CGW21" s="13"/>
      <c r="CGX21" s="13"/>
      <c r="CGY21" s="13"/>
      <c r="CGZ21" s="13"/>
      <c r="CHA21" s="13"/>
      <c r="CHB21" s="13"/>
      <c r="CHC21" s="13"/>
      <c r="CHD21" s="13"/>
      <c r="CHE21" s="13"/>
      <c r="CHF21" s="13"/>
      <c r="CHG21" s="13"/>
      <c r="CHH21" s="13"/>
      <c r="CHI21" s="13"/>
      <c r="CHJ21" s="13"/>
      <c r="CHK21" s="13"/>
      <c r="CHL21" s="13"/>
      <c r="CHM21" s="13"/>
      <c r="CHN21" s="13"/>
      <c r="CHO21" s="13"/>
      <c r="CHP21" s="13"/>
      <c r="CHQ21" s="13"/>
      <c r="CHR21" s="13"/>
      <c r="CHS21" s="13"/>
      <c r="CHT21" s="13"/>
      <c r="CHU21" s="13"/>
      <c r="CHV21" s="13"/>
      <c r="CHW21" s="13"/>
      <c r="CHX21" s="13"/>
      <c r="CHY21" s="13"/>
      <c r="CHZ21" s="13"/>
      <c r="CIA21" s="13"/>
      <c r="CIB21" s="13"/>
      <c r="CIC21" s="13"/>
      <c r="CID21" s="13"/>
      <c r="CIE21" s="13"/>
      <c r="CIF21" s="13"/>
      <c r="CIG21" s="13"/>
      <c r="CIH21" s="13"/>
      <c r="CII21" s="13"/>
      <c r="CIJ21" s="13"/>
      <c r="CIK21" s="13"/>
      <c r="CIL21" s="13"/>
      <c r="CIM21" s="13"/>
      <c r="CIN21" s="13"/>
      <c r="CIO21" s="13"/>
      <c r="CIP21" s="13"/>
      <c r="CIQ21" s="13"/>
      <c r="CIR21" s="13"/>
      <c r="CIS21" s="13"/>
      <c r="CIT21" s="13"/>
      <c r="CIU21" s="13"/>
      <c r="CIV21" s="13"/>
      <c r="CIW21" s="13"/>
      <c r="CIX21" s="13"/>
      <c r="CIY21" s="13"/>
      <c r="CIZ21" s="13"/>
      <c r="CJA21" s="13"/>
      <c r="CJB21" s="13"/>
      <c r="CJC21" s="13"/>
      <c r="CJD21" s="13"/>
      <c r="CJE21" s="13"/>
      <c r="CJF21" s="13"/>
      <c r="CJG21" s="13"/>
      <c r="CJH21" s="13"/>
      <c r="CJI21" s="13"/>
      <c r="CJJ21" s="13"/>
      <c r="CJK21" s="13"/>
      <c r="CJL21" s="13"/>
      <c r="CJM21" s="13"/>
      <c r="CJN21" s="13"/>
      <c r="CJO21" s="13"/>
      <c r="CJP21" s="13"/>
      <c r="CJQ21" s="13"/>
      <c r="CJR21" s="13"/>
      <c r="CJS21" s="13"/>
      <c r="CJT21" s="13"/>
      <c r="CJU21" s="13"/>
      <c r="CJV21" s="13"/>
      <c r="CJW21" s="13"/>
      <c r="CJX21" s="13"/>
      <c r="CJY21" s="13"/>
      <c r="CJZ21" s="13"/>
      <c r="CKA21" s="13"/>
      <c r="CKB21" s="13"/>
      <c r="CKC21" s="13"/>
      <c r="CKD21" s="13"/>
      <c r="CKE21" s="13"/>
      <c r="CKF21" s="13"/>
      <c r="CKG21" s="13"/>
      <c r="CKH21" s="13"/>
      <c r="CKI21" s="13"/>
      <c r="CKJ21" s="13"/>
      <c r="CKK21" s="13"/>
      <c r="CKL21" s="13"/>
      <c r="CKM21" s="13"/>
      <c r="CKN21" s="13"/>
      <c r="CKO21" s="13"/>
      <c r="CKP21" s="13"/>
      <c r="CKQ21" s="13"/>
      <c r="CKR21" s="13"/>
      <c r="CKS21" s="13"/>
      <c r="CKT21" s="13"/>
      <c r="CKU21" s="13"/>
      <c r="CKV21" s="13"/>
      <c r="CKW21" s="13"/>
      <c r="CKX21" s="13"/>
      <c r="CKY21" s="13"/>
      <c r="CKZ21" s="13"/>
      <c r="CLA21" s="13"/>
      <c r="CLB21" s="13"/>
      <c r="CLC21" s="13"/>
      <c r="CLD21" s="13"/>
      <c r="CLE21" s="13"/>
      <c r="CLF21" s="13"/>
      <c r="CLG21" s="13"/>
      <c r="CLH21" s="13"/>
      <c r="CLI21" s="13"/>
      <c r="CLJ21" s="13"/>
      <c r="CLK21" s="13"/>
      <c r="CLL21" s="13"/>
      <c r="CLM21" s="13"/>
      <c r="CLN21" s="13"/>
      <c r="CLO21" s="13"/>
      <c r="CLP21" s="13"/>
      <c r="CLQ21" s="13"/>
      <c r="CLR21" s="13"/>
      <c r="CLS21" s="13"/>
      <c r="CLT21" s="13"/>
      <c r="CLU21" s="13"/>
      <c r="CLV21" s="13"/>
      <c r="CLW21" s="13"/>
      <c r="CLX21" s="13"/>
      <c r="CLY21" s="13"/>
      <c r="CLZ21" s="13"/>
      <c r="CMA21" s="13"/>
      <c r="CMB21" s="13"/>
      <c r="CMC21" s="13"/>
      <c r="CMD21" s="13"/>
      <c r="CME21" s="13"/>
      <c r="CMF21" s="13"/>
      <c r="CMG21" s="13"/>
      <c r="CMH21" s="13"/>
      <c r="CMI21" s="13"/>
      <c r="CMJ21" s="13"/>
      <c r="CMK21" s="13"/>
      <c r="CML21" s="13"/>
      <c r="CMM21" s="13"/>
      <c r="CMN21" s="13"/>
      <c r="CMO21" s="13"/>
      <c r="CMP21" s="13"/>
      <c r="CMQ21" s="13"/>
      <c r="CMR21" s="13"/>
      <c r="CMS21" s="13"/>
      <c r="CMT21" s="13"/>
      <c r="CMU21" s="13"/>
      <c r="CMV21" s="13"/>
      <c r="CMW21" s="13"/>
      <c r="CMX21" s="13"/>
      <c r="CMY21" s="13"/>
      <c r="CMZ21" s="13"/>
      <c r="CNA21" s="13"/>
      <c r="CNB21" s="13"/>
      <c r="CNC21" s="13"/>
      <c r="CND21" s="13"/>
      <c r="CNE21" s="13"/>
      <c r="CNF21" s="13"/>
      <c r="CNG21" s="13"/>
      <c r="CNH21" s="13"/>
      <c r="CNI21" s="13"/>
      <c r="CNJ21" s="13"/>
      <c r="CNK21" s="13"/>
      <c r="CNL21" s="13"/>
      <c r="CNM21" s="13"/>
      <c r="CNN21" s="13"/>
      <c r="CNO21" s="13"/>
      <c r="CNP21" s="13"/>
      <c r="CNQ21" s="13"/>
      <c r="CNR21" s="13"/>
      <c r="CNS21" s="13"/>
      <c r="CNT21" s="13"/>
      <c r="CNU21" s="13"/>
      <c r="CNV21" s="13"/>
      <c r="CNW21" s="13"/>
      <c r="CNX21" s="13"/>
      <c r="CNY21" s="13"/>
      <c r="CNZ21" s="13"/>
      <c r="COA21" s="13"/>
      <c r="COB21" s="13"/>
      <c r="COC21" s="13"/>
      <c r="COD21" s="13"/>
      <c r="COE21" s="13"/>
      <c r="COF21" s="13"/>
      <c r="COG21" s="13"/>
      <c r="COH21" s="13"/>
      <c r="COI21" s="13"/>
      <c r="COJ21" s="13"/>
      <c r="COK21" s="13"/>
      <c r="COL21" s="13"/>
      <c r="COM21" s="13"/>
      <c r="CON21" s="13"/>
      <c r="COO21" s="13"/>
      <c r="COP21" s="13"/>
      <c r="COQ21" s="13"/>
      <c r="COR21" s="13"/>
      <c r="COS21" s="13"/>
      <c r="COT21" s="13"/>
      <c r="COU21" s="13"/>
      <c r="COV21" s="13"/>
      <c r="COW21" s="13"/>
      <c r="COX21" s="13"/>
      <c r="COY21" s="13"/>
      <c r="COZ21" s="13"/>
      <c r="CPA21" s="13"/>
      <c r="CPB21" s="13"/>
      <c r="CPC21" s="13"/>
      <c r="CPD21" s="13"/>
      <c r="CPE21" s="13"/>
      <c r="CPF21" s="13"/>
      <c r="CPG21" s="13"/>
      <c r="CPH21" s="13"/>
      <c r="CPI21" s="13"/>
      <c r="CPJ21" s="13"/>
      <c r="CPK21" s="13"/>
      <c r="CPL21" s="13"/>
      <c r="CPM21" s="13"/>
      <c r="CPN21" s="13"/>
      <c r="CPO21" s="13"/>
      <c r="CPP21" s="13"/>
      <c r="CPQ21" s="13"/>
      <c r="CPR21" s="13"/>
      <c r="CPS21" s="13"/>
      <c r="CPT21" s="13"/>
      <c r="CPU21" s="13"/>
      <c r="CPV21" s="13"/>
      <c r="CPW21" s="13"/>
      <c r="CPX21" s="13"/>
      <c r="CPY21" s="13"/>
      <c r="CPZ21" s="13"/>
      <c r="CQA21" s="13"/>
      <c r="CQB21" s="13"/>
      <c r="CQC21" s="13"/>
      <c r="CQD21" s="13"/>
      <c r="CQE21" s="13"/>
      <c r="CQF21" s="13"/>
      <c r="CQG21" s="13"/>
      <c r="CQH21" s="13"/>
      <c r="CQI21" s="13"/>
      <c r="CQJ21" s="13"/>
      <c r="CQK21" s="13"/>
      <c r="CQL21" s="13"/>
      <c r="CQM21" s="13"/>
      <c r="CQN21" s="13"/>
      <c r="CQO21" s="13"/>
      <c r="CQP21" s="13"/>
      <c r="CQQ21" s="13"/>
      <c r="CQR21" s="13"/>
      <c r="CQS21" s="13"/>
      <c r="CQT21" s="13"/>
      <c r="CQU21" s="13"/>
      <c r="CQV21" s="13"/>
      <c r="CQW21" s="13"/>
      <c r="CQX21" s="13"/>
      <c r="CQY21" s="13"/>
      <c r="CQZ21" s="13"/>
      <c r="CRA21" s="13"/>
      <c r="CRB21" s="13"/>
      <c r="CRC21" s="13"/>
      <c r="CRD21" s="13"/>
      <c r="CRE21" s="13"/>
      <c r="CRF21" s="13"/>
      <c r="CRG21" s="13"/>
      <c r="CRH21" s="13"/>
      <c r="CRI21" s="13"/>
      <c r="CRJ21" s="13"/>
      <c r="CRK21" s="13"/>
      <c r="CRL21" s="13"/>
      <c r="CRM21" s="13"/>
      <c r="CRN21" s="13"/>
      <c r="CRO21" s="13"/>
      <c r="CRP21" s="13"/>
      <c r="CRQ21" s="13"/>
      <c r="CRR21" s="13"/>
      <c r="CRS21" s="13"/>
      <c r="CRT21" s="13"/>
      <c r="CRU21" s="13"/>
      <c r="CRV21" s="13"/>
      <c r="CRW21" s="13"/>
      <c r="CRX21" s="13"/>
      <c r="CRY21" s="13"/>
      <c r="CRZ21" s="13"/>
      <c r="CSA21" s="13"/>
      <c r="CSB21" s="13"/>
      <c r="CSC21" s="13"/>
      <c r="CSD21" s="13"/>
      <c r="CSE21" s="13"/>
      <c r="CSF21" s="13"/>
      <c r="CSG21" s="13"/>
      <c r="CSH21" s="13"/>
      <c r="CSI21" s="13"/>
      <c r="CSJ21" s="13"/>
      <c r="CSK21" s="13"/>
      <c r="CSL21" s="13"/>
      <c r="CSM21" s="13"/>
      <c r="CSN21" s="13"/>
      <c r="CSO21" s="13"/>
      <c r="CSP21" s="13"/>
      <c r="CSQ21" s="13"/>
      <c r="CSR21" s="13"/>
      <c r="CSS21" s="13"/>
      <c r="CST21" s="13"/>
      <c r="CSU21" s="13"/>
      <c r="CSV21" s="13"/>
      <c r="CSW21" s="13"/>
      <c r="CSX21" s="13"/>
      <c r="CSY21" s="13"/>
      <c r="CSZ21" s="13"/>
      <c r="CTA21" s="13"/>
      <c r="CTB21" s="13"/>
      <c r="CTC21" s="13"/>
      <c r="CTD21" s="13"/>
      <c r="CTE21" s="13"/>
      <c r="CTF21" s="13"/>
      <c r="CTG21" s="13"/>
      <c r="CTH21" s="13"/>
      <c r="CTI21" s="13"/>
      <c r="CTJ21" s="13"/>
      <c r="CTK21" s="13"/>
      <c r="CTL21" s="13"/>
      <c r="CTM21" s="13"/>
      <c r="CTN21" s="13"/>
      <c r="CTO21" s="13"/>
      <c r="CTP21" s="13"/>
      <c r="CTQ21" s="13"/>
      <c r="CTR21" s="13"/>
      <c r="CTS21" s="13"/>
      <c r="CTT21" s="13"/>
      <c r="CTU21" s="13"/>
      <c r="CTV21" s="13"/>
      <c r="CTW21" s="13"/>
      <c r="CTX21" s="13"/>
      <c r="CTY21" s="13"/>
      <c r="CTZ21" s="13"/>
      <c r="CUA21" s="13"/>
      <c r="CUB21" s="13"/>
      <c r="CUC21" s="13"/>
      <c r="CUD21" s="13"/>
      <c r="CUE21" s="13"/>
      <c r="CUF21" s="13"/>
      <c r="CUG21" s="13"/>
      <c r="CUH21" s="13"/>
      <c r="CUI21" s="13"/>
      <c r="CUJ21" s="13"/>
      <c r="CUK21" s="13"/>
      <c r="CUL21" s="13"/>
      <c r="CUM21" s="13"/>
      <c r="CUN21" s="13"/>
      <c r="CUO21" s="13"/>
      <c r="CUP21" s="13"/>
      <c r="CUQ21" s="13"/>
      <c r="CUR21" s="13"/>
      <c r="CUS21" s="13"/>
      <c r="CUT21" s="13"/>
      <c r="CUU21" s="13"/>
      <c r="CUV21" s="13"/>
      <c r="CUW21" s="13"/>
      <c r="CUX21" s="13"/>
      <c r="CUY21" s="13"/>
      <c r="CUZ21" s="13"/>
      <c r="CVA21" s="13"/>
      <c r="CVB21" s="13"/>
      <c r="CVC21" s="13"/>
      <c r="CVD21" s="13"/>
      <c r="CVE21" s="13"/>
      <c r="CVF21" s="13"/>
      <c r="CVG21" s="13"/>
      <c r="CVH21" s="13"/>
      <c r="CVI21" s="13"/>
      <c r="CVJ21" s="13"/>
      <c r="CVK21" s="13"/>
      <c r="CVL21" s="13"/>
      <c r="CVM21" s="13"/>
      <c r="CVN21" s="13"/>
      <c r="CVO21" s="13"/>
      <c r="CVP21" s="13"/>
      <c r="CVQ21" s="13"/>
      <c r="CVR21" s="13"/>
      <c r="CVS21" s="13"/>
      <c r="CVT21" s="13"/>
      <c r="CVU21" s="13"/>
      <c r="CVV21" s="13"/>
      <c r="CVW21" s="13"/>
      <c r="CVX21" s="13"/>
      <c r="CVY21" s="13"/>
      <c r="CVZ21" s="13"/>
      <c r="CWA21" s="13"/>
      <c r="CWB21" s="13"/>
      <c r="CWC21" s="13"/>
      <c r="CWD21" s="13"/>
      <c r="CWE21" s="13"/>
      <c r="CWF21" s="13"/>
      <c r="CWG21" s="13"/>
      <c r="CWH21" s="13"/>
      <c r="CWI21" s="13"/>
      <c r="CWJ21" s="13"/>
      <c r="CWK21" s="13"/>
      <c r="CWL21" s="13"/>
      <c r="CWM21" s="13"/>
      <c r="CWN21" s="13"/>
      <c r="CWO21" s="13"/>
      <c r="CWP21" s="13"/>
      <c r="CWQ21" s="13"/>
      <c r="CWR21" s="13"/>
      <c r="CWS21" s="13"/>
      <c r="CWT21" s="13"/>
      <c r="CWU21" s="13"/>
      <c r="CWV21" s="13"/>
      <c r="CWW21" s="13"/>
      <c r="CWX21" s="13"/>
      <c r="CWY21" s="13"/>
      <c r="CWZ21" s="13"/>
      <c r="CXA21" s="13"/>
      <c r="CXB21" s="13"/>
      <c r="CXC21" s="13"/>
      <c r="CXD21" s="13"/>
      <c r="CXE21" s="13"/>
      <c r="CXF21" s="13"/>
      <c r="CXG21" s="13"/>
      <c r="CXH21" s="13"/>
      <c r="CXI21" s="13"/>
      <c r="CXJ21" s="13"/>
      <c r="CXK21" s="13"/>
      <c r="CXL21" s="13"/>
      <c r="CXM21" s="13"/>
      <c r="CXN21" s="13"/>
      <c r="CXO21" s="13"/>
      <c r="CXP21" s="13"/>
      <c r="CXQ21" s="13"/>
      <c r="CXR21" s="13"/>
      <c r="CXS21" s="13"/>
      <c r="CXT21" s="13"/>
      <c r="CXU21" s="13"/>
      <c r="CXV21" s="13"/>
      <c r="CXW21" s="13"/>
      <c r="CXX21" s="13"/>
      <c r="CXY21" s="13"/>
      <c r="CXZ21" s="13"/>
      <c r="CYA21" s="13"/>
      <c r="CYB21" s="13"/>
      <c r="CYC21" s="13"/>
      <c r="CYD21" s="13"/>
      <c r="CYE21" s="13"/>
      <c r="CYF21" s="13"/>
      <c r="CYG21" s="13"/>
      <c r="CYH21" s="13"/>
      <c r="CYI21" s="13"/>
      <c r="CYJ21" s="13"/>
      <c r="CYK21" s="13"/>
      <c r="CYL21" s="13"/>
      <c r="CYM21" s="13"/>
      <c r="CYN21" s="13"/>
      <c r="CYO21" s="13"/>
      <c r="CYP21" s="13"/>
      <c r="CYQ21" s="13"/>
      <c r="CYR21" s="13"/>
      <c r="CYS21" s="13"/>
      <c r="CYT21" s="13"/>
      <c r="CYU21" s="13"/>
      <c r="CYV21" s="13"/>
      <c r="CYW21" s="13"/>
      <c r="CYX21" s="13"/>
      <c r="CYY21" s="13"/>
      <c r="CYZ21" s="13"/>
      <c r="CZA21" s="13"/>
      <c r="CZB21" s="13"/>
      <c r="CZC21" s="13"/>
      <c r="CZD21" s="13"/>
      <c r="CZE21" s="13"/>
      <c r="CZF21" s="13"/>
      <c r="CZG21" s="13"/>
      <c r="CZH21" s="13"/>
      <c r="CZI21" s="13"/>
      <c r="CZJ21" s="13"/>
      <c r="CZK21" s="13"/>
      <c r="CZL21" s="13"/>
      <c r="CZM21" s="13"/>
      <c r="CZN21" s="13"/>
      <c r="CZO21" s="13"/>
      <c r="CZP21" s="13"/>
      <c r="CZQ21" s="13"/>
      <c r="CZR21" s="13"/>
      <c r="CZS21" s="13"/>
      <c r="CZT21" s="13"/>
      <c r="CZU21" s="13"/>
      <c r="CZV21" s="13"/>
      <c r="CZW21" s="13"/>
      <c r="CZX21" s="13"/>
      <c r="CZY21" s="13"/>
      <c r="CZZ21" s="13"/>
      <c r="DAA21" s="13"/>
      <c r="DAB21" s="13"/>
      <c r="DAC21" s="13"/>
      <c r="DAD21" s="13"/>
      <c r="DAE21" s="13"/>
      <c r="DAF21" s="13"/>
      <c r="DAG21" s="13"/>
      <c r="DAH21" s="13"/>
      <c r="DAI21" s="13"/>
      <c r="DAJ21" s="13"/>
      <c r="DAK21" s="13"/>
      <c r="DAL21" s="13"/>
      <c r="DAM21" s="13"/>
      <c r="DAN21" s="13"/>
      <c r="DAO21" s="13"/>
      <c r="DAP21" s="13"/>
      <c r="DAQ21" s="13"/>
      <c r="DAR21" s="13"/>
      <c r="DAS21" s="13"/>
      <c r="DAT21" s="13"/>
      <c r="DAU21" s="13"/>
      <c r="DAV21" s="13"/>
      <c r="DAW21" s="13"/>
      <c r="DAX21" s="13"/>
      <c r="DAY21" s="13"/>
      <c r="DAZ21" s="13"/>
      <c r="DBA21" s="13"/>
      <c r="DBB21" s="13"/>
      <c r="DBC21" s="13"/>
      <c r="DBD21" s="13"/>
      <c r="DBE21" s="13"/>
      <c r="DBF21" s="13"/>
      <c r="DBG21" s="13"/>
      <c r="DBH21" s="13"/>
      <c r="DBI21" s="13"/>
      <c r="DBJ21" s="13"/>
      <c r="DBK21" s="13"/>
      <c r="DBL21" s="13"/>
      <c r="DBM21" s="13"/>
      <c r="DBN21" s="13"/>
      <c r="DBO21" s="13"/>
      <c r="DBP21" s="13"/>
      <c r="DBQ21" s="13"/>
      <c r="DBR21" s="13"/>
      <c r="DBS21" s="13"/>
      <c r="DBT21" s="13"/>
      <c r="DBU21" s="13"/>
      <c r="DBV21" s="13"/>
      <c r="DBW21" s="13"/>
      <c r="DBX21" s="13"/>
      <c r="DBY21" s="13"/>
      <c r="DBZ21" s="13"/>
      <c r="DCA21" s="13"/>
      <c r="DCB21" s="13"/>
      <c r="DCC21" s="13"/>
      <c r="DCD21" s="13"/>
      <c r="DCE21" s="13"/>
      <c r="DCF21" s="13"/>
      <c r="DCG21" s="13"/>
      <c r="DCH21" s="13"/>
      <c r="DCI21" s="13"/>
      <c r="DCJ21" s="13"/>
      <c r="DCK21" s="13"/>
      <c r="DCL21" s="13"/>
      <c r="DCM21" s="13"/>
      <c r="DCN21" s="13"/>
      <c r="DCO21" s="13"/>
      <c r="DCP21" s="13"/>
      <c r="DCQ21" s="13"/>
      <c r="DCR21" s="13"/>
      <c r="DCS21" s="13"/>
      <c r="DCT21" s="13"/>
      <c r="DCU21" s="13"/>
      <c r="DCV21" s="13"/>
      <c r="DCW21" s="13"/>
      <c r="DCX21" s="13"/>
      <c r="DCY21" s="13"/>
      <c r="DCZ21" s="13"/>
      <c r="DDA21" s="13"/>
      <c r="DDB21" s="13"/>
      <c r="DDC21" s="13"/>
      <c r="DDD21" s="13"/>
      <c r="DDE21" s="13"/>
      <c r="DDF21" s="13"/>
      <c r="DDG21" s="13"/>
      <c r="DDH21" s="13"/>
      <c r="DDI21" s="13"/>
      <c r="DDJ21" s="13"/>
      <c r="DDK21" s="13"/>
      <c r="DDL21" s="13"/>
      <c r="DDM21" s="13"/>
      <c r="DDN21" s="13"/>
      <c r="DDO21" s="13"/>
      <c r="DDP21" s="13"/>
      <c r="DDQ21" s="13"/>
      <c r="DDR21" s="13"/>
      <c r="DDS21" s="13"/>
      <c r="DDT21" s="13"/>
      <c r="DDU21" s="13"/>
      <c r="DDV21" s="13"/>
      <c r="DDW21" s="13"/>
      <c r="DDX21" s="13"/>
      <c r="DDY21" s="13"/>
      <c r="DDZ21" s="13"/>
      <c r="DEA21" s="13"/>
      <c r="DEB21" s="13"/>
      <c r="DEC21" s="13"/>
      <c r="DED21" s="13"/>
      <c r="DEE21" s="13"/>
      <c r="DEF21" s="13"/>
      <c r="DEG21" s="13"/>
      <c r="DEH21" s="13"/>
      <c r="DEI21" s="13"/>
      <c r="DEJ21" s="13"/>
      <c r="DEK21" s="13"/>
      <c r="DEL21" s="13"/>
      <c r="DEM21" s="13"/>
      <c r="DEN21" s="13"/>
      <c r="DEO21" s="13"/>
      <c r="DEP21" s="13"/>
      <c r="DEQ21" s="13"/>
      <c r="DER21" s="13"/>
      <c r="DES21" s="13"/>
      <c r="DET21" s="13"/>
      <c r="DEU21" s="13"/>
      <c r="DEV21" s="13"/>
      <c r="DEW21" s="13"/>
      <c r="DEX21" s="13"/>
      <c r="DEY21" s="13"/>
      <c r="DEZ21" s="13"/>
      <c r="DFA21" s="13"/>
      <c r="DFB21" s="13"/>
      <c r="DFC21" s="13"/>
      <c r="DFD21" s="13"/>
      <c r="DFE21" s="13"/>
      <c r="DFF21" s="13"/>
      <c r="DFG21" s="13"/>
      <c r="DFH21" s="13"/>
      <c r="DFI21" s="13"/>
      <c r="DFJ21" s="13"/>
      <c r="DFK21" s="13"/>
      <c r="DFL21" s="13"/>
      <c r="DFM21" s="13"/>
      <c r="DFN21" s="13"/>
      <c r="DFO21" s="13"/>
      <c r="DFP21" s="13"/>
      <c r="DFQ21" s="13"/>
      <c r="DFR21" s="13"/>
      <c r="DFS21" s="13"/>
      <c r="DFT21" s="13"/>
      <c r="DFU21" s="13"/>
      <c r="DFV21" s="13"/>
      <c r="DFW21" s="13"/>
      <c r="DFX21" s="13"/>
      <c r="DFY21" s="13"/>
      <c r="DFZ21" s="13"/>
      <c r="DGA21" s="13"/>
      <c r="DGB21" s="13"/>
      <c r="DGC21" s="13"/>
      <c r="DGD21" s="13"/>
      <c r="DGE21" s="13"/>
      <c r="DGF21" s="13"/>
      <c r="DGG21" s="13"/>
      <c r="DGH21" s="13"/>
      <c r="DGI21" s="13"/>
      <c r="DGJ21" s="13"/>
      <c r="DGK21" s="13"/>
      <c r="DGL21" s="13"/>
      <c r="DGM21" s="13"/>
      <c r="DGN21" s="13"/>
      <c r="DGO21" s="13"/>
      <c r="DGP21" s="13"/>
      <c r="DGQ21" s="13"/>
      <c r="DGR21" s="13"/>
      <c r="DGS21" s="13"/>
      <c r="DGT21" s="13"/>
      <c r="DGU21" s="13"/>
      <c r="DGV21" s="13"/>
      <c r="DGW21" s="13"/>
      <c r="DGX21" s="13"/>
      <c r="DGY21" s="13"/>
      <c r="DGZ21" s="13"/>
      <c r="DHA21" s="13"/>
      <c r="DHB21" s="13"/>
      <c r="DHC21" s="13"/>
      <c r="DHD21" s="13"/>
      <c r="DHE21" s="13"/>
      <c r="DHF21" s="13"/>
      <c r="DHG21" s="13"/>
      <c r="DHH21" s="13"/>
      <c r="DHI21" s="13"/>
      <c r="DHJ21" s="13"/>
      <c r="DHK21" s="13"/>
      <c r="DHL21" s="13"/>
      <c r="DHM21" s="13"/>
      <c r="DHN21" s="13"/>
      <c r="DHO21" s="13"/>
      <c r="DHP21" s="13"/>
      <c r="DHQ21" s="13"/>
      <c r="DHR21" s="13"/>
      <c r="DHS21" s="13"/>
      <c r="DHT21" s="13"/>
      <c r="DHU21" s="13"/>
      <c r="DHV21" s="13"/>
      <c r="DHW21" s="13"/>
      <c r="DHX21" s="13"/>
      <c r="DHY21" s="13"/>
      <c r="DHZ21" s="13"/>
      <c r="DIA21" s="13"/>
      <c r="DIB21" s="13"/>
      <c r="DIC21" s="13"/>
      <c r="DID21" s="13"/>
      <c r="DIE21" s="13"/>
      <c r="DIF21" s="13"/>
      <c r="DIG21" s="13"/>
      <c r="DIH21" s="13"/>
      <c r="DII21" s="13"/>
      <c r="DIJ21" s="13"/>
      <c r="DIK21" s="13"/>
      <c r="DIL21" s="13"/>
      <c r="DIM21" s="13"/>
      <c r="DIN21" s="13"/>
      <c r="DIO21" s="13"/>
      <c r="DIP21" s="13"/>
      <c r="DIQ21" s="13"/>
      <c r="DIR21" s="13"/>
      <c r="DIS21" s="13"/>
      <c r="DIT21" s="13"/>
      <c r="DIU21" s="13"/>
      <c r="DIV21" s="13"/>
      <c r="DIW21" s="13"/>
      <c r="DIX21" s="13"/>
      <c r="DIY21" s="13"/>
      <c r="DIZ21" s="13"/>
      <c r="DJA21" s="13"/>
      <c r="DJB21" s="13"/>
      <c r="DJC21" s="13"/>
      <c r="DJD21" s="13"/>
      <c r="DJE21" s="13"/>
      <c r="DJF21" s="13"/>
      <c r="DJG21" s="13"/>
      <c r="DJH21" s="13"/>
      <c r="DJI21" s="13"/>
      <c r="DJJ21" s="13"/>
      <c r="DJK21" s="13"/>
      <c r="DJL21" s="13"/>
      <c r="DJM21" s="13"/>
      <c r="DJN21" s="13"/>
      <c r="DJO21" s="13"/>
      <c r="DJP21" s="13"/>
      <c r="DJQ21" s="13"/>
      <c r="DJR21" s="13"/>
      <c r="DJS21" s="13"/>
      <c r="DJT21" s="13"/>
      <c r="DJU21" s="13"/>
      <c r="DJV21" s="13"/>
      <c r="DJW21" s="13"/>
      <c r="DJX21" s="13"/>
      <c r="DJY21" s="13"/>
      <c r="DJZ21" s="13"/>
      <c r="DKA21" s="13"/>
      <c r="DKB21" s="13"/>
      <c r="DKC21" s="13"/>
      <c r="DKD21" s="13"/>
      <c r="DKE21" s="13"/>
      <c r="DKF21" s="13"/>
      <c r="DKG21" s="13"/>
      <c r="DKH21" s="13"/>
      <c r="DKI21" s="13"/>
      <c r="DKJ21" s="13"/>
      <c r="DKK21" s="13"/>
      <c r="DKL21" s="13"/>
      <c r="DKM21" s="13"/>
      <c r="DKN21" s="13"/>
      <c r="DKO21" s="13"/>
      <c r="DKP21" s="13"/>
      <c r="DKQ21" s="13"/>
      <c r="DKR21" s="13"/>
      <c r="DKS21" s="13"/>
      <c r="DKT21" s="13"/>
      <c r="DKU21" s="13"/>
      <c r="DKV21" s="13"/>
      <c r="DKW21" s="13"/>
      <c r="DKX21" s="13"/>
      <c r="DKY21" s="13"/>
      <c r="DKZ21" s="13"/>
      <c r="DLA21" s="13"/>
      <c r="DLB21" s="13"/>
      <c r="DLC21" s="13"/>
      <c r="DLD21" s="13"/>
      <c r="DLE21" s="13"/>
      <c r="DLF21" s="13"/>
      <c r="DLG21" s="13"/>
      <c r="DLH21" s="13"/>
      <c r="DLI21" s="13"/>
      <c r="DLJ21" s="13"/>
      <c r="DLK21" s="13"/>
      <c r="DLL21" s="13"/>
      <c r="DLM21" s="13"/>
      <c r="DLN21" s="13"/>
      <c r="DLO21" s="13"/>
      <c r="DLP21" s="13"/>
      <c r="DLQ21" s="13"/>
      <c r="DLR21" s="13"/>
      <c r="DLS21" s="13"/>
      <c r="DLT21" s="13"/>
      <c r="DLU21" s="13"/>
      <c r="DLV21" s="13"/>
      <c r="DLW21" s="13"/>
      <c r="DLX21" s="13"/>
      <c r="DLY21" s="13"/>
      <c r="DLZ21" s="13"/>
      <c r="DMA21" s="13"/>
      <c r="DMB21" s="13"/>
      <c r="DMC21" s="13"/>
      <c r="DMD21" s="13"/>
      <c r="DME21" s="13"/>
      <c r="DMF21" s="13"/>
      <c r="DMG21" s="13"/>
      <c r="DMH21" s="13"/>
      <c r="DMI21" s="13"/>
      <c r="DMJ21" s="13"/>
      <c r="DMK21" s="13"/>
      <c r="DML21" s="13"/>
      <c r="DMM21" s="13"/>
      <c r="DMN21" s="13"/>
      <c r="DMO21" s="13"/>
      <c r="DMP21" s="13"/>
      <c r="DMQ21" s="13"/>
      <c r="DMR21" s="13"/>
      <c r="DMS21" s="13"/>
      <c r="DMT21" s="13"/>
      <c r="DMU21" s="13"/>
      <c r="DMV21" s="13"/>
      <c r="DMW21" s="13"/>
      <c r="DMX21" s="13"/>
      <c r="DMY21" s="13"/>
      <c r="DMZ21" s="13"/>
      <c r="DNA21" s="13"/>
      <c r="DNB21" s="13"/>
      <c r="DNC21" s="13"/>
      <c r="DND21" s="13"/>
      <c r="DNE21" s="13"/>
      <c r="DNF21" s="13"/>
      <c r="DNG21" s="13"/>
      <c r="DNH21" s="13"/>
      <c r="DNI21" s="13"/>
      <c r="DNJ21" s="13"/>
      <c r="DNK21" s="13"/>
      <c r="DNL21" s="13"/>
      <c r="DNM21" s="13"/>
      <c r="DNN21" s="13"/>
      <c r="DNO21" s="13"/>
      <c r="DNP21" s="13"/>
      <c r="DNQ21" s="13"/>
      <c r="DNR21" s="13"/>
      <c r="DNS21" s="13"/>
      <c r="DNT21" s="13"/>
      <c r="DNU21" s="13"/>
      <c r="DNV21" s="13"/>
      <c r="DNW21" s="13"/>
      <c r="DNX21" s="13"/>
      <c r="DNY21" s="13"/>
      <c r="DNZ21" s="13"/>
      <c r="DOA21" s="13"/>
      <c r="DOB21" s="13"/>
      <c r="DOC21" s="13"/>
      <c r="DOD21" s="13"/>
      <c r="DOE21" s="13"/>
      <c r="DOF21" s="13"/>
      <c r="DOG21" s="13"/>
      <c r="DOH21" s="13"/>
      <c r="DOI21" s="13"/>
      <c r="DOJ21" s="13"/>
      <c r="DOK21" s="13"/>
      <c r="DOL21" s="13"/>
      <c r="DOM21" s="13"/>
      <c r="DON21" s="13"/>
      <c r="DOO21" s="13"/>
      <c r="DOP21" s="13"/>
      <c r="DOQ21" s="13"/>
      <c r="DOR21" s="13"/>
      <c r="DOS21" s="13"/>
      <c r="DOT21" s="13"/>
      <c r="DOU21" s="13"/>
      <c r="DOV21" s="13"/>
      <c r="DOW21" s="13"/>
      <c r="DOX21" s="13"/>
      <c r="DOY21" s="13"/>
      <c r="DOZ21" s="13"/>
      <c r="DPA21" s="13"/>
      <c r="DPB21" s="13"/>
      <c r="DPC21" s="13"/>
      <c r="DPD21" s="13"/>
      <c r="DPE21" s="13"/>
      <c r="DPF21" s="13"/>
      <c r="DPG21" s="13"/>
      <c r="DPH21" s="13"/>
      <c r="DPI21" s="13"/>
      <c r="DPJ21" s="13"/>
      <c r="DPK21" s="13"/>
      <c r="DPL21" s="13"/>
      <c r="DPM21" s="13"/>
      <c r="DPN21" s="13"/>
      <c r="DPO21" s="13"/>
      <c r="DPP21" s="13"/>
      <c r="DPQ21" s="13"/>
      <c r="DPR21" s="13"/>
      <c r="DPS21" s="13"/>
      <c r="DPT21" s="13"/>
      <c r="DPU21" s="13"/>
      <c r="DPV21" s="13"/>
      <c r="DPW21" s="13"/>
      <c r="DPX21" s="13"/>
      <c r="DPY21" s="13"/>
      <c r="DPZ21" s="13"/>
      <c r="DQA21" s="13"/>
      <c r="DQB21" s="13"/>
      <c r="DQC21" s="13"/>
      <c r="DQD21" s="13"/>
      <c r="DQE21" s="13"/>
      <c r="DQF21" s="13"/>
      <c r="DQG21" s="13"/>
      <c r="DQH21" s="13"/>
      <c r="DQI21" s="13"/>
      <c r="DQJ21" s="13"/>
      <c r="DQK21" s="13"/>
      <c r="DQL21" s="13"/>
      <c r="DQM21" s="13"/>
      <c r="DQN21" s="13"/>
      <c r="DQO21" s="13"/>
      <c r="DQP21" s="13"/>
      <c r="DQQ21" s="13"/>
      <c r="DQR21" s="13"/>
      <c r="DQS21" s="13"/>
      <c r="DQT21" s="13"/>
      <c r="DQU21" s="13"/>
      <c r="DQV21" s="13"/>
      <c r="DQW21" s="13"/>
      <c r="DQX21" s="13"/>
      <c r="DQY21" s="13"/>
      <c r="DQZ21" s="13"/>
      <c r="DRA21" s="13"/>
      <c r="DRB21" s="13"/>
      <c r="DRC21" s="13"/>
      <c r="DRD21" s="13"/>
      <c r="DRE21" s="13"/>
      <c r="DRF21" s="13"/>
      <c r="DRG21" s="13"/>
      <c r="DRH21" s="13"/>
      <c r="DRI21" s="13"/>
      <c r="DRJ21" s="13"/>
      <c r="DRK21" s="13"/>
      <c r="DRL21" s="13"/>
      <c r="DRM21" s="13"/>
      <c r="DRN21" s="13"/>
      <c r="DRO21" s="13"/>
      <c r="DRP21" s="13"/>
      <c r="DRQ21" s="13"/>
      <c r="DRR21" s="13"/>
      <c r="DRS21" s="13"/>
      <c r="DRT21" s="13"/>
      <c r="DRU21" s="13"/>
      <c r="DRV21" s="13"/>
      <c r="DRW21" s="13"/>
      <c r="DRX21" s="13"/>
      <c r="DRY21" s="13"/>
      <c r="DRZ21" s="13"/>
      <c r="DSA21" s="13"/>
      <c r="DSB21" s="13"/>
      <c r="DSC21" s="13"/>
      <c r="DSD21" s="13"/>
      <c r="DSE21" s="13"/>
      <c r="DSF21" s="13"/>
      <c r="DSG21" s="13"/>
      <c r="DSH21" s="13"/>
      <c r="DSI21" s="13"/>
      <c r="DSJ21" s="13"/>
      <c r="DSK21" s="13"/>
      <c r="DSL21" s="13"/>
      <c r="DSM21" s="13"/>
      <c r="DSN21" s="13"/>
      <c r="DSO21" s="13"/>
      <c r="DSP21" s="13"/>
      <c r="DSQ21" s="13"/>
      <c r="DSR21" s="13"/>
      <c r="DSS21" s="13"/>
      <c r="DST21" s="13"/>
      <c r="DSU21" s="13"/>
      <c r="DSV21" s="13"/>
      <c r="DSW21" s="13"/>
      <c r="DSX21" s="13"/>
      <c r="DSY21" s="13"/>
      <c r="DSZ21" s="13"/>
      <c r="DTA21" s="13"/>
      <c r="DTB21" s="13"/>
      <c r="DTC21" s="13"/>
      <c r="DTD21" s="13"/>
      <c r="DTE21" s="13"/>
      <c r="DTF21" s="13"/>
      <c r="DTG21" s="13"/>
      <c r="DTH21" s="13"/>
      <c r="DTI21" s="13"/>
      <c r="DTJ21" s="13"/>
      <c r="DTK21" s="13"/>
      <c r="DTL21" s="13"/>
      <c r="DTM21" s="13"/>
      <c r="DTN21" s="13"/>
      <c r="DTO21" s="13"/>
      <c r="DTP21" s="13"/>
      <c r="DTQ21" s="13"/>
      <c r="DTR21" s="13"/>
      <c r="DTS21" s="13"/>
      <c r="DTT21" s="13"/>
      <c r="DTU21" s="13"/>
      <c r="DTV21" s="13"/>
      <c r="DTW21" s="13"/>
      <c r="DTX21" s="13"/>
      <c r="DTY21" s="13"/>
      <c r="DTZ21" s="13"/>
      <c r="DUA21" s="13"/>
      <c r="DUB21" s="13"/>
      <c r="DUC21" s="13"/>
      <c r="DUD21" s="13"/>
      <c r="DUE21" s="13"/>
      <c r="DUF21" s="13"/>
      <c r="DUG21" s="13"/>
      <c r="DUH21" s="13"/>
      <c r="DUI21" s="13"/>
      <c r="DUJ21" s="13"/>
      <c r="DUK21" s="13"/>
      <c r="DUL21" s="13"/>
      <c r="DUM21" s="13"/>
      <c r="DUN21" s="13"/>
      <c r="DUO21" s="13"/>
      <c r="DUP21" s="13"/>
      <c r="DUQ21" s="13"/>
      <c r="DUR21" s="13"/>
      <c r="DUS21" s="13"/>
      <c r="DUT21" s="13"/>
      <c r="DUU21" s="13"/>
      <c r="DUV21" s="13"/>
      <c r="DUW21" s="13"/>
      <c r="DUX21" s="13"/>
      <c r="DUY21" s="13"/>
      <c r="DUZ21" s="13"/>
      <c r="DVA21" s="13"/>
      <c r="DVB21" s="13"/>
      <c r="DVC21" s="13"/>
      <c r="DVD21" s="13"/>
      <c r="DVE21" s="13"/>
      <c r="DVF21" s="13"/>
      <c r="DVG21" s="13"/>
      <c r="DVH21" s="13"/>
      <c r="DVI21" s="13"/>
      <c r="DVJ21" s="13"/>
      <c r="DVK21" s="13"/>
      <c r="DVL21" s="13"/>
      <c r="DVM21" s="13"/>
      <c r="DVN21" s="13"/>
      <c r="DVO21" s="13"/>
      <c r="DVP21" s="13"/>
      <c r="DVQ21" s="13"/>
      <c r="DVR21" s="13"/>
      <c r="DVS21" s="13"/>
      <c r="DVT21" s="13"/>
      <c r="DVU21" s="13"/>
      <c r="DVV21" s="13"/>
      <c r="DVW21" s="13"/>
      <c r="DVX21" s="13"/>
      <c r="DVY21" s="13"/>
      <c r="DVZ21" s="13"/>
      <c r="DWA21" s="13"/>
      <c r="DWB21" s="13"/>
      <c r="DWC21" s="13"/>
      <c r="DWD21" s="13"/>
      <c r="DWE21" s="13"/>
      <c r="DWF21" s="13"/>
      <c r="DWG21" s="13"/>
      <c r="DWH21" s="13"/>
      <c r="DWI21" s="13"/>
      <c r="DWJ21" s="13"/>
      <c r="DWK21" s="13"/>
      <c r="DWL21" s="13"/>
      <c r="DWM21" s="13"/>
      <c r="DWN21" s="13"/>
      <c r="DWO21" s="13"/>
      <c r="DWP21" s="13"/>
      <c r="DWQ21" s="13"/>
      <c r="DWR21" s="13"/>
      <c r="DWS21" s="13"/>
      <c r="DWT21" s="13"/>
      <c r="DWU21" s="13"/>
      <c r="DWV21" s="13"/>
      <c r="DWW21" s="13"/>
      <c r="DWX21" s="13"/>
      <c r="DWY21" s="13"/>
      <c r="DWZ21" s="13"/>
      <c r="DXA21" s="13"/>
      <c r="DXB21" s="13"/>
      <c r="DXC21" s="13"/>
      <c r="DXD21" s="13"/>
      <c r="DXE21" s="13"/>
      <c r="DXF21" s="13"/>
      <c r="DXG21" s="13"/>
      <c r="DXH21" s="13"/>
      <c r="DXI21" s="13"/>
      <c r="DXJ21" s="13"/>
      <c r="DXK21" s="13"/>
      <c r="DXL21" s="13"/>
      <c r="DXM21" s="13"/>
      <c r="DXN21" s="13"/>
      <c r="DXO21" s="13"/>
      <c r="DXP21" s="13"/>
      <c r="DXQ21" s="13"/>
      <c r="DXR21" s="13"/>
      <c r="DXS21" s="13"/>
      <c r="DXT21" s="13"/>
      <c r="DXU21" s="13"/>
      <c r="DXV21" s="13"/>
      <c r="DXW21" s="13"/>
      <c r="DXX21" s="13"/>
      <c r="DXY21" s="13"/>
      <c r="DXZ21" s="13"/>
      <c r="DYA21" s="13"/>
      <c r="DYB21" s="13"/>
      <c r="DYC21" s="13"/>
      <c r="DYD21" s="13"/>
      <c r="DYE21" s="13"/>
      <c r="DYF21" s="13"/>
      <c r="DYG21" s="13"/>
      <c r="DYH21" s="13"/>
      <c r="DYI21" s="13"/>
      <c r="DYJ21" s="13"/>
      <c r="DYK21" s="13"/>
      <c r="DYL21" s="13"/>
      <c r="DYM21" s="13"/>
      <c r="DYN21" s="13"/>
      <c r="DYO21" s="13"/>
      <c r="DYP21" s="13"/>
      <c r="DYQ21" s="13"/>
      <c r="DYR21" s="13"/>
      <c r="DYS21" s="13"/>
      <c r="DYT21" s="13"/>
      <c r="DYU21" s="13"/>
      <c r="DYV21" s="13"/>
      <c r="DYW21" s="13"/>
      <c r="DYX21" s="13"/>
      <c r="DYY21" s="13"/>
      <c r="DYZ21" s="13"/>
      <c r="DZA21" s="13"/>
      <c r="DZB21" s="13"/>
      <c r="DZC21" s="13"/>
      <c r="DZD21" s="13"/>
      <c r="DZE21" s="13"/>
      <c r="DZF21" s="13"/>
      <c r="DZG21" s="13"/>
      <c r="DZH21" s="13"/>
      <c r="DZI21" s="13"/>
      <c r="DZJ21" s="13"/>
      <c r="DZK21" s="13"/>
      <c r="DZL21" s="13"/>
      <c r="DZM21" s="13"/>
      <c r="DZN21" s="13"/>
      <c r="DZO21" s="13"/>
      <c r="DZP21" s="13"/>
      <c r="DZQ21" s="13"/>
      <c r="DZR21" s="13"/>
      <c r="DZS21" s="13"/>
      <c r="DZT21" s="13"/>
      <c r="DZU21" s="13"/>
      <c r="DZV21" s="13"/>
      <c r="DZW21" s="13"/>
      <c r="DZX21" s="13"/>
      <c r="DZY21" s="13"/>
      <c r="DZZ21" s="13"/>
      <c r="EAA21" s="13"/>
      <c r="EAB21" s="13"/>
      <c r="EAC21" s="13"/>
      <c r="EAD21" s="13"/>
      <c r="EAE21" s="13"/>
      <c r="EAF21" s="13"/>
      <c r="EAG21" s="13"/>
      <c r="EAH21" s="13"/>
      <c r="EAI21" s="13"/>
      <c r="EAJ21" s="13"/>
      <c r="EAK21" s="13"/>
      <c r="EAL21" s="13"/>
      <c r="EAM21" s="13"/>
      <c r="EAN21" s="13"/>
      <c r="EAO21" s="13"/>
      <c r="EAP21" s="13"/>
      <c r="EAQ21" s="13"/>
      <c r="EAR21" s="13"/>
      <c r="EAS21" s="13"/>
      <c r="EAT21" s="13"/>
      <c r="EAU21" s="13"/>
      <c r="EAV21" s="13"/>
      <c r="EAW21" s="13"/>
      <c r="EAX21" s="13"/>
      <c r="EAY21" s="13"/>
      <c r="EAZ21" s="13"/>
      <c r="EBA21" s="13"/>
      <c r="EBB21" s="13"/>
      <c r="EBC21" s="13"/>
      <c r="EBD21" s="13"/>
      <c r="EBE21" s="13"/>
      <c r="EBF21" s="13"/>
      <c r="EBG21" s="13"/>
      <c r="EBH21" s="13"/>
      <c r="EBI21" s="13"/>
      <c r="EBJ21" s="13"/>
      <c r="EBK21" s="13"/>
      <c r="EBL21" s="13"/>
      <c r="EBM21" s="13"/>
      <c r="EBN21" s="13"/>
      <c r="EBO21" s="13"/>
      <c r="EBP21" s="13"/>
      <c r="EBQ21" s="13"/>
      <c r="EBR21" s="13"/>
      <c r="EBS21" s="13"/>
      <c r="EBT21" s="13"/>
      <c r="EBU21" s="13"/>
      <c r="EBV21" s="13"/>
      <c r="EBW21" s="13"/>
      <c r="EBX21" s="13"/>
      <c r="EBY21" s="13"/>
      <c r="EBZ21" s="13"/>
      <c r="ECA21" s="13"/>
      <c r="ECB21" s="13"/>
      <c r="ECC21" s="13"/>
      <c r="ECD21" s="13"/>
      <c r="ECE21" s="13"/>
      <c r="ECF21" s="13"/>
      <c r="ECG21" s="13"/>
      <c r="ECH21" s="13"/>
      <c r="ECI21" s="13"/>
      <c r="ECJ21" s="13"/>
      <c r="ECK21" s="13"/>
      <c r="ECL21" s="13"/>
      <c r="ECM21" s="13"/>
      <c r="ECN21" s="13"/>
      <c r="ECO21" s="13"/>
      <c r="ECP21" s="13"/>
      <c r="ECQ21" s="13"/>
      <c r="ECR21" s="13"/>
      <c r="ECS21" s="13"/>
      <c r="ECT21" s="13"/>
      <c r="ECU21" s="13"/>
      <c r="ECV21" s="13"/>
      <c r="ECW21" s="13"/>
      <c r="ECX21" s="13"/>
      <c r="ECY21" s="13"/>
      <c r="ECZ21" s="13"/>
      <c r="EDA21" s="13"/>
      <c r="EDB21" s="13"/>
      <c r="EDC21" s="13"/>
      <c r="EDD21" s="13"/>
      <c r="EDE21" s="13"/>
      <c r="EDF21" s="13"/>
      <c r="EDG21" s="13"/>
      <c r="EDH21" s="13"/>
      <c r="EDI21" s="13"/>
      <c r="EDJ21" s="13"/>
      <c r="EDK21" s="13"/>
      <c r="EDL21" s="13"/>
      <c r="EDM21" s="13"/>
      <c r="EDN21" s="13"/>
      <c r="EDO21" s="13"/>
      <c r="EDP21" s="13"/>
      <c r="EDQ21" s="13"/>
      <c r="EDR21" s="13"/>
      <c r="EDS21" s="13"/>
      <c r="EDT21" s="13"/>
      <c r="EDU21" s="13"/>
      <c r="EDV21" s="13"/>
      <c r="EDW21" s="13"/>
      <c r="EDX21" s="13"/>
      <c r="EDY21" s="13"/>
      <c r="EDZ21" s="13"/>
      <c r="EEA21" s="13"/>
      <c r="EEB21" s="13"/>
      <c r="EEC21" s="13"/>
      <c r="EED21" s="13"/>
      <c r="EEE21" s="13"/>
      <c r="EEF21" s="13"/>
      <c r="EEG21" s="13"/>
      <c r="EEH21" s="13"/>
      <c r="EEI21" s="13"/>
      <c r="EEJ21" s="13"/>
      <c r="EEK21" s="13"/>
      <c r="EEL21" s="13"/>
      <c r="EEM21" s="13"/>
      <c r="EEN21" s="13"/>
      <c r="EEO21" s="13"/>
      <c r="EEP21" s="13"/>
      <c r="EEQ21" s="13"/>
      <c r="EER21" s="13"/>
      <c r="EES21" s="13"/>
      <c r="EET21" s="13"/>
      <c r="EEU21" s="13"/>
      <c r="EEV21" s="13"/>
      <c r="EEW21" s="13"/>
      <c r="EEX21" s="13"/>
      <c r="EEY21" s="13"/>
      <c r="EEZ21" s="13"/>
      <c r="EFA21" s="13"/>
      <c r="EFB21" s="13"/>
      <c r="EFC21" s="13"/>
      <c r="EFD21" s="13"/>
      <c r="EFE21" s="13"/>
      <c r="EFF21" s="13"/>
      <c r="EFG21" s="13"/>
      <c r="EFH21" s="13"/>
      <c r="EFI21" s="13"/>
      <c r="EFJ21" s="13"/>
      <c r="EFK21" s="13"/>
      <c r="EFL21" s="13"/>
      <c r="EFM21" s="13"/>
      <c r="EFN21" s="13"/>
      <c r="EFO21" s="13"/>
      <c r="EFP21" s="13"/>
      <c r="EFQ21" s="13"/>
      <c r="EFR21" s="13"/>
      <c r="EFS21" s="13"/>
      <c r="EFT21" s="13"/>
      <c r="EFU21" s="13"/>
      <c r="EFV21" s="13"/>
      <c r="EFW21" s="13"/>
      <c r="EFX21" s="13"/>
      <c r="EFY21" s="13"/>
      <c r="EFZ21" s="13"/>
      <c r="EGA21" s="13"/>
      <c r="EGB21" s="13"/>
      <c r="EGC21" s="13"/>
      <c r="EGD21" s="13"/>
      <c r="EGE21" s="13"/>
      <c r="EGF21" s="13"/>
      <c r="EGG21" s="13"/>
      <c r="EGH21" s="13"/>
      <c r="EGI21" s="13"/>
      <c r="EGJ21" s="13"/>
      <c r="EGK21" s="13"/>
      <c r="EGL21" s="13"/>
      <c r="EGM21" s="13"/>
      <c r="EGN21" s="13"/>
      <c r="EGO21" s="13"/>
      <c r="EGP21" s="13"/>
      <c r="EGQ21" s="13"/>
      <c r="EGR21" s="13"/>
      <c r="EGS21" s="13"/>
      <c r="EGT21" s="13"/>
      <c r="EGU21" s="13"/>
      <c r="EGV21" s="13"/>
      <c r="EGW21" s="13"/>
      <c r="EGX21" s="13"/>
      <c r="EGY21" s="13"/>
      <c r="EGZ21" s="13"/>
      <c r="EHA21" s="13"/>
      <c r="EHB21" s="13"/>
      <c r="EHC21" s="13"/>
      <c r="EHD21" s="13"/>
      <c r="EHE21" s="13"/>
      <c r="EHF21" s="13"/>
      <c r="EHG21" s="13"/>
      <c r="EHH21" s="13"/>
      <c r="EHI21" s="13"/>
      <c r="EHJ21" s="13"/>
      <c r="EHK21" s="13"/>
      <c r="EHL21" s="13"/>
      <c r="EHM21" s="13"/>
      <c r="EHN21" s="13"/>
      <c r="EHO21" s="13"/>
      <c r="EHP21" s="13"/>
      <c r="EHQ21" s="13"/>
      <c r="EHR21" s="13"/>
      <c r="EHS21" s="13"/>
      <c r="EHT21" s="13"/>
      <c r="EHU21" s="13"/>
      <c r="EHV21" s="13"/>
      <c r="EHW21" s="13"/>
      <c r="EHX21" s="13"/>
      <c r="EHY21" s="13"/>
      <c r="EHZ21" s="13"/>
      <c r="EIA21" s="13"/>
      <c r="EIB21" s="13"/>
      <c r="EIC21" s="13"/>
      <c r="EID21" s="13"/>
      <c r="EIE21" s="13"/>
      <c r="EIF21" s="13"/>
      <c r="EIG21" s="13"/>
      <c r="EIH21" s="13"/>
      <c r="EII21" s="13"/>
      <c r="EIJ21" s="13"/>
      <c r="EIK21" s="13"/>
      <c r="EIL21" s="13"/>
      <c r="EIM21" s="13"/>
      <c r="EIN21" s="13"/>
      <c r="EIO21" s="13"/>
      <c r="EIP21" s="13"/>
      <c r="EIQ21" s="13"/>
      <c r="EIR21" s="13"/>
      <c r="EIS21" s="13"/>
      <c r="EIT21" s="13"/>
      <c r="EIU21" s="13"/>
      <c r="EIV21" s="13"/>
      <c r="EIW21" s="13"/>
      <c r="EIX21" s="13"/>
      <c r="EIY21" s="13"/>
      <c r="EIZ21" s="13"/>
      <c r="EJA21" s="13"/>
      <c r="EJB21" s="13"/>
      <c r="EJC21" s="13"/>
      <c r="EJD21" s="13"/>
      <c r="EJE21" s="13"/>
      <c r="EJF21" s="13"/>
      <c r="EJG21" s="13"/>
      <c r="EJH21" s="13"/>
      <c r="EJI21" s="13"/>
      <c r="EJJ21" s="13"/>
      <c r="EJK21" s="13"/>
      <c r="EJL21" s="13"/>
      <c r="EJM21" s="13"/>
      <c r="EJN21" s="13"/>
      <c r="EJO21" s="13"/>
      <c r="EJP21" s="13"/>
      <c r="EJQ21" s="13"/>
      <c r="EJR21" s="13"/>
      <c r="EJS21" s="13"/>
      <c r="EJT21" s="13"/>
      <c r="EJU21" s="13"/>
      <c r="EJV21" s="13"/>
      <c r="EJW21" s="13"/>
      <c r="EJX21" s="13"/>
      <c r="EJY21" s="13"/>
      <c r="EJZ21" s="13"/>
      <c r="EKA21" s="13"/>
      <c r="EKB21" s="13"/>
      <c r="EKC21" s="13"/>
      <c r="EKD21" s="13"/>
      <c r="EKE21" s="13"/>
      <c r="EKF21" s="13"/>
      <c r="EKG21" s="13"/>
      <c r="EKH21" s="13"/>
      <c r="EKI21" s="13"/>
      <c r="EKJ21" s="13"/>
      <c r="EKK21" s="13"/>
      <c r="EKL21" s="13"/>
      <c r="EKM21" s="13"/>
      <c r="EKN21" s="13"/>
      <c r="EKO21" s="13"/>
      <c r="EKP21" s="13"/>
      <c r="EKQ21" s="13"/>
      <c r="EKR21" s="13"/>
      <c r="EKS21" s="13"/>
      <c r="EKT21" s="13"/>
      <c r="EKU21" s="13"/>
      <c r="EKV21" s="13"/>
      <c r="EKW21" s="13"/>
      <c r="EKX21" s="13"/>
      <c r="EKY21" s="13"/>
      <c r="EKZ21" s="13"/>
      <c r="ELA21" s="13"/>
      <c r="ELB21" s="13"/>
      <c r="ELC21" s="13"/>
      <c r="ELD21" s="13"/>
      <c r="ELE21" s="13"/>
      <c r="ELF21" s="13"/>
      <c r="ELG21" s="13"/>
      <c r="ELH21" s="13"/>
      <c r="ELI21" s="13"/>
      <c r="ELJ21" s="13"/>
      <c r="ELK21" s="13"/>
      <c r="ELL21" s="13"/>
      <c r="ELM21" s="13"/>
      <c r="ELN21" s="13"/>
      <c r="ELO21" s="13"/>
      <c r="ELP21" s="13"/>
      <c r="ELQ21" s="13"/>
      <c r="ELR21" s="13"/>
      <c r="ELS21" s="13"/>
      <c r="ELT21" s="13"/>
      <c r="ELU21" s="13"/>
      <c r="ELV21" s="13"/>
      <c r="ELW21" s="13"/>
      <c r="ELX21" s="13"/>
      <c r="ELY21" s="13"/>
      <c r="ELZ21" s="13"/>
      <c r="EMA21" s="13"/>
      <c r="EMB21" s="13"/>
      <c r="EMC21" s="13"/>
      <c r="EMD21" s="13"/>
      <c r="EME21" s="13"/>
      <c r="EMF21" s="13"/>
      <c r="EMG21" s="13"/>
      <c r="EMH21" s="13"/>
      <c r="EMI21" s="13"/>
      <c r="EMJ21" s="13"/>
      <c r="EMK21" s="13"/>
      <c r="EML21" s="13"/>
      <c r="EMM21" s="13"/>
      <c r="EMN21" s="13"/>
      <c r="EMO21" s="13"/>
      <c r="EMP21" s="13"/>
      <c r="EMQ21" s="13"/>
      <c r="EMR21" s="13"/>
      <c r="EMS21" s="13"/>
      <c r="EMT21" s="13"/>
      <c r="EMU21" s="13"/>
      <c r="EMV21" s="13"/>
      <c r="EMW21" s="13"/>
      <c r="EMX21" s="13"/>
      <c r="EMY21" s="13"/>
      <c r="EMZ21" s="13"/>
      <c r="ENA21" s="13"/>
      <c r="ENB21" s="13"/>
      <c r="ENC21" s="13"/>
      <c r="END21" s="13"/>
      <c r="ENE21" s="13"/>
      <c r="ENF21" s="13"/>
      <c r="ENG21" s="13"/>
      <c r="ENH21" s="13"/>
      <c r="ENI21" s="13"/>
      <c r="ENJ21" s="13"/>
      <c r="ENK21" s="13"/>
      <c r="ENL21" s="13"/>
      <c r="ENM21" s="13"/>
      <c r="ENN21" s="13"/>
      <c r="ENO21" s="13"/>
      <c r="ENP21" s="13"/>
      <c r="ENQ21" s="13"/>
      <c r="ENR21" s="13"/>
      <c r="ENS21" s="13"/>
      <c r="ENT21" s="13"/>
      <c r="ENU21" s="13"/>
      <c r="ENV21" s="13"/>
      <c r="ENW21" s="13"/>
      <c r="ENX21" s="13"/>
      <c r="ENY21" s="13"/>
      <c r="ENZ21" s="13"/>
      <c r="EOA21" s="13"/>
      <c r="EOB21" s="13"/>
      <c r="EOC21" s="13"/>
      <c r="EOD21" s="13"/>
      <c r="EOE21" s="13"/>
      <c r="EOF21" s="13"/>
      <c r="EOG21" s="13"/>
      <c r="EOH21" s="13"/>
      <c r="EOI21" s="13"/>
      <c r="EOJ21" s="13"/>
      <c r="EOK21" s="13"/>
      <c r="EOL21" s="13"/>
      <c r="EOM21" s="13"/>
      <c r="EON21" s="13"/>
      <c r="EOO21" s="13"/>
      <c r="EOP21" s="13"/>
      <c r="EOQ21" s="13"/>
      <c r="EOR21" s="13"/>
      <c r="EOS21" s="13"/>
      <c r="EOT21" s="13"/>
      <c r="EOU21" s="13"/>
      <c r="EOV21" s="13"/>
      <c r="EOW21" s="13"/>
      <c r="EOX21" s="13"/>
      <c r="EOY21" s="13"/>
      <c r="EOZ21" s="13"/>
      <c r="EPA21" s="13"/>
      <c r="EPB21" s="13"/>
      <c r="EPC21" s="13"/>
      <c r="EPD21" s="13"/>
      <c r="EPE21" s="13"/>
      <c r="EPF21" s="13"/>
      <c r="EPG21" s="13"/>
      <c r="EPH21" s="13"/>
      <c r="EPI21" s="13"/>
      <c r="EPJ21" s="13"/>
      <c r="EPK21" s="13"/>
      <c r="EPL21" s="13"/>
      <c r="EPM21" s="13"/>
      <c r="EPN21" s="13"/>
      <c r="EPO21" s="13"/>
      <c r="EPP21" s="13"/>
      <c r="EPQ21" s="13"/>
      <c r="EPR21" s="13"/>
      <c r="EPS21" s="13"/>
      <c r="EPT21" s="13"/>
      <c r="EPU21" s="13"/>
      <c r="EPV21" s="13"/>
      <c r="EPW21" s="13"/>
      <c r="EPX21" s="13"/>
      <c r="EPY21" s="13"/>
      <c r="EPZ21" s="13"/>
      <c r="EQA21" s="13"/>
      <c r="EQB21" s="13"/>
      <c r="EQC21" s="13"/>
      <c r="EQD21" s="13"/>
      <c r="EQE21" s="13"/>
      <c r="EQF21" s="13"/>
      <c r="EQG21" s="13"/>
      <c r="EQH21" s="13"/>
      <c r="EQI21" s="13"/>
      <c r="EQJ21" s="13"/>
      <c r="EQK21" s="13"/>
      <c r="EQL21" s="13"/>
      <c r="EQM21" s="13"/>
      <c r="EQN21" s="13"/>
      <c r="EQO21" s="13"/>
      <c r="EQP21" s="13"/>
      <c r="EQQ21" s="13"/>
      <c r="EQR21" s="13"/>
      <c r="EQS21" s="13"/>
      <c r="EQT21" s="13"/>
      <c r="EQU21" s="13"/>
      <c r="EQV21" s="13"/>
      <c r="EQW21" s="13"/>
      <c r="EQX21" s="13"/>
      <c r="EQY21" s="13"/>
      <c r="EQZ21" s="13"/>
      <c r="ERA21" s="13"/>
      <c r="ERB21" s="13"/>
      <c r="ERC21" s="13"/>
      <c r="ERD21" s="13"/>
      <c r="ERE21" s="13"/>
      <c r="ERF21" s="13"/>
      <c r="ERG21" s="13"/>
      <c r="ERH21" s="13"/>
      <c r="ERI21" s="13"/>
      <c r="ERJ21" s="13"/>
      <c r="ERK21" s="13"/>
      <c r="ERL21" s="13"/>
      <c r="ERM21" s="13"/>
      <c r="ERN21" s="13"/>
      <c r="ERO21" s="13"/>
      <c r="ERP21" s="13"/>
      <c r="ERQ21" s="13"/>
      <c r="ERR21" s="13"/>
      <c r="ERS21" s="13"/>
      <c r="ERT21" s="13"/>
      <c r="ERU21" s="13"/>
      <c r="ERV21" s="13"/>
      <c r="ERW21" s="13"/>
      <c r="ERX21" s="13"/>
      <c r="ERY21" s="13"/>
      <c r="ERZ21" s="13"/>
      <c r="ESA21" s="13"/>
      <c r="ESB21" s="13"/>
      <c r="ESC21" s="13"/>
      <c r="ESD21" s="13"/>
      <c r="ESE21" s="13"/>
      <c r="ESF21" s="13"/>
      <c r="ESG21" s="13"/>
      <c r="ESH21" s="13"/>
      <c r="ESI21" s="13"/>
      <c r="ESJ21" s="13"/>
      <c r="ESK21" s="13"/>
      <c r="ESL21" s="13"/>
      <c r="ESM21" s="13"/>
      <c r="ESN21" s="13"/>
      <c r="ESO21" s="13"/>
      <c r="ESP21" s="13"/>
      <c r="ESQ21" s="13"/>
      <c r="ESR21" s="13"/>
      <c r="ESS21" s="13"/>
      <c r="EST21" s="13"/>
      <c r="ESU21" s="13"/>
      <c r="ESV21" s="13"/>
      <c r="ESW21" s="13"/>
      <c r="ESX21" s="13"/>
      <c r="ESY21" s="13"/>
      <c r="ESZ21" s="13"/>
      <c r="ETA21" s="13"/>
      <c r="ETB21" s="13"/>
      <c r="ETC21" s="13"/>
      <c r="ETD21" s="13"/>
      <c r="ETE21" s="13"/>
      <c r="ETF21" s="13"/>
      <c r="ETG21" s="13"/>
      <c r="ETH21" s="13"/>
      <c r="ETI21" s="13"/>
      <c r="ETJ21" s="13"/>
      <c r="ETK21" s="13"/>
      <c r="ETL21" s="13"/>
      <c r="ETM21" s="13"/>
      <c r="ETN21" s="13"/>
      <c r="ETO21" s="13"/>
      <c r="ETP21" s="13"/>
      <c r="ETQ21" s="13"/>
      <c r="ETR21" s="13"/>
      <c r="ETS21" s="13"/>
      <c r="ETT21" s="13"/>
      <c r="ETU21" s="13"/>
      <c r="ETV21" s="13"/>
      <c r="ETW21" s="13"/>
      <c r="ETX21" s="13"/>
      <c r="ETY21" s="13"/>
      <c r="ETZ21" s="13"/>
      <c r="EUA21" s="13"/>
      <c r="EUB21" s="13"/>
      <c r="EUC21" s="13"/>
      <c r="EUD21" s="13"/>
      <c r="EUE21" s="13"/>
      <c r="EUF21" s="13"/>
      <c r="EUG21" s="13"/>
      <c r="EUH21" s="13"/>
      <c r="EUI21" s="13"/>
      <c r="EUJ21" s="13"/>
      <c r="EUK21" s="13"/>
      <c r="EUL21" s="13"/>
      <c r="EUM21" s="13"/>
      <c r="EUN21" s="13"/>
      <c r="EUO21" s="13"/>
      <c r="EUP21" s="13"/>
      <c r="EUQ21" s="13"/>
      <c r="EUR21" s="13"/>
      <c r="EUS21" s="13"/>
      <c r="EUT21" s="13"/>
      <c r="EUU21" s="13"/>
      <c r="EUV21" s="13"/>
      <c r="EUW21" s="13"/>
      <c r="EUX21" s="13"/>
      <c r="EUY21" s="13"/>
      <c r="EUZ21" s="13"/>
      <c r="EVA21" s="13"/>
      <c r="EVB21" s="13"/>
      <c r="EVC21" s="13"/>
      <c r="EVD21" s="13"/>
      <c r="EVE21" s="13"/>
      <c r="EVF21" s="13"/>
      <c r="EVG21" s="13"/>
      <c r="EVH21" s="13"/>
      <c r="EVI21" s="13"/>
      <c r="EVJ21" s="13"/>
      <c r="EVK21" s="13"/>
      <c r="EVL21" s="13"/>
      <c r="EVM21" s="13"/>
      <c r="EVN21" s="13"/>
      <c r="EVO21" s="13"/>
      <c r="EVP21" s="13"/>
      <c r="EVQ21" s="13"/>
      <c r="EVR21" s="13"/>
      <c r="EVS21" s="13"/>
      <c r="EVT21" s="13"/>
      <c r="EVU21" s="13"/>
      <c r="EVV21" s="13"/>
      <c r="EVW21" s="13"/>
      <c r="EVX21" s="13"/>
      <c r="EVY21" s="13"/>
      <c r="EVZ21" s="13"/>
      <c r="EWA21" s="13"/>
      <c r="EWB21" s="13"/>
      <c r="EWC21" s="13"/>
      <c r="EWD21" s="13"/>
      <c r="EWE21" s="13"/>
      <c r="EWF21" s="13"/>
      <c r="EWG21" s="13"/>
      <c r="EWH21" s="13"/>
      <c r="EWI21" s="13"/>
      <c r="EWJ21" s="13"/>
      <c r="EWK21" s="13"/>
      <c r="EWL21" s="13"/>
      <c r="EWM21" s="13"/>
      <c r="EWN21" s="13"/>
      <c r="EWO21" s="13"/>
      <c r="EWP21" s="13"/>
      <c r="EWQ21" s="13"/>
      <c r="EWR21" s="13"/>
      <c r="EWS21" s="13"/>
      <c r="EWT21" s="13"/>
      <c r="EWU21" s="13"/>
      <c r="EWV21" s="13"/>
      <c r="EWW21" s="13"/>
      <c r="EWX21" s="13"/>
      <c r="EWY21" s="13"/>
      <c r="EWZ21" s="13"/>
      <c r="EXA21" s="13"/>
      <c r="EXB21" s="13"/>
      <c r="EXC21" s="13"/>
      <c r="EXD21" s="13"/>
      <c r="EXE21" s="13"/>
      <c r="EXF21" s="13"/>
      <c r="EXG21" s="13"/>
      <c r="EXH21" s="13"/>
      <c r="EXI21" s="13"/>
      <c r="EXJ21" s="13"/>
      <c r="EXK21" s="13"/>
      <c r="EXL21" s="13"/>
      <c r="EXM21" s="13"/>
      <c r="EXN21" s="13"/>
      <c r="EXO21" s="13"/>
      <c r="EXP21" s="13"/>
      <c r="EXQ21" s="13"/>
      <c r="EXR21" s="13"/>
      <c r="EXS21" s="13"/>
      <c r="EXT21" s="13"/>
      <c r="EXU21" s="13"/>
      <c r="EXV21" s="13"/>
      <c r="EXW21" s="13"/>
      <c r="EXX21" s="13"/>
      <c r="EXY21" s="13"/>
      <c r="EXZ21" s="13"/>
      <c r="EYA21" s="13"/>
      <c r="EYB21" s="13"/>
      <c r="EYC21" s="13"/>
      <c r="EYD21" s="13"/>
      <c r="EYE21" s="13"/>
      <c r="EYF21" s="13"/>
      <c r="EYG21" s="13"/>
      <c r="EYH21" s="13"/>
      <c r="EYI21" s="13"/>
      <c r="EYJ21" s="13"/>
      <c r="EYK21" s="13"/>
      <c r="EYL21" s="13"/>
      <c r="EYM21" s="13"/>
      <c r="EYN21" s="13"/>
      <c r="EYO21" s="13"/>
      <c r="EYP21" s="13"/>
      <c r="EYQ21" s="13"/>
      <c r="EYR21" s="13"/>
      <c r="EYS21" s="13"/>
      <c r="EYT21" s="13"/>
      <c r="EYU21" s="13"/>
      <c r="EYV21" s="13"/>
      <c r="EYW21" s="13"/>
      <c r="EYX21" s="13"/>
      <c r="EYY21" s="13"/>
      <c r="EYZ21" s="13"/>
      <c r="EZA21" s="13"/>
      <c r="EZB21" s="13"/>
      <c r="EZC21" s="13"/>
      <c r="EZD21" s="13"/>
      <c r="EZE21" s="13"/>
      <c r="EZF21" s="13"/>
      <c r="EZG21" s="13"/>
      <c r="EZH21" s="13"/>
      <c r="EZI21" s="13"/>
      <c r="EZJ21" s="13"/>
      <c r="EZK21" s="13"/>
      <c r="EZL21" s="13"/>
      <c r="EZM21" s="13"/>
      <c r="EZN21" s="13"/>
      <c r="EZO21" s="13"/>
      <c r="EZP21" s="13"/>
      <c r="EZQ21" s="13"/>
      <c r="EZR21" s="13"/>
      <c r="EZS21" s="13"/>
      <c r="EZT21" s="13"/>
      <c r="EZU21" s="13"/>
      <c r="EZV21" s="13"/>
      <c r="EZW21" s="13"/>
      <c r="EZX21" s="13"/>
      <c r="EZY21" s="13"/>
      <c r="EZZ21" s="13"/>
      <c r="FAA21" s="13"/>
      <c r="FAB21" s="13"/>
      <c r="FAC21" s="13"/>
      <c r="FAD21" s="13"/>
      <c r="FAE21" s="13"/>
      <c r="FAF21" s="13"/>
      <c r="FAG21" s="13"/>
      <c r="FAH21" s="13"/>
      <c r="FAI21" s="13"/>
      <c r="FAJ21" s="13"/>
      <c r="FAK21" s="13"/>
      <c r="FAL21" s="13"/>
      <c r="FAM21" s="13"/>
      <c r="FAN21" s="13"/>
      <c r="FAO21" s="13"/>
      <c r="FAP21" s="13"/>
      <c r="FAQ21" s="13"/>
      <c r="FAR21" s="13"/>
      <c r="FAS21" s="13"/>
      <c r="FAT21" s="13"/>
      <c r="FAU21" s="13"/>
      <c r="FAV21" s="13"/>
      <c r="FAW21" s="13"/>
      <c r="FAX21" s="13"/>
      <c r="FAY21" s="13"/>
      <c r="FAZ21" s="13"/>
      <c r="FBA21" s="13"/>
      <c r="FBB21" s="13"/>
      <c r="FBC21" s="13"/>
      <c r="FBD21" s="13"/>
      <c r="FBE21" s="13"/>
      <c r="FBF21" s="13"/>
      <c r="FBG21" s="13"/>
      <c r="FBH21" s="13"/>
      <c r="FBI21" s="13"/>
      <c r="FBJ21" s="13"/>
      <c r="FBK21" s="13"/>
      <c r="FBL21" s="13"/>
      <c r="FBM21" s="13"/>
      <c r="FBN21" s="13"/>
      <c r="FBO21" s="13"/>
      <c r="FBP21" s="13"/>
      <c r="FBQ21" s="13"/>
      <c r="FBR21" s="13"/>
      <c r="FBS21" s="13"/>
      <c r="FBT21" s="13"/>
      <c r="FBU21" s="13"/>
      <c r="FBV21" s="13"/>
      <c r="FBW21" s="13"/>
      <c r="FBX21" s="13"/>
      <c r="FBY21" s="13"/>
      <c r="FBZ21" s="13"/>
      <c r="FCA21" s="13"/>
      <c r="FCB21" s="13"/>
      <c r="FCC21" s="13"/>
      <c r="FCD21" s="13"/>
      <c r="FCE21" s="13"/>
      <c r="FCF21" s="13"/>
      <c r="FCG21" s="13"/>
      <c r="FCH21" s="13"/>
      <c r="FCI21" s="13"/>
      <c r="FCJ21" s="13"/>
      <c r="FCK21" s="13"/>
      <c r="FCL21" s="13"/>
      <c r="FCM21" s="13"/>
      <c r="FCN21" s="13"/>
      <c r="FCO21" s="13"/>
      <c r="FCP21" s="13"/>
      <c r="FCQ21" s="13"/>
      <c r="FCR21" s="13"/>
      <c r="FCS21" s="13"/>
      <c r="FCT21" s="13"/>
      <c r="FCU21" s="13"/>
      <c r="FCV21" s="13"/>
      <c r="FCW21" s="13"/>
      <c r="FCX21" s="13"/>
      <c r="FCY21" s="13"/>
      <c r="FCZ21" s="13"/>
      <c r="FDA21" s="13"/>
      <c r="FDB21" s="13"/>
      <c r="FDC21" s="13"/>
      <c r="FDD21" s="13"/>
      <c r="FDE21" s="13"/>
      <c r="FDF21" s="13"/>
      <c r="FDG21" s="13"/>
      <c r="FDH21" s="13"/>
      <c r="FDI21" s="13"/>
      <c r="FDJ21" s="13"/>
      <c r="FDK21" s="13"/>
      <c r="FDL21" s="13"/>
      <c r="FDM21" s="13"/>
      <c r="FDN21" s="13"/>
      <c r="FDO21" s="13"/>
      <c r="FDP21" s="13"/>
      <c r="FDQ21" s="13"/>
      <c r="FDR21" s="13"/>
      <c r="FDS21" s="13"/>
      <c r="FDT21" s="13"/>
      <c r="FDU21" s="13"/>
      <c r="FDV21" s="13"/>
      <c r="FDW21" s="13"/>
      <c r="FDX21" s="13"/>
      <c r="FDY21" s="13"/>
      <c r="FDZ21" s="13"/>
      <c r="FEA21" s="13"/>
      <c r="FEB21" s="13"/>
      <c r="FEC21" s="13"/>
      <c r="FED21" s="13"/>
      <c r="FEE21" s="13"/>
      <c r="FEF21" s="13"/>
      <c r="FEG21" s="13"/>
      <c r="FEH21" s="13"/>
      <c r="FEI21" s="13"/>
      <c r="FEJ21" s="13"/>
      <c r="FEK21" s="13"/>
      <c r="FEL21" s="13"/>
      <c r="FEM21" s="13"/>
      <c r="FEN21" s="13"/>
      <c r="FEO21" s="13"/>
      <c r="FEP21" s="13"/>
      <c r="FEQ21" s="13"/>
      <c r="FER21" s="13"/>
      <c r="FES21" s="13"/>
      <c r="FET21" s="13"/>
      <c r="FEU21" s="13"/>
      <c r="FEV21" s="13"/>
      <c r="FEW21" s="13"/>
      <c r="FEX21" s="13"/>
      <c r="FEY21" s="13"/>
      <c r="FEZ21" s="13"/>
      <c r="FFA21" s="13"/>
      <c r="FFB21" s="13"/>
      <c r="FFC21" s="13"/>
      <c r="FFD21" s="13"/>
      <c r="FFE21" s="13"/>
      <c r="FFF21" s="13"/>
      <c r="FFG21" s="13"/>
      <c r="FFH21" s="13"/>
      <c r="FFI21" s="13"/>
      <c r="FFJ21" s="13"/>
      <c r="FFK21" s="13"/>
      <c r="FFL21" s="13"/>
      <c r="FFM21" s="13"/>
      <c r="FFN21" s="13"/>
      <c r="FFO21" s="13"/>
      <c r="FFP21" s="13"/>
      <c r="FFQ21" s="13"/>
      <c r="FFR21" s="13"/>
      <c r="FFS21" s="13"/>
      <c r="FFT21" s="13"/>
      <c r="FFU21" s="13"/>
      <c r="FFV21" s="13"/>
      <c r="FFW21" s="13"/>
      <c r="FFX21" s="13"/>
      <c r="FFY21" s="13"/>
      <c r="FFZ21" s="13"/>
      <c r="FGA21" s="13"/>
      <c r="FGB21" s="13"/>
      <c r="FGC21" s="13"/>
      <c r="FGD21" s="13"/>
      <c r="FGE21" s="13"/>
      <c r="FGF21" s="13"/>
      <c r="FGG21" s="13"/>
      <c r="FGH21" s="13"/>
      <c r="FGI21" s="13"/>
      <c r="FGJ21" s="13"/>
      <c r="FGK21" s="13"/>
      <c r="FGL21" s="13"/>
      <c r="FGM21" s="13"/>
      <c r="FGN21" s="13"/>
      <c r="FGO21" s="13"/>
      <c r="FGP21" s="13"/>
      <c r="FGQ21" s="13"/>
      <c r="FGR21" s="13"/>
      <c r="FGS21" s="13"/>
      <c r="FGT21" s="13"/>
      <c r="FGU21" s="13"/>
      <c r="FGV21" s="13"/>
      <c r="FGW21" s="13"/>
      <c r="FGX21" s="13"/>
      <c r="FGY21" s="13"/>
      <c r="FGZ21" s="13"/>
      <c r="FHA21" s="13"/>
      <c r="FHB21" s="13"/>
      <c r="FHC21" s="13"/>
      <c r="FHD21" s="13"/>
      <c r="FHE21" s="13"/>
      <c r="FHF21" s="13"/>
      <c r="FHG21" s="13"/>
      <c r="FHH21" s="13"/>
      <c r="FHI21" s="13"/>
      <c r="FHJ21" s="13"/>
      <c r="FHK21" s="13"/>
      <c r="FHL21" s="13"/>
      <c r="FHM21" s="13"/>
      <c r="FHN21" s="13"/>
      <c r="FHO21" s="13"/>
      <c r="FHP21" s="13"/>
      <c r="FHQ21" s="13"/>
      <c r="FHR21" s="13"/>
      <c r="FHS21" s="13"/>
      <c r="FHT21" s="13"/>
      <c r="FHU21" s="13"/>
      <c r="FHV21" s="13"/>
      <c r="FHW21" s="13"/>
      <c r="FHX21" s="13"/>
      <c r="FHY21" s="13"/>
      <c r="FHZ21" s="13"/>
      <c r="FIA21" s="13"/>
      <c r="FIB21" s="13"/>
      <c r="FIC21" s="13"/>
      <c r="FID21" s="13"/>
      <c r="FIE21" s="13"/>
      <c r="FIF21" s="13"/>
      <c r="FIG21" s="13"/>
      <c r="FIH21" s="13"/>
      <c r="FII21" s="13"/>
      <c r="FIJ21" s="13"/>
      <c r="FIK21" s="13"/>
      <c r="FIL21" s="13"/>
      <c r="FIM21" s="13"/>
      <c r="FIN21" s="13"/>
      <c r="FIO21" s="13"/>
      <c r="FIP21" s="13"/>
      <c r="FIQ21" s="13"/>
      <c r="FIR21" s="13"/>
      <c r="FIS21" s="13"/>
      <c r="FIT21" s="13"/>
      <c r="FIU21" s="13"/>
      <c r="FIV21" s="13"/>
      <c r="FIW21" s="13"/>
      <c r="FIX21" s="13"/>
      <c r="FIY21" s="13"/>
      <c r="FIZ21" s="13"/>
      <c r="FJA21" s="13"/>
      <c r="FJB21" s="13"/>
      <c r="FJC21" s="13"/>
      <c r="FJD21" s="13"/>
      <c r="FJE21" s="13"/>
      <c r="FJF21" s="13"/>
      <c r="FJG21" s="13"/>
      <c r="FJH21" s="13"/>
      <c r="FJI21" s="13"/>
      <c r="FJJ21" s="13"/>
      <c r="FJK21" s="13"/>
      <c r="FJL21" s="13"/>
      <c r="FJM21" s="13"/>
      <c r="FJN21" s="13"/>
      <c r="FJO21" s="13"/>
      <c r="FJP21" s="13"/>
      <c r="FJQ21" s="13"/>
      <c r="FJR21" s="13"/>
      <c r="FJS21" s="13"/>
      <c r="FJT21" s="13"/>
      <c r="FJU21" s="13"/>
      <c r="FJV21" s="13"/>
      <c r="FJW21" s="13"/>
      <c r="FJX21" s="13"/>
      <c r="FJY21" s="13"/>
      <c r="FJZ21" s="13"/>
      <c r="FKA21" s="13"/>
      <c r="FKB21" s="13"/>
      <c r="FKC21" s="13"/>
      <c r="FKD21" s="13"/>
      <c r="FKE21" s="13"/>
      <c r="FKF21" s="13"/>
      <c r="FKG21" s="13"/>
      <c r="FKH21" s="13"/>
      <c r="FKI21" s="13"/>
      <c r="FKJ21" s="13"/>
      <c r="FKK21" s="13"/>
      <c r="FKL21" s="13"/>
      <c r="FKM21" s="13"/>
      <c r="FKN21" s="13"/>
      <c r="FKO21" s="13"/>
      <c r="FKP21" s="13"/>
      <c r="FKQ21" s="13"/>
      <c r="FKR21" s="13"/>
      <c r="FKS21" s="13"/>
      <c r="FKT21" s="13"/>
      <c r="FKU21" s="13"/>
      <c r="FKV21" s="13"/>
      <c r="FKW21" s="13"/>
      <c r="FKX21" s="13"/>
      <c r="FKY21" s="13"/>
      <c r="FKZ21" s="13"/>
      <c r="FLA21" s="13"/>
      <c r="FLB21" s="13"/>
      <c r="FLC21" s="13"/>
      <c r="FLD21" s="13"/>
      <c r="FLE21" s="13"/>
      <c r="FLF21" s="13"/>
      <c r="FLG21" s="13"/>
      <c r="FLH21" s="13"/>
      <c r="FLI21" s="13"/>
      <c r="FLJ21" s="13"/>
      <c r="FLK21" s="13"/>
      <c r="FLL21" s="13"/>
      <c r="FLM21" s="13"/>
      <c r="FLN21" s="13"/>
      <c r="FLO21" s="13"/>
      <c r="FLP21" s="13"/>
      <c r="FLQ21" s="13"/>
      <c r="FLR21" s="13"/>
      <c r="FLS21" s="13"/>
      <c r="FLT21" s="13"/>
      <c r="FLU21" s="13"/>
      <c r="FLV21" s="13"/>
      <c r="FLW21" s="13"/>
      <c r="FLX21" s="13"/>
      <c r="FLY21" s="13"/>
      <c r="FLZ21" s="13"/>
      <c r="FMA21" s="13"/>
      <c r="FMB21" s="13"/>
      <c r="FMC21" s="13"/>
      <c r="FMD21" s="13"/>
      <c r="FME21" s="13"/>
      <c r="FMF21" s="13"/>
      <c r="FMG21" s="13"/>
      <c r="FMH21" s="13"/>
      <c r="FMI21" s="13"/>
      <c r="FMJ21" s="13"/>
      <c r="FMK21" s="13"/>
      <c r="FML21" s="13"/>
      <c r="FMM21" s="13"/>
      <c r="FMN21" s="13"/>
      <c r="FMO21" s="13"/>
      <c r="FMP21" s="13"/>
      <c r="FMQ21" s="13"/>
      <c r="FMR21" s="13"/>
      <c r="FMS21" s="13"/>
      <c r="FMT21" s="13"/>
      <c r="FMU21" s="13"/>
      <c r="FMV21" s="13"/>
      <c r="FMW21" s="13"/>
      <c r="FMX21" s="13"/>
      <c r="FMY21" s="13"/>
      <c r="FMZ21" s="13"/>
      <c r="FNA21" s="13"/>
      <c r="FNB21" s="13"/>
      <c r="FNC21" s="13"/>
      <c r="FND21" s="13"/>
      <c r="FNE21" s="13"/>
      <c r="FNF21" s="13"/>
      <c r="FNG21" s="13"/>
      <c r="FNH21" s="13"/>
      <c r="FNI21" s="13"/>
      <c r="FNJ21" s="13"/>
      <c r="FNK21" s="13"/>
      <c r="FNL21" s="13"/>
      <c r="FNM21" s="13"/>
      <c r="FNN21" s="13"/>
      <c r="FNO21" s="13"/>
      <c r="FNP21" s="13"/>
      <c r="FNQ21" s="13"/>
      <c r="FNR21" s="13"/>
      <c r="FNS21" s="13"/>
      <c r="FNT21" s="13"/>
      <c r="FNU21" s="13"/>
      <c r="FNV21" s="13"/>
      <c r="FNW21" s="13"/>
      <c r="FNX21" s="13"/>
      <c r="FNY21" s="13"/>
      <c r="FNZ21" s="13"/>
      <c r="FOA21" s="13"/>
      <c r="FOB21" s="13"/>
      <c r="FOC21" s="13"/>
      <c r="FOD21" s="13"/>
      <c r="FOE21" s="13"/>
      <c r="FOF21" s="13"/>
      <c r="FOG21" s="13"/>
      <c r="FOH21" s="13"/>
      <c r="FOI21" s="13"/>
      <c r="FOJ21" s="13"/>
      <c r="FOK21" s="13"/>
      <c r="FOL21" s="13"/>
      <c r="FOM21" s="13"/>
      <c r="FON21" s="13"/>
      <c r="FOO21" s="13"/>
      <c r="FOP21" s="13"/>
      <c r="FOQ21" s="13"/>
      <c r="FOR21" s="13"/>
      <c r="FOS21" s="13"/>
      <c r="FOT21" s="13"/>
      <c r="FOU21" s="13"/>
      <c r="FOV21" s="13"/>
      <c r="FOW21" s="13"/>
      <c r="FOX21" s="13"/>
      <c r="FOY21" s="13"/>
      <c r="FOZ21" s="13"/>
      <c r="FPA21" s="13"/>
      <c r="FPB21" s="13"/>
      <c r="FPC21" s="13"/>
      <c r="FPD21" s="13"/>
      <c r="FPE21" s="13"/>
      <c r="FPF21" s="13"/>
      <c r="FPG21" s="13"/>
      <c r="FPH21" s="13"/>
      <c r="FPI21" s="13"/>
      <c r="FPJ21" s="13"/>
      <c r="FPK21" s="13"/>
      <c r="FPL21" s="13"/>
      <c r="FPM21" s="13"/>
      <c r="FPN21" s="13"/>
      <c r="FPO21" s="13"/>
      <c r="FPP21" s="13"/>
      <c r="FPQ21" s="13"/>
      <c r="FPR21" s="13"/>
      <c r="FPS21" s="13"/>
      <c r="FPT21" s="13"/>
      <c r="FPU21" s="13"/>
      <c r="FPV21" s="13"/>
      <c r="FPW21" s="13"/>
      <c r="FPX21" s="13"/>
      <c r="FPY21" s="13"/>
      <c r="FPZ21" s="13"/>
      <c r="FQA21" s="13"/>
      <c r="FQB21" s="13"/>
      <c r="FQC21" s="13"/>
      <c r="FQD21" s="13"/>
      <c r="FQE21" s="13"/>
      <c r="FQF21" s="13"/>
      <c r="FQG21" s="13"/>
      <c r="FQH21" s="13"/>
      <c r="FQI21" s="13"/>
      <c r="FQJ21" s="13"/>
      <c r="FQK21" s="13"/>
      <c r="FQL21" s="13"/>
      <c r="FQM21" s="13"/>
      <c r="FQN21" s="13"/>
      <c r="FQO21" s="13"/>
      <c r="FQP21" s="13"/>
      <c r="FQQ21" s="13"/>
      <c r="FQR21" s="13"/>
      <c r="FQS21" s="13"/>
      <c r="FQT21" s="13"/>
      <c r="FQU21" s="13"/>
      <c r="FQV21" s="13"/>
      <c r="FQW21" s="13"/>
      <c r="FQX21" s="13"/>
      <c r="FQY21" s="13"/>
      <c r="FQZ21" s="13"/>
      <c r="FRA21" s="13"/>
      <c r="FRB21" s="13"/>
      <c r="FRC21" s="13"/>
      <c r="FRD21" s="13"/>
      <c r="FRE21" s="13"/>
      <c r="FRF21" s="13"/>
      <c r="FRG21" s="13"/>
      <c r="FRH21" s="13"/>
      <c r="FRI21" s="13"/>
      <c r="FRJ21" s="13"/>
      <c r="FRK21" s="13"/>
      <c r="FRL21" s="13"/>
      <c r="FRM21" s="13"/>
      <c r="FRN21" s="13"/>
      <c r="FRO21" s="13"/>
      <c r="FRP21" s="13"/>
      <c r="FRQ21" s="13"/>
      <c r="FRR21" s="13"/>
      <c r="FRS21" s="13"/>
      <c r="FRT21" s="13"/>
      <c r="FRU21" s="13"/>
      <c r="FRV21" s="13"/>
      <c r="FRW21" s="13"/>
      <c r="FRX21" s="13"/>
      <c r="FRY21" s="13"/>
      <c r="FRZ21" s="13"/>
      <c r="FSA21" s="13"/>
      <c r="FSB21" s="13"/>
      <c r="FSC21" s="13"/>
    </row>
    <row r="22" spans="1:4553" s="42" customFormat="1" ht="13.5" thickBot="1">
      <c r="A22" s="38" t="s">
        <v>6</v>
      </c>
      <c r="B22" s="39"/>
      <c r="C22" s="40"/>
      <c r="D22" s="40" t="str">
        <f>IFERROR(D19/C19-1,"N/A")</f>
        <v>N/A</v>
      </c>
      <c r="E22" s="40" t="str">
        <f t="shared" ref="E22:F22" si="43">IFERROR(E19/D19-1,"N/A")</f>
        <v>N/A</v>
      </c>
      <c r="F22" s="40" t="str">
        <f t="shared" si="43"/>
        <v>N/A</v>
      </c>
      <c r="G22" s="43"/>
      <c r="H22" s="40" t="str">
        <f>IFERROR(H19/F19-1,"N/A")</f>
        <v>N/A</v>
      </c>
      <c r="I22" s="40" t="str">
        <f>IFERROR(I19/H19-1,"N/A")</f>
        <v>N/A</v>
      </c>
      <c r="J22" s="40" t="str">
        <f t="shared" ref="J22:K22" si="44">IFERROR(J19/I19-1,"N/A")</f>
        <v>N/A</v>
      </c>
      <c r="K22" s="40" t="str">
        <f t="shared" si="44"/>
        <v>N/A</v>
      </c>
      <c r="L22" s="43"/>
      <c r="M22" s="40" t="str">
        <f>IFERROR(M19/K19-1,"N/A")</f>
        <v>N/A</v>
      </c>
      <c r="N22" s="40" t="str">
        <f>IFERROR(N19/M19-1,"N/A")</f>
        <v>N/A</v>
      </c>
      <c r="O22" s="40" t="str">
        <f t="shared" ref="O22:P22" si="45">IFERROR(O19/N19-1,"N/A")</f>
        <v>N/A</v>
      </c>
      <c r="P22" s="40" t="str">
        <f t="shared" si="45"/>
        <v>N/A</v>
      </c>
      <c r="Q22" s="43"/>
      <c r="R22" s="40" t="str">
        <f>IFERROR(R19/P19-1,"N/A")</f>
        <v>N/A</v>
      </c>
      <c r="S22" s="40" t="str">
        <f>IFERROR(S19/R19-1,"N/A")</f>
        <v>N/A</v>
      </c>
      <c r="T22" s="40" t="str">
        <f t="shared" ref="T22:U22" si="46">IFERROR(T19/S19-1,"N/A")</f>
        <v>N/A</v>
      </c>
      <c r="U22" s="40" t="str">
        <f t="shared" si="46"/>
        <v>N/A</v>
      </c>
      <c r="V22" s="43"/>
      <c r="W22" s="40" t="str">
        <f>IFERROR(W19/U19-1,"N/A")</f>
        <v>N/A</v>
      </c>
      <c r="X22" s="40" t="str">
        <f>IFERROR(X19/W19-1,"N/A")</f>
        <v>N/A</v>
      </c>
      <c r="Y22" s="40" t="str">
        <f t="shared" ref="Y22:Z22" si="47">IFERROR(Y19/X19-1,"N/A")</f>
        <v>N/A</v>
      </c>
      <c r="Z22" s="40" t="str">
        <f t="shared" si="47"/>
        <v>N/A</v>
      </c>
      <c r="AA22" s="43"/>
      <c r="AB22" s="40" t="str">
        <f>IFERROR(AB19/Z19-1,"N/A")</f>
        <v>N/A</v>
      </c>
      <c r="AC22" s="40" t="str">
        <f>IFERROR(AC19/AB19-1,"N/A")</f>
        <v>N/A</v>
      </c>
      <c r="AD22" s="40" t="str">
        <f t="shared" ref="AD22:AE22" si="48">IFERROR(AD19/AC19-1,"N/A")</f>
        <v>N/A</v>
      </c>
      <c r="AE22" s="40" t="str">
        <f t="shared" si="48"/>
        <v>N/A</v>
      </c>
      <c r="AF22" s="44"/>
      <c r="AG22" s="41"/>
      <c r="AH22" s="41"/>
      <c r="AI22" s="41"/>
      <c r="AJ22" s="41"/>
      <c r="AK22" s="13"/>
      <c r="AL22" s="13"/>
      <c r="AM22" s="13"/>
      <c r="AN22" s="13"/>
      <c r="AO22" s="13"/>
      <c r="AP22" s="13"/>
      <c r="AQ22" s="13"/>
      <c r="AR22" s="13"/>
      <c r="AS22" s="13"/>
      <c r="AT22" s="13"/>
      <c r="AU22" s="13"/>
      <c r="AV22" s="13"/>
      <c r="AW22" s="13"/>
      <c r="AX22" s="13"/>
      <c r="AY22" s="13"/>
      <c r="AZ22" s="13"/>
      <c r="BA22" s="13"/>
      <c r="BB22" s="13"/>
      <c r="BC22" s="13"/>
      <c r="BD22" s="13"/>
      <c r="BE22" s="13"/>
      <c r="BF22" s="13"/>
      <c r="BG22" s="13"/>
      <c r="BH22" s="13"/>
      <c r="BI22" s="13"/>
      <c r="BJ22" s="13"/>
      <c r="BK22" s="13"/>
      <c r="BL22" s="13"/>
      <c r="BM22" s="13"/>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3"/>
      <c r="CP22" s="13"/>
      <c r="CQ22" s="13"/>
      <c r="CR22" s="13"/>
      <c r="CS22" s="13"/>
      <c r="CT22" s="13"/>
      <c r="CU22" s="13"/>
      <c r="CV22" s="13"/>
      <c r="CW22" s="13"/>
      <c r="CX22" s="13"/>
      <c r="CY22" s="13"/>
      <c r="CZ22" s="13"/>
      <c r="DA22" s="13"/>
      <c r="DB22" s="13"/>
      <c r="DC22" s="13"/>
      <c r="DD22" s="13"/>
      <c r="DE22" s="13"/>
      <c r="DF22" s="13"/>
      <c r="DG22" s="13"/>
      <c r="DH22" s="13"/>
      <c r="DI22" s="13"/>
      <c r="DJ22" s="13"/>
      <c r="DK22" s="13"/>
      <c r="DL22" s="13"/>
      <c r="DM22" s="13"/>
      <c r="DN22" s="13"/>
      <c r="DO22" s="13"/>
      <c r="DP22" s="13"/>
      <c r="DQ22" s="13"/>
      <c r="DR22" s="13"/>
      <c r="DS22" s="13"/>
      <c r="DT22" s="13"/>
      <c r="DU22" s="13"/>
      <c r="DV22" s="13"/>
      <c r="DW22" s="13"/>
      <c r="DX22" s="13"/>
      <c r="DY22" s="13"/>
      <c r="DZ22" s="13"/>
      <c r="EA22" s="13"/>
      <c r="EB22" s="13"/>
      <c r="EC22" s="13"/>
      <c r="ED22" s="13"/>
      <c r="EE22" s="13"/>
      <c r="EF22" s="13"/>
      <c r="EG22" s="13"/>
      <c r="EH22" s="13"/>
      <c r="EI22" s="13"/>
      <c r="EJ22" s="13"/>
      <c r="EK22" s="13"/>
      <c r="EL22" s="13"/>
      <c r="EM22" s="13"/>
      <c r="EN22" s="13"/>
      <c r="EO22" s="13"/>
      <c r="EP22" s="13"/>
      <c r="EQ22" s="13"/>
      <c r="ER22" s="13"/>
      <c r="ES22" s="13"/>
      <c r="ET22" s="13"/>
      <c r="EU22" s="13"/>
      <c r="EV22" s="13"/>
      <c r="EW22" s="13"/>
      <c r="EX22" s="13"/>
      <c r="EY22" s="13"/>
      <c r="EZ22" s="13"/>
      <c r="FA22" s="13"/>
      <c r="FB22" s="13"/>
      <c r="FC22" s="13"/>
      <c r="FD22" s="13"/>
      <c r="FE22" s="13"/>
      <c r="FF22" s="13"/>
      <c r="FG22" s="13"/>
      <c r="FH22" s="13"/>
      <c r="FI22" s="13"/>
      <c r="FJ22" s="13"/>
      <c r="FK22" s="13"/>
      <c r="FL22" s="13"/>
      <c r="FM22" s="13"/>
      <c r="FN22" s="13"/>
      <c r="FO22" s="13"/>
      <c r="FP22" s="13"/>
      <c r="FQ22" s="13"/>
      <c r="FR22" s="13"/>
      <c r="FS22" s="13"/>
      <c r="FT22" s="13"/>
      <c r="FU22" s="13"/>
      <c r="FV22" s="13"/>
      <c r="FW22" s="13"/>
      <c r="FX22" s="13"/>
      <c r="FY22" s="13"/>
      <c r="FZ22" s="13"/>
      <c r="GA22" s="13"/>
      <c r="GB22" s="13"/>
      <c r="GC22" s="13"/>
      <c r="GD22" s="13"/>
      <c r="GE22" s="13"/>
      <c r="GF22" s="13"/>
      <c r="GG22" s="13"/>
      <c r="GH22" s="13"/>
      <c r="GI22" s="13"/>
      <c r="GJ22" s="13"/>
      <c r="GK22" s="13"/>
      <c r="GL22" s="13"/>
      <c r="GM22" s="13"/>
      <c r="GN22" s="13"/>
      <c r="GO22" s="13"/>
      <c r="GP22" s="13"/>
      <c r="GQ22" s="13"/>
      <c r="GR22" s="13"/>
      <c r="GS22" s="13"/>
      <c r="GT22" s="13"/>
      <c r="GU22" s="13"/>
      <c r="GV22" s="13"/>
      <c r="GW22" s="13"/>
      <c r="GX22" s="13"/>
      <c r="GY22" s="13"/>
      <c r="GZ22" s="13"/>
      <c r="HA22" s="13"/>
      <c r="HB22" s="13"/>
      <c r="HC22" s="13"/>
      <c r="HD22" s="13"/>
      <c r="HE22" s="13"/>
      <c r="HF22" s="13"/>
      <c r="HG22" s="13"/>
      <c r="HH22" s="13"/>
      <c r="HI22" s="13"/>
      <c r="HJ22" s="13"/>
      <c r="HK22" s="13"/>
      <c r="HL22" s="13"/>
      <c r="HM22" s="13"/>
      <c r="HN22" s="13"/>
      <c r="HO22" s="13"/>
      <c r="HP22" s="13"/>
      <c r="HQ22" s="13"/>
      <c r="HR22" s="13"/>
      <c r="HS22" s="13"/>
      <c r="HT22" s="13"/>
      <c r="HU22" s="13"/>
      <c r="HV22" s="13"/>
      <c r="HW22" s="13"/>
      <c r="HX22" s="13"/>
      <c r="HY22" s="13"/>
      <c r="HZ22" s="13"/>
      <c r="IA22" s="13"/>
      <c r="IB22" s="13"/>
      <c r="IC22" s="13"/>
      <c r="ID22" s="13"/>
      <c r="IE22" s="13"/>
      <c r="IF22" s="13"/>
      <c r="IG22" s="13"/>
      <c r="IH22" s="13"/>
      <c r="II22" s="13"/>
      <c r="IJ22" s="13"/>
      <c r="IK22" s="13"/>
      <c r="IL22" s="13"/>
      <c r="IM22" s="13"/>
      <c r="IN22" s="13"/>
      <c r="IO22" s="13"/>
      <c r="IP22" s="13"/>
      <c r="IQ22" s="13"/>
      <c r="IR22" s="13"/>
      <c r="IS22" s="13"/>
      <c r="IT22" s="13"/>
      <c r="IU22" s="13"/>
      <c r="IV22" s="13"/>
      <c r="IW22" s="13"/>
      <c r="IX22" s="13"/>
      <c r="IY22" s="13"/>
      <c r="IZ22" s="13"/>
      <c r="JA22" s="13"/>
      <c r="JB22" s="13"/>
      <c r="JC22" s="13"/>
      <c r="JD22" s="13"/>
      <c r="JE22" s="13"/>
      <c r="JF22" s="13"/>
      <c r="JG22" s="13"/>
      <c r="JH22" s="13"/>
      <c r="JI22" s="13"/>
      <c r="JJ22" s="13"/>
      <c r="JK22" s="13"/>
      <c r="JL22" s="13"/>
      <c r="JM22" s="13"/>
      <c r="JN22" s="13"/>
      <c r="JO22" s="13"/>
      <c r="JP22" s="13"/>
      <c r="JQ22" s="13"/>
      <c r="JR22" s="13"/>
      <c r="JS22" s="13"/>
      <c r="JT22" s="13"/>
      <c r="JU22" s="13"/>
      <c r="JV22" s="13"/>
      <c r="JW22" s="13"/>
      <c r="JX22" s="13"/>
      <c r="JY22" s="13"/>
      <c r="JZ22" s="13"/>
      <c r="KA22" s="13"/>
      <c r="KB22" s="13"/>
      <c r="KC22" s="13"/>
      <c r="KD22" s="13"/>
      <c r="KE22" s="13"/>
      <c r="KF22" s="13"/>
      <c r="KG22" s="13"/>
      <c r="KH22" s="13"/>
      <c r="KI22" s="13"/>
      <c r="KJ22" s="13"/>
      <c r="KK22" s="13"/>
      <c r="KL22" s="13"/>
      <c r="KM22" s="13"/>
      <c r="KN22" s="13"/>
      <c r="KO22" s="13"/>
      <c r="KP22" s="13"/>
      <c r="KQ22" s="13"/>
      <c r="KR22" s="13"/>
      <c r="KS22" s="13"/>
      <c r="KT22" s="13"/>
      <c r="KU22" s="13"/>
      <c r="KV22" s="13"/>
      <c r="KW22" s="13"/>
      <c r="KX22" s="13"/>
      <c r="KY22" s="13"/>
      <c r="KZ22" s="13"/>
      <c r="LA22" s="13"/>
      <c r="LB22" s="13"/>
      <c r="LC22" s="13"/>
      <c r="LD22" s="13"/>
      <c r="LE22" s="13"/>
      <c r="LF22" s="13"/>
      <c r="LG22" s="13"/>
      <c r="LH22" s="13"/>
      <c r="LI22" s="13"/>
      <c r="LJ22" s="13"/>
      <c r="LK22" s="13"/>
      <c r="LL22" s="13"/>
      <c r="LM22" s="13"/>
      <c r="LN22" s="13"/>
      <c r="LO22" s="13"/>
      <c r="LP22" s="13"/>
      <c r="LQ22" s="13"/>
      <c r="LR22" s="13"/>
      <c r="LS22" s="13"/>
      <c r="LT22" s="13"/>
      <c r="LU22" s="13"/>
      <c r="LV22" s="13"/>
      <c r="LW22" s="13"/>
      <c r="LX22" s="13"/>
      <c r="LY22" s="13"/>
      <c r="LZ22" s="13"/>
      <c r="MA22" s="13"/>
      <c r="MB22" s="13"/>
      <c r="MC22" s="13"/>
      <c r="MD22" s="13"/>
      <c r="ME22" s="13"/>
      <c r="MF22" s="13"/>
      <c r="MG22" s="13"/>
      <c r="MH22" s="13"/>
      <c r="MI22" s="13"/>
      <c r="MJ22" s="13"/>
      <c r="MK22" s="13"/>
      <c r="ML22" s="13"/>
      <c r="MM22" s="13"/>
      <c r="MN22" s="13"/>
      <c r="MO22" s="13"/>
      <c r="MP22" s="13"/>
      <c r="MQ22" s="13"/>
      <c r="MR22" s="13"/>
      <c r="MS22" s="13"/>
      <c r="MT22" s="13"/>
      <c r="MU22" s="13"/>
      <c r="MV22" s="13"/>
      <c r="MW22" s="13"/>
      <c r="MX22" s="13"/>
      <c r="MY22" s="13"/>
      <c r="MZ22" s="13"/>
      <c r="NA22" s="13"/>
      <c r="NB22" s="13"/>
      <c r="NC22" s="13"/>
      <c r="ND22" s="13"/>
      <c r="NE22" s="13"/>
      <c r="NF22" s="13"/>
      <c r="NG22" s="13"/>
      <c r="NH22" s="13"/>
      <c r="NI22" s="13"/>
      <c r="NJ22" s="13"/>
      <c r="NK22" s="13"/>
      <c r="NL22" s="13"/>
      <c r="NM22" s="13"/>
      <c r="NN22" s="13"/>
      <c r="NO22" s="13"/>
      <c r="NP22" s="13"/>
      <c r="NQ22" s="13"/>
      <c r="NR22" s="13"/>
      <c r="NS22" s="13"/>
      <c r="NT22" s="13"/>
      <c r="NU22" s="13"/>
      <c r="NV22" s="13"/>
      <c r="NW22" s="13"/>
      <c r="NX22" s="13"/>
      <c r="NY22" s="13"/>
      <c r="NZ22" s="13"/>
      <c r="OA22" s="13"/>
      <c r="OB22" s="13"/>
      <c r="OC22" s="13"/>
      <c r="OD22" s="13"/>
      <c r="OE22" s="13"/>
      <c r="OF22" s="13"/>
      <c r="OG22" s="13"/>
      <c r="OH22" s="13"/>
      <c r="OI22" s="13"/>
      <c r="OJ22" s="13"/>
      <c r="OK22" s="13"/>
      <c r="OL22" s="13"/>
      <c r="OM22" s="13"/>
      <c r="ON22" s="13"/>
      <c r="OO22" s="13"/>
      <c r="OP22" s="13"/>
      <c r="OQ22" s="13"/>
      <c r="OR22" s="13"/>
      <c r="OS22" s="13"/>
      <c r="OT22" s="13"/>
      <c r="OU22" s="13"/>
      <c r="OV22" s="13"/>
      <c r="OW22" s="13"/>
      <c r="OX22" s="13"/>
      <c r="OY22" s="13"/>
      <c r="OZ22" s="13"/>
      <c r="PA22" s="13"/>
      <c r="PB22" s="13"/>
      <c r="PC22" s="13"/>
      <c r="PD22" s="13"/>
      <c r="PE22" s="13"/>
      <c r="PF22" s="13"/>
      <c r="PG22" s="13"/>
      <c r="PH22" s="13"/>
      <c r="PI22" s="13"/>
      <c r="PJ22" s="13"/>
      <c r="PK22" s="13"/>
      <c r="PL22" s="13"/>
      <c r="PM22" s="13"/>
      <c r="PN22" s="13"/>
      <c r="PO22" s="13"/>
      <c r="PP22" s="13"/>
      <c r="PQ22" s="13"/>
      <c r="PR22" s="13"/>
      <c r="PS22" s="13"/>
      <c r="PT22" s="13"/>
      <c r="PU22" s="13"/>
      <c r="PV22" s="13"/>
      <c r="PW22" s="13"/>
      <c r="PX22" s="13"/>
      <c r="PY22" s="13"/>
      <c r="PZ22" s="13"/>
      <c r="QA22" s="13"/>
      <c r="QB22" s="13"/>
      <c r="QC22" s="13"/>
      <c r="QD22" s="13"/>
      <c r="QE22" s="13"/>
      <c r="QF22" s="13"/>
      <c r="QG22" s="13"/>
      <c r="QH22" s="13"/>
      <c r="QI22" s="13"/>
      <c r="QJ22" s="13"/>
      <c r="QK22" s="13"/>
      <c r="QL22" s="13"/>
      <c r="QM22" s="13"/>
      <c r="QN22" s="13"/>
      <c r="QO22" s="13"/>
      <c r="QP22" s="13"/>
      <c r="QQ22" s="13"/>
      <c r="QR22" s="13"/>
      <c r="QS22" s="13"/>
      <c r="QT22" s="13"/>
      <c r="QU22" s="13"/>
      <c r="QV22" s="13"/>
      <c r="QW22" s="13"/>
      <c r="QX22" s="13"/>
      <c r="QY22" s="13"/>
      <c r="QZ22" s="13"/>
      <c r="RA22" s="13"/>
      <c r="RB22" s="13"/>
      <c r="RC22" s="13"/>
      <c r="RD22" s="13"/>
      <c r="RE22" s="13"/>
      <c r="RF22" s="13"/>
      <c r="RG22" s="13"/>
      <c r="RH22" s="13"/>
      <c r="RI22" s="13"/>
      <c r="RJ22" s="13"/>
      <c r="RK22" s="13"/>
      <c r="RL22" s="13"/>
      <c r="RM22" s="13"/>
      <c r="RN22" s="13"/>
      <c r="RO22" s="13"/>
      <c r="RP22" s="13"/>
      <c r="RQ22" s="13"/>
      <c r="RR22" s="13"/>
      <c r="RS22" s="13"/>
      <c r="RT22" s="13"/>
      <c r="RU22" s="13"/>
      <c r="RV22" s="13"/>
      <c r="RW22" s="13"/>
      <c r="RX22" s="13"/>
      <c r="RY22" s="13"/>
      <c r="RZ22" s="13"/>
      <c r="SA22" s="13"/>
      <c r="SB22" s="13"/>
      <c r="SC22" s="13"/>
      <c r="SD22" s="13"/>
      <c r="SE22" s="13"/>
      <c r="SF22" s="13"/>
      <c r="SG22" s="13"/>
      <c r="SH22" s="13"/>
      <c r="SI22" s="13"/>
      <c r="SJ22" s="13"/>
      <c r="SK22" s="13"/>
      <c r="SL22" s="13"/>
      <c r="SM22" s="13"/>
      <c r="SN22" s="13"/>
      <c r="SO22" s="13"/>
      <c r="SP22" s="13"/>
      <c r="SQ22" s="13"/>
      <c r="SR22" s="13"/>
      <c r="SS22" s="13"/>
      <c r="ST22" s="13"/>
      <c r="SU22" s="13"/>
      <c r="SV22" s="13"/>
      <c r="SW22" s="13"/>
      <c r="SX22" s="13"/>
      <c r="SY22" s="13"/>
      <c r="SZ22" s="13"/>
      <c r="TA22" s="13"/>
      <c r="TB22" s="13"/>
      <c r="TC22" s="13"/>
      <c r="TD22" s="13"/>
      <c r="TE22" s="13"/>
      <c r="TF22" s="13"/>
      <c r="TG22" s="13"/>
      <c r="TH22" s="13"/>
      <c r="TI22" s="13"/>
      <c r="TJ22" s="13"/>
      <c r="TK22" s="13"/>
      <c r="TL22" s="13"/>
      <c r="TM22" s="13"/>
      <c r="TN22" s="13"/>
      <c r="TO22" s="13"/>
      <c r="TP22" s="13"/>
      <c r="TQ22" s="13"/>
      <c r="TR22" s="13"/>
      <c r="TS22" s="13"/>
      <c r="TT22" s="13"/>
      <c r="TU22" s="13"/>
      <c r="TV22" s="13"/>
      <c r="TW22" s="13"/>
      <c r="TX22" s="13"/>
      <c r="TY22" s="13"/>
      <c r="TZ22" s="13"/>
      <c r="UA22" s="13"/>
      <c r="UB22" s="13"/>
      <c r="UC22" s="13"/>
      <c r="UD22" s="13"/>
      <c r="UE22" s="13"/>
      <c r="UF22" s="13"/>
      <c r="UG22" s="13"/>
      <c r="UH22" s="13"/>
      <c r="UI22" s="13"/>
      <c r="UJ22" s="13"/>
      <c r="UK22" s="13"/>
      <c r="UL22" s="13"/>
      <c r="UM22" s="13"/>
      <c r="UN22" s="13"/>
      <c r="UO22" s="13"/>
      <c r="UP22" s="13"/>
      <c r="UQ22" s="13"/>
      <c r="UR22" s="13"/>
      <c r="US22" s="13"/>
      <c r="UT22" s="13"/>
      <c r="UU22" s="13"/>
      <c r="UV22" s="13"/>
      <c r="UW22" s="13"/>
      <c r="UX22" s="13"/>
      <c r="UY22" s="13"/>
      <c r="UZ22" s="13"/>
      <c r="VA22" s="13"/>
      <c r="VB22" s="13"/>
      <c r="VC22" s="13"/>
      <c r="VD22" s="13"/>
      <c r="VE22" s="13"/>
      <c r="VF22" s="13"/>
      <c r="VG22" s="13"/>
      <c r="VH22" s="13"/>
      <c r="VI22" s="13"/>
      <c r="VJ22" s="13"/>
      <c r="VK22" s="13"/>
      <c r="VL22" s="13"/>
      <c r="VM22" s="13"/>
      <c r="VN22" s="13"/>
      <c r="VO22" s="13"/>
      <c r="VP22" s="13"/>
      <c r="VQ22" s="13"/>
      <c r="VR22" s="13"/>
      <c r="VS22" s="13"/>
      <c r="VT22" s="13"/>
      <c r="VU22" s="13"/>
      <c r="VV22" s="13"/>
      <c r="VW22" s="13"/>
      <c r="VX22" s="13"/>
      <c r="VY22" s="13"/>
      <c r="VZ22" s="13"/>
      <c r="WA22" s="13"/>
      <c r="WB22" s="13"/>
      <c r="WC22" s="13"/>
      <c r="WD22" s="13"/>
      <c r="WE22" s="13"/>
      <c r="WF22" s="13"/>
      <c r="WG22" s="13"/>
      <c r="WH22" s="13"/>
      <c r="WI22" s="13"/>
      <c r="WJ22" s="13"/>
      <c r="WK22" s="13"/>
      <c r="WL22" s="13"/>
      <c r="WM22" s="13"/>
      <c r="WN22" s="13"/>
      <c r="WO22" s="13"/>
      <c r="WP22" s="13"/>
      <c r="WQ22" s="13"/>
      <c r="WR22" s="13"/>
      <c r="WS22" s="13"/>
      <c r="WT22" s="13"/>
      <c r="WU22" s="13"/>
      <c r="WV22" s="13"/>
      <c r="WW22" s="13"/>
      <c r="WX22" s="13"/>
      <c r="WY22" s="13"/>
      <c r="WZ22" s="13"/>
      <c r="XA22" s="13"/>
      <c r="XB22" s="13"/>
      <c r="XC22" s="13"/>
      <c r="XD22" s="13"/>
      <c r="XE22" s="13"/>
      <c r="XF22" s="13"/>
      <c r="XG22" s="13"/>
      <c r="XH22" s="13"/>
      <c r="XI22" s="13"/>
      <c r="XJ22" s="13"/>
      <c r="XK22" s="13"/>
      <c r="XL22" s="13"/>
      <c r="XM22" s="13"/>
      <c r="XN22" s="13"/>
      <c r="XO22" s="13"/>
      <c r="XP22" s="13"/>
      <c r="XQ22" s="13"/>
      <c r="XR22" s="13"/>
      <c r="XS22" s="13"/>
      <c r="XT22" s="13"/>
      <c r="XU22" s="13"/>
      <c r="XV22" s="13"/>
      <c r="XW22" s="13"/>
      <c r="XX22" s="13"/>
      <c r="XY22" s="13"/>
      <c r="XZ22" s="13"/>
      <c r="YA22" s="13"/>
      <c r="YB22" s="13"/>
      <c r="YC22" s="13"/>
      <c r="YD22" s="13"/>
      <c r="YE22" s="13"/>
      <c r="YF22" s="13"/>
      <c r="YG22" s="13"/>
      <c r="YH22" s="13"/>
      <c r="YI22" s="13"/>
      <c r="YJ22" s="13"/>
      <c r="YK22" s="13"/>
      <c r="YL22" s="13"/>
      <c r="YM22" s="13"/>
      <c r="YN22" s="13"/>
      <c r="YO22" s="13"/>
      <c r="YP22" s="13"/>
      <c r="YQ22" s="13"/>
      <c r="YR22" s="13"/>
      <c r="YS22" s="13"/>
      <c r="YT22" s="13"/>
      <c r="YU22" s="13"/>
      <c r="YV22" s="13"/>
      <c r="YW22" s="13"/>
      <c r="YX22" s="13"/>
      <c r="YY22" s="13"/>
      <c r="YZ22" s="13"/>
      <c r="ZA22" s="13"/>
      <c r="ZB22" s="13"/>
      <c r="ZC22" s="13"/>
      <c r="ZD22" s="13"/>
      <c r="ZE22" s="13"/>
      <c r="ZF22" s="13"/>
      <c r="ZG22" s="13"/>
      <c r="ZH22" s="13"/>
      <c r="ZI22" s="13"/>
      <c r="ZJ22" s="13"/>
      <c r="ZK22" s="13"/>
      <c r="ZL22" s="13"/>
      <c r="ZM22" s="13"/>
      <c r="ZN22" s="13"/>
      <c r="ZO22" s="13"/>
      <c r="ZP22" s="13"/>
      <c r="ZQ22" s="13"/>
      <c r="ZR22" s="13"/>
      <c r="ZS22" s="13"/>
      <c r="ZT22" s="13"/>
      <c r="ZU22" s="13"/>
      <c r="ZV22" s="13"/>
      <c r="ZW22" s="13"/>
      <c r="ZX22" s="13"/>
      <c r="ZY22" s="13"/>
      <c r="ZZ22" s="13"/>
      <c r="AAA22" s="13"/>
      <c r="AAB22" s="13"/>
      <c r="AAC22" s="13"/>
      <c r="AAD22" s="13"/>
      <c r="AAE22" s="13"/>
      <c r="AAF22" s="13"/>
      <c r="AAG22" s="13"/>
      <c r="AAH22" s="13"/>
      <c r="AAI22" s="13"/>
      <c r="AAJ22" s="13"/>
      <c r="AAK22" s="13"/>
      <c r="AAL22" s="13"/>
      <c r="AAM22" s="13"/>
      <c r="AAN22" s="13"/>
      <c r="AAO22" s="13"/>
      <c r="AAP22" s="13"/>
      <c r="AAQ22" s="13"/>
      <c r="AAR22" s="13"/>
      <c r="AAS22" s="13"/>
      <c r="AAT22" s="13"/>
      <c r="AAU22" s="13"/>
      <c r="AAV22" s="13"/>
      <c r="AAW22" s="13"/>
      <c r="AAX22" s="13"/>
      <c r="AAY22" s="13"/>
      <c r="AAZ22" s="13"/>
      <c r="ABA22" s="13"/>
      <c r="ABB22" s="13"/>
      <c r="ABC22" s="13"/>
      <c r="ABD22" s="13"/>
      <c r="ABE22" s="13"/>
      <c r="ABF22" s="13"/>
      <c r="ABG22" s="13"/>
      <c r="ABH22" s="13"/>
      <c r="ABI22" s="13"/>
      <c r="ABJ22" s="13"/>
      <c r="ABK22" s="13"/>
      <c r="ABL22" s="13"/>
      <c r="ABM22" s="13"/>
      <c r="ABN22" s="13"/>
      <c r="ABO22" s="13"/>
      <c r="ABP22" s="13"/>
      <c r="ABQ22" s="13"/>
      <c r="ABR22" s="13"/>
      <c r="ABS22" s="13"/>
      <c r="ABT22" s="13"/>
      <c r="ABU22" s="13"/>
      <c r="ABV22" s="13"/>
      <c r="ABW22" s="13"/>
      <c r="ABX22" s="13"/>
      <c r="ABY22" s="13"/>
      <c r="ABZ22" s="13"/>
      <c r="ACA22" s="13"/>
      <c r="ACB22" s="13"/>
      <c r="ACC22" s="13"/>
      <c r="ACD22" s="13"/>
      <c r="ACE22" s="13"/>
      <c r="ACF22" s="13"/>
      <c r="ACG22" s="13"/>
      <c r="ACH22" s="13"/>
      <c r="ACI22" s="13"/>
      <c r="ACJ22" s="13"/>
      <c r="ACK22" s="13"/>
      <c r="ACL22" s="13"/>
      <c r="ACM22" s="13"/>
      <c r="ACN22" s="13"/>
      <c r="ACO22" s="13"/>
      <c r="ACP22" s="13"/>
      <c r="ACQ22" s="13"/>
      <c r="ACR22" s="13"/>
      <c r="ACS22" s="13"/>
      <c r="ACT22" s="13"/>
      <c r="ACU22" s="13"/>
      <c r="ACV22" s="13"/>
      <c r="ACW22" s="13"/>
      <c r="ACX22" s="13"/>
      <c r="ACY22" s="13"/>
      <c r="ACZ22" s="13"/>
      <c r="ADA22" s="13"/>
      <c r="ADB22" s="13"/>
      <c r="ADC22" s="13"/>
      <c r="ADD22" s="13"/>
      <c r="ADE22" s="13"/>
      <c r="ADF22" s="13"/>
      <c r="ADG22" s="13"/>
      <c r="ADH22" s="13"/>
      <c r="ADI22" s="13"/>
      <c r="ADJ22" s="13"/>
      <c r="ADK22" s="13"/>
      <c r="ADL22" s="13"/>
      <c r="ADM22" s="13"/>
      <c r="ADN22" s="13"/>
      <c r="ADO22" s="13"/>
      <c r="ADP22" s="13"/>
      <c r="ADQ22" s="13"/>
      <c r="ADR22" s="13"/>
      <c r="ADS22" s="13"/>
      <c r="ADT22" s="13"/>
      <c r="ADU22" s="13"/>
      <c r="ADV22" s="13"/>
      <c r="ADW22" s="13"/>
      <c r="ADX22" s="13"/>
      <c r="ADY22" s="13"/>
      <c r="ADZ22" s="13"/>
      <c r="AEA22" s="13"/>
      <c r="AEB22" s="13"/>
      <c r="AEC22" s="13"/>
      <c r="AED22" s="13"/>
      <c r="AEE22" s="13"/>
      <c r="AEF22" s="13"/>
      <c r="AEG22" s="13"/>
      <c r="AEH22" s="13"/>
      <c r="AEI22" s="13"/>
      <c r="AEJ22" s="13"/>
      <c r="AEK22" s="13"/>
      <c r="AEL22" s="13"/>
      <c r="AEM22" s="13"/>
      <c r="AEN22" s="13"/>
      <c r="AEO22" s="13"/>
      <c r="AEP22" s="13"/>
      <c r="AEQ22" s="13"/>
      <c r="AER22" s="13"/>
      <c r="AES22" s="13"/>
      <c r="AET22" s="13"/>
      <c r="AEU22" s="13"/>
      <c r="AEV22" s="13"/>
      <c r="AEW22" s="13"/>
      <c r="AEX22" s="13"/>
      <c r="AEY22" s="13"/>
      <c r="AEZ22" s="13"/>
      <c r="AFA22" s="13"/>
      <c r="AFB22" s="13"/>
      <c r="AFC22" s="13"/>
      <c r="AFD22" s="13"/>
      <c r="AFE22" s="13"/>
      <c r="AFF22" s="13"/>
      <c r="AFG22" s="13"/>
      <c r="AFH22" s="13"/>
      <c r="AFI22" s="13"/>
      <c r="AFJ22" s="13"/>
      <c r="AFK22" s="13"/>
      <c r="AFL22" s="13"/>
      <c r="AFM22" s="13"/>
      <c r="AFN22" s="13"/>
      <c r="AFO22" s="13"/>
      <c r="AFP22" s="13"/>
      <c r="AFQ22" s="13"/>
      <c r="AFR22" s="13"/>
      <c r="AFS22" s="13"/>
      <c r="AFT22" s="13"/>
      <c r="AFU22" s="13"/>
      <c r="AFV22" s="13"/>
      <c r="AFW22" s="13"/>
      <c r="AFX22" s="13"/>
      <c r="AFY22" s="13"/>
      <c r="AFZ22" s="13"/>
      <c r="AGA22" s="13"/>
      <c r="AGB22" s="13"/>
      <c r="AGC22" s="13"/>
      <c r="AGD22" s="13"/>
      <c r="AGE22" s="13"/>
      <c r="AGF22" s="13"/>
      <c r="AGG22" s="13"/>
      <c r="AGH22" s="13"/>
      <c r="AGI22" s="13"/>
      <c r="AGJ22" s="13"/>
      <c r="AGK22" s="13"/>
      <c r="AGL22" s="13"/>
      <c r="AGM22" s="13"/>
      <c r="AGN22" s="13"/>
      <c r="AGO22" s="13"/>
      <c r="AGP22" s="13"/>
      <c r="AGQ22" s="13"/>
      <c r="AGR22" s="13"/>
      <c r="AGS22" s="13"/>
      <c r="AGT22" s="13"/>
      <c r="AGU22" s="13"/>
      <c r="AGV22" s="13"/>
      <c r="AGW22" s="13"/>
      <c r="AGX22" s="13"/>
      <c r="AGY22" s="13"/>
      <c r="AGZ22" s="13"/>
      <c r="AHA22" s="13"/>
      <c r="AHB22" s="13"/>
      <c r="AHC22" s="13"/>
      <c r="AHD22" s="13"/>
      <c r="AHE22" s="13"/>
      <c r="AHF22" s="13"/>
      <c r="AHG22" s="13"/>
      <c r="AHH22" s="13"/>
      <c r="AHI22" s="13"/>
      <c r="AHJ22" s="13"/>
      <c r="AHK22" s="13"/>
      <c r="AHL22" s="13"/>
      <c r="AHM22" s="13"/>
      <c r="AHN22" s="13"/>
      <c r="AHO22" s="13"/>
      <c r="AHP22" s="13"/>
      <c r="AHQ22" s="13"/>
      <c r="AHR22" s="13"/>
      <c r="AHS22" s="13"/>
      <c r="AHT22" s="13"/>
      <c r="AHU22" s="13"/>
      <c r="AHV22" s="13"/>
      <c r="AHW22" s="13"/>
      <c r="AHX22" s="13"/>
      <c r="AHY22" s="13"/>
      <c r="AHZ22" s="13"/>
      <c r="AIA22" s="13"/>
      <c r="AIB22" s="13"/>
      <c r="AIC22" s="13"/>
      <c r="AID22" s="13"/>
      <c r="AIE22" s="13"/>
      <c r="AIF22" s="13"/>
      <c r="AIG22" s="13"/>
      <c r="AIH22" s="13"/>
      <c r="AII22" s="13"/>
      <c r="AIJ22" s="13"/>
      <c r="AIK22" s="13"/>
      <c r="AIL22" s="13"/>
      <c r="AIM22" s="13"/>
      <c r="AIN22" s="13"/>
      <c r="AIO22" s="13"/>
      <c r="AIP22" s="13"/>
      <c r="AIQ22" s="13"/>
      <c r="AIR22" s="13"/>
      <c r="AIS22" s="13"/>
      <c r="AIT22" s="13"/>
      <c r="AIU22" s="13"/>
      <c r="AIV22" s="13"/>
      <c r="AIW22" s="13"/>
      <c r="AIX22" s="13"/>
      <c r="AIY22" s="13"/>
      <c r="AIZ22" s="13"/>
      <c r="AJA22" s="13"/>
      <c r="AJB22" s="13"/>
      <c r="AJC22" s="13"/>
      <c r="AJD22" s="13"/>
      <c r="AJE22" s="13"/>
      <c r="AJF22" s="13"/>
      <c r="AJG22" s="13"/>
      <c r="AJH22" s="13"/>
      <c r="AJI22" s="13"/>
      <c r="AJJ22" s="13"/>
      <c r="AJK22" s="13"/>
      <c r="AJL22" s="13"/>
      <c r="AJM22" s="13"/>
      <c r="AJN22" s="13"/>
      <c r="AJO22" s="13"/>
      <c r="AJP22" s="13"/>
      <c r="AJQ22" s="13"/>
      <c r="AJR22" s="13"/>
      <c r="AJS22" s="13"/>
      <c r="AJT22" s="13"/>
      <c r="AJU22" s="13"/>
      <c r="AJV22" s="13"/>
      <c r="AJW22" s="13"/>
      <c r="AJX22" s="13"/>
      <c r="AJY22" s="13"/>
      <c r="AJZ22" s="13"/>
      <c r="AKA22" s="13"/>
      <c r="AKB22" s="13"/>
      <c r="AKC22" s="13"/>
      <c r="AKD22" s="13"/>
      <c r="AKE22" s="13"/>
      <c r="AKF22" s="13"/>
      <c r="AKG22" s="13"/>
      <c r="AKH22" s="13"/>
      <c r="AKI22" s="13"/>
      <c r="AKJ22" s="13"/>
      <c r="AKK22" s="13"/>
      <c r="AKL22" s="13"/>
      <c r="AKM22" s="13"/>
      <c r="AKN22" s="13"/>
      <c r="AKO22" s="13"/>
      <c r="AKP22" s="13"/>
      <c r="AKQ22" s="13"/>
      <c r="AKR22" s="13"/>
      <c r="AKS22" s="13"/>
      <c r="AKT22" s="13"/>
      <c r="AKU22" s="13"/>
      <c r="AKV22" s="13"/>
      <c r="AKW22" s="13"/>
      <c r="AKX22" s="13"/>
      <c r="AKY22" s="13"/>
      <c r="AKZ22" s="13"/>
      <c r="ALA22" s="13"/>
      <c r="ALB22" s="13"/>
      <c r="ALC22" s="13"/>
      <c r="ALD22" s="13"/>
      <c r="ALE22" s="13"/>
      <c r="ALF22" s="13"/>
      <c r="ALG22" s="13"/>
      <c r="ALH22" s="13"/>
      <c r="ALI22" s="13"/>
      <c r="ALJ22" s="13"/>
      <c r="ALK22" s="13"/>
      <c r="ALL22" s="13"/>
      <c r="ALM22" s="13"/>
      <c r="ALN22" s="13"/>
      <c r="ALO22" s="13"/>
      <c r="ALP22" s="13"/>
      <c r="ALQ22" s="13"/>
      <c r="ALR22" s="13"/>
      <c r="ALS22" s="13"/>
      <c r="ALT22" s="13"/>
      <c r="ALU22" s="13"/>
      <c r="ALV22" s="13"/>
      <c r="ALW22" s="13"/>
      <c r="ALX22" s="13"/>
      <c r="ALY22" s="13"/>
      <c r="ALZ22" s="13"/>
      <c r="AMA22" s="13"/>
      <c r="AMB22" s="13"/>
      <c r="AMC22" s="13"/>
      <c r="AMD22" s="13"/>
      <c r="AME22" s="13"/>
      <c r="AMF22" s="13"/>
      <c r="AMG22" s="13"/>
      <c r="AMH22" s="13"/>
      <c r="AMI22" s="13"/>
      <c r="AMJ22" s="13"/>
      <c r="AMK22" s="13"/>
      <c r="AML22" s="13"/>
      <c r="AMM22" s="13"/>
      <c r="AMN22" s="13"/>
      <c r="AMO22" s="13"/>
      <c r="AMP22" s="13"/>
      <c r="AMQ22" s="13"/>
      <c r="AMR22" s="13"/>
      <c r="AMS22" s="13"/>
      <c r="AMT22" s="13"/>
      <c r="AMU22" s="13"/>
      <c r="AMV22" s="13"/>
      <c r="AMW22" s="13"/>
      <c r="AMX22" s="13"/>
      <c r="AMY22" s="13"/>
      <c r="AMZ22" s="13"/>
      <c r="ANA22" s="13"/>
      <c r="ANB22" s="13"/>
      <c r="ANC22" s="13"/>
      <c r="AND22" s="13"/>
      <c r="ANE22" s="13"/>
      <c r="ANF22" s="13"/>
      <c r="ANG22" s="13"/>
      <c r="ANH22" s="13"/>
      <c r="ANI22" s="13"/>
      <c r="ANJ22" s="13"/>
      <c r="ANK22" s="13"/>
      <c r="ANL22" s="13"/>
      <c r="ANM22" s="13"/>
      <c r="ANN22" s="13"/>
      <c r="ANO22" s="13"/>
      <c r="ANP22" s="13"/>
      <c r="ANQ22" s="13"/>
      <c r="ANR22" s="13"/>
      <c r="ANS22" s="13"/>
      <c r="ANT22" s="13"/>
      <c r="ANU22" s="13"/>
      <c r="ANV22" s="13"/>
      <c r="ANW22" s="13"/>
      <c r="ANX22" s="13"/>
      <c r="ANY22" s="13"/>
      <c r="ANZ22" s="13"/>
      <c r="AOA22" s="13"/>
      <c r="AOB22" s="13"/>
      <c r="AOC22" s="13"/>
      <c r="AOD22" s="13"/>
      <c r="AOE22" s="13"/>
      <c r="AOF22" s="13"/>
      <c r="AOG22" s="13"/>
      <c r="AOH22" s="13"/>
      <c r="AOI22" s="13"/>
      <c r="AOJ22" s="13"/>
      <c r="AOK22" s="13"/>
      <c r="AOL22" s="13"/>
      <c r="AOM22" s="13"/>
      <c r="AON22" s="13"/>
      <c r="AOO22" s="13"/>
      <c r="AOP22" s="13"/>
      <c r="AOQ22" s="13"/>
      <c r="AOR22" s="13"/>
      <c r="AOS22" s="13"/>
      <c r="AOT22" s="13"/>
      <c r="AOU22" s="13"/>
      <c r="AOV22" s="13"/>
      <c r="AOW22" s="13"/>
      <c r="AOX22" s="13"/>
      <c r="AOY22" s="13"/>
      <c r="AOZ22" s="13"/>
      <c r="APA22" s="13"/>
      <c r="APB22" s="13"/>
      <c r="APC22" s="13"/>
      <c r="APD22" s="13"/>
      <c r="APE22" s="13"/>
      <c r="APF22" s="13"/>
      <c r="APG22" s="13"/>
      <c r="APH22" s="13"/>
      <c r="API22" s="13"/>
      <c r="APJ22" s="13"/>
      <c r="APK22" s="13"/>
      <c r="APL22" s="13"/>
      <c r="APM22" s="13"/>
      <c r="APN22" s="13"/>
      <c r="APO22" s="13"/>
      <c r="APP22" s="13"/>
      <c r="APQ22" s="13"/>
      <c r="APR22" s="13"/>
      <c r="APS22" s="13"/>
      <c r="APT22" s="13"/>
      <c r="APU22" s="13"/>
      <c r="APV22" s="13"/>
      <c r="APW22" s="13"/>
      <c r="APX22" s="13"/>
      <c r="APY22" s="13"/>
      <c r="APZ22" s="13"/>
      <c r="AQA22" s="13"/>
      <c r="AQB22" s="13"/>
      <c r="AQC22" s="13"/>
      <c r="AQD22" s="13"/>
      <c r="AQE22" s="13"/>
      <c r="AQF22" s="13"/>
      <c r="AQG22" s="13"/>
      <c r="AQH22" s="13"/>
      <c r="AQI22" s="13"/>
      <c r="AQJ22" s="13"/>
      <c r="AQK22" s="13"/>
      <c r="AQL22" s="13"/>
      <c r="AQM22" s="13"/>
      <c r="AQN22" s="13"/>
      <c r="AQO22" s="13"/>
      <c r="AQP22" s="13"/>
      <c r="AQQ22" s="13"/>
      <c r="AQR22" s="13"/>
      <c r="AQS22" s="13"/>
      <c r="AQT22" s="13"/>
      <c r="AQU22" s="13"/>
      <c r="AQV22" s="13"/>
      <c r="AQW22" s="13"/>
      <c r="AQX22" s="13"/>
      <c r="AQY22" s="13"/>
      <c r="AQZ22" s="13"/>
      <c r="ARA22" s="13"/>
      <c r="ARB22" s="13"/>
      <c r="ARC22" s="13"/>
      <c r="ARD22" s="13"/>
      <c r="ARE22" s="13"/>
      <c r="ARF22" s="13"/>
      <c r="ARG22" s="13"/>
      <c r="ARH22" s="13"/>
      <c r="ARI22" s="13"/>
      <c r="ARJ22" s="13"/>
      <c r="ARK22" s="13"/>
      <c r="ARL22" s="13"/>
      <c r="ARM22" s="13"/>
      <c r="ARN22" s="13"/>
      <c r="ARO22" s="13"/>
      <c r="ARP22" s="13"/>
      <c r="ARQ22" s="13"/>
      <c r="ARR22" s="13"/>
      <c r="ARS22" s="13"/>
      <c r="ART22" s="13"/>
      <c r="ARU22" s="13"/>
      <c r="ARV22" s="13"/>
      <c r="ARW22" s="13"/>
      <c r="ARX22" s="13"/>
      <c r="ARY22" s="13"/>
      <c r="ARZ22" s="13"/>
      <c r="ASA22" s="13"/>
      <c r="ASB22" s="13"/>
      <c r="ASC22" s="13"/>
      <c r="ASD22" s="13"/>
      <c r="ASE22" s="13"/>
      <c r="ASF22" s="13"/>
      <c r="ASG22" s="13"/>
      <c r="ASH22" s="13"/>
      <c r="ASI22" s="13"/>
      <c r="ASJ22" s="13"/>
      <c r="ASK22" s="13"/>
      <c r="ASL22" s="13"/>
      <c r="ASM22" s="13"/>
      <c r="ASN22" s="13"/>
      <c r="ASO22" s="13"/>
      <c r="ASP22" s="13"/>
      <c r="ASQ22" s="13"/>
      <c r="ASR22" s="13"/>
      <c r="ASS22" s="13"/>
      <c r="AST22" s="13"/>
      <c r="ASU22" s="13"/>
      <c r="ASV22" s="13"/>
      <c r="ASW22" s="13"/>
      <c r="ASX22" s="13"/>
      <c r="ASY22" s="13"/>
      <c r="ASZ22" s="13"/>
      <c r="ATA22" s="13"/>
      <c r="ATB22" s="13"/>
      <c r="ATC22" s="13"/>
      <c r="ATD22" s="13"/>
      <c r="ATE22" s="13"/>
      <c r="ATF22" s="13"/>
      <c r="ATG22" s="13"/>
      <c r="ATH22" s="13"/>
      <c r="ATI22" s="13"/>
      <c r="ATJ22" s="13"/>
      <c r="ATK22" s="13"/>
      <c r="ATL22" s="13"/>
      <c r="ATM22" s="13"/>
      <c r="ATN22" s="13"/>
      <c r="ATO22" s="13"/>
      <c r="ATP22" s="13"/>
      <c r="ATQ22" s="13"/>
      <c r="ATR22" s="13"/>
      <c r="ATS22" s="13"/>
      <c r="ATT22" s="13"/>
      <c r="ATU22" s="13"/>
      <c r="ATV22" s="13"/>
      <c r="ATW22" s="13"/>
      <c r="ATX22" s="13"/>
      <c r="ATY22" s="13"/>
      <c r="ATZ22" s="13"/>
      <c r="AUA22" s="13"/>
      <c r="AUB22" s="13"/>
      <c r="AUC22" s="13"/>
      <c r="AUD22" s="13"/>
      <c r="AUE22" s="13"/>
      <c r="AUF22" s="13"/>
      <c r="AUG22" s="13"/>
      <c r="AUH22" s="13"/>
      <c r="AUI22" s="13"/>
      <c r="AUJ22" s="13"/>
      <c r="AUK22" s="13"/>
      <c r="AUL22" s="13"/>
      <c r="AUM22" s="13"/>
      <c r="AUN22" s="13"/>
      <c r="AUO22" s="13"/>
      <c r="AUP22" s="13"/>
      <c r="AUQ22" s="13"/>
      <c r="AUR22" s="13"/>
      <c r="AUS22" s="13"/>
      <c r="AUT22" s="13"/>
      <c r="AUU22" s="13"/>
      <c r="AUV22" s="13"/>
      <c r="AUW22" s="13"/>
      <c r="AUX22" s="13"/>
      <c r="AUY22" s="13"/>
      <c r="AUZ22" s="13"/>
      <c r="AVA22" s="13"/>
      <c r="AVB22" s="13"/>
      <c r="AVC22" s="13"/>
      <c r="AVD22" s="13"/>
      <c r="AVE22" s="13"/>
      <c r="AVF22" s="13"/>
      <c r="AVG22" s="13"/>
      <c r="AVH22" s="13"/>
      <c r="AVI22" s="13"/>
      <c r="AVJ22" s="13"/>
      <c r="AVK22" s="13"/>
      <c r="AVL22" s="13"/>
      <c r="AVM22" s="13"/>
      <c r="AVN22" s="13"/>
      <c r="AVO22" s="13"/>
      <c r="AVP22" s="13"/>
      <c r="AVQ22" s="13"/>
      <c r="AVR22" s="13"/>
      <c r="AVS22" s="13"/>
      <c r="AVT22" s="13"/>
      <c r="AVU22" s="13"/>
      <c r="AVV22" s="13"/>
      <c r="AVW22" s="13"/>
      <c r="AVX22" s="13"/>
      <c r="AVY22" s="13"/>
      <c r="AVZ22" s="13"/>
      <c r="AWA22" s="13"/>
      <c r="AWB22" s="13"/>
      <c r="AWC22" s="13"/>
      <c r="AWD22" s="13"/>
      <c r="AWE22" s="13"/>
      <c r="AWF22" s="13"/>
      <c r="AWG22" s="13"/>
      <c r="AWH22" s="13"/>
      <c r="AWI22" s="13"/>
      <c r="AWJ22" s="13"/>
      <c r="AWK22" s="13"/>
      <c r="AWL22" s="13"/>
      <c r="AWM22" s="13"/>
      <c r="AWN22" s="13"/>
      <c r="AWO22" s="13"/>
      <c r="AWP22" s="13"/>
      <c r="AWQ22" s="13"/>
      <c r="AWR22" s="13"/>
      <c r="AWS22" s="13"/>
      <c r="AWT22" s="13"/>
      <c r="AWU22" s="13"/>
      <c r="AWV22" s="13"/>
      <c r="AWW22" s="13"/>
      <c r="AWX22" s="13"/>
      <c r="AWY22" s="13"/>
      <c r="AWZ22" s="13"/>
      <c r="AXA22" s="13"/>
      <c r="AXB22" s="13"/>
      <c r="AXC22" s="13"/>
      <c r="AXD22" s="13"/>
      <c r="AXE22" s="13"/>
      <c r="AXF22" s="13"/>
      <c r="AXG22" s="13"/>
      <c r="AXH22" s="13"/>
      <c r="AXI22" s="13"/>
      <c r="AXJ22" s="13"/>
      <c r="AXK22" s="13"/>
      <c r="AXL22" s="13"/>
      <c r="AXM22" s="13"/>
      <c r="AXN22" s="13"/>
      <c r="AXO22" s="13"/>
      <c r="AXP22" s="13"/>
      <c r="AXQ22" s="13"/>
      <c r="AXR22" s="13"/>
      <c r="AXS22" s="13"/>
      <c r="AXT22" s="13"/>
      <c r="AXU22" s="13"/>
      <c r="AXV22" s="13"/>
      <c r="AXW22" s="13"/>
      <c r="AXX22" s="13"/>
      <c r="AXY22" s="13"/>
      <c r="AXZ22" s="13"/>
      <c r="AYA22" s="13"/>
      <c r="AYB22" s="13"/>
      <c r="AYC22" s="13"/>
      <c r="AYD22" s="13"/>
      <c r="AYE22" s="13"/>
      <c r="AYF22" s="13"/>
      <c r="AYG22" s="13"/>
      <c r="AYH22" s="13"/>
      <c r="AYI22" s="13"/>
      <c r="AYJ22" s="13"/>
      <c r="AYK22" s="13"/>
      <c r="AYL22" s="13"/>
      <c r="AYM22" s="13"/>
      <c r="AYN22" s="13"/>
      <c r="AYO22" s="13"/>
      <c r="AYP22" s="13"/>
      <c r="AYQ22" s="13"/>
      <c r="AYR22" s="13"/>
      <c r="AYS22" s="13"/>
      <c r="AYT22" s="13"/>
      <c r="AYU22" s="13"/>
      <c r="AYV22" s="13"/>
      <c r="AYW22" s="13"/>
      <c r="AYX22" s="13"/>
      <c r="AYY22" s="13"/>
      <c r="AYZ22" s="13"/>
      <c r="AZA22" s="13"/>
      <c r="AZB22" s="13"/>
      <c r="AZC22" s="13"/>
      <c r="AZD22" s="13"/>
      <c r="AZE22" s="13"/>
      <c r="AZF22" s="13"/>
      <c r="AZG22" s="13"/>
      <c r="AZH22" s="13"/>
      <c r="AZI22" s="13"/>
      <c r="AZJ22" s="13"/>
      <c r="AZK22" s="13"/>
      <c r="AZL22" s="13"/>
      <c r="AZM22" s="13"/>
      <c r="AZN22" s="13"/>
      <c r="AZO22" s="13"/>
      <c r="AZP22" s="13"/>
      <c r="AZQ22" s="13"/>
      <c r="AZR22" s="13"/>
      <c r="AZS22" s="13"/>
      <c r="AZT22" s="13"/>
      <c r="AZU22" s="13"/>
      <c r="AZV22" s="13"/>
      <c r="AZW22" s="13"/>
      <c r="AZX22" s="13"/>
      <c r="AZY22" s="13"/>
      <c r="AZZ22" s="13"/>
      <c r="BAA22" s="13"/>
      <c r="BAB22" s="13"/>
      <c r="BAC22" s="13"/>
      <c r="BAD22" s="13"/>
      <c r="BAE22" s="13"/>
      <c r="BAF22" s="13"/>
      <c r="BAG22" s="13"/>
      <c r="BAH22" s="13"/>
      <c r="BAI22" s="13"/>
      <c r="BAJ22" s="13"/>
      <c r="BAK22" s="13"/>
      <c r="BAL22" s="13"/>
      <c r="BAM22" s="13"/>
      <c r="BAN22" s="13"/>
      <c r="BAO22" s="13"/>
      <c r="BAP22" s="13"/>
      <c r="BAQ22" s="13"/>
      <c r="BAR22" s="13"/>
      <c r="BAS22" s="13"/>
      <c r="BAT22" s="13"/>
      <c r="BAU22" s="13"/>
      <c r="BAV22" s="13"/>
      <c r="BAW22" s="13"/>
      <c r="BAX22" s="13"/>
      <c r="BAY22" s="13"/>
      <c r="BAZ22" s="13"/>
      <c r="BBA22" s="13"/>
      <c r="BBB22" s="13"/>
      <c r="BBC22" s="13"/>
      <c r="BBD22" s="13"/>
      <c r="BBE22" s="13"/>
      <c r="BBF22" s="13"/>
      <c r="BBG22" s="13"/>
      <c r="BBH22" s="13"/>
      <c r="BBI22" s="13"/>
      <c r="BBJ22" s="13"/>
      <c r="BBK22" s="13"/>
      <c r="BBL22" s="13"/>
      <c r="BBM22" s="13"/>
      <c r="BBN22" s="13"/>
      <c r="BBO22" s="13"/>
      <c r="BBP22" s="13"/>
      <c r="BBQ22" s="13"/>
      <c r="BBR22" s="13"/>
      <c r="BBS22" s="13"/>
      <c r="BBT22" s="13"/>
      <c r="BBU22" s="13"/>
      <c r="BBV22" s="13"/>
      <c r="BBW22" s="13"/>
      <c r="BBX22" s="13"/>
      <c r="BBY22" s="13"/>
      <c r="BBZ22" s="13"/>
      <c r="BCA22" s="13"/>
      <c r="BCB22" s="13"/>
      <c r="BCC22" s="13"/>
      <c r="BCD22" s="13"/>
      <c r="BCE22" s="13"/>
      <c r="BCF22" s="13"/>
      <c r="BCG22" s="13"/>
      <c r="BCH22" s="13"/>
      <c r="BCI22" s="13"/>
      <c r="BCJ22" s="13"/>
      <c r="BCK22" s="13"/>
      <c r="BCL22" s="13"/>
      <c r="BCM22" s="13"/>
      <c r="BCN22" s="13"/>
      <c r="BCO22" s="13"/>
      <c r="BCP22" s="13"/>
      <c r="BCQ22" s="13"/>
      <c r="BCR22" s="13"/>
      <c r="BCS22" s="13"/>
      <c r="BCT22" s="13"/>
      <c r="BCU22" s="13"/>
      <c r="BCV22" s="13"/>
      <c r="BCW22" s="13"/>
      <c r="BCX22" s="13"/>
      <c r="BCY22" s="13"/>
      <c r="BCZ22" s="13"/>
      <c r="BDA22" s="13"/>
      <c r="BDB22" s="13"/>
      <c r="BDC22" s="13"/>
      <c r="BDD22" s="13"/>
      <c r="BDE22" s="13"/>
      <c r="BDF22" s="13"/>
      <c r="BDG22" s="13"/>
      <c r="BDH22" s="13"/>
      <c r="BDI22" s="13"/>
      <c r="BDJ22" s="13"/>
      <c r="BDK22" s="13"/>
      <c r="BDL22" s="13"/>
      <c r="BDM22" s="13"/>
      <c r="BDN22" s="13"/>
      <c r="BDO22" s="13"/>
      <c r="BDP22" s="13"/>
      <c r="BDQ22" s="13"/>
      <c r="BDR22" s="13"/>
      <c r="BDS22" s="13"/>
      <c r="BDT22" s="13"/>
      <c r="BDU22" s="13"/>
      <c r="BDV22" s="13"/>
      <c r="BDW22" s="13"/>
      <c r="BDX22" s="13"/>
      <c r="BDY22" s="13"/>
      <c r="BDZ22" s="13"/>
      <c r="BEA22" s="13"/>
      <c r="BEB22" s="13"/>
      <c r="BEC22" s="13"/>
      <c r="BED22" s="13"/>
      <c r="BEE22" s="13"/>
      <c r="BEF22" s="13"/>
      <c r="BEG22" s="13"/>
      <c r="BEH22" s="13"/>
      <c r="BEI22" s="13"/>
      <c r="BEJ22" s="13"/>
      <c r="BEK22" s="13"/>
      <c r="BEL22" s="13"/>
      <c r="BEM22" s="13"/>
      <c r="BEN22" s="13"/>
      <c r="BEO22" s="13"/>
      <c r="BEP22" s="13"/>
      <c r="BEQ22" s="13"/>
      <c r="BER22" s="13"/>
      <c r="BES22" s="13"/>
      <c r="BET22" s="13"/>
      <c r="BEU22" s="13"/>
      <c r="BEV22" s="13"/>
      <c r="BEW22" s="13"/>
      <c r="BEX22" s="13"/>
      <c r="BEY22" s="13"/>
      <c r="BEZ22" s="13"/>
      <c r="BFA22" s="13"/>
      <c r="BFB22" s="13"/>
      <c r="BFC22" s="13"/>
      <c r="BFD22" s="13"/>
      <c r="BFE22" s="13"/>
      <c r="BFF22" s="13"/>
      <c r="BFG22" s="13"/>
      <c r="BFH22" s="13"/>
      <c r="BFI22" s="13"/>
      <c r="BFJ22" s="13"/>
      <c r="BFK22" s="13"/>
      <c r="BFL22" s="13"/>
      <c r="BFM22" s="13"/>
      <c r="BFN22" s="13"/>
      <c r="BFO22" s="13"/>
      <c r="BFP22" s="13"/>
      <c r="BFQ22" s="13"/>
      <c r="BFR22" s="13"/>
      <c r="BFS22" s="13"/>
      <c r="BFT22" s="13"/>
      <c r="BFU22" s="13"/>
      <c r="BFV22" s="13"/>
      <c r="BFW22" s="13"/>
      <c r="BFX22" s="13"/>
      <c r="BFY22" s="13"/>
      <c r="BFZ22" s="13"/>
      <c r="BGA22" s="13"/>
      <c r="BGB22" s="13"/>
      <c r="BGC22" s="13"/>
      <c r="BGD22" s="13"/>
      <c r="BGE22" s="13"/>
      <c r="BGF22" s="13"/>
      <c r="BGG22" s="13"/>
      <c r="BGH22" s="13"/>
      <c r="BGI22" s="13"/>
      <c r="BGJ22" s="13"/>
      <c r="BGK22" s="13"/>
      <c r="BGL22" s="13"/>
      <c r="BGM22" s="13"/>
      <c r="BGN22" s="13"/>
      <c r="BGO22" s="13"/>
      <c r="BGP22" s="13"/>
      <c r="BGQ22" s="13"/>
      <c r="BGR22" s="13"/>
      <c r="BGS22" s="13"/>
      <c r="BGT22" s="13"/>
      <c r="BGU22" s="13"/>
      <c r="BGV22" s="13"/>
      <c r="BGW22" s="13"/>
      <c r="BGX22" s="13"/>
      <c r="BGY22" s="13"/>
      <c r="BGZ22" s="13"/>
      <c r="BHA22" s="13"/>
      <c r="BHB22" s="13"/>
      <c r="BHC22" s="13"/>
      <c r="BHD22" s="13"/>
      <c r="BHE22" s="13"/>
      <c r="BHF22" s="13"/>
      <c r="BHG22" s="13"/>
      <c r="BHH22" s="13"/>
      <c r="BHI22" s="13"/>
      <c r="BHJ22" s="13"/>
      <c r="BHK22" s="13"/>
      <c r="BHL22" s="13"/>
      <c r="BHM22" s="13"/>
      <c r="BHN22" s="13"/>
      <c r="BHO22" s="13"/>
      <c r="BHP22" s="13"/>
      <c r="BHQ22" s="13"/>
      <c r="BHR22" s="13"/>
      <c r="BHS22" s="13"/>
      <c r="BHT22" s="13"/>
      <c r="BHU22" s="13"/>
      <c r="BHV22" s="13"/>
      <c r="BHW22" s="13"/>
      <c r="BHX22" s="13"/>
      <c r="BHY22" s="13"/>
      <c r="BHZ22" s="13"/>
      <c r="BIA22" s="13"/>
      <c r="BIB22" s="13"/>
      <c r="BIC22" s="13"/>
      <c r="BID22" s="13"/>
      <c r="BIE22" s="13"/>
      <c r="BIF22" s="13"/>
      <c r="BIG22" s="13"/>
      <c r="BIH22" s="13"/>
      <c r="BII22" s="13"/>
      <c r="BIJ22" s="13"/>
      <c r="BIK22" s="13"/>
      <c r="BIL22" s="13"/>
      <c r="BIM22" s="13"/>
      <c r="BIN22" s="13"/>
      <c r="BIO22" s="13"/>
      <c r="BIP22" s="13"/>
      <c r="BIQ22" s="13"/>
      <c r="BIR22" s="13"/>
      <c r="BIS22" s="13"/>
      <c r="BIT22" s="13"/>
      <c r="BIU22" s="13"/>
      <c r="BIV22" s="13"/>
      <c r="BIW22" s="13"/>
      <c r="BIX22" s="13"/>
      <c r="BIY22" s="13"/>
      <c r="BIZ22" s="13"/>
      <c r="BJA22" s="13"/>
      <c r="BJB22" s="13"/>
      <c r="BJC22" s="13"/>
      <c r="BJD22" s="13"/>
      <c r="BJE22" s="13"/>
      <c r="BJF22" s="13"/>
      <c r="BJG22" s="13"/>
      <c r="BJH22" s="13"/>
      <c r="BJI22" s="13"/>
      <c r="BJJ22" s="13"/>
      <c r="BJK22" s="13"/>
      <c r="BJL22" s="13"/>
      <c r="BJM22" s="13"/>
      <c r="BJN22" s="13"/>
      <c r="BJO22" s="13"/>
      <c r="BJP22" s="13"/>
      <c r="BJQ22" s="13"/>
      <c r="BJR22" s="13"/>
      <c r="BJS22" s="13"/>
      <c r="BJT22" s="13"/>
      <c r="BJU22" s="13"/>
      <c r="BJV22" s="13"/>
      <c r="BJW22" s="13"/>
      <c r="BJX22" s="13"/>
      <c r="BJY22" s="13"/>
      <c r="BJZ22" s="13"/>
      <c r="BKA22" s="13"/>
      <c r="BKB22" s="13"/>
      <c r="BKC22" s="13"/>
      <c r="BKD22" s="13"/>
      <c r="BKE22" s="13"/>
      <c r="BKF22" s="13"/>
      <c r="BKG22" s="13"/>
      <c r="BKH22" s="13"/>
      <c r="BKI22" s="13"/>
      <c r="BKJ22" s="13"/>
      <c r="BKK22" s="13"/>
      <c r="BKL22" s="13"/>
      <c r="BKM22" s="13"/>
      <c r="BKN22" s="13"/>
      <c r="BKO22" s="13"/>
      <c r="BKP22" s="13"/>
      <c r="BKQ22" s="13"/>
      <c r="BKR22" s="13"/>
      <c r="BKS22" s="13"/>
      <c r="BKT22" s="13"/>
      <c r="BKU22" s="13"/>
      <c r="BKV22" s="13"/>
      <c r="BKW22" s="13"/>
      <c r="BKX22" s="13"/>
      <c r="BKY22" s="13"/>
      <c r="BKZ22" s="13"/>
      <c r="BLA22" s="13"/>
      <c r="BLB22" s="13"/>
      <c r="BLC22" s="13"/>
      <c r="BLD22" s="13"/>
      <c r="BLE22" s="13"/>
      <c r="BLF22" s="13"/>
      <c r="BLG22" s="13"/>
      <c r="BLH22" s="13"/>
      <c r="BLI22" s="13"/>
      <c r="BLJ22" s="13"/>
      <c r="BLK22" s="13"/>
      <c r="BLL22" s="13"/>
      <c r="BLM22" s="13"/>
      <c r="BLN22" s="13"/>
      <c r="BLO22" s="13"/>
      <c r="BLP22" s="13"/>
      <c r="BLQ22" s="13"/>
      <c r="BLR22" s="13"/>
      <c r="BLS22" s="13"/>
      <c r="BLT22" s="13"/>
      <c r="BLU22" s="13"/>
      <c r="BLV22" s="13"/>
      <c r="BLW22" s="13"/>
      <c r="BLX22" s="13"/>
      <c r="BLY22" s="13"/>
      <c r="BLZ22" s="13"/>
      <c r="BMA22" s="13"/>
      <c r="BMB22" s="13"/>
      <c r="BMC22" s="13"/>
      <c r="BMD22" s="13"/>
      <c r="BME22" s="13"/>
      <c r="BMF22" s="13"/>
      <c r="BMG22" s="13"/>
      <c r="BMH22" s="13"/>
      <c r="BMI22" s="13"/>
      <c r="BMJ22" s="13"/>
      <c r="BMK22" s="13"/>
      <c r="BML22" s="13"/>
      <c r="BMM22" s="13"/>
      <c r="BMN22" s="13"/>
      <c r="BMO22" s="13"/>
      <c r="BMP22" s="13"/>
      <c r="BMQ22" s="13"/>
      <c r="BMR22" s="13"/>
      <c r="BMS22" s="13"/>
      <c r="BMT22" s="13"/>
      <c r="BMU22" s="13"/>
      <c r="BMV22" s="13"/>
      <c r="BMW22" s="13"/>
      <c r="BMX22" s="13"/>
      <c r="BMY22" s="13"/>
      <c r="BMZ22" s="13"/>
      <c r="BNA22" s="13"/>
      <c r="BNB22" s="13"/>
      <c r="BNC22" s="13"/>
      <c r="BND22" s="13"/>
      <c r="BNE22" s="13"/>
      <c r="BNF22" s="13"/>
      <c r="BNG22" s="13"/>
      <c r="BNH22" s="13"/>
      <c r="BNI22" s="13"/>
      <c r="BNJ22" s="13"/>
      <c r="BNK22" s="13"/>
      <c r="BNL22" s="13"/>
      <c r="BNM22" s="13"/>
      <c r="BNN22" s="13"/>
      <c r="BNO22" s="13"/>
      <c r="BNP22" s="13"/>
      <c r="BNQ22" s="13"/>
      <c r="BNR22" s="13"/>
      <c r="BNS22" s="13"/>
      <c r="BNT22" s="13"/>
      <c r="BNU22" s="13"/>
      <c r="BNV22" s="13"/>
      <c r="BNW22" s="13"/>
      <c r="BNX22" s="13"/>
      <c r="BNY22" s="13"/>
      <c r="BNZ22" s="13"/>
      <c r="BOA22" s="13"/>
      <c r="BOB22" s="13"/>
      <c r="BOC22" s="13"/>
      <c r="BOD22" s="13"/>
      <c r="BOE22" s="13"/>
      <c r="BOF22" s="13"/>
      <c r="BOG22" s="13"/>
      <c r="BOH22" s="13"/>
      <c r="BOI22" s="13"/>
      <c r="BOJ22" s="13"/>
      <c r="BOK22" s="13"/>
      <c r="BOL22" s="13"/>
      <c r="BOM22" s="13"/>
      <c r="BON22" s="13"/>
      <c r="BOO22" s="13"/>
      <c r="BOP22" s="13"/>
      <c r="BOQ22" s="13"/>
      <c r="BOR22" s="13"/>
      <c r="BOS22" s="13"/>
      <c r="BOT22" s="13"/>
      <c r="BOU22" s="13"/>
      <c r="BOV22" s="13"/>
      <c r="BOW22" s="13"/>
      <c r="BOX22" s="13"/>
      <c r="BOY22" s="13"/>
      <c r="BOZ22" s="13"/>
      <c r="BPA22" s="13"/>
      <c r="BPB22" s="13"/>
      <c r="BPC22" s="13"/>
      <c r="BPD22" s="13"/>
      <c r="BPE22" s="13"/>
      <c r="BPF22" s="13"/>
      <c r="BPG22" s="13"/>
      <c r="BPH22" s="13"/>
      <c r="BPI22" s="13"/>
      <c r="BPJ22" s="13"/>
      <c r="BPK22" s="13"/>
      <c r="BPL22" s="13"/>
      <c r="BPM22" s="13"/>
      <c r="BPN22" s="13"/>
      <c r="BPO22" s="13"/>
      <c r="BPP22" s="13"/>
      <c r="BPQ22" s="13"/>
      <c r="BPR22" s="13"/>
      <c r="BPS22" s="13"/>
      <c r="BPT22" s="13"/>
      <c r="BPU22" s="13"/>
      <c r="BPV22" s="13"/>
      <c r="BPW22" s="13"/>
      <c r="BPX22" s="13"/>
      <c r="BPY22" s="13"/>
      <c r="BPZ22" s="13"/>
      <c r="BQA22" s="13"/>
      <c r="BQB22" s="13"/>
      <c r="BQC22" s="13"/>
      <c r="BQD22" s="13"/>
      <c r="BQE22" s="13"/>
      <c r="BQF22" s="13"/>
      <c r="BQG22" s="13"/>
      <c r="BQH22" s="13"/>
      <c r="BQI22" s="13"/>
      <c r="BQJ22" s="13"/>
      <c r="BQK22" s="13"/>
      <c r="BQL22" s="13"/>
      <c r="BQM22" s="13"/>
      <c r="BQN22" s="13"/>
      <c r="BQO22" s="13"/>
      <c r="BQP22" s="13"/>
      <c r="BQQ22" s="13"/>
      <c r="BQR22" s="13"/>
      <c r="BQS22" s="13"/>
      <c r="BQT22" s="13"/>
      <c r="BQU22" s="13"/>
      <c r="BQV22" s="13"/>
      <c r="BQW22" s="13"/>
      <c r="BQX22" s="13"/>
      <c r="BQY22" s="13"/>
      <c r="BQZ22" s="13"/>
      <c r="BRA22" s="13"/>
      <c r="BRB22" s="13"/>
      <c r="BRC22" s="13"/>
      <c r="BRD22" s="13"/>
      <c r="BRE22" s="13"/>
      <c r="BRF22" s="13"/>
      <c r="BRG22" s="13"/>
      <c r="BRH22" s="13"/>
      <c r="BRI22" s="13"/>
      <c r="BRJ22" s="13"/>
      <c r="BRK22" s="13"/>
      <c r="BRL22" s="13"/>
      <c r="BRM22" s="13"/>
      <c r="BRN22" s="13"/>
      <c r="BRO22" s="13"/>
      <c r="BRP22" s="13"/>
      <c r="BRQ22" s="13"/>
      <c r="BRR22" s="13"/>
      <c r="BRS22" s="13"/>
      <c r="BRT22" s="13"/>
      <c r="BRU22" s="13"/>
      <c r="BRV22" s="13"/>
      <c r="BRW22" s="13"/>
      <c r="BRX22" s="13"/>
      <c r="BRY22" s="13"/>
      <c r="BRZ22" s="13"/>
      <c r="BSA22" s="13"/>
      <c r="BSB22" s="13"/>
      <c r="BSC22" s="13"/>
      <c r="BSD22" s="13"/>
      <c r="BSE22" s="13"/>
      <c r="BSF22" s="13"/>
      <c r="BSG22" s="13"/>
      <c r="BSH22" s="13"/>
      <c r="BSI22" s="13"/>
      <c r="BSJ22" s="13"/>
      <c r="BSK22" s="13"/>
      <c r="BSL22" s="13"/>
      <c r="BSM22" s="13"/>
      <c r="BSN22" s="13"/>
      <c r="BSO22" s="13"/>
      <c r="BSP22" s="13"/>
      <c r="BSQ22" s="13"/>
      <c r="BSR22" s="13"/>
      <c r="BSS22" s="13"/>
      <c r="BST22" s="13"/>
      <c r="BSU22" s="13"/>
      <c r="BSV22" s="13"/>
      <c r="BSW22" s="13"/>
      <c r="BSX22" s="13"/>
      <c r="BSY22" s="13"/>
      <c r="BSZ22" s="13"/>
      <c r="BTA22" s="13"/>
      <c r="BTB22" s="13"/>
      <c r="BTC22" s="13"/>
      <c r="BTD22" s="13"/>
      <c r="BTE22" s="13"/>
      <c r="BTF22" s="13"/>
      <c r="BTG22" s="13"/>
      <c r="BTH22" s="13"/>
      <c r="BTI22" s="13"/>
      <c r="BTJ22" s="13"/>
      <c r="BTK22" s="13"/>
      <c r="BTL22" s="13"/>
      <c r="BTM22" s="13"/>
      <c r="BTN22" s="13"/>
      <c r="BTO22" s="13"/>
      <c r="BTP22" s="13"/>
      <c r="BTQ22" s="13"/>
      <c r="BTR22" s="13"/>
      <c r="BTS22" s="13"/>
      <c r="BTT22" s="13"/>
      <c r="BTU22" s="13"/>
      <c r="BTV22" s="13"/>
      <c r="BTW22" s="13"/>
      <c r="BTX22" s="13"/>
      <c r="BTY22" s="13"/>
      <c r="BTZ22" s="13"/>
      <c r="BUA22" s="13"/>
      <c r="BUB22" s="13"/>
      <c r="BUC22" s="13"/>
      <c r="BUD22" s="13"/>
      <c r="BUE22" s="13"/>
      <c r="BUF22" s="13"/>
      <c r="BUG22" s="13"/>
      <c r="BUH22" s="13"/>
      <c r="BUI22" s="13"/>
      <c r="BUJ22" s="13"/>
      <c r="BUK22" s="13"/>
      <c r="BUL22" s="13"/>
      <c r="BUM22" s="13"/>
      <c r="BUN22" s="13"/>
      <c r="BUO22" s="13"/>
      <c r="BUP22" s="13"/>
      <c r="BUQ22" s="13"/>
      <c r="BUR22" s="13"/>
      <c r="BUS22" s="13"/>
      <c r="BUT22" s="13"/>
      <c r="BUU22" s="13"/>
      <c r="BUV22" s="13"/>
      <c r="BUW22" s="13"/>
      <c r="BUX22" s="13"/>
      <c r="BUY22" s="13"/>
      <c r="BUZ22" s="13"/>
      <c r="BVA22" s="13"/>
      <c r="BVB22" s="13"/>
      <c r="BVC22" s="13"/>
      <c r="BVD22" s="13"/>
      <c r="BVE22" s="13"/>
      <c r="BVF22" s="13"/>
      <c r="BVG22" s="13"/>
      <c r="BVH22" s="13"/>
      <c r="BVI22" s="13"/>
      <c r="BVJ22" s="13"/>
      <c r="BVK22" s="13"/>
      <c r="BVL22" s="13"/>
      <c r="BVM22" s="13"/>
      <c r="BVN22" s="13"/>
      <c r="BVO22" s="13"/>
      <c r="BVP22" s="13"/>
      <c r="BVQ22" s="13"/>
      <c r="BVR22" s="13"/>
      <c r="BVS22" s="13"/>
      <c r="BVT22" s="13"/>
      <c r="BVU22" s="13"/>
      <c r="BVV22" s="13"/>
      <c r="BVW22" s="13"/>
      <c r="BVX22" s="13"/>
      <c r="BVY22" s="13"/>
      <c r="BVZ22" s="13"/>
      <c r="BWA22" s="13"/>
      <c r="BWB22" s="13"/>
      <c r="BWC22" s="13"/>
      <c r="BWD22" s="13"/>
      <c r="BWE22" s="13"/>
      <c r="BWF22" s="13"/>
      <c r="BWG22" s="13"/>
      <c r="BWH22" s="13"/>
      <c r="BWI22" s="13"/>
      <c r="BWJ22" s="13"/>
      <c r="BWK22" s="13"/>
      <c r="BWL22" s="13"/>
      <c r="BWM22" s="13"/>
      <c r="BWN22" s="13"/>
      <c r="BWO22" s="13"/>
      <c r="BWP22" s="13"/>
      <c r="BWQ22" s="13"/>
      <c r="BWR22" s="13"/>
      <c r="BWS22" s="13"/>
      <c r="BWT22" s="13"/>
      <c r="BWU22" s="13"/>
      <c r="BWV22" s="13"/>
      <c r="BWW22" s="13"/>
      <c r="BWX22" s="13"/>
      <c r="BWY22" s="13"/>
      <c r="BWZ22" s="13"/>
      <c r="BXA22" s="13"/>
      <c r="BXB22" s="13"/>
      <c r="BXC22" s="13"/>
      <c r="BXD22" s="13"/>
      <c r="BXE22" s="13"/>
      <c r="BXF22" s="13"/>
      <c r="BXG22" s="13"/>
      <c r="BXH22" s="13"/>
      <c r="BXI22" s="13"/>
      <c r="BXJ22" s="13"/>
      <c r="BXK22" s="13"/>
      <c r="BXL22" s="13"/>
      <c r="BXM22" s="13"/>
      <c r="BXN22" s="13"/>
      <c r="BXO22" s="13"/>
      <c r="BXP22" s="13"/>
      <c r="BXQ22" s="13"/>
      <c r="BXR22" s="13"/>
      <c r="BXS22" s="13"/>
      <c r="BXT22" s="13"/>
      <c r="BXU22" s="13"/>
      <c r="BXV22" s="13"/>
      <c r="BXW22" s="13"/>
      <c r="BXX22" s="13"/>
      <c r="BXY22" s="13"/>
      <c r="BXZ22" s="13"/>
      <c r="BYA22" s="13"/>
      <c r="BYB22" s="13"/>
      <c r="BYC22" s="13"/>
      <c r="BYD22" s="13"/>
      <c r="BYE22" s="13"/>
      <c r="BYF22" s="13"/>
      <c r="BYG22" s="13"/>
      <c r="BYH22" s="13"/>
      <c r="BYI22" s="13"/>
      <c r="BYJ22" s="13"/>
      <c r="BYK22" s="13"/>
      <c r="BYL22" s="13"/>
      <c r="BYM22" s="13"/>
      <c r="BYN22" s="13"/>
      <c r="BYO22" s="13"/>
      <c r="BYP22" s="13"/>
      <c r="BYQ22" s="13"/>
      <c r="BYR22" s="13"/>
      <c r="BYS22" s="13"/>
      <c r="BYT22" s="13"/>
      <c r="BYU22" s="13"/>
      <c r="BYV22" s="13"/>
      <c r="BYW22" s="13"/>
      <c r="BYX22" s="13"/>
      <c r="BYY22" s="13"/>
      <c r="BYZ22" s="13"/>
      <c r="BZA22" s="13"/>
      <c r="BZB22" s="13"/>
      <c r="BZC22" s="13"/>
      <c r="BZD22" s="13"/>
      <c r="BZE22" s="13"/>
      <c r="BZF22" s="13"/>
      <c r="BZG22" s="13"/>
      <c r="BZH22" s="13"/>
      <c r="BZI22" s="13"/>
      <c r="BZJ22" s="13"/>
      <c r="BZK22" s="13"/>
      <c r="BZL22" s="13"/>
      <c r="BZM22" s="13"/>
      <c r="BZN22" s="13"/>
      <c r="BZO22" s="13"/>
      <c r="BZP22" s="13"/>
      <c r="BZQ22" s="13"/>
      <c r="BZR22" s="13"/>
      <c r="BZS22" s="13"/>
      <c r="BZT22" s="13"/>
      <c r="BZU22" s="13"/>
      <c r="BZV22" s="13"/>
      <c r="BZW22" s="13"/>
      <c r="BZX22" s="13"/>
      <c r="BZY22" s="13"/>
      <c r="BZZ22" s="13"/>
      <c r="CAA22" s="13"/>
      <c r="CAB22" s="13"/>
      <c r="CAC22" s="13"/>
      <c r="CAD22" s="13"/>
      <c r="CAE22" s="13"/>
      <c r="CAF22" s="13"/>
      <c r="CAG22" s="13"/>
      <c r="CAH22" s="13"/>
      <c r="CAI22" s="13"/>
      <c r="CAJ22" s="13"/>
      <c r="CAK22" s="13"/>
      <c r="CAL22" s="13"/>
      <c r="CAM22" s="13"/>
      <c r="CAN22" s="13"/>
      <c r="CAO22" s="13"/>
      <c r="CAP22" s="13"/>
      <c r="CAQ22" s="13"/>
      <c r="CAR22" s="13"/>
      <c r="CAS22" s="13"/>
      <c r="CAT22" s="13"/>
      <c r="CAU22" s="13"/>
      <c r="CAV22" s="13"/>
      <c r="CAW22" s="13"/>
      <c r="CAX22" s="13"/>
      <c r="CAY22" s="13"/>
      <c r="CAZ22" s="13"/>
      <c r="CBA22" s="13"/>
      <c r="CBB22" s="13"/>
      <c r="CBC22" s="13"/>
      <c r="CBD22" s="13"/>
      <c r="CBE22" s="13"/>
      <c r="CBF22" s="13"/>
      <c r="CBG22" s="13"/>
      <c r="CBH22" s="13"/>
      <c r="CBI22" s="13"/>
      <c r="CBJ22" s="13"/>
      <c r="CBK22" s="13"/>
      <c r="CBL22" s="13"/>
      <c r="CBM22" s="13"/>
      <c r="CBN22" s="13"/>
      <c r="CBO22" s="13"/>
      <c r="CBP22" s="13"/>
      <c r="CBQ22" s="13"/>
      <c r="CBR22" s="13"/>
      <c r="CBS22" s="13"/>
      <c r="CBT22" s="13"/>
      <c r="CBU22" s="13"/>
      <c r="CBV22" s="13"/>
      <c r="CBW22" s="13"/>
      <c r="CBX22" s="13"/>
      <c r="CBY22" s="13"/>
      <c r="CBZ22" s="13"/>
      <c r="CCA22" s="13"/>
      <c r="CCB22" s="13"/>
      <c r="CCC22" s="13"/>
      <c r="CCD22" s="13"/>
      <c r="CCE22" s="13"/>
      <c r="CCF22" s="13"/>
      <c r="CCG22" s="13"/>
      <c r="CCH22" s="13"/>
      <c r="CCI22" s="13"/>
      <c r="CCJ22" s="13"/>
      <c r="CCK22" s="13"/>
      <c r="CCL22" s="13"/>
      <c r="CCM22" s="13"/>
      <c r="CCN22" s="13"/>
      <c r="CCO22" s="13"/>
      <c r="CCP22" s="13"/>
      <c r="CCQ22" s="13"/>
      <c r="CCR22" s="13"/>
      <c r="CCS22" s="13"/>
      <c r="CCT22" s="13"/>
      <c r="CCU22" s="13"/>
      <c r="CCV22" s="13"/>
      <c r="CCW22" s="13"/>
      <c r="CCX22" s="13"/>
      <c r="CCY22" s="13"/>
      <c r="CCZ22" s="13"/>
      <c r="CDA22" s="13"/>
      <c r="CDB22" s="13"/>
      <c r="CDC22" s="13"/>
      <c r="CDD22" s="13"/>
      <c r="CDE22" s="13"/>
      <c r="CDF22" s="13"/>
      <c r="CDG22" s="13"/>
      <c r="CDH22" s="13"/>
      <c r="CDI22" s="13"/>
      <c r="CDJ22" s="13"/>
      <c r="CDK22" s="13"/>
      <c r="CDL22" s="13"/>
      <c r="CDM22" s="13"/>
      <c r="CDN22" s="13"/>
      <c r="CDO22" s="13"/>
      <c r="CDP22" s="13"/>
      <c r="CDQ22" s="13"/>
      <c r="CDR22" s="13"/>
      <c r="CDS22" s="13"/>
      <c r="CDT22" s="13"/>
      <c r="CDU22" s="13"/>
      <c r="CDV22" s="13"/>
      <c r="CDW22" s="13"/>
      <c r="CDX22" s="13"/>
      <c r="CDY22" s="13"/>
      <c r="CDZ22" s="13"/>
      <c r="CEA22" s="13"/>
      <c r="CEB22" s="13"/>
      <c r="CEC22" s="13"/>
      <c r="CED22" s="13"/>
      <c r="CEE22" s="13"/>
      <c r="CEF22" s="13"/>
      <c r="CEG22" s="13"/>
      <c r="CEH22" s="13"/>
      <c r="CEI22" s="13"/>
      <c r="CEJ22" s="13"/>
      <c r="CEK22" s="13"/>
      <c r="CEL22" s="13"/>
      <c r="CEM22" s="13"/>
      <c r="CEN22" s="13"/>
      <c r="CEO22" s="13"/>
      <c r="CEP22" s="13"/>
      <c r="CEQ22" s="13"/>
      <c r="CER22" s="13"/>
      <c r="CES22" s="13"/>
      <c r="CET22" s="13"/>
      <c r="CEU22" s="13"/>
      <c r="CEV22" s="13"/>
      <c r="CEW22" s="13"/>
      <c r="CEX22" s="13"/>
      <c r="CEY22" s="13"/>
      <c r="CEZ22" s="13"/>
      <c r="CFA22" s="13"/>
      <c r="CFB22" s="13"/>
      <c r="CFC22" s="13"/>
      <c r="CFD22" s="13"/>
      <c r="CFE22" s="13"/>
      <c r="CFF22" s="13"/>
      <c r="CFG22" s="13"/>
      <c r="CFH22" s="13"/>
      <c r="CFI22" s="13"/>
      <c r="CFJ22" s="13"/>
      <c r="CFK22" s="13"/>
      <c r="CFL22" s="13"/>
      <c r="CFM22" s="13"/>
      <c r="CFN22" s="13"/>
      <c r="CFO22" s="13"/>
      <c r="CFP22" s="13"/>
      <c r="CFQ22" s="13"/>
      <c r="CFR22" s="13"/>
      <c r="CFS22" s="13"/>
      <c r="CFT22" s="13"/>
      <c r="CFU22" s="13"/>
      <c r="CFV22" s="13"/>
      <c r="CFW22" s="13"/>
      <c r="CFX22" s="13"/>
      <c r="CFY22" s="13"/>
      <c r="CFZ22" s="13"/>
      <c r="CGA22" s="13"/>
      <c r="CGB22" s="13"/>
      <c r="CGC22" s="13"/>
      <c r="CGD22" s="13"/>
      <c r="CGE22" s="13"/>
      <c r="CGF22" s="13"/>
      <c r="CGG22" s="13"/>
      <c r="CGH22" s="13"/>
      <c r="CGI22" s="13"/>
      <c r="CGJ22" s="13"/>
      <c r="CGK22" s="13"/>
      <c r="CGL22" s="13"/>
      <c r="CGM22" s="13"/>
      <c r="CGN22" s="13"/>
      <c r="CGO22" s="13"/>
      <c r="CGP22" s="13"/>
      <c r="CGQ22" s="13"/>
      <c r="CGR22" s="13"/>
      <c r="CGS22" s="13"/>
      <c r="CGT22" s="13"/>
      <c r="CGU22" s="13"/>
      <c r="CGV22" s="13"/>
      <c r="CGW22" s="13"/>
      <c r="CGX22" s="13"/>
      <c r="CGY22" s="13"/>
      <c r="CGZ22" s="13"/>
      <c r="CHA22" s="13"/>
      <c r="CHB22" s="13"/>
      <c r="CHC22" s="13"/>
      <c r="CHD22" s="13"/>
      <c r="CHE22" s="13"/>
      <c r="CHF22" s="13"/>
      <c r="CHG22" s="13"/>
      <c r="CHH22" s="13"/>
      <c r="CHI22" s="13"/>
      <c r="CHJ22" s="13"/>
      <c r="CHK22" s="13"/>
      <c r="CHL22" s="13"/>
      <c r="CHM22" s="13"/>
      <c r="CHN22" s="13"/>
      <c r="CHO22" s="13"/>
      <c r="CHP22" s="13"/>
      <c r="CHQ22" s="13"/>
      <c r="CHR22" s="13"/>
      <c r="CHS22" s="13"/>
      <c r="CHT22" s="13"/>
      <c r="CHU22" s="13"/>
      <c r="CHV22" s="13"/>
      <c r="CHW22" s="13"/>
      <c r="CHX22" s="13"/>
      <c r="CHY22" s="13"/>
      <c r="CHZ22" s="13"/>
      <c r="CIA22" s="13"/>
      <c r="CIB22" s="13"/>
      <c r="CIC22" s="13"/>
      <c r="CID22" s="13"/>
      <c r="CIE22" s="13"/>
      <c r="CIF22" s="13"/>
      <c r="CIG22" s="13"/>
      <c r="CIH22" s="13"/>
      <c r="CII22" s="13"/>
      <c r="CIJ22" s="13"/>
      <c r="CIK22" s="13"/>
      <c r="CIL22" s="13"/>
      <c r="CIM22" s="13"/>
      <c r="CIN22" s="13"/>
      <c r="CIO22" s="13"/>
      <c r="CIP22" s="13"/>
      <c r="CIQ22" s="13"/>
      <c r="CIR22" s="13"/>
      <c r="CIS22" s="13"/>
      <c r="CIT22" s="13"/>
      <c r="CIU22" s="13"/>
      <c r="CIV22" s="13"/>
      <c r="CIW22" s="13"/>
      <c r="CIX22" s="13"/>
      <c r="CIY22" s="13"/>
      <c r="CIZ22" s="13"/>
      <c r="CJA22" s="13"/>
      <c r="CJB22" s="13"/>
      <c r="CJC22" s="13"/>
      <c r="CJD22" s="13"/>
      <c r="CJE22" s="13"/>
      <c r="CJF22" s="13"/>
      <c r="CJG22" s="13"/>
      <c r="CJH22" s="13"/>
      <c r="CJI22" s="13"/>
      <c r="CJJ22" s="13"/>
      <c r="CJK22" s="13"/>
      <c r="CJL22" s="13"/>
      <c r="CJM22" s="13"/>
      <c r="CJN22" s="13"/>
      <c r="CJO22" s="13"/>
      <c r="CJP22" s="13"/>
      <c r="CJQ22" s="13"/>
      <c r="CJR22" s="13"/>
      <c r="CJS22" s="13"/>
      <c r="CJT22" s="13"/>
      <c r="CJU22" s="13"/>
      <c r="CJV22" s="13"/>
      <c r="CJW22" s="13"/>
      <c r="CJX22" s="13"/>
      <c r="CJY22" s="13"/>
      <c r="CJZ22" s="13"/>
      <c r="CKA22" s="13"/>
      <c r="CKB22" s="13"/>
      <c r="CKC22" s="13"/>
      <c r="CKD22" s="13"/>
      <c r="CKE22" s="13"/>
      <c r="CKF22" s="13"/>
      <c r="CKG22" s="13"/>
      <c r="CKH22" s="13"/>
      <c r="CKI22" s="13"/>
      <c r="CKJ22" s="13"/>
      <c r="CKK22" s="13"/>
      <c r="CKL22" s="13"/>
      <c r="CKM22" s="13"/>
      <c r="CKN22" s="13"/>
      <c r="CKO22" s="13"/>
      <c r="CKP22" s="13"/>
      <c r="CKQ22" s="13"/>
      <c r="CKR22" s="13"/>
      <c r="CKS22" s="13"/>
      <c r="CKT22" s="13"/>
      <c r="CKU22" s="13"/>
      <c r="CKV22" s="13"/>
      <c r="CKW22" s="13"/>
      <c r="CKX22" s="13"/>
      <c r="CKY22" s="13"/>
      <c r="CKZ22" s="13"/>
      <c r="CLA22" s="13"/>
      <c r="CLB22" s="13"/>
      <c r="CLC22" s="13"/>
      <c r="CLD22" s="13"/>
      <c r="CLE22" s="13"/>
      <c r="CLF22" s="13"/>
      <c r="CLG22" s="13"/>
      <c r="CLH22" s="13"/>
      <c r="CLI22" s="13"/>
      <c r="CLJ22" s="13"/>
      <c r="CLK22" s="13"/>
      <c r="CLL22" s="13"/>
      <c r="CLM22" s="13"/>
      <c r="CLN22" s="13"/>
      <c r="CLO22" s="13"/>
      <c r="CLP22" s="13"/>
      <c r="CLQ22" s="13"/>
      <c r="CLR22" s="13"/>
      <c r="CLS22" s="13"/>
      <c r="CLT22" s="13"/>
      <c r="CLU22" s="13"/>
      <c r="CLV22" s="13"/>
      <c r="CLW22" s="13"/>
      <c r="CLX22" s="13"/>
      <c r="CLY22" s="13"/>
      <c r="CLZ22" s="13"/>
      <c r="CMA22" s="13"/>
      <c r="CMB22" s="13"/>
      <c r="CMC22" s="13"/>
      <c r="CMD22" s="13"/>
      <c r="CME22" s="13"/>
      <c r="CMF22" s="13"/>
      <c r="CMG22" s="13"/>
      <c r="CMH22" s="13"/>
      <c r="CMI22" s="13"/>
      <c r="CMJ22" s="13"/>
      <c r="CMK22" s="13"/>
      <c r="CML22" s="13"/>
      <c r="CMM22" s="13"/>
      <c r="CMN22" s="13"/>
      <c r="CMO22" s="13"/>
      <c r="CMP22" s="13"/>
      <c r="CMQ22" s="13"/>
      <c r="CMR22" s="13"/>
      <c r="CMS22" s="13"/>
      <c r="CMT22" s="13"/>
      <c r="CMU22" s="13"/>
      <c r="CMV22" s="13"/>
      <c r="CMW22" s="13"/>
      <c r="CMX22" s="13"/>
      <c r="CMY22" s="13"/>
      <c r="CMZ22" s="13"/>
      <c r="CNA22" s="13"/>
      <c r="CNB22" s="13"/>
      <c r="CNC22" s="13"/>
      <c r="CND22" s="13"/>
      <c r="CNE22" s="13"/>
      <c r="CNF22" s="13"/>
      <c r="CNG22" s="13"/>
      <c r="CNH22" s="13"/>
      <c r="CNI22" s="13"/>
      <c r="CNJ22" s="13"/>
      <c r="CNK22" s="13"/>
      <c r="CNL22" s="13"/>
      <c r="CNM22" s="13"/>
      <c r="CNN22" s="13"/>
      <c r="CNO22" s="13"/>
      <c r="CNP22" s="13"/>
      <c r="CNQ22" s="13"/>
      <c r="CNR22" s="13"/>
      <c r="CNS22" s="13"/>
      <c r="CNT22" s="13"/>
      <c r="CNU22" s="13"/>
      <c r="CNV22" s="13"/>
      <c r="CNW22" s="13"/>
      <c r="CNX22" s="13"/>
      <c r="CNY22" s="13"/>
      <c r="CNZ22" s="13"/>
      <c r="COA22" s="13"/>
      <c r="COB22" s="13"/>
      <c r="COC22" s="13"/>
      <c r="COD22" s="13"/>
      <c r="COE22" s="13"/>
      <c r="COF22" s="13"/>
      <c r="COG22" s="13"/>
      <c r="COH22" s="13"/>
      <c r="COI22" s="13"/>
      <c r="COJ22" s="13"/>
      <c r="COK22" s="13"/>
      <c r="COL22" s="13"/>
      <c r="COM22" s="13"/>
      <c r="CON22" s="13"/>
      <c r="COO22" s="13"/>
      <c r="COP22" s="13"/>
      <c r="COQ22" s="13"/>
      <c r="COR22" s="13"/>
      <c r="COS22" s="13"/>
      <c r="COT22" s="13"/>
      <c r="COU22" s="13"/>
      <c r="COV22" s="13"/>
      <c r="COW22" s="13"/>
      <c r="COX22" s="13"/>
      <c r="COY22" s="13"/>
      <c r="COZ22" s="13"/>
      <c r="CPA22" s="13"/>
      <c r="CPB22" s="13"/>
      <c r="CPC22" s="13"/>
      <c r="CPD22" s="13"/>
      <c r="CPE22" s="13"/>
      <c r="CPF22" s="13"/>
      <c r="CPG22" s="13"/>
      <c r="CPH22" s="13"/>
      <c r="CPI22" s="13"/>
      <c r="CPJ22" s="13"/>
      <c r="CPK22" s="13"/>
      <c r="CPL22" s="13"/>
      <c r="CPM22" s="13"/>
      <c r="CPN22" s="13"/>
      <c r="CPO22" s="13"/>
      <c r="CPP22" s="13"/>
      <c r="CPQ22" s="13"/>
      <c r="CPR22" s="13"/>
      <c r="CPS22" s="13"/>
      <c r="CPT22" s="13"/>
      <c r="CPU22" s="13"/>
      <c r="CPV22" s="13"/>
      <c r="CPW22" s="13"/>
      <c r="CPX22" s="13"/>
      <c r="CPY22" s="13"/>
      <c r="CPZ22" s="13"/>
      <c r="CQA22" s="13"/>
      <c r="CQB22" s="13"/>
      <c r="CQC22" s="13"/>
      <c r="CQD22" s="13"/>
      <c r="CQE22" s="13"/>
      <c r="CQF22" s="13"/>
      <c r="CQG22" s="13"/>
      <c r="CQH22" s="13"/>
      <c r="CQI22" s="13"/>
      <c r="CQJ22" s="13"/>
      <c r="CQK22" s="13"/>
      <c r="CQL22" s="13"/>
      <c r="CQM22" s="13"/>
      <c r="CQN22" s="13"/>
      <c r="CQO22" s="13"/>
      <c r="CQP22" s="13"/>
      <c r="CQQ22" s="13"/>
      <c r="CQR22" s="13"/>
      <c r="CQS22" s="13"/>
      <c r="CQT22" s="13"/>
      <c r="CQU22" s="13"/>
      <c r="CQV22" s="13"/>
      <c r="CQW22" s="13"/>
      <c r="CQX22" s="13"/>
      <c r="CQY22" s="13"/>
      <c r="CQZ22" s="13"/>
      <c r="CRA22" s="13"/>
      <c r="CRB22" s="13"/>
      <c r="CRC22" s="13"/>
      <c r="CRD22" s="13"/>
      <c r="CRE22" s="13"/>
      <c r="CRF22" s="13"/>
      <c r="CRG22" s="13"/>
      <c r="CRH22" s="13"/>
      <c r="CRI22" s="13"/>
      <c r="CRJ22" s="13"/>
      <c r="CRK22" s="13"/>
      <c r="CRL22" s="13"/>
      <c r="CRM22" s="13"/>
      <c r="CRN22" s="13"/>
      <c r="CRO22" s="13"/>
      <c r="CRP22" s="13"/>
      <c r="CRQ22" s="13"/>
      <c r="CRR22" s="13"/>
      <c r="CRS22" s="13"/>
      <c r="CRT22" s="13"/>
      <c r="CRU22" s="13"/>
      <c r="CRV22" s="13"/>
      <c r="CRW22" s="13"/>
      <c r="CRX22" s="13"/>
      <c r="CRY22" s="13"/>
      <c r="CRZ22" s="13"/>
      <c r="CSA22" s="13"/>
      <c r="CSB22" s="13"/>
      <c r="CSC22" s="13"/>
      <c r="CSD22" s="13"/>
      <c r="CSE22" s="13"/>
      <c r="CSF22" s="13"/>
      <c r="CSG22" s="13"/>
      <c r="CSH22" s="13"/>
      <c r="CSI22" s="13"/>
      <c r="CSJ22" s="13"/>
      <c r="CSK22" s="13"/>
      <c r="CSL22" s="13"/>
      <c r="CSM22" s="13"/>
      <c r="CSN22" s="13"/>
      <c r="CSO22" s="13"/>
      <c r="CSP22" s="13"/>
      <c r="CSQ22" s="13"/>
      <c r="CSR22" s="13"/>
      <c r="CSS22" s="13"/>
      <c r="CST22" s="13"/>
      <c r="CSU22" s="13"/>
      <c r="CSV22" s="13"/>
      <c r="CSW22" s="13"/>
      <c r="CSX22" s="13"/>
      <c r="CSY22" s="13"/>
      <c r="CSZ22" s="13"/>
      <c r="CTA22" s="13"/>
      <c r="CTB22" s="13"/>
      <c r="CTC22" s="13"/>
      <c r="CTD22" s="13"/>
      <c r="CTE22" s="13"/>
      <c r="CTF22" s="13"/>
      <c r="CTG22" s="13"/>
      <c r="CTH22" s="13"/>
      <c r="CTI22" s="13"/>
      <c r="CTJ22" s="13"/>
      <c r="CTK22" s="13"/>
      <c r="CTL22" s="13"/>
      <c r="CTM22" s="13"/>
      <c r="CTN22" s="13"/>
      <c r="CTO22" s="13"/>
      <c r="CTP22" s="13"/>
      <c r="CTQ22" s="13"/>
      <c r="CTR22" s="13"/>
      <c r="CTS22" s="13"/>
      <c r="CTT22" s="13"/>
      <c r="CTU22" s="13"/>
      <c r="CTV22" s="13"/>
      <c r="CTW22" s="13"/>
      <c r="CTX22" s="13"/>
      <c r="CTY22" s="13"/>
      <c r="CTZ22" s="13"/>
      <c r="CUA22" s="13"/>
      <c r="CUB22" s="13"/>
      <c r="CUC22" s="13"/>
      <c r="CUD22" s="13"/>
      <c r="CUE22" s="13"/>
      <c r="CUF22" s="13"/>
      <c r="CUG22" s="13"/>
      <c r="CUH22" s="13"/>
      <c r="CUI22" s="13"/>
      <c r="CUJ22" s="13"/>
      <c r="CUK22" s="13"/>
      <c r="CUL22" s="13"/>
      <c r="CUM22" s="13"/>
      <c r="CUN22" s="13"/>
      <c r="CUO22" s="13"/>
      <c r="CUP22" s="13"/>
      <c r="CUQ22" s="13"/>
      <c r="CUR22" s="13"/>
      <c r="CUS22" s="13"/>
      <c r="CUT22" s="13"/>
      <c r="CUU22" s="13"/>
      <c r="CUV22" s="13"/>
      <c r="CUW22" s="13"/>
      <c r="CUX22" s="13"/>
      <c r="CUY22" s="13"/>
      <c r="CUZ22" s="13"/>
      <c r="CVA22" s="13"/>
      <c r="CVB22" s="13"/>
      <c r="CVC22" s="13"/>
      <c r="CVD22" s="13"/>
      <c r="CVE22" s="13"/>
      <c r="CVF22" s="13"/>
      <c r="CVG22" s="13"/>
      <c r="CVH22" s="13"/>
      <c r="CVI22" s="13"/>
      <c r="CVJ22" s="13"/>
      <c r="CVK22" s="13"/>
      <c r="CVL22" s="13"/>
      <c r="CVM22" s="13"/>
      <c r="CVN22" s="13"/>
      <c r="CVO22" s="13"/>
      <c r="CVP22" s="13"/>
      <c r="CVQ22" s="13"/>
      <c r="CVR22" s="13"/>
      <c r="CVS22" s="13"/>
      <c r="CVT22" s="13"/>
      <c r="CVU22" s="13"/>
      <c r="CVV22" s="13"/>
      <c r="CVW22" s="13"/>
      <c r="CVX22" s="13"/>
      <c r="CVY22" s="13"/>
      <c r="CVZ22" s="13"/>
      <c r="CWA22" s="13"/>
      <c r="CWB22" s="13"/>
      <c r="CWC22" s="13"/>
      <c r="CWD22" s="13"/>
      <c r="CWE22" s="13"/>
      <c r="CWF22" s="13"/>
      <c r="CWG22" s="13"/>
      <c r="CWH22" s="13"/>
      <c r="CWI22" s="13"/>
      <c r="CWJ22" s="13"/>
      <c r="CWK22" s="13"/>
      <c r="CWL22" s="13"/>
      <c r="CWM22" s="13"/>
      <c r="CWN22" s="13"/>
      <c r="CWO22" s="13"/>
      <c r="CWP22" s="13"/>
      <c r="CWQ22" s="13"/>
      <c r="CWR22" s="13"/>
      <c r="CWS22" s="13"/>
      <c r="CWT22" s="13"/>
      <c r="CWU22" s="13"/>
      <c r="CWV22" s="13"/>
      <c r="CWW22" s="13"/>
      <c r="CWX22" s="13"/>
      <c r="CWY22" s="13"/>
      <c r="CWZ22" s="13"/>
      <c r="CXA22" s="13"/>
      <c r="CXB22" s="13"/>
      <c r="CXC22" s="13"/>
      <c r="CXD22" s="13"/>
      <c r="CXE22" s="13"/>
      <c r="CXF22" s="13"/>
      <c r="CXG22" s="13"/>
      <c r="CXH22" s="13"/>
      <c r="CXI22" s="13"/>
      <c r="CXJ22" s="13"/>
      <c r="CXK22" s="13"/>
      <c r="CXL22" s="13"/>
      <c r="CXM22" s="13"/>
      <c r="CXN22" s="13"/>
      <c r="CXO22" s="13"/>
      <c r="CXP22" s="13"/>
      <c r="CXQ22" s="13"/>
      <c r="CXR22" s="13"/>
      <c r="CXS22" s="13"/>
      <c r="CXT22" s="13"/>
      <c r="CXU22" s="13"/>
      <c r="CXV22" s="13"/>
      <c r="CXW22" s="13"/>
      <c r="CXX22" s="13"/>
      <c r="CXY22" s="13"/>
      <c r="CXZ22" s="13"/>
      <c r="CYA22" s="13"/>
      <c r="CYB22" s="13"/>
      <c r="CYC22" s="13"/>
      <c r="CYD22" s="13"/>
      <c r="CYE22" s="13"/>
      <c r="CYF22" s="13"/>
      <c r="CYG22" s="13"/>
      <c r="CYH22" s="13"/>
      <c r="CYI22" s="13"/>
      <c r="CYJ22" s="13"/>
      <c r="CYK22" s="13"/>
      <c r="CYL22" s="13"/>
      <c r="CYM22" s="13"/>
      <c r="CYN22" s="13"/>
      <c r="CYO22" s="13"/>
      <c r="CYP22" s="13"/>
      <c r="CYQ22" s="13"/>
      <c r="CYR22" s="13"/>
      <c r="CYS22" s="13"/>
      <c r="CYT22" s="13"/>
      <c r="CYU22" s="13"/>
      <c r="CYV22" s="13"/>
      <c r="CYW22" s="13"/>
      <c r="CYX22" s="13"/>
      <c r="CYY22" s="13"/>
      <c r="CYZ22" s="13"/>
      <c r="CZA22" s="13"/>
      <c r="CZB22" s="13"/>
      <c r="CZC22" s="13"/>
      <c r="CZD22" s="13"/>
      <c r="CZE22" s="13"/>
      <c r="CZF22" s="13"/>
      <c r="CZG22" s="13"/>
      <c r="CZH22" s="13"/>
      <c r="CZI22" s="13"/>
      <c r="CZJ22" s="13"/>
      <c r="CZK22" s="13"/>
      <c r="CZL22" s="13"/>
      <c r="CZM22" s="13"/>
      <c r="CZN22" s="13"/>
      <c r="CZO22" s="13"/>
      <c r="CZP22" s="13"/>
      <c r="CZQ22" s="13"/>
      <c r="CZR22" s="13"/>
      <c r="CZS22" s="13"/>
      <c r="CZT22" s="13"/>
      <c r="CZU22" s="13"/>
      <c r="CZV22" s="13"/>
      <c r="CZW22" s="13"/>
      <c r="CZX22" s="13"/>
      <c r="CZY22" s="13"/>
      <c r="CZZ22" s="13"/>
      <c r="DAA22" s="13"/>
      <c r="DAB22" s="13"/>
      <c r="DAC22" s="13"/>
      <c r="DAD22" s="13"/>
      <c r="DAE22" s="13"/>
      <c r="DAF22" s="13"/>
      <c r="DAG22" s="13"/>
      <c r="DAH22" s="13"/>
      <c r="DAI22" s="13"/>
      <c r="DAJ22" s="13"/>
      <c r="DAK22" s="13"/>
      <c r="DAL22" s="13"/>
      <c r="DAM22" s="13"/>
      <c r="DAN22" s="13"/>
      <c r="DAO22" s="13"/>
      <c r="DAP22" s="13"/>
      <c r="DAQ22" s="13"/>
      <c r="DAR22" s="13"/>
      <c r="DAS22" s="13"/>
      <c r="DAT22" s="13"/>
      <c r="DAU22" s="13"/>
      <c r="DAV22" s="13"/>
      <c r="DAW22" s="13"/>
      <c r="DAX22" s="13"/>
      <c r="DAY22" s="13"/>
      <c r="DAZ22" s="13"/>
      <c r="DBA22" s="13"/>
      <c r="DBB22" s="13"/>
      <c r="DBC22" s="13"/>
      <c r="DBD22" s="13"/>
      <c r="DBE22" s="13"/>
      <c r="DBF22" s="13"/>
      <c r="DBG22" s="13"/>
      <c r="DBH22" s="13"/>
      <c r="DBI22" s="13"/>
      <c r="DBJ22" s="13"/>
      <c r="DBK22" s="13"/>
      <c r="DBL22" s="13"/>
      <c r="DBM22" s="13"/>
      <c r="DBN22" s="13"/>
      <c r="DBO22" s="13"/>
      <c r="DBP22" s="13"/>
      <c r="DBQ22" s="13"/>
      <c r="DBR22" s="13"/>
      <c r="DBS22" s="13"/>
      <c r="DBT22" s="13"/>
      <c r="DBU22" s="13"/>
      <c r="DBV22" s="13"/>
      <c r="DBW22" s="13"/>
      <c r="DBX22" s="13"/>
      <c r="DBY22" s="13"/>
      <c r="DBZ22" s="13"/>
      <c r="DCA22" s="13"/>
      <c r="DCB22" s="13"/>
      <c r="DCC22" s="13"/>
      <c r="DCD22" s="13"/>
      <c r="DCE22" s="13"/>
      <c r="DCF22" s="13"/>
      <c r="DCG22" s="13"/>
      <c r="DCH22" s="13"/>
      <c r="DCI22" s="13"/>
      <c r="DCJ22" s="13"/>
      <c r="DCK22" s="13"/>
      <c r="DCL22" s="13"/>
      <c r="DCM22" s="13"/>
      <c r="DCN22" s="13"/>
      <c r="DCO22" s="13"/>
      <c r="DCP22" s="13"/>
      <c r="DCQ22" s="13"/>
      <c r="DCR22" s="13"/>
      <c r="DCS22" s="13"/>
      <c r="DCT22" s="13"/>
      <c r="DCU22" s="13"/>
      <c r="DCV22" s="13"/>
      <c r="DCW22" s="13"/>
      <c r="DCX22" s="13"/>
      <c r="DCY22" s="13"/>
      <c r="DCZ22" s="13"/>
      <c r="DDA22" s="13"/>
      <c r="DDB22" s="13"/>
      <c r="DDC22" s="13"/>
      <c r="DDD22" s="13"/>
      <c r="DDE22" s="13"/>
      <c r="DDF22" s="13"/>
      <c r="DDG22" s="13"/>
      <c r="DDH22" s="13"/>
      <c r="DDI22" s="13"/>
      <c r="DDJ22" s="13"/>
      <c r="DDK22" s="13"/>
      <c r="DDL22" s="13"/>
      <c r="DDM22" s="13"/>
      <c r="DDN22" s="13"/>
      <c r="DDO22" s="13"/>
      <c r="DDP22" s="13"/>
      <c r="DDQ22" s="13"/>
      <c r="DDR22" s="13"/>
      <c r="DDS22" s="13"/>
      <c r="DDT22" s="13"/>
      <c r="DDU22" s="13"/>
      <c r="DDV22" s="13"/>
      <c r="DDW22" s="13"/>
      <c r="DDX22" s="13"/>
      <c r="DDY22" s="13"/>
      <c r="DDZ22" s="13"/>
      <c r="DEA22" s="13"/>
      <c r="DEB22" s="13"/>
      <c r="DEC22" s="13"/>
      <c r="DED22" s="13"/>
      <c r="DEE22" s="13"/>
      <c r="DEF22" s="13"/>
      <c r="DEG22" s="13"/>
      <c r="DEH22" s="13"/>
      <c r="DEI22" s="13"/>
      <c r="DEJ22" s="13"/>
      <c r="DEK22" s="13"/>
      <c r="DEL22" s="13"/>
      <c r="DEM22" s="13"/>
      <c r="DEN22" s="13"/>
      <c r="DEO22" s="13"/>
      <c r="DEP22" s="13"/>
      <c r="DEQ22" s="13"/>
      <c r="DER22" s="13"/>
      <c r="DES22" s="13"/>
      <c r="DET22" s="13"/>
      <c r="DEU22" s="13"/>
      <c r="DEV22" s="13"/>
      <c r="DEW22" s="13"/>
      <c r="DEX22" s="13"/>
      <c r="DEY22" s="13"/>
      <c r="DEZ22" s="13"/>
      <c r="DFA22" s="13"/>
      <c r="DFB22" s="13"/>
      <c r="DFC22" s="13"/>
      <c r="DFD22" s="13"/>
      <c r="DFE22" s="13"/>
      <c r="DFF22" s="13"/>
      <c r="DFG22" s="13"/>
      <c r="DFH22" s="13"/>
      <c r="DFI22" s="13"/>
      <c r="DFJ22" s="13"/>
      <c r="DFK22" s="13"/>
      <c r="DFL22" s="13"/>
      <c r="DFM22" s="13"/>
      <c r="DFN22" s="13"/>
      <c r="DFO22" s="13"/>
      <c r="DFP22" s="13"/>
      <c r="DFQ22" s="13"/>
      <c r="DFR22" s="13"/>
      <c r="DFS22" s="13"/>
      <c r="DFT22" s="13"/>
      <c r="DFU22" s="13"/>
      <c r="DFV22" s="13"/>
      <c r="DFW22" s="13"/>
      <c r="DFX22" s="13"/>
      <c r="DFY22" s="13"/>
      <c r="DFZ22" s="13"/>
      <c r="DGA22" s="13"/>
      <c r="DGB22" s="13"/>
      <c r="DGC22" s="13"/>
      <c r="DGD22" s="13"/>
      <c r="DGE22" s="13"/>
      <c r="DGF22" s="13"/>
      <c r="DGG22" s="13"/>
      <c r="DGH22" s="13"/>
      <c r="DGI22" s="13"/>
      <c r="DGJ22" s="13"/>
      <c r="DGK22" s="13"/>
      <c r="DGL22" s="13"/>
      <c r="DGM22" s="13"/>
      <c r="DGN22" s="13"/>
      <c r="DGO22" s="13"/>
      <c r="DGP22" s="13"/>
      <c r="DGQ22" s="13"/>
      <c r="DGR22" s="13"/>
      <c r="DGS22" s="13"/>
      <c r="DGT22" s="13"/>
      <c r="DGU22" s="13"/>
      <c r="DGV22" s="13"/>
      <c r="DGW22" s="13"/>
      <c r="DGX22" s="13"/>
      <c r="DGY22" s="13"/>
      <c r="DGZ22" s="13"/>
      <c r="DHA22" s="13"/>
      <c r="DHB22" s="13"/>
      <c r="DHC22" s="13"/>
      <c r="DHD22" s="13"/>
      <c r="DHE22" s="13"/>
      <c r="DHF22" s="13"/>
      <c r="DHG22" s="13"/>
      <c r="DHH22" s="13"/>
      <c r="DHI22" s="13"/>
      <c r="DHJ22" s="13"/>
      <c r="DHK22" s="13"/>
      <c r="DHL22" s="13"/>
      <c r="DHM22" s="13"/>
      <c r="DHN22" s="13"/>
      <c r="DHO22" s="13"/>
      <c r="DHP22" s="13"/>
      <c r="DHQ22" s="13"/>
      <c r="DHR22" s="13"/>
      <c r="DHS22" s="13"/>
      <c r="DHT22" s="13"/>
      <c r="DHU22" s="13"/>
      <c r="DHV22" s="13"/>
      <c r="DHW22" s="13"/>
      <c r="DHX22" s="13"/>
      <c r="DHY22" s="13"/>
      <c r="DHZ22" s="13"/>
      <c r="DIA22" s="13"/>
      <c r="DIB22" s="13"/>
      <c r="DIC22" s="13"/>
      <c r="DID22" s="13"/>
      <c r="DIE22" s="13"/>
      <c r="DIF22" s="13"/>
      <c r="DIG22" s="13"/>
      <c r="DIH22" s="13"/>
      <c r="DII22" s="13"/>
      <c r="DIJ22" s="13"/>
      <c r="DIK22" s="13"/>
      <c r="DIL22" s="13"/>
      <c r="DIM22" s="13"/>
      <c r="DIN22" s="13"/>
      <c r="DIO22" s="13"/>
      <c r="DIP22" s="13"/>
      <c r="DIQ22" s="13"/>
      <c r="DIR22" s="13"/>
      <c r="DIS22" s="13"/>
      <c r="DIT22" s="13"/>
      <c r="DIU22" s="13"/>
      <c r="DIV22" s="13"/>
      <c r="DIW22" s="13"/>
      <c r="DIX22" s="13"/>
      <c r="DIY22" s="13"/>
      <c r="DIZ22" s="13"/>
      <c r="DJA22" s="13"/>
      <c r="DJB22" s="13"/>
      <c r="DJC22" s="13"/>
      <c r="DJD22" s="13"/>
      <c r="DJE22" s="13"/>
      <c r="DJF22" s="13"/>
      <c r="DJG22" s="13"/>
      <c r="DJH22" s="13"/>
      <c r="DJI22" s="13"/>
      <c r="DJJ22" s="13"/>
      <c r="DJK22" s="13"/>
      <c r="DJL22" s="13"/>
      <c r="DJM22" s="13"/>
      <c r="DJN22" s="13"/>
      <c r="DJO22" s="13"/>
      <c r="DJP22" s="13"/>
      <c r="DJQ22" s="13"/>
      <c r="DJR22" s="13"/>
      <c r="DJS22" s="13"/>
      <c r="DJT22" s="13"/>
      <c r="DJU22" s="13"/>
      <c r="DJV22" s="13"/>
      <c r="DJW22" s="13"/>
      <c r="DJX22" s="13"/>
      <c r="DJY22" s="13"/>
      <c r="DJZ22" s="13"/>
      <c r="DKA22" s="13"/>
      <c r="DKB22" s="13"/>
      <c r="DKC22" s="13"/>
      <c r="DKD22" s="13"/>
      <c r="DKE22" s="13"/>
      <c r="DKF22" s="13"/>
      <c r="DKG22" s="13"/>
      <c r="DKH22" s="13"/>
      <c r="DKI22" s="13"/>
      <c r="DKJ22" s="13"/>
      <c r="DKK22" s="13"/>
      <c r="DKL22" s="13"/>
      <c r="DKM22" s="13"/>
      <c r="DKN22" s="13"/>
      <c r="DKO22" s="13"/>
      <c r="DKP22" s="13"/>
      <c r="DKQ22" s="13"/>
      <c r="DKR22" s="13"/>
      <c r="DKS22" s="13"/>
      <c r="DKT22" s="13"/>
      <c r="DKU22" s="13"/>
      <c r="DKV22" s="13"/>
      <c r="DKW22" s="13"/>
      <c r="DKX22" s="13"/>
      <c r="DKY22" s="13"/>
      <c r="DKZ22" s="13"/>
      <c r="DLA22" s="13"/>
      <c r="DLB22" s="13"/>
      <c r="DLC22" s="13"/>
      <c r="DLD22" s="13"/>
      <c r="DLE22" s="13"/>
      <c r="DLF22" s="13"/>
      <c r="DLG22" s="13"/>
      <c r="DLH22" s="13"/>
      <c r="DLI22" s="13"/>
      <c r="DLJ22" s="13"/>
      <c r="DLK22" s="13"/>
      <c r="DLL22" s="13"/>
      <c r="DLM22" s="13"/>
      <c r="DLN22" s="13"/>
      <c r="DLO22" s="13"/>
      <c r="DLP22" s="13"/>
      <c r="DLQ22" s="13"/>
      <c r="DLR22" s="13"/>
      <c r="DLS22" s="13"/>
      <c r="DLT22" s="13"/>
      <c r="DLU22" s="13"/>
      <c r="DLV22" s="13"/>
      <c r="DLW22" s="13"/>
      <c r="DLX22" s="13"/>
      <c r="DLY22" s="13"/>
      <c r="DLZ22" s="13"/>
      <c r="DMA22" s="13"/>
      <c r="DMB22" s="13"/>
      <c r="DMC22" s="13"/>
      <c r="DMD22" s="13"/>
      <c r="DME22" s="13"/>
      <c r="DMF22" s="13"/>
      <c r="DMG22" s="13"/>
      <c r="DMH22" s="13"/>
      <c r="DMI22" s="13"/>
      <c r="DMJ22" s="13"/>
      <c r="DMK22" s="13"/>
      <c r="DML22" s="13"/>
      <c r="DMM22" s="13"/>
      <c r="DMN22" s="13"/>
      <c r="DMO22" s="13"/>
      <c r="DMP22" s="13"/>
      <c r="DMQ22" s="13"/>
      <c r="DMR22" s="13"/>
      <c r="DMS22" s="13"/>
      <c r="DMT22" s="13"/>
      <c r="DMU22" s="13"/>
      <c r="DMV22" s="13"/>
      <c r="DMW22" s="13"/>
      <c r="DMX22" s="13"/>
      <c r="DMY22" s="13"/>
      <c r="DMZ22" s="13"/>
      <c r="DNA22" s="13"/>
      <c r="DNB22" s="13"/>
      <c r="DNC22" s="13"/>
      <c r="DND22" s="13"/>
      <c r="DNE22" s="13"/>
      <c r="DNF22" s="13"/>
      <c r="DNG22" s="13"/>
      <c r="DNH22" s="13"/>
      <c r="DNI22" s="13"/>
      <c r="DNJ22" s="13"/>
      <c r="DNK22" s="13"/>
      <c r="DNL22" s="13"/>
      <c r="DNM22" s="13"/>
      <c r="DNN22" s="13"/>
      <c r="DNO22" s="13"/>
      <c r="DNP22" s="13"/>
      <c r="DNQ22" s="13"/>
      <c r="DNR22" s="13"/>
      <c r="DNS22" s="13"/>
      <c r="DNT22" s="13"/>
      <c r="DNU22" s="13"/>
      <c r="DNV22" s="13"/>
      <c r="DNW22" s="13"/>
      <c r="DNX22" s="13"/>
      <c r="DNY22" s="13"/>
      <c r="DNZ22" s="13"/>
      <c r="DOA22" s="13"/>
      <c r="DOB22" s="13"/>
      <c r="DOC22" s="13"/>
      <c r="DOD22" s="13"/>
      <c r="DOE22" s="13"/>
      <c r="DOF22" s="13"/>
      <c r="DOG22" s="13"/>
      <c r="DOH22" s="13"/>
      <c r="DOI22" s="13"/>
      <c r="DOJ22" s="13"/>
      <c r="DOK22" s="13"/>
      <c r="DOL22" s="13"/>
      <c r="DOM22" s="13"/>
      <c r="DON22" s="13"/>
      <c r="DOO22" s="13"/>
      <c r="DOP22" s="13"/>
      <c r="DOQ22" s="13"/>
      <c r="DOR22" s="13"/>
      <c r="DOS22" s="13"/>
      <c r="DOT22" s="13"/>
      <c r="DOU22" s="13"/>
      <c r="DOV22" s="13"/>
      <c r="DOW22" s="13"/>
      <c r="DOX22" s="13"/>
      <c r="DOY22" s="13"/>
      <c r="DOZ22" s="13"/>
      <c r="DPA22" s="13"/>
      <c r="DPB22" s="13"/>
      <c r="DPC22" s="13"/>
      <c r="DPD22" s="13"/>
      <c r="DPE22" s="13"/>
      <c r="DPF22" s="13"/>
      <c r="DPG22" s="13"/>
      <c r="DPH22" s="13"/>
      <c r="DPI22" s="13"/>
      <c r="DPJ22" s="13"/>
      <c r="DPK22" s="13"/>
      <c r="DPL22" s="13"/>
      <c r="DPM22" s="13"/>
      <c r="DPN22" s="13"/>
      <c r="DPO22" s="13"/>
      <c r="DPP22" s="13"/>
      <c r="DPQ22" s="13"/>
      <c r="DPR22" s="13"/>
      <c r="DPS22" s="13"/>
      <c r="DPT22" s="13"/>
      <c r="DPU22" s="13"/>
      <c r="DPV22" s="13"/>
      <c r="DPW22" s="13"/>
      <c r="DPX22" s="13"/>
      <c r="DPY22" s="13"/>
      <c r="DPZ22" s="13"/>
      <c r="DQA22" s="13"/>
      <c r="DQB22" s="13"/>
      <c r="DQC22" s="13"/>
      <c r="DQD22" s="13"/>
      <c r="DQE22" s="13"/>
      <c r="DQF22" s="13"/>
      <c r="DQG22" s="13"/>
      <c r="DQH22" s="13"/>
      <c r="DQI22" s="13"/>
      <c r="DQJ22" s="13"/>
      <c r="DQK22" s="13"/>
      <c r="DQL22" s="13"/>
      <c r="DQM22" s="13"/>
      <c r="DQN22" s="13"/>
      <c r="DQO22" s="13"/>
      <c r="DQP22" s="13"/>
      <c r="DQQ22" s="13"/>
      <c r="DQR22" s="13"/>
      <c r="DQS22" s="13"/>
      <c r="DQT22" s="13"/>
      <c r="DQU22" s="13"/>
      <c r="DQV22" s="13"/>
      <c r="DQW22" s="13"/>
      <c r="DQX22" s="13"/>
      <c r="DQY22" s="13"/>
      <c r="DQZ22" s="13"/>
      <c r="DRA22" s="13"/>
      <c r="DRB22" s="13"/>
      <c r="DRC22" s="13"/>
      <c r="DRD22" s="13"/>
      <c r="DRE22" s="13"/>
      <c r="DRF22" s="13"/>
      <c r="DRG22" s="13"/>
      <c r="DRH22" s="13"/>
      <c r="DRI22" s="13"/>
      <c r="DRJ22" s="13"/>
      <c r="DRK22" s="13"/>
      <c r="DRL22" s="13"/>
      <c r="DRM22" s="13"/>
      <c r="DRN22" s="13"/>
      <c r="DRO22" s="13"/>
      <c r="DRP22" s="13"/>
      <c r="DRQ22" s="13"/>
      <c r="DRR22" s="13"/>
      <c r="DRS22" s="13"/>
      <c r="DRT22" s="13"/>
      <c r="DRU22" s="13"/>
      <c r="DRV22" s="13"/>
      <c r="DRW22" s="13"/>
      <c r="DRX22" s="13"/>
      <c r="DRY22" s="13"/>
      <c r="DRZ22" s="13"/>
      <c r="DSA22" s="13"/>
      <c r="DSB22" s="13"/>
      <c r="DSC22" s="13"/>
      <c r="DSD22" s="13"/>
      <c r="DSE22" s="13"/>
      <c r="DSF22" s="13"/>
      <c r="DSG22" s="13"/>
      <c r="DSH22" s="13"/>
      <c r="DSI22" s="13"/>
      <c r="DSJ22" s="13"/>
      <c r="DSK22" s="13"/>
      <c r="DSL22" s="13"/>
      <c r="DSM22" s="13"/>
      <c r="DSN22" s="13"/>
      <c r="DSO22" s="13"/>
      <c r="DSP22" s="13"/>
      <c r="DSQ22" s="13"/>
      <c r="DSR22" s="13"/>
      <c r="DSS22" s="13"/>
      <c r="DST22" s="13"/>
      <c r="DSU22" s="13"/>
      <c r="DSV22" s="13"/>
      <c r="DSW22" s="13"/>
      <c r="DSX22" s="13"/>
      <c r="DSY22" s="13"/>
      <c r="DSZ22" s="13"/>
      <c r="DTA22" s="13"/>
      <c r="DTB22" s="13"/>
      <c r="DTC22" s="13"/>
      <c r="DTD22" s="13"/>
      <c r="DTE22" s="13"/>
      <c r="DTF22" s="13"/>
      <c r="DTG22" s="13"/>
      <c r="DTH22" s="13"/>
      <c r="DTI22" s="13"/>
      <c r="DTJ22" s="13"/>
      <c r="DTK22" s="13"/>
      <c r="DTL22" s="13"/>
      <c r="DTM22" s="13"/>
      <c r="DTN22" s="13"/>
      <c r="DTO22" s="13"/>
      <c r="DTP22" s="13"/>
      <c r="DTQ22" s="13"/>
      <c r="DTR22" s="13"/>
      <c r="DTS22" s="13"/>
      <c r="DTT22" s="13"/>
      <c r="DTU22" s="13"/>
      <c r="DTV22" s="13"/>
      <c r="DTW22" s="13"/>
      <c r="DTX22" s="13"/>
      <c r="DTY22" s="13"/>
      <c r="DTZ22" s="13"/>
      <c r="DUA22" s="13"/>
      <c r="DUB22" s="13"/>
      <c r="DUC22" s="13"/>
      <c r="DUD22" s="13"/>
      <c r="DUE22" s="13"/>
      <c r="DUF22" s="13"/>
      <c r="DUG22" s="13"/>
      <c r="DUH22" s="13"/>
      <c r="DUI22" s="13"/>
      <c r="DUJ22" s="13"/>
      <c r="DUK22" s="13"/>
      <c r="DUL22" s="13"/>
      <c r="DUM22" s="13"/>
      <c r="DUN22" s="13"/>
      <c r="DUO22" s="13"/>
      <c r="DUP22" s="13"/>
      <c r="DUQ22" s="13"/>
      <c r="DUR22" s="13"/>
      <c r="DUS22" s="13"/>
      <c r="DUT22" s="13"/>
      <c r="DUU22" s="13"/>
      <c r="DUV22" s="13"/>
      <c r="DUW22" s="13"/>
      <c r="DUX22" s="13"/>
      <c r="DUY22" s="13"/>
      <c r="DUZ22" s="13"/>
      <c r="DVA22" s="13"/>
      <c r="DVB22" s="13"/>
      <c r="DVC22" s="13"/>
      <c r="DVD22" s="13"/>
      <c r="DVE22" s="13"/>
      <c r="DVF22" s="13"/>
      <c r="DVG22" s="13"/>
      <c r="DVH22" s="13"/>
      <c r="DVI22" s="13"/>
      <c r="DVJ22" s="13"/>
      <c r="DVK22" s="13"/>
      <c r="DVL22" s="13"/>
      <c r="DVM22" s="13"/>
      <c r="DVN22" s="13"/>
      <c r="DVO22" s="13"/>
      <c r="DVP22" s="13"/>
      <c r="DVQ22" s="13"/>
      <c r="DVR22" s="13"/>
      <c r="DVS22" s="13"/>
      <c r="DVT22" s="13"/>
      <c r="DVU22" s="13"/>
      <c r="DVV22" s="13"/>
      <c r="DVW22" s="13"/>
      <c r="DVX22" s="13"/>
      <c r="DVY22" s="13"/>
      <c r="DVZ22" s="13"/>
      <c r="DWA22" s="13"/>
      <c r="DWB22" s="13"/>
      <c r="DWC22" s="13"/>
      <c r="DWD22" s="13"/>
      <c r="DWE22" s="13"/>
      <c r="DWF22" s="13"/>
      <c r="DWG22" s="13"/>
      <c r="DWH22" s="13"/>
      <c r="DWI22" s="13"/>
      <c r="DWJ22" s="13"/>
      <c r="DWK22" s="13"/>
      <c r="DWL22" s="13"/>
      <c r="DWM22" s="13"/>
      <c r="DWN22" s="13"/>
      <c r="DWO22" s="13"/>
      <c r="DWP22" s="13"/>
      <c r="DWQ22" s="13"/>
      <c r="DWR22" s="13"/>
      <c r="DWS22" s="13"/>
      <c r="DWT22" s="13"/>
      <c r="DWU22" s="13"/>
      <c r="DWV22" s="13"/>
      <c r="DWW22" s="13"/>
      <c r="DWX22" s="13"/>
      <c r="DWY22" s="13"/>
      <c r="DWZ22" s="13"/>
      <c r="DXA22" s="13"/>
      <c r="DXB22" s="13"/>
      <c r="DXC22" s="13"/>
      <c r="DXD22" s="13"/>
      <c r="DXE22" s="13"/>
      <c r="DXF22" s="13"/>
      <c r="DXG22" s="13"/>
      <c r="DXH22" s="13"/>
      <c r="DXI22" s="13"/>
      <c r="DXJ22" s="13"/>
      <c r="DXK22" s="13"/>
      <c r="DXL22" s="13"/>
      <c r="DXM22" s="13"/>
      <c r="DXN22" s="13"/>
      <c r="DXO22" s="13"/>
      <c r="DXP22" s="13"/>
      <c r="DXQ22" s="13"/>
      <c r="DXR22" s="13"/>
      <c r="DXS22" s="13"/>
      <c r="DXT22" s="13"/>
      <c r="DXU22" s="13"/>
      <c r="DXV22" s="13"/>
      <c r="DXW22" s="13"/>
      <c r="DXX22" s="13"/>
      <c r="DXY22" s="13"/>
      <c r="DXZ22" s="13"/>
      <c r="DYA22" s="13"/>
      <c r="DYB22" s="13"/>
      <c r="DYC22" s="13"/>
      <c r="DYD22" s="13"/>
      <c r="DYE22" s="13"/>
      <c r="DYF22" s="13"/>
      <c r="DYG22" s="13"/>
      <c r="DYH22" s="13"/>
      <c r="DYI22" s="13"/>
      <c r="DYJ22" s="13"/>
      <c r="DYK22" s="13"/>
      <c r="DYL22" s="13"/>
      <c r="DYM22" s="13"/>
      <c r="DYN22" s="13"/>
      <c r="DYO22" s="13"/>
      <c r="DYP22" s="13"/>
      <c r="DYQ22" s="13"/>
      <c r="DYR22" s="13"/>
      <c r="DYS22" s="13"/>
      <c r="DYT22" s="13"/>
      <c r="DYU22" s="13"/>
      <c r="DYV22" s="13"/>
      <c r="DYW22" s="13"/>
      <c r="DYX22" s="13"/>
      <c r="DYY22" s="13"/>
      <c r="DYZ22" s="13"/>
      <c r="DZA22" s="13"/>
      <c r="DZB22" s="13"/>
      <c r="DZC22" s="13"/>
      <c r="DZD22" s="13"/>
      <c r="DZE22" s="13"/>
      <c r="DZF22" s="13"/>
      <c r="DZG22" s="13"/>
      <c r="DZH22" s="13"/>
      <c r="DZI22" s="13"/>
      <c r="DZJ22" s="13"/>
      <c r="DZK22" s="13"/>
      <c r="DZL22" s="13"/>
      <c r="DZM22" s="13"/>
      <c r="DZN22" s="13"/>
      <c r="DZO22" s="13"/>
      <c r="DZP22" s="13"/>
      <c r="DZQ22" s="13"/>
      <c r="DZR22" s="13"/>
      <c r="DZS22" s="13"/>
      <c r="DZT22" s="13"/>
      <c r="DZU22" s="13"/>
      <c r="DZV22" s="13"/>
      <c r="DZW22" s="13"/>
      <c r="DZX22" s="13"/>
      <c r="DZY22" s="13"/>
      <c r="DZZ22" s="13"/>
      <c r="EAA22" s="13"/>
      <c r="EAB22" s="13"/>
      <c r="EAC22" s="13"/>
      <c r="EAD22" s="13"/>
      <c r="EAE22" s="13"/>
      <c r="EAF22" s="13"/>
      <c r="EAG22" s="13"/>
      <c r="EAH22" s="13"/>
      <c r="EAI22" s="13"/>
      <c r="EAJ22" s="13"/>
      <c r="EAK22" s="13"/>
      <c r="EAL22" s="13"/>
      <c r="EAM22" s="13"/>
      <c r="EAN22" s="13"/>
      <c r="EAO22" s="13"/>
      <c r="EAP22" s="13"/>
      <c r="EAQ22" s="13"/>
      <c r="EAR22" s="13"/>
      <c r="EAS22" s="13"/>
      <c r="EAT22" s="13"/>
      <c r="EAU22" s="13"/>
      <c r="EAV22" s="13"/>
      <c r="EAW22" s="13"/>
      <c r="EAX22" s="13"/>
      <c r="EAY22" s="13"/>
      <c r="EAZ22" s="13"/>
      <c r="EBA22" s="13"/>
      <c r="EBB22" s="13"/>
      <c r="EBC22" s="13"/>
      <c r="EBD22" s="13"/>
      <c r="EBE22" s="13"/>
      <c r="EBF22" s="13"/>
      <c r="EBG22" s="13"/>
      <c r="EBH22" s="13"/>
      <c r="EBI22" s="13"/>
      <c r="EBJ22" s="13"/>
      <c r="EBK22" s="13"/>
      <c r="EBL22" s="13"/>
      <c r="EBM22" s="13"/>
      <c r="EBN22" s="13"/>
      <c r="EBO22" s="13"/>
      <c r="EBP22" s="13"/>
      <c r="EBQ22" s="13"/>
      <c r="EBR22" s="13"/>
      <c r="EBS22" s="13"/>
      <c r="EBT22" s="13"/>
      <c r="EBU22" s="13"/>
      <c r="EBV22" s="13"/>
      <c r="EBW22" s="13"/>
      <c r="EBX22" s="13"/>
      <c r="EBY22" s="13"/>
      <c r="EBZ22" s="13"/>
      <c r="ECA22" s="13"/>
      <c r="ECB22" s="13"/>
      <c r="ECC22" s="13"/>
      <c r="ECD22" s="13"/>
      <c r="ECE22" s="13"/>
      <c r="ECF22" s="13"/>
      <c r="ECG22" s="13"/>
      <c r="ECH22" s="13"/>
      <c r="ECI22" s="13"/>
      <c r="ECJ22" s="13"/>
      <c r="ECK22" s="13"/>
      <c r="ECL22" s="13"/>
      <c r="ECM22" s="13"/>
      <c r="ECN22" s="13"/>
      <c r="ECO22" s="13"/>
      <c r="ECP22" s="13"/>
      <c r="ECQ22" s="13"/>
      <c r="ECR22" s="13"/>
      <c r="ECS22" s="13"/>
      <c r="ECT22" s="13"/>
      <c r="ECU22" s="13"/>
      <c r="ECV22" s="13"/>
      <c r="ECW22" s="13"/>
      <c r="ECX22" s="13"/>
      <c r="ECY22" s="13"/>
      <c r="ECZ22" s="13"/>
      <c r="EDA22" s="13"/>
      <c r="EDB22" s="13"/>
      <c r="EDC22" s="13"/>
      <c r="EDD22" s="13"/>
      <c r="EDE22" s="13"/>
      <c r="EDF22" s="13"/>
      <c r="EDG22" s="13"/>
      <c r="EDH22" s="13"/>
      <c r="EDI22" s="13"/>
      <c r="EDJ22" s="13"/>
      <c r="EDK22" s="13"/>
      <c r="EDL22" s="13"/>
      <c r="EDM22" s="13"/>
      <c r="EDN22" s="13"/>
      <c r="EDO22" s="13"/>
      <c r="EDP22" s="13"/>
      <c r="EDQ22" s="13"/>
      <c r="EDR22" s="13"/>
      <c r="EDS22" s="13"/>
      <c r="EDT22" s="13"/>
      <c r="EDU22" s="13"/>
      <c r="EDV22" s="13"/>
      <c r="EDW22" s="13"/>
      <c r="EDX22" s="13"/>
      <c r="EDY22" s="13"/>
      <c r="EDZ22" s="13"/>
      <c r="EEA22" s="13"/>
      <c r="EEB22" s="13"/>
      <c r="EEC22" s="13"/>
      <c r="EED22" s="13"/>
      <c r="EEE22" s="13"/>
      <c r="EEF22" s="13"/>
      <c r="EEG22" s="13"/>
      <c r="EEH22" s="13"/>
      <c r="EEI22" s="13"/>
      <c r="EEJ22" s="13"/>
      <c r="EEK22" s="13"/>
      <c r="EEL22" s="13"/>
      <c r="EEM22" s="13"/>
      <c r="EEN22" s="13"/>
      <c r="EEO22" s="13"/>
      <c r="EEP22" s="13"/>
      <c r="EEQ22" s="13"/>
      <c r="EER22" s="13"/>
      <c r="EES22" s="13"/>
      <c r="EET22" s="13"/>
      <c r="EEU22" s="13"/>
      <c r="EEV22" s="13"/>
      <c r="EEW22" s="13"/>
      <c r="EEX22" s="13"/>
      <c r="EEY22" s="13"/>
      <c r="EEZ22" s="13"/>
      <c r="EFA22" s="13"/>
      <c r="EFB22" s="13"/>
      <c r="EFC22" s="13"/>
      <c r="EFD22" s="13"/>
      <c r="EFE22" s="13"/>
      <c r="EFF22" s="13"/>
      <c r="EFG22" s="13"/>
      <c r="EFH22" s="13"/>
      <c r="EFI22" s="13"/>
      <c r="EFJ22" s="13"/>
      <c r="EFK22" s="13"/>
      <c r="EFL22" s="13"/>
      <c r="EFM22" s="13"/>
      <c r="EFN22" s="13"/>
      <c r="EFO22" s="13"/>
      <c r="EFP22" s="13"/>
      <c r="EFQ22" s="13"/>
      <c r="EFR22" s="13"/>
      <c r="EFS22" s="13"/>
      <c r="EFT22" s="13"/>
      <c r="EFU22" s="13"/>
      <c r="EFV22" s="13"/>
      <c r="EFW22" s="13"/>
      <c r="EFX22" s="13"/>
      <c r="EFY22" s="13"/>
      <c r="EFZ22" s="13"/>
      <c r="EGA22" s="13"/>
      <c r="EGB22" s="13"/>
      <c r="EGC22" s="13"/>
      <c r="EGD22" s="13"/>
      <c r="EGE22" s="13"/>
      <c r="EGF22" s="13"/>
      <c r="EGG22" s="13"/>
      <c r="EGH22" s="13"/>
      <c r="EGI22" s="13"/>
      <c r="EGJ22" s="13"/>
      <c r="EGK22" s="13"/>
      <c r="EGL22" s="13"/>
      <c r="EGM22" s="13"/>
      <c r="EGN22" s="13"/>
      <c r="EGO22" s="13"/>
      <c r="EGP22" s="13"/>
      <c r="EGQ22" s="13"/>
      <c r="EGR22" s="13"/>
      <c r="EGS22" s="13"/>
      <c r="EGT22" s="13"/>
      <c r="EGU22" s="13"/>
      <c r="EGV22" s="13"/>
      <c r="EGW22" s="13"/>
      <c r="EGX22" s="13"/>
      <c r="EGY22" s="13"/>
      <c r="EGZ22" s="13"/>
      <c r="EHA22" s="13"/>
      <c r="EHB22" s="13"/>
      <c r="EHC22" s="13"/>
      <c r="EHD22" s="13"/>
      <c r="EHE22" s="13"/>
      <c r="EHF22" s="13"/>
      <c r="EHG22" s="13"/>
      <c r="EHH22" s="13"/>
      <c r="EHI22" s="13"/>
      <c r="EHJ22" s="13"/>
      <c r="EHK22" s="13"/>
      <c r="EHL22" s="13"/>
      <c r="EHM22" s="13"/>
      <c r="EHN22" s="13"/>
      <c r="EHO22" s="13"/>
      <c r="EHP22" s="13"/>
      <c r="EHQ22" s="13"/>
      <c r="EHR22" s="13"/>
      <c r="EHS22" s="13"/>
      <c r="EHT22" s="13"/>
      <c r="EHU22" s="13"/>
      <c r="EHV22" s="13"/>
      <c r="EHW22" s="13"/>
      <c r="EHX22" s="13"/>
      <c r="EHY22" s="13"/>
      <c r="EHZ22" s="13"/>
      <c r="EIA22" s="13"/>
      <c r="EIB22" s="13"/>
      <c r="EIC22" s="13"/>
      <c r="EID22" s="13"/>
      <c r="EIE22" s="13"/>
      <c r="EIF22" s="13"/>
      <c r="EIG22" s="13"/>
      <c r="EIH22" s="13"/>
      <c r="EII22" s="13"/>
      <c r="EIJ22" s="13"/>
      <c r="EIK22" s="13"/>
      <c r="EIL22" s="13"/>
      <c r="EIM22" s="13"/>
      <c r="EIN22" s="13"/>
      <c r="EIO22" s="13"/>
      <c r="EIP22" s="13"/>
      <c r="EIQ22" s="13"/>
      <c r="EIR22" s="13"/>
      <c r="EIS22" s="13"/>
      <c r="EIT22" s="13"/>
      <c r="EIU22" s="13"/>
      <c r="EIV22" s="13"/>
      <c r="EIW22" s="13"/>
      <c r="EIX22" s="13"/>
      <c r="EIY22" s="13"/>
      <c r="EIZ22" s="13"/>
      <c r="EJA22" s="13"/>
      <c r="EJB22" s="13"/>
      <c r="EJC22" s="13"/>
      <c r="EJD22" s="13"/>
      <c r="EJE22" s="13"/>
      <c r="EJF22" s="13"/>
      <c r="EJG22" s="13"/>
      <c r="EJH22" s="13"/>
      <c r="EJI22" s="13"/>
      <c r="EJJ22" s="13"/>
      <c r="EJK22" s="13"/>
      <c r="EJL22" s="13"/>
      <c r="EJM22" s="13"/>
      <c r="EJN22" s="13"/>
      <c r="EJO22" s="13"/>
      <c r="EJP22" s="13"/>
      <c r="EJQ22" s="13"/>
      <c r="EJR22" s="13"/>
      <c r="EJS22" s="13"/>
      <c r="EJT22" s="13"/>
      <c r="EJU22" s="13"/>
      <c r="EJV22" s="13"/>
      <c r="EJW22" s="13"/>
      <c r="EJX22" s="13"/>
      <c r="EJY22" s="13"/>
      <c r="EJZ22" s="13"/>
      <c r="EKA22" s="13"/>
      <c r="EKB22" s="13"/>
      <c r="EKC22" s="13"/>
      <c r="EKD22" s="13"/>
      <c r="EKE22" s="13"/>
      <c r="EKF22" s="13"/>
      <c r="EKG22" s="13"/>
      <c r="EKH22" s="13"/>
      <c r="EKI22" s="13"/>
      <c r="EKJ22" s="13"/>
      <c r="EKK22" s="13"/>
      <c r="EKL22" s="13"/>
      <c r="EKM22" s="13"/>
      <c r="EKN22" s="13"/>
      <c r="EKO22" s="13"/>
      <c r="EKP22" s="13"/>
      <c r="EKQ22" s="13"/>
      <c r="EKR22" s="13"/>
      <c r="EKS22" s="13"/>
      <c r="EKT22" s="13"/>
      <c r="EKU22" s="13"/>
      <c r="EKV22" s="13"/>
      <c r="EKW22" s="13"/>
      <c r="EKX22" s="13"/>
      <c r="EKY22" s="13"/>
      <c r="EKZ22" s="13"/>
      <c r="ELA22" s="13"/>
      <c r="ELB22" s="13"/>
      <c r="ELC22" s="13"/>
      <c r="ELD22" s="13"/>
      <c r="ELE22" s="13"/>
      <c r="ELF22" s="13"/>
      <c r="ELG22" s="13"/>
      <c r="ELH22" s="13"/>
      <c r="ELI22" s="13"/>
      <c r="ELJ22" s="13"/>
      <c r="ELK22" s="13"/>
      <c r="ELL22" s="13"/>
      <c r="ELM22" s="13"/>
      <c r="ELN22" s="13"/>
      <c r="ELO22" s="13"/>
      <c r="ELP22" s="13"/>
      <c r="ELQ22" s="13"/>
      <c r="ELR22" s="13"/>
      <c r="ELS22" s="13"/>
      <c r="ELT22" s="13"/>
      <c r="ELU22" s="13"/>
      <c r="ELV22" s="13"/>
      <c r="ELW22" s="13"/>
      <c r="ELX22" s="13"/>
      <c r="ELY22" s="13"/>
      <c r="ELZ22" s="13"/>
      <c r="EMA22" s="13"/>
      <c r="EMB22" s="13"/>
      <c r="EMC22" s="13"/>
      <c r="EMD22" s="13"/>
      <c r="EME22" s="13"/>
      <c r="EMF22" s="13"/>
      <c r="EMG22" s="13"/>
      <c r="EMH22" s="13"/>
      <c r="EMI22" s="13"/>
      <c r="EMJ22" s="13"/>
      <c r="EMK22" s="13"/>
      <c r="EML22" s="13"/>
      <c r="EMM22" s="13"/>
      <c r="EMN22" s="13"/>
      <c r="EMO22" s="13"/>
      <c r="EMP22" s="13"/>
      <c r="EMQ22" s="13"/>
      <c r="EMR22" s="13"/>
      <c r="EMS22" s="13"/>
      <c r="EMT22" s="13"/>
      <c r="EMU22" s="13"/>
      <c r="EMV22" s="13"/>
      <c r="EMW22" s="13"/>
      <c r="EMX22" s="13"/>
      <c r="EMY22" s="13"/>
      <c r="EMZ22" s="13"/>
      <c r="ENA22" s="13"/>
      <c r="ENB22" s="13"/>
      <c r="ENC22" s="13"/>
      <c r="END22" s="13"/>
      <c r="ENE22" s="13"/>
      <c r="ENF22" s="13"/>
      <c r="ENG22" s="13"/>
      <c r="ENH22" s="13"/>
      <c r="ENI22" s="13"/>
      <c r="ENJ22" s="13"/>
      <c r="ENK22" s="13"/>
      <c r="ENL22" s="13"/>
      <c r="ENM22" s="13"/>
      <c r="ENN22" s="13"/>
      <c r="ENO22" s="13"/>
      <c r="ENP22" s="13"/>
      <c r="ENQ22" s="13"/>
      <c r="ENR22" s="13"/>
      <c r="ENS22" s="13"/>
      <c r="ENT22" s="13"/>
      <c r="ENU22" s="13"/>
      <c r="ENV22" s="13"/>
      <c r="ENW22" s="13"/>
      <c r="ENX22" s="13"/>
      <c r="ENY22" s="13"/>
      <c r="ENZ22" s="13"/>
      <c r="EOA22" s="13"/>
      <c r="EOB22" s="13"/>
      <c r="EOC22" s="13"/>
      <c r="EOD22" s="13"/>
      <c r="EOE22" s="13"/>
      <c r="EOF22" s="13"/>
      <c r="EOG22" s="13"/>
      <c r="EOH22" s="13"/>
      <c r="EOI22" s="13"/>
      <c r="EOJ22" s="13"/>
      <c r="EOK22" s="13"/>
      <c r="EOL22" s="13"/>
      <c r="EOM22" s="13"/>
      <c r="EON22" s="13"/>
      <c r="EOO22" s="13"/>
      <c r="EOP22" s="13"/>
      <c r="EOQ22" s="13"/>
      <c r="EOR22" s="13"/>
      <c r="EOS22" s="13"/>
      <c r="EOT22" s="13"/>
      <c r="EOU22" s="13"/>
      <c r="EOV22" s="13"/>
      <c r="EOW22" s="13"/>
      <c r="EOX22" s="13"/>
      <c r="EOY22" s="13"/>
      <c r="EOZ22" s="13"/>
      <c r="EPA22" s="13"/>
      <c r="EPB22" s="13"/>
      <c r="EPC22" s="13"/>
      <c r="EPD22" s="13"/>
      <c r="EPE22" s="13"/>
      <c r="EPF22" s="13"/>
      <c r="EPG22" s="13"/>
      <c r="EPH22" s="13"/>
      <c r="EPI22" s="13"/>
      <c r="EPJ22" s="13"/>
      <c r="EPK22" s="13"/>
      <c r="EPL22" s="13"/>
      <c r="EPM22" s="13"/>
      <c r="EPN22" s="13"/>
      <c r="EPO22" s="13"/>
      <c r="EPP22" s="13"/>
      <c r="EPQ22" s="13"/>
      <c r="EPR22" s="13"/>
      <c r="EPS22" s="13"/>
      <c r="EPT22" s="13"/>
      <c r="EPU22" s="13"/>
      <c r="EPV22" s="13"/>
      <c r="EPW22" s="13"/>
      <c r="EPX22" s="13"/>
      <c r="EPY22" s="13"/>
      <c r="EPZ22" s="13"/>
      <c r="EQA22" s="13"/>
      <c r="EQB22" s="13"/>
      <c r="EQC22" s="13"/>
      <c r="EQD22" s="13"/>
      <c r="EQE22" s="13"/>
      <c r="EQF22" s="13"/>
      <c r="EQG22" s="13"/>
      <c r="EQH22" s="13"/>
      <c r="EQI22" s="13"/>
      <c r="EQJ22" s="13"/>
      <c r="EQK22" s="13"/>
      <c r="EQL22" s="13"/>
      <c r="EQM22" s="13"/>
      <c r="EQN22" s="13"/>
      <c r="EQO22" s="13"/>
      <c r="EQP22" s="13"/>
      <c r="EQQ22" s="13"/>
      <c r="EQR22" s="13"/>
      <c r="EQS22" s="13"/>
      <c r="EQT22" s="13"/>
      <c r="EQU22" s="13"/>
      <c r="EQV22" s="13"/>
      <c r="EQW22" s="13"/>
      <c r="EQX22" s="13"/>
      <c r="EQY22" s="13"/>
      <c r="EQZ22" s="13"/>
      <c r="ERA22" s="13"/>
      <c r="ERB22" s="13"/>
      <c r="ERC22" s="13"/>
      <c r="ERD22" s="13"/>
      <c r="ERE22" s="13"/>
      <c r="ERF22" s="13"/>
      <c r="ERG22" s="13"/>
      <c r="ERH22" s="13"/>
      <c r="ERI22" s="13"/>
      <c r="ERJ22" s="13"/>
      <c r="ERK22" s="13"/>
      <c r="ERL22" s="13"/>
      <c r="ERM22" s="13"/>
      <c r="ERN22" s="13"/>
      <c r="ERO22" s="13"/>
      <c r="ERP22" s="13"/>
      <c r="ERQ22" s="13"/>
      <c r="ERR22" s="13"/>
      <c r="ERS22" s="13"/>
      <c r="ERT22" s="13"/>
      <c r="ERU22" s="13"/>
      <c r="ERV22" s="13"/>
      <c r="ERW22" s="13"/>
      <c r="ERX22" s="13"/>
      <c r="ERY22" s="13"/>
      <c r="ERZ22" s="13"/>
      <c r="ESA22" s="13"/>
      <c r="ESB22" s="13"/>
      <c r="ESC22" s="13"/>
      <c r="ESD22" s="13"/>
      <c r="ESE22" s="13"/>
      <c r="ESF22" s="13"/>
      <c r="ESG22" s="13"/>
      <c r="ESH22" s="13"/>
      <c r="ESI22" s="13"/>
      <c r="ESJ22" s="13"/>
      <c r="ESK22" s="13"/>
      <c r="ESL22" s="13"/>
      <c r="ESM22" s="13"/>
      <c r="ESN22" s="13"/>
      <c r="ESO22" s="13"/>
      <c r="ESP22" s="13"/>
      <c r="ESQ22" s="13"/>
      <c r="ESR22" s="13"/>
      <c r="ESS22" s="13"/>
      <c r="EST22" s="13"/>
      <c r="ESU22" s="13"/>
      <c r="ESV22" s="13"/>
      <c r="ESW22" s="13"/>
      <c r="ESX22" s="13"/>
      <c r="ESY22" s="13"/>
      <c r="ESZ22" s="13"/>
      <c r="ETA22" s="13"/>
      <c r="ETB22" s="13"/>
      <c r="ETC22" s="13"/>
      <c r="ETD22" s="13"/>
      <c r="ETE22" s="13"/>
      <c r="ETF22" s="13"/>
      <c r="ETG22" s="13"/>
      <c r="ETH22" s="13"/>
      <c r="ETI22" s="13"/>
      <c r="ETJ22" s="13"/>
      <c r="ETK22" s="13"/>
      <c r="ETL22" s="13"/>
      <c r="ETM22" s="13"/>
      <c r="ETN22" s="13"/>
      <c r="ETO22" s="13"/>
      <c r="ETP22" s="13"/>
      <c r="ETQ22" s="13"/>
      <c r="ETR22" s="13"/>
      <c r="ETS22" s="13"/>
      <c r="ETT22" s="13"/>
      <c r="ETU22" s="13"/>
      <c r="ETV22" s="13"/>
      <c r="ETW22" s="13"/>
      <c r="ETX22" s="13"/>
      <c r="ETY22" s="13"/>
      <c r="ETZ22" s="13"/>
      <c r="EUA22" s="13"/>
      <c r="EUB22" s="13"/>
      <c r="EUC22" s="13"/>
      <c r="EUD22" s="13"/>
      <c r="EUE22" s="13"/>
      <c r="EUF22" s="13"/>
      <c r="EUG22" s="13"/>
      <c r="EUH22" s="13"/>
      <c r="EUI22" s="13"/>
      <c r="EUJ22" s="13"/>
      <c r="EUK22" s="13"/>
      <c r="EUL22" s="13"/>
      <c r="EUM22" s="13"/>
      <c r="EUN22" s="13"/>
      <c r="EUO22" s="13"/>
      <c r="EUP22" s="13"/>
      <c r="EUQ22" s="13"/>
      <c r="EUR22" s="13"/>
      <c r="EUS22" s="13"/>
      <c r="EUT22" s="13"/>
      <c r="EUU22" s="13"/>
      <c r="EUV22" s="13"/>
      <c r="EUW22" s="13"/>
      <c r="EUX22" s="13"/>
      <c r="EUY22" s="13"/>
      <c r="EUZ22" s="13"/>
      <c r="EVA22" s="13"/>
      <c r="EVB22" s="13"/>
      <c r="EVC22" s="13"/>
      <c r="EVD22" s="13"/>
      <c r="EVE22" s="13"/>
      <c r="EVF22" s="13"/>
      <c r="EVG22" s="13"/>
      <c r="EVH22" s="13"/>
      <c r="EVI22" s="13"/>
      <c r="EVJ22" s="13"/>
      <c r="EVK22" s="13"/>
      <c r="EVL22" s="13"/>
      <c r="EVM22" s="13"/>
      <c r="EVN22" s="13"/>
      <c r="EVO22" s="13"/>
      <c r="EVP22" s="13"/>
      <c r="EVQ22" s="13"/>
      <c r="EVR22" s="13"/>
      <c r="EVS22" s="13"/>
      <c r="EVT22" s="13"/>
      <c r="EVU22" s="13"/>
      <c r="EVV22" s="13"/>
      <c r="EVW22" s="13"/>
      <c r="EVX22" s="13"/>
      <c r="EVY22" s="13"/>
      <c r="EVZ22" s="13"/>
      <c r="EWA22" s="13"/>
      <c r="EWB22" s="13"/>
      <c r="EWC22" s="13"/>
      <c r="EWD22" s="13"/>
      <c r="EWE22" s="13"/>
      <c r="EWF22" s="13"/>
      <c r="EWG22" s="13"/>
      <c r="EWH22" s="13"/>
      <c r="EWI22" s="13"/>
      <c r="EWJ22" s="13"/>
      <c r="EWK22" s="13"/>
      <c r="EWL22" s="13"/>
      <c r="EWM22" s="13"/>
      <c r="EWN22" s="13"/>
      <c r="EWO22" s="13"/>
      <c r="EWP22" s="13"/>
      <c r="EWQ22" s="13"/>
      <c r="EWR22" s="13"/>
      <c r="EWS22" s="13"/>
      <c r="EWT22" s="13"/>
      <c r="EWU22" s="13"/>
      <c r="EWV22" s="13"/>
      <c r="EWW22" s="13"/>
      <c r="EWX22" s="13"/>
      <c r="EWY22" s="13"/>
      <c r="EWZ22" s="13"/>
      <c r="EXA22" s="13"/>
      <c r="EXB22" s="13"/>
      <c r="EXC22" s="13"/>
      <c r="EXD22" s="13"/>
      <c r="EXE22" s="13"/>
      <c r="EXF22" s="13"/>
      <c r="EXG22" s="13"/>
      <c r="EXH22" s="13"/>
      <c r="EXI22" s="13"/>
      <c r="EXJ22" s="13"/>
      <c r="EXK22" s="13"/>
      <c r="EXL22" s="13"/>
      <c r="EXM22" s="13"/>
      <c r="EXN22" s="13"/>
      <c r="EXO22" s="13"/>
      <c r="EXP22" s="13"/>
      <c r="EXQ22" s="13"/>
      <c r="EXR22" s="13"/>
      <c r="EXS22" s="13"/>
      <c r="EXT22" s="13"/>
      <c r="EXU22" s="13"/>
      <c r="EXV22" s="13"/>
      <c r="EXW22" s="13"/>
      <c r="EXX22" s="13"/>
      <c r="EXY22" s="13"/>
      <c r="EXZ22" s="13"/>
      <c r="EYA22" s="13"/>
      <c r="EYB22" s="13"/>
      <c r="EYC22" s="13"/>
      <c r="EYD22" s="13"/>
      <c r="EYE22" s="13"/>
      <c r="EYF22" s="13"/>
      <c r="EYG22" s="13"/>
      <c r="EYH22" s="13"/>
      <c r="EYI22" s="13"/>
      <c r="EYJ22" s="13"/>
      <c r="EYK22" s="13"/>
      <c r="EYL22" s="13"/>
      <c r="EYM22" s="13"/>
      <c r="EYN22" s="13"/>
      <c r="EYO22" s="13"/>
      <c r="EYP22" s="13"/>
      <c r="EYQ22" s="13"/>
      <c r="EYR22" s="13"/>
      <c r="EYS22" s="13"/>
      <c r="EYT22" s="13"/>
      <c r="EYU22" s="13"/>
      <c r="EYV22" s="13"/>
      <c r="EYW22" s="13"/>
      <c r="EYX22" s="13"/>
      <c r="EYY22" s="13"/>
      <c r="EYZ22" s="13"/>
      <c r="EZA22" s="13"/>
      <c r="EZB22" s="13"/>
      <c r="EZC22" s="13"/>
      <c r="EZD22" s="13"/>
      <c r="EZE22" s="13"/>
      <c r="EZF22" s="13"/>
      <c r="EZG22" s="13"/>
      <c r="EZH22" s="13"/>
      <c r="EZI22" s="13"/>
      <c r="EZJ22" s="13"/>
      <c r="EZK22" s="13"/>
      <c r="EZL22" s="13"/>
      <c r="EZM22" s="13"/>
      <c r="EZN22" s="13"/>
      <c r="EZO22" s="13"/>
      <c r="EZP22" s="13"/>
      <c r="EZQ22" s="13"/>
      <c r="EZR22" s="13"/>
      <c r="EZS22" s="13"/>
      <c r="EZT22" s="13"/>
      <c r="EZU22" s="13"/>
      <c r="EZV22" s="13"/>
      <c r="EZW22" s="13"/>
      <c r="EZX22" s="13"/>
      <c r="EZY22" s="13"/>
      <c r="EZZ22" s="13"/>
      <c r="FAA22" s="13"/>
      <c r="FAB22" s="13"/>
      <c r="FAC22" s="13"/>
      <c r="FAD22" s="13"/>
      <c r="FAE22" s="13"/>
      <c r="FAF22" s="13"/>
      <c r="FAG22" s="13"/>
      <c r="FAH22" s="13"/>
      <c r="FAI22" s="13"/>
      <c r="FAJ22" s="13"/>
      <c r="FAK22" s="13"/>
      <c r="FAL22" s="13"/>
      <c r="FAM22" s="13"/>
      <c r="FAN22" s="13"/>
      <c r="FAO22" s="13"/>
      <c r="FAP22" s="13"/>
      <c r="FAQ22" s="13"/>
      <c r="FAR22" s="13"/>
      <c r="FAS22" s="13"/>
      <c r="FAT22" s="13"/>
      <c r="FAU22" s="13"/>
      <c r="FAV22" s="13"/>
      <c r="FAW22" s="13"/>
      <c r="FAX22" s="13"/>
      <c r="FAY22" s="13"/>
      <c r="FAZ22" s="13"/>
      <c r="FBA22" s="13"/>
      <c r="FBB22" s="13"/>
      <c r="FBC22" s="13"/>
      <c r="FBD22" s="13"/>
      <c r="FBE22" s="13"/>
      <c r="FBF22" s="13"/>
      <c r="FBG22" s="13"/>
      <c r="FBH22" s="13"/>
      <c r="FBI22" s="13"/>
      <c r="FBJ22" s="13"/>
      <c r="FBK22" s="13"/>
      <c r="FBL22" s="13"/>
      <c r="FBM22" s="13"/>
      <c r="FBN22" s="13"/>
      <c r="FBO22" s="13"/>
      <c r="FBP22" s="13"/>
      <c r="FBQ22" s="13"/>
      <c r="FBR22" s="13"/>
      <c r="FBS22" s="13"/>
      <c r="FBT22" s="13"/>
      <c r="FBU22" s="13"/>
      <c r="FBV22" s="13"/>
      <c r="FBW22" s="13"/>
      <c r="FBX22" s="13"/>
      <c r="FBY22" s="13"/>
      <c r="FBZ22" s="13"/>
      <c r="FCA22" s="13"/>
      <c r="FCB22" s="13"/>
      <c r="FCC22" s="13"/>
      <c r="FCD22" s="13"/>
      <c r="FCE22" s="13"/>
      <c r="FCF22" s="13"/>
      <c r="FCG22" s="13"/>
      <c r="FCH22" s="13"/>
      <c r="FCI22" s="13"/>
      <c r="FCJ22" s="13"/>
      <c r="FCK22" s="13"/>
      <c r="FCL22" s="13"/>
      <c r="FCM22" s="13"/>
      <c r="FCN22" s="13"/>
      <c r="FCO22" s="13"/>
      <c r="FCP22" s="13"/>
      <c r="FCQ22" s="13"/>
      <c r="FCR22" s="13"/>
      <c r="FCS22" s="13"/>
      <c r="FCT22" s="13"/>
      <c r="FCU22" s="13"/>
      <c r="FCV22" s="13"/>
      <c r="FCW22" s="13"/>
      <c r="FCX22" s="13"/>
      <c r="FCY22" s="13"/>
      <c r="FCZ22" s="13"/>
      <c r="FDA22" s="13"/>
      <c r="FDB22" s="13"/>
      <c r="FDC22" s="13"/>
      <c r="FDD22" s="13"/>
      <c r="FDE22" s="13"/>
      <c r="FDF22" s="13"/>
      <c r="FDG22" s="13"/>
      <c r="FDH22" s="13"/>
      <c r="FDI22" s="13"/>
      <c r="FDJ22" s="13"/>
      <c r="FDK22" s="13"/>
      <c r="FDL22" s="13"/>
      <c r="FDM22" s="13"/>
      <c r="FDN22" s="13"/>
      <c r="FDO22" s="13"/>
      <c r="FDP22" s="13"/>
      <c r="FDQ22" s="13"/>
      <c r="FDR22" s="13"/>
      <c r="FDS22" s="13"/>
      <c r="FDT22" s="13"/>
      <c r="FDU22" s="13"/>
      <c r="FDV22" s="13"/>
      <c r="FDW22" s="13"/>
      <c r="FDX22" s="13"/>
      <c r="FDY22" s="13"/>
      <c r="FDZ22" s="13"/>
      <c r="FEA22" s="13"/>
      <c r="FEB22" s="13"/>
      <c r="FEC22" s="13"/>
      <c r="FED22" s="13"/>
      <c r="FEE22" s="13"/>
      <c r="FEF22" s="13"/>
      <c r="FEG22" s="13"/>
      <c r="FEH22" s="13"/>
      <c r="FEI22" s="13"/>
      <c r="FEJ22" s="13"/>
      <c r="FEK22" s="13"/>
      <c r="FEL22" s="13"/>
      <c r="FEM22" s="13"/>
      <c r="FEN22" s="13"/>
      <c r="FEO22" s="13"/>
      <c r="FEP22" s="13"/>
      <c r="FEQ22" s="13"/>
      <c r="FER22" s="13"/>
      <c r="FES22" s="13"/>
      <c r="FET22" s="13"/>
      <c r="FEU22" s="13"/>
      <c r="FEV22" s="13"/>
      <c r="FEW22" s="13"/>
      <c r="FEX22" s="13"/>
      <c r="FEY22" s="13"/>
      <c r="FEZ22" s="13"/>
      <c r="FFA22" s="13"/>
      <c r="FFB22" s="13"/>
      <c r="FFC22" s="13"/>
      <c r="FFD22" s="13"/>
      <c r="FFE22" s="13"/>
      <c r="FFF22" s="13"/>
      <c r="FFG22" s="13"/>
      <c r="FFH22" s="13"/>
      <c r="FFI22" s="13"/>
      <c r="FFJ22" s="13"/>
      <c r="FFK22" s="13"/>
      <c r="FFL22" s="13"/>
      <c r="FFM22" s="13"/>
      <c r="FFN22" s="13"/>
      <c r="FFO22" s="13"/>
      <c r="FFP22" s="13"/>
      <c r="FFQ22" s="13"/>
      <c r="FFR22" s="13"/>
      <c r="FFS22" s="13"/>
      <c r="FFT22" s="13"/>
      <c r="FFU22" s="13"/>
      <c r="FFV22" s="13"/>
      <c r="FFW22" s="13"/>
      <c r="FFX22" s="13"/>
      <c r="FFY22" s="13"/>
      <c r="FFZ22" s="13"/>
      <c r="FGA22" s="13"/>
      <c r="FGB22" s="13"/>
      <c r="FGC22" s="13"/>
      <c r="FGD22" s="13"/>
      <c r="FGE22" s="13"/>
      <c r="FGF22" s="13"/>
      <c r="FGG22" s="13"/>
      <c r="FGH22" s="13"/>
      <c r="FGI22" s="13"/>
      <c r="FGJ22" s="13"/>
      <c r="FGK22" s="13"/>
      <c r="FGL22" s="13"/>
      <c r="FGM22" s="13"/>
      <c r="FGN22" s="13"/>
      <c r="FGO22" s="13"/>
      <c r="FGP22" s="13"/>
      <c r="FGQ22" s="13"/>
      <c r="FGR22" s="13"/>
      <c r="FGS22" s="13"/>
      <c r="FGT22" s="13"/>
      <c r="FGU22" s="13"/>
      <c r="FGV22" s="13"/>
      <c r="FGW22" s="13"/>
      <c r="FGX22" s="13"/>
      <c r="FGY22" s="13"/>
      <c r="FGZ22" s="13"/>
      <c r="FHA22" s="13"/>
      <c r="FHB22" s="13"/>
      <c r="FHC22" s="13"/>
      <c r="FHD22" s="13"/>
      <c r="FHE22" s="13"/>
      <c r="FHF22" s="13"/>
      <c r="FHG22" s="13"/>
      <c r="FHH22" s="13"/>
      <c r="FHI22" s="13"/>
      <c r="FHJ22" s="13"/>
      <c r="FHK22" s="13"/>
      <c r="FHL22" s="13"/>
      <c r="FHM22" s="13"/>
      <c r="FHN22" s="13"/>
      <c r="FHO22" s="13"/>
      <c r="FHP22" s="13"/>
      <c r="FHQ22" s="13"/>
      <c r="FHR22" s="13"/>
      <c r="FHS22" s="13"/>
      <c r="FHT22" s="13"/>
      <c r="FHU22" s="13"/>
      <c r="FHV22" s="13"/>
      <c r="FHW22" s="13"/>
      <c r="FHX22" s="13"/>
      <c r="FHY22" s="13"/>
      <c r="FHZ22" s="13"/>
      <c r="FIA22" s="13"/>
      <c r="FIB22" s="13"/>
      <c r="FIC22" s="13"/>
      <c r="FID22" s="13"/>
      <c r="FIE22" s="13"/>
      <c r="FIF22" s="13"/>
      <c r="FIG22" s="13"/>
      <c r="FIH22" s="13"/>
      <c r="FII22" s="13"/>
      <c r="FIJ22" s="13"/>
      <c r="FIK22" s="13"/>
      <c r="FIL22" s="13"/>
      <c r="FIM22" s="13"/>
      <c r="FIN22" s="13"/>
      <c r="FIO22" s="13"/>
      <c r="FIP22" s="13"/>
      <c r="FIQ22" s="13"/>
      <c r="FIR22" s="13"/>
      <c r="FIS22" s="13"/>
      <c r="FIT22" s="13"/>
      <c r="FIU22" s="13"/>
      <c r="FIV22" s="13"/>
      <c r="FIW22" s="13"/>
      <c r="FIX22" s="13"/>
      <c r="FIY22" s="13"/>
      <c r="FIZ22" s="13"/>
      <c r="FJA22" s="13"/>
      <c r="FJB22" s="13"/>
      <c r="FJC22" s="13"/>
      <c r="FJD22" s="13"/>
      <c r="FJE22" s="13"/>
      <c r="FJF22" s="13"/>
      <c r="FJG22" s="13"/>
      <c r="FJH22" s="13"/>
      <c r="FJI22" s="13"/>
      <c r="FJJ22" s="13"/>
      <c r="FJK22" s="13"/>
      <c r="FJL22" s="13"/>
      <c r="FJM22" s="13"/>
      <c r="FJN22" s="13"/>
      <c r="FJO22" s="13"/>
      <c r="FJP22" s="13"/>
      <c r="FJQ22" s="13"/>
      <c r="FJR22" s="13"/>
      <c r="FJS22" s="13"/>
      <c r="FJT22" s="13"/>
      <c r="FJU22" s="13"/>
      <c r="FJV22" s="13"/>
      <c r="FJW22" s="13"/>
      <c r="FJX22" s="13"/>
      <c r="FJY22" s="13"/>
      <c r="FJZ22" s="13"/>
      <c r="FKA22" s="13"/>
      <c r="FKB22" s="13"/>
      <c r="FKC22" s="13"/>
      <c r="FKD22" s="13"/>
      <c r="FKE22" s="13"/>
      <c r="FKF22" s="13"/>
      <c r="FKG22" s="13"/>
      <c r="FKH22" s="13"/>
      <c r="FKI22" s="13"/>
      <c r="FKJ22" s="13"/>
      <c r="FKK22" s="13"/>
      <c r="FKL22" s="13"/>
      <c r="FKM22" s="13"/>
      <c r="FKN22" s="13"/>
      <c r="FKO22" s="13"/>
      <c r="FKP22" s="13"/>
      <c r="FKQ22" s="13"/>
      <c r="FKR22" s="13"/>
      <c r="FKS22" s="13"/>
      <c r="FKT22" s="13"/>
      <c r="FKU22" s="13"/>
      <c r="FKV22" s="13"/>
      <c r="FKW22" s="13"/>
      <c r="FKX22" s="13"/>
      <c r="FKY22" s="13"/>
      <c r="FKZ22" s="13"/>
      <c r="FLA22" s="13"/>
      <c r="FLB22" s="13"/>
      <c r="FLC22" s="13"/>
      <c r="FLD22" s="13"/>
      <c r="FLE22" s="13"/>
      <c r="FLF22" s="13"/>
      <c r="FLG22" s="13"/>
      <c r="FLH22" s="13"/>
      <c r="FLI22" s="13"/>
      <c r="FLJ22" s="13"/>
      <c r="FLK22" s="13"/>
      <c r="FLL22" s="13"/>
      <c r="FLM22" s="13"/>
      <c r="FLN22" s="13"/>
      <c r="FLO22" s="13"/>
      <c r="FLP22" s="13"/>
      <c r="FLQ22" s="13"/>
      <c r="FLR22" s="13"/>
      <c r="FLS22" s="13"/>
      <c r="FLT22" s="13"/>
      <c r="FLU22" s="13"/>
      <c r="FLV22" s="13"/>
      <c r="FLW22" s="13"/>
      <c r="FLX22" s="13"/>
      <c r="FLY22" s="13"/>
      <c r="FLZ22" s="13"/>
      <c r="FMA22" s="13"/>
      <c r="FMB22" s="13"/>
      <c r="FMC22" s="13"/>
      <c r="FMD22" s="13"/>
      <c r="FME22" s="13"/>
      <c r="FMF22" s="13"/>
      <c r="FMG22" s="13"/>
      <c r="FMH22" s="13"/>
      <c r="FMI22" s="13"/>
      <c r="FMJ22" s="13"/>
      <c r="FMK22" s="13"/>
      <c r="FML22" s="13"/>
      <c r="FMM22" s="13"/>
      <c r="FMN22" s="13"/>
      <c r="FMO22" s="13"/>
      <c r="FMP22" s="13"/>
      <c r="FMQ22" s="13"/>
      <c r="FMR22" s="13"/>
      <c r="FMS22" s="13"/>
      <c r="FMT22" s="13"/>
      <c r="FMU22" s="13"/>
      <c r="FMV22" s="13"/>
      <c r="FMW22" s="13"/>
      <c r="FMX22" s="13"/>
      <c r="FMY22" s="13"/>
      <c r="FMZ22" s="13"/>
      <c r="FNA22" s="13"/>
      <c r="FNB22" s="13"/>
      <c r="FNC22" s="13"/>
      <c r="FND22" s="13"/>
      <c r="FNE22" s="13"/>
      <c r="FNF22" s="13"/>
      <c r="FNG22" s="13"/>
      <c r="FNH22" s="13"/>
      <c r="FNI22" s="13"/>
      <c r="FNJ22" s="13"/>
      <c r="FNK22" s="13"/>
      <c r="FNL22" s="13"/>
      <c r="FNM22" s="13"/>
      <c r="FNN22" s="13"/>
      <c r="FNO22" s="13"/>
      <c r="FNP22" s="13"/>
      <c r="FNQ22" s="13"/>
      <c r="FNR22" s="13"/>
      <c r="FNS22" s="13"/>
      <c r="FNT22" s="13"/>
      <c r="FNU22" s="13"/>
      <c r="FNV22" s="13"/>
      <c r="FNW22" s="13"/>
      <c r="FNX22" s="13"/>
      <c r="FNY22" s="13"/>
      <c r="FNZ22" s="13"/>
      <c r="FOA22" s="13"/>
      <c r="FOB22" s="13"/>
      <c r="FOC22" s="13"/>
      <c r="FOD22" s="13"/>
      <c r="FOE22" s="13"/>
      <c r="FOF22" s="13"/>
      <c r="FOG22" s="13"/>
      <c r="FOH22" s="13"/>
      <c r="FOI22" s="13"/>
      <c r="FOJ22" s="13"/>
      <c r="FOK22" s="13"/>
      <c r="FOL22" s="13"/>
      <c r="FOM22" s="13"/>
      <c r="FON22" s="13"/>
      <c r="FOO22" s="13"/>
      <c r="FOP22" s="13"/>
      <c r="FOQ22" s="13"/>
      <c r="FOR22" s="13"/>
      <c r="FOS22" s="13"/>
      <c r="FOT22" s="13"/>
      <c r="FOU22" s="13"/>
      <c r="FOV22" s="13"/>
      <c r="FOW22" s="13"/>
      <c r="FOX22" s="13"/>
      <c r="FOY22" s="13"/>
      <c r="FOZ22" s="13"/>
      <c r="FPA22" s="13"/>
      <c r="FPB22" s="13"/>
      <c r="FPC22" s="13"/>
      <c r="FPD22" s="13"/>
      <c r="FPE22" s="13"/>
      <c r="FPF22" s="13"/>
      <c r="FPG22" s="13"/>
      <c r="FPH22" s="13"/>
      <c r="FPI22" s="13"/>
      <c r="FPJ22" s="13"/>
      <c r="FPK22" s="13"/>
      <c r="FPL22" s="13"/>
      <c r="FPM22" s="13"/>
      <c r="FPN22" s="13"/>
      <c r="FPO22" s="13"/>
      <c r="FPP22" s="13"/>
      <c r="FPQ22" s="13"/>
      <c r="FPR22" s="13"/>
      <c r="FPS22" s="13"/>
      <c r="FPT22" s="13"/>
      <c r="FPU22" s="13"/>
      <c r="FPV22" s="13"/>
      <c r="FPW22" s="13"/>
      <c r="FPX22" s="13"/>
      <c r="FPY22" s="13"/>
      <c r="FPZ22" s="13"/>
      <c r="FQA22" s="13"/>
      <c r="FQB22" s="13"/>
      <c r="FQC22" s="13"/>
      <c r="FQD22" s="13"/>
      <c r="FQE22" s="13"/>
      <c r="FQF22" s="13"/>
      <c r="FQG22" s="13"/>
      <c r="FQH22" s="13"/>
      <c r="FQI22" s="13"/>
      <c r="FQJ22" s="13"/>
      <c r="FQK22" s="13"/>
      <c r="FQL22" s="13"/>
      <c r="FQM22" s="13"/>
      <c r="FQN22" s="13"/>
      <c r="FQO22" s="13"/>
      <c r="FQP22" s="13"/>
      <c r="FQQ22" s="13"/>
      <c r="FQR22" s="13"/>
      <c r="FQS22" s="13"/>
      <c r="FQT22" s="13"/>
      <c r="FQU22" s="13"/>
      <c r="FQV22" s="13"/>
      <c r="FQW22" s="13"/>
      <c r="FQX22" s="13"/>
      <c r="FQY22" s="13"/>
      <c r="FQZ22" s="13"/>
      <c r="FRA22" s="13"/>
      <c r="FRB22" s="13"/>
      <c r="FRC22" s="13"/>
      <c r="FRD22" s="13"/>
      <c r="FRE22" s="13"/>
      <c r="FRF22" s="13"/>
      <c r="FRG22" s="13"/>
      <c r="FRH22" s="13"/>
      <c r="FRI22" s="13"/>
      <c r="FRJ22" s="13"/>
      <c r="FRK22" s="13"/>
      <c r="FRL22" s="13"/>
      <c r="FRM22" s="13"/>
      <c r="FRN22" s="13"/>
      <c r="FRO22" s="13"/>
      <c r="FRP22" s="13"/>
      <c r="FRQ22" s="13"/>
      <c r="FRR22" s="13"/>
      <c r="FRS22" s="13"/>
      <c r="FRT22" s="13"/>
      <c r="FRU22" s="13"/>
      <c r="FRV22" s="13"/>
      <c r="FRW22" s="13"/>
      <c r="FRX22" s="13"/>
      <c r="FRY22" s="13"/>
      <c r="FRZ22" s="13"/>
      <c r="FSA22" s="13"/>
      <c r="FSB22" s="13"/>
      <c r="FSC22" s="13"/>
    </row>
    <row r="23" spans="1:4553" s="14" customFormat="1" ht="13.5" thickBot="1">
      <c r="A23" s="289" t="str">
        <f>"Quarterly "&amp;A19&amp;" Sparkline (click '2' above A1 to see it)."</f>
        <v>Quarterly Sales and Marketing  Sparkline (click '2' above A1 to see it).</v>
      </c>
      <c r="B23" s="289"/>
      <c r="C23" s="40"/>
      <c r="D23" s="17"/>
      <c r="E23" s="17"/>
      <c r="F23" s="17"/>
      <c r="G23" s="290"/>
      <c r="H23" s="17"/>
      <c r="I23" s="17"/>
      <c r="J23" s="17"/>
      <c r="K23" s="17"/>
      <c r="L23" s="290"/>
      <c r="M23" s="17"/>
      <c r="N23" s="17"/>
      <c r="O23" s="17"/>
      <c r="P23" s="17"/>
      <c r="Q23" s="290"/>
      <c r="R23" s="17"/>
      <c r="S23" s="17"/>
      <c r="T23" s="17"/>
      <c r="U23" s="17"/>
      <c r="V23" s="290"/>
      <c r="W23" s="17"/>
      <c r="X23" s="17"/>
      <c r="Y23" s="17"/>
      <c r="Z23" s="17"/>
      <c r="AA23" s="290"/>
      <c r="AB23" s="17"/>
      <c r="AC23" s="17"/>
      <c r="AD23" s="17"/>
      <c r="AE23" s="17"/>
      <c r="AF23" s="290"/>
      <c r="AG23" s="291"/>
      <c r="AH23" s="291"/>
      <c r="AI23" s="291"/>
      <c r="AJ23" s="291"/>
      <c r="AK23" s="13"/>
      <c r="AL23" s="13"/>
    </row>
    <row r="24" spans="1:4553" s="42" customFormat="1" ht="13.5" thickBot="1">
      <c r="A24" s="38"/>
      <c r="B24" s="39"/>
      <c r="C24" s="40"/>
      <c r="D24" s="40"/>
      <c r="E24" s="40"/>
      <c r="F24" s="40"/>
      <c r="G24" s="41"/>
      <c r="H24" s="40"/>
      <c r="I24" s="40"/>
      <c r="J24" s="40"/>
      <c r="K24" s="40"/>
      <c r="L24" s="41"/>
      <c r="M24" s="40"/>
      <c r="N24" s="40"/>
      <c r="O24" s="40"/>
      <c r="P24" s="40"/>
      <c r="Q24" s="41"/>
      <c r="R24" s="40"/>
      <c r="S24" s="40"/>
      <c r="T24" s="40"/>
      <c r="U24" s="40"/>
      <c r="V24" s="41"/>
      <c r="W24" s="40"/>
      <c r="X24" s="40"/>
      <c r="Y24" s="40"/>
      <c r="Z24" s="40"/>
      <c r="AA24" s="41"/>
      <c r="AB24" s="40"/>
      <c r="AC24" s="40"/>
      <c r="AD24" s="40"/>
      <c r="AE24" s="40"/>
      <c r="AF24" s="41"/>
      <c r="AG24" s="65"/>
      <c r="AH24" s="65"/>
      <c r="AI24" s="65"/>
      <c r="AJ24" s="65"/>
      <c r="AK24" s="13"/>
      <c r="AL24" s="288" t="str">
        <f>"Annual "&amp;A25&amp; " Sparkline (top line in $ change and bottom line in % of revenue): "</f>
        <v xml:space="preserve">Annual Research and Development Sparkline (top line in $ change and bottom line in % of revenue): </v>
      </c>
      <c r="AM24" s="13"/>
      <c r="AN24" s="13"/>
      <c r="AO24" s="13"/>
      <c r="AP24" s="13"/>
      <c r="AQ24" s="13"/>
      <c r="AR24" s="13"/>
      <c r="AS24" s="13"/>
      <c r="AT24" s="13"/>
      <c r="AU24" s="13"/>
      <c r="AV24" s="13"/>
      <c r="AW24" s="13"/>
      <c r="AX24" s="13"/>
      <c r="AY24" s="13"/>
      <c r="AZ24" s="13"/>
      <c r="BA24" s="13"/>
      <c r="BB24" s="13"/>
      <c r="BC24" s="13"/>
      <c r="BD24" s="13"/>
      <c r="BE24" s="13"/>
      <c r="BF24" s="13"/>
      <c r="BG24" s="13"/>
      <c r="BH24" s="13"/>
      <c r="BI24" s="13"/>
      <c r="BJ24" s="13"/>
      <c r="BK24" s="13"/>
      <c r="BL24" s="13"/>
      <c r="BM24" s="13"/>
      <c r="BN24" s="13"/>
      <c r="BO24" s="13"/>
      <c r="BP24" s="13"/>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O24" s="13"/>
      <c r="CP24" s="13"/>
      <c r="CQ24" s="13"/>
      <c r="CR24" s="13"/>
      <c r="CS24" s="13"/>
      <c r="CT24" s="13"/>
      <c r="CU24" s="13"/>
      <c r="CV24" s="13"/>
      <c r="CW24" s="13"/>
      <c r="CX24" s="13"/>
      <c r="CY24" s="13"/>
      <c r="CZ24" s="13"/>
      <c r="DA24" s="13"/>
      <c r="DB24" s="13"/>
      <c r="DC24" s="13"/>
      <c r="DD24" s="13"/>
      <c r="DE24" s="13"/>
      <c r="DF24" s="13"/>
      <c r="DG24" s="13"/>
      <c r="DH24" s="13"/>
      <c r="DI24" s="13"/>
      <c r="DJ24" s="13"/>
      <c r="DK24" s="13"/>
      <c r="DL24" s="13"/>
      <c r="DM24" s="13"/>
      <c r="DN24" s="13"/>
      <c r="DO24" s="13"/>
      <c r="DP24" s="13"/>
      <c r="DQ24" s="13"/>
      <c r="DR24" s="13"/>
      <c r="DS24" s="13"/>
      <c r="DT24" s="13"/>
      <c r="DU24" s="13"/>
      <c r="DV24" s="13"/>
      <c r="DW24" s="13"/>
      <c r="DX24" s="13"/>
      <c r="DY24" s="13"/>
      <c r="DZ24" s="13"/>
      <c r="EA24" s="13"/>
      <c r="EB24" s="13"/>
      <c r="EC24" s="13"/>
      <c r="ED24" s="13"/>
      <c r="EE24" s="13"/>
      <c r="EF24" s="13"/>
      <c r="EG24" s="13"/>
      <c r="EH24" s="13"/>
      <c r="EI24" s="13"/>
      <c r="EJ24" s="13"/>
      <c r="EK24" s="13"/>
      <c r="EL24" s="13"/>
      <c r="EM24" s="13"/>
      <c r="EN24" s="13"/>
      <c r="EO24" s="13"/>
      <c r="EP24" s="13"/>
      <c r="EQ24" s="13"/>
      <c r="ER24" s="13"/>
      <c r="ES24" s="13"/>
      <c r="ET24" s="13"/>
      <c r="EU24" s="13"/>
      <c r="EV24" s="13"/>
      <c r="EW24" s="13"/>
      <c r="EX24" s="13"/>
      <c r="EY24" s="13"/>
      <c r="EZ24" s="13"/>
      <c r="FA24" s="13"/>
      <c r="FB24" s="13"/>
      <c r="FC24" s="13"/>
      <c r="FD24" s="13"/>
      <c r="FE24" s="13"/>
      <c r="FF24" s="13"/>
      <c r="FG24" s="13"/>
      <c r="FH24" s="13"/>
      <c r="FI24" s="13"/>
      <c r="FJ24" s="13"/>
      <c r="FK24" s="13"/>
      <c r="FL24" s="13"/>
      <c r="FM24" s="13"/>
      <c r="FN24" s="13"/>
      <c r="FO24" s="13"/>
      <c r="FP24" s="13"/>
      <c r="FQ24" s="13"/>
      <c r="FR24" s="13"/>
      <c r="FS24" s="13"/>
      <c r="FT24" s="13"/>
      <c r="FU24" s="13"/>
      <c r="FV24" s="13"/>
      <c r="FW24" s="13"/>
      <c r="FX24" s="13"/>
      <c r="FY24" s="13"/>
      <c r="FZ24" s="13"/>
      <c r="GA24" s="13"/>
      <c r="GB24" s="13"/>
      <c r="GC24" s="13"/>
      <c r="GD24" s="13"/>
      <c r="GE24" s="13"/>
      <c r="GF24" s="13"/>
      <c r="GG24" s="13"/>
      <c r="GH24" s="13"/>
      <c r="GI24" s="13"/>
      <c r="GJ24" s="13"/>
      <c r="GK24" s="13"/>
      <c r="GL24" s="13"/>
      <c r="GM24" s="13"/>
      <c r="GN24" s="13"/>
      <c r="GO24" s="13"/>
      <c r="GP24" s="13"/>
      <c r="GQ24" s="13"/>
      <c r="GR24" s="13"/>
      <c r="GS24" s="13"/>
      <c r="GT24" s="13"/>
      <c r="GU24" s="13"/>
      <c r="GV24" s="13"/>
      <c r="GW24" s="13"/>
      <c r="GX24" s="13"/>
      <c r="GY24" s="13"/>
      <c r="GZ24" s="13"/>
      <c r="HA24" s="13"/>
      <c r="HB24" s="13"/>
      <c r="HC24" s="13"/>
      <c r="HD24" s="13"/>
      <c r="HE24" s="13"/>
      <c r="HF24" s="13"/>
      <c r="HG24" s="13"/>
      <c r="HH24" s="13"/>
      <c r="HI24" s="13"/>
      <c r="HJ24" s="13"/>
      <c r="HK24" s="13"/>
      <c r="HL24" s="13"/>
      <c r="HM24" s="13"/>
      <c r="HN24" s="13"/>
      <c r="HO24" s="13"/>
      <c r="HP24" s="13"/>
      <c r="HQ24" s="13"/>
      <c r="HR24" s="13"/>
      <c r="HS24" s="13"/>
      <c r="HT24" s="13"/>
      <c r="HU24" s="13"/>
      <c r="HV24" s="13"/>
      <c r="HW24" s="13"/>
      <c r="HX24" s="13"/>
      <c r="HY24" s="13"/>
      <c r="HZ24" s="13"/>
      <c r="IA24" s="13"/>
      <c r="IB24" s="13"/>
      <c r="IC24" s="13"/>
      <c r="ID24" s="13"/>
      <c r="IE24" s="13"/>
      <c r="IF24" s="13"/>
      <c r="IG24" s="13"/>
      <c r="IH24" s="13"/>
      <c r="II24" s="13"/>
      <c r="IJ24" s="13"/>
      <c r="IK24" s="13"/>
      <c r="IL24" s="13"/>
      <c r="IM24" s="13"/>
      <c r="IN24" s="13"/>
      <c r="IO24" s="13"/>
      <c r="IP24" s="13"/>
      <c r="IQ24" s="13"/>
      <c r="IR24" s="13"/>
      <c r="IS24" s="13"/>
      <c r="IT24" s="13"/>
      <c r="IU24" s="13"/>
      <c r="IV24" s="13"/>
      <c r="IW24" s="13"/>
      <c r="IX24" s="13"/>
      <c r="IY24" s="13"/>
      <c r="IZ24" s="13"/>
      <c r="JA24" s="13"/>
      <c r="JB24" s="13"/>
      <c r="JC24" s="13"/>
      <c r="JD24" s="13"/>
      <c r="JE24" s="13"/>
      <c r="JF24" s="13"/>
      <c r="JG24" s="13"/>
      <c r="JH24" s="13"/>
      <c r="JI24" s="13"/>
      <c r="JJ24" s="13"/>
      <c r="JK24" s="13"/>
      <c r="JL24" s="13"/>
      <c r="JM24" s="13"/>
      <c r="JN24" s="13"/>
      <c r="JO24" s="13"/>
      <c r="JP24" s="13"/>
      <c r="JQ24" s="13"/>
      <c r="JR24" s="13"/>
      <c r="JS24" s="13"/>
      <c r="JT24" s="13"/>
      <c r="JU24" s="13"/>
      <c r="JV24" s="13"/>
      <c r="JW24" s="13"/>
      <c r="JX24" s="13"/>
      <c r="JY24" s="13"/>
      <c r="JZ24" s="13"/>
      <c r="KA24" s="13"/>
      <c r="KB24" s="13"/>
      <c r="KC24" s="13"/>
      <c r="KD24" s="13"/>
      <c r="KE24" s="13"/>
      <c r="KF24" s="13"/>
      <c r="KG24" s="13"/>
      <c r="KH24" s="13"/>
      <c r="KI24" s="13"/>
      <c r="KJ24" s="13"/>
      <c r="KK24" s="13"/>
      <c r="KL24" s="13"/>
      <c r="KM24" s="13"/>
      <c r="KN24" s="13"/>
      <c r="KO24" s="13"/>
      <c r="KP24" s="13"/>
      <c r="KQ24" s="13"/>
      <c r="KR24" s="13"/>
      <c r="KS24" s="13"/>
      <c r="KT24" s="13"/>
      <c r="KU24" s="13"/>
      <c r="KV24" s="13"/>
      <c r="KW24" s="13"/>
      <c r="KX24" s="13"/>
      <c r="KY24" s="13"/>
      <c r="KZ24" s="13"/>
      <c r="LA24" s="13"/>
      <c r="LB24" s="13"/>
      <c r="LC24" s="13"/>
      <c r="LD24" s="13"/>
      <c r="LE24" s="13"/>
      <c r="LF24" s="13"/>
      <c r="LG24" s="13"/>
      <c r="LH24" s="13"/>
      <c r="LI24" s="13"/>
      <c r="LJ24" s="13"/>
      <c r="LK24" s="13"/>
      <c r="LL24" s="13"/>
      <c r="LM24" s="13"/>
      <c r="LN24" s="13"/>
      <c r="LO24" s="13"/>
      <c r="LP24" s="13"/>
      <c r="LQ24" s="13"/>
      <c r="LR24" s="13"/>
      <c r="LS24" s="13"/>
      <c r="LT24" s="13"/>
      <c r="LU24" s="13"/>
      <c r="LV24" s="13"/>
      <c r="LW24" s="13"/>
      <c r="LX24" s="13"/>
      <c r="LY24" s="13"/>
      <c r="LZ24" s="13"/>
      <c r="MA24" s="13"/>
      <c r="MB24" s="13"/>
      <c r="MC24" s="13"/>
      <c r="MD24" s="13"/>
      <c r="ME24" s="13"/>
      <c r="MF24" s="13"/>
      <c r="MG24" s="13"/>
      <c r="MH24" s="13"/>
      <c r="MI24" s="13"/>
      <c r="MJ24" s="13"/>
      <c r="MK24" s="13"/>
      <c r="ML24" s="13"/>
      <c r="MM24" s="13"/>
      <c r="MN24" s="13"/>
      <c r="MO24" s="13"/>
      <c r="MP24" s="13"/>
      <c r="MQ24" s="13"/>
      <c r="MR24" s="13"/>
      <c r="MS24" s="13"/>
      <c r="MT24" s="13"/>
      <c r="MU24" s="13"/>
      <c r="MV24" s="13"/>
      <c r="MW24" s="13"/>
      <c r="MX24" s="13"/>
      <c r="MY24" s="13"/>
      <c r="MZ24" s="13"/>
      <c r="NA24" s="13"/>
      <c r="NB24" s="13"/>
      <c r="NC24" s="13"/>
      <c r="ND24" s="13"/>
      <c r="NE24" s="13"/>
      <c r="NF24" s="13"/>
      <c r="NG24" s="13"/>
      <c r="NH24" s="13"/>
      <c r="NI24" s="13"/>
      <c r="NJ24" s="13"/>
      <c r="NK24" s="13"/>
      <c r="NL24" s="13"/>
      <c r="NM24" s="13"/>
      <c r="NN24" s="13"/>
      <c r="NO24" s="13"/>
      <c r="NP24" s="13"/>
      <c r="NQ24" s="13"/>
      <c r="NR24" s="13"/>
      <c r="NS24" s="13"/>
      <c r="NT24" s="13"/>
      <c r="NU24" s="13"/>
      <c r="NV24" s="13"/>
      <c r="NW24" s="13"/>
      <c r="NX24" s="13"/>
      <c r="NY24" s="13"/>
      <c r="NZ24" s="13"/>
      <c r="OA24" s="13"/>
      <c r="OB24" s="13"/>
      <c r="OC24" s="13"/>
      <c r="OD24" s="13"/>
      <c r="OE24" s="13"/>
      <c r="OF24" s="13"/>
      <c r="OG24" s="13"/>
      <c r="OH24" s="13"/>
      <c r="OI24" s="13"/>
      <c r="OJ24" s="13"/>
      <c r="OK24" s="13"/>
      <c r="OL24" s="13"/>
      <c r="OM24" s="13"/>
      <c r="ON24" s="13"/>
      <c r="OO24" s="13"/>
      <c r="OP24" s="13"/>
      <c r="OQ24" s="13"/>
      <c r="OR24" s="13"/>
      <c r="OS24" s="13"/>
      <c r="OT24" s="13"/>
      <c r="OU24" s="13"/>
      <c r="OV24" s="13"/>
      <c r="OW24" s="13"/>
      <c r="OX24" s="13"/>
      <c r="OY24" s="13"/>
      <c r="OZ24" s="13"/>
      <c r="PA24" s="13"/>
      <c r="PB24" s="13"/>
      <c r="PC24" s="13"/>
      <c r="PD24" s="13"/>
      <c r="PE24" s="13"/>
      <c r="PF24" s="13"/>
      <c r="PG24" s="13"/>
      <c r="PH24" s="13"/>
      <c r="PI24" s="13"/>
      <c r="PJ24" s="13"/>
      <c r="PK24" s="13"/>
      <c r="PL24" s="13"/>
      <c r="PM24" s="13"/>
      <c r="PN24" s="13"/>
      <c r="PO24" s="13"/>
      <c r="PP24" s="13"/>
      <c r="PQ24" s="13"/>
      <c r="PR24" s="13"/>
      <c r="PS24" s="13"/>
      <c r="PT24" s="13"/>
      <c r="PU24" s="13"/>
      <c r="PV24" s="13"/>
      <c r="PW24" s="13"/>
      <c r="PX24" s="13"/>
      <c r="PY24" s="13"/>
      <c r="PZ24" s="13"/>
      <c r="QA24" s="13"/>
      <c r="QB24" s="13"/>
      <c r="QC24" s="13"/>
      <c r="QD24" s="13"/>
      <c r="QE24" s="13"/>
      <c r="QF24" s="13"/>
      <c r="QG24" s="13"/>
      <c r="QH24" s="13"/>
      <c r="QI24" s="13"/>
      <c r="QJ24" s="13"/>
      <c r="QK24" s="13"/>
      <c r="QL24" s="13"/>
      <c r="QM24" s="13"/>
      <c r="QN24" s="13"/>
      <c r="QO24" s="13"/>
      <c r="QP24" s="13"/>
      <c r="QQ24" s="13"/>
      <c r="QR24" s="13"/>
      <c r="QS24" s="13"/>
      <c r="QT24" s="13"/>
      <c r="QU24" s="13"/>
      <c r="QV24" s="13"/>
      <c r="QW24" s="13"/>
      <c r="QX24" s="13"/>
      <c r="QY24" s="13"/>
      <c r="QZ24" s="13"/>
      <c r="RA24" s="13"/>
      <c r="RB24" s="13"/>
      <c r="RC24" s="13"/>
      <c r="RD24" s="13"/>
      <c r="RE24" s="13"/>
      <c r="RF24" s="13"/>
      <c r="RG24" s="13"/>
      <c r="RH24" s="13"/>
      <c r="RI24" s="13"/>
      <c r="RJ24" s="13"/>
      <c r="RK24" s="13"/>
      <c r="RL24" s="13"/>
      <c r="RM24" s="13"/>
      <c r="RN24" s="13"/>
      <c r="RO24" s="13"/>
      <c r="RP24" s="13"/>
      <c r="RQ24" s="13"/>
      <c r="RR24" s="13"/>
      <c r="RS24" s="13"/>
      <c r="RT24" s="13"/>
      <c r="RU24" s="13"/>
      <c r="RV24" s="13"/>
      <c r="RW24" s="13"/>
      <c r="RX24" s="13"/>
      <c r="RY24" s="13"/>
      <c r="RZ24" s="13"/>
      <c r="SA24" s="13"/>
      <c r="SB24" s="13"/>
      <c r="SC24" s="13"/>
      <c r="SD24" s="13"/>
      <c r="SE24" s="13"/>
      <c r="SF24" s="13"/>
      <c r="SG24" s="13"/>
      <c r="SH24" s="13"/>
      <c r="SI24" s="13"/>
      <c r="SJ24" s="13"/>
      <c r="SK24" s="13"/>
      <c r="SL24" s="13"/>
      <c r="SM24" s="13"/>
      <c r="SN24" s="13"/>
      <c r="SO24" s="13"/>
      <c r="SP24" s="13"/>
      <c r="SQ24" s="13"/>
      <c r="SR24" s="13"/>
      <c r="SS24" s="13"/>
      <c r="ST24" s="13"/>
      <c r="SU24" s="13"/>
      <c r="SV24" s="13"/>
      <c r="SW24" s="13"/>
      <c r="SX24" s="13"/>
      <c r="SY24" s="13"/>
      <c r="SZ24" s="13"/>
      <c r="TA24" s="13"/>
      <c r="TB24" s="13"/>
      <c r="TC24" s="13"/>
      <c r="TD24" s="13"/>
      <c r="TE24" s="13"/>
      <c r="TF24" s="13"/>
      <c r="TG24" s="13"/>
      <c r="TH24" s="13"/>
      <c r="TI24" s="13"/>
      <c r="TJ24" s="13"/>
      <c r="TK24" s="13"/>
      <c r="TL24" s="13"/>
      <c r="TM24" s="13"/>
      <c r="TN24" s="13"/>
      <c r="TO24" s="13"/>
      <c r="TP24" s="13"/>
      <c r="TQ24" s="13"/>
      <c r="TR24" s="13"/>
      <c r="TS24" s="13"/>
      <c r="TT24" s="13"/>
      <c r="TU24" s="13"/>
      <c r="TV24" s="13"/>
      <c r="TW24" s="13"/>
      <c r="TX24" s="13"/>
      <c r="TY24" s="13"/>
      <c r="TZ24" s="13"/>
      <c r="UA24" s="13"/>
      <c r="UB24" s="13"/>
      <c r="UC24" s="13"/>
      <c r="UD24" s="13"/>
      <c r="UE24" s="13"/>
      <c r="UF24" s="13"/>
      <c r="UG24" s="13"/>
      <c r="UH24" s="13"/>
      <c r="UI24" s="13"/>
      <c r="UJ24" s="13"/>
      <c r="UK24" s="13"/>
      <c r="UL24" s="13"/>
      <c r="UM24" s="13"/>
      <c r="UN24" s="13"/>
      <c r="UO24" s="13"/>
      <c r="UP24" s="13"/>
      <c r="UQ24" s="13"/>
      <c r="UR24" s="13"/>
      <c r="US24" s="13"/>
      <c r="UT24" s="13"/>
      <c r="UU24" s="13"/>
      <c r="UV24" s="13"/>
      <c r="UW24" s="13"/>
      <c r="UX24" s="13"/>
      <c r="UY24" s="13"/>
      <c r="UZ24" s="13"/>
      <c r="VA24" s="13"/>
      <c r="VB24" s="13"/>
      <c r="VC24" s="13"/>
      <c r="VD24" s="13"/>
      <c r="VE24" s="13"/>
      <c r="VF24" s="13"/>
      <c r="VG24" s="13"/>
      <c r="VH24" s="13"/>
      <c r="VI24" s="13"/>
      <c r="VJ24" s="13"/>
      <c r="VK24" s="13"/>
      <c r="VL24" s="13"/>
      <c r="VM24" s="13"/>
      <c r="VN24" s="13"/>
      <c r="VO24" s="13"/>
      <c r="VP24" s="13"/>
      <c r="VQ24" s="13"/>
      <c r="VR24" s="13"/>
      <c r="VS24" s="13"/>
      <c r="VT24" s="13"/>
      <c r="VU24" s="13"/>
      <c r="VV24" s="13"/>
      <c r="VW24" s="13"/>
      <c r="VX24" s="13"/>
      <c r="VY24" s="13"/>
      <c r="VZ24" s="13"/>
      <c r="WA24" s="13"/>
      <c r="WB24" s="13"/>
      <c r="WC24" s="13"/>
      <c r="WD24" s="13"/>
      <c r="WE24" s="13"/>
      <c r="WF24" s="13"/>
      <c r="WG24" s="13"/>
      <c r="WH24" s="13"/>
      <c r="WI24" s="13"/>
      <c r="WJ24" s="13"/>
      <c r="WK24" s="13"/>
      <c r="WL24" s="13"/>
      <c r="WM24" s="13"/>
      <c r="WN24" s="13"/>
      <c r="WO24" s="13"/>
      <c r="WP24" s="13"/>
      <c r="WQ24" s="13"/>
      <c r="WR24" s="13"/>
      <c r="WS24" s="13"/>
      <c r="WT24" s="13"/>
      <c r="WU24" s="13"/>
      <c r="WV24" s="13"/>
      <c r="WW24" s="13"/>
      <c r="WX24" s="13"/>
      <c r="WY24" s="13"/>
      <c r="WZ24" s="13"/>
      <c r="XA24" s="13"/>
      <c r="XB24" s="13"/>
      <c r="XC24" s="13"/>
      <c r="XD24" s="13"/>
      <c r="XE24" s="13"/>
      <c r="XF24" s="13"/>
      <c r="XG24" s="13"/>
      <c r="XH24" s="13"/>
      <c r="XI24" s="13"/>
      <c r="XJ24" s="13"/>
      <c r="XK24" s="13"/>
      <c r="XL24" s="13"/>
      <c r="XM24" s="13"/>
      <c r="XN24" s="13"/>
      <c r="XO24" s="13"/>
      <c r="XP24" s="13"/>
      <c r="XQ24" s="13"/>
      <c r="XR24" s="13"/>
      <c r="XS24" s="13"/>
      <c r="XT24" s="13"/>
      <c r="XU24" s="13"/>
      <c r="XV24" s="13"/>
      <c r="XW24" s="13"/>
      <c r="XX24" s="13"/>
      <c r="XY24" s="13"/>
      <c r="XZ24" s="13"/>
      <c r="YA24" s="13"/>
      <c r="YB24" s="13"/>
      <c r="YC24" s="13"/>
      <c r="YD24" s="13"/>
      <c r="YE24" s="13"/>
      <c r="YF24" s="13"/>
      <c r="YG24" s="13"/>
      <c r="YH24" s="13"/>
      <c r="YI24" s="13"/>
      <c r="YJ24" s="13"/>
      <c r="YK24" s="13"/>
      <c r="YL24" s="13"/>
      <c r="YM24" s="13"/>
      <c r="YN24" s="13"/>
      <c r="YO24" s="13"/>
      <c r="YP24" s="13"/>
      <c r="YQ24" s="13"/>
      <c r="YR24" s="13"/>
      <c r="YS24" s="13"/>
      <c r="YT24" s="13"/>
      <c r="YU24" s="13"/>
      <c r="YV24" s="13"/>
      <c r="YW24" s="13"/>
      <c r="YX24" s="13"/>
      <c r="YY24" s="13"/>
      <c r="YZ24" s="13"/>
      <c r="ZA24" s="13"/>
      <c r="ZB24" s="13"/>
      <c r="ZC24" s="13"/>
      <c r="ZD24" s="13"/>
      <c r="ZE24" s="13"/>
      <c r="ZF24" s="13"/>
      <c r="ZG24" s="13"/>
      <c r="ZH24" s="13"/>
      <c r="ZI24" s="13"/>
      <c r="ZJ24" s="13"/>
      <c r="ZK24" s="13"/>
      <c r="ZL24" s="13"/>
      <c r="ZM24" s="13"/>
      <c r="ZN24" s="13"/>
      <c r="ZO24" s="13"/>
      <c r="ZP24" s="13"/>
      <c r="ZQ24" s="13"/>
      <c r="ZR24" s="13"/>
      <c r="ZS24" s="13"/>
      <c r="ZT24" s="13"/>
      <c r="ZU24" s="13"/>
      <c r="ZV24" s="13"/>
      <c r="ZW24" s="13"/>
      <c r="ZX24" s="13"/>
      <c r="ZY24" s="13"/>
      <c r="ZZ24" s="13"/>
      <c r="AAA24" s="13"/>
      <c r="AAB24" s="13"/>
      <c r="AAC24" s="13"/>
      <c r="AAD24" s="13"/>
      <c r="AAE24" s="13"/>
      <c r="AAF24" s="13"/>
      <c r="AAG24" s="13"/>
      <c r="AAH24" s="13"/>
      <c r="AAI24" s="13"/>
      <c r="AAJ24" s="13"/>
      <c r="AAK24" s="13"/>
      <c r="AAL24" s="13"/>
      <c r="AAM24" s="13"/>
      <c r="AAN24" s="13"/>
      <c r="AAO24" s="13"/>
      <c r="AAP24" s="13"/>
      <c r="AAQ24" s="13"/>
      <c r="AAR24" s="13"/>
      <c r="AAS24" s="13"/>
      <c r="AAT24" s="13"/>
      <c r="AAU24" s="13"/>
      <c r="AAV24" s="13"/>
      <c r="AAW24" s="13"/>
      <c r="AAX24" s="13"/>
      <c r="AAY24" s="13"/>
      <c r="AAZ24" s="13"/>
      <c r="ABA24" s="13"/>
      <c r="ABB24" s="13"/>
      <c r="ABC24" s="13"/>
      <c r="ABD24" s="13"/>
      <c r="ABE24" s="13"/>
      <c r="ABF24" s="13"/>
      <c r="ABG24" s="13"/>
      <c r="ABH24" s="13"/>
      <c r="ABI24" s="13"/>
      <c r="ABJ24" s="13"/>
      <c r="ABK24" s="13"/>
      <c r="ABL24" s="13"/>
      <c r="ABM24" s="13"/>
      <c r="ABN24" s="13"/>
      <c r="ABO24" s="13"/>
      <c r="ABP24" s="13"/>
      <c r="ABQ24" s="13"/>
      <c r="ABR24" s="13"/>
      <c r="ABS24" s="13"/>
      <c r="ABT24" s="13"/>
      <c r="ABU24" s="13"/>
      <c r="ABV24" s="13"/>
      <c r="ABW24" s="13"/>
      <c r="ABX24" s="13"/>
      <c r="ABY24" s="13"/>
      <c r="ABZ24" s="13"/>
      <c r="ACA24" s="13"/>
      <c r="ACB24" s="13"/>
      <c r="ACC24" s="13"/>
      <c r="ACD24" s="13"/>
      <c r="ACE24" s="13"/>
      <c r="ACF24" s="13"/>
      <c r="ACG24" s="13"/>
      <c r="ACH24" s="13"/>
      <c r="ACI24" s="13"/>
      <c r="ACJ24" s="13"/>
      <c r="ACK24" s="13"/>
      <c r="ACL24" s="13"/>
      <c r="ACM24" s="13"/>
      <c r="ACN24" s="13"/>
      <c r="ACO24" s="13"/>
      <c r="ACP24" s="13"/>
      <c r="ACQ24" s="13"/>
      <c r="ACR24" s="13"/>
      <c r="ACS24" s="13"/>
      <c r="ACT24" s="13"/>
      <c r="ACU24" s="13"/>
      <c r="ACV24" s="13"/>
      <c r="ACW24" s="13"/>
      <c r="ACX24" s="13"/>
      <c r="ACY24" s="13"/>
      <c r="ACZ24" s="13"/>
      <c r="ADA24" s="13"/>
      <c r="ADB24" s="13"/>
      <c r="ADC24" s="13"/>
      <c r="ADD24" s="13"/>
      <c r="ADE24" s="13"/>
      <c r="ADF24" s="13"/>
      <c r="ADG24" s="13"/>
      <c r="ADH24" s="13"/>
      <c r="ADI24" s="13"/>
      <c r="ADJ24" s="13"/>
      <c r="ADK24" s="13"/>
      <c r="ADL24" s="13"/>
      <c r="ADM24" s="13"/>
      <c r="ADN24" s="13"/>
      <c r="ADO24" s="13"/>
      <c r="ADP24" s="13"/>
      <c r="ADQ24" s="13"/>
      <c r="ADR24" s="13"/>
      <c r="ADS24" s="13"/>
      <c r="ADT24" s="13"/>
      <c r="ADU24" s="13"/>
      <c r="ADV24" s="13"/>
      <c r="ADW24" s="13"/>
      <c r="ADX24" s="13"/>
      <c r="ADY24" s="13"/>
      <c r="ADZ24" s="13"/>
      <c r="AEA24" s="13"/>
      <c r="AEB24" s="13"/>
      <c r="AEC24" s="13"/>
      <c r="AED24" s="13"/>
      <c r="AEE24" s="13"/>
      <c r="AEF24" s="13"/>
      <c r="AEG24" s="13"/>
      <c r="AEH24" s="13"/>
      <c r="AEI24" s="13"/>
      <c r="AEJ24" s="13"/>
      <c r="AEK24" s="13"/>
      <c r="AEL24" s="13"/>
      <c r="AEM24" s="13"/>
      <c r="AEN24" s="13"/>
      <c r="AEO24" s="13"/>
      <c r="AEP24" s="13"/>
      <c r="AEQ24" s="13"/>
      <c r="AER24" s="13"/>
      <c r="AES24" s="13"/>
      <c r="AET24" s="13"/>
      <c r="AEU24" s="13"/>
      <c r="AEV24" s="13"/>
      <c r="AEW24" s="13"/>
      <c r="AEX24" s="13"/>
      <c r="AEY24" s="13"/>
      <c r="AEZ24" s="13"/>
      <c r="AFA24" s="13"/>
      <c r="AFB24" s="13"/>
      <c r="AFC24" s="13"/>
      <c r="AFD24" s="13"/>
      <c r="AFE24" s="13"/>
      <c r="AFF24" s="13"/>
      <c r="AFG24" s="13"/>
      <c r="AFH24" s="13"/>
      <c r="AFI24" s="13"/>
      <c r="AFJ24" s="13"/>
      <c r="AFK24" s="13"/>
      <c r="AFL24" s="13"/>
      <c r="AFM24" s="13"/>
      <c r="AFN24" s="13"/>
      <c r="AFO24" s="13"/>
      <c r="AFP24" s="13"/>
      <c r="AFQ24" s="13"/>
      <c r="AFR24" s="13"/>
      <c r="AFS24" s="13"/>
      <c r="AFT24" s="13"/>
      <c r="AFU24" s="13"/>
      <c r="AFV24" s="13"/>
      <c r="AFW24" s="13"/>
      <c r="AFX24" s="13"/>
      <c r="AFY24" s="13"/>
      <c r="AFZ24" s="13"/>
      <c r="AGA24" s="13"/>
      <c r="AGB24" s="13"/>
      <c r="AGC24" s="13"/>
      <c r="AGD24" s="13"/>
      <c r="AGE24" s="13"/>
      <c r="AGF24" s="13"/>
      <c r="AGG24" s="13"/>
      <c r="AGH24" s="13"/>
      <c r="AGI24" s="13"/>
      <c r="AGJ24" s="13"/>
      <c r="AGK24" s="13"/>
      <c r="AGL24" s="13"/>
      <c r="AGM24" s="13"/>
      <c r="AGN24" s="13"/>
      <c r="AGO24" s="13"/>
      <c r="AGP24" s="13"/>
      <c r="AGQ24" s="13"/>
      <c r="AGR24" s="13"/>
      <c r="AGS24" s="13"/>
      <c r="AGT24" s="13"/>
      <c r="AGU24" s="13"/>
      <c r="AGV24" s="13"/>
      <c r="AGW24" s="13"/>
      <c r="AGX24" s="13"/>
      <c r="AGY24" s="13"/>
      <c r="AGZ24" s="13"/>
      <c r="AHA24" s="13"/>
      <c r="AHB24" s="13"/>
      <c r="AHC24" s="13"/>
      <c r="AHD24" s="13"/>
      <c r="AHE24" s="13"/>
      <c r="AHF24" s="13"/>
      <c r="AHG24" s="13"/>
      <c r="AHH24" s="13"/>
      <c r="AHI24" s="13"/>
      <c r="AHJ24" s="13"/>
      <c r="AHK24" s="13"/>
      <c r="AHL24" s="13"/>
      <c r="AHM24" s="13"/>
      <c r="AHN24" s="13"/>
      <c r="AHO24" s="13"/>
      <c r="AHP24" s="13"/>
      <c r="AHQ24" s="13"/>
      <c r="AHR24" s="13"/>
      <c r="AHS24" s="13"/>
      <c r="AHT24" s="13"/>
      <c r="AHU24" s="13"/>
      <c r="AHV24" s="13"/>
      <c r="AHW24" s="13"/>
      <c r="AHX24" s="13"/>
      <c r="AHY24" s="13"/>
      <c r="AHZ24" s="13"/>
      <c r="AIA24" s="13"/>
      <c r="AIB24" s="13"/>
      <c r="AIC24" s="13"/>
      <c r="AID24" s="13"/>
      <c r="AIE24" s="13"/>
      <c r="AIF24" s="13"/>
      <c r="AIG24" s="13"/>
      <c r="AIH24" s="13"/>
      <c r="AII24" s="13"/>
      <c r="AIJ24" s="13"/>
      <c r="AIK24" s="13"/>
      <c r="AIL24" s="13"/>
      <c r="AIM24" s="13"/>
      <c r="AIN24" s="13"/>
      <c r="AIO24" s="13"/>
      <c r="AIP24" s="13"/>
      <c r="AIQ24" s="13"/>
      <c r="AIR24" s="13"/>
      <c r="AIS24" s="13"/>
      <c r="AIT24" s="13"/>
      <c r="AIU24" s="13"/>
      <c r="AIV24" s="13"/>
      <c r="AIW24" s="13"/>
      <c r="AIX24" s="13"/>
      <c r="AIY24" s="13"/>
      <c r="AIZ24" s="13"/>
      <c r="AJA24" s="13"/>
      <c r="AJB24" s="13"/>
      <c r="AJC24" s="13"/>
      <c r="AJD24" s="13"/>
      <c r="AJE24" s="13"/>
      <c r="AJF24" s="13"/>
      <c r="AJG24" s="13"/>
      <c r="AJH24" s="13"/>
      <c r="AJI24" s="13"/>
      <c r="AJJ24" s="13"/>
      <c r="AJK24" s="13"/>
      <c r="AJL24" s="13"/>
      <c r="AJM24" s="13"/>
      <c r="AJN24" s="13"/>
      <c r="AJO24" s="13"/>
      <c r="AJP24" s="13"/>
      <c r="AJQ24" s="13"/>
      <c r="AJR24" s="13"/>
      <c r="AJS24" s="13"/>
      <c r="AJT24" s="13"/>
      <c r="AJU24" s="13"/>
      <c r="AJV24" s="13"/>
      <c r="AJW24" s="13"/>
      <c r="AJX24" s="13"/>
      <c r="AJY24" s="13"/>
      <c r="AJZ24" s="13"/>
      <c r="AKA24" s="13"/>
      <c r="AKB24" s="13"/>
      <c r="AKC24" s="13"/>
      <c r="AKD24" s="13"/>
      <c r="AKE24" s="13"/>
      <c r="AKF24" s="13"/>
      <c r="AKG24" s="13"/>
      <c r="AKH24" s="13"/>
      <c r="AKI24" s="13"/>
      <c r="AKJ24" s="13"/>
      <c r="AKK24" s="13"/>
      <c r="AKL24" s="13"/>
      <c r="AKM24" s="13"/>
      <c r="AKN24" s="13"/>
      <c r="AKO24" s="13"/>
      <c r="AKP24" s="13"/>
      <c r="AKQ24" s="13"/>
      <c r="AKR24" s="13"/>
      <c r="AKS24" s="13"/>
      <c r="AKT24" s="13"/>
      <c r="AKU24" s="13"/>
      <c r="AKV24" s="13"/>
      <c r="AKW24" s="13"/>
      <c r="AKX24" s="13"/>
      <c r="AKY24" s="13"/>
      <c r="AKZ24" s="13"/>
      <c r="ALA24" s="13"/>
      <c r="ALB24" s="13"/>
      <c r="ALC24" s="13"/>
      <c r="ALD24" s="13"/>
      <c r="ALE24" s="13"/>
      <c r="ALF24" s="13"/>
      <c r="ALG24" s="13"/>
      <c r="ALH24" s="13"/>
      <c r="ALI24" s="13"/>
      <c r="ALJ24" s="13"/>
      <c r="ALK24" s="13"/>
      <c r="ALL24" s="13"/>
      <c r="ALM24" s="13"/>
      <c r="ALN24" s="13"/>
      <c r="ALO24" s="13"/>
      <c r="ALP24" s="13"/>
      <c r="ALQ24" s="13"/>
      <c r="ALR24" s="13"/>
      <c r="ALS24" s="13"/>
      <c r="ALT24" s="13"/>
      <c r="ALU24" s="13"/>
      <c r="ALV24" s="13"/>
      <c r="ALW24" s="13"/>
      <c r="ALX24" s="13"/>
      <c r="ALY24" s="13"/>
      <c r="ALZ24" s="13"/>
      <c r="AMA24" s="13"/>
      <c r="AMB24" s="13"/>
      <c r="AMC24" s="13"/>
      <c r="AMD24" s="13"/>
      <c r="AME24" s="13"/>
      <c r="AMF24" s="13"/>
      <c r="AMG24" s="13"/>
      <c r="AMH24" s="13"/>
      <c r="AMI24" s="13"/>
      <c r="AMJ24" s="13"/>
      <c r="AMK24" s="13"/>
      <c r="AML24" s="13"/>
      <c r="AMM24" s="13"/>
      <c r="AMN24" s="13"/>
      <c r="AMO24" s="13"/>
      <c r="AMP24" s="13"/>
      <c r="AMQ24" s="13"/>
      <c r="AMR24" s="13"/>
      <c r="AMS24" s="13"/>
      <c r="AMT24" s="13"/>
      <c r="AMU24" s="13"/>
      <c r="AMV24" s="13"/>
      <c r="AMW24" s="13"/>
      <c r="AMX24" s="13"/>
      <c r="AMY24" s="13"/>
      <c r="AMZ24" s="13"/>
      <c r="ANA24" s="13"/>
      <c r="ANB24" s="13"/>
      <c r="ANC24" s="13"/>
      <c r="AND24" s="13"/>
      <c r="ANE24" s="13"/>
      <c r="ANF24" s="13"/>
      <c r="ANG24" s="13"/>
      <c r="ANH24" s="13"/>
      <c r="ANI24" s="13"/>
      <c r="ANJ24" s="13"/>
      <c r="ANK24" s="13"/>
      <c r="ANL24" s="13"/>
      <c r="ANM24" s="13"/>
      <c r="ANN24" s="13"/>
      <c r="ANO24" s="13"/>
      <c r="ANP24" s="13"/>
      <c r="ANQ24" s="13"/>
      <c r="ANR24" s="13"/>
      <c r="ANS24" s="13"/>
      <c r="ANT24" s="13"/>
      <c r="ANU24" s="13"/>
      <c r="ANV24" s="13"/>
      <c r="ANW24" s="13"/>
      <c r="ANX24" s="13"/>
      <c r="ANY24" s="13"/>
      <c r="ANZ24" s="13"/>
      <c r="AOA24" s="13"/>
      <c r="AOB24" s="13"/>
      <c r="AOC24" s="13"/>
      <c r="AOD24" s="13"/>
      <c r="AOE24" s="13"/>
      <c r="AOF24" s="13"/>
      <c r="AOG24" s="13"/>
      <c r="AOH24" s="13"/>
      <c r="AOI24" s="13"/>
      <c r="AOJ24" s="13"/>
      <c r="AOK24" s="13"/>
      <c r="AOL24" s="13"/>
      <c r="AOM24" s="13"/>
      <c r="AON24" s="13"/>
      <c r="AOO24" s="13"/>
      <c r="AOP24" s="13"/>
      <c r="AOQ24" s="13"/>
      <c r="AOR24" s="13"/>
      <c r="AOS24" s="13"/>
      <c r="AOT24" s="13"/>
      <c r="AOU24" s="13"/>
      <c r="AOV24" s="13"/>
      <c r="AOW24" s="13"/>
      <c r="AOX24" s="13"/>
      <c r="AOY24" s="13"/>
      <c r="AOZ24" s="13"/>
      <c r="APA24" s="13"/>
      <c r="APB24" s="13"/>
      <c r="APC24" s="13"/>
      <c r="APD24" s="13"/>
      <c r="APE24" s="13"/>
      <c r="APF24" s="13"/>
      <c r="APG24" s="13"/>
      <c r="APH24" s="13"/>
      <c r="API24" s="13"/>
      <c r="APJ24" s="13"/>
      <c r="APK24" s="13"/>
      <c r="APL24" s="13"/>
      <c r="APM24" s="13"/>
      <c r="APN24" s="13"/>
      <c r="APO24" s="13"/>
      <c r="APP24" s="13"/>
      <c r="APQ24" s="13"/>
      <c r="APR24" s="13"/>
      <c r="APS24" s="13"/>
      <c r="APT24" s="13"/>
      <c r="APU24" s="13"/>
      <c r="APV24" s="13"/>
      <c r="APW24" s="13"/>
      <c r="APX24" s="13"/>
      <c r="APY24" s="13"/>
      <c r="APZ24" s="13"/>
      <c r="AQA24" s="13"/>
      <c r="AQB24" s="13"/>
      <c r="AQC24" s="13"/>
      <c r="AQD24" s="13"/>
      <c r="AQE24" s="13"/>
      <c r="AQF24" s="13"/>
      <c r="AQG24" s="13"/>
      <c r="AQH24" s="13"/>
      <c r="AQI24" s="13"/>
      <c r="AQJ24" s="13"/>
      <c r="AQK24" s="13"/>
      <c r="AQL24" s="13"/>
      <c r="AQM24" s="13"/>
      <c r="AQN24" s="13"/>
      <c r="AQO24" s="13"/>
      <c r="AQP24" s="13"/>
      <c r="AQQ24" s="13"/>
      <c r="AQR24" s="13"/>
      <c r="AQS24" s="13"/>
      <c r="AQT24" s="13"/>
      <c r="AQU24" s="13"/>
      <c r="AQV24" s="13"/>
      <c r="AQW24" s="13"/>
      <c r="AQX24" s="13"/>
      <c r="AQY24" s="13"/>
      <c r="AQZ24" s="13"/>
      <c r="ARA24" s="13"/>
      <c r="ARB24" s="13"/>
      <c r="ARC24" s="13"/>
      <c r="ARD24" s="13"/>
      <c r="ARE24" s="13"/>
      <c r="ARF24" s="13"/>
      <c r="ARG24" s="13"/>
      <c r="ARH24" s="13"/>
      <c r="ARI24" s="13"/>
      <c r="ARJ24" s="13"/>
      <c r="ARK24" s="13"/>
      <c r="ARL24" s="13"/>
      <c r="ARM24" s="13"/>
      <c r="ARN24" s="13"/>
      <c r="ARO24" s="13"/>
      <c r="ARP24" s="13"/>
      <c r="ARQ24" s="13"/>
      <c r="ARR24" s="13"/>
      <c r="ARS24" s="13"/>
      <c r="ART24" s="13"/>
      <c r="ARU24" s="13"/>
      <c r="ARV24" s="13"/>
      <c r="ARW24" s="13"/>
      <c r="ARX24" s="13"/>
      <c r="ARY24" s="13"/>
      <c r="ARZ24" s="13"/>
      <c r="ASA24" s="13"/>
      <c r="ASB24" s="13"/>
      <c r="ASC24" s="13"/>
      <c r="ASD24" s="13"/>
      <c r="ASE24" s="13"/>
      <c r="ASF24" s="13"/>
      <c r="ASG24" s="13"/>
      <c r="ASH24" s="13"/>
      <c r="ASI24" s="13"/>
      <c r="ASJ24" s="13"/>
      <c r="ASK24" s="13"/>
      <c r="ASL24" s="13"/>
      <c r="ASM24" s="13"/>
      <c r="ASN24" s="13"/>
      <c r="ASO24" s="13"/>
      <c r="ASP24" s="13"/>
      <c r="ASQ24" s="13"/>
      <c r="ASR24" s="13"/>
      <c r="ASS24" s="13"/>
      <c r="AST24" s="13"/>
      <c r="ASU24" s="13"/>
      <c r="ASV24" s="13"/>
      <c r="ASW24" s="13"/>
      <c r="ASX24" s="13"/>
      <c r="ASY24" s="13"/>
      <c r="ASZ24" s="13"/>
      <c r="ATA24" s="13"/>
      <c r="ATB24" s="13"/>
      <c r="ATC24" s="13"/>
      <c r="ATD24" s="13"/>
      <c r="ATE24" s="13"/>
      <c r="ATF24" s="13"/>
      <c r="ATG24" s="13"/>
      <c r="ATH24" s="13"/>
      <c r="ATI24" s="13"/>
      <c r="ATJ24" s="13"/>
      <c r="ATK24" s="13"/>
      <c r="ATL24" s="13"/>
      <c r="ATM24" s="13"/>
      <c r="ATN24" s="13"/>
      <c r="ATO24" s="13"/>
      <c r="ATP24" s="13"/>
      <c r="ATQ24" s="13"/>
      <c r="ATR24" s="13"/>
      <c r="ATS24" s="13"/>
      <c r="ATT24" s="13"/>
      <c r="ATU24" s="13"/>
      <c r="ATV24" s="13"/>
      <c r="ATW24" s="13"/>
      <c r="ATX24" s="13"/>
      <c r="ATY24" s="13"/>
      <c r="ATZ24" s="13"/>
      <c r="AUA24" s="13"/>
      <c r="AUB24" s="13"/>
      <c r="AUC24" s="13"/>
      <c r="AUD24" s="13"/>
      <c r="AUE24" s="13"/>
      <c r="AUF24" s="13"/>
      <c r="AUG24" s="13"/>
      <c r="AUH24" s="13"/>
      <c r="AUI24" s="13"/>
      <c r="AUJ24" s="13"/>
      <c r="AUK24" s="13"/>
      <c r="AUL24" s="13"/>
      <c r="AUM24" s="13"/>
      <c r="AUN24" s="13"/>
      <c r="AUO24" s="13"/>
      <c r="AUP24" s="13"/>
      <c r="AUQ24" s="13"/>
      <c r="AUR24" s="13"/>
      <c r="AUS24" s="13"/>
      <c r="AUT24" s="13"/>
      <c r="AUU24" s="13"/>
      <c r="AUV24" s="13"/>
      <c r="AUW24" s="13"/>
      <c r="AUX24" s="13"/>
      <c r="AUY24" s="13"/>
      <c r="AUZ24" s="13"/>
      <c r="AVA24" s="13"/>
      <c r="AVB24" s="13"/>
      <c r="AVC24" s="13"/>
      <c r="AVD24" s="13"/>
      <c r="AVE24" s="13"/>
      <c r="AVF24" s="13"/>
      <c r="AVG24" s="13"/>
      <c r="AVH24" s="13"/>
      <c r="AVI24" s="13"/>
      <c r="AVJ24" s="13"/>
      <c r="AVK24" s="13"/>
      <c r="AVL24" s="13"/>
      <c r="AVM24" s="13"/>
      <c r="AVN24" s="13"/>
      <c r="AVO24" s="13"/>
      <c r="AVP24" s="13"/>
      <c r="AVQ24" s="13"/>
      <c r="AVR24" s="13"/>
      <c r="AVS24" s="13"/>
      <c r="AVT24" s="13"/>
      <c r="AVU24" s="13"/>
      <c r="AVV24" s="13"/>
      <c r="AVW24" s="13"/>
      <c r="AVX24" s="13"/>
      <c r="AVY24" s="13"/>
      <c r="AVZ24" s="13"/>
      <c r="AWA24" s="13"/>
      <c r="AWB24" s="13"/>
      <c r="AWC24" s="13"/>
      <c r="AWD24" s="13"/>
      <c r="AWE24" s="13"/>
      <c r="AWF24" s="13"/>
      <c r="AWG24" s="13"/>
      <c r="AWH24" s="13"/>
      <c r="AWI24" s="13"/>
      <c r="AWJ24" s="13"/>
      <c r="AWK24" s="13"/>
      <c r="AWL24" s="13"/>
      <c r="AWM24" s="13"/>
      <c r="AWN24" s="13"/>
      <c r="AWO24" s="13"/>
      <c r="AWP24" s="13"/>
      <c r="AWQ24" s="13"/>
      <c r="AWR24" s="13"/>
      <c r="AWS24" s="13"/>
      <c r="AWT24" s="13"/>
      <c r="AWU24" s="13"/>
      <c r="AWV24" s="13"/>
      <c r="AWW24" s="13"/>
      <c r="AWX24" s="13"/>
      <c r="AWY24" s="13"/>
      <c r="AWZ24" s="13"/>
      <c r="AXA24" s="13"/>
      <c r="AXB24" s="13"/>
      <c r="AXC24" s="13"/>
      <c r="AXD24" s="13"/>
      <c r="AXE24" s="13"/>
      <c r="AXF24" s="13"/>
      <c r="AXG24" s="13"/>
      <c r="AXH24" s="13"/>
      <c r="AXI24" s="13"/>
      <c r="AXJ24" s="13"/>
      <c r="AXK24" s="13"/>
      <c r="AXL24" s="13"/>
      <c r="AXM24" s="13"/>
      <c r="AXN24" s="13"/>
      <c r="AXO24" s="13"/>
      <c r="AXP24" s="13"/>
      <c r="AXQ24" s="13"/>
      <c r="AXR24" s="13"/>
      <c r="AXS24" s="13"/>
      <c r="AXT24" s="13"/>
      <c r="AXU24" s="13"/>
      <c r="AXV24" s="13"/>
      <c r="AXW24" s="13"/>
      <c r="AXX24" s="13"/>
      <c r="AXY24" s="13"/>
      <c r="AXZ24" s="13"/>
      <c r="AYA24" s="13"/>
      <c r="AYB24" s="13"/>
      <c r="AYC24" s="13"/>
      <c r="AYD24" s="13"/>
      <c r="AYE24" s="13"/>
      <c r="AYF24" s="13"/>
      <c r="AYG24" s="13"/>
      <c r="AYH24" s="13"/>
      <c r="AYI24" s="13"/>
      <c r="AYJ24" s="13"/>
      <c r="AYK24" s="13"/>
      <c r="AYL24" s="13"/>
      <c r="AYM24" s="13"/>
      <c r="AYN24" s="13"/>
      <c r="AYO24" s="13"/>
      <c r="AYP24" s="13"/>
      <c r="AYQ24" s="13"/>
      <c r="AYR24" s="13"/>
      <c r="AYS24" s="13"/>
      <c r="AYT24" s="13"/>
      <c r="AYU24" s="13"/>
      <c r="AYV24" s="13"/>
      <c r="AYW24" s="13"/>
      <c r="AYX24" s="13"/>
      <c r="AYY24" s="13"/>
      <c r="AYZ24" s="13"/>
      <c r="AZA24" s="13"/>
      <c r="AZB24" s="13"/>
      <c r="AZC24" s="13"/>
      <c r="AZD24" s="13"/>
      <c r="AZE24" s="13"/>
      <c r="AZF24" s="13"/>
      <c r="AZG24" s="13"/>
      <c r="AZH24" s="13"/>
      <c r="AZI24" s="13"/>
      <c r="AZJ24" s="13"/>
      <c r="AZK24" s="13"/>
      <c r="AZL24" s="13"/>
      <c r="AZM24" s="13"/>
      <c r="AZN24" s="13"/>
      <c r="AZO24" s="13"/>
      <c r="AZP24" s="13"/>
      <c r="AZQ24" s="13"/>
      <c r="AZR24" s="13"/>
      <c r="AZS24" s="13"/>
      <c r="AZT24" s="13"/>
      <c r="AZU24" s="13"/>
      <c r="AZV24" s="13"/>
      <c r="AZW24" s="13"/>
      <c r="AZX24" s="13"/>
      <c r="AZY24" s="13"/>
      <c r="AZZ24" s="13"/>
      <c r="BAA24" s="13"/>
      <c r="BAB24" s="13"/>
      <c r="BAC24" s="13"/>
      <c r="BAD24" s="13"/>
      <c r="BAE24" s="13"/>
      <c r="BAF24" s="13"/>
      <c r="BAG24" s="13"/>
      <c r="BAH24" s="13"/>
      <c r="BAI24" s="13"/>
      <c r="BAJ24" s="13"/>
      <c r="BAK24" s="13"/>
      <c r="BAL24" s="13"/>
      <c r="BAM24" s="13"/>
      <c r="BAN24" s="13"/>
      <c r="BAO24" s="13"/>
      <c r="BAP24" s="13"/>
      <c r="BAQ24" s="13"/>
      <c r="BAR24" s="13"/>
      <c r="BAS24" s="13"/>
      <c r="BAT24" s="13"/>
      <c r="BAU24" s="13"/>
      <c r="BAV24" s="13"/>
      <c r="BAW24" s="13"/>
      <c r="BAX24" s="13"/>
      <c r="BAY24" s="13"/>
      <c r="BAZ24" s="13"/>
      <c r="BBA24" s="13"/>
      <c r="BBB24" s="13"/>
      <c r="BBC24" s="13"/>
      <c r="BBD24" s="13"/>
      <c r="BBE24" s="13"/>
      <c r="BBF24" s="13"/>
      <c r="BBG24" s="13"/>
      <c r="BBH24" s="13"/>
      <c r="BBI24" s="13"/>
      <c r="BBJ24" s="13"/>
      <c r="BBK24" s="13"/>
      <c r="BBL24" s="13"/>
      <c r="BBM24" s="13"/>
      <c r="BBN24" s="13"/>
      <c r="BBO24" s="13"/>
      <c r="BBP24" s="13"/>
      <c r="BBQ24" s="13"/>
      <c r="BBR24" s="13"/>
      <c r="BBS24" s="13"/>
      <c r="BBT24" s="13"/>
      <c r="BBU24" s="13"/>
      <c r="BBV24" s="13"/>
      <c r="BBW24" s="13"/>
      <c r="BBX24" s="13"/>
      <c r="BBY24" s="13"/>
      <c r="BBZ24" s="13"/>
      <c r="BCA24" s="13"/>
      <c r="BCB24" s="13"/>
      <c r="BCC24" s="13"/>
      <c r="BCD24" s="13"/>
      <c r="BCE24" s="13"/>
      <c r="BCF24" s="13"/>
      <c r="BCG24" s="13"/>
      <c r="BCH24" s="13"/>
      <c r="BCI24" s="13"/>
      <c r="BCJ24" s="13"/>
      <c r="BCK24" s="13"/>
      <c r="BCL24" s="13"/>
      <c r="BCM24" s="13"/>
      <c r="BCN24" s="13"/>
      <c r="BCO24" s="13"/>
      <c r="BCP24" s="13"/>
      <c r="BCQ24" s="13"/>
      <c r="BCR24" s="13"/>
      <c r="BCS24" s="13"/>
      <c r="BCT24" s="13"/>
      <c r="BCU24" s="13"/>
      <c r="BCV24" s="13"/>
      <c r="BCW24" s="13"/>
      <c r="BCX24" s="13"/>
      <c r="BCY24" s="13"/>
      <c r="BCZ24" s="13"/>
      <c r="BDA24" s="13"/>
      <c r="BDB24" s="13"/>
      <c r="BDC24" s="13"/>
      <c r="BDD24" s="13"/>
      <c r="BDE24" s="13"/>
      <c r="BDF24" s="13"/>
      <c r="BDG24" s="13"/>
      <c r="BDH24" s="13"/>
      <c r="BDI24" s="13"/>
      <c r="BDJ24" s="13"/>
      <c r="BDK24" s="13"/>
      <c r="BDL24" s="13"/>
      <c r="BDM24" s="13"/>
      <c r="BDN24" s="13"/>
      <c r="BDO24" s="13"/>
      <c r="BDP24" s="13"/>
      <c r="BDQ24" s="13"/>
      <c r="BDR24" s="13"/>
      <c r="BDS24" s="13"/>
      <c r="BDT24" s="13"/>
      <c r="BDU24" s="13"/>
      <c r="BDV24" s="13"/>
      <c r="BDW24" s="13"/>
      <c r="BDX24" s="13"/>
      <c r="BDY24" s="13"/>
      <c r="BDZ24" s="13"/>
      <c r="BEA24" s="13"/>
      <c r="BEB24" s="13"/>
      <c r="BEC24" s="13"/>
      <c r="BED24" s="13"/>
      <c r="BEE24" s="13"/>
      <c r="BEF24" s="13"/>
      <c r="BEG24" s="13"/>
      <c r="BEH24" s="13"/>
      <c r="BEI24" s="13"/>
      <c r="BEJ24" s="13"/>
      <c r="BEK24" s="13"/>
      <c r="BEL24" s="13"/>
      <c r="BEM24" s="13"/>
      <c r="BEN24" s="13"/>
      <c r="BEO24" s="13"/>
      <c r="BEP24" s="13"/>
      <c r="BEQ24" s="13"/>
      <c r="BER24" s="13"/>
      <c r="BES24" s="13"/>
      <c r="BET24" s="13"/>
      <c r="BEU24" s="13"/>
      <c r="BEV24" s="13"/>
      <c r="BEW24" s="13"/>
      <c r="BEX24" s="13"/>
      <c r="BEY24" s="13"/>
      <c r="BEZ24" s="13"/>
      <c r="BFA24" s="13"/>
      <c r="BFB24" s="13"/>
      <c r="BFC24" s="13"/>
      <c r="BFD24" s="13"/>
      <c r="BFE24" s="13"/>
      <c r="BFF24" s="13"/>
      <c r="BFG24" s="13"/>
      <c r="BFH24" s="13"/>
      <c r="BFI24" s="13"/>
      <c r="BFJ24" s="13"/>
      <c r="BFK24" s="13"/>
      <c r="BFL24" s="13"/>
      <c r="BFM24" s="13"/>
      <c r="BFN24" s="13"/>
      <c r="BFO24" s="13"/>
      <c r="BFP24" s="13"/>
      <c r="BFQ24" s="13"/>
      <c r="BFR24" s="13"/>
      <c r="BFS24" s="13"/>
      <c r="BFT24" s="13"/>
      <c r="BFU24" s="13"/>
      <c r="BFV24" s="13"/>
      <c r="BFW24" s="13"/>
      <c r="BFX24" s="13"/>
      <c r="BFY24" s="13"/>
      <c r="BFZ24" s="13"/>
      <c r="BGA24" s="13"/>
      <c r="BGB24" s="13"/>
      <c r="BGC24" s="13"/>
      <c r="BGD24" s="13"/>
      <c r="BGE24" s="13"/>
      <c r="BGF24" s="13"/>
      <c r="BGG24" s="13"/>
      <c r="BGH24" s="13"/>
      <c r="BGI24" s="13"/>
      <c r="BGJ24" s="13"/>
      <c r="BGK24" s="13"/>
      <c r="BGL24" s="13"/>
      <c r="BGM24" s="13"/>
      <c r="BGN24" s="13"/>
      <c r="BGO24" s="13"/>
      <c r="BGP24" s="13"/>
      <c r="BGQ24" s="13"/>
      <c r="BGR24" s="13"/>
      <c r="BGS24" s="13"/>
      <c r="BGT24" s="13"/>
      <c r="BGU24" s="13"/>
      <c r="BGV24" s="13"/>
      <c r="BGW24" s="13"/>
      <c r="BGX24" s="13"/>
      <c r="BGY24" s="13"/>
      <c r="BGZ24" s="13"/>
      <c r="BHA24" s="13"/>
      <c r="BHB24" s="13"/>
      <c r="BHC24" s="13"/>
      <c r="BHD24" s="13"/>
      <c r="BHE24" s="13"/>
      <c r="BHF24" s="13"/>
      <c r="BHG24" s="13"/>
      <c r="BHH24" s="13"/>
      <c r="BHI24" s="13"/>
      <c r="BHJ24" s="13"/>
      <c r="BHK24" s="13"/>
      <c r="BHL24" s="13"/>
      <c r="BHM24" s="13"/>
      <c r="BHN24" s="13"/>
      <c r="BHO24" s="13"/>
      <c r="BHP24" s="13"/>
      <c r="BHQ24" s="13"/>
      <c r="BHR24" s="13"/>
      <c r="BHS24" s="13"/>
      <c r="BHT24" s="13"/>
      <c r="BHU24" s="13"/>
      <c r="BHV24" s="13"/>
      <c r="BHW24" s="13"/>
      <c r="BHX24" s="13"/>
      <c r="BHY24" s="13"/>
      <c r="BHZ24" s="13"/>
      <c r="BIA24" s="13"/>
      <c r="BIB24" s="13"/>
      <c r="BIC24" s="13"/>
      <c r="BID24" s="13"/>
      <c r="BIE24" s="13"/>
      <c r="BIF24" s="13"/>
      <c r="BIG24" s="13"/>
      <c r="BIH24" s="13"/>
      <c r="BII24" s="13"/>
      <c r="BIJ24" s="13"/>
      <c r="BIK24" s="13"/>
      <c r="BIL24" s="13"/>
      <c r="BIM24" s="13"/>
      <c r="BIN24" s="13"/>
      <c r="BIO24" s="13"/>
      <c r="BIP24" s="13"/>
      <c r="BIQ24" s="13"/>
      <c r="BIR24" s="13"/>
      <c r="BIS24" s="13"/>
      <c r="BIT24" s="13"/>
      <c r="BIU24" s="13"/>
      <c r="BIV24" s="13"/>
      <c r="BIW24" s="13"/>
      <c r="BIX24" s="13"/>
      <c r="BIY24" s="13"/>
      <c r="BIZ24" s="13"/>
      <c r="BJA24" s="13"/>
      <c r="BJB24" s="13"/>
      <c r="BJC24" s="13"/>
      <c r="BJD24" s="13"/>
      <c r="BJE24" s="13"/>
      <c r="BJF24" s="13"/>
      <c r="BJG24" s="13"/>
      <c r="BJH24" s="13"/>
      <c r="BJI24" s="13"/>
      <c r="BJJ24" s="13"/>
      <c r="BJK24" s="13"/>
      <c r="BJL24" s="13"/>
      <c r="BJM24" s="13"/>
      <c r="BJN24" s="13"/>
      <c r="BJO24" s="13"/>
      <c r="BJP24" s="13"/>
      <c r="BJQ24" s="13"/>
      <c r="BJR24" s="13"/>
      <c r="BJS24" s="13"/>
      <c r="BJT24" s="13"/>
      <c r="BJU24" s="13"/>
      <c r="BJV24" s="13"/>
      <c r="BJW24" s="13"/>
      <c r="BJX24" s="13"/>
      <c r="BJY24" s="13"/>
      <c r="BJZ24" s="13"/>
      <c r="BKA24" s="13"/>
      <c r="BKB24" s="13"/>
      <c r="BKC24" s="13"/>
      <c r="BKD24" s="13"/>
      <c r="BKE24" s="13"/>
      <c r="BKF24" s="13"/>
      <c r="BKG24" s="13"/>
      <c r="BKH24" s="13"/>
      <c r="BKI24" s="13"/>
      <c r="BKJ24" s="13"/>
      <c r="BKK24" s="13"/>
      <c r="BKL24" s="13"/>
      <c r="BKM24" s="13"/>
      <c r="BKN24" s="13"/>
      <c r="BKO24" s="13"/>
      <c r="BKP24" s="13"/>
      <c r="BKQ24" s="13"/>
      <c r="BKR24" s="13"/>
      <c r="BKS24" s="13"/>
      <c r="BKT24" s="13"/>
      <c r="BKU24" s="13"/>
      <c r="BKV24" s="13"/>
      <c r="BKW24" s="13"/>
      <c r="BKX24" s="13"/>
      <c r="BKY24" s="13"/>
      <c r="BKZ24" s="13"/>
      <c r="BLA24" s="13"/>
      <c r="BLB24" s="13"/>
      <c r="BLC24" s="13"/>
      <c r="BLD24" s="13"/>
      <c r="BLE24" s="13"/>
      <c r="BLF24" s="13"/>
      <c r="BLG24" s="13"/>
      <c r="BLH24" s="13"/>
      <c r="BLI24" s="13"/>
      <c r="BLJ24" s="13"/>
      <c r="BLK24" s="13"/>
      <c r="BLL24" s="13"/>
      <c r="BLM24" s="13"/>
      <c r="BLN24" s="13"/>
      <c r="BLO24" s="13"/>
      <c r="BLP24" s="13"/>
      <c r="BLQ24" s="13"/>
      <c r="BLR24" s="13"/>
      <c r="BLS24" s="13"/>
      <c r="BLT24" s="13"/>
      <c r="BLU24" s="13"/>
      <c r="BLV24" s="13"/>
      <c r="BLW24" s="13"/>
      <c r="BLX24" s="13"/>
      <c r="BLY24" s="13"/>
      <c r="BLZ24" s="13"/>
      <c r="BMA24" s="13"/>
      <c r="BMB24" s="13"/>
      <c r="BMC24" s="13"/>
      <c r="BMD24" s="13"/>
      <c r="BME24" s="13"/>
      <c r="BMF24" s="13"/>
      <c r="BMG24" s="13"/>
      <c r="BMH24" s="13"/>
      <c r="BMI24" s="13"/>
      <c r="BMJ24" s="13"/>
      <c r="BMK24" s="13"/>
      <c r="BML24" s="13"/>
      <c r="BMM24" s="13"/>
      <c r="BMN24" s="13"/>
      <c r="BMO24" s="13"/>
      <c r="BMP24" s="13"/>
      <c r="BMQ24" s="13"/>
      <c r="BMR24" s="13"/>
      <c r="BMS24" s="13"/>
      <c r="BMT24" s="13"/>
      <c r="BMU24" s="13"/>
      <c r="BMV24" s="13"/>
      <c r="BMW24" s="13"/>
      <c r="BMX24" s="13"/>
      <c r="BMY24" s="13"/>
      <c r="BMZ24" s="13"/>
      <c r="BNA24" s="13"/>
      <c r="BNB24" s="13"/>
      <c r="BNC24" s="13"/>
      <c r="BND24" s="13"/>
      <c r="BNE24" s="13"/>
      <c r="BNF24" s="13"/>
      <c r="BNG24" s="13"/>
      <c r="BNH24" s="13"/>
      <c r="BNI24" s="13"/>
      <c r="BNJ24" s="13"/>
      <c r="BNK24" s="13"/>
      <c r="BNL24" s="13"/>
      <c r="BNM24" s="13"/>
      <c r="BNN24" s="13"/>
      <c r="BNO24" s="13"/>
      <c r="BNP24" s="13"/>
      <c r="BNQ24" s="13"/>
      <c r="BNR24" s="13"/>
      <c r="BNS24" s="13"/>
      <c r="BNT24" s="13"/>
      <c r="BNU24" s="13"/>
      <c r="BNV24" s="13"/>
      <c r="BNW24" s="13"/>
      <c r="BNX24" s="13"/>
      <c r="BNY24" s="13"/>
      <c r="BNZ24" s="13"/>
      <c r="BOA24" s="13"/>
      <c r="BOB24" s="13"/>
      <c r="BOC24" s="13"/>
      <c r="BOD24" s="13"/>
      <c r="BOE24" s="13"/>
      <c r="BOF24" s="13"/>
      <c r="BOG24" s="13"/>
      <c r="BOH24" s="13"/>
      <c r="BOI24" s="13"/>
      <c r="BOJ24" s="13"/>
      <c r="BOK24" s="13"/>
      <c r="BOL24" s="13"/>
      <c r="BOM24" s="13"/>
      <c r="BON24" s="13"/>
      <c r="BOO24" s="13"/>
      <c r="BOP24" s="13"/>
      <c r="BOQ24" s="13"/>
      <c r="BOR24" s="13"/>
      <c r="BOS24" s="13"/>
      <c r="BOT24" s="13"/>
      <c r="BOU24" s="13"/>
      <c r="BOV24" s="13"/>
      <c r="BOW24" s="13"/>
      <c r="BOX24" s="13"/>
      <c r="BOY24" s="13"/>
      <c r="BOZ24" s="13"/>
      <c r="BPA24" s="13"/>
      <c r="BPB24" s="13"/>
      <c r="BPC24" s="13"/>
      <c r="BPD24" s="13"/>
      <c r="BPE24" s="13"/>
      <c r="BPF24" s="13"/>
      <c r="BPG24" s="13"/>
      <c r="BPH24" s="13"/>
      <c r="BPI24" s="13"/>
      <c r="BPJ24" s="13"/>
      <c r="BPK24" s="13"/>
      <c r="BPL24" s="13"/>
      <c r="BPM24" s="13"/>
      <c r="BPN24" s="13"/>
      <c r="BPO24" s="13"/>
      <c r="BPP24" s="13"/>
      <c r="BPQ24" s="13"/>
      <c r="BPR24" s="13"/>
      <c r="BPS24" s="13"/>
      <c r="BPT24" s="13"/>
      <c r="BPU24" s="13"/>
      <c r="BPV24" s="13"/>
      <c r="BPW24" s="13"/>
      <c r="BPX24" s="13"/>
      <c r="BPY24" s="13"/>
      <c r="BPZ24" s="13"/>
      <c r="BQA24" s="13"/>
      <c r="BQB24" s="13"/>
      <c r="BQC24" s="13"/>
      <c r="BQD24" s="13"/>
      <c r="BQE24" s="13"/>
      <c r="BQF24" s="13"/>
      <c r="BQG24" s="13"/>
      <c r="BQH24" s="13"/>
      <c r="BQI24" s="13"/>
      <c r="BQJ24" s="13"/>
      <c r="BQK24" s="13"/>
      <c r="BQL24" s="13"/>
      <c r="BQM24" s="13"/>
      <c r="BQN24" s="13"/>
      <c r="BQO24" s="13"/>
      <c r="BQP24" s="13"/>
      <c r="BQQ24" s="13"/>
      <c r="BQR24" s="13"/>
      <c r="BQS24" s="13"/>
      <c r="BQT24" s="13"/>
      <c r="BQU24" s="13"/>
      <c r="BQV24" s="13"/>
      <c r="BQW24" s="13"/>
      <c r="BQX24" s="13"/>
      <c r="BQY24" s="13"/>
      <c r="BQZ24" s="13"/>
      <c r="BRA24" s="13"/>
      <c r="BRB24" s="13"/>
      <c r="BRC24" s="13"/>
      <c r="BRD24" s="13"/>
      <c r="BRE24" s="13"/>
      <c r="BRF24" s="13"/>
      <c r="BRG24" s="13"/>
      <c r="BRH24" s="13"/>
      <c r="BRI24" s="13"/>
      <c r="BRJ24" s="13"/>
      <c r="BRK24" s="13"/>
      <c r="BRL24" s="13"/>
      <c r="BRM24" s="13"/>
      <c r="BRN24" s="13"/>
      <c r="BRO24" s="13"/>
      <c r="BRP24" s="13"/>
      <c r="BRQ24" s="13"/>
      <c r="BRR24" s="13"/>
      <c r="BRS24" s="13"/>
      <c r="BRT24" s="13"/>
      <c r="BRU24" s="13"/>
      <c r="BRV24" s="13"/>
      <c r="BRW24" s="13"/>
      <c r="BRX24" s="13"/>
      <c r="BRY24" s="13"/>
      <c r="BRZ24" s="13"/>
      <c r="BSA24" s="13"/>
      <c r="BSB24" s="13"/>
      <c r="BSC24" s="13"/>
      <c r="BSD24" s="13"/>
      <c r="BSE24" s="13"/>
      <c r="BSF24" s="13"/>
      <c r="BSG24" s="13"/>
      <c r="BSH24" s="13"/>
      <c r="BSI24" s="13"/>
      <c r="BSJ24" s="13"/>
      <c r="BSK24" s="13"/>
      <c r="BSL24" s="13"/>
      <c r="BSM24" s="13"/>
      <c r="BSN24" s="13"/>
      <c r="BSO24" s="13"/>
      <c r="BSP24" s="13"/>
      <c r="BSQ24" s="13"/>
      <c r="BSR24" s="13"/>
      <c r="BSS24" s="13"/>
      <c r="BST24" s="13"/>
      <c r="BSU24" s="13"/>
      <c r="BSV24" s="13"/>
      <c r="BSW24" s="13"/>
      <c r="BSX24" s="13"/>
      <c r="BSY24" s="13"/>
      <c r="BSZ24" s="13"/>
      <c r="BTA24" s="13"/>
      <c r="BTB24" s="13"/>
      <c r="BTC24" s="13"/>
      <c r="BTD24" s="13"/>
      <c r="BTE24" s="13"/>
      <c r="BTF24" s="13"/>
      <c r="BTG24" s="13"/>
      <c r="BTH24" s="13"/>
      <c r="BTI24" s="13"/>
      <c r="BTJ24" s="13"/>
      <c r="BTK24" s="13"/>
      <c r="BTL24" s="13"/>
      <c r="BTM24" s="13"/>
      <c r="BTN24" s="13"/>
      <c r="BTO24" s="13"/>
      <c r="BTP24" s="13"/>
      <c r="BTQ24" s="13"/>
      <c r="BTR24" s="13"/>
      <c r="BTS24" s="13"/>
      <c r="BTT24" s="13"/>
      <c r="BTU24" s="13"/>
      <c r="BTV24" s="13"/>
      <c r="BTW24" s="13"/>
      <c r="BTX24" s="13"/>
      <c r="BTY24" s="13"/>
      <c r="BTZ24" s="13"/>
      <c r="BUA24" s="13"/>
      <c r="BUB24" s="13"/>
      <c r="BUC24" s="13"/>
      <c r="BUD24" s="13"/>
      <c r="BUE24" s="13"/>
      <c r="BUF24" s="13"/>
      <c r="BUG24" s="13"/>
      <c r="BUH24" s="13"/>
      <c r="BUI24" s="13"/>
      <c r="BUJ24" s="13"/>
      <c r="BUK24" s="13"/>
      <c r="BUL24" s="13"/>
      <c r="BUM24" s="13"/>
      <c r="BUN24" s="13"/>
      <c r="BUO24" s="13"/>
      <c r="BUP24" s="13"/>
      <c r="BUQ24" s="13"/>
      <c r="BUR24" s="13"/>
      <c r="BUS24" s="13"/>
      <c r="BUT24" s="13"/>
      <c r="BUU24" s="13"/>
      <c r="BUV24" s="13"/>
      <c r="BUW24" s="13"/>
      <c r="BUX24" s="13"/>
      <c r="BUY24" s="13"/>
      <c r="BUZ24" s="13"/>
      <c r="BVA24" s="13"/>
      <c r="BVB24" s="13"/>
      <c r="BVC24" s="13"/>
      <c r="BVD24" s="13"/>
      <c r="BVE24" s="13"/>
      <c r="BVF24" s="13"/>
      <c r="BVG24" s="13"/>
      <c r="BVH24" s="13"/>
      <c r="BVI24" s="13"/>
      <c r="BVJ24" s="13"/>
      <c r="BVK24" s="13"/>
      <c r="BVL24" s="13"/>
      <c r="BVM24" s="13"/>
      <c r="BVN24" s="13"/>
      <c r="BVO24" s="13"/>
      <c r="BVP24" s="13"/>
      <c r="BVQ24" s="13"/>
      <c r="BVR24" s="13"/>
      <c r="BVS24" s="13"/>
      <c r="BVT24" s="13"/>
      <c r="BVU24" s="13"/>
      <c r="BVV24" s="13"/>
      <c r="BVW24" s="13"/>
      <c r="BVX24" s="13"/>
      <c r="BVY24" s="13"/>
      <c r="BVZ24" s="13"/>
      <c r="BWA24" s="13"/>
      <c r="BWB24" s="13"/>
      <c r="BWC24" s="13"/>
      <c r="BWD24" s="13"/>
      <c r="BWE24" s="13"/>
      <c r="BWF24" s="13"/>
      <c r="BWG24" s="13"/>
      <c r="BWH24" s="13"/>
      <c r="BWI24" s="13"/>
      <c r="BWJ24" s="13"/>
      <c r="BWK24" s="13"/>
      <c r="BWL24" s="13"/>
      <c r="BWM24" s="13"/>
      <c r="BWN24" s="13"/>
      <c r="BWO24" s="13"/>
      <c r="BWP24" s="13"/>
      <c r="BWQ24" s="13"/>
      <c r="BWR24" s="13"/>
      <c r="BWS24" s="13"/>
      <c r="BWT24" s="13"/>
      <c r="BWU24" s="13"/>
      <c r="BWV24" s="13"/>
      <c r="BWW24" s="13"/>
      <c r="BWX24" s="13"/>
      <c r="BWY24" s="13"/>
      <c r="BWZ24" s="13"/>
      <c r="BXA24" s="13"/>
      <c r="BXB24" s="13"/>
      <c r="BXC24" s="13"/>
      <c r="BXD24" s="13"/>
      <c r="BXE24" s="13"/>
      <c r="BXF24" s="13"/>
      <c r="BXG24" s="13"/>
      <c r="BXH24" s="13"/>
      <c r="BXI24" s="13"/>
      <c r="BXJ24" s="13"/>
      <c r="BXK24" s="13"/>
      <c r="BXL24" s="13"/>
      <c r="BXM24" s="13"/>
      <c r="BXN24" s="13"/>
      <c r="BXO24" s="13"/>
      <c r="BXP24" s="13"/>
      <c r="BXQ24" s="13"/>
      <c r="BXR24" s="13"/>
      <c r="BXS24" s="13"/>
      <c r="BXT24" s="13"/>
      <c r="BXU24" s="13"/>
      <c r="BXV24" s="13"/>
      <c r="BXW24" s="13"/>
      <c r="BXX24" s="13"/>
      <c r="BXY24" s="13"/>
      <c r="BXZ24" s="13"/>
      <c r="BYA24" s="13"/>
      <c r="BYB24" s="13"/>
      <c r="BYC24" s="13"/>
      <c r="BYD24" s="13"/>
      <c r="BYE24" s="13"/>
      <c r="BYF24" s="13"/>
      <c r="BYG24" s="13"/>
      <c r="BYH24" s="13"/>
      <c r="BYI24" s="13"/>
      <c r="BYJ24" s="13"/>
      <c r="BYK24" s="13"/>
      <c r="BYL24" s="13"/>
      <c r="BYM24" s="13"/>
      <c r="BYN24" s="13"/>
      <c r="BYO24" s="13"/>
      <c r="BYP24" s="13"/>
      <c r="BYQ24" s="13"/>
      <c r="BYR24" s="13"/>
      <c r="BYS24" s="13"/>
      <c r="BYT24" s="13"/>
      <c r="BYU24" s="13"/>
      <c r="BYV24" s="13"/>
      <c r="BYW24" s="13"/>
      <c r="BYX24" s="13"/>
      <c r="BYY24" s="13"/>
      <c r="BYZ24" s="13"/>
      <c r="BZA24" s="13"/>
      <c r="BZB24" s="13"/>
      <c r="BZC24" s="13"/>
      <c r="BZD24" s="13"/>
      <c r="BZE24" s="13"/>
      <c r="BZF24" s="13"/>
      <c r="BZG24" s="13"/>
      <c r="BZH24" s="13"/>
      <c r="BZI24" s="13"/>
      <c r="BZJ24" s="13"/>
      <c r="BZK24" s="13"/>
      <c r="BZL24" s="13"/>
      <c r="BZM24" s="13"/>
      <c r="BZN24" s="13"/>
      <c r="BZO24" s="13"/>
      <c r="BZP24" s="13"/>
      <c r="BZQ24" s="13"/>
      <c r="BZR24" s="13"/>
      <c r="BZS24" s="13"/>
      <c r="BZT24" s="13"/>
      <c r="BZU24" s="13"/>
      <c r="BZV24" s="13"/>
      <c r="BZW24" s="13"/>
      <c r="BZX24" s="13"/>
      <c r="BZY24" s="13"/>
      <c r="BZZ24" s="13"/>
      <c r="CAA24" s="13"/>
      <c r="CAB24" s="13"/>
      <c r="CAC24" s="13"/>
      <c r="CAD24" s="13"/>
      <c r="CAE24" s="13"/>
      <c r="CAF24" s="13"/>
      <c r="CAG24" s="13"/>
      <c r="CAH24" s="13"/>
      <c r="CAI24" s="13"/>
      <c r="CAJ24" s="13"/>
      <c r="CAK24" s="13"/>
      <c r="CAL24" s="13"/>
      <c r="CAM24" s="13"/>
      <c r="CAN24" s="13"/>
      <c r="CAO24" s="13"/>
      <c r="CAP24" s="13"/>
      <c r="CAQ24" s="13"/>
      <c r="CAR24" s="13"/>
      <c r="CAS24" s="13"/>
      <c r="CAT24" s="13"/>
      <c r="CAU24" s="13"/>
      <c r="CAV24" s="13"/>
      <c r="CAW24" s="13"/>
      <c r="CAX24" s="13"/>
      <c r="CAY24" s="13"/>
      <c r="CAZ24" s="13"/>
      <c r="CBA24" s="13"/>
      <c r="CBB24" s="13"/>
      <c r="CBC24" s="13"/>
      <c r="CBD24" s="13"/>
      <c r="CBE24" s="13"/>
      <c r="CBF24" s="13"/>
      <c r="CBG24" s="13"/>
      <c r="CBH24" s="13"/>
      <c r="CBI24" s="13"/>
      <c r="CBJ24" s="13"/>
      <c r="CBK24" s="13"/>
      <c r="CBL24" s="13"/>
      <c r="CBM24" s="13"/>
      <c r="CBN24" s="13"/>
      <c r="CBO24" s="13"/>
      <c r="CBP24" s="13"/>
      <c r="CBQ24" s="13"/>
      <c r="CBR24" s="13"/>
      <c r="CBS24" s="13"/>
      <c r="CBT24" s="13"/>
      <c r="CBU24" s="13"/>
      <c r="CBV24" s="13"/>
      <c r="CBW24" s="13"/>
      <c r="CBX24" s="13"/>
      <c r="CBY24" s="13"/>
      <c r="CBZ24" s="13"/>
      <c r="CCA24" s="13"/>
      <c r="CCB24" s="13"/>
      <c r="CCC24" s="13"/>
      <c r="CCD24" s="13"/>
      <c r="CCE24" s="13"/>
      <c r="CCF24" s="13"/>
      <c r="CCG24" s="13"/>
      <c r="CCH24" s="13"/>
      <c r="CCI24" s="13"/>
      <c r="CCJ24" s="13"/>
      <c r="CCK24" s="13"/>
      <c r="CCL24" s="13"/>
      <c r="CCM24" s="13"/>
      <c r="CCN24" s="13"/>
      <c r="CCO24" s="13"/>
      <c r="CCP24" s="13"/>
      <c r="CCQ24" s="13"/>
      <c r="CCR24" s="13"/>
      <c r="CCS24" s="13"/>
      <c r="CCT24" s="13"/>
      <c r="CCU24" s="13"/>
      <c r="CCV24" s="13"/>
      <c r="CCW24" s="13"/>
      <c r="CCX24" s="13"/>
      <c r="CCY24" s="13"/>
      <c r="CCZ24" s="13"/>
      <c r="CDA24" s="13"/>
      <c r="CDB24" s="13"/>
      <c r="CDC24" s="13"/>
      <c r="CDD24" s="13"/>
      <c r="CDE24" s="13"/>
      <c r="CDF24" s="13"/>
      <c r="CDG24" s="13"/>
      <c r="CDH24" s="13"/>
      <c r="CDI24" s="13"/>
      <c r="CDJ24" s="13"/>
      <c r="CDK24" s="13"/>
      <c r="CDL24" s="13"/>
      <c r="CDM24" s="13"/>
      <c r="CDN24" s="13"/>
      <c r="CDO24" s="13"/>
      <c r="CDP24" s="13"/>
      <c r="CDQ24" s="13"/>
      <c r="CDR24" s="13"/>
      <c r="CDS24" s="13"/>
      <c r="CDT24" s="13"/>
      <c r="CDU24" s="13"/>
      <c r="CDV24" s="13"/>
      <c r="CDW24" s="13"/>
      <c r="CDX24" s="13"/>
      <c r="CDY24" s="13"/>
      <c r="CDZ24" s="13"/>
      <c r="CEA24" s="13"/>
      <c r="CEB24" s="13"/>
      <c r="CEC24" s="13"/>
      <c r="CED24" s="13"/>
      <c r="CEE24" s="13"/>
      <c r="CEF24" s="13"/>
      <c r="CEG24" s="13"/>
      <c r="CEH24" s="13"/>
      <c r="CEI24" s="13"/>
      <c r="CEJ24" s="13"/>
      <c r="CEK24" s="13"/>
      <c r="CEL24" s="13"/>
      <c r="CEM24" s="13"/>
      <c r="CEN24" s="13"/>
      <c r="CEO24" s="13"/>
      <c r="CEP24" s="13"/>
      <c r="CEQ24" s="13"/>
      <c r="CER24" s="13"/>
      <c r="CES24" s="13"/>
      <c r="CET24" s="13"/>
      <c r="CEU24" s="13"/>
      <c r="CEV24" s="13"/>
      <c r="CEW24" s="13"/>
      <c r="CEX24" s="13"/>
      <c r="CEY24" s="13"/>
      <c r="CEZ24" s="13"/>
      <c r="CFA24" s="13"/>
      <c r="CFB24" s="13"/>
      <c r="CFC24" s="13"/>
      <c r="CFD24" s="13"/>
      <c r="CFE24" s="13"/>
      <c r="CFF24" s="13"/>
      <c r="CFG24" s="13"/>
      <c r="CFH24" s="13"/>
      <c r="CFI24" s="13"/>
      <c r="CFJ24" s="13"/>
      <c r="CFK24" s="13"/>
      <c r="CFL24" s="13"/>
      <c r="CFM24" s="13"/>
      <c r="CFN24" s="13"/>
      <c r="CFO24" s="13"/>
      <c r="CFP24" s="13"/>
      <c r="CFQ24" s="13"/>
      <c r="CFR24" s="13"/>
      <c r="CFS24" s="13"/>
      <c r="CFT24" s="13"/>
      <c r="CFU24" s="13"/>
      <c r="CFV24" s="13"/>
      <c r="CFW24" s="13"/>
      <c r="CFX24" s="13"/>
      <c r="CFY24" s="13"/>
      <c r="CFZ24" s="13"/>
      <c r="CGA24" s="13"/>
      <c r="CGB24" s="13"/>
      <c r="CGC24" s="13"/>
      <c r="CGD24" s="13"/>
      <c r="CGE24" s="13"/>
      <c r="CGF24" s="13"/>
      <c r="CGG24" s="13"/>
      <c r="CGH24" s="13"/>
      <c r="CGI24" s="13"/>
      <c r="CGJ24" s="13"/>
      <c r="CGK24" s="13"/>
      <c r="CGL24" s="13"/>
      <c r="CGM24" s="13"/>
      <c r="CGN24" s="13"/>
      <c r="CGO24" s="13"/>
      <c r="CGP24" s="13"/>
      <c r="CGQ24" s="13"/>
      <c r="CGR24" s="13"/>
      <c r="CGS24" s="13"/>
      <c r="CGT24" s="13"/>
      <c r="CGU24" s="13"/>
      <c r="CGV24" s="13"/>
      <c r="CGW24" s="13"/>
      <c r="CGX24" s="13"/>
      <c r="CGY24" s="13"/>
      <c r="CGZ24" s="13"/>
      <c r="CHA24" s="13"/>
      <c r="CHB24" s="13"/>
      <c r="CHC24" s="13"/>
      <c r="CHD24" s="13"/>
      <c r="CHE24" s="13"/>
      <c r="CHF24" s="13"/>
      <c r="CHG24" s="13"/>
      <c r="CHH24" s="13"/>
      <c r="CHI24" s="13"/>
      <c r="CHJ24" s="13"/>
      <c r="CHK24" s="13"/>
      <c r="CHL24" s="13"/>
      <c r="CHM24" s="13"/>
      <c r="CHN24" s="13"/>
      <c r="CHO24" s="13"/>
      <c r="CHP24" s="13"/>
      <c r="CHQ24" s="13"/>
      <c r="CHR24" s="13"/>
      <c r="CHS24" s="13"/>
      <c r="CHT24" s="13"/>
      <c r="CHU24" s="13"/>
      <c r="CHV24" s="13"/>
      <c r="CHW24" s="13"/>
      <c r="CHX24" s="13"/>
      <c r="CHY24" s="13"/>
      <c r="CHZ24" s="13"/>
      <c r="CIA24" s="13"/>
      <c r="CIB24" s="13"/>
      <c r="CIC24" s="13"/>
      <c r="CID24" s="13"/>
      <c r="CIE24" s="13"/>
      <c r="CIF24" s="13"/>
      <c r="CIG24" s="13"/>
      <c r="CIH24" s="13"/>
      <c r="CII24" s="13"/>
      <c r="CIJ24" s="13"/>
      <c r="CIK24" s="13"/>
      <c r="CIL24" s="13"/>
      <c r="CIM24" s="13"/>
      <c r="CIN24" s="13"/>
      <c r="CIO24" s="13"/>
      <c r="CIP24" s="13"/>
      <c r="CIQ24" s="13"/>
      <c r="CIR24" s="13"/>
      <c r="CIS24" s="13"/>
      <c r="CIT24" s="13"/>
      <c r="CIU24" s="13"/>
      <c r="CIV24" s="13"/>
      <c r="CIW24" s="13"/>
      <c r="CIX24" s="13"/>
      <c r="CIY24" s="13"/>
      <c r="CIZ24" s="13"/>
      <c r="CJA24" s="13"/>
      <c r="CJB24" s="13"/>
      <c r="CJC24" s="13"/>
      <c r="CJD24" s="13"/>
      <c r="CJE24" s="13"/>
      <c r="CJF24" s="13"/>
      <c r="CJG24" s="13"/>
      <c r="CJH24" s="13"/>
      <c r="CJI24" s="13"/>
      <c r="CJJ24" s="13"/>
      <c r="CJK24" s="13"/>
      <c r="CJL24" s="13"/>
      <c r="CJM24" s="13"/>
      <c r="CJN24" s="13"/>
      <c r="CJO24" s="13"/>
      <c r="CJP24" s="13"/>
      <c r="CJQ24" s="13"/>
      <c r="CJR24" s="13"/>
      <c r="CJS24" s="13"/>
      <c r="CJT24" s="13"/>
      <c r="CJU24" s="13"/>
      <c r="CJV24" s="13"/>
      <c r="CJW24" s="13"/>
      <c r="CJX24" s="13"/>
      <c r="CJY24" s="13"/>
      <c r="CJZ24" s="13"/>
      <c r="CKA24" s="13"/>
      <c r="CKB24" s="13"/>
      <c r="CKC24" s="13"/>
      <c r="CKD24" s="13"/>
      <c r="CKE24" s="13"/>
      <c r="CKF24" s="13"/>
      <c r="CKG24" s="13"/>
      <c r="CKH24" s="13"/>
      <c r="CKI24" s="13"/>
      <c r="CKJ24" s="13"/>
      <c r="CKK24" s="13"/>
      <c r="CKL24" s="13"/>
      <c r="CKM24" s="13"/>
      <c r="CKN24" s="13"/>
      <c r="CKO24" s="13"/>
      <c r="CKP24" s="13"/>
      <c r="CKQ24" s="13"/>
      <c r="CKR24" s="13"/>
      <c r="CKS24" s="13"/>
      <c r="CKT24" s="13"/>
      <c r="CKU24" s="13"/>
      <c r="CKV24" s="13"/>
      <c r="CKW24" s="13"/>
      <c r="CKX24" s="13"/>
      <c r="CKY24" s="13"/>
      <c r="CKZ24" s="13"/>
      <c r="CLA24" s="13"/>
      <c r="CLB24" s="13"/>
      <c r="CLC24" s="13"/>
      <c r="CLD24" s="13"/>
      <c r="CLE24" s="13"/>
      <c r="CLF24" s="13"/>
      <c r="CLG24" s="13"/>
      <c r="CLH24" s="13"/>
      <c r="CLI24" s="13"/>
      <c r="CLJ24" s="13"/>
      <c r="CLK24" s="13"/>
      <c r="CLL24" s="13"/>
      <c r="CLM24" s="13"/>
      <c r="CLN24" s="13"/>
      <c r="CLO24" s="13"/>
      <c r="CLP24" s="13"/>
      <c r="CLQ24" s="13"/>
      <c r="CLR24" s="13"/>
      <c r="CLS24" s="13"/>
      <c r="CLT24" s="13"/>
      <c r="CLU24" s="13"/>
      <c r="CLV24" s="13"/>
      <c r="CLW24" s="13"/>
      <c r="CLX24" s="13"/>
      <c r="CLY24" s="13"/>
      <c r="CLZ24" s="13"/>
      <c r="CMA24" s="13"/>
      <c r="CMB24" s="13"/>
      <c r="CMC24" s="13"/>
      <c r="CMD24" s="13"/>
      <c r="CME24" s="13"/>
      <c r="CMF24" s="13"/>
      <c r="CMG24" s="13"/>
      <c r="CMH24" s="13"/>
      <c r="CMI24" s="13"/>
      <c r="CMJ24" s="13"/>
      <c r="CMK24" s="13"/>
      <c r="CML24" s="13"/>
      <c r="CMM24" s="13"/>
      <c r="CMN24" s="13"/>
      <c r="CMO24" s="13"/>
      <c r="CMP24" s="13"/>
      <c r="CMQ24" s="13"/>
      <c r="CMR24" s="13"/>
      <c r="CMS24" s="13"/>
      <c r="CMT24" s="13"/>
      <c r="CMU24" s="13"/>
      <c r="CMV24" s="13"/>
      <c r="CMW24" s="13"/>
      <c r="CMX24" s="13"/>
      <c r="CMY24" s="13"/>
      <c r="CMZ24" s="13"/>
      <c r="CNA24" s="13"/>
      <c r="CNB24" s="13"/>
      <c r="CNC24" s="13"/>
      <c r="CND24" s="13"/>
      <c r="CNE24" s="13"/>
      <c r="CNF24" s="13"/>
      <c r="CNG24" s="13"/>
      <c r="CNH24" s="13"/>
      <c r="CNI24" s="13"/>
      <c r="CNJ24" s="13"/>
      <c r="CNK24" s="13"/>
      <c r="CNL24" s="13"/>
      <c r="CNM24" s="13"/>
      <c r="CNN24" s="13"/>
      <c r="CNO24" s="13"/>
      <c r="CNP24" s="13"/>
      <c r="CNQ24" s="13"/>
      <c r="CNR24" s="13"/>
      <c r="CNS24" s="13"/>
      <c r="CNT24" s="13"/>
      <c r="CNU24" s="13"/>
      <c r="CNV24" s="13"/>
      <c r="CNW24" s="13"/>
      <c r="CNX24" s="13"/>
      <c r="CNY24" s="13"/>
      <c r="CNZ24" s="13"/>
      <c r="COA24" s="13"/>
      <c r="COB24" s="13"/>
      <c r="COC24" s="13"/>
      <c r="COD24" s="13"/>
      <c r="COE24" s="13"/>
      <c r="COF24" s="13"/>
      <c r="COG24" s="13"/>
      <c r="COH24" s="13"/>
      <c r="COI24" s="13"/>
      <c r="COJ24" s="13"/>
      <c r="COK24" s="13"/>
      <c r="COL24" s="13"/>
      <c r="COM24" s="13"/>
      <c r="CON24" s="13"/>
      <c r="COO24" s="13"/>
      <c r="COP24" s="13"/>
      <c r="COQ24" s="13"/>
      <c r="COR24" s="13"/>
      <c r="COS24" s="13"/>
      <c r="COT24" s="13"/>
      <c r="COU24" s="13"/>
      <c r="COV24" s="13"/>
      <c r="COW24" s="13"/>
      <c r="COX24" s="13"/>
      <c r="COY24" s="13"/>
      <c r="COZ24" s="13"/>
      <c r="CPA24" s="13"/>
      <c r="CPB24" s="13"/>
      <c r="CPC24" s="13"/>
      <c r="CPD24" s="13"/>
      <c r="CPE24" s="13"/>
      <c r="CPF24" s="13"/>
      <c r="CPG24" s="13"/>
      <c r="CPH24" s="13"/>
      <c r="CPI24" s="13"/>
      <c r="CPJ24" s="13"/>
      <c r="CPK24" s="13"/>
      <c r="CPL24" s="13"/>
      <c r="CPM24" s="13"/>
      <c r="CPN24" s="13"/>
      <c r="CPO24" s="13"/>
      <c r="CPP24" s="13"/>
      <c r="CPQ24" s="13"/>
      <c r="CPR24" s="13"/>
      <c r="CPS24" s="13"/>
      <c r="CPT24" s="13"/>
      <c r="CPU24" s="13"/>
      <c r="CPV24" s="13"/>
      <c r="CPW24" s="13"/>
      <c r="CPX24" s="13"/>
      <c r="CPY24" s="13"/>
      <c r="CPZ24" s="13"/>
      <c r="CQA24" s="13"/>
      <c r="CQB24" s="13"/>
      <c r="CQC24" s="13"/>
      <c r="CQD24" s="13"/>
      <c r="CQE24" s="13"/>
      <c r="CQF24" s="13"/>
      <c r="CQG24" s="13"/>
      <c r="CQH24" s="13"/>
      <c r="CQI24" s="13"/>
      <c r="CQJ24" s="13"/>
      <c r="CQK24" s="13"/>
      <c r="CQL24" s="13"/>
      <c r="CQM24" s="13"/>
      <c r="CQN24" s="13"/>
      <c r="CQO24" s="13"/>
      <c r="CQP24" s="13"/>
      <c r="CQQ24" s="13"/>
      <c r="CQR24" s="13"/>
      <c r="CQS24" s="13"/>
      <c r="CQT24" s="13"/>
      <c r="CQU24" s="13"/>
      <c r="CQV24" s="13"/>
      <c r="CQW24" s="13"/>
      <c r="CQX24" s="13"/>
      <c r="CQY24" s="13"/>
      <c r="CQZ24" s="13"/>
      <c r="CRA24" s="13"/>
      <c r="CRB24" s="13"/>
      <c r="CRC24" s="13"/>
      <c r="CRD24" s="13"/>
      <c r="CRE24" s="13"/>
      <c r="CRF24" s="13"/>
      <c r="CRG24" s="13"/>
      <c r="CRH24" s="13"/>
      <c r="CRI24" s="13"/>
      <c r="CRJ24" s="13"/>
      <c r="CRK24" s="13"/>
      <c r="CRL24" s="13"/>
      <c r="CRM24" s="13"/>
      <c r="CRN24" s="13"/>
      <c r="CRO24" s="13"/>
      <c r="CRP24" s="13"/>
      <c r="CRQ24" s="13"/>
      <c r="CRR24" s="13"/>
      <c r="CRS24" s="13"/>
      <c r="CRT24" s="13"/>
      <c r="CRU24" s="13"/>
      <c r="CRV24" s="13"/>
      <c r="CRW24" s="13"/>
      <c r="CRX24" s="13"/>
      <c r="CRY24" s="13"/>
      <c r="CRZ24" s="13"/>
      <c r="CSA24" s="13"/>
      <c r="CSB24" s="13"/>
      <c r="CSC24" s="13"/>
      <c r="CSD24" s="13"/>
      <c r="CSE24" s="13"/>
      <c r="CSF24" s="13"/>
      <c r="CSG24" s="13"/>
      <c r="CSH24" s="13"/>
      <c r="CSI24" s="13"/>
      <c r="CSJ24" s="13"/>
      <c r="CSK24" s="13"/>
      <c r="CSL24" s="13"/>
      <c r="CSM24" s="13"/>
      <c r="CSN24" s="13"/>
      <c r="CSO24" s="13"/>
      <c r="CSP24" s="13"/>
      <c r="CSQ24" s="13"/>
      <c r="CSR24" s="13"/>
      <c r="CSS24" s="13"/>
      <c r="CST24" s="13"/>
      <c r="CSU24" s="13"/>
      <c r="CSV24" s="13"/>
      <c r="CSW24" s="13"/>
      <c r="CSX24" s="13"/>
      <c r="CSY24" s="13"/>
      <c r="CSZ24" s="13"/>
      <c r="CTA24" s="13"/>
      <c r="CTB24" s="13"/>
      <c r="CTC24" s="13"/>
      <c r="CTD24" s="13"/>
      <c r="CTE24" s="13"/>
      <c r="CTF24" s="13"/>
      <c r="CTG24" s="13"/>
      <c r="CTH24" s="13"/>
      <c r="CTI24" s="13"/>
      <c r="CTJ24" s="13"/>
      <c r="CTK24" s="13"/>
      <c r="CTL24" s="13"/>
      <c r="CTM24" s="13"/>
      <c r="CTN24" s="13"/>
      <c r="CTO24" s="13"/>
      <c r="CTP24" s="13"/>
      <c r="CTQ24" s="13"/>
      <c r="CTR24" s="13"/>
      <c r="CTS24" s="13"/>
      <c r="CTT24" s="13"/>
      <c r="CTU24" s="13"/>
      <c r="CTV24" s="13"/>
      <c r="CTW24" s="13"/>
      <c r="CTX24" s="13"/>
      <c r="CTY24" s="13"/>
      <c r="CTZ24" s="13"/>
      <c r="CUA24" s="13"/>
      <c r="CUB24" s="13"/>
      <c r="CUC24" s="13"/>
      <c r="CUD24" s="13"/>
      <c r="CUE24" s="13"/>
      <c r="CUF24" s="13"/>
      <c r="CUG24" s="13"/>
      <c r="CUH24" s="13"/>
      <c r="CUI24" s="13"/>
      <c r="CUJ24" s="13"/>
      <c r="CUK24" s="13"/>
      <c r="CUL24" s="13"/>
      <c r="CUM24" s="13"/>
      <c r="CUN24" s="13"/>
      <c r="CUO24" s="13"/>
      <c r="CUP24" s="13"/>
      <c r="CUQ24" s="13"/>
      <c r="CUR24" s="13"/>
      <c r="CUS24" s="13"/>
      <c r="CUT24" s="13"/>
      <c r="CUU24" s="13"/>
      <c r="CUV24" s="13"/>
      <c r="CUW24" s="13"/>
      <c r="CUX24" s="13"/>
      <c r="CUY24" s="13"/>
      <c r="CUZ24" s="13"/>
      <c r="CVA24" s="13"/>
      <c r="CVB24" s="13"/>
      <c r="CVC24" s="13"/>
      <c r="CVD24" s="13"/>
      <c r="CVE24" s="13"/>
      <c r="CVF24" s="13"/>
      <c r="CVG24" s="13"/>
      <c r="CVH24" s="13"/>
      <c r="CVI24" s="13"/>
      <c r="CVJ24" s="13"/>
      <c r="CVK24" s="13"/>
      <c r="CVL24" s="13"/>
      <c r="CVM24" s="13"/>
      <c r="CVN24" s="13"/>
      <c r="CVO24" s="13"/>
      <c r="CVP24" s="13"/>
      <c r="CVQ24" s="13"/>
      <c r="CVR24" s="13"/>
      <c r="CVS24" s="13"/>
      <c r="CVT24" s="13"/>
      <c r="CVU24" s="13"/>
      <c r="CVV24" s="13"/>
      <c r="CVW24" s="13"/>
      <c r="CVX24" s="13"/>
      <c r="CVY24" s="13"/>
      <c r="CVZ24" s="13"/>
      <c r="CWA24" s="13"/>
      <c r="CWB24" s="13"/>
      <c r="CWC24" s="13"/>
      <c r="CWD24" s="13"/>
      <c r="CWE24" s="13"/>
      <c r="CWF24" s="13"/>
      <c r="CWG24" s="13"/>
      <c r="CWH24" s="13"/>
      <c r="CWI24" s="13"/>
      <c r="CWJ24" s="13"/>
      <c r="CWK24" s="13"/>
      <c r="CWL24" s="13"/>
      <c r="CWM24" s="13"/>
      <c r="CWN24" s="13"/>
      <c r="CWO24" s="13"/>
      <c r="CWP24" s="13"/>
      <c r="CWQ24" s="13"/>
      <c r="CWR24" s="13"/>
      <c r="CWS24" s="13"/>
      <c r="CWT24" s="13"/>
      <c r="CWU24" s="13"/>
      <c r="CWV24" s="13"/>
      <c r="CWW24" s="13"/>
      <c r="CWX24" s="13"/>
      <c r="CWY24" s="13"/>
      <c r="CWZ24" s="13"/>
      <c r="CXA24" s="13"/>
      <c r="CXB24" s="13"/>
      <c r="CXC24" s="13"/>
      <c r="CXD24" s="13"/>
      <c r="CXE24" s="13"/>
      <c r="CXF24" s="13"/>
      <c r="CXG24" s="13"/>
      <c r="CXH24" s="13"/>
      <c r="CXI24" s="13"/>
      <c r="CXJ24" s="13"/>
      <c r="CXK24" s="13"/>
      <c r="CXL24" s="13"/>
      <c r="CXM24" s="13"/>
      <c r="CXN24" s="13"/>
      <c r="CXO24" s="13"/>
      <c r="CXP24" s="13"/>
      <c r="CXQ24" s="13"/>
      <c r="CXR24" s="13"/>
      <c r="CXS24" s="13"/>
      <c r="CXT24" s="13"/>
      <c r="CXU24" s="13"/>
      <c r="CXV24" s="13"/>
      <c r="CXW24" s="13"/>
      <c r="CXX24" s="13"/>
      <c r="CXY24" s="13"/>
      <c r="CXZ24" s="13"/>
      <c r="CYA24" s="13"/>
      <c r="CYB24" s="13"/>
      <c r="CYC24" s="13"/>
      <c r="CYD24" s="13"/>
      <c r="CYE24" s="13"/>
      <c r="CYF24" s="13"/>
      <c r="CYG24" s="13"/>
      <c r="CYH24" s="13"/>
      <c r="CYI24" s="13"/>
      <c r="CYJ24" s="13"/>
      <c r="CYK24" s="13"/>
      <c r="CYL24" s="13"/>
      <c r="CYM24" s="13"/>
      <c r="CYN24" s="13"/>
      <c r="CYO24" s="13"/>
      <c r="CYP24" s="13"/>
      <c r="CYQ24" s="13"/>
      <c r="CYR24" s="13"/>
      <c r="CYS24" s="13"/>
      <c r="CYT24" s="13"/>
      <c r="CYU24" s="13"/>
      <c r="CYV24" s="13"/>
      <c r="CYW24" s="13"/>
      <c r="CYX24" s="13"/>
      <c r="CYY24" s="13"/>
      <c r="CYZ24" s="13"/>
      <c r="CZA24" s="13"/>
      <c r="CZB24" s="13"/>
      <c r="CZC24" s="13"/>
      <c r="CZD24" s="13"/>
      <c r="CZE24" s="13"/>
      <c r="CZF24" s="13"/>
      <c r="CZG24" s="13"/>
      <c r="CZH24" s="13"/>
      <c r="CZI24" s="13"/>
      <c r="CZJ24" s="13"/>
      <c r="CZK24" s="13"/>
      <c r="CZL24" s="13"/>
      <c r="CZM24" s="13"/>
      <c r="CZN24" s="13"/>
      <c r="CZO24" s="13"/>
      <c r="CZP24" s="13"/>
      <c r="CZQ24" s="13"/>
      <c r="CZR24" s="13"/>
      <c r="CZS24" s="13"/>
      <c r="CZT24" s="13"/>
      <c r="CZU24" s="13"/>
      <c r="CZV24" s="13"/>
      <c r="CZW24" s="13"/>
      <c r="CZX24" s="13"/>
      <c r="CZY24" s="13"/>
      <c r="CZZ24" s="13"/>
      <c r="DAA24" s="13"/>
      <c r="DAB24" s="13"/>
      <c r="DAC24" s="13"/>
      <c r="DAD24" s="13"/>
      <c r="DAE24" s="13"/>
      <c r="DAF24" s="13"/>
      <c r="DAG24" s="13"/>
      <c r="DAH24" s="13"/>
      <c r="DAI24" s="13"/>
      <c r="DAJ24" s="13"/>
      <c r="DAK24" s="13"/>
      <c r="DAL24" s="13"/>
      <c r="DAM24" s="13"/>
      <c r="DAN24" s="13"/>
      <c r="DAO24" s="13"/>
      <c r="DAP24" s="13"/>
      <c r="DAQ24" s="13"/>
      <c r="DAR24" s="13"/>
      <c r="DAS24" s="13"/>
      <c r="DAT24" s="13"/>
      <c r="DAU24" s="13"/>
      <c r="DAV24" s="13"/>
      <c r="DAW24" s="13"/>
      <c r="DAX24" s="13"/>
      <c r="DAY24" s="13"/>
      <c r="DAZ24" s="13"/>
      <c r="DBA24" s="13"/>
      <c r="DBB24" s="13"/>
      <c r="DBC24" s="13"/>
      <c r="DBD24" s="13"/>
      <c r="DBE24" s="13"/>
      <c r="DBF24" s="13"/>
      <c r="DBG24" s="13"/>
      <c r="DBH24" s="13"/>
      <c r="DBI24" s="13"/>
      <c r="DBJ24" s="13"/>
      <c r="DBK24" s="13"/>
      <c r="DBL24" s="13"/>
      <c r="DBM24" s="13"/>
      <c r="DBN24" s="13"/>
      <c r="DBO24" s="13"/>
      <c r="DBP24" s="13"/>
      <c r="DBQ24" s="13"/>
      <c r="DBR24" s="13"/>
      <c r="DBS24" s="13"/>
      <c r="DBT24" s="13"/>
      <c r="DBU24" s="13"/>
      <c r="DBV24" s="13"/>
      <c r="DBW24" s="13"/>
      <c r="DBX24" s="13"/>
      <c r="DBY24" s="13"/>
      <c r="DBZ24" s="13"/>
      <c r="DCA24" s="13"/>
      <c r="DCB24" s="13"/>
      <c r="DCC24" s="13"/>
      <c r="DCD24" s="13"/>
      <c r="DCE24" s="13"/>
      <c r="DCF24" s="13"/>
      <c r="DCG24" s="13"/>
      <c r="DCH24" s="13"/>
      <c r="DCI24" s="13"/>
      <c r="DCJ24" s="13"/>
      <c r="DCK24" s="13"/>
      <c r="DCL24" s="13"/>
      <c r="DCM24" s="13"/>
      <c r="DCN24" s="13"/>
      <c r="DCO24" s="13"/>
      <c r="DCP24" s="13"/>
      <c r="DCQ24" s="13"/>
      <c r="DCR24" s="13"/>
      <c r="DCS24" s="13"/>
      <c r="DCT24" s="13"/>
      <c r="DCU24" s="13"/>
      <c r="DCV24" s="13"/>
      <c r="DCW24" s="13"/>
      <c r="DCX24" s="13"/>
      <c r="DCY24" s="13"/>
      <c r="DCZ24" s="13"/>
      <c r="DDA24" s="13"/>
      <c r="DDB24" s="13"/>
      <c r="DDC24" s="13"/>
      <c r="DDD24" s="13"/>
      <c r="DDE24" s="13"/>
      <c r="DDF24" s="13"/>
      <c r="DDG24" s="13"/>
      <c r="DDH24" s="13"/>
      <c r="DDI24" s="13"/>
      <c r="DDJ24" s="13"/>
      <c r="DDK24" s="13"/>
      <c r="DDL24" s="13"/>
      <c r="DDM24" s="13"/>
      <c r="DDN24" s="13"/>
      <c r="DDO24" s="13"/>
      <c r="DDP24" s="13"/>
      <c r="DDQ24" s="13"/>
      <c r="DDR24" s="13"/>
      <c r="DDS24" s="13"/>
      <c r="DDT24" s="13"/>
      <c r="DDU24" s="13"/>
      <c r="DDV24" s="13"/>
      <c r="DDW24" s="13"/>
      <c r="DDX24" s="13"/>
      <c r="DDY24" s="13"/>
      <c r="DDZ24" s="13"/>
      <c r="DEA24" s="13"/>
      <c r="DEB24" s="13"/>
      <c r="DEC24" s="13"/>
      <c r="DED24" s="13"/>
      <c r="DEE24" s="13"/>
      <c r="DEF24" s="13"/>
      <c r="DEG24" s="13"/>
      <c r="DEH24" s="13"/>
      <c r="DEI24" s="13"/>
      <c r="DEJ24" s="13"/>
      <c r="DEK24" s="13"/>
      <c r="DEL24" s="13"/>
      <c r="DEM24" s="13"/>
      <c r="DEN24" s="13"/>
      <c r="DEO24" s="13"/>
      <c r="DEP24" s="13"/>
      <c r="DEQ24" s="13"/>
      <c r="DER24" s="13"/>
      <c r="DES24" s="13"/>
      <c r="DET24" s="13"/>
      <c r="DEU24" s="13"/>
      <c r="DEV24" s="13"/>
      <c r="DEW24" s="13"/>
      <c r="DEX24" s="13"/>
      <c r="DEY24" s="13"/>
      <c r="DEZ24" s="13"/>
      <c r="DFA24" s="13"/>
      <c r="DFB24" s="13"/>
      <c r="DFC24" s="13"/>
      <c r="DFD24" s="13"/>
      <c r="DFE24" s="13"/>
      <c r="DFF24" s="13"/>
      <c r="DFG24" s="13"/>
      <c r="DFH24" s="13"/>
      <c r="DFI24" s="13"/>
      <c r="DFJ24" s="13"/>
      <c r="DFK24" s="13"/>
      <c r="DFL24" s="13"/>
      <c r="DFM24" s="13"/>
      <c r="DFN24" s="13"/>
      <c r="DFO24" s="13"/>
      <c r="DFP24" s="13"/>
      <c r="DFQ24" s="13"/>
      <c r="DFR24" s="13"/>
      <c r="DFS24" s="13"/>
      <c r="DFT24" s="13"/>
      <c r="DFU24" s="13"/>
      <c r="DFV24" s="13"/>
      <c r="DFW24" s="13"/>
      <c r="DFX24" s="13"/>
      <c r="DFY24" s="13"/>
      <c r="DFZ24" s="13"/>
      <c r="DGA24" s="13"/>
      <c r="DGB24" s="13"/>
      <c r="DGC24" s="13"/>
      <c r="DGD24" s="13"/>
      <c r="DGE24" s="13"/>
      <c r="DGF24" s="13"/>
      <c r="DGG24" s="13"/>
      <c r="DGH24" s="13"/>
      <c r="DGI24" s="13"/>
      <c r="DGJ24" s="13"/>
      <c r="DGK24" s="13"/>
      <c r="DGL24" s="13"/>
      <c r="DGM24" s="13"/>
      <c r="DGN24" s="13"/>
      <c r="DGO24" s="13"/>
      <c r="DGP24" s="13"/>
      <c r="DGQ24" s="13"/>
      <c r="DGR24" s="13"/>
      <c r="DGS24" s="13"/>
      <c r="DGT24" s="13"/>
      <c r="DGU24" s="13"/>
      <c r="DGV24" s="13"/>
      <c r="DGW24" s="13"/>
      <c r="DGX24" s="13"/>
      <c r="DGY24" s="13"/>
      <c r="DGZ24" s="13"/>
      <c r="DHA24" s="13"/>
      <c r="DHB24" s="13"/>
      <c r="DHC24" s="13"/>
      <c r="DHD24" s="13"/>
      <c r="DHE24" s="13"/>
      <c r="DHF24" s="13"/>
      <c r="DHG24" s="13"/>
      <c r="DHH24" s="13"/>
      <c r="DHI24" s="13"/>
      <c r="DHJ24" s="13"/>
      <c r="DHK24" s="13"/>
      <c r="DHL24" s="13"/>
      <c r="DHM24" s="13"/>
      <c r="DHN24" s="13"/>
      <c r="DHO24" s="13"/>
      <c r="DHP24" s="13"/>
      <c r="DHQ24" s="13"/>
      <c r="DHR24" s="13"/>
      <c r="DHS24" s="13"/>
      <c r="DHT24" s="13"/>
      <c r="DHU24" s="13"/>
      <c r="DHV24" s="13"/>
      <c r="DHW24" s="13"/>
      <c r="DHX24" s="13"/>
      <c r="DHY24" s="13"/>
      <c r="DHZ24" s="13"/>
      <c r="DIA24" s="13"/>
      <c r="DIB24" s="13"/>
      <c r="DIC24" s="13"/>
      <c r="DID24" s="13"/>
      <c r="DIE24" s="13"/>
      <c r="DIF24" s="13"/>
      <c r="DIG24" s="13"/>
      <c r="DIH24" s="13"/>
      <c r="DII24" s="13"/>
      <c r="DIJ24" s="13"/>
      <c r="DIK24" s="13"/>
      <c r="DIL24" s="13"/>
      <c r="DIM24" s="13"/>
      <c r="DIN24" s="13"/>
      <c r="DIO24" s="13"/>
      <c r="DIP24" s="13"/>
      <c r="DIQ24" s="13"/>
      <c r="DIR24" s="13"/>
      <c r="DIS24" s="13"/>
      <c r="DIT24" s="13"/>
      <c r="DIU24" s="13"/>
      <c r="DIV24" s="13"/>
      <c r="DIW24" s="13"/>
      <c r="DIX24" s="13"/>
      <c r="DIY24" s="13"/>
      <c r="DIZ24" s="13"/>
      <c r="DJA24" s="13"/>
      <c r="DJB24" s="13"/>
      <c r="DJC24" s="13"/>
      <c r="DJD24" s="13"/>
      <c r="DJE24" s="13"/>
      <c r="DJF24" s="13"/>
      <c r="DJG24" s="13"/>
      <c r="DJH24" s="13"/>
      <c r="DJI24" s="13"/>
      <c r="DJJ24" s="13"/>
      <c r="DJK24" s="13"/>
      <c r="DJL24" s="13"/>
      <c r="DJM24" s="13"/>
      <c r="DJN24" s="13"/>
      <c r="DJO24" s="13"/>
      <c r="DJP24" s="13"/>
      <c r="DJQ24" s="13"/>
      <c r="DJR24" s="13"/>
      <c r="DJS24" s="13"/>
      <c r="DJT24" s="13"/>
      <c r="DJU24" s="13"/>
      <c r="DJV24" s="13"/>
      <c r="DJW24" s="13"/>
      <c r="DJX24" s="13"/>
      <c r="DJY24" s="13"/>
      <c r="DJZ24" s="13"/>
      <c r="DKA24" s="13"/>
      <c r="DKB24" s="13"/>
      <c r="DKC24" s="13"/>
      <c r="DKD24" s="13"/>
      <c r="DKE24" s="13"/>
      <c r="DKF24" s="13"/>
      <c r="DKG24" s="13"/>
      <c r="DKH24" s="13"/>
      <c r="DKI24" s="13"/>
      <c r="DKJ24" s="13"/>
      <c r="DKK24" s="13"/>
      <c r="DKL24" s="13"/>
      <c r="DKM24" s="13"/>
      <c r="DKN24" s="13"/>
      <c r="DKO24" s="13"/>
      <c r="DKP24" s="13"/>
      <c r="DKQ24" s="13"/>
      <c r="DKR24" s="13"/>
      <c r="DKS24" s="13"/>
      <c r="DKT24" s="13"/>
      <c r="DKU24" s="13"/>
      <c r="DKV24" s="13"/>
      <c r="DKW24" s="13"/>
      <c r="DKX24" s="13"/>
      <c r="DKY24" s="13"/>
      <c r="DKZ24" s="13"/>
      <c r="DLA24" s="13"/>
      <c r="DLB24" s="13"/>
      <c r="DLC24" s="13"/>
      <c r="DLD24" s="13"/>
      <c r="DLE24" s="13"/>
      <c r="DLF24" s="13"/>
      <c r="DLG24" s="13"/>
      <c r="DLH24" s="13"/>
      <c r="DLI24" s="13"/>
      <c r="DLJ24" s="13"/>
      <c r="DLK24" s="13"/>
      <c r="DLL24" s="13"/>
      <c r="DLM24" s="13"/>
      <c r="DLN24" s="13"/>
      <c r="DLO24" s="13"/>
      <c r="DLP24" s="13"/>
      <c r="DLQ24" s="13"/>
      <c r="DLR24" s="13"/>
      <c r="DLS24" s="13"/>
      <c r="DLT24" s="13"/>
      <c r="DLU24" s="13"/>
      <c r="DLV24" s="13"/>
      <c r="DLW24" s="13"/>
      <c r="DLX24" s="13"/>
      <c r="DLY24" s="13"/>
      <c r="DLZ24" s="13"/>
      <c r="DMA24" s="13"/>
      <c r="DMB24" s="13"/>
      <c r="DMC24" s="13"/>
      <c r="DMD24" s="13"/>
      <c r="DME24" s="13"/>
      <c r="DMF24" s="13"/>
      <c r="DMG24" s="13"/>
      <c r="DMH24" s="13"/>
      <c r="DMI24" s="13"/>
      <c r="DMJ24" s="13"/>
      <c r="DMK24" s="13"/>
      <c r="DML24" s="13"/>
      <c r="DMM24" s="13"/>
      <c r="DMN24" s="13"/>
      <c r="DMO24" s="13"/>
      <c r="DMP24" s="13"/>
      <c r="DMQ24" s="13"/>
      <c r="DMR24" s="13"/>
      <c r="DMS24" s="13"/>
      <c r="DMT24" s="13"/>
      <c r="DMU24" s="13"/>
      <c r="DMV24" s="13"/>
      <c r="DMW24" s="13"/>
      <c r="DMX24" s="13"/>
      <c r="DMY24" s="13"/>
      <c r="DMZ24" s="13"/>
      <c r="DNA24" s="13"/>
      <c r="DNB24" s="13"/>
      <c r="DNC24" s="13"/>
      <c r="DND24" s="13"/>
      <c r="DNE24" s="13"/>
      <c r="DNF24" s="13"/>
      <c r="DNG24" s="13"/>
      <c r="DNH24" s="13"/>
      <c r="DNI24" s="13"/>
      <c r="DNJ24" s="13"/>
      <c r="DNK24" s="13"/>
      <c r="DNL24" s="13"/>
      <c r="DNM24" s="13"/>
      <c r="DNN24" s="13"/>
      <c r="DNO24" s="13"/>
      <c r="DNP24" s="13"/>
      <c r="DNQ24" s="13"/>
      <c r="DNR24" s="13"/>
      <c r="DNS24" s="13"/>
      <c r="DNT24" s="13"/>
      <c r="DNU24" s="13"/>
      <c r="DNV24" s="13"/>
      <c r="DNW24" s="13"/>
      <c r="DNX24" s="13"/>
      <c r="DNY24" s="13"/>
      <c r="DNZ24" s="13"/>
      <c r="DOA24" s="13"/>
      <c r="DOB24" s="13"/>
      <c r="DOC24" s="13"/>
      <c r="DOD24" s="13"/>
      <c r="DOE24" s="13"/>
      <c r="DOF24" s="13"/>
      <c r="DOG24" s="13"/>
      <c r="DOH24" s="13"/>
      <c r="DOI24" s="13"/>
      <c r="DOJ24" s="13"/>
      <c r="DOK24" s="13"/>
      <c r="DOL24" s="13"/>
      <c r="DOM24" s="13"/>
      <c r="DON24" s="13"/>
      <c r="DOO24" s="13"/>
      <c r="DOP24" s="13"/>
      <c r="DOQ24" s="13"/>
      <c r="DOR24" s="13"/>
      <c r="DOS24" s="13"/>
      <c r="DOT24" s="13"/>
      <c r="DOU24" s="13"/>
      <c r="DOV24" s="13"/>
      <c r="DOW24" s="13"/>
      <c r="DOX24" s="13"/>
      <c r="DOY24" s="13"/>
      <c r="DOZ24" s="13"/>
      <c r="DPA24" s="13"/>
      <c r="DPB24" s="13"/>
      <c r="DPC24" s="13"/>
      <c r="DPD24" s="13"/>
      <c r="DPE24" s="13"/>
      <c r="DPF24" s="13"/>
      <c r="DPG24" s="13"/>
      <c r="DPH24" s="13"/>
      <c r="DPI24" s="13"/>
      <c r="DPJ24" s="13"/>
      <c r="DPK24" s="13"/>
      <c r="DPL24" s="13"/>
      <c r="DPM24" s="13"/>
      <c r="DPN24" s="13"/>
      <c r="DPO24" s="13"/>
      <c r="DPP24" s="13"/>
      <c r="DPQ24" s="13"/>
      <c r="DPR24" s="13"/>
      <c r="DPS24" s="13"/>
      <c r="DPT24" s="13"/>
      <c r="DPU24" s="13"/>
      <c r="DPV24" s="13"/>
      <c r="DPW24" s="13"/>
      <c r="DPX24" s="13"/>
      <c r="DPY24" s="13"/>
      <c r="DPZ24" s="13"/>
      <c r="DQA24" s="13"/>
      <c r="DQB24" s="13"/>
      <c r="DQC24" s="13"/>
      <c r="DQD24" s="13"/>
      <c r="DQE24" s="13"/>
      <c r="DQF24" s="13"/>
      <c r="DQG24" s="13"/>
      <c r="DQH24" s="13"/>
      <c r="DQI24" s="13"/>
      <c r="DQJ24" s="13"/>
      <c r="DQK24" s="13"/>
      <c r="DQL24" s="13"/>
      <c r="DQM24" s="13"/>
      <c r="DQN24" s="13"/>
      <c r="DQO24" s="13"/>
      <c r="DQP24" s="13"/>
      <c r="DQQ24" s="13"/>
      <c r="DQR24" s="13"/>
      <c r="DQS24" s="13"/>
      <c r="DQT24" s="13"/>
      <c r="DQU24" s="13"/>
      <c r="DQV24" s="13"/>
      <c r="DQW24" s="13"/>
      <c r="DQX24" s="13"/>
      <c r="DQY24" s="13"/>
      <c r="DQZ24" s="13"/>
      <c r="DRA24" s="13"/>
      <c r="DRB24" s="13"/>
      <c r="DRC24" s="13"/>
      <c r="DRD24" s="13"/>
      <c r="DRE24" s="13"/>
      <c r="DRF24" s="13"/>
      <c r="DRG24" s="13"/>
      <c r="DRH24" s="13"/>
      <c r="DRI24" s="13"/>
      <c r="DRJ24" s="13"/>
      <c r="DRK24" s="13"/>
      <c r="DRL24" s="13"/>
      <c r="DRM24" s="13"/>
      <c r="DRN24" s="13"/>
      <c r="DRO24" s="13"/>
      <c r="DRP24" s="13"/>
      <c r="DRQ24" s="13"/>
      <c r="DRR24" s="13"/>
      <c r="DRS24" s="13"/>
      <c r="DRT24" s="13"/>
      <c r="DRU24" s="13"/>
      <c r="DRV24" s="13"/>
      <c r="DRW24" s="13"/>
      <c r="DRX24" s="13"/>
      <c r="DRY24" s="13"/>
      <c r="DRZ24" s="13"/>
      <c r="DSA24" s="13"/>
      <c r="DSB24" s="13"/>
      <c r="DSC24" s="13"/>
      <c r="DSD24" s="13"/>
      <c r="DSE24" s="13"/>
      <c r="DSF24" s="13"/>
      <c r="DSG24" s="13"/>
      <c r="DSH24" s="13"/>
      <c r="DSI24" s="13"/>
      <c r="DSJ24" s="13"/>
      <c r="DSK24" s="13"/>
      <c r="DSL24" s="13"/>
      <c r="DSM24" s="13"/>
      <c r="DSN24" s="13"/>
      <c r="DSO24" s="13"/>
      <c r="DSP24" s="13"/>
      <c r="DSQ24" s="13"/>
      <c r="DSR24" s="13"/>
      <c r="DSS24" s="13"/>
      <c r="DST24" s="13"/>
      <c r="DSU24" s="13"/>
      <c r="DSV24" s="13"/>
      <c r="DSW24" s="13"/>
      <c r="DSX24" s="13"/>
      <c r="DSY24" s="13"/>
      <c r="DSZ24" s="13"/>
      <c r="DTA24" s="13"/>
      <c r="DTB24" s="13"/>
      <c r="DTC24" s="13"/>
      <c r="DTD24" s="13"/>
      <c r="DTE24" s="13"/>
      <c r="DTF24" s="13"/>
      <c r="DTG24" s="13"/>
      <c r="DTH24" s="13"/>
      <c r="DTI24" s="13"/>
      <c r="DTJ24" s="13"/>
      <c r="DTK24" s="13"/>
      <c r="DTL24" s="13"/>
      <c r="DTM24" s="13"/>
      <c r="DTN24" s="13"/>
      <c r="DTO24" s="13"/>
      <c r="DTP24" s="13"/>
      <c r="DTQ24" s="13"/>
      <c r="DTR24" s="13"/>
      <c r="DTS24" s="13"/>
      <c r="DTT24" s="13"/>
      <c r="DTU24" s="13"/>
      <c r="DTV24" s="13"/>
      <c r="DTW24" s="13"/>
      <c r="DTX24" s="13"/>
      <c r="DTY24" s="13"/>
      <c r="DTZ24" s="13"/>
      <c r="DUA24" s="13"/>
      <c r="DUB24" s="13"/>
      <c r="DUC24" s="13"/>
      <c r="DUD24" s="13"/>
      <c r="DUE24" s="13"/>
      <c r="DUF24" s="13"/>
      <c r="DUG24" s="13"/>
      <c r="DUH24" s="13"/>
      <c r="DUI24" s="13"/>
      <c r="DUJ24" s="13"/>
      <c r="DUK24" s="13"/>
      <c r="DUL24" s="13"/>
      <c r="DUM24" s="13"/>
      <c r="DUN24" s="13"/>
      <c r="DUO24" s="13"/>
      <c r="DUP24" s="13"/>
      <c r="DUQ24" s="13"/>
      <c r="DUR24" s="13"/>
      <c r="DUS24" s="13"/>
      <c r="DUT24" s="13"/>
      <c r="DUU24" s="13"/>
      <c r="DUV24" s="13"/>
      <c r="DUW24" s="13"/>
      <c r="DUX24" s="13"/>
      <c r="DUY24" s="13"/>
      <c r="DUZ24" s="13"/>
      <c r="DVA24" s="13"/>
      <c r="DVB24" s="13"/>
      <c r="DVC24" s="13"/>
      <c r="DVD24" s="13"/>
      <c r="DVE24" s="13"/>
      <c r="DVF24" s="13"/>
      <c r="DVG24" s="13"/>
      <c r="DVH24" s="13"/>
      <c r="DVI24" s="13"/>
      <c r="DVJ24" s="13"/>
      <c r="DVK24" s="13"/>
      <c r="DVL24" s="13"/>
      <c r="DVM24" s="13"/>
      <c r="DVN24" s="13"/>
      <c r="DVO24" s="13"/>
      <c r="DVP24" s="13"/>
      <c r="DVQ24" s="13"/>
      <c r="DVR24" s="13"/>
      <c r="DVS24" s="13"/>
      <c r="DVT24" s="13"/>
      <c r="DVU24" s="13"/>
      <c r="DVV24" s="13"/>
      <c r="DVW24" s="13"/>
      <c r="DVX24" s="13"/>
      <c r="DVY24" s="13"/>
      <c r="DVZ24" s="13"/>
      <c r="DWA24" s="13"/>
      <c r="DWB24" s="13"/>
      <c r="DWC24" s="13"/>
      <c r="DWD24" s="13"/>
      <c r="DWE24" s="13"/>
      <c r="DWF24" s="13"/>
      <c r="DWG24" s="13"/>
      <c r="DWH24" s="13"/>
      <c r="DWI24" s="13"/>
      <c r="DWJ24" s="13"/>
      <c r="DWK24" s="13"/>
      <c r="DWL24" s="13"/>
      <c r="DWM24" s="13"/>
      <c r="DWN24" s="13"/>
      <c r="DWO24" s="13"/>
      <c r="DWP24" s="13"/>
      <c r="DWQ24" s="13"/>
      <c r="DWR24" s="13"/>
      <c r="DWS24" s="13"/>
      <c r="DWT24" s="13"/>
      <c r="DWU24" s="13"/>
      <c r="DWV24" s="13"/>
      <c r="DWW24" s="13"/>
      <c r="DWX24" s="13"/>
      <c r="DWY24" s="13"/>
      <c r="DWZ24" s="13"/>
      <c r="DXA24" s="13"/>
      <c r="DXB24" s="13"/>
      <c r="DXC24" s="13"/>
      <c r="DXD24" s="13"/>
      <c r="DXE24" s="13"/>
      <c r="DXF24" s="13"/>
      <c r="DXG24" s="13"/>
      <c r="DXH24" s="13"/>
      <c r="DXI24" s="13"/>
      <c r="DXJ24" s="13"/>
      <c r="DXK24" s="13"/>
      <c r="DXL24" s="13"/>
      <c r="DXM24" s="13"/>
      <c r="DXN24" s="13"/>
      <c r="DXO24" s="13"/>
      <c r="DXP24" s="13"/>
      <c r="DXQ24" s="13"/>
      <c r="DXR24" s="13"/>
      <c r="DXS24" s="13"/>
      <c r="DXT24" s="13"/>
      <c r="DXU24" s="13"/>
      <c r="DXV24" s="13"/>
      <c r="DXW24" s="13"/>
      <c r="DXX24" s="13"/>
      <c r="DXY24" s="13"/>
      <c r="DXZ24" s="13"/>
      <c r="DYA24" s="13"/>
      <c r="DYB24" s="13"/>
      <c r="DYC24" s="13"/>
      <c r="DYD24" s="13"/>
      <c r="DYE24" s="13"/>
      <c r="DYF24" s="13"/>
      <c r="DYG24" s="13"/>
      <c r="DYH24" s="13"/>
      <c r="DYI24" s="13"/>
      <c r="DYJ24" s="13"/>
      <c r="DYK24" s="13"/>
      <c r="DYL24" s="13"/>
      <c r="DYM24" s="13"/>
      <c r="DYN24" s="13"/>
      <c r="DYO24" s="13"/>
      <c r="DYP24" s="13"/>
      <c r="DYQ24" s="13"/>
      <c r="DYR24" s="13"/>
      <c r="DYS24" s="13"/>
      <c r="DYT24" s="13"/>
      <c r="DYU24" s="13"/>
      <c r="DYV24" s="13"/>
      <c r="DYW24" s="13"/>
      <c r="DYX24" s="13"/>
      <c r="DYY24" s="13"/>
      <c r="DYZ24" s="13"/>
      <c r="DZA24" s="13"/>
      <c r="DZB24" s="13"/>
      <c r="DZC24" s="13"/>
      <c r="DZD24" s="13"/>
      <c r="DZE24" s="13"/>
      <c r="DZF24" s="13"/>
      <c r="DZG24" s="13"/>
      <c r="DZH24" s="13"/>
      <c r="DZI24" s="13"/>
      <c r="DZJ24" s="13"/>
      <c r="DZK24" s="13"/>
      <c r="DZL24" s="13"/>
      <c r="DZM24" s="13"/>
      <c r="DZN24" s="13"/>
      <c r="DZO24" s="13"/>
      <c r="DZP24" s="13"/>
      <c r="DZQ24" s="13"/>
      <c r="DZR24" s="13"/>
      <c r="DZS24" s="13"/>
      <c r="DZT24" s="13"/>
      <c r="DZU24" s="13"/>
      <c r="DZV24" s="13"/>
      <c r="DZW24" s="13"/>
      <c r="DZX24" s="13"/>
      <c r="DZY24" s="13"/>
      <c r="DZZ24" s="13"/>
      <c r="EAA24" s="13"/>
      <c r="EAB24" s="13"/>
      <c r="EAC24" s="13"/>
      <c r="EAD24" s="13"/>
      <c r="EAE24" s="13"/>
      <c r="EAF24" s="13"/>
      <c r="EAG24" s="13"/>
      <c r="EAH24" s="13"/>
      <c r="EAI24" s="13"/>
      <c r="EAJ24" s="13"/>
      <c r="EAK24" s="13"/>
      <c r="EAL24" s="13"/>
      <c r="EAM24" s="13"/>
      <c r="EAN24" s="13"/>
      <c r="EAO24" s="13"/>
      <c r="EAP24" s="13"/>
      <c r="EAQ24" s="13"/>
      <c r="EAR24" s="13"/>
      <c r="EAS24" s="13"/>
      <c r="EAT24" s="13"/>
      <c r="EAU24" s="13"/>
      <c r="EAV24" s="13"/>
      <c r="EAW24" s="13"/>
      <c r="EAX24" s="13"/>
      <c r="EAY24" s="13"/>
      <c r="EAZ24" s="13"/>
      <c r="EBA24" s="13"/>
      <c r="EBB24" s="13"/>
      <c r="EBC24" s="13"/>
      <c r="EBD24" s="13"/>
      <c r="EBE24" s="13"/>
      <c r="EBF24" s="13"/>
      <c r="EBG24" s="13"/>
      <c r="EBH24" s="13"/>
      <c r="EBI24" s="13"/>
      <c r="EBJ24" s="13"/>
      <c r="EBK24" s="13"/>
      <c r="EBL24" s="13"/>
      <c r="EBM24" s="13"/>
      <c r="EBN24" s="13"/>
      <c r="EBO24" s="13"/>
      <c r="EBP24" s="13"/>
      <c r="EBQ24" s="13"/>
      <c r="EBR24" s="13"/>
      <c r="EBS24" s="13"/>
      <c r="EBT24" s="13"/>
      <c r="EBU24" s="13"/>
      <c r="EBV24" s="13"/>
      <c r="EBW24" s="13"/>
      <c r="EBX24" s="13"/>
      <c r="EBY24" s="13"/>
      <c r="EBZ24" s="13"/>
      <c r="ECA24" s="13"/>
      <c r="ECB24" s="13"/>
      <c r="ECC24" s="13"/>
      <c r="ECD24" s="13"/>
      <c r="ECE24" s="13"/>
      <c r="ECF24" s="13"/>
      <c r="ECG24" s="13"/>
      <c r="ECH24" s="13"/>
      <c r="ECI24" s="13"/>
      <c r="ECJ24" s="13"/>
      <c r="ECK24" s="13"/>
      <c r="ECL24" s="13"/>
      <c r="ECM24" s="13"/>
      <c r="ECN24" s="13"/>
      <c r="ECO24" s="13"/>
      <c r="ECP24" s="13"/>
      <c r="ECQ24" s="13"/>
      <c r="ECR24" s="13"/>
      <c r="ECS24" s="13"/>
      <c r="ECT24" s="13"/>
      <c r="ECU24" s="13"/>
      <c r="ECV24" s="13"/>
      <c r="ECW24" s="13"/>
      <c r="ECX24" s="13"/>
      <c r="ECY24" s="13"/>
      <c r="ECZ24" s="13"/>
      <c r="EDA24" s="13"/>
      <c r="EDB24" s="13"/>
      <c r="EDC24" s="13"/>
      <c r="EDD24" s="13"/>
      <c r="EDE24" s="13"/>
      <c r="EDF24" s="13"/>
      <c r="EDG24" s="13"/>
      <c r="EDH24" s="13"/>
      <c r="EDI24" s="13"/>
      <c r="EDJ24" s="13"/>
      <c r="EDK24" s="13"/>
      <c r="EDL24" s="13"/>
      <c r="EDM24" s="13"/>
      <c r="EDN24" s="13"/>
      <c r="EDO24" s="13"/>
      <c r="EDP24" s="13"/>
      <c r="EDQ24" s="13"/>
      <c r="EDR24" s="13"/>
      <c r="EDS24" s="13"/>
      <c r="EDT24" s="13"/>
      <c r="EDU24" s="13"/>
      <c r="EDV24" s="13"/>
      <c r="EDW24" s="13"/>
      <c r="EDX24" s="13"/>
      <c r="EDY24" s="13"/>
      <c r="EDZ24" s="13"/>
      <c r="EEA24" s="13"/>
      <c r="EEB24" s="13"/>
      <c r="EEC24" s="13"/>
      <c r="EED24" s="13"/>
      <c r="EEE24" s="13"/>
      <c r="EEF24" s="13"/>
      <c r="EEG24" s="13"/>
      <c r="EEH24" s="13"/>
      <c r="EEI24" s="13"/>
      <c r="EEJ24" s="13"/>
      <c r="EEK24" s="13"/>
      <c r="EEL24" s="13"/>
      <c r="EEM24" s="13"/>
      <c r="EEN24" s="13"/>
      <c r="EEO24" s="13"/>
      <c r="EEP24" s="13"/>
      <c r="EEQ24" s="13"/>
      <c r="EER24" s="13"/>
      <c r="EES24" s="13"/>
      <c r="EET24" s="13"/>
      <c r="EEU24" s="13"/>
      <c r="EEV24" s="13"/>
      <c r="EEW24" s="13"/>
      <c r="EEX24" s="13"/>
      <c r="EEY24" s="13"/>
      <c r="EEZ24" s="13"/>
      <c r="EFA24" s="13"/>
      <c r="EFB24" s="13"/>
      <c r="EFC24" s="13"/>
      <c r="EFD24" s="13"/>
      <c r="EFE24" s="13"/>
      <c r="EFF24" s="13"/>
      <c r="EFG24" s="13"/>
      <c r="EFH24" s="13"/>
      <c r="EFI24" s="13"/>
      <c r="EFJ24" s="13"/>
      <c r="EFK24" s="13"/>
      <c r="EFL24" s="13"/>
      <c r="EFM24" s="13"/>
      <c r="EFN24" s="13"/>
      <c r="EFO24" s="13"/>
      <c r="EFP24" s="13"/>
      <c r="EFQ24" s="13"/>
      <c r="EFR24" s="13"/>
      <c r="EFS24" s="13"/>
      <c r="EFT24" s="13"/>
      <c r="EFU24" s="13"/>
      <c r="EFV24" s="13"/>
      <c r="EFW24" s="13"/>
      <c r="EFX24" s="13"/>
      <c r="EFY24" s="13"/>
      <c r="EFZ24" s="13"/>
      <c r="EGA24" s="13"/>
      <c r="EGB24" s="13"/>
      <c r="EGC24" s="13"/>
      <c r="EGD24" s="13"/>
      <c r="EGE24" s="13"/>
      <c r="EGF24" s="13"/>
      <c r="EGG24" s="13"/>
      <c r="EGH24" s="13"/>
      <c r="EGI24" s="13"/>
      <c r="EGJ24" s="13"/>
      <c r="EGK24" s="13"/>
      <c r="EGL24" s="13"/>
      <c r="EGM24" s="13"/>
      <c r="EGN24" s="13"/>
      <c r="EGO24" s="13"/>
      <c r="EGP24" s="13"/>
      <c r="EGQ24" s="13"/>
      <c r="EGR24" s="13"/>
      <c r="EGS24" s="13"/>
      <c r="EGT24" s="13"/>
      <c r="EGU24" s="13"/>
      <c r="EGV24" s="13"/>
      <c r="EGW24" s="13"/>
      <c r="EGX24" s="13"/>
      <c r="EGY24" s="13"/>
      <c r="EGZ24" s="13"/>
      <c r="EHA24" s="13"/>
      <c r="EHB24" s="13"/>
      <c r="EHC24" s="13"/>
      <c r="EHD24" s="13"/>
      <c r="EHE24" s="13"/>
      <c r="EHF24" s="13"/>
      <c r="EHG24" s="13"/>
      <c r="EHH24" s="13"/>
      <c r="EHI24" s="13"/>
      <c r="EHJ24" s="13"/>
      <c r="EHK24" s="13"/>
      <c r="EHL24" s="13"/>
      <c r="EHM24" s="13"/>
      <c r="EHN24" s="13"/>
      <c r="EHO24" s="13"/>
      <c r="EHP24" s="13"/>
      <c r="EHQ24" s="13"/>
      <c r="EHR24" s="13"/>
      <c r="EHS24" s="13"/>
      <c r="EHT24" s="13"/>
      <c r="EHU24" s="13"/>
      <c r="EHV24" s="13"/>
      <c r="EHW24" s="13"/>
      <c r="EHX24" s="13"/>
      <c r="EHY24" s="13"/>
      <c r="EHZ24" s="13"/>
      <c r="EIA24" s="13"/>
      <c r="EIB24" s="13"/>
      <c r="EIC24" s="13"/>
      <c r="EID24" s="13"/>
      <c r="EIE24" s="13"/>
      <c r="EIF24" s="13"/>
      <c r="EIG24" s="13"/>
      <c r="EIH24" s="13"/>
      <c r="EII24" s="13"/>
      <c r="EIJ24" s="13"/>
      <c r="EIK24" s="13"/>
      <c r="EIL24" s="13"/>
      <c r="EIM24" s="13"/>
      <c r="EIN24" s="13"/>
      <c r="EIO24" s="13"/>
      <c r="EIP24" s="13"/>
      <c r="EIQ24" s="13"/>
      <c r="EIR24" s="13"/>
      <c r="EIS24" s="13"/>
      <c r="EIT24" s="13"/>
      <c r="EIU24" s="13"/>
      <c r="EIV24" s="13"/>
      <c r="EIW24" s="13"/>
      <c r="EIX24" s="13"/>
      <c r="EIY24" s="13"/>
      <c r="EIZ24" s="13"/>
      <c r="EJA24" s="13"/>
      <c r="EJB24" s="13"/>
      <c r="EJC24" s="13"/>
      <c r="EJD24" s="13"/>
      <c r="EJE24" s="13"/>
      <c r="EJF24" s="13"/>
      <c r="EJG24" s="13"/>
      <c r="EJH24" s="13"/>
      <c r="EJI24" s="13"/>
      <c r="EJJ24" s="13"/>
      <c r="EJK24" s="13"/>
      <c r="EJL24" s="13"/>
      <c r="EJM24" s="13"/>
      <c r="EJN24" s="13"/>
      <c r="EJO24" s="13"/>
      <c r="EJP24" s="13"/>
      <c r="EJQ24" s="13"/>
      <c r="EJR24" s="13"/>
      <c r="EJS24" s="13"/>
      <c r="EJT24" s="13"/>
      <c r="EJU24" s="13"/>
      <c r="EJV24" s="13"/>
      <c r="EJW24" s="13"/>
      <c r="EJX24" s="13"/>
      <c r="EJY24" s="13"/>
      <c r="EJZ24" s="13"/>
      <c r="EKA24" s="13"/>
      <c r="EKB24" s="13"/>
      <c r="EKC24" s="13"/>
      <c r="EKD24" s="13"/>
      <c r="EKE24" s="13"/>
      <c r="EKF24" s="13"/>
      <c r="EKG24" s="13"/>
      <c r="EKH24" s="13"/>
      <c r="EKI24" s="13"/>
      <c r="EKJ24" s="13"/>
      <c r="EKK24" s="13"/>
      <c r="EKL24" s="13"/>
      <c r="EKM24" s="13"/>
      <c r="EKN24" s="13"/>
      <c r="EKO24" s="13"/>
      <c r="EKP24" s="13"/>
      <c r="EKQ24" s="13"/>
      <c r="EKR24" s="13"/>
      <c r="EKS24" s="13"/>
      <c r="EKT24" s="13"/>
      <c r="EKU24" s="13"/>
      <c r="EKV24" s="13"/>
      <c r="EKW24" s="13"/>
      <c r="EKX24" s="13"/>
      <c r="EKY24" s="13"/>
      <c r="EKZ24" s="13"/>
      <c r="ELA24" s="13"/>
      <c r="ELB24" s="13"/>
      <c r="ELC24" s="13"/>
      <c r="ELD24" s="13"/>
      <c r="ELE24" s="13"/>
      <c r="ELF24" s="13"/>
      <c r="ELG24" s="13"/>
      <c r="ELH24" s="13"/>
      <c r="ELI24" s="13"/>
      <c r="ELJ24" s="13"/>
      <c r="ELK24" s="13"/>
      <c r="ELL24" s="13"/>
      <c r="ELM24" s="13"/>
      <c r="ELN24" s="13"/>
      <c r="ELO24" s="13"/>
      <c r="ELP24" s="13"/>
      <c r="ELQ24" s="13"/>
      <c r="ELR24" s="13"/>
      <c r="ELS24" s="13"/>
      <c r="ELT24" s="13"/>
      <c r="ELU24" s="13"/>
      <c r="ELV24" s="13"/>
      <c r="ELW24" s="13"/>
      <c r="ELX24" s="13"/>
      <c r="ELY24" s="13"/>
      <c r="ELZ24" s="13"/>
      <c r="EMA24" s="13"/>
      <c r="EMB24" s="13"/>
      <c r="EMC24" s="13"/>
      <c r="EMD24" s="13"/>
      <c r="EME24" s="13"/>
      <c r="EMF24" s="13"/>
      <c r="EMG24" s="13"/>
      <c r="EMH24" s="13"/>
      <c r="EMI24" s="13"/>
      <c r="EMJ24" s="13"/>
      <c r="EMK24" s="13"/>
      <c r="EML24" s="13"/>
      <c r="EMM24" s="13"/>
      <c r="EMN24" s="13"/>
      <c r="EMO24" s="13"/>
      <c r="EMP24" s="13"/>
      <c r="EMQ24" s="13"/>
      <c r="EMR24" s="13"/>
      <c r="EMS24" s="13"/>
      <c r="EMT24" s="13"/>
      <c r="EMU24" s="13"/>
      <c r="EMV24" s="13"/>
      <c r="EMW24" s="13"/>
      <c r="EMX24" s="13"/>
      <c r="EMY24" s="13"/>
      <c r="EMZ24" s="13"/>
      <c r="ENA24" s="13"/>
      <c r="ENB24" s="13"/>
      <c r="ENC24" s="13"/>
      <c r="END24" s="13"/>
      <c r="ENE24" s="13"/>
      <c r="ENF24" s="13"/>
      <c r="ENG24" s="13"/>
      <c r="ENH24" s="13"/>
      <c r="ENI24" s="13"/>
      <c r="ENJ24" s="13"/>
      <c r="ENK24" s="13"/>
      <c r="ENL24" s="13"/>
      <c r="ENM24" s="13"/>
      <c r="ENN24" s="13"/>
      <c r="ENO24" s="13"/>
      <c r="ENP24" s="13"/>
      <c r="ENQ24" s="13"/>
      <c r="ENR24" s="13"/>
      <c r="ENS24" s="13"/>
      <c r="ENT24" s="13"/>
      <c r="ENU24" s="13"/>
      <c r="ENV24" s="13"/>
      <c r="ENW24" s="13"/>
      <c r="ENX24" s="13"/>
      <c r="ENY24" s="13"/>
      <c r="ENZ24" s="13"/>
      <c r="EOA24" s="13"/>
      <c r="EOB24" s="13"/>
      <c r="EOC24" s="13"/>
      <c r="EOD24" s="13"/>
      <c r="EOE24" s="13"/>
      <c r="EOF24" s="13"/>
      <c r="EOG24" s="13"/>
      <c r="EOH24" s="13"/>
      <c r="EOI24" s="13"/>
      <c r="EOJ24" s="13"/>
      <c r="EOK24" s="13"/>
      <c r="EOL24" s="13"/>
      <c r="EOM24" s="13"/>
      <c r="EON24" s="13"/>
      <c r="EOO24" s="13"/>
      <c r="EOP24" s="13"/>
      <c r="EOQ24" s="13"/>
      <c r="EOR24" s="13"/>
      <c r="EOS24" s="13"/>
      <c r="EOT24" s="13"/>
      <c r="EOU24" s="13"/>
      <c r="EOV24" s="13"/>
      <c r="EOW24" s="13"/>
      <c r="EOX24" s="13"/>
      <c r="EOY24" s="13"/>
      <c r="EOZ24" s="13"/>
      <c r="EPA24" s="13"/>
      <c r="EPB24" s="13"/>
      <c r="EPC24" s="13"/>
      <c r="EPD24" s="13"/>
      <c r="EPE24" s="13"/>
      <c r="EPF24" s="13"/>
      <c r="EPG24" s="13"/>
      <c r="EPH24" s="13"/>
      <c r="EPI24" s="13"/>
      <c r="EPJ24" s="13"/>
      <c r="EPK24" s="13"/>
      <c r="EPL24" s="13"/>
      <c r="EPM24" s="13"/>
      <c r="EPN24" s="13"/>
      <c r="EPO24" s="13"/>
      <c r="EPP24" s="13"/>
      <c r="EPQ24" s="13"/>
      <c r="EPR24" s="13"/>
      <c r="EPS24" s="13"/>
      <c r="EPT24" s="13"/>
      <c r="EPU24" s="13"/>
      <c r="EPV24" s="13"/>
      <c r="EPW24" s="13"/>
      <c r="EPX24" s="13"/>
      <c r="EPY24" s="13"/>
      <c r="EPZ24" s="13"/>
      <c r="EQA24" s="13"/>
      <c r="EQB24" s="13"/>
      <c r="EQC24" s="13"/>
      <c r="EQD24" s="13"/>
      <c r="EQE24" s="13"/>
      <c r="EQF24" s="13"/>
      <c r="EQG24" s="13"/>
      <c r="EQH24" s="13"/>
      <c r="EQI24" s="13"/>
      <c r="EQJ24" s="13"/>
      <c r="EQK24" s="13"/>
      <c r="EQL24" s="13"/>
      <c r="EQM24" s="13"/>
      <c r="EQN24" s="13"/>
      <c r="EQO24" s="13"/>
      <c r="EQP24" s="13"/>
      <c r="EQQ24" s="13"/>
      <c r="EQR24" s="13"/>
      <c r="EQS24" s="13"/>
      <c r="EQT24" s="13"/>
      <c r="EQU24" s="13"/>
      <c r="EQV24" s="13"/>
      <c r="EQW24" s="13"/>
      <c r="EQX24" s="13"/>
      <c r="EQY24" s="13"/>
      <c r="EQZ24" s="13"/>
      <c r="ERA24" s="13"/>
      <c r="ERB24" s="13"/>
      <c r="ERC24" s="13"/>
      <c r="ERD24" s="13"/>
      <c r="ERE24" s="13"/>
      <c r="ERF24" s="13"/>
      <c r="ERG24" s="13"/>
      <c r="ERH24" s="13"/>
      <c r="ERI24" s="13"/>
      <c r="ERJ24" s="13"/>
      <c r="ERK24" s="13"/>
      <c r="ERL24" s="13"/>
      <c r="ERM24" s="13"/>
      <c r="ERN24" s="13"/>
      <c r="ERO24" s="13"/>
      <c r="ERP24" s="13"/>
      <c r="ERQ24" s="13"/>
      <c r="ERR24" s="13"/>
      <c r="ERS24" s="13"/>
      <c r="ERT24" s="13"/>
      <c r="ERU24" s="13"/>
      <c r="ERV24" s="13"/>
      <c r="ERW24" s="13"/>
      <c r="ERX24" s="13"/>
      <c r="ERY24" s="13"/>
      <c r="ERZ24" s="13"/>
      <c r="ESA24" s="13"/>
      <c r="ESB24" s="13"/>
      <c r="ESC24" s="13"/>
      <c r="ESD24" s="13"/>
      <c r="ESE24" s="13"/>
      <c r="ESF24" s="13"/>
      <c r="ESG24" s="13"/>
      <c r="ESH24" s="13"/>
      <c r="ESI24" s="13"/>
      <c r="ESJ24" s="13"/>
      <c r="ESK24" s="13"/>
      <c r="ESL24" s="13"/>
      <c r="ESM24" s="13"/>
      <c r="ESN24" s="13"/>
      <c r="ESO24" s="13"/>
      <c r="ESP24" s="13"/>
      <c r="ESQ24" s="13"/>
      <c r="ESR24" s="13"/>
      <c r="ESS24" s="13"/>
      <c r="EST24" s="13"/>
      <c r="ESU24" s="13"/>
      <c r="ESV24" s="13"/>
      <c r="ESW24" s="13"/>
      <c r="ESX24" s="13"/>
      <c r="ESY24" s="13"/>
      <c r="ESZ24" s="13"/>
      <c r="ETA24" s="13"/>
      <c r="ETB24" s="13"/>
      <c r="ETC24" s="13"/>
      <c r="ETD24" s="13"/>
      <c r="ETE24" s="13"/>
      <c r="ETF24" s="13"/>
      <c r="ETG24" s="13"/>
      <c r="ETH24" s="13"/>
      <c r="ETI24" s="13"/>
      <c r="ETJ24" s="13"/>
      <c r="ETK24" s="13"/>
      <c r="ETL24" s="13"/>
      <c r="ETM24" s="13"/>
      <c r="ETN24" s="13"/>
      <c r="ETO24" s="13"/>
      <c r="ETP24" s="13"/>
      <c r="ETQ24" s="13"/>
      <c r="ETR24" s="13"/>
      <c r="ETS24" s="13"/>
      <c r="ETT24" s="13"/>
      <c r="ETU24" s="13"/>
      <c r="ETV24" s="13"/>
      <c r="ETW24" s="13"/>
      <c r="ETX24" s="13"/>
      <c r="ETY24" s="13"/>
      <c r="ETZ24" s="13"/>
      <c r="EUA24" s="13"/>
      <c r="EUB24" s="13"/>
      <c r="EUC24" s="13"/>
      <c r="EUD24" s="13"/>
      <c r="EUE24" s="13"/>
      <c r="EUF24" s="13"/>
      <c r="EUG24" s="13"/>
      <c r="EUH24" s="13"/>
      <c r="EUI24" s="13"/>
      <c r="EUJ24" s="13"/>
      <c r="EUK24" s="13"/>
      <c r="EUL24" s="13"/>
      <c r="EUM24" s="13"/>
      <c r="EUN24" s="13"/>
      <c r="EUO24" s="13"/>
      <c r="EUP24" s="13"/>
      <c r="EUQ24" s="13"/>
      <c r="EUR24" s="13"/>
      <c r="EUS24" s="13"/>
      <c r="EUT24" s="13"/>
      <c r="EUU24" s="13"/>
      <c r="EUV24" s="13"/>
      <c r="EUW24" s="13"/>
      <c r="EUX24" s="13"/>
      <c r="EUY24" s="13"/>
      <c r="EUZ24" s="13"/>
      <c r="EVA24" s="13"/>
      <c r="EVB24" s="13"/>
      <c r="EVC24" s="13"/>
      <c r="EVD24" s="13"/>
      <c r="EVE24" s="13"/>
      <c r="EVF24" s="13"/>
      <c r="EVG24" s="13"/>
      <c r="EVH24" s="13"/>
      <c r="EVI24" s="13"/>
      <c r="EVJ24" s="13"/>
      <c r="EVK24" s="13"/>
      <c r="EVL24" s="13"/>
      <c r="EVM24" s="13"/>
      <c r="EVN24" s="13"/>
      <c r="EVO24" s="13"/>
      <c r="EVP24" s="13"/>
      <c r="EVQ24" s="13"/>
      <c r="EVR24" s="13"/>
      <c r="EVS24" s="13"/>
      <c r="EVT24" s="13"/>
      <c r="EVU24" s="13"/>
      <c r="EVV24" s="13"/>
      <c r="EVW24" s="13"/>
      <c r="EVX24" s="13"/>
      <c r="EVY24" s="13"/>
      <c r="EVZ24" s="13"/>
      <c r="EWA24" s="13"/>
      <c r="EWB24" s="13"/>
      <c r="EWC24" s="13"/>
      <c r="EWD24" s="13"/>
      <c r="EWE24" s="13"/>
      <c r="EWF24" s="13"/>
      <c r="EWG24" s="13"/>
      <c r="EWH24" s="13"/>
      <c r="EWI24" s="13"/>
      <c r="EWJ24" s="13"/>
      <c r="EWK24" s="13"/>
      <c r="EWL24" s="13"/>
      <c r="EWM24" s="13"/>
      <c r="EWN24" s="13"/>
      <c r="EWO24" s="13"/>
      <c r="EWP24" s="13"/>
      <c r="EWQ24" s="13"/>
      <c r="EWR24" s="13"/>
      <c r="EWS24" s="13"/>
      <c r="EWT24" s="13"/>
      <c r="EWU24" s="13"/>
      <c r="EWV24" s="13"/>
      <c r="EWW24" s="13"/>
      <c r="EWX24" s="13"/>
      <c r="EWY24" s="13"/>
      <c r="EWZ24" s="13"/>
      <c r="EXA24" s="13"/>
      <c r="EXB24" s="13"/>
      <c r="EXC24" s="13"/>
      <c r="EXD24" s="13"/>
      <c r="EXE24" s="13"/>
      <c r="EXF24" s="13"/>
      <c r="EXG24" s="13"/>
      <c r="EXH24" s="13"/>
      <c r="EXI24" s="13"/>
      <c r="EXJ24" s="13"/>
      <c r="EXK24" s="13"/>
      <c r="EXL24" s="13"/>
      <c r="EXM24" s="13"/>
      <c r="EXN24" s="13"/>
      <c r="EXO24" s="13"/>
      <c r="EXP24" s="13"/>
      <c r="EXQ24" s="13"/>
      <c r="EXR24" s="13"/>
      <c r="EXS24" s="13"/>
      <c r="EXT24" s="13"/>
      <c r="EXU24" s="13"/>
      <c r="EXV24" s="13"/>
      <c r="EXW24" s="13"/>
      <c r="EXX24" s="13"/>
      <c r="EXY24" s="13"/>
      <c r="EXZ24" s="13"/>
      <c r="EYA24" s="13"/>
      <c r="EYB24" s="13"/>
      <c r="EYC24" s="13"/>
      <c r="EYD24" s="13"/>
      <c r="EYE24" s="13"/>
      <c r="EYF24" s="13"/>
      <c r="EYG24" s="13"/>
      <c r="EYH24" s="13"/>
      <c r="EYI24" s="13"/>
      <c r="EYJ24" s="13"/>
      <c r="EYK24" s="13"/>
      <c r="EYL24" s="13"/>
      <c r="EYM24" s="13"/>
      <c r="EYN24" s="13"/>
      <c r="EYO24" s="13"/>
      <c r="EYP24" s="13"/>
      <c r="EYQ24" s="13"/>
      <c r="EYR24" s="13"/>
      <c r="EYS24" s="13"/>
      <c r="EYT24" s="13"/>
      <c r="EYU24" s="13"/>
      <c r="EYV24" s="13"/>
      <c r="EYW24" s="13"/>
      <c r="EYX24" s="13"/>
      <c r="EYY24" s="13"/>
      <c r="EYZ24" s="13"/>
      <c r="EZA24" s="13"/>
      <c r="EZB24" s="13"/>
      <c r="EZC24" s="13"/>
      <c r="EZD24" s="13"/>
      <c r="EZE24" s="13"/>
      <c r="EZF24" s="13"/>
      <c r="EZG24" s="13"/>
      <c r="EZH24" s="13"/>
      <c r="EZI24" s="13"/>
      <c r="EZJ24" s="13"/>
      <c r="EZK24" s="13"/>
      <c r="EZL24" s="13"/>
      <c r="EZM24" s="13"/>
      <c r="EZN24" s="13"/>
      <c r="EZO24" s="13"/>
      <c r="EZP24" s="13"/>
      <c r="EZQ24" s="13"/>
      <c r="EZR24" s="13"/>
      <c r="EZS24" s="13"/>
      <c r="EZT24" s="13"/>
      <c r="EZU24" s="13"/>
      <c r="EZV24" s="13"/>
      <c r="EZW24" s="13"/>
      <c r="EZX24" s="13"/>
      <c r="EZY24" s="13"/>
      <c r="EZZ24" s="13"/>
      <c r="FAA24" s="13"/>
      <c r="FAB24" s="13"/>
      <c r="FAC24" s="13"/>
      <c r="FAD24" s="13"/>
      <c r="FAE24" s="13"/>
      <c r="FAF24" s="13"/>
      <c r="FAG24" s="13"/>
      <c r="FAH24" s="13"/>
      <c r="FAI24" s="13"/>
      <c r="FAJ24" s="13"/>
      <c r="FAK24" s="13"/>
      <c r="FAL24" s="13"/>
      <c r="FAM24" s="13"/>
      <c r="FAN24" s="13"/>
      <c r="FAO24" s="13"/>
      <c r="FAP24" s="13"/>
      <c r="FAQ24" s="13"/>
      <c r="FAR24" s="13"/>
      <c r="FAS24" s="13"/>
      <c r="FAT24" s="13"/>
      <c r="FAU24" s="13"/>
      <c r="FAV24" s="13"/>
      <c r="FAW24" s="13"/>
      <c r="FAX24" s="13"/>
      <c r="FAY24" s="13"/>
      <c r="FAZ24" s="13"/>
      <c r="FBA24" s="13"/>
      <c r="FBB24" s="13"/>
      <c r="FBC24" s="13"/>
      <c r="FBD24" s="13"/>
      <c r="FBE24" s="13"/>
      <c r="FBF24" s="13"/>
      <c r="FBG24" s="13"/>
      <c r="FBH24" s="13"/>
      <c r="FBI24" s="13"/>
      <c r="FBJ24" s="13"/>
      <c r="FBK24" s="13"/>
      <c r="FBL24" s="13"/>
      <c r="FBM24" s="13"/>
      <c r="FBN24" s="13"/>
      <c r="FBO24" s="13"/>
      <c r="FBP24" s="13"/>
      <c r="FBQ24" s="13"/>
      <c r="FBR24" s="13"/>
      <c r="FBS24" s="13"/>
      <c r="FBT24" s="13"/>
      <c r="FBU24" s="13"/>
      <c r="FBV24" s="13"/>
      <c r="FBW24" s="13"/>
      <c r="FBX24" s="13"/>
      <c r="FBY24" s="13"/>
      <c r="FBZ24" s="13"/>
      <c r="FCA24" s="13"/>
      <c r="FCB24" s="13"/>
      <c r="FCC24" s="13"/>
      <c r="FCD24" s="13"/>
      <c r="FCE24" s="13"/>
      <c r="FCF24" s="13"/>
      <c r="FCG24" s="13"/>
      <c r="FCH24" s="13"/>
      <c r="FCI24" s="13"/>
      <c r="FCJ24" s="13"/>
      <c r="FCK24" s="13"/>
      <c r="FCL24" s="13"/>
      <c r="FCM24" s="13"/>
      <c r="FCN24" s="13"/>
      <c r="FCO24" s="13"/>
      <c r="FCP24" s="13"/>
      <c r="FCQ24" s="13"/>
      <c r="FCR24" s="13"/>
      <c r="FCS24" s="13"/>
      <c r="FCT24" s="13"/>
      <c r="FCU24" s="13"/>
      <c r="FCV24" s="13"/>
      <c r="FCW24" s="13"/>
      <c r="FCX24" s="13"/>
      <c r="FCY24" s="13"/>
      <c r="FCZ24" s="13"/>
      <c r="FDA24" s="13"/>
      <c r="FDB24" s="13"/>
      <c r="FDC24" s="13"/>
      <c r="FDD24" s="13"/>
      <c r="FDE24" s="13"/>
      <c r="FDF24" s="13"/>
      <c r="FDG24" s="13"/>
      <c r="FDH24" s="13"/>
      <c r="FDI24" s="13"/>
      <c r="FDJ24" s="13"/>
      <c r="FDK24" s="13"/>
      <c r="FDL24" s="13"/>
      <c r="FDM24" s="13"/>
      <c r="FDN24" s="13"/>
      <c r="FDO24" s="13"/>
      <c r="FDP24" s="13"/>
      <c r="FDQ24" s="13"/>
      <c r="FDR24" s="13"/>
      <c r="FDS24" s="13"/>
      <c r="FDT24" s="13"/>
      <c r="FDU24" s="13"/>
      <c r="FDV24" s="13"/>
      <c r="FDW24" s="13"/>
      <c r="FDX24" s="13"/>
      <c r="FDY24" s="13"/>
      <c r="FDZ24" s="13"/>
      <c r="FEA24" s="13"/>
      <c r="FEB24" s="13"/>
      <c r="FEC24" s="13"/>
      <c r="FED24" s="13"/>
      <c r="FEE24" s="13"/>
      <c r="FEF24" s="13"/>
      <c r="FEG24" s="13"/>
      <c r="FEH24" s="13"/>
      <c r="FEI24" s="13"/>
      <c r="FEJ24" s="13"/>
      <c r="FEK24" s="13"/>
      <c r="FEL24" s="13"/>
      <c r="FEM24" s="13"/>
      <c r="FEN24" s="13"/>
      <c r="FEO24" s="13"/>
      <c r="FEP24" s="13"/>
      <c r="FEQ24" s="13"/>
      <c r="FER24" s="13"/>
      <c r="FES24" s="13"/>
      <c r="FET24" s="13"/>
      <c r="FEU24" s="13"/>
      <c r="FEV24" s="13"/>
      <c r="FEW24" s="13"/>
      <c r="FEX24" s="13"/>
      <c r="FEY24" s="13"/>
      <c r="FEZ24" s="13"/>
      <c r="FFA24" s="13"/>
      <c r="FFB24" s="13"/>
      <c r="FFC24" s="13"/>
      <c r="FFD24" s="13"/>
      <c r="FFE24" s="13"/>
      <c r="FFF24" s="13"/>
      <c r="FFG24" s="13"/>
      <c r="FFH24" s="13"/>
      <c r="FFI24" s="13"/>
      <c r="FFJ24" s="13"/>
      <c r="FFK24" s="13"/>
      <c r="FFL24" s="13"/>
      <c r="FFM24" s="13"/>
      <c r="FFN24" s="13"/>
      <c r="FFO24" s="13"/>
      <c r="FFP24" s="13"/>
      <c r="FFQ24" s="13"/>
      <c r="FFR24" s="13"/>
      <c r="FFS24" s="13"/>
      <c r="FFT24" s="13"/>
      <c r="FFU24" s="13"/>
      <c r="FFV24" s="13"/>
      <c r="FFW24" s="13"/>
      <c r="FFX24" s="13"/>
      <c r="FFY24" s="13"/>
      <c r="FFZ24" s="13"/>
      <c r="FGA24" s="13"/>
      <c r="FGB24" s="13"/>
      <c r="FGC24" s="13"/>
      <c r="FGD24" s="13"/>
      <c r="FGE24" s="13"/>
      <c r="FGF24" s="13"/>
      <c r="FGG24" s="13"/>
      <c r="FGH24" s="13"/>
      <c r="FGI24" s="13"/>
      <c r="FGJ24" s="13"/>
      <c r="FGK24" s="13"/>
      <c r="FGL24" s="13"/>
      <c r="FGM24" s="13"/>
      <c r="FGN24" s="13"/>
      <c r="FGO24" s="13"/>
      <c r="FGP24" s="13"/>
      <c r="FGQ24" s="13"/>
      <c r="FGR24" s="13"/>
      <c r="FGS24" s="13"/>
      <c r="FGT24" s="13"/>
      <c r="FGU24" s="13"/>
      <c r="FGV24" s="13"/>
      <c r="FGW24" s="13"/>
      <c r="FGX24" s="13"/>
      <c r="FGY24" s="13"/>
      <c r="FGZ24" s="13"/>
      <c r="FHA24" s="13"/>
      <c r="FHB24" s="13"/>
      <c r="FHC24" s="13"/>
      <c r="FHD24" s="13"/>
      <c r="FHE24" s="13"/>
      <c r="FHF24" s="13"/>
      <c r="FHG24" s="13"/>
      <c r="FHH24" s="13"/>
      <c r="FHI24" s="13"/>
      <c r="FHJ24" s="13"/>
      <c r="FHK24" s="13"/>
      <c r="FHL24" s="13"/>
      <c r="FHM24" s="13"/>
      <c r="FHN24" s="13"/>
      <c r="FHO24" s="13"/>
      <c r="FHP24" s="13"/>
      <c r="FHQ24" s="13"/>
      <c r="FHR24" s="13"/>
      <c r="FHS24" s="13"/>
      <c r="FHT24" s="13"/>
      <c r="FHU24" s="13"/>
      <c r="FHV24" s="13"/>
      <c r="FHW24" s="13"/>
      <c r="FHX24" s="13"/>
      <c r="FHY24" s="13"/>
      <c r="FHZ24" s="13"/>
      <c r="FIA24" s="13"/>
      <c r="FIB24" s="13"/>
      <c r="FIC24" s="13"/>
      <c r="FID24" s="13"/>
      <c r="FIE24" s="13"/>
      <c r="FIF24" s="13"/>
      <c r="FIG24" s="13"/>
      <c r="FIH24" s="13"/>
      <c r="FII24" s="13"/>
      <c r="FIJ24" s="13"/>
      <c r="FIK24" s="13"/>
      <c r="FIL24" s="13"/>
      <c r="FIM24" s="13"/>
      <c r="FIN24" s="13"/>
      <c r="FIO24" s="13"/>
      <c r="FIP24" s="13"/>
      <c r="FIQ24" s="13"/>
      <c r="FIR24" s="13"/>
      <c r="FIS24" s="13"/>
      <c r="FIT24" s="13"/>
      <c r="FIU24" s="13"/>
      <c r="FIV24" s="13"/>
      <c r="FIW24" s="13"/>
      <c r="FIX24" s="13"/>
      <c r="FIY24" s="13"/>
      <c r="FIZ24" s="13"/>
      <c r="FJA24" s="13"/>
      <c r="FJB24" s="13"/>
      <c r="FJC24" s="13"/>
      <c r="FJD24" s="13"/>
      <c r="FJE24" s="13"/>
      <c r="FJF24" s="13"/>
      <c r="FJG24" s="13"/>
      <c r="FJH24" s="13"/>
      <c r="FJI24" s="13"/>
      <c r="FJJ24" s="13"/>
      <c r="FJK24" s="13"/>
      <c r="FJL24" s="13"/>
      <c r="FJM24" s="13"/>
      <c r="FJN24" s="13"/>
      <c r="FJO24" s="13"/>
      <c r="FJP24" s="13"/>
      <c r="FJQ24" s="13"/>
      <c r="FJR24" s="13"/>
      <c r="FJS24" s="13"/>
      <c r="FJT24" s="13"/>
      <c r="FJU24" s="13"/>
      <c r="FJV24" s="13"/>
      <c r="FJW24" s="13"/>
      <c r="FJX24" s="13"/>
      <c r="FJY24" s="13"/>
      <c r="FJZ24" s="13"/>
      <c r="FKA24" s="13"/>
      <c r="FKB24" s="13"/>
      <c r="FKC24" s="13"/>
      <c r="FKD24" s="13"/>
      <c r="FKE24" s="13"/>
      <c r="FKF24" s="13"/>
      <c r="FKG24" s="13"/>
      <c r="FKH24" s="13"/>
      <c r="FKI24" s="13"/>
      <c r="FKJ24" s="13"/>
      <c r="FKK24" s="13"/>
      <c r="FKL24" s="13"/>
      <c r="FKM24" s="13"/>
      <c r="FKN24" s="13"/>
      <c r="FKO24" s="13"/>
      <c r="FKP24" s="13"/>
      <c r="FKQ24" s="13"/>
      <c r="FKR24" s="13"/>
      <c r="FKS24" s="13"/>
      <c r="FKT24" s="13"/>
      <c r="FKU24" s="13"/>
      <c r="FKV24" s="13"/>
      <c r="FKW24" s="13"/>
      <c r="FKX24" s="13"/>
      <c r="FKY24" s="13"/>
      <c r="FKZ24" s="13"/>
      <c r="FLA24" s="13"/>
      <c r="FLB24" s="13"/>
      <c r="FLC24" s="13"/>
      <c r="FLD24" s="13"/>
      <c r="FLE24" s="13"/>
      <c r="FLF24" s="13"/>
      <c r="FLG24" s="13"/>
      <c r="FLH24" s="13"/>
      <c r="FLI24" s="13"/>
      <c r="FLJ24" s="13"/>
      <c r="FLK24" s="13"/>
      <c r="FLL24" s="13"/>
      <c r="FLM24" s="13"/>
      <c r="FLN24" s="13"/>
      <c r="FLO24" s="13"/>
      <c r="FLP24" s="13"/>
      <c r="FLQ24" s="13"/>
      <c r="FLR24" s="13"/>
      <c r="FLS24" s="13"/>
      <c r="FLT24" s="13"/>
      <c r="FLU24" s="13"/>
      <c r="FLV24" s="13"/>
      <c r="FLW24" s="13"/>
      <c r="FLX24" s="13"/>
      <c r="FLY24" s="13"/>
      <c r="FLZ24" s="13"/>
      <c r="FMA24" s="13"/>
      <c r="FMB24" s="13"/>
      <c r="FMC24" s="13"/>
      <c r="FMD24" s="13"/>
      <c r="FME24" s="13"/>
      <c r="FMF24" s="13"/>
      <c r="FMG24" s="13"/>
      <c r="FMH24" s="13"/>
      <c r="FMI24" s="13"/>
      <c r="FMJ24" s="13"/>
      <c r="FMK24" s="13"/>
      <c r="FML24" s="13"/>
      <c r="FMM24" s="13"/>
      <c r="FMN24" s="13"/>
      <c r="FMO24" s="13"/>
      <c r="FMP24" s="13"/>
      <c r="FMQ24" s="13"/>
      <c r="FMR24" s="13"/>
      <c r="FMS24" s="13"/>
      <c r="FMT24" s="13"/>
      <c r="FMU24" s="13"/>
      <c r="FMV24" s="13"/>
      <c r="FMW24" s="13"/>
      <c r="FMX24" s="13"/>
      <c r="FMY24" s="13"/>
      <c r="FMZ24" s="13"/>
      <c r="FNA24" s="13"/>
      <c r="FNB24" s="13"/>
      <c r="FNC24" s="13"/>
      <c r="FND24" s="13"/>
      <c r="FNE24" s="13"/>
      <c r="FNF24" s="13"/>
      <c r="FNG24" s="13"/>
      <c r="FNH24" s="13"/>
      <c r="FNI24" s="13"/>
      <c r="FNJ24" s="13"/>
      <c r="FNK24" s="13"/>
      <c r="FNL24" s="13"/>
      <c r="FNM24" s="13"/>
      <c r="FNN24" s="13"/>
      <c r="FNO24" s="13"/>
      <c r="FNP24" s="13"/>
      <c r="FNQ24" s="13"/>
      <c r="FNR24" s="13"/>
      <c r="FNS24" s="13"/>
      <c r="FNT24" s="13"/>
      <c r="FNU24" s="13"/>
      <c r="FNV24" s="13"/>
      <c r="FNW24" s="13"/>
      <c r="FNX24" s="13"/>
      <c r="FNY24" s="13"/>
      <c r="FNZ24" s="13"/>
      <c r="FOA24" s="13"/>
      <c r="FOB24" s="13"/>
      <c r="FOC24" s="13"/>
      <c r="FOD24" s="13"/>
      <c r="FOE24" s="13"/>
      <c r="FOF24" s="13"/>
      <c r="FOG24" s="13"/>
      <c r="FOH24" s="13"/>
      <c r="FOI24" s="13"/>
      <c r="FOJ24" s="13"/>
      <c r="FOK24" s="13"/>
      <c r="FOL24" s="13"/>
      <c r="FOM24" s="13"/>
      <c r="FON24" s="13"/>
      <c r="FOO24" s="13"/>
      <c r="FOP24" s="13"/>
      <c r="FOQ24" s="13"/>
      <c r="FOR24" s="13"/>
      <c r="FOS24" s="13"/>
      <c r="FOT24" s="13"/>
      <c r="FOU24" s="13"/>
      <c r="FOV24" s="13"/>
      <c r="FOW24" s="13"/>
      <c r="FOX24" s="13"/>
      <c r="FOY24" s="13"/>
      <c r="FOZ24" s="13"/>
      <c r="FPA24" s="13"/>
      <c r="FPB24" s="13"/>
      <c r="FPC24" s="13"/>
      <c r="FPD24" s="13"/>
      <c r="FPE24" s="13"/>
      <c r="FPF24" s="13"/>
      <c r="FPG24" s="13"/>
      <c r="FPH24" s="13"/>
      <c r="FPI24" s="13"/>
      <c r="FPJ24" s="13"/>
      <c r="FPK24" s="13"/>
      <c r="FPL24" s="13"/>
      <c r="FPM24" s="13"/>
      <c r="FPN24" s="13"/>
      <c r="FPO24" s="13"/>
      <c r="FPP24" s="13"/>
      <c r="FPQ24" s="13"/>
      <c r="FPR24" s="13"/>
      <c r="FPS24" s="13"/>
      <c r="FPT24" s="13"/>
      <c r="FPU24" s="13"/>
      <c r="FPV24" s="13"/>
      <c r="FPW24" s="13"/>
      <c r="FPX24" s="13"/>
      <c r="FPY24" s="13"/>
      <c r="FPZ24" s="13"/>
      <c r="FQA24" s="13"/>
      <c r="FQB24" s="13"/>
      <c r="FQC24" s="13"/>
      <c r="FQD24" s="13"/>
      <c r="FQE24" s="13"/>
      <c r="FQF24" s="13"/>
      <c r="FQG24" s="13"/>
      <c r="FQH24" s="13"/>
      <c r="FQI24" s="13"/>
      <c r="FQJ24" s="13"/>
      <c r="FQK24" s="13"/>
      <c r="FQL24" s="13"/>
      <c r="FQM24" s="13"/>
      <c r="FQN24" s="13"/>
      <c r="FQO24" s="13"/>
      <c r="FQP24" s="13"/>
      <c r="FQQ24" s="13"/>
      <c r="FQR24" s="13"/>
      <c r="FQS24" s="13"/>
      <c r="FQT24" s="13"/>
      <c r="FQU24" s="13"/>
      <c r="FQV24" s="13"/>
      <c r="FQW24" s="13"/>
      <c r="FQX24" s="13"/>
      <c r="FQY24" s="13"/>
      <c r="FQZ24" s="13"/>
      <c r="FRA24" s="13"/>
      <c r="FRB24" s="13"/>
      <c r="FRC24" s="13"/>
      <c r="FRD24" s="13"/>
      <c r="FRE24" s="13"/>
      <c r="FRF24" s="13"/>
      <c r="FRG24" s="13"/>
      <c r="FRH24" s="13"/>
      <c r="FRI24" s="13"/>
      <c r="FRJ24" s="13"/>
      <c r="FRK24" s="13"/>
      <c r="FRL24" s="13"/>
      <c r="FRM24" s="13"/>
      <c r="FRN24" s="13"/>
      <c r="FRO24" s="13"/>
      <c r="FRP24" s="13"/>
      <c r="FRQ24" s="13"/>
      <c r="FRR24" s="13"/>
      <c r="FRS24" s="13"/>
      <c r="FRT24" s="13"/>
      <c r="FRU24" s="13"/>
      <c r="FRV24" s="13"/>
      <c r="FRW24" s="13"/>
      <c r="FRX24" s="13"/>
      <c r="FRY24" s="13"/>
      <c r="FRZ24" s="13"/>
      <c r="FSA24" s="13"/>
      <c r="FSB24" s="13"/>
      <c r="FSC24" s="13"/>
    </row>
    <row r="25" spans="1:4553" s="51" customFormat="1">
      <c r="A25" s="45" t="s">
        <v>123</v>
      </c>
      <c r="B25" s="39"/>
      <c r="C25" s="47">
        <f>0.1*Revenue</f>
        <v>0</v>
      </c>
      <c r="D25" s="47">
        <f>0.1*Revenue</f>
        <v>0</v>
      </c>
      <c r="E25" s="47">
        <f>0.1*Revenue</f>
        <v>0</v>
      </c>
      <c r="F25" s="47">
        <f>0.1*Revenue</f>
        <v>0</v>
      </c>
      <c r="G25" s="48">
        <f>SUM(C25:F25)</f>
        <v>0</v>
      </c>
      <c r="H25" s="47">
        <f>0.1*Revenue</f>
        <v>0</v>
      </c>
      <c r="I25" s="47">
        <f>0.1*Revenue</f>
        <v>0</v>
      </c>
      <c r="J25" s="47">
        <f>0.1*Revenue</f>
        <v>0</v>
      </c>
      <c r="K25" s="47">
        <f>0.1*Revenue</f>
        <v>0</v>
      </c>
      <c r="L25" s="48">
        <f>SUM(H25:K25)</f>
        <v>0</v>
      </c>
      <c r="M25" s="47">
        <f>0.1*Revenue</f>
        <v>0</v>
      </c>
      <c r="N25" s="47">
        <f>0.1*Revenue</f>
        <v>0</v>
      </c>
      <c r="O25" s="47">
        <f>0.1*Revenue</f>
        <v>0</v>
      </c>
      <c r="P25" s="47">
        <f>0.1*Revenue</f>
        <v>0</v>
      </c>
      <c r="Q25" s="48">
        <f>SUM(M25:P25)</f>
        <v>0</v>
      </c>
      <c r="R25" s="47">
        <f>0.1*Revenue</f>
        <v>0</v>
      </c>
      <c r="S25" s="47">
        <f>0.1*Revenue</f>
        <v>0</v>
      </c>
      <c r="T25" s="47">
        <f>0.1*Revenue</f>
        <v>0</v>
      </c>
      <c r="U25" s="47">
        <f>0.1*Revenue</f>
        <v>0</v>
      </c>
      <c r="V25" s="48">
        <f>SUM(R25:U25)</f>
        <v>0</v>
      </c>
      <c r="W25" s="47">
        <f>0.1*Revenue</f>
        <v>0</v>
      </c>
      <c r="X25" s="47">
        <f>0.1*Revenue</f>
        <v>0</v>
      </c>
      <c r="Y25" s="47">
        <f>0.1*Revenue</f>
        <v>0</v>
      </c>
      <c r="Z25" s="47">
        <f>0.1*Revenue</f>
        <v>0</v>
      </c>
      <c r="AA25" s="48">
        <f>SUM(W25:Z25)</f>
        <v>0</v>
      </c>
      <c r="AB25" s="64">
        <f>AB26*Revenue</f>
        <v>0</v>
      </c>
      <c r="AC25" s="64">
        <f>AC26*Revenue</f>
        <v>0</v>
      </c>
      <c r="AD25" s="64">
        <f>AD26*Revenue</f>
        <v>0</v>
      </c>
      <c r="AE25" s="64">
        <f>AE26*Revenue</f>
        <v>0</v>
      </c>
      <c r="AF25" s="48">
        <f>SUM(AB25:AE25)</f>
        <v>0</v>
      </c>
      <c r="AG25" s="65">
        <f>AG26*Revenue</f>
        <v>0</v>
      </c>
      <c r="AH25" s="65">
        <f>AH26*Revenue</f>
        <v>0</v>
      </c>
      <c r="AI25" s="65">
        <f>AI26*Revenue</f>
        <v>0</v>
      </c>
      <c r="AJ25" s="65">
        <f>AJ26*Revenue</f>
        <v>0</v>
      </c>
      <c r="AK25" s="27"/>
      <c r="AL25" s="282"/>
      <c r="AM25" s="27"/>
      <c r="AN25" s="27"/>
      <c r="AO25" s="27"/>
      <c r="AP25" s="27"/>
      <c r="AQ25" s="27"/>
      <c r="AR25" s="27"/>
      <c r="AS25" s="27"/>
      <c r="AT25" s="27"/>
      <c r="AU25" s="27"/>
      <c r="AV25" s="27"/>
      <c r="AW25" s="27"/>
      <c r="AX25" s="27"/>
      <c r="AY25" s="27"/>
      <c r="AZ25" s="27"/>
      <c r="BA25" s="27"/>
      <c r="BB25" s="27"/>
      <c r="BC25" s="27"/>
      <c r="BD25" s="27"/>
      <c r="BE25" s="27"/>
      <c r="BF25" s="27"/>
      <c r="BG25" s="27"/>
      <c r="BH25" s="27"/>
      <c r="BI25" s="27"/>
      <c r="BJ25" s="27"/>
      <c r="BK25" s="27"/>
      <c r="BL25" s="27"/>
      <c r="BM25" s="27"/>
      <c r="BN25" s="27"/>
      <c r="BO25" s="27"/>
      <c r="BP25" s="27"/>
      <c r="BQ25" s="27"/>
      <c r="BR25" s="27"/>
      <c r="BS25" s="27"/>
      <c r="BT25" s="27"/>
      <c r="BU25" s="27"/>
      <c r="BV25" s="27"/>
      <c r="BW25" s="27"/>
      <c r="BX25" s="27"/>
      <c r="BY25" s="27"/>
      <c r="BZ25" s="27"/>
      <c r="CA25" s="27"/>
      <c r="CB25" s="27"/>
      <c r="CC25" s="27"/>
      <c r="CD25" s="27"/>
      <c r="CE25" s="27"/>
      <c r="CF25" s="27"/>
      <c r="CG25" s="27"/>
      <c r="CH25" s="27"/>
      <c r="CI25" s="27"/>
      <c r="CJ25" s="27"/>
      <c r="CK25" s="27"/>
      <c r="CL25" s="27"/>
      <c r="CM25" s="27"/>
      <c r="CN25" s="27"/>
      <c r="CO25" s="27"/>
      <c r="CP25" s="27"/>
      <c r="CQ25" s="27"/>
      <c r="CR25" s="27"/>
      <c r="CS25" s="27"/>
      <c r="CT25" s="27"/>
      <c r="CU25" s="27"/>
      <c r="CV25" s="27"/>
      <c r="CW25" s="27"/>
      <c r="CX25" s="27"/>
      <c r="CY25" s="27"/>
      <c r="CZ25" s="27"/>
      <c r="DA25" s="27"/>
      <c r="DB25" s="27"/>
      <c r="DC25" s="27"/>
      <c r="DD25" s="27"/>
      <c r="DE25" s="27"/>
      <c r="DF25" s="27"/>
      <c r="DG25" s="27"/>
      <c r="DH25" s="27"/>
      <c r="DI25" s="27"/>
      <c r="DJ25" s="27"/>
      <c r="DK25" s="27"/>
      <c r="DL25" s="27"/>
      <c r="DM25" s="27"/>
      <c r="DN25" s="27"/>
      <c r="DO25" s="27"/>
      <c r="DP25" s="27"/>
      <c r="DQ25" s="27"/>
      <c r="DR25" s="27"/>
      <c r="DS25" s="27"/>
      <c r="DT25" s="27"/>
      <c r="DU25" s="27"/>
      <c r="DV25" s="27"/>
      <c r="DW25" s="27"/>
      <c r="DX25" s="27"/>
      <c r="DY25" s="27"/>
      <c r="DZ25" s="27"/>
      <c r="EA25" s="27"/>
      <c r="EB25" s="27"/>
      <c r="EC25" s="27"/>
      <c r="ED25" s="27"/>
      <c r="EE25" s="27"/>
      <c r="EF25" s="27"/>
      <c r="EG25" s="27"/>
      <c r="EH25" s="27"/>
      <c r="EI25" s="27"/>
      <c r="EJ25" s="27"/>
      <c r="EK25" s="27"/>
      <c r="EL25" s="27"/>
      <c r="EM25" s="27"/>
      <c r="EN25" s="27"/>
      <c r="EO25" s="27"/>
      <c r="EP25" s="27"/>
      <c r="EQ25" s="27"/>
      <c r="ER25" s="27"/>
      <c r="ES25" s="27"/>
      <c r="ET25" s="27"/>
      <c r="EU25" s="27"/>
      <c r="EV25" s="27"/>
      <c r="EW25" s="27"/>
      <c r="EX25" s="27"/>
      <c r="EY25" s="27"/>
      <c r="EZ25" s="27"/>
      <c r="FA25" s="27"/>
      <c r="FB25" s="27"/>
      <c r="FC25" s="27"/>
      <c r="FD25" s="27"/>
      <c r="FE25" s="27"/>
      <c r="FF25" s="27"/>
      <c r="FG25" s="27"/>
      <c r="FH25" s="27"/>
      <c r="FI25" s="27"/>
      <c r="FJ25" s="27"/>
      <c r="FK25" s="27"/>
      <c r="FL25" s="27"/>
      <c r="FM25" s="27"/>
      <c r="FN25" s="27"/>
      <c r="FO25" s="27"/>
      <c r="FP25" s="27"/>
      <c r="FQ25" s="27"/>
      <c r="FR25" s="27"/>
      <c r="FS25" s="27"/>
      <c r="FT25" s="27"/>
      <c r="FU25" s="27"/>
      <c r="FV25" s="27"/>
      <c r="FW25" s="27"/>
      <c r="FX25" s="27"/>
      <c r="FY25" s="27"/>
      <c r="FZ25" s="27"/>
      <c r="GA25" s="27"/>
      <c r="GB25" s="27"/>
      <c r="GC25" s="27"/>
      <c r="GD25" s="27"/>
      <c r="GE25" s="27"/>
      <c r="GF25" s="27"/>
      <c r="GG25" s="27"/>
      <c r="GH25" s="27"/>
      <c r="GI25" s="27"/>
      <c r="GJ25" s="27"/>
      <c r="GK25" s="27"/>
      <c r="GL25" s="27"/>
      <c r="GM25" s="27"/>
      <c r="GN25" s="27"/>
      <c r="GO25" s="27"/>
      <c r="GP25" s="27"/>
      <c r="GQ25" s="27"/>
      <c r="GR25" s="27"/>
      <c r="GS25" s="27"/>
      <c r="GT25" s="27"/>
      <c r="GU25" s="27"/>
      <c r="GV25" s="27"/>
      <c r="GW25" s="27"/>
      <c r="GX25" s="27"/>
      <c r="GY25" s="27"/>
      <c r="GZ25" s="27"/>
      <c r="HA25" s="27"/>
      <c r="HB25" s="27"/>
      <c r="HC25" s="27"/>
      <c r="HD25" s="27"/>
      <c r="HE25" s="27"/>
      <c r="HF25" s="27"/>
      <c r="HG25" s="27"/>
      <c r="HH25" s="27"/>
      <c r="HI25" s="27"/>
      <c r="HJ25" s="27"/>
      <c r="HK25" s="27"/>
      <c r="HL25" s="27"/>
      <c r="HM25" s="27"/>
      <c r="HN25" s="27"/>
      <c r="HO25" s="27"/>
      <c r="HP25" s="27"/>
      <c r="HQ25" s="27"/>
      <c r="HR25" s="27"/>
      <c r="HS25" s="27"/>
      <c r="HT25" s="27"/>
      <c r="HU25" s="27"/>
      <c r="HV25" s="27"/>
      <c r="HW25" s="27"/>
      <c r="HX25" s="27"/>
      <c r="HY25" s="27"/>
      <c r="HZ25" s="27"/>
      <c r="IA25" s="27"/>
      <c r="IB25" s="27"/>
      <c r="IC25" s="27"/>
      <c r="ID25" s="27"/>
      <c r="IE25" s="27"/>
      <c r="IF25" s="27"/>
      <c r="IG25" s="27"/>
      <c r="IH25" s="27"/>
      <c r="II25" s="27"/>
      <c r="IJ25" s="27"/>
      <c r="IK25" s="27"/>
      <c r="IL25" s="27"/>
      <c r="IM25" s="27"/>
      <c r="IN25" s="27"/>
      <c r="IO25" s="27"/>
      <c r="IP25" s="27"/>
      <c r="IQ25" s="27"/>
      <c r="IR25" s="27"/>
      <c r="IS25" s="27"/>
      <c r="IT25" s="27"/>
      <c r="IU25" s="27"/>
      <c r="IV25" s="27"/>
      <c r="IW25" s="27"/>
      <c r="IX25" s="27"/>
      <c r="IY25" s="27"/>
      <c r="IZ25" s="27"/>
      <c r="JA25" s="27"/>
      <c r="JB25" s="27"/>
      <c r="JC25" s="27"/>
      <c r="JD25" s="27"/>
      <c r="JE25" s="27"/>
      <c r="JF25" s="27"/>
      <c r="JG25" s="27"/>
      <c r="JH25" s="27"/>
      <c r="JI25" s="27"/>
      <c r="JJ25" s="27"/>
      <c r="JK25" s="27"/>
      <c r="JL25" s="27"/>
      <c r="JM25" s="27"/>
      <c r="JN25" s="27"/>
      <c r="JO25" s="27"/>
      <c r="JP25" s="27"/>
      <c r="JQ25" s="27"/>
      <c r="JR25" s="27"/>
      <c r="JS25" s="27"/>
      <c r="JT25" s="27"/>
      <c r="JU25" s="27"/>
      <c r="JV25" s="27"/>
      <c r="JW25" s="27"/>
      <c r="JX25" s="27"/>
      <c r="JY25" s="27"/>
      <c r="JZ25" s="27"/>
      <c r="KA25" s="27"/>
      <c r="KB25" s="27"/>
      <c r="KC25" s="27"/>
      <c r="KD25" s="27"/>
      <c r="KE25" s="27"/>
      <c r="KF25" s="27"/>
      <c r="KG25" s="27"/>
      <c r="KH25" s="27"/>
      <c r="KI25" s="27"/>
      <c r="KJ25" s="27"/>
      <c r="KK25" s="27"/>
      <c r="KL25" s="27"/>
      <c r="KM25" s="27"/>
      <c r="KN25" s="27"/>
      <c r="KO25" s="27"/>
      <c r="KP25" s="27"/>
      <c r="KQ25" s="27"/>
      <c r="KR25" s="27"/>
      <c r="KS25" s="27"/>
      <c r="KT25" s="27"/>
      <c r="KU25" s="27"/>
      <c r="KV25" s="27"/>
      <c r="KW25" s="27"/>
      <c r="KX25" s="27"/>
      <c r="KY25" s="27"/>
      <c r="KZ25" s="27"/>
      <c r="LA25" s="27"/>
      <c r="LB25" s="27"/>
      <c r="LC25" s="27"/>
      <c r="LD25" s="27"/>
      <c r="LE25" s="27"/>
      <c r="LF25" s="27"/>
      <c r="LG25" s="27"/>
      <c r="LH25" s="27"/>
      <c r="LI25" s="27"/>
      <c r="LJ25" s="27"/>
      <c r="LK25" s="27"/>
      <c r="LL25" s="27"/>
      <c r="LM25" s="27"/>
      <c r="LN25" s="27"/>
      <c r="LO25" s="27"/>
      <c r="LP25" s="27"/>
      <c r="LQ25" s="27"/>
      <c r="LR25" s="27"/>
      <c r="LS25" s="27"/>
      <c r="LT25" s="27"/>
      <c r="LU25" s="27"/>
      <c r="LV25" s="27"/>
      <c r="LW25" s="27"/>
      <c r="LX25" s="27"/>
      <c r="LY25" s="27"/>
      <c r="LZ25" s="27"/>
      <c r="MA25" s="27"/>
      <c r="MB25" s="27"/>
      <c r="MC25" s="27"/>
      <c r="MD25" s="27"/>
      <c r="ME25" s="27"/>
      <c r="MF25" s="27"/>
      <c r="MG25" s="27"/>
      <c r="MH25" s="27"/>
      <c r="MI25" s="27"/>
      <c r="MJ25" s="27"/>
      <c r="MK25" s="27"/>
      <c r="ML25" s="27"/>
      <c r="MM25" s="27"/>
      <c r="MN25" s="27"/>
      <c r="MO25" s="27"/>
      <c r="MP25" s="27"/>
      <c r="MQ25" s="27"/>
      <c r="MR25" s="27"/>
      <c r="MS25" s="27"/>
      <c r="MT25" s="27"/>
      <c r="MU25" s="27"/>
      <c r="MV25" s="27"/>
      <c r="MW25" s="27"/>
      <c r="MX25" s="27"/>
      <c r="MY25" s="27"/>
      <c r="MZ25" s="27"/>
      <c r="NA25" s="27"/>
      <c r="NB25" s="27"/>
      <c r="NC25" s="27"/>
      <c r="ND25" s="27"/>
      <c r="NE25" s="27"/>
      <c r="NF25" s="27"/>
      <c r="NG25" s="27"/>
      <c r="NH25" s="27"/>
      <c r="NI25" s="27"/>
      <c r="NJ25" s="27"/>
      <c r="NK25" s="27"/>
      <c r="NL25" s="27"/>
      <c r="NM25" s="27"/>
      <c r="NN25" s="27"/>
      <c r="NO25" s="27"/>
      <c r="NP25" s="27"/>
      <c r="NQ25" s="27"/>
      <c r="NR25" s="27"/>
      <c r="NS25" s="27"/>
      <c r="NT25" s="27"/>
      <c r="NU25" s="27"/>
      <c r="NV25" s="27"/>
      <c r="NW25" s="27"/>
      <c r="NX25" s="27"/>
      <c r="NY25" s="27"/>
      <c r="NZ25" s="27"/>
      <c r="OA25" s="27"/>
      <c r="OB25" s="27"/>
      <c r="OC25" s="27"/>
      <c r="OD25" s="27"/>
      <c r="OE25" s="27"/>
      <c r="OF25" s="27"/>
      <c r="OG25" s="27"/>
      <c r="OH25" s="27"/>
      <c r="OI25" s="27"/>
      <c r="OJ25" s="27"/>
      <c r="OK25" s="27"/>
      <c r="OL25" s="27"/>
      <c r="OM25" s="27"/>
      <c r="ON25" s="27"/>
      <c r="OO25" s="27"/>
      <c r="OP25" s="27"/>
      <c r="OQ25" s="27"/>
      <c r="OR25" s="27"/>
      <c r="OS25" s="27"/>
      <c r="OT25" s="27"/>
      <c r="OU25" s="27"/>
      <c r="OV25" s="27"/>
      <c r="OW25" s="27"/>
      <c r="OX25" s="27"/>
      <c r="OY25" s="27"/>
      <c r="OZ25" s="27"/>
      <c r="PA25" s="27"/>
      <c r="PB25" s="27"/>
      <c r="PC25" s="27"/>
      <c r="PD25" s="27"/>
      <c r="PE25" s="27"/>
      <c r="PF25" s="27"/>
      <c r="PG25" s="27"/>
      <c r="PH25" s="27"/>
      <c r="PI25" s="27"/>
      <c r="PJ25" s="27"/>
      <c r="PK25" s="27"/>
      <c r="PL25" s="27"/>
      <c r="PM25" s="27"/>
      <c r="PN25" s="27"/>
      <c r="PO25" s="27"/>
      <c r="PP25" s="27"/>
      <c r="PQ25" s="27"/>
      <c r="PR25" s="27"/>
      <c r="PS25" s="27"/>
      <c r="PT25" s="27"/>
      <c r="PU25" s="27"/>
      <c r="PV25" s="27"/>
      <c r="PW25" s="27"/>
      <c r="PX25" s="27"/>
      <c r="PY25" s="27"/>
      <c r="PZ25" s="27"/>
      <c r="QA25" s="27"/>
      <c r="QB25" s="27"/>
      <c r="QC25" s="27"/>
      <c r="QD25" s="27"/>
      <c r="QE25" s="27"/>
      <c r="QF25" s="27"/>
      <c r="QG25" s="27"/>
      <c r="QH25" s="27"/>
      <c r="QI25" s="27"/>
      <c r="QJ25" s="27"/>
      <c r="QK25" s="27"/>
      <c r="QL25" s="27"/>
      <c r="QM25" s="27"/>
      <c r="QN25" s="27"/>
      <c r="QO25" s="27"/>
      <c r="QP25" s="27"/>
      <c r="QQ25" s="27"/>
      <c r="QR25" s="27"/>
      <c r="QS25" s="27"/>
      <c r="QT25" s="27"/>
      <c r="QU25" s="27"/>
      <c r="QV25" s="27"/>
      <c r="QW25" s="27"/>
      <c r="QX25" s="27"/>
      <c r="QY25" s="27"/>
      <c r="QZ25" s="27"/>
      <c r="RA25" s="27"/>
      <c r="RB25" s="27"/>
      <c r="RC25" s="27"/>
      <c r="RD25" s="27"/>
      <c r="RE25" s="27"/>
      <c r="RF25" s="27"/>
      <c r="RG25" s="27"/>
      <c r="RH25" s="27"/>
      <c r="RI25" s="27"/>
      <c r="RJ25" s="27"/>
      <c r="RK25" s="27"/>
      <c r="RL25" s="27"/>
      <c r="RM25" s="27"/>
      <c r="RN25" s="27"/>
      <c r="RO25" s="27"/>
      <c r="RP25" s="27"/>
      <c r="RQ25" s="27"/>
      <c r="RR25" s="27"/>
      <c r="RS25" s="27"/>
      <c r="RT25" s="27"/>
      <c r="RU25" s="27"/>
      <c r="RV25" s="27"/>
      <c r="RW25" s="27"/>
      <c r="RX25" s="27"/>
      <c r="RY25" s="27"/>
      <c r="RZ25" s="27"/>
      <c r="SA25" s="27"/>
      <c r="SB25" s="27"/>
      <c r="SC25" s="27"/>
      <c r="SD25" s="27"/>
      <c r="SE25" s="27"/>
      <c r="SF25" s="27"/>
      <c r="SG25" s="27"/>
      <c r="SH25" s="27"/>
      <c r="SI25" s="27"/>
      <c r="SJ25" s="27"/>
      <c r="SK25" s="27"/>
      <c r="SL25" s="27"/>
      <c r="SM25" s="27"/>
      <c r="SN25" s="27"/>
      <c r="SO25" s="27"/>
      <c r="SP25" s="27"/>
      <c r="SQ25" s="27"/>
      <c r="SR25" s="27"/>
      <c r="SS25" s="27"/>
      <c r="ST25" s="27"/>
      <c r="SU25" s="27"/>
      <c r="SV25" s="27"/>
      <c r="SW25" s="27"/>
      <c r="SX25" s="27"/>
      <c r="SY25" s="27"/>
      <c r="SZ25" s="27"/>
      <c r="TA25" s="27"/>
      <c r="TB25" s="27"/>
      <c r="TC25" s="27"/>
      <c r="TD25" s="27"/>
      <c r="TE25" s="27"/>
      <c r="TF25" s="27"/>
      <c r="TG25" s="27"/>
      <c r="TH25" s="27"/>
      <c r="TI25" s="27"/>
      <c r="TJ25" s="27"/>
      <c r="TK25" s="27"/>
      <c r="TL25" s="27"/>
      <c r="TM25" s="27"/>
      <c r="TN25" s="27"/>
      <c r="TO25" s="27"/>
      <c r="TP25" s="27"/>
      <c r="TQ25" s="27"/>
      <c r="TR25" s="27"/>
      <c r="TS25" s="27"/>
      <c r="TT25" s="27"/>
      <c r="TU25" s="27"/>
      <c r="TV25" s="27"/>
      <c r="TW25" s="27"/>
      <c r="TX25" s="27"/>
      <c r="TY25" s="27"/>
      <c r="TZ25" s="27"/>
      <c r="UA25" s="27"/>
      <c r="UB25" s="27"/>
      <c r="UC25" s="27"/>
      <c r="UD25" s="27"/>
      <c r="UE25" s="27"/>
      <c r="UF25" s="27"/>
      <c r="UG25" s="27"/>
      <c r="UH25" s="27"/>
      <c r="UI25" s="27"/>
      <c r="UJ25" s="27"/>
      <c r="UK25" s="27"/>
      <c r="UL25" s="27"/>
      <c r="UM25" s="27"/>
      <c r="UN25" s="27"/>
      <c r="UO25" s="27"/>
      <c r="UP25" s="27"/>
      <c r="UQ25" s="27"/>
      <c r="UR25" s="27"/>
      <c r="US25" s="27"/>
      <c r="UT25" s="27"/>
      <c r="UU25" s="27"/>
      <c r="UV25" s="27"/>
      <c r="UW25" s="27"/>
      <c r="UX25" s="27"/>
      <c r="UY25" s="27"/>
      <c r="UZ25" s="27"/>
      <c r="VA25" s="27"/>
      <c r="VB25" s="27"/>
      <c r="VC25" s="27"/>
      <c r="VD25" s="27"/>
      <c r="VE25" s="27"/>
      <c r="VF25" s="27"/>
      <c r="VG25" s="27"/>
      <c r="VH25" s="27"/>
      <c r="VI25" s="27"/>
      <c r="VJ25" s="27"/>
      <c r="VK25" s="27"/>
      <c r="VL25" s="27"/>
      <c r="VM25" s="27"/>
      <c r="VN25" s="27"/>
      <c r="VO25" s="27"/>
      <c r="VP25" s="27"/>
      <c r="VQ25" s="27"/>
      <c r="VR25" s="27"/>
      <c r="VS25" s="27"/>
      <c r="VT25" s="27"/>
      <c r="VU25" s="27"/>
      <c r="VV25" s="27"/>
      <c r="VW25" s="27"/>
      <c r="VX25" s="27"/>
      <c r="VY25" s="27"/>
      <c r="VZ25" s="27"/>
      <c r="WA25" s="27"/>
      <c r="WB25" s="27"/>
      <c r="WC25" s="27"/>
      <c r="WD25" s="27"/>
      <c r="WE25" s="27"/>
      <c r="WF25" s="27"/>
      <c r="WG25" s="27"/>
      <c r="WH25" s="27"/>
      <c r="WI25" s="27"/>
      <c r="WJ25" s="27"/>
      <c r="WK25" s="27"/>
      <c r="WL25" s="27"/>
      <c r="WM25" s="27"/>
      <c r="WN25" s="27"/>
      <c r="WO25" s="27"/>
      <c r="WP25" s="27"/>
      <c r="WQ25" s="27"/>
      <c r="WR25" s="27"/>
      <c r="WS25" s="27"/>
      <c r="WT25" s="27"/>
      <c r="WU25" s="27"/>
      <c r="WV25" s="27"/>
      <c r="WW25" s="27"/>
      <c r="WX25" s="27"/>
      <c r="WY25" s="27"/>
      <c r="WZ25" s="27"/>
      <c r="XA25" s="27"/>
      <c r="XB25" s="27"/>
      <c r="XC25" s="27"/>
      <c r="XD25" s="27"/>
      <c r="XE25" s="27"/>
      <c r="XF25" s="27"/>
      <c r="XG25" s="27"/>
      <c r="XH25" s="27"/>
      <c r="XI25" s="27"/>
      <c r="XJ25" s="27"/>
      <c r="XK25" s="27"/>
      <c r="XL25" s="27"/>
      <c r="XM25" s="27"/>
      <c r="XN25" s="27"/>
      <c r="XO25" s="27"/>
      <c r="XP25" s="27"/>
      <c r="XQ25" s="27"/>
      <c r="XR25" s="27"/>
      <c r="XS25" s="27"/>
      <c r="XT25" s="27"/>
      <c r="XU25" s="27"/>
      <c r="XV25" s="27"/>
      <c r="XW25" s="27"/>
      <c r="XX25" s="27"/>
      <c r="XY25" s="27"/>
      <c r="XZ25" s="27"/>
      <c r="YA25" s="27"/>
      <c r="YB25" s="27"/>
      <c r="YC25" s="27"/>
      <c r="YD25" s="27"/>
      <c r="YE25" s="27"/>
      <c r="YF25" s="27"/>
      <c r="YG25" s="27"/>
      <c r="YH25" s="27"/>
      <c r="YI25" s="27"/>
      <c r="YJ25" s="27"/>
      <c r="YK25" s="27"/>
      <c r="YL25" s="27"/>
      <c r="YM25" s="27"/>
      <c r="YN25" s="27"/>
      <c r="YO25" s="27"/>
      <c r="YP25" s="27"/>
      <c r="YQ25" s="27"/>
      <c r="YR25" s="27"/>
      <c r="YS25" s="27"/>
      <c r="YT25" s="27"/>
      <c r="YU25" s="27"/>
      <c r="YV25" s="27"/>
      <c r="YW25" s="27"/>
      <c r="YX25" s="27"/>
      <c r="YY25" s="27"/>
      <c r="YZ25" s="27"/>
      <c r="ZA25" s="27"/>
      <c r="ZB25" s="27"/>
      <c r="ZC25" s="27"/>
      <c r="ZD25" s="27"/>
      <c r="ZE25" s="27"/>
      <c r="ZF25" s="27"/>
      <c r="ZG25" s="27"/>
      <c r="ZH25" s="27"/>
      <c r="ZI25" s="27"/>
      <c r="ZJ25" s="27"/>
      <c r="ZK25" s="27"/>
      <c r="ZL25" s="27"/>
      <c r="ZM25" s="27"/>
      <c r="ZN25" s="27"/>
      <c r="ZO25" s="27"/>
      <c r="ZP25" s="27"/>
      <c r="ZQ25" s="27"/>
      <c r="ZR25" s="27"/>
      <c r="ZS25" s="27"/>
      <c r="ZT25" s="27"/>
      <c r="ZU25" s="27"/>
      <c r="ZV25" s="27"/>
      <c r="ZW25" s="27"/>
      <c r="ZX25" s="27"/>
      <c r="ZY25" s="27"/>
      <c r="ZZ25" s="27"/>
      <c r="AAA25" s="27"/>
      <c r="AAB25" s="27"/>
      <c r="AAC25" s="27"/>
      <c r="AAD25" s="27"/>
      <c r="AAE25" s="27"/>
      <c r="AAF25" s="27"/>
      <c r="AAG25" s="27"/>
      <c r="AAH25" s="27"/>
      <c r="AAI25" s="27"/>
      <c r="AAJ25" s="27"/>
      <c r="AAK25" s="27"/>
      <c r="AAL25" s="27"/>
      <c r="AAM25" s="27"/>
      <c r="AAN25" s="27"/>
      <c r="AAO25" s="27"/>
      <c r="AAP25" s="27"/>
      <c r="AAQ25" s="27"/>
      <c r="AAR25" s="27"/>
      <c r="AAS25" s="27"/>
      <c r="AAT25" s="27"/>
      <c r="AAU25" s="27"/>
      <c r="AAV25" s="27"/>
      <c r="AAW25" s="27"/>
      <c r="AAX25" s="27"/>
      <c r="AAY25" s="27"/>
      <c r="AAZ25" s="27"/>
      <c r="ABA25" s="27"/>
      <c r="ABB25" s="27"/>
      <c r="ABC25" s="27"/>
      <c r="ABD25" s="27"/>
      <c r="ABE25" s="27"/>
      <c r="ABF25" s="27"/>
      <c r="ABG25" s="27"/>
      <c r="ABH25" s="27"/>
      <c r="ABI25" s="27"/>
      <c r="ABJ25" s="27"/>
      <c r="ABK25" s="27"/>
      <c r="ABL25" s="27"/>
      <c r="ABM25" s="27"/>
      <c r="ABN25" s="27"/>
      <c r="ABO25" s="27"/>
      <c r="ABP25" s="27"/>
      <c r="ABQ25" s="27"/>
      <c r="ABR25" s="27"/>
      <c r="ABS25" s="27"/>
      <c r="ABT25" s="27"/>
      <c r="ABU25" s="27"/>
      <c r="ABV25" s="27"/>
      <c r="ABW25" s="27"/>
      <c r="ABX25" s="27"/>
      <c r="ABY25" s="27"/>
      <c r="ABZ25" s="27"/>
      <c r="ACA25" s="27"/>
      <c r="ACB25" s="27"/>
      <c r="ACC25" s="27"/>
      <c r="ACD25" s="27"/>
      <c r="ACE25" s="27"/>
      <c r="ACF25" s="27"/>
      <c r="ACG25" s="27"/>
      <c r="ACH25" s="27"/>
      <c r="ACI25" s="27"/>
      <c r="ACJ25" s="27"/>
      <c r="ACK25" s="27"/>
      <c r="ACL25" s="27"/>
      <c r="ACM25" s="27"/>
      <c r="ACN25" s="27"/>
      <c r="ACO25" s="27"/>
      <c r="ACP25" s="27"/>
      <c r="ACQ25" s="27"/>
      <c r="ACR25" s="27"/>
      <c r="ACS25" s="27"/>
      <c r="ACT25" s="27"/>
      <c r="ACU25" s="27"/>
      <c r="ACV25" s="27"/>
      <c r="ACW25" s="27"/>
      <c r="ACX25" s="27"/>
      <c r="ACY25" s="27"/>
      <c r="ACZ25" s="27"/>
      <c r="ADA25" s="27"/>
      <c r="ADB25" s="27"/>
      <c r="ADC25" s="27"/>
      <c r="ADD25" s="27"/>
      <c r="ADE25" s="27"/>
      <c r="ADF25" s="27"/>
      <c r="ADG25" s="27"/>
      <c r="ADH25" s="27"/>
      <c r="ADI25" s="27"/>
      <c r="ADJ25" s="27"/>
      <c r="ADK25" s="27"/>
      <c r="ADL25" s="27"/>
      <c r="ADM25" s="27"/>
      <c r="ADN25" s="27"/>
      <c r="ADO25" s="27"/>
      <c r="ADP25" s="27"/>
      <c r="ADQ25" s="27"/>
      <c r="ADR25" s="27"/>
      <c r="ADS25" s="27"/>
      <c r="ADT25" s="27"/>
      <c r="ADU25" s="27"/>
      <c r="ADV25" s="27"/>
      <c r="ADW25" s="27"/>
      <c r="ADX25" s="27"/>
      <c r="ADY25" s="27"/>
      <c r="ADZ25" s="27"/>
      <c r="AEA25" s="27"/>
      <c r="AEB25" s="27"/>
      <c r="AEC25" s="27"/>
      <c r="AED25" s="27"/>
      <c r="AEE25" s="27"/>
      <c r="AEF25" s="27"/>
      <c r="AEG25" s="27"/>
      <c r="AEH25" s="27"/>
      <c r="AEI25" s="27"/>
      <c r="AEJ25" s="27"/>
      <c r="AEK25" s="27"/>
      <c r="AEL25" s="27"/>
      <c r="AEM25" s="27"/>
      <c r="AEN25" s="27"/>
      <c r="AEO25" s="27"/>
      <c r="AEP25" s="27"/>
      <c r="AEQ25" s="27"/>
      <c r="AER25" s="27"/>
      <c r="AES25" s="27"/>
      <c r="AET25" s="27"/>
      <c r="AEU25" s="27"/>
      <c r="AEV25" s="27"/>
      <c r="AEW25" s="27"/>
      <c r="AEX25" s="27"/>
      <c r="AEY25" s="27"/>
      <c r="AEZ25" s="27"/>
      <c r="AFA25" s="27"/>
      <c r="AFB25" s="27"/>
      <c r="AFC25" s="27"/>
      <c r="AFD25" s="27"/>
      <c r="AFE25" s="27"/>
      <c r="AFF25" s="27"/>
      <c r="AFG25" s="27"/>
      <c r="AFH25" s="27"/>
      <c r="AFI25" s="27"/>
      <c r="AFJ25" s="27"/>
      <c r="AFK25" s="27"/>
      <c r="AFL25" s="27"/>
      <c r="AFM25" s="27"/>
      <c r="AFN25" s="27"/>
      <c r="AFO25" s="27"/>
      <c r="AFP25" s="27"/>
      <c r="AFQ25" s="27"/>
      <c r="AFR25" s="27"/>
      <c r="AFS25" s="27"/>
      <c r="AFT25" s="27"/>
      <c r="AFU25" s="27"/>
      <c r="AFV25" s="27"/>
      <c r="AFW25" s="27"/>
      <c r="AFX25" s="27"/>
      <c r="AFY25" s="27"/>
      <c r="AFZ25" s="27"/>
      <c r="AGA25" s="27"/>
      <c r="AGB25" s="27"/>
      <c r="AGC25" s="27"/>
      <c r="AGD25" s="27"/>
      <c r="AGE25" s="27"/>
      <c r="AGF25" s="27"/>
      <c r="AGG25" s="27"/>
      <c r="AGH25" s="27"/>
      <c r="AGI25" s="27"/>
      <c r="AGJ25" s="27"/>
      <c r="AGK25" s="27"/>
      <c r="AGL25" s="27"/>
      <c r="AGM25" s="27"/>
      <c r="AGN25" s="27"/>
      <c r="AGO25" s="27"/>
      <c r="AGP25" s="27"/>
      <c r="AGQ25" s="27"/>
      <c r="AGR25" s="27"/>
      <c r="AGS25" s="27"/>
      <c r="AGT25" s="27"/>
      <c r="AGU25" s="27"/>
      <c r="AGV25" s="27"/>
      <c r="AGW25" s="27"/>
      <c r="AGX25" s="27"/>
      <c r="AGY25" s="27"/>
      <c r="AGZ25" s="27"/>
      <c r="AHA25" s="27"/>
      <c r="AHB25" s="27"/>
      <c r="AHC25" s="27"/>
      <c r="AHD25" s="27"/>
      <c r="AHE25" s="27"/>
      <c r="AHF25" s="27"/>
      <c r="AHG25" s="27"/>
      <c r="AHH25" s="27"/>
      <c r="AHI25" s="27"/>
      <c r="AHJ25" s="27"/>
      <c r="AHK25" s="27"/>
      <c r="AHL25" s="27"/>
      <c r="AHM25" s="27"/>
      <c r="AHN25" s="27"/>
      <c r="AHO25" s="27"/>
      <c r="AHP25" s="27"/>
      <c r="AHQ25" s="27"/>
      <c r="AHR25" s="27"/>
      <c r="AHS25" s="27"/>
      <c r="AHT25" s="27"/>
      <c r="AHU25" s="27"/>
      <c r="AHV25" s="27"/>
      <c r="AHW25" s="27"/>
      <c r="AHX25" s="27"/>
      <c r="AHY25" s="27"/>
      <c r="AHZ25" s="27"/>
      <c r="AIA25" s="27"/>
      <c r="AIB25" s="27"/>
      <c r="AIC25" s="27"/>
      <c r="AID25" s="27"/>
      <c r="AIE25" s="27"/>
      <c r="AIF25" s="27"/>
      <c r="AIG25" s="27"/>
      <c r="AIH25" s="27"/>
      <c r="AII25" s="27"/>
      <c r="AIJ25" s="27"/>
      <c r="AIK25" s="27"/>
      <c r="AIL25" s="27"/>
      <c r="AIM25" s="27"/>
      <c r="AIN25" s="27"/>
      <c r="AIO25" s="27"/>
      <c r="AIP25" s="27"/>
      <c r="AIQ25" s="27"/>
      <c r="AIR25" s="27"/>
      <c r="AIS25" s="27"/>
      <c r="AIT25" s="27"/>
      <c r="AIU25" s="27"/>
      <c r="AIV25" s="27"/>
      <c r="AIW25" s="27"/>
      <c r="AIX25" s="27"/>
      <c r="AIY25" s="27"/>
      <c r="AIZ25" s="27"/>
      <c r="AJA25" s="27"/>
      <c r="AJB25" s="27"/>
      <c r="AJC25" s="27"/>
      <c r="AJD25" s="27"/>
      <c r="AJE25" s="27"/>
      <c r="AJF25" s="27"/>
      <c r="AJG25" s="27"/>
      <c r="AJH25" s="27"/>
      <c r="AJI25" s="27"/>
      <c r="AJJ25" s="27"/>
      <c r="AJK25" s="27"/>
      <c r="AJL25" s="27"/>
      <c r="AJM25" s="27"/>
      <c r="AJN25" s="27"/>
      <c r="AJO25" s="27"/>
      <c r="AJP25" s="27"/>
      <c r="AJQ25" s="27"/>
      <c r="AJR25" s="27"/>
      <c r="AJS25" s="27"/>
      <c r="AJT25" s="27"/>
      <c r="AJU25" s="27"/>
      <c r="AJV25" s="27"/>
      <c r="AJW25" s="27"/>
      <c r="AJX25" s="27"/>
      <c r="AJY25" s="27"/>
      <c r="AJZ25" s="27"/>
      <c r="AKA25" s="27"/>
      <c r="AKB25" s="27"/>
      <c r="AKC25" s="27"/>
      <c r="AKD25" s="27"/>
      <c r="AKE25" s="27"/>
      <c r="AKF25" s="27"/>
      <c r="AKG25" s="27"/>
      <c r="AKH25" s="27"/>
      <c r="AKI25" s="27"/>
      <c r="AKJ25" s="27"/>
      <c r="AKK25" s="27"/>
      <c r="AKL25" s="27"/>
      <c r="AKM25" s="27"/>
      <c r="AKN25" s="27"/>
      <c r="AKO25" s="27"/>
      <c r="AKP25" s="27"/>
      <c r="AKQ25" s="27"/>
      <c r="AKR25" s="27"/>
      <c r="AKS25" s="27"/>
      <c r="AKT25" s="27"/>
      <c r="AKU25" s="27"/>
      <c r="AKV25" s="27"/>
      <c r="AKW25" s="27"/>
      <c r="AKX25" s="27"/>
      <c r="AKY25" s="27"/>
      <c r="AKZ25" s="27"/>
      <c r="ALA25" s="27"/>
      <c r="ALB25" s="27"/>
      <c r="ALC25" s="27"/>
      <c r="ALD25" s="27"/>
      <c r="ALE25" s="27"/>
      <c r="ALF25" s="27"/>
      <c r="ALG25" s="27"/>
      <c r="ALH25" s="27"/>
      <c r="ALI25" s="27"/>
      <c r="ALJ25" s="27"/>
      <c r="ALK25" s="27"/>
      <c r="ALL25" s="27"/>
      <c r="ALM25" s="27"/>
      <c r="ALN25" s="27"/>
      <c r="ALO25" s="27"/>
      <c r="ALP25" s="27"/>
      <c r="ALQ25" s="27"/>
      <c r="ALR25" s="27"/>
      <c r="ALS25" s="27"/>
      <c r="ALT25" s="27"/>
      <c r="ALU25" s="27"/>
      <c r="ALV25" s="27"/>
      <c r="ALW25" s="27"/>
      <c r="ALX25" s="27"/>
      <c r="ALY25" s="27"/>
      <c r="ALZ25" s="27"/>
      <c r="AMA25" s="27"/>
      <c r="AMB25" s="27"/>
      <c r="AMC25" s="27"/>
      <c r="AMD25" s="27"/>
      <c r="AME25" s="27"/>
      <c r="AMF25" s="27"/>
      <c r="AMG25" s="27"/>
      <c r="AMH25" s="27"/>
      <c r="AMI25" s="27"/>
      <c r="AMJ25" s="27"/>
      <c r="AMK25" s="27"/>
      <c r="AML25" s="27"/>
      <c r="AMM25" s="27"/>
      <c r="AMN25" s="27"/>
      <c r="AMO25" s="27"/>
      <c r="AMP25" s="27"/>
      <c r="AMQ25" s="27"/>
      <c r="AMR25" s="27"/>
      <c r="AMS25" s="27"/>
      <c r="AMT25" s="27"/>
      <c r="AMU25" s="27"/>
      <c r="AMV25" s="27"/>
      <c r="AMW25" s="27"/>
      <c r="AMX25" s="27"/>
      <c r="AMY25" s="27"/>
      <c r="AMZ25" s="27"/>
      <c r="ANA25" s="27"/>
      <c r="ANB25" s="27"/>
      <c r="ANC25" s="27"/>
      <c r="AND25" s="27"/>
      <c r="ANE25" s="27"/>
      <c r="ANF25" s="27"/>
      <c r="ANG25" s="27"/>
      <c r="ANH25" s="27"/>
      <c r="ANI25" s="27"/>
      <c r="ANJ25" s="27"/>
      <c r="ANK25" s="27"/>
      <c r="ANL25" s="27"/>
      <c r="ANM25" s="27"/>
      <c r="ANN25" s="27"/>
      <c r="ANO25" s="27"/>
      <c r="ANP25" s="27"/>
      <c r="ANQ25" s="27"/>
      <c r="ANR25" s="27"/>
      <c r="ANS25" s="27"/>
      <c r="ANT25" s="27"/>
      <c r="ANU25" s="27"/>
      <c r="ANV25" s="27"/>
      <c r="ANW25" s="27"/>
      <c r="ANX25" s="27"/>
      <c r="ANY25" s="27"/>
      <c r="ANZ25" s="27"/>
      <c r="AOA25" s="27"/>
      <c r="AOB25" s="27"/>
      <c r="AOC25" s="27"/>
      <c r="AOD25" s="27"/>
      <c r="AOE25" s="27"/>
      <c r="AOF25" s="27"/>
      <c r="AOG25" s="27"/>
      <c r="AOH25" s="27"/>
      <c r="AOI25" s="27"/>
      <c r="AOJ25" s="27"/>
      <c r="AOK25" s="27"/>
      <c r="AOL25" s="27"/>
      <c r="AOM25" s="27"/>
      <c r="AON25" s="27"/>
      <c r="AOO25" s="27"/>
      <c r="AOP25" s="27"/>
      <c r="AOQ25" s="27"/>
      <c r="AOR25" s="27"/>
      <c r="AOS25" s="27"/>
      <c r="AOT25" s="27"/>
      <c r="AOU25" s="27"/>
      <c r="AOV25" s="27"/>
      <c r="AOW25" s="27"/>
      <c r="AOX25" s="27"/>
      <c r="AOY25" s="27"/>
      <c r="AOZ25" s="27"/>
      <c r="APA25" s="27"/>
      <c r="APB25" s="27"/>
      <c r="APC25" s="27"/>
      <c r="APD25" s="27"/>
      <c r="APE25" s="27"/>
      <c r="APF25" s="27"/>
      <c r="APG25" s="27"/>
      <c r="APH25" s="27"/>
      <c r="API25" s="27"/>
      <c r="APJ25" s="27"/>
      <c r="APK25" s="27"/>
      <c r="APL25" s="27"/>
      <c r="APM25" s="27"/>
      <c r="APN25" s="27"/>
      <c r="APO25" s="27"/>
      <c r="APP25" s="27"/>
      <c r="APQ25" s="27"/>
      <c r="APR25" s="27"/>
      <c r="APS25" s="27"/>
      <c r="APT25" s="27"/>
      <c r="APU25" s="27"/>
      <c r="APV25" s="27"/>
      <c r="APW25" s="27"/>
      <c r="APX25" s="27"/>
      <c r="APY25" s="27"/>
      <c r="APZ25" s="27"/>
      <c r="AQA25" s="27"/>
      <c r="AQB25" s="27"/>
      <c r="AQC25" s="27"/>
      <c r="AQD25" s="27"/>
      <c r="AQE25" s="27"/>
      <c r="AQF25" s="27"/>
      <c r="AQG25" s="27"/>
      <c r="AQH25" s="27"/>
      <c r="AQI25" s="27"/>
      <c r="AQJ25" s="27"/>
      <c r="AQK25" s="27"/>
      <c r="AQL25" s="27"/>
      <c r="AQM25" s="27"/>
      <c r="AQN25" s="27"/>
      <c r="AQO25" s="27"/>
      <c r="AQP25" s="27"/>
      <c r="AQQ25" s="27"/>
      <c r="AQR25" s="27"/>
      <c r="AQS25" s="27"/>
      <c r="AQT25" s="27"/>
      <c r="AQU25" s="27"/>
      <c r="AQV25" s="27"/>
      <c r="AQW25" s="27"/>
      <c r="AQX25" s="27"/>
      <c r="AQY25" s="27"/>
      <c r="AQZ25" s="27"/>
      <c r="ARA25" s="27"/>
      <c r="ARB25" s="27"/>
      <c r="ARC25" s="27"/>
      <c r="ARD25" s="27"/>
      <c r="ARE25" s="27"/>
      <c r="ARF25" s="27"/>
      <c r="ARG25" s="27"/>
      <c r="ARH25" s="27"/>
      <c r="ARI25" s="27"/>
      <c r="ARJ25" s="27"/>
      <c r="ARK25" s="27"/>
      <c r="ARL25" s="27"/>
      <c r="ARM25" s="27"/>
      <c r="ARN25" s="27"/>
      <c r="ARO25" s="27"/>
      <c r="ARP25" s="27"/>
      <c r="ARQ25" s="27"/>
      <c r="ARR25" s="27"/>
      <c r="ARS25" s="27"/>
      <c r="ART25" s="27"/>
      <c r="ARU25" s="27"/>
      <c r="ARV25" s="27"/>
      <c r="ARW25" s="27"/>
      <c r="ARX25" s="27"/>
      <c r="ARY25" s="27"/>
      <c r="ARZ25" s="27"/>
      <c r="ASA25" s="27"/>
      <c r="ASB25" s="27"/>
      <c r="ASC25" s="27"/>
      <c r="ASD25" s="27"/>
      <c r="ASE25" s="27"/>
      <c r="ASF25" s="27"/>
      <c r="ASG25" s="27"/>
      <c r="ASH25" s="27"/>
      <c r="ASI25" s="27"/>
      <c r="ASJ25" s="27"/>
      <c r="ASK25" s="27"/>
      <c r="ASL25" s="27"/>
      <c r="ASM25" s="27"/>
      <c r="ASN25" s="27"/>
      <c r="ASO25" s="27"/>
      <c r="ASP25" s="27"/>
      <c r="ASQ25" s="27"/>
      <c r="ASR25" s="27"/>
      <c r="ASS25" s="27"/>
      <c r="AST25" s="27"/>
      <c r="ASU25" s="27"/>
      <c r="ASV25" s="27"/>
      <c r="ASW25" s="27"/>
      <c r="ASX25" s="27"/>
      <c r="ASY25" s="27"/>
      <c r="ASZ25" s="27"/>
      <c r="ATA25" s="27"/>
      <c r="ATB25" s="27"/>
      <c r="ATC25" s="27"/>
      <c r="ATD25" s="27"/>
      <c r="ATE25" s="27"/>
      <c r="ATF25" s="27"/>
      <c r="ATG25" s="27"/>
      <c r="ATH25" s="27"/>
      <c r="ATI25" s="27"/>
      <c r="ATJ25" s="27"/>
      <c r="ATK25" s="27"/>
      <c r="ATL25" s="27"/>
      <c r="ATM25" s="27"/>
      <c r="ATN25" s="27"/>
      <c r="ATO25" s="27"/>
      <c r="ATP25" s="27"/>
      <c r="ATQ25" s="27"/>
      <c r="ATR25" s="27"/>
      <c r="ATS25" s="27"/>
      <c r="ATT25" s="27"/>
      <c r="ATU25" s="27"/>
      <c r="ATV25" s="27"/>
      <c r="ATW25" s="27"/>
      <c r="ATX25" s="27"/>
      <c r="ATY25" s="27"/>
      <c r="ATZ25" s="27"/>
      <c r="AUA25" s="27"/>
      <c r="AUB25" s="27"/>
      <c r="AUC25" s="27"/>
      <c r="AUD25" s="27"/>
      <c r="AUE25" s="27"/>
      <c r="AUF25" s="27"/>
      <c r="AUG25" s="27"/>
      <c r="AUH25" s="27"/>
      <c r="AUI25" s="27"/>
      <c r="AUJ25" s="27"/>
      <c r="AUK25" s="27"/>
      <c r="AUL25" s="27"/>
      <c r="AUM25" s="27"/>
      <c r="AUN25" s="27"/>
      <c r="AUO25" s="27"/>
      <c r="AUP25" s="27"/>
      <c r="AUQ25" s="27"/>
      <c r="AUR25" s="27"/>
      <c r="AUS25" s="27"/>
      <c r="AUT25" s="27"/>
      <c r="AUU25" s="27"/>
      <c r="AUV25" s="27"/>
      <c r="AUW25" s="27"/>
      <c r="AUX25" s="27"/>
      <c r="AUY25" s="27"/>
      <c r="AUZ25" s="27"/>
      <c r="AVA25" s="27"/>
      <c r="AVB25" s="27"/>
      <c r="AVC25" s="27"/>
      <c r="AVD25" s="27"/>
      <c r="AVE25" s="27"/>
      <c r="AVF25" s="27"/>
      <c r="AVG25" s="27"/>
      <c r="AVH25" s="27"/>
      <c r="AVI25" s="27"/>
      <c r="AVJ25" s="27"/>
      <c r="AVK25" s="27"/>
      <c r="AVL25" s="27"/>
      <c r="AVM25" s="27"/>
      <c r="AVN25" s="27"/>
      <c r="AVO25" s="27"/>
      <c r="AVP25" s="27"/>
      <c r="AVQ25" s="27"/>
      <c r="AVR25" s="27"/>
      <c r="AVS25" s="27"/>
      <c r="AVT25" s="27"/>
      <c r="AVU25" s="27"/>
      <c r="AVV25" s="27"/>
      <c r="AVW25" s="27"/>
      <c r="AVX25" s="27"/>
      <c r="AVY25" s="27"/>
      <c r="AVZ25" s="27"/>
      <c r="AWA25" s="27"/>
      <c r="AWB25" s="27"/>
      <c r="AWC25" s="27"/>
      <c r="AWD25" s="27"/>
      <c r="AWE25" s="27"/>
      <c r="AWF25" s="27"/>
      <c r="AWG25" s="27"/>
      <c r="AWH25" s="27"/>
      <c r="AWI25" s="27"/>
      <c r="AWJ25" s="27"/>
      <c r="AWK25" s="27"/>
      <c r="AWL25" s="27"/>
      <c r="AWM25" s="27"/>
      <c r="AWN25" s="27"/>
      <c r="AWO25" s="27"/>
      <c r="AWP25" s="27"/>
      <c r="AWQ25" s="27"/>
      <c r="AWR25" s="27"/>
      <c r="AWS25" s="27"/>
      <c r="AWT25" s="27"/>
      <c r="AWU25" s="27"/>
      <c r="AWV25" s="27"/>
      <c r="AWW25" s="27"/>
      <c r="AWX25" s="27"/>
      <c r="AWY25" s="27"/>
      <c r="AWZ25" s="27"/>
      <c r="AXA25" s="27"/>
      <c r="AXB25" s="27"/>
      <c r="AXC25" s="27"/>
      <c r="AXD25" s="27"/>
      <c r="AXE25" s="27"/>
      <c r="AXF25" s="27"/>
      <c r="AXG25" s="27"/>
      <c r="AXH25" s="27"/>
      <c r="AXI25" s="27"/>
      <c r="AXJ25" s="27"/>
      <c r="AXK25" s="27"/>
      <c r="AXL25" s="27"/>
      <c r="AXM25" s="27"/>
      <c r="AXN25" s="27"/>
      <c r="AXO25" s="27"/>
      <c r="AXP25" s="27"/>
      <c r="AXQ25" s="27"/>
      <c r="AXR25" s="27"/>
      <c r="AXS25" s="27"/>
      <c r="AXT25" s="27"/>
      <c r="AXU25" s="27"/>
      <c r="AXV25" s="27"/>
      <c r="AXW25" s="27"/>
      <c r="AXX25" s="27"/>
      <c r="AXY25" s="27"/>
      <c r="AXZ25" s="27"/>
      <c r="AYA25" s="27"/>
      <c r="AYB25" s="27"/>
      <c r="AYC25" s="27"/>
      <c r="AYD25" s="27"/>
      <c r="AYE25" s="27"/>
      <c r="AYF25" s="27"/>
      <c r="AYG25" s="27"/>
      <c r="AYH25" s="27"/>
      <c r="AYI25" s="27"/>
      <c r="AYJ25" s="27"/>
      <c r="AYK25" s="27"/>
      <c r="AYL25" s="27"/>
      <c r="AYM25" s="27"/>
      <c r="AYN25" s="27"/>
      <c r="AYO25" s="27"/>
      <c r="AYP25" s="27"/>
      <c r="AYQ25" s="27"/>
      <c r="AYR25" s="27"/>
      <c r="AYS25" s="27"/>
      <c r="AYT25" s="27"/>
      <c r="AYU25" s="27"/>
      <c r="AYV25" s="27"/>
      <c r="AYW25" s="27"/>
      <c r="AYX25" s="27"/>
      <c r="AYY25" s="27"/>
      <c r="AYZ25" s="27"/>
      <c r="AZA25" s="27"/>
      <c r="AZB25" s="27"/>
      <c r="AZC25" s="27"/>
      <c r="AZD25" s="27"/>
      <c r="AZE25" s="27"/>
      <c r="AZF25" s="27"/>
      <c r="AZG25" s="27"/>
      <c r="AZH25" s="27"/>
      <c r="AZI25" s="27"/>
      <c r="AZJ25" s="27"/>
      <c r="AZK25" s="27"/>
      <c r="AZL25" s="27"/>
      <c r="AZM25" s="27"/>
      <c r="AZN25" s="27"/>
      <c r="AZO25" s="27"/>
      <c r="AZP25" s="27"/>
      <c r="AZQ25" s="27"/>
      <c r="AZR25" s="27"/>
      <c r="AZS25" s="27"/>
      <c r="AZT25" s="27"/>
      <c r="AZU25" s="27"/>
      <c r="AZV25" s="27"/>
      <c r="AZW25" s="27"/>
      <c r="AZX25" s="27"/>
      <c r="AZY25" s="27"/>
      <c r="AZZ25" s="27"/>
      <c r="BAA25" s="27"/>
      <c r="BAB25" s="27"/>
      <c r="BAC25" s="27"/>
      <c r="BAD25" s="27"/>
      <c r="BAE25" s="27"/>
      <c r="BAF25" s="27"/>
      <c r="BAG25" s="27"/>
      <c r="BAH25" s="27"/>
      <c r="BAI25" s="27"/>
      <c r="BAJ25" s="27"/>
      <c r="BAK25" s="27"/>
      <c r="BAL25" s="27"/>
      <c r="BAM25" s="27"/>
      <c r="BAN25" s="27"/>
      <c r="BAO25" s="27"/>
      <c r="BAP25" s="27"/>
      <c r="BAQ25" s="27"/>
      <c r="BAR25" s="27"/>
      <c r="BAS25" s="27"/>
      <c r="BAT25" s="27"/>
      <c r="BAU25" s="27"/>
      <c r="BAV25" s="27"/>
      <c r="BAW25" s="27"/>
      <c r="BAX25" s="27"/>
      <c r="BAY25" s="27"/>
      <c r="BAZ25" s="27"/>
      <c r="BBA25" s="27"/>
      <c r="BBB25" s="27"/>
      <c r="BBC25" s="27"/>
      <c r="BBD25" s="27"/>
      <c r="BBE25" s="27"/>
      <c r="BBF25" s="27"/>
      <c r="BBG25" s="27"/>
      <c r="BBH25" s="27"/>
      <c r="BBI25" s="27"/>
      <c r="BBJ25" s="27"/>
      <c r="BBK25" s="27"/>
      <c r="BBL25" s="27"/>
      <c r="BBM25" s="27"/>
      <c r="BBN25" s="27"/>
      <c r="BBO25" s="27"/>
      <c r="BBP25" s="27"/>
      <c r="BBQ25" s="27"/>
      <c r="BBR25" s="27"/>
      <c r="BBS25" s="27"/>
      <c r="BBT25" s="27"/>
      <c r="BBU25" s="27"/>
      <c r="BBV25" s="27"/>
      <c r="BBW25" s="27"/>
      <c r="BBX25" s="27"/>
      <c r="BBY25" s="27"/>
      <c r="BBZ25" s="27"/>
      <c r="BCA25" s="27"/>
      <c r="BCB25" s="27"/>
      <c r="BCC25" s="27"/>
      <c r="BCD25" s="27"/>
      <c r="BCE25" s="27"/>
      <c r="BCF25" s="27"/>
      <c r="BCG25" s="27"/>
      <c r="BCH25" s="27"/>
      <c r="BCI25" s="27"/>
      <c r="BCJ25" s="27"/>
      <c r="BCK25" s="27"/>
      <c r="BCL25" s="27"/>
      <c r="BCM25" s="27"/>
      <c r="BCN25" s="27"/>
      <c r="BCO25" s="27"/>
      <c r="BCP25" s="27"/>
      <c r="BCQ25" s="27"/>
      <c r="BCR25" s="27"/>
      <c r="BCS25" s="27"/>
      <c r="BCT25" s="27"/>
      <c r="BCU25" s="27"/>
      <c r="BCV25" s="27"/>
      <c r="BCW25" s="27"/>
      <c r="BCX25" s="27"/>
      <c r="BCY25" s="27"/>
      <c r="BCZ25" s="27"/>
      <c r="BDA25" s="27"/>
      <c r="BDB25" s="27"/>
      <c r="BDC25" s="27"/>
      <c r="BDD25" s="27"/>
      <c r="BDE25" s="27"/>
      <c r="BDF25" s="27"/>
      <c r="BDG25" s="27"/>
      <c r="BDH25" s="27"/>
      <c r="BDI25" s="27"/>
      <c r="BDJ25" s="27"/>
      <c r="BDK25" s="27"/>
      <c r="BDL25" s="27"/>
      <c r="BDM25" s="27"/>
      <c r="BDN25" s="27"/>
      <c r="BDO25" s="27"/>
      <c r="BDP25" s="27"/>
      <c r="BDQ25" s="27"/>
      <c r="BDR25" s="27"/>
      <c r="BDS25" s="27"/>
      <c r="BDT25" s="27"/>
      <c r="BDU25" s="27"/>
      <c r="BDV25" s="27"/>
      <c r="BDW25" s="27"/>
      <c r="BDX25" s="27"/>
      <c r="BDY25" s="27"/>
      <c r="BDZ25" s="27"/>
      <c r="BEA25" s="27"/>
      <c r="BEB25" s="27"/>
      <c r="BEC25" s="27"/>
      <c r="BED25" s="27"/>
      <c r="BEE25" s="27"/>
      <c r="BEF25" s="27"/>
      <c r="BEG25" s="27"/>
      <c r="BEH25" s="27"/>
      <c r="BEI25" s="27"/>
      <c r="BEJ25" s="27"/>
      <c r="BEK25" s="27"/>
      <c r="BEL25" s="27"/>
      <c r="BEM25" s="27"/>
      <c r="BEN25" s="27"/>
      <c r="BEO25" s="27"/>
      <c r="BEP25" s="27"/>
      <c r="BEQ25" s="27"/>
      <c r="BER25" s="27"/>
      <c r="BES25" s="27"/>
      <c r="BET25" s="27"/>
      <c r="BEU25" s="27"/>
      <c r="BEV25" s="27"/>
      <c r="BEW25" s="27"/>
      <c r="BEX25" s="27"/>
      <c r="BEY25" s="27"/>
      <c r="BEZ25" s="27"/>
      <c r="BFA25" s="27"/>
      <c r="BFB25" s="27"/>
      <c r="BFC25" s="27"/>
      <c r="BFD25" s="27"/>
      <c r="BFE25" s="27"/>
      <c r="BFF25" s="27"/>
      <c r="BFG25" s="27"/>
      <c r="BFH25" s="27"/>
      <c r="BFI25" s="27"/>
      <c r="BFJ25" s="27"/>
      <c r="BFK25" s="27"/>
      <c r="BFL25" s="27"/>
      <c r="BFM25" s="27"/>
      <c r="BFN25" s="27"/>
      <c r="BFO25" s="27"/>
      <c r="BFP25" s="27"/>
      <c r="BFQ25" s="27"/>
      <c r="BFR25" s="27"/>
      <c r="BFS25" s="27"/>
      <c r="BFT25" s="27"/>
      <c r="BFU25" s="27"/>
      <c r="BFV25" s="27"/>
      <c r="BFW25" s="27"/>
      <c r="BFX25" s="27"/>
      <c r="BFY25" s="27"/>
      <c r="BFZ25" s="27"/>
      <c r="BGA25" s="27"/>
      <c r="BGB25" s="27"/>
      <c r="BGC25" s="27"/>
      <c r="BGD25" s="27"/>
      <c r="BGE25" s="27"/>
      <c r="BGF25" s="27"/>
      <c r="BGG25" s="27"/>
      <c r="BGH25" s="27"/>
      <c r="BGI25" s="27"/>
      <c r="BGJ25" s="27"/>
      <c r="BGK25" s="27"/>
      <c r="BGL25" s="27"/>
      <c r="BGM25" s="27"/>
      <c r="BGN25" s="27"/>
      <c r="BGO25" s="27"/>
      <c r="BGP25" s="27"/>
      <c r="BGQ25" s="27"/>
      <c r="BGR25" s="27"/>
      <c r="BGS25" s="27"/>
      <c r="BGT25" s="27"/>
      <c r="BGU25" s="27"/>
      <c r="BGV25" s="27"/>
      <c r="BGW25" s="27"/>
      <c r="BGX25" s="27"/>
      <c r="BGY25" s="27"/>
      <c r="BGZ25" s="27"/>
      <c r="BHA25" s="27"/>
      <c r="BHB25" s="27"/>
      <c r="BHC25" s="27"/>
      <c r="BHD25" s="27"/>
      <c r="BHE25" s="27"/>
      <c r="BHF25" s="27"/>
      <c r="BHG25" s="27"/>
      <c r="BHH25" s="27"/>
      <c r="BHI25" s="27"/>
      <c r="BHJ25" s="27"/>
      <c r="BHK25" s="27"/>
      <c r="BHL25" s="27"/>
      <c r="BHM25" s="27"/>
      <c r="BHN25" s="27"/>
      <c r="BHO25" s="27"/>
      <c r="BHP25" s="27"/>
      <c r="BHQ25" s="27"/>
      <c r="BHR25" s="27"/>
      <c r="BHS25" s="27"/>
      <c r="BHT25" s="27"/>
      <c r="BHU25" s="27"/>
      <c r="BHV25" s="27"/>
      <c r="BHW25" s="27"/>
      <c r="BHX25" s="27"/>
      <c r="BHY25" s="27"/>
      <c r="BHZ25" s="27"/>
      <c r="BIA25" s="27"/>
      <c r="BIB25" s="27"/>
      <c r="BIC25" s="27"/>
      <c r="BID25" s="27"/>
      <c r="BIE25" s="27"/>
      <c r="BIF25" s="27"/>
      <c r="BIG25" s="27"/>
      <c r="BIH25" s="27"/>
      <c r="BII25" s="27"/>
      <c r="BIJ25" s="27"/>
      <c r="BIK25" s="27"/>
      <c r="BIL25" s="27"/>
      <c r="BIM25" s="27"/>
      <c r="BIN25" s="27"/>
      <c r="BIO25" s="27"/>
      <c r="BIP25" s="27"/>
      <c r="BIQ25" s="27"/>
      <c r="BIR25" s="27"/>
      <c r="BIS25" s="27"/>
      <c r="BIT25" s="27"/>
      <c r="BIU25" s="27"/>
      <c r="BIV25" s="27"/>
      <c r="BIW25" s="27"/>
      <c r="BIX25" s="27"/>
      <c r="BIY25" s="27"/>
      <c r="BIZ25" s="27"/>
      <c r="BJA25" s="27"/>
      <c r="BJB25" s="27"/>
      <c r="BJC25" s="27"/>
      <c r="BJD25" s="27"/>
      <c r="BJE25" s="27"/>
      <c r="BJF25" s="27"/>
      <c r="BJG25" s="27"/>
      <c r="BJH25" s="27"/>
      <c r="BJI25" s="27"/>
      <c r="BJJ25" s="27"/>
      <c r="BJK25" s="27"/>
      <c r="BJL25" s="27"/>
      <c r="BJM25" s="27"/>
      <c r="BJN25" s="27"/>
      <c r="BJO25" s="27"/>
      <c r="BJP25" s="27"/>
      <c r="BJQ25" s="27"/>
      <c r="BJR25" s="27"/>
      <c r="BJS25" s="27"/>
      <c r="BJT25" s="27"/>
      <c r="BJU25" s="27"/>
      <c r="BJV25" s="27"/>
      <c r="BJW25" s="27"/>
      <c r="BJX25" s="27"/>
      <c r="BJY25" s="27"/>
      <c r="BJZ25" s="27"/>
      <c r="BKA25" s="27"/>
      <c r="BKB25" s="27"/>
      <c r="BKC25" s="27"/>
      <c r="BKD25" s="27"/>
      <c r="BKE25" s="27"/>
      <c r="BKF25" s="27"/>
      <c r="BKG25" s="27"/>
      <c r="BKH25" s="27"/>
      <c r="BKI25" s="27"/>
      <c r="BKJ25" s="27"/>
      <c r="BKK25" s="27"/>
      <c r="BKL25" s="27"/>
      <c r="BKM25" s="27"/>
      <c r="BKN25" s="27"/>
      <c r="BKO25" s="27"/>
      <c r="BKP25" s="27"/>
      <c r="BKQ25" s="27"/>
      <c r="BKR25" s="27"/>
      <c r="BKS25" s="27"/>
      <c r="BKT25" s="27"/>
      <c r="BKU25" s="27"/>
      <c r="BKV25" s="27"/>
      <c r="BKW25" s="27"/>
      <c r="BKX25" s="27"/>
      <c r="BKY25" s="27"/>
      <c r="BKZ25" s="27"/>
      <c r="BLA25" s="27"/>
      <c r="BLB25" s="27"/>
      <c r="BLC25" s="27"/>
      <c r="BLD25" s="27"/>
      <c r="BLE25" s="27"/>
      <c r="BLF25" s="27"/>
      <c r="BLG25" s="27"/>
      <c r="BLH25" s="27"/>
      <c r="BLI25" s="27"/>
      <c r="BLJ25" s="27"/>
      <c r="BLK25" s="27"/>
      <c r="BLL25" s="27"/>
      <c r="BLM25" s="27"/>
      <c r="BLN25" s="27"/>
      <c r="BLO25" s="27"/>
      <c r="BLP25" s="27"/>
      <c r="BLQ25" s="27"/>
      <c r="BLR25" s="27"/>
      <c r="BLS25" s="27"/>
      <c r="BLT25" s="27"/>
      <c r="BLU25" s="27"/>
      <c r="BLV25" s="27"/>
      <c r="BLW25" s="27"/>
      <c r="BLX25" s="27"/>
      <c r="BLY25" s="27"/>
      <c r="BLZ25" s="27"/>
      <c r="BMA25" s="27"/>
      <c r="BMB25" s="27"/>
      <c r="BMC25" s="27"/>
      <c r="BMD25" s="27"/>
      <c r="BME25" s="27"/>
      <c r="BMF25" s="27"/>
      <c r="BMG25" s="27"/>
      <c r="BMH25" s="27"/>
      <c r="BMI25" s="27"/>
      <c r="BMJ25" s="27"/>
      <c r="BMK25" s="27"/>
      <c r="BML25" s="27"/>
      <c r="BMM25" s="27"/>
      <c r="BMN25" s="27"/>
      <c r="BMO25" s="27"/>
      <c r="BMP25" s="27"/>
      <c r="BMQ25" s="27"/>
      <c r="BMR25" s="27"/>
      <c r="BMS25" s="27"/>
      <c r="BMT25" s="27"/>
      <c r="BMU25" s="27"/>
      <c r="BMV25" s="27"/>
      <c r="BMW25" s="27"/>
      <c r="BMX25" s="27"/>
      <c r="BMY25" s="27"/>
      <c r="BMZ25" s="27"/>
      <c r="BNA25" s="27"/>
      <c r="BNB25" s="27"/>
      <c r="BNC25" s="27"/>
      <c r="BND25" s="27"/>
      <c r="BNE25" s="27"/>
      <c r="BNF25" s="27"/>
      <c r="BNG25" s="27"/>
      <c r="BNH25" s="27"/>
      <c r="BNI25" s="27"/>
      <c r="BNJ25" s="27"/>
      <c r="BNK25" s="27"/>
      <c r="BNL25" s="27"/>
      <c r="BNM25" s="27"/>
      <c r="BNN25" s="27"/>
      <c r="BNO25" s="27"/>
      <c r="BNP25" s="27"/>
      <c r="BNQ25" s="27"/>
      <c r="BNR25" s="27"/>
      <c r="BNS25" s="27"/>
      <c r="BNT25" s="27"/>
      <c r="BNU25" s="27"/>
      <c r="BNV25" s="27"/>
      <c r="BNW25" s="27"/>
      <c r="BNX25" s="27"/>
      <c r="BNY25" s="27"/>
      <c r="BNZ25" s="27"/>
      <c r="BOA25" s="27"/>
      <c r="BOB25" s="27"/>
      <c r="BOC25" s="27"/>
      <c r="BOD25" s="27"/>
      <c r="BOE25" s="27"/>
      <c r="BOF25" s="27"/>
      <c r="BOG25" s="27"/>
      <c r="BOH25" s="27"/>
      <c r="BOI25" s="27"/>
      <c r="BOJ25" s="27"/>
      <c r="BOK25" s="27"/>
      <c r="BOL25" s="27"/>
      <c r="BOM25" s="27"/>
      <c r="BON25" s="27"/>
      <c r="BOO25" s="27"/>
      <c r="BOP25" s="27"/>
      <c r="BOQ25" s="27"/>
      <c r="BOR25" s="27"/>
      <c r="BOS25" s="27"/>
      <c r="BOT25" s="27"/>
      <c r="BOU25" s="27"/>
      <c r="BOV25" s="27"/>
      <c r="BOW25" s="27"/>
      <c r="BOX25" s="27"/>
      <c r="BOY25" s="27"/>
      <c r="BOZ25" s="27"/>
      <c r="BPA25" s="27"/>
      <c r="BPB25" s="27"/>
      <c r="BPC25" s="27"/>
      <c r="BPD25" s="27"/>
      <c r="BPE25" s="27"/>
      <c r="BPF25" s="27"/>
      <c r="BPG25" s="27"/>
      <c r="BPH25" s="27"/>
      <c r="BPI25" s="27"/>
      <c r="BPJ25" s="27"/>
      <c r="BPK25" s="27"/>
      <c r="BPL25" s="27"/>
      <c r="BPM25" s="27"/>
      <c r="BPN25" s="27"/>
      <c r="BPO25" s="27"/>
      <c r="BPP25" s="27"/>
      <c r="BPQ25" s="27"/>
      <c r="BPR25" s="27"/>
      <c r="BPS25" s="27"/>
      <c r="BPT25" s="27"/>
      <c r="BPU25" s="27"/>
      <c r="BPV25" s="27"/>
      <c r="BPW25" s="27"/>
      <c r="BPX25" s="27"/>
      <c r="BPY25" s="27"/>
      <c r="BPZ25" s="27"/>
      <c r="BQA25" s="27"/>
      <c r="BQB25" s="27"/>
      <c r="BQC25" s="27"/>
      <c r="BQD25" s="27"/>
      <c r="BQE25" s="27"/>
      <c r="BQF25" s="27"/>
      <c r="BQG25" s="27"/>
      <c r="BQH25" s="27"/>
      <c r="BQI25" s="27"/>
      <c r="BQJ25" s="27"/>
      <c r="BQK25" s="27"/>
      <c r="BQL25" s="27"/>
      <c r="BQM25" s="27"/>
      <c r="BQN25" s="27"/>
      <c r="BQO25" s="27"/>
      <c r="BQP25" s="27"/>
      <c r="BQQ25" s="27"/>
      <c r="BQR25" s="27"/>
      <c r="BQS25" s="27"/>
      <c r="BQT25" s="27"/>
      <c r="BQU25" s="27"/>
      <c r="BQV25" s="27"/>
      <c r="BQW25" s="27"/>
      <c r="BQX25" s="27"/>
      <c r="BQY25" s="27"/>
      <c r="BQZ25" s="27"/>
      <c r="BRA25" s="27"/>
      <c r="BRB25" s="27"/>
      <c r="BRC25" s="27"/>
      <c r="BRD25" s="27"/>
      <c r="BRE25" s="27"/>
      <c r="BRF25" s="27"/>
      <c r="BRG25" s="27"/>
      <c r="BRH25" s="27"/>
      <c r="BRI25" s="27"/>
      <c r="BRJ25" s="27"/>
      <c r="BRK25" s="27"/>
      <c r="BRL25" s="27"/>
      <c r="BRM25" s="27"/>
      <c r="BRN25" s="27"/>
      <c r="BRO25" s="27"/>
      <c r="BRP25" s="27"/>
      <c r="BRQ25" s="27"/>
      <c r="BRR25" s="27"/>
      <c r="BRS25" s="27"/>
      <c r="BRT25" s="27"/>
      <c r="BRU25" s="27"/>
      <c r="BRV25" s="27"/>
      <c r="BRW25" s="27"/>
      <c r="BRX25" s="27"/>
      <c r="BRY25" s="27"/>
      <c r="BRZ25" s="27"/>
      <c r="BSA25" s="27"/>
      <c r="BSB25" s="27"/>
      <c r="BSC25" s="27"/>
      <c r="BSD25" s="27"/>
      <c r="BSE25" s="27"/>
      <c r="BSF25" s="27"/>
      <c r="BSG25" s="27"/>
      <c r="BSH25" s="27"/>
      <c r="BSI25" s="27"/>
      <c r="BSJ25" s="27"/>
      <c r="BSK25" s="27"/>
      <c r="BSL25" s="27"/>
      <c r="BSM25" s="27"/>
      <c r="BSN25" s="27"/>
      <c r="BSO25" s="27"/>
      <c r="BSP25" s="27"/>
      <c r="BSQ25" s="27"/>
      <c r="BSR25" s="27"/>
      <c r="BSS25" s="27"/>
      <c r="BST25" s="27"/>
      <c r="BSU25" s="27"/>
      <c r="BSV25" s="27"/>
      <c r="BSW25" s="27"/>
      <c r="BSX25" s="27"/>
      <c r="BSY25" s="27"/>
      <c r="BSZ25" s="27"/>
      <c r="BTA25" s="27"/>
      <c r="BTB25" s="27"/>
      <c r="BTC25" s="27"/>
      <c r="BTD25" s="27"/>
      <c r="BTE25" s="27"/>
      <c r="BTF25" s="27"/>
      <c r="BTG25" s="27"/>
      <c r="BTH25" s="27"/>
      <c r="BTI25" s="27"/>
      <c r="BTJ25" s="27"/>
      <c r="BTK25" s="27"/>
      <c r="BTL25" s="27"/>
      <c r="BTM25" s="27"/>
      <c r="BTN25" s="27"/>
      <c r="BTO25" s="27"/>
      <c r="BTP25" s="27"/>
      <c r="BTQ25" s="27"/>
      <c r="BTR25" s="27"/>
      <c r="BTS25" s="27"/>
      <c r="BTT25" s="27"/>
      <c r="BTU25" s="27"/>
      <c r="BTV25" s="27"/>
      <c r="BTW25" s="27"/>
      <c r="BTX25" s="27"/>
      <c r="BTY25" s="27"/>
      <c r="BTZ25" s="27"/>
      <c r="BUA25" s="27"/>
      <c r="BUB25" s="27"/>
      <c r="BUC25" s="27"/>
      <c r="BUD25" s="27"/>
      <c r="BUE25" s="27"/>
      <c r="BUF25" s="27"/>
      <c r="BUG25" s="27"/>
      <c r="BUH25" s="27"/>
      <c r="BUI25" s="27"/>
      <c r="BUJ25" s="27"/>
      <c r="BUK25" s="27"/>
      <c r="BUL25" s="27"/>
      <c r="BUM25" s="27"/>
      <c r="BUN25" s="27"/>
      <c r="BUO25" s="27"/>
      <c r="BUP25" s="27"/>
      <c r="BUQ25" s="27"/>
      <c r="BUR25" s="27"/>
      <c r="BUS25" s="27"/>
      <c r="BUT25" s="27"/>
      <c r="BUU25" s="27"/>
      <c r="BUV25" s="27"/>
      <c r="BUW25" s="27"/>
      <c r="BUX25" s="27"/>
      <c r="BUY25" s="27"/>
      <c r="BUZ25" s="27"/>
      <c r="BVA25" s="27"/>
      <c r="BVB25" s="27"/>
      <c r="BVC25" s="27"/>
      <c r="BVD25" s="27"/>
      <c r="BVE25" s="27"/>
      <c r="BVF25" s="27"/>
      <c r="BVG25" s="27"/>
      <c r="BVH25" s="27"/>
      <c r="BVI25" s="27"/>
      <c r="BVJ25" s="27"/>
      <c r="BVK25" s="27"/>
      <c r="BVL25" s="27"/>
      <c r="BVM25" s="27"/>
      <c r="BVN25" s="27"/>
      <c r="BVO25" s="27"/>
      <c r="BVP25" s="27"/>
      <c r="BVQ25" s="27"/>
      <c r="BVR25" s="27"/>
      <c r="BVS25" s="27"/>
      <c r="BVT25" s="27"/>
      <c r="BVU25" s="27"/>
      <c r="BVV25" s="27"/>
      <c r="BVW25" s="27"/>
      <c r="BVX25" s="27"/>
      <c r="BVY25" s="27"/>
      <c r="BVZ25" s="27"/>
      <c r="BWA25" s="27"/>
      <c r="BWB25" s="27"/>
      <c r="BWC25" s="27"/>
      <c r="BWD25" s="27"/>
      <c r="BWE25" s="27"/>
      <c r="BWF25" s="27"/>
      <c r="BWG25" s="27"/>
      <c r="BWH25" s="27"/>
      <c r="BWI25" s="27"/>
      <c r="BWJ25" s="27"/>
      <c r="BWK25" s="27"/>
      <c r="BWL25" s="27"/>
      <c r="BWM25" s="27"/>
      <c r="BWN25" s="27"/>
      <c r="BWO25" s="27"/>
      <c r="BWP25" s="27"/>
      <c r="BWQ25" s="27"/>
      <c r="BWR25" s="27"/>
      <c r="BWS25" s="27"/>
      <c r="BWT25" s="27"/>
      <c r="BWU25" s="27"/>
      <c r="BWV25" s="27"/>
      <c r="BWW25" s="27"/>
      <c r="BWX25" s="27"/>
      <c r="BWY25" s="27"/>
      <c r="BWZ25" s="27"/>
      <c r="BXA25" s="27"/>
      <c r="BXB25" s="27"/>
      <c r="BXC25" s="27"/>
      <c r="BXD25" s="27"/>
      <c r="BXE25" s="27"/>
      <c r="BXF25" s="27"/>
      <c r="BXG25" s="27"/>
      <c r="BXH25" s="27"/>
      <c r="BXI25" s="27"/>
      <c r="BXJ25" s="27"/>
      <c r="BXK25" s="27"/>
      <c r="BXL25" s="27"/>
      <c r="BXM25" s="27"/>
      <c r="BXN25" s="27"/>
      <c r="BXO25" s="27"/>
      <c r="BXP25" s="27"/>
      <c r="BXQ25" s="27"/>
      <c r="BXR25" s="27"/>
      <c r="BXS25" s="27"/>
      <c r="BXT25" s="27"/>
      <c r="BXU25" s="27"/>
      <c r="BXV25" s="27"/>
      <c r="BXW25" s="27"/>
      <c r="BXX25" s="27"/>
      <c r="BXY25" s="27"/>
      <c r="BXZ25" s="27"/>
      <c r="BYA25" s="27"/>
      <c r="BYB25" s="27"/>
      <c r="BYC25" s="27"/>
      <c r="BYD25" s="27"/>
      <c r="BYE25" s="27"/>
      <c r="BYF25" s="27"/>
      <c r="BYG25" s="27"/>
      <c r="BYH25" s="27"/>
      <c r="BYI25" s="27"/>
      <c r="BYJ25" s="27"/>
      <c r="BYK25" s="27"/>
      <c r="BYL25" s="27"/>
      <c r="BYM25" s="27"/>
      <c r="BYN25" s="27"/>
      <c r="BYO25" s="27"/>
      <c r="BYP25" s="27"/>
      <c r="BYQ25" s="27"/>
      <c r="BYR25" s="27"/>
      <c r="BYS25" s="27"/>
      <c r="BYT25" s="27"/>
      <c r="BYU25" s="27"/>
      <c r="BYV25" s="27"/>
      <c r="BYW25" s="27"/>
      <c r="BYX25" s="27"/>
      <c r="BYY25" s="27"/>
      <c r="BYZ25" s="27"/>
      <c r="BZA25" s="27"/>
      <c r="BZB25" s="27"/>
      <c r="BZC25" s="27"/>
      <c r="BZD25" s="27"/>
      <c r="BZE25" s="27"/>
      <c r="BZF25" s="27"/>
      <c r="BZG25" s="27"/>
      <c r="BZH25" s="27"/>
      <c r="BZI25" s="27"/>
      <c r="BZJ25" s="27"/>
      <c r="BZK25" s="27"/>
      <c r="BZL25" s="27"/>
      <c r="BZM25" s="27"/>
      <c r="BZN25" s="27"/>
      <c r="BZO25" s="27"/>
      <c r="BZP25" s="27"/>
      <c r="BZQ25" s="27"/>
      <c r="BZR25" s="27"/>
      <c r="BZS25" s="27"/>
      <c r="BZT25" s="27"/>
      <c r="BZU25" s="27"/>
      <c r="BZV25" s="27"/>
      <c r="BZW25" s="27"/>
      <c r="BZX25" s="27"/>
      <c r="BZY25" s="27"/>
      <c r="BZZ25" s="27"/>
      <c r="CAA25" s="27"/>
      <c r="CAB25" s="27"/>
      <c r="CAC25" s="27"/>
      <c r="CAD25" s="27"/>
      <c r="CAE25" s="27"/>
      <c r="CAF25" s="27"/>
      <c r="CAG25" s="27"/>
      <c r="CAH25" s="27"/>
      <c r="CAI25" s="27"/>
      <c r="CAJ25" s="27"/>
      <c r="CAK25" s="27"/>
      <c r="CAL25" s="27"/>
      <c r="CAM25" s="27"/>
      <c r="CAN25" s="27"/>
      <c r="CAO25" s="27"/>
      <c r="CAP25" s="27"/>
      <c r="CAQ25" s="27"/>
      <c r="CAR25" s="27"/>
      <c r="CAS25" s="27"/>
      <c r="CAT25" s="27"/>
      <c r="CAU25" s="27"/>
      <c r="CAV25" s="27"/>
      <c r="CAW25" s="27"/>
      <c r="CAX25" s="27"/>
      <c r="CAY25" s="27"/>
      <c r="CAZ25" s="27"/>
      <c r="CBA25" s="27"/>
      <c r="CBB25" s="27"/>
      <c r="CBC25" s="27"/>
      <c r="CBD25" s="27"/>
      <c r="CBE25" s="27"/>
      <c r="CBF25" s="27"/>
      <c r="CBG25" s="27"/>
      <c r="CBH25" s="27"/>
      <c r="CBI25" s="27"/>
      <c r="CBJ25" s="27"/>
      <c r="CBK25" s="27"/>
      <c r="CBL25" s="27"/>
      <c r="CBM25" s="27"/>
      <c r="CBN25" s="27"/>
      <c r="CBO25" s="27"/>
      <c r="CBP25" s="27"/>
      <c r="CBQ25" s="27"/>
      <c r="CBR25" s="27"/>
      <c r="CBS25" s="27"/>
      <c r="CBT25" s="27"/>
      <c r="CBU25" s="27"/>
      <c r="CBV25" s="27"/>
      <c r="CBW25" s="27"/>
      <c r="CBX25" s="27"/>
      <c r="CBY25" s="27"/>
      <c r="CBZ25" s="27"/>
      <c r="CCA25" s="27"/>
      <c r="CCB25" s="27"/>
      <c r="CCC25" s="27"/>
      <c r="CCD25" s="27"/>
      <c r="CCE25" s="27"/>
      <c r="CCF25" s="27"/>
      <c r="CCG25" s="27"/>
      <c r="CCH25" s="27"/>
      <c r="CCI25" s="27"/>
      <c r="CCJ25" s="27"/>
      <c r="CCK25" s="27"/>
      <c r="CCL25" s="27"/>
      <c r="CCM25" s="27"/>
      <c r="CCN25" s="27"/>
      <c r="CCO25" s="27"/>
      <c r="CCP25" s="27"/>
      <c r="CCQ25" s="27"/>
      <c r="CCR25" s="27"/>
      <c r="CCS25" s="27"/>
      <c r="CCT25" s="27"/>
      <c r="CCU25" s="27"/>
      <c r="CCV25" s="27"/>
      <c r="CCW25" s="27"/>
      <c r="CCX25" s="27"/>
      <c r="CCY25" s="27"/>
      <c r="CCZ25" s="27"/>
      <c r="CDA25" s="27"/>
      <c r="CDB25" s="27"/>
      <c r="CDC25" s="27"/>
      <c r="CDD25" s="27"/>
      <c r="CDE25" s="27"/>
      <c r="CDF25" s="27"/>
      <c r="CDG25" s="27"/>
      <c r="CDH25" s="27"/>
      <c r="CDI25" s="27"/>
      <c r="CDJ25" s="27"/>
      <c r="CDK25" s="27"/>
      <c r="CDL25" s="27"/>
      <c r="CDM25" s="27"/>
      <c r="CDN25" s="27"/>
      <c r="CDO25" s="27"/>
      <c r="CDP25" s="27"/>
      <c r="CDQ25" s="27"/>
      <c r="CDR25" s="27"/>
      <c r="CDS25" s="27"/>
      <c r="CDT25" s="27"/>
      <c r="CDU25" s="27"/>
      <c r="CDV25" s="27"/>
      <c r="CDW25" s="27"/>
      <c r="CDX25" s="27"/>
      <c r="CDY25" s="27"/>
      <c r="CDZ25" s="27"/>
      <c r="CEA25" s="27"/>
      <c r="CEB25" s="27"/>
      <c r="CEC25" s="27"/>
      <c r="CED25" s="27"/>
      <c r="CEE25" s="27"/>
      <c r="CEF25" s="27"/>
      <c r="CEG25" s="27"/>
      <c r="CEH25" s="27"/>
      <c r="CEI25" s="27"/>
      <c r="CEJ25" s="27"/>
      <c r="CEK25" s="27"/>
      <c r="CEL25" s="27"/>
      <c r="CEM25" s="27"/>
      <c r="CEN25" s="27"/>
      <c r="CEO25" s="27"/>
      <c r="CEP25" s="27"/>
      <c r="CEQ25" s="27"/>
      <c r="CER25" s="27"/>
      <c r="CES25" s="27"/>
      <c r="CET25" s="27"/>
      <c r="CEU25" s="27"/>
      <c r="CEV25" s="27"/>
      <c r="CEW25" s="27"/>
      <c r="CEX25" s="27"/>
      <c r="CEY25" s="27"/>
      <c r="CEZ25" s="27"/>
      <c r="CFA25" s="27"/>
      <c r="CFB25" s="27"/>
      <c r="CFC25" s="27"/>
      <c r="CFD25" s="27"/>
      <c r="CFE25" s="27"/>
      <c r="CFF25" s="27"/>
      <c r="CFG25" s="27"/>
      <c r="CFH25" s="27"/>
      <c r="CFI25" s="27"/>
      <c r="CFJ25" s="27"/>
      <c r="CFK25" s="27"/>
      <c r="CFL25" s="27"/>
      <c r="CFM25" s="27"/>
      <c r="CFN25" s="27"/>
      <c r="CFO25" s="27"/>
      <c r="CFP25" s="27"/>
      <c r="CFQ25" s="27"/>
      <c r="CFR25" s="27"/>
      <c r="CFS25" s="27"/>
      <c r="CFT25" s="27"/>
      <c r="CFU25" s="27"/>
      <c r="CFV25" s="27"/>
      <c r="CFW25" s="27"/>
      <c r="CFX25" s="27"/>
      <c r="CFY25" s="27"/>
      <c r="CFZ25" s="27"/>
      <c r="CGA25" s="27"/>
      <c r="CGB25" s="27"/>
      <c r="CGC25" s="27"/>
      <c r="CGD25" s="27"/>
      <c r="CGE25" s="27"/>
      <c r="CGF25" s="27"/>
      <c r="CGG25" s="27"/>
      <c r="CGH25" s="27"/>
      <c r="CGI25" s="27"/>
      <c r="CGJ25" s="27"/>
      <c r="CGK25" s="27"/>
      <c r="CGL25" s="27"/>
      <c r="CGM25" s="27"/>
      <c r="CGN25" s="27"/>
      <c r="CGO25" s="27"/>
      <c r="CGP25" s="27"/>
      <c r="CGQ25" s="27"/>
      <c r="CGR25" s="27"/>
      <c r="CGS25" s="27"/>
      <c r="CGT25" s="27"/>
      <c r="CGU25" s="27"/>
      <c r="CGV25" s="27"/>
      <c r="CGW25" s="27"/>
      <c r="CGX25" s="27"/>
      <c r="CGY25" s="27"/>
      <c r="CGZ25" s="27"/>
      <c r="CHA25" s="27"/>
      <c r="CHB25" s="27"/>
      <c r="CHC25" s="27"/>
      <c r="CHD25" s="27"/>
      <c r="CHE25" s="27"/>
      <c r="CHF25" s="27"/>
      <c r="CHG25" s="27"/>
      <c r="CHH25" s="27"/>
      <c r="CHI25" s="27"/>
      <c r="CHJ25" s="27"/>
      <c r="CHK25" s="27"/>
      <c r="CHL25" s="27"/>
      <c r="CHM25" s="27"/>
      <c r="CHN25" s="27"/>
      <c r="CHO25" s="27"/>
      <c r="CHP25" s="27"/>
      <c r="CHQ25" s="27"/>
      <c r="CHR25" s="27"/>
      <c r="CHS25" s="27"/>
      <c r="CHT25" s="27"/>
      <c r="CHU25" s="27"/>
      <c r="CHV25" s="27"/>
      <c r="CHW25" s="27"/>
      <c r="CHX25" s="27"/>
      <c r="CHY25" s="27"/>
      <c r="CHZ25" s="27"/>
      <c r="CIA25" s="27"/>
      <c r="CIB25" s="27"/>
      <c r="CIC25" s="27"/>
      <c r="CID25" s="27"/>
      <c r="CIE25" s="27"/>
      <c r="CIF25" s="27"/>
      <c r="CIG25" s="27"/>
      <c r="CIH25" s="27"/>
      <c r="CII25" s="27"/>
      <c r="CIJ25" s="27"/>
      <c r="CIK25" s="27"/>
      <c r="CIL25" s="27"/>
      <c r="CIM25" s="27"/>
      <c r="CIN25" s="27"/>
      <c r="CIO25" s="27"/>
      <c r="CIP25" s="27"/>
      <c r="CIQ25" s="27"/>
      <c r="CIR25" s="27"/>
      <c r="CIS25" s="27"/>
      <c r="CIT25" s="27"/>
      <c r="CIU25" s="27"/>
      <c r="CIV25" s="27"/>
      <c r="CIW25" s="27"/>
      <c r="CIX25" s="27"/>
      <c r="CIY25" s="27"/>
      <c r="CIZ25" s="27"/>
      <c r="CJA25" s="27"/>
      <c r="CJB25" s="27"/>
      <c r="CJC25" s="27"/>
      <c r="CJD25" s="27"/>
      <c r="CJE25" s="27"/>
      <c r="CJF25" s="27"/>
      <c r="CJG25" s="27"/>
      <c r="CJH25" s="27"/>
      <c r="CJI25" s="27"/>
      <c r="CJJ25" s="27"/>
      <c r="CJK25" s="27"/>
      <c r="CJL25" s="27"/>
      <c r="CJM25" s="27"/>
      <c r="CJN25" s="27"/>
      <c r="CJO25" s="27"/>
      <c r="CJP25" s="27"/>
      <c r="CJQ25" s="27"/>
      <c r="CJR25" s="27"/>
      <c r="CJS25" s="27"/>
      <c r="CJT25" s="27"/>
      <c r="CJU25" s="27"/>
      <c r="CJV25" s="27"/>
      <c r="CJW25" s="27"/>
      <c r="CJX25" s="27"/>
      <c r="CJY25" s="27"/>
      <c r="CJZ25" s="27"/>
      <c r="CKA25" s="27"/>
      <c r="CKB25" s="27"/>
      <c r="CKC25" s="27"/>
      <c r="CKD25" s="27"/>
      <c r="CKE25" s="27"/>
      <c r="CKF25" s="27"/>
      <c r="CKG25" s="27"/>
      <c r="CKH25" s="27"/>
      <c r="CKI25" s="27"/>
      <c r="CKJ25" s="27"/>
      <c r="CKK25" s="27"/>
      <c r="CKL25" s="27"/>
      <c r="CKM25" s="27"/>
      <c r="CKN25" s="27"/>
      <c r="CKO25" s="27"/>
      <c r="CKP25" s="27"/>
      <c r="CKQ25" s="27"/>
      <c r="CKR25" s="27"/>
      <c r="CKS25" s="27"/>
      <c r="CKT25" s="27"/>
      <c r="CKU25" s="27"/>
      <c r="CKV25" s="27"/>
      <c r="CKW25" s="27"/>
      <c r="CKX25" s="27"/>
      <c r="CKY25" s="27"/>
      <c r="CKZ25" s="27"/>
      <c r="CLA25" s="27"/>
      <c r="CLB25" s="27"/>
      <c r="CLC25" s="27"/>
      <c r="CLD25" s="27"/>
      <c r="CLE25" s="27"/>
      <c r="CLF25" s="27"/>
      <c r="CLG25" s="27"/>
      <c r="CLH25" s="27"/>
      <c r="CLI25" s="27"/>
      <c r="CLJ25" s="27"/>
      <c r="CLK25" s="27"/>
      <c r="CLL25" s="27"/>
      <c r="CLM25" s="27"/>
      <c r="CLN25" s="27"/>
      <c r="CLO25" s="27"/>
      <c r="CLP25" s="27"/>
      <c r="CLQ25" s="27"/>
      <c r="CLR25" s="27"/>
      <c r="CLS25" s="27"/>
      <c r="CLT25" s="27"/>
      <c r="CLU25" s="27"/>
      <c r="CLV25" s="27"/>
      <c r="CLW25" s="27"/>
      <c r="CLX25" s="27"/>
      <c r="CLY25" s="27"/>
      <c r="CLZ25" s="27"/>
      <c r="CMA25" s="27"/>
      <c r="CMB25" s="27"/>
      <c r="CMC25" s="27"/>
      <c r="CMD25" s="27"/>
      <c r="CME25" s="27"/>
      <c r="CMF25" s="27"/>
      <c r="CMG25" s="27"/>
      <c r="CMH25" s="27"/>
      <c r="CMI25" s="27"/>
      <c r="CMJ25" s="27"/>
      <c r="CMK25" s="27"/>
      <c r="CML25" s="27"/>
      <c r="CMM25" s="27"/>
      <c r="CMN25" s="27"/>
      <c r="CMO25" s="27"/>
      <c r="CMP25" s="27"/>
      <c r="CMQ25" s="27"/>
      <c r="CMR25" s="27"/>
      <c r="CMS25" s="27"/>
      <c r="CMT25" s="27"/>
      <c r="CMU25" s="27"/>
      <c r="CMV25" s="27"/>
      <c r="CMW25" s="27"/>
      <c r="CMX25" s="27"/>
      <c r="CMY25" s="27"/>
      <c r="CMZ25" s="27"/>
      <c r="CNA25" s="27"/>
      <c r="CNB25" s="27"/>
      <c r="CNC25" s="27"/>
      <c r="CND25" s="27"/>
      <c r="CNE25" s="27"/>
      <c r="CNF25" s="27"/>
      <c r="CNG25" s="27"/>
      <c r="CNH25" s="27"/>
      <c r="CNI25" s="27"/>
      <c r="CNJ25" s="27"/>
      <c r="CNK25" s="27"/>
      <c r="CNL25" s="27"/>
      <c r="CNM25" s="27"/>
      <c r="CNN25" s="27"/>
      <c r="CNO25" s="27"/>
      <c r="CNP25" s="27"/>
      <c r="CNQ25" s="27"/>
      <c r="CNR25" s="27"/>
      <c r="CNS25" s="27"/>
      <c r="CNT25" s="27"/>
      <c r="CNU25" s="27"/>
      <c r="CNV25" s="27"/>
      <c r="CNW25" s="27"/>
      <c r="CNX25" s="27"/>
      <c r="CNY25" s="27"/>
      <c r="CNZ25" s="27"/>
      <c r="COA25" s="27"/>
      <c r="COB25" s="27"/>
      <c r="COC25" s="27"/>
      <c r="COD25" s="27"/>
      <c r="COE25" s="27"/>
      <c r="COF25" s="27"/>
      <c r="COG25" s="27"/>
      <c r="COH25" s="27"/>
      <c r="COI25" s="27"/>
      <c r="COJ25" s="27"/>
      <c r="COK25" s="27"/>
      <c r="COL25" s="27"/>
      <c r="COM25" s="27"/>
      <c r="CON25" s="27"/>
      <c r="COO25" s="27"/>
      <c r="COP25" s="27"/>
      <c r="COQ25" s="27"/>
      <c r="COR25" s="27"/>
      <c r="COS25" s="27"/>
      <c r="COT25" s="27"/>
      <c r="COU25" s="27"/>
      <c r="COV25" s="27"/>
      <c r="COW25" s="27"/>
      <c r="COX25" s="27"/>
      <c r="COY25" s="27"/>
      <c r="COZ25" s="27"/>
      <c r="CPA25" s="27"/>
      <c r="CPB25" s="27"/>
      <c r="CPC25" s="27"/>
      <c r="CPD25" s="27"/>
      <c r="CPE25" s="27"/>
      <c r="CPF25" s="27"/>
      <c r="CPG25" s="27"/>
      <c r="CPH25" s="27"/>
      <c r="CPI25" s="27"/>
      <c r="CPJ25" s="27"/>
      <c r="CPK25" s="27"/>
      <c r="CPL25" s="27"/>
      <c r="CPM25" s="27"/>
      <c r="CPN25" s="27"/>
      <c r="CPO25" s="27"/>
      <c r="CPP25" s="27"/>
      <c r="CPQ25" s="27"/>
      <c r="CPR25" s="27"/>
      <c r="CPS25" s="27"/>
      <c r="CPT25" s="27"/>
      <c r="CPU25" s="27"/>
      <c r="CPV25" s="27"/>
      <c r="CPW25" s="27"/>
      <c r="CPX25" s="27"/>
      <c r="CPY25" s="27"/>
      <c r="CPZ25" s="27"/>
      <c r="CQA25" s="27"/>
      <c r="CQB25" s="27"/>
      <c r="CQC25" s="27"/>
      <c r="CQD25" s="27"/>
      <c r="CQE25" s="27"/>
      <c r="CQF25" s="27"/>
      <c r="CQG25" s="27"/>
      <c r="CQH25" s="27"/>
      <c r="CQI25" s="27"/>
      <c r="CQJ25" s="27"/>
      <c r="CQK25" s="27"/>
      <c r="CQL25" s="27"/>
      <c r="CQM25" s="27"/>
      <c r="CQN25" s="27"/>
      <c r="CQO25" s="27"/>
      <c r="CQP25" s="27"/>
      <c r="CQQ25" s="27"/>
      <c r="CQR25" s="27"/>
      <c r="CQS25" s="27"/>
      <c r="CQT25" s="27"/>
      <c r="CQU25" s="27"/>
      <c r="CQV25" s="27"/>
      <c r="CQW25" s="27"/>
      <c r="CQX25" s="27"/>
      <c r="CQY25" s="27"/>
      <c r="CQZ25" s="27"/>
      <c r="CRA25" s="27"/>
      <c r="CRB25" s="27"/>
      <c r="CRC25" s="27"/>
      <c r="CRD25" s="27"/>
      <c r="CRE25" s="27"/>
      <c r="CRF25" s="27"/>
      <c r="CRG25" s="27"/>
      <c r="CRH25" s="27"/>
      <c r="CRI25" s="27"/>
      <c r="CRJ25" s="27"/>
      <c r="CRK25" s="27"/>
      <c r="CRL25" s="27"/>
      <c r="CRM25" s="27"/>
      <c r="CRN25" s="27"/>
      <c r="CRO25" s="27"/>
      <c r="CRP25" s="27"/>
      <c r="CRQ25" s="27"/>
      <c r="CRR25" s="27"/>
      <c r="CRS25" s="27"/>
      <c r="CRT25" s="27"/>
      <c r="CRU25" s="27"/>
      <c r="CRV25" s="27"/>
      <c r="CRW25" s="27"/>
      <c r="CRX25" s="27"/>
      <c r="CRY25" s="27"/>
      <c r="CRZ25" s="27"/>
      <c r="CSA25" s="27"/>
      <c r="CSB25" s="27"/>
      <c r="CSC25" s="27"/>
      <c r="CSD25" s="27"/>
      <c r="CSE25" s="27"/>
      <c r="CSF25" s="27"/>
      <c r="CSG25" s="27"/>
      <c r="CSH25" s="27"/>
      <c r="CSI25" s="27"/>
      <c r="CSJ25" s="27"/>
      <c r="CSK25" s="27"/>
      <c r="CSL25" s="27"/>
      <c r="CSM25" s="27"/>
      <c r="CSN25" s="27"/>
      <c r="CSO25" s="27"/>
      <c r="CSP25" s="27"/>
      <c r="CSQ25" s="27"/>
      <c r="CSR25" s="27"/>
      <c r="CSS25" s="27"/>
      <c r="CST25" s="27"/>
      <c r="CSU25" s="27"/>
      <c r="CSV25" s="27"/>
      <c r="CSW25" s="27"/>
      <c r="CSX25" s="27"/>
      <c r="CSY25" s="27"/>
      <c r="CSZ25" s="27"/>
      <c r="CTA25" s="27"/>
      <c r="CTB25" s="27"/>
      <c r="CTC25" s="27"/>
      <c r="CTD25" s="27"/>
      <c r="CTE25" s="27"/>
      <c r="CTF25" s="27"/>
      <c r="CTG25" s="27"/>
      <c r="CTH25" s="27"/>
      <c r="CTI25" s="27"/>
      <c r="CTJ25" s="27"/>
      <c r="CTK25" s="27"/>
      <c r="CTL25" s="27"/>
      <c r="CTM25" s="27"/>
      <c r="CTN25" s="27"/>
      <c r="CTO25" s="27"/>
      <c r="CTP25" s="27"/>
      <c r="CTQ25" s="27"/>
      <c r="CTR25" s="27"/>
      <c r="CTS25" s="27"/>
      <c r="CTT25" s="27"/>
      <c r="CTU25" s="27"/>
      <c r="CTV25" s="27"/>
      <c r="CTW25" s="27"/>
      <c r="CTX25" s="27"/>
      <c r="CTY25" s="27"/>
      <c r="CTZ25" s="27"/>
      <c r="CUA25" s="27"/>
      <c r="CUB25" s="27"/>
      <c r="CUC25" s="27"/>
      <c r="CUD25" s="27"/>
      <c r="CUE25" s="27"/>
      <c r="CUF25" s="27"/>
      <c r="CUG25" s="27"/>
      <c r="CUH25" s="27"/>
      <c r="CUI25" s="27"/>
      <c r="CUJ25" s="27"/>
      <c r="CUK25" s="27"/>
      <c r="CUL25" s="27"/>
      <c r="CUM25" s="27"/>
      <c r="CUN25" s="27"/>
      <c r="CUO25" s="27"/>
      <c r="CUP25" s="27"/>
      <c r="CUQ25" s="27"/>
      <c r="CUR25" s="27"/>
      <c r="CUS25" s="27"/>
      <c r="CUT25" s="27"/>
      <c r="CUU25" s="27"/>
      <c r="CUV25" s="27"/>
      <c r="CUW25" s="27"/>
      <c r="CUX25" s="27"/>
      <c r="CUY25" s="27"/>
      <c r="CUZ25" s="27"/>
      <c r="CVA25" s="27"/>
      <c r="CVB25" s="27"/>
      <c r="CVC25" s="27"/>
      <c r="CVD25" s="27"/>
      <c r="CVE25" s="27"/>
      <c r="CVF25" s="27"/>
      <c r="CVG25" s="27"/>
      <c r="CVH25" s="27"/>
      <c r="CVI25" s="27"/>
      <c r="CVJ25" s="27"/>
      <c r="CVK25" s="27"/>
      <c r="CVL25" s="27"/>
      <c r="CVM25" s="27"/>
      <c r="CVN25" s="27"/>
      <c r="CVO25" s="27"/>
      <c r="CVP25" s="27"/>
      <c r="CVQ25" s="27"/>
      <c r="CVR25" s="27"/>
      <c r="CVS25" s="27"/>
      <c r="CVT25" s="27"/>
      <c r="CVU25" s="27"/>
      <c r="CVV25" s="27"/>
      <c r="CVW25" s="27"/>
      <c r="CVX25" s="27"/>
      <c r="CVY25" s="27"/>
      <c r="CVZ25" s="27"/>
      <c r="CWA25" s="27"/>
      <c r="CWB25" s="27"/>
      <c r="CWC25" s="27"/>
      <c r="CWD25" s="27"/>
      <c r="CWE25" s="27"/>
      <c r="CWF25" s="27"/>
      <c r="CWG25" s="27"/>
      <c r="CWH25" s="27"/>
      <c r="CWI25" s="27"/>
      <c r="CWJ25" s="27"/>
      <c r="CWK25" s="27"/>
      <c r="CWL25" s="27"/>
      <c r="CWM25" s="27"/>
      <c r="CWN25" s="27"/>
      <c r="CWO25" s="27"/>
      <c r="CWP25" s="27"/>
      <c r="CWQ25" s="27"/>
      <c r="CWR25" s="27"/>
      <c r="CWS25" s="27"/>
      <c r="CWT25" s="27"/>
      <c r="CWU25" s="27"/>
      <c r="CWV25" s="27"/>
      <c r="CWW25" s="27"/>
      <c r="CWX25" s="27"/>
      <c r="CWY25" s="27"/>
      <c r="CWZ25" s="27"/>
      <c r="CXA25" s="27"/>
      <c r="CXB25" s="27"/>
      <c r="CXC25" s="27"/>
      <c r="CXD25" s="27"/>
      <c r="CXE25" s="27"/>
      <c r="CXF25" s="27"/>
      <c r="CXG25" s="27"/>
      <c r="CXH25" s="27"/>
      <c r="CXI25" s="27"/>
      <c r="CXJ25" s="27"/>
      <c r="CXK25" s="27"/>
      <c r="CXL25" s="27"/>
      <c r="CXM25" s="27"/>
      <c r="CXN25" s="27"/>
      <c r="CXO25" s="27"/>
      <c r="CXP25" s="27"/>
      <c r="CXQ25" s="27"/>
      <c r="CXR25" s="27"/>
      <c r="CXS25" s="27"/>
      <c r="CXT25" s="27"/>
      <c r="CXU25" s="27"/>
      <c r="CXV25" s="27"/>
      <c r="CXW25" s="27"/>
      <c r="CXX25" s="27"/>
      <c r="CXY25" s="27"/>
      <c r="CXZ25" s="27"/>
      <c r="CYA25" s="27"/>
      <c r="CYB25" s="27"/>
      <c r="CYC25" s="27"/>
      <c r="CYD25" s="27"/>
      <c r="CYE25" s="27"/>
      <c r="CYF25" s="27"/>
      <c r="CYG25" s="27"/>
      <c r="CYH25" s="27"/>
      <c r="CYI25" s="27"/>
      <c r="CYJ25" s="27"/>
      <c r="CYK25" s="27"/>
      <c r="CYL25" s="27"/>
      <c r="CYM25" s="27"/>
      <c r="CYN25" s="27"/>
      <c r="CYO25" s="27"/>
      <c r="CYP25" s="27"/>
      <c r="CYQ25" s="27"/>
      <c r="CYR25" s="27"/>
      <c r="CYS25" s="27"/>
      <c r="CYT25" s="27"/>
      <c r="CYU25" s="27"/>
      <c r="CYV25" s="27"/>
      <c r="CYW25" s="27"/>
      <c r="CYX25" s="27"/>
      <c r="CYY25" s="27"/>
      <c r="CYZ25" s="27"/>
      <c r="CZA25" s="27"/>
      <c r="CZB25" s="27"/>
      <c r="CZC25" s="27"/>
      <c r="CZD25" s="27"/>
      <c r="CZE25" s="27"/>
      <c r="CZF25" s="27"/>
      <c r="CZG25" s="27"/>
      <c r="CZH25" s="27"/>
      <c r="CZI25" s="27"/>
      <c r="CZJ25" s="27"/>
      <c r="CZK25" s="27"/>
      <c r="CZL25" s="27"/>
      <c r="CZM25" s="27"/>
      <c r="CZN25" s="27"/>
      <c r="CZO25" s="27"/>
      <c r="CZP25" s="27"/>
      <c r="CZQ25" s="27"/>
      <c r="CZR25" s="27"/>
      <c r="CZS25" s="27"/>
      <c r="CZT25" s="27"/>
      <c r="CZU25" s="27"/>
      <c r="CZV25" s="27"/>
      <c r="CZW25" s="27"/>
      <c r="CZX25" s="27"/>
      <c r="CZY25" s="27"/>
      <c r="CZZ25" s="27"/>
      <c r="DAA25" s="27"/>
      <c r="DAB25" s="27"/>
      <c r="DAC25" s="27"/>
      <c r="DAD25" s="27"/>
      <c r="DAE25" s="27"/>
      <c r="DAF25" s="27"/>
      <c r="DAG25" s="27"/>
      <c r="DAH25" s="27"/>
      <c r="DAI25" s="27"/>
      <c r="DAJ25" s="27"/>
      <c r="DAK25" s="27"/>
      <c r="DAL25" s="27"/>
      <c r="DAM25" s="27"/>
      <c r="DAN25" s="27"/>
      <c r="DAO25" s="27"/>
      <c r="DAP25" s="27"/>
      <c r="DAQ25" s="27"/>
      <c r="DAR25" s="27"/>
      <c r="DAS25" s="27"/>
      <c r="DAT25" s="27"/>
      <c r="DAU25" s="27"/>
      <c r="DAV25" s="27"/>
      <c r="DAW25" s="27"/>
      <c r="DAX25" s="27"/>
      <c r="DAY25" s="27"/>
      <c r="DAZ25" s="27"/>
      <c r="DBA25" s="27"/>
      <c r="DBB25" s="27"/>
      <c r="DBC25" s="27"/>
      <c r="DBD25" s="27"/>
      <c r="DBE25" s="27"/>
      <c r="DBF25" s="27"/>
      <c r="DBG25" s="27"/>
      <c r="DBH25" s="27"/>
      <c r="DBI25" s="27"/>
      <c r="DBJ25" s="27"/>
      <c r="DBK25" s="27"/>
      <c r="DBL25" s="27"/>
      <c r="DBM25" s="27"/>
      <c r="DBN25" s="27"/>
      <c r="DBO25" s="27"/>
      <c r="DBP25" s="27"/>
      <c r="DBQ25" s="27"/>
      <c r="DBR25" s="27"/>
      <c r="DBS25" s="27"/>
      <c r="DBT25" s="27"/>
      <c r="DBU25" s="27"/>
      <c r="DBV25" s="27"/>
      <c r="DBW25" s="27"/>
      <c r="DBX25" s="27"/>
      <c r="DBY25" s="27"/>
      <c r="DBZ25" s="27"/>
      <c r="DCA25" s="27"/>
      <c r="DCB25" s="27"/>
      <c r="DCC25" s="27"/>
      <c r="DCD25" s="27"/>
      <c r="DCE25" s="27"/>
      <c r="DCF25" s="27"/>
      <c r="DCG25" s="27"/>
      <c r="DCH25" s="27"/>
      <c r="DCI25" s="27"/>
      <c r="DCJ25" s="27"/>
      <c r="DCK25" s="27"/>
      <c r="DCL25" s="27"/>
      <c r="DCM25" s="27"/>
      <c r="DCN25" s="27"/>
      <c r="DCO25" s="27"/>
      <c r="DCP25" s="27"/>
      <c r="DCQ25" s="27"/>
      <c r="DCR25" s="27"/>
      <c r="DCS25" s="27"/>
      <c r="DCT25" s="27"/>
      <c r="DCU25" s="27"/>
      <c r="DCV25" s="27"/>
      <c r="DCW25" s="27"/>
      <c r="DCX25" s="27"/>
      <c r="DCY25" s="27"/>
      <c r="DCZ25" s="27"/>
      <c r="DDA25" s="27"/>
      <c r="DDB25" s="27"/>
      <c r="DDC25" s="27"/>
      <c r="DDD25" s="27"/>
      <c r="DDE25" s="27"/>
      <c r="DDF25" s="27"/>
      <c r="DDG25" s="27"/>
      <c r="DDH25" s="27"/>
      <c r="DDI25" s="27"/>
      <c r="DDJ25" s="27"/>
      <c r="DDK25" s="27"/>
      <c r="DDL25" s="27"/>
      <c r="DDM25" s="27"/>
      <c r="DDN25" s="27"/>
      <c r="DDO25" s="27"/>
      <c r="DDP25" s="27"/>
      <c r="DDQ25" s="27"/>
      <c r="DDR25" s="27"/>
      <c r="DDS25" s="27"/>
      <c r="DDT25" s="27"/>
      <c r="DDU25" s="27"/>
      <c r="DDV25" s="27"/>
      <c r="DDW25" s="27"/>
      <c r="DDX25" s="27"/>
      <c r="DDY25" s="27"/>
      <c r="DDZ25" s="27"/>
      <c r="DEA25" s="27"/>
      <c r="DEB25" s="27"/>
      <c r="DEC25" s="27"/>
      <c r="DED25" s="27"/>
      <c r="DEE25" s="27"/>
      <c r="DEF25" s="27"/>
      <c r="DEG25" s="27"/>
      <c r="DEH25" s="27"/>
      <c r="DEI25" s="27"/>
      <c r="DEJ25" s="27"/>
      <c r="DEK25" s="27"/>
      <c r="DEL25" s="27"/>
      <c r="DEM25" s="27"/>
      <c r="DEN25" s="27"/>
      <c r="DEO25" s="27"/>
      <c r="DEP25" s="27"/>
      <c r="DEQ25" s="27"/>
      <c r="DER25" s="27"/>
      <c r="DES25" s="27"/>
      <c r="DET25" s="27"/>
      <c r="DEU25" s="27"/>
      <c r="DEV25" s="27"/>
      <c r="DEW25" s="27"/>
      <c r="DEX25" s="27"/>
      <c r="DEY25" s="27"/>
      <c r="DEZ25" s="27"/>
      <c r="DFA25" s="27"/>
      <c r="DFB25" s="27"/>
      <c r="DFC25" s="27"/>
      <c r="DFD25" s="27"/>
      <c r="DFE25" s="27"/>
      <c r="DFF25" s="27"/>
      <c r="DFG25" s="27"/>
      <c r="DFH25" s="27"/>
      <c r="DFI25" s="27"/>
      <c r="DFJ25" s="27"/>
      <c r="DFK25" s="27"/>
      <c r="DFL25" s="27"/>
      <c r="DFM25" s="27"/>
      <c r="DFN25" s="27"/>
      <c r="DFO25" s="27"/>
      <c r="DFP25" s="27"/>
      <c r="DFQ25" s="27"/>
      <c r="DFR25" s="27"/>
      <c r="DFS25" s="27"/>
      <c r="DFT25" s="27"/>
      <c r="DFU25" s="27"/>
      <c r="DFV25" s="27"/>
      <c r="DFW25" s="27"/>
      <c r="DFX25" s="27"/>
      <c r="DFY25" s="27"/>
      <c r="DFZ25" s="27"/>
      <c r="DGA25" s="27"/>
      <c r="DGB25" s="27"/>
      <c r="DGC25" s="27"/>
      <c r="DGD25" s="27"/>
      <c r="DGE25" s="27"/>
      <c r="DGF25" s="27"/>
      <c r="DGG25" s="27"/>
      <c r="DGH25" s="27"/>
      <c r="DGI25" s="27"/>
      <c r="DGJ25" s="27"/>
      <c r="DGK25" s="27"/>
      <c r="DGL25" s="27"/>
      <c r="DGM25" s="27"/>
      <c r="DGN25" s="27"/>
      <c r="DGO25" s="27"/>
      <c r="DGP25" s="27"/>
      <c r="DGQ25" s="27"/>
      <c r="DGR25" s="27"/>
      <c r="DGS25" s="27"/>
      <c r="DGT25" s="27"/>
      <c r="DGU25" s="27"/>
      <c r="DGV25" s="27"/>
      <c r="DGW25" s="27"/>
      <c r="DGX25" s="27"/>
      <c r="DGY25" s="27"/>
      <c r="DGZ25" s="27"/>
      <c r="DHA25" s="27"/>
      <c r="DHB25" s="27"/>
      <c r="DHC25" s="27"/>
      <c r="DHD25" s="27"/>
      <c r="DHE25" s="27"/>
      <c r="DHF25" s="27"/>
      <c r="DHG25" s="27"/>
      <c r="DHH25" s="27"/>
      <c r="DHI25" s="27"/>
      <c r="DHJ25" s="27"/>
      <c r="DHK25" s="27"/>
      <c r="DHL25" s="27"/>
      <c r="DHM25" s="27"/>
      <c r="DHN25" s="27"/>
      <c r="DHO25" s="27"/>
      <c r="DHP25" s="27"/>
      <c r="DHQ25" s="27"/>
      <c r="DHR25" s="27"/>
      <c r="DHS25" s="27"/>
      <c r="DHT25" s="27"/>
      <c r="DHU25" s="27"/>
      <c r="DHV25" s="27"/>
      <c r="DHW25" s="27"/>
      <c r="DHX25" s="27"/>
      <c r="DHY25" s="27"/>
      <c r="DHZ25" s="27"/>
      <c r="DIA25" s="27"/>
      <c r="DIB25" s="27"/>
      <c r="DIC25" s="27"/>
      <c r="DID25" s="27"/>
      <c r="DIE25" s="27"/>
      <c r="DIF25" s="27"/>
      <c r="DIG25" s="27"/>
      <c r="DIH25" s="27"/>
      <c r="DII25" s="27"/>
      <c r="DIJ25" s="27"/>
      <c r="DIK25" s="27"/>
      <c r="DIL25" s="27"/>
      <c r="DIM25" s="27"/>
      <c r="DIN25" s="27"/>
      <c r="DIO25" s="27"/>
      <c r="DIP25" s="27"/>
      <c r="DIQ25" s="27"/>
      <c r="DIR25" s="27"/>
      <c r="DIS25" s="27"/>
      <c r="DIT25" s="27"/>
      <c r="DIU25" s="27"/>
      <c r="DIV25" s="27"/>
      <c r="DIW25" s="27"/>
      <c r="DIX25" s="27"/>
      <c r="DIY25" s="27"/>
      <c r="DIZ25" s="27"/>
      <c r="DJA25" s="27"/>
      <c r="DJB25" s="27"/>
      <c r="DJC25" s="27"/>
      <c r="DJD25" s="27"/>
      <c r="DJE25" s="27"/>
      <c r="DJF25" s="27"/>
      <c r="DJG25" s="27"/>
      <c r="DJH25" s="27"/>
      <c r="DJI25" s="27"/>
      <c r="DJJ25" s="27"/>
      <c r="DJK25" s="27"/>
      <c r="DJL25" s="27"/>
      <c r="DJM25" s="27"/>
      <c r="DJN25" s="27"/>
      <c r="DJO25" s="27"/>
      <c r="DJP25" s="27"/>
      <c r="DJQ25" s="27"/>
      <c r="DJR25" s="27"/>
      <c r="DJS25" s="27"/>
      <c r="DJT25" s="27"/>
      <c r="DJU25" s="27"/>
      <c r="DJV25" s="27"/>
      <c r="DJW25" s="27"/>
      <c r="DJX25" s="27"/>
      <c r="DJY25" s="27"/>
      <c r="DJZ25" s="27"/>
      <c r="DKA25" s="27"/>
      <c r="DKB25" s="27"/>
      <c r="DKC25" s="27"/>
      <c r="DKD25" s="27"/>
      <c r="DKE25" s="27"/>
      <c r="DKF25" s="27"/>
      <c r="DKG25" s="27"/>
      <c r="DKH25" s="27"/>
      <c r="DKI25" s="27"/>
      <c r="DKJ25" s="27"/>
      <c r="DKK25" s="27"/>
      <c r="DKL25" s="27"/>
      <c r="DKM25" s="27"/>
      <c r="DKN25" s="27"/>
      <c r="DKO25" s="27"/>
      <c r="DKP25" s="27"/>
      <c r="DKQ25" s="27"/>
      <c r="DKR25" s="27"/>
      <c r="DKS25" s="27"/>
      <c r="DKT25" s="27"/>
      <c r="DKU25" s="27"/>
      <c r="DKV25" s="27"/>
      <c r="DKW25" s="27"/>
      <c r="DKX25" s="27"/>
      <c r="DKY25" s="27"/>
      <c r="DKZ25" s="27"/>
      <c r="DLA25" s="27"/>
      <c r="DLB25" s="27"/>
      <c r="DLC25" s="27"/>
      <c r="DLD25" s="27"/>
      <c r="DLE25" s="27"/>
      <c r="DLF25" s="27"/>
      <c r="DLG25" s="27"/>
      <c r="DLH25" s="27"/>
      <c r="DLI25" s="27"/>
      <c r="DLJ25" s="27"/>
      <c r="DLK25" s="27"/>
      <c r="DLL25" s="27"/>
      <c r="DLM25" s="27"/>
      <c r="DLN25" s="27"/>
      <c r="DLO25" s="27"/>
      <c r="DLP25" s="27"/>
      <c r="DLQ25" s="27"/>
      <c r="DLR25" s="27"/>
      <c r="DLS25" s="27"/>
      <c r="DLT25" s="27"/>
      <c r="DLU25" s="27"/>
      <c r="DLV25" s="27"/>
      <c r="DLW25" s="27"/>
      <c r="DLX25" s="27"/>
      <c r="DLY25" s="27"/>
      <c r="DLZ25" s="27"/>
      <c r="DMA25" s="27"/>
      <c r="DMB25" s="27"/>
      <c r="DMC25" s="27"/>
      <c r="DMD25" s="27"/>
      <c r="DME25" s="27"/>
      <c r="DMF25" s="27"/>
      <c r="DMG25" s="27"/>
      <c r="DMH25" s="27"/>
      <c r="DMI25" s="27"/>
      <c r="DMJ25" s="27"/>
      <c r="DMK25" s="27"/>
      <c r="DML25" s="27"/>
      <c r="DMM25" s="27"/>
      <c r="DMN25" s="27"/>
      <c r="DMO25" s="27"/>
      <c r="DMP25" s="27"/>
      <c r="DMQ25" s="27"/>
      <c r="DMR25" s="27"/>
      <c r="DMS25" s="27"/>
      <c r="DMT25" s="27"/>
      <c r="DMU25" s="27"/>
      <c r="DMV25" s="27"/>
      <c r="DMW25" s="27"/>
      <c r="DMX25" s="27"/>
      <c r="DMY25" s="27"/>
      <c r="DMZ25" s="27"/>
      <c r="DNA25" s="27"/>
      <c r="DNB25" s="27"/>
      <c r="DNC25" s="27"/>
      <c r="DND25" s="27"/>
      <c r="DNE25" s="27"/>
      <c r="DNF25" s="27"/>
      <c r="DNG25" s="27"/>
      <c r="DNH25" s="27"/>
      <c r="DNI25" s="27"/>
      <c r="DNJ25" s="27"/>
      <c r="DNK25" s="27"/>
      <c r="DNL25" s="27"/>
      <c r="DNM25" s="27"/>
      <c r="DNN25" s="27"/>
      <c r="DNO25" s="27"/>
      <c r="DNP25" s="27"/>
      <c r="DNQ25" s="27"/>
      <c r="DNR25" s="27"/>
      <c r="DNS25" s="27"/>
      <c r="DNT25" s="27"/>
      <c r="DNU25" s="27"/>
      <c r="DNV25" s="27"/>
      <c r="DNW25" s="27"/>
      <c r="DNX25" s="27"/>
      <c r="DNY25" s="27"/>
      <c r="DNZ25" s="27"/>
      <c r="DOA25" s="27"/>
      <c r="DOB25" s="27"/>
      <c r="DOC25" s="27"/>
      <c r="DOD25" s="27"/>
      <c r="DOE25" s="27"/>
      <c r="DOF25" s="27"/>
      <c r="DOG25" s="27"/>
      <c r="DOH25" s="27"/>
      <c r="DOI25" s="27"/>
      <c r="DOJ25" s="27"/>
      <c r="DOK25" s="27"/>
      <c r="DOL25" s="27"/>
      <c r="DOM25" s="27"/>
      <c r="DON25" s="27"/>
      <c r="DOO25" s="27"/>
      <c r="DOP25" s="27"/>
      <c r="DOQ25" s="27"/>
      <c r="DOR25" s="27"/>
      <c r="DOS25" s="27"/>
      <c r="DOT25" s="27"/>
      <c r="DOU25" s="27"/>
      <c r="DOV25" s="27"/>
      <c r="DOW25" s="27"/>
      <c r="DOX25" s="27"/>
      <c r="DOY25" s="27"/>
      <c r="DOZ25" s="27"/>
      <c r="DPA25" s="27"/>
      <c r="DPB25" s="27"/>
      <c r="DPC25" s="27"/>
      <c r="DPD25" s="27"/>
      <c r="DPE25" s="27"/>
      <c r="DPF25" s="27"/>
      <c r="DPG25" s="27"/>
      <c r="DPH25" s="27"/>
      <c r="DPI25" s="27"/>
      <c r="DPJ25" s="27"/>
      <c r="DPK25" s="27"/>
      <c r="DPL25" s="27"/>
      <c r="DPM25" s="27"/>
      <c r="DPN25" s="27"/>
      <c r="DPO25" s="27"/>
      <c r="DPP25" s="27"/>
      <c r="DPQ25" s="27"/>
      <c r="DPR25" s="27"/>
      <c r="DPS25" s="27"/>
      <c r="DPT25" s="27"/>
      <c r="DPU25" s="27"/>
      <c r="DPV25" s="27"/>
      <c r="DPW25" s="27"/>
      <c r="DPX25" s="27"/>
      <c r="DPY25" s="27"/>
      <c r="DPZ25" s="27"/>
      <c r="DQA25" s="27"/>
      <c r="DQB25" s="27"/>
      <c r="DQC25" s="27"/>
      <c r="DQD25" s="27"/>
      <c r="DQE25" s="27"/>
      <c r="DQF25" s="27"/>
      <c r="DQG25" s="27"/>
      <c r="DQH25" s="27"/>
      <c r="DQI25" s="27"/>
      <c r="DQJ25" s="27"/>
      <c r="DQK25" s="27"/>
      <c r="DQL25" s="27"/>
      <c r="DQM25" s="27"/>
      <c r="DQN25" s="27"/>
      <c r="DQO25" s="27"/>
      <c r="DQP25" s="27"/>
      <c r="DQQ25" s="27"/>
      <c r="DQR25" s="27"/>
      <c r="DQS25" s="27"/>
      <c r="DQT25" s="27"/>
      <c r="DQU25" s="27"/>
      <c r="DQV25" s="27"/>
      <c r="DQW25" s="27"/>
      <c r="DQX25" s="27"/>
      <c r="DQY25" s="27"/>
      <c r="DQZ25" s="27"/>
      <c r="DRA25" s="27"/>
      <c r="DRB25" s="27"/>
      <c r="DRC25" s="27"/>
      <c r="DRD25" s="27"/>
      <c r="DRE25" s="27"/>
      <c r="DRF25" s="27"/>
      <c r="DRG25" s="27"/>
      <c r="DRH25" s="27"/>
      <c r="DRI25" s="27"/>
      <c r="DRJ25" s="27"/>
      <c r="DRK25" s="27"/>
      <c r="DRL25" s="27"/>
      <c r="DRM25" s="27"/>
      <c r="DRN25" s="27"/>
      <c r="DRO25" s="27"/>
      <c r="DRP25" s="27"/>
      <c r="DRQ25" s="27"/>
      <c r="DRR25" s="27"/>
      <c r="DRS25" s="27"/>
      <c r="DRT25" s="27"/>
      <c r="DRU25" s="27"/>
      <c r="DRV25" s="27"/>
      <c r="DRW25" s="27"/>
      <c r="DRX25" s="27"/>
      <c r="DRY25" s="27"/>
      <c r="DRZ25" s="27"/>
      <c r="DSA25" s="27"/>
      <c r="DSB25" s="27"/>
      <c r="DSC25" s="27"/>
      <c r="DSD25" s="27"/>
      <c r="DSE25" s="27"/>
      <c r="DSF25" s="27"/>
      <c r="DSG25" s="27"/>
      <c r="DSH25" s="27"/>
      <c r="DSI25" s="27"/>
      <c r="DSJ25" s="27"/>
      <c r="DSK25" s="27"/>
      <c r="DSL25" s="27"/>
      <c r="DSM25" s="27"/>
      <c r="DSN25" s="27"/>
      <c r="DSO25" s="27"/>
      <c r="DSP25" s="27"/>
      <c r="DSQ25" s="27"/>
      <c r="DSR25" s="27"/>
      <c r="DSS25" s="27"/>
      <c r="DST25" s="27"/>
      <c r="DSU25" s="27"/>
      <c r="DSV25" s="27"/>
      <c r="DSW25" s="27"/>
      <c r="DSX25" s="27"/>
      <c r="DSY25" s="27"/>
      <c r="DSZ25" s="27"/>
      <c r="DTA25" s="27"/>
      <c r="DTB25" s="27"/>
      <c r="DTC25" s="27"/>
      <c r="DTD25" s="27"/>
      <c r="DTE25" s="27"/>
      <c r="DTF25" s="27"/>
      <c r="DTG25" s="27"/>
      <c r="DTH25" s="27"/>
      <c r="DTI25" s="27"/>
      <c r="DTJ25" s="27"/>
      <c r="DTK25" s="27"/>
      <c r="DTL25" s="27"/>
      <c r="DTM25" s="27"/>
      <c r="DTN25" s="27"/>
      <c r="DTO25" s="27"/>
      <c r="DTP25" s="27"/>
      <c r="DTQ25" s="27"/>
      <c r="DTR25" s="27"/>
      <c r="DTS25" s="27"/>
      <c r="DTT25" s="27"/>
      <c r="DTU25" s="27"/>
      <c r="DTV25" s="27"/>
      <c r="DTW25" s="27"/>
      <c r="DTX25" s="27"/>
      <c r="DTY25" s="27"/>
      <c r="DTZ25" s="27"/>
      <c r="DUA25" s="27"/>
      <c r="DUB25" s="27"/>
      <c r="DUC25" s="27"/>
      <c r="DUD25" s="27"/>
      <c r="DUE25" s="27"/>
      <c r="DUF25" s="27"/>
      <c r="DUG25" s="27"/>
      <c r="DUH25" s="27"/>
      <c r="DUI25" s="27"/>
      <c r="DUJ25" s="27"/>
      <c r="DUK25" s="27"/>
      <c r="DUL25" s="27"/>
      <c r="DUM25" s="27"/>
      <c r="DUN25" s="27"/>
      <c r="DUO25" s="27"/>
      <c r="DUP25" s="27"/>
      <c r="DUQ25" s="27"/>
      <c r="DUR25" s="27"/>
      <c r="DUS25" s="27"/>
      <c r="DUT25" s="27"/>
      <c r="DUU25" s="27"/>
      <c r="DUV25" s="27"/>
      <c r="DUW25" s="27"/>
      <c r="DUX25" s="27"/>
      <c r="DUY25" s="27"/>
      <c r="DUZ25" s="27"/>
      <c r="DVA25" s="27"/>
      <c r="DVB25" s="27"/>
      <c r="DVC25" s="27"/>
      <c r="DVD25" s="27"/>
      <c r="DVE25" s="27"/>
      <c r="DVF25" s="27"/>
      <c r="DVG25" s="27"/>
      <c r="DVH25" s="27"/>
      <c r="DVI25" s="27"/>
      <c r="DVJ25" s="27"/>
      <c r="DVK25" s="27"/>
      <c r="DVL25" s="27"/>
      <c r="DVM25" s="27"/>
      <c r="DVN25" s="27"/>
      <c r="DVO25" s="27"/>
      <c r="DVP25" s="27"/>
      <c r="DVQ25" s="27"/>
      <c r="DVR25" s="27"/>
      <c r="DVS25" s="27"/>
      <c r="DVT25" s="27"/>
      <c r="DVU25" s="27"/>
      <c r="DVV25" s="27"/>
      <c r="DVW25" s="27"/>
      <c r="DVX25" s="27"/>
      <c r="DVY25" s="27"/>
      <c r="DVZ25" s="27"/>
      <c r="DWA25" s="27"/>
      <c r="DWB25" s="27"/>
      <c r="DWC25" s="27"/>
      <c r="DWD25" s="27"/>
      <c r="DWE25" s="27"/>
      <c r="DWF25" s="27"/>
      <c r="DWG25" s="27"/>
      <c r="DWH25" s="27"/>
      <c r="DWI25" s="27"/>
      <c r="DWJ25" s="27"/>
      <c r="DWK25" s="27"/>
      <c r="DWL25" s="27"/>
      <c r="DWM25" s="27"/>
      <c r="DWN25" s="27"/>
      <c r="DWO25" s="27"/>
      <c r="DWP25" s="27"/>
      <c r="DWQ25" s="27"/>
      <c r="DWR25" s="27"/>
      <c r="DWS25" s="27"/>
      <c r="DWT25" s="27"/>
      <c r="DWU25" s="27"/>
      <c r="DWV25" s="27"/>
      <c r="DWW25" s="27"/>
      <c r="DWX25" s="27"/>
      <c r="DWY25" s="27"/>
      <c r="DWZ25" s="27"/>
      <c r="DXA25" s="27"/>
      <c r="DXB25" s="27"/>
      <c r="DXC25" s="27"/>
      <c r="DXD25" s="27"/>
      <c r="DXE25" s="27"/>
      <c r="DXF25" s="27"/>
      <c r="DXG25" s="27"/>
      <c r="DXH25" s="27"/>
      <c r="DXI25" s="27"/>
      <c r="DXJ25" s="27"/>
      <c r="DXK25" s="27"/>
      <c r="DXL25" s="27"/>
      <c r="DXM25" s="27"/>
      <c r="DXN25" s="27"/>
      <c r="DXO25" s="27"/>
      <c r="DXP25" s="27"/>
      <c r="DXQ25" s="27"/>
      <c r="DXR25" s="27"/>
      <c r="DXS25" s="27"/>
      <c r="DXT25" s="27"/>
      <c r="DXU25" s="27"/>
      <c r="DXV25" s="27"/>
      <c r="DXW25" s="27"/>
      <c r="DXX25" s="27"/>
      <c r="DXY25" s="27"/>
      <c r="DXZ25" s="27"/>
      <c r="DYA25" s="27"/>
      <c r="DYB25" s="27"/>
      <c r="DYC25" s="27"/>
      <c r="DYD25" s="27"/>
      <c r="DYE25" s="27"/>
      <c r="DYF25" s="27"/>
      <c r="DYG25" s="27"/>
      <c r="DYH25" s="27"/>
      <c r="DYI25" s="27"/>
      <c r="DYJ25" s="27"/>
      <c r="DYK25" s="27"/>
      <c r="DYL25" s="27"/>
      <c r="DYM25" s="27"/>
      <c r="DYN25" s="27"/>
      <c r="DYO25" s="27"/>
      <c r="DYP25" s="27"/>
      <c r="DYQ25" s="27"/>
      <c r="DYR25" s="27"/>
      <c r="DYS25" s="27"/>
      <c r="DYT25" s="27"/>
      <c r="DYU25" s="27"/>
      <c r="DYV25" s="27"/>
      <c r="DYW25" s="27"/>
      <c r="DYX25" s="27"/>
      <c r="DYY25" s="27"/>
      <c r="DYZ25" s="27"/>
      <c r="DZA25" s="27"/>
      <c r="DZB25" s="27"/>
      <c r="DZC25" s="27"/>
      <c r="DZD25" s="27"/>
      <c r="DZE25" s="27"/>
      <c r="DZF25" s="27"/>
      <c r="DZG25" s="27"/>
      <c r="DZH25" s="27"/>
      <c r="DZI25" s="27"/>
      <c r="DZJ25" s="27"/>
      <c r="DZK25" s="27"/>
      <c r="DZL25" s="27"/>
      <c r="DZM25" s="27"/>
      <c r="DZN25" s="27"/>
      <c r="DZO25" s="27"/>
      <c r="DZP25" s="27"/>
      <c r="DZQ25" s="27"/>
      <c r="DZR25" s="27"/>
      <c r="DZS25" s="27"/>
      <c r="DZT25" s="27"/>
      <c r="DZU25" s="27"/>
      <c r="DZV25" s="27"/>
      <c r="DZW25" s="27"/>
      <c r="DZX25" s="27"/>
      <c r="DZY25" s="27"/>
      <c r="DZZ25" s="27"/>
      <c r="EAA25" s="27"/>
      <c r="EAB25" s="27"/>
      <c r="EAC25" s="27"/>
      <c r="EAD25" s="27"/>
      <c r="EAE25" s="27"/>
      <c r="EAF25" s="27"/>
      <c r="EAG25" s="27"/>
      <c r="EAH25" s="27"/>
      <c r="EAI25" s="27"/>
      <c r="EAJ25" s="27"/>
      <c r="EAK25" s="27"/>
      <c r="EAL25" s="27"/>
      <c r="EAM25" s="27"/>
      <c r="EAN25" s="27"/>
      <c r="EAO25" s="27"/>
      <c r="EAP25" s="27"/>
      <c r="EAQ25" s="27"/>
      <c r="EAR25" s="27"/>
      <c r="EAS25" s="27"/>
      <c r="EAT25" s="27"/>
      <c r="EAU25" s="27"/>
      <c r="EAV25" s="27"/>
      <c r="EAW25" s="27"/>
      <c r="EAX25" s="27"/>
      <c r="EAY25" s="27"/>
      <c r="EAZ25" s="27"/>
      <c r="EBA25" s="27"/>
      <c r="EBB25" s="27"/>
      <c r="EBC25" s="27"/>
      <c r="EBD25" s="27"/>
      <c r="EBE25" s="27"/>
      <c r="EBF25" s="27"/>
      <c r="EBG25" s="27"/>
      <c r="EBH25" s="27"/>
      <c r="EBI25" s="27"/>
      <c r="EBJ25" s="27"/>
      <c r="EBK25" s="27"/>
      <c r="EBL25" s="27"/>
      <c r="EBM25" s="27"/>
      <c r="EBN25" s="27"/>
      <c r="EBO25" s="27"/>
      <c r="EBP25" s="27"/>
      <c r="EBQ25" s="27"/>
      <c r="EBR25" s="27"/>
      <c r="EBS25" s="27"/>
      <c r="EBT25" s="27"/>
      <c r="EBU25" s="27"/>
      <c r="EBV25" s="27"/>
      <c r="EBW25" s="27"/>
      <c r="EBX25" s="27"/>
      <c r="EBY25" s="27"/>
      <c r="EBZ25" s="27"/>
      <c r="ECA25" s="27"/>
      <c r="ECB25" s="27"/>
      <c r="ECC25" s="27"/>
      <c r="ECD25" s="27"/>
      <c r="ECE25" s="27"/>
      <c r="ECF25" s="27"/>
      <c r="ECG25" s="27"/>
      <c r="ECH25" s="27"/>
      <c r="ECI25" s="27"/>
      <c r="ECJ25" s="27"/>
      <c r="ECK25" s="27"/>
      <c r="ECL25" s="27"/>
      <c r="ECM25" s="27"/>
      <c r="ECN25" s="27"/>
      <c r="ECO25" s="27"/>
      <c r="ECP25" s="27"/>
      <c r="ECQ25" s="27"/>
      <c r="ECR25" s="27"/>
      <c r="ECS25" s="27"/>
      <c r="ECT25" s="27"/>
      <c r="ECU25" s="27"/>
      <c r="ECV25" s="27"/>
      <c r="ECW25" s="27"/>
      <c r="ECX25" s="27"/>
      <c r="ECY25" s="27"/>
      <c r="ECZ25" s="27"/>
      <c r="EDA25" s="27"/>
      <c r="EDB25" s="27"/>
      <c r="EDC25" s="27"/>
      <c r="EDD25" s="27"/>
      <c r="EDE25" s="27"/>
      <c r="EDF25" s="27"/>
      <c r="EDG25" s="27"/>
      <c r="EDH25" s="27"/>
      <c r="EDI25" s="27"/>
      <c r="EDJ25" s="27"/>
      <c r="EDK25" s="27"/>
      <c r="EDL25" s="27"/>
      <c r="EDM25" s="27"/>
      <c r="EDN25" s="27"/>
      <c r="EDO25" s="27"/>
      <c r="EDP25" s="27"/>
      <c r="EDQ25" s="27"/>
      <c r="EDR25" s="27"/>
      <c r="EDS25" s="27"/>
      <c r="EDT25" s="27"/>
      <c r="EDU25" s="27"/>
      <c r="EDV25" s="27"/>
      <c r="EDW25" s="27"/>
      <c r="EDX25" s="27"/>
      <c r="EDY25" s="27"/>
      <c r="EDZ25" s="27"/>
      <c r="EEA25" s="27"/>
      <c r="EEB25" s="27"/>
      <c r="EEC25" s="27"/>
      <c r="EED25" s="27"/>
      <c r="EEE25" s="27"/>
      <c r="EEF25" s="27"/>
      <c r="EEG25" s="27"/>
      <c r="EEH25" s="27"/>
      <c r="EEI25" s="27"/>
      <c r="EEJ25" s="27"/>
      <c r="EEK25" s="27"/>
      <c r="EEL25" s="27"/>
      <c r="EEM25" s="27"/>
      <c r="EEN25" s="27"/>
      <c r="EEO25" s="27"/>
      <c r="EEP25" s="27"/>
      <c r="EEQ25" s="27"/>
      <c r="EER25" s="27"/>
      <c r="EES25" s="27"/>
      <c r="EET25" s="27"/>
      <c r="EEU25" s="27"/>
      <c r="EEV25" s="27"/>
      <c r="EEW25" s="27"/>
      <c r="EEX25" s="27"/>
      <c r="EEY25" s="27"/>
      <c r="EEZ25" s="27"/>
      <c r="EFA25" s="27"/>
      <c r="EFB25" s="27"/>
      <c r="EFC25" s="27"/>
      <c r="EFD25" s="27"/>
      <c r="EFE25" s="27"/>
      <c r="EFF25" s="27"/>
      <c r="EFG25" s="27"/>
      <c r="EFH25" s="27"/>
      <c r="EFI25" s="27"/>
      <c r="EFJ25" s="27"/>
      <c r="EFK25" s="27"/>
      <c r="EFL25" s="27"/>
      <c r="EFM25" s="27"/>
      <c r="EFN25" s="27"/>
      <c r="EFO25" s="27"/>
      <c r="EFP25" s="27"/>
      <c r="EFQ25" s="27"/>
      <c r="EFR25" s="27"/>
      <c r="EFS25" s="27"/>
      <c r="EFT25" s="27"/>
      <c r="EFU25" s="27"/>
      <c r="EFV25" s="27"/>
      <c r="EFW25" s="27"/>
      <c r="EFX25" s="27"/>
      <c r="EFY25" s="27"/>
      <c r="EFZ25" s="27"/>
      <c r="EGA25" s="27"/>
      <c r="EGB25" s="27"/>
      <c r="EGC25" s="27"/>
      <c r="EGD25" s="27"/>
      <c r="EGE25" s="27"/>
      <c r="EGF25" s="27"/>
      <c r="EGG25" s="27"/>
      <c r="EGH25" s="27"/>
      <c r="EGI25" s="27"/>
      <c r="EGJ25" s="27"/>
      <c r="EGK25" s="27"/>
      <c r="EGL25" s="27"/>
      <c r="EGM25" s="27"/>
      <c r="EGN25" s="27"/>
      <c r="EGO25" s="27"/>
      <c r="EGP25" s="27"/>
      <c r="EGQ25" s="27"/>
      <c r="EGR25" s="27"/>
      <c r="EGS25" s="27"/>
      <c r="EGT25" s="27"/>
      <c r="EGU25" s="27"/>
      <c r="EGV25" s="27"/>
      <c r="EGW25" s="27"/>
      <c r="EGX25" s="27"/>
      <c r="EGY25" s="27"/>
      <c r="EGZ25" s="27"/>
      <c r="EHA25" s="27"/>
      <c r="EHB25" s="27"/>
      <c r="EHC25" s="27"/>
      <c r="EHD25" s="27"/>
      <c r="EHE25" s="27"/>
      <c r="EHF25" s="27"/>
      <c r="EHG25" s="27"/>
      <c r="EHH25" s="27"/>
      <c r="EHI25" s="27"/>
      <c r="EHJ25" s="27"/>
      <c r="EHK25" s="27"/>
      <c r="EHL25" s="27"/>
      <c r="EHM25" s="27"/>
      <c r="EHN25" s="27"/>
      <c r="EHO25" s="27"/>
      <c r="EHP25" s="27"/>
      <c r="EHQ25" s="27"/>
      <c r="EHR25" s="27"/>
      <c r="EHS25" s="27"/>
      <c r="EHT25" s="27"/>
      <c r="EHU25" s="27"/>
      <c r="EHV25" s="27"/>
      <c r="EHW25" s="27"/>
      <c r="EHX25" s="27"/>
      <c r="EHY25" s="27"/>
      <c r="EHZ25" s="27"/>
      <c r="EIA25" s="27"/>
      <c r="EIB25" s="27"/>
      <c r="EIC25" s="27"/>
      <c r="EID25" s="27"/>
      <c r="EIE25" s="27"/>
      <c r="EIF25" s="27"/>
      <c r="EIG25" s="27"/>
      <c r="EIH25" s="27"/>
      <c r="EII25" s="27"/>
      <c r="EIJ25" s="27"/>
      <c r="EIK25" s="27"/>
      <c r="EIL25" s="27"/>
      <c r="EIM25" s="27"/>
      <c r="EIN25" s="27"/>
      <c r="EIO25" s="27"/>
      <c r="EIP25" s="27"/>
      <c r="EIQ25" s="27"/>
      <c r="EIR25" s="27"/>
      <c r="EIS25" s="27"/>
      <c r="EIT25" s="27"/>
      <c r="EIU25" s="27"/>
      <c r="EIV25" s="27"/>
      <c r="EIW25" s="27"/>
      <c r="EIX25" s="27"/>
      <c r="EIY25" s="27"/>
      <c r="EIZ25" s="27"/>
      <c r="EJA25" s="27"/>
      <c r="EJB25" s="27"/>
      <c r="EJC25" s="27"/>
      <c r="EJD25" s="27"/>
      <c r="EJE25" s="27"/>
      <c r="EJF25" s="27"/>
      <c r="EJG25" s="27"/>
      <c r="EJH25" s="27"/>
      <c r="EJI25" s="27"/>
      <c r="EJJ25" s="27"/>
      <c r="EJK25" s="27"/>
      <c r="EJL25" s="27"/>
      <c r="EJM25" s="27"/>
      <c r="EJN25" s="27"/>
      <c r="EJO25" s="27"/>
      <c r="EJP25" s="27"/>
      <c r="EJQ25" s="27"/>
      <c r="EJR25" s="27"/>
      <c r="EJS25" s="27"/>
      <c r="EJT25" s="27"/>
      <c r="EJU25" s="27"/>
      <c r="EJV25" s="27"/>
      <c r="EJW25" s="27"/>
      <c r="EJX25" s="27"/>
      <c r="EJY25" s="27"/>
      <c r="EJZ25" s="27"/>
      <c r="EKA25" s="27"/>
      <c r="EKB25" s="27"/>
      <c r="EKC25" s="27"/>
      <c r="EKD25" s="27"/>
      <c r="EKE25" s="27"/>
      <c r="EKF25" s="27"/>
      <c r="EKG25" s="27"/>
      <c r="EKH25" s="27"/>
      <c r="EKI25" s="27"/>
      <c r="EKJ25" s="27"/>
      <c r="EKK25" s="27"/>
      <c r="EKL25" s="27"/>
      <c r="EKM25" s="27"/>
      <c r="EKN25" s="27"/>
      <c r="EKO25" s="27"/>
      <c r="EKP25" s="27"/>
      <c r="EKQ25" s="27"/>
      <c r="EKR25" s="27"/>
      <c r="EKS25" s="27"/>
      <c r="EKT25" s="27"/>
      <c r="EKU25" s="27"/>
      <c r="EKV25" s="27"/>
      <c r="EKW25" s="27"/>
      <c r="EKX25" s="27"/>
      <c r="EKY25" s="27"/>
      <c r="EKZ25" s="27"/>
      <c r="ELA25" s="27"/>
      <c r="ELB25" s="27"/>
      <c r="ELC25" s="27"/>
      <c r="ELD25" s="27"/>
      <c r="ELE25" s="27"/>
      <c r="ELF25" s="27"/>
      <c r="ELG25" s="27"/>
      <c r="ELH25" s="27"/>
      <c r="ELI25" s="27"/>
      <c r="ELJ25" s="27"/>
      <c r="ELK25" s="27"/>
      <c r="ELL25" s="27"/>
      <c r="ELM25" s="27"/>
      <c r="ELN25" s="27"/>
      <c r="ELO25" s="27"/>
      <c r="ELP25" s="27"/>
      <c r="ELQ25" s="27"/>
      <c r="ELR25" s="27"/>
      <c r="ELS25" s="27"/>
      <c r="ELT25" s="27"/>
      <c r="ELU25" s="27"/>
      <c r="ELV25" s="27"/>
      <c r="ELW25" s="27"/>
      <c r="ELX25" s="27"/>
      <c r="ELY25" s="27"/>
      <c r="ELZ25" s="27"/>
      <c r="EMA25" s="27"/>
      <c r="EMB25" s="27"/>
      <c r="EMC25" s="27"/>
      <c r="EMD25" s="27"/>
      <c r="EME25" s="27"/>
      <c r="EMF25" s="27"/>
      <c r="EMG25" s="27"/>
      <c r="EMH25" s="27"/>
      <c r="EMI25" s="27"/>
      <c r="EMJ25" s="27"/>
      <c r="EMK25" s="27"/>
      <c r="EML25" s="27"/>
      <c r="EMM25" s="27"/>
      <c r="EMN25" s="27"/>
      <c r="EMO25" s="27"/>
      <c r="EMP25" s="27"/>
      <c r="EMQ25" s="27"/>
      <c r="EMR25" s="27"/>
      <c r="EMS25" s="27"/>
      <c r="EMT25" s="27"/>
      <c r="EMU25" s="27"/>
      <c r="EMV25" s="27"/>
      <c r="EMW25" s="27"/>
      <c r="EMX25" s="27"/>
      <c r="EMY25" s="27"/>
      <c r="EMZ25" s="27"/>
      <c r="ENA25" s="27"/>
      <c r="ENB25" s="27"/>
      <c r="ENC25" s="27"/>
      <c r="END25" s="27"/>
      <c r="ENE25" s="27"/>
      <c r="ENF25" s="27"/>
      <c r="ENG25" s="27"/>
      <c r="ENH25" s="27"/>
      <c r="ENI25" s="27"/>
      <c r="ENJ25" s="27"/>
      <c r="ENK25" s="27"/>
      <c r="ENL25" s="27"/>
      <c r="ENM25" s="27"/>
      <c r="ENN25" s="27"/>
      <c r="ENO25" s="27"/>
      <c r="ENP25" s="27"/>
      <c r="ENQ25" s="27"/>
      <c r="ENR25" s="27"/>
      <c r="ENS25" s="27"/>
      <c r="ENT25" s="27"/>
      <c r="ENU25" s="27"/>
      <c r="ENV25" s="27"/>
      <c r="ENW25" s="27"/>
      <c r="ENX25" s="27"/>
      <c r="ENY25" s="27"/>
      <c r="ENZ25" s="27"/>
      <c r="EOA25" s="27"/>
      <c r="EOB25" s="27"/>
      <c r="EOC25" s="27"/>
      <c r="EOD25" s="27"/>
      <c r="EOE25" s="27"/>
      <c r="EOF25" s="27"/>
      <c r="EOG25" s="27"/>
      <c r="EOH25" s="27"/>
      <c r="EOI25" s="27"/>
      <c r="EOJ25" s="27"/>
      <c r="EOK25" s="27"/>
      <c r="EOL25" s="27"/>
      <c r="EOM25" s="27"/>
      <c r="EON25" s="27"/>
      <c r="EOO25" s="27"/>
      <c r="EOP25" s="27"/>
      <c r="EOQ25" s="27"/>
      <c r="EOR25" s="27"/>
      <c r="EOS25" s="27"/>
      <c r="EOT25" s="27"/>
      <c r="EOU25" s="27"/>
      <c r="EOV25" s="27"/>
      <c r="EOW25" s="27"/>
      <c r="EOX25" s="27"/>
      <c r="EOY25" s="27"/>
      <c r="EOZ25" s="27"/>
      <c r="EPA25" s="27"/>
      <c r="EPB25" s="27"/>
      <c r="EPC25" s="27"/>
      <c r="EPD25" s="27"/>
      <c r="EPE25" s="27"/>
      <c r="EPF25" s="27"/>
      <c r="EPG25" s="27"/>
      <c r="EPH25" s="27"/>
      <c r="EPI25" s="27"/>
      <c r="EPJ25" s="27"/>
      <c r="EPK25" s="27"/>
      <c r="EPL25" s="27"/>
      <c r="EPM25" s="27"/>
      <c r="EPN25" s="27"/>
      <c r="EPO25" s="27"/>
      <c r="EPP25" s="27"/>
      <c r="EPQ25" s="27"/>
      <c r="EPR25" s="27"/>
      <c r="EPS25" s="27"/>
      <c r="EPT25" s="27"/>
      <c r="EPU25" s="27"/>
      <c r="EPV25" s="27"/>
      <c r="EPW25" s="27"/>
      <c r="EPX25" s="27"/>
      <c r="EPY25" s="27"/>
      <c r="EPZ25" s="27"/>
      <c r="EQA25" s="27"/>
      <c r="EQB25" s="27"/>
      <c r="EQC25" s="27"/>
      <c r="EQD25" s="27"/>
      <c r="EQE25" s="27"/>
      <c r="EQF25" s="27"/>
      <c r="EQG25" s="27"/>
      <c r="EQH25" s="27"/>
      <c r="EQI25" s="27"/>
      <c r="EQJ25" s="27"/>
      <c r="EQK25" s="27"/>
      <c r="EQL25" s="27"/>
      <c r="EQM25" s="27"/>
      <c r="EQN25" s="27"/>
      <c r="EQO25" s="27"/>
      <c r="EQP25" s="27"/>
      <c r="EQQ25" s="27"/>
      <c r="EQR25" s="27"/>
      <c r="EQS25" s="27"/>
      <c r="EQT25" s="27"/>
      <c r="EQU25" s="27"/>
      <c r="EQV25" s="27"/>
      <c r="EQW25" s="27"/>
      <c r="EQX25" s="27"/>
      <c r="EQY25" s="27"/>
      <c r="EQZ25" s="27"/>
      <c r="ERA25" s="27"/>
      <c r="ERB25" s="27"/>
      <c r="ERC25" s="27"/>
      <c r="ERD25" s="27"/>
      <c r="ERE25" s="27"/>
      <c r="ERF25" s="27"/>
      <c r="ERG25" s="27"/>
      <c r="ERH25" s="27"/>
      <c r="ERI25" s="27"/>
      <c r="ERJ25" s="27"/>
      <c r="ERK25" s="27"/>
      <c r="ERL25" s="27"/>
      <c r="ERM25" s="27"/>
      <c r="ERN25" s="27"/>
      <c r="ERO25" s="27"/>
      <c r="ERP25" s="27"/>
      <c r="ERQ25" s="27"/>
      <c r="ERR25" s="27"/>
      <c r="ERS25" s="27"/>
      <c r="ERT25" s="27"/>
      <c r="ERU25" s="27"/>
      <c r="ERV25" s="27"/>
      <c r="ERW25" s="27"/>
      <c r="ERX25" s="27"/>
      <c r="ERY25" s="27"/>
      <c r="ERZ25" s="27"/>
      <c r="ESA25" s="27"/>
      <c r="ESB25" s="27"/>
      <c r="ESC25" s="27"/>
      <c r="ESD25" s="27"/>
      <c r="ESE25" s="27"/>
      <c r="ESF25" s="27"/>
      <c r="ESG25" s="27"/>
      <c r="ESH25" s="27"/>
      <c r="ESI25" s="27"/>
      <c r="ESJ25" s="27"/>
      <c r="ESK25" s="27"/>
      <c r="ESL25" s="27"/>
      <c r="ESM25" s="27"/>
      <c r="ESN25" s="27"/>
      <c r="ESO25" s="27"/>
      <c r="ESP25" s="27"/>
      <c r="ESQ25" s="27"/>
      <c r="ESR25" s="27"/>
      <c r="ESS25" s="27"/>
      <c r="EST25" s="27"/>
      <c r="ESU25" s="27"/>
      <c r="ESV25" s="27"/>
      <c r="ESW25" s="27"/>
      <c r="ESX25" s="27"/>
      <c r="ESY25" s="27"/>
      <c r="ESZ25" s="27"/>
      <c r="ETA25" s="27"/>
      <c r="ETB25" s="27"/>
      <c r="ETC25" s="27"/>
      <c r="ETD25" s="27"/>
      <c r="ETE25" s="27"/>
      <c r="ETF25" s="27"/>
      <c r="ETG25" s="27"/>
      <c r="ETH25" s="27"/>
      <c r="ETI25" s="27"/>
      <c r="ETJ25" s="27"/>
      <c r="ETK25" s="27"/>
      <c r="ETL25" s="27"/>
      <c r="ETM25" s="27"/>
      <c r="ETN25" s="27"/>
      <c r="ETO25" s="27"/>
      <c r="ETP25" s="27"/>
      <c r="ETQ25" s="27"/>
      <c r="ETR25" s="27"/>
      <c r="ETS25" s="27"/>
      <c r="ETT25" s="27"/>
      <c r="ETU25" s="27"/>
      <c r="ETV25" s="27"/>
      <c r="ETW25" s="27"/>
      <c r="ETX25" s="27"/>
      <c r="ETY25" s="27"/>
      <c r="ETZ25" s="27"/>
      <c r="EUA25" s="27"/>
      <c r="EUB25" s="27"/>
      <c r="EUC25" s="27"/>
      <c r="EUD25" s="27"/>
      <c r="EUE25" s="27"/>
      <c r="EUF25" s="27"/>
      <c r="EUG25" s="27"/>
      <c r="EUH25" s="27"/>
      <c r="EUI25" s="27"/>
      <c r="EUJ25" s="27"/>
      <c r="EUK25" s="27"/>
      <c r="EUL25" s="27"/>
      <c r="EUM25" s="27"/>
      <c r="EUN25" s="27"/>
      <c r="EUO25" s="27"/>
      <c r="EUP25" s="27"/>
      <c r="EUQ25" s="27"/>
      <c r="EUR25" s="27"/>
      <c r="EUS25" s="27"/>
      <c r="EUT25" s="27"/>
      <c r="EUU25" s="27"/>
      <c r="EUV25" s="27"/>
      <c r="EUW25" s="27"/>
      <c r="EUX25" s="27"/>
      <c r="EUY25" s="27"/>
      <c r="EUZ25" s="27"/>
      <c r="EVA25" s="27"/>
      <c r="EVB25" s="27"/>
      <c r="EVC25" s="27"/>
      <c r="EVD25" s="27"/>
      <c r="EVE25" s="27"/>
      <c r="EVF25" s="27"/>
      <c r="EVG25" s="27"/>
      <c r="EVH25" s="27"/>
      <c r="EVI25" s="27"/>
      <c r="EVJ25" s="27"/>
      <c r="EVK25" s="27"/>
      <c r="EVL25" s="27"/>
      <c r="EVM25" s="27"/>
      <c r="EVN25" s="27"/>
      <c r="EVO25" s="27"/>
      <c r="EVP25" s="27"/>
      <c r="EVQ25" s="27"/>
      <c r="EVR25" s="27"/>
      <c r="EVS25" s="27"/>
      <c r="EVT25" s="27"/>
      <c r="EVU25" s="27"/>
      <c r="EVV25" s="27"/>
      <c r="EVW25" s="27"/>
      <c r="EVX25" s="27"/>
      <c r="EVY25" s="27"/>
      <c r="EVZ25" s="27"/>
      <c r="EWA25" s="27"/>
      <c r="EWB25" s="27"/>
      <c r="EWC25" s="27"/>
      <c r="EWD25" s="27"/>
      <c r="EWE25" s="27"/>
      <c r="EWF25" s="27"/>
      <c r="EWG25" s="27"/>
      <c r="EWH25" s="27"/>
      <c r="EWI25" s="27"/>
      <c r="EWJ25" s="27"/>
      <c r="EWK25" s="27"/>
      <c r="EWL25" s="27"/>
      <c r="EWM25" s="27"/>
      <c r="EWN25" s="27"/>
      <c r="EWO25" s="27"/>
      <c r="EWP25" s="27"/>
      <c r="EWQ25" s="27"/>
      <c r="EWR25" s="27"/>
      <c r="EWS25" s="27"/>
      <c r="EWT25" s="27"/>
      <c r="EWU25" s="27"/>
      <c r="EWV25" s="27"/>
      <c r="EWW25" s="27"/>
      <c r="EWX25" s="27"/>
      <c r="EWY25" s="27"/>
      <c r="EWZ25" s="27"/>
      <c r="EXA25" s="27"/>
      <c r="EXB25" s="27"/>
      <c r="EXC25" s="27"/>
      <c r="EXD25" s="27"/>
      <c r="EXE25" s="27"/>
      <c r="EXF25" s="27"/>
      <c r="EXG25" s="27"/>
      <c r="EXH25" s="27"/>
      <c r="EXI25" s="27"/>
      <c r="EXJ25" s="27"/>
      <c r="EXK25" s="27"/>
      <c r="EXL25" s="27"/>
      <c r="EXM25" s="27"/>
      <c r="EXN25" s="27"/>
      <c r="EXO25" s="27"/>
      <c r="EXP25" s="27"/>
      <c r="EXQ25" s="27"/>
      <c r="EXR25" s="27"/>
      <c r="EXS25" s="27"/>
      <c r="EXT25" s="27"/>
      <c r="EXU25" s="27"/>
      <c r="EXV25" s="27"/>
      <c r="EXW25" s="27"/>
      <c r="EXX25" s="27"/>
      <c r="EXY25" s="27"/>
      <c r="EXZ25" s="27"/>
      <c r="EYA25" s="27"/>
      <c r="EYB25" s="27"/>
      <c r="EYC25" s="27"/>
      <c r="EYD25" s="27"/>
      <c r="EYE25" s="27"/>
      <c r="EYF25" s="27"/>
      <c r="EYG25" s="27"/>
      <c r="EYH25" s="27"/>
      <c r="EYI25" s="27"/>
      <c r="EYJ25" s="27"/>
      <c r="EYK25" s="27"/>
      <c r="EYL25" s="27"/>
      <c r="EYM25" s="27"/>
      <c r="EYN25" s="27"/>
      <c r="EYO25" s="27"/>
      <c r="EYP25" s="27"/>
      <c r="EYQ25" s="27"/>
      <c r="EYR25" s="27"/>
      <c r="EYS25" s="27"/>
      <c r="EYT25" s="27"/>
      <c r="EYU25" s="27"/>
      <c r="EYV25" s="27"/>
      <c r="EYW25" s="27"/>
      <c r="EYX25" s="27"/>
      <c r="EYY25" s="27"/>
      <c r="EYZ25" s="27"/>
      <c r="EZA25" s="27"/>
      <c r="EZB25" s="27"/>
      <c r="EZC25" s="27"/>
      <c r="EZD25" s="27"/>
      <c r="EZE25" s="27"/>
      <c r="EZF25" s="27"/>
      <c r="EZG25" s="27"/>
      <c r="EZH25" s="27"/>
      <c r="EZI25" s="27"/>
      <c r="EZJ25" s="27"/>
      <c r="EZK25" s="27"/>
      <c r="EZL25" s="27"/>
      <c r="EZM25" s="27"/>
      <c r="EZN25" s="27"/>
      <c r="EZO25" s="27"/>
      <c r="EZP25" s="27"/>
      <c r="EZQ25" s="27"/>
      <c r="EZR25" s="27"/>
      <c r="EZS25" s="27"/>
      <c r="EZT25" s="27"/>
      <c r="EZU25" s="27"/>
      <c r="EZV25" s="27"/>
      <c r="EZW25" s="27"/>
      <c r="EZX25" s="27"/>
      <c r="EZY25" s="27"/>
      <c r="EZZ25" s="27"/>
      <c r="FAA25" s="27"/>
      <c r="FAB25" s="27"/>
      <c r="FAC25" s="27"/>
      <c r="FAD25" s="27"/>
      <c r="FAE25" s="27"/>
      <c r="FAF25" s="27"/>
      <c r="FAG25" s="27"/>
      <c r="FAH25" s="27"/>
      <c r="FAI25" s="27"/>
      <c r="FAJ25" s="27"/>
      <c r="FAK25" s="27"/>
      <c r="FAL25" s="27"/>
      <c r="FAM25" s="27"/>
      <c r="FAN25" s="27"/>
      <c r="FAO25" s="27"/>
      <c r="FAP25" s="27"/>
      <c r="FAQ25" s="27"/>
      <c r="FAR25" s="27"/>
      <c r="FAS25" s="27"/>
      <c r="FAT25" s="27"/>
      <c r="FAU25" s="27"/>
      <c r="FAV25" s="27"/>
      <c r="FAW25" s="27"/>
      <c r="FAX25" s="27"/>
      <c r="FAY25" s="27"/>
      <c r="FAZ25" s="27"/>
      <c r="FBA25" s="27"/>
      <c r="FBB25" s="27"/>
      <c r="FBC25" s="27"/>
      <c r="FBD25" s="27"/>
      <c r="FBE25" s="27"/>
      <c r="FBF25" s="27"/>
      <c r="FBG25" s="27"/>
      <c r="FBH25" s="27"/>
      <c r="FBI25" s="27"/>
      <c r="FBJ25" s="27"/>
      <c r="FBK25" s="27"/>
      <c r="FBL25" s="27"/>
      <c r="FBM25" s="27"/>
      <c r="FBN25" s="27"/>
      <c r="FBO25" s="27"/>
      <c r="FBP25" s="27"/>
      <c r="FBQ25" s="27"/>
      <c r="FBR25" s="27"/>
      <c r="FBS25" s="27"/>
      <c r="FBT25" s="27"/>
      <c r="FBU25" s="27"/>
      <c r="FBV25" s="27"/>
      <c r="FBW25" s="27"/>
      <c r="FBX25" s="27"/>
      <c r="FBY25" s="27"/>
      <c r="FBZ25" s="27"/>
      <c r="FCA25" s="27"/>
      <c r="FCB25" s="27"/>
      <c r="FCC25" s="27"/>
      <c r="FCD25" s="27"/>
      <c r="FCE25" s="27"/>
      <c r="FCF25" s="27"/>
      <c r="FCG25" s="27"/>
      <c r="FCH25" s="27"/>
      <c r="FCI25" s="27"/>
      <c r="FCJ25" s="27"/>
      <c r="FCK25" s="27"/>
      <c r="FCL25" s="27"/>
      <c r="FCM25" s="27"/>
      <c r="FCN25" s="27"/>
      <c r="FCO25" s="27"/>
      <c r="FCP25" s="27"/>
      <c r="FCQ25" s="27"/>
      <c r="FCR25" s="27"/>
      <c r="FCS25" s="27"/>
      <c r="FCT25" s="27"/>
      <c r="FCU25" s="27"/>
      <c r="FCV25" s="27"/>
      <c r="FCW25" s="27"/>
      <c r="FCX25" s="27"/>
      <c r="FCY25" s="27"/>
      <c r="FCZ25" s="27"/>
      <c r="FDA25" s="27"/>
      <c r="FDB25" s="27"/>
      <c r="FDC25" s="27"/>
      <c r="FDD25" s="27"/>
      <c r="FDE25" s="27"/>
      <c r="FDF25" s="27"/>
      <c r="FDG25" s="27"/>
      <c r="FDH25" s="27"/>
      <c r="FDI25" s="27"/>
      <c r="FDJ25" s="27"/>
      <c r="FDK25" s="27"/>
      <c r="FDL25" s="27"/>
      <c r="FDM25" s="27"/>
      <c r="FDN25" s="27"/>
      <c r="FDO25" s="27"/>
      <c r="FDP25" s="27"/>
      <c r="FDQ25" s="27"/>
      <c r="FDR25" s="27"/>
      <c r="FDS25" s="27"/>
      <c r="FDT25" s="27"/>
      <c r="FDU25" s="27"/>
      <c r="FDV25" s="27"/>
      <c r="FDW25" s="27"/>
      <c r="FDX25" s="27"/>
      <c r="FDY25" s="27"/>
      <c r="FDZ25" s="27"/>
      <c r="FEA25" s="27"/>
      <c r="FEB25" s="27"/>
      <c r="FEC25" s="27"/>
      <c r="FED25" s="27"/>
      <c r="FEE25" s="27"/>
      <c r="FEF25" s="27"/>
      <c r="FEG25" s="27"/>
      <c r="FEH25" s="27"/>
      <c r="FEI25" s="27"/>
      <c r="FEJ25" s="27"/>
      <c r="FEK25" s="27"/>
      <c r="FEL25" s="27"/>
      <c r="FEM25" s="27"/>
      <c r="FEN25" s="27"/>
      <c r="FEO25" s="27"/>
      <c r="FEP25" s="27"/>
      <c r="FEQ25" s="27"/>
      <c r="FER25" s="27"/>
      <c r="FES25" s="27"/>
      <c r="FET25" s="27"/>
      <c r="FEU25" s="27"/>
      <c r="FEV25" s="27"/>
      <c r="FEW25" s="27"/>
      <c r="FEX25" s="27"/>
      <c r="FEY25" s="27"/>
      <c r="FEZ25" s="27"/>
      <c r="FFA25" s="27"/>
      <c r="FFB25" s="27"/>
      <c r="FFC25" s="27"/>
      <c r="FFD25" s="27"/>
      <c r="FFE25" s="27"/>
      <c r="FFF25" s="27"/>
      <c r="FFG25" s="27"/>
      <c r="FFH25" s="27"/>
      <c r="FFI25" s="27"/>
      <c r="FFJ25" s="27"/>
      <c r="FFK25" s="27"/>
      <c r="FFL25" s="27"/>
      <c r="FFM25" s="27"/>
      <c r="FFN25" s="27"/>
      <c r="FFO25" s="27"/>
      <c r="FFP25" s="27"/>
      <c r="FFQ25" s="27"/>
      <c r="FFR25" s="27"/>
      <c r="FFS25" s="27"/>
      <c r="FFT25" s="27"/>
      <c r="FFU25" s="27"/>
      <c r="FFV25" s="27"/>
      <c r="FFW25" s="27"/>
      <c r="FFX25" s="27"/>
      <c r="FFY25" s="27"/>
      <c r="FFZ25" s="27"/>
      <c r="FGA25" s="27"/>
      <c r="FGB25" s="27"/>
      <c r="FGC25" s="27"/>
      <c r="FGD25" s="27"/>
      <c r="FGE25" s="27"/>
      <c r="FGF25" s="27"/>
      <c r="FGG25" s="27"/>
      <c r="FGH25" s="27"/>
      <c r="FGI25" s="27"/>
      <c r="FGJ25" s="27"/>
      <c r="FGK25" s="27"/>
      <c r="FGL25" s="27"/>
      <c r="FGM25" s="27"/>
      <c r="FGN25" s="27"/>
      <c r="FGO25" s="27"/>
      <c r="FGP25" s="27"/>
      <c r="FGQ25" s="27"/>
      <c r="FGR25" s="27"/>
      <c r="FGS25" s="27"/>
      <c r="FGT25" s="27"/>
      <c r="FGU25" s="27"/>
      <c r="FGV25" s="27"/>
      <c r="FGW25" s="27"/>
      <c r="FGX25" s="27"/>
      <c r="FGY25" s="27"/>
      <c r="FGZ25" s="27"/>
      <c r="FHA25" s="27"/>
      <c r="FHB25" s="27"/>
      <c r="FHC25" s="27"/>
      <c r="FHD25" s="27"/>
      <c r="FHE25" s="27"/>
      <c r="FHF25" s="27"/>
      <c r="FHG25" s="27"/>
      <c r="FHH25" s="27"/>
      <c r="FHI25" s="27"/>
      <c r="FHJ25" s="27"/>
      <c r="FHK25" s="27"/>
      <c r="FHL25" s="27"/>
      <c r="FHM25" s="27"/>
      <c r="FHN25" s="27"/>
      <c r="FHO25" s="27"/>
      <c r="FHP25" s="27"/>
      <c r="FHQ25" s="27"/>
      <c r="FHR25" s="27"/>
      <c r="FHS25" s="27"/>
      <c r="FHT25" s="27"/>
      <c r="FHU25" s="27"/>
      <c r="FHV25" s="27"/>
      <c r="FHW25" s="27"/>
      <c r="FHX25" s="27"/>
      <c r="FHY25" s="27"/>
      <c r="FHZ25" s="27"/>
      <c r="FIA25" s="27"/>
      <c r="FIB25" s="27"/>
      <c r="FIC25" s="27"/>
      <c r="FID25" s="27"/>
      <c r="FIE25" s="27"/>
      <c r="FIF25" s="27"/>
      <c r="FIG25" s="27"/>
      <c r="FIH25" s="27"/>
      <c r="FII25" s="27"/>
      <c r="FIJ25" s="27"/>
      <c r="FIK25" s="27"/>
      <c r="FIL25" s="27"/>
      <c r="FIM25" s="27"/>
      <c r="FIN25" s="27"/>
      <c r="FIO25" s="27"/>
      <c r="FIP25" s="27"/>
      <c r="FIQ25" s="27"/>
      <c r="FIR25" s="27"/>
      <c r="FIS25" s="27"/>
      <c r="FIT25" s="27"/>
      <c r="FIU25" s="27"/>
      <c r="FIV25" s="27"/>
      <c r="FIW25" s="27"/>
      <c r="FIX25" s="27"/>
      <c r="FIY25" s="27"/>
      <c r="FIZ25" s="27"/>
      <c r="FJA25" s="27"/>
      <c r="FJB25" s="27"/>
      <c r="FJC25" s="27"/>
      <c r="FJD25" s="27"/>
      <c r="FJE25" s="27"/>
      <c r="FJF25" s="27"/>
      <c r="FJG25" s="27"/>
      <c r="FJH25" s="27"/>
      <c r="FJI25" s="27"/>
      <c r="FJJ25" s="27"/>
      <c r="FJK25" s="27"/>
      <c r="FJL25" s="27"/>
      <c r="FJM25" s="27"/>
      <c r="FJN25" s="27"/>
      <c r="FJO25" s="27"/>
      <c r="FJP25" s="27"/>
      <c r="FJQ25" s="27"/>
      <c r="FJR25" s="27"/>
      <c r="FJS25" s="27"/>
      <c r="FJT25" s="27"/>
      <c r="FJU25" s="27"/>
      <c r="FJV25" s="27"/>
      <c r="FJW25" s="27"/>
      <c r="FJX25" s="27"/>
      <c r="FJY25" s="27"/>
      <c r="FJZ25" s="27"/>
      <c r="FKA25" s="27"/>
      <c r="FKB25" s="27"/>
      <c r="FKC25" s="27"/>
      <c r="FKD25" s="27"/>
      <c r="FKE25" s="27"/>
      <c r="FKF25" s="27"/>
      <c r="FKG25" s="27"/>
      <c r="FKH25" s="27"/>
      <c r="FKI25" s="27"/>
      <c r="FKJ25" s="27"/>
      <c r="FKK25" s="27"/>
      <c r="FKL25" s="27"/>
      <c r="FKM25" s="27"/>
      <c r="FKN25" s="27"/>
      <c r="FKO25" s="27"/>
      <c r="FKP25" s="27"/>
      <c r="FKQ25" s="27"/>
      <c r="FKR25" s="27"/>
      <c r="FKS25" s="27"/>
      <c r="FKT25" s="27"/>
      <c r="FKU25" s="27"/>
      <c r="FKV25" s="27"/>
      <c r="FKW25" s="27"/>
      <c r="FKX25" s="27"/>
      <c r="FKY25" s="27"/>
      <c r="FKZ25" s="27"/>
      <c r="FLA25" s="27"/>
      <c r="FLB25" s="27"/>
      <c r="FLC25" s="27"/>
      <c r="FLD25" s="27"/>
      <c r="FLE25" s="27"/>
      <c r="FLF25" s="27"/>
      <c r="FLG25" s="27"/>
      <c r="FLH25" s="27"/>
      <c r="FLI25" s="27"/>
      <c r="FLJ25" s="27"/>
      <c r="FLK25" s="27"/>
      <c r="FLL25" s="27"/>
      <c r="FLM25" s="27"/>
      <c r="FLN25" s="27"/>
      <c r="FLO25" s="27"/>
      <c r="FLP25" s="27"/>
      <c r="FLQ25" s="27"/>
      <c r="FLR25" s="27"/>
      <c r="FLS25" s="27"/>
      <c r="FLT25" s="27"/>
      <c r="FLU25" s="27"/>
      <c r="FLV25" s="27"/>
      <c r="FLW25" s="27"/>
      <c r="FLX25" s="27"/>
      <c r="FLY25" s="27"/>
      <c r="FLZ25" s="27"/>
      <c r="FMA25" s="27"/>
      <c r="FMB25" s="27"/>
      <c r="FMC25" s="27"/>
      <c r="FMD25" s="27"/>
      <c r="FME25" s="27"/>
      <c r="FMF25" s="27"/>
      <c r="FMG25" s="27"/>
      <c r="FMH25" s="27"/>
      <c r="FMI25" s="27"/>
      <c r="FMJ25" s="27"/>
      <c r="FMK25" s="27"/>
      <c r="FML25" s="27"/>
      <c r="FMM25" s="27"/>
      <c r="FMN25" s="27"/>
      <c r="FMO25" s="27"/>
      <c r="FMP25" s="27"/>
      <c r="FMQ25" s="27"/>
      <c r="FMR25" s="27"/>
      <c r="FMS25" s="27"/>
      <c r="FMT25" s="27"/>
      <c r="FMU25" s="27"/>
      <c r="FMV25" s="27"/>
      <c r="FMW25" s="27"/>
      <c r="FMX25" s="27"/>
      <c r="FMY25" s="27"/>
      <c r="FMZ25" s="27"/>
      <c r="FNA25" s="27"/>
      <c r="FNB25" s="27"/>
      <c r="FNC25" s="27"/>
      <c r="FND25" s="27"/>
      <c r="FNE25" s="27"/>
      <c r="FNF25" s="27"/>
      <c r="FNG25" s="27"/>
      <c r="FNH25" s="27"/>
      <c r="FNI25" s="27"/>
      <c r="FNJ25" s="27"/>
      <c r="FNK25" s="27"/>
      <c r="FNL25" s="27"/>
      <c r="FNM25" s="27"/>
      <c r="FNN25" s="27"/>
      <c r="FNO25" s="27"/>
      <c r="FNP25" s="27"/>
      <c r="FNQ25" s="27"/>
      <c r="FNR25" s="27"/>
      <c r="FNS25" s="27"/>
      <c r="FNT25" s="27"/>
      <c r="FNU25" s="27"/>
      <c r="FNV25" s="27"/>
      <c r="FNW25" s="27"/>
      <c r="FNX25" s="27"/>
      <c r="FNY25" s="27"/>
      <c r="FNZ25" s="27"/>
      <c r="FOA25" s="27"/>
      <c r="FOB25" s="27"/>
      <c r="FOC25" s="27"/>
      <c r="FOD25" s="27"/>
      <c r="FOE25" s="27"/>
      <c r="FOF25" s="27"/>
      <c r="FOG25" s="27"/>
      <c r="FOH25" s="27"/>
      <c r="FOI25" s="27"/>
      <c r="FOJ25" s="27"/>
      <c r="FOK25" s="27"/>
      <c r="FOL25" s="27"/>
      <c r="FOM25" s="27"/>
      <c r="FON25" s="27"/>
      <c r="FOO25" s="27"/>
      <c r="FOP25" s="27"/>
      <c r="FOQ25" s="27"/>
      <c r="FOR25" s="27"/>
      <c r="FOS25" s="27"/>
      <c r="FOT25" s="27"/>
      <c r="FOU25" s="27"/>
      <c r="FOV25" s="27"/>
      <c r="FOW25" s="27"/>
      <c r="FOX25" s="27"/>
      <c r="FOY25" s="27"/>
      <c r="FOZ25" s="27"/>
      <c r="FPA25" s="27"/>
      <c r="FPB25" s="27"/>
      <c r="FPC25" s="27"/>
      <c r="FPD25" s="27"/>
      <c r="FPE25" s="27"/>
      <c r="FPF25" s="27"/>
      <c r="FPG25" s="27"/>
      <c r="FPH25" s="27"/>
      <c r="FPI25" s="27"/>
      <c r="FPJ25" s="27"/>
      <c r="FPK25" s="27"/>
      <c r="FPL25" s="27"/>
      <c r="FPM25" s="27"/>
      <c r="FPN25" s="27"/>
      <c r="FPO25" s="27"/>
      <c r="FPP25" s="27"/>
      <c r="FPQ25" s="27"/>
      <c r="FPR25" s="27"/>
      <c r="FPS25" s="27"/>
      <c r="FPT25" s="27"/>
      <c r="FPU25" s="27"/>
      <c r="FPV25" s="27"/>
      <c r="FPW25" s="27"/>
      <c r="FPX25" s="27"/>
      <c r="FPY25" s="27"/>
      <c r="FPZ25" s="27"/>
      <c r="FQA25" s="27"/>
      <c r="FQB25" s="27"/>
      <c r="FQC25" s="27"/>
      <c r="FQD25" s="27"/>
      <c r="FQE25" s="27"/>
      <c r="FQF25" s="27"/>
      <c r="FQG25" s="27"/>
      <c r="FQH25" s="27"/>
      <c r="FQI25" s="27"/>
      <c r="FQJ25" s="27"/>
      <c r="FQK25" s="27"/>
      <c r="FQL25" s="27"/>
      <c r="FQM25" s="27"/>
      <c r="FQN25" s="27"/>
      <c r="FQO25" s="27"/>
      <c r="FQP25" s="27"/>
      <c r="FQQ25" s="27"/>
      <c r="FQR25" s="27"/>
      <c r="FQS25" s="27"/>
      <c r="FQT25" s="27"/>
      <c r="FQU25" s="27"/>
      <c r="FQV25" s="27"/>
      <c r="FQW25" s="27"/>
      <c r="FQX25" s="27"/>
      <c r="FQY25" s="27"/>
      <c r="FQZ25" s="27"/>
      <c r="FRA25" s="27"/>
      <c r="FRB25" s="27"/>
      <c r="FRC25" s="27"/>
      <c r="FRD25" s="27"/>
      <c r="FRE25" s="27"/>
      <c r="FRF25" s="27"/>
      <c r="FRG25" s="27"/>
      <c r="FRH25" s="27"/>
      <c r="FRI25" s="27"/>
      <c r="FRJ25" s="27"/>
      <c r="FRK25" s="27"/>
      <c r="FRL25" s="27"/>
      <c r="FRM25" s="27"/>
      <c r="FRN25" s="27"/>
      <c r="FRO25" s="27"/>
      <c r="FRP25" s="27"/>
      <c r="FRQ25" s="27"/>
      <c r="FRR25" s="27"/>
      <c r="FRS25" s="27"/>
      <c r="FRT25" s="27"/>
      <c r="FRU25" s="27"/>
      <c r="FRV25" s="27"/>
      <c r="FRW25" s="27"/>
      <c r="FRX25" s="27"/>
      <c r="FRY25" s="27"/>
      <c r="FRZ25" s="27"/>
      <c r="FSA25" s="27"/>
      <c r="FSB25" s="27"/>
      <c r="FSC25" s="27"/>
    </row>
    <row r="26" spans="1:4553" s="42" customFormat="1">
      <c r="A26" s="38" t="s">
        <v>125</v>
      </c>
      <c r="B26" s="39"/>
      <c r="C26" s="40" t="str">
        <f t="shared" ref="C26:AA26" si="49">IFERROR(Research_and_Development/Revenue,"N/A")</f>
        <v>N/A</v>
      </c>
      <c r="D26" s="40" t="str">
        <f t="shared" si="49"/>
        <v>N/A</v>
      </c>
      <c r="E26" s="40" t="str">
        <f t="shared" si="49"/>
        <v>N/A</v>
      </c>
      <c r="F26" s="40" t="str">
        <f t="shared" si="49"/>
        <v>N/A</v>
      </c>
      <c r="G26" s="53" t="str">
        <f t="shared" si="49"/>
        <v>N/A</v>
      </c>
      <c r="H26" s="40" t="str">
        <f t="shared" si="49"/>
        <v>N/A</v>
      </c>
      <c r="I26" s="40" t="str">
        <f t="shared" si="49"/>
        <v>N/A</v>
      </c>
      <c r="J26" s="40" t="str">
        <f t="shared" si="49"/>
        <v>N/A</v>
      </c>
      <c r="K26" s="40" t="str">
        <f t="shared" si="49"/>
        <v>N/A</v>
      </c>
      <c r="L26" s="53" t="str">
        <f t="shared" si="49"/>
        <v>N/A</v>
      </c>
      <c r="M26" s="40" t="str">
        <f t="shared" si="49"/>
        <v>N/A</v>
      </c>
      <c r="N26" s="40" t="str">
        <f t="shared" si="49"/>
        <v>N/A</v>
      </c>
      <c r="O26" s="40" t="str">
        <f t="shared" si="49"/>
        <v>N/A</v>
      </c>
      <c r="P26" s="40" t="str">
        <f t="shared" si="49"/>
        <v>N/A</v>
      </c>
      <c r="Q26" s="53" t="str">
        <f t="shared" si="49"/>
        <v>N/A</v>
      </c>
      <c r="R26" s="40" t="str">
        <f t="shared" si="49"/>
        <v>N/A</v>
      </c>
      <c r="S26" s="40" t="str">
        <f t="shared" si="49"/>
        <v>N/A</v>
      </c>
      <c r="T26" s="40" t="str">
        <f t="shared" si="49"/>
        <v>N/A</v>
      </c>
      <c r="U26" s="40" t="str">
        <f t="shared" si="49"/>
        <v>N/A</v>
      </c>
      <c r="V26" s="53" t="str">
        <f t="shared" si="49"/>
        <v>N/A</v>
      </c>
      <c r="W26" s="40" t="str">
        <f t="shared" si="49"/>
        <v>N/A</v>
      </c>
      <c r="X26" s="40" t="str">
        <f t="shared" si="49"/>
        <v>N/A</v>
      </c>
      <c r="Y26" s="40" t="str">
        <f t="shared" si="49"/>
        <v>N/A</v>
      </c>
      <c r="Z26" s="40" t="str">
        <f t="shared" si="49"/>
        <v>N/A</v>
      </c>
      <c r="AA26" s="53" t="str">
        <f t="shared" si="49"/>
        <v>N/A</v>
      </c>
      <c r="AB26" s="54">
        <v>0</v>
      </c>
      <c r="AC26" s="54">
        <v>0</v>
      </c>
      <c r="AD26" s="54">
        <v>0</v>
      </c>
      <c r="AE26" s="54">
        <v>0</v>
      </c>
      <c r="AF26" s="53" t="str">
        <f>IFERROR(Research_and_Development/Revenue,"N/A")</f>
        <v>N/A</v>
      </c>
      <c r="AG26" s="55">
        <v>0</v>
      </c>
      <c r="AH26" s="55">
        <v>0</v>
      </c>
      <c r="AI26" s="55">
        <v>0</v>
      </c>
      <c r="AJ26" s="55">
        <v>0</v>
      </c>
      <c r="AK26" s="13"/>
      <c r="AL26" s="281"/>
      <c r="AM26" s="13"/>
      <c r="AN26" s="13"/>
      <c r="AO26" s="13"/>
      <c r="AP26" s="13"/>
      <c r="AQ26" s="13"/>
      <c r="AR26" s="13"/>
      <c r="AS26" s="13"/>
      <c r="AT26" s="13"/>
      <c r="AU26" s="13"/>
      <c r="AV26" s="13"/>
      <c r="AW26" s="13"/>
      <c r="AX26" s="13"/>
      <c r="AY26" s="13"/>
      <c r="AZ26" s="13"/>
      <c r="BA26" s="13"/>
      <c r="BB26" s="13"/>
      <c r="BC26" s="13"/>
      <c r="BD26" s="13"/>
      <c r="BE26" s="13"/>
      <c r="BF26" s="13"/>
      <c r="BG26" s="13"/>
      <c r="BH26" s="13"/>
      <c r="BI26" s="13"/>
      <c r="BJ26" s="13"/>
      <c r="BK26" s="13"/>
      <c r="BL26" s="13"/>
      <c r="BM26" s="13"/>
      <c r="BN26" s="13"/>
      <c r="BO26" s="13"/>
      <c r="BP26" s="13"/>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O26" s="13"/>
      <c r="CP26" s="13"/>
      <c r="CQ26" s="13"/>
      <c r="CR26" s="13"/>
      <c r="CS26" s="13"/>
      <c r="CT26" s="13"/>
      <c r="CU26" s="13"/>
      <c r="CV26" s="13"/>
      <c r="CW26" s="13"/>
      <c r="CX26" s="13"/>
      <c r="CY26" s="13"/>
      <c r="CZ26" s="13"/>
      <c r="DA26" s="13"/>
      <c r="DB26" s="13"/>
      <c r="DC26" s="13"/>
      <c r="DD26" s="13"/>
      <c r="DE26" s="13"/>
      <c r="DF26" s="13"/>
      <c r="DG26" s="13"/>
      <c r="DH26" s="13"/>
      <c r="DI26" s="13"/>
      <c r="DJ26" s="13"/>
      <c r="DK26" s="13"/>
      <c r="DL26" s="13"/>
      <c r="DM26" s="13"/>
      <c r="DN26" s="13"/>
      <c r="DO26" s="13"/>
      <c r="DP26" s="13"/>
      <c r="DQ26" s="13"/>
      <c r="DR26" s="13"/>
      <c r="DS26" s="13"/>
      <c r="DT26" s="13"/>
      <c r="DU26" s="13"/>
      <c r="DV26" s="13"/>
      <c r="DW26" s="13"/>
      <c r="DX26" s="13"/>
      <c r="DY26" s="13"/>
      <c r="DZ26" s="13"/>
      <c r="EA26" s="13"/>
      <c r="EB26" s="13"/>
      <c r="EC26" s="13"/>
      <c r="ED26" s="13"/>
      <c r="EE26" s="13"/>
      <c r="EF26" s="13"/>
      <c r="EG26" s="13"/>
      <c r="EH26" s="13"/>
      <c r="EI26" s="13"/>
      <c r="EJ26" s="13"/>
      <c r="EK26" s="13"/>
      <c r="EL26" s="13"/>
      <c r="EM26" s="13"/>
      <c r="EN26" s="13"/>
      <c r="EO26" s="13"/>
      <c r="EP26" s="13"/>
      <c r="EQ26" s="13"/>
      <c r="ER26" s="13"/>
      <c r="ES26" s="13"/>
      <c r="ET26" s="13"/>
      <c r="EU26" s="13"/>
      <c r="EV26" s="13"/>
      <c r="EW26" s="13"/>
      <c r="EX26" s="13"/>
      <c r="EY26" s="13"/>
      <c r="EZ26" s="13"/>
      <c r="FA26" s="13"/>
      <c r="FB26" s="13"/>
      <c r="FC26" s="13"/>
      <c r="FD26" s="13"/>
      <c r="FE26" s="13"/>
      <c r="FF26" s="13"/>
      <c r="FG26" s="13"/>
      <c r="FH26" s="13"/>
      <c r="FI26" s="13"/>
      <c r="FJ26" s="13"/>
      <c r="FK26" s="13"/>
      <c r="FL26" s="13"/>
      <c r="FM26" s="13"/>
      <c r="FN26" s="13"/>
      <c r="FO26" s="13"/>
      <c r="FP26" s="13"/>
      <c r="FQ26" s="13"/>
      <c r="FR26" s="13"/>
      <c r="FS26" s="13"/>
      <c r="FT26" s="13"/>
      <c r="FU26" s="13"/>
      <c r="FV26" s="13"/>
      <c r="FW26" s="13"/>
      <c r="FX26" s="13"/>
      <c r="FY26" s="13"/>
      <c r="FZ26" s="13"/>
      <c r="GA26" s="13"/>
      <c r="GB26" s="13"/>
      <c r="GC26" s="13"/>
      <c r="GD26" s="13"/>
      <c r="GE26" s="13"/>
      <c r="GF26" s="13"/>
      <c r="GG26" s="13"/>
      <c r="GH26" s="13"/>
      <c r="GI26" s="13"/>
      <c r="GJ26" s="13"/>
      <c r="GK26" s="13"/>
      <c r="GL26" s="13"/>
      <c r="GM26" s="13"/>
      <c r="GN26" s="13"/>
      <c r="GO26" s="13"/>
      <c r="GP26" s="13"/>
      <c r="GQ26" s="13"/>
      <c r="GR26" s="13"/>
      <c r="GS26" s="13"/>
      <c r="GT26" s="13"/>
      <c r="GU26" s="13"/>
      <c r="GV26" s="13"/>
      <c r="GW26" s="13"/>
      <c r="GX26" s="13"/>
      <c r="GY26" s="13"/>
      <c r="GZ26" s="13"/>
      <c r="HA26" s="13"/>
      <c r="HB26" s="13"/>
      <c r="HC26" s="13"/>
      <c r="HD26" s="13"/>
      <c r="HE26" s="13"/>
      <c r="HF26" s="13"/>
      <c r="HG26" s="13"/>
      <c r="HH26" s="13"/>
      <c r="HI26" s="13"/>
      <c r="HJ26" s="13"/>
      <c r="HK26" s="13"/>
      <c r="HL26" s="13"/>
      <c r="HM26" s="13"/>
      <c r="HN26" s="13"/>
      <c r="HO26" s="13"/>
      <c r="HP26" s="13"/>
      <c r="HQ26" s="13"/>
      <c r="HR26" s="13"/>
      <c r="HS26" s="13"/>
      <c r="HT26" s="13"/>
      <c r="HU26" s="13"/>
      <c r="HV26" s="13"/>
      <c r="HW26" s="13"/>
      <c r="HX26" s="13"/>
      <c r="HY26" s="13"/>
      <c r="HZ26" s="13"/>
      <c r="IA26" s="13"/>
      <c r="IB26" s="13"/>
      <c r="IC26" s="13"/>
      <c r="ID26" s="13"/>
      <c r="IE26" s="13"/>
      <c r="IF26" s="13"/>
      <c r="IG26" s="13"/>
      <c r="IH26" s="13"/>
      <c r="II26" s="13"/>
      <c r="IJ26" s="13"/>
      <c r="IK26" s="13"/>
      <c r="IL26" s="13"/>
      <c r="IM26" s="13"/>
      <c r="IN26" s="13"/>
      <c r="IO26" s="13"/>
      <c r="IP26" s="13"/>
      <c r="IQ26" s="13"/>
      <c r="IR26" s="13"/>
      <c r="IS26" s="13"/>
      <c r="IT26" s="13"/>
      <c r="IU26" s="13"/>
      <c r="IV26" s="13"/>
      <c r="IW26" s="13"/>
      <c r="IX26" s="13"/>
      <c r="IY26" s="13"/>
      <c r="IZ26" s="13"/>
      <c r="JA26" s="13"/>
      <c r="JB26" s="13"/>
      <c r="JC26" s="13"/>
      <c r="JD26" s="13"/>
      <c r="JE26" s="13"/>
      <c r="JF26" s="13"/>
      <c r="JG26" s="13"/>
      <c r="JH26" s="13"/>
      <c r="JI26" s="13"/>
      <c r="JJ26" s="13"/>
      <c r="JK26" s="13"/>
      <c r="JL26" s="13"/>
      <c r="JM26" s="13"/>
      <c r="JN26" s="13"/>
      <c r="JO26" s="13"/>
      <c r="JP26" s="13"/>
      <c r="JQ26" s="13"/>
      <c r="JR26" s="13"/>
      <c r="JS26" s="13"/>
      <c r="JT26" s="13"/>
      <c r="JU26" s="13"/>
      <c r="JV26" s="13"/>
      <c r="JW26" s="13"/>
      <c r="JX26" s="13"/>
      <c r="JY26" s="13"/>
      <c r="JZ26" s="13"/>
      <c r="KA26" s="13"/>
      <c r="KB26" s="13"/>
      <c r="KC26" s="13"/>
      <c r="KD26" s="13"/>
      <c r="KE26" s="13"/>
      <c r="KF26" s="13"/>
      <c r="KG26" s="13"/>
      <c r="KH26" s="13"/>
      <c r="KI26" s="13"/>
      <c r="KJ26" s="13"/>
      <c r="KK26" s="13"/>
      <c r="KL26" s="13"/>
      <c r="KM26" s="13"/>
      <c r="KN26" s="13"/>
      <c r="KO26" s="13"/>
      <c r="KP26" s="13"/>
      <c r="KQ26" s="13"/>
      <c r="KR26" s="13"/>
      <c r="KS26" s="13"/>
      <c r="KT26" s="13"/>
      <c r="KU26" s="13"/>
      <c r="KV26" s="13"/>
      <c r="KW26" s="13"/>
      <c r="KX26" s="13"/>
      <c r="KY26" s="13"/>
      <c r="KZ26" s="13"/>
      <c r="LA26" s="13"/>
      <c r="LB26" s="13"/>
      <c r="LC26" s="13"/>
      <c r="LD26" s="13"/>
      <c r="LE26" s="13"/>
      <c r="LF26" s="13"/>
      <c r="LG26" s="13"/>
      <c r="LH26" s="13"/>
      <c r="LI26" s="13"/>
      <c r="LJ26" s="13"/>
      <c r="LK26" s="13"/>
      <c r="LL26" s="13"/>
      <c r="LM26" s="13"/>
      <c r="LN26" s="13"/>
      <c r="LO26" s="13"/>
      <c r="LP26" s="13"/>
      <c r="LQ26" s="13"/>
      <c r="LR26" s="13"/>
      <c r="LS26" s="13"/>
      <c r="LT26" s="13"/>
      <c r="LU26" s="13"/>
      <c r="LV26" s="13"/>
      <c r="LW26" s="13"/>
      <c r="LX26" s="13"/>
      <c r="LY26" s="13"/>
      <c r="LZ26" s="13"/>
      <c r="MA26" s="13"/>
      <c r="MB26" s="13"/>
      <c r="MC26" s="13"/>
      <c r="MD26" s="13"/>
      <c r="ME26" s="13"/>
      <c r="MF26" s="13"/>
      <c r="MG26" s="13"/>
      <c r="MH26" s="13"/>
      <c r="MI26" s="13"/>
      <c r="MJ26" s="13"/>
      <c r="MK26" s="13"/>
      <c r="ML26" s="13"/>
      <c r="MM26" s="13"/>
      <c r="MN26" s="13"/>
      <c r="MO26" s="13"/>
      <c r="MP26" s="13"/>
      <c r="MQ26" s="13"/>
      <c r="MR26" s="13"/>
      <c r="MS26" s="13"/>
      <c r="MT26" s="13"/>
      <c r="MU26" s="13"/>
      <c r="MV26" s="13"/>
      <c r="MW26" s="13"/>
      <c r="MX26" s="13"/>
      <c r="MY26" s="13"/>
      <c r="MZ26" s="13"/>
      <c r="NA26" s="13"/>
      <c r="NB26" s="13"/>
      <c r="NC26" s="13"/>
      <c r="ND26" s="13"/>
      <c r="NE26" s="13"/>
      <c r="NF26" s="13"/>
      <c r="NG26" s="13"/>
      <c r="NH26" s="13"/>
      <c r="NI26" s="13"/>
      <c r="NJ26" s="13"/>
      <c r="NK26" s="13"/>
      <c r="NL26" s="13"/>
      <c r="NM26" s="13"/>
      <c r="NN26" s="13"/>
      <c r="NO26" s="13"/>
      <c r="NP26" s="13"/>
      <c r="NQ26" s="13"/>
      <c r="NR26" s="13"/>
      <c r="NS26" s="13"/>
      <c r="NT26" s="13"/>
      <c r="NU26" s="13"/>
      <c r="NV26" s="13"/>
      <c r="NW26" s="13"/>
      <c r="NX26" s="13"/>
      <c r="NY26" s="13"/>
      <c r="NZ26" s="13"/>
      <c r="OA26" s="13"/>
      <c r="OB26" s="13"/>
      <c r="OC26" s="13"/>
      <c r="OD26" s="13"/>
      <c r="OE26" s="13"/>
      <c r="OF26" s="13"/>
      <c r="OG26" s="13"/>
      <c r="OH26" s="13"/>
      <c r="OI26" s="13"/>
      <c r="OJ26" s="13"/>
      <c r="OK26" s="13"/>
      <c r="OL26" s="13"/>
      <c r="OM26" s="13"/>
      <c r="ON26" s="13"/>
      <c r="OO26" s="13"/>
      <c r="OP26" s="13"/>
      <c r="OQ26" s="13"/>
      <c r="OR26" s="13"/>
      <c r="OS26" s="13"/>
      <c r="OT26" s="13"/>
      <c r="OU26" s="13"/>
      <c r="OV26" s="13"/>
      <c r="OW26" s="13"/>
      <c r="OX26" s="13"/>
      <c r="OY26" s="13"/>
      <c r="OZ26" s="13"/>
      <c r="PA26" s="13"/>
      <c r="PB26" s="13"/>
      <c r="PC26" s="13"/>
      <c r="PD26" s="13"/>
      <c r="PE26" s="13"/>
      <c r="PF26" s="13"/>
      <c r="PG26" s="13"/>
      <c r="PH26" s="13"/>
      <c r="PI26" s="13"/>
      <c r="PJ26" s="13"/>
      <c r="PK26" s="13"/>
      <c r="PL26" s="13"/>
      <c r="PM26" s="13"/>
      <c r="PN26" s="13"/>
      <c r="PO26" s="13"/>
      <c r="PP26" s="13"/>
      <c r="PQ26" s="13"/>
      <c r="PR26" s="13"/>
      <c r="PS26" s="13"/>
      <c r="PT26" s="13"/>
      <c r="PU26" s="13"/>
      <c r="PV26" s="13"/>
      <c r="PW26" s="13"/>
      <c r="PX26" s="13"/>
      <c r="PY26" s="13"/>
      <c r="PZ26" s="13"/>
      <c r="QA26" s="13"/>
      <c r="QB26" s="13"/>
      <c r="QC26" s="13"/>
      <c r="QD26" s="13"/>
      <c r="QE26" s="13"/>
      <c r="QF26" s="13"/>
      <c r="QG26" s="13"/>
      <c r="QH26" s="13"/>
      <c r="QI26" s="13"/>
      <c r="QJ26" s="13"/>
      <c r="QK26" s="13"/>
      <c r="QL26" s="13"/>
      <c r="QM26" s="13"/>
      <c r="QN26" s="13"/>
      <c r="QO26" s="13"/>
      <c r="QP26" s="13"/>
      <c r="QQ26" s="13"/>
      <c r="QR26" s="13"/>
      <c r="QS26" s="13"/>
      <c r="QT26" s="13"/>
      <c r="QU26" s="13"/>
      <c r="QV26" s="13"/>
      <c r="QW26" s="13"/>
      <c r="QX26" s="13"/>
      <c r="QY26" s="13"/>
      <c r="QZ26" s="13"/>
      <c r="RA26" s="13"/>
      <c r="RB26" s="13"/>
      <c r="RC26" s="13"/>
      <c r="RD26" s="13"/>
      <c r="RE26" s="13"/>
      <c r="RF26" s="13"/>
      <c r="RG26" s="13"/>
      <c r="RH26" s="13"/>
      <c r="RI26" s="13"/>
      <c r="RJ26" s="13"/>
      <c r="RK26" s="13"/>
      <c r="RL26" s="13"/>
      <c r="RM26" s="13"/>
      <c r="RN26" s="13"/>
      <c r="RO26" s="13"/>
      <c r="RP26" s="13"/>
      <c r="RQ26" s="13"/>
      <c r="RR26" s="13"/>
      <c r="RS26" s="13"/>
      <c r="RT26" s="13"/>
      <c r="RU26" s="13"/>
      <c r="RV26" s="13"/>
      <c r="RW26" s="13"/>
      <c r="RX26" s="13"/>
      <c r="RY26" s="13"/>
      <c r="RZ26" s="13"/>
      <c r="SA26" s="13"/>
      <c r="SB26" s="13"/>
      <c r="SC26" s="13"/>
      <c r="SD26" s="13"/>
      <c r="SE26" s="13"/>
      <c r="SF26" s="13"/>
      <c r="SG26" s="13"/>
      <c r="SH26" s="13"/>
      <c r="SI26" s="13"/>
      <c r="SJ26" s="13"/>
      <c r="SK26" s="13"/>
      <c r="SL26" s="13"/>
      <c r="SM26" s="13"/>
      <c r="SN26" s="13"/>
      <c r="SO26" s="13"/>
      <c r="SP26" s="13"/>
      <c r="SQ26" s="13"/>
      <c r="SR26" s="13"/>
      <c r="SS26" s="13"/>
      <c r="ST26" s="13"/>
      <c r="SU26" s="13"/>
      <c r="SV26" s="13"/>
      <c r="SW26" s="13"/>
      <c r="SX26" s="13"/>
      <c r="SY26" s="13"/>
      <c r="SZ26" s="13"/>
      <c r="TA26" s="13"/>
      <c r="TB26" s="13"/>
      <c r="TC26" s="13"/>
      <c r="TD26" s="13"/>
      <c r="TE26" s="13"/>
      <c r="TF26" s="13"/>
      <c r="TG26" s="13"/>
      <c r="TH26" s="13"/>
      <c r="TI26" s="13"/>
      <c r="TJ26" s="13"/>
      <c r="TK26" s="13"/>
      <c r="TL26" s="13"/>
      <c r="TM26" s="13"/>
      <c r="TN26" s="13"/>
      <c r="TO26" s="13"/>
      <c r="TP26" s="13"/>
      <c r="TQ26" s="13"/>
      <c r="TR26" s="13"/>
      <c r="TS26" s="13"/>
      <c r="TT26" s="13"/>
      <c r="TU26" s="13"/>
      <c r="TV26" s="13"/>
      <c r="TW26" s="13"/>
      <c r="TX26" s="13"/>
      <c r="TY26" s="13"/>
      <c r="TZ26" s="13"/>
      <c r="UA26" s="13"/>
      <c r="UB26" s="13"/>
      <c r="UC26" s="13"/>
      <c r="UD26" s="13"/>
      <c r="UE26" s="13"/>
      <c r="UF26" s="13"/>
      <c r="UG26" s="13"/>
      <c r="UH26" s="13"/>
      <c r="UI26" s="13"/>
      <c r="UJ26" s="13"/>
      <c r="UK26" s="13"/>
      <c r="UL26" s="13"/>
      <c r="UM26" s="13"/>
      <c r="UN26" s="13"/>
      <c r="UO26" s="13"/>
      <c r="UP26" s="13"/>
      <c r="UQ26" s="13"/>
      <c r="UR26" s="13"/>
      <c r="US26" s="13"/>
      <c r="UT26" s="13"/>
      <c r="UU26" s="13"/>
      <c r="UV26" s="13"/>
      <c r="UW26" s="13"/>
      <c r="UX26" s="13"/>
      <c r="UY26" s="13"/>
      <c r="UZ26" s="13"/>
      <c r="VA26" s="13"/>
      <c r="VB26" s="13"/>
      <c r="VC26" s="13"/>
      <c r="VD26" s="13"/>
      <c r="VE26" s="13"/>
      <c r="VF26" s="13"/>
      <c r="VG26" s="13"/>
      <c r="VH26" s="13"/>
      <c r="VI26" s="13"/>
      <c r="VJ26" s="13"/>
      <c r="VK26" s="13"/>
      <c r="VL26" s="13"/>
      <c r="VM26" s="13"/>
      <c r="VN26" s="13"/>
      <c r="VO26" s="13"/>
      <c r="VP26" s="13"/>
      <c r="VQ26" s="13"/>
      <c r="VR26" s="13"/>
      <c r="VS26" s="13"/>
      <c r="VT26" s="13"/>
      <c r="VU26" s="13"/>
      <c r="VV26" s="13"/>
      <c r="VW26" s="13"/>
      <c r="VX26" s="13"/>
      <c r="VY26" s="13"/>
      <c r="VZ26" s="13"/>
      <c r="WA26" s="13"/>
      <c r="WB26" s="13"/>
      <c r="WC26" s="13"/>
      <c r="WD26" s="13"/>
      <c r="WE26" s="13"/>
      <c r="WF26" s="13"/>
      <c r="WG26" s="13"/>
      <c r="WH26" s="13"/>
      <c r="WI26" s="13"/>
      <c r="WJ26" s="13"/>
      <c r="WK26" s="13"/>
      <c r="WL26" s="13"/>
      <c r="WM26" s="13"/>
      <c r="WN26" s="13"/>
      <c r="WO26" s="13"/>
      <c r="WP26" s="13"/>
      <c r="WQ26" s="13"/>
      <c r="WR26" s="13"/>
      <c r="WS26" s="13"/>
      <c r="WT26" s="13"/>
      <c r="WU26" s="13"/>
      <c r="WV26" s="13"/>
      <c r="WW26" s="13"/>
      <c r="WX26" s="13"/>
      <c r="WY26" s="13"/>
      <c r="WZ26" s="13"/>
      <c r="XA26" s="13"/>
      <c r="XB26" s="13"/>
      <c r="XC26" s="13"/>
      <c r="XD26" s="13"/>
      <c r="XE26" s="13"/>
      <c r="XF26" s="13"/>
      <c r="XG26" s="13"/>
      <c r="XH26" s="13"/>
      <c r="XI26" s="13"/>
      <c r="XJ26" s="13"/>
      <c r="XK26" s="13"/>
      <c r="XL26" s="13"/>
      <c r="XM26" s="13"/>
      <c r="XN26" s="13"/>
      <c r="XO26" s="13"/>
      <c r="XP26" s="13"/>
      <c r="XQ26" s="13"/>
      <c r="XR26" s="13"/>
      <c r="XS26" s="13"/>
      <c r="XT26" s="13"/>
      <c r="XU26" s="13"/>
      <c r="XV26" s="13"/>
      <c r="XW26" s="13"/>
      <c r="XX26" s="13"/>
      <c r="XY26" s="13"/>
      <c r="XZ26" s="13"/>
      <c r="YA26" s="13"/>
      <c r="YB26" s="13"/>
      <c r="YC26" s="13"/>
      <c r="YD26" s="13"/>
      <c r="YE26" s="13"/>
      <c r="YF26" s="13"/>
      <c r="YG26" s="13"/>
      <c r="YH26" s="13"/>
      <c r="YI26" s="13"/>
      <c r="YJ26" s="13"/>
      <c r="YK26" s="13"/>
      <c r="YL26" s="13"/>
      <c r="YM26" s="13"/>
      <c r="YN26" s="13"/>
      <c r="YO26" s="13"/>
      <c r="YP26" s="13"/>
      <c r="YQ26" s="13"/>
      <c r="YR26" s="13"/>
      <c r="YS26" s="13"/>
      <c r="YT26" s="13"/>
      <c r="YU26" s="13"/>
      <c r="YV26" s="13"/>
      <c r="YW26" s="13"/>
      <c r="YX26" s="13"/>
      <c r="YY26" s="13"/>
      <c r="YZ26" s="13"/>
      <c r="ZA26" s="13"/>
      <c r="ZB26" s="13"/>
      <c r="ZC26" s="13"/>
      <c r="ZD26" s="13"/>
      <c r="ZE26" s="13"/>
      <c r="ZF26" s="13"/>
      <c r="ZG26" s="13"/>
      <c r="ZH26" s="13"/>
      <c r="ZI26" s="13"/>
      <c r="ZJ26" s="13"/>
      <c r="ZK26" s="13"/>
      <c r="ZL26" s="13"/>
      <c r="ZM26" s="13"/>
      <c r="ZN26" s="13"/>
      <c r="ZO26" s="13"/>
      <c r="ZP26" s="13"/>
      <c r="ZQ26" s="13"/>
      <c r="ZR26" s="13"/>
      <c r="ZS26" s="13"/>
      <c r="ZT26" s="13"/>
      <c r="ZU26" s="13"/>
      <c r="ZV26" s="13"/>
      <c r="ZW26" s="13"/>
      <c r="ZX26" s="13"/>
      <c r="ZY26" s="13"/>
      <c r="ZZ26" s="13"/>
      <c r="AAA26" s="13"/>
      <c r="AAB26" s="13"/>
      <c r="AAC26" s="13"/>
      <c r="AAD26" s="13"/>
      <c r="AAE26" s="13"/>
      <c r="AAF26" s="13"/>
      <c r="AAG26" s="13"/>
      <c r="AAH26" s="13"/>
      <c r="AAI26" s="13"/>
      <c r="AAJ26" s="13"/>
      <c r="AAK26" s="13"/>
      <c r="AAL26" s="13"/>
      <c r="AAM26" s="13"/>
      <c r="AAN26" s="13"/>
      <c r="AAO26" s="13"/>
      <c r="AAP26" s="13"/>
      <c r="AAQ26" s="13"/>
      <c r="AAR26" s="13"/>
      <c r="AAS26" s="13"/>
      <c r="AAT26" s="13"/>
      <c r="AAU26" s="13"/>
      <c r="AAV26" s="13"/>
      <c r="AAW26" s="13"/>
      <c r="AAX26" s="13"/>
      <c r="AAY26" s="13"/>
      <c r="AAZ26" s="13"/>
      <c r="ABA26" s="13"/>
      <c r="ABB26" s="13"/>
      <c r="ABC26" s="13"/>
      <c r="ABD26" s="13"/>
      <c r="ABE26" s="13"/>
      <c r="ABF26" s="13"/>
      <c r="ABG26" s="13"/>
      <c r="ABH26" s="13"/>
      <c r="ABI26" s="13"/>
      <c r="ABJ26" s="13"/>
      <c r="ABK26" s="13"/>
      <c r="ABL26" s="13"/>
      <c r="ABM26" s="13"/>
      <c r="ABN26" s="13"/>
      <c r="ABO26" s="13"/>
      <c r="ABP26" s="13"/>
      <c r="ABQ26" s="13"/>
      <c r="ABR26" s="13"/>
      <c r="ABS26" s="13"/>
      <c r="ABT26" s="13"/>
      <c r="ABU26" s="13"/>
      <c r="ABV26" s="13"/>
      <c r="ABW26" s="13"/>
      <c r="ABX26" s="13"/>
      <c r="ABY26" s="13"/>
      <c r="ABZ26" s="13"/>
      <c r="ACA26" s="13"/>
      <c r="ACB26" s="13"/>
      <c r="ACC26" s="13"/>
      <c r="ACD26" s="13"/>
      <c r="ACE26" s="13"/>
      <c r="ACF26" s="13"/>
      <c r="ACG26" s="13"/>
      <c r="ACH26" s="13"/>
      <c r="ACI26" s="13"/>
      <c r="ACJ26" s="13"/>
      <c r="ACK26" s="13"/>
      <c r="ACL26" s="13"/>
      <c r="ACM26" s="13"/>
      <c r="ACN26" s="13"/>
      <c r="ACO26" s="13"/>
      <c r="ACP26" s="13"/>
      <c r="ACQ26" s="13"/>
      <c r="ACR26" s="13"/>
      <c r="ACS26" s="13"/>
      <c r="ACT26" s="13"/>
      <c r="ACU26" s="13"/>
      <c r="ACV26" s="13"/>
      <c r="ACW26" s="13"/>
      <c r="ACX26" s="13"/>
      <c r="ACY26" s="13"/>
      <c r="ACZ26" s="13"/>
      <c r="ADA26" s="13"/>
      <c r="ADB26" s="13"/>
      <c r="ADC26" s="13"/>
      <c r="ADD26" s="13"/>
      <c r="ADE26" s="13"/>
      <c r="ADF26" s="13"/>
      <c r="ADG26" s="13"/>
      <c r="ADH26" s="13"/>
      <c r="ADI26" s="13"/>
      <c r="ADJ26" s="13"/>
      <c r="ADK26" s="13"/>
      <c r="ADL26" s="13"/>
      <c r="ADM26" s="13"/>
      <c r="ADN26" s="13"/>
      <c r="ADO26" s="13"/>
      <c r="ADP26" s="13"/>
      <c r="ADQ26" s="13"/>
      <c r="ADR26" s="13"/>
      <c r="ADS26" s="13"/>
      <c r="ADT26" s="13"/>
      <c r="ADU26" s="13"/>
      <c r="ADV26" s="13"/>
      <c r="ADW26" s="13"/>
      <c r="ADX26" s="13"/>
      <c r="ADY26" s="13"/>
      <c r="ADZ26" s="13"/>
      <c r="AEA26" s="13"/>
      <c r="AEB26" s="13"/>
      <c r="AEC26" s="13"/>
      <c r="AED26" s="13"/>
      <c r="AEE26" s="13"/>
      <c r="AEF26" s="13"/>
      <c r="AEG26" s="13"/>
      <c r="AEH26" s="13"/>
      <c r="AEI26" s="13"/>
      <c r="AEJ26" s="13"/>
      <c r="AEK26" s="13"/>
      <c r="AEL26" s="13"/>
      <c r="AEM26" s="13"/>
      <c r="AEN26" s="13"/>
      <c r="AEO26" s="13"/>
      <c r="AEP26" s="13"/>
      <c r="AEQ26" s="13"/>
      <c r="AER26" s="13"/>
      <c r="AES26" s="13"/>
      <c r="AET26" s="13"/>
      <c r="AEU26" s="13"/>
      <c r="AEV26" s="13"/>
      <c r="AEW26" s="13"/>
      <c r="AEX26" s="13"/>
      <c r="AEY26" s="13"/>
      <c r="AEZ26" s="13"/>
      <c r="AFA26" s="13"/>
      <c r="AFB26" s="13"/>
      <c r="AFC26" s="13"/>
      <c r="AFD26" s="13"/>
      <c r="AFE26" s="13"/>
      <c r="AFF26" s="13"/>
      <c r="AFG26" s="13"/>
      <c r="AFH26" s="13"/>
      <c r="AFI26" s="13"/>
      <c r="AFJ26" s="13"/>
      <c r="AFK26" s="13"/>
      <c r="AFL26" s="13"/>
      <c r="AFM26" s="13"/>
      <c r="AFN26" s="13"/>
      <c r="AFO26" s="13"/>
      <c r="AFP26" s="13"/>
      <c r="AFQ26" s="13"/>
      <c r="AFR26" s="13"/>
      <c r="AFS26" s="13"/>
      <c r="AFT26" s="13"/>
      <c r="AFU26" s="13"/>
      <c r="AFV26" s="13"/>
      <c r="AFW26" s="13"/>
      <c r="AFX26" s="13"/>
      <c r="AFY26" s="13"/>
      <c r="AFZ26" s="13"/>
      <c r="AGA26" s="13"/>
      <c r="AGB26" s="13"/>
      <c r="AGC26" s="13"/>
      <c r="AGD26" s="13"/>
      <c r="AGE26" s="13"/>
      <c r="AGF26" s="13"/>
      <c r="AGG26" s="13"/>
      <c r="AGH26" s="13"/>
      <c r="AGI26" s="13"/>
      <c r="AGJ26" s="13"/>
      <c r="AGK26" s="13"/>
      <c r="AGL26" s="13"/>
      <c r="AGM26" s="13"/>
      <c r="AGN26" s="13"/>
      <c r="AGO26" s="13"/>
      <c r="AGP26" s="13"/>
      <c r="AGQ26" s="13"/>
      <c r="AGR26" s="13"/>
      <c r="AGS26" s="13"/>
      <c r="AGT26" s="13"/>
      <c r="AGU26" s="13"/>
      <c r="AGV26" s="13"/>
      <c r="AGW26" s="13"/>
      <c r="AGX26" s="13"/>
      <c r="AGY26" s="13"/>
      <c r="AGZ26" s="13"/>
      <c r="AHA26" s="13"/>
      <c r="AHB26" s="13"/>
      <c r="AHC26" s="13"/>
      <c r="AHD26" s="13"/>
      <c r="AHE26" s="13"/>
      <c r="AHF26" s="13"/>
      <c r="AHG26" s="13"/>
      <c r="AHH26" s="13"/>
      <c r="AHI26" s="13"/>
      <c r="AHJ26" s="13"/>
      <c r="AHK26" s="13"/>
      <c r="AHL26" s="13"/>
      <c r="AHM26" s="13"/>
      <c r="AHN26" s="13"/>
      <c r="AHO26" s="13"/>
      <c r="AHP26" s="13"/>
      <c r="AHQ26" s="13"/>
      <c r="AHR26" s="13"/>
      <c r="AHS26" s="13"/>
      <c r="AHT26" s="13"/>
      <c r="AHU26" s="13"/>
      <c r="AHV26" s="13"/>
      <c r="AHW26" s="13"/>
      <c r="AHX26" s="13"/>
      <c r="AHY26" s="13"/>
      <c r="AHZ26" s="13"/>
      <c r="AIA26" s="13"/>
      <c r="AIB26" s="13"/>
      <c r="AIC26" s="13"/>
      <c r="AID26" s="13"/>
      <c r="AIE26" s="13"/>
      <c r="AIF26" s="13"/>
      <c r="AIG26" s="13"/>
      <c r="AIH26" s="13"/>
      <c r="AII26" s="13"/>
      <c r="AIJ26" s="13"/>
      <c r="AIK26" s="13"/>
      <c r="AIL26" s="13"/>
      <c r="AIM26" s="13"/>
      <c r="AIN26" s="13"/>
      <c r="AIO26" s="13"/>
      <c r="AIP26" s="13"/>
      <c r="AIQ26" s="13"/>
      <c r="AIR26" s="13"/>
      <c r="AIS26" s="13"/>
      <c r="AIT26" s="13"/>
      <c r="AIU26" s="13"/>
      <c r="AIV26" s="13"/>
      <c r="AIW26" s="13"/>
      <c r="AIX26" s="13"/>
      <c r="AIY26" s="13"/>
      <c r="AIZ26" s="13"/>
      <c r="AJA26" s="13"/>
      <c r="AJB26" s="13"/>
      <c r="AJC26" s="13"/>
      <c r="AJD26" s="13"/>
      <c r="AJE26" s="13"/>
      <c r="AJF26" s="13"/>
      <c r="AJG26" s="13"/>
      <c r="AJH26" s="13"/>
      <c r="AJI26" s="13"/>
      <c r="AJJ26" s="13"/>
      <c r="AJK26" s="13"/>
      <c r="AJL26" s="13"/>
      <c r="AJM26" s="13"/>
      <c r="AJN26" s="13"/>
      <c r="AJO26" s="13"/>
      <c r="AJP26" s="13"/>
      <c r="AJQ26" s="13"/>
      <c r="AJR26" s="13"/>
      <c r="AJS26" s="13"/>
      <c r="AJT26" s="13"/>
      <c r="AJU26" s="13"/>
      <c r="AJV26" s="13"/>
      <c r="AJW26" s="13"/>
      <c r="AJX26" s="13"/>
      <c r="AJY26" s="13"/>
      <c r="AJZ26" s="13"/>
      <c r="AKA26" s="13"/>
      <c r="AKB26" s="13"/>
      <c r="AKC26" s="13"/>
      <c r="AKD26" s="13"/>
      <c r="AKE26" s="13"/>
      <c r="AKF26" s="13"/>
      <c r="AKG26" s="13"/>
      <c r="AKH26" s="13"/>
      <c r="AKI26" s="13"/>
      <c r="AKJ26" s="13"/>
      <c r="AKK26" s="13"/>
      <c r="AKL26" s="13"/>
      <c r="AKM26" s="13"/>
      <c r="AKN26" s="13"/>
      <c r="AKO26" s="13"/>
      <c r="AKP26" s="13"/>
      <c r="AKQ26" s="13"/>
      <c r="AKR26" s="13"/>
      <c r="AKS26" s="13"/>
      <c r="AKT26" s="13"/>
      <c r="AKU26" s="13"/>
      <c r="AKV26" s="13"/>
      <c r="AKW26" s="13"/>
      <c r="AKX26" s="13"/>
      <c r="AKY26" s="13"/>
      <c r="AKZ26" s="13"/>
      <c r="ALA26" s="13"/>
      <c r="ALB26" s="13"/>
      <c r="ALC26" s="13"/>
      <c r="ALD26" s="13"/>
      <c r="ALE26" s="13"/>
      <c r="ALF26" s="13"/>
      <c r="ALG26" s="13"/>
      <c r="ALH26" s="13"/>
      <c r="ALI26" s="13"/>
      <c r="ALJ26" s="13"/>
      <c r="ALK26" s="13"/>
      <c r="ALL26" s="13"/>
      <c r="ALM26" s="13"/>
      <c r="ALN26" s="13"/>
      <c r="ALO26" s="13"/>
      <c r="ALP26" s="13"/>
      <c r="ALQ26" s="13"/>
      <c r="ALR26" s="13"/>
      <c r="ALS26" s="13"/>
      <c r="ALT26" s="13"/>
      <c r="ALU26" s="13"/>
      <c r="ALV26" s="13"/>
      <c r="ALW26" s="13"/>
      <c r="ALX26" s="13"/>
      <c r="ALY26" s="13"/>
      <c r="ALZ26" s="13"/>
      <c r="AMA26" s="13"/>
      <c r="AMB26" s="13"/>
      <c r="AMC26" s="13"/>
      <c r="AMD26" s="13"/>
      <c r="AME26" s="13"/>
      <c r="AMF26" s="13"/>
      <c r="AMG26" s="13"/>
      <c r="AMH26" s="13"/>
      <c r="AMI26" s="13"/>
      <c r="AMJ26" s="13"/>
      <c r="AMK26" s="13"/>
      <c r="AML26" s="13"/>
      <c r="AMM26" s="13"/>
      <c r="AMN26" s="13"/>
      <c r="AMO26" s="13"/>
      <c r="AMP26" s="13"/>
      <c r="AMQ26" s="13"/>
      <c r="AMR26" s="13"/>
      <c r="AMS26" s="13"/>
      <c r="AMT26" s="13"/>
      <c r="AMU26" s="13"/>
      <c r="AMV26" s="13"/>
      <c r="AMW26" s="13"/>
      <c r="AMX26" s="13"/>
      <c r="AMY26" s="13"/>
      <c r="AMZ26" s="13"/>
      <c r="ANA26" s="13"/>
      <c r="ANB26" s="13"/>
      <c r="ANC26" s="13"/>
      <c r="AND26" s="13"/>
      <c r="ANE26" s="13"/>
      <c r="ANF26" s="13"/>
      <c r="ANG26" s="13"/>
      <c r="ANH26" s="13"/>
      <c r="ANI26" s="13"/>
      <c r="ANJ26" s="13"/>
      <c r="ANK26" s="13"/>
      <c r="ANL26" s="13"/>
      <c r="ANM26" s="13"/>
      <c r="ANN26" s="13"/>
      <c r="ANO26" s="13"/>
      <c r="ANP26" s="13"/>
      <c r="ANQ26" s="13"/>
      <c r="ANR26" s="13"/>
      <c r="ANS26" s="13"/>
      <c r="ANT26" s="13"/>
      <c r="ANU26" s="13"/>
      <c r="ANV26" s="13"/>
      <c r="ANW26" s="13"/>
      <c r="ANX26" s="13"/>
      <c r="ANY26" s="13"/>
      <c r="ANZ26" s="13"/>
      <c r="AOA26" s="13"/>
      <c r="AOB26" s="13"/>
      <c r="AOC26" s="13"/>
      <c r="AOD26" s="13"/>
      <c r="AOE26" s="13"/>
      <c r="AOF26" s="13"/>
      <c r="AOG26" s="13"/>
      <c r="AOH26" s="13"/>
      <c r="AOI26" s="13"/>
      <c r="AOJ26" s="13"/>
      <c r="AOK26" s="13"/>
      <c r="AOL26" s="13"/>
      <c r="AOM26" s="13"/>
      <c r="AON26" s="13"/>
      <c r="AOO26" s="13"/>
      <c r="AOP26" s="13"/>
      <c r="AOQ26" s="13"/>
      <c r="AOR26" s="13"/>
      <c r="AOS26" s="13"/>
      <c r="AOT26" s="13"/>
      <c r="AOU26" s="13"/>
      <c r="AOV26" s="13"/>
      <c r="AOW26" s="13"/>
      <c r="AOX26" s="13"/>
      <c r="AOY26" s="13"/>
      <c r="AOZ26" s="13"/>
      <c r="APA26" s="13"/>
      <c r="APB26" s="13"/>
      <c r="APC26" s="13"/>
      <c r="APD26" s="13"/>
      <c r="APE26" s="13"/>
      <c r="APF26" s="13"/>
      <c r="APG26" s="13"/>
      <c r="APH26" s="13"/>
      <c r="API26" s="13"/>
      <c r="APJ26" s="13"/>
      <c r="APK26" s="13"/>
      <c r="APL26" s="13"/>
      <c r="APM26" s="13"/>
      <c r="APN26" s="13"/>
      <c r="APO26" s="13"/>
      <c r="APP26" s="13"/>
      <c r="APQ26" s="13"/>
      <c r="APR26" s="13"/>
      <c r="APS26" s="13"/>
      <c r="APT26" s="13"/>
      <c r="APU26" s="13"/>
      <c r="APV26" s="13"/>
      <c r="APW26" s="13"/>
      <c r="APX26" s="13"/>
      <c r="APY26" s="13"/>
      <c r="APZ26" s="13"/>
      <c r="AQA26" s="13"/>
      <c r="AQB26" s="13"/>
      <c r="AQC26" s="13"/>
      <c r="AQD26" s="13"/>
      <c r="AQE26" s="13"/>
      <c r="AQF26" s="13"/>
      <c r="AQG26" s="13"/>
      <c r="AQH26" s="13"/>
      <c r="AQI26" s="13"/>
      <c r="AQJ26" s="13"/>
      <c r="AQK26" s="13"/>
      <c r="AQL26" s="13"/>
      <c r="AQM26" s="13"/>
      <c r="AQN26" s="13"/>
      <c r="AQO26" s="13"/>
      <c r="AQP26" s="13"/>
      <c r="AQQ26" s="13"/>
      <c r="AQR26" s="13"/>
      <c r="AQS26" s="13"/>
      <c r="AQT26" s="13"/>
      <c r="AQU26" s="13"/>
      <c r="AQV26" s="13"/>
      <c r="AQW26" s="13"/>
      <c r="AQX26" s="13"/>
      <c r="AQY26" s="13"/>
      <c r="AQZ26" s="13"/>
      <c r="ARA26" s="13"/>
      <c r="ARB26" s="13"/>
      <c r="ARC26" s="13"/>
      <c r="ARD26" s="13"/>
      <c r="ARE26" s="13"/>
      <c r="ARF26" s="13"/>
      <c r="ARG26" s="13"/>
      <c r="ARH26" s="13"/>
      <c r="ARI26" s="13"/>
      <c r="ARJ26" s="13"/>
      <c r="ARK26" s="13"/>
      <c r="ARL26" s="13"/>
      <c r="ARM26" s="13"/>
      <c r="ARN26" s="13"/>
      <c r="ARO26" s="13"/>
      <c r="ARP26" s="13"/>
      <c r="ARQ26" s="13"/>
      <c r="ARR26" s="13"/>
      <c r="ARS26" s="13"/>
      <c r="ART26" s="13"/>
      <c r="ARU26" s="13"/>
      <c r="ARV26" s="13"/>
      <c r="ARW26" s="13"/>
      <c r="ARX26" s="13"/>
      <c r="ARY26" s="13"/>
      <c r="ARZ26" s="13"/>
      <c r="ASA26" s="13"/>
      <c r="ASB26" s="13"/>
      <c r="ASC26" s="13"/>
      <c r="ASD26" s="13"/>
      <c r="ASE26" s="13"/>
      <c r="ASF26" s="13"/>
      <c r="ASG26" s="13"/>
      <c r="ASH26" s="13"/>
      <c r="ASI26" s="13"/>
      <c r="ASJ26" s="13"/>
      <c r="ASK26" s="13"/>
      <c r="ASL26" s="13"/>
      <c r="ASM26" s="13"/>
      <c r="ASN26" s="13"/>
      <c r="ASO26" s="13"/>
      <c r="ASP26" s="13"/>
      <c r="ASQ26" s="13"/>
      <c r="ASR26" s="13"/>
      <c r="ASS26" s="13"/>
      <c r="AST26" s="13"/>
      <c r="ASU26" s="13"/>
      <c r="ASV26" s="13"/>
      <c r="ASW26" s="13"/>
      <c r="ASX26" s="13"/>
      <c r="ASY26" s="13"/>
      <c r="ASZ26" s="13"/>
      <c r="ATA26" s="13"/>
      <c r="ATB26" s="13"/>
      <c r="ATC26" s="13"/>
      <c r="ATD26" s="13"/>
      <c r="ATE26" s="13"/>
      <c r="ATF26" s="13"/>
      <c r="ATG26" s="13"/>
      <c r="ATH26" s="13"/>
      <c r="ATI26" s="13"/>
      <c r="ATJ26" s="13"/>
      <c r="ATK26" s="13"/>
      <c r="ATL26" s="13"/>
      <c r="ATM26" s="13"/>
      <c r="ATN26" s="13"/>
      <c r="ATO26" s="13"/>
      <c r="ATP26" s="13"/>
      <c r="ATQ26" s="13"/>
      <c r="ATR26" s="13"/>
      <c r="ATS26" s="13"/>
      <c r="ATT26" s="13"/>
      <c r="ATU26" s="13"/>
      <c r="ATV26" s="13"/>
      <c r="ATW26" s="13"/>
      <c r="ATX26" s="13"/>
      <c r="ATY26" s="13"/>
      <c r="ATZ26" s="13"/>
      <c r="AUA26" s="13"/>
      <c r="AUB26" s="13"/>
      <c r="AUC26" s="13"/>
      <c r="AUD26" s="13"/>
      <c r="AUE26" s="13"/>
      <c r="AUF26" s="13"/>
      <c r="AUG26" s="13"/>
      <c r="AUH26" s="13"/>
      <c r="AUI26" s="13"/>
      <c r="AUJ26" s="13"/>
      <c r="AUK26" s="13"/>
      <c r="AUL26" s="13"/>
      <c r="AUM26" s="13"/>
      <c r="AUN26" s="13"/>
      <c r="AUO26" s="13"/>
      <c r="AUP26" s="13"/>
      <c r="AUQ26" s="13"/>
      <c r="AUR26" s="13"/>
      <c r="AUS26" s="13"/>
      <c r="AUT26" s="13"/>
      <c r="AUU26" s="13"/>
      <c r="AUV26" s="13"/>
      <c r="AUW26" s="13"/>
      <c r="AUX26" s="13"/>
      <c r="AUY26" s="13"/>
      <c r="AUZ26" s="13"/>
      <c r="AVA26" s="13"/>
      <c r="AVB26" s="13"/>
      <c r="AVC26" s="13"/>
      <c r="AVD26" s="13"/>
      <c r="AVE26" s="13"/>
      <c r="AVF26" s="13"/>
      <c r="AVG26" s="13"/>
      <c r="AVH26" s="13"/>
      <c r="AVI26" s="13"/>
      <c r="AVJ26" s="13"/>
      <c r="AVK26" s="13"/>
      <c r="AVL26" s="13"/>
      <c r="AVM26" s="13"/>
      <c r="AVN26" s="13"/>
      <c r="AVO26" s="13"/>
      <c r="AVP26" s="13"/>
      <c r="AVQ26" s="13"/>
      <c r="AVR26" s="13"/>
      <c r="AVS26" s="13"/>
      <c r="AVT26" s="13"/>
      <c r="AVU26" s="13"/>
      <c r="AVV26" s="13"/>
      <c r="AVW26" s="13"/>
      <c r="AVX26" s="13"/>
      <c r="AVY26" s="13"/>
      <c r="AVZ26" s="13"/>
      <c r="AWA26" s="13"/>
      <c r="AWB26" s="13"/>
      <c r="AWC26" s="13"/>
      <c r="AWD26" s="13"/>
      <c r="AWE26" s="13"/>
      <c r="AWF26" s="13"/>
      <c r="AWG26" s="13"/>
      <c r="AWH26" s="13"/>
      <c r="AWI26" s="13"/>
      <c r="AWJ26" s="13"/>
      <c r="AWK26" s="13"/>
      <c r="AWL26" s="13"/>
      <c r="AWM26" s="13"/>
      <c r="AWN26" s="13"/>
      <c r="AWO26" s="13"/>
      <c r="AWP26" s="13"/>
      <c r="AWQ26" s="13"/>
      <c r="AWR26" s="13"/>
      <c r="AWS26" s="13"/>
      <c r="AWT26" s="13"/>
      <c r="AWU26" s="13"/>
      <c r="AWV26" s="13"/>
      <c r="AWW26" s="13"/>
      <c r="AWX26" s="13"/>
      <c r="AWY26" s="13"/>
      <c r="AWZ26" s="13"/>
      <c r="AXA26" s="13"/>
      <c r="AXB26" s="13"/>
      <c r="AXC26" s="13"/>
      <c r="AXD26" s="13"/>
      <c r="AXE26" s="13"/>
      <c r="AXF26" s="13"/>
      <c r="AXG26" s="13"/>
      <c r="AXH26" s="13"/>
      <c r="AXI26" s="13"/>
      <c r="AXJ26" s="13"/>
      <c r="AXK26" s="13"/>
      <c r="AXL26" s="13"/>
      <c r="AXM26" s="13"/>
      <c r="AXN26" s="13"/>
      <c r="AXO26" s="13"/>
      <c r="AXP26" s="13"/>
      <c r="AXQ26" s="13"/>
      <c r="AXR26" s="13"/>
      <c r="AXS26" s="13"/>
      <c r="AXT26" s="13"/>
      <c r="AXU26" s="13"/>
      <c r="AXV26" s="13"/>
      <c r="AXW26" s="13"/>
      <c r="AXX26" s="13"/>
      <c r="AXY26" s="13"/>
      <c r="AXZ26" s="13"/>
      <c r="AYA26" s="13"/>
      <c r="AYB26" s="13"/>
      <c r="AYC26" s="13"/>
      <c r="AYD26" s="13"/>
      <c r="AYE26" s="13"/>
      <c r="AYF26" s="13"/>
      <c r="AYG26" s="13"/>
      <c r="AYH26" s="13"/>
      <c r="AYI26" s="13"/>
      <c r="AYJ26" s="13"/>
      <c r="AYK26" s="13"/>
      <c r="AYL26" s="13"/>
      <c r="AYM26" s="13"/>
      <c r="AYN26" s="13"/>
      <c r="AYO26" s="13"/>
      <c r="AYP26" s="13"/>
      <c r="AYQ26" s="13"/>
      <c r="AYR26" s="13"/>
      <c r="AYS26" s="13"/>
      <c r="AYT26" s="13"/>
      <c r="AYU26" s="13"/>
      <c r="AYV26" s="13"/>
      <c r="AYW26" s="13"/>
      <c r="AYX26" s="13"/>
      <c r="AYY26" s="13"/>
      <c r="AYZ26" s="13"/>
      <c r="AZA26" s="13"/>
      <c r="AZB26" s="13"/>
      <c r="AZC26" s="13"/>
      <c r="AZD26" s="13"/>
      <c r="AZE26" s="13"/>
      <c r="AZF26" s="13"/>
      <c r="AZG26" s="13"/>
      <c r="AZH26" s="13"/>
      <c r="AZI26" s="13"/>
      <c r="AZJ26" s="13"/>
      <c r="AZK26" s="13"/>
      <c r="AZL26" s="13"/>
      <c r="AZM26" s="13"/>
      <c r="AZN26" s="13"/>
      <c r="AZO26" s="13"/>
      <c r="AZP26" s="13"/>
      <c r="AZQ26" s="13"/>
      <c r="AZR26" s="13"/>
      <c r="AZS26" s="13"/>
      <c r="AZT26" s="13"/>
      <c r="AZU26" s="13"/>
      <c r="AZV26" s="13"/>
      <c r="AZW26" s="13"/>
      <c r="AZX26" s="13"/>
      <c r="AZY26" s="13"/>
      <c r="AZZ26" s="13"/>
      <c r="BAA26" s="13"/>
      <c r="BAB26" s="13"/>
      <c r="BAC26" s="13"/>
      <c r="BAD26" s="13"/>
      <c r="BAE26" s="13"/>
      <c r="BAF26" s="13"/>
      <c r="BAG26" s="13"/>
      <c r="BAH26" s="13"/>
      <c r="BAI26" s="13"/>
      <c r="BAJ26" s="13"/>
      <c r="BAK26" s="13"/>
      <c r="BAL26" s="13"/>
      <c r="BAM26" s="13"/>
      <c r="BAN26" s="13"/>
      <c r="BAO26" s="13"/>
      <c r="BAP26" s="13"/>
      <c r="BAQ26" s="13"/>
      <c r="BAR26" s="13"/>
      <c r="BAS26" s="13"/>
      <c r="BAT26" s="13"/>
      <c r="BAU26" s="13"/>
      <c r="BAV26" s="13"/>
      <c r="BAW26" s="13"/>
      <c r="BAX26" s="13"/>
      <c r="BAY26" s="13"/>
      <c r="BAZ26" s="13"/>
      <c r="BBA26" s="13"/>
      <c r="BBB26" s="13"/>
      <c r="BBC26" s="13"/>
      <c r="BBD26" s="13"/>
      <c r="BBE26" s="13"/>
      <c r="BBF26" s="13"/>
      <c r="BBG26" s="13"/>
      <c r="BBH26" s="13"/>
      <c r="BBI26" s="13"/>
      <c r="BBJ26" s="13"/>
      <c r="BBK26" s="13"/>
      <c r="BBL26" s="13"/>
      <c r="BBM26" s="13"/>
      <c r="BBN26" s="13"/>
      <c r="BBO26" s="13"/>
      <c r="BBP26" s="13"/>
      <c r="BBQ26" s="13"/>
      <c r="BBR26" s="13"/>
      <c r="BBS26" s="13"/>
      <c r="BBT26" s="13"/>
      <c r="BBU26" s="13"/>
      <c r="BBV26" s="13"/>
      <c r="BBW26" s="13"/>
      <c r="BBX26" s="13"/>
      <c r="BBY26" s="13"/>
      <c r="BBZ26" s="13"/>
      <c r="BCA26" s="13"/>
      <c r="BCB26" s="13"/>
      <c r="BCC26" s="13"/>
      <c r="BCD26" s="13"/>
      <c r="BCE26" s="13"/>
      <c r="BCF26" s="13"/>
      <c r="BCG26" s="13"/>
      <c r="BCH26" s="13"/>
      <c r="BCI26" s="13"/>
      <c r="BCJ26" s="13"/>
      <c r="BCK26" s="13"/>
      <c r="BCL26" s="13"/>
      <c r="BCM26" s="13"/>
      <c r="BCN26" s="13"/>
      <c r="BCO26" s="13"/>
      <c r="BCP26" s="13"/>
      <c r="BCQ26" s="13"/>
      <c r="BCR26" s="13"/>
      <c r="BCS26" s="13"/>
      <c r="BCT26" s="13"/>
      <c r="BCU26" s="13"/>
      <c r="BCV26" s="13"/>
      <c r="BCW26" s="13"/>
      <c r="BCX26" s="13"/>
      <c r="BCY26" s="13"/>
      <c r="BCZ26" s="13"/>
      <c r="BDA26" s="13"/>
      <c r="BDB26" s="13"/>
      <c r="BDC26" s="13"/>
      <c r="BDD26" s="13"/>
      <c r="BDE26" s="13"/>
      <c r="BDF26" s="13"/>
      <c r="BDG26" s="13"/>
      <c r="BDH26" s="13"/>
      <c r="BDI26" s="13"/>
      <c r="BDJ26" s="13"/>
      <c r="BDK26" s="13"/>
      <c r="BDL26" s="13"/>
      <c r="BDM26" s="13"/>
      <c r="BDN26" s="13"/>
      <c r="BDO26" s="13"/>
      <c r="BDP26" s="13"/>
      <c r="BDQ26" s="13"/>
      <c r="BDR26" s="13"/>
      <c r="BDS26" s="13"/>
      <c r="BDT26" s="13"/>
      <c r="BDU26" s="13"/>
      <c r="BDV26" s="13"/>
      <c r="BDW26" s="13"/>
      <c r="BDX26" s="13"/>
      <c r="BDY26" s="13"/>
      <c r="BDZ26" s="13"/>
      <c r="BEA26" s="13"/>
      <c r="BEB26" s="13"/>
      <c r="BEC26" s="13"/>
      <c r="BED26" s="13"/>
      <c r="BEE26" s="13"/>
      <c r="BEF26" s="13"/>
      <c r="BEG26" s="13"/>
      <c r="BEH26" s="13"/>
      <c r="BEI26" s="13"/>
      <c r="BEJ26" s="13"/>
      <c r="BEK26" s="13"/>
      <c r="BEL26" s="13"/>
      <c r="BEM26" s="13"/>
      <c r="BEN26" s="13"/>
      <c r="BEO26" s="13"/>
      <c r="BEP26" s="13"/>
      <c r="BEQ26" s="13"/>
      <c r="BER26" s="13"/>
      <c r="BES26" s="13"/>
      <c r="BET26" s="13"/>
      <c r="BEU26" s="13"/>
      <c r="BEV26" s="13"/>
      <c r="BEW26" s="13"/>
      <c r="BEX26" s="13"/>
      <c r="BEY26" s="13"/>
      <c r="BEZ26" s="13"/>
      <c r="BFA26" s="13"/>
      <c r="BFB26" s="13"/>
      <c r="BFC26" s="13"/>
      <c r="BFD26" s="13"/>
      <c r="BFE26" s="13"/>
      <c r="BFF26" s="13"/>
      <c r="BFG26" s="13"/>
      <c r="BFH26" s="13"/>
      <c r="BFI26" s="13"/>
      <c r="BFJ26" s="13"/>
      <c r="BFK26" s="13"/>
      <c r="BFL26" s="13"/>
      <c r="BFM26" s="13"/>
      <c r="BFN26" s="13"/>
      <c r="BFO26" s="13"/>
      <c r="BFP26" s="13"/>
      <c r="BFQ26" s="13"/>
      <c r="BFR26" s="13"/>
      <c r="BFS26" s="13"/>
      <c r="BFT26" s="13"/>
      <c r="BFU26" s="13"/>
      <c r="BFV26" s="13"/>
      <c r="BFW26" s="13"/>
      <c r="BFX26" s="13"/>
      <c r="BFY26" s="13"/>
      <c r="BFZ26" s="13"/>
      <c r="BGA26" s="13"/>
      <c r="BGB26" s="13"/>
      <c r="BGC26" s="13"/>
      <c r="BGD26" s="13"/>
      <c r="BGE26" s="13"/>
      <c r="BGF26" s="13"/>
      <c r="BGG26" s="13"/>
      <c r="BGH26" s="13"/>
      <c r="BGI26" s="13"/>
      <c r="BGJ26" s="13"/>
      <c r="BGK26" s="13"/>
      <c r="BGL26" s="13"/>
      <c r="BGM26" s="13"/>
      <c r="BGN26" s="13"/>
      <c r="BGO26" s="13"/>
      <c r="BGP26" s="13"/>
      <c r="BGQ26" s="13"/>
      <c r="BGR26" s="13"/>
      <c r="BGS26" s="13"/>
      <c r="BGT26" s="13"/>
      <c r="BGU26" s="13"/>
      <c r="BGV26" s="13"/>
      <c r="BGW26" s="13"/>
      <c r="BGX26" s="13"/>
      <c r="BGY26" s="13"/>
      <c r="BGZ26" s="13"/>
      <c r="BHA26" s="13"/>
      <c r="BHB26" s="13"/>
      <c r="BHC26" s="13"/>
      <c r="BHD26" s="13"/>
      <c r="BHE26" s="13"/>
      <c r="BHF26" s="13"/>
      <c r="BHG26" s="13"/>
      <c r="BHH26" s="13"/>
      <c r="BHI26" s="13"/>
      <c r="BHJ26" s="13"/>
      <c r="BHK26" s="13"/>
      <c r="BHL26" s="13"/>
      <c r="BHM26" s="13"/>
      <c r="BHN26" s="13"/>
      <c r="BHO26" s="13"/>
      <c r="BHP26" s="13"/>
      <c r="BHQ26" s="13"/>
      <c r="BHR26" s="13"/>
      <c r="BHS26" s="13"/>
      <c r="BHT26" s="13"/>
      <c r="BHU26" s="13"/>
      <c r="BHV26" s="13"/>
      <c r="BHW26" s="13"/>
      <c r="BHX26" s="13"/>
      <c r="BHY26" s="13"/>
      <c r="BHZ26" s="13"/>
      <c r="BIA26" s="13"/>
      <c r="BIB26" s="13"/>
      <c r="BIC26" s="13"/>
      <c r="BID26" s="13"/>
      <c r="BIE26" s="13"/>
      <c r="BIF26" s="13"/>
      <c r="BIG26" s="13"/>
      <c r="BIH26" s="13"/>
      <c r="BII26" s="13"/>
      <c r="BIJ26" s="13"/>
      <c r="BIK26" s="13"/>
      <c r="BIL26" s="13"/>
      <c r="BIM26" s="13"/>
      <c r="BIN26" s="13"/>
      <c r="BIO26" s="13"/>
      <c r="BIP26" s="13"/>
      <c r="BIQ26" s="13"/>
      <c r="BIR26" s="13"/>
      <c r="BIS26" s="13"/>
      <c r="BIT26" s="13"/>
      <c r="BIU26" s="13"/>
      <c r="BIV26" s="13"/>
      <c r="BIW26" s="13"/>
      <c r="BIX26" s="13"/>
      <c r="BIY26" s="13"/>
      <c r="BIZ26" s="13"/>
      <c r="BJA26" s="13"/>
      <c r="BJB26" s="13"/>
      <c r="BJC26" s="13"/>
      <c r="BJD26" s="13"/>
      <c r="BJE26" s="13"/>
      <c r="BJF26" s="13"/>
      <c r="BJG26" s="13"/>
      <c r="BJH26" s="13"/>
      <c r="BJI26" s="13"/>
      <c r="BJJ26" s="13"/>
      <c r="BJK26" s="13"/>
      <c r="BJL26" s="13"/>
      <c r="BJM26" s="13"/>
      <c r="BJN26" s="13"/>
      <c r="BJO26" s="13"/>
      <c r="BJP26" s="13"/>
      <c r="BJQ26" s="13"/>
      <c r="BJR26" s="13"/>
      <c r="BJS26" s="13"/>
      <c r="BJT26" s="13"/>
      <c r="BJU26" s="13"/>
      <c r="BJV26" s="13"/>
      <c r="BJW26" s="13"/>
      <c r="BJX26" s="13"/>
      <c r="BJY26" s="13"/>
      <c r="BJZ26" s="13"/>
      <c r="BKA26" s="13"/>
      <c r="BKB26" s="13"/>
      <c r="BKC26" s="13"/>
      <c r="BKD26" s="13"/>
      <c r="BKE26" s="13"/>
      <c r="BKF26" s="13"/>
      <c r="BKG26" s="13"/>
      <c r="BKH26" s="13"/>
      <c r="BKI26" s="13"/>
      <c r="BKJ26" s="13"/>
      <c r="BKK26" s="13"/>
      <c r="BKL26" s="13"/>
      <c r="BKM26" s="13"/>
      <c r="BKN26" s="13"/>
      <c r="BKO26" s="13"/>
      <c r="BKP26" s="13"/>
      <c r="BKQ26" s="13"/>
      <c r="BKR26" s="13"/>
      <c r="BKS26" s="13"/>
      <c r="BKT26" s="13"/>
      <c r="BKU26" s="13"/>
      <c r="BKV26" s="13"/>
      <c r="BKW26" s="13"/>
      <c r="BKX26" s="13"/>
      <c r="BKY26" s="13"/>
      <c r="BKZ26" s="13"/>
      <c r="BLA26" s="13"/>
      <c r="BLB26" s="13"/>
      <c r="BLC26" s="13"/>
      <c r="BLD26" s="13"/>
      <c r="BLE26" s="13"/>
      <c r="BLF26" s="13"/>
      <c r="BLG26" s="13"/>
      <c r="BLH26" s="13"/>
      <c r="BLI26" s="13"/>
      <c r="BLJ26" s="13"/>
      <c r="BLK26" s="13"/>
      <c r="BLL26" s="13"/>
      <c r="BLM26" s="13"/>
      <c r="BLN26" s="13"/>
      <c r="BLO26" s="13"/>
      <c r="BLP26" s="13"/>
      <c r="BLQ26" s="13"/>
      <c r="BLR26" s="13"/>
      <c r="BLS26" s="13"/>
      <c r="BLT26" s="13"/>
      <c r="BLU26" s="13"/>
      <c r="BLV26" s="13"/>
      <c r="BLW26" s="13"/>
      <c r="BLX26" s="13"/>
      <c r="BLY26" s="13"/>
      <c r="BLZ26" s="13"/>
      <c r="BMA26" s="13"/>
      <c r="BMB26" s="13"/>
      <c r="BMC26" s="13"/>
      <c r="BMD26" s="13"/>
      <c r="BME26" s="13"/>
      <c r="BMF26" s="13"/>
      <c r="BMG26" s="13"/>
      <c r="BMH26" s="13"/>
      <c r="BMI26" s="13"/>
      <c r="BMJ26" s="13"/>
      <c r="BMK26" s="13"/>
      <c r="BML26" s="13"/>
      <c r="BMM26" s="13"/>
      <c r="BMN26" s="13"/>
      <c r="BMO26" s="13"/>
      <c r="BMP26" s="13"/>
      <c r="BMQ26" s="13"/>
      <c r="BMR26" s="13"/>
      <c r="BMS26" s="13"/>
      <c r="BMT26" s="13"/>
      <c r="BMU26" s="13"/>
      <c r="BMV26" s="13"/>
      <c r="BMW26" s="13"/>
      <c r="BMX26" s="13"/>
      <c r="BMY26" s="13"/>
      <c r="BMZ26" s="13"/>
      <c r="BNA26" s="13"/>
      <c r="BNB26" s="13"/>
      <c r="BNC26" s="13"/>
      <c r="BND26" s="13"/>
      <c r="BNE26" s="13"/>
      <c r="BNF26" s="13"/>
      <c r="BNG26" s="13"/>
      <c r="BNH26" s="13"/>
      <c r="BNI26" s="13"/>
      <c r="BNJ26" s="13"/>
      <c r="BNK26" s="13"/>
      <c r="BNL26" s="13"/>
      <c r="BNM26" s="13"/>
      <c r="BNN26" s="13"/>
      <c r="BNO26" s="13"/>
      <c r="BNP26" s="13"/>
      <c r="BNQ26" s="13"/>
      <c r="BNR26" s="13"/>
      <c r="BNS26" s="13"/>
      <c r="BNT26" s="13"/>
      <c r="BNU26" s="13"/>
      <c r="BNV26" s="13"/>
      <c r="BNW26" s="13"/>
      <c r="BNX26" s="13"/>
      <c r="BNY26" s="13"/>
      <c r="BNZ26" s="13"/>
      <c r="BOA26" s="13"/>
      <c r="BOB26" s="13"/>
      <c r="BOC26" s="13"/>
      <c r="BOD26" s="13"/>
      <c r="BOE26" s="13"/>
      <c r="BOF26" s="13"/>
      <c r="BOG26" s="13"/>
      <c r="BOH26" s="13"/>
      <c r="BOI26" s="13"/>
      <c r="BOJ26" s="13"/>
      <c r="BOK26" s="13"/>
      <c r="BOL26" s="13"/>
      <c r="BOM26" s="13"/>
      <c r="BON26" s="13"/>
      <c r="BOO26" s="13"/>
      <c r="BOP26" s="13"/>
      <c r="BOQ26" s="13"/>
      <c r="BOR26" s="13"/>
      <c r="BOS26" s="13"/>
      <c r="BOT26" s="13"/>
      <c r="BOU26" s="13"/>
      <c r="BOV26" s="13"/>
      <c r="BOW26" s="13"/>
      <c r="BOX26" s="13"/>
      <c r="BOY26" s="13"/>
      <c r="BOZ26" s="13"/>
      <c r="BPA26" s="13"/>
      <c r="BPB26" s="13"/>
      <c r="BPC26" s="13"/>
      <c r="BPD26" s="13"/>
      <c r="BPE26" s="13"/>
      <c r="BPF26" s="13"/>
      <c r="BPG26" s="13"/>
      <c r="BPH26" s="13"/>
      <c r="BPI26" s="13"/>
      <c r="BPJ26" s="13"/>
      <c r="BPK26" s="13"/>
      <c r="BPL26" s="13"/>
      <c r="BPM26" s="13"/>
      <c r="BPN26" s="13"/>
      <c r="BPO26" s="13"/>
      <c r="BPP26" s="13"/>
      <c r="BPQ26" s="13"/>
      <c r="BPR26" s="13"/>
      <c r="BPS26" s="13"/>
      <c r="BPT26" s="13"/>
      <c r="BPU26" s="13"/>
      <c r="BPV26" s="13"/>
      <c r="BPW26" s="13"/>
      <c r="BPX26" s="13"/>
      <c r="BPY26" s="13"/>
      <c r="BPZ26" s="13"/>
      <c r="BQA26" s="13"/>
      <c r="BQB26" s="13"/>
      <c r="BQC26" s="13"/>
      <c r="BQD26" s="13"/>
      <c r="BQE26" s="13"/>
      <c r="BQF26" s="13"/>
      <c r="BQG26" s="13"/>
      <c r="BQH26" s="13"/>
      <c r="BQI26" s="13"/>
      <c r="BQJ26" s="13"/>
      <c r="BQK26" s="13"/>
      <c r="BQL26" s="13"/>
      <c r="BQM26" s="13"/>
      <c r="BQN26" s="13"/>
      <c r="BQO26" s="13"/>
      <c r="BQP26" s="13"/>
      <c r="BQQ26" s="13"/>
      <c r="BQR26" s="13"/>
      <c r="BQS26" s="13"/>
      <c r="BQT26" s="13"/>
      <c r="BQU26" s="13"/>
      <c r="BQV26" s="13"/>
      <c r="BQW26" s="13"/>
      <c r="BQX26" s="13"/>
      <c r="BQY26" s="13"/>
      <c r="BQZ26" s="13"/>
      <c r="BRA26" s="13"/>
      <c r="BRB26" s="13"/>
      <c r="BRC26" s="13"/>
      <c r="BRD26" s="13"/>
      <c r="BRE26" s="13"/>
      <c r="BRF26" s="13"/>
      <c r="BRG26" s="13"/>
      <c r="BRH26" s="13"/>
      <c r="BRI26" s="13"/>
      <c r="BRJ26" s="13"/>
      <c r="BRK26" s="13"/>
      <c r="BRL26" s="13"/>
      <c r="BRM26" s="13"/>
      <c r="BRN26" s="13"/>
      <c r="BRO26" s="13"/>
      <c r="BRP26" s="13"/>
      <c r="BRQ26" s="13"/>
      <c r="BRR26" s="13"/>
      <c r="BRS26" s="13"/>
      <c r="BRT26" s="13"/>
      <c r="BRU26" s="13"/>
      <c r="BRV26" s="13"/>
      <c r="BRW26" s="13"/>
      <c r="BRX26" s="13"/>
      <c r="BRY26" s="13"/>
      <c r="BRZ26" s="13"/>
      <c r="BSA26" s="13"/>
      <c r="BSB26" s="13"/>
      <c r="BSC26" s="13"/>
      <c r="BSD26" s="13"/>
      <c r="BSE26" s="13"/>
      <c r="BSF26" s="13"/>
      <c r="BSG26" s="13"/>
      <c r="BSH26" s="13"/>
      <c r="BSI26" s="13"/>
      <c r="BSJ26" s="13"/>
      <c r="BSK26" s="13"/>
      <c r="BSL26" s="13"/>
      <c r="BSM26" s="13"/>
      <c r="BSN26" s="13"/>
      <c r="BSO26" s="13"/>
      <c r="BSP26" s="13"/>
      <c r="BSQ26" s="13"/>
      <c r="BSR26" s="13"/>
      <c r="BSS26" s="13"/>
      <c r="BST26" s="13"/>
      <c r="BSU26" s="13"/>
      <c r="BSV26" s="13"/>
      <c r="BSW26" s="13"/>
      <c r="BSX26" s="13"/>
      <c r="BSY26" s="13"/>
      <c r="BSZ26" s="13"/>
      <c r="BTA26" s="13"/>
      <c r="BTB26" s="13"/>
      <c r="BTC26" s="13"/>
      <c r="BTD26" s="13"/>
      <c r="BTE26" s="13"/>
      <c r="BTF26" s="13"/>
      <c r="BTG26" s="13"/>
      <c r="BTH26" s="13"/>
      <c r="BTI26" s="13"/>
      <c r="BTJ26" s="13"/>
      <c r="BTK26" s="13"/>
      <c r="BTL26" s="13"/>
      <c r="BTM26" s="13"/>
      <c r="BTN26" s="13"/>
      <c r="BTO26" s="13"/>
      <c r="BTP26" s="13"/>
      <c r="BTQ26" s="13"/>
      <c r="BTR26" s="13"/>
      <c r="BTS26" s="13"/>
      <c r="BTT26" s="13"/>
      <c r="BTU26" s="13"/>
      <c r="BTV26" s="13"/>
      <c r="BTW26" s="13"/>
      <c r="BTX26" s="13"/>
      <c r="BTY26" s="13"/>
      <c r="BTZ26" s="13"/>
      <c r="BUA26" s="13"/>
      <c r="BUB26" s="13"/>
      <c r="BUC26" s="13"/>
      <c r="BUD26" s="13"/>
      <c r="BUE26" s="13"/>
      <c r="BUF26" s="13"/>
      <c r="BUG26" s="13"/>
      <c r="BUH26" s="13"/>
      <c r="BUI26" s="13"/>
      <c r="BUJ26" s="13"/>
      <c r="BUK26" s="13"/>
      <c r="BUL26" s="13"/>
      <c r="BUM26" s="13"/>
      <c r="BUN26" s="13"/>
      <c r="BUO26" s="13"/>
      <c r="BUP26" s="13"/>
      <c r="BUQ26" s="13"/>
      <c r="BUR26" s="13"/>
      <c r="BUS26" s="13"/>
      <c r="BUT26" s="13"/>
      <c r="BUU26" s="13"/>
      <c r="BUV26" s="13"/>
      <c r="BUW26" s="13"/>
      <c r="BUX26" s="13"/>
      <c r="BUY26" s="13"/>
      <c r="BUZ26" s="13"/>
      <c r="BVA26" s="13"/>
      <c r="BVB26" s="13"/>
      <c r="BVC26" s="13"/>
      <c r="BVD26" s="13"/>
      <c r="BVE26" s="13"/>
      <c r="BVF26" s="13"/>
      <c r="BVG26" s="13"/>
      <c r="BVH26" s="13"/>
      <c r="BVI26" s="13"/>
      <c r="BVJ26" s="13"/>
      <c r="BVK26" s="13"/>
      <c r="BVL26" s="13"/>
      <c r="BVM26" s="13"/>
      <c r="BVN26" s="13"/>
      <c r="BVO26" s="13"/>
      <c r="BVP26" s="13"/>
      <c r="BVQ26" s="13"/>
      <c r="BVR26" s="13"/>
      <c r="BVS26" s="13"/>
      <c r="BVT26" s="13"/>
      <c r="BVU26" s="13"/>
      <c r="BVV26" s="13"/>
      <c r="BVW26" s="13"/>
      <c r="BVX26" s="13"/>
      <c r="BVY26" s="13"/>
      <c r="BVZ26" s="13"/>
      <c r="BWA26" s="13"/>
      <c r="BWB26" s="13"/>
      <c r="BWC26" s="13"/>
      <c r="BWD26" s="13"/>
      <c r="BWE26" s="13"/>
      <c r="BWF26" s="13"/>
      <c r="BWG26" s="13"/>
      <c r="BWH26" s="13"/>
      <c r="BWI26" s="13"/>
      <c r="BWJ26" s="13"/>
      <c r="BWK26" s="13"/>
      <c r="BWL26" s="13"/>
      <c r="BWM26" s="13"/>
      <c r="BWN26" s="13"/>
      <c r="BWO26" s="13"/>
      <c r="BWP26" s="13"/>
      <c r="BWQ26" s="13"/>
      <c r="BWR26" s="13"/>
      <c r="BWS26" s="13"/>
      <c r="BWT26" s="13"/>
      <c r="BWU26" s="13"/>
      <c r="BWV26" s="13"/>
      <c r="BWW26" s="13"/>
      <c r="BWX26" s="13"/>
      <c r="BWY26" s="13"/>
      <c r="BWZ26" s="13"/>
      <c r="BXA26" s="13"/>
      <c r="BXB26" s="13"/>
      <c r="BXC26" s="13"/>
      <c r="BXD26" s="13"/>
      <c r="BXE26" s="13"/>
      <c r="BXF26" s="13"/>
      <c r="BXG26" s="13"/>
      <c r="BXH26" s="13"/>
      <c r="BXI26" s="13"/>
      <c r="BXJ26" s="13"/>
      <c r="BXK26" s="13"/>
      <c r="BXL26" s="13"/>
      <c r="BXM26" s="13"/>
      <c r="BXN26" s="13"/>
      <c r="BXO26" s="13"/>
      <c r="BXP26" s="13"/>
      <c r="BXQ26" s="13"/>
      <c r="BXR26" s="13"/>
      <c r="BXS26" s="13"/>
      <c r="BXT26" s="13"/>
      <c r="BXU26" s="13"/>
      <c r="BXV26" s="13"/>
      <c r="BXW26" s="13"/>
      <c r="BXX26" s="13"/>
      <c r="BXY26" s="13"/>
      <c r="BXZ26" s="13"/>
      <c r="BYA26" s="13"/>
      <c r="BYB26" s="13"/>
      <c r="BYC26" s="13"/>
      <c r="BYD26" s="13"/>
      <c r="BYE26" s="13"/>
      <c r="BYF26" s="13"/>
      <c r="BYG26" s="13"/>
      <c r="BYH26" s="13"/>
      <c r="BYI26" s="13"/>
      <c r="BYJ26" s="13"/>
      <c r="BYK26" s="13"/>
      <c r="BYL26" s="13"/>
      <c r="BYM26" s="13"/>
      <c r="BYN26" s="13"/>
      <c r="BYO26" s="13"/>
      <c r="BYP26" s="13"/>
      <c r="BYQ26" s="13"/>
      <c r="BYR26" s="13"/>
      <c r="BYS26" s="13"/>
      <c r="BYT26" s="13"/>
      <c r="BYU26" s="13"/>
      <c r="BYV26" s="13"/>
      <c r="BYW26" s="13"/>
      <c r="BYX26" s="13"/>
      <c r="BYY26" s="13"/>
      <c r="BYZ26" s="13"/>
      <c r="BZA26" s="13"/>
      <c r="BZB26" s="13"/>
      <c r="BZC26" s="13"/>
      <c r="BZD26" s="13"/>
      <c r="BZE26" s="13"/>
      <c r="BZF26" s="13"/>
      <c r="BZG26" s="13"/>
      <c r="BZH26" s="13"/>
      <c r="BZI26" s="13"/>
      <c r="BZJ26" s="13"/>
      <c r="BZK26" s="13"/>
      <c r="BZL26" s="13"/>
      <c r="BZM26" s="13"/>
      <c r="BZN26" s="13"/>
      <c r="BZO26" s="13"/>
      <c r="BZP26" s="13"/>
      <c r="BZQ26" s="13"/>
      <c r="BZR26" s="13"/>
      <c r="BZS26" s="13"/>
      <c r="BZT26" s="13"/>
      <c r="BZU26" s="13"/>
      <c r="BZV26" s="13"/>
      <c r="BZW26" s="13"/>
      <c r="BZX26" s="13"/>
      <c r="BZY26" s="13"/>
      <c r="BZZ26" s="13"/>
      <c r="CAA26" s="13"/>
      <c r="CAB26" s="13"/>
      <c r="CAC26" s="13"/>
      <c r="CAD26" s="13"/>
      <c r="CAE26" s="13"/>
      <c r="CAF26" s="13"/>
      <c r="CAG26" s="13"/>
      <c r="CAH26" s="13"/>
      <c r="CAI26" s="13"/>
      <c r="CAJ26" s="13"/>
      <c r="CAK26" s="13"/>
      <c r="CAL26" s="13"/>
      <c r="CAM26" s="13"/>
      <c r="CAN26" s="13"/>
      <c r="CAO26" s="13"/>
      <c r="CAP26" s="13"/>
      <c r="CAQ26" s="13"/>
      <c r="CAR26" s="13"/>
      <c r="CAS26" s="13"/>
      <c r="CAT26" s="13"/>
      <c r="CAU26" s="13"/>
      <c r="CAV26" s="13"/>
      <c r="CAW26" s="13"/>
      <c r="CAX26" s="13"/>
      <c r="CAY26" s="13"/>
      <c r="CAZ26" s="13"/>
      <c r="CBA26" s="13"/>
      <c r="CBB26" s="13"/>
      <c r="CBC26" s="13"/>
      <c r="CBD26" s="13"/>
      <c r="CBE26" s="13"/>
      <c r="CBF26" s="13"/>
      <c r="CBG26" s="13"/>
      <c r="CBH26" s="13"/>
      <c r="CBI26" s="13"/>
      <c r="CBJ26" s="13"/>
      <c r="CBK26" s="13"/>
      <c r="CBL26" s="13"/>
      <c r="CBM26" s="13"/>
      <c r="CBN26" s="13"/>
      <c r="CBO26" s="13"/>
      <c r="CBP26" s="13"/>
      <c r="CBQ26" s="13"/>
      <c r="CBR26" s="13"/>
      <c r="CBS26" s="13"/>
      <c r="CBT26" s="13"/>
      <c r="CBU26" s="13"/>
      <c r="CBV26" s="13"/>
      <c r="CBW26" s="13"/>
      <c r="CBX26" s="13"/>
      <c r="CBY26" s="13"/>
      <c r="CBZ26" s="13"/>
      <c r="CCA26" s="13"/>
      <c r="CCB26" s="13"/>
      <c r="CCC26" s="13"/>
      <c r="CCD26" s="13"/>
      <c r="CCE26" s="13"/>
      <c r="CCF26" s="13"/>
      <c r="CCG26" s="13"/>
      <c r="CCH26" s="13"/>
      <c r="CCI26" s="13"/>
      <c r="CCJ26" s="13"/>
      <c r="CCK26" s="13"/>
      <c r="CCL26" s="13"/>
      <c r="CCM26" s="13"/>
      <c r="CCN26" s="13"/>
      <c r="CCO26" s="13"/>
      <c r="CCP26" s="13"/>
      <c r="CCQ26" s="13"/>
      <c r="CCR26" s="13"/>
      <c r="CCS26" s="13"/>
      <c r="CCT26" s="13"/>
      <c r="CCU26" s="13"/>
      <c r="CCV26" s="13"/>
      <c r="CCW26" s="13"/>
      <c r="CCX26" s="13"/>
      <c r="CCY26" s="13"/>
      <c r="CCZ26" s="13"/>
      <c r="CDA26" s="13"/>
      <c r="CDB26" s="13"/>
      <c r="CDC26" s="13"/>
      <c r="CDD26" s="13"/>
      <c r="CDE26" s="13"/>
      <c r="CDF26" s="13"/>
      <c r="CDG26" s="13"/>
      <c r="CDH26" s="13"/>
      <c r="CDI26" s="13"/>
      <c r="CDJ26" s="13"/>
      <c r="CDK26" s="13"/>
      <c r="CDL26" s="13"/>
      <c r="CDM26" s="13"/>
      <c r="CDN26" s="13"/>
      <c r="CDO26" s="13"/>
      <c r="CDP26" s="13"/>
      <c r="CDQ26" s="13"/>
      <c r="CDR26" s="13"/>
      <c r="CDS26" s="13"/>
      <c r="CDT26" s="13"/>
      <c r="CDU26" s="13"/>
      <c r="CDV26" s="13"/>
      <c r="CDW26" s="13"/>
      <c r="CDX26" s="13"/>
      <c r="CDY26" s="13"/>
      <c r="CDZ26" s="13"/>
      <c r="CEA26" s="13"/>
      <c r="CEB26" s="13"/>
      <c r="CEC26" s="13"/>
      <c r="CED26" s="13"/>
      <c r="CEE26" s="13"/>
      <c r="CEF26" s="13"/>
      <c r="CEG26" s="13"/>
      <c r="CEH26" s="13"/>
      <c r="CEI26" s="13"/>
      <c r="CEJ26" s="13"/>
      <c r="CEK26" s="13"/>
      <c r="CEL26" s="13"/>
      <c r="CEM26" s="13"/>
      <c r="CEN26" s="13"/>
      <c r="CEO26" s="13"/>
      <c r="CEP26" s="13"/>
      <c r="CEQ26" s="13"/>
      <c r="CER26" s="13"/>
      <c r="CES26" s="13"/>
      <c r="CET26" s="13"/>
      <c r="CEU26" s="13"/>
      <c r="CEV26" s="13"/>
      <c r="CEW26" s="13"/>
      <c r="CEX26" s="13"/>
      <c r="CEY26" s="13"/>
      <c r="CEZ26" s="13"/>
      <c r="CFA26" s="13"/>
      <c r="CFB26" s="13"/>
      <c r="CFC26" s="13"/>
      <c r="CFD26" s="13"/>
      <c r="CFE26" s="13"/>
      <c r="CFF26" s="13"/>
      <c r="CFG26" s="13"/>
      <c r="CFH26" s="13"/>
      <c r="CFI26" s="13"/>
      <c r="CFJ26" s="13"/>
      <c r="CFK26" s="13"/>
      <c r="CFL26" s="13"/>
      <c r="CFM26" s="13"/>
      <c r="CFN26" s="13"/>
      <c r="CFO26" s="13"/>
      <c r="CFP26" s="13"/>
      <c r="CFQ26" s="13"/>
      <c r="CFR26" s="13"/>
      <c r="CFS26" s="13"/>
      <c r="CFT26" s="13"/>
      <c r="CFU26" s="13"/>
      <c r="CFV26" s="13"/>
      <c r="CFW26" s="13"/>
      <c r="CFX26" s="13"/>
      <c r="CFY26" s="13"/>
      <c r="CFZ26" s="13"/>
      <c r="CGA26" s="13"/>
      <c r="CGB26" s="13"/>
      <c r="CGC26" s="13"/>
      <c r="CGD26" s="13"/>
      <c r="CGE26" s="13"/>
      <c r="CGF26" s="13"/>
      <c r="CGG26" s="13"/>
      <c r="CGH26" s="13"/>
      <c r="CGI26" s="13"/>
      <c r="CGJ26" s="13"/>
      <c r="CGK26" s="13"/>
      <c r="CGL26" s="13"/>
      <c r="CGM26" s="13"/>
      <c r="CGN26" s="13"/>
      <c r="CGO26" s="13"/>
      <c r="CGP26" s="13"/>
      <c r="CGQ26" s="13"/>
      <c r="CGR26" s="13"/>
      <c r="CGS26" s="13"/>
      <c r="CGT26" s="13"/>
      <c r="CGU26" s="13"/>
      <c r="CGV26" s="13"/>
      <c r="CGW26" s="13"/>
      <c r="CGX26" s="13"/>
      <c r="CGY26" s="13"/>
      <c r="CGZ26" s="13"/>
      <c r="CHA26" s="13"/>
      <c r="CHB26" s="13"/>
      <c r="CHC26" s="13"/>
      <c r="CHD26" s="13"/>
      <c r="CHE26" s="13"/>
      <c r="CHF26" s="13"/>
      <c r="CHG26" s="13"/>
      <c r="CHH26" s="13"/>
      <c r="CHI26" s="13"/>
      <c r="CHJ26" s="13"/>
      <c r="CHK26" s="13"/>
      <c r="CHL26" s="13"/>
      <c r="CHM26" s="13"/>
      <c r="CHN26" s="13"/>
      <c r="CHO26" s="13"/>
      <c r="CHP26" s="13"/>
      <c r="CHQ26" s="13"/>
      <c r="CHR26" s="13"/>
      <c r="CHS26" s="13"/>
      <c r="CHT26" s="13"/>
      <c r="CHU26" s="13"/>
      <c r="CHV26" s="13"/>
      <c r="CHW26" s="13"/>
      <c r="CHX26" s="13"/>
      <c r="CHY26" s="13"/>
      <c r="CHZ26" s="13"/>
      <c r="CIA26" s="13"/>
      <c r="CIB26" s="13"/>
      <c r="CIC26" s="13"/>
      <c r="CID26" s="13"/>
      <c r="CIE26" s="13"/>
      <c r="CIF26" s="13"/>
      <c r="CIG26" s="13"/>
      <c r="CIH26" s="13"/>
      <c r="CII26" s="13"/>
      <c r="CIJ26" s="13"/>
      <c r="CIK26" s="13"/>
      <c r="CIL26" s="13"/>
      <c r="CIM26" s="13"/>
      <c r="CIN26" s="13"/>
      <c r="CIO26" s="13"/>
      <c r="CIP26" s="13"/>
      <c r="CIQ26" s="13"/>
      <c r="CIR26" s="13"/>
      <c r="CIS26" s="13"/>
      <c r="CIT26" s="13"/>
      <c r="CIU26" s="13"/>
      <c r="CIV26" s="13"/>
      <c r="CIW26" s="13"/>
      <c r="CIX26" s="13"/>
      <c r="CIY26" s="13"/>
      <c r="CIZ26" s="13"/>
      <c r="CJA26" s="13"/>
      <c r="CJB26" s="13"/>
      <c r="CJC26" s="13"/>
      <c r="CJD26" s="13"/>
      <c r="CJE26" s="13"/>
      <c r="CJF26" s="13"/>
      <c r="CJG26" s="13"/>
      <c r="CJH26" s="13"/>
      <c r="CJI26" s="13"/>
      <c r="CJJ26" s="13"/>
      <c r="CJK26" s="13"/>
      <c r="CJL26" s="13"/>
      <c r="CJM26" s="13"/>
      <c r="CJN26" s="13"/>
      <c r="CJO26" s="13"/>
      <c r="CJP26" s="13"/>
      <c r="CJQ26" s="13"/>
      <c r="CJR26" s="13"/>
      <c r="CJS26" s="13"/>
      <c r="CJT26" s="13"/>
      <c r="CJU26" s="13"/>
      <c r="CJV26" s="13"/>
      <c r="CJW26" s="13"/>
      <c r="CJX26" s="13"/>
      <c r="CJY26" s="13"/>
      <c r="CJZ26" s="13"/>
      <c r="CKA26" s="13"/>
      <c r="CKB26" s="13"/>
      <c r="CKC26" s="13"/>
      <c r="CKD26" s="13"/>
      <c r="CKE26" s="13"/>
      <c r="CKF26" s="13"/>
      <c r="CKG26" s="13"/>
      <c r="CKH26" s="13"/>
      <c r="CKI26" s="13"/>
      <c r="CKJ26" s="13"/>
      <c r="CKK26" s="13"/>
      <c r="CKL26" s="13"/>
      <c r="CKM26" s="13"/>
      <c r="CKN26" s="13"/>
      <c r="CKO26" s="13"/>
      <c r="CKP26" s="13"/>
      <c r="CKQ26" s="13"/>
      <c r="CKR26" s="13"/>
      <c r="CKS26" s="13"/>
      <c r="CKT26" s="13"/>
      <c r="CKU26" s="13"/>
      <c r="CKV26" s="13"/>
      <c r="CKW26" s="13"/>
      <c r="CKX26" s="13"/>
      <c r="CKY26" s="13"/>
      <c r="CKZ26" s="13"/>
      <c r="CLA26" s="13"/>
      <c r="CLB26" s="13"/>
      <c r="CLC26" s="13"/>
      <c r="CLD26" s="13"/>
      <c r="CLE26" s="13"/>
      <c r="CLF26" s="13"/>
      <c r="CLG26" s="13"/>
      <c r="CLH26" s="13"/>
      <c r="CLI26" s="13"/>
      <c r="CLJ26" s="13"/>
      <c r="CLK26" s="13"/>
      <c r="CLL26" s="13"/>
      <c r="CLM26" s="13"/>
      <c r="CLN26" s="13"/>
      <c r="CLO26" s="13"/>
      <c r="CLP26" s="13"/>
      <c r="CLQ26" s="13"/>
      <c r="CLR26" s="13"/>
      <c r="CLS26" s="13"/>
      <c r="CLT26" s="13"/>
      <c r="CLU26" s="13"/>
      <c r="CLV26" s="13"/>
      <c r="CLW26" s="13"/>
      <c r="CLX26" s="13"/>
      <c r="CLY26" s="13"/>
      <c r="CLZ26" s="13"/>
      <c r="CMA26" s="13"/>
      <c r="CMB26" s="13"/>
      <c r="CMC26" s="13"/>
      <c r="CMD26" s="13"/>
      <c r="CME26" s="13"/>
      <c r="CMF26" s="13"/>
      <c r="CMG26" s="13"/>
      <c r="CMH26" s="13"/>
      <c r="CMI26" s="13"/>
      <c r="CMJ26" s="13"/>
      <c r="CMK26" s="13"/>
      <c r="CML26" s="13"/>
      <c r="CMM26" s="13"/>
      <c r="CMN26" s="13"/>
      <c r="CMO26" s="13"/>
      <c r="CMP26" s="13"/>
      <c r="CMQ26" s="13"/>
      <c r="CMR26" s="13"/>
      <c r="CMS26" s="13"/>
      <c r="CMT26" s="13"/>
      <c r="CMU26" s="13"/>
      <c r="CMV26" s="13"/>
      <c r="CMW26" s="13"/>
      <c r="CMX26" s="13"/>
      <c r="CMY26" s="13"/>
      <c r="CMZ26" s="13"/>
      <c r="CNA26" s="13"/>
      <c r="CNB26" s="13"/>
      <c r="CNC26" s="13"/>
      <c r="CND26" s="13"/>
      <c r="CNE26" s="13"/>
      <c r="CNF26" s="13"/>
      <c r="CNG26" s="13"/>
      <c r="CNH26" s="13"/>
      <c r="CNI26" s="13"/>
      <c r="CNJ26" s="13"/>
      <c r="CNK26" s="13"/>
      <c r="CNL26" s="13"/>
      <c r="CNM26" s="13"/>
      <c r="CNN26" s="13"/>
      <c r="CNO26" s="13"/>
      <c r="CNP26" s="13"/>
      <c r="CNQ26" s="13"/>
      <c r="CNR26" s="13"/>
      <c r="CNS26" s="13"/>
      <c r="CNT26" s="13"/>
      <c r="CNU26" s="13"/>
      <c r="CNV26" s="13"/>
      <c r="CNW26" s="13"/>
      <c r="CNX26" s="13"/>
      <c r="CNY26" s="13"/>
      <c r="CNZ26" s="13"/>
      <c r="COA26" s="13"/>
      <c r="COB26" s="13"/>
      <c r="COC26" s="13"/>
      <c r="COD26" s="13"/>
      <c r="COE26" s="13"/>
      <c r="COF26" s="13"/>
      <c r="COG26" s="13"/>
      <c r="COH26" s="13"/>
      <c r="COI26" s="13"/>
      <c r="COJ26" s="13"/>
      <c r="COK26" s="13"/>
      <c r="COL26" s="13"/>
      <c r="COM26" s="13"/>
      <c r="CON26" s="13"/>
      <c r="COO26" s="13"/>
      <c r="COP26" s="13"/>
      <c r="COQ26" s="13"/>
      <c r="COR26" s="13"/>
      <c r="COS26" s="13"/>
      <c r="COT26" s="13"/>
      <c r="COU26" s="13"/>
      <c r="COV26" s="13"/>
      <c r="COW26" s="13"/>
      <c r="COX26" s="13"/>
      <c r="COY26" s="13"/>
      <c r="COZ26" s="13"/>
      <c r="CPA26" s="13"/>
      <c r="CPB26" s="13"/>
      <c r="CPC26" s="13"/>
      <c r="CPD26" s="13"/>
      <c r="CPE26" s="13"/>
      <c r="CPF26" s="13"/>
      <c r="CPG26" s="13"/>
      <c r="CPH26" s="13"/>
      <c r="CPI26" s="13"/>
      <c r="CPJ26" s="13"/>
      <c r="CPK26" s="13"/>
      <c r="CPL26" s="13"/>
      <c r="CPM26" s="13"/>
      <c r="CPN26" s="13"/>
      <c r="CPO26" s="13"/>
      <c r="CPP26" s="13"/>
      <c r="CPQ26" s="13"/>
      <c r="CPR26" s="13"/>
      <c r="CPS26" s="13"/>
      <c r="CPT26" s="13"/>
      <c r="CPU26" s="13"/>
      <c r="CPV26" s="13"/>
      <c r="CPW26" s="13"/>
      <c r="CPX26" s="13"/>
      <c r="CPY26" s="13"/>
      <c r="CPZ26" s="13"/>
      <c r="CQA26" s="13"/>
      <c r="CQB26" s="13"/>
      <c r="CQC26" s="13"/>
      <c r="CQD26" s="13"/>
      <c r="CQE26" s="13"/>
      <c r="CQF26" s="13"/>
      <c r="CQG26" s="13"/>
      <c r="CQH26" s="13"/>
      <c r="CQI26" s="13"/>
      <c r="CQJ26" s="13"/>
      <c r="CQK26" s="13"/>
      <c r="CQL26" s="13"/>
      <c r="CQM26" s="13"/>
      <c r="CQN26" s="13"/>
      <c r="CQO26" s="13"/>
      <c r="CQP26" s="13"/>
      <c r="CQQ26" s="13"/>
      <c r="CQR26" s="13"/>
      <c r="CQS26" s="13"/>
      <c r="CQT26" s="13"/>
      <c r="CQU26" s="13"/>
      <c r="CQV26" s="13"/>
      <c r="CQW26" s="13"/>
      <c r="CQX26" s="13"/>
      <c r="CQY26" s="13"/>
      <c r="CQZ26" s="13"/>
      <c r="CRA26" s="13"/>
      <c r="CRB26" s="13"/>
      <c r="CRC26" s="13"/>
      <c r="CRD26" s="13"/>
      <c r="CRE26" s="13"/>
      <c r="CRF26" s="13"/>
      <c r="CRG26" s="13"/>
      <c r="CRH26" s="13"/>
      <c r="CRI26" s="13"/>
      <c r="CRJ26" s="13"/>
      <c r="CRK26" s="13"/>
      <c r="CRL26" s="13"/>
      <c r="CRM26" s="13"/>
      <c r="CRN26" s="13"/>
      <c r="CRO26" s="13"/>
      <c r="CRP26" s="13"/>
      <c r="CRQ26" s="13"/>
      <c r="CRR26" s="13"/>
      <c r="CRS26" s="13"/>
      <c r="CRT26" s="13"/>
      <c r="CRU26" s="13"/>
      <c r="CRV26" s="13"/>
      <c r="CRW26" s="13"/>
      <c r="CRX26" s="13"/>
      <c r="CRY26" s="13"/>
      <c r="CRZ26" s="13"/>
      <c r="CSA26" s="13"/>
      <c r="CSB26" s="13"/>
      <c r="CSC26" s="13"/>
      <c r="CSD26" s="13"/>
      <c r="CSE26" s="13"/>
      <c r="CSF26" s="13"/>
      <c r="CSG26" s="13"/>
      <c r="CSH26" s="13"/>
      <c r="CSI26" s="13"/>
      <c r="CSJ26" s="13"/>
      <c r="CSK26" s="13"/>
      <c r="CSL26" s="13"/>
      <c r="CSM26" s="13"/>
      <c r="CSN26" s="13"/>
      <c r="CSO26" s="13"/>
      <c r="CSP26" s="13"/>
      <c r="CSQ26" s="13"/>
      <c r="CSR26" s="13"/>
      <c r="CSS26" s="13"/>
      <c r="CST26" s="13"/>
      <c r="CSU26" s="13"/>
      <c r="CSV26" s="13"/>
      <c r="CSW26" s="13"/>
      <c r="CSX26" s="13"/>
      <c r="CSY26" s="13"/>
      <c r="CSZ26" s="13"/>
      <c r="CTA26" s="13"/>
      <c r="CTB26" s="13"/>
      <c r="CTC26" s="13"/>
      <c r="CTD26" s="13"/>
      <c r="CTE26" s="13"/>
      <c r="CTF26" s="13"/>
      <c r="CTG26" s="13"/>
      <c r="CTH26" s="13"/>
      <c r="CTI26" s="13"/>
      <c r="CTJ26" s="13"/>
      <c r="CTK26" s="13"/>
      <c r="CTL26" s="13"/>
      <c r="CTM26" s="13"/>
      <c r="CTN26" s="13"/>
      <c r="CTO26" s="13"/>
      <c r="CTP26" s="13"/>
      <c r="CTQ26" s="13"/>
      <c r="CTR26" s="13"/>
      <c r="CTS26" s="13"/>
      <c r="CTT26" s="13"/>
      <c r="CTU26" s="13"/>
      <c r="CTV26" s="13"/>
      <c r="CTW26" s="13"/>
      <c r="CTX26" s="13"/>
      <c r="CTY26" s="13"/>
      <c r="CTZ26" s="13"/>
      <c r="CUA26" s="13"/>
      <c r="CUB26" s="13"/>
      <c r="CUC26" s="13"/>
      <c r="CUD26" s="13"/>
      <c r="CUE26" s="13"/>
      <c r="CUF26" s="13"/>
      <c r="CUG26" s="13"/>
      <c r="CUH26" s="13"/>
      <c r="CUI26" s="13"/>
      <c r="CUJ26" s="13"/>
      <c r="CUK26" s="13"/>
      <c r="CUL26" s="13"/>
      <c r="CUM26" s="13"/>
      <c r="CUN26" s="13"/>
      <c r="CUO26" s="13"/>
      <c r="CUP26" s="13"/>
      <c r="CUQ26" s="13"/>
      <c r="CUR26" s="13"/>
      <c r="CUS26" s="13"/>
      <c r="CUT26" s="13"/>
      <c r="CUU26" s="13"/>
      <c r="CUV26" s="13"/>
      <c r="CUW26" s="13"/>
      <c r="CUX26" s="13"/>
      <c r="CUY26" s="13"/>
      <c r="CUZ26" s="13"/>
      <c r="CVA26" s="13"/>
      <c r="CVB26" s="13"/>
      <c r="CVC26" s="13"/>
      <c r="CVD26" s="13"/>
      <c r="CVE26" s="13"/>
      <c r="CVF26" s="13"/>
      <c r="CVG26" s="13"/>
      <c r="CVH26" s="13"/>
      <c r="CVI26" s="13"/>
      <c r="CVJ26" s="13"/>
      <c r="CVK26" s="13"/>
      <c r="CVL26" s="13"/>
      <c r="CVM26" s="13"/>
      <c r="CVN26" s="13"/>
      <c r="CVO26" s="13"/>
      <c r="CVP26" s="13"/>
      <c r="CVQ26" s="13"/>
      <c r="CVR26" s="13"/>
      <c r="CVS26" s="13"/>
      <c r="CVT26" s="13"/>
      <c r="CVU26" s="13"/>
      <c r="CVV26" s="13"/>
      <c r="CVW26" s="13"/>
      <c r="CVX26" s="13"/>
      <c r="CVY26" s="13"/>
      <c r="CVZ26" s="13"/>
      <c r="CWA26" s="13"/>
      <c r="CWB26" s="13"/>
      <c r="CWC26" s="13"/>
      <c r="CWD26" s="13"/>
      <c r="CWE26" s="13"/>
      <c r="CWF26" s="13"/>
      <c r="CWG26" s="13"/>
      <c r="CWH26" s="13"/>
      <c r="CWI26" s="13"/>
      <c r="CWJ26" s="13"/>
      <c r="CWK26" s="13"/>
      <c r="CWL26" s="13"/>
      <c r="CWM26" s="13"/>
      <c r="CWN26" s="13"/>
      <c r="CWO26" s="13"/>
      <c r="CWP26" s="13"/>
      <c r="CWQ26" s="13"/>
      <c r="CWR26" s="13"/>
      <c r="CWS26" s="13"/>
      <c r="CWT26" s="13"/>
      <c r="CWU26" s="13"/>
      <c r="CWV26" s="13"/>
      <c r="CWW26" s="13"/>
      <c r="CWX26" s="13"/>
      <c r="CWY26" s="13"/>
      <c r="CWZ26" s="13"/>
      <c r="CXA26" s="13"/>
      <c r="CXB26" s="13"/>
      <c r="CXC26" s="13"/>
      <c r="CXD26" s="13"/>
      <c r="CXE26" s="13"/>
      <c r="CXF26" s="13"/>
      <c r="CXG26" s="13"/>
      <c r="CXH26" s="13"/>
      <c r="CXI26" s="13"/>
      <c r="CXJ26" s="13"/>
      <c r="CXK26" s="13"/>
      <c r="CXL26" s="13"/>
      <c r="CXM26" s="13"/>
      <c r="CXN26" s="13"/>
      <c r="CXO26" s="13"/>
      <c r="CXP26" s="13"/>
      <c r="CXQ26" s="13"/>
      <c r="CXR26" s="13"/>
      <c r="CXS26" s="13"/>
      <c r="CXT26" s="13"/>
      <c r="CXU26" s="13"/>
      <c r="CXV26" s="13"/>
      <c r="CXW26" s="13"/>
      <c r="CXX26" s="13"/>
      <c r="CXY26" s="13"/>
      <c r="CXZ26" s="13"/>
      <c r="CYA26" s="13"/>
      <c r="CYB26" s="13"/>
      <c r="CYC26" s="13"/>
      <c r="CYD26" s="13"/>
      <c r="CYE26" s="13"/>
      <c r="CYF26" s="13"/>
      <c r="CYG26" s="13"/>
      <c r="CYH26" s="13"/>
      <c r="CYI26" s="13"/>
      <c r="CYJ26" s="13"/>
      <c r="CYK26" s="13"/>
      <c r="CYL26" s="13"/>
      <c r="CYM26" s="13"/>
      <c r="CYN26" s="13"/>
      <c r="CYO26" s="13"/>
      <c r="CYP26" s="13"/>
      <c r="CYQ26" s="13"/>
      <c r="CYR26" s="13"/>
      <c r="CYS26" s="13"/>
      <c r="CYT26" s="13"/>
      <c r="CYU26" s="13"/>
      <c r="CYV26" s="13"/>
      <c r="CYW26" s="13"/>
      <c r="CYX26" s="13"/>
      <c r="CYY26" s="13"/>
      <c r="CYZ26" s="13"/>
      <c r="CZA26" s="13"/>
      <c r="CZB26" s="13"/>
      <c r="CZC26" s="13"/>
      <c r="CZD26" s="13"/>
      <c r="CZE26" s="13"/>
      <c r="CZF26" s="13"/>
      <c r="CZG26" s="13"/>
      <c r="CZH26" s="13"/>
      <c r="CZI26" s="13"/>
      <c r="CZJ26" s="13"/>
      <c r="CZK26" s="13"/>
      <c r="CZL26" s="13"/>
      <c r="CZM26" s="13"/>
      <c r="CZN26" s="13"/>
      <c r="CZO26" s="13"/>
      <c r="CZP26" s="13"/>
      <c r="CZQ26" s="13"/>
      <c r="CZR26" s="13"/>
      <c r="CZS26" s="13"/>
      <c r="CZT26" s="13"/>
      <c r="CZU26" s="13"/>
      <c r="CZV26" s="13"/>
      <c r="CZW26" s="13"/>
      <c r="CZX26" s="13"/>
      <c r="CZY26" s="13"/>
      <c r="CZZ26" s="13"/>
      <c r="DAA26" s="13"/>
      <c r="DAB26" s="13"/>
      <c r="DAC26" s="13"/>
      <c r="DAD26" s="13"/>
      <c r="DAE26" s="13"/>
      <c r="DAF26" s="13"/>
      <c r="DAG26" s="13"/>
      <c r="DAH26" s="13"/>
      <c r="DAI26" s="13"/>
      <c r="DAJ26" s="13"/>
      <c r="DAK26" s="13"/>
      <c r="DAL26" s="13"/>
      <c r="DAM26" s="13"/>
      <c r="DAN26" s="13"/>
      <c r="DAO26" s="13"/>
      <c r="DAP26" s="13"/>
      <c r="DAQ26" s="13"/>
      <c r="DAR26" s="13"/>
      <c r="DAS26" s="13"/>
      <c r="DAT26" s="13"/>
      <c r="DAU26" s="13"/>
      <c r="DAV26" s="13"/>
      <c r="DAW26" s="13"/>
      <c r="DAX26" s="13"/>
      <c r="DAY26" s="13"/>
      <c r="DAZ26" s="13"/>
      <c r="DBA26" s="13"/>
      <c r="DBB26" s="13"/>
      <c r="DBC26" s="13"/>
      <c r="DBD26" s="13"/>
      <c r="DBE26" s="13"/>
      <c r="DBF26" s="13"/>
      <c r="DBG26" s="13"/>
      <c r="DBH26" s="13"/>
      <c r="DBI26" s="13"/>
      <c r="DBJ26" s="13"/>
      <c r="DBK26" s="13"/>
      <c r="DBL26" s="13"/>
      <c r="DBM26" s="13"/>
      <c r="DBN26" s="13"/>
      <c r="DBO26" s="13"/>
      <c r="DBP26" s="13"/>
      <c r="DBQ26" s="13"/>
      <c r="DBR26" s="13"/>
      <c r="DBS26" s="13"/>
      <c r="DBT26" s="13"/>
      <c r="DBU26" s="13"/>
      <c r="DBV26" s="13"/>
      <c r="DBW26" s="13"/>
      <c r="DBX26" s="13"/>
      <c r="DBY26" s="13"/>
      <c r="DBZ26" s="13"/>
      <c r="DCA26" s="13"/>
      <c r="DCB26" s="13"/>
      <c r="DCC26" s="13"/>
      <c r="DCD26" s="13"/>
      <c r="DCE26" s="13"/>
      <c r="DCF26" s="13"/>
      <c r="DCG26" s="13"/>
      <c r="DCH26" s="13"/>
      <c r="DCI26" s="13"/>
      <c r="DCJ26" s="13"/>
      <c r="DCK26" s="13"/>
      <c r="DCL26" s="13"/>
      <c r="DCM26" s="13"/>
      <c r="DCN26" s="13"/>
      <c r="DCO26" s="13"/>
      <c r="DCP26" s="13"/>
      <c r="DCQ26" s="13"/>
      <c r="DCR26" s="13"/>
      <c r="DCS26" s="13"/>
      <c r="DCT26" s="13"/>
      <c r="DCU26" s="13"/>
      <c r="DCV26" s="13"/>
      <c r="DCW26" s="13"/>
      <c r="DCX26" s="13"/>
      <c r="DCY26" s="13"/>
      <c r="DCZ26" s="13"/>
      <c r="DDA26" s="13"/>
      <c r="DDB26" s="13"/>
      <c r="DDC26" s="13"/>
      <c r="DDD26" s="13"/>
      <c r="DDE26" s="13"/>
      <c r="DDF26" s="13"/>
      <c r="DDG26" s="13"/>
      <c r="DDH26" s="13"/>
      <c r="DDI26" s="13"/>
      <c r="DDJ26" s="13"/>
      <c r="DDK26" s="13"/>
      <c r="DDL26" s="13"/>
      <c r="DDM26" s="13"/>
      <c r="DDN26" s="13"/>
      <c r="DDO26" s="13"/>
      <c r="DDP26" s="13"/>
      <c r="DDQ26" s="13"/>
      <c r="DDR26" s="13"/>
      <c r="DDS26" s="13"/>
      <c r="DDT26" s="13"/>
      <c r="DDU26" s="13"/>
      <c r="DDV26" s="13"/>
      <c r="DDW26" s="13"/>
      <c r="DDX26" s="13"/>
      <c r="DDY26" s="13"/>
      <c r="DDZ26" s="13"/>
      <c r="DEA26" s="13"/>
      <c r="DEB26" s="13"/>
      <c r="DEC26" s="13"/>
      <c r="DED26" s="13"/>
      <c r="DEE26" s="13"/>
      <c r="DEF26" s="13"/>
      <c r="DEG26" s="13"/>
      <c r="DEH26" s="13"/>
      <c r="DEI26" s="13"/>
      <c r="DEJ26" s="13"/>
      <c r="DEK26" s="13"/>
      <c r="DEL26" s="13"/>
      <c r="DEM26" s="13"/>
      <c r="DEN26" s="13"/>
      <c r="DEO26" s="13"/>
      <c r="DEP26" s="13"/>
      <c r="DEQ26" s="13"/>
      <c r="DER26" s="13"/>
      <c r="DES26" s="13"/>
      <c r="DET26" s="13"/>
      <c r="DEU26" s="13"/>
      <c r="DEV26" s="13"/>
      <c r="DEW26" s="13"/>
      <c r="DEX26" s="13"/>
      <c r="DEY26" s="13"/>
      <c r="DEZ26" s="13"/>
      <c r="DFA26" s="13"/>
      <c r="DFB26" s="13"/>
      <c r="DFC26" s="13"/>
      <c r="DFD26" s="13"/>
      <c r="DFE26" s="13"/>
      <c r="DFF26" s="13"/>
      <c r="DFG26" s="13"/>
      <c r="DFH26" s="13"/>
      <c r="DFI26" s="13"/>
      <c r="DFJ26" s="13"/>
      <c r="DFK26" s="13"/>
      <c r="DFL26" s="13"/>
      <c r="DFM26" s="13"/>
      <c r="DFN26" s="13"/>
      <c r="DFO26" s="13"/>
      <c r="DFP26" s="13"/>
      <c r="DFQ26" s="13"/>
      <c r="DFR26" s="13"/>
      <c r="DFS26" s="13"/>
      <c r="DFT26" s="13"/>
      <c r="DFU26" s="13"/>
      <c r="DFV26" s="13"/>
      <c r="DFW26" s="13"/>
      <c r="DFX26" s="13"/>
      <c r="DFY26" s="13"/>
      <c r="DFZ26" s="13"/>
      <c r="DGA26" s="13"/>
      <c r="DGB26" s="13"/>
      <c r="DGC26" s="13"/>
      <c r="DGD26" s="13"/>
      <c r="DGE26" s="13"/>
      <c r="DGF26" s="13"/>
      <c r="DGG26" s="13"/>
      <c r="DGH26" s="13"/>
      <c r="DGI26" s="13"/>
      <c r="DGJ26" s="13"/>
      <c r="DGK26" s="13"/>
      <c r="DGL26" s="13"/>
      <c r="DGM26" s="13"/>
      <c r="DGN26" s="13"/>
      <c r="DGO26" s="13"/>
      <c r="DGP26" s="13"/>
      <c r="DGQ26" s="13"/>
      <c r="DGR26" s="13"/>
      <c r="DGS26" s="13"/>
      <c r="DGT26" s="13"/>
      <c r="DGU26" s="13"/>
      <c r="DGV26" s="13"/>
      <c r="DGW26" s="13"/>
      <c r="DGX26" s="13"/>
      <c r="DGY26" s="13"/>
      <c r="DGZ26" s="13"/>
      <c r="DHA26" s="13"/>
      <c r="DHB26" s="13"/>
      <c r="DHC26" s="13"/>
      <c r="DHD26" s="13"/>
      <c r="DHE26" s="13"/>
      <c r="DHF26" s="13"/>
      <c r="DHG26" s="13"/>
      <c r="DHH26" s="13"/>
      <c r="DHI26" s="13"/>
      <c r="DHJ26" s="13"/>
      <c r="DHK26" s="13"/>
      <c r="DHL26" s="13"/>
      <c r="DHM26" s="13"/>
      <c r="DHN26" s="13"/>
      <c r="DHO26" s="13"/>
      <c r="DHP26" s="13"/>
      <c r="DHQ26" s="13"/>
      <c r="DHR26" s="13"/>
      <c r="DHS26" s="13"/>
      <c r="DHT26" s="13"/>
      <c r="DHU26" s="13"/>
      <c r="DHV26" s="13"/>
      <c r="DHW26" s="13"/>
      <c r="DHX26" s="13"/>
      <c r="DHY26" s="13"/>
      <c r="DHZ26" s="13"/>
      <c r="DIA26" s="13"/>
      <c r="DIB26" s="13"/>
      <c r="DIC26" s="13"/>
      <c r="DID26" s="13"/>
      <c r="DIE26" s="13"/>
      <c r="DIF26" s="13"/>
      <c r="DIG26" s="13"/>
      <c r="DIH26" s="13"/>
      <c r="DII26" s="13"/>
      <c r="DIJ26" s="13"/>
      <c r="DIK26" s="13"/>
      <c r="DIL26" s="13"/>
      <c r="DIM26" s="13"/>
      <c r="DIN26" s="13"/>
      <c r="DIO26" s="13"/>
      <c r="DIP26" s="13"/>
      <c r="DIQ26" s="13"/>
      <c r="DIR26" s="13"/>
      <c r="DIS26" s="13"/>
      <c r="DIT26" s="13"/>
      <c r="DIU26" s="13"/>
      <c r="DIV26" s="13"/>
      <c r="DIW26" s="13"/>
      <c r="DIX26" s="13"/>
      <c r="DIY26" s="13"/>
      <c r="DIZ26" s="13"/>
      <c r="DJA26" s="13"/>
      <c r="DJB26" s="13"/>
      <c r="DJC26" s="13"/>
      <c r="DJD26" s="13"/>
      <c r="DJE26" s="13"/>
      <c r="DJF26" s="13"/>
      <c r="DJG26" s="13"/>
      <c r="DJH26" s="13"/>
      <c r="DJI26" s="13"/>
      <c r="DJJ26" s="13"/>
      <c r="DJK26" s="13"/>
      <c r="DJL26" s="13"/>
      <c r="DJM26" s="13"/>
      <c r="DJN26" s="13"/>
      <c r="DJO26" s="13"/>
      <c r="DJP26" s="13"/>
      <c r="DJQ26" s="13"/>
      <c r="DJR26" s="13"/>
      <c r="DJS26" s="13"/>
      <c r="DJT26" s="13"/>
      <c r="DJU26" s="13"/>
      <c r="DJV26" s="13"/>
      <c r="DJW26" s="13"/>
      <c r="DJX26" s="13"/>
      <c r="DJY26" s="13"/>
      <c r="DJZ26" s="13"/>
      <c r="DKA26" s="13"/>
      <c r="DKB26" s="13"/>
      <c r="DKC26" s="13"/>
      <c r="DKD26" s="13"/>
      <c r="DKE26" s="13"/>
      <c r="DKF26" s="13"/>
      <c r="DKG26" s="13"/>
      <c r="DKH26" s="13"/>
      <c r="DKI26" s="13"/>
      <c r="DKJ26" s="13"/>
      <c r="DKK26" s="13"/>
      <c r="DKL26" s="13"/>
      <c r="DKM26" s="13"/>
      <c r="DKN26" s="13"/>
      <c r="DKO26" s="13"/>
      <c r="DKP26" s="13"/>
      <c r="DKQ26" s="13"/>
      <c r="DKR26" s="13"/>
      <c r="DKS26" s="13"/>
      <c r="DKT26" s="13"/>
      <c r="DKU26" s="13"/>
      <c r="DKV26" s="13"/>
      <c r="DKW26" s="13"/>
      <c r="DKX26" s="13"/>
      <c r="DKY26" s="13"/>
      <c r="DKZ26" s="13"/>
      <c r="DLA26" s="13"/>
      <c r="DLB26" s="13"/>
      <c r="DLC26" s="13"/>
      <c r="DLD26" s="13"/>
      <c r="DLE26" s="13"/>
      <c r="DLF26" s="13"/>
      <c r="DLG26" s="13"/>
      <c r="DLH26" s="13"/>
      <c r="DLI26" s="13"/>
      <c r="DLJ26" s="13"/>
      <c r="DLK26" s="13"/>
      <c r="DLL26" s="13"/>
      <c r="DLM26" s="13"/>
      <c r="DLN26" s="13"/>
      <c r="DLO26" s="13"/>
      <c r="DLP26" s="13"/>
      <c r="DLQ26" s="13"/>
      <c r="DLR26" s="13"/>
      <c r="DLS26" s="13"/>
      <c r="DLT26" s="13"/>
      <c r="DLU26" s="13"/>
      <c r="DLV26" s="13"/>
      <c r="DLW26" s="13"/>
      <c r="DLX26" s="13"/>
      <c r="DLY26" s="13"/>
      <c r="DLZ26" s="13"/>
      <c r="DMA26" s="13"/>
      <c r="DMB26" s="13"/>
      <c r="DMC26" s="13"/>
      <c r="DMD26" s="13"/>
      <c r="DME26" s="13"/>
      <c r="DMF26" s="13"/>
      <c r="DMG26" s="13"/>
      <c r="DMH26" s="13"/>
      <c r="DMI26" s="13"/>
      <c r="DMJ26" s="13"/>
      <c r="DMK26" s="13"/>
      <c r="DML26" s="13"/>
      <c r="DMM26" s="13"/>
      <c r="DMN26" s="13"/>
      <c r="DMO26" s="13"/>
      <c r="DMP26" s="13"/>
      <c r="DMQ26" s="13"/>
      <c r="DMR26" s="13"/>
      <c r="DMS26" s="13"/>
      <c r="DMT26" s="13"/>
      <c r="DMU26" s="13"/>
      <c r="DMV26" s="13"/>
      <c r="DMW26" s="13"/>
      <c r="DMX26" s="13"/>
      <c r="DMY26" s="13"/>
      <c r="DMZ26" s="13"/>
      <c r="DNA26" s="13"/>
      <c r="DNB26" s="13"/>
      <c r="DNC26" s="13"/>
      <c r="DND26" s="13"/>
      <c r="DNE26" s="13"/>
      <c r="DNF26" s="13"/>
      <c r="DNG26" s="13"/>
      <c r="DNH26" s="13"/>
      <c r="DNI26" s="13"/>
      <c r="DNJ26" s="13"/>
      <c r="DNK26" s="13"/>
      <c r="DNL26" s="13"/>
      <c r="DNM26" s="13"/>
      <c r="DNN26" s="13"/>
      <c r="DNO26" s="13"/>
      <c r="DNP26" s="13"/>
      <c r="DNQ26" s="13"/>
      <c r="DNR26" s="13"/>
      <c r="DNS26" s="13"/>
      <c r="DNT26" s="13"/>
      <c r="DNU26" s="13"/>
      <c r="DNV26" s="13"/>
      <c r="DNW26" s="13"/>
      <c r="DNX26" s="13"/>
      <c r="DNY26" s="13"/>
      <c r="DNZ26" s="13"/>
      <c r="DOA26" s="13"/>
      <c r="DOB26" s="13"/>
      <c r="DOC26" s="13"/>
      <c r="DOD26" s="13"/>
      <c r="DOE26" s="13"/>
      <c r="DOF26" s="13"/>
      <c r="DOG26" s="13"/>
      <c r="DOH26" s="13"/>
      <c r="DOI26" s="13"/>
      <c r="DOJ26" s="13"/>
      <c r="DOK26" s="13"/>
      <c r="DOL26" s="13"/>
      <c r="DOM26" s="13"/>
      <c r="DON26" s="13"/>
      <c r="DOO26" s="13"/>
      <c r="DOP26" s="13"/>
      <c r="DOQ26" s="13"/>
      <c r="DOR26" s="13"/>
      <c r="DOS26" s="13"/>
      <c r="DOT26" s="13"/>
      <c r="DOU26" s="13"/>
      <c r="DOV26" s="13"/>
      <c r="DOW26" s="13"/>
      <c r="DOX26" s="13"/>
      <c r="DOY26" s="13"/>
      <c r="DOZ26" s="13"/>
      <c r="DPA26" s="13"/>
      <c r="DPB26" s="13"/>
      <c r="DPC26" s="13"/>
      <c r="DPD26" s="13"/>
      <c r="DPE26" s="13"/>
      <c r="DPF26" s="13"/>
      <c r="DPG26" s="13"/>
      <c r="DPH26" s="13"/>
      <c r="DPI26" s="13"/>
      <c r="DPJ26" s="13"/>
      <c r="DPK26" s="13"/>
      <c r="DPL26" s="13"/>
      <c r="DPM26" s="13"/>
      <c r="DPN26" s="13"/>
      <c r="DPO26" s="13"/>
      <c r="DPP26" s="13"/>
      <c r="DPQ26" s="13"/>
      <c r="DPR26" s="13"/>
      <c r="DPS26" s="13"/>
      <c r="DPT26" s="13"/>
      <c r="DPU26" s="13"/>
      <c r="DPV26" s="13"/>
      <c r="DPW26" s="13"/>
      <c r="DPX26" s="13"/>
      <c r="DPY26" s="13"/>
      <c r="DPZ26" s="13"/>
      <c r="DQA26" s="13"/>
      <c r="DQB26" s="13"/>
      <c r="DQC26" s="13"/>
      <c r="DQD26" s="13"/>
      <c r="DQE26" s="13"/>
      <c r="DQF26" s="13"/>
      <c r="DQG26" s="13"/>
      <c r="DQH26" s="13"/>
      <c r="DQI26" s="13"/>
      <c r="DQJ26" s="13"/>
      <c r="DQK26" s="13"/>
      <c r="DQL26" s="13"/>
      <c r="DQM26" s="13"/>
      <c r="DQN26" s="13"/>
      <c r="DQO26" s="13"/>
      <c r="DQP26" s="13"/>
      <c r="DQQ26" s="13"/>
      <c r="DQR26" s="13"/>
      <c r="DQS26" s="13"/>
      <c r="DQT26" s="13"/>
      <c r="DQU26" s="13"/>
      <c r="DQV26" s="13"/>
      <c r="DQW26" s="13"/>
      <c r="DQX26" s="13"/>
      <c r="DQY26" s="13"/>
      <c r="DQZ26" s="13"/>
      <c r="DRA26" s="13"/>
      <c r="DRB26" s="13"/>
      <c r="DRC26" s="13"/>
      <c r="DRD26" s="13"/>
      <c r="DRE26" s="13"/>
      <c r="DRF26" s="13"/>
      <c r="DRG26" s="13"/>
      <c r="DRH26" s="13"/>
      <c r="DRI26" s="13"/>
      <c r="DRJ26" s="13"/>
      <c r="DRK26" s="13"/>
      <c r="DRL26" s="13"/>
      <c r="DRM26" s="13"/>
      <c r="DRN26" s="13"/>
      <c r="DRO26" s="13"/>
      <c r="DRP26" s="13"/>
      <c r="DRQ26" s="13"/>
      <c r="DRR26" s="13"/>
      <c r="DRS26" s="13"/>
      <c r="DRT26" s="13"/>
      <c r="DRU26" s="13"/>
      <c r="DRV26" s="13"/>
      <c r="DRW26" s="13"/>
      <c r="DRX26" s="13"/>
      <c r="DRY26" s="13"/>
      <c r="DRZ26" s="13"/>
      <c r="DSA26" s="13"/>
      <c r="DSB26" s="13"/>
      <c r="DSC26" s="13"/>
      <c r="DSD26" s="13"/>
      <c r="DSE26" s="13"/>
      <c r="DSF26" s="13"/>
      <c r="DSG26" s="13"/>
      <c r="DSH26" s="13"/>
      <c r="DSI26" s="13"/>
      <c r="DSJ26" s="13"/>
      <c r="DSK26" s="13"/>
      <c r="DSL26" s="13"/>
      <c r="DSM26" s="13"/>
      <c r="DSN26" s="13"/>
      <c r="DSO26" s="13"/>
      <c r="DSP26" s="13"/>
      <c r="DSQ26" s="13"/>
      <c r="DSR26" s="13"/>
      <c r="DSS26" s="13"/>
      <c r="DST26" s="13"/>
      <c r="DSU26" s="13"/>
      <c r="DSV26" s="13"/>
      <c r="DSW26" s="13"/>
      <c r="DSX26" s="13"/>
      <c r="DSY26" s="13"/>
      <c r="DSZ26" s="13"/>
      <c r="DTA26" s="13"/>
      <c r="DTB26" s="13"/>
      <c r="DTC26" s="13"/>
      <c r="DTD26" s="13"/>
      <c r="DTE26" s="13"/>
      <c r="DTF26" s="13"/>
      <c r="DTG26" s="13"/>
      <c r="DTH26" s="13"/>
      <c r="DTI26" s="13"/>
      <c r="DTJ26" s="13"/>
      <c r="DTK26" s="13"/>
      <c r="DTL26" s="13"/>
      <c r="DTM26" s="13"/>
      <c r="DTN26" s="13"/>
      <c r="DTO26" s="13"/>
      <c r="DTP26" s="13"/>
      <c r="DTQ26" s="13"/>
      <c r="DTR26" s="13"/>
      <c r="DTS26" s="13"/>
      <c r="DTT26" s="13"/>
      <c r="DTU26" s="13"/>
      <c r="DTV26" s="13"/>
      <c r="DTW26" s="13"/>
      <c r="DTX26" s="13"/>
      <c r="DTY26" s="13"/>
      <c r="DTZ26" s="13"/>
      <c r="DUA26" s="13"/>
      <c r="DUB26" s="13"/>
      <c r="DUC26" s="13"/>
      <c r="DUD26" s="13"/>
      <c r="DUE26" s="13"/>
      <c r="DUF26" s="13"/>
      <c r="DUG26" s="13"/>
      <c r="DUH26" s="13"/>
      <c r="DUI26" s="13"/>
      <c r="DUJ26" s="13"/>
      <c r="DUK26" s="13"/>
      <c r="DUL26" s="13"/>
      <c r="DUM26" s="13"/>
      <c r="DUN26" s="13"/>
      <c r="DUO26" s="13"/>
      <c r="DUP26" s="13"/>
      <c r="DUQ26" s="13"/>
      <c r="DUR26" s="13"/>
      <c r="DUS26" s="13"/>
      <c r="DUT26" s="13"/>
      <c r="DUU26" s="13"/>
      <c r="DUV26" s="13"/>
      <c r="DUW26" s="13"/>
      <c r="DUX26" s="13"/>
      <c r="DUY26" s="13"/>
      <c r="DUZ26" s="13"/>
      <c r="DVA26" s="13"/>
      <c r="DVB26" s="13"/>
      <c r="DVC26" s="13"/>
      <c r="DVD26" s="13"/>
      <c r="DVE26" s="13"/>
      <c r="DVF26" s="13"/>
      <c r="DVG26" s="13"/>
      <c r="DVH26" s="13"/>
      <c r="DVI26" s="13"/>
      <c r="DVJ26" s="13"/>
      <c r="DVK26" s="13"/>
      <c r="DVL26" s="13"/>
      <c r="DVM26" s="13"/>
      <c r="DVN26" s="13"/>
      <c r="DVO26" s="13"/>
      <c r="DVP26" s="13"/>
      <c r="DVQ26" s="13"/>
      <c r="DVR26" s="13"/>
      <c r="DVS26" s="13"/>
      <c r="DVT26" s="13"/>
      <c r="DVU26" s="13"/>
      <c r="DVV26" s="13"/>
      <c r="DVW26" s="13"/>
      <c r="DVX26" s="13"/>
      <c r="DVY26" s="13"/>
      <c r="DVZ26" s="13"/>
      <c r="DWA26" s="13"/>
      <c r="DWB26" s="13"/>
      <c r="DWC26" s="13"/>
      <c r="DWD26" s="13"/>
      <c r="DWE26" s="13"/>
      <c r="DWF26" s="13"/>
      <c r="DWG26" s="13"/>
      <c r="DWH26" s="13"/>
      <c r="DWI26" s="13"/>
      <c r="DWJ26" s="13"/>
      <c r="DWK26" s="13"/>
      <c r="DWL26" s="13"/>
      <c r="DWM26" s="13"/>
      <c r="DWN26" s="13"/>
      <c r="DWO26" s="13"/>
      <c r="DWP26" s="13"/>
      <c r="DWQ26" s="13"/>
      <c r="DWR26" s="13"/>
      <c r="DWS26" s="13"/>
      <c r="DWT26" s="13"/>
      <c r="DWU26" s="13"/>
      <c r="DWV26" s="13"/>
      <c r="DWW26" s="13"/>
      <c r="DWX26" s="13"/>
      <c r="DWY26" s="13"/>
      <c r="DWZ26" s="13"/>
      <c r="DXA26" s="13"/>
      <c r="DXB26" s="13"/>
      <c r="DXC26" s="13"/>
      <c r="DXD26" s="13"/>
      <c r="DXE26" s="13"/>
      <c r="DXF26" s="13"/>
      <c r="DXG26" s="13"/>
      <c r="DXH26" s="13"/>
      <c r="DXI26" s="13"/>
      <c r="DXJ26" s="13"/>
      <c r="DXK26" s="13"/>
      <c r="DXL26" s="13"/>
      <c r="DXM26" s="13"/>
      <c r="DXN26" s="13"/>
      <c r="DXO26" s="13"/>
      <c r="DXP26" s="13"/>
      <c r="DXQ26" s="13"/>
      <c r="DXR26" s="13"/>
      <c r="DXS26" s="13"/>
      <c r="DXT26" s="13"/>
      <c r="DXU26" s="13"/>
      <c r="DXV26" s="13"/>
      <c r="DXW26" s="13"/>
      <c r="DXX26" s="13"/>
      <c r="DXY26" s="13"/>
      <c r="DXZ26" s="13"/>
      <c r="DYA26" s="13"/>
      <c r="DYB26" s="13"/>
      <c r="DYC26" s="13"/>
      <c r="DYD26" s="13"/>
      <c r="DYE26" s="13"/>
      <c r="DYF26" s="13"/>
      <c r="DYG26" s="13"/>
      <c r="DYH26" s="13"/>
      <c r="DYI26" s="13"/>
      <c r="DYJ26" s="13"/>
      <c r="DYK26" s="13"/>
      <c r="DYL26" s="13"/>
      <c r="DYM26" s="13"/>
      <c r="DYN26" s="13"/>
      <c r="DYO26" s="13"/>
      <c r="DYP26" s="13"/>
      <c r="DYQ26" s="13"/>
      <c r="DYR26" s="13"/>
      <c r="DYS26" s="13"/>
      <c r="DYT26" s="13"/>
      <c r="DYU26" s="13"/>
      <c r="DYV26" s="13"/>
      <c r="DYW26" s="13"/>
      <c r="DYX26" s="13"/>
      <c r="DYY26" s="13"/>
      <c r="DYZ26" s="13"/>
      <c r="DZA26" s="13"/>
      <c r="DZB26" s="13"/>
      <c r="DZC26" s="13"/>
      <c r="DZD26" s="13"/>
      <c r="DZE26" s="13"/>
      <c r="DZF26" s="13"/>
      <c r="DZG26" s="13"/>
      <c r="DZH26" s="13"/>
      <c r="DZI26" s="13"/>
      <c r="DZJ26" s="13"/>
      <c r="DZK26" s="13"/>
      <c r="DZL26" s="13"/>
      <c r="DZM26" s="13"/>
      <c r="DZN26" s="13"/>
      <c r="DZO26" s="13"/>
      <c r="DZP26" s="13"/>
      <c r="DZQ26" s="13"/>
      <c r="DZR26" s="13"/>
      <c r="DZS26" s="13"/>
      <c r="DZT26" s="13"/>
      <c r="DZU26" s="13"/>
      <c r="DZV26" s="13"/>
      <c r="DZW26" s="13"/>
      <c r="DZX26" s="13"/>
      <c r="DZY26" s="13"/>
      <c r="DZZ26" s="13"/>
      <c r="EAA26" s="13"/>
      <c r="EAB26" s="13"/>
      <c r="EAC26" s="13"/>
      <c r="EAD26" s="13"/>
      <c r="EAE26" s="13"/>
      <c r="EAF26" s="13"/>
      <c r="EAG26" s="13"/>
      <c r="EAH26" s="13"/>
      <c r="EAI26" s="13"/>
      <c r="EAJ26" s="13"/>
      <c r="EAK26" s="13"/>
      <c r="EAL26" s="13"/>
      <c r="EAM26" s="13"/>
      <c r="EAN26" s="13"/>
      <c r="EAO26" s="13"/>
      <c r="EAP26" s="13"/>
      <c r="EAQ26" s="13"/>
      <c r="EAR26" s="13"/>
      <c r="EAS26" s="13"/>
      <c r="EAT26" s="13"/>
      <c r="EAU26" s="13"/>
      <c r="EAV26" s="13"/>
      <c r="EAW26" s="13"/>
      <c r="EAX26" s="13"/>
      <c r="EAY26" s="13"/>
      <c r="EAZ26" s="13"/>
      <c r="EBA26" s="13"/>
      <c r="EBB26" s="13"/>
      <c r="EBC26" s="13"/>
      <c r="EBD26" s="13"/>
      <c r="EBE26" s="13"/>
      <c r="EBF26" s="13"/>
      <c r="EBG26" s="13"/>
      <c r="EBH26" s="13"/>
      <c r="EBI26" s="13"/>
      <c r="EBJ26" s="13"/>
      <c r="EBK26" s="13"/>
      <c r="EBL26" s="13"/>
      <c r="EBM26" s="13"/>
      <c r="EBN26" s="13"/>
      <c r="EBO26" s="13"/>
      <c r="EBP26" s="13"/>
      <c r="EBQ26" s="13"/>
      <c r="EBR26" s="13"/>
      <c r="EBS26" s="13"/>
      <c r="EBT26" s="13"/>
      <c r="EBU26" s="13"/>
      <c r="EBV26" s="13"/>
      <c r="EBW26" s="13"/>
      <c r="EBX26" s="13"/>
      <c r="EBY26" s="13"/>
      <c r="EBZ26" s="13"/>
      <c r="ECA26" s="13"/>
      <c r="ECB26" s="13"/>
      <c r="ECC26" s="13"/>
      <c r="ECD26" s="13"/>
      <c r="ECE26" s="13"/>
      <c r="ECF26" s="13"/>
      <c r="ECG26" s="13"/>
      <c r="ECH26" s="13"/>
      <c r="ECI26" s="13"/>
      <c r="ECJ26" s="13"/>
      <c r="ECK26" s="13"/>
      <c r="ECL26" s="13"/>
      <c r="ECM26" s="13"/>
      <c r="ECN26" s="13"/>
      <c r="ECO26" s="13"/>
      <c r="ECP26" s="13"/>
      <c r="ECQ26" s="13"/>
      <c r="ECR26" s="13"/>
      <c r="ECS26" s="13"/>
      <c r="ECT26" s="13"/>
      <c r="ECU26" s="13"/>
      <c r="ECV26" s="13"/>
      <c r="ECW26" s="13"/>
      <c r="ECX26" s="13"/>
      <c r="ECY26" s="13"/>
      <c r="ECZ26" s="13"/>
      <c r="EDA26" s="13"/>
      <c r="EDB26" s="13"/>
      <c r="EDC26" s="13"/>
      <c r="EDD26" s="13"/>
      <c r="EDE26" s="13"/>
      <c r="EDF26" s="13"/>
      <c r="EDG26" s="13"/>
      <c r="EDH26" s="13"/>
      <c r="EDI26" s="13"/>
      <c r="EDJ26" s="13"/>
      <c r="EDK26" s="13"/>
      <c r="EDL26" s="13"/>
      <c r="EDM26" s="13"/>
      <c r="EDN26" s="13"/>
      <c r="EDO26" s="13"/>
      <c r="EDP26" s="13"/>
      <c r="EDQ26" s="13"/>
      <c r="EDR26" s="13"/>
      <c r="EDS26" s="13"/>
      <c r="EDT26" s="13"/>
      <c r="EDU26" s="13"/>
      <c r="EDV26" s="13"/>
      <c r="EDW26" s="13"/>
      <c r="EDX26" s="13"/>
      <c r="EDY26" s="13"/>
      <c r="EDZ26" s="13"/>
      <c r="EEA26" s="13"/>
      <c r="EEB26" s="13"/>
      <c r="EEC26" s="13"/>
      <c r="EED26" s="13"/>
      <c r="EEE26" s="13"/>
      <c r="EEF26" s="13"/>
      <c r="EEG26" s="13"/>
      <c r="EEH26" s="13"/>
      <c r="EEI26" s="13"/>
      <c r="EEJ26" s="13"/>
      <c r="EEK26" s="13"/>
      <c r="EEL26" s="13"/>
      <c r="EEM26" s="13"/>
      <c r="EEN26" s="13"/>
      <c r="EEO26" s="13"/>
      <c r="EEP26" s="13"/>
      <c r="EEQ26" s="13"/>
      <c r="EER26" s="13"/>
      <c r="EES26" s="13"/>
      <c r="EET26" s="13"/>
      <c r="EEU26" s="13"/>
      <c r="EEV26" s="13"/>
      <c r="EEW26" s="13"/>
      <c r="EEX26" s="13"/>
      <c r="EEY26" s="13"/>
      <c r="EEZ26" s="13"/>
      <c r="EFA26" s="13"/>
      <c r="EFB26" s="13"/>
      <c r="EFC26" s="13"/>
      <c r="EFD26" s="13"/>
      <c r="EFE26" s="13"/>
      <c r="EFF26" s="13"/>
      <c r="EFG26" s="13"/>
      <c r="EFH26" s="13"/>
      <c r="EFI26" s="13"/>
      <c r="EFJ26" s="13"/>
      <c r="EFK26" s="13"/>
      <c r="EFL26" s="13"/>
      <c r="EFM26" s="13"/>
      <c r="EFN26" s="13"/>
      <c r="EFO26" s="13"/>
      <c r="EFP26" s="13"/>
      <c r="EFQ26" s="13"/>
      <c r="EFR26" s="13"/>
      <c r="EFS26" s="13"/>
      <c r="EFT26" s="13"/>
      <c r="EFU26" s="13"/>
      <c r="EFV26" s="13"/>
      <c r="EFW26" s="13"/>
      <c r="EFX26" s="13"/>
      <c r="EFY26" s="13"/>
      <c r="EFZ26" s="13"/>
      <c r="EGA26" s="13"/>
      <c r="EGB26" s="13"/>
      <c r="EGC26" s="13"/>
      <c r="EGD26" s="13"/>
      <c r="EGE26" s="13"/>
      <c r="EGF26" s="13"/>
      <c r="EGG26" s="13"/>
      <c r="EGH26" s="13"/>
      <c r="EGI26" s="13"/>
      <c r="EGJ26" s="13"/>
      <c r="EGK26" s="13"/>
      <c r="EGL26" s="13"/>
      <c r="EGM26" s="13"/>
      <c r="EGN26" s="13"/>
      <c r="EGO26" s="13"/>
      <c r="EGP26" s="13"/>
      <c r="EGQ26" s="13"/>
      <c r="EGR26" s="13"/>
      <c r="EGS26" s="13"/>
      <c r="EGT26" s="13"/>
      <c r="EGU26" s="13"/>
      <c r="EGV26" s="13"/>
      <c r="EGW26" s="13"/>
      <c r="EGX26" s="13"/>
      <c r="EGY26" s="13"/>
      <c r="EGZ26" s="13"/>
      <c r="EHA26" s="13"/>
      <c r="EHB26" s="13"/>
      <c r="EHC26" s="13"/>
      <c r="EHD26" s="13"/>
      <c r="EHE26" s="13"/>
      <c r="EHF26" s="13"/>
      <c r="EHG26" s="13"/>
      <c r="EHH26" s="13"/>
      <c r="EHI26" s="13"/>
      <c r="EHJ26" s="13"/>
      <c r="EHK26" s="13"/>
      <c r="EHL26" s="13"/>
      <c r="EHM26" s="13"/>
      <c r="EHN26" s="13"/>
      <c r="EHO26" s="13"/>
      <c r="EHP26" s="13"/>
      <c r="EHQ26" s="13"/>
      <c r="EHR26" s="13"/>
      <c r="EHS26" s="13"/>
      <c r="EHT26" s="13"/>
      <c r="EHU26" s="13"/>
      <c r="EHV26" s="13"/>
      <c r="EHW26" s="13"/>
      <c r="EHX26" s="13"/>
      <c r="EHY26" s="13"/>
      <c r="EHZ26" s="13"/>
      <c r="EIA26" s="13"/>
      <c r="EIB26" s="13"/>
      <c r="EIC26" s="13"/>
      <c r="EID26" s="13"/>
      <c r="EIE26" s="13"/>
      <c r="EIF26" s="13"/>
      <c r="EIG26" s="13"/>
      <c r="EIH26" s="13"/>
      <c r="EII26" s="13"/>
      <c r="EIJ26" s="13"/>
      <c r="EIK26" s="13"/>
      <c r="EIL26" s="13"/>
      <c r="EIM26" s="13"/>
      <c r="EIN26" s="13"/>
      <c r="EIO26" s="13"/>
      <c r="EIP26" s="13"/>
      <c r="EIQ26" s="13"/>
      <c r="EIR26" s="13"/>
      <c r="EIS26" s="13"/>
      <c r="EIT26" s="13"/>
      <c r="EIU26" s="13"/>
      <c r="EIV26" s="13"/>
      <c r="EIW26" s="13"/>
      <c r="EIX26" s="13"/>
      <c r="EIY26" s="13"/>
      <c r="EIZ26" s="13"/>
      <c r="EJA26" s="13"/>
      <c r="EJB26" s="13"/>
      <c r="EJC26" s="13"/>
      <c r="EJD26" s="13"/>
      <c r="EJE26" s="13"/>
      <c r="EJF26" s="13"/>
      <c r="EJG26" s="13"/>
      <c r="EJH26" s="13"/>
      <c r="EJI26" s="13"/>
      <c r="EJJ26" s="13"/>
      <c r="EJK26" s="13"/>
      <c r="EJL26" s="13"/>
      <c r="EJM26" s="13"/>
      <c r="EJN26" s="13"/>
      <c r="EJO26" s="13"/>
      <c r="EJP26" s="13"/>
      <c r="EJQ26" s="13"/>
      <c r="EJR26" s="13"/>
      <c r="EJS26" s="13"/>
      <c r="EJT26" s="13"/>
      <c r="EJU26" s="13"/>
      <c r="EJV26" s="13"/>
      <c r="EJW26" s="13"/>
      <c r="EJX26" s="13"/>
      <c r="EJY26" s="13"/>
      <c r="EJZ26" s="13"/>
      <c r="EKA26" s="13"/>
      <c r="EKB26" s="13"/>
      <c r="EKC26" s="13"/>
      <c r="EKD26" s="13"/>
      <c r="EKE26" s="13"/>
      <c r="EKF26" s="13"/>
      <c r="EKG26" s="13"/>
      <c r="EKH26" s="13"/>
      <c r="EKI26" s="13"/>
      <c r="EKJ26" s="13"/>
      <c r="EKK26" s="13"/>
      <c r="EKL26" s="13"/>
      <c r="EKM26" s="13"/>
      <c r="EKN26" s="13"/>
      <c r="EKO26" s="13"/>
      <c r="EKP26" s="13"/>
      <c r="EKQ26" s="13"/>
      <c r="EKR26" s="13"/>
      <c r="EKS26" s="13"/>
      <c r="EKT26" s="13"/>
      <c r="EKU26" s="13"/>
      <c r="EKV26" s="13"/>
      <c r="EKW26" s="13"/>
      <c r="EKX26" s="13"/>
      <c r="EKY26" s="13"/>
      <c r="EKZ26" s="13"/>
      <c r="ELA26" s="13"/>
      <c r="ELB26" s="13"/>
      <c r="ELC26" s="13"/>
      <c r="ELD26" s="13"/>
      <c r="ELE26" s="13"/>
      <c r="ELF26" s="13"/>
      <c r="ELG26" s="13"/>
      <c r="ELH26" s="13"/>
      <c r="ELI26" s="13"/>
      <c r="ELJ26" s="13"/>
      <c r="ELK26" s="13"/>
      <c r="ELL26" s="13"/>
      <c r="ELM26" s="13"/>
      <c r="ELN26" s="13"/>
      <c r="ELO26" s="13"/>
      <c r="ELP26" s="13"/>
      <c r="ELQ26" s="13"/>
      <c r="ELR26" s="13"/>
      <c r="ELS26" s="13"/>
      <c r="ELT26" s="13"/>
      <c r="ELU26" s="13"/>
      <c r="ELV26" s="13"/>
      <c r="ELW26" s="13"/>
      <c r="ELX26" s="13"/>
      <c r="ELY26" s="13"/>
      <c r="ELZ26" s="13"/>
      <c r="EMA26" s="13"/>
      <c r="EMB26" s="13"/>
      <c r="EMC26" s="13"/>
      <c r="EMD26" s="13"/>
      <c r="EME26" s="13"/>
      <c r="EMF26" s="13"/>
      <c r="EMG26" s="13"/>
      <c r="EMH26" s="13"/>
      <c r="EMI26" s="13"/>
      <c r="EMJ26" s="13"/>
      <c r="EMK26" s="13"/>
      <c r="EML26" s="13"/>
      <c r="EMM26" s="13"/>
      <c r="EMN26" s="13"/>
      <c r="EMO26" s="13"/>
      <c r="EMP26" s="13"/>
      <c r="EMQ26" s="13"/>
      <c r="EMR26" s="13"/>
      <c r="EMS26" s="13"/>
      <c r="EMT26" s="13"/>
      <c r="EMU26" s="13"/>
      <c r="EMV26" s="13"/>
      <c r="EMW26" s="13"/>
      <c r="EMX26" s="13"/>
      <c r="EMY26" s="13"/>
      <c r="EMZ26" s="13"/>
      <c r="ENA26" s="13"/>
      <c r="ENB26" s="13"/>
      <c r="ENC26" s="13"/>
      <c r="END26" s="13"/>
      <c r="ENE26" s="13"/>
      <c r="ENF26" s="13"/>
      <c r="ENG26" s="13"/>
      <c r="ENH26" s="13"/>
      <c r="ENI26" s="13"/>
      <c r="ENJ26" s="13"/>
      <c r="ENK26" s="13"/>
      <c r="ENL26" s="13"/>
      <c r="ENM26" s="13"/>
      <c r="ENN26" s="13"/>
      <c r="ENO26" s="13"/>
      <c r="ENP26" s="13"/>
      <c r="ENQ26" s="13"/>
      <c r="ENR26" s="13"/>
      <c r="ENS26" s="13"/>
      <c r="ENT26" s="13"/>
      <c r="ENU26" s="13"/>
      <c r="ENV26" s="13"/>
      <c r="ENW26" s="13"/>
      <c r="ENX26" s="13"/>
      <c r="ENY26" s="13"/>
      <c r="ENZ26" s="13"/>
      <c r="EOA26" s="13"/>
      <c r="EOB26" s="13"/>
      <c r="EOC26" s="13"/>
      <c r="EOD26" s="13"/>
      <c r="EOE26" s="13"/>
      <c r="EOF26" s="13"/>
      <c r="EOG26" s="13"/>
      <c r="EOH26" s="13"/>
      <c r="EOI26" s="13"/>
      <c r="EOJ26" s="13"/>
      <c r="EOK26" s="13"/>
      <c r="EOL26" s="13"/>
      <c r="EOM26" s="13"/>
      <c r="EON26" s="13"/>
      <c r="EOO26" s="13"/>
      <c r="EOP26" s="13"/>
      <c r="EOQ26" s="13"/>
      <c r="EOR26" s="13"/>
      <c r="EOS26" s="13"/>
      <c r="EOT26" s="13"/>
      <c r="EOU26" s="13"/>
      <c r="EOV26" s="13"/>
      <c r="EOW26" s="13"/>
      <c r="EOX26" s="13"/>
      <c r="EOY26" s="13"/>
      <c r="EOZ26" s="13"/>
      <c r="EPA26" s="13"/>
      <c r="EPB26" s="13"/>
      <c r="EPC26" s="13"/>
      <c r="EPD26" s="13"/>
      <c r="EPE26" s="13"/>
      <c r="EPF26" s="13"/>
      <c r="EPG26" s="13"/>
      <c r="EPH26" s="13"/>
      <c r="EPI26" s="13"/>
      <c r="EPJ26" s="13"/>
      <c r="EPK26" s="13"/>
      <c r="EPL26" s="13"/>
      <c r="EPM26" s="13"/>
      <c r="EPN26" s="13"/>
      <c r="EPO26" s="13"/>
      <c r="EPP26" s="13"/>
      <c r="EPQ26" s="13"/>
      <c r="EPR26" s="13"/>
      <c r="EPS26" s="13"/>
      <c r="EPT26" s="13"/>
      <c r="EPU26" s="13"/>
      <c r="EPV26" s="13"/>
      <c r="EPW26" s="13"/>
      <c r="EPX26" s="13"/>
      <c r="EPY26" s="13"/>
      <c r="EPZ26" s="13"/>
      <c r="EQA26" s="13"/>
      <c r="EQB26" s="13"/>
      <c r="EQC26" s="13"/>
      <c r="EQD26" s="13"/>
      <c r="EQE26" s="13"/>
      <c r="EQF26" s="13"/>
      <c r="EQG26" s="13"/>
      <c r="EQH26" s="13"/>
      <c r="EQI26" s="13"/>
      <c r="EQJ26" s="13"/>
      <c r="EQK26" s="13"/>
      <c r="EQL26" s="13"/>
      <c r="EQM26" s="13"/>
      <c r="EQN26" s="13"/>
      <c r="EQO26" s="13"/>
      <c r="EQP26" s="13"/>
      <c r="EQQ26" s="13"/>
      <c r="EQR26" s="13"/>
      <c r="EQS26" s="13"/>
      <c r="EQT26" s="13"/>
      <c r="EQU26" s="13"/>
      <c r="EQV26" s="13"/>
      <c r="EQW26" s="13"/>
      <c r="EQX26" s="13"/>
      <c r="EQY26" s="13"/>
      <c r="EQZ26" s="13"/>
      <c r="ERA26" s="13"/>
      <c r="ERB26" s="13"/>
      <c r="ERC26" s="13"/>
      <c r="ERD26" s="13"/>
      <c r="ERE26" s="13"/>
      <c r="ERF26" s="13"/>
      <c r="ERG26" s="13"/>
      <c r="ERH26" s="13"/>
      <c r="ERI26" s="13"/>
      <c r="ERJ26" s="13"/>
      <c r="ERK26" s="13"/>
      <c r="ERL26" s="13"/>
      <c r="ERM26" s="13"/>
      <c r="ERN26" s="13"/>
      <c r="ERO26" s="13"/>
      <c r="ERP26" s="13"/>
      <c r="ERQ26" s="13"/>
      <c r="ERR26" s="13"/>
      <c r="ERS26" s="13"/>
      <c r="ERT26" s="13"/>
      <c r="ERU26" s="13"/>
      <c r="ERV26" s="13"/>
      <c r="ERW26" s="13"/>
      <c r="ERX26" s="13"/>
      <c r="ERY26" s="13"/>
      <c r="ERZ26" s="13"/>
      <c r="ESA26" s="13"/>
      <c r="ESB26" s="13"/>
      <c r="ESC26" s="13"/>
      <c r="ESD26" s="13"/>
      <c r="ESE26" s="13"/>
      <c r="ESF26" s="13"/>
      <c r="ESG26" s="13"/>
      <c r="ESH26" s="13"/>
      <c r="ESI26" s="13"/>
      <c r="ESJ26" s="13"/>
      <c r="ESK26" s="13"/>
      <c r="ESL26" s="13"/>
      <c r="ESM26" s="13"/>
      <c r="ESN26" s="13"/>
      <c r="ESO26" s="13"/>
      <c r="ESP26" s="13"/>
      <c r="ESQ26" s="13"/>
      <c r="ESR26" s="13"/>
      <c r="ESS26" s="13"/>
      <c r="EST26" s="13"/>
      <c r="ESU26" s="13"/>
      <c r="ESV26" s="13"/>
      <c r="ESW26" s="13"/>
      <c r="ESX26" s="13"/>
      <c r="ESY26" s="13"/>
      <c r="ESZ26" s="13"/>
      <c r="ETA26" s="13"/>
      <c r="ETB26" s="13"/>
      <c r="ETC26" s="13"/>
      <c r="ETD26" s="13"/>
      <c r="ETE26" s="13"/>
      <c r="ETF26" s="13"/>
      <c r="ETG26" s="13"/>
      <c r="ETH26" s="13"/>
      <c r="ETI26" s="13"/>
      <c r="ETJ26" s="13"/>
      <c r="ETK26" s="13"/>
      <c r="ETL26" s="13"/>
      <c r="ETM26" s="13"/>
      <c r="ETN26" s="13"/>
      <c r="ETO26" s="13"/>
      <c r="ETP26" s="13"/>
      <c r="ETQ26" s="13"/>
      <c r="ETR26" s="13"/>
      <c r="ETS26" s="13"/>
      <c r="ETT26" s="13"/>
      <c r="ETU26" s="13"/>
      <c r="ETV26" s="13"/>
      <c r="ETW26" s="13"/>
      <c r="ETX26" s="13"/>
      <c r="ETY26" s="13"/>
      <c r="ETZ26" s="13"/>
      <c r="EUA26" s="13"/>
      <c r="EUB26" s="13"/>
      <c r="EUC26" s="13"/>
      <c r="EUD26" s="13"/>
      <c r="EUE26" s="13"/>
      <c r="EUF26" s="13"/>
      <c r="EUG26" s="13"/>
      <c r="EUH26" s="13"/>
      <c r="EUI26" s="13"/>
      <c r="EUJ26" s="13"/>
      <c r="EUK26" s="13"/>
      <c r="EUL26" s="13"/>
      <c r="EUM26" s="13"/>
      <c r="EUN26" s="13"/>
      <c r="EUO26" s="13"/>
      <c r="EUP26" s="13"/>
      <c r="EUQ26" s="13"/>
      <c r="EUR26" s="13"/>
      <c r="EUS26" s="13"/>
      <c r="EUT26" s="13"/>
      <c r="EUU26" s="13"/>
      <c r="EUV26" s="13"/>
      <c r="EUW26" s="13"/>
      <c r="EUX26" s="13"/>
      <c r="EUY26" s="13"/>
      <c r="EUZ26" s="13"/>
      <c r="EVA26" s="13"/>
      <c r="EVB26" s="13"/>
      <c r="EVC26" s="13"/>
      <c r="EVD26" s="13"/>
      <c r="EVE26" s="13"/>
      <c r="EVF26" s="13"/>
      <c r="EVG26" s="13"/>
      <c r="EVH26" s="13"/>
      <c r="EVI26" s="13"/>
      <c r="EVJ26" s="13"/>
      <c r="EVK26" s="13"/>
      <c r="EVL26" s="13"/>
      <c r="EVM26" s="13"/>
      <c r="EVN26" s="13"/>
      <c r="EVO26" s="13"/>
      <c r="EVP26" s="13"/>
      <c r="EVQ26" s="13"/>
      <c r="EVR26" s="13"/>
      <c r="EVS26" s="13"/>
      <c r="EVT26" s="13"/>
      <c r="EVU26" s="13"/>
      <c r="EVV26" s="13"/>
      <c r="EVW26" s="13"/>
      <c r="EVX26" s="13"/>
      <c r="EVY26" s="13"/>
      <c r="EVZ26" s="13"/>
      <c r="EWA26" s="13"/>
      <c r="EWB26" s="13"/>
      <c r="EWC26" s="13"/>
      <c r="EWD26" s="13"/>
      <c r="EWE26" s="13"/>
      <c r="EWF26" s="13"/>
      <c r="EWG26" s="13"/>
      <c r="EWH26" s="13"/>
      <c r="EWI26" s="13"/>
      <c r="EWJ26" s="13"/>
      <c r="EWK26" s="13"/>
      <c r="EWL26" s="13"/>
      <c r="EWM26" s="13"/>
      <c r="EWN26" s="13"/>
      <c r="EWO26" s="13"/>
      <c r="EWP26" s="13"/>
      <c r="EWQ26" s="13"/>
      <c r="EWR26" s="13"/>
      <c r="EWS26" s="13"/>
      <c r="EWT26" s="13"/>
      <c r="EWU26" s="13"/>
      <c r="EWV26" s="13"/>
      <c r="EWW26" s="13"/>
      <c r="EWX26" s="13"/>
      <c r="EWY26" s="13"/>
      <c r="EWZ26" s="13"/>
      <c r="EXA26" s="13"/>
      <c r="EXB26" s="13"/>
      <c r="EXC26" s="13"/>
      <c r="EXD26" s="13"/>
      <c r="EXE26" s="13"/>
      <c r="EXF26" s="13"/>
      <c r="EXG26" s="13"/>
      <c r="EXH26" s="13"/>
      <c r="EXI26" s="13"/>
      <c r="EXJ26" s="13"/>
      <c r="EXK26" s="13"/>
      <c r="EXL26" s="13"/>
      <c r="EXM26" s="13"/>
      <c r="EXN26" s="13"/>
      <c r="EXO26" s="13"/>
      <c r="EXP26" s="13"/>
      <c r="EXQ26" s="13"/>
      <c r="EXR26" s="13"/>
      <c r="EXS26" s="13"/>
      <c r="EXT26" s="13"/>
      <c r="EXU26" s="13"/>
      <c r="EXV26" s="13"/>
      <c r="EXW26" s="13"/>
      <c r="EXX26" s="13"/>
      <c r="EXY26" s="13"/>
      <c r="EXZ26" s="13"/>
      <c r="EYA26" s="13"/>
      <c r="EYB26" s="13"/>
      <c r="EYC26" s="13"/>
      <c r="EYD26" s="13"/>
      <c r="EYE26" s="13"/>
      <c r="EYF26" s="13"/>
      <c r="EYG26" s="13"/>
      <c r="EYH26" s="13"/>
      <c r="EYI26" s="13"/>
      <c r="EYJ26" s="13"/>
      <c r="EYK26" s="13"/>
      <c r="EYL26" s="13"/>
      <c r="EYM26" s="13"/>
      <c r="EYN26" s="13"/>
      <c r="EYO26" s="13"/>
      <c r="EYP26" s="13"/>
      <c r="EYQ26" s="13"/>
      <c r="EYR26" s="13"/>
      <c r="EYS26" s="13"/>
      <c r="EYT26" s="13"/>
      <c r="EYU26" s="13"/>
      <c r="EYV26" s="13"/>
      <c r="EYW26" s="13"/>
      <c r="EYX26" s="13"/>
      <c r="EYY26" s="13"/>
      <c r="EYZ26" s="13"/>
      <c r="EZA26" s="13"/>
      <c r="EZB26" s="13"/>
      <c r="EZC26" s="13"/>
      <c r="EZD26" s="13"/>
      <c r="EZE26" s="13"/>
      <c r="EZF26" s="13"/>
      <c r="EZG26" s="13"/>
      <c r="EZH26" s="13"/>
      <c r="EZI26" s="13"/>
      <c r="EZJ26" s="13"/>
      <c r="EZK26" s="13"/>
      <c r="EZL26" s="13"/>
      <c r="EZM26" s="13"/>
      <c r="EZN26" s="13"/>
      <c r="EZO26" s="13"/>
      <c r="EZP26" s="13"/>
      <c r="EZQ26" s="13"/>
      <c r="EZR26" s="13"/>
      <c r="EZS26" s="13"/>
      <c r="EZT26" s="13"/>
      <c r="EZU26" s="13"/>
      <c r="EZV26" s="13"/>
      <c r="EZW26" s="13"/>
      <c r="EZX26" s="13"/>
      <c r="EZY26" s="13"/>
      <c r="EZZ26" s="13"/>
      <c r="FAA26" s="13"/>
      <c r="FAB26" s="13"/>
      <c r="FAC26" s="13"/>
      <c r="FAD26" s="13"/>
      <c r="FAE26" s="13"/>
      <c r="FAF26" s="13"/>
      <c r="FAG26" s="13"/>
      <c r="FAH26" s="13"/>
      <c r="FAI26" s="13"/>
      <c r="FAJ26" s="13"/>
      <c r="FAK26" s="13"/>
      <c r="FAL26" s="13"/>
      <c r="FAM26" s="13"/>
      <c r="FAN26" s="13"/>
      <c r="FAO26" s="13"/>
      <c r="FAP26" s="13"/>
      <c r="FAQ26" s="13"/>
      <c r="FAR26" s="13"/>
      <c r="FAS26" s="13"/>
      <c r="FAT26" s="13"/>
      <c r="FAU26" s="13"/>
      <c r="FAV26" s="13"/>
      <c r="FAW26" s="13"/>
      <c r="FAX26" s="13"/>
      <c r="FAY26" s="13"/>
      <c r="FAZ26" s="13"/>
      <c r="FBA26" s="13"/>
      <c r="FBB26" s="13"/>
      <c r="FBC26" s="13"/>
      <c r="FBD26" s="13"/>
      <c r="FBE26" s="13"/>
      <c r="FBF26" s="13"/>
      <c r="FBG26" s="13"/>
      <c r="FBH26" s="13"/>
      <c r="FBI26" s="13"/>
      <c r="FBJ26" s="13"/>
      <c r="FBK26" s="13"/>
      <c r="FBL26" s="13"/>
      <c r="FBM26" s="13"/>
      <c r="FBN26" s="13"/>
      <c r="FBO26" s="13"/>
      <c r="FBP26" s="13"/>
      <c r="FBQ26" s="13"/>
      <c r="FBR26" s="13"/>
      <c r="FBS26" s="13"/>
      <c r="FBT26" s="13"/>
      <c r="FBU26" s="13"/>
      <c r="FBV26" s="13"/>
      <c r="FBW26" s="13"/>
      <c r="FBX26" s="13"/>
      <c r="FBY26" s="13"/>
      <c r="FBZ26" s="13"/>
      <c r="FCA26" s="13"/>
      <c r="FCB26" s="13"/>
      <c r="FCC26" s="13"/>
      <c r="FCD26" s="13"/>
      <c r="FCE26" s="13"/>
      <c r="FCF26" s="13"/>
      <c r="FCG26" s="13"/>
      <c r="FCH26" s="13"/>
      <c r="FCI26" s="13"/>
      <c r="FCJ26" s="13"/>
      <c r="FCK26" s="13"/>
      <c r="FCL26" s="13"/>
      <c r="FCM26" s="13"/>
      <c r="FCN26" s="13"/>
      <c r="FCO26" s="13"/>
      <c r="FCP26" s="13"/>
      <c r="FCQ26" s="13"/>
      <c r="FCR26" s="13"/>
      <c r="FCS26" s="13"/>
      <c r="FCT26" s="13"/>
      <c r="FCU26" s="13"/>
      <c r="FCV26" s="13"/>
      <c r="FCW26" s="13"/>
      <c r="FCX26" s="13"/>
      <c r="FCY26" s="13"/>
      <c r="FCZ26" s="13"/>
      <c r="FDA26" s="13"/>
      <c r="FDB26" s="13"/>
      <c r="FDC26" s="13"/>
      <c r="FDD26" s="13"/>
      <c r="FDE26" s="13"/>
      <c r="FDF26" s="13"/>
      <c r="FDG26" s="13"/>
      <c r="FDH26" s="13"/>
      <c r="FDI26" s="13"/>
      <c r="FDJ26" s="13"/>
      <c r="FDK26" s="13"/>
      <c r="FDL26" s="13"/>
      <c r="FDM26" s="13"/>
      <c r="FDN26" s="13"/>
      <c r="FDO26" s="13"/>
      <c r="FDP26" s="13"/>
      <c r="FDQ26" s="13"/>
      <c r="FDR26" s="13"/>
      <c r="FDS26" s="13"/>
      <c r="FDT26" s="13"/>
      <c r="FDU26" s="13"/>
      <c r="FDV26" s="13"/>
      <c r="FDW26" s="13"/>
      <c r="FDX26" s="13"/>
      <c r="FDY26" s="13"/>
      <c r="FDZ26" s="13"/>
      <c r="FEA26" s="13"/>
      <c r="FEB26" s="13"/>
      <c r="FEC26" s="13"/>
      <c r="FED26" s="13"/>
      <c r="FEE26" s="13"/>
      <c r="FEF26" s="13"/>
      <c r="FEG26" s="13"/>
      <c r="FEH26" s="13"/>
      <c r="FEI26" s="13"/>
      <c r="FEJ26" s="13"/>
      <c r="FEK26" s="13"/>
      <c r="FEL26" s="13"/>
      <c r="FEM26" s="13"/>
      <c r="FEN26" s="13"/>
      <c r="FEO26" s="13"/>
      <c r="FEP26" s="13"/>
      <c r="FEQ26" s="13"/>
      <c r="FER26" s="13"/>
      <c r="FES26" s="13"/>
      <c r="FET26" s="13"/>
      <c r="FEU26" s="13"/>
      <c r="FEV26" s="13"/>
      <c r="FEW26" s="13"/>
      <c r="FEX26" s="13"/>
      <c r="FEY26" s="13"/>
      <c r="FEZ26" s="13"/>
      <c r="FFA26" s="13"/>
      <c r="FFB26" s="13"/>
      <c r="FFC26" s="13"/>
      <c r="FFD26" s="13"/>
      <c r="FFE26" s="13"/>
      <c r="FFF26" s="13"/>
      <c r="FFG26" s="13"/>
      <c r="FFH26" s="13"/>
      <c r="FFI26" s="13"/>
      <c r="FFJ26" s="13"/>
      <c r="FFK26" s="13"/>
      <c r="FFL26" s="13"/>
      <c r="FFM26" s="13"/>
      <c r="FFN26" s="13"/>
      <c r="FFO26" s="13"/>
      <c r="FFP26" s="13"/>
      <c r="FFQ26" s="13"/>
      <c r="FFR26" s="13"/>
      <c r="FFS26" s="13"/>
      <c r="FFT26" s="13"/>
      <c r="FFU26" s="13"/>
      <c r="FFV26" s="13"/>
      <c r="FFW26" s="13"/>
      <c r="FFX26" s="13"/>
      <c r="FFY26" s="13"/>
      <c r="FFZ26" s="13"/>
      <c r="FGA26" s="13"/>
      <c r="FGB26" s="13"/>
      <c r="FGC26" s="13"/>
      <c r="FGD26" s="13"/>
      <c r="FGE26" s="13"/>
      <c r="FGF26" s="13"/>
      <c r="FGG26" s="13"/>
      <c r="FGH26" s="13"/>
      <c r="FGI26" s="13"/>
      <c r="FGJ26" s="13"/>
      <c r="FGK26" s="13"/>
      <c r="FGL26" s="13"/>
      <c r="FGM26" s="13"/>
      <c r="FGN26" s="13"/>
      <c r="FGO26" s="13"/>
      <c r="FGP26" s="13"/>
      <c r="FGQ26" s="13"/>
      <c r="FGR26" s="13"/>
      <c r="FGS26" s="13"/>
      <c r="FGT26" s="13"/>
      <c r="FGU26" s="13"/>
      <c r="FGV26" s="13"/>
      <c r="FGW26" s="13"/>
      <c r="FGX26" s="13"/>
      <c r="FGY26" s="13"/>
      <c r="FGZ26" s="13"/>
      <c r="FHA26" s="13"/>
      <c r="FHB26" s="13"/>
      <c r="FHC26" s="13"/>
      <c r="FHD26" s="13"/>
      <c r="FHE26" s="13"/>
      <c r="FHF26" s="13"/>
      <c r="FHG26" s="13"/>
      <c r="FHH26" s="13"/>
      <c r="FHI26" s="13"/>
      <c r="FHJ26" s="13"/>
      <c r="FHK26" s="13"/>
      <c r="FHL26" s="13"/>
      <c r="FHM26" s="13"/>
      <c r="FHN26" s="13"/>
      <c r="FHO26" s="13"/>
      <c r="FHP26" s="13"/>
      <c r="FHQ26" s="13"/>
      <c r="FHR26" s="13"/>
      <c r="FHS26" s="13"/>
      <c r="FHT26" s="13"/>
      <c r="FHU26" s="13"/>
      <c r="FHV26" s="13"/>
      <c r="FHW26" s="13"/>
      <c r="FHX26" s="13"/>
      <c r="FHY26" s="13"/>
      <c r="FHZ26" s="13"/>
      <c r="FIA26" s="13"/>
      <c r="FIB26" s="13"/>
      <c r="FIC26" s="13"/>
      <c r="FID26" s="13"/>
      <c r="FIE26" s="13"/>
      <c r="FIF26" s="13"/>
      <c r="FIG26" s="13"/>
      <c r="FIH26" s="13"/>
      <c r="FII26" s="13"/>
      <c r="FIJ26" s="13"/>
      <c r="FIK26" s="13"/>
      <c r="FIL26" s="13"/>
      <c r="FIM26" s="13"/>
      <c r="FIN26" s="13"/>
      <c r="FIO26" s="13"/>
      <c r="FIP26" s="13"/>
      <c r="FIQ26" s="13"/>
      <c r="FIR26" s="13"/>
      <c r="FIS26" s="13"/>
      <c r="FIT26" s="13"/>
      <c r="FIU26" s="13"/>
      <c r="FIV26" s="13"/>
      <c r="FIW26" s="13"/>
      <c r="FIX26" s="13"/>
      <c r="FIY26" s="13"/>
      <c r="FIZ26" s="13"/>
      <c r="FJA26" s="13"/>
      <c r="FJB26" s="13"/>
      <c r="FJC26" s="13"/>
      <c r="FJD26" s="13"/>
      <c r="FJE26" s="13"/>
      <c r="FJF26" s="13"/>
      <c r="FJG26" s="13"/>
      <c r="FJH26" s="13"/>
      <c r="FJI26" s="13"/>
      <c r="FJJ26" s="13"/>
      <c r="FJK26" s="13"/>
      <c r="FJL26" s="13"/>
      <c r="FJM26" s="13"/>
      <c r="FJN26" s="13"/>
      <c r="FJO26" s="13"/>
      <c r="FJP26" s="13"/>
      <c r="FJQ26" s="13"/>
      <c r="FJR26" s="13"/>
      <c r="FJS26" s="13"/>
      <c r="FJT26" s="13"/>
      <c r="FJU26" s="13"/>
      <c r="FJV26" s="13"/>
      <c r="FJW26" s="13"/>
      <c r="FJX26" s="13"/>
      <c r="FJY26" s="13"/>
      <c r="FJZ26" s="13"/>
      <c r="FKA26" s="13"/>
      <c r="FKB26" s="13"/>
      <c r="FKC26" s="13"/>
      <c r="FKD26" s="13"/>
      <c r="FKE26" s="13"/>
      <c r="FKF26" s="13"/>
      <c r="FKG26" s="13"/>
      <c r="FKH26" s="13"/>
      <c r="FKI26" s="13"/>
      <c r="FKJ26" s="13"/>
      <c r="FKK26" s="13"/>
      <c r="FKL26" s="13"/>
      <c r="FKM26" s="13"/>
      <c r="FKN26" s="13"/>
      <c r="FKO26" s="13"/>
      <c r="FKP26" s="13"/>
      <c r="FKQ26" s="13"/>
      <c r="FKR26" s="13"/>
      <c r="FKS26" s="13"/>
      <c r="FKT26" s="13"/>
      <c r="FKU26" s="13"/>
      <c r="FKV26" s="13"/>
      <c r="FKW26" s="13"/>
      <c r="FKX26" s="13"/>
      <c r="FKY26" s="13"/>
      <c r="FKZ26" s="13"/>
      <c r="FLA26" s="13"/>
      <c r="FLB26" s="13"/>
      <c r="FLC26" s="13"/>
      <c r="FLD26" s="13"/>
      <c r="FLE26" s="13"/>
      <c r="FLF26" s="13"/>
      <c r="FLG26" s="13"/>
      <c r="FLH26" s="13"/>
      <c r="FLI26" s="13"/>
      <c r="FLJ26" s="13"/>
      <c r="FLK26" s="13"/>
      <c r="FLL26" s="13"/>
      <c r="FLM26" s="13"/>
      <c r="FLN26" s="13"/>
      <c r="FLO26" s="13"/>
      <c r="FLP26" s="13"/>
      <c r="FLQ26" s="13"/>
      <c r="FLR26" s="13"/>
      <c r="FLS26" s="13"/>
      <c r="FLT26" s="13"/>
      <c r="FLU26" s="13"/>
      <c r="FLV26" s="13"/>
      <c r="FLW26" s="13"/>
      <c r="FLX26" s="13"/>
      <c r="FLY26" s="13"/>
      <c r="FLZ26" s="13"/>
      <c r="FMA26" s="13"/>
      <c r="FMB26" s="13"/>
      <c r="FMC26" s="13"/>
      <c r="FMD26" s="13"/>
      <c r="FME26" s="13"/>
      <c r="FMF26" s="13"/>
      <c r="FMG26" s="13"/>
      <c r="FMH26" s="13"/>
      <c r="FMI26" s="13"/>
      <c r="FMJ26" s="13"/>
      <c r="FMK26" s="13"/>
      <c r="FML26" s="13"/>
      <c r="FMM26" s="13"/>
      <c r="FMN26" s="13"/>
      <c r="FMO26" s="13"/>
      <c r="FMP26" s="13"/>
      <c r="FMQ26" s="13"/>
      <c r="FMR26" s="13"/>
      <c r="FMS26" s="13"/>
      <c r="FMT26" s="13"/>
      <c r="FMU26" s="13"/>
      <c r="FMV26" s="13"/>
      <c r="FMW26" s="13"/>
      <c r="FMX26" s="13"/>
      <c r="FMY26" s="13"/>
      <c r="FMZ26" s="13"/>
      <c r="FNA26" s="13"/>
      <c r="FNB26" s="13"/>
      <c r="FNC26" s="13"/>
      <c r="FND26" s="13"/>
      <c r="FNE26" s="13"/>
      <c r="FNF26" s="13"/>
      <c r="FNG26" s="13"/>
      <c r="FNH26" s="13"/>
      <c r="FNI26" s="13"/>
      <c r="FNJ26" s="13"/>
      <c r="FNK26" s="13"/>
      <c r="FNL26" s="13"/>
      <c r="FNM26" s="13"/>
      <c r="FNN26" s="13"/>
      <c r="FNO26" s="13"/>
      <c r="FNP26" s="13"/>
      <c r="FNQ26" s="13"/>
      <c r="FNR26" s="13"/>
      <c r="FNS26" s="13"/>
      <c r="FNT26" s="13"/>
      <c r="FNU26" s="13"/>
      <c r="FNV26" s="13"/>
      <c r="FNW26" s="13"/>
      <c r="FNX26" s="13"/>
      <c r="FNY26" s="13"/>
      <c r="FNZ26" s="13"/>
      <c r="FOA26" s="13"/>
      <c r="FOB26" s="13"/>
      <c r="FOC26" s="13"/>
      <c r="FOD26" s="13"/>
      <c r="FOE26" s="13"/>
      <c r="FOF26" s="13"/>
      <c r="FOG26" s="13"/>
      <c r="FOH26" s="13"/>
      <c r="FOI26" s="13"/>
      <c r="FOJ26" s="13"/>
      <c r="FOK26" s="13"/>
      <c r="FOL26" s="13"/>
      <c r="FOM26" s="13"/>
      <c r="FON26" s="13"/>
      <c r="FOO26" s="13"/>
      <c r="FOP26" s="13"/>
      <c r="FOQ26" s="13"/>
      <c r="FOR26" s="13"/>
      <c r="FOS26" s="13"/>
      <c r="FOT26" s="13"/>
      <c r="FOU26" s="13"/>
      <c r="FOV26" s="13"/>
      <c r="FOW26" s="13"/>
      <c r="FOX26" s="13"/>
      <c r="FOY26" s="13"/>
      <c r="FOZ26" s="13"/>
      <c r="FPA26" s="13"/>
      <c r="FPB26" s="13"/>
      <c r="FPC26" s="13"/>
      <c r="FPD26" s="13"/>
      <c r="FPE26" s="13"/>
      <c r="FPF26" s="13"/>
      <c r="FPG26" s="13"/>
      <c r="FPH26" s="13"/>
      <c r="FPI26" s="13"/>
      <c r="FPJ26" s="13"/>
      <c r="FPK26" s="13"/>
      <c r="FPL26" s="13"/>
      <c r="FPM26" s="13"/>
      <c r="FPN26" s="13"/>
      <c r="FPO26" s="13"/>
      <c r="FPP26" s="13"/>
      <c r="FPQ26" s="13"/>
      <c r="FPR26" s="13"/>
      <c r="FPS26" s="13"/>
      <c r="FPT26" s="13"/>
      <c r="FPU26" s="13"/>
      <c r="FPV26" s="13"/>
      <c r="FPW26" s="13"/>
      <c r="FPX26" s="13"/>
      <c r="FPY26" s="13"/>
      <c r="FPZ26" s="13"/>
      <c r="FQA26" s="13"/>
      <c r="FQB26" s="13"/>
      <c r="FQC26" s="13"/>
      <c r="FQD26" s="13"/>
      <c r="FQE26" s="13"/>
      <c r="FQF26" s="13"/>
      <c r="FQG26" s="13"/>
      <c r="FQH26" s="13"/>
      <c r="FQI26" s="13"/>
      <c r="FQJ26" s="13"/>
      <c r="FQK26" s="13"/>
      <c r="FQL26" s="13"/>
      <c r="FQM26" s="13"/>
      <c r="FQN26" s="13"/>
      <c r="FQO26" s="13"/>
      <c r="FQP26" s="13"/>
      <c r="FQQ26" s="13"/>
      <c r="FQR26" s="13"/>
      <c r="FQS26" s="13"/>
      <c r="FQT26" s="13"/>
      <c r="FQU26" s="13"/>
      <c r="FQV26" s="13"/>
      <c r="FQW26" s="13"/>
      <c r="FQX26" s="13"/>
      <c r="FQY26" s="13"/>
      <c r="FQZ26" s="13"/>
      <c r="FRA26" s="13"/>
      <c r="FRB26" s="13"/>
      <c r="FRC26" s="13"/>
      <c r="FRD26" s="13"/>
      <c r="FRE26" s="13"/>
      <c r="FRF26" s="13"/>
      <c r="FRG26" s="13"/>
      <c r="FRH26" s="13"/>
      <c r="FRI26" s="13"/>
      <c r="FRJ26" s="13"/>
      <c r="FRK26" s="13"/>
      <c r="FRL26" s="13"/>
      <c r="FRM26" s="13"/>
      <c r="FRN26" s="13"/>
      <c r="FRO26" s="13"/>
      <c r="FRP26" s="13"/>
      <c r="FRQ26" s="13"/>
      <c r="FRR26" s="13"/>
      <c r="FRS26" s="13"/>
      <c r="FRT26" s="13"/>
      <c r="FRU26" s="13"/>
      <c r="FRV26" s="13"/>
      <c r="FRW26" s="13"/>
      <c r="FRX26" s="13"/>
      <c r="FRY26" s="13"/>
      <c r="FRZ26" s="13"/>
      <c r="FSA26" s="13"/>
      <c r="FSB26" s="13"/>
      <c r="FSC26" s="13"/>
    </row>
    <row r="27" spans="1:4553" s="42" customFormat="1">
      <c r="A27" s="38" t="s">
        <v>5</v>
      </c>
      <c r="B27" s="39"/>
      <c r="C27" s="40"/>
      <c r="D27" s="40"/>
      <c r="E27" s="40"/>
      <c r="F27" s="40"/>
      <c r="G27" s="41" t="s">
        <v>49</v>
      </c>
      <c r="H27" s="371" t="str">
        <f>IFERROR(H25/C25-1,"N/A")</f>
        <v>N/A</v>
      </c>
      <c r="I27" s="371" t="str">
        <f>IFERROR(I25/D25-1,"N/A")</f>
        <v>N/A</v>
      </c>
      <c r="J27" s="371" t="str">
        <f t="shared" ref="J27" si="50">IFERROR(J25/E25-1,"N/A")</f>
        <v>N/A</v>
      </c>
      <c r="K27" s="371" t="str">
        <f t="shared" ref="K27" si="51">IFERROR(K25/F25-1,"N/A")</f>
        <v>N/A</v>
      </c>
      <c r="L27" s="41" t="str">
        <f>IFERROR(L25/G25-1,"N/A")</f>
        <v>N/A</v>
      </c>
      <c r="M27" s="371" t="str">
        <f>IFERROR(M25/H25-1,"N/A")</f>
        <v>N/A</v>
      </c>
      <c r="N27" s="371" t="str">
        <f>IFERROR(N25/I25-1,"N/A")</f>
        <v>N/A</v>
      </c>
      <c r="O27" s="371" t="str">
        <f t="shared" ref="O27" si="52">IFERROR(O25/J25-1,"N/A")</f>
        <v>N/A</v>
      </c>
      <c r="P27" s="371" t="str">
        <f t="shared" ref="P27" si="53">IFERROR(P25/K25-1,"N/A")</f>
        <v>N/A</v>
      </c>
      <c r="Q27" s="41" t="str">
        <f>IFERROR(Q25/L25-1,"N/A")</f>
        <v>N/A</v>
      </c>
      <c r="R27" s="371" t="str">
        <f>IFERROR(R25/M25-1,"N/A")</f>
        <v>N/A</v>
      </c>
      <c r="S27" s="371" t="str">
        <f>IFERROR(S25/N25-1,"N/A")</f>
        <v>N/A</v>
      </c>
      <c r="T27" s="371" t="str">
        <f t="shared" ref="T27" si="54">IFERROR(T25/O25-1,"N/A")</f>
        <v>N/A</v>
      </c>
      <c r="U27" s="371" t="str">
        <f t="shared" ref="U27" si="55">IFERROR(U25/P25-1,"N/A")</f>
        <v>N/A</v>
      </c>
      <c r="V27" s="41" t="str">
        <f>IFERROR(V25/Q25-1,"N/A")</f>
        <v>N/A</v>
      </c>
      <c r="W27" s="371" t="str">
        <f>IFERROR(W25/R25-1,"N/A")</f>
        <v>N/A</v>
      </c>
      <c r="X27" s="371" t="str">
        <f>IFERROR(X25/S25-1,"N/A")</f>
        <v>N/A</v>
      </c>
      <c r="Y27" s="371" t="str">
        <f t="shared" ref="Y27" si="56">IFERROR(Y25/T25-1,"N/A")</f>
        <v>N/A</v>
      </c>
      <c r="Z27" s="371" t="str">
        <f t="shared" ref="Z27" si="57">IFERROR(Z25/U25-1,"N/A")</f>
        <v>N/A</v>
      </c>
      <c r="AA27" s="41" t="str">
        <f>IFERROR(AA25/V25-1,"N/A")</f>
        <v>N/A</v>
      </c>
      <c r="AB27" s="371" t="str">
        <f>IFERROR(AB25/W25-1,"N/A")</f>
        <v>N/A</v>
      </c>
      <c r="AC27" s="371" t="str">
        <f>IFERROR(AC25/X25-1,"N/A")</f>
        <v>N/A</v>
      </c>
      <c r="AD27" s="371" t="str">
        <f t="shared" ref="AD27" si="58">IFERROR(AD25/Y25-1,"N/A")</f>
        <v>N/A</v>
      </c>
      <c r="AE27" s="371" t="str">
        <f t="shared" ref="AE27" si="59">IFERROR(AE25/Z25-1,"N/A")</f>
        <v>N/A</v>
      </c>
      <c r="AF27" s="41" t="str">
        <f>IFERROR(AF25/AA25-1,"N/A")</f>
        <v>N/A</v>
      </c>
      <c r="AG27" s="360" t="str">
        <f>IFERROR(AG25/AF25-1,"N/A")</f>
        <v>N/A</v>
      </c>
      <c r="AH27" s="360" t="str">
        <f t="shared" ref="AH27:AJ27" si="60">IFERROR(AH25/AG25-1,"N/A")</f>
        <v>N/A</v>
      </c>
      <c r="AI27" s="360" t="str">
        <f t="shared" si="60"/>
        <v>N/A</v>
      </c>
      <c r="AJ27" s="360" t="str">
        <f t="shared" si="60"/>
        <v>N/A</v>
      </c>
      <c r="AK27" s="13"/>
      <c r="AL27" s="13"/>
      <c r="AM27" s="13"/>
      <c r="AN27" s="13"/>
      <c r="AO27" s="13"/>
      <c r="AP27" s="13"/>
      <c r="AQ27" s="13"/>
      <c r="AR27" s="13"/>
      <c r="AS27" s="13"/>
      <c r="AT27" s="13"/>
      <c r="AU27" s="13"/>
      <c r="AV27" s="13"/>
      <c r="AW27" s="13"/>
      <c r="AX27" s="13"/>
      <c r="AY27" s="13"/>
      <c r="AZ27" s="13"/>
      <c r="BA27" s="13"/>
      <c r="BB27" s="13"/>
      <c r="BC27" s="13"/>
      <c r="BD27" s="13"/>
      <c r="BE27" s="13"/>
      <c r="BF27" s="13"/>
      <c r="BG27" s="13"/>
      <c r="BH27" s="13"/>
      <c r="BI27" s="13"/>
      <c r="BJ27" s="13"/>
      <c r="BK27" s="13"/>
      <c r="BL27" s="13"/>
      <c r="BM27" s="13"/>
      <c r="BN27" s="13"/>
      <c r="BO27" s="13"/>
      <c r="BP27" s="13"/>
      <c r="BQ27" s="13"/>
      <c r="BR27" s="13"/>
      <c r="BS27" s="13"/>
      <c r="BT27" s="13"/>
      <c r="BU27" s="13"/>
      <c r="BV27" s="13"/>
      <c r="BW27" s="13"/>
      <c r="BX27" s="13"/>
      <c r="BY27" s="13"/>
      <c r="BZ27" s="13"/>
      <c r="CA27" s="13"/>
      <c r="CB27" s="13"/>
      <c r="CC27" s="13"/>
      <c r="CD27" s="13"/>
      <c r="CE27" s="13"/>
      <c r="CF27" s="13"/>
      <c r="CG27" s="13"/>
      <c r="CH27" s="13"/>
      <c r="CI27" s="13"/>
      <c r="CJ27" s="13"/>
      <c r="CK27" s="13"/>
      <c r="CL27" s="13"/>
      <c r="CM27" s="13"/>
      <c r="CN27" s="13"/>
      <c r="CO27" s="13"/>
      <c r="CP27" s="13"/>
      <c r="CQ27" s="13"/>
      <c r="CR27" s="13"/>
      <c r="CS27" s="13"/>
      <c r="CT27" s="13"/>
      <c r="CU27" s="13"/>
      <c r="CV27" s="13"/>
      <c r="CW27" s="13"/>
      <c r="CX27" s="13"/>
      <c r="CY27" s="13"/>
      <c r="CZ27" s="13"/>
      <c r="DA27" s="13"/>
      <c r="DB27" s="13"/>
      <c r="DC27" s="13"/>
      <c r="DD27" s="13"/>
      <c r="DE27" s="13"/>
      <c r="DF27" s="13"/>
      <c r="DG27" s="13"/>
      <c r="DH27" s="13"/>
      <c r="DI27" s="13"/>
      <c r="DJ27" s="13"/>
      <c r="DK27" s="13"/>
      <c r="DL27" s="13"/>
      <c r="DM27" s="13"/>
      <c r="DN27" s="13"/>
      <c r="DO27" s="13"/>
      <c r="DP27" s="13"/>
      <c r="DQ27" s="13"/>
      <c r="DR27" s="13"/>
      <c r="DS27" s="13"/>
      <c r="DT27" s="13"/>
      <c r="DU27" s="13"/>
      <c r="DV27" s="13"/>
      <c r="DW27" s="13"/>
      <c r="DX27" s="13"/>
      <c r="DY27" s="13"/>
      <c r="DZ27" s="13"/>
      <c r="EA27" s="13"/>
      <c r="EB27" s="13"/>
      <c r="EC27" s="13"/>
      <c r="ED27" s="13"/>
      <c r="EE27" s="13"/>
      <c r="EF27" s="13"/>
      <c r="EG27" s="13"/>
      <c r="EH27" s="13"/>
      <c r="EI27" s="13"/>
      <c r="EJ27" s="13"/>
      <c r="EK27" s="13"/>
      <c r="EL27" s="13"/>
      <c r="EM27" s="13"/>
      <c r="EN27" s="13"/>
      <c r="EO27" s="13"/>
      <c r="EP27" s="13"/>
      <c r="EQ27" s="13"/>
      <c r="ER27" s="13"/>
      <c r="ES27" s="13"/>
      <c r="ET27" s="13"/>
      <c r="EU27" s="13"/>
      <c r="EV27" s="13"/>
      <c r="EW27" s="13"/>
      <c r="EX27" s="13"/>
      <c r="EY27" s="13"/>
      <c r="EZ27" s="13"/>
      <c r="FA27" s="13"/>
      <c r="FB27" s="13"/>
      <c r="FC27" s="13"/>
      <c r="FD27" s="13"/>
      <c r="FE27" s="13"/>
      <c r="FF27" s="13"/>
      <c r="FG27" s="13"/>
      <c r="FH27" s="13"/>
      <c r="FI27" s="13"/>
      <c r="FJ27" s="13"/>
      <c r="FK27" s="13"/>
      <c r="FL27" s="13"/>
      <c r="FM27" s="13"/>
      <c r="FN27" s="13"/>
      <c r="FO27" s="13"/>
      <c r="FP27" s="13"/>
      <c r="FQ27" s="13"/>
      <c r="FR27" s="13"/>
      <c r="FS27" s="13"/>
      <c r="FT27" s="13"/>
      <c r="FU27" s="13"/>
      <c r="FV27" s="13"/>
      <c r="FW27" s="13"/>
      <c r="FX27" s="13"/>
      <c r="FY27" s="13"/>
      <c r="FZ27" s="13"/>
      <c r="GA27" s="13"/>
      <c r="GB27" s="13"/>
      <c r="GC27" s="13"/>
      <c r="GD27" s="13"/>
      <c r="GE27" s="13"/>
      <c r="GF27" s="13"/>
      <c r="GG27" s="13"/>
      <c r="GH27" s="13"/>
      <c r="GI27" s="13"/>
      <c r="GJ27" s="13"/>
      <c r="GK27" s="13"/>
      <c r="GL27" s="13"/>
      <c r="GM27" s="13"/>
      <c r="GN27" s="13"/>
      <c r="GO27" s="13"/>
      <c r="GP27" s="13"/>
      <c r="GQ27" s="13"/>
      <c r="GR27" s="13"/>
      <c r="GS27" s="13"/>
      <c r="GT27" s="13"/>
      <c r="GU27" s="13"/>
      <c r="GV27" s="13"/>
      <c r="GW27" s="13"/>
      <c r="GX27" s="13"/>
      <c r="GY27" s="13"/>
      <c r="GZ27" s="13"/>
      <c r="HA27" s="13"/>
      <c r="HB27" s="13"/>
      <c r="HC27" s="13"/>
      <c r="HD27" s="13"/>
      <c r="HE27" s="13"/>
      <c r="HF27" s="13"/>
      <c r="HG27" s="13"/>
      <c r="HH27" s="13"/>
      <c r="HI27" s="13"/>
      <c r="HJ27" s="13"/>
      <c r="HK27" s="13"/>
      <c r="HL27" s="13"/>
      <c r="HM27" s="13"/>
      <c r="HN27" s="13"/>
      <c r="HO27" s="13"/>
      <c r="HP27" s="13"/>
      <c r="HQ27" s="13"/>
      <c r="HR27" s="13"/>
      <c r="HS27" s="13"/>
      <c r="HT27" s="13"/>
      <c r="HU27" s="13"/>
      <c r="HV27" s="13"/>
      <c r="HW27" s="13"/>
      <c r="HX27" s="13"/>
      <c r="HY27" s="13"/>
      <c r="HZ27" s="13"/>
      <c r="IA27" s="13"/>
      <c r="IB27" s="13"/>
      <c r="IC27" s="13"/>
      <c r="ID27" s="13"/>
      <c r="IE27" s="13"/>
      <c r="IF27" s="13"/>
      <c r="IG27" s="13"/>
      <c r="IH27" s="13"/>
      <c r="II27" s="13"/>
      <c r="IJ27" s="13"/>
      <c r="IK27" s="13"/>
      <c r="IL27" s="13"/>
      <c r="IM27" s="13"/>
      <c r="IN27" s="13"/>
      <c r="IO27" s="13"/>
      <c r="IP27" s="13"/>
      <c r="IQ27" s="13"/>
      <c r="IR27" s="13"/>
      <c r="IS27" s="13"/>
      <c r="IT27" s="13"/>
      <c r="IU27" s="13"/>
      <c r="IV27" s="13"/>
      <c r="IW27" s="13"/>
      <c r="IX27" s="13"/>
      <c r="IY27" s="13"/>
      <c r="IZ27" s="13"/>
      <c r="JA27" s="13"/>
      <c r="JB27" s="13"/>
      <c r="JC27" s="13"/>
      <c r="JD27" s="13"/>
      <c r="JE27" s="13"/>
      <c r="JF27" s="13"/>
      <c r="JG27" s="13"/>
      <c r="JH27" s="13"/>
      <c r="JI27" s="13"/>
      <c r="JJ27" s="13"/>
      <c r="JK27" s="13"/>
      <c r="JL27" s="13"/>
      <c r="JM27" s="13"/>
      <c r="JN27" s="13"/>
      <c r="JO27" s="13"/>
      <c r="JP27" s="13"/>
      <c r="JQ27" s="13"/>
      <c r="JR27" s="13"/>
      <c r="JS27" s="13"/>
      <c r="JT27" s="13"/>
      <c r="JU27" s="13"/>
      <c r="JV27" s="13"/>
      <c r="JW27" s="13"/>
      <c r="JX27" s="13"/>
      <c r="JY27" s="13"/>
      <c r="JZ27" s="13"/>
      <c r="KA27" s="13"/>
      <c r="KB27" s="13"/>
      <c r="KC27" s="13"/>
      <c r="KD27" s="13"/>
      <c r="KE27" s="13"/>
      <c r="KF27" s="13"/>
      <c r="KG27" s="13"/>
      <c r="KH27" s="13"/>
      <c r="KI27" s="13"/>
      <c r="KJ27" s="13"/>
      <c r="KK27" s="13"/>
      <c r="KL27" s="13"/>
      <c r="KM27" s="13"/>
      <c r="KN27" s="13"/>
      <c r="KO27" s="13"/>
      <c r="KP27" s="13"/>
      <c r="KQ27" s="13"/>
      <c r="KR27" s="13"/>
      <c r="KS27" s="13"/>
      <c r="KT27" s="13"/>
      <c r="KU27" s="13"/>
      <c r="KV27" s="13"/>
      <c r="KW27" s="13"/>
      <c r="KX27" s="13"/>
      <c r="KY27" s="13"/>
      <c r="KZ27" s="13"/>
      <c r="LA27" s="13"/>
      <c r="LB27" s="13"/>
      <c r="LC27" s="13"/>
      <c r="LD27" s="13"/>
      <c r="LE27" s="13"/>
      <c r="LF27" s="13"/>
      <c r="LG27" s="13"/>
      <c r="LH27" s="13"/>
      <c r="LI27" s="13"/>
      <c r="LJ27" s="13"/>
      <c r="LK27" s="13"/>
      <c r="LL27" s="13"/>
      <c r="LM27" s="13"/>
      <c r="LN27" s="13"/>
      <c r="LO27" s="13"/>
      <c r="LP27" s="13"/>
      <c r="LQ27" s="13"/>
      <c r="LR27" s="13"/>
      <c r="LS27" s="13"/>
      <c r="LT27" s="13"/>
      <c r="LU27" s="13"/>
      <c r="LV27" s="13"/>
      <c r="LW27" s="13"/>
      <c r="LX27" s="13"/>
      <c r="LY27" s="13"/>
      <c r="LZ27" s="13"/>
      <c r="MA27" s="13"/>
      <c r="MB27" s="13"/>
      <c r="MC27" s="13"/>
      <c r="MD27" s="13"/>
      <c r="ME27" s="13"/>
      <c r="MF27" s="13"/>
      <c r="MG27" s="13"/>
      <c r="MH27" s="13"/>
      <c r="MI27" s="13"/>
      <c r="MJ27" s="13"/>
      <c r="MK27" s="13"/>
      <c r="ML27" s="13"/>
      <c r="MM27" s="13"/>
      <c r="MN27" s="13"/>
      <c r="MO27" s="13"/>
      <c r="MP27" s="13"/>
      <c r="MQ27" s="13"/>
      <c r="MR27" s="13"/>
      <c r="MS27" s="13"/>
      <c r="MT27" s="13"/>
      <c r="MU27" s="13"/>
      <c r="MV27" s="13"/>
      <c r="MW27" s="13"/>
      <c r="MX27" s="13"/>
      <c r="MY27" s="13"/>
      <c r="MZ27" s="13"/>
      <c r="NA27" s="13"/>
      <c r="NB27" s="13"/>
      <c r="NC27" s="13"/>
      <c r="ND27" s="13"/>
      <c r="NE27" s="13"/>
      <c r="NF27" s="13"/>
      <c r="NG27" s="13"/>
      <c r="NH27" s="13"/>
      <c r="NI27" s="13"/>
      <c r="NJ27" s="13"/>
      <c r="NK27" s="13"/>
      <c r="NL27" s="13"/>
      <c r="NM27" s="13"/>
      <c r="NN27" s="13"/>
      <c r="NO27" s="13"/>
      <c r="NP27" s="13"/>
      <c r="NQ27" s="13"/>
      <c r="NR27" s="13"/>
      <c r="NS27" s="13"/>
      <c r="NT27" s="13"/>
      <c r="NU27" s="13"/>
      <c r="NV27" s="13"/>
      <c r="NW27" s="13"/>
      <c r="NX27" s="13"/>
      <c r="NY27" s="13"/>
      <c r="NZ27" s="13"/>
      <c r="OA27" s="13"/>
      <c r="OB27" s="13"/>
      <c r="OC27" s="13"/>
      <c r="OD27" s="13"/>
      <c r="OE27" s="13"/>
      <c r="OF27" s="13"/>
      <c r="OG27" s="13"/>
      <c r="OH27" s="13"/>
      <c r="OI27" s="13"/>
      <c r="OJ27" s="13"/>
      <c r="OK27" s="13"/>
      <c r="OL27" s="13"/>
      <c r="OM27" s="13"/>
      <c r="ON27" s="13"/>
      <c r="OO27" s="13"/>
      <c r="OP27" s="13"/>
      <c r="OQ27" s="13"/>
      <c r="OR27" s="13"/>
      <c r="OS27" s="13"/>
      <c r="OT27" s="13"/>
      <c r="OU27" s="13"/>
      <c r="OV27" s="13"/>
      <c r="OW27" s="13"/>
      <c r="OX27" s="13"/>
      <c r="OY27" s="13"/>
      <c r="OZ27" s="13"/>
      <c r="PA27" s="13"/>
      <c r="PB27" s="13"/>
      <c r="PC27" s="13"/>
      <c r="PD27" s="13"/>
      <c r="PE27" s="13"/>
      <c r="PF27" s="13"/>
      <c r="PG27" s="13"/>
      <c r="PH27" s="13"/>
      <c r="PI27" s="13"/>
      <c r="PJ27" s="13"/>
      <c r="PK27" s="13"/>
      <c r="PL27" s="13"/>
      <c r="PM27" s="13"/>
      <c r="PN27" s="13"/>
      <c r="PO27" s="13"/>
      <c r="PP27" s="13"/>
      <c r="PQ27" s="13"/>
      <c r="PR27" s="13"/>
      <c r="PS27" s="13"/>
      <c r="PT27" s="13"/>
      <c r="PU27" s="13"/>
      <c r="PV27" s="13"/>
      <c r="PW27" s="13"/>
      <c r="PX27" s="13"/>
      <c r="PY27" s="13"/>
      <c r="PZ27" s="13"/>
      <c r="QA27" s="13"/>
      <c r="QB27" s="13"/>
      <c r="QC27" s="13"/>
      <c r="QD27" s="13"/>
      <c r="QE27" s="13"/>
      <c r="QF27" s="13"/>
      <c r="QG27" s="13"/>
      <c r="QH27" s="13"/>
      <c r="QI27" s="13"/>
      <c r="QJ27" s="13"/>
      <c r="QK27" s="13"/>
      <c r="QL27" s="13"/>
      <c r="QM27" s="13"/>
      <c r="QN27" s="13"/>
      <c r="QO27" s="13"/>
      <c r="QP27" s="13"/>
      <c r="QQ27" s="13"/>
      <c r="QR27" s="13"/>
      <c r="QS27" s="13"/>
      <c r="QT27" s="13"/>
      <c r="QU27" s="13"/>
      <c r="QV27" s="13"/>
      <c r="QW27" s="13"/>
      <c r="QX27" s="13"/>
      <c r="QY27" s="13"/>
      <c r="QZ27" s="13"/>
      <c r="RA27" s="13"/>
      <c r="RB27" s="13"/>
      <c r="RC27" s="13"/>
      <c r="RD27" s="13"/>
      <c r="RE27" s="13"/>
      <c r="RF27" s="13"/>
      <c r="RG27" s="13"/>
      <c r="RH27" s="13"/>
      <c r="RI27" s="13"/>
      <c r="RJ27" s="13"/>
      <c r="RK27" s="13"/>
      <c r="RL27" s="13"/>
      <c r="RM27" s="13"/>
      <c r="RN27" s="13"/>
      <c r="RO27" s="13"/>
      <c r="RP27" s="13"/>
      <c r="RQ27" s="13"/>
      <c r="RR27" s="13"/>
      <c r="RS27" s="13"/>
      <c r="RT27" s="13"/>
      <c r="RU27" s="13"/>
      <c r="RV27" s="13"/>
      <c r="RW27" s="13"/>
      <c r="RX27" s="13"/>
      <c r="RY27" s="13"/>
      <c r="RZ27" s="13"/>
      <c r="SA27" s="13"/>
      <c r="SB27" s="13"/>
      <c r="SC27" s="13"/>
      <c r="SD27" s="13"/>
      <c r="SE27" s="13"/>
      <c r="SF27" s="13"/>
      <c r="SG27" s="13"/>
      <c r="SH27" s="13"/>
      <c r="SI27" s="13"/>
      <c r="SJ27" s="13"/>
      <c r="SK27" s="13"/>
      <c r="SL27" s="13"/>
      <c r="SM27" s="13"/>
      <c r="SN27" s="13"/>
      <c r="SO27" s="13"/>
      <c r="SP27" s="13"/>
      <c r="SQ27" s="13"/>
      <c r="SR27" s="13"/>
      <c r="SS27" s="13"/>
      <c r="ST27" s="13"/>
      <c r="SU27" s="13"/>
      <c r="SV27" s="13"/>
      <c r="SW27" s="13"/>
      <c r="SX27" s="13"/>
      <c r="SY27" s="13"/>
      <c r="SZ27" s="13"/>
      <c r="TA27" s="13"/>
      <c r="TB27" s="13"/>
      <c r="TC27" s="13"/>
      <c r="TD27" s="13"/>
      <c r="TE27" s="13"/>
      <c r="TF27" s="13"/>
      <c r="TG27" s="13"/>
      <c r="TH27" s="13"/>
      <c r="TI27" s="13"/>
      <c r="TJ27" s="13"/>
      <c r="TK27" s="13"/>
      <c r="TL27" s="13"/>
      <c r="TM27" s="13"/>
      <c r="TN27" s="13"/>
      <c r="TO27" s="13"/>
      <c r="TP27" s="13"/>
      <c r="TQ27" s="13"/>
      <c r="TR27" s="13"/>
      <c r="TS27" s="13"/>
      <c r="TT27" s="13"/>
      <c r="TU27" s="13"/>
      <c r="TV27" s="13"/>
      <c r="TW27" s="13"/>
      <c r="TX27" s="13"/>
      <c r="TY27" s="13"/>
      <c r="TZ27" s="13"/>
      <c r="UA27" s="13"/>
      <c r="UB27" s="13"/>
      <c r="UC27" s="13"/>
      <c r="UD27" s="13"/>
      <c r="UE27" s="13"/>
      <c r="UF27" s="13"/>
      <c r="UG27" s="13"/>
      <c r="UH27" s="13"/>
      <c r="UI27" s="13"/>
      <c r="UJ27" s="13"/>
      <c r="UK27" s="13"/>
      <c r="UL27" s="13"/>
      <c r="UM27" s="13"/>
      <c r="UN27" s="13"/>
      <c r="UO27" s="13"/>
      <c r="UP27" s="13"/>
      <c r="UQ27" s="13"/>
      <c r="UR27" s="13"/>
      <c r="US27" s="13"/>
      <c r="UT27" s="13"/>
      <c r="UU27" s="13"/>
      <c r="UV27" s="13"/>
      <c r="UW27" s="13"/>
      <c r="UX27" s="13"/>
      <c r="UY27" s="13"/>
      <c r="UZ27" s="13"/>
      <c r="VA27" s="13"/>
      <c r="VB27" s="13"/>
      <c r="VC27" s="13"/>
      <c r="VD27" s="13"/>
      <c r="VE27" s="13"/>
      <c r="VF27" s="13"/>
      <c r="VG27" s="13"/>
      <c r="VH27" s="13"/>
      <c r="VI27" s="13"/>
      <c r="VJ27" s="13"/>
      <c r="VK27" s="13"/>
      <c r="VL27" s="13"/>
      <c r="VM27" s="13"/>
      <c r="VN27" s="13"/>
      <c r="VO27" s="13"/>
      <c r="VP27" s="13"/>
      <c r="VQ27" s="13"/>
      <c r="VR27" s="13"/>
      <c r="VS27" s="13"/>
      <c r="VT27" s="13"/>
      <c r="VU27" s="13"/>
      <c r="VV27" s="13"/>
      <c r="VW27" s="13"/>
      <c r="VX27" s="13"/>
      <c r="VY27" s="13"/>
      <c r="VZ27" s="13"/>
      <c r="WA27" s="13"/>
      <c r="WB27" s="13"/>
      <c r="WC27" s="13"/>
      <c r="WD27" s="13"/>
      <c r="WE27" s="13"/>
      <c r="WF27" s="13"/>
      <c r="WG27" s="13"/>
      <c r="WH27" s="13"/>
      <c r="WI27" s="13"/>
      <c r="WJ27" s="13"/>
      <c r="WK27" s="13"/>
      <c r="WL27" s="13"/>
      <c r="WM27" s="13"/>
      <c r="WN27" s="13"/>
      <c r="WO27" s="13"/>
      <c r="WP27" s="13"/>
      <c r="WQ27" s="13"/>
      <c r="WR27" s="13"/>
      <c r="WS27" s="13"/>
      <c r="WT27" s="13"/>
      <c r="WU27" s="13"/>
      <c r="WV27" s="13"/>
      <c r="WW27" s="13"/>
      <c r="WX27" s="13"/>
      <c r="WY27" s="13"/>
      <c r="WZ27" s="13"/>
      <c r="XA27" s="13"/>
      <c r="XB27" s="13"/>
      <c r="XC27" s="13"/>
      <c r="XD27" s="13"/>
      <c r="XE27" s="13"/>
      <c r="XF27" s="13"/>
      <c r="XG27" s="13"/>
      <c r="XH27" s="13"/>
      <c r="XI27" s="13"/>
      <c r="XJ27" s="13"/>
      <c r="XK27" s="13"/>
      <c r="XL27" s="13"/>
      <c r="XM27" s="13"/>
      <c r="XN27" s="13"/>
      <c r="XO27" s="13"/>
      <c r="XP27" s="13"/>
      <c r="XQ27" s="13"/>
      <c r="XR27" s="13"/>
      <c r="XS27" s="13"/>
      <c r="XT27" s="13"/>
      <c r="XU27" s="13"/>
      <c r="XV27" s="13"/>
      <c r="XW27" s="13"/>
      <c r="XX27" s="13"/>
      <c r="XY27" s="13"/>
      <c r="XZ27" s="13"/>
      <c r="YA27" s="13"/>
      <c r="YB27" s="13"/>
      <c r="YC27" s="13"/>
      <c r="YD27" s="13"/>
      <c r="YE27" s="13"/>
      <c r="YF27" s="13"/>
      <c r="YG27" s="13"/>
      <c r="YH27" s="13"/>
      <c r="YI27" s="13"/>
      <c r="YJ27" s="13"/>
      <c r="YK27" s="13"/>
      <c r="YL27" s="13"/>
      <c r="YM27" s="13"/>
      <c r="YN27" s="13"/>
      <c r="YO27" s="13"/>
      <c r="YP27" s="13"/>
      <c r="YQ27" s="13"/>
      <c r="YR27" s="13"/>
      <c r="YS27" s="13"/>
      <c r="YT27" s="13"/>
      <c r="YU27" s="13"/>
      <c r="YV27" s="13"/>
      <c r="YW27" s="13"/>
      <c r="YX27" s="13"/>
      <c r="YY27" s="13"/>
      <c r="YZ27" s="13"/>
      <c r="ZA27" s="13"/>
      <c r="ZB27" s="13"/>
      <c r="ZC27" s="13"/>
      <c r="ZD27" s="13"/>
      <c r="ZE27" s="13"/>
      <c r="ZF27" s="13"/>
      <c r="ZG27" s="13"/>
      <c r="ZH27" s="13"/>
      <c r="ZI27" s="13"/>
      <c r="ZJ27" s="13"/>
      <c r="ZK27" s="13"/>
      <c r="ZL27" s="13"/>
      <c r="ZM27" s="13"/>
      <c r="ZN27" s="13"/>
      <c r="ZO27" s="13"/>
      <c r="ZP27" s="13"/>
      <c r="ZQ27" s="13"/>
      <c r="ZR27" s="13"/>
      <c r="ZS27" s="13"/>
      <c r="ZT27" s="13"/>
      <c r="ZU27" s="13"/>
      <c r="ZV27" s="13"/>
      <c r="ZW27" s="13"/>
      <c r="ZX27" s="13"/>
      <c r="ZY27" s="13"/>
      <c r="ZZ27" s="13"/>
      <c r="AAA27" s="13"/>
      <c r="AAB27" s="13"/>
      <c r="AAC27" s="13"/>
      <c r="AAD27" s="13"/>
      <c r="AAE27" s="13"/>
      <c r="AAF27" s="13"/>
      <c r="AAG27" s="13"/>
      <c r="AAH27" s="13"/>
      <c r="AAI27" s="13"/>
      <c r="AAJ27" s="13"/>
      <c r="AAK27" s="13"/>
      <c r="AAL27" s="13"/>
      <c r="AAM27" s="13"/>
      <c r="AAN27" s="13"/>
      <c r="AAO27" s="13"/>
      <c r="AAP27" s="13"/>
      <c r="AAQ27" s="13"/>
      <c r="AAR27" s="13"/>
      <c r="AAS27" s="13"/>
      <c r="AAT27" s="13"/>
      <c r="AAU27" s="13"/>
      <c r="AAV27" s="13"/>
      <c r="AAW27" s="13"/>
      <c r="AAX27" s="13"/>
      <c r="AAY27" s="13"/>
      <c r="AAZ27" s="13"/>
      <c r="ABA27" s="13"/>
      <c r="ABB27" s="13"/>
      <c r="ABC27" s="13"/>
      <c r="ABD27" s="13"/>
      <c r="ABE27" s="13"/>
      <c r="ABF27" s="13"/>
      <c r="ABG27" s="13"/>
      <c r="ABH27" s="13"/>
      <c r="ABI27" s="13"/>
      <c r="ABJ27" s="13"/>
      <c r="ABK27" s="13"/>
      <c r="ABL27" s="13"/>
      <c r="ABM27" s="13"/>
      <c r="ABN27" s="13"/>
      <c r="ABO27" s="13"/>
      <c r="ABP27" s="13"/>
      <c r="ABQ27" s="13"/>
      <c r="ABR27" s="13"/>
      <c r="ABS27" s="13"/>
      <c r="ABT27" s="13"/>
      <c r="ABU27" s="13"/>
      <c r="ABV27" s="13"/>
      <c r="ABW27" s="13"/>
      <c r="ABX27" s="13"/>
      <c r="ABY27" s="13"/>
      <c r="ABZ27" s="13"/>
      <c r="ACA27" s="13"/>
      <c r="ACB27" s="13"/>
      <c r="ACC27" s="13"/>
      <c r="ACD27" s="13"/>
      <c r="ACE27" s="13"/>
      <c r="ACF27" s="13"/>
      <c r="ACG27" s="13"/>
      <c r="ACH27" s="13"/>
      <c r="ACI27" s="13"/>
      <c r="ACJ27" s="13"/>
      <c r="ACK27" s="13"/>
      <c r="ACL27" s="13"/>
      <c r="ACM27" s="13"/>
      <c r="ACN27" s="13"/>
      <c r="ACO27" s="13"/>
      <c r="ACP27" s="13"/>
      <c r="ACQ27" s="13"/>
      <c r="ACR27" s="13"/>
      <c r="ACS27" s="13"/>
      <c r="ACT27" s="13"/>
      <c r="ACU27" s="13"/>
      <c r="ACV27" s="13"/>
      <c r="ACW27" s="13"/>
      <c r="ACX27" s="13"/>
      <c r="ACY27" s="13"/>
      <c r="ACZ27" s="13"/>
      <c r="ADA27" s="13"/>
      <c r="ADB27" s="13"/>
      <c r="ADC27" s="13"/>
      <c r="ADD27" s="13"/>
      <c r="ADE27" s="13"/>
      <c r="ADF27" s="13"/>
      <c r="ADG27" s="13"/>
      <c r="ADH27" s="13"/>
      <c r="ADI27" s="13"/>
      <c r="ADJ27" s="13"/>
      <c r="ADK27" s="13"/>
      <c r="ADL27" s="13"/>
      <c r="ADM27" s="13"/>
      <c r="ADN27" s="13"/>
      <c r="ADO27" s="13"/>
      <c r="ADP27" s="13"/>
      <c r="ADQ27" s="13"/>
      <c r="ADR27" s="13"/>
      <c r="ADS27" s="13"/>
      <c r="ADT27" s="13"/>
      <c r="ADU27" s="13"/>
      <c r="ADV27" s="13"/>
      <c r="ADW27" s="13"/>
      <c r="ADX27" s="13"/>
      <c r="ADY27" s="13"/>
      <c r="ADZ27" s="13"/>
      <c r="AEA27" s="13"/>
      <c r="AEB27" s="13"/>
      <c r="AEC27" s="13"/>
      <c r="AED27" s="13"/>
      <c r="AEE27" s="13"/>
      <c r="AEF27" s="13"/>
      <c r="AEG27" s="13"/>
      <c r="AEH27" s="13"/>
      <c r="AEI27" s="13"/>
      <c r="AEJ27" s="13"/>
      <c r="AEK27" s="13"/>
      <c r="AEL27" s="13"/>
      <c r="AEM27" s="13"/>
      <c r="AEN27" s="13"/>
      <c r="AEO27" s="13"/>
      <c r="AEP27" s="13"/>
      <c r="AEQ27" s="13"/>
      <c r="AER27" s="13"/>
      <c r="AES27" s="13"/>
      <c r="AET27" s="13"/>
      <c r="AEU27" s="13"/>
      <c r="AEV27" s="13"/>
      <c r="AEW27" s="13"/>
      <c r="AEX27" s="13"/>
      <c r="AEY27" s="13"/>
      <c r="AEZ27" s="13"/>
      <c r="AFA27" s="13"/>
      <c r="AFB27" s="13"/>
      <c r="AFC27" s="13"/>
      <c r="AFD27" s="13"/>
      <c r="AFE27" s="13"/>
      <c r="AFF27" s="13"/>
      <c r="AFG27" s="13"/>
      <c r="AFH27" s="13"/>
      <c r="AFI27" s="13"/>
      <c r="AFJ27" s="13"/>
      <c r="AFK27" s="13"/>
      <c r="AFL27" s="13"/>
      <c r="AFM27" s="13"/>
      <c r="AFN27" s="13"/>
      <c r="AFO27" s="13"/>
      <c r="AFP27" s="13"/>
      <c r="AFQ27" s="13"/>
      <c r="AFR27" s="13"/>
      <c r="AFS27" s="13"/>
      <c r="AFT27" s="13"/>
      <c r="AFU27" s="13"/>
      <c r="AFV27" s="13"/>
      <c r="AFW27" s="13"/>
      <c r="AFX27" s="13"/>
      <c r="AFY27" s="13"/>
      <c r="AFZ27" s="13"/>
      <c r="AGA27" s="13"/>
      <c r="AGB27" s="13"/>
      <c r="AGC27" s="13"/>
      <c r="AGD27" s="13"/>
      <c r="AGE27" s="13"/>
      <c r="AGF27" s="13"/>
      <c r="AGG27" s="13"/>
      <c r="AGH27" s="13"/>
      <c r="AGI27" s="13"/>
      <c r="AGJ27" s="13"/>
      <c r="AGK27" s="13"/>
      <c r="AGL27" s="13"/>
      <c r="AGM27" s="13"/>
      <c r="AGN27" s="13"/>
      <c r="AGO27" s="13"/>
      <c r="AGP27" s="13"/>
      <c r="AGQ27" s="13"/>
      <c r="AGR27" s="13"/>
      <c r="AGS27" s="13"/>
      <c r="AGT27" s="13"/>
      <c r="AGU27" s="13"/>
      <c r="AGV27" s="13"/>
      <c r="AGW27" s="13"/>
      <c r="AGX27" s="13"/>
      <c r="AGY27" s="13"/>
      <c r="AGZ27" s="13"/>
      <c r="AHA27" s="13"/>
      <c r="AHB27" s="13"/>
      <c r="AHC27" s="13"/>
      <c r="AHD27" s="13"/>
      <c r="AHE27" s="13"/>
      <c r="AHF27" s="13"/>
      <c r="AHG27" s="13"/>
      <c r="AHH27" s="13"/>
      <c r="AHI27" s="13"/>
      <c r="AHJ27" s="13"/>
      <c r="AHK27" s="13"/>
      <c r="AHL27" s="13"/>
      <c r="AHM27" s="13"/>
      <c r="AHN27" s="13"/>
      <c r="AHO27" s="13"/>
      <c r="AHP27" s="13"/>
      <c r="AHQ27" s="13"/>
      <c r="AHR27" s="13"/>
      <c r="AHS27" s="13"/>
      <c r="AHT27" s="13"/>
      <c r="AHU27" s="13"/>
      <c r="AHV27" s="13"/>
      <c r="AHW27" s="13"/>
      <c r="AHX27" s="13"/>
      <c r="AHY27" s="13"/>
      <c r="AHZ27" s="13"/>
      <c r="AIA27" s="13"/>
      <c r="AIB27" s="13"/>
      <c r="AIC27" s="13"/>
      <c r="AID27" s="13"/>
      <c r="AIE27" s="13"/>
      <c r="AIF27" s="13"/>
      <c r="AIG27" s="13"/>
      <c r="AIH27" s="13"/>
      <c r="AII27" s="13"/>
      <c r="AIJ27" s="13"/>
      <c r="AIK27" s="13"/>
      <c r="AIL27" s="13"/>
      <c r="AIM27" s="13"/>
      <c r="AIN27" s="13"/>
      <c r="AIO27" s="13"/>
      <c r="AIP27" s="13"/>
      <c r="AIQ27" s="13"/>
      <c r="AIR27" s="13"/>
      <c r="AIS27" s="13"/>
      <c r="AIT27" s="13"/>
      <c r="AIU27" s="13"/>
      <c r="AIV27" s="13"/>
      <c r="AIW27" s="13"/>
      <c r="AIX27" s="13"/>
      <c r="AIY27" s="13"/>
      <c r="AIZ27" s="13"/>
      <c r="AJA27" s="13"/>
      <c r="AJB27" s="13"/>
      <c r="AJC27" s="13"/>
      <c r="AJD27" s="13"/>
      <c r="AJE27" s="13"/>
      <c r="AJF27" s="13"/>
      <c r="AJG27" s="13"/>
      <c r="AJH27" s="13"/>
      <c r="AJI27" s="13"/>
      <c r="AJJ27" s="13"/>
      <c r="AJK27" s="13"/>
      <c r="AJL27" s="13"/>
      <c r="AJM27" s="13"/>
      <c r="AJN27" s="13"/>
      <c r="AJO27" s="13"/>
      <c r="AJP27" s="13"/>
      <c r="AJQ27" s="13"/>
      <c r="AJR27" s="13"/>
      <c r="AJS27" s="13"/>
      <c r="AJT27" s="13"/>
      <c r="AJU27" s="13"/>
      <c r="AJV27" s="13"/>
      <c r="AJW27" s="13"/>
      <c r="AJX27" s="13"/>
      <c r="AJY27" s="13"/>
      <c r="AJZ27" s="13"/>
      <c r="AKA27" s="13"/>
      <c r="AKB27" s="13"/>
      <c r="AKC27" s="13"/>
      <c r="AKD27" s="13"/>
      <c r="AKE27" s="13"/>
      <c r="AKF27" s="13"/>
      <c r="AKG27" s="13"/>
      <c r="AKH27" s="13"/>
      <c r="AKI27" s="13"/>
      <c r="AKJ27" s="13"/>
      <c r="AKK27" s="13"/>
      <c r="AKL27" s="13"/>
      <c r="AKM27" s="13"/>
      <c r="AKN27" s="13"/>
      <c r="AKO27" s="13"/>
      <c r="AKP27" s="13"/>
      <c r="AKQ27" s="13"/>
      <c r="AKR27" s="13"/>
      <c r="AKS27" s="13"/>
      <c r="AKT27" s="13"/>
      <c r="AKU27" s="13"/>
      <c r="AKV27" s="13"/>
      <c r="AKW27" s="13"/>
      <c r="AKX27" s="13"/>
      <c r="AKY27" s="13"/>
      <c r="AKZ27" s="13"/>
      <c r="ALA27" s="13"/>
      <c r="ALB27" s="13"/>
      <c r="ALC27" s="13"/>
      <c r="ALD27" s="13"/>
      <c r="ALE27" s="13"/>
      <c r="ALF27" s="13"/>
      <c r="ALG27" s="13"/>
      <c r="ALH27" s="13"/>
      <c r="ALI27" s="13"/>
      <c r="ALJ27" s="13"/>
      <c r="ALK27" s="13"/>
      <c r="ALL27" s="13"/>
      <c r="ALM27" s="13"/>
      <c r="ALN27" s="13"/>
      <c r="ALO27" s="13"/>
      <c r="ALP27" s="13"/>
      <c r="ALQ27" s="13"/>
      <c r="ALR27" s="13"/>
      <c r="ALS27" s="13"/>
      <c r="ALT27" s="13"/>
      <c r="ALU27" s="13"/>
      <c r="ALV27" s="13"/>
      <c r="ALW27" s="13"/>
      <c r="ALX27" s="13"/>
      <c r="ALY27" s="13"/>
      <c r="ALZ27" s="13"/>
      <c r="AMA27" s="13"/>
      <c r="AMB27" s="13"/>
      <c r="AMC27" s="13"/>
      <c r="AMD27" s="13"/>
      <c r="AME27" s="13"/>
      <c r="AMF27" s="13"/>
      <c r="AMG27" s="13"/>
      <c r="AMH27" s="13"/>
      <c r="AMI27" s="13"/>
      <c r="AMJ27" s="13"/>
      <c r="AMK27" s="13"/>
      <c r="AML27" s="13"/>
      <c r="AMM27" s="13"/>
      <c r="AMN27" s="13"/>
      <c r="AMO27" s="13"/>
      <c r="AMP27" s="13"/>
      <c r="AMQ27" s="13"/>
      <c r="AMR27" s="13"/>
      <c r="AMS27" s="13"/>
      <c r="AMT27" s="13"/>
      <c r="AMU27" s="13"/>
      <c r="AMV27" s="13"/>
      <c r="AMW27" s="13"/>
      <c r="AMX27" s="13"/>
      <c r="AMY27" s="13"/>
      <c r="AMZ27" s="13"/>
      <c r="ANA27" s="13"/>
      <c r="ANB27" s="13"/>
      <c r="ANC27" s="13"/>
      <c r="AND27" s="13"/>
      <c r="ANE27" s="13"/>
      <c r="ANF27" s="13"/>
      <c r="ANG27" s="13"/>
      <c r="ANH27" s="13"/>
      <c r="ANI27" s="13"/>
      <c r="ANJ27" s="13"/>
      <c r="ANK27" s="13"/>
      <c r="ANL27" s="13"/>
      <c r="ANM27" s="13"/>
      <c r="ANN27" s="13"/>
      <c r="ANO27" s="13"/>
      <c r="ANP27" s="13"/>
      <c r="ANQ27" s="13"/>
      <c r="ANR27" s="13"/>
      <c r="ANS27" s="13"/>
      <c r="ANT27" s="13"/>
      <c r="ANU27" s="13"/>
      <c r="ANV27" s="13"/>
      <c r="ANW27" s="13"/>
      <c r="ANX27" s="13"/>
      <c r="ANY27" s="13"/>
      <c r="ANZ27" s="13"/>
      <c r="AOA27" s="13"/>
      <c r="AOB27" s="13"/>
      <c r="AOC27" s="13"/>
      <c r="AOD27" s="13"/>
      <c r="AOE27" s="13"/>
      <c r="AOF27" s="13"/>
      <c r="AOG27" s="13"/>
      <c r="AOH27" s="13"/>
      <c r="AOI27" s="13"/>
      <c r="AOJ27" s="13"/>
      <c r="AOK27" s="13"/>
      <c r="AOL27" s="13"/>
      <c r="AOM27" s="13"/>
      <c r="AON27" s="13"/>
      <c r="AOO27" s="13"/>
      <c r="AOP27" s="13"/>
      <c r="AOQ27" s="13"/>
      <c r="AOR27" s="13"/>
      <c r="AOS27" s="13"/>
      <c r="AOT27" s="13"/>
      <c r="AOU27" s="13"/>
      <c r="AOV27" s="13"/>
      <c r="AOW27" s="13"/>
      <c r="AOX27" s="13"/>
      <c r="AOY27" s="13"/>
      <c r="AOZ27" s="13"/>
      <c r="APA27" s="13"/>
      <c r="APB27" s="13"/>
      <c r="APC27" s="13"/>
      <c r="APD27" s="13"/>
      <c r="APE27" s="13"/>
      <c r="APF27" s="13"/>
      <c r="APG27" s="13"/>
      <c r="APH27" s="13"/>
      <c r="API27" s="13"/>
      <c r="APJ27" s="13"/>
      <c r="APK27" s="13"/>
      <c r="APL27" s="13"/>
      <c r="APM27" s="13"/>
      <c r="APN27" s="13"/>
      <c r="APO27" s="13"/>
      <c r="APP27" s="13"/>
      <c r="APQ27" s="13"/>
      <c r="APR27" s="13"/>
      <c r="APS27" s="13"/>
      <c r="APT27" s="13"/>
      <c r="APU27" s="13"/>
      <c r="APV27" s="13"/>
      <c r="APW27" s="13"/>
      <c r="APX27" s="13"/>
      <c r="APY27" s="13"/>
      <c r="APZ27" s="13"/>
      <c r="AQA27" s="13"/>
      <c r="AQB27" s="13"/>
      <c r="AQC27" s="13"/>
      <c r="AQD27" s="13"/>
      <c r="AQE27" s="13"/>
      <c r="AQF27" s="13"/>
      <c r="AQG27" s="13"/>
      <c r="AQH27" s="13"/>
      <c r="AQI27" s="13"/>
      <c r="AQJ27" s="13"/>
      <c r="AQK27" s="13"/>
      <c r="AQL27" s="13"/>
      <c r="AQM27" s="13"/>
      <c r="AQN27" s="13"/>
      <c r="AQO27" s="13"/>
      <c r="AQP27" s="13"/>
      <c r="AQQ27" s="13"/>
      <c r="AQR27" s="13"/>
      <c r="AQS27" s="13"/>
      <c r="AQT27" s="13"/>
      <c r="AQU27" s="13"/>
      <c r="AQV27" s="13"/>
      <c r="AQW27" s="13"/>
      <c r="AQX27" s="13"/>
      <c r="AQY27" s="13"/>
      <c r="AQZ27" s="13"/>
      <c r="ARA27" s="13"/>
      <c r="ARB27" s="13"/>
      <c r="ARC27" s="13"/>
      <c r="ARD27" s="13"/>
      <c r="ARE27" s="13"/>
      <c r="ARF27" s="13"/>
      <c r="ARG27" s="13"/>
      <c r="ARH27" s="13"/>
      <c r="ARI27" s="13"/>
      <c r="ARJ27" s="13"/>
      <c r="ARK27" s="13"/>
      <c r="ARL27" s="13"/>
      <c r="ARM27" s="13"/>
      <c r="ARN27" s="13"/>
      <c r="ARO27" s="13"/>
      <c r="ARP27" s="13"/>
      <c r="ARQ27" s="13"/>
      <c r="ARR27" s="13"/>
      <c r="ARS27" s="13"/>
      <c r="ART27" s="13"/>
      <c r="ARU27" s="13"/>
      <c r="ARV27" s="13"/>
      <c r="ARW27" s="13"/>
      <c r="ARX27" s="13"/>
      <c r="ARY27" s="13"/>
      <c r="ARZ27" s="13"/>
      <c r="ASA27" s="13"/>
      <c r="ASB27" s="13"/>
      <c r="ASC27" s="13"/>
      <c r="ASD27" s="13"/>
      <c r="ASE27" s="13"/>
      <c r="ASF27" s="13"/>
      <c r="ASG27" s="13"/>
      <c r="ASH27" s="13"/>
      <c r="ASI27" s="13"/>
      <c r="ASJ27" s="13"/>
      <c r="ASK27" s="13"/>
      <c r="ASL27" s="13"/>
      <c r="ASM27" s="13"/>
      <c r="ASN27" s="13"/>
      <c r="ASO27" s="13"/>
      <c r="ASP27" s="13"/>
      <c r="ASQ27" s="13"/>
      <c r="ASR27" s="13"/>
      <c r="ASS27" s="13"/>
      <c r="AST27" s="13"/>
      <c r="ASU27" s="13"/>
      <c r="ASV27" s="13"/>
      <c r="ASW27" s="13"/>
      <c r="ASX27" s="13"/>
      <c r="ASY27" s="13"/>
      <c r="ASZ27" s="13"/>
      <c r="ATA27" s="13"/>
      <c r="ATB27" s="13"/>
      <c r="ATC27" s="13"/>
      <c r="ATD27" s="13"/>
      <c r="ATE27" s="13"/>
      <c r="ATF27" s="13"/>
      <c r="ATG27" s="13"/>
      <c r="ATH27" s="13"/>
      <c r="ATI27" s="13"/>
      <c r="ATJ27" s="13"/>
      <c r="ATK27" s="13"/>
      <c r="ATL27" s="13"/>
      <c r="ATM27" s="13"/>
      <c r="ATN27" s="13"/>
      <c r="ATO27" s="13"/>
      <c r="ATP27" s="13"/>
      <c r="ATQ27" s="13"/>
      <c r="ATR27" s="13"/>
      <c r="ATS27" s="13"/>
      <c r="ATT27" s="13"/>
      <c r="ATU27" s="13"/>
      <c r="ATV27" s="13"/>
      <c r="ATW27" s="13"/>
      <c r="ATX27" s="13"/>
      <c r="ATY27" s="13"/>
      <c r="ATZ27" s="13"/>
      <c r="AUA27" s="13"/>
      <c r="AUB27" s="13"/>
      <c r="AUC27" s="13"/>
      <c r="AUD27" s="13"/>
      <c r="AUE27" s="13"/>
      <c r="AUF27" s="13"/>
      <c r="AUG27" s="13"/>
      <c r="AUH27" s="13"/>
      <c r="AUI27" s="13"/>
      <c r="AUJ27" s="13"/>
      <c r="AUK27" s="13"/>
      <c r="AUL27" s="13"/>
      <c r="AUM27" s="13"/>
      <c r="AUN27" s="13"/>
      <c r="AUO27" s="13"/>
      <c r="AUP27" s="13"/>
      <c r="AUQ27" s="13"/>
      <c r="AUR27" s="13"/>
      <c r="AUS27" s="13"/>
      <c r="AUT27" s="13"/>
      <c r="AUU27" s="13"/>
      <c r="AUV27" s="13"/>
      <c r="AUW27" s="13"/>
      <c r="AUX27" s="13"/>
      <c r="AUY27" s="13"/>
      <c r="AUZ27" s="13"/>
      <c r="AVA27" s="13"/>
      <c r="AVB27" s="13"/>
      <c r="AVC27" s="13"/>
      <c r="AVD27" s="13"/>
      <c r="AVE27" s="13"/>
      <c r="AVF27" s="13"/>
      <c r="AVG27" s="13"/>
      <c r="AVH27" s="13"/>
      <c r="AVI27" s="13"/>
      <c r="AVJ27" s="13"/>
      <c r="AVK27" s="13"/>
      <c r="AVL27" s="13"/>
      <c r="AVM27" s="13"/>
      <c r="AVN27" s="13"/>
      <c r="AVO27" s="13"/>
      <c r="AVP27" s="13"/>
      <c r="AVQ27" s="13"/>
      <c r="AVR27" s="13"/>
      <c r="AVS27" s="13"/>
      <c r="AVT27" s="13"/>
      <c r="AVU27" s="13"/>
      <c r="AVV27" s="13"/>
      <c r="AVW27" s="13"/>
      <c r="AVX27" s="13"/>
      <c r="AVY27" s="13"/>
      <c r="AVZ27" s="13"/>
      <c r="AWA27" s="13"/>
      <c r="AWB27" s="13"/>
      <c r="AWC27" s="13"/>
      <c r="AWD27" s="13"/>
      <c r="AWE27" s="13"/>
      <c r="AWF27" s="13"/>
      <c r="AWG27" s="13"/>
      <c r="AWH27" s="13"/>
      <c r="AWI27" s="13"/>
      <c r="AWJ27" s="13"/>
      <c r="AWK27" s="13"/>
      <c r="AWL27" s="13"/>
      <c r="AWM27" s="13"/>
      <c r="AWN27" s="13"/>
      <c r="AWO27" s="13"/>
      <c r="AWP27" s="13"/>
      <c r="AWQ27" s="13"/>
      <c r="AWR27" s="13"/>
      <c r="AWS27" s="13"/>
      <c r="AWT27" s="13"/>
      <c r="AWU27" s="13"/>
      <c r="AWV27" s="13"/>
      <c r="AWW27" s="13"/>
      <c r="AWX27" s="13"/>
      <c r="AWY27" s="13"/>
      <c r="AWZ27" s="13"/>
      <c r="AXA27" s="13"/>
      <c r="AXB27" s="13"/>
      <c r="AXC27" s="13"/>
      <c r="AXD27" s="13"/>
      <c r="AXE27" s="13"/>
      <c r="AXF27" s="13"/>
      <c r="AXG27" s="13"/>
      <c r="AXH27" s="13"/>
      <c r="AXI27" s="13"/>
      <c r="AXJ27" s="13"/>
      <c r="AXK27" s="13"/>
      <c r="AXL27" s="13"/>
      <c r="AXM27" s="13"/>
      <c r="AXN27" s="13"/>
      <c r="AXO27" s="13"/>
      <c r="AXP27" s="13"/>
      <c r="AXQ27" s="13"/>
      <c r="AXR27" s="13"/>
      <c r="AXS27" s="13"/>
      <c r="AXT27" s="13"/>
      <c r="AXU27" s="13"/>
      <c r="AXV27" s="13"/>
      <c r="AXW27" s="13"/>
      <c r="AXX27" s="13"/>
      <c r="AXY27" s="13"/>
      <c r="AXZ27" s="13"/>
      <c r="AYA27" s="13"/>
      <c r="AYB27" s="13"/>
      <c r="AYC27" s="13"/>
      <c r="AYD27" s="13"/>
      <c r="AYE27" s="13"/>
      <c r="AYF27" s="13"/>
      <c r="AYG27" s="13"/>
      <c r="AYH27" s="13"/>
      <c r="AYI27" s="13"/>
      <c r="AYJ27" s="13"/>
      <c r="AYK27" s="13"/>
      <c r="AYL27" s="13"/>
      <c r="AYM27" s="13"/>
      <c r="AYN27" s="13"/>
      <c r="AYO27" s="13"/>
      <c r="AYP27" s="13"/>
      <c r="AYQ27" s="13"/>
      <c r="AYR27" s="13"/>
      <c r="AYS27" s="13"/>
      <c r="AYT27" s="13"/>
      <c r="AYU27" s="13"/>
      <c r="AYV27" s="13"/>
      <c r="AYW27" s="13"/>
      <c r="AYX27" s="13"/>
      <c r="AYY27" s="13"/>
      <c r="AYZ27" s="13"/>
      <c r="AZA27" s="13"/>
      <c r="AZB27" s="13"/>
      <c r="AZC27" s="13"/>
      <c r="AZD27" s="13"/>
      <c r="AZE27" s="13"/>
      <c r="AZF27" s="13"/>
      <c r="AZG27" s="13"/>
      <c r="AZH27" s="13"/>
      <c r="AZI27" s="13"/>
      <c r="AZJ27" s="13"/>
      <c r="AZK27" s="13"/>
      <c r="AZL27" s="13"/>
      <c r="AZM27" s="13"/>
      <c r="AZN27" s="13"/>
      <c r="AZO27" s="13"/>
      <c r="AZP27" s="13"/>
      <c r="AZQ27" s="13"/>
      <c r="AZR27" s="13"/>
      <c r="AZS27" s="13"/>
      <c r="AZT27" s="13"/>
      <c r="AZU27" s="13"/>
      <c r="AZV27" s="13"/>
      <c r="AZW27" s="13"/>
      <c r="AZX27" s="13"/>
      <c r="AZY27" s="13"/>
      <c r="AZZ27" s="13"/>
      <c r="BAA27" s="13"/>
      <c r="BAB27" s="13"/>
      <c r="BAC27" s="13"/>
      <c r="BAD27" s="13"/>
      <c r="BAE27" s="13"/>
      <c r="BAF27" s="13"/>
      <c r="BAG27" s="13"/>
      <c r="BAH27" s="13"/>
      <c r="BAI27" s="13"/>
      <c r="BAJ27" s="13"/>
      <c r="BAK27" s="13"/>
      <c r="BAL27" s="13"/>
      <c r="BAM27" s="13"/>
      <c r="BAN27" s="13"/>
      <c r="BAO27" s="13"/>
      <c r="BAP27" s="13"/>
      <c r="BAQ27" s="13"/>
      <c r="BAR27" s="13"/>
      <c r="BAS27" s="13"/>
      <c r="BAT27" s="13"/>
      <c r="BAU27" s="13"/>
      <c r="BAV27" s="13"/>
      <c r="BAW27" s="13"/>
      <c r="BAX27" s="13"/>
      <c r="BAY27" s="13"/>
      <c r="BAZ27" s="13"/>
      <c r="BBA27" s="13"/>
      <c r="BBB27" s="13"/>
      <c r="BBC27" s="13"/>
      <c r="BBD27" s="13"/>
      <c r="BBE27" s="13"/>
      <c r="BBF27" s="13"/>
      <c r="BBG27" s="13"/>
      <c r="BBH27" s="13"/>
      <c r="BBI27" s="13"/>
      <c r="BBJ27" s="13"/>
      <c r="BBK27" s="13"/>
      <c r="BBL27" s="13"/>
      <c r="BBM27" s="13"/>
      <c r="BBN27" s="13"/>
      <c r="BBO27" s="13"/>
      <c r="BBP27" s="13"/>
      <c r="BBQ27" s="13"/>
      <c r="BBR27" s="13"/>
      <c r="BBS27" s="13"/>
      <c r="BBT27" s="13"/>
      <c r="BBU27" s="13"/>
      <c r="BBV27" s="13"/>
      <c r="BBW27" s="13"/>
      <c r="BBX27" s="13"/>
      <c r="BBY27" s="13"/>
      <c r="BBZ27" s="13"/>
      <c r="BCA27" s="13"/>
      <c r="BCB27" s="13"/>
      <c r="BCC27" s="13"/>
      <c r="BCD27" s="13"/>
      <c r="BCE27" s="13"/>
      <c r="BCF27" s="13"/>
      <c r="BCG27" s="13"/>
      <c r="BCH27" s="13"/>
      <c r="BCI27" s="13"/>
      <c r="BCJ27" s="13"/>
      <c r="BCK27" s="13"/>
      <c r="BCL27" s="13"/>
      <c r="BCM27" s="13"/>
      <c r="BCN27" s="13"/>
      <c r="BCO27" s="13"/>
      <c r="BCP27" s="13"/>
      <c r="BCQ27" s="13"/>
      <c r="BCR27" s="13"/>
      <c r="BCS27" s="13"/>
      <c r="BCT27" s="13"/>
      <c r="BCU27" s="13"/>
      <c r="BCV27" s="13"/>
      <c r="BCW27" s="13"/>
      <c r="BCX27" s="13"/>
      <c r="BCY27" s="13"/>
      <c r="BCZ27" s="13"/>
      <c r="BDA27" s="13"/>
      <c r="BDB27" s="13"/>
      <c r="BDC27" s="13"/>
      <c r="BDD27" s="13"/>
      <c r="BDE27" s="13"/>
      <c r="BDF27" s="13"/>
      <c r="BDG27" s="13"/>
      <c r="BDH27" s="13"/>
      <c r="BDI27" s="13"/>
      <c r="BDJ27" s="13"/>
      <c r="BDK27" s="13"/>
      <c r="BDL27" s="13"/>
      <c r="BDM27" s="13"/>
      <c r="BDN27" s="13"/>
      <c r="BDO27" s="13"/>
      <c r="BDP27" s="13"/>
      <c r="BDQ27" s="13"/>
      <c r="BDR27" s="13"/>
      <c r="BDS27" s="13"/>
      <c r="BDT27" s="13"/>
      <c r="BDU27" s="13"/>
      <c r="BDV27" s="13"/>
      <c r="BDW27" s="13"/>
      <c r="BDX27" s="13"/>
      <c r="BDY27" s="13"/>
      <c r="BDZ27" s="13"/>
      <c r="BEA27" s="13"/>
      <c r="BEB27" s="13"/>
      <c r="BEC27" s="13"/>
      <c r="BED27" s="13"/>
      <c r="BEE27" s="13"/>
      <c r="BEF27" s="13"/>
      <c r="BEG27" s="13"/>
      <c r="BEH27" s="13"/>
      <c r="BEI27" s="13"/>
      <c r="BEJ27" s="13"/>
      <c r="BEK27" s="13"/>
      <c r="BEL27" s="13"/>
      <c r="BEM27" s="13"/>
      <c r="BEN27" s="13"/>
      <c r="BEO27" s="13"/>
      <c r="BEP27" s="13"/>
      <c r="BEQ27" s="13"/>
      <c r="BER27" s="13"/>
      <c r="BES27" s="13"/>
      <c r="BET27" s="13"/>
      <c r="BEU27" s="13"/>
      <c r="BEV27" s="13"/>
      <c r="BEW27" s="13"/>
      <c r="BEX27" s="13"/>
      <c r="BEY27" s="13"/>
      <c r="BEZ27" s="13"/>
      <c r="BFA27" s="13"/>
      <c r="BFB27" s="13"/>
      <c r="BFC27" s="13"/>
      <c r="BFD27" s="13"/>
      <c r="BFE27" s="13"/>
      <c r="BFF27" s="13"/>
      <c r="BFG27" s="13"/>
      <c r="BFH27" s="13"/>
      <c r="BFI27" s="13"/>
      <c r="BFJ27" s="13"/>
      <c r="BFK27" s="13"/>
      <c r="BFL27" s="13"/>
      <c r="BFM27" s="13"/>
      <c r="BFN27" s="13"/>
      <c r="BFO27" s="13"/>
      <c r="BFP27" s="13"/>
      <c r="BFQ27" s="13"/>
      <c r="BFR27" s="13"/>
      <c r="BFS27" s="13"/>
      <c r="BFT27" s="13"/>
      <c r="BFU27" s="13"/>
      <c r="BFV27" s="13"/>
      <c r="BFW27" s="13"/>
      <c r="BFX27" s="13"/>
      <c r="BFY27" s="13"/>
      <c r="BFZ27" s="13"/>
      <c r="BGA27" s="13"/>
      <c r="BGB27" s="13"/>
      <c r="BGC27" s="13"/>
      <c r="BGD27" s="13"/>
      <c r="BGE27" s="13"/>
      <c r="BGF27" s="13"/>
      <c r="BGG27" s="13"/>
      <c r="BGH27" s="13"/>
      <c r="BGI27" s="13"/>
      <c r="BGJ27" s="13"/>
      <c r="BGK27" s="13"/>
      <c r="BGL27" s="13"/>
      <c r="BGM27" s="13"/>
      <c r="BGN27" s="13"/>
      <c r="BGO27" s="13"/>
      <c r="BGP27" s="13"/>
      <c r="BGQ27" s="13"/>
      <c r="BGR27" s="13"/>
      <c r="BGS27" s="13"/>
      <c r="BGT27" s="13"/>
      <c r="BGU27" s="13"/>
      <c r="BGV27" s="13"/>
      <c r="BGW27" s="13"/>
      <c r="BGX27" s="13"/>
      <c r="BGY27" s="13"/>
      <c r="BGZ27" s="13"/>
      <c r="BHA27" s="13"/>
      <c r="BHB27" s="13"/>
      <c r="BHC27" s="13"/>
      <c r="BHD27" s="13"/>
      <c r="BHE27" s="13"/>
      <c r="BHF27" s="13"/>
      <c r="BHG27" s="13"/>
      <c r="BHH27" s="13"/>
      <c r="BHI27" s="13"/>
      <c r="BHJ27" s="13"/>
      <c r="BHK27" s="13"/>
      <c r="BHL27" s="13"/>
      <c r="BHM27" s="13"/>
      <c r="BHN27" s="13"/>
      <c r="BHO27" s="13"/>
      <c r="BHP27" s="13"/>
      <c r="BHQ27" s="13"/>
      <c r="BHR27" s="13"/>
      <c r="BHS27" s="13"/>
      <c r="BHT27" s="13"/>
      <c r="BHU27" s="13"/>
      <c r="BHV27" s="13"/>
      <c r="BHW27" s="13"/>
      <c r="BHX27" s="13"/>
      <c r="BHY27" s="13"/>
      <c r="BHZ27" s="13"/>
      <c r="BIA27" s="13"/>
      <c r="BIB27" s="13"/>
      <c r="BIC27" s="13"/>
      <c r="BID27" s="13"/>
      <c r="BIE27" s="13"/>
      <c r="BIF27" s="13"/>
      <c r="BIG27" s="13"/>
      <c r="BIH27" s="13"/>
      <c r="BII27" s="13"/>
      <c r="BIJ27" s="13"/>
      <c r="BIK27" s="13"/>
      <c r="BIL27" s="13"/>
      <c r="BIM27" s="13"/>
      <c r="BIN27" s="13"/>
      <c r="BIO27" s="13"/>
      <c r="BIP27" s="13"/>
      <c r="BIQ27" s="13"/>
      <c r="BIR27" s="13"/>
      <c r="BIS27" s="13"/>
      <c r="BIT27" s="13"/>
      <c r="BIU27" s="13"/>
      <c r="BIV27" s="13"/>
      <c r="BIW27" s="13"/>
      <c r="BIX27" s="13"/>
      <c r="BIY27" s="13"/>
      <c r="BIZ27" s="13"/>
      <c r="BJA27" s="13"/>
      <c r="BJB27" s="13"/>
      <c r="BJC27" s="13"/>
      <c r="BJD27" s="13"/>
      <c r="BJE27" s="13"/>
      <c r="BJF27" s="13"/>
      <c r="BJG27" s="13"/>
      <c r="BJH27" s="13"/>
      <c r="BJI27" s="13"/>
      <c r="BJJ27" s="13"/>
      <c r="BJK27" s="13"/>
      <c r="BJL27" s="13"/>
      <c r="BJM27" s="13"/>
      <c r="BJN27" s="13"/>
      <c r="BJO27" s="13"/>
      <c r="BJP27" s="13"/>
      <c r="BJQ27" s="13"/>
      <c r="BJR27" s="13"/>
      <c r="BJS27" s="13"/>
      <c r="BJT27" s="13"/>
      <c r="BJU27" s="13"/>
      <c r="BJV27" s="13"/>
      <c r="BJW27" s="13"/>
      <c r="BJX27" s="13"/>
      <c r="BJY27" s="13"/>
      <c r="BJZ27" s="13"/>
      <c r="BKA27" s="13"/>
      <c r="BKB27" s="13"/>
      <c r="BKC27" s="13"/>
      <c r="BKD27" s="13"/>
      <c r="BKE27" s="13"/>
      <c r="BKF27" s="13"/>
      <c r="BKG27" s="13"/>
      <c r="BKH27" s="13"/>
      <c r="BKI27" s="13"/>
      <c r="BKJ27" s="13"/>
      <c r="BKK27" s="13"/>
      <c r="BKL27" s="13"/>
      <c r="BKM27" s="13"/>
      <c r="BKN27" s="13"/>
      <c r="BKO27" s="13"/>
      <c r="BKP27" s="13"/>
      <c r="BKQ27" s="13"/>
      <c r="BKR27" s="13"/>
      <c r="BKS27" s="13"/>
      <c r="BKT27" s="13"/>
      <c r="BKU27" s="13"/>
      <c r="BKV27" s="13"/>
      <c r="BKW27" s="13"/>
      <c r="BKX27" s="13"/>
      <c r="BKY27" s="13"/>
      <c r="BKZ27" s="13"/>
      <c r="BLA27" s="13"/>
      <c r="BLB27" s="13"/>
      <c r="BLC27" s="13"/>
      <c r="BLD27" s="13"/>
      <c r="BLE27" s="13"/>
      <c r="BLF27" s="13"/>
      <c r="BLG27" s="13"/>
      <c r="BLH27" s="13"/>
      <c r="BLI27" s="13"/>
      <c r="BLJ27" s="13"/>
      <c r="BLK27" s="13"/>
      <c r="BLL27" s="13"/>
      <c r="BLM27" s="13"/>
      <c r="BLN27" s="13"/>
      <c r="BLO27" s="13"/>
      <c r="BLP27" s="13"/>
      <c r="BLQ27" s="13"/>
      <c r="BLR27" s="13"/>
      <c r="BLS27" s="13"/>
      <c r="BLT27" s="13"/>
      <c r="BLU27" s="13"/>
      <c r="BLV27" s="13"/>
      <c r="BLW27" s="13"/>
      <c r="BLX27" s="13"/>
      <c r="BLY27" s="13"/>
      <c r="BLZ27" s="13"/>
      <c r="BMA27" s="13"/>
      <c r="BMB27" s="13"/>
      <c r="BMC27" s="13"/>
      <c r="BMD27" s="13"/>
      <c r="BME27" s="13"/>
      <c r="BMF27" s="13"/>
      <c r="BMG27" s="13"/>
      <c r="BMH27" s="13"/>
      <c r="BMI27" s="13"/>
      <c r="BMJ27" s="13"/>
      <c r="BMK27" s="13"/>
      <c r="BML27" s="13"/>
      <c r="BMM27" s="13"/>
      <c r="BMN27" s="13"/>
      <c r="BMO27" s="13"/>
      <c r="BMP27" s="13"/>
      <c r="BMQ27" s="13"/>
      <c r="BMR27" s="13"/>
      <c r="BMS27" s="13"/>
      <c r="BMT27" s="13"/>
      <c r="BMU27" s="13"/>
      <c r="BMV27" s="13"/>
      <c r="BMW27" s="13"/>
      <c r="BMX27" s="13"/>
      <c r="BMY27" s="13"/>
      <c r="BMZ27" s="13"/>
      <c r="BNA27" s="13"/>
      <c r="BNB27" s="13"/>
      <c r="BNC27" s="13"/>
      <c r="BND27" s="13"/>
      <c r="BNE27" s="13"/>
      <c r="BNF27" s="13"/>
      <c r="BNG27" s="13"/>
      <c r="BNH27" s="13"/>
      <c r="BNI27" s="13"/>
      <c r="BNJ27" s="13"/>
      <c r="BNK27" s="13"/>
      <c r="BNL27" s="13"/>
      <c r="BNM27" s="13"/>
      <c r="BNN27" s="13"/>
      <c r="BNO27" s="13"/>
      <c r="BNP27" s="13"/>
      <c r="BNQ27" s="13"/>
      <c r="BNR27" s="13"/>
      <c r="BNS27" s="13"/>
      <c r="BNT27" s="13"/>
      <c r="BNU27" s="13"/>
      <c r="BNV27" s="13"/>
      <c r="BNW27" s="13"/>
      <c r="BNX27" s="13"/>
      <c r="BNY27" s="13"/>
      <c r="BNZ27" s="13"/>
      <c r="BOA27" s="13"/>
      <c r="BOB27" s="13"/>
      <c r="BOC27" s="13"/>
      <c r="BOD27" s="13"/>
      <c r="BOE27" s="13"/>
      <c r="BOF27" s="13"/>
      <c r="BOG27" s="13"/>
      <c r="BOH27" s="13"/>
      <c r="BOI27" s="13"/>
      <c r="BOJ27" s="13"/>
      <c r="BOK27" s="13"/>
      <c r="BOL27" s="13"/>
      <c r="BOM27" s="13"/>
      <c r="BON27" s="13"/>
      <c r="BOO27" s="13"/>
      <c r="BOP27" s="13"/>
      <c r="BOQ27" s="13"/>
      <c r="BOR27" s="13"/>
      <c r="BOS27" s="13"/>
      <c r="BOT27" s="13"/>
      <c r="BOU27" s="13"/>
      <c r="BOV27" s="13"/>
      <c r="BOW27" s="13"/>
      <c r="BOX27" s="13"/>
      <c r="BOY27" s="13"/>
      <c r="BOZ27" s="13"/>
      <c r="BPA27" s="13"/>
      <c r="BPB27" s="13"/>
      <c r="BPC27" s="13"/>
      <c r="BPD27" s="13"/>
      <c r="BPE27" s="13"/>
      <c r="BPF27" s="13"/>
      <c r="BPG27" s="13"/>
      <c r="BPH27" s="13"/>
      <c r="BPI27" s="13"/>
      <c r="BPJ27" s="13"/>
      <c r="BPK27" s="13"/>
      <c r="BPL27" s="13"/>
      <c r="BPM27" s="13"/>
      <c r="BPN27" s="13"/>
      <c r="BPO27" s="13"/>
      <c r="BPP27" s="13"/>
      <c r="BPQ27" s="13"/>
      <c r="BPR27" s="13"/>
      <c r="BPS27" s="13"/>
      <c r="BPT27" s="13"/>
      <c r="BPU27" s="13"/>
      <c r="BPV27" s="13"/>
      <c r="BPW27" s="13"/>
      <c r="BPX27" s="13"/>
      <c r="BPY27" s="13"/>
      <c r="BPZ27" s="13"/>
      <c r="BQA27" s="13"/>
      <c r="BQB27" s="13"/>
      <c r="BQC27" s="13"/>
      <c r="BQD27" s="13"/>
      <c r="BQE27" s="13"/>
      <c r="BQF27" s="13"/>
      <c r="BQG27" s="13"/>
      <c r="BQH27" s="13"/>
      <c r="BQI27" s="13"/>
      <c r="BQJ27" s="13"/>
      <c r="BQK27" s="13"/>
      <c r="BQL27" s="13"/>
      <c r="BQM27" s="13"/>
      <c r="BQN27" s="13"/>
      <c r="BQO27" s="13"/>
      <c r="BQP27" s="13"/>
      <c r="BQQ27" s="13"/>
      <c r="BQR27" s="13"/>
      <c r="BQS27" s="13"/>
      <c r="BQT27" s="13"/>
      <c r="BQU27" s="13"/>
      <c r="BQV27" s="13"/>
      <c r="BQW27" s="13"/>
      <c r="BQX27" s="13"/>
      <c r="BQY27" s="13"/>
      <c r="BQZ27" s="13"/>
      <c r="BRA27" s="13"/>
      <c r="BRB27" s="13"/>
      <c r="BRC27" s="13"/>
      <c r="BRD27" s="13"/>
      <c r="BRE27" s="13"/>
      <c r="BRF27" s="13"/>
      <c r="BRG27" s="13"/>
      <c r="BRH27" s="13"/>
      <c r="BRI27" s="13"/>
      <c r="BRJ27" s="13"/>
      <c r="BRK27" s="13"/>
      <c r="BRL27" s="13"/>
      <c r="BRM27" s="13"/>
      <c r="BRN27" s="13"/>
      <c r="BRO27" s="13"/>
      <c r="BRP27" s="13"/>
      <c r="BRQ27" s="13"/>
      <c r="BRR27" s="13"/>
      <c r="BRS27" s="13"/>
      <c r="BRT27" s="13"/>
      <c r="BRU27" s="13"/>
      <c r="BRV27" s="13"/>
      <c r="BRW27" s="13"/>
      <c r="BRX27" s="13"/>
      <c r="BRY27" s="13"/>
      <c r="BRZ27" s="13"/>
      <c r="BSA27" s="13"/>
      <c r="BSB27" s="13"/>
      <c r="BSC27" s="13"/>
      <c r="BSD27" s="13"/>
      <c r="BSE27" s="13"/>
      <c r="BSF27" s="13"/>
      <c r="BSG27" s="13"/>
      <c r="BSH27" s="13"/>
      <c r="BSI27" s="13"/>
      <c r="BSJ27" s="13"/>
      <c r="BSK27" s="13"/>
      <c r="BSL27" s="13"/>
      <c r="BSM27" s="13"/>
      <c r="BSN27" s="13"/>
      <c r="BSO27" s="13"/>
      <c r="BSP27" s="13"/>
      <c r="BSQ27" s="13"/>
      <c r="BSR27" s="13"/>
      <c r="BSS27" s="13"/>
      <c r="BST27" s="13"/>
      <c r="BSU27" s="13"/>
      <c r="BSV27" s="13"/>
      <c r="BSW27" s="13"/>
      <c r="BSX27" s="13"/>
      <c r="BSY27" s="13"/>
      <c r="BSZ27" s="13"/>
      <c r="BTA27" s="13"/>
      <c r="BTB27" s="13"/>
      <c r="BTC27" s="13"/>
      <c r="BTD27" s="13"/>
      <c r="BTE27" s="13"/>
      <c r="BTF27" s="13"/>
      <c r="BTG27" s="13"/>
      <c r="BTH27" s="13"/>
      <c r="BTI27" s="13"/>
      <c r="BTJ27" s="13"/>
      <c r="BTK27" s="13"/>
      <c r="BTL27" s="13"/>
      <c r="BTM27" s="13"/>
      <c r="BTN27" s="13"/>
      <c r="BTO27" s="13"/>
      <c r="BTP27" s="13"/>
      <c r="BTQ27" s="13"/>
      <c r="BTR27" s="13"/>
      <c r="BTS27" s="13"/>
      <c r="BTT27" s="13"/>
      <c r="BTU27" s="13"/>
      <c r="BTV27" s="13"/>
      <c r="BTW27" s="13"/>
      <c r="BTX27" s="13"/>
      <c r="BTY27" s="13"/>
      <c r="BTZ27" s="13"/>
      <c r="BUA27" s="13"/>
      <c r="BUB27" s="13"/>
      <c r="BUC27" s="13"/>
      <c r="BUD27" s="13"/>
      <c r="BUE27" s="13"/>
      <c r="BUF27" s="13"/>
      <c r="BUG27" s="13"/>
      <c r="BUH27" s="13"/>
      <c r="BUI27" s="13"/>
      <c r="BUJ27" s="13"/>
      <c r="BUK27" s="13"/>
      <c r="BUL27" s="13"/>
      <c r="BUM27" s="13"/>
      <c r="BUN27" s="13"/>
      <c r="BUO27" s="13"/>
      <c r="BUP27" s="13"/>
      <c r="BUQ27" s="13"/>
      <c r="BUR27" s="13"/>
      <c r="BUS27" s="13"/>
      <c r="BUT27" s="13"/>
      <c r="BUU27" s="13"/>
      <c r="BUV27" s="13"/>
      <c r="BUW27" s="13"/>
      <c r="BUX27" s="13"/>
      <c r="BUY27" s="13"/>
      <c r="BUZ27" s="13"/>
      <c r="BVA27" s="13"/>
      <c r="BVB27" s="13"/>
      <c r="BVC27" s="13"/>
      <c r="BVD27" s="13"/>
      <c r="BVE27" s="13"/>
      <c r="BVF27" s="13"/>
      <c r="BVG27" s="13"/>
      <c r="BVH27" s="13"/>
      <c r="BVI27" s="13"/>
      <c r="BVJ27" s="13"/>
      <c r="BVK27" s="13"/>
      <c r="BVL27" s="13"/>
      <c r="BVM27" s="13"/>
      <c r="BVN27" s="13"/>
      <c r="BVO27" s="13"/>
      <c r="BVP27" s="13"/>
      <c r="BVQ27" s="13"/>
      <c r="BVR27" s="13"/>
      <c r="BVS27" s="13"/>
      <c r="BVT27" s="13"/>
      <c r="BVU27" s="13"/>
      <c r="BVV27" s="13"/>
      <c r="BVW27" s="13"/>
      <c r="BVX27" s="13"/>
      <c r="BVY27" s="13"/>
      <c r="BVZ27" s="13"/>
      <c r="BWA27" s="13"/>
      <c r="BWB27" s="13"/>
      <c r="BWC27" s="13"/>
      <c r="BWD27" s="13"/>
      <c r="BWE27" s="13"/>
      <c r="BWF27" s="13"/>
      <c r="BWG27" s="13"/>
      <c r="BWH27" s="13"/>
      <c r="BWI27" s="13"/>
      <c r="BWJ27" s="13"/>
      <c r="BWK27" s="13"/>
      <c r="BWL27" s="13"/>
      <c r="BWM27" s="13"/>
      <c r="BWN27" s="13"/>
      <c r="BWO27" s="13"/>
      <c r="BWP27" s="13"/>
      <c r="BWQ27" s="13"/>
      <c r="BWR27" s="13"/>
      <c r="BWS27" s="13"/>
      <c r="BWT27" s="13"/>
      <c r="BWU27" s="13"/>
      <c r="BWV27" s="13"/>
      <c r="BWW27" s="13"/>
      <c r="BWX27" s="13"/>
      <c r="BWY27" s="13"/>
      <c r="BWZ27" s="13"/>
      <c r="BXA27" s="13"/>
      <c r="BXB27" s="13"/>
      <c r="BXC27" s="13"/>
      <c r="BXD27" s="13"/>
      <c r="BXE27" s="13"/>
      <c r="BXF27" s="13"/>
      <c r="BXG27" s="13"/>
      <c r="BXH27" s="13"/>
      <c r="BXI27" s="13"/>
      <c r="BXJ27" s="13"/>
      <c r="BXK27" s="13"/>
      <c r="BXL27" s="13"/>
      <c r="BXM27" s="13"/>
      <c r="BXN27" s="13"/>
      <c r="BXO27" s="13"/>
      <c r="BXP27" s="13"/>
      <c r="BXQ27" s="13"/>
      <c r="BXR27" s="13"/>
      <c r="BXS27" s="13"/>
      <c r="BXT27" s="13"/>
      <c r="BXU27" s="13"/>
      <c r="BXV27" s="13"/>
      <c r="BXW27" s="13"/>
      <c r="BXX27" s="13"/>
      <c r="BXY27" s="13"/>
      <c r="BXZ27" s="13"/>
      <c r="BYA27" s="13"/>
      <c r="BYB27" s="13"/>
      <c r="BYC27" s="13"/>
      <c r="BYD27" s="13"/>
      <c r="BYE27" s="13"/>
      <c r="BYF27" s="13"/>
      <c r="BYG27" s="13"/>
      <c r="BYH27" s="13"/>
      <c r="BYI27" s="13"/>
      <c r="BYJ27" s="13"/>
      <c r="BYK27" s="13"/>
      <c r="BYL27" s="13"/>
      <c r="BYM27" s="13"/>
      <c r="BYN27" s="13"/>
      <c r="BYO27" s="13"/>
      <c r="BYP27" s="13"/>
      <c r="BYQ27" s="13"/>
      <c r="BYR27" s="13"/>
      <c r="BYS27" s="13"/>
      <c r="BYT27" s="13"/>
      <c r="BYU27" s="13"/>
      <c r="BYV27" s="13"/>
      <c r="BYW27" s="13"/>
      <c r="BYX27" s="13"/>
      <c r="BYY27" s="13"/>
      <c r="BYZ27" s="13"/>
      <c r="BZA27" s="13"/>
      <c r="BZB27" s="13"/>
      <c r="BZC27" s="13"/>
      <c r="BZD27" s="13"/>
      <c r="BZE27" s="13"/>
      <c r="BZF27" s="13"/>
      <c r="BZG27" s="13"/>
      <c r="BZH27" s="13"/>
      <c r="BZI27" s="13"/>
      <c r="BZJ27" s="13"/>
      <c r="BZK27" s="13"/>
      <c r="BZL27" s="13"/>
      <c r="BZM27" s="13"/>
      <c r="BZN27" s="13"/>
      <c r="BZO27" s="13"/>
      <c r="BZP27" s="13"/>
      <c r="BZQ27" s="13"/>
      <c r="BZR27" s="13"/>
      <c r="BZS27" s="13"/>
      <c r="BZT27" s="13"/>
      <c r="BZU27" s="13"/>
      <c r="BZV27" s="13"/>
      <c r="BZW27" s="13"/>
      <c r="BZX27" s="13"/>
      <c r="BZY27" s="13"/>
      <c r="BZZ27" s="13"/>
      <c r="CAA27" s="13"/>
      <c r="CAB27" s="13"/>
      <c r="CAC27" s="13"/>
      <c r="CAD27" s="13"/>
      <c r="CAE27" s="13"/>
      <c r="CAF27" s="13"/>
      <c r="CAG27" s="13"/>
      <c r="CAH27" s="13"/>
      <c r="CAI27" s="13"/>
      <c r="CAJ27" s="13"/>
      <c r="CAK27" s="13"/>
      <c r="CAL27" s="13"/>
      <c r="CAM27" s="13"/>
      <c r="CAN27" s="13"/>
      <c r="CAO27" s="13"/>
      <c r="CAP27" s="13"/>
      <c r="CAQ27" s="13"/>
      <c r="CAR27" s="13"/>
      <c r="CAS27" s="13"/>
      <c r="CAT27" s="13"/>
      <c r="CAU27" s="13"/>
      <c r="CAV27" s="13"/>
      <c r="CAW27" s="13"/>
      <c r="CAX27" s="13"/>
      <c r="CAY27" s="13"/>
      <c r="CAZ27" s="13"/>
      <c r="CBA27" s="13"/>
      <c r="CBB27" s="13"/>
      <c r="CBC27" s="13"/>
      <c r="CBD27" s="13"/>
      <c r="CBE27" s="13"/>
      <c r="CBF27" s="13"/>
      <c r="CBG27" s="13"/>
      <c r="CBH27" s="13"/>
      <c r="CBI27" s="13"/>
      <c r="CBJ27" s="13"/>
      <c r="CBK27" s="13"/>
      <c r="CBL27" s="13"/>
      <c r="CBM27" s="13"/>
      <c r="CBN27" s="13"/>
      <c r="CBO27" s="13"/>
      <c r="CBP27" s="13"/>
      <c r="CBQ27" s="13"/>
      <c r="CBR27" s="13"/>
      <c r="CBS27" s="13"/>
      <c r="CBT27" s="13"/>
      <c r="CBU27" s="13"/>
      <c r="CBV27" s="13"/>
      <c r="CBW27" s="13"/>
      <c r="CBX27" s="13"/>
      <c r="CBY27" s="13"/>
      <c r="CBZ27" s="13"/>
      <c r="CCA27" s="13"/>
      <c r="CCB27" s="13"/>
      <c r="CCC27" s="13"/>
      <c r="CCD27" s="13"/>
      <c r="CCE27" s="13"/>
      <c r="CCF27" s="13"/>
      <c r="CCG27" s="13"/>
      <c r="CCH27" s="13"/>
      <c r="CCI27" s="13"/>
      <c r="CCJ27" s="13"/>
      <c r="CCK27" s="13"/>
      <c r="CCL27" s="13"/>
      <c r="CCM27" s="13"/>
      <c r="CCN27" s="13"/>
      <c r="CCO27" s="13"/>
      <c r="CCP27" s="13"/>
      <c r="CCQ27" s="13"/>
      <c r="CCR27" s="13"/>
      <c r="CCS27" s="13"/>
      <c r="CCT27" s="13"/>
      <c r="CCU27" s="13"/>
      <c r="CCV27" s="13"/>
      <c r="CCW27" s="13"/>
      <c r="CCX27" s="13"/>
      <c r="CCY27" s="13"/>
      <c r="CCZ27" s="13"/>
      <c r="CDA27" s="13"/>
      <c r="CDB27" s="13"/>
      <c r="CDC27" s="13"/>
      <c r="CDD27" s="13"/>
      <c r="CDE27" s="13"/>
      <c r="CDF27" s="13"/>
      <c r="CDG27" s="13"/>
      <c r="CDH27" s="13"/>
      <c r="CDI27" s="13"/>
      <c r="CDJ27" s="13"/>
      <c r="CDK27" s="13"/>
      <c r="CDL27" s="13"/>
      <c r="CDM27" s="13"/>
      <c r="CDN27" s="13"/>
      <c r="CDO27" s="13"/>
      <c r="CDP27" s="13"/>
      <c r="CDQ27" s="13"/>
      <c r="CDR27" s="13"/>
      <c r="CDS27" s="13"/>
      <c r="CDT27" s="13"/>
      <c r="CDU27" s="13"/>
      <c r="CDV27" s="13"/>
      <c r="CDW27" s="13"/>
      <c r="CDX27" s="13"/>
      <c r="CDY27" s="13"/>
      <c r="CDZ27" s="13"/>
      <c r="CEA27" s="13"/>
      <c r="CEB27" s="13"/>
      <c r="CEC27" s="13"/>
      <c r="CED27" s="13"/>
      <c r="CEE27" s="13"/>
      <c r="CEF27" s="13"/>
      <c r="CEG27" s="13"/>
      <c r="CEH27" s="13"/>
      <c r="CEI27" s="13"/>
      <c r="CEJ27" s="13"/>
      <c r="CEK27" s="13"/>
      <c r="CEL27" s="13"/>
      <c r="CEM27" s="13"/>
      <c r="CEN27" s="13"/>
      <c r="CEO27" s="13"/>
      <c r="CEP27" s="13"/>
      <c r="CEQ27" s="13"/>
      <c r="CER27" s="13"/>
      <c r="CES27" s="13"/>
      <c r="CET27" s="13"/>
      <c r="CEU27" s="13"/>
      <c r="CEV27" s="13"/>
      <c r="CEW27" s="13"/>
      <c r="CEX27" s="13"/>
      <c r="CEY27" s="13"/>
      <c r="CEZ27" s="13"/>
      <c r="CFA27" s="13"/>
      <c r="CFB27" s="13"/>
      <c r="CFC27" s="13"/>
      <c r="CFD27" s="13"/>
      <c r="CFE27" s="13"/>
      <c r="CFF27" s="13"/>
      <c r="CFG27" s="13"/>
      <c r="CFH27" s="13"/>
      <c r="CFI27" s="13"/>
      <c r="CFJ27" s="13"/>
      <c r="CFK27" s="13"/>
      <c r="CFL27" s="13"/>
      <c r="CFM27" s="13"/>
      <c r="CFN27" s="13"/>
      <c r="CFO27" s="13"/>
      <c r="CFP27" s="13"/>
      <c r="CFQ27" s="13"/>
      <c r="CFR27" s="13"/>
      <c r="CFS27" s="13"/>
      <c r="CFT27" s="13"/>
      <c r="CFU27" s="13"/>
      <c r="CFV27" s="13"/>
      <c r="CFW27" s="13"/>
      <c r="CFX27" s="13"/>
      <c r="CFY27" s="13"/>
      <c r="CFZ27" s="13"/>
      <c r="CGA27" s="13"/>
      <c r="CGB27" s="13"/>
      <c r="CGC27" s="13"/>
      <c r="CGD27" s="13"/>
      <c r="CGE27" s="13"/>
      <c r="CGF27" s="13"/>
      <c r="CGG27" s="13"/>
      <c r="CGH27" s="13"/>
      <c r="CGI27" s="13"/>
      <c r="CGJ27" s="13"/>
      <c r="CGK27" s="13"/>
      <c r="CGL27" s="13"/>
      <c r="CGM27" s="13"/>
      <c r="CGN27" s="13"/>
      <c r="CGO27" s="13"/>
      <c r="CGP27" s="13"/>
      <c r="CGQ27" s="13"/>
      <c r="CGR27" s="13"/>
      <c r="CGS27" s="13"/>
      <c r="CGT27" s="13"/>
      <c r="CGU27" s="13"/>
      <c r="CGV27" s="13"/>
      <c r="CGW27" s="13"/>
      <c r="CGX27" s="13"/>
      <c r="CGY27" s="13"/>
      <c r="CGZ27" s="13"/>
      <c r="CHA27" s="13"/>
      <c r="CHB27" s="13"/>
      <c r="CHC27" s="13"/>
      <c r="CHD27" s="13"/>
      <c r="CHE27" s="13"/>
      <c r="CHF27" s="13"/>
      <c r="CHG27" s="13"/>
      <c r="CHH27" s="13"/>
      <c r="CHI27" s="13"/>
      <c r="CHJ27" s="13"/>
      <c r="CHK27" s="13"/>
      <c r="CHL27" s="13"/>
      <c r="CHM27" s="13"/>
      <c r="CHN27" s="13"/>
      <c r="CHO27" s="13"/>
      <c r="CHP27" s="13"/>
      <c r="CHQ27" s="13"/>
      <c r="CHR27" s="13"/>
      <c r="CHS27" s="13"/>
      <c r="CHT27" s="13"/>
      <c r="CHU27" s="13"/>
      <c r="CHV27" s="13"/>
      <c r="CHW27" s="13"/>
      <c r="CHX27" s="13"/>
      <c r="CHY27" s="13"/>
      <c r="CHZ27" s="13"/>
      <c r="CIA27" s="13"/>
      <c r="CIB27" s="13"/>
      <c r="CIC27" s="13"/>
      <c r="CID27" s="13"/>
      <c r="CIE27" s="13"/>
      <c r="CIF27" s="13"/>
      <c r="CIG27" s="13"/>
      <c r="CIH27" s="13"/>
      <c r="CII27" s="13"/>
      <c r="CIJ27" s="13"/>
      <c r="CIK27" s="13"/>
      <c r="CIL27" s="13"/>
      <c r="CIM27" s="13"/>
      <c r="CIN27" s="13"/>
      <c r="CIO27" s="13"/>
      <c r="CIP27" s="13"/>
      <c r="CIQ27" s="13"/>
      <c r="CIR27" s="13"/>
      <c r="CIS27" s="13"/>
      <c r="CIT27" s="13"/>
      <c r="CIU27" s="13"/>
      <c r="CIV27" s="13"/>
      <c r="CIW27" s="13"/>
      <c r="CIX27" s="13"/>
      <c r="CIY27" s="13"/>
      <c r="CIZ27" s="13"/>
      <c r="CJA27" s="13"/>
      <c r="CJB27" s="13"/>
      <c r="CJC27" s="13"/>
      <c r="CJD27" s="13"/>
      <c r="CJE27" s="13"/>
      <c r="CJF27" s="13"/>
      <c r="CJG27" s="13"/>
      <c r="CJH27" s="13"/>
      <c r="CJI27" s="13"/>
      <c r="CJJ27" s="13"/>
      <c r="CJK27" s="13"/>
      <c r="CJL27" s="13"/>
      <c r="CJM27" s="13"/>
      <c r="CJN27" s="13"/>
      <c r="CJO27" s="13"/>
      <c r="CJP27" s="13"/>
      <c r="CJQ27" s="13"/>
      <c r="CJR27" s="13"/>
      <c r="CJS27" s="13"/>
      <c r="CJT27" s="13"/>
      <c r="CJU27" s="13"/>
      <c r="CJV27" s="13"/>
      <c r="CJW27" s="13"/>
      <c r="CJX27" s="13"/>
      <c r="CJY27" s="13"/>
      <c r="CJZ27" s="13"/>
      <c r="CKA27" s="13"/>
      <c r="CKB27" s="13"/>
      <c r="CKC27" s="13"/>
      <c r="CKD27" s="13"/>
      <c r="CKE27" s="13"/>
      <c r="CKF27" s="13"/>
      <c r="CKG27" s="13"/>
      <c r="CKH27" s="13"/>
      <c r="CKI27" s="13"/>
      <c r="CKJ27" s="13"/>
      <c r="CKK27" s="13"/>
      <c r="CKL27" s="13"/>
      <c r="CKM27" s="13"/>
      <c r="CKN27" s="13"/>
      <c r="CKO27" s="13"/>
      <c r="CKP27" s="13"/>
      <c r="CKQ27" s="13"/>
      <c r="CKR27" s="13"/>
      <c r="CKS27" s="13"/>
      <c r="CKT27" s="13"/>
      <c r="CKU27" s="13"/>
      <c r="CKV27" s="13"/>
      <c r="CKW27" s="13"/>
      <c r="CKX27" s="13"/>
      <c r="CKY27" s="13"/>
      <c r="CKZ27" s="13"/>
      <c r="CLA27" s="13"/>
      <c r="CLB27" s="13"/>
      <c r="CLC27" s="13"/>
      <c r="CLD27" s="13"/>
      <c r="CLE27" s="13"/>
      <c r="CLF27" s="13"/>
      <c r="CLG27" s="13"/>
      <c r="CLH27" s="13"/>
      <c r="CLI27" s="13"/>
      <c r="CLJ27" s="13"/>
      <c r="CLK27" s="13"/>
      <c r="CLL27" s="13"/>
      <c r="CLM27" s="13"/>
      <c r="CLN27" s="13"/>
      <c r="CLO27" s="13"/>
      <c r="CLP27" s="13"/>
      <c r="CLQ27" s="13"/>
      <c r="CLR27" s="13"/>
      <c r="CLS27" s="13"/>
      <c r="CLT27" s="13"/>
      <c r="CLU27" s="13"/>
      <c r="CLV27" s="13"/>
      <c r="CLW27" s="13"/>
      <c r="CLX27" s="13"/>
      <c r="CLY27" s="13"/>
      <c r="CLZ27" s="13"/>
      <c r="CMA27" s="13"/>
      <c r="CMB27" s="13"/>
      <c r="CMC27" s="13"/>
      <c r="CMD27" s="13"/>
      <c r="CME27" s="13"/>
      <c r="CMF27" s="13"/>
      <c r="CMG27" s="13"/>
      <c r="CMH27" s="13"/>
      <c r="CMI27" s="13"/>
      <c r="CMJ27" s="13"/>
      <c r="CMK27" s="13"/>
      <c r="CML27" s="13"/>
      <c r="CMM27" s="13"/>
      <c r="CMN27" s="13"/>
      <c r="CMO27" s="13"/>
      <c r="CMP27" s="13"/>
      <c r="CMQ27" s="13"/>
      <c r="CMR27" s="13"/>
      <c r="CMS27" s="13"/>
      <c r="CMT27" s="13"/>
      <c r="CMU27" s="13"/>
      <c r="CMV27" s="13"/>
      <c r="CMW27" s="13"/>
      <c r="CMX27" s="13"/>
      <c r="CMY27" s="13"/>
      <c r="CMZ27" s="13"/>
      <c r="CNA27" s="13"/>
      <c r="CNB27" s="13"/>
      <c r="CNC27" s="13"/>
      <c r="CND27" s="13"/>
      <c r="CNE27" s="13"/>
      <c r="CNF27" s="13"/>
      <c r="CNG27" s="13"/>
      <c r="CNH27" s="13"/>
      <c r="CNI27" s="13"/>
      <c r="CNJ27" s="13"/>
      <c r="CNK27" s="13"/>
      <c r="CNL27" s="13"/>
      <c r="CNM27" s="13"/>
      <c r="CNN27" s="13"/>
      <c r="CNO27" s="13"/>
      <c r="CNP27" s="13"/>
      <c r="CNQ27" s="13"/>
      <c r="CNR27" s="13"/>
      <c r="CNS27" s="13"/>
      <c r="CNT27" s="13"/>
      <c r="CNU27" s="13"/>
      <c r="CNV27" s="13"/>
      <c r="CNW27" s="13"/>
      <c r="CNX27" s="13"/>
      <c r="CNY27" s="13"/>
      <c r="CNZ27" s="13"/>
      <c r="COA27" s="13"/>
      <c r="COB27" s="13"/>
      <c r="COC27" s="13"/>
      <c r="COD27" s="13"/>
      <c r="COE27" s="13"/>
      <c r="COF27" s="13"/>
      <c r="COG27" s="13"/>
      <c r="COH27" s="13"/>
      <c r="COI27" s="13"/>
      <c r="COJ27" s="13"/>
      <c r="COK27" s="13"/>
      <c r="COL27" s="13"/>
      <c r="COM27" s="13"/>
      <c r="CON27" s="13"/>
      <c r="COO27" s="13"/>
      <c r="COP27" s="13"/>
      <c r="COQ27" s="13"/>
      <c r="COR27" s="13"/>
      <c r="COS27" s="13"/>
      <c r="COT27" s="13"/>
      <c r="COU27" s="13"/>
      <c r="COV27" s="13"/>
      <c r="COW27" s="13"/>
      <c r="COX27" s="13"/>
      <c r="COY27" s="13"/>
      <c r="COZ27" s="13"/>
      <c r="CPA27" s="13"/>
      <c r="CPB27" s="13"/>
      <c r="CPC27" s="13"/>
      <c r="CPD27" s="13"/>
      <c r="CPE27" s="13"/>
      <c r="CPF27" s="13"/>
      <c r="CPG27" s="13"/>
      <c r="CPH27" s="13"/>
      <c r="CPI27" s="13"/>
      <c r="CPJ27" s="13"/>
      <c r="CPK27" s="13"/>
      <c r="CPL27" s="13"/>
      <c r="CPM27" s="13"/>
      <c r="CPN27" s="13"/>
      <c r="CPO27" s="13"/>
      <c r="CPP27" s="13"/>
      <c r="CPQ27" s="13"/>
      <c r="CPR27" s="13"/>
      <c r="CPS27" s="13"/>
      <c r="CPT27" s="13"/>
      <c r="CPU27" s="13"/>
      <c r="CPV27" s="13"/>
      <c r="CPW27" s="13"/>
      <c r="CPX27" s="13"/>
      <c r="CPY27" s="13"/>
      <c r="CPZ27" s="13"/>
      <c r="CQA27" s="13"/>
      <c r="CQB27" s="13"/>
      <c r="CQC27" s="13"/>
      <c r="CQD27" s="13"/>
      <c r="CQE27" s="13"/>
      <c r="CQF27" s="13"/>
      <c r="CQG27" s="13"/>
      <c r="CQH27" s="13"/>
      <c r="CQI27" s="13"/>
      <c r="CQJ27" s="13"/>
      <c r="CQK27" s="13"/>
      <c r="CQL27" s="13"/>
      <c r="CQM27" s="13"/>
      <c r="CQN27" s="13"/>
      <c r="CQO27" s="13"/>
      <c r="CQP27" s="13"/>
      <c r="CQQ27" s="13"/>
      <c r="CQR27" s="13"/>
      <c r="CQS27" s="13"/>
      <c r="CQT27" s="13"/>
      <c r="CQU27" s="13"/>
      <c r="CQV27" s="13"/>
      <c r="CQW27" s="13"/>
      <c r="CQX27" s="13"/>
      <c r="CQY27" s="13"/>
      <c r="CQZ27" s="13"/>
      <c r="CRA27" s="13"/>
      <c r="CRB27" s="13"/>
      <c r="CRC27" s="13"/>
      <c r="CRD27" s="13"/>
      <c r="CRE27" s="13"/>
      <c r="CRF27" s="13"/>
      <c r="CRG27" s="13"/>
      <c r="CRH27" s="13"/>
      <c r="CRI27" s="13"/>
      <c r="CRJ27" s="13"/>
      <c r="CRK27" s="13"/>
      <c r="CRL27" s="13"/>
      <c r="CRM27" s="13"/>
      <c r="CRN27" s="13"/>
      <c r="CRO27" s="13"/>
      <c r="CRP27" s="13"/>
      <c r="CRQ27" s="13"/>
      <c r="CRR27" s="13"/>
      <c r="CRS27" s="13"/>
      <c r="CRT27" s="13"/>
      <c r="CRU27" s="13"/>
      <c r="CRV27" s="13"/>
      <c r="CRW27" s="13"/>
      <c r="CRX27" s="13"/>
      <c r="CRY27" s="13"/>
      <c r="CRZ27" s="13"/>
      <c r="CSA27" s="13"/>
      <c r="CSB27" s="13"/>
      <c r="CSC27" s="13"/>
      <c r="CSD27" s="13"/>
      <c r="CSE27" s="13"/>
      <c r="CSF27" s="13"/>
      <c r="CSG27" s="13"/>
      <c r="CSH27" s="13"/>
      <c r="CSI27" s="13"/>
      <c r="CSJ27" s="13"/>
      <c r="CSK27" s="13"/>
      <c r="CSL27" s="13"/>
      <c r="CSM27" s="13"/>
      <c r="CSN27" s="13"/>
      <c r="CSO27" s="13"/>
      <c r="CSP27" s="13"/>
      <c r="CSQ27" s="13"/>
      <c r="CSR27" s="13"/>
      <c r="CSS27" s="13"/>
      <c r="CST27" s="13"/>
      <c r="CSU27" s="13"/>
      <c r="CSV27" s="13"/>
      <c r="CSW27" s="13"/>
      <c r="CSX27" s="13"/>
      <c r="CSY27" s="13"/>
      <c r="CSZ27" s="13"/>
      <c r="CTA27" s="13"/>
      <c r="CTB27" s="13"/>
      <c r="CTC27" s="13"/>
      <c r="CTD27" s="13"/>
      <c r="CTE27" s="13"/>
      <c r="CTF27" s="13"/>
      <c r="CTG27" s="13"/>
      <c r="CTH27" s="13"/>
      <c r="CTI27" s="13"/>
      <c r="CTJ27" s="13"/>
      <c r="CTK27" s="13"/>
      <c r="CTL27" s="13"/>
      <c r="CTM27" s="13"/>
      <c r="CTN27" s="13"/>
      <c r="CTO27" s="13"/>
      <c r="CTP27" s="13"/>
      <c r="CTQ27" s="13"/>
      <c r="CTR27" s="13"/>
      <c r="CTS27" s="13"/>
      <c r="CTT27" s="13"/>
      <c r="CTU27" s="13"/>
      <c r="CTV27" s="13"/>
      <c r="CTW27" s="13"/>
      <c r="CTX27" s="13"/>
      <c r="CTY27" s="13"/>
      <c r="CTZ27" s="13"/>
      <c r="CUA27" s="13"/>
      <c r="CUB27" s="13"/>
      <c r="CUC27" s="13"/>
      <c r="CUD27" s="13"/>
      <c r="CUE27" s="13"/>
      <c r="CUF27" s="13"/>
      <c r="CUG27" s="13"/>
      <c r="CUH27" s="13"/>
      <c r="CUI27" s="13"/>
      <c r="CUJ27" s="13"/>
      <c r="CUK27" s="13"/>
      <c r="CUL27" s="13"/>
      <c r="CUM27" s="13"/>
      <c r="CUN27" s="13"/>
      <c r="CUO27" s="13"/>
      <c r="CUP27" s="13"/>
      <c r="CUQ27" s="13"/>
      <c r="CUR27" s="13"/>
      <c r="CUS27" s="13"/>
      <c r="CUT27" s="13"/>
      <c r="CUU27" s="13"/>
      <c r="CUV27" s="13"/>
      <c r="CUW27" s="13"/>
      <c r="CUX27" s="13"/>
      <c r="CUY27" s="13"/>
      <c r="CUZ27" s="13"/>
      <c r="CVA27" s="13"/>
      <c r="CVB27" s="13"/>
      <c r="CVC27" s="13"/>
      <c r="CVD27" s="13"/>
      <c r="CVE27" s="13"/>
      <c r="CVF27" s="13"/>
      <c r="CVG27" s="13"/>
      <c r="CVH27" s="13"/>
      <c r="CVI27" s="13"/>
      <c r="CVJ27" s="13"/>
      <c r="CVK27" s="13"/>
      <c r="CVL27" s="13"/>
      <c r="CVM27" s="13"/>
      <c r="CVN27" s="13"/>
      <c r="CVO27" s="13"/>
      <c r="CVP27" s="13"/>
      <c r="CVQ27" s="13"/>
      <c r="CVR27" s="13"/>
      <c r="CVS27" s="13"/>
      <c r="CVT27" s="13"/>
      <c r="CVU27" s="13"/>
      <c r="CVV27" s="13"/>
      <c r="CVW27" s="13"/>
      <c r="CVX27" s="13"/>
      <c r="CVY27" s="13"/>
      <c r="CVZ27" s="13"/>
      <c r="CWA27" s="13"/>
      <c r="CWB27" s="13"/>
      <c r="CWC27" s="13"/>
      <c r="CWD27" s="13"/>
      <c r="CWE27" s="13"/>
      <c r="CWF27" s="13"/>
      <c r="CWG27" s="13"/>
      <c r="CWH27" s="13"/>
      <c r="CWI27" s="13"/>
      <c r="CWJ27" s="13"/>
      <c r="CWK27" s="13"/>
      <c r="CWL27" s="13"/>
      <c r="CWM27" s="13"/>
      <c r="CWN27" s="13"/>
      <c r="CWO27" s="13"/>
      <c r="CWP27" s="13"/>
      <c r="CWQ27" s="13"/>
      <c r="CWR27" s="13"/>
      <c r="CWS27" s="13"/>
      <c r="CWT27" s="13"/>
      <c r="CWU27" s="13"/>
      <c r="CWV27" s="13"/>
      <c r="CWW27" s="13"/>
      <c r="CWX27" s="13"/>
      <c r="CWY27" s="13"/>
      <c r="CWZ27" s="13"/>
      <c r="CXA27" s="13"/>
      <c r="CXB27" s="13"/>
      <c r="CXC27" s="13"/>
      <c r="CXD27" s="13"/>
      <c r="CXE27" s="13"/>
      <c r="CXF27" s="13"/>
      <c r="CXG27" s="13"/>
      <c r="CXH27" s="13"/>
      <c r="CXI27" s="13"/>
      <c r="CXJ27" s="13"/>
      <c r="CXK27" s="13"/>
      <c r="CXL27" s="13"/>
      <c r="CXM27" s="13"/>
      <c r="CXN27" s="13"/>
      <c r="CXO27" s="13"/>
      <c r="CXP27" s="13"/>
      <c r="CXQ27" s="13"/>
      <c r="CXR27" s="13"/>
      <c r="CXS27" s="13"/>
      <c r="CXT27" s="13"/>
      <c r="CXU27" s="13"/>
      <c r="CXV27" s="13"/>
      <c r="CXW27" s="13"/>
      <c r="CXX27" s="13"/>
      <c r="CXY27" s="13"/>
      <c r="CXZ27" s="13"/>
      <c r="CYA27" s="13"/>
      <c r="CYB27" s="13"/>
      <c r="CYC27" s="13"/>
      <c r="CYD27" s="13"/>
      <c r="CYE27" s="13"/>
      <c r="CYF27" s="13"/>
      <c r="CYG27" s="13"/>
      <c r="CYH27" s="13"/>
      <c r="CYI27" s="13"/>
      <c r="CYJ27" s="13"/>
      <c r="CYK27" s="13"/>
      <c r="CYL27" s="13"/>
      <c r="CYM27" s="13"/>
      <c r="CYN27" s="13"/>
      <c r="CYO27" s="13"/>
      <c r="CYP27" s="13"/>
      <c r="CYQ27" s="13"/>
      <c r="CYR27" s="13"/>
      <c r="CYS27" s="13"/>
      <c r="CYT27" s="13"/>
      <c r="CYU27" s="13"/>
      <c r="CYV27" s="13"/>
      <c r="CYW27" s="13"/>
      <c r="CYX27" s="13"/>
      <c r="CYY27" s="13"/>
      <c r="CYZ27" s="13"/>
      <c r="CZA27" s="13"/>
      <c r="CZB27" s="13"/>
      <c r="CZC27" s="13"/>
      <c r="CZD27" s="13"/>
      <c r="CZE27" s="13"/>
      <c r="CZF27" s="13"/>
      <c r="CZG27" s="13"/>
      <c r="CZH27" s="13"/>
      <c r="CZI27" s="13"/>
      <c r="CZJ27" s="13"/>
      <c r="CZK27" s="13"/>
      <c r="CZL27" s="13"/>
      <c r="CZM27" s="13"/>
      <c r="CZN27" s="13"/>
      <c r="CZO27" s="13"/>
      <c r="CZP27" s="13"/>
      <c r="CZQ27" s="13"/>
      <c r="CZR27" s="13"/>
      <c r="CZS27" s="13"/>
      <c r="CZT27" s="13"/>
      <c r="CZU27" s="13"/>
      <c r="CZV27" s="13"/>
      <c r="CZW27" s="13"/>
      <c r="CZX27" s="13"/>
      <c r="CZY27" s="13"/>
      <c r="CZZ27" s="13"/>
      <c r="DAA27" s="13"/>
      <c r="DAB27" s="13"/>
      <c r="DAC27" s="13"/>
      <c r="DAD27" s="13"/>
      <c r="DAE27" s="13"/>
      <c r="DAF27" s="13"/>
      <c r="DAG27" s="13"/>
      <c r="DAH27" s="13"/>
      <c r="DAI27" s="13"/>
      <c r="DAJ27" s="13"/>
      <c r="DAK27" s="13"/>
      <c r="DAL27" s="13"/>
      <c r="DAM27" s="13"/>
      <c r="DAN27" s="13"/>
      <c r="DAO27" s="13"/>
      <c r="DAP27" s="13"/>
      <c r="DAQ27" s="13"/>
      <c r="DAR27" s="13"/>
      <c r="DAS27" s="13"/>
      <c r="DAT27" s="13"/>
      <c r="DAU27" s="13"/>
      <c r="DAV27" s="13"/>
      <c r="DAW27" s="13"/>
      <c r="DAX27" s="13"/>
      <c r="DAY27" s="13"/>
      <c r="DAZ27" s="13"/>
      <c r="DBA27" s="13"/>
      <c r="DBB27" s="13"/>
      <c r="DBC27" s="13"/>
      <c r="DBD27" s="13"/>
      <c r="DBE27" s="13"/>
      <c r="DBF27" s="13"/>
      <c r="DBG27" s="13"/>
      <c r="DBH27" s="13"/>
      <c r="DBI27" s="13"/>
      <c r="DBJ27" s="13"/>
      <c r="DBK27" s="13"/>
      <c r="DBL27" s="13"/>
      <c r="DBM27" s="13"/>
      <c r="DBN27" s="13"/>
      <c r="DBO27" s="13"/>
      <c r="DBP27" s="13"/>
      <c r="DBQ27" s="13"/>
      <c r="DBR27" s="13"/>
      <c r="DBS27" s="13"/>
      <c r="DBT27" s="13"/>
      <c r="DBU27" s="13"/>
      <c r="DBV27" s="13"/>
      <c r="DBW27" s="13"/>
      <c r="DBX27" s="13"/>
      <c r="DBY27" s="13"/>
      <c r="DBZ27" s="13"/>
      <c r="DCA27" s="13"/>
      <c r="DCB27" s="13"/>
      <c r="DCC27" s="13"/>
      <c r="DCD27" s="13"/>
      <c r="DCE27" s="13"/>
      <c r="DCF27" s="13"/>
      <c r="DCG27" s="13"/>
      <c r="DCH27" s="13"/>
      <c r="DCI27" s="13"/>
      <c r="DCJ27" s="13"/>
      <c r="DCK27" s="13"/>
      <c r="DCL27" s="13"/>
      <c r="DCM27" s="13"/>
      <c r="DCN27" s="13"/>
      <c r="DCO27" s="13"/>
      <c r="DCP27" s="13"/>
      <c r="DCQ27" s="13"/>
      <c r="DCR27" s="13"/>
      <c r="DCS27" s="13"/>
      <c r="DCT27" s="13"/>
      <c r="DCU27" s="13"/>
      <c r="DCV27" s="13"/>
      <c r="DCW27" s="13"/>
      <c r="DCX27" s="13"/>
      <c r="DCY27" s="13"/>
      <c r="DCZ27" s="13"/>
      <c r="DDA27" s="13"/>
      <c r="DDB27" s="13"/>
      <c r="DDC27" s="13"/>
      <c r="DDD27" s="13"/>
      <c r="DDE27" s="13"/>
      <c r="DDF27" s="13"/>
      <c r="DDG27" s="13"/>
      <c r="DDH27" s="13"/>
      <c r="DDI27" s="13"/>
      <c r="DDJ27" s="13"/>
      <c r="DDK27" s="13"/>
      <c r="DDL27" s="13"/>
      <c r="DDM27" s="13"/>
      <c r="DDN27" s="13"/>
      <c r="DDO27" s="13"/>
      <c r="DDP27" s="13"/>
      <c r="DDQ27" s="13"/>
      <c r="DDR27" s="13"/>
      <c r="DDS27" s="13"/>
      <c r="DDT27" s="13"/>
      <c r="DDU27" s="13"/>
      <c r="DDV27" s="13"/>
      <c r="DDW27" s="13"/>
      <c r="DDX27" s="13"/>
      <c r="DDY27" s="13"/>
      <c r="DDZ27" s="13"/>
      <c r="DEA27" s="13"/>
      <c r="DEB27" s="13"/>
      <c r="DEC27" s="13"/>
      <c r="DED27" s="13"/>
      <c r="DEE27" s="13"/>
      <c r="DEF27" s="13"/>
      <c r="DEG27" s="13"/>
      <c r="DEH27" s="13"/>
      <c r="DEI27" s="13"/>
      <c r="DEJ27" s="13"/>
      <c r="DEK27" s="13"/>
      <c r="DEL27" s="13"/>
      <c r="DEM27" s="13"/>
      <c r="DEN27" s="13"/>
      <c r="DEO27" s="13"/>
      <c r="DEP27" s="13"/>
      <c r="DEQ27" s="13"/>
      <c r="DER27" s="13"/>
      <c r="DES27" s="13"/>
      <c r="DET27" s="13"/>
      <c r="DEU27" s="13"/>
      <c r="DEV27" s="13"/>
      <c r="DEW27" s="13"/>
      <c r="DEX27" s="13"/>
      <c r="DEY27" s="13"/>
      <c r="DEZ27" s="13"/>
      <c r="DFA27" s="13"/>
      <c r="DFB27" s="13"/>
      <c r="DFC27" s="13"/>
      <c r="DFD27" s="13"/>
      <c r="DFE27" s="13"/>
      <c r="DFF27" s="13"/>
      <c r="DFG27" s="13"/>
      <c r="DFH27" s="13"/>
      <c r="DFI27" s="13"/>
      <c r="DFJ27" s="13"/>
      <c r="DFK27" s="13"/>
      <c r="DFL27" s="13"/>
      <c r="DFM27" s="13"/>
      <c r="DFN27" s="13"/>
      <c r="DFO27" s="13"/>
      <c r="DFP27" s="13"/>
      <c r="DFQ27" s="13"/>
      <c r="DFR27" s="13"/>
      <c r="DFS27" s="13"/>
      <c r="DFT27" s="13"/>
      <c r="DFU27" s="13"/>
      <c r="DFV27" s="13"/>
      <c r="DFW27" s="13"/>
      <c r="DFX27" s="13"/>
      <c r="DFY27" s="13"/>
      <c r="DFZ27" s="13"/>
      <c r="DGA27" s="13"/>
      <c r="DGB27" s="13"/>
      <c r="DGC27" s="13"/>
      <c r="DGD27" s="13"/>
      <c r="DGE27" s="13"/>
      <c r="DGF27" s="13"/>
      <c r="DGG27" s="13"/>
      <c r="DGH27" s="13"/>
      <c r="DGI27" s="13"/>
      <c r="DGJ27" s="13"/>
      <c r="DGK27" s="13"/>
      <c r="DGL27" s="13"/>
      <c r="DGM27" s="13"/>
      <c r="DGN27" s="13"/>
      <c r="DGO27" s="13"/>
      <c r="DGP27" s="13"/>
      <c r="DGQ27" s="13"/>
      <c r="DGR27" s="13"/>
      <c r="DGS27" s="13"/>
      <c r="DGT27" s="13"/>
      <c r="DGU27" s="13"/>
      <c r="DGV27" s="13"/>
      <c r="DGW27" s="13"/>
      <c r="DGX27" s="13"/>
      <c r="DGY27" s="13"/>
      <c r="DGZ27" s="13"/>
      <c r="DHA27" s="13"/>
      <c r="DHB27" s="13"/>
      <c r="DHC27" s="13"/>
      <c r="DHD27" s="13"/>
      <c r="DHE27" s="13"/>
      <c r="DHF27" s="13"/>
      <c r="DHG27" s="13"/>
      <c r="DHH27" s="13"/>
      <c r="DHI27" s="13"/>
      <c r="DHJ27" s="13"/>
      <c r="DHK27" s="13"/>
      <c r="DHL27" s="13"/>
      <c r="DHM27" s="13"/>
      <c r="DHN27" s="13"/>
      <c r="DHO27" s="13"/>
      <c r="DHP27" s="13"/>
      <c r="DHQ27" s="13"/>
      <c r="DHR27" s="13"/>
      <c r="DHS27" s="13"/>
      <c r="DHT27" s="13"/>
      <c r="DHU27" s="13"/>
      <c r="DHV27" s="13"/>
      <c r="DHW27" s="13"/>
      <c r="DHX27" s="13"/>
      <c r="DHY27" s="13"/>
      <c r="DHZ27" s="13"/>
      <c r="DIA27" s="13"/>
      <c r="DIB27" s="13"/>
      <c r="DIC27" s="13"/>
      <c r="DID27" s="13"/>
      <c r="DIE27" s="13"/>
      <c r="DIF27" s="13"/>
      <c r="DIG27" s="13"/>
      <c r="DIH27" s="13"/>
      <c r="DII27" s="13"/>
      <c r="DIJ27" s="13"/>
      <c r="DIK27" s="13"/>
      <c r="DIL27" s="13"/>
      <c r="DIM27" s="13"/>
      <c r="DIN27" s="13"/>
      <c r="DIO27" s="13"/>
      <c r="DIP27" s="13"/>
      <c r="DIQ27" s="13"/>
      <c r="DIR27" s="13"/>
      <c r="DIS27" s="13"/>
      <c r="DIT27" s="13"/>
      <c r="DIU27" s="13"/>
      <c r="DIV27" s="13"/>
      <c r="DIW27" s="13"/>
      <c r="DIX27" s="13"/>
      <c r="DIY27" s="13"/>
      <c r="DIZ27" s="13"/>
      <c r="DJA27" s="13"/>
      <c r="DJB27" s="13"/>
      <c r="DJC27" s="13"/>
      <c r="DJD27" s="13"/>
      <c r="DJE27" s="13"/>
      <c r="DJF27" s="13"/>
      <c r="DJG27" s="13"/>
      <c r="DJH27" s="13"/>
      <c r="DJI27" s="13"/>
      <c r="DJJ27" s="13"/>
      <c r="DJK27" s="13"/>
      <c r="DJL27" s="13"/>
      <c r="DJM27" s="13"/>
      <c r="DJN27" s="13"/>
      <c r="DJO27" s="13"/>
      <c r="DJP27" s="13"/>
      <c r="DJQ27" s="13"/>
      <c r="DJR27" s="13"/>
      <c r="DJS27" s="13"/>
      <c r="DJT27" s="13"/>
      <c r="DJU27" s="13"/>
      <c r="DJV27" s="13"/>
      <c r="DJW27" s="13"/>
      <c r="DJX27" s="13"/>
      <c r="DJY27" s="13"/>
      <c r="DJZ27" s="13"/>
      <c r="DKA27" s="13"/>
      <c r="DKB27" s="13"/>
      <c r="DKC27" s="13"/>
      <c r="DKD27" s="13"/>
      <c r="DKE27" s="13"/>
      <c r="DKF27" s="13"/>
      <c r="DKG27" s="13"/>
      <c r="DKH27" s="13"/>
      <c r="DKI27" s="13"/>
      <c r="DKJ27" s="13"/>
      <c r="DKK27" s="13"/>
      <c r="DKL27" s="13"/>
      <c r="DKM27" s="13"/>
      <c r="DKN27" s="13"/>
      <c r="DKO27" s="13"/>
      <c r="DKP27" s="13"/>
      <c r="DKQ27" s="13"/>
      <c r="DKR27" s="13"/>
      <c r="DKS27" s="13"/>
      <c r="DKT27" s="13"/>
      <c r="DKU27" s="13"/>
      <c r="DKV27" s="13"/>
      <c r="DKW27" s="13"/>
      <c r="DKX27" s="13"/>
      <c r="DKY27" s="13"/>
      <c r="DKZ27" s="13"/>
      <c r="DLA27" s="13"/>
      <c r="DLB27" s="13"/>
      <c r="DLC27" s="13"/>
      <c r="DLD27" s="13"/>
      <c r="DLE27" s="13"/>
      <c r="DLF27" s="13"/>
      <c r="DLG27" s="13"/>
      <c r="DLH27" s="13"/>
      <c r="DLI27" s="13"/>
      <c r="DLJ27" s="13"/>
      <c r="DLK27" s="13"/>
      <c r="DLL27" s="13"/>
      <c r="DLM27" s="13"/>
      <c r="DLN27" s="13"/>
      <c r="DLO27" s="13"/>
      <c r="DLP27" s="13"/>
      <c r="DLQ27" s="13"/>
      <c r="DLR27" s="13"/>
      <c r="DLS27" s="13"/>
      <c r="DLT27" s="13"/>
      <c r="DLU27" s="13"/>
      <c r="DLV27" s="13"/>
      <c r="DLW27" s="13"/>
      <c r="DLX27" s="13"/>
      <c r="DLY27" s="13"/>
      <c r="DLZ27" s="13"/>
      <c r="DMA27" s="13"/>
      <c r="DMB27" s="13"/>
      <c r="DMC27" s="13"/>
      <c r="DMD27" s="13"/>
      <c r="DME27" s="13"/>
      <c r="DMF27" s="13"/>
      <c r="DMG27" s="13"/>
      <c r="DMH27" s="13"/>
      <c r="DMI27" s="13"/>
      <c r="DMJ27" s="13"/>
      <c r="DMK27" s="13"/>
      <c r="DML27" s="13"/>
      <c r="DMM27" s="13"/>
      <c r="DMN27" s="13"/>
      <c r="DMO27" s="13"/>
      <c r="DMP27" s="13"/>
      <c r="DMQ27" s="13"/>
      <c r="DMR27" s="13"/>
      <c r="DMS27" s="13"/>
      <c r="DMT27" s="13"/>
      <c r="DMU27" s="13"/>
      <c r="DMV27" s="13"/>
      <c r="DMW27" s="13"/>
      <c r="DMX27" s="13"/>
      <c r="DMY27" s="13"/>
      <c r="DMZ27" s="13"/>
      <c r="DNA27" s="13"/>
      <c r="DNB27" s="13"/>
      <c r="DNC27" s="13"/>
      <c r="DND27" s="13"/>
      <c r="DNE27" s="13"/>
      <c r="DNF27" s="13"/>
      <c r="DNG27" s="13"/>
      <c r="DNH27" s="13"/>
      <c r="DNI27" s="13"/>
      <c r="DNJ27" s="13"/>
      <c r="DNK27" s="13"/>
      <c r="DNL27" s="13"/>
      <c r="DNM27" s="13"/>
      <c r="DNN27" s="13"/>
      <c r="DNO27" s="13"/>
      <c r="DNP27" s="13"/>
      <c r="DNQ27" s="13"/>
      <c r="DNR27" s="13"/>
      <c r="DNS27" s="13"/>
      <c r="DNT27" s="13"/>
      <c r="DNU27" s="13"/>
      <c r="DNV27" s="13"/>
      <c r="DNW27" s="13"/>
      <c r="DNX27" s="13"/>
      <c r="DNY27" s="13"/>
      <c r="DNZ27" s="13"/>
      <c r="DOA27" s="13"/>
      <c r="DOB27" s="13"/>
      <c r="DOC27" s="13"/>
      <c r="DOD27" s="13"/>
      <c r="DOE27" s="13"/>
      <c r="DOF27" s="13"/>
      <c r="DOG27" s="13"/>
      <c r="DOH27" s="13"/>
      <c r="DOI27" s="13"/>
      <c r="DOJ27" s="13"/>
      <c r="DOK27" s="13"/>
      <c r="DOL27" s="13"/>
      <c r="DOM27" s="13"/>
      <c r="DON27" s="13"/>
      <c r="DOO27" s="13"/>
      <c r="DOP27" s="13"/>
      <c r="DOQ27" s="13"/>
      <c r="DOR27" s="13"/>
      <c r="DOS27" s="13"/>
      <c r="DOT27" s="13"/>
      <c r="DOU27" s="13"/>
      <c r="DOV27" s="13"/>
      <c r="DOW27" s="13"/>
      <c r="DOX27" s="13"/>
      <c r="DOY27" s="13"/>
      <c r="DOZ27" s="13"/>
      <c r="DPA27" s="13"/>
      <c r="DPB27" s="13"/>
      <c r="DPC27" s="13"/>
      <c r="DPD27" s="13"/>
      <c r="DPE27" s="13"/>
      <c r="DPF27" s="13"/>
      <c r="DPG27" s="13"/>
      <c r="DPH27" s="13"/>
      <c r="DPI27" s="13"/>
      <c r="DPJ27" s="13"/>
      <c r="DPK27" s="13"/>
      <c r="DPL27" s="13"/>
      <c r="DPM27" s="13"/>
      <c r="DPN27" s="13"/>
      <c r="DPO27" s="13"/>
      <c r="DPP27" s="13"/>
      <c r="DPQ27" s="13"/>
      <c r="DPR27" s="13"/>
      <c r="DPS27" s="13"/>
      <c r="DPT27" s="13"/>
      <c r="DPU27" s="13"/>
      <c r="DPV27" s="13"/>
      <c r="DPW27" s="13"/>
      <c r="DPX27" s="13"/>
      <c r="DPY27" s="13"/>
      <c r="DPZ27" s="13"/>
      <c r="DQA27" s="13"/>
      <c r="DQB27" s="13"/>
      <c r="DQC27" s="13"/>
      <c r="DQD27" s="13"/>
      <c r="DQE27" s="13"/>
      <c r="DQF27" s="13"/>
      <c r="DQG27" s="13"/>
      <c r="DQH27" s="13"/>
      <c r="DQI27" s="13"/>
      <c r="DQJ27" s="13"/>
      <c r="DQK27" s="13"/>
      <c r="DQL27" s="13"/>
      <c r="DQM27" s="13"/>
      <c r="DQN27" s="13"/>
      <c r="DQO27" s="13"/>
      <c r="DQP27" s="13"/>
      <c r="DQQ27" s="13"/>
      <c r="DQR27" s="13"/>
      <c r="DQS27" s="13"/>
      <c r="DQT27" s="13"/>
      <c r="DQU27" s="13"/>
      <c r="DQV27" s="13"/>
      <c r="DQW27" s="13"/>
      <c r="DQX27" s="13"/>
      <c r="DQY27" s="13"/>
      <c r="DQZ27" s="13"/>
      <c r="DRA27" s="13"/>
      <c r="DRB27" s="13"/>
      <c r="DRC27" s="13"/>
      <c r="DRD27" s="13"/>
      <c r="DRE27" s="13"/>
      <c r="DRF27" s="13"/>
      <c r="DRG27" s="13"/>
      <c r="DRH27" s="13"/>
      <c r="DRI27" s="13"/>
      <c r="DRJ27" s="13"/>
      <c r="DRK27" s="13"/>
      <c r="DRL27" s="13"/>
      <c r="DRM27" s="13"/>
      <c r="DRN27" s="13"/>
      <c r="DRO27" s="13"/>
      <c r="DRP27" s="13"/>
      <c r="DRQ27" s="13"/>
      <c r="DRR27" s="13"/>
      <c r="DRS27" s="13"/>
      <c r="DRT27" s="13"/>
      <c r="DRU27" s="13"/>
      <c r="DRV27" s="13"/>
      <c r="DRW27" s="13"/>
      <c r="DRX27" s="13"/>
      <c r="DRY27" s="13"/>
      <c r="DRZ27" s="13"/>
      <c r="DSA27" s="13"/>
      <c r="DSB27" s="13"/>
      <c r="DSC27" s="13"/>
      <c r="DSD27" s="13"/>
      <c r="DSE27" s="13"/>
      <c r="DSF27" s="13"/>
      <c r="DSG27" s="13"/>
      <c r="DSH27" s="13"/>
      <c r="DSI27" s="13"/>
      <c r="DSJ27" s="13"/>
      <c r="DSK27" s="13"/>
      <c r="DSL27" s="13"/>
      <c r="DSM27" s="13"/>
      <c r="DSN27" s="13"/>
      <c r="DSO27" s="13"/>
      <c r="DSP27" s="13"/>
      <c r="DSQ27" s="13"/>
      <c r="DSR27" s="13"/>
      <c r="DSS27" s="13"/>
      <c r="DST27" s="13"/>
      <c r="DSU27" s="13"/>
      <c r="DSV27" s="13"/>
      <c r="DSW27" s="13"/>
      <c r="DSX27" s="13"/>
      <c r="DSY27" s="13"/>
      <c r="DSZ27" s="13"/>
      <c r="DTA27" s="13"/>
      <c r="DTB27" s="13"/>
      <c r="DTC27" s="13"/>
      <c r="DTD27" s="13"/>
      <c r="DTE27" s="13"/>
      <c r="DTF27" s="13"/>
      <c r="DTG27" s="13"/>
      <c r="DTH27" s="13"/>
      <c r="DTI27" s="13"/>
      <c r="DTJ27" s="13"/>
      <c r="DTK27" s="13"/>
      <c r="DTL27" s="13"/>
      <c r="DTM27" s="13"/>
      <c r="DTN27" s="13"/>
      <c r="DTO27" s="13"/>
      <c r="DTP27" s="13"/>
      <c r="DTQ27" s="13"/>
      <c r="DTR27" s="13"/>
      <c r="DTS27" s="13"/>
      <c r="DTT27" s="13"/>
      <c r="DTU27" s="13"/>
      <c r="DTV27" s="13"/>
      <c r="DTW27" s="13"/>
      <c r="DTX27" s="13"/>
      <c r="DTY27" s="13"/>
      <c r="DTZ27" s="13"/>
      <c r="DUA27" s="13"/>
      <c r="DUB27" s="13"/>
      <c r="DUC27" s="13"/>
      <c r="DUD27" s="13"/>
      <c r="DUE27" s="13"/>
      <c r="DUF27" s="13"/>
      <c r="DUG27" s="13"/>
      <c r="DUH27" s="13"/>
      <c r="DUI27" s="13"/>
      <c r="DUJ27" s="13"/>
      <c r="DUK27" s="13"/>
      <c r="DUL27" s="13"/>
      <c r="DUM27" s="13"/>
      <c r="DUN27" s="13"/>
      <c r="DUO27" s="13"/>
      <c r="DUP27" s="13"/>
      <c r="DUQ27" s="13"/>
      <c r="DUR27" s="13"/>
      <c r="DUS27" s="13"/>
      <c r="DUT27" s="13"/>
      <c r="DUU27" s="13"/>
      <c r="DUV27" s="13"/>
      <c r="DUW27" s="13"/>
      <c r="DUX27" s="13"/>
      <c r="DUY27" s="13"/>
      <c r="DUZ27" s="13"/>
      <c r="DVA27" s="13"/>
      <c r="DVB27" s="13"/>
      <c r="DVC27" s="13"/>
      <c r="DVD27" s="13"/>
      <c r="DVE27" s="13"/>
      <c r="DVF27" s="13"/>
      <c r="DVG27" s="13"/>
      <c r="DVH27" s="13"/>
      <c r="DVI27" s="13"/>
      <c r="DVJ27" s="13"/>
      <c r="DVK27" s="13"/>
      <c r="DVL27" s="13"/>
      <c r="DVM27" s="13"/>
      <c r="DVN27" s="13"/>
      <c r="DVO27" s="13"/>
      <c r="DVP27" s="13"/>
      <c r="DVQ27" s="13"/>
      <c r="DVR27" s="13"/>
      <c r="DVS27" s="13"/>
      <c r="DVT27" s="13"/>
      <c r="DVU27" s="13"/>
      <c r="DVV27" s="13"/>
      <c r="DVW27" s="13"/>
      <c r="DVX27" s="13"/>
      <c r="DVY27" s="13"/>
      <c r="DVZ27" s="13"/>
      <c r="DWA27" s="13"/>
      <c r="DWB27" s="13"/>
      <c r="DWC27" s="13"/>
      <c r="DWD27" s="13"/>
      <c r="DWE27" s="13"/>
      <c r="DWF27" s="13"/>
      <c r="DWG27" s="13"/>
      <c r="DWH27" s="13"/>
      <c r="DWI27" s="13"/>
      <c r="DWJ27" s="13"/>
      <c r="DWK27" s="13"/>
      <c r="DWL27" s="13"/>
      <c r="DWM27" s="13"/>
      <c r="DWN27" s="13"/>
      <c r="DWO27" s="13"/>
      <c r="DWP27" s="13"/>
      <c r="DWQ27" s="13"/>
      <c r="DWR27" s="13"/>
      <c r="DWS27" s="13"/>
      <c r="DWT27" s="13"/>
      <c r="DWU27" s="13"/>
      <c r="DWV27" s="13"/>
      <c r="DWW27" s="13"/>
      <c r="DWX27" s="13"/>
      <c r="DWY27" s="13"/>
      <c r="DWZ27" s="13"/>
      <c r="DXA27" s="13"/>
      <c r="DXB27" s="13"/>
      <c r="DXC27" s="13"/>
      <c r="DXD27" s="13"/>
      <c r="DXE27" s="13"/>
      <c r="DXF27" s="13"/>
      <c r="DXG27" s="13"/>
      <c r="DXH27" s="13"/>
      <c r="DXI27" s="13"/>
      <c r="DXJ27" s="13"/>
      <c r="DXK27" s="13"/>
      <c r="DXL27" s="13"/>
      <c r="DXM27" s="13"/>
      <c r="DXN27" s="13"/>
      <c r="DXO27" s="13"/>
      <c r="DXP27" s="13"/>
      <c r="DXQ27" s="13"/>
      <c r="DXR27" s="13"/>
      <c r="DXS27" s="13"/>
      <c r="DXT27" s="13"/>
      <c r="DXU27" s="13"/>
      <c r="DXV27" s="13"/>
      <c r="DXW27" s="13"/>
      <c r="DXX27" s="13"/>
      <c r="DXY27" s="13"/>
      <c r="DXZ27" s="13"/>
      <c r="DYA27" s="13"/>
      <c r="DYB27" s="13"/>
      <c r="DYC27" s="13"/>
      <c r="DYD27" s="13"/>
      <c r="DYE27" s="13"/>
      <c r="DYF27" s="13"/>
      <c r="DYG27" s="13"/>
      <c r="DYH27" s="13"/>
      <c r="DYI27" s="13"/>
      <c r="DYJ27" s="13"/>
      <c r="DYK27" s="13"/>
      <c r="DYL27" s="13"/>
      <c r="DYM27" s="13"/>
      <c r="DYN27" s="13"/>
      <c r="DYO27" s="13"/>
      <c r="DYP27" s="13"/>
      <c r="DYQ27" s="13"/>
      <c r="DYR27" s="13"/>
      <c r="DYS27" s="13"/>
      <c r="DYT27" s="13"/>
      <c r="DYU27" s="13"/>
      <c r="DYV27" s="13"/>
      <c r="DYW27" s="13"/>
      <c r="DYX27" s="13"/>
      <c r="DYY27" s="13"/>
      <c r="DYZ27" s="13"/>
      <c r="DZA27" s="13"/>
      <c r="DZB27" s="13"/>
      <c r="DZC27" s="13"/>
      <c r="DZD27" s="13"/>
      <c r="DZE27" s="13"/>
      <c r="DZF27" s="13"/>
      <c r="DZG27" s="13"/>
      <c r="DZH27" s="13"/>
      <c r="DZI27" s="13"/>
      <c r="DZJ27" s="13"/>
      <c r="DZK27" s="13"/>
      <c r="DZL27" s="13"/>
      <c r="DZM27" s="13"/>
      <c r="DZN27" s="13"/>
      <c r="DZO27" s="13"/>
      <c r="DZP27" s="13"/>
      <c r="DZQ27" s="13"/>
      <c r="DZR27" s="13"/>
      <c r="DZS27" s="13"/>
      <c r="DZT27" s="13"/>
      <c r="DZU27" s="13"/>
      <c r="DZV27" s="13"/>
      <c r="DZW27" s="13"/>
      <c r="DZX27" s="13"/>
      <c r="DZY27" s="13"/>
      <c r="DZZ27" s="13"/>
      <c r="EAA27" s="13"/>
      <c r="EAB27" s="13"/>
      <c r="EAC27" s="13"/>
      <c r="EAD27" s="13"/>
      <c r="EAE27" s="13"/>
      <c r="EAF27" s="13"/>
      <c r="EAG27" s="13"/>
      <c r="EAH27" s="13"/>
      <c r="EAI27" s="13"/>
      <c r="EAJ27" s="13"/>
      <c r="EAK27" s="13"/>
      <c r="EAL27" s="13"/>
      <c r="EAM27" s="13"/>
      <c r="EAN27" s="13"/>
      <c r="EAO27" s="13"/>
      <c r="EAP27" s="13"/>
      <c r="EAQ27" s="13"/>
      <c r="EAR27" s="13"/>
      <c r="EAS27" s="13"/>
      <c r="EAT27" s="13"/>
      <c r="EAU27" s="13"/>
      <c r="EAV27" s="13"/>
      <c r="EAW27" s="13"/>
      <c r="EAX27" s="13"/>
      <c r="EAY27" s="13"/>
      <c r="EAZ27" s="13"/>
      <c r="EBA27" s="13"/>
      <c r="EBB27" s="13"/>
      <c r="EBC27" s="13"/>
      <c r="EBD27" s="13"/>
      <c r="EBE27" s="13"/>
      <c r="EBF27" s="13"/>
      <c r="EBG27" s="13"/>
      <c r="EBH27" s="13"/>
      <c r="EBI27" s="13"/>
      <c r="EBJ27" s="13"/>
      <c r="EBK27" s="13"/>
      <c r="EBL27" s="13"/>
      <c r="EBM27" s="13"/>
      <c r="EBN27" s="13"/>
      <c r="EBO27" s="13"/>
      <c r="EBP27" s="13"/>
      <c r="EBQ27" s="13"/>
      <c r="EBR27" s="13"/>
      <c r="EBS27" s="13"/>
      <c r="EBT27" s="13"/>
      <c r="EBU27" s="13"/>
      <c r="EBV27" s="13"/>
      <c r="EBW27" s="13"/>
      <c r="EBX27" s="13"/>
      <c r="EBY27" s="13"/>
      <c r="EBZ27" s="13"/>
      <c r="ECA27" s="13"/>
      <c r="ECB27" s="13"/>
      <c r="ECC27" s="13"/>
      <c r="ECD27" s="13"/>
      <c r="ECE27" s="13"/>
      <c r="ECF27" s="13"/>
      <c r="ECG27" s="13"/>
      <c r="ECH27" s="13"/>
      <c r="ECI27" s="13"/>
      <c r="ECJ27" s="13"/>
      <c r="ECK27" s="13"/>
      <c r="ECL27" s="13"/>
      <c r="ECM27" s="13"/>
      <c r="ECN27" s="13"/>
      <c r="ECO27" s="13"/>
      <c r="ECP27" s="13"/>
      <c r="ECQ27" s="13"/>
      <c r="ECR27" s="13"/>
      <c r="ECS27" s="13"/>
      <c r="ECT27" s="13"/>
      <c r="ECU27" s="13"/>
      <c r="ECV27" s="13"/>
      <c r="ECW27" s="13"/>
      <c r="ECX27" s="13"/>
      <c r="ECY27" s="13"/>
      <c r="ECZ27" s="13"/>
      <c r="EDA27" s="13"/>
      <c r="EDB27" s="13"/>
      <c r="EDC27" s="13"/>
      <c r="EDD27" s="13"/>
      <c r="EDE27" s="13"/>
      <c r="EDF27" s="13"/>
      <c r="EDG27" s="13"/>
      <c r="EDH27" s="13"/>
      <c r="EDI27" s="13"/>
      <c r="EDJ27" s="13"/>
      <c r="EDK27" s="13"/>
      <c r="EDL27" s="13"/>
      <c r="EDM27" s="13"/>
      <c r="EDN27" s="13"/>
      <c r="EDO27" s="13"/>
      <c r="EDP27" s="13"/>
      <c r="EDQ27" s="13"/>
      <c r="EDR27" s="13"/>
      <c r="EDS27" s="13"/>
      <c r="EDT27" s="13"/>
      <c r="EDU27" s="13"/>
      <c r="EDV27" s="13"/>
      <c r="EDW27" s="13"/>
      <c r="EDX27" s="13"/>
      <c r="EDY27" s="13"/>
      <c r="EDZ27" s="13"/>
      <c r="EEA27" s="13"/>
      <c r="EEB27" s="13"/>
      <c r="EEC27" s="13"/>
      <c r="EED27" s="13"/>
      <c r="EEE27" s="13"/>
      <c r="EEF27" s="13"/>
      <c r="EEG27" s="13"/>
      <c r="EEH27" s="13"/>
      <c r="EEI27" s="13"/>
      <c r="EEJ27" s="13"/>
      <c r="EEK27" s="13"/>
      <c r="EEL27" s="13"/>
      <c r="EEM27" s="13"/>
      <c r="EEN27" s="13"/>
      <c r="EEO27" s="13"/>
      <c r="EEP27" s="13"/>
      <c r="EEQ27" s="13"/>
      <c r="EER27" s="13"/>
      <c r="EES27" s="13"/>
      <c r="EET27" s="13"/>
      <c r="EEU27" s="13"/>
      <c r="EEV27" s="13"/>
      <c r="EEW27" s="13"/>
      <c r="EEX27" s="13"/>
      <c r="EEY27" s="13"/>
      <c r="EEZ27" s="13"/>
      <c r="EFA27" s="13"/>
      <c r="EFB27" s="13"/>
      <c r="EFC27" s="13"/>
      <c r="EFD27" s="13"/>
      <c r="EFE27" s="13"/>
      <c r="EFF27" s="13"/>
      <c r="EFG27" s="13"/>
      <c r="EFH27" s="13"/>
      <c r="EFI27" s="13"/>
      <c r="EFJ27" s="13"/>
      <c r="EFK27" s="13"/>
      <c r="EFL27" s="13"/>
      <c r="EFM27" s="13"/>
      <c r="EFN27" s="13"/>
      <c r="EFO27" s="13"/>
      <c r="EFP27" s="13"/>
      <c r="EFQ27" s="13"/>
      <c r="EFR27" s="13"/>
      <c r="EFS27" s="13"/>
      <c r="EFT27" s="13"/>
      <c r="EFU27" s="13"/>
      <c r="EFV27" s="13"/>
      <c r="EFW27" s="13"/>
      <c r="EFX27" s="13"/>
      <c r="EFY27" s="13"/>
      <c r="EFZ27" s="13"/>
      <c r="EGA27" s="13"/>
      <c r="EGB27" s="13"/>
      <c r="EGC27" s="13"/>
      <c r="EGD27" s="13"/>
      <c r="EGE27" s="13"/>
      <c r="EGF27" s="13"/>
      <c r="EGG27" s="13"/>
      <c r="EGH27" s="13"/>
      <c r="EGI27" s="13"/>
      <c r="EGJ27" s="13"/>
      <c r="EGK27" s="13"/>
      <c r="EGL27" s="13"/>
      <c r="EGM27" s="13"/>
      <c r="EGN27" s="13"/>
      <c r="EGO27" s="13"/>
      <c r="EGP27" s="13"/>
      <c r="EGQ27" s="13"/>
      <c r="EGR27" s="13"/>
      <c r="EGS27" s="13"/>
      <c r="EGT27" s="13"/>
      <c r="EGU27" s="13"/>
      <c r="EGV27" s="13"/>
      <c r="EGW27" s="13"/>
      <c r="EGX27" s="13"/>
      <c r="EGY27" s="13"/>
      <c r="EGZ27" s="13"/>
      <c r="EHA27" s="13"/>
      <c r="EHB27" s="13"/>
      <c r="EHC27" s="13"/>
      <c r="EHD27" s="13"/>
      <c r="EHE27" s="13"/>
      <c r="EHF27" s="13"/>
      <c r="EHG27" s="13"/>
      <c r="EHH27" s="13"/>
      <c r="EHI27" s="13"/>
      <c r="EHJ27" s="13"/>
      <c r="EHK27" s="13"/>
      <c r="EHL27" s="13"/>
      <c r="EHM27" s="13"/>
      <c r="EHN27" s="13"/>
      <c r="EHO27" s="13"/>
      <c r="EHP27" s="13"/>
      <c r="EHQ27" s="13"/>
      <c r="EHR27" s="13"/>
      <c r="EHS27" s="13"/>
      <c r="EHT27" s="13"/>
      <c r="EHU27" s="13"/>
      <c r="EHV27" s="13"/>
      <c r="EHW27" s="13"/>
      <c r="EHX27" s="13"/>
      <c r="EHY27" s="13"/>
      <c r="EHZ27" s="13"/>
      <c r="EIA27" s="13"/>
      <c r="EIB27" s="13"/>
      <c r="EIC27" s="13"/>
      <c r="EID27" s="13"/>
      <c r="EIE27" s="13"/>
      <c r="EIF27" s="13"/>
      <c r="EIG27" s="13"/>
      <c r="EIH27" s="13"/>
      <c r="EII27" s="13"/>
      <c r="EIJ27" s="13"/>
      <c r="EIK27" s="13"/>
      <c r="EIL27" s="13"/>
      <c r="EIM27" s="13"/>
      <c r="EIN27" s="13"/>
      <c r="EIO27" s="13"/>
      <c r="EIP27" s="13"/>
      <c r="EIQ27" s="13"/>
      <c r="EIR27" s="13"/>
      <c r="EIS27" s="13"/>
      <c r="EIT27" s="13"/>
      <c r="EIU27" s="13"/>
      <c r="EIV27" s="13"/>
      <c r="EIW27" s="13"/>
      <c r="EIX27" s="13"/>
      <c r="EIY27" s="13"/>
      <c r="EIZ27" s="13"/>
      <c r="EJA27" s="13"/>
      <c r="EJB27" s="13"/>
      <c r="EJC27" s="13"/>
      <c r="EJD27" s="13"/>
      <c r="EJE27" s="13"/>
      <c r="EJF27" s="13"/>
      <c r="EJG27" s="13"/>
      <c r="EJH27" s="13"/>
      <c r="EJI27" s="13"/>
      <c r="EJJ27" s="13"/>
      <c r="EJK27" s="13"/>
      <c r="EJL27" s="13"/>
      <c r="EJM27" s="13"/>
      <c r="EJN27" s="13"/>
      <c r="EJO27" s="13"/>
      <c r="EJP27" s="13"/>
      <c r="EJQ27" s="13"/>
      <c r="EJR27" s="13"/>
      <c r="EJS27" s="13"/>
      <c r="EJT27" s="13"/>
      <c r="EJU27" s="13"/>
      <c r="EJV27" s="13"/>
      <c r="EJW27" s="13"/>
      <c r="EJX27" s="13"/>
      <c r="EJY27" s="13"/>
      <c r="EJZ27" s="13"/>
      <c r="EKA27" s="13"/>
      <c r="EKB27" s="13"/>
      <c r="EKC27" s="13"/>
      <c r="EKD27" s="13"/>
      <c r="EKE27" s="13"/>
      <c r="EKF27" s="13"/>
      <c r="EKG27" s="13"/>
      <c r="EKH27" s="13"/>
      <c r="EKI27" s="13"/>
      <c r="EKJ27" s="13"/>
      <c r="EKK27" s="13"/>
      <c r="EKL27" s="13"/>
      <c r="EKM27" s="13"/>
      <c r="EKN27" s="13"/>
      <c r="EKO27" s="13"/>
      <c r="EKP27" s="13"/>
      <c r="EKQ27" s="13"/>
      <c r="EKR27" s="13"/>
      <c r="EKS27" s="13"/>
      <c r="EKT27" s="13"/>
      <c r="EKU27" s="13"/>
      <c r="EKV27" s="13"/>
      <c r="EKW27" s="13"/>
      <c r="EKX27" s="13"/>
      <c r="EKY27" s="13"/>
      <c r="EKZ27" s="13"/>
      <c r="ELA27" s="13"/>
      <c r="ELB27" s="13"/>
      <c r="ELC27" s="13"/>
      <c r="ELD27" s="13"/>
      <c r="ELE27" s="13"/>
      <c r="ELF27" s="13"/>
      <c r="ELG27" s="13"/>
      <c r="ELH27" s="13"/>
      <c r="ELI27" s="13"/>
      <c r="ELJ27" s="13"/>
      <c r="ELK27" s="13"/>
      <c r="ELL27" s="13"/>
      <c r="ELM27" s="13"/>
      <c r="ELN27" s="13"/>
      <c r="ELO27" s="13"/>
      <c r="ELP27" s="13"/>
      <c r="ELQ27" s="13"/>
      <c r="ELR27" s="13"/>
      <c r="ELS27" s="13"/>
      <c r="ELT27" s="13"/>
      <c r="ELU27" s="13"/>
      <c r="ELV27" s="13"/>
      <c r="ELW27" s="13"/>
      <c r="ELX27" s="13"/>
      <c r="ELY27" s="13"/>
      <c r="ELZ27" s="13"/>
      <c r="EMA27" s="13"/>
      <c r="EMB27" s="13"/>
      <c r="EMC27" s="13"/>
      <c r="EMD27" s="13"/>
      <c r="EME27" s="13"/>
      <c r="EMF27" s="13"/>
      <c r="EMG27" s="13"/>
      <c r="EMH27" s="13"/>
      <c r="EMI27" s="13"/>
      <c r="EMJ27" s="13"/>
      <c r="EMK27" s="13"/>
      <c r="EML27" s="13"/>
      <c r="EMM27" s="13"/>
      <c r="EMN27" s="13"/>
      <c r="EMO27" s="13"/>
      <c r="EMP27" s="13"/>
      <c r="EMQ27" s="13"/>
      <c r="EMR27" s="13"/>
      <c r="EMS27" s="13"/>
      <c r="EMT27" s="13"/>
      <c r="EMU27" s="13"/>
      <c r="EMV27" s="13"/>
      <c r="EMW27" s="13"/>
      <c r="EMX27" s="13"/>
      <c r="EMY27" s="13"/>
      <c r="EMZ27" s="13"/>
      <c r="ENA27" s="13"/>
      <c r="ENB27" s="13"/>
      <c r="ENC27" s="13"/>
      <c r="END27" s="13"/>
      <c r="ENE27" s="13"/>
      <c r="ENF27" s="13"/>
      <c r="ENG27" s="13"/>
      <c r="ENH27" s="13"/>
      <c r="ENI27" s="13"/>
      <c r="ENJ27" s="13"/>
      <c r="ENK27" s="13"/>
      <c r="ENL27" s="13"/>
      <c r="ENM27" s="13"/>
      <c r="ENN27" s="13"/>
      <c r="ENO27" s="13"/>
      <c r="ENP27" s="13"/>
      <c r="ENQ27" s="13"/>
      <c r="ENR27" s="13"/>
      <c r="ENS27" s="13"/>
      <c r="ENT27" s="13"/>
      <c r="ENU27" s="13"/>
      <c r="ENV27" s="13"/>
      <c r="ENW27" s="13"/>
      <c r="ENX27" s="13"/>
      <c r="ENY27" s="13"/>
      <c r="ENZ27" s="13"/>
      <c r="EOA27" s="13"/>
      <c r="EOB27" s="13"/>
      <c r="EOC27" s="13"/>
      <c r="EOD27" s="13"/>
      <c r="EOE27" s="13"/>
      <c r="EOF27" s="13"/>
      <c r="EOG27" s="13"/>
      <c r="EOH27" s="13"/>
      <c r="EOI27" s="13"/>
      <c r="EOJ27" s="13"/>
      <c r="EOK27" s="13"/>
      <c r="EOL27" s="13"/>
      <c r="EOM27" s="13"/>
      <c r="EON27" s="13"/>
      <c r="EOO27" s="13"/>
      <c r="EOP27" s="13"/>
      <c r="EOQ27" s="13"/>
      <c r="EOR27" s="13"/>
      <c r="EOS27" s="13"/>
      <c r="EOT27" s="13"/>
      <c r="EOU27" s="13"/>
      <c r="EOV27" s="13"/>
      <c r="EOW27" s="13"/>
      <c r="EOX27" s="13"/>
      <c r="EOY27" s="13"/>
      <c r="EOZ27" s="13"/>
      <c r="EPA27" s="13"/>
      <c r="EPB27" s="13"/>
      <c r="EPC27" s="13"/>
      <c r="EPD27" s="13"/>
      <c r="EPE27" s="13"/>
      <c r="EPF27" s="13"/>
      <c r="EPG27" s="13"/>
      <c r="EPH27" s="13"/>
      <c r="EPI27" s="13"/>
      <c r="EPJ27" s="13"/>
      <c r="EPK27" s="13"/>
      <c r="EPL27" s="13"/>
      <c r="EPM27" s="13"/>
      <c r="EPN27" s="13"/>
      <c r="EPO27" s="13"/>
      <c r="EPP27" s="13"/>
      <c r="EPQ27" s="13"/>
      <c r="EPR27" s="13"/>
      <c r="EPS27" s="13"/>
      <c r="EPT27" s="13"/>
      <c r="EPU27" s="13"/>
      <c r="EPV27" s="13"/>
      <c r="EPW27" s="13"/>
      <c r="EPX27" s="13"/>
      <c r="EPY27" s="13"/>
      <c r="EPZ27" s="13"/>
      <c r="EQA27" s="13"/>
      <c r="EQB27" s="13"/>
      <c r="EQC27" s="13"/>
      <c r="EQD27" s="13"/>
      <c r="EQE27" s="13"/>
      <c r="EQF27" s="13"/>
      <c r="EQG27" s="13"/>
      <c r="EQH27" s="13"/>
      <c r="EQI27" s="13"/>
      <c r="EQJ27" s="13"/>
      <c r="EQK27" s="13"/>
      <c r="EQL27" s="13"/>
      <c r="EQM27" s="13"/>
      <c r="EQN27" s="13"/>
      <c r="EQO27" s="13"/>
      <c r="EQP27" s="13"/>
      <c r="EQQ27" s="13"/>
      <c r="EQR27" s="13"/>
      <c r="EQS27" s="13"/>
      <c r="EQT27" s="13"/>
      <c r="EQU27" s="13"/>
      <c r="EQV27" s="13"/>
      <c r="EQW27" s="13"/>
      <c r="EQX27" s="13"/>
      <c r="EQY27" s="13"/>
      <c r="EQZ27" s="13"/>
      <c r="ERA27" s="13"/>
      <c r="ERB27" s="13"/>
      <c r="ERC27" s="13"/>
      <c r="ERD27" s="13"/>
      <c r="ERE27" s="13"/>
      <c r="ERF27" s="13"/>
      <c r="ERG27" s="13"/>
      <c r="ERH27" s="13"/>
      <c r="ERI27" s="13"/>
      <c r="ERJ27" s="13"/>
      <c r="ERK27" s="13"/>
      <c r="ERL27" s="13"/>
      <c r="ERM27" s="13"/>
      <c r="ERN27" s="13"/>
      <c r="ERO27" s="13"/>
      <c r="ERP27" s="13"/>
      <c r="ERQ27" s="13"/>
      <c r="ERR27" s="13"/>
      <c r="ERS27" s="13"/>
      <c r="ERT27" s="13"/>
      <c r="ERU27" s="13"/>
      <c r="ERV27" s="13"/>
      <c r="ERW27" s="13"/>
      <c r="ERX27" s="13"/>
      <c r="ERY27" s="13"/>
      <c r="ERZ27" s="13"/>
      <c r="ESA27" s="13"/>
      <c r="ESB27" s="13"/>
      <c r="ESC27" s="13"/>
      <c r="ESD27" s="13"/>
      <c r="ESE27" s="13"/>
      <c r="ESF27" s="13"/>
      <c r="ESG27" s="13"/>
      <c r="ESH27" s="13"/>
      <c r="ESI27" s="13"/>
      <c r="ESJ27" s="13"/>
      <c r="ESK27" s="13"/>
      <c r="ESL27" s="13"/>
      <c r="ESM27" s="13"/>
      <c r="ESN27" s="13"/>
      <c r="ESO27" s="13"/>
      <c r="ESP27" s="13"/>
      <c r="ESQ27" s="13"/>
      <c r="ESR27" s="13"/>
      <c r="ESS27" s="13"/>
      <c r="EST27" s="13"/>
      <c r="ESU27" s="13"/>
      <c r="ESV27" s="13"/>
      <c r="ESW27" s="13"/>
      <c r="ESX27" s="13"/>
      <c r="ESY27" s="13"/>
      <c r="ESZ27" s="13"/>
      <c r="ETA27" s="13"/>
      <c r="ETB27" s="13"/>
      <c r="ETC27" s="13"/>
      <c r="ETD27" s="13"/>
      <c r="ETE27" s="13"/>
      <c r="ETF27" s="13"/>
      <c r="ETG27" s="13"/>
      <c r="ETH27" s="13"/>
      <c r="ETI27" s="13"/>
      <c r="ETJ27" s="13"/>
      <c r="ETK27" s="13"/>
      <c r="ETL27" s="13"/>
      <c r="ETM27" s="13"/>
      <c r="ETN27" s="13"/>
      <c r="ETO27" s="13"/>
      <c r="ETP27" s="13"/>
      <c r="ETQ27" s="13"/>
      <c r="ETR27" s="13"/>
      <c r="ETS27" s="13"/>
      <c r="ETT27" s="13"/>
      <c r="ETU27" s="13"/>
      <c r="ETV27" s="13"/>
      <c r="ETW27" s="13"/>
      <c r="ETX27" s="13"/>
      <c r="ETY27" s="13"/>
      <c r="ETZ27" s="13"/>
      <c r="EUA27" s="13"/>
      <c r="EUB27" s="13"/>
      <c r="EUC27" s="13"/>
      <c r="EUD27" s="13"/>
      <c r="EUE27" s="13"/>
      <c r="EUF27" s="13"/>
      <c r="EUG27" s="13"/>
      <c r="EUH27" s="13"/>
      <c r="EUI27" s="13"/>
      <c r="EUJ27" s="13"/>
      <c r="EUK27" s="13"/>
      <c r="EUL27" s="13"/>
      <c r="EUM27" s="13"/>
      <c r="EUN27" s="13"/>
      <c r="EUO27" s="13"/>
      <c r="EUP27" s="13"/>
      <c r="EUQ27" s="13"/>
      <c r="EUR27" s="13"/>
      <c r="EUS27" s="13"/>
      <c r="EUT27" s="13"/>
      <c r="EUU27" s="13"/>
      <c r="EUV27" s="13"/>
      <c r="EUW27" s="13"/>
      <c r="EUX27" s="13"/>
      <c r="EUY27" s="13"/>
      <c r="EUZ27" s="13"/>
      <c r="EVA27" s="13"/>
      <c r="EVB27" s="13"/>
      <c r="EVC27" s="13"/>
      <c r="EVD27" s="13"/>
      <c r="EVE27" s="13"/>
      <c r="EVF27" s="13"/>
      <c r="EVG27" s="13"/>
      <c r="EVH27" s="13"/>
      <c r="EVI27" s="13"/>
      <c r="EVJ27" s="13"/>
      <c r="EVK27" s="13"/>
      <c r="EVL27" s="13"/>
      <c r="EVM27" s="13"/>
      <c r="EVN27" s="13"/>
      <c r="EVO27" s="13"/>
      <c r="EVP27" s="13"/>
      <c r="EVQ27" s="13"/>
      <c r="EVR27" s="13"/>
      <c r="EVS27" s="13"/>
      <c r="EVT27" s="13"/>
      <c r="EVU27" s="13"/>
      <c r="EVV27" s="13"/>
      <c r="EVW27" s="13"/>
      <c r="EVX27" s="13"/>
      <c r="EVY27" s="13"/>
      <c r="EVZ27" s="13"/>
      <c r="EWA27" s="13"/>
      <c r="EWB27" s="13"/>
      <c r="EWC27" s="13"/>
      <c r="EWD27" s="13"/>
      <c r="EWE27" s="13"/>
      <c r="EWF27" s="13"/>
      <c r="EWG27" s="13"/>
      <c r="EWH27" s="13"/>
      <c r="EWI27" s="13"/>
      <c r="EWJ27" s="13"/>
      <c r="EWK27" s="13"/>
      <c r="EWL27" s="13"/>
      <c r="EWM27" s="13"/>
      <c r="EWN27" s="13"/>
      <c r="EWO27" s="13"/>
      <c r="EWP27" s="13"/>
      <c r="EWQ27" s="13"/>
      <c r="EWR27" s="13"/>
      <c r="EWS27" s="13"/>
      <c r="EWT27" s="13"/>
      <c r="EWU27" s="13"/>
      <c r="EWV27" s="13"/>
      <c r="EWW27" s="13"/>
      <c r="EWX27" s="13"/>
      <c r="EWY27" s="13"/>
      <c r="EWZ27" s="13"/>
      <c r="EXA27" s="13"/>
      <c r="EXB27" s="13"/>
      <c r="EXC27" s="13"/>
      <c r="EXD27" s="13"/>
      <c r="EXE27" s="13"/>
      <c r="EXF27" s="13"/>
      <c r="EXG27" s="13"/>
      <c r="EXH27" s="13"/>
      <c r="EXI27" s="13"/>
      <c r="EXJ27" s="13"/>
      <c r="EXK27" s="13"/>
      <c r="EXL27" s="13"/>
      <c r="EXM27" s="13"/>
      <c r="EXN27" s="13"/>
      <c r="EXO27" s="13"/>
      <c r="EXP27" s="13"/>
      <c r="EXQ27" s="13"/>
      <c r="EXR27" s="13"/>
      <c r="EXS27" s="13"/>
      <c r="EXT27" s="13"/>
      <c r="EXU27" s="13"/>
      <c r="EXV27" s="13"/>
      <c r="EXW27" s="13"/>
      <c r="EXX27" s="13"/>
      <c r="EXY27" s="13"/>
      <c r="EXZ27" s="13"/>
      <c r="EYA27" s="13"/>
      <c r="EYB27" s="13"/>
      <c r="EYC27" s="13"/>
      <c r="EYD27" s="13"/>
      <c r="EYE27" s="13"/>
      <c r="EYF27" s="13"/>
      <c r="EYG27" s="13"/>
      <c r="EYH27" s="13"/>
      <c r="EYI27" s="13"/>
      <c r="EYJ27" s="13"/>
      <c r="EYK27" s="13"/>
      <c r="EYL27" s="13"/>
      <c r="EYM27" s="13"/>
      <c r="EYN27" s="13"/>
      <c r="EYO27" s="13"/>
      <c r="EYP27" s="13"/>
      <c r="EYQ27" s="13"/>
      <c r="EYR27" s="13"/>
      <c r="EYS27" s="13"/>
      <c r="EYT27" s="13"/>
      <c r="EYU27" s="13"/>
      <c r="EYV27" s="13"/>
      <c r="EYW27" s="13"/>
      <c r="EYX27" s="13"/>
      <c r="EYY27" s="13"/>
      <c r="EYZ27" s="13"/>
      <c r="EZA27" s="13"/>
      <c r="EZB27" s="13"/>
      <c r="EZC27" s="13"/>
      <c r="EZD27" s="13"/>
      <c r="EZE27" s="13"/>
      <c r="EZF27" s="13"/>
      <c r="EZG27" s="13"/>
      <c r="EZH27" s="13"/>
      <c r="EZI27" s="13"/>
      <c r="EZJ27" s="13"/>
      <c r="EZK27" s="13"/>
      <c r="EZL27" s="13"/>
      <c r="EZM27" s="13"/>
      <c r="EZN27" s="13"/>
      <c r="EZO27" s="13"/>
      <c r="EZP27" s="13"/>
      <c r="EZQ27" s="13"/>
      <c r="EZR27" s="13"/>
      <c r="EZS27" s="13"/>
      <c r="EZT27" s="13"/>
      <c r="EZU27" s="13"/>
      <c r="EZV27" s="13"/>
      <c r="EZW27" s="13"/>
      <c r="EZX27" s="13"/>
      <c r="EZY27" s="13"/>
      <c r="EZZ27" s="13"/>
      <c r="FAA27" s="13"/>
      <c r="FAB27" s="13"/>
      <c r="FAC27" s="13"/>
      <c r="FAD27" s="13"/>
      <c r="FAE27" s="13"/>
      <c r="FAF27" s="13"/>
      <c r="FAG27" s="13"/>
      <c r="FAH27" s="13"/>
      <c r="FAI27" s="13"/>
      <c r="FAJ27" s="13"/>
      <c r="FAK27" s="13"/>
      <c r="FAL27" s="13"/>
      <c r="FAM27" s="13"/>
      <c r="FAN27" s="13"/>
      <c r="FAO27" s="13"/>
      <c r="FAP27" s="13"/>
      <c r="FAQ27" s="13"/>
      <c r="FAR27" s="13"/>
      <c r="FAS27" s="13"/>
      <c r="FAT27" s="13"/>
      <c r="FAU27" s="13"/>
      <c r="FAV27" s="13"/>
      <c r="FAW27" s="13"/>
      <c r="FAX27" s="13"/>
      <c r="FAY27" s="13"/>
      <c r="FAZ27" s="13"/>
      <c r="FBA27" s="13"/>
      <c r="FBB27" s="13"/>
      <c r="FBC27" s="13"/>
      <c r="FBD27" s="13"/>
      <c r="FBE27" s="13"/>
      <c r="FBF27" s="13"/>
      <c r="FBG27" s="13"/>
      <c r="FBH27" s="13"/>
      <c r="FBI27" s="13"/>
      <c r="FBJ27" s="13"/>
      <c r="FBK27" s="13"/>
      <c r="FBL27" s="13"/>
      <c r="FBM27" s="13"/>
      <c r="FBN27" s="13"/>
      <c r="FBO27" s="13"/>
      <c r="FBP27" s="13"/>
      <c r="FBQ27" s="13"/>
      <c r="FBR27" s="13"/>
      <c r="FBS27" s="13"/>
      <c r="FBT27" s="13"/>
      <c r="FBU27" s="13"/>
      <c r="FBV27" s="13"/>
      <c r="FBW27" s="13"/>
      <c r="FBX27" s="13"/>
      <c r="FBY27" s="13"/>
      <c r="FBZ27" s="13"/>
      <c r="FCA27" s="13"/>
      <c r="FCB27" s="13"/>
      <c r="FCC27" s="13"/>
      <c r="FCD27" s="13"/>
      <c r="FCE27" s="13"/>
      <c r="FCF27" s="13"/>
      <c r="FCG27" s="13"/>
      <c r="FCH27" s="13"/>
      <c r="FCI27" s="13"/>
      <c r="FCJ27" s="13"/>
      <c r="FCK27" s="13"/>
      <c r="FCL27" s="13"/>
      <c r="FCM27" s="13"/>
      <c r="FCN27" s="13"/>
      <c r="FCO27" s="13"/>
      <c r="FCP27" s="13"/>
      <c r="FCQ27" s="13"/>
      <c r="FCR27" s="13"/>
      <c r="FCS27" s="13"/>
      <c r="FCT27" s="13"/>
      <c r="FCU27" s="13"/>
      <c r="FCV27" s="13"/>
      <c r="FCW27" s="13"/>
      <c r="FCX27" s="13"/>
      <c r="FCY27" s="13"/>
      <c r="FCZ27" s="13"/>
      <c r="FDA27" s="13"/>
      <c r="FDB27" s="13"/>
      <c r="FDC27" s="13"/>
      <c r="FDD27" s="13"/>
      <c r="FDE27" s="13"/>
      <c r="FDF27" s="13"/>
      <c r="FDG27" s="13"/>
      <c r="FDH27" s="13"/>
      <c r="FDI27" s="13"/>
      <c r="FDJ27" s="13"/>
      <c r="FDK27" s="13"/>
      <c r="FDL27" s="13"/>
      <c r="FDM27" s="13"/>
      <c r="FDN27" s="13"/>
      <c r="FDO27" s="13"/>
      <c r="FDP27" s="13"/>
      <c r="FDQ27" s="13"/>
      <c r="FDR27" s="13"/>
      <c r="FDS27" s="13"/>
      <c r="FDT27" s="13"/>
      <c r="FDU27" s="13"/>
      <c r="FDV27" s="13"/>
      <c r="FDW27" s="13"/>
      <c r="FDX27" s="13"/>
      <c r="FDY27" s="13"/>
      <c r="FDZ27" s="13"/>
      <c r="FEA27" s="13"/>
      <c r="FEB27" s="13"/>
      <c r="FEC27" s="13"/>
      <c r="FED27" s="13"/>
      <c r="FEE27" s="13"/>
      <c r="FEF27" s="13"/>
      <c r="FEG27" s="13"/>
      <c r="FEH27" s="13"/>
      <c r="FEI27" s="13"/>
      <c r="FEJ27" s="13"/>
      <c r="FEK27" s="13"/>
      <c r="FEL27" s="13"/>
      <c r="FEM27" s="13"/>
      <c r="FEN27" s="13"/>
      <c r="FEO27" s="13"/>
      <c r="FEP27" s="13"/>
      <c r="FEQ27" s="13"/>
      <c r="FER27" s="13"/>
      <c r="FES27" s="13"/>
      <c r="FET27" s="13"/>
      <c r="FEU27" s="13"/>
      <c r="FEV27" s="13"/>
      <c r="FEW27" s="13"/>
      <c r="FEX27" s="13"/>
      <c r="FEY27" s="13"/>
      <c r="FEZ27" s="13"/>
      <c r="FFA27" s="13"/>
      <c r="FFB27" s="13"/>
      <c r="FFC27" s="13"/>
      <c r="FFD27" s="13"/>
      <c r="FFE27" s="13"/>
      <c r="FFF27" s="13"/>
      <c r="FFG27" s="13"/>
      <c r="FFH27" s="13"/>
      <c r="FFI27" s="13"/>
      <c r="FFJ27" s="13"/>
      <c r="FFK27" s="13"/>
      <c r="FFL27" s="13"/>
      <c r="FFM27" s="13"/>
      <c r="FFN27" s="13"/>
      <c r="FFO27" s="13"/>
      <c r="FFP27" s="13"/>
      <c r="FFQ27" s="13"/>
      <c r="FFR27" s="13"/>
      <c r="FFS27" s="13"/>
      <c r="FFT27" s="13"/>
      <c r="FFU27" s="13"/>
      <c r="FFV27" s="13"/>
      <c r="FFW27" s="13"/>
      <c r="FFX27" s="13"/>
      <c r="FFY27" s="13"/>
      <c r="FFZ27" s="13"/>
      <c r="FGA27" s="13"/>
      <c r="FGB27" s="13"/>
      <c r="FGC27" s="13"/>
      <c r="FGD27" s="13"/>
      <c r="FGE27" s="13"/>
      <c r="FGF27" s="13"/>
      <c r="FGG27" s="13"/>
      <c r="FGH27" s="13"/>
      <c r="FGI27" s="13"/>
      <c r="FGJ27" s="13"/>
      <c r="FGK27" s="13"/>
      <c r="FGL27" s="13"/>
      <c r="FGM27" s="13"/>
      <c r="FGN27" s="13"/>
      <c r="FGO27" s="13"/>
      <c r="FGP27" s="13"/>
      <c r="FGQ27" s="13"/>
      <c r="FGR27" s="13"/>
      <c r="FGS27" s="13"/>
      <c r="FGT27" s="13"/>
      <c r="FGU27" s="13"/>
      <c r="FGV27" s="13"/>
      <c r="FGW27" s="13"/>
      <c r="FGX27" s="13"/>
      <c r="FGY27" s="13"/>
      <c r="FGZ27" s="13"/>
      <c r="FHA27" s="13"/>
      <c r="FHB27" s="13"/>
      <c r="FHC27" s="13"/>
      <c r="FHD27" s="13"/>
      <c r="FHE27" s="13"/>
      <c r="FHF27" s="13"/>
      <c r="FHG27" s="13"/>
      <c r="FHH27" s="13"/>
      <c r="FHI27" s="13"/>
      <c r="FHJ27" s="13"/>
      <c r="FHK27" s="13"/>
      <c r="FHL27" s="13"/>
      <c r="FHM27" s="13"/>
      <c r="FHN27" s="13"/>
      <c r="FHO27" s="13"/>
      <c r="FHP27" s="13"/>
      <c r="FHQ27" s="13"/>
      <c r="FHR27" s="13"/>
      <c r="FHS27" s="13"/>
      <c r="FHT27" s="13"/>
      <c r="FHU27" s="13"/>
      <c r="FHV27" s="13"/>
      <c r="FHW27" s="13"/>
      <c r="FHX27" s="13"/>
      <c r="FHY27" s="13"/>
      <c r="FHZ27" s="13"/>
      <c r="FIA27" s="13"/>
      <c r="FIB27" s="13"/>
      <c r="FIC27" s="13"/>
      <c r="FID27" s="13"/>
      <c r="FIE27" s="13"/>
      <c r="FIF27" s="13"/>
      <c r="FIG27" s="13"/>
      <c r="FIH27" s="13"/>
      <c r="FII27" s="13"/>
      <c r="FIJ27" s="13"/>
      <c r="FIK27" s="13"/>
      <c r="FIL27" s="13"/>
      <c r="FIM27" s="13"/>
      <c r="FIN27" s="13"/>
      <c r="FIO27" s="13"/>
      <c r="FIP27" s="13"/>
      <c r="FIQ27" s="13"/>
      <c r="FIR27" s="13"/>
      <c r="FIS27" s="13"/>
      <c r="FIT27" s="13"/>
      <c r="FIU27" s="13"/>
      <c r="FIV27" s="13"/>
      <c r="FIW27" s="13"/>
      <c r="FIX27" s="13"/>
      <c r="FIY27" s="13"/>
      <c r="FIZ27" s="13"/>
      <c r="FJA27" s="13"/>
      <c r="FJB27" s="13"/>
      <c r="FJC27" s="13"/>
      <c r="FJD27" s="13"/>
      <c r="FJE27" s="13"/>
      <c r="FJF27" s="13"/>
      <c r="FJG27" s="13"/>
      <c r="FJH27" s="13"/>
      <c r="FJI27" s="13"/>
      <c r="FJJ27" s="13"/>
      <c r="FJK27" s="13"/>
      <c r="FJL27" s="13"/>
      <c r="FJM27" s="13"/>
      <c r="FJN27" s="13"/>
      <c r="FJO27" s="13"/>
      <c r="FJP27" s="13"/>
      <c r="FJQ27" s="13"/>
      <c r="FJR27" s="13"/>
      <c r="FJS27" s="13"/>
      <c r="FJT27" s="13"/>
      <c r="FJU27" s="13"/>
      <c r="FJV27" s="13"/>
      <c r="FJW27" s="13"/>
      <c r="FJX27" s="13"/>
      <c r="FJY27" s="13"/>
      <c r="FJZ27" s="13"/>
      <c r="FKA27" s="13"/>
      <c r="FKB27" s="13"/>
      <c r="FKC27" s="13"/>
      <c r="FKD27" s="13"/>
      <c r="FKE27" s="13"/>
      <c r="FKF27" s="13"/>
      <c r="FKG27" s="13"/>
      <c r="FKH27" s="13"/>
      <c r="FKI27" s="13"/>
      <c r="FKJ27" s="13"/>
      <c r="FKK27" s="13"/>
      <c r="FKL27" s="13"/>
      <c r="FKM27" s="13"/>
      <c r="FKN27" s="13"/>
      <c r="FKO27" s="13"/>
      <c r="FKP27" s="13"/>
      <c r="FKQ27" s="13"/>
      <c r="FKR27" s="13"/>
      <c r="FKS27" s="13"/>
      <c r="FKT27" s="13"/>
      <c r="FKU27" s="13"/>
      <c r="FKV27" s="13"/>
      <c r="FKW27" s="13"/>
      <c r="FKX27" s="13"/>
      <c r="FKY27" s="13"/>
      <c r="FKZ27" s="13"/>
      <c r="FLA27" s="13"/>
      <c r="FLB27" s="13"/>
      <c r="FLC27" s="13"/>
      <c r="FLD27" s="13"/>
      <c r="FLE27" s="13"/>
      <c r="FLF27" s="13"/>
      <c r="FLG27" s="13"/>
      <c r="FLH27" s="13"/>
      <c r="FLI27" s="13"/>
      <c r="FLJ27" s="13"/>
      <c r="FLK27" s="13"/>
      <c r="FLL27" s="13"/>
      <c r="FLM27" s="13"/>
      <c r="FLN27" s="13"/>
      <c r="FLO27" s="13"/>
      <c r="FLP27" s="13"/>
      <c r="FLQ27" s="13"/>
      <c r="FLR27" s="13"/>
      <c r="FLS27" s="13"/>
      <c r="FLT27" s="13"/>
      <c r="FLU27" s="13"/>
      <c r="FLV27" s="13"/>
      <c r="FLW27" s="13"/>
      <c r="FLX27" s="13"/>
      <c r="FLY27" s="13"/>
      <c r="FLZ27" s="13"/>
      <c r="FMA27" s="13"/>
      <c r="FMB27" s="13"/>
      <c r="FMC27" s="13"/>
      <c r="FMD27" s="13"/>
      <c r="FME27" s="13"/>
      <c r="FMF27" s="13"/>
      <c r="FMG27" s="13"/>
      <c r="FMH27" s="13"/>
      <c r="FMI27" s="13"/>
      <c r="FMJ27" s="13"/>
      <c r="FMK27" s="13"/>
      <c r="FML27" s="13"/>
      <c r="FMM27" s="13"/>
      <c r="FMN27" s="13"/>
      <c r="FMO27" s="13"/>
      <c r="FMP27" s="13"/>
      <c r="FMQ27" s="13"/>
      <c r="FMR27" s="13"/>
      <c r="FMS27" s="13"/>
      <c r="FMT27" s="13"/>
      <c r="FMU27" s="13"/>
      <c r="FMV27" s="13"/>
      <c r="FMW27" s="13"/>
      <c r="FMX27" s="13"/>
      <c r="FMY27" s="13"/>
      <c r="FMZ27" s="13"/>
      <c r="FNA27" s="13"/>
      <c r="FNB27" s="13"/>
      <c r="FNC27" s="13"/>
      <c r="FND27" s="13"/>
      <c r="FNE27" s="13"/>
      <c r="FNF27" s="13"/>
      <c r="FNG27" s="13"/>
      <c r="FNH27" s="13"/>
      <c r="FNI27" s="13"/>
      <c r="FNJ27" s="13"/>
      <c r="FNK27" s="13"/>
      <c r="FNL27" s="13"/>
      <c r="FNM27" s="13"/>
      <c r="FNN27" s="13"/>
      <c r="FNO27" s="13"/>
      <c r="FNP27" s="13"/>
      <c r="FNQ27" s="13"/>
      <c r="FNR27" s="13"/>
      <c r="FNS27" s="13"/>
      <c r="FNT27" s="13"/>
      <c r="FNU27" s="13"/>
      <c r="FNV27" s="13"/>
      <c r="FNW27" s="13"/>
      <c r="FNX27" s="13"/>
      <c r="FNY27" s="13"/>
      <c r="FNZ27" s="13"/>
      <c r="FOA27" s="13"/>
      <c r="FOB27" s="13"/>
      <c r="FOC27" s="13"/>
      <c r="FOD27" s="13"/>
      <c r="FOE27" s="13"/>
      <c r="FOF27" s="13"/>
      <c r="FOG27" s="13"/>
      <c r="FOH27" s="13"/>
      <c r="FOI27" s="13"/>
      <c r="FOJ27" s="13"/>
      <c r="FOK27" s="13"/>
      <c r="FOL27" s="13"/>
      <c r="FOM27" s="13"/>
      <c r="FON27" s="13"/>
      <c r="FOO27" s="13"/>
      <c r="FOP27" s="13"/>
      <c r="FOQ27" s="13"/>
      <c r="FOR27" s="13"/>
      <c r="FOS27" s="13"/>
      <c r="FOT27" s="13"/>
      <c r="FOU27" s="13"/>
      <c r="FOV27" s="13"/>
      <c r="FOW27" s="13"/>
      <c r="FOX27" s="13"/>
      <c r="FOY27" s="13"/>
      <c r="FOZ27" s="13"/>
      <c r="FPA27" s="13"/>
      <c r="FPB27" s="13"/>
      <c r="FPC27" s="13"/>
      <c r="FPD27" s="13"/>
      <c r="FPE27" s="13"/>
      <c r="FPF27" s="13"/>
      <c r="FPG27" s="13"/>
      <c r="FPH27" s="13"/>
      <c r="FPI27" s="13"/>
      <c r="FPJ27" s="13"/>
      <c r="FPK27" s="13"/>
      <c r="FPL27" s="13"/>
      <c r="FPM27" s="13"/>
      <c r="FPN27" s="13"/>
      <c r="FPO27" s="13"/>
      <c r="FPP27" s="13"/>
      <c r="FPQ27" s="13"/>
      <c r="FPR27" s="13"/>
      <c r="FPS27" s="13"/>
      <c r="FPT27" s="13"/>
      <c r="FPU27" s="13"/>
      <c r="FPV27" s="13"/>
      <c r="FPW27" s="13"/>
      <c r="FPX27" s="13"/>
      <c r="FPY27" s="13"/>
      <c r="FPZ27" s="13"/>
      <c r="FQA27" s="13"/>
      <c r="FQB27" s="13"/>
      <c r="FQC27" s="13"/>
      <c r="FQD27" s="13"/>
      <c r="FQE27" s="13"/>
      <c r="FQF27" s="13"/>
      <c r="FQG27" s="13"/>
      <c r="FQH27" s="13"/>
      <c r="FQI27" s="13"/>
      <c r="FQJ27" s="13"/>
      <c r="FQK27" s="13"/>
      <c r="FQL27" s="13"/>
      <c r="FQM27" s="13"/>
      <c r="FQN27" s="13"/>
      <c r="FQO27" s="13"/>
      <c r="FQP27" s="13"/>
      <c r="FQQ27" s="13"/>
      <c r="FQR27" s="13"/>
      <c r="FQS27" s="13"/>
      <c r="FQT27" s="13"/>
      <c r="FQU27" s="13"/>
      <c r="FQV27" s="13"/>
      <c r="FQW27" s="13"/>
      <c r="FQX27" s="13"/>
      <c r="FQY27" s="13"/>
      <c r="FQZ27" s="13"/>
      <c r="FRA27" s="13"/>
      <c r="FRB27" s="13"/>
      <c r="FRC27" s="13"/>
      <c r="FRD27" s="13"/>
      <c r="FRE27" s="13"/>
      <c r="FRF27" s="13"/>
      <c r="FRG27" s="13"/>
      <c r="FRH27" s="13"/>
      <c r="FRI27" s="13"/>
      <c r="FRJ27" s="13"/>
      <c r="FRK27" s="13"/>
      <c r="FRL27" s="13"/>
      <c r="FRM27" s="13"/>
      <c r="FRN27" s="13"/>
      <c r="FRO27" s="13"/>
      <c r="FRP27" s="13"/>
      <c r="FRQ27" s="13"/>
      <c r="FRR27" s="13"/>
      <c r="FRS27" s="13"/>
      <c r="FRT27" s="13"/>
      <c r="FRU27" s="13"/>
      <c r="FRV27" s="13"/>
      <c r="FRW27" s="13"/>
      <c r="FRX27" s="13"/>
      <c r="FRY27" s="13"/>
      <c r="FRZ27" s="13"/>
      <c r="FSA27" s="13"/>
      <c r="FSB27" s="13"/>
      <c r="FSC27" s="13"/>
    </row>
    <row r="28" spans="1:4553" s="42" customFormat="1" ht="13.5" thickBot="1">
      <c r="A28" s="38" t="s">
        <v>6</v>
      </c>
      <c r="B28" s="39"/>
      <c r="C28" s="40"/>
      <c r="D28" s="40" t="str">
        <f>IFERROR(D25/C25-1,"N/A")</f>
        <v>N/A</v>
      </c>
      <c r="E28" s="40" t="str">
        <f t="shared" ref="E28:F28" si="61">IFERROR(E25/D25-1,"N/A")</f>
        <v>N/A</v>
      </c>
      <c r="F28" s="40" t="str">
        <f t="shared" si="61"/>
        <v>N/A</v>
      </c>
      <c r="G28" s="43"/>
      <c r="H28" s="40" t="str">
        <f>IFERROR(H25/F25-1,"N/A")</f>
        <v>N/A</v>
      </c>
      <c r="I28" s="40" t="str">
        <f>IFERROR(I25/H25-1,"N/A")</f>
        <v>N/A</v>
      </c>
      <c r="J28" s="40" t="str">
        <f t="shared" ref="J28:K28" si="62">IFERROR(J25/I25-1,"N/A")</f>
        <v>N/A</v>
      </c>
      <c r="K28" s="40" t="str">
        <f t="shared" si="62"/>
        <v>N/A</v>
      </c>
      <c r="L28" s="43"/>
      <c r="M28" s="40" t="str">
        <f>IFERROR(M25/K25-1,"N/A")</f>
        <v>N/A</v>
      </c>
      <c r="N28" s="40" t="str">
        <f>IFERROR(N25/M25-1,"N/A")</f>
        <v>N/A</v>
      </c>
      <c r="O28" s="40" t="str">
        <f t="shared" ref="O28:P28" si="63">IFERROR(O25/N25-1,"N/A")</f>
        <v>N/A</v>
      </c>
      <c r="P28" s="40" t="str">
        <f t="shared" si="63"/>
        <v>N/A</v>
      </c>
      <c r="Q28" s="43"/>
      <c r="R28" s="40" t="str">
        <f>IFERROR(R25/P25-1,"N/A")</f>
        <v>N/A</v>
      </c>
      <c r="S28" s="40" t="str">
        <f>IFERROR(S25/R25-1,"N/A")</f>
        <v>N/A</v>
      </c>
      <c r="T28" s="40" t="str">
        <f t="shared" ref="T28:U28" si="64">IFERROR(T25/S25-1,"N/A")</f>
        <v>N/A</v>
      </c>
      <c r="U28" s="40" t="str">
        <f t="shared" si="64"/>
        <v>N/A</v>
      </c>
      <c r="V28" s="43"/>
      <c r="W28" s="40" t="str">
        <f>IFERROR(W25/U25-1,"N/A")</f>
        <v>N/A</v>
      </c>
      <c r="X28" s="40" t="str">
        <f>IFERROR(X25/W25-1,"N/A")</f>
        <v>N/A</v>
      </c>
      <c r="Y28" s="40" t="str">
        <f t="shared" ref="Y28:Z28" si="65">IFERROR(Y25/X25-1,"N/A")</f>
        <v>N/A</v>
      </c>
      <c r="Z28" s="40" t="str">
        <f t="shared" si="65"/>
        <v>N/A</v>
      </c>
      <c r="AA28" s="43"/>
      <c r="AB28" s="40" t="str">
        <f>IFERROR(AB25/Z25-1,"N/A")</f>
        <v>N/A</v>
      </c>
      <c r="AC28" s="40" t="str">
        <f>IFERROR(AC25/AB25-1,"N/A")</f>
        <v>N/A</v>
      </c>
      <c r="AD28" s="40" t="str">
        <f t="shared" ref="AD28" si="66">IFERROR(AD25/AC25-1,"N/A")</f>
        <v>N/A</v>
      </c>
      <c r="AE28" s="40" t="str">
        <f t="shared" ref="AE28" si="67">IFERROR(AE25/AD25-1,"N/A")</f>
        <v>N/A</v>
      </c>
      <c r="AF28" s="44"/>
      <c r="AG28" s="41"/>
      <c r="AH28" s="41"/>
      <c r="AI28" s="41"/>
      <c r="AJ28" s="41"/>
      <c r="AK28" s="13"/>
      <c r="AL28" s="13"/>
      <c r="AM28" s="13"/>
      <c r="AN28" s="13"/>
      <c r="AO28" s="13"/>
      <c r="AP28" s="13"/>
      <c r="AQ28" s="13"/>
      <c r="AR28" s="13"/>
      <c r="AS28" s="13"/>
      <c r="AT28" s="13"/>
      <c r="AU28" s="13"/>
      <c r="AV28" s="13"/>
      <c r="AW28" s="13"/>
      <c r="AX28" s="13"/>
      <c r="AY28" s="13"/>
      <c r="AZ28" s="13"/>
      <c r="BA28" s="13"/>
      <c r="BB28" s="13"/>
      <c r="BC28" s="13"/>
      <c r="BD28" s="13"/>
      <c r="BE28" s="13"/>
      <c r="BF28" s="13"/>
      <c r="BG28" s="13"/>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3"/>
      <c r="CP28" s="13"/>
      <c r="CQ28" s="13"/>
      <c r="CR28" s="13"/>
      <c r="CS28" s="13"/>
      <c r="CT28" s="13"/>
      <c r="CU28" s="13"/>
      <c r="CV28" s="13"/>
      <c r="CW28" s="13"/>
      <c r="CX28" s="13"/>
      <c r="CY28" s="13"/>
      <c r="CZ28" s="13"/>
      <c r="DA28" s="13"/>
      <c r="DB28" s="13"/>
      <c r="DC28" s="13"/>
      <c r="DD28" s="13"/>
      <c r="DE28" s="13"/>
      <c r="DF28" s="13"/>
      <c r="DG28" s="13"/>
      <c r="DH28" s="13"/>
      <c r="DI28" s="13"/>
      <c r="DJ28" s="13"/>
      <c r="DK28" s="13"/>
      <c r="DL28" s="13"/>
      <c r="DM28" s="13"/>
      <c r="DN28" s="13"/>
      <c r="DO28" s="13"/>
      <c r="DP28" s="13"/>
      <c r="DQ28" s="13"/>
      <c r="DR28" s="13"/>
      <c r="DS28" s="13"/>
      <c r="DT28" s="13"/>
      <c r="DU28" s="13"/>
      <c r="DV28" s="13"/>
      <c r="DW28" s="13"/>
      <c r="DX28" s="13"/>
      <c r="DY28" s="13"/>
      <c r="DZ28" s="13"/>
      <c r="EA28" s="13"/>
      <c r="EB28" s="13"/>
      <c r="EC28" s="13"/>
      <c r="ED28" s="13"/>
      <c r="EE28" s="13"/>
      <c r="EF28" s="13"/>
      <c r="EG28" s="13"/>
      <c r="EH28" s="13"/>
      <c r="EI28" s="13"/>
      <c r="EJ28" s="13"/>
      <c r="EK28" s="13"/>
      <c r="EL28" s="13"/>
      <c r="EM28" s="13"/>
      <c r="EN28" s="13"/>
      <c r="EO28" s="13"/>
      <c r="EP28" s="13"/>
      <c r="EQ28" s="13"/>
      <c r="ER28" s="13"/>
      <c r="ES28" s="13"/>
      <c r="ET28" s="13"/>
      <c r="EU28" s="13"/>
      <c r="EV28" s="13"/>
      <c r="EW28" s="13"/>
      <c r="EX28" s="13"/>
      <c r="EY28" s="13"/>
      <c r="EZ28" s="13"/>
      <c r="FA28" s="13"/>
      <c r="FB28" s="13"/>
      <c r="FC28" s="13"/>
      <c r="FD28" s="13"/>
      <c r="FE28" s="13"/>
      <c r="FF28" s="13"/>
      <c r="FG28" s="13"/>
      <c r="FH28" s="13"/>
      <c r="FI28" s="13"/>
      <c r="FJ28" s="13"/>
      <c r="FK28" s="13"/>
      <c r="FL28" s="13"/>
      <c r="FM28" s="13"/>
      <c r="FN28" s="13"/>
      <c r="FO28" s="13"/>
      <c r="FP28" s="13"/>
      <c r="FQ28" s="13"/>
      <c r="FR28" s="13"/>
      <c r="FS28" s="13"/>
      <c r="FT28" s="13"/>
      <c r="FU28" s="13"/>
      <c r="FV28" s="13"/>
      <c r="FW28" s="13"/>
      <c r="FX28" s="13"/>
      <c r="FY28" s="13"/>
      <c r="FZ28" s="13"/>
      <c r="GA28" s="13"/>
      <c r="GB28" s="13"/>
      <c r="GC28" s="13"/>
      <c r="GD28" s="13"/>
      <c r="GE28" s="13"/>
      <c r="GF28" s="13"/>
      <c r="GG28" s="13"/>
      <c r="GH28" s="13"/>
      <c r="GI28" s="13"/>
      <c r="GJ28" s="13"/>
      <c r="GK28" s="13"/>
      <c r="GL28" s="13"/>
      <c r="GM28" s="13"/>
      <c r="GN28" s="13"/>
      <c r="GO28" s="13"/>
      <c r="GP28" s="13"/>
      <c r="GQ28" s="13"/>
      <c r="GR28" s="13"/>
      <c r="GS28" s="13"/>
      <c r="GT28" s="13"/>
      <c r="GU28" s="13"/>
      <c r="GV28" s="13"/>
      <c r="GW28" s="13"/>
      <c r="GX28" s="13"/>
      <c r="GY28" s="13"/>
      <c r="GZ28" s="13"/>
      <c r="HA28" s="13"/>
      <c r="HB28" s="13"/>
      <c r="HC28" s="13"/>
      <c r="HD28" s="13"/>
      <c r="HE28" s="13"/>
      <c r="HF28" s="13"/>
      <c r="HG28" s="13"/>
      <c r="HH28" s="13"/>
      <c r="HI28" s="13"/>
      <c r="HJ28" s="13"/>
      <c r="HK28" s="13"/>
      <c r="HL28" s="13"/>
      <c r="HM28" s="13"/>
      <c r="HN28" s="13"/>
      <c r="HO28" s="13"/>
      <c r="HP28" s="13"/>
      <c r="HQ28" s="13"/>
      <c r="HR28" s="13"/>
      <c r="HS28" s="13"/>
      <c r="HT28" s="13"/>
      <c r="HU28" s="13"/>
      <c r="HV28" s="13"/>
      <c r="HW28" s="13"/>
      <c r="HX28" s="13"/>
      <c r="HY28" s="13"/>
      <c r="HZ28" s="13"/>
      <c r="IA28" s="13"/>
      <c r="IB28" s="13"/>
      <c r="IC28" s="13"/>
      <c r="ID28" s="13"/>
      <c r="IE28" s="13"/>
      <c r="IF28" s="13"/>
      <c r="IG28" s="13"/>
      <c r="IH28" s="13"/>
      <c r="II28" s="13"/>
      <c r="IJ28" s="13"/>
      <c r="IK28" s="13"/>
      <c r="IL28" s="13"/>
      <c r="IM28" s="13"/>
      <c r="IN28" s="13"/>
      <c r="IO28" s="13"/>
      <c r="IP28" s="13"/>
      <c r="IQ28" s="13"/>
      <c r="IR28" s="13"/>
      <c r="IS28" s="13"/>
      <c r="IT28" s="13"/>
      <c r="IU28" s="13"/>
      <c r="IV28" s="13"/>
      <c r="IW28" s="13"/>
      <c r="IX28" s="13"/>
      <c r="IY28" s="13"/>
      <c r="IZ28" s="13"/>
      <c r="JA28" s="13"/>
      <c r="JB28" s="13"/>
      <c r="JC28" s="13"/>
      <c r="JD28" s="13"/>
      <c r="JE28" s="13"/>
      <c r="JF28" s="13"/>
      <c r="JG28" s="13"/>
      <c r="JH28" s="13"/>
      <c r="JI28" s="13"/>
      <c r="JJ28" s="13"/>
      <c r="JK28" s="13"/>
      <c r="JL28" s="13"/>
      <c r="JM28" s="13"/>
      <c r="JN28" s="13"/>
      <c r="JO28" s="13"/>
      <c r="JP28" s="13"/>
      <c r="JQ28" s="13"/>
      <c r="JR28" s="13"/>
      <c r="JS28" s="13"/>
      <c r="JT28" s="13"/>
      <c r="JU28" s="13"/>
      <c r="JV28" s="13"/>
      <c r="JW28" s="13"/>
      <c r="JX28" s="13"/>
      <c r="JY28" s="13"/>
      <c r="JZ28" s="13"/>
      <c r="KA28" s="13"/>
      <c r="KB28" s="13"/>
      <c r="KC28" s="13"/>
      <c r="KD28" s="13"/>
      <c r="KE28" s="13"/>
      <c r="KF28" s="13"/>
      <c r="KG28" s="13"/>
      <c r="KH28" s="13"/>
      <c r="KI28" s="13"/>
      <c r="KJ28" s="13"/>
      <c r="KK28" s="13"/>
      <c r="KL28" s="13"/>
      <c r="KM28" s="13"/>
      <c r="KN28" s="13"/>
      <c r="KO28" s="13"/>
      <c r="KP28" s="13"/>
      <c r="KQ28" s="13"/>
      <c r="KR28" s="13"/>
      <c r="KS28" s="13"/>
      <c r="KT28" s="13"/>
      <c r="KU28" s="13"/>
      <c r="KV28" s="13"/>
      <c r="KW28" s="13"/>
      <c r="KX28" s="13"/>
      <c r="KY28" s="13"/>
      <c r="KZ28" s="13"/>
      <c r="LA28" s="13"/>
      <c r="LB28" s="13"/>
      <c r="LC28" s="13"/>
      <c r="LD28" s="13"/>
      <c r="LE28" s="13"/>
      <c r="LF28" s="13"/>
      <c r="LG28" s="13"/>
      <c r="LH28" s="13"/>
      <c r="LI28" s="13"/>
      <c r="LJ28" s="13"/>
      <c r="LK28" s="13"/>
      <c r="LL28" s="13"/>
      <c r="LM28" s="13"/>
      <c r="LN28" s="13"/>
      <c r="LO28" s="13"/>
      <c r="LP28" s="13"/>
      <c r="LQ28" s="13"/>
      <c r="LR28" s="13"/>
      <c r="LS28" s="13"/>
      <c r="LT28" s="13"/>
      <c r="LU28" s="13"/>
      <c r="LV28" s="13"/>
      <c r="LW28" s="13"/>
      <c r="LX28" s="13"/>
      <c r="LY28" s="13"/>
      <c r="LZ28" s="13"/>
      <c r="MA28" s="13"/>
      <c r="MB28" s="13"/>
      <c r="MC28" s="13"/>
      <c r="MD28" s="13"/>
      <c r="ME28" s="13"/>
      <c r="MF28" s="13"/>
      <c r="MG28" s="13"/>
      <c r="MH28" s="13"/>
      <c r="MI28" s="13"/>
      <c r="MJ28" s="13"/>
      <c r="MK28" s="13"/>
      <c r="ML28" s="13"/>
      <c r="MM28" s="13"/>
      <c r="MN28" s="13"/>
      <c r="MO28" s="13"/>
      <c r="MP28" s="13"/>
      <c r="MQ28" s="13"/>
      <c r="MR28" s="13"/>
      <c r="MS28" s="13"/>
      <c r="MT28" s="13"/>
      <c r="MU28" s="13"/>
      <c r="MV28" s="13"/>
      <c r="MW28" s="13"/>
      <c r="MX28" s="13"/>
      <c r="MY28" s="13"/>
      <c r="MZ28" s="13"/>
      <c r="NA28" s="13"/>
      <c r="NB28" s="13"/>
      <c r="NC28" s="13"/>
      <c r="ND28" s="13"/>
      <c r="NE28" s="13"/>
      <c r="NF28" s="13"/>
      <c r="NG28" s="13"/>
      <c r="NH28" s="13"/>
      <c r="NI28" s="13"/>
      <c r="NJ28" s="13"/>
      <c r="NK28" s="13"/>
      <c r="NL28" s="13"/>
      <c r="NM28" s="13"/>
      <c r="NN28" s="13"/>
      <c r="NO28" s="13"/>
      <c r="NP28" s="13"/>
      <c r="NQ28" s="13"/>
      <c r="NR28" s="13"/>
      <c r="NS28" s="13"/>
      <c r="NT28" s="13"/>
      <c r="NU28" s="13"/>
      <c r="NV28" s="13"/>
      <c r="NW28" s="13"/>
      <c r="NX28" s="13"/>
      <c r="NY28" s="13"/>
      <c r="NZ28" s="13"/>
      <c r="OA28" s="13"/>
      <c r="OB28" s="13"/>
      <c r="OC28" s="13"/>
      <c r="OD28" s="13"/>
      <c r="OE28" s="13"/>
      <c r="OF28" s="13"/>
      <c r="OG28" s="13"/>
      <c r="OH28" s="13"/>
      <c r="OI28" s="13"/>
      <c r="OJ28" s="13"/>
      <c r="OK28" s="13"/>
      <c r="OL28" s="13"/>
      <c r="OM28" s="13"/>
      <c r="ON28" s="13"/>
      <c r="OO28" s="13"/>
      <c r="OP28" s="13"/>
      <c r="OQ28" s="13"/>
      <c r="OR28" s="13"/>
      <c r="OS28" s="13"/>
      <c r="OT28" s="13"/>
      <c r="OU28" s="13"/>
      <c r="OV28" s="13"/>
      <c r="OW28" s="13"/>
      <c r="OX28" s="13"/>
      <c r="OY28" s="13"/>
      <c r="OZ28" s="13"/>
      <c r="PA28" s="13"/>
      <c r="PB28" s="13"/>
      <c r="PC28" s="13"/>
      <c r="PD28" s="13"/>
      <c r="PE28" s="13"/>
      <c r="PF28" s="13"/>
      <c r="PG28" s="13"/>
      <c r="PH28" s="13"/>
      <c r="PI28" s="13"/>
      <c r="PJ28" s="13"/>
      <c r="PK28" s="13"/>
      <c r="PL28" s="13"/>
      <c r="PM28" s="13"/>
      <c r="PN28" s="13"/>
      <c r="PO28" s="13"/>
      <c r="PP28" s="13"/>
      <c r="PQ28" s="13"/>
      <c r="PR28" s="13"/>
      <c r="PS28" s="13"/>
      <c r="PT28" s="13"/>
      <c r="PU28" s="13"/>
      <c r="PV28" s="13"/>
      <c r="PW28" s="13"/>
      <c r="PX28" s="13"/>
      <c r="PY28" s="13"/>
      <c r="PZ28" s="13"/>
      <c r="QA28" s="13"/>
      <c r="QB28" s="13"/>
      <c r="QC28" s="13"/>
      <c r="QD28" s="13"/>
      <c r="QE28" s="13"/>
      <c r="QF28" s="13"/>
      <c r="QG28" s="13"/>
      <c r="QH28" s="13"/>
      <c r="QI28" s="13"/>
      <c r="QJ28" s="13"/>
      <c r="QK28" s="13"/>
      <c r="QL28" s="13"/>
      <c r="QM28" s="13"/>
      <c r="QN28" s="13"/>
      <c r="QO28" s="13"/>
      <c r="QP28" s="13"/>
      <c r="QQ28" s="13"/>
      <c r="QR28" s="13"/>
      <c r="QS28" s="13"/>
      <c r="QT28" s="13"/>
      <c r="QU28" s="13"/>
      <c r="QV28" s="13"/>
      <c r="QW28" s="13"/>
      <c r="QX28" s="13"/>
      <c r="QY28" s="13"/>
      <c r="QZ28" s="13"/>
      <c r="RA28" s="13"/>
      <c r="RB28" s="13"/>
      <c r="RC28" s="13"/>
      <c r="RD28" s="13"/>
      <c r="RE28" s="13"/>
      <c r="RF28" s="13"/>
      <c r="RG28" s="13"/>
      <c r="RH28" s="13"/>
      <c r="RI28" s="13"/>
      <c r="RJ28" s="13"/>
      <c r="RK28" s="13"/>
      <c r="RL28" s="13"/>
      <c r="RM28" s="13"/>
      <c r="RN28" s="13"/>
      <c r="RO28" s="13"/>
      <c r="RP28" s="13"/>
      <c r="RQ28" s="13"/>
      <c r="RR28" s="13"/>
      <c r="RS28" s="13"/>
      <c r="RT28" s="13"/>
      <c r="RU28" s="13"/>
      <c r="RV28" s="13"/>
      <c r="RW28" s="13"/>
      <c r="RX28" s="13"/>
      <c r="RY28" s="13"/>
      <c r="RZ28" s="13"/>
      <c r="SA28" s="13"/>
      <c r="SB28" s="13"/>
      <c r="SC28" s="13"/>
      <c r="SD28" s="13"/>
      <c r="SE28" s="13"/>
      <c r="SF28" s="13"/>
      <c r="SG28" s="13"/>
      <c r="SH28" s="13"/>
      <c r="SI28" s="13"/>
      <c r="SJ28" s="13"/>
      <c r="SK28" s="13"/>
      <c r="SL28" s="13"/>
      <c r="SM28" s="13"/>
      <c r="SN28" s="13"/>
      <c r="SO28" s="13"/>
      <c r="SP28" s="13"/>
      <c r="SQ28" s="13"/>
      <c r="SR28" s="13"/>
      <c r="SS28" s="13"/>
      <c r="ST28" s="13"/>
      <c r="SU28" s="13"/>
      <c r="SV28" s="13"/>
      <c r="SW28" s="13"/>
      <c r="SX28" s="13"/>
      <c r="SY28" s="13"/>
      <c r="SZ28" s="13"/>
      <c r="TA28" s="13"/>
      <c r="TB28" s="13"/>
      <c r="TC28" s="13"/>
      <c r="TD28" s="13"/>
      <c r="TE28" s="13"/>
      <c r="TF28" s="13"/>
      <c r="TG28" s="13"/>
      <c r="TH28" s="13"/>
      <c r="TI28" s="13"/>
      <c r="TJ28" s="13"/>
      <c r="TK28" s="13"/>
      <c r="TL28" s="13"/>
      <c r="TM28" s="13"/>
      <c r="TN28" s="13"/>
      <c r="TO28" s="13"/>
      <c r="TP28" s="13"/>
      <c r="TQ28" s="13"/>
      <c r="TR28" s="13"/>
      <c r="TS28" s="13"/>
      <c r="TT28" s="13"/>
      <c r="TU28" s="13"/>
      <c r="TV28" s="13"/>
      <c r="TW28" s="13"/>
      <c r="TX28" s="13"/>
      <c r="TY28" s="13"/>
      <c r="TZ28" s="13"/>
      <c r="UA28" s="13"/>
      <c r="UB28" s="13"/>
      <c r="UC28" s="13"/>
      <c r="UD28" s="13"/>
      <c r="UE28" s="13"/>
      <c r="UF28" s="13"/>
      <c r="UG28" s="13"/>
      <c r="UH28" s="13"/>
      <c r="UI28" s="13"/>
      <c r="UJ28" s="13"/>
      <c r="UK28" s="13"/>
      <c r="UL28" s="13"/>
      <c r="UM28" s="13"/>
      <c r="UN28" s="13"/>
      <c r="UO28" s="13"/>
      <c r="UP28" s="13"/>
      <c r="UQ28" s="13"/>
      <c r="UR28" s="13"/>
      <c r="US28" s="13"/>
      <c r="UT28" s="13"/>
      <c r="UU28" s="13"/>
      <c r="UV28" s="13"/>
      <c r="UW28" s="13"/>
      <c r="UX28" s="13"/>
      <c r="UY28" s="13"/>
      <c r="UZ28" s="13"/>
      <c r="VA28" s="13"/>
      <c r="VB28" s="13"/>
      <c r="VC28" s="13"/>
      <c r="VD28" s="13"/>
      <c r="VE28" s="13"/>
      <c r="VF28" s="13"/>
      <c r="VG28" s="13"/>
      <c r="VH28" s="13"/>
      <c r="VI28" s="13"/>
      <c r="VJ28" s="13"/>
      <c r="VK28" s="13"/>
      <c r="VL28" s="13"/>
      <c r="VM28" s="13"/>
      <c r="VN28" s="13"/>
      <c r="VO28" s="13"/>
      <c r="VP28" s="13"/>
      <c r="VQ28" s="13"/>
      <c r="VR28" s="13"/>
      <c r="VS28" s="13"/>
      <c r="VT28" s="13"/>
      <c r="VU28" s="13"/>
      <c r="VV28" s="13"/>
      <c r="VW28" s="13"/>
      <c r="VX28" s="13"/>
      <c r="VY28" s="13"/>
      <c r="VZ28" s="13"/>
      <c r="WA28" s="13"/>
      <c r="WB28" s="13"/>
      <c r="WC28" s="13"/>
      <c r="WD28" s="13"/>
      <c r="WE28" s="13"/>
      <c r="WF28" s="13"/>
      <c r="WG28" s="13"/>
      <c r="WH28" s="13"/>
      <c r="WI28" s="13"/>
      <c r="WJ28" s="13"/>
      <c r="WK28" s="13"/>
      <c r="WL28" s="13"/>
      <c r="WM28" s="13"/>
      <c r="WN28" s="13"/>
      <c r="WO28" s="13"/>
      <c r="WP28" s="13"/>
      <c r="WQ28" s="13"/>
      <c r="WR28" s="13"/>
      <c r="WS28" s="13"/>
      <c r="WT28" s="13"/>
      <c r="WU28" s="13"/>
      <c r="WV28" s="13"/>
      <c r="WW28" s="13"/>
      <c r="WX28" s="13"/>
      <c r="WY28" s="13"/>
      <c r="WZ28" s="13"/>
      <c r="XA28" s="13"/>
      <c r="XB28" s="13"/>
      <c r="XC28" s="13"/>
      <c r="XD28" s="13"/>
      <c r="XE28" s="13"/>
      <c r="XF28" s="13"/>
      <c r="XG28" s="13"/>
      <c r="XH28" s="13"/>
      <c r="XI28" s="13"/>
      <c r="XJ28" s="13"/>
      <c r="XK28" s="13"/>
      <c r="XL28" s="13"/>
      <c r="XM28" s="13"/>
      <c r="XN28" s="13"/>
      <c r="XO28" s="13"/>
      <c r="XP28" s="13"/>
      <c r="XQ28" s="13"/>
      <c r="XR28" s="13"/>
      <c r="XS28" s="13"/>
      <c r="XT28" s="13"/>
      <c r="XU28" s="13"/>
      <c r="XV28" s="13"/>
      <c r="XW28" s="13"/>
      <c r="XX28" s="13"/>
      <c r="XY28" s="13"/>
      <c r="XZ28" s="13"/>
      <c r="YA28" s="13"/>
      <c r="YB28" s="13"/>
      <c r="YC28" s="13"/>
      <c r="YD28" s="13"/>
      <c r="YE28" s="13"/>
      <c r="YF28" s="13"/>
      <c r="YG28" s="13"/>
      <c r="YH28" s="13"/>
      <c r="YI28" s="13"/>
      <c r="YJ28" s="13"/>
      <c r="YK28" s="13"/>
      <c r="YL28" s="13"/>
      <c r="YM28" s="13"/>
      <c r="YN28" s="13"/>
      <c r="YO28" s="13"/>
      <c r="YP28" s="13"/>
      <c r="YQ28" s="13"/>
      <c r="YR28" s="13"/>
      <c r="YS28" s="13"/>
      <c r="YT28" s="13"/>
      <c r="YU28" s="13"/>
      <c r="YV28" s="13"/>
      <c r="YW28" s="13"/>
      <c r="YX28" s="13"/>
      <c r="YY28" s="13"/>
      <c r="YZ28" s="13"/>
      <c r="ZA28" s="13"/>
      <c r="ZB28" s="13"/>
      <c r="ZC28" s="13"/>
      <c r="ZD28" s="13"/>
      <c r="ZE28" s="13"/>
      <c r="ZF28" s="13"/>
      <c r="ZG28" s="13"/>
      <c r="ZH28" s="13"/>
      <c r="ZI28" s="13"/>
      <c r="ZJ28" s="13"/>
      <c r="ZK28" s="13"/>
      <c r="ZL28" s="13"/>
      <c r="ZM28" s="13"/>
      <c r="ZN28" s="13"/>
      <c r="ZO28" s="13"/>
      <c r="ZP28" s="13"/>
      <c r="ZQ28" s="13"/>
      <c r="ZR28" s="13"/>
      <c r="ZS28" s="13"/>
      <c r="ZT28" s="13"/>
      <c r="ZU28" s="13"/>
      <c r="ZV28" s="13"/>
      <c r="ZW28" s="13"/>
      <c r="ZX28" s="13"/>
      <c r="ZY28" s="13"/>
      <c r="ZZ28" s="13"/>
      <c r="AAA28" s="13"/>
      <c r="AAB28" s="13"/>
      <c r="AAC28" s="13"/>
      <c r="AAD28" s="13"/>
      <c r="AAE28" s="13"/>
      <c r="AAF28" s="13"/>
      <c r="AAG28" s="13"/>
      <c r="AAH28" s="13"/>
      <c r="AAI28" s="13"/>
      <c r="AAJ28" s="13"/>
      <c r="AAK28" s="13"/>
      <c r="AAL28" s="13"/>
      <c r="AAM28" s="13"/>
      <c r="AAN28" s="13"/>
      <c r="AAO28" s="13"/>
      <c r="AAP28" s="13"/>
      <c r="AAQ28" s="13"/>
      <c r="AAR28" s="13"/>
      <c r="AAS28" s="13"/>
      <c r="AAT28" s="13"/>
      <c r="AAU28" s="13"/>
      <c r="AAV28" s="13"/>
      <c r="AAW28" s="13"/>
      <c r="AAX28" s="13"/>
      <c r="AAY28" s="13"/>
      <c r="AAZ28" s="13"/>
      <c r="ABA28" s="13"/>
      <c r="ABB28" s="13"/>
      <c r="ABC28" s="13"/>
      <c r="ABD28" s="13"/>
      <c r="ABE28" s="13"/>
      <c r="ABF28" s="13"/>
      <c r="ABG28" s="13"/>
      <c r="ABH28" s="13"/>
      <c r="ABI28" s="13"/>
      <c r="ABJ28" s="13"/>
      <c r="ABK28" s="13"/>
      <c r="ABL28" s="13"/>
      <c r="ABM28" s="13"/>
      <c r="ABN28" s="13"/>
      <c r="ABO28" s="13"/>
      <c r="ABP28" s="13"/>
      <c r="ABQ28" s="13"/>
      <c r="ABR28" s="13"/>
      <c r="ABS28" s="13"/>
      <c r="ABT28" s="13"/>
      <c r="ABU28" s="13"/>
      <c r="ABV28" s="13"/>
      <c r="ABW28" s="13"/>
      <c r="ABX28" s="13"/>
      <c r="ABY28" s="13"/>
      <c r="ABZ28" s="13"/>
      <c r="ACA28" s="13"/>
      <c r="ACB28" s="13"/>
      <c r="ACC28" s="13"/>
      <c r="ACD28" s="13"/>
      <c r="ACE28" s="13"/>
      <c r="ACF28" s="13"/>
      <c r="ACG28" s="13"/>
      <c r="ACH28" s="13"/>
      <c r="ACI28" s="13"/>
      <c r="ACJ28" s="13"/>
      <c r="ACK28" s="13"/>
      <c r="ACL28" s="13"/>
      <c r="ACM28" s="13"/>
      <c r="ACN28" s="13"/>
      <c r="ACO28" s="13"/>
      <c r="ACP28" s="13"/>
      <c r="ACQ28" s="13"/>
      <c r="ACR28" s="13"/>
      <c r="ACS28" s="13"/>
      <c r="ACT28" s="13"/>
      <c r="ACU28" s="13"/>
      <c r="ACV28" s="13"/>
      <c r="ACW28" s="13"/>
      <c r="ACX28" s="13"/>
      <c r="ACY28" s="13"/>
      <c r="ACZ28" s="13"/>
      <c r="ADA28" s="13"/>
      <c r="ADB28" s="13"/>
      <c r="ADC28" s="13"/>
      <c r="ADD28" s="13"/>
      <c r="ADE28" s="13"/>
      <c r="ADF28" s="13"/>
      <c r="ADG28" s="13"/>
      <c r="ADH28" s="13"/>
      <c r="ADI28" s="13"/>
      <c r="ADJ28" s="13"/>
      <c r="ADK28" s="13"/>
      <c r="ADL28" s="13"/>
      <c r="ADM28" s="13"/>
      <c r="ADN28" s="13"/>
      <c r="ADO28" s="13"/>
      <c r="ADP28" s="13"/>
      <c r="ADQ28" s="13"/>
      <c r="ADR28" s="13"/>
      <c r="ADS28" s="13"/>
      <c r="ADT28" s="13"/>
      <c r="ADU28" s="13"/>
      <c r="ADV28" s="13"/>
      <c r="ADW28" s="13"/>
      <c r="ADX28" s="13"/>
      <c r="ADY28" s="13"/>
      <c r="ADZ28" s="13"/>
      <c r="AEA28" s="13"/>
      <c r="AEB28" s="13"/>
      <c r="AEC28" s="13"/>
      <c r="AED28" s="13"/>
      <c r="AEE28" s="13"/>
      <c r="AEF28" s="13"/>
      <c r="AEG28" s="13"/>
      <c r="AEH28" s="13"/>
      <c r="AEI28" s="13"/>
      <c r="AEJ28" s="13"/>
      <c r="AEK28" s="13"/>
      <c r="AEL28" s="13"/>
      <c r="AEM28" s="13"/>
      <c r="AEN28" s="13"/>
      <c r="AEO28" s="13"/>
      <c r="AEP28" s="13"/>
      <c r="AEQ28" s="13"/>
      <c r="AER28" s="13"/>
      <c r="AES28" s="13"/>
      <c r="AET28" s="13"/>
      <c r="AEU28" s="13"/>
      <c r="AEV28" s="13"/>
      <c r="AEW28" s="13"/>
      <c r="AEX28" s="13"/>
      <c r="AEY28" s="13"/>
      <c r="AEZ28" s="13"/>
      <c r="AFA28" s="13"/>
      <c r="AFB28" s="13"/>
      <c r="AFC28" s="13"/>
      <c r="AFD28" s="13"/>
      <c r="AFE28" s="13"/>
      <c r="AFF28" s="13"/>
      <c r="AFG28" s="13"/>
      <c r="AFH28" s="13"/>
      <c r="AFI28" s="13"/>
      <c r="AFJ28" s="13"/>
      <c r="AFK28" s="13"/>
      <c r="AFL28" s="13"/>
      <c r="AFM28" s="13"/>
      <c r="AFN28" s="13"/>
      <c r="AFO28" s="13"/>
      <c r="AFP28" s="13"/>
      <c r="AFQ28" s="13"/>
      <c r="AFR28" s="13"/>
      <c r="AFS28" s="13"/>
      <c r="AFT28" s="13"/>
      <c r="AFU28" s="13"/>
      <c r="AFV28" s="13"/>
      <c r="AFW28" s="13"/>
      <c r="AFX28" s="13"/>
      <c r="AFY28" s="13"/>
      <c r="AFZ28" s="13"/>
      <c r="AGA28" s="13"/>
      <c r="AGB28" s="13"/>
      <c r="AGC28" s="13"/>
      <c r="AGD28" s="13"/>
      <c r="AGE28" s="13"/>
      <c r="AGF28" s="13"/>
      <c r="AGG28" s="13"/>
      <c r="AGH28" s="13"/>
      <c r="AGI28" s="13"/>
      <c r="AGJ28" s="13"/>
      <c r="AGK28" s="13"/>
      <c r="AGL28" s="13"/>
      <c r="AGM28" s="13"/>
      <c r="AGN28" s="13"/>
      <c r="AGO28" s="13"/>
      <c r="AGP28" s="13"/>
      <c r="AGQ28" s="13"/>
      <c r="AGR28" s="13"/>
      <c r="AGS28" s="13"/>
      <c r="AGT28" s="13"/>
      <c r="AGU28" s="13"/>
      <c r="AGV28" s="13"/>
      <c r="AGW28" s="13"/>
      <c r="AGX28" s="13"/>
      <c r="AGY28" s="13"/>
      <c r="AGZ28" s="13"/>
      <c r="AHA28" s="13"/>
      <c r="AHB28" s="13"/>
      <c r="AHC28" s="13"/>
      <c r="AHD28" s="13"/>
      <c r="AHE28" s="13"/>
      <c r="AHF28" s="13"/>
      <c r="AHG28" s="13"/>
      <c r="AHH28" s="13"/>
      <c r="AHI28" s="13"/>
      <c r="AHJ28" s="13"/>
      <c r="AHK28" s="13"/>
      <c r="AHL28" s="13"/>
      <c r="AHM28" s="13"/>
      <c r="AHN28" s="13"/>
      <c r="AHO28" s="13"/>
      <c r="AHP28" s="13"/>
      <c r="AHQ28" s="13"/>
      <c r="AHR28" s="13"/>
      <c r="AHS28" s="13"/>
      <c r="AHT28" s="13"/>
      <c r="AHU28" s="13"/>
      <c r="AHV28" s="13"/>
      <c r="AHW28" s="13"/>
      <c r="AHX28" s="13"/>
      <c r="AHY28" s="13"/>
      <c r="AHZ28" s="13"/>
      <c r="AIA28" s="13"/>
      <c r="AIB28" s="13"/>
      <c r="AIC28" s="13"/>
      <c r="AID28" s="13"/>
      <c r="AIE28" s="13"/>
      <c r="AIF28" s="13"/>
      <c r="AIG28" s="13"/>
      <c r="AIH28" s="13"/>
      <c r="AII28" s="13"/>
      <c r="AIJ28" s="13"/>
      <c r="AIK28" s="13"/>
      <c r="AIL28" s="13"/>
      <c r="AIM28" s="13"/>
      <c r="AIN28" s="13"/>
      <c r="AIO28" s="13"/>
      <c r="AIP28" s="13"/>
      <c r="AIQ28" s="13"/>
      <c r="AIR28" s="13"/>
      <c r="AIS28" s="13"/>
      <c r="AIT28" s="13"/>
      <c r="AIU28" s="13"/>
      <c r="AIV28" s="13"/>
      <c r="AIW28" s="13"/>
      <c r="AIX28" s="13"/>
      <c r="AIY28" s="13"/>
      <c r="AIZ28" s="13"/>
      <c r="AJA28" s="13"/>
      <c r="AJB28" s="13"/>
      <c r="AJC28" s="13"/>
      <c r="AJD28" s="13"/>
      <c r="AJE28" s="13"/>
      <c r="AJF28" s="13"/>
      <c r="AJG28" s="13"/>
      <c r="AJH28" s="13"/>
      <c r="AJI28" s="13"/>
      <c r="AJJ28" s="13"/>
      <c r="AJK28" s="13"/>
      <c r="AJL28" s="13"/>
      <c r="AJM28" s="13"/>
      <c r="AJN28" s="13"/>
      <c r="AJO28" s="13"/>
      <c r="AJP28" s="13"/>
      <c r="AJQ28" s="13"/>
      <c r="AJR28" s="13"/>
      <c r="AJS28" s="13"/>
      <c r="AJT28" s="13"/>
      <c r="AJU28" s="13"/>
      <c r="AJV28" s="13"/>
      <c r="AJW28" s="13"/>
      <c r="AJX28" s="13"/>
      <c r="AJY28" s="13"/>
      <c r="AJZ28" s="13"/>
      <c r="AKA28" s="13"/>
      <c r="AKB28" s="13"/>
      <c r="AKC28" s="13"/>
      <c r="AKD28" s="13"/>
      <c r="AKE28" s="13"/>
      <c r="AKF28" s="13"/>
      <c r="AKG28" s="13"/>
      <c r="AKH28" s="13"/>
      <c r="AKI28" s="13"/>
      <c r="AKJ28" s="13"/>
      <c r="AKK28" s="13"/>
      <c r="AKL28" s="13"/>
      <c r="AKM28" s="13"/>
      <c r="AKN28" s="13"/>
      <c r="AKO28" s="13"/>
      <c r="AKP28" s="13"/>
      <c r="AKQ28" s="13"/>
      <c r="AKR28" s="13"/>
      <c r="AKS28" s="13"/>
      <c r="AKT28" s="13"/>
      <c r="AKU28" s="13"/>
      <c r="AKV28" s="13"/>
      <c r="AKW28" s="13"/>
      <c r="AKX28" s="13"/>
      <c r="AKY28" s="13"/>
      <c r="AKZ28" s="13"/>
      <c r="ALA28" s="13"/>
      <c r="ALB28" s="13"/>
      <c r="ALC28" s="13"/>
      <c r="ALD28" s="13"/>
      <c r="ALE28" s="13"/>
      <c r="ALF28" s="13"/>
      <c r="ALG28" s="13"/>
      <c r="ALH28" s="13"/>
      <c r="ALI28" s="13"/>
      <c r="ALJ28" s="13"/>
      <c r="ALK28" s="13"/>
      <c r="ALL28" s="13"/>
      <c r="ALM28" s="13"/>
      <c r="ALN28" s="13"/>
      <c r="ALO28" s="13"/>
      <c r="ALP28" s="13"/>
      <c r="ALQ28" s="13"/>
      <c r="ALR28" s="13"/>
      <c r="ALS28" s="13"/>
      <c r="ALT28" s="13"/>
      <c r="ALU28" s="13"/>
      <c r="ALV28" s="13"/>
      <c r="ALW28" s="13"/>
      <c r="ALX28" s="13"/>
      <c r="ALY28" s="13"/>
      <c r="ALZ28" s="13"/>
      <c r="AMA28" s="13"/>
      <c r="AMB28" s="13"/>
      <c r="AMC28" s="13"/>
      <c r="AMD28" s="13"/>
      <c r="AME28" s="13"/>
      <c r="AMF28" s="13"/>
      <c r="AMG28" s="13"/>
      <c r="AMH28" s="13"/>
      <c r="AMI28" s="13"/>
      <c r="AMJ28" s="13"/>
      <c r="AMK28" s="13"/>
      <c r="AML28" s="13"/>
      <c r="AMM28" s="13"/>
      <c r="AMN28" s="13"/>
      <c r="AMO28" s="13"/>
      <c r="AMP28" s="13"/>
      <c r="AMQ28" s="13"/>
      <c r="AMR28" s="13"/>
      <c r="AMS28" s="13"/>
      <c r="AMT28" s="13"/>
      <c r="AMU28" s="13"/>
      <c r="AMV28" s="13"/>
      <c r="AMW28" s="13"/>
      <c r="AMX28" s="13"/>
      <c r="AMY28" s="13"/>
      <c r="AMZ28" s="13"/>
      <c r="ANA28" s="13"/>
      <c r="ANB28" s="13"/>
      <c r="ANC28" s="13"/>
      <c r="AND28" s="13"/>
      <c r="ANE28" s="13"/>
      <c r="ANF28" s="13"/>
      <c r="ANG28" s="13"/>
      <c r="ANH28" s="13"/>
      <c r="ANI28" s="13"/>
      <c r="ANJ28" s="13"/>
      <c r="ANK28" s="13"/>
      <c r="ANL28" s="13"/>
      <c r="ANM28" s="13"/>
      <c r="ANN28" s="13"/>
      <c r="ANO28" s="13"/>
      <c r="ANP28" s="13"/>
      <c r="ANQ28" s="13"/>
      <c r="ANR28" s="13"/>
      <c r="ANS28" s="13"/>
      <c r="ANT28" s="13"/>
      <c r="ANU28" s="13"/>
      <c r="ANV28" s="13"/>
      <c r="ANW28" s="13"/>
      <c r="ANX28" s="13"/>
      <c r="ANY28" s="13"/>
      <c r="ANZ28" s="13"/>
      <c r="AOA28" s="13"/>
      <c r="AOB28" s="13"/>
      <c r="AOC28" s="13"/>
      <c r="AOD28" s="13"/>
      <c r="AOE28" s="13"/>
      <c r="AOF28" s="13"/>
      <c r="AOG28" s="13"/>
      <c r="AOH28" s="13"/>
      <c r="AOI28" s="13"/>
      <c r="AOJ28" s="13"/>
      <c r="AOK28" s="13"/>
      <c r="AOL28" s="13"/>
      <c r="AOM28" s="13"/>
      <c r="AON28" s="13"/>
      <c r="AOO28" s="13"/>
      <c r="AOP28" s="13"/>
      <c r="AOQ28" s="13"/>
      <c r="AOR28" s="13"/>
      <c r="AOS28" s="13"/>
      <c r="AOT28" s="13"/>
      <c r="AOU28" s="13"/>
      <c r="AOV28" s="13"/>
      <c r="AOW28" s="13"/>
      <c r="AOX28" s="13"/>
      <c r="AOY28" s="13"/>
      <c r="AOZ28" s="13"/>
      <c r="APA28" s="13"/>
      <c r="APB28" s="13"/>
      <c r="APC28" s="13"/>
      <c r="APD28" s="13"/>
      <c r="APE28" s="13"/>
      <c r="APF28" s="13"/>
      <c r="APG28" s="13"/>
      <c r="APH28" s="13"/>
      <c r="API28" s="13"/>
      <c r="APJ28" s="13"/>
      <c r="APK28" s="13"/>
      <c r="APL28" s="13"/>
      <c r="APM28" s="13"/>
      <c r="APN28" s="13"/>
      <c r="APO28" s="13"/>
      <c r="APP28" s="13"/>
      <c r="APQ28" s="13"/>
      <c r="APR28" s="13"/>
      <c r="APS28" s="13"/>
      <c r="APT28" s="13"/>
      <c r="APU28" s="13"/>
      <c r="APV28" s="13"/>
      <c r="APW28" s="13"/>
      <c r="APX28" s="13"/>
      <c r="APY28" s="13"/>
      <c r="APZ28" s="13"/>
      <c r="AQA28" s="13"/>
      <c r="AQB28" s="13"/>
      <c r="AQC28" s="13"/>
      <c r="AQD28" s="13"/>
      <c r="AQE28" s="13"/>
      <c r="AQF28" s="13"/>
      <c r="AQG28" s="13"/>
      <c r="AQH28" s="13"/>
      <c r="AQI28" s="13"/>
      <c r="AQJ28" s="13"/>
      <c r="AQK28" s="13"/>
      <c r="AQL28" s="13"/>
      <c r="AQM28" s="13"/>
      <c r="AQN28" s="13"/>
      <c r="AQO28" s="13"/>
      <c r="AQP28" s="13"/>
      <c r="AQQ28" s="13"/>
      <c r="AQR28" s="13"/>
      <c r="AQS28" s="13"/>
      <c r="AQT28" s="13"/>
      <c r="AQU28" s="13"/>
      <c r="AQV28" s="13"/>
      <c r="AQW28" s="13"/>
      <c r="AQX28" s="13"/>
      <c r="AQY28" s="13"/>
      <c r="AQZ28" s="13"/>
      <c r="ARA28" s="13"/>
      <c r="ARB28" s="13"/>
      <c r="ARC28" s="13"/>
      <c r="ARD28" s="13"/>
      <c r="ARE28" s="13"/>
      <c r="ARF28" s="13"/>
      <c r="ARG28" s="13"/>
      <c r="ARH28" s="13"/>
      <c r="ARI28" s="13"/>
      <c r="ARJ28" s="13"/>
      <c r="ARK28" s="13"/>
      <c r="ARL28" s="13"/>
      <c r="ARM28" s="13"/>
      <c r="ARN28" s="13"/>
      <c r="ARO28" s="13"/>
      <c r="ARP28" s="13"/>
      <c r="ARQ28" s="13"/>
      <c r="ARR28" s="13"/>
      <c r="ARS28" s="13"/>
      <c r="ART28" s="13"/>
      <c r="ARU28" s="13"/>
      <c r="ARV28" s="13"/>
      <c r="ARW28" s="13"/>
      <c r="ARX28" s="13"/>
      <c r="ARY28" s="13"/>
      <c r="ARZ28" s="13"/>
      <c r="ASA28" s="13"/>
      <c r="ASB28" s="13"/>
      <c r="ASC28" s="13"/>
      <c r="ASD28" s="13"/>
      <c r="ASE28" s="13"/>
      <c r="ASF28" s="13"/>
      <c r="ASG28" s="13"/>
      <c r="ASH28" s="13"/>
      <c r="ASI28" s="13"/>
      <c r="ASJ28" s="13"/>
      <c r="ASK28" s="13"/>
      <c r="ASL28" s="13"/>
      <c r="ASM28" s="13"/>
      <c r="ASN28" s="13"/>
      <c r="ASO28" s="13"/>
      <c r="ASP28" s="13"/>
      <c r="ASQ28" s="13"/>
      <c r="ASR28" s="13"/>
      <c r="ASS28" s="13"/>
      <c r="AST28" s="13"/>
      <c r="ASU28" s="13"/>
      <c r="ASV28" s="13"/>
      <c r="ASW28" s="13"/>
      <c r="ASX28" s="13"/>
      <c r="ASY28" s="13"/>
      <c r="ASZ28" s="13"/>
      <c r="ATA28" s="13"/>
      <c r="ATB28" s="13"/>
      <c r="ATC28" s="13"/>
      <c r="ATD28" s="13"/>
      <c r="ATE28" s="13"/>
      <c r="ATF28" s="13"/>
      <c r="ATG28" s="13"/>
      <c r="ATH28" s="13"/>
      <c r="ATI28" s="13"/>
      <c r="ATJ28" s="13"/>
      <c r="ATK28" s="13"/>
      <c r="ATL28" s="13"/>
      <c r="ATM28" s="13"/>
      <c r="ATN28" s="13"/>
      <c r="ATO28" s="13"/>
      <c r="ATP28" s="13"/>
      <c r="ATQ28" s="13"/>
      <c r="ATR28" s="13"/>
      <c r="ATS28" s="13"/>
      <c r="ATT28" s="13"/>
      <c r="ATU28" s="13"/>
      <c r="ATV28" s="13"/>
      <c r="ATW28" s="13"/>
      <c r="ATX28" s="13"/>
      <c r="ATY28" s="13"/>
      <c r="ATZ28" s="13"/>
      <c r="AUA28" s="13"/>
      <c r="AUB28" s="13"/>
      <c r="AUC28" s="13"/>
      <c r="AUD28" s="13"/>
      <c r="AUE28" s="13"/>
      <c r="AUF28" s="13"/>
      <c r="AUG28" s="13"/>
      <c r="AUH28" s="13"/>
      <c r="AUI28" s="13"/>
      <c r="AUJ28" s="13"/>
      <c r="AUK28" s="13"/>
      <c r="AUL28" s="13"/>
      <c r="AUM28" s="13"/>
      <c r="AUN28" s="13"/>
      <c r="AUO28" s="13"/>
      <c r="AUP28" s="13"/>
      <c r="AUQ28" s="13"/>
      <c r="AUR28" s="13"/>
      <c r="AUS28" s="13"/>
      <c r="AUT28" s="13"/>
      <c r="AUU28" s="13"/>
      <c r="AUV28" s="13"/>
      <c r="AUW28" s="13"/>
      <c r="AUX28" s="13"/>
      <c r="AUY28" s="13"/>
      <c r="AUZ28" s="13"/>
      <c r="AVA28" s="13"/>
      <c r="AVB28" s="13"/>
      <c r="AVC28" s="13"/>
      <c r="AVD28" s="13"/>
      <c r="AVE28" s="13"/>
      <c r="AVF28" s="13"/>
      <c r="AVG28" s="13"/>
      <c r="AVH28" s="13"/>
      <c r="AVI28" s="13"/>
      <c r="AVJ28" s="13"/>
      <c r="AVK28" s="13"/>
      <c r="AVL28" s="13"/>
      <c r="AVM28" s="13"/>
      <c r="AVN28" s="13"/>
      <c r="AVO28" s="13"/>
      <c r="AVP28" s="13"/>
      <c r="AVQ28" s="13"/>
      <c r="AVR28" s="13"/>
      <c r="AVS28" s="13"/>
      <c r="AVT28" s="13"/>
      <c r="AVU28" s="13"/>
      <c r="AVV28" s="13"/>
      <c r="AVW28" s="13"/>
      <c r="AVX28" s="13"/>
      <c r="AVY28" s="13"/>
      <c r="AVZ28" s="13"/>
      <c r="AWA28" s="13"/>
      <c r="AWB28" s="13"/>
      <c r="AWC28" s="13"/>
      <c r="AWD28" s="13"/>
      <c r="AWE28" s="13"/>
      <c r="AWF28" s="13"/>
      <c r="AWG28" s="13"/>
      <c r="AWH28" s="13"/>
      <c r="AWI28" s="13"/>
      <c r="AWJ28" s="13"/>
      <c r="AWK28" s="13"/>
      <c r="AWL28" s="13"/>
      <c r="AWM28" s="13"/>
      <c r="AWN28" s="13"/>
      <c r="AWO28" s="13"/>
      <c r="AWP28" s="13"/>
      <c r="AWQ28" s="13"/>
      <c r="AWR28" s="13"/>
      <c r="AWS28" s="13"/>
      <c r="AWT28" s="13"/>
      <c r="AWU28" s="13"/>
      <c r="AWV28" s="13"/>
      <c r="AWW28" s="13"/>
      <c r="AWX28" s="13"/>
      <c r="AWY28" s="13"/>
      <c r="AWZ28" s="13"/>
      <c r="AXA28" s="13"/>
      <c r="AXB28" s="13"/>
      <c r="AXC28" s="13"/>
      <c r="AXD28" s="13"/>
      <c r="AXE28" s="13"/>
      <c r="AXF28" s="13"/>
      <c r="AXG28" s="13"/>
      <c r="AXH28" s="13"/>
      <c r="AXI28" s="13"/>
      <c r="AXJ28" s="13"/>
      <c r="AXK28" s="13"/>
      <c r="AXL28" s="13"/>
      <c r="AXM28" s="13"/>
      <c r="AXN28" s="13"/>
      <c r="AXO28" s="13"/>
      <c r="AXP28" s="13"/>
      <c r="AXQ28" s="13"/>
      <c r="AXR28" s="13"/>
      <c r="AXS28" s="13"/>
      <c r="AXT28" s="13"/>
      <c r="AXU28" s="13"/>
      <c r="AXV28" s="13"/>
      <c r="AXW28" s="13"/>
      <c r="AXX28" s="13"/>
      <c r="AXY28" s="13"/>
      <c r="AXZ28" s="13"/>
      <c r="AYA28" s="13"/>
      <c r="AYB28" s="13"/>
      <c r="AYC28" s="13"/>
      <c r="AYD28" s="13"/>
      <c r="AYE28" s="13"/>
      <c r="AYF28" s="13"/>
      <c r="AYG28" s="13"/>
      <c r="AYH28" s="13"/>
      <c r="AYI28" s="13"/>
      <c r="AYJ28" s="13"/>
      <c r="AYK28" s="13"/>
      <c r="AYL28" s="13"/>
      <c r="AYM28" s="13"/>
      <c r="AYN28" s="13"/>
      <c r="AYO28" s="13"/>
      <c r="AYP28" s="13"/>
      <c r="AYQ28" s="13"/>
      <c r="AYR28" s="13"/>
      <c r="AYS28" s="13"/>
      <c r="AYT28" s="13"/>
      <c r="AYU28" s="13"/>
      <c r="AYV28" s="13"/>
      <c r="AYW28" s="13"/>
      <c r="AYX28" s="13"/>
      <c r="AYY28" s="13"/>
      <c r="AYZ28" s="13"/>
      <c r="AZA28" s="13"/>
      <c r="AZB28" s="13"/>
      <c r="AZC28" s="13"/>
      <c r="AZD28" s="13"/>
      <c r="AZE28" s="13"/>
      <c r="AZF28" s="13"/>
      <c r="AZG28" s="13"/>
      <c r="AZH28" s="13"/>
      <c r="AZI28" s="13"/>
      <c r="AZJ28" s="13"/>
      <c r="AZK28" s="13"/>
      <c r="AZL28" s="13"/>
      <c r="AZM28" s="13"/>
      <c r="AZN28" s="13"/>
      <c r="AZO28" s="13"/>
      <c r="AZP28" s="13"/>
      <c r="AZQ28" s="13"/>
      <c r="AZR28" s="13"/>
      <c r="AZS28" s="13"/>
      <c r="AZT28" s="13"/>
      <c r="AZU28" s="13"/>
      <c r="AZV28" s="13"/>
      <c r="AZW28" s="13"/>
      <c r="AZX28" s="13"/>
      <c r="AZY28" s="13"/>
      <c r="AZZ28" s="13"/>
      <c r="BAA28" s="13"/>
      <c r="BAB28" s="13"/>
      <c r="BAC28" s="13"/>
      <c r="BAD28" s="13"/>
      <c r="BAE28" s="13"/>
      <c r="BAF28" s="13"/>
      <c r="BAG28" s="13"/>
      <c r="BAH28" s="13"/>
      <c r="BAI28" s="13"/>
      <c r="BAJ28" s="13"/>
      <c r="BAK28" s="13"/>
      <c r="BAL28" s="13"/>
      <c r="BAM28" s="13"/>
      <c r="BAN28" s="13"/>
      <c r="BAO28" s="13"/>
      <c r="BAP28" s="13"/>
      <c r="BAQ28" s="13"/>
      <c r="BAR28" s="13"/>
      <c r="BAS28" s="13"/>
      <c r="BAT28" s="13"/>
      <c r="BAU28" s="13"/>
      <c r="BAV28" s="13"/>
      <c r="BAW28" s="13"/>
      <c r="BAX28" s="13"/>
      <c r="BAY28" s="13"/>
      <c r="BAZ28" s="13"/>
      <c r="BBA28" s="13"/>
      <c r="BBB28" s="13"/>
      <c r="BBC28" s="13"/>
      <c r="BBD28" s="13"/>
      <c r="BBE28" s="13"/>
      <c r="BBF28" s="13"/>
      <c r="BBG28" s="13"/>
      <c r="BBH28" s="13"/>
      <c r="BBI28" s="13"/>
      <c r="BBJ28" s="13"/>
      <c r="BBK28" s="13"/>
      <c r="BBL28" s="13"/>
      <c r="BBM28" s="13"/>
      <c r="BBN28" s="13"/>
      <c r="BBO28" s="13"/>
      <c r="BBP28" s="13"/>
      <c r="BBQ28" s="13"/>
      <c r="BBR28" s="13"/>
      <c r="BBS28" s="13"/>
      <c r="BBT28" s="13"/>
      <c r="BBU28" s="13"/>
      <c r="BBV28" s="13"/>
      <c r="BBW28" s="13"/>
      <c r="BBX28" s="13"/>
      <c r="BBY28" s="13"/>
      <c r="BBZ28" s="13"/>
      <c r="BCA28" s="13"/>
      <c r="BCB28" s="13"/>
      <c r="BCC28" s="13"/>
      <c r="BCD28" s="13"/>
      <c r="BCE28" s="13"/>
      <c r="BCF28" s="13"/>
      <c r="BCG28" s="13"/>
      <c r="BCH28" s="13"/>
      <c r="BCI28" s="13"/>
      <c r="BCJ28" s="13"/>
      <c r="BCK28" s="13"/>
      <c r="BCL28" s="13"/>
      <c r="BCM28" s="13"/>
      <c r="BCN28" s="13"/>
      <c r="BCO28" s="13"/>
      <c r="BCP28" s="13"/>
      <c r="BCQ28" s="13"/>
      <c r="BCR28" s="13"/>
      <c r="BCS28" s="13"/>
      <c r="BCT28" s="13"/>
      <c r="BCU28" s="13"/>
      <c r="BCV28" s="13"/>
      <c r="BCW28" s="13"/>
      <c r="BCX28" s="13"/>
      <c r="BCY28" s="13"/>
      <c r="BCZ28" s="13"/>
      <c r="BDA28" s="13"/>
      <c r="BDB28" s="13"/>
      <c r="BDC28" s="13"/>
      <c r="BDD28" s="13"/>
      <c r="BDE28" s="13"/>
      <c r="BDF28" s="13"/>
      <c r="BDG28" s="13"/>
      <c r="BDH28" s="13"/>
      <c r="BDI28" s="13"/>
      <c r="BDJ28" s="13"/>
      <c r="BDK28" s="13"/>
      <c r="BDL28" s="13"/>
      <c r="BDM28" s="13"/>
      <c r="BDN28" s="13"/>
      <c r="BDO28" s="13"/>
      <c r="BDP28" s="13"/>
      <c r="BDQ28" s="13"/>
      <c r="BDR28" s="13"/>
      <c r="BDS28" s="13"/>
      <c r="BDT28" s="13"/>
      <c r="BDU28" s="13"/>
      <c r="BDV28" s="13"/>
      <c r="BDW28" s="13"/>
      <c r="BDX28" s="13"/>
      <c r="BDY28" s="13"/>
      <c r="BDZ28" s="13"/>
      <c r="BEA28" s="13"/>
      <c r="BEB28" s="13"/>
      <c r="BEC28" s="13"/>
      <c r="BED28" s="13"/>
      <c r="BEE28" s="13"/>
      <c r="BEF28" s="13"/>
      <c r="BEG28" s="13"/>
      <c r="BEH28" s="13"/>
      <c r="BEI28" s="13"/>
      <c r="BEJ28" s="13"/>
      <c r="BEK28" s="13"/>
      <c r="BEL28" s="13"/>
      <c r="BEM28" s="13"/>
      <c r="BEN28" s="13"/>
      <c r="BEO28" s="13"/>
      <c r="BEP28" s="13"/>
      <c r="BEQ28" s="13"/>
      <c r="BER28" s="13"/>
      <c r="BES28" s="13"/>
      <c r="BET28" s="13"/>
      <c r="BEU28" s="13"/>
      <c r="BEV28" s="13"/>
      <c r="BEW28" s="13"/>
      <c r="BEX28" s="13"/>
      <c r="BEY28" s="13"/>
      <c r="BEZ28" s="13"/>
      <c r="BFA28" s="13"/>
      <c r="BFB28" s="13"/>
      <c r="BFC28" s="13"/>
      <c r="BFD28" s="13"/>
      <c r="BFE28" s="13"/>
      <c r="BFF28" s="13"/>
      <c r="BFG28" s="13"/>
      <c r="BFH28" s="13"/>
      <c r="BFI28" s="13"/>
      <c r="BFJ28" s="13"/>
      <c r="BFK28" s="13"/>
      <c r="BFL28" s="13"/>
      <c r="BFM28" s="13"/>
      <c r="BFN28" s="13"/>
      <c r="BFO28" s="13"/>
      <c r="BFP28" s="13"/>
      <c r="BFQ28" s="13"/>
      <c r="BFR28" s="13"/>
      <c r="BFS28" s="13"/>
      <c r="BFT28" s="13"/>
      <c r="BFU28" s="13"/>
      <c r="BFV28" s="13"/>
      <c r="BFW28" s="13"/>
      <c r="BFX28" s="13"/>
      <c r="BFY28" s="13"/>
      <c r="BFZ28" s="13"/>
      <c r="BGA28" s="13"/>
      <c r="BGB28" s="13"/>
      <c r="BGC28" s="13"/>
      <c r="BGD28" s="13"/>
      <c r="BGE28" s="13"/>
      <c r="BGF28" s="13"/>
      <c r="BGG28" s="13"/>
      <c r="BGH28" s="13"/>
      <c r="BGI28" s="13"/>
      <c r="BGJ28" s="13"/>
      <c r="BGK28" s="13"/>
      <c r="BGL28" s="13"/>
      <c r="BGM28" s="13"/>
      <c r="BGN28" s="13"/>
      <c r="BGO28" s="13"/>
      <c r="BGP28" s="13"/>
      <c r="BGQ28" s="13"/>
      <c r="BGR28" s="13"/>
      <c r="BGS28" s="13"/>
      <c r="BGT28" s="13"/>
      <c r="BGU28" s="13"/>
      <c r="BGV28" s="13"/>
      <c r="BGW28" s="13"/>
      <c r="BGX28" s="13"/>
      <c r="BGY28" s="13"/>
      <c r="BGZ28" s="13"/>
      <c r="BHA28" s="13"/>
      <c r="BHB28" s="13"/>
      <c r="BHC28" s="13"/>
      <c r="BHD28" s="13"/>
      <c r="BHE28" s="13"/>
      <c r="BHF28" s="13"/>
      <c r="BHG28" s="13"/>
      <c r="BHH28" s="13"/>
      <c r="BHI28" s="13"/>
      <c r="BHJ28" s="13"/>
      <c r="BHK28" s="13"/>
      <c r="BHL28" s="13"/>
      <c r="BHM28" s="13"/>
      <c r="BHN28" s="13"/>
      <c r="BHO28" s="13"/>
      <c r="BHP28" s="13"/>
      <c r="BHQ28" s="13"/>
      <c r="BHR28" s="13"/>
      <c r="BHS28" s="13"/>
      <c r="BHT28" s="13"/>
      <c r="BHU28" s="13"/>
      <c r="BHV28" s="13"/>
      <c r="BHW28" s="13"/>
      <c r="BHX28" s="13"/>
      <c r="BHY28" s="13"/>
      <c r="BHZ28" s="13"/>
      <c r="BIA28" s="13"/>
      <c r="BIB28" s="13"/>
      <c r="BIC28" s="13"/>
      <c r="BID28" s="13"/>
      <c r="BIE28" s="13"/>
      <c r="BIF28" s="13"/>
      <c r="BIG28" s="13"/>
      <c r="BIH28" s="13"/>
      <c r="BII28" s="13"/>
      <c r="BIJ28" s="13"/>
      <c r="BIK28" s="13"/>
      <c r="BIL28" s="13"/>
      <c r="BIM28" s="13"/>
      <c r="BIN28" s="13"/>
      <c r="BIO28" s="13"/>
      <c r="BIP28" s="13"/>
      <c r="BIQ28" s="13"/>
      <c r="BIR28" s="13"/>
      <c r="BIS28" s="13"/>
      <c r="BIT28" s="13"/>
      <c r="BIU28" s="13"/>
      <c r="BIV28" s="13"/>
      <c r="BIW28" s="13"/>
      <c r="BIX28" s="13"/>
      <c r="BIY28" s="13"/>
      <c r="BIZ28" s="13"/>
      <c r="BJA28" s="13"/>
      <c r="BJB28" s="13"/>
      <c r="BJC28" s="13"/>
      <c r="BJD28" s="13"/>
      <c r="BJE28" s="13"/>
      <c r="BJF28" s="13"/>
      <c r="BJG28" s="13"/>
      <c r="BJH28" s="13"/>
      <c r="BJI28" s="13"/>
      <c r="BJJ28" s="13"/>
      <c r="BJK28" s="13"/>
      <c r="BJL28" s="13"/>
      <c r="BJM28" s="13"/>
      <c r="BJN28" s="13"/>
      <c r="BJO28" s="13"/>
      <c r="BJP28" s="13"/>
      <c r="BJQ28" s="13"/>
      <c r="BJR28" s="13"/>
      <c r="BJS28" s="13"/>
      <c r="BJT28" s="13"/>
      <c r="BJU28" s="13"/>
      <c r="BJV28" s="13"/>
      <c r="BJW28" s="13"/>
      <c r="BJX28" s="13"/>
      <c r="BJY28" s="13"/>
      <c r="BJZ28" s="13"/>
      <c r="BKA28" s="13"/>
      <c r="BKB28" s="13"/>
      <c r="BKC28" s="13"/>
      <c r="BKD28" s="13"/>
      <c r="BKE28" s="13"/>
      <c r="BKF28" s="13"/>
      <c r="BKG28" s="13"/>
      <c r="BKH28" s="13"/>
      <c r="BKI28" s="13"/>
      <c r="BKJ28" s="13"/>
      <c r="BKK28" s="13"/>
      <c r="BKL28" s="13"/>
      <c r="BKM28" s="13"/>
      <c r="BKN28" s="13"/>
      <c r="BKO28" s="13"/>
      <c r="BKP28" s="13"/>
      <c r="BKQ28" s="13"/>
      <c r="BKR28" s="13"/>
      <c r="BKS28" s="13"/>
      <c r="BKT28" s="13"/>
      <c r="BKU28" s="13"/>
      <c r="BKV28" s="13"/>
      <c r="BKW28" s="13"/>
      <c r="BKX28" s="13"/>
      <c r="BKY28" s="13"/>
      <c r="BKZ28" s="13"/>
      <c r="BLA28" s="13"/>
      <c r="BLB28" s="13"/>
      <c r="BLC28" s="13"/>
      <c r="BLD28" s="13"/>
      <c r="BLE28" s="13"/>
      <c r="BLF28" s="13"/>
      <c r="BLG28" s="13"/>
      <c r="BLH28" s="13"/>
      <c r="BLI28" s="13"/>
      <c r="BLJ28" s="13"/>
      <c r="BLK28" s="13"/>
      <c r="BLL28" s="13"/>
      <c r="BLM28" s="13"/>
      <c r="BLN28" s="13"/>
      <c r="BLO28" s="13"/>
      <c r="BLP28" s="13"/>
      <c r="BLQ28" s="13"/>
      <c r="BLR28" s="13"/>
      <c r="BLS28" s="13"/>
      <c r="BLT28" s="13"/>
      <c r="BLU28" s="13"/>
      <c r="BLV28" s="13"/>
      <c r="BLW28" s="13"/>
      <c r="BLX28" s="13"/>
      <c r="BLY28" s="13"/>
      <c r="BLZ28" s="13"/>
      <c r="BMA28" s="13"/>
      <c r="BMB28" s="13"/>
      <c r="BMC28" s="13"/>
      <c r="BMD28" s="13"/>
      <c r="BME28" s="13"/>
      <c r="BMF28" s="13"/>
      <c r="BMG28" s="13"/>
      <c r="BMH28" s="13"/>
      <c r="BMI28" s="13"/>
      <c r="BMJ28" s="13"/>
      <c r="BMK28" s="13"/>
      <c r="BML28" s="13"/>
      <c r="BMM28" s="13"/>
      <c r="BMN28" s="13"/>
      <c r="BMO28" s="13"/>
      <c r="BMP28" s="13"/>
      <c r="BMQ28" s="13"/>
      <c r="BMR28" s="13"/>
      <c r="BMS28" s="13"/>
      <c r="BMT28" s="13"/>
      <c r="BMU28" s="13"/>
      <c r="BMV28" s="13"/>
      <c r="BMW28" s="13"/>
      <c r="BMX28" s="13"/>
      <c r="BMY28" s="13"/>
      <c r="BMZ28" s="13"/>
      <c r="BNA28" s="13"/>
      <c r="BNB28" s="13"/>
      <c r="BNC28" s="13"/>
      <c r="BND28" s="13"/>
      <c r="BNE28" s="13"/>
      <c r="BNF28" s="13"/>
      <c r="BNG28" s="13"/>
      <c r="BNH28" s="13"/>
      <c r="BNI28" s="13"/>
      <c r="BNJ28" s="13"/>
      <c r="BNK28" s="13"/>
      <c r="BNL28" s="13"/>
      <c r="BNM28" s="13"/>
      <c r="BNN28" s="13"/>
      <c r="BNO28" s="13"/>
      <c r="BNP28" s="13"/>
      <c r="BNQ28" s="13"/>
      <c r="BNR28" s="13"/>
      <c r="BNS28" s="13"/>
      <c r="BNT28" s="13"/>
      <c r="BNU28" s="13"/>
      <c r="BNV28" s="13"/>
      <c r="BNW28" s="13"/>
      <c r="BNX28" s="13"/>
      <c r="BNY28" s="13"/>
      <c r="BNZ28" s="13"/>
      <c r="BOA28" s="13"/>
      <c r="BOB28" s="13"/>
      <c r="BOC28" s="13"/>
      <c r="BOD28" s="13"/>
      <c r="BOE28" s="13"/>
      <c r="BOF28" s="13"/>
      <c r="BOG28" s="13"/>
      <c r="BOH28" s="13"/>
      <c r="BOI28" s="13"/>
      <c r="BOJ28" s="13"/>
      <c r="BOK28" s="13"/>
      <c r="BOL28" s="13"/>
      <c r="BOM28" s="13"/>
      <c r="BON28" s="13"/>
      <c r="BOO28" s="13"/>
      <c r="BOP28" s="13"/>
      <c r="BOQ28" s="13"/>
      <c r="BOR28" s="13"/>
      <c r="BOS28" s="13"/>
      <c r="BOT28" s="13"/>
      <c r="BOU28" s="13"/>
      <c r="BOV28" s="13"/>
      <c r="BOW28" s="13"/>
      <c r="BOX28" s="13"/>
      <c r="BOY28" s="13"/>
      <c r="BOZ28" s="13"/>
      <c r="BPA28" s="13"/>
      <c r="BPB28" s="13"/>
      <c r="BPC28" s="13"/>
      <c r="BPD28" s="13"/>
      <c r="BPE28" s="13"/>
      <c r="BPF28" s="13"/>
      <c r="BPG28" s="13"/>
      <c r="BPH28" s="13"/>
      <c r="BPI28" s="13"/>
      <c r="BPJ28" s="13"/>
      <c r="BPK28" s="13"/>
      <c r="BPL28" s="13"/>
      <c r="BPM28" s="13"/>
      <c r="BPN28" s="13"/>
      <c r="BPO28" s="13"/>
      <c r="BPP28" s="13"/>
      <c r="BPQ28" s="13"/>
      <c r="BPR28" s="13"/>
      <c r="BPS28" s="13"/>
      <c r="BPT28" s="13"/>
      <c r="BPU28" s="13"/>
      <c r="BPV28" s="13"/>
      <c r="BPW28" s="13"/>
      <c r="BPX28" s="13"/>
      <c r="BPY28" s="13"/>
      <c r="BPZ28" s="13"/>
      <c r="BQA28" s="13"/>
      <c r="BQB28" s="13"/>
      <c r="BQC28" s="13"/>
      <c r="BQD28" s="13"/>
      <c r="BQE28" s="13"/>
      <c r="BQF28" s="13"/>
      <c r="BQG28" s="13"/>
      <c r="BQH28" s="13"/>
      <c r="BQI28" s="13"/>
      <c r="BQJ28" s="13"/>
      <c r="BQK28" s="13"/>
      <c r="BQL28" s="13"/>
      <c r="BQM28" s="13"/>
      <c r="BQN28" s="13"/>
      <c r="BQO28" s="13"/>
      <c r="BQP28" s="13"/>
      <c r="BQQ28" s="13"/>
      <c r="BQR28" s="13"/>
      <c r="BQS28" s="13"/>
      <c r="BQT28" s="13"/>
      <c r="BQU28" s="13"/>
      <c r="BQV28" s="13"/>
      <c r="BQW28" s="13"/>
      <c r="BQX28" s="13"/>
      <c r="BQY28" s="13"/>
      <c r="BQZ28" s="13"/>
      <c r="BRA28" s="13"/>
      <c r="BRB28" s="13"/>
      <c r="BRC28" s="13"/>
      <c r="BRD28" s="13"/>
      <c r="BRE28" s="13"/>
      <c r="BRF28" s="13"/>
      <c r="BRG28" s="13"/>
      <c r="BRH28" s="13"/>
      <c r="BRI28" s="13"/>
      <c r="BRJ28" s="13"/>
      <c r="BRK28" s="13"/>
      <c r="BRL28" s="13"/>
      <c r="BRM28" s="13"/>
      <c r="BRN28" s="13"/>
      <c r="BRO28" s="13"/>
      <c r="BRP28" s="13"/>
      <c r="BRQ28" s="13"/>
      <c r="BRR28" s="13"/>
      <c r="BRS28" s="13"/>
      <c r="BRT28" s="13"/>
      <c r="BRU28" s="13"/>
      <c r="BRV28" s="13"/>
      <c r="BRW28" s="13"/>
      <c r="BRX28" s="13"/>
      <c r="BRY28" s="13"/>
      <c r="BRZ28" s="13"/>
      <c r="BSA28" s="13"/>
      <c r="BSB28" s="13"/>
      <c r="BSC28" s="13"/>
      <c r="BSD28" s="13"/>
      <c r="BSE28" s="13"/>
      <c r="BSF28" s="13"/>
      <c r="BSG28" s="13"/>
      <c r="BSH28" s="13"/>
      <c r="BSI28" s="13"/>
      <c r="BSJ28" s="13"/>
      <c r="BSK28" s="13"/>
      <c r="BSL28" s="13"/>
      <c r="BSM28" s="13"/>
      <c r="BSN28" s="13"/>
      <c r="BSO28" s="13"/>
      <c r="BSP28" s="13"/>
      <c r="BSQ28" s="13"/>
      <c r="BSR28" s="13"/>
      <c r="BSS28" s="13"/>
      <c r="BST28" s="13"/>
      <c r="BSU28" s="13"/>
      <c r="BSV28" s="13"/>
      <c r="BSW28" s="13"/>
      <c r="BSX28" s="13"/>
      <c r="BSY28" s="13"/>
      <c r="BSZ28" s="13"/>
      <c r="BTA28" s="13"/>
      <c r="BTB28" s="13"/>
      <c r="BTC28" s="13"/>
      <c r="BTD28" s="13"/>
      <c r="BTE28" s="13"/>
      <c r="BTF28" s="13"/>
      <c r="BTG28" s="13"/>
      <c r="BTH28" s="13"/>
      <c r="BTI28" s="13"/>
      <c r="BTJ28" s="13"/>
      <c r="BTK28" s="13"/>
      <c r="BTL28" s="13"/>
      <c r="BTM28" s="13"/>
      <c r="BTN28" s="13"/>
      <c r="BTO28" s="13"/>
      <c r="BTP28" s="13"/>
      <c r="BTQ28" s="13"/>
      <c r="BTR28" s="13"/>
      <c r="BTS28" s="13"/>
      <c r="BTT28" s="13"/>
      <c r="BTU28" s="13"/>
      <c r="BTV28" s="13"/>
      <c r="BTW28" s="13"/>
      <c r="BTX28" s="13"/>
      <c r="BTY28" s="13"/>
      <c r="BTZ28" s="13"/>
      <c r="BUA28" s="13"/>
      <c r="BUB28" s="13"/>
      <c r="BUC28" s="13"/>
      <c r="BUD28" s="13"/>
      <c r="BUE28" s="13"/>
      <c r="BUF28" s="13"/>
      <c r="BUG28" s="13"/>
      <c r="BUH28" s="13"/>
      <c r="BUI28" s="13"/>
      <c r="BUJ28" s="13"/>
      <c r="BUK28" s="13"/>
      <c r="BUL28" s="13"/>
      <c r="BUM28" s="13"/>
      <c r="BUN28" s="13"/>
      <c r="BUO28" s="13"/>
      <c r="BUP28" s="13"/>
      <c r="BUQ28" s="13"/>
      <c r="BUR28" s="13"/>
      <c r="BUS28" s="13"/>
      <c r="BUT28" s="13"/>
      <c r="BUU28" s="13"/>
      <c r="BUV28" s="13"/>
      <c r="BUW28" s="13"/>
      <c r="BUX28" s="13"/>
      <c r="BUY28" s="13"/>
      <c r="BUZ28" s="13"/>
      <c r="BVA28" s="13"/>
      <c r="BVB28" s="13"/>
      <c r="BVC28" s="13"/>
      <c r="BVD28" s="13"/>
      <c r="BVE28" s="13"/>
      <c r="BVF28" s="13"/>
      <c r="BVG28" s="13"/>
      <c r="BVH28" s="13"/>
      <c r="BVI28" s="13"/>
      <c r="BVJ28" s="13"/>
      <c r="BVK28" s="13"/>
      <c r="BVL28" s="13"/>
      <c r="BVM28" s="13"/>
      <c r="BVN28" s="13"/>
      <c r="BVO28" s="13"/>
      <c r="BVP28" s="13"/>
      <c r="BVQ28" s="13"/>
      <c r="BVR28" s="13"/>
      <c r="BVS28" s="13"/>
      <c r="BVT28" s="13"/>
      <c r="BVU28" s="13"/>
      <c r="BVV28" s="13"/>
      <c r="BVW28" s="13"/>
      <c r="BVX28" s="13"/>
      <c r="BVY28" s="13"/>
      <c r="BVZ28" s="13"/>
      <c r="BWA28" s="13"/>
      <c r="BWB28" s="13"/>
      <c r="BWC28" s="13"/>
      <c r="BWD28" s="13"/>
      <c r="BWE28" s="13"/>
      <c r="BWF28" s="13"/>
      <c r="BWG28" s="13"/>
      <c r="BWH28" s="13"/>
      <c r="BWI28" s="13"/>
      <c r="BWJ28" s="13"/>
      <c r="BWK28" s="13"/>
      <c r="BWL28" s="13"/>
      <c r="BWM28" s="13"/>
      <c r="BWN28" s="13"/>
      <c r="BWO28" s="13"/>
      <c r="BWP28" s="13"/>
      <c r="BWQ28" s="13"/>
      <c r="BWR28" s="13"/>
      <c r="BWS28" s="13"/>
      <c r="BWT28" s="13"/>
      <c r="BWU28" s="13"/>
      <c r="BWV28" s="13"/>
      <c r="BWW28" s="13"/>
      <c r="BWX28" s="13"/>
      <c r="BWY28" s="13"/>
      <c r="BWZ28" s="13"/>
      <c r="BXA28" s="13"/>
      <c r="BXB28" s="13"/>
      <c r="BXC28" s="13"/>
      <c r="BXD28" s="13"/>
      <c r="BXE28" s="13"/>
      <c r="BXF28" s="13"/>
      <c r="BXG28" s="13"/>
      <c r="BXH28" s="13"/>
      <c r="BXI28" s="13"/>
      <c r="BXJ28" s="13"/>
      <c r="BXK28" s="13"/>
      <c r="BXL28" s="13"/>
      <c r="BXM28" s="13"/>
      <c r="BXN28" s="13"/>
      <c r="BXO28" s="13"/>
      <c r="BXP28" s="13"/>
      <c r="BXQ28" s="13"/>
      <c r="BXR28" s="13"/>
      <c r="BXS28" s="13"/>
      <c r="BXT28" s="13"/>
      <c r="BXU28" s="13"/>
      <c r="BXV28" s="13"/>
      <c r="BXW28" s="13"/>
      <c r="BXX28" s="13"/>
      <c r="BXY28" s="13"/>
      <c r="BXZ28" s="13"/>
      <c r="BYA28" s="13"/>
      <c r="BYB28" s="13"/>
      <c r="BYC28" s="13"/>
      <c r="BYD28" s="13"/>
      <c r="BYE28" s="13"/>
      <c r="BYF28" s="13"/>
      <c r="BYG28" s="13"/>
      <c r="BYH28" s="13"/>
      <c r="BYI28" s="13"/>
      <c r="BYJ28" s="13"/>
      <c r="BYK28" s="13"/>
      <c r="BYL28" s="13"/>
      <c r="BYM28" s="13"/>
      <c r="BYN28" s="13"/>
      <c r="BYO28" s="13"/>
      <c r="BYP28" s="13"/>
      <c r="BYQ28" s="13"/>
      <c r="BYR28" s="13"/>
      <c r="BYS28" s="13"/>
      <c r="BYT28" s="13"/>
      <c r="BYU28" s="13"/>
      <c r="BYV28" s="13"/>
      <c r="BYW28" s="13"/>
      <c r="BYX28" s="13"/>
      <c r="BYY28" s="13"/>
      <c r="BYZ28" s="13"/>
      <c r="BZA28" s="13"/>
      <c r="BZB28" s="13"/>
      <c r="BZC28" s="13"/>
      <c r="BZD28" s="13"/>
      <c r="BZE28" s="13"/>
      <c r="BZF28" s="13"/>
      <c r="BZG28" s="13"/>
      <c r="BZH28" s="13"/>
      <c r="BZI28" s="13"/>
      <c r="BZJ28" s="13"/>
      <c r="BZK28" s="13"/>
      <c r="BZL28" s="13"/>
      <c r="BZM28" s="13"/>
      <c r="BZN28" s="13"/>
      <c r="BZO28" s="13"/>
      <c r="BZP28" s="13"/>
      <c r="BZQ28" s="13"/>
      <c r="BZR28" s="13"/>
      <c r="BZS28" s="13"/>
      <c r="BZT28" s="13"/>
      <c r="BZU28" s="13"/>
      <c r="BZV28" s="13"/>
      <c r="BZW28" s="13"/>
      <c r="BZX28" s="13"/>
      <c r="BZY28" s="13"/>
      <c r="BZZ28" s="13"/>
      <c r="CAA28" s="13"/>
      <c r="CAB28" s="13"/>
      <c r="CAC28" s="13"/>
      <c r="CAD28" s="13"/>
      <c r="CAE28" s="13"/>
      <c r="CAF28" s="13"/>
      <c r="CAG28" s="13"/>
      <c r="CAH28" s="13"/>
      <c r="CAI28" s="13"/>
      <c r="CAJ28" s="13"/>
      <c r="CAK28" s="13"/>
      <c r="CAL28" s="13"/>
      <c r="CAM28" s="13"/>
      <c r="CAN28" s="13"/>
      <c r="CAO28" s="13"/>
      <c r="CAP28" s="13"/>
      <c r="CAQ28" s="13"/>
      <c r="CAR28" s="13"/>
      <c r="CAS28" s="13"/>
      <c r="CAT28" s="13"/>
      <c r="CAU28" s="13"/>
      <c r="CAV28" s="13"/>
      <c r="CAW28" s="13"/>
      <c r="CAX28" s="13"/>
      <c r="CAY28" s="13"/>
      <c r="CAZ28" s="13"/>
      <c r="CBA28" s="13"/>
      <c r="CBB28" s="13"/>
      <c r="CBC28" s="13"/>
      <c r="CBD28" s="13"/>
      <c r="CBE28" s="13"/>
      <c r="CBF28" s="13"/>
      <c r="CBG28" s="13"/>
      <c r="CBH28" s="13"/>
      <c r="CBI28" s="13"/>
      <c r="CBJ28" s="13"/>
      <c r="CBK28" s="13"/>
      <c r="CBL28" s="13"/>
      <c r="CBM28" s="13"/>
      <c r="CBN28" s="13"/>
      <c r="CBO28" s="13"/>
      <c r="CBP28" s="13"/>
      <c r="CBQ28" s="13"/>
      <c r="CBR28" s="13"/>
      <c r="CBS28" s="13"/>
      <c r="CBT28" s="13"/>
      <c r="CBU28" s="13"/>
      <c r="CBV28" s="13"/>
      <c r="CBW28" s="13"/>
      <c r="CBX28" s="13"/>
      <c r="CBY28" s="13"/>
      <c r="CBZ28" s="13"/>
      <c r="CCA28" s="13"/>
      <c r="CCB28" s="13"/>
      <c r="CCC28" s="13"/>
      <c r="CCD28" s="13"/>
      <c r="CCE28" s="13"/>
      <c r="CCF28" s="13"/>
      <c r="CCG28" s="13"/>
      <c r="CCH28" s="13"/>
      <c r="CCI28" s="13"/>
      <c r="CCJ28" s="13"/>
      <c r="CCK28" s="13"/>
      <c r="CCL28" s="13"/>
      <c r="CCM28" s="13"/>
      <c r="CCN28" s="13"/>
      <c r="CCO28" s="13"/>
      <c r="CCP28" s="13"/>
      <c r="CCQ28" s="13"/>
      <c r="CCR28" s="13"/>
      <c r="CCS28" s="13"/>
      <c r="CCT28" s="13"/>
      <c r="CCU28" s="13"/>
      <c r="CCV28" s="13"/>
      <c r="CCW28" s="13"/>
      <c r="CCX28" s="13"/>
      <c r="CCY28" s="13"/>
      <c r="CCZ28" s="13"/>
      <c r="CDA28" s="13"/>
      <c r="CDB28" s="13"/>
      <c r="CDC28" s="13"/>
      <c r="CDD28" s="13"/>
      <c r="CDE28" s="13"/>
      <c r="CDF28" s="13"/>
      <c r="CDG28" s="13"/>
      <c r="CDH28" s="13"/>
      <c r="CDI28" s="13"/>
      <c r="CDJ28" s="13"/>
      <c r="CDK28" s="13"/>
      <c r="CDL28" s="13"/>
      <c r="CDM28" s="13"/>
      <c r="CDN28" s="13"/>
      <c r="CDO28" s="13"/>
      <c r="CDP28" s="13"/>
      <c r="CDQ28" s="13"/>
      <c r="CDR28" s="13"/>
      <c r="CDS28" s="13"/>
      <c r="CDT28" s="13"/>
      <c r="CDU28" s="13"/>
      <c r="CDV28" s="13"/>
      <c r="CDW28" s="13"/>
      <c r="CDX28" s="13"/>
      <c r="CDY28" s="13"/>
      <c r="CDZ28" s="13"/>
      <c r="CEA28" s="13"/>
      <c r="CEB28" s="13"/>
      <c r="CEC28" s="13"/>
      <c r="CED28" s="13"/>
      <c r="CEE28" s="13"/>
      <c r="CEF28" s="13"/>
      <c r="CEG28" s="13"/>
      <c r="CEH28" s="13"/>
      <c r="CEI28" s="13"/>
      <c r="CEJ28" s="13"/>
      <c r="CEK28" s="13"/>
      <c r="CEL28" s="13"/>
      <c r="CEM28" s="13"/>
      <c r="CEN28" s="13"/>
      <c r="CEO28" s="13"/>
      <c r="CEP28" s="13"/>
      <c r="CEQ28" s="13"/>
      <c r="CER28" s="13"/>
      <c r="CES28" s="13"/>
      <c r="CET28" s="13"/>
      <c r="CEU28" s="13"/>
      <c r="CEV28" s="13"/>
      <c r="CEW28" s="13"/>
      <c r="CEX28" s="13"/>
      <c r="CEY28" s="13"/>
      <c r="CEZ28" s="13"/>
      <c r="CFA28" s="13"/>
      <c r="CFB28" s="13"/>
      <c r="CFC28" s="13"/>
      <c r="CFD28" s="13"/>
      <c r="CFE28" s="13"/>
      <c r="CFF28" s="13"/>
      <c r="CFG28" s="13"/>
      <c r="CFH28" s="13"/>
      <c r="CFI28" s="13"/>
      <c r="CFJ28" s="13"/>
      <c r="CFK28" s="13"/>
      <c r="CFL28" s="13"/>
      <c r="CFM28" s="13"/>
      <c r="CFN28" s="13"/>
      <c r="CFO28" s="13"/>
      <c r="CFP28" s="13"/>
      <c r="CFQ28" s="13"/>
      <c r="CFR28" s="13"/>
      <c r="CFS28" s="13"/>
      <c r="CFT28" s="13"/>
      <c r="CFU28" s="13"/>
      <c r="CFV28" s="13"/>
      <c r="CFW28" s="13"/>
      <c r="CFX28" s="13"/>
      <c r="CFY28" s="13"/>
      <c r="CFZ28" s="13"/>
      <c r="CGA28" s="13"/>
      <c r="CGB28" s="13"/>
      <c r="CGC28" s="13"/>
      <c r="CGD28" s="13"/>
      <c r="CGE28" s="13"/>
      <c r="CGF28" s="13"/>
      <c r="CGG28" s="13"/>
      <c r="CGH28" s="13"/>
      <c r="CGI28" s="13"/>
      <c r="CGJ28" s="13"/>
      <c r="CGK28" s="13"/>
      <c r="CGL28" s="13"/>
      <c r="CGM28" s="13"/>
      <c r="CGN28" s="13"/>
      <c r="CGO28" s="13"/>
      <c r="CGP28" s="13"/>
      <c r="CGQ28" s="13"/>
      <c r="CGR28" s="13"/>
      <c r="CGS28" s="13"/>
      <c r="CGT28" s="13"/>
      <c r="CGU28" s="13"/>
      <c r="CGV28" s="13"/>
      <c r="CGW28" s="13"/>
      <c r="CGX28" s="13"/>
      <c r="CGY28" s="13"/>
      <c r="CGZ28" s="13"/>
      <c r="CHA28" s="13"/>
      <c r="CHB28" s="13"/>
      <c r="CHC28" s="13"/>
      <c r="CHD28" s="13"/>
      <c r="CHE28" s="13"/>
      <c r="CHF28" s="13"/>
      <c r="CHG28" s="13"/>
      <c r="CHH28" s="13"/>
      <c r="CHI28" s="13"/>
      <c r="CHJ28" s="13"/>
      <c r="CHK28" s="13"/>
      <c r="CHL28" s="13"/>
      <c r="CHM28" s="13"/>
      <c r="CHN28" s="13"/>
      <c r="CHO28" s="13"/>
      <c r="CHP28" s="13"/>
      <c r="CHQ28" s="13"/>
      <c r="CHR28" s="13"/>
      <c r="CHS28" s="13"/>
      <c r="CHT28" s="13"/>
      <c r="CHU28" s="13"/>
      <c r="CHV28" s="13"/>
      <c r="CHW28" s="13"/>
      <c r="CHX28" s="13"/>
      <c r="CHY28" s="13"/>
      <c r="CHZ28" s="13"/>
      <c r="CIA28" s="13"/>
      <c r="CIB28" s="13"/>
      <c r="CIC28" s="13"/>
      <c r="CID28" s="13"/>
      <c r="CIE28" s="13"/>
      <c r="CIF28" s="13"/>
      <c r="CIG28" s="13"/>
      <c r="CIH28" s="13"/>
      <c r="CII28" s="13"/>
      <c r="CIJ28" s="13"/>
      <c r="CIK28" s="13"/>
      <c r="CIL28" s="13"/>
      <c r="CIM28" s="13"/>
      <c r="CIN28" s="13"/>
      <c r="CIO28" s="13"/>
      <c r="CIP28" s="13"/>
      <c r="CIQ28" s="13"/>
      <c r="CIR28" s="13"/>
      <c r="CIS28" s="13"/>
      <c r="CIT28" s="13"/>
      <c r="CIU28" s="13"/>
      <c r="CIV28" s="13"/>
      <c r="CIW28" s="13"/>
      <c r="CIX28" s="13"/>
      <c r="CIY28" s="13"/>
      <c r="CIZ28" s="13"/>
      <c r="CJA28" s="13"/>
      <c r="CJB28" s="13"/>
      <c r="CJC28" s="13"/>
      <c r="CJD28" s="13"/>
      <c r="CJE28" s="13"/>
      <c r="CJF28" s="13"/>
      <c r="CJG28" s="13"/>
      <c r="CJH28" s="13"/>
      <c r="CJI28" s="13"/>
      <c r="CJJ28" s="13"/>
      <c r="CJK28" s="13"/>
      <c r="CJL28" s="13"/>
      <c r="CJM28" s="13"/>
      <c r="CJN28" s="13"/>
      <c r="CJO28" s="13"/>
      <c r="CJP28" s="13"/>
      <c r="CJQ28" s="13"/>
      <c r="CJR28" s="13"/>
      <c r="CJS28" s="13"/>
      <c r="CJT28" s="13"/>
      <c r="CJU28" s="13"/>
      <c r="CJV28" s="13"/>
      <c r="CJW28" s="13"/>
      <c r="CJX28" s="13"/>
      <c r="CJY28" s="13"/>
      <c r="CJZ28" s="13"/>
      <c r="CKA28" s="13"/>
      <c r="CKB28" s="13"/>
      <c r="CKC28" s="13"/>
      <c r="CKD28" s="13"/>
      <c r="CKE28" s="13"/>
      <c r="CKF28" s="13"/>
      <c r="CKG28" s="13"/>
      <c r="CKH28" s="13"/>
      <c r="CKI28" s="13"/>
      <c r="CKJ28" s="13"/>
      <c r="CKK28" s="13"/>
      <c r="CKL28" s="13"/>
      <c r="CKM28" s="13"/>
      <c r="CKN28" s="13"/>
      <c r="CKO28" s="13"/>
      <c r="CKP28" s="13"/>
      <c r="CKQ28" s="13"/>
      <c r="CKR28" s="13"/>
      <c r="CKS28" s="13"/>
      <c r="CKT28" s="13"/>
      <c r="CKU28" s="13"/>
      <c r="CKV28" s="13"/>
      <c r="CKW28" s="13"/>
      <c r="CKX28" s="13"/>
      <c r="CKY28" s="13"/>
      <c r="CKZ28" s="13"/>
      <c r="CLA28" s="13"/>
      <c r="CLB28" s="13"/>
      <c r="CLC28" s="13"/>
      <c r="CLD28" s="13"/>
      <c r="CLE28" s="13"/>
      <c r="CLF28" s="13"/>
      <c r="CLG28" s="13"/>
      <c r="CLH28" s="13"/>
      <c r="CLI28" s="13"/>
      <c r="CLJ28" s="13"/>
      <c r="CLK28" s="13"/>
      <c r="CLL28" s="13"/>
      <c r="CLM28" s="13"/>
      <c r="CLN28" s="13"/>
      <c r="CLO28" s="13"/>
      <c r="CLP28" s="13"/>
      <c r="CLQ28" s="13"/>
      <c r="CLR28" s="13"/>
      <c r="CLS28" s="13"/>
      <c r="CLT28" s="13"/>
      <c r="CLU28" s="13"/>
      <c r="CLV28" s="13"/>
      <c r="CLW28" s="13"/>
      <c r="CLX28" s="13"/>
      <c r="CLY28" s="13"/>
      <c r="CLZ28" s="13"/>
      <c r="CMA28" s="13"/>
      <c r="CMB28" s="13"/>
      <c r="CMC28" s="13"/>
      <c r="CMD28" s="13"/>
      <c r="CME28" s="13"/>
      <c r="CMF28" s="13"/>
      <c r="CMG28" s="13"/>
      <c r="CMH28" s="13"/>
      <c r="CMI28" s="13"/>
      <c r="CMJ28" s="13"/>
      <c r="CMK28" s="13"/>
      <c r="CML28" s="13"/>
      <c r="CMM28" s="13"/>
      <c r="CMN28" s="13"/>
      <c r="CMO28" s="13"/>
      <c r="CMP28" s="13"/>
      <c r="CMQ28" s="13"/>
      <c r="CMR28" s="13"/>
      <c r="CMS28" s="13"/>
      <c r="CMT28" s="13"/>
      <c r="CMU28" s="13"/>
      <c r="CMV28" s="13"/>
      <c r="CMW28" s="13"/>
      <c r="CMX28" s="13"/>
      <c r="CMY28" s="13"/>
      <c r="CMZ28" s="13"/>
      <c r="CNA28" s="13"/>
      <c r="CNB28" s="13"/>
      <c r="CNC28" s="13"/>
      <c r="CND28" s="13"/>
      <c r="CNE28" s="13"/>
      <c r="CNF28" s="13"/>
      <c r="CNG28" s="13"/>
      <c r="CNH28" s="13"/>
      <c r="CNI28" s="13"/>
      <c r="CNJ28" s="13"/>
      <c r="CNK28" s="13"/>
      <c r="CNL28" s="13"/>
      <c r="CNM28" s="13"/>
      <c r="CNN28" s="13"/>
      <c r="CNO28" s="13"/>
      <c r="CNP28" s="13"/>
      <c r="CNQ28" s="13"/>
      <c r="CNR28" s="13"/>
      <c r="CNS28" s="13"/>
      <c r="CNT28" s="13"/>
      <c r="CNU28" s="13"/>
      <c r="CNV28" s="13"/>
      <c r="CNW28" s="13"/>
      <c r="CNX28" s="13"/>
      <c r="CNY28" s="13"/>
      <c r="CNZ28" s="13"/>
      <c r="COA28" s="13"/>
      <c r="COB28" s="13"/>
      <c r="COC28" s="13"/>
      <c r="COD28" s="13"/>
      <c r="COE28" s="13"/>
      <c r="COF28" s="13"/>
      <c r="COG28" s="13"/>
      <c r="COH28" s="13"/>
      <c r="COI28" s="13"/>
      <c r="COJ28" s="13"/>
      <c r="COK28" s="13"/>
      <c r="COL28" s="13"/>
      <c r="COM28" s="13"/>
      <c r="CON28" s="13"/>
      <c r="COO28" s="13"/>
      <c r="COP28" s="13"/>
      <c r="COQ28" s="13"/>
      <c r="COR28" s="13"/>
      <c r="COS28" s="13"/>
      <c r="COT28" s="13"/>
      <c r="COU28" s="13"/>
      <c r="COV28" s="13"/>
      <c r="COW28" s="13"/>
      <c r="COX28" s="13"/>
      <c r="COY28" s="13"/>
      <c r="COZ28" s="13"/>
      <c r="CPA28" s="13"/>
      <c r="CPB28" s="13"/>
      <c r="CPC28" s="13"/>
      <c r="CPD28" s="13"/>
      <c r="CPE28" s="13"/>
      <c r="CPF28" s="13"/>
      <c r="CPG28" s="13"/>
      <c r="CPH28" s="13"/>
      <c r="CPI28" s="13"/>
      <c r="CPJ28" s="13"/>
      <c r="CPK28" s="13"/>
      <c r="CPL28" s="13"/>
      <c r="CPM28" s="13"/>
      <c r="CPN28" s="13"/>
      <c r="CPO28" s="13"/>
      <c r="CPP28" s="13"/>
      <c r="CPQ28" s="13"/>
      <c r="CPR28" s="13"/>
      <c r="CPS28" s="13"/>
      <c r="CPT28" s="13"/>
      <c r="CPU28" s="13"/>
      <c r="CPV28" s="13"/>
      <c r="CPW28" s="13"/>
      <c r="CPX28" s="13"/>
      <c r="CPY28" s="13"/>
      <c r="CPZ28" s="13"/>
      <c r="CQA28" s="13"/>
      <c r="CQB28" s="13"/>
      <c r="CQC28" s="13"/>
      <c r="CQD28" s="13"/>
      <c r="CQE28" s="13"/>
      <c r="CQF28" s="13"/>
      <c r="CQG28" s="13"/>
      <c r="CQH28" s="13"/>
      <c r="CQI28" s="13"/>
      <c r="CQJ28" s="13"/>
      <c r="CQK28" s="13"/>
      <c r="CQL28" s="13"/>
      <c r="CQM28" s="13"/>
      <c r="CQN28" s="13"/>
      <c r="CQO28" s="13"/>
      <c r="CQP28" s="13"/>
      <c r="CQQ28" s="13"/>
      <c r="CQR28" s="13"/>
      <c r="CQS28" s="13"/>
      <c r="CQT28" s="13"/>
      <c r="CQU28" s="13"/>
      <c r="CQV28" s="13"/>
      <c r="CQW28" s="13"/>
      <c r="CQX28" s="13"/>
      <c r="CQY28" s="13"/>
      <c r="CQZ28" s="13"/>
      <c r="CRA28" s="13"/>
      <c r="CRB28" s="13"/>
      <c r="CRC28" s="13"/>
      <c r="CRD28" s="13"/>
      <c r="CRE28" s="13"/>
      <c r="CRF28" s="13"/>
      <c r="CRG28" s="13"/>
      <c r="CRH28" s="13"/>
      <c r="CRI28" s="13"/>
      <c r="CRJ28" s="13"/>
      <c r="CRK28" s="13"/>
      <c r="CRL28" s="13"/>
      <c r="CRM28" s="13"/>
      <c r="CRN28" s="13"/>
      <c r="CRO28" s="13"/>
      <c r="CRP28" s="13"/>
      <c r="CRQ28" s="13"/>
      <c r="CRR28" s="13"/>
      <c r="CRS28" s="13"/>
      <c r="CRT28" s="13"/>
      <c r="CRU28" s="13"/>
      <c r="CRV28" s="13"/>
      <c r="CRW28" s="13"/>
      <c r="CRX28" s="13"/>
      <c r="CRY28" s="13"/>
      <c r="CRZ28" s="13"/>
      <c r="CSA28" s="13"/>
      <c r="CSB28" s="13"/>
      <c r="CSC28" s="13"/>
      <c r="CSD28" s="13"/>
      <c r="CSE28" s="13"/>
      <c r="CSF28" s="13"/>
      <c r="CSG28" s="13"/>
      <c r="CSH28" s="13"/>
      <c r="CSI28" s="13"/>
      <c r="CSJ28" s="13"/>
      <c r="CSK28" s="13"/>
      <c r="CSL28" s="13"/>
      <c r="CSM28" s="13"/>
      <c r="CSN28" s="13"/>
      <c r="CSO28" s="13"/>
      <c r="CSP28" s="13"/>
      <c r="CSQ28" s="13"/>
      <c r="CSR28" s="13"/>
      <c r="CSS28" s="13"/>
      <c r="CST28" s="13"/>
      <c r="CSU28" s="13"/>
      <c r="CSV28" s="13"/>
      <c r="CSW28" s="13"/>
      <c r="CSX28" s="13"/>
      <c r="CSY28" s="13"/>
      <c r="CSZ28" s="13"/>
      <c r="CTA28" s="13"/>
      <c r="CTB28" s="13"/>
      <c r="CTC28" s="13"/>
      <c r="CTD28" s="13"/>
      <c r="CTE28" s="13"/>
      <c r="CTF28" s="13"/>
      <c r="CTG28" s="13"/>
      <c r="CTH28" s="13"/>
      <c r="CTI28" s="13"/>
      <c r="CTJ28" s="13"/>
      <c r="CTK28" s="13"/>
      <c r="CTL28" s="13"/>
      <c r="CTM28" s="13"/>
      <c r="CTN28" s="13"/>
      <c r="CTO28" s="13"/>
      <c r="CTP28" s="13"/>
      <c r="CTQ28" s="13"/>
      <c r="CTR28" s="13"/>
      <c r="CTS28" s="13"/>
      <c r="CTT28" s="13"/>
      <c r="CTU28" s="13"/>
      <c r="CTV28" s="13"/>
      <c r="CTW28" s="13"/>
      <c r="CTX28" s="13"/>
      <c r="CTY28" s="13"/>
      <c r="CTZ28" s="13"/>
      <c r="CUA28" s="13"/>
      <c r="CUB28" s="13"/>
      <c r="CUC28" s="13"/>
      <c r="CUD28" s="13"/>
      <c r="CUE28" s="13"/>
      <c r="CUF28" s="13"/>
      <c r="CUG28" s="13"/>
      <c r="CUH28" s="13"/>
      <c r="CUI28" s="13"/>
      <c r="CUJ28" s="13"/>
      <c r="CUK28" s="13"/>
      <c r="CUL28" s="13"/>
      <c r="CUM28" s="13"/>
      <c r="CUN28" s="13"/>
      <c r="CUO28" s="13"/>
      <c r="CUP28" s="13"/>
      <c r="CUQ28" s="13"/>
      <c r="CUR28" s="13"/>
      <c r="CUS28" s="13"/>
      <c r="CUT28" s="13"/>
      <c r="CUU28" s="13"/>
      <c r="CUV28" s="13"/>
      <c r="CUW28" s="13"/>
      <c r="CUX28" s="13"/>
      <c r="CUY28" s="13"/>
      <c r="CUZ28" s="13"/>
      <c r="CVA28" s="13"/>
      <c r="CVB28" s="13"/>
      <c r="CVC28" s="13"/>
      <c r="CVD28" s="13"/>
      <c r="CVE28" s="13"/>
      <c r="CVF28" s="13"/>
      <c r="CVG28" s="13"/>
      <c r="CVH28" s="13"/>
      <c r="CVI28" s="13"/>
      <c r="CVJ28" s="13"/>
      <c r="CVK28" s="13"/>
      <c r="CVL28" s="13"/>
      <c r="CVM28" s="13"/>
      <c r="CVN28" s="13"/>
      <c r="CVO28" s="13"/>
      <c r="CVP28" s="13"/>
      <c r="CVQ28" s="13"/>
      <c r="CVR28" s="13"/>
      <c r="CVS28" s="13"/>
      <c r="CVT28" s="13"/>
      <c r="CVU28" s="13"/>
      <c r="CVV28" s="13"/>
      <c r="CVW28" s="13"/>
      <c r="CVX28" s="13"/>
      <c r="CVY28" s="13"/>
      <c r="CVZ28" s="13"/>
      <c r="CWA28" s="13"/>
      <c r="CWB28" s="13"/>
      <c r="CWC28" s="13"/>
      <c r="CWD28" s="13"/>
      <c r="CWE28" s="13"/>
      <c r="CWF28" s="13"/>
      <c r="CWG28" s="13"/>
      <c r="CWH28" s="13"/>
      <c r="CWI28" s="13"/>
      <c r="CWJ28" s="13"/>
      <c r="CWK28" s="13"/>
      <c r="CWL28" s="13"/>
      <c r="CWM28" s="13"/>
      <c r="CWN28" s="13"/>
      <c r="CWO28" s="13"/>
      <c r="CWP28" s="13"/>
      <c r="CWQ28" s="13"/>
      <c r="CWR28" s="13"/>
      <c r="CWS28" s="13"/>
      <c r="CWT28" s="13"/>
      <c r="CWU28" s="13"/>
      <c r="CWV28" s="13"/>
      <c r="CWW28" s="13"/>
      <c r="CWX28" s="13"/>
      <c r="CWY28" s="13"/>
      <c r="CWZ28" s="13"/>
      <c r="CXA28" s="13"/>
      <c r="CXB28" s="13"/>
      <c r="CXC28" s="13"/>
      <c r="CXD28" s="13"/>
      <c r="CXE28" s="13"/>
      <c r="CXF28" s="13"/>
      <c r="CXG28" s="13"/>
      <c r="CXH28" s="13"/>
      <c r="CXI28" s="13"/>
      <c r="CXJ28" s="13"/>
      <c r="CXK28" s="13"/>
      <c r="CXL28" s="13"/>
      <c r="CXM28" s="13"/>
      <c r="CXN28" s="13"/>
      <c r="CXO28" s="13"/>
      <c r="CXP28" s="13"/>
      <c r="CXQ28" s="13"/>
      <c r="CXR28" s="13"/>
      <c r="CXS28" s="13"/>
      <c r="CXT28" s="13"/>
      <c r="CXU28" s="13"/>
      <c r="CXV28" s="13"/>
      <c r="CXW28" s="13"/>
      <c r="CXX28" s="13"/>
      <c r="CXY28" s="13"/>
      <c r="CXZ28" s="13"/>
      <c r="CYA28" s="13"/>
      <c r="CYB28" s="13"/>
      <c r="CYC28" s="13"/>
      <c r="CYD28" s="13"/>
      <c r="CYE28" s="13"/>
      <c r="CYF28" s="13"/>
      <c r="CYG28" s="13"/>
      <c r="CYH28" s="13"/>
      <c r="CYI28" s="13"/>
      <c r="CYJ28" s="13"/>
      <c r="CYK28" s="13"/>
      <c r="CYL28" s="13"/>
      <c r="CYM28" s="13"/>
      <c r="CYN28" s="13"/>
      <c r="CYO28" s="13"/>
      <c r="CYP28" s="13"/>
      <c r="CYQ28" s="13"/>
      <c r="CYR28" s="13"/>
      <c r="CYS28" s="13"/>
      <c r="CYT28" s="13"/>
      <c r="CYU28" s="13"/>
      <c r="CYV28" s="13"/>
      <c r="CYW28" s="13"/>
      <c r="CYX28" s="13"/>
      <c r="CYY28" s="13"/>
      <c r="CYZ28" s="13"/>
      <c r="CZA28" s="13"/>
      <c r="CZB28" s="13"/>
      <c r="CZC28" s="13"/>
      <c r="CZD28" s="13"/>
      <c r="CZE28" s="13"/>
      <c r="CZF28" s="13"/>
      <c r="CZG28" s="13"/>
      <c r="CZH28" s="13"/>
      <c r="CZI28" s="13"/>
      <c r="CZJ28" s="13"/>
      <c r="CZK28" s="13"/>
      <c r="CZL28" s="13"/>
      <c r="CZM28" s="13"/>
      <c r="CZN28" s="13"/>
      <c r="CZO28" s="13"/>
      <c r="CZP28" s="13"/>
      <c r="CZQ28" s="13"/>
      <c r="CZR28" s="13"/>
      <c r="CZS28" s="13"/>
      <c r="CZT28" s="13"/>
      <c r="CZU28" s="13"/>
      <c r="CZV28" s="13"/>
      <c r="CZW28" s="13"/>
      <c r="CZX28" s="13"/>
      <c r="CZY28" s="13"/>
      <c r="CZZ28" s="13"/>
      <c r="DAA28" s="13"/>
      <c r="DAB28" s="13"/>
      <c r="DAC28" s="13"/>
      <c r="DAD28" s="13"/>
      <c r="DAE28" s="13"/>
      <c r="DAF28" s="13"/>
      <c r="DAG28" s="13"/>
      <c r="DAH28" s="13"/>
      <c r="DAI28" s="13"/>
      <c r="DAJ28" s="13"/>
      <c r="DAK28" s="13"/>
      <c r="DAL28" s="13"/>
      <c r="DAM28" s="13"/>
      <c r="DAN28" s="13"/>
      <c r="DAO28" s="13"/>
      <c r="DAP28" s="13"/>
      <c r="DAQ28" s="13"/>
      <c r="DAR28" s="13"/>
      <c r="DAS28" s="13"/>
      <c r="DAT28" s="13"/>
      <c r="DAU28" s="13"/>
      <c r="DAV28" s="13"/>
      <c r="DAW28" s="13"/>
      <c r="DAX28" s="13"/>
      <c r="DAY28" s="13"/>
      <c r="DAZ28" s="13"/>
      <c r="DBA28" s="13"/>
      <c r="DBB28" s="13"/>
      <c r="DBC28" s="13"/>
      <c r="DBD28" s="13"/>
      <c r="DBE28" s="13"/>
      <c r="DBF28" s="13"/>
      <c r="DBG28" s="13"/>
      <c r="DBH28" s="13"/>
      <c r="DBI28" s="13"/>
      <c r="DBJ28" s="13"/>
      <c r="DBK28" s="13"/>
      <c r="DBL28" s="13"/>
      <c r="DBM28" s="13"/>
      <c r="DBN28" s="13"/>
      <c r="DBO28" s="13"/>
      <c r="DBP28" s="13"/>
      <c r="DBQ28" s="13"/>
      <c r="DBR28" s="13"/>
      <c r="DBS28" s="13"/>
      <c r="DBT28" s="13"/>
      <c r="DBU28" s="13"/>
      <c r="DBV28" s="13"/>
      <c r="DBW28" s="13"/>
      <c r="DBX28" s="13"/>
      <c r="DBY28" s="13"/>
      <c r="DBZ28" s="13"/>
      <c r="DCA28" s="13"/>
      <c r="DCB28" s="13"/>
      <c r="DCC28" s="13"/>
      <c r="DCD28" s="13"/>
      <c r="DCE28" s="13"/>
      <c r="DCF28" s="13"/>
      <c r="DCG28" s="13"/>
      <c r="DCH28" s="13"/>
      <c r="DCI28" s="13"/>
      <c r="DCJ28" s="13"/>
      <c r="DCK28" s="13"/>
      <c r="DCL28" s="13"/>
      <c r="DCM28" s="13"/>
      <c r="DCN28" s="13"/>
      <c r="DCO28" s="13"/>
      <c r="DCP28" s="13"/>
      <c r="DCQ28" s="13"/>
      <c r="DCR28" s="13"/>
      <c r="DCS28" s="13"/>
      <c r="DCT28" s="13"/>
      <c r="DCU28" s="13"/>
      <c r="DCV28" s="13"/>
      <c r="DCW28" s="13"/>
      <c r="DCX28" s="13"/>
      <c r="DCY28" s="13"/>
      <c r="DCZ28" s="13"/>
      <c r="DDA28" s="13"/>
      <c r="DDB28" s="13"/>
      <c r="DDC28" s="13"/>
      <c r="DDD28" s="13"/>
      <c r="DDE28" s="13"/>
      <c r="DDF28" s="13"/>
      <c r="DDG28" s="13"/>
      <c r="DDH28" s="13"/>
      <c r="DDI28" s="13"/>
      <c r="DDJ28" s="13"/>
      <c r="DDK28" s="13"/>
      <c r="DDL28" s="13"/>
      <c r="DDM28" s="13"/>
      <c r="DDN28" s="13"/>
      <c r="DDO28" s="13"/>
      <c r="DDP28" s="13"/>
      <c r="DDQ28" s="13"/>
      <c r="DDR28" s="13"/>
      <c r="DDS28" s="13"/>
      <c r="DDT28" s="13"/>
      <c r="DDU28" s="13"/>
      <c r="DDV28" s="13"/>
      <c r="DDW28" s="13"/>
      <c r="DDX28" s="13"/>
      <c r="DDY28" s="13"/>
      <c r="DDZ28" s="13"/>
      <c r="DEA28" s="13"/>
      <c r="DEB28" s="13"/>
      <c r="DEC28" s="13"/>
      <c r="DED28" s="13"/>
      <c r="DEE28" s="13"/>
      <c r="DEF28" s="13"/>
      <c r="DEG28" s="13"/>
      <c r="DEH28" s="13"/>
      <c r="DEI28" s="13"/>
      <c r="DEJ28" s="13"/>
      <c r="DEK28" s="13"/>
      <c r="DEL28" s="13"/>
      <c r="DEM28" s="13"/>
      <c r="DEN28" s="13"/>
      <c r="DEO28" s="13"/>
      <c r="DEP28" s="13"/>
      <c r="DEQ28" s="13"/>
      <c r="DER28" s="13"/>
      <c r="DES28" s="13"/>
      <c r="DET28" s="13"/>
      <c r="DEU28" s="13"/>
      <c r="DEV28" s="13"/>
      <c r="DEW28" s="13"/>
      <c r="DEX28" s="13"/>
      <c r="DEY28" s="13"/>
      <c r="DEZ28" s="13"/>
      <c r="DFA28" s="13"/>
      <c r="DFB28" s="13"/>
      <c r="DFC28" s="13"/>
      <c r="DFD28" s="13"/>
      <c r="DFE28" s="13"/>
      <c r="DFF28" s="13"/>
      <c r="DFG28" s="13"/>
      <c r="DFH28" s="13"/>
      <c r="DFI28" s="13"/>
      <c r="DFJ28" s="13"/>
      <c r="DFK28" s="13"/>
      <c r="DFL28" s="13"/>
      <c r="DFM28" s="13"/>
      <c r="DFN28" s="13"/>
      <c r="DFO28" s="13"/>
      <c r="DFP28" s="13"/>
      <c r="DFQ28" s="13"/>
      <c r="DFR28" s="13"/>
      <c r="DFS28" s="13"/>
      <c r="DFT28" s="13"/>
      <c r="DFU28" s="13"/>
      <c r="DFV28" s="13"/>
      <c r="DFW28" s="13"/>
      <c r="DFX28" s="13"/>
      <c r="DFY28" s="13"/>
      <c r="DFZ28" s="13"/>
      <c r="DGA28" s="13"/>
      <c r="DGB28" s="13"/>
      <c r="DGC28" s="13"/>
      <c r="DGD28" s="13"/>
      <c r="DGE28" s="13"/>
      <c r="DGF28" s="13"/>
      <c r="DGG28" s="13"/>
      <c r="DGH28" s="13"/>
      <c r="DGI28" s="13"/>
      <c r="DGJ28" s="13"/>
      <c r="DGK28" s="13"/>
      <c r="DGL28" s="13"/>
      <c r="DGM28" s="13"/>
      <c r="DGN28" s="13"/>
      <c r="DGO28" s="13"/>
      <c r="DGP28" s="13"/>
      <c r="DGQ28" s="13"/>
      <c r="DGR28" s="13"/>
      <c r="DGS28" s="13"/>
      <c r="DGT28" s="13"/>
      <c r="DGU28" s="13"/>
      <c r="DGV28" s="13"/>
      <c r="DGW28" s="13"/>
      <c r="DGX28" s="13"/>
      <c r="DGY28" s="13"/>
      <c r="DGZ28" s="13"/>
      <c r="DHA28" s="13"/>
      <c r="DHB28" s="13"/>
      <c r="DHC28" s="13"/>
      <c r="DHD28" s="13"/>
      <c r="DHE28" s="13"/>
      <c r="DHF28" s="13"/>
      <c r="DHG28" s="13"/>
      <c r="DHH28" s="13"/>
      <c r="DHI28" s="13"/>
      <c r="DHJ28" s="13"/>
      <c r="DHK28" s="13"/>
      <c r="DHL28" s="13"/>
      <c r="DHM28" s="13"/>
      <c r="DHN28" s="13"/>
      <c r="DHO28" s="13"/>
      <c r="DHP28" s="13"/>
      <c r="DHQ28" s="13"/>
      <c r="DHR28" s="13"/>
      <c r="DHS28" s="13"/>
      <c r="DHT28" s="13"/>
      <c r="DHU28" s="13"/>
      <c r="DHV28" s="13"/>
      <c r="DHW28" s="13"/>
      <c r="DHX28" s="13"/>
      <c r="DHY28" s="13"/>
      <c r="DHZ28" s="13"/>
      <c r="DIA28" s="13"/>
      <c r="DIB28" s="13"/>
      <c r="DIC28" s="13"/>
      <c r="DID28" s="13"/>
      <c r="DIE28" s="13"/>
      <c r="DIF28" s="13"/>
      <c r="DIG28" s="13"/>
      <c r="DIH28" s="13"/>
      <c r="DII28" s="13"/>
      <c r="DIJ28" s="13"/>
      <c r="DIK28" s="13"/>
      <c r="DIL28" s="13"/>
      <c r="DIM28" s="13"/>
      <c r="DIN28" s="13"/>
      <c r="DIO28" s="13"/>
      <c r="DIP28" s="13"/>
      <c r="DIQ28" s="13"/>
      <c r="DIR28" s="13"/>
      <c r="DIS28" s="13"/>
      <c r="DIT28" s="13"/>
      <c r="DIU28" s="13"/>
      <c r="DIV28" s="13"/>
      <c r="DIW28" s="13"/>
      <c r="DIX28" s="13"/>
      <c r="DIY28" s="13"/>
      <c r="DIZ28" s="13"/>
      <c r="DJA28" s="13"/>
      <c r="DJB28" s="13"/>
      <c r="DJC28" s="13"/>
      <c r="DJD28" s="13"/>
      <c r="DJE28" s="13"/>
      <c r="DJF28" s="13"/>
      <c r="DJG28" s="13"/>
      <c r="DJH28" s="13"/>
      <c r="DJI28" s="13"/>
      <c r="DJJ28" s="13"/>
      <c r="DJK28" s="13"/>
      <c r="DJL28" s="13"/>
      <c r="DJM28" s="13"/>
      <c r="DJN28" s="13"/>
      <c r="DJO28" s="13"/>
      <c r="DJP28" s="13"/>
      <c r="DJQ28" s="13"/>
      <c r="DJR28" s="13"/>
      <c r="DJS28" s="13"/>
      <c r="DJT28" s="13"/>
      <c r="DJU28" s="13"/>
      <c r="DJV28" s="13"/>
      <c r="DJW28" s="13"/>
      <c r="DJX28" s="13"/>
      <c r="DJY28" s="13"/>
      <c r="DJZ28" s="13"/>
      <c r="DKA28" s="13"/>
      <c r="DKB28" s="13"/>
      <c r="DKC28" s="13"/>
      <c r="DKD28" s="13"/>
      <c r="DKE28" s="13"/>
      <c r="DKF28" s="13"/>
      <c r="DKG28" s="13"/>
      <c r="DKH28" s="13"/>
      <c r="DKI28" s="13"/>
      <c r="DKJ28" s="13"/>
      <c r="DKK28" s="13"/>
      <c r="DKL28" s="13"/>
      <c r="DKM28" s="13"/>
      <c r="DKN28" s="13"/>
      <c r="DKO28" s="13"/>
      <c r="DKP28" s="13"/>
      <c r="DKQ28" s="13"/>
      <c r="DKR28" s="13"/>
      <c r="DKS28" s="13"/>
      <c r="DKT28" s="13"/>
      <c r="DKU28" s="13"/>
      <c r="DKV28" s="13"/>
      <c r="DKW28" s="13"/>
      <c r="DKX28" s="13"/>
      <c r="DKY28" s="13"/>
      <c r="DKZ28" s="13"/>
      <c r="DLA28" s="13"/>
      <c r="DLB28" s="13"/>
      <c r="DLC28" s="13"/>
      <c r="DLD28" s="13"/>
      <c r="DLE28" s="13"/>
      <c r="DLF28" s="13"/>
      <c r="DLG28" s="13"/>
      <c r="DLH28" s="13"/>
      <c r="DLI28" s="13"/>
      <c r="DLJ28" s="13"/>
      <c r="DLK28" s="13"/>
      <c r="DLL28" s="13"/>
      <c r="DLM28" s="13"/>
      <c r="DLN28" s="13"/>
      <c r="DLO28" s="13"/>
      <c r="DLP28" s="13"/>
      <c r="DLQ28" s="13"/>
      <c r="DLR28" s="13"/>
      <c r="DLS28" s="13"/>
      <c r="DLT28" s="13"/>
      <c r="DLU28" s="13"/>
      <c r="DLV28" s="13"/>
      <c r="DLW28" s="13"/>
      <c r="DLX28" s="13"/>
      <c r="DLY28" s="13"/>
      <c r="DLZ28" s="13"/>
      <c r="DMA28" s="13"/>
      <c r="DMB28" s="13"/>
      <c r="DMC28" s="13"/>
      <c r="DMD28" s="13"/>
      <c r="DME28" s="13"/>
      <c r="DMF28" s="13"/>
      <c r="DMG28" s="13"/>
      <c r="DMH28" s="13"/>
      <c r="DMI28" s="13"/>
      <c r="DMJ28" s="13"/>
      <c r="DMK28" s="13"/>
      <c r="DML28" s="13"/>
      <c r="DMM28" s="13"/>
      <c r="DMN28" s="13"/>
      <c r="DMO28" s="13"/>
      <c r="DMP28" s="13"/>
      <c r="DMQ28" s="13"/>
      <c r="DMR28" s="13"/>
      <c r="DMS28" s="13"/>
      <c r="DMT28" s="13"/>
      <c r="DMU28" s="13"/>
      <c r="DMV28" s="13"/>
      <c r="DMW28" s="13"/>
      <c r="DMX28" s="13"/>
      <c r="DMY28" s="13"/>
      <c r="DMZ28" s="13"/>
      <c r="DNA28" s="13"/>
      <c r="DNB28" s="13"/>
      <c r="DNC28" s="13"/>
      <c r="DND28" s="13"/>
      <c r="DNE28" s="13"/>
      <c r="DNF28" s="13"/>
      <c r="DNG28" s="13"/>
      <c r="DNH28" s="13"/>
      <c r="DNI28" s="13"/>
      <c r="DNJ28" s="13"/>
      <c r="DNK28" s="13"/>
      <c r="DNL28" s="13"/>
      <c r="DNM28" s="13"/>
      <c r="DNN28" s="13"/>
      <c r="DNO28" s="13"/>
      <c r="DNP28" s="13"/>
      <c r="DNQ28" s="13"/>
      <c r="DNR28" s="13"/>
      <c r="DNS28" s="13"/>
      <c r="DNT28" s="13"/>
      <c r="DNU28" s="13"/>
      <c r="DNV28" s="13"/>
      <c r="DNW28" s="13"/>
      <c r="DNX28" s="13"/>
      <c r="DNY28" s="13"/>
      <c r="DNZ28" s="13"/>
      <c r="DOA28" s="13"/>
      <c r="DOB28" s="13"/>
      <c r="DOC28" s="13"/>
      <c r="DOD28" s="13"/>
      <c r="DOE28" s="13"/>
      <c r="DOF28" s="13"/>
      <c r="DOG28" s="13"/>
      <c r="DOH28" s="13"/>
      <c r="DOI28" s="13"/>
      <c r="DOJ28" s="13"/>
      <c r="DOK28" s="13"/>
      <c r="DOL28" s="13"/>
      <c r="DOM28" s="13"/>
      <c r="DON28" s="13"/>
      <c r="DOO28" s="13"/>
      <c r="DOP28" s="13"/>
      <c r="DOQ28" s="13"/>
      <c r="DOR28" s="13"/>
      <c r="DOS28" s="13"/>
      <c r="DOT28" s="13"/>
      <c r="DOU28" s="13"/>
      <c r="DOV28" s="13"/>
      <c r="DOW28" s="13"/>
      <c r="DOX28" s="13"/>
      <c r="DOY28" s="13"/>
      <c r="DOZ28" s="13"/>
      <c r="DPA28" s="13"/>
      <c r="DPB28" s="13"/>
      <c r="DPC28" s="13"/>
      <c r="DPD28" s="13"/>
      <c r="DPE28" s="13"/>
      <c r="DPF28" s="13"/>
      <c r="DPG28" s="13"/>
      <c r="DPH28" s="13"/>
      <c r="DPI28" s="13"/>
      <c r="DPJ28" s="13"/>
      <c r="DPK28" s="13"/>
      <c r="DPL28" s="13"/>
      <c r="DPM28" s="13"/>
      <c r="DPN28" s="13"/>
      <c r="DPO28" s="13"/>
      <c r="DPP28" s="13"/>
      <c r="DPQ28" s="13"/>
      <c r="DPR28" s="13"/>
      <c r="DPS28" s="13"/>
      <c r="DPT28" s="13"/>
      <c r="DPU28" s="13"/>
      <c r="DPV28" s="13"/>
      <c r="DPW28" s="13"/>
      <c r="DPX28" s="13"/>
      <c r="DPY28" s="13"/>
      <c r="DPZ28" s="13"/>
      <c r="DQA28" s="13"/>
      <c r="DQB28" s="13"/>
      <c r="DQC28" s="13"/>
      <c r="DQD28" s="13"/>
      <c r="DQE28" s="13"/>
      <c r="DQF28" s="13"/>
      <c r="DQG28" s="13"/>
      <c r="DQH28" s="13"/>
      <c r="DQI28" s="13"/>
      <c r="DQJ28" s="13"/>
      <c r="DQK28" s="13"/>
      <c r="DQL28" s="13"/>
      <c r="DQM28" s="13"/>
      <c r="DQN28" s="13"/>
      <c r="DQO28" s="13"/>
      <c r="DQP28" s="13"/>
      <c r="DQQ28" s="13"/>
      <c r="DQR28" s="13"/>
      <c r="DQS28" s="13"/>
      <c r="DQT28" s="13"/>
      <c r="DQU28" s="13"/>
      <c r="DQV28" s="13"/>
      <c r="DQW28" s="13"/>
      <c r="DQX28" s="13"/>
      <c r="DQY28" s="13"/>
      <c r="DQZ28" s="13"/>
      <c r="DRA28" s="13"/>
      <c r="DRB28" s="13"/>
      <c r="DRC28" s="13"/>
      <c r="DRD28" s="13"/>
      <c r="DRE28" s="13"/>
      <c r="DRF28" s="13"/>
      <c r="DRG28" s="13"/>
      <c r="DRH28" s="13"/>
      <c r="DRI28" s="13"/>
      <c r="DRJ28" s="13"/>
      <c r="DRK28" s="13"/>
      <c r="DRL28" s="13"/>
      <c r="DRM28" s="13"/>
      <c r="DRN28" s="13"/>
      <c r="DRO28" s="13"/>
      <c r="DRP28" s="13"/>
      <c r="DRQ28" s="13"/>
      <c r="DRR28" s="13"/>
      <c r="DRS28" s="13"/>
      <c r="DRT28" s="13"/>
      <c r="DRU28" s="13"/>
      <c r="DRV28" s="13"/>
      <c r="DRW28" s="13"/>
      <c r="DRX28" s="13"/>
      <c r="DRY28" s="13"/>
      <c r="DRZ28" s="13"/>
      <c r="DSA28" s="13"/>
      <c r="DSB28" s="13"/>
      <c r="DSC28" s="13"/>
      <c r="DSD28" s="13"/>
      <c r="DSE28" s="13"/>
      <c r="DSF28" s="13"/>
      <c r="DSG28" s="13"/>
      <c r="DSH28" s="13"/>
      <c r="DSI28" s="13"/>
      <c r="DSJ28" s="13"/>
      <c r="DSK28" s="13"/>
      <c r="DSL28" s="13"/>
      <c r="DSM28" s="13"/>
      <c r="DSN28" s="13"/>
      <c r="DSO28" s="13"/>
      <c r="DSP28" s="13"/>
      <c r="DSQ28" s="13"/>
      <c r="DSR28" s="13"/>
      <c r="DSS28" s="13"/>
      <c r="DST28" s="13"/>
      <c r="DSU28" s="13"/>
      <c r="DSV28" s="13"/>
      <c r="DSW28" s="13"/>
      <c r="DSX28" s="13"/>
      <c r="DSY28" s="13"/>
      <c r="DSZ28" s="13"/>
      <c r="DTA28" s="13"/>
      <c r="DTB28" s="13"/>
      <c r="DTC28" s="13"/>
      <c r="DTD28" s="13"/>
      <c r="DTE28" s="13"/>
      <c r="DTF28" s="13"/>
      <c r="DTG28" s="13"/>
      <c r="DTH28" s="13"/>
      <c r="DTI28" s="13"/>
      <c r="DTJ28" s="13"/>
      <c r="DTK28" s="13"/>
      <c r="DTL28" s="13"/>
      <c r="DTM28" s="13"/>
      <c r="DTN28" s="13"/>
      <c r="DTO28" s="13"/>
      <c r="DTP28" s="13"/>
      <c r="DTQ28" s="13"/>
      <c r="DTR28" s="13"/>
      <c r="DTS28" s="13"/>
      <c r="DTT28" s="13"/>
      <c r="DTU28" s="13"/>
      <c r="DTV28" s="13"/>
      <c r="DTW28" s="13"/>
      <c r="DTX28" s="13"/>
      <c r="DTY28" s="13"/>
      <c r="DTZ28" s="13"/>
      <c r="DUA28" s="13"/>
      <c r="DUB28" s="13"/>
      <c r="DUC28" s="13"/>
      <c r="DUD28" s="13"/>
      <c r="DUE28" s="13"/>
      <c r="DUF28" s="13"/>
      <c r="DUG28" s="13"/>
      <c r="DUH28" s="13"/>
      <c r="DUI28" s="13"/>
      <c r="DUJ28" s="13"/>
      <c r="DUK28" s="13"/>
      <c r="DUL28" s="13"/>
      <c r="DUM28" s="13"/>
      <c r="DUN28" s="13"/>
      <c r="DUO28" s="13"/>
      <c r="DUP28" s="13"/>
      <c r="DUQ28" s="13"/>
      <c r="DUR28" s="13"/>
      <c r="DUS28" s="13"/>
      <c r="DUT28" s="13"/>
      <c r="DUU28" s="13"/>
      <c r="DUV28" s="13"/>
      <c r="DUW28" s="13"/>
      <c r="DUX28" s="13"/>
      <c r="DUY28" s="13"/>
      <c r="DUZ28" s="13"/>
      <c r="DVA28" s="13"/>
      <c r="DVB28" s="13"/>
      <c r="DVC28" s="13"/>
      <c r="DVD28" s="13"/>
      <c r="DVE28" s="13"/>
      <c r="DVF28" s="13"/>
      <c r="DVG28" s="13"/>
      <c r="DVH28" s="13"/>
      <c r="DVI28" s="13"/>
      <c r="DVJ28" s="13"/>
      <c r="DVK28" s="13"/>
      <c r="DVL28" s="13"/>
      <c r="DVM28" s="13"/>
      <c r="DVN28" s="13"/>
      <c r="DVO28" s="13"/>
      <c r="DVP28" s="13"/>
      <c r="DVQ28" s="13"/>
      <c r="DVR28" s="13"/>
      <c r="DVS28" s="13"/>
      <c r="DVT28" s="13"/>
      <c r="DVU28" s="13"/>
      <c r="DVV28" s="13"/>
      <c r="DVW28" s="13"/>
      <c r="DVX28" s="13"/>
      <c r="DVY28" s="13"/>
      <c r="DVZ28" s="13"/>
      <c r="DWA28" s="13"/>
      <c r="DWB28" s="13"/>
      <c r="DWC28" s="13"/>
      <c r="DWD28" s="13"/>
      <c r="DWE28" s="13"/>
      <c r="DWF28" s="13"/>
      <c r="DWG28" s="13"/>
      <c r="DWH28" s="13"/>
      <c r="DWI28" s="13"/>
      <c r="DWJ28" s="13"/>
      <c r="DWK28" s="13"/>
      <c r="DWL28" s="13"/>
      <c r="DWM28" s="13"/>
      <c r="DWN28" s="13"/>
      <c r="DWO28" s="13"/>
      <c r="DWP28" s="13"/>
      <c r="DWQ28" s="13"/>
      <c r="DWR28" s="13"/>
      <c r="DWS28" s="13"/>
      <c r="DWT28" s="13"/>
      <c r="DWU28" s="13"/>
      <c r="DWV28" s="13"/>
      <c r="DWW28" s="13"/>
      <c r="DWX28" s="13"/>
      <c r="DWY28" s="13"/>
      <c r="DWZ28" s="13"/>
      <c r="DXA28" s="13"/>
      <c r="DXB28" s="13"/>
      <c r="DXC28" s="13"/>
      <c r="DXD28" s="13"/>
      <c r="DXE28" s="13"/>
      <c r="DXF28" s="13"/>
      <c r="DXG28" s="13"/>
      <c r="DXH28" s="13"/>
      <c r="DXI28" s="13"/>
      <c r="DXJ28" s="13"/>
      <c r="DXK28" s="13"/>
      <c r="DXL28" s="13"/>
      <c r="DXM28" s="13"/>
      <c r="DXN28" s="13"/>
      <c r="DXO28" s="13"/>
      <c r="DXP28" s="13"/>
      <c r="DXQ28" s="13"/>
      <c r="DXR28" s="13"/>
      <c r="DXS28" s="13"/>
      <c r="DXT28" s="13"/>
      <c r="DXU28" s="13"/>
      <c r="DXV28" s="13"/>
      <c r="DXW28" s="13"/>
      <c r="DXX28" s="13"/>
      <c r="DXY28" s="13"/>
      <c r="DXZ28" s="13"/>
      <c r="DYA28" s="13"/>
      <c r="DYB28" s="13"/>
      <c r="DYC28" s="13"/>
      <c r="DYD28" s="13"/>
      <c r="DYE28" s="13"/>
      <c r="DYF28" s="13"/>
      <c r="DYG28" s="13"/>
      <c r="DYH28" s="13"/>
      <c r="DYI28" s="13"/>
      <c r="DYJ28" s="13"/>
      <c r="DYK28" s="13"/>
      <c r="DYL28" s="13"/>
      <c r="DYM28" s="13"/>
      <c r="DYN28" s="13"/>
      <c r="DYO28" s="13"/>
      <c r="DYP28" s="13"/>
      <c r="DYQ28" s="13"/>
      <c r="DYR28" s="13"/>
      <c r="DYS28" s="13"/>
      <c r="DYT28" s="13"/>
      <c r="DYU28" s="13"/>
      <c r="DYV28" s="13"/>
      <c r="DYW28" s="13"/>
      <c r="DYX28" s="13"/>
      <c r="DYY28" s="13"/>
      <c r="DYZ28" s="13"/>
      <c r="DZA28" s="13"/>
      <c r="DZB28" s="13"/>
      <c r="DZC28" s="13"/>
      <c r="DZD28" s="13"/>
      <c r="DZE28" s="13"/>
      <c r="DZF28" s="13"/>
      <c r="DZG28" s="13"/>
      <c r="DZH28" s="13"/>
      <c r="DZI28" s="13"/>
      <c r="DZJ28" s="13"/>
      <c r="DZK28" s="13"/>
      <c r="DZL28" s="13"/>
      <c r="DZM28" s="13"/>
      <c r="DZN28" s="13"/>
      <c r="DZO28" s="13"/>
      <c r="DZP28" s="13"/>
      <c r="DZQ28" s="13"/>
      <c r="DZR28" s="13"/>
      <c r="DZS28" s="13"/>
      <c r="DZT28" s="13"/>
      <c r="DZU28" s="13"/>
      <c r="DZV28" s="13"/>
      <c r="DZW28" s="13"/>
      <c r="DZX28" s="13"/>
      <c r="DZY28" s="13"/>
      <c r="DZZ28" s="13"/>
      <c r="EAA28" s="13"/>
      <c r="EAB28" s="13"/>
      <c r="EAC28" s="13"/>
      <c r="EAD28" s="13"/>
      <c r="EAE28" s="13"/>
      <c r="EAF28" s="13"/>
      <c r="EAG28" s="13"/>
      <c r="EAH28" s="13"/>
      <c r="EAI28" s="13"/>
      <c r="EAJ28" s="13"/>
      <c r="EAK28" s="13"/>
      <c r="EAL28" s="13"/>
      <c r="EAM28" s="13"/>
      <c r="EAN28" s="13"/>
      <c r="EAO28" s="13"/>
      <c r="EAP28" s="13"/>
      <c r="EAQ28" s="13"/>
      <c r="EAR28" s="13"/>
      <c r="EAS28" s="13"/>
      <c r="EAT28" s="13"/>
      <c r="EAU28" s="13"/>
      <c r="EAV28" s="13"/>
      <c r="EAW28" s="13"/>
      <c r="EAX28" s="13"/>
      <c r="EAY28" s="13"/>
      <c r="EAZ28" s="13"/>
      <c r="EBA28" s="13"/>
      <c r="EBB28" s="13"/>
      <c r="EBC28" s="13"/>
      <c r="EBD28" s="13"/>
      <c r="EBE28" s="13"/>
      <c r="EBF28" s="13"/>
      <c r="EBG28" s="13"/>
      <c r="EBH28" s="13"/>
      <c r="EBI28" s="13"/>
      <c r="EBJ28" s="13"/>
      <c r="EBK28" s="13"/>
      <c r="EBL28" s="13"/>
      <c r="EBM28" s="13"/>
      <c r="EBN28" s="13"/>
      <c r="EBO28" s="13"/>
      <c r="EBP28" s="13"/>
      <c r="EBQ28" s="13"/>
      <c r="EBR28" s="13"/>
      <c r="EBS28" s="13"/>
      <c r="EBT28" s="13"/>
      <c r="EBU28" s="13"/>
      <c r="EBV28" s="13"/>
      <c r="EBW28" s="13"/>
      <c r="EBX28" s="13"/>
      <c r="EBY28" s="13"/>
      <c r="EBZ28" s="13"/>
      <c r="ECA28" s="13"/>
      <c r="ECB28" s="13"/>
      <c r="ECC28" s="13"/>
      <c r="ECD28" s="13"/>
      <c r="ECE28" s="13"/>
      <c r="ECF28" s="13"/>
      <c r="ECG28" s="13"/>
      <c r="ECH28" s="13"/>
      <c r="ECI28" s="13"/>
      <c r="ECJ28" s="13"/>
      <c r="ECK28" s="13"/>
      <c r="ECL28" s="13"/>
      <c r="ECM28" s="13"/>
      <c r="ECN28" s="13"/>
      <c r="ECO28" s="13"/>
      <c r="ECP28" s="13"/>
      <c r="ECQ28" s="13"/>
      <c r="ECR28" s="13"/>
      <c r="ECS28" s="13"/>
      <c r="ECT28" s="13"/>
      <c r="ECU28" s="13"/>
      <c r="ECV28" s="13"/>
      <c r="ECW28" s="13"/>
      <c r="ECX28" s="13"/>
      <c r="ECY28" s="13"/>
      <c r="ECZ28" s="13"/>
      <c r="EDA28" s="13"/>
      <c r="EDB28" s="13"/>
      <c r="EDC28" s="13"/>
      <c r="EDD28" s="13"/>
      <c r="EDE28" s="13"/>
      <c r="EDF28" s="13"/>
      <c r="EDG28" s="13"/>
      <c r="EDH28" s="13"/>
      <c r="EDI28" s="13"/>
      <c r="EDJ28" s="13"/>
      <c r="EDK28" s="13"/>
      <c r="EDL28" s="13"/>
      <c r="EDM28" s="13"/>
      <c r="EDN28" s="13"/>
      <c r="EDO28" s="13"/>
      <c r="EDP28" s="13"/>
      <c r="EDQ28" s="13"/>
      <c r="EDR28" s="13"/>
      <c r="EDS28" s="13"/>
      <c r="EDT28" s="13"/>
      <c r="EDU28" s="13"/>
      <c r="EDV28" s="13"/>
      <c r="EDW28" s="13"/>
      <c r="EDX28" s="13"/>
      <c r="EDY28" s="13"/>
      <c r="EDZ28" s="13"/>
      <c r="EEA28" s="13"/>
      <c r="EEB28" s="13"/>
      <c r="EEC28" s="13"/>
      <c r="EED28" s="13"/>
      <c r="EEE28" s="13"/>
      <c r="EEF28" s="13"/>
      <c r="EEG28" s="13"/>
      <c r="EEH28" s="13"/>
      <c r="EEI28" s="13"/>
      <c r="EEJ28" s="13"/>
      <c r="EEK28" s="13"/>
      <c r="EEL28" s="13"/>
      <c r="EEM28" s="13"/>
      <c r="EEN28" s="13"/>
      <c r="EEO28" s="13"/>
      <c r="EEP28" s="13"/>
      <c r="EEQ28" s="13"/>
      <c r="EER28" s="13"/>
      <c r="EES28" s="13"/>
      <c r="EET28" s="13"/>
      <c r="EEU28" s="13"/>
      <c r="EEV28" s="13"/>
      <c r="EEW28" s="13"/>
      <c r="EEX28" s="13"/>
      <c r="EEY28" s="13"/>
      <c r="EEZ28" s="13"/>
      <c r="EFA28" s="13"/>
      <c r="EFB28" s="13"/>
      <c r="EFC28" s="13"/>
      <c r="EFD28" s="13"/>
      <c r="EFE28" s="13"/>
      <c r="EFF28" s="13"/>
      <c r="EFG28" s="13"/>
      <c r="EFH28" s="13"/>
      <c r="EFI28" s="13"/>
      <c r="EFJ28" s="13"/>
      <c r="EFK28" s="13"/>
      <c r="EFL28" s="13"/>
      <c r="EFM28" s="13"/>
      <c r="EFN28" s="13"/>
      <c r="EFO28" s="13"/>
      <c r="EFP28" s="13"/>
      <c r="EFQ28" s="13"/>
      <c r="EFR28" s="13"/>
      <c r="EFS28" s="13"/>
      <c r="EFT28" s="13"/>
      <c r="EFU28" s="13"/>
      <c r="EFV28" s="13"/>
      <c r="EFW28" s="13"/>
      <c r="EFX28" s="13"/>
      <c r="EFY28" s="13"/>
      <c r="EFZ28" s="13"/>
      <c r="EGA28" s="13"/>
      <c r="EGB28" s="13"/>
      <c r="EGC28" s="13"/>
      <c r="EGD28" s="13"/>
      <c r="EGE28" s="13"/>
      <c r="EGF28" s="13"/>
      <c r="EGG28" s="13"/>
      <c r="EGH28" s="13"/>
      <c r="EGI28" s="13"/>
      <c r="EGJ28" s="13"/>
      <c r="EGK28" s="13"/>
      <c r="EGL28" s="13"/>
      <c r="EGM28" s="13"/>
      <c r="EGN28" s="13"/>
      <c r="EGO28" s="13"/>
      <c r="EGP28" s="13"/>
      <c r="EGQ28" s="13"/>
      <c r="EGR28" s="13"/>
      <c r="EGS28" s="13"/>
      <c r="EGT28" s="13"/>
      <c r="EGU28" s="13"/>
      <c r="EGV28" s="13"/>
      <c r="EGW28" s="13"/>
      <c r="EGX28" s="13"/>
      <c r="EGY28" s="13"/>
      <c r="EGZ28" s="13"/>
      <c r="EHA28" s="13"/>
      <c r="EHB28" s="13"/>
      <c r="EHC28" s="13"/>
      <c r="EHD28" s="13"/>
      <c r="EHE28" s="13"/>
      <c r="EHF28" s="13"/>
      <c r="EHG28" s="13"/>
      <c r="EHH28" s="13"/>
      <c r="EHI28" s="13"/>
      <c r="EHJ28" s="13"/>
      <c r="EHK28" s="13"/>
      <c r="EHL28" s="13"/>
      <c r="EHM28" s="13"/>
      <c r="EHN28" s="13"/>
      <c r="EHO28" s="13"/>
      <c r="EHP28" s="13"/>
      <c r="EHQ28" s="13"/>
      <c r="EHR28" s="13"/>
      <c r="EHS28" s="13"/>
      <c r="EHT28" s="13"/>
      <c r="EHU28" s="13"/>
      <c r="EHV28" s="13"/>
      <c r="EHW28" s="13"/>
      <c r="EHX28" s="13"/>
      <c r="EHY28" s="13"/>
      <c r="EHZ28" s="13"/>
      <c r="EIA28" s="13"/>
      <c r="EIB28" s="13"/>
      <c r="EIC28" s="13"/>
      <c r="EID28" s="13"/>
      <c r="EIE28" s="13"/>
      <c r="EIF28" s="13"/>
      <c r="EIG28" s="13"/>
      <c r="EIH28" s="13"/>
      <c r="EII28" s="13"/>
      <c r="EIJ28" s="13"/>
      <c r="EIK28" s="13"/>
      <c r="EIL28" s="13"/>
      <c r="EIM28" s="13"/>
      <c r="EIN28" s="13"/>
      <c r="EIO28" s="13"/>
      <c r="EIP28" s="13"/>
      <c r="EIQ28" s="13"/>
      <c r="EIR28" s="13"/>
      <c r="EIS28" s="13"/>
      <c r="EIT28" s="13"/>
      <c r="EIU28" s="13"/>
      <c r="EIV28" s="13"/>
      <c r="EIW28" s="13"/>
      <c r="EIX28" s="13"/>
      <c r="EIY28" s="13"/>
      <c r="EIZ28" s="13"/>
      <c r="EJA28" s="13"/>
      <c r="EJB28" s="13"/>
      <c r="EJC28" s="13"/>
      <c r="EJD28" s="13"/>
      <c r="EJE28" s="13"/>
      <c r="EJF28" s="13"/>
      <c r="EJG28" s="13"/>
      <c r="EJH28" s="13"/>
      <c r="EJI28" s="13"/>
      <c r="EJJ28" s="13"/>
      <c r="EJK28" s="13"/>
      <c r="EJL28" s="13"/>
      <c r="EJM28" s="13"/>
      <c r="EJN28" s="13"/>
      <c r="EJO28" s="13"/>
      <c r="EJP28" s="13"/>
      <c r="EJQ28" s="13"/>
      <c r="EJR28" s="13"/>
      <c r="EJS28" s="13"/>
      <c r="EJT28" s="13"/>
      <c r="EJU28" s="13"/>
      <c r="EJV28" s="13"/>
      <c r="EJW28" s="13"/>
      <c r="EJX28" s="13"/>
      <c r="EJY28" s="13"/>
      <c r="EJZ28" s="13"/>
      <c r="EKA28" s="13"/>
      <c r="EKB28" s="13"/>
      <c r="EKC28" s="13"/>
      <c r="EKD28" s="13"/>
      <c r="EKE28" s="13"/>
      <c r="EKF28" s="13"/>
      <c r="EKG28" s="13"/>
      <c r="EKH28" s="13"/>
      <c r="EKI28" s="13"/>
      <c r="EKJ28" s="13"/>
      <c r="EKK28" s="13"/>
      <c r="EKL28" s="13"/>
      <c r="EKM28" s="13"/>
      <c r="EKN28" s="13"/>
      <c r="EKO28" s="13"/>
      <c r="EKP28" s="13"/>
      <c r="EKQ28" s="13"/>
      <c r="EKR28" s="13"/>
      <c r="EKS28" s="13"/>
      <c r="EKT28" s="13"/>
      <c r="EKU28" s="13"/>
      <c r="EKV28" s="13"/>
      <c r="EKW28" s="13"/>
      <c r="EKX28" s="13"/>
      <c r="EKY28" s="13"/>
      <c r="EKZ28" s="13"/>
      <c r="ELA28" s="13"/>
      <c r="ELB28" s="13"/>
      <c r="ELC28" s="13"/>
      <c r="ELD28" s="13"/>
      <c r="ELE28" s="13"/>
      <c r="ELF28" s="13"/>
      <c r="ELG28" s="13"/>
      <c r="ELH28" s="13"/>
      <c r="ELI28" s="13"/>
      <c r="ELJ28" s="13"/>
      <c r="ELK28" s="13"/>
      <c r="ELL28" s="13"/>
      <c r="ELM28" s="13"/>
      <c r="ELN28" s="13"/>
      <c r="ELO28" s="13"/>
      <c r="ELP28" s="13"/>
      <c r="ELQ28" s="13"/>
      <c r="ELR28" s="13"/>
      <c r="ELS28" s="13"/>
      <c r="ELT28" s="13"/>
      <c r="ELU28" s="13"/>
      <c r="ELV28" s="13"/>
      <c r="ELW28" s="13"/>
      <c r="ELX28" s="13"/>
      <c r="ELY28" s="13"/>
      <c r="ELZ28" s="13"/>
      <c r="EMA28" s="13"/>
      <c r="EMB28" s="13"/>
      <c r="EMC28" s="13"/>
      <c r="EMD28" s="13"/>
      <c r="EME28" s="13"/>
      <c r="EMF28" s="13"/>
      <c r="EMG28" s="13"/>
      <c r="EMH28" s="13"/>
      <c r="EMI28" s="13"/>
      <c r="EMJ28" s="13"/>
      <c r="EMK28" s="13"/>
      <c r="EML28" s="13"/>
      <c r="EMM28" s="13"/>
      <c r="EMN28" s="13"/>
      <c r="EMO28" s="13"/>
      <c r="EMP28" s="13"/>
      <c r="EMQ28" s="13"/>
      <c r="EMR28" s="13"/>
      <c r="EMS28" s="13"/>
      <c r="EMT28" s="13"/>
      <c r="EMU28" s="13"/>
      <c r="EMV28" s="13"/>
      <c r="EMW28" s="13"/>
      <c r="EMX28" s="13"/>
      <c r="EMY28" s="13"/>
      <c r="EMZ28" s="13"/>
      <c r="ENA28" s="13"/>
      <c r="ENB28" s="13"/>
      <c r="ENC28" s="13"/>
      <c r="END28" s="13"/>
      <c r="ENE28" s="13"/>
      <c r="ENF28" s="13"/>
      <c r="ENG28" s="13"/>
      <c r="ENH28" s="13"/>
      <c r="ENI28" s="13"/>
      <c r="ENJ28" s="13"/>
      <c r="ENK28" s="13"/>
      <c r="ENL28" s="13"/>
      <c r="ENM28" s="13"/>
      <c r="ENN28" s="13"/>
      <c r="ENO28" s="13"/>
      <c r="ENP28" s="13"/>
      <c r="ENQ28" s="13"/>
      <c r="ENR28" s="13"/>
      <c r="ENS28" s="13"/>
      <c r="ENT28" s="13"/>
      <c r="ENU28" s="13"/>
      <c r="ENV28" s="13"/>
      <c r="ENW28" s="13"/>
      <c r="ENX28" s="13"/>
      <c r="ENY28" s="13"/>
      <c r="ENZ28" s="13"/>
      <c r="EOA28" s="13"/>
      <c r="EOB28" s="13"/>
      <c r="EOC28" s="13"/>
      <c r="EOD28" s="13"/>
      <c r="EOE28" s="13"/>
      <c r="EOF28" s="13"/>
      <c r="EOG28" s="13"/>
      <c r="EOH28" s="13"/>
      <c r="EOI28" s="13"/>
      <c r="EOJ28" s="13"/>
      <c r="EOK28" s="13"/>
      <c r="EOL28" s="13"/>
      <c r="EOM28" s="13"/>
      <c r="EON28" s="13"/>
      <c r="EOO28" s="13"/>
      <c r="EOP28" s="13"/>
      <c r="EOQ28" s="13"/>
      <c r="EOR28" s="13"/>
      <c r="EOS28" s="13"/>
      <c r="EOT28" s="13"/>
      <c r="EOU28" s="13"/>
      <c r="EOV28" s="13"/>
      <c r="EOW28" s="13"/>
      <c r="EOX28" s="13"/>
      <c r="EOY28" s="13"/>
      <c r="EOZ28" s="13"/>
      <c r="EPA28" s="13"/>
      <c r="EPB28" s="13"/>
      <c r="EPC28" s="13"/>
      <c r="EPD28" s="13"/>
      <c r="EPE28" s="13"/>
      <c r="EPF28" s="13"/>
      <c r="EPG28" s="13"/>
      <c r="EPH28" s="13"/>
      <c r="EPI28" s="13"/>
      <c r="EPJ28" s="13"/>
      <c r="EPK28" s="13"/>
      <c r="EPL28" s="13"/>
      <c r="EPM28" s="13"/>
      <c r="EPN28" s="13"/>
      <c r="EPO28" s="13"/>
      <c r="EPP28" s="13"/>
      <c r="EPQ28" s="13"/>
      <c r="EPR28" s="13"/>
      <c r="EPS28" s="13"/>
      <c r="EPT28" s="13"/>
      <c r="EPU28" s="13"/>
      <c r="EPV28" s="13"/>
      <c r="EPW28" s="13"/>
      <c r="EPX28" s="13"/>
      <c r="EPY28" s="13"/>
      <c r="EPZ28" s="13"/>
      <c r="EQA28" s="13"/>
      <c r="EQB28" s="13"/>
      <c r="EQC28" s="13"/>
      <c r="EQD28" s="13"/>
      <c r="EQE28" s="13"/>
      <c r="EQF28" s="13"/>
      <c r="EQG28" s="13"/>
      <c r="EQH28" s="13"/>
      <c r="EQI28" s="13"/>
      <c r="EQJ28" s="13"/>
      <c r="EQK28" s="13"/>
      <c r="EQL28" s="13"/>
      <c r="EQM28" s="13"/>
      <c r="EQN28" s="13"/>
      <c r="EQO28" s="13"/>
      <c r="EQP28" s="13"/>
      <c r="EQQ28" s="13"/>
      <c r="EQR28" s="13"/>
      <c r="EQS28" s="13"/>
      <c r="EQT28" s="13"/>
      <c r="EQU28" s="13"/>
      <c r="EQV28" s="13"/>
      <c r="EQW28" s="13"/>
      <c r="EQX28" s="13"/>
      <c r="EQY28" s="13"/>
      <c r="EQZ28" s="13"/>
      <c r="ERA28" s="13"/>
      <c r="ERB28" s="13"/>
      <c r="ERC28" s="13"/>
      <c r="ERD28" s="13"/>
      <c r="ERE28" s="13"/>
      <c r="ERF28" s="13"/>
      <c r="ERG28" s="13"/>
      <c r="ERH28" s="13"/>
      <c r="ERI28" s="13"/>
      <c r="ERJ28" s="13"/>
      <c r="ERK28" s="13"/>
      <c r="ERL28" s="13"/>
      <c r="ERM28" s="13"/>
      <c r="ERN28" s="13"/>
      <c r="ERO28" s="13"/>
      <c r="ERP28" s="13"/>
      <c r="ERQ28" s="13"/>
      <c r="ERR28" s="13"/>
      <c r="ERS28" s="13"/>
      <c r="ERT28" s="13"/>
      <c r="ERU28" s="13"/>
      <c r="ERV28" s="13"/>
      <c r="ERW28" s="13"/>
      <c r="ERX28" s="13"/>
      <c r="ERY28" s="13"/>
      <c r="ERZ28" s="13"/>
      <c r="ESA28" s="13"/>
      <c r="ESB28" s="13"/>
      <c r="ESC28" s="13"/>
      <c r="ESD28" s="13"/>
      <c r="ESE28" s="13"/>
      <c r="ESF28" s="13"/>
      <c r="ESG28" s="13"/>
      <c r="ESH28" s="13"/>
      <c r="ESI28" s="13"/>
      <c r="ESJ28" s="13"/>
      <c r="ESK28" s="13"/>
      <c r="ESL28" s="13"/>
      <c r="ESM28" s="13"/>
      <c r="ESN28" s="13"/>
      <c r="ESO28" s="13"/>
      <c r="ESP28" s="13"/>
      <c r="ESQ28" s="13"/>
      <c r="ESR28" s="13"/>
      <c r="ESS28" s="13"/>
      <c r="EST28" s="13"/>
      <c r="ESU28" s="13"/>
      <c r="ESV28" s="13"/>
      <c r="ESW28" s="13"/>
      <c r="ESX28" s="13"/>
      <c r="ESY28" s="13"/>
      <c r="ESZ28" s="13"/>
      <c r="ETA28" s="13"/>
      <c r="ETB28" s="13"/>
      <c r="ETC28" s="13"/>
      <c r="ETD28" s="13"/>
      <c r="ETE28" s="13"/>
      <c r="ETF28" s="13"/>
      <c r="ETG28" s="13"/>
      <c r="ETH28" s="13"/>
      <c r="ETI28" s="13"/>
      <c r="ETJ28" s="13"/>
      <c r="ETK28" s="13"/>
      <c r="ETL28" s="13"/>
      <c r="ETM28" s="13"/>
      <c r="ETN28" s="13"/>
      <c r="ETO28" s="13"/>
      <c r="ETP28" s="13"/>
      <c r="ETQ28" s="13"/>
      <c r="ETR28" s="13"/>
      <c r="ETS28" s="13"/>
      <c r="ETT28" s="13"/>
      <c r="ETU28" s="13"/>
      <c r="ETV28" s="13"/>
      <c r="ETW28" s="13"/>
      <c r="ETX28" s="13"/>
      <c r="ETY28" s="13"/>
      <c r="ETZ28" s="13"/>
      <c r="EUA28" s="13"/>
      <c r="EUB28" s="13"/>
      <c r="EUC28" s="13"/>
      <c r="EUD28" s="13"/>
      <c r="EUE28" s="13"/>
      <c r="EUF28" s="13"/>
      <c r="EUG28" s="13"/>
      <c r="EUH28" s="13"/>
      <c r="EUI28" s="13"/>
      <c r="EUJ28" s="13"/>
      <c r="EUK28" s="13"/>
      <c r="EUL28" s="13"/>
      <c r="EUM28" s="13"/>
      <c r="EUN28" s="13"/>
      <c r="EUO28" s="13"/>
      <c r="EUP28" s="13"/>
      <c r="EUQ28" s="13"/>
      <c r="EUR28" s="13"/>
      <c r="EUS28" s="13"/>
      <c r="EUT28" s="13"/>
      <c r="EUU28" s="13"/>
      <c r="EUV28" s="13"/>
      <c r="EUW28" s="13"/>
      <c r="EUX28" s="13"/>
      <c r="EUY28" s="13"/>
      <c r="EUZ28" s="13"/>
      <c r="EVA28" s="13"/>
      <c r="EVB28" s="13"/>
      <c r="EVC28" s="13"/>
      <c r="EVD28" s="13"/>
      <c r="EVE28" s="13"/>
      <c r="EVF28" s="13"/>
      <c r="EVG28" s="13"/>
      <c r="EVH28" s="13"/>
      <c r="EVI28" s="13"/>
      <c r="EVJ28" s="13"/>
      <c r="EVK28" s="13"/>
      <c r="EVL28" s="13"/>
      <c r="EVM28" s="13"/>
      <c r="EVN28" s="13"/>
      <c r="EVO28" s="13"/>
      <c r="EVP28" s="13"/>
      <c r="EVQ28" s="13"/>
      <c r="EVR28" s="13"/>
      <c r="EVS28" s="13"/>
      <c r="EVT28" s="13"/>
      <c r="EVU28" s="13"/>
      <c r="EVV28" s="13"/>
      <c r="EVW28" s="13"/>
      <c r="EVX28" s="13"/>
      <c r="EVY28" s="13"/>
      <c r="EVZ28" s="13"/>
      <c r="EWA28" s="13"/>
      <c r="EWB28" s="13"/>
      <c r="EWC28" s="13"/>
      <c r="EWD28" s="13"/>
      <c r="EWE28" s="13"/>
      <c r="EWF28" s="13"/>
      <c r="EWG28" s="13"/>
      <c r="EWH28" s="13"/>
      <c r="EWI28" s="13"/>
      <c r="EWJ28" s="13"/>
      <c r="EWK28" s="13"/>
      <c r="EWL28" s="13"/>
      <c r="EWM28" s="13"/>
      <c r="EWN28" s="13"/>
      <c r="EWO28" s="13"/>
      <c r="EWP28" s="13"/>
      <c r="EWQ28" s="13"/>
      <c r="EWR28" s="13"/>
      <c r="EWS28" s="13"/>
      <c r="EWT28" s="13"/>
      <c r="EWU28" s="13"/>
      <c r="EWV28" s="13"/>
      <c r="EWW28" s="13"/>
      <c r="EWX28" s="13"/>
      <c r="EWY28" s="13"/>
      <c r="EWZ28" s="13"/>
      <c r="EXA28" s="13"/>
      <c r="EXB28" s="13"/>
      <c r="EXC28" s="13"/>
      <c r="EXD28" s="13"/>
      <c r="EXE28" s="13"/>
      <c r="EXF28" s="13"/>
      <c r="EXG28" s="13"/>
      <c r="EXH28" s="13"/>
      <c r="EXI28" s="13"/>
      <c r="EXJ28" s="13"/>
      <c r="EXK28" s="13"/>
      <c r="EXL28" s="13"/>
      <c r="EXM28" s="13"/>
      <c r="EXN28" s="13"/>
      <c r="EXO28" s="13"/>
      <c r="EXP28" s="13"/>
      <c r="EXQ28" s="13"/>
      <c r="EXR28" s="13"/>
      <c r="EXS28" s="13"/>
      <c r="EXT28" s="13"/>
      <c r="EXU28" s="13"/>
      <c r="EXV28" s="13"/>
      <c r="EXW28" s="13"/>
      <c r="EXX28" s="13"/>
      <c r="EXY28" s="13"/>
      <c r="EXZ28" s="13"/>
      <c r="EYA28" s="13"/>
      <c r="EYB28" s="13"/>
      <c r="EYC28" s="13"/>
      <c r="EYD28" s="13"/>
      <c r="EYE28" s="13"/>
      <c r="EYF28" s="13"/>
      <c r="EYG28" s="13"/>
      <c r="EYH28" s="13"/>
      <c r="EYI28" s="13"/>
      <c r="EYJ28" s="13"/>
      <c r="EYK28" s="13"/>
      <c r="EYL28" s="13"/>
      <c r="EYM28" s="13"/>
      <c r="EYN28" s="13"/>
      <c r="EYO28" s="13"/>
      <c r="EYP28" s="13"/>
      <c r="EYQ28" s="13"/>
      <c r="EYR28" s="13"/>
      <c r="EYS28" s="13"/>
      <c r="EYT28" s="13"/>
      <c r="EYU28" s="13"/>
      <c r="EYV28" s="13"/>
      <c r="EYW28" s="13"/>
      <c r="EYX28" s="13"/>
      <c r="EYY28" s="13"/>
      <c r="EYZ28" s="13"/>
      <c r="EZA28" s="13"/>
      <c r="EZB28" s="13"/>
      <c r="EZC28" s="13"/>
      <c r="EZD28" s="13"/>
      <c r="EZE28" s="13"/>
      <c r="EZF28" s="13"/>
      <c r="EZG28" s="13"/>
      <c r="EZH28" s="13"/>
      <c r="EZI28" s="13"/>
      <c r="EZJ28" s="13"/>
      <c r="EZK28" s="13"/>
      <c r="EZL28" s="13"/>
      <c r="EZM28" s="13"/>
      <c r="EZN28" s="13"/>
      <c r="EZO28" s="13"/>
      <c r="EZP28" s="13"/>
      <c r="EZQ28" s="13"/>
      <c r="EZR28" s="13"/>
      <c r="EZS28" s="13"/>
      <c r="EZT28" s="13"/>
      <c r="EZU28" s="13"/>
      <c r="EZV28" s="13"/>
      <c r="EZW28" s="13"/>
      <c r="EZX28" s="13"/>
      <c r="EZY28" s="13"/>
      <c r="EZZ28" s="13"/>
      <c r="FAA28" s="13"/>
      <c r="FAB28" s="13"/>
      <c r="FAC28" s="13"/>
      <c r="FAD28" s="13"/>
      <c r="FAE28" s="13"/>
      <c r="FAF28" s="13"/>
      <c r="FAG28" s="13"/>
      <c r="FAH28" s="13"/>
      <c r="FAI28" s="13"/>
      <c r="FAJ28" s="13"/>
      <c r="FAK28" s="13"/>
      <c r="FAL28" s="13"/>
      <c r="FAM28" s="13"/>
      <c r="FAN28" s="13"/>
      <c r="FAO28" s="13"/>
      <c r="FAP28" s="13"/>
      <c r="FAQ28" s="13"/>
      <c r="FAR28" s="13"/>
      <c r="FAS28" s="13"/>
      <c r="FAT28" s="13"/>
      <c r="FAU28" s="13"/>
      <c r="FAV28" s="13"/>
      <c r="FAW28" s="13"/>
      <c r="FAX28" s="13"/>
      <c r="FAY28" s="13"/>
      <c r="FAZ28" s="13"/>
      <c r="FBA28" s="13"/>
      <c r="FBB28" s="13"/>
      <c r="FBC28" s="13"/>
      <c r="FBD28" s="13"/>
      <c r="FBE28" s="13"/>
      <c r="FBF28" s="13"/>
      <c r="FBG28" s="13"/>
      <c r="FBH28" s="13"/>
      <c r="FBI28" s="13"/>
      <c r="FBJ28" s="13"/>
      <c r="FBK28" s="13"/>
      <c r="FBL28" s="13"/>
      <c r="FBM28" s="13"/>
      <c r="FBN28" s="13"/>
      <c r="FBO28" s="13"/>
      <c r="FBP28" s="13"/>
      <c r="FBQ28" s="13"/>
      <c r="FBR28" s="13"/>
      <c r="FBS28" s="13"/>
      <c r="FBT28" s="13"/>
      <c r="FBU28" s="13"/>
      <c r="FBV28" s="13"/>
      <c r="FBW28" s="13"/>
      <c r="FBX28" s="13"/>
      <c r="FBY28" s="13"/>
      <c r="FBZ28" s="13"/>
      <c r="FCA28" s="13"/>
      <c r="FCB28" s="13"/>
      <c r="FCC28" s="13"/>
      <c r="FCD28" s="13"/>
      <c r="FCE28" s="13"/>
      <c r="FCF28" s="13"/>
      <c r="FCG28" s="13"/>
      <c r="FCH28" s="13"/>
      <c r="FCI28" s="13"/>
      <c r="FCJ28" s="13"/>
      <c r="FCK28" s="13"/>
      <c r="FCL28" s="13"/>
      <c r="FCM28" s="13"/>
      <c r="FCN28" s="13"/>
      <c r="FCO28" s="13"/>
      <c r="FCP28" s="13"/>
      <c r="FCQ28" s="13"/>
      <c r="FCR28" s="13"/>
      <c r="FCS28" s="13"/>
      <c r="FCT28" s="13"/>
      <c r="FCU28" s="13"/>
      <c r="FCV28" s="13"/>
      <c r="FCW28" s="13"/>
      <c r="FCX28" s="13"/>
      <c r="FCY28" s="13"/>
      <c r="FCZ28" s="13"/>
      <c r="FDA28" s="13"/>
      <c r="FDB28" s="13"/>
      <c r="FDC28" s="13"/>
      <c r="FDD28" s="13"/>
      <c r="FDE28" s="13"/>
      <c r="FDF28" s="13"/>
      <c r="FDG28" s="13"/>
      <c r="FDH28" s="13"/>
      <c r="FDI28" s="13"/>
      <c r="FDJ28" s="13"/>
      <c r="FDK28" s="13"/>
      <c r="FDL28" s="13"/>
      <c r="FDM28" s="13"/>
      <c r="FDN28" s="13"/>
      <c r="FDO28" s="13"/>
      <c r="FDP28" s="13"/>
      <c r="FDQ28" s="13"/>
      <c r="FDR28" s="13"/>
      <c r="FDS28" s="13"/>
      <c r="FDT28" s="13"/>
      <c r="FDU28" s="13"/>
      <c r="FDV28" s="13"/>
      <c r="FDW28" s="13"/>
      <c r="FDX28" s="13"/>
      <c r="FDY28" s="13"/>
      <c r="FDZ28" s="13"/>
      <c r="FEA28" s="13"/>
      <c r="FEB28" s="13"/>
      <c r="FEC28" s="13"/>
      <c r="FED28" s="13"/>
      <c r="FEE28" s="13"/>
      <c r="FEF28" s="13"/>
      <c r="FEG28" s="13"/>
      <c r="FEH28" s="13"/>
      <c r="FEI28" s="13"/>
      <c r="FEJ28" s="13"/>
      <c r="FEK28" s="13"/>
      <c r="FEL28" s="13"/>
      <c r="FEM28" s="13"/>
      <c r="FEN28" s="13"/>
      <c r="FEO28" s="13"/>
      <c r="FEP28" s="13"/>
      <c r="FEQ28" s="13"/>
      <c r="FER28" s="13"/>
      <c r="FES28" s="13"/>
      <c r="FET28" s="13"/>
      <c r="FEU28" s="13"/>
      <c r="FEV28" s="13"/>
      <c r="FEW28" s="13"/>
      <c r="FEX28" s="13"/>
      <c r="FEY28" s="13"/>
      <c r="FEZ28" s="13"/>
      <c r="FFA28" s="13"/>
      <c r="FFB28" s="13"/>
      <c r="FFC28" s="13"/>
      <c r="FFD28" s="13"/>
      <c r="FFE28" s="13"/>
      <c r="FFF28" s="13"/>
      <c r="FFG28" s="13"/>
      <c r="FFH28" s="13"/>
      <c r="FFI28" s="13"/>
      <c r="FFJ28" s="13"/>
      <c r="FFK28" s="13"/>
      <c r="FFL28" s="13"/>
      <c r="FFM28" s="13"/>
      <c r="FFN28" s="13"/>
      <c r="FFO28" s="13"/>
      <c r="FFP28" s="13"/>
      <c r="FFQ28" s="13"/>
      <c r="FFR28" s="13"/>
      <c r="FFS28" s="13"/>
      <c r="FFT28" s="13"/>
      <c r="FFU28" s="13"/>
      <c r="FFV28" s="13"/>
      <c r="FFW28" s="13"/>
      <c r="FFX28" s="13"/>
      <c r="FFY28" s="13"/>
      <c r="FFZ28" s="13"/>
      <c r="FGA28" s="13"/>
      <c r="FGB28" s="13"/>
      <c r="FGC28" s="13"/>
      <c r="FGD28" s="13"/>
      <c r="FGE28" s="13"/>
      <c r="FGF28" s="13"/>
      <c r="FGG28" s="13"/>
      <c r="FGH28" s="13"/>
      <c r="FGI28" s="13"/>
      <c r="FGJ28" s="13"/>
      <c r="FGK28" s="13"/>
      <c r="FGL28" s="13"/>
      <c r="FGM28" s="13"/>
      <c r="FGN28" s="13"/>
      <c r="FGO28" s="13"/>
      <c r="FGP28" s="13"/>
      <c r="FGQ28" s="13"/>
      <c r="FGR28" s="13"/>
      <c r="FGS28" s="13"/>
      <c r="FGT28" s="13"/>
      <c r="FGU28" s="13"/>
      <c r="FGV28" s="13"/>
      <c r="FGW28" s="13"/>
      <c r="FGX28" s="13"/>
      <c r="FGY28" s="13"/>
      <c r="FGZ28" s="13"/>
      <c r="FHA28" s="13"/>
      <c r="FHB28" s="13"/>
      <c r="FHC28" s="13"/>
      <c r="FHD28" s="13"/>
      <c r="FHE28" s="13"/>
      <c r="FHF28" s="13"/>
      <c r="FHG28" s="13"/>
      <c r="FHH28" s="13"/>
      <c r="FHI28" s="13"/>
      <c r="FHJ28" s="13"/>
      <c r="FHK28" s="13"/>
      <c r="FHL28" s="13"/>
      <c r="FHM28" s="13"/>
      <c r="FHN28" s="13"/>
      <c r="FHO28" s="13"/>
      <c r="FHP28" s="13"/>
      <c r="FHQ28" s="13"/>
      <c r="FHR28" s="13"/>
      <c r="FHS28" s="13"/>
      <c r="FHT28" s="13"/>
      <c r="FHU28" s="13"/>
      <c r="FHV28" s="13"/>
      <c r="FHW28" s="13"/>
      <c r="FHX28" s="13"/>
      <c r="FHY28" s="13"/>
      <c r="FHZ28" s="13"/>
      <c r="FIA28" s="13"/>
      <c r="FIB28" s="13"/>
      <c r="FIC28" s="13"/>
      <c r="FID28" s="13"/>
      <c r="FIE28" s="13"/>
      <c r="FIF28" s="13"/>
      <c r="FIG28" s="13"/>
      <c r="FIH28" s="13"/>
      <c r="FII28" s="13"/>
      <c r="FIJ28" s="13"/>
      <c r="FIK28" s="13"/>
      <c r="FIL28" s="13"/>
      <c r="FIM28" s="13"/>
      <c r="FIN28" s="13"/>
      <c r="FIO28" s="13"/>
      <c r="FIP28" s="13"/>
      <c r="FIQ28" s="13"/>
      <c r="FIR28" s="13"/>
      <c r="FIS28" s="13"/>
      <c r="FIT28" s="13"/>
      <c r="FIU28" s="13"/>
      <c r="FIV28" s="13"/>
      <c r="FIW28" s="13"/>
      <c r="FIX28" s="13"/>
      <c r="FIY28" s="13"/>
      <c r="FIZ28" s="13"/>
      <c r="FJA28" s="13"/>
      <c r="FJB28" s="13"/>
      <c r="FJC28" s="13"/>
      <c r="FJD28" s="13"/>
      <c r="FJE28" s="13"/>
      <c r="FJF28" s="13"/>
      <c r="FJG28" s="13"/>
      <c r="FJH28" s="13"/>
      <c r="FJI28" s="13"/>
      <c r="FJJ28" s="13"/>
      <c r="FJK28" s="13"/>
      <c r="FJL28" s="13"/>
      <c r="FJM28" s="13"/>
      <c r="FJN28" s="13"/>
      <c r="FJO28" s="13"/>
      <c r="FJP28" s="13"/>
      <c r="FJQ28" s="13"/>
      <c r="FJR28" s="13"/>
      <c r="FJS28" s="13"/>
      <c r="FJT28" s="13"/>
      <c r="FJU28" s="13"/>
      <c r="FJV28" s="13"/>
      <c r="FJW28" s="13"/>
      <c r="FJX28" s="13"/>
      <c r="FJY28" s="13"/>
      <c r="FJZ28" s="13"/>
      <c r="FKA28" s="13"/>
      <c r="FKB28" s="13"/>
      <c r="FKC28" s="13"/>
      <c r="FKD28" s="13"/>
      <c r="FKE28" s="13"/>
      <c r="FKF28" s="13"/>
      <c r="FKG28" s="13"/>
      <c r="FKH28" s="13"/>
      <c r="FKI28" s="13"/>
      <c r="FKJ28" s="13"/>
      <c r="FKK28" s="13"/>
      <c r="FKL28" s="13"/>
      <c r="FKM28" s="13"/>
      <c r="FKN28" s="13"/>
      <c r="FKO28" s="13"/>
      <c r="FKP28" s="13"/>
      <c r="FKQ28" s="13"/>
      <c r="FKR28" s="13"/>
      <c r="FKS28" s="13"/>
      <c r="FKT28" s="13"/>
      <c r="FKU28" s="13"/>
      <c r="FKV28" s="13"/>
      <c r="FKW28" s="13"/>
      <c r="FKX28" s="13"/>
      <c r="FKY28" s="13"/>
      <c r="FKZ28" s="13"/>
      <c r="FLA28" s="13"/>
      <c r="FLB28" s="13"/>
      <c r="FLC28" s="13"/>
      <c r="FLD28" s="13"/>
      <c r="FLE28" s="13"/>
      <c r="FLF28" s="13"/>
      <c r="FLG28" s="13"/>
      <c r="FLH28" s="13"/>
      <c r="FLI28" s="13"/>
      <c r="FLJ28" s="13"/>
      <c r="FLK28" s="13"/>
      <c r="FLL28" s="13"/>
      <c r="FLM28" s="13"/>
      <c r="FLN28" s="13"/>
      <c r="FLO28" s="13"/>
      <c r="FLP28" s="13"/>
      <c r="FLQ28" s="13"/>
      <c r="FLR28" s="13"/>
      <c r="FLS28" s="13"/>
      <c r="FLT28" s="13"/>
      <c r="FLU28" s="13"/>
      <c r="FLV28" s="13"/>
      <c r="FLW28" s="13"/>
      <c r="FLX28" s="13"/>
      <c r="FLY28" s="13"/>
      <c r="FLZ28" s="13"/>
      <c r="FMA28" s="13"/>
      <c r="FMB28" s="13"/>
      <c r="FMC28" s="13"/>
      <c r="FMD28" s="13"/>
      <c r="FME28" s="13"/>
      <c r="FMF28" s="13"/>
      <c r="FMG28" s="13"/>
      <c r="FMH28" s="13"/>
      <c r="FMI28" s="13"/>
      <c r="FMJ28" s="13"/>
      <c r="FMK28" s="13"/>
      <c r="FML28" s="13"/>
      <c r="FMM28" s="13"/>
      <c r="FMN28" s="13"/>
      <c r="FMO28" s="13"/>
      <c r="FMP28" s="13"/>
      <c r="FMQ28" s="13"/>
      <c r="FMR28" s="13"/>
      <c r="FMS28" s="13"/>
      <c r="FMT28" s="13"/>
      <c r="FMU28" s="13"/>
      <c r="FMV28" s="13"/>
      <c r="FMW28" s="13"/>
      <c r="FMX28" s="13"/>
      <c r="FMY28" s="13"/>
      <c r="FMZ28" s="13"/>
      <c r="FNA28" s="13"/>
      <c r="FNB28" s="13"/>
      <c r="FNC28" s="13"/>
      <c r="FND28" s="13"/>
      <c r="FNE28" s="13"/>
      <c r="FNF28" s="13"/>
      <c r="FNG28" s="13"/>
      <c r="FNH28" s="13"/>
      <c r="FNI28" s="13"/>
      <c r="FNJ28" s="13"/>
      <c r="FNK28" s="13"/>
      <c r="FNL28" s="13"/>
      <c r="FNM28" s="13"/>
      <c r="FNN28" s="13"/>
      <c r="FNO28" s="13"/>
      <c r="FNP28" s="13"/>
      <c r="FNQ28" s="13"/>
      <c r="FNR28" s="13"/>
      <c r="FNS28" s="13"/>
      <c r="FNT28" s="13"/>
      <c r="FNU28" s="13"/>
      <c r="FNV28" s="13"/>
      <c r="FNW28" s="13"/>
      <c r="FNX28" s="13"/>
      <c r="FNY28" s="13"/>
      <c r="FNZ28" s="13"/>
      <c r="FOA28" s="13"/>
      <c r="FOB28" s="13"/>
      <c r="FOC28" s="13"/>
      <c r="FOD28" s="13"/>
      <c r="FOE28" s="13"/>
      <c r="FOF28" s="13"/>
      <c r="FOG28" s="13"/>
      <c r="FOH28" s="13"/>
      <c r="FOI28" s="13"/>
      <c r="FOJ28" s="13"/>
      <c r="FOK28" s="13"/>
      <c r="FOL28" s="13"/>
      <c r="FOM28" s="13"/>
      <c r="FON28" s="13"/>
      <c r="FOO28" s="13"/>
      <c r="FOP28" s="13"/>
      <c r="FOQ28" s="13"/>
      <c r="FOR28" s="13"/>
      <c r="FOS28" s="13"/>
      <c r="FOT28" s="13"/>
      <c r="FOU28" s="13"/>
      <c r="FOV28" s="13"/>
      <c r="FOW28" s="13"/>
      <c r="FOX28" s="13"/>
      <c r="FOY28" s="13"/>
      <c r="FOZ28" s="13"/>
      <c r="FPA28" s="13"/>
      <c r="FPB28" s="13"/>
      <c r="FPC28" s="13"/>
      <c r="FPD28" s="13"/>
      <c r="FPE28" s="13"/>
      <c r="FPF28" s="13"/>
      <c r="FPG28" s="13"/>
      <c r="FPH28" s="13"/>
      <c r="FPI28" s="13"/>
      <c r="FPJ28" s="13"/>
      <c r="FPK28" s="13"/>
      <c r="FPL28" s="13"/>
      <c r="FPM28" s="13"/>
      <c r="FPN28" s="13"/>
      <c r="FPO28" s="13"/>
      <c r="FPP28" s="13"/>
      <c r="FPQ28" s="13"/>
      <c r="FPR28" s="13"/>
      <c r="FPS28" s="13"/>
      <c r="FPT28" s="13"/>
      <c r="FPU28" s="13"/>
      <c r="FPV28" s="13"/>
      <c r="FPW28" s="13"/>
      <c r="FPX28" s="13"/>
      <c r="FPY28" s="13"/>
      <c r="FPZ28" s="13"/>
      <c r="FQA28" s="13"/>
      <c r="FQB28" s="13"/>
      <c r="FQC28" s="13"/>
      <c r="FQD28" s="13"/>
      <c r="FQE28" s="13"/>
      <c r="FQF28" s="13"/>
      <c r="FQG28" s="13"/>
      <c r="FQH28" s="13"/>
      <c r="FQI28" s="13"/>
      <c r="FQJ28" s="13"/>
      <c r="FQK28" s="13"/>
      <c r="FQL28" s="13"/>
      <c r="FQM28" s="13"/>
      <c r="FQN28" s="13"/>
      <c r="FQO28" s="13"/>
      <c r="FQP28" s="13"/>
      <c r="FQQ28" s="13"/>
      <c r="FQR28" s="13"/>
      <c r="FQS28" s="13"/>
      <c r="FQT28" s="13"/>
      <c r="FQU28" s="13"/>
      <c r="FQV28" s="13"/>
      <c r="FQW28" s="13"/>
      <c r="FQX28" s="13"/>
      <c r="FQY28" s="13"/>
      <c r="FQZ28" s="13"/>
      <c r="FRA28" s="13"/>
      <c r="FRB28" s="13"/>
      <c r="FRC28" s="13"/>
      <c r="FRD28" s="13"/>
      <c r="FRE28" s="13"/>
      <c r="FRF28" s="13"/>
      <c r="FRG28" s="13"/>
      <c r="FRH28" s="13"/>
      <c r="FRI28" s="13"/>
      <c r="FRJ28" s="13"/>
      <c r="FRK28" s="13"/>
      <c r="FRL28" s="13"/>
      <c r="FRM28" s="13"/>
      <c r="FRN28" s="13"/>
      <c r="FRO28" s="13"/>
      <c r="FRP28" s="13"/>
      <c r="FRQ28" s="13"/>
      <c r="FRR28" s="13"/>
      <c r="FRS28" s="13"/>
      <c r="FRT28" s="13"/>
      <c r="FRU28" s="13"/>
      <c r="FRV28" s="13"/>
      <c r="FRW28" s="13"/>
      <c r="FRX28" s="13"/>
      <c r="FRY28" s="13"/>
      <c r="FRZ28" s="13"/>
      <c r="FSA28" s="13"/>
      <c r="FSB28" s="13"/>
      <c r="FSC28" s="13"/>
    </row>
    <row r="29" spans="1:4553" s="14" customFormat="1" ht="13.5" thickBot="1">
      <c r="A29" s="289" t="str">
        <f>"Quarterly "&amp;A25&amp;" Sparkline (click '2' above A1 to see it)."</f>
        <v>Quarterly Research and Development Sparkline (click '2' above A1 to see it).</v>
      </c>
      <c r="B29" s="289"/>
      <c r="C29" s="40"/>
      <c r="D29" s="17"/>
      <c r="E29" s="17"/>
      <c r="F29" s="17"/>
      <c r="G29" s="290"/>
      <c r="H29" s="17"/>
      <c r="I29" s="17"/>
      <c r="J29" s="17"/>
      <c r="K29" s="17"/>
      <c r="L29" s="290"/>
      <c r="M29" s="17"/>
      <c r="N29" s="17"/>
      <c r="O29" s="17"/>
      <c r="P29" s="17"/>
      <c r="Q29" s="290"/>
      <c r="R29" s="17"/>
      <c r="S29" s="17"/>
      <c r="T29" s="17"/>
      <c r="U29" s="17"/>
      <c r="V29" s="290"/>
      <c r="W29" s="17"/>
      <c r="X29" s="17"/>
      <c r="Y29" s="17"/>
      <c r="Z29" s="17"/>
      <c r="AA29" s="290"/>
      <c r="AB29" s="17"/>
      <c r="AC29" s="17"/>
      <c r="AD29" s="17"/>
      <c r="AE29" s="17"/>
      <c r="AF29" s="290"/>
      <c r="AG29" s="291"/>
      <c r="AH29" s="291"/>
      <c r="AI29" s="291"/>
      <c r="AJ29" s="291"/>
      <c r="AK29" s="13"/>
      <c r="AL29" s="13"/>
    </row>
    <row r="30" spans="1:4553" s="42" customFormat="1" ht="13.5" thickBot="1">
      <c r="A30" s="38"/>
      <c r="B30" s="39"/>
      <c r="C30" s="40"/>
      <c r="D30" s="40"/>
      <c r="E30" s="40"/>
      <c r="F30" s="40"/>
      <c r="G30" s="41"/>
      <c r="H30" s="40"/>
      <c r="I30" s="40"/>
      <c r="J30" s="40"/>
      <c r="K30" s="40"/>
      <c r="L30" s="41"/>
      <c r="M30" s="40"/>
      <c r="N30" s="40"/>
      <c r="O30" s="40"/>
      <c r="P30" s="40"/>
      <c r="Q30" s="41"/>
      <c r="R30" s="40"/>
      <c r="S30" s="40"/>
      <c r="T30" s="40"/>
      <c r="U30" s="40"/>
      <c r="V30" s="41"/>
      <c r="W30" s="40"/>
      <c r="X30" s="40"/>
      <c r="Y30" s="40"/>
      <c r="Z30" s="40"/>
      <c r="AA30" s="41"/>
      <c r="AB30" s="40"/>
      <c r="AC30" s="40"/>
      <c r="AD30" s="40"/>
      <c r="AE30" s="40"/>
      <c r="AF30" s="41"/>
      <c r="AG30" s="65"/>
      <c r="AH30" s="65"/>
      <c r="AI30" s="65"/>
      <c r="AJ30" s="65"/>
      <c r="AK30" s="13"/>
      <c r="AL30" s="288" t="str">
        <f>"Annual "&amp;A31&amp; " Sparkline (top line in $ change and bottom line in % of revenue): "</f>
        <v xml:space="preserve">Annual General and Administrative Sparkline (top line in $ change and bottom line in % of revenue): </v>
      </c>
      <c r="AM30" s="13"/>
      <c r="AN30" s="13"/>
      <c r="AO30" s="13"/>
      <c r="AP30" s="13"/>
      <c r="AQ30" s="13"/>
      <c r="AR30" s="13"/>
      <c r="AS30" s="13"/>
      <c r="AT30" s="13"/>
      <c r="AU30" s="13"/>
      <c r="AV30" s="13"/>
      <c r="AW30" s="13"/>
      <c r="AX30" s="13"/>
      <c r="AY30" s="13"/>
      <c r="AZ30" s="13"/>
      <c r="BA30" s="13"/>
      <c r="BB30" s="13"/>
      <c r="BC30" s="13"/>
      <c r="BD30" s="13"/>
      <c r="BE30" s="13"/>
      <c r="BF30" s="13"/>
      <c r="BG30" s="13"/>
      <c r="BH30" s="13"/>
      <c r="BI30" s="13"/>
      <c r="BJ30" s="13"/>
      <c r="BK30" s="13"/>
      <c r="BL30" s="13"/>
      <c r="BM30" s="13"/>
      <c r="BN30" s="13"/>
      <c r="BO30" s="13"/>
      <c r="BP30" s="13"/>
      <c r="BQ30" s="13"/>
      <c r="BR30" s="13"/>
      <c r="BS30" s="13"/>
      <c r="BT30" s="13"/>
      <c r="BU30" s="13"/>
      <c r="BV30" s="13"/>
      <c r="BW30" s="13"/>
      <c r="BX30" s="13"/>
      <c r="BY30" s="13"/>
      <c r="BZ30" s="13"/>
      <c r="CA30" s="13"/>
      <c r="CB30" s="13"/>
      <c r="CC30" s="13"/>
      <c r="CD30" s="13"/>
      <c r="CE30" s="13"/>
      <c r="CF30" s="13"/>
      <c r="CG30" s="13"/>
      <c r="CH30" s="13"/>
      <c r="CI30" s="13"/>
      <c r="CJ30" s="13"/>
      <c r="CK30" s="13"/>
      <c r="CL30" s="13"/>
      <c r="CM30" s="13"/>
      <c r="CN30" s="13"/>
      <c r="CO30" s="13"/>
      <c r="CP30" s="13"/>
      <c r="CQ30" s="13"/>
      <c r="CR30" s="13"/>
      <c r="CS30" s="13"/>
      <c r="CT30" s="13"/>
      <c r="CU30" s="13"/>
      <c r="CV30" s="13"/>
      <c r="CW30" s="13"/>
      <c r="CX30" s="13"/>
      <c r="CY30" s="13"/>
      <c r="CZ30" s="13"/>
      <c r="DA30" s="13"/>
      <c r="DB30" s="13"/>
      <c r="DC30" s="13"/>
      <c r="DD30" s="13"/>
      <c r="DE30" s="13"/>
      <c r="DF30" s="13"/>
      <c r="DG30" s="13"/>
      <c r="DH30" s="13"/>
      <c r="DI30" s="13"/>
      <c r="DJ30" s="13"/>
      <c r="DK30" s="13"/>
      <c r="DL30" s="13"/>
      <c r="DM30" s="13"/>
      <c r="DN30" s="13"/>
      <c r="DO30" s="13"/>
      <c r="DP30" s="13"/>
      <c r="DQ30" s="13"/>
      <c r="DR30" s="13"/>
      <c r="DS30" s="13"/>
      <c r="DT30" s="13"/>
      <c r="DU30" s="13"/>
      <c r="DV30" s="13"/>
      <c r="DW30" s="13"/>
      <c r="DX30" s="13"/>
      <c r="DY30" s="13"/>
      <c r="DZ30" s="13"/>
      <c r="EA30" s="13"/>
      <c r="EB30" s="13"/>
      <c r="EC30" s="13"/>
      <c r="ED30" s="13"/>
      <c r="EE30" s="13"/>
      <c r="EF30" s="13"/>
      <c r="EG30" s="13"/>
      <c r="EH30" s="13"/>
      <c r="EI30" s="13"/>
      <c r="EJ30" s="13"/>
      <c r="EK30" s="13"/>
      <c r="EL30" s="13"/>
      <c r="EM30" s="13"/>
      <c r="EN30" s="13"/>
      <c r="EO30" s="13"/>
      <c r="EP30" s="13"/>
      <c r="EQ30" s="13"/>
      <c r="ER30" s="13"/>
      <c r="ES30" s="13"/>
      <c r="ET30" s="13"/>
      <c r="EU30" s="13"/>
      <c r="EV30" s="13"/>
      <c r="EW30" s="13"/>
      <c r="EX30" s="13"/>
      <c r="EY30" s="13"/>
      <c r="EZ30" s="13"/>
      <c r="FA30" s="13"/>
      <c r="FB30" s="13"/>
      <c r="FC30" s="13"/>
      <c r="FD30" s="13"/>
      <c r="FE30" s="13"/>
      <c r="FF30" s="13"/>
      <c r="FG30" s="13"/>
      <c r="FH30" s="13"/>
      <c r="FI30" s="13"/>
      <c r="FJ30" s="13"/>
      <c r="FK30" s="13"/>
      <c r="FL30" s="13"/>
      <c r="FM30" s="13"/>
      <c r="FN30" s="13"/>
      <c r="FO30" s="13"/>
      <c r="FP30" s="13"/>
      <c r="FQ30" s="13"/>
      <c r="FR30" s="13"/>
      <c r="FS30" s="13"/>
      <c r="FT30" s="13"/>
      <c r="FU30" s="13"/>
      <c r="FV30" s="13"/>
      <c r="FW30" s="13"/>
      <c r="FX30" s="13"/>
      <c r="FY30" s="13"/>
      <c r="FZ30" s="13"/>
      <c r="GA30" s="13"/>
      <c r="GB30" s="13"/>
      <c r="GC30" s="13"/>
      <c r="GD30" s="13"/>
      <c r="GE30" s="13"/>
      <c r="GF30" s="13"/>
      <c r="GG30" s="13"/>
      <c r="GH30" s="13"/>
      <c r="GI30" s="13"/>
      <c r="GJ30" s="13"/>
      <c r="GK30" s="13"/>
      <c r="GL30" s="13"/>
      <c r="GM30" s="13"/>
      <c r="GN30" s="13"/>
      <c r="GO30" s="13"/>
      <c r="GP30" s="13"/>
      <c r="GQ30" s="13"/>
      <c r="GR30" s="13"/>
      <c r="GS30" s="13"/>
      <c r="GT30" s="13"/>
      <c r="GU30" s="13"/>
      <c r="GV30" s="13"/>
      <c r="GW30" s="13"/>
      <c r="GX30" s="13"/>
      <c r="GY30" s="13"/>
      <c r="GZ30" s="13"/>
      <c r="HA30" s="13"/>
      <c r="HB30" s="13"/>
      <c r="HC30" s="13"/>
      <c r="HD30" s="13"/>
      <c r="HE30" s="13"/>
      <c r="HF30" s="13"/>
      <c r="HG30" s="13"/>
      <c r="HH30" s="13"/>
      <c r="HI30" s="13"/>
      <c r="HJ30" s="13"/>
      <c r="HK30" s="13"/>
      <c r="HL30" s="13"/>
      <c r="HM30" s="13"/>
      <c r="HN30" s="13"/>
      <c r="HO30" s="13"/>
      <c r="HP30" s="13"/>
      <c r="HQ30" s="13"/>
      <c r="HR30" s="13"/>
      <c r="HS30" s="13"/>
      <c r="HT30" s="13"/>
      <c r="HU30" s="13"/>
      <c r="HV30" s="13"/>
      <c r="HW30" s="13"/>
      <c r="HX30" s="13"/>
      <c r="HY30" s="13"/>
      <c r="HZ30" s="13"/>
      <c r="IA30" s="13"/>
      <c r="IB30" s="13"/>
      <c r="IC30" s="13"/>
      <c r="ID30" s="13"/>
      <c r="IE30" s="13"/>
      <c r="IF30" s="13"/>
      <c r="IG30" s="13"/>
      <c r="IH30" s="13"/>
      <c r="II30" s="13"/>
      <c r="IJ30" s="13"/>
      <c r="IK30" s="13"/>
      <c r="IL30" s="13"/>
      <c r="IM30" s="13"/>
      <c r="IN30" s="13"/>
      <c r="IO30" s="13"/>
      <c r="IP30" s="13"/>
      <c r="IQ30" s="13"/>
      <c r="IR30" s="13"/>
      <c r="IS30" s="13"/>
      <c r="IT30" s="13"/>
      <c r="IU30" s="13"/>
      <c r="IV30" s="13"/>
      <c r="IW30" s="13"/>
      <c r="IX30" s="13"/>
      <c r="IY30" s="13"/>
      <c r="IZ30" s="13"/>
      <c r="JA30" s="13"/>
      <c r="JB30" s="13"/>
      <c r="JC30" s="13"/>
      <c r="JD30" s="13"/>
      <c r="JE30" s="13"/>
      <c r="JF30" s="13"/>
      <c r="JG30" s="13"/>
      <c r="JH30" s="13"/>
      <c r="JI30" s="13"/>
      <c r="JJ30" s="13"/>
      <c r="JK30" s="13"/>
      <c r="JL30" s="13"/>
      <c r="JM30" s="13"/>
      <c r="JN30" s="13"/>
      <c r="JO30" s="13"/>
      <c r="JP30" s="13"/>
      <c r="JQ30" s="13"/>
      <c r="JR30" s="13"/>
      <c r="JS30" s="13"/>
      <c r="JT30" s="13"/>
      <c r="JU30" s="13"/>
      <c r="JV30" s="13"/>
      <c r="JW30" s="13"/>
      <c r="JX30" s="13"/>
      <c r="JY30" s="13"/>
      <c r="JZ30" s="13"/>
      <c r="KA30" s="13"/>
      <c r="KB30" s="13"/>
      <c r="KC30" s="13"/>
      <c r="KD30" s="13"/>
      <c r="KE30" s="13"/>
      <c r="KF30" s="13"/>
      <c r="KG30" s="13"/>
      <c r="KH30" s="13"/>
      <c r="KI30" s="13"/>
      <c r="KJ30" s="13"/>
      <c r="KK30" s="13"/>
      <c r="KL30" s="13"/>
      <c r="KM30" s="13"/>
      <c r="KN30" s="13"/>
      <c r="KO30" s="13"/>
      <c r="KP30" s="13"/>
      <c r="KQ30" s="13"/>
      <c r="KR30" s="13"/>
      <c r="KS30" s="13"/>
      <c r="KT30" s="13"/>
      <c r="KU30" s="13"/>
      <c r="KV30" s="13"/>
      <c r="KW30" s="13"/>
      <c r="KX30" s="13"/>
      <c r="KY30" s="13"/>
      <c r="KZ30" s="13"/>
      <c r="LA30" s="13"/>
      <c r="LB30" s="13"/>
      <c r="LC30" s="13"/>
      <c r="LD30" s="13"/>
      <c r="LE30" s="13"/>
      <c r="LF30" s="13"/>
      <c r="LG30" s="13"/>
      <c r="LH30" s="13"/>
      <c r="LI30" s="13"/>
      <c r="LJ30" s="13"/>
      <c r="LK30" s="13"/>
      <c r="LL30" s="13"/>
      <c r="LM30" s="13"/>
      <c r="LN30" s="13"/>
      <c r="LO30" s="13"/>
      <c r="LP30" s="13"/>
      <c r="LQ30" s="13"/>
      <c r="LR30" s="13"/>
      <c r="LS30" s="13"/>
      <c r="LT30" s="13"/>
      <c r="LU30" s="13"/>
      <c r="LV30" s="13"/>
      <c r="LW30" s="13"/>
      <c r="LX30" s="13"/>
      <c r="LY30" s="13"/>
      <c r="LZ30" s="13"/>
      <c r="MA30" s="13"/>
      <c r="MB30" s="13"/>
      <c r="MC30" s="13"/>
      <c r="MD30" s="13"/>
      <c r="ME30" s="13"/>
      <c r="MF30" s="13"/>
      <c r="MG30" s="13"/>
      <c r="MH30" s="13"/>
      <c r="MI30" s="13"/>
      <c r="MJ30" s="13"/>
      <c r="MK30" s="13"/>
      <c r="ML30" s="13"/>
      <c r="MM30" s="13"/>
      <c r="MN30" s="13"/>
      <c r="MO30" s="13"/>
      <c r="MP30" s="13"/>
      <c r="MQ30" s="13"/>
      <c r="MR30" s="13"/>
      <c r="MS30" s="13"/>
      <c r="MT30" s="13"/>
      <c r="MU30" s="13"/>
      <c r="MV30" s="13"/>
      <c r="MW30" s="13"/>
      <c r="MX30" s="13"/>
      <c r="MY30" s="13"/>
      <c r="MZ30" s="13"/>
      <c r="NA30" s="13"/>
      <c r="NB30" s="13"/>
      <c r="NC30" s="13"/>
      <c r="ND30" s="13"/>
      <c r="NE30" s="13"/>
      <c r="NF30" s="13"/>
      <c r="NG30" s="13"/>
      <c r="NH30" s="13"/>
      <c r="NI30" s="13"/>
      <c r="NJ30" s="13"/>
      <c r="NK30" s="13"/>
      <c r="NL30" s="13"/>
      <c r="NM30" s="13"/>
      <c r="NN30" s="13"/>
      <c r="NO30" s="13"/>
      <c r="NP30" s="13"/>
      <c r="NQ30" s="13"/>
      <c r="NR30" s="13"/>
      <c r="NS30" s="13"/>
      <c r="NT30" s="13"/>
      <c r="NU30" s="13"/>
      <c r="NV30" s="13"/>
      <c r="NW30" s="13"/>
      <c r="NX30" s="13"/>
      <c r="NY30" s="13"/>
      <c r="NZ30" s="13"/>
      <c r="OA30" s="13"/>
      <c r="OB30" s="13"/>
      <c r="OC30" s="13"/>
      <c r="OD30" s="13"/>
      <c r="OE30" s="13"/>
      <c r="OF30" s="13"/>
      <c r="OG30" s="13"/>
      <c r="OH30" s="13"/>
      <c r="OI30" s="13"/>
      <c r="OJ30" s="13"/>
      <c r="OK30" s="13"/>
      <c r="OL30" s="13"/>
      <c r="OM30" s="13"/>
      <c r="ON30" s="13"/>
      <c r="OO30" s="13"/>
      <c r="OP30" s="13"/>
      <c r="OQ30" s="13"/>
      <c r="OR30" s="13"/>
      <c r="OS30" s="13"/>
      <c r="OT30" s="13"/>
      <c r="OU30" s="13"/>
      <c r="OV30" s="13"/>
      <c r="OW30" s="13"/>
      <c r="OX30" s="13"/>
      <c r="OY30" s="13"/>
      <c r="OZ30" s="13"/>
      <c r="PA30" s="13"/>
      <c r="PB30" s="13"/>
      <c r="PC30" s="13"/>
      <c r="PD30" s="13"/>
      <c r="PE30" s="13"/>
      <c r="PF30" s="13"/>
      <c r="PG30" s="13"/>
      <c r="PH30" s="13"/>
      <c r="PI30" s="13"/>
      <c r="PJ30" s="13"/>
      <c r="PK30" s="13"/>
      <c r="PL30" s="13"/>
      <c r="PM30" s="13"/>
      <c r="PN30" s="13"/>
      <c r="PO30" s="13"/>
      <c r="PP30" s="13"/>
      <c r="PQ30" s="13"/>
      <c r="PR30" s="13"/>
      <c r="PS30" s="13"/>
      <c r="PT30" s="13"/>
      <c r="PU30" s="13"/>
      <c r="PV30" s="13"/>
      <c r="PW30" s="13"/>
      <c r="PX30" s="13"/>
      <c r="PY30" s="13"/>
      <c r="PZ30" s="13"/>
      <c r="QA30" s="13"/>
      <c r="QB30" s="13"/>
      <c r="QC30" s="13"/>
      <c r="QD30" s="13"/>
      <c r="QE30" s="13"/>
      <c r="QF30" s="13"/>
      <c r="QG30" s="13"/>
      <c r="QH30" s="13"/>
      <c r="QI30" s="13"/>
      <c r="QJ30" s="13"/>
      <c r="QK30" s="13"/>
      <c r="QL30" s="13"/>
      <c r="QM30" s="13"/>
      <c r="QN30" s="13"/>
      <c r="QO30" s="13"/>
      <c r="QP30" s="13"/>
      <c r="QQ30" s="13"/>
      <c r="QR30" s="13"/>
      <c r="QS30" s="13"/>
      <c r="QT30" s="13"/>
      <c r="QU30" s="13"/>
      <c r="QV30" s="13"/>
      <c r="QW30" s="13"/>
      <c r="QX30" s="13"/>
      <c r="QY30" s="13"/>
      <c r="QZ30" s="13"/>
      <c r="RA30" s="13"/>
      <c r="RB30" s="13"/>
      <c r="RC30" s="13"/>
      <c r="RD30" s="13"/>
      <c r="RE30" s="13"/>
      <c r="RF30" s="13"/>
      <c r="RG30" s="13"/>
      <c r="RH30" s="13"/>
      <c r="RI30" s="13"/>
      <c r="RJ30" s="13"/>
      <c r="RK30" s="13"/>
      <c r="RL30" s="13"/>
      <c r="RM30" s="13"/>
      <c r="RN30" s="13"/>
      <c r="RO30" s="13"/>
      <c r="RP30" s="13"/>
      <c r="RQ30" s="13"/>
      <c r="RR30" s="13"/>
      <c r="RS30" s="13"/>
      <c r="RT30" s="13"/>
      <c r="RU30" s="13"/>
      <c r="RV30" s="13"/>
      <c r="RW30" s="13"/>
      <c r="RX30" s="13"/>
      <c r="RY30" s="13"/>
      <c r="RZ30" s="13"/>
      <c r="SA30" s="13"/>
      <c r="SB30" s="13"/>
      <c r="SC30" s="13"/>
      <c r="SD30" s="13"/>
      <c r="SE30" s="13"/>
      <c r="SF30" s="13"/>
      <c r="SG30" s="13"/>
      <c r="SH30" s="13"/>
      <c r="SI30" s="13"/>
      <c r="SJ30" s="13"/>
      <c r="SK30" s="13"/>
      <c r="SL30" s="13"/>
      <c r="SM30" s="13"/>
      <c r="SN30" s="13"/>
      <c r="SO30" s="13"/>
      <c r="SP30" s="13"/>
      <c r="SQ30" s="13"/>
      <c r="SR30" s="13"/>
      <c r="SS30" s="13"/>
      <c r="ST30" s="13"/>
      <c r="SU30" s="13"/>
      <c r="SV30" s="13"/>
      <c r="SW30" s="13"/>
      <c r="SX30" s="13"/>
      <c r="SY30" s="13"/>
      <c r="SZ30" s="13"/>
      <c r="TA30" s="13"/>
      <c r="TB30" s="13"/>
      <c r="TC30" s="13"/>
      <c r="TD30" s="13"/>
      <c r="TE30" s="13"/>
      <c r="TF30" s="13"/>
      <c r="TG30" s="13"/>
      <c r="TH30" s="13"/>
      <c r="TI30" s="13"/>
      <c r="TJ30" s="13"/>
      <c r="TK30" s="13"/>
      <c r="TL30" s="13"/>
      <c r="TM30" s="13"/>
      <c r="TN30" s="13"/>
      <c r="TO30" s="13"/>
      <c r="TP30" s="13"/>
      <c r="TQ30" s="13"/>
      <c r="TR30" s="13"/>
      <c r="TS30" s="13"/>
      <c r="TT30" s="13"/>
      <c r="TU30" s="13"/>
      <c r="TV30" s="13"/>
      <c r="TW30" s="13"/>
      <c r="TX30" s="13"/>
      <c r="TY30" s="13"/>
      <c r="TZ30" s="13"/>
      <c r="UA30" s="13"/>
      <c r="UB30" s="13"/>
      <c r="UC30" s="13"/>
      <c r="UD30" s="13"/>
      <c r="UE30" s="13"/>
      <c r="UF30" s="13"/>
      <c r="UG30" s="13"/>
      <c r="UH30" s="13"/>
      <c r="UI30" s="13"/>
      <c r="UJ30" s="13"/>
      <c r="UK30" s="13"/>
      <c r="UL30" s="13"/>
      <c r="UM30" s="13"/>
      <c r="UN30" s="13"/>
      <c r="UO30" s="13"/>
      <c r="UP30" s="13"/>
      <c r="UQ30" s="13"/>
      <c r="UR30" s="13"/>
      <c r="US30" s="13"/>
      <c r="UT30" s="13"/>
      <c r="UU30" s="13"/>
      <c r="UV30" s="13"/>
      <c r="UW30" s="13"/>
      <c r="UX30" s="13"/>
      <c r="UY30" s="13"/>
      <c r="UZ30" s="13"/>
      <c r="VA30" s="13"/>
      <c r="VB30" s="13"/>
      <c r="VC30" s="13"/>
      <c r="VD30" s="13"/>
      <c r="VE30" s="13"/>
      <c r="VF30" s="13"/>
      <c r="VG30" s="13"/>
      <c r="VH30" s="13"/>
      <c r="VI30" s="13"/>
      <c r="VJ30" s="13"/>
      <c r="VK30" s="13"/>
      <c r="VL30" s="13"/>
      <c r="VM30" s="13"/>
      <c r="VN30" s="13"/>
      <c r="VO30" s="13"/>
      <c r="VP30" s="13"/>
      <c r="VQ30" s="13"/>
      <c r="VR30" s="13"/>
      <c r="VS30" s="13"/>
      <c r="VT30" s="13"/>
      <c r="VU30" s="13"/>
      <c r="VV30" s="13"/>
      <c r="VW30" s="13"/>
      <c r="VX30" s="13"/>
      <c r="VY30" s="13"/>
      <c r="VZ30" s="13"/>
      <c r="WA30" s="13"/>
      <c r="WB30" s="13"/>
      <c r="WC30" s="13"/>
      <c r="WD30" s="13"/>
      <c r="WE30" s="13"/>
      <c r="WF30" s="13"/>
      <c r="WG30" s="13"/>
      <c r="WH30" s="13"/>
      <c r="WI30" s="13"/>
      <c r="WJ30" s="13"/>
      <c r="WK30" s="13"/>
      <c r="WL30" s="13"/>
      <c r="WM30" s="13"/>
      <c r="WN30" s="13"/>
      <c r="WO30" s="13"/>
      <c r="WP30" s="13"/>
      <c r="WQ30" s="13"/>
      <c r="WR30" s="13"/>
      <c r="WS30" s="13"/>
      <c r="WT30" s="13"/>
      <c r="WU30" s="13"/>
      <c r="WV30" s="13"/>
      <c r="WW30" s="13"/>
      <c r="WX30" s="13"/>
      <c r="WY30" s="13"/>
      <c r="WZ30" s="13"/>
      <c r="XA30" s="13"/>
      <c r="XB30" s="13"/>
      <c r="XC30" s="13"/>
      <c r="XD30" s="13"/>
      <c r="XE30" s="13"/>
      <c r="XF30" s="13"/>
      <c r="XG30" s="13"/>
      <c r="XH30" s="13"/>
      <c r="XI30" s="13"/>
      <c r="XJ30" s="13"/>
      <c r="XK30" s="13"/>
      <c r="XL30" s="13"/>
      <c r="XM30" s="13"/>
      <c r="XN30" s="13"/>
      <c r="XO30" s="13"/>
      <c r="XP30" s="13"/>
      <c r="XQ30" s="13"/>
      <c r="XR30" s="13"/>
      <c r="XS30" s="13"/>
      <c r="XT30" s="13"/>
      <c r="XU30" s="13"/>
      <c r="XV30" s="13"/>
      <c r="XW30" s="13"/>
      <c r="XX30" s="13"/>
      <c r="XY30" s="13"/>
      <c r="XZ30" s="13"/>
      <c r="YA30" s="13"/>
      <c r="YB30" s="13"/>
      <c r="YC30" s="13"/>
      <c r="YD30" s="13"/>
      <c r="YE30" s="13"/>
      <c r="YF30" s="13"/>
      <c r="YG30" s="13"/>
      <c r="YH30" s="13"/>
      <c r="YI30" s="13"/>
      <c r="YJ30" s="13"/>
      <c r="YK30" s="13"/>
      <c r="YL30" s="13"/>
      <c r="YM30" s="13"/>
      <c r="YN30" s="13"/>
      <c r="YO30" s="13"/>
      <c r="YP30" s="13"/>
      <c r="YQ30" s="13"/>
      <c r="YR30" s="13"/>
      <c r="YS30" s="13"/>
      <c r="YT30" s="13"/>
      <c r="YU30" s="13"/>
      <c r="YV30" s="13"/>
      <c r="YW30" s="13"/>
      <c r="YX30" s="13"/>
      <c r="YY30" s="13"/>
      <c r="YZ30" s="13"/>
      <c r="ZA30" s="13"/>
      <c r="ZB30" s="13"/>
      <c r="ZC30" s="13"/>
      <c r="ZD30" s="13"/>
      <c r="ZE30" s="13"/>
      <c r="ZF30" s="13"/>
      <c r="ZG30" s="13"/>
      <c r="ZH30" s="13"/>
      <c r="ZI30" s="13"/>
      <c r="ZJ30" s="13"/>
      <c r="ZK30" s="13"/>
      <c r="ZL30" s="13"/>
      <c r="ZM30" s="13"/>
      <c r="ZN30" s="13"/>
      <c r="ZO30" s="13"/>
      <c r="ZP30" s="13"/>
      <c r="ZQ30" s="13"/>
      <c r="ZR30" s="13"/>
      <c r="ZS30" s="13"/>
      <c r="ZT30" s="13"/>
      <c r="ZU30" s="13"/>
      <c r="ZV30" s="13"/>
      <c r="ZW30" s="13"/>
      <c r="ZX30" s="13"/>
      <c r="ZY30" s="13"/>
      <c r="ZZ30" s="13"/>
      <c r="AAA30" s="13"/>
      <c r="AAB30" s="13"/>
      <c r="AAC30" s="13"/>
      <c r="AAD30" s="13"/>
      <c r="AAE30" s="13"/>
      <c r="AAF30" s="13"/>
      <c r="AAG30" s="13"/>
      <c r="AAH30" s="13"/>
      <c r="AAI30" s="13"/>
      <c r="AAJ30" s="13"/>
      <c r="AAK30" s="13"/>
      <c r="AAL30" s="13"/>
      <c r="AAM30" s="13"/>
      <c r="AAN30" s="13"/>
      <c r="AAO30" s="13"/>
      <c r="AAP30" s="13"/>
      <c r="AAQ30" s="13"/>
      <c r="AAR30" s="13"/>
      <c r="AAS30" s="13"/>
      <c r="AAT30" s="13"/>
      <c r="AAU30" s="13"/>
      <c r="AAV30" s="13"/>
      <c r="AAW30" s="13"/>
      <c r="AAX30" s="13"/>
      <c r="AAY30" s="13"/>
      <c r="AAZ30" s="13"/>
      <c r="ABA30" s="13"/>
      <c r="ABB30" s="13"/>
      <c r="ABC30" s="13"/>
      <c r="ABD30" s="13"/>
      <c r="ABE30" s="13"/>
      <c r="ABF30" s="13"/>
      <c r="ABG30" s="13"/>
      <c r="ABH30" s="13"/>
      <c r="ABI30" s="13"/>
      <c r="ABJ30" s="13"/>
      <c r="ABK30" s="13"/>
      <c r="ABL30" s="13"/>
      <c r="ABM30" s="13"/>
      <c r="ABN30" s="13"/>
      <c r="ABO30" s="13"/>
      <c r="ABP30" s="13"/>
      <c r="ABQ30" s="13"/>
      <c r="ABR30" s="13"/>
      <c r="ABS30" s="13"/>
      <c r="ABT30" s="13"/>
      <c r="ABU30" s="13"/>
      <c r="ABV30" s="13"/>
      <c r="ABW30" s="13"/>
      <c r="ABX30" s="13"/>
      <c r="ABY30" s="13"/>
      <c r="ABZ30" s="13"/>
      <c r="ACA30" s="13"/>
      <c r="ACB30" s="13"/>
      <c r="ACC30" s="13"/>
      <c r="ACD30" s="13"/>
      <c r="ACE30" s="13"/>
      <c r="ACF30" s="13"/>
      <c r="ACG30" s="13"/>
      <c r="ACH30" s="13"/>
      <c r="ACI30" s="13"/>
      <c r="ACJ30" s="13"/>
      <c r="ACK30" s="13"/>
      <c r="ACL30" s="13"/>
      <c r="ACM30" s="13"/>
      <c r="ACN30" s="13"/>
      <c r="ACO30" s="13"/>
      <c r="ACP30" s="13"/>
      <c r="ACQ30" s="13"/>
      <c r="ACR30" s="13"/>
      <c r="ACS30" s="13"/>
      <c r="ACT30" s="13"/>
      <c r="ACU30" s="13"/>
      <c r="ACV30" s="13"/>
      <c r="ACW30" s="13"/>
      <c r="ACX30" s="13"/>
      <c r="ACY30" s="13"/>
      <c r="ACZ30" s="13"/>
      <c r="ADA30" s="13"/>
      <c r="ADB30" s="13"/>
      <c r="ADC30" s="13"/>
      <c r="ADD30" s="13"/>
      <c r="ADE30" s="13"/>
      <c r="ADF30" s="13"/>
      <c r="ADG30" s="13"/>
      <c r="ADH30" s="13"/>
      <c r="ADI30" s="13"/>
      <c r="ADJ30" s="13"/>
      <c r="ADK30" s="13"/>
      <c r="ADL30" s="13"/>
      <c r="ADM30" s="13"/>
      <c r="ADN30" s="13"/>
      <c r="ADO30" s="13"/>
      <c r="ADP30" s="13"/>
      <c r="ADQ30" s="13"/>
      <c r="ADR30" s="13"/>
      <c r="ADS30" s="13"/>
      <c r="ADT30" s="13"/>
      <c r="ADU30" s="13"/>
      <c r="ADV30" s="13"/>
      <c r="ADW30" s="13"/>
      <c r="ADX30" s="13"/>
      <c r="ADY30" s="13"/>
      <c r="ADZ30" s="13"/>
      <c r="AEA30" s="13"/>
      <c r="AEB30" s="13"/>
      <c r="AEC30" s="13"/>
      <c r="AED30" s="13"/>
      <c r="AEE30" s="13"/>
      <c r="AEF30" s="13"/>
      <c r="AEG30" s="13"/>
      <c r="AEH30" s="13"/>
      <c r="AEI30" s="13"/>
      <c r="AEJ30" s="13"/>
      <c r="AEK30" s="13"/>
      <c r="AEL30" s="13"/>
      <c r="AEM30" s="13"/>
      <c r="AEN30" s="13"/>
      <c r="AEO30" s="13"/>
      <c r="AEP30" s="13"/>
      <c r="AEQ30" s="13"/>
      <c r="AER30" s="13"/>
      <c r="AES30" s="13"/>
      <c r="AET30" s="13"/>
      <c r="AEU30" s="13"/>
      <c r="AEV30" s="13"/>
      <c r="AEW30" s="13"/>
      <c r="AEX30" s="13"/>
      <c r="AEY30" s="13"/>
      <c r="AEZ30" s="13"/>
      <c r="AFA30" s="13"/>
      <c r="AFB30" s="13"/>
      <c r="AFC30" s="13"/>
      <c r="AFD30" s="13"/>
      <c r="AFE30" s="13"/>
      <c r="AFF30" s="13"/>
      <c r="AFG30" s="13"/>
      <c r="AFH30" s="13"/>
      <c r="AFI30" s="13"/>
      <c r="AFJ30" s="13"/>
      <c r="AFK30" s="13"/>
      <c r="AFL30" s="13"/>
      <c r="AFM30" s="13"/>
      <c r="AFN30" s="13"/>
      <c r="AFO30" s="13"/>
      <c r="AFP30" s="13"/>
      <c r="AFQ30" s="13"/>
      <c r="AFR30" s="13"/>
      <c r="AFS30" s="13"/>
      <c r="AFT30" s="13"/>
      <c r="AFU30" s="13"/>
      <c r="AFV30" s="13"/>
      <c r="AFW30" s="13"/>
      <c r="AFX30" s="13"/>
      <c r="AFY30" s="13"/>
      <c r="AFZ30" s="13"/>
      <c r="AGA30" s="13"/>
      <c r="AGB30" s="13"/>
      <c r="AGC30" s="13"/>
      <c r="AGD30" s="13"/>
      <c r="AGE30" s="13"/>
      <c r="AGF30" s="13"/>
      <c r="AGG30" s="13"/>
      <c r="AGH30" s="13"/>
      <c r="AGI30" s="13"/>
      <c r="AGJ30" s="13"/>
      <c r="AGK30" s="13"/>
      <c r="AGL30" s="13"/>
      <c r="AGM30" s="13"/>
      <c r="AGN30" s="13"/>
      <c r="AGO30" s="13"/>
      <c r="AGP30" s="13"/>
      <c r="AGQ30" s="13"/>
      <c r="AGR30" s="13"/>
      <c r="AGS30" s="13"/>
      <c r="AGT30" s="13"/>
      <c r="AGU30" s="13"/>
      <c r="AGV30" s="13"/>
      <c r="AGW30" s="13"/>
      <c r="AGX30" s="13"/>
      <c r="AGY30" s="13"/>
      <c r="AGZ30" s="13"/>
      <c r="AHA30" s="13"/>
      <c r="AHB30" s="13"/>
      <c r="AHC30" s="13"/>
      <c r="AHD30" s="13"/>
      <c r="AHE30" s="13"/>
      <c r="AHF30" s="13"/>
      <c r="AHG30" s="13"/>
      <c r="AHH30" s="13"/>
      <c r="AHI30" s="13"/>
      <c r="AHJ30" s="13"/>
      <c r="AHK30" s="13"/>
      <c r="AHL30" s="13"/>
      <c r="AHM30" s="13"/>
      <c r="AHN30" s="13"/>
      <c r="AHO30" s="13"/>
      <c r="AHP30" s="13"/>
      <c r="AHQ30" s="13"/>
      <c r="AHR30" s="13"/>
      <c r="AHS30" s="13"/>
      <c r="AHT30" s="13"/>
      <c r="AHU30" s="13"/>
      <c r="AHV30" s="13"/>
      <c r="AHW30" s="13"/>
      <c r="AHX30" s="13"/>
      <c r="AHY30" s="13"/>
      <c r="AHZ30" s="13"/>
      <c r="AIA30" s="13"/>
      <c r="AIB30" s="13"/>
      <c r="AIC30" s="13"/>
      <c r="AID30" s="13"/>
      <c r="AIE30" s="13"/>
      <c r="AIF30" s="13"/>
      <c r="AIG30" s="13"/>
      <c r="AIH30" s="13"/>
      <c r="AII30" s="13"/>
      <c r="AIJ30" s="13"/>
      <c r="AIK30" s="13"/>
      <c r="AIL30" s="13"/>
      <c r="AIM30" s="13"/>
      <c r="AIN30" s="13"/>
      <c r="AIO30" s="13"/>
      <c r="AIP30" s="13"/>
      <c r="AIQ30" s="13"/>
      <c r="AIR30" s="13"/>
      <c r="AIS30" s="13"/>
      <c r="AIT30" s="13"/>
      <c r="AIU30" s="13"/>
      <c r="AIV30" s="13"/>
      <c r="AIW30" s="13"/>
      <c r="AIX30" s="13"/>
      <c r="AIY30" s="13"/>
      <c r="AIZ30" s="13"/>
      <c r="AJA30" s="13"/>
      <c r="AJB30" s="13"/>
      <c r="AJC30" s="13"/>
      <c r="AJD30" s="13"/>
      <c r="AJE30" s="13"/>
      <c r="AJF30" s="13"/>
      <c r="AJG30" s="13"/>
      <c r="AJH30" s="13"/>
      <c r="AJI30" s="13"/>
      <c r="AJJ30" s="13"/>
      <c r="AJK30" s="13"/>
      <c r="AJL30" s="13"/>
      <c r="AJM30" s="13"/>
      <c r="AJN30" s="13"/>
      <c r="AJO30" s="13"/>
      <c r="AJP30" s="13"/>
      <c r="AJQ30" s="13"/>
      <c r="AJR30" s="13"/>
      <c r="AJS30" s="13"/>
      <c r="AJT30" s="13"/>
      <c r="AJU30" s="13"/>
      <c r="AJV30" s="13"/>
      <c r="AJW30" s="13"/>
      <c r="AJX30" s="13"/>
      <c r="AJY30" s="13"/>
      <c r="AJZ30" s="13"/>
      <c r="AKA30" s="13"/>
      <c r="AKB30" s="13"/>
      <c r="AKC30" s="13"/>
      <c r="AKD30" s="13"/>
      <c r="AKE30" s="13"/>
      <c r="AKF30" s="13"/>
      <c r="AKG30" s="13"/>
      <c r="AKH30" s="13"/>
      <c r="AKI30" s="13"/>
      <c r="AKJ30" s="13"/>
      <c r="AKK30" s="13"/>
      <c r="AKL30" s="13"/>
      <c r="AKM30" s="13"/>
      <c r="AKN30" s="13"/>
      <c r="AKO30" s="13"/>
      <c r="AKP30" s="13"/>
      <c r="AKQ30" s="13"/>
      <c r="AKR30" s="13"/>
      <c r="AKS30" s="13"/>
      <c r="AKT30" s="13"/>
      <c r="AKU30" s="13"/>
      <c r="AKV30" s="13"/>
      <c r="AKW30" s="13"/>
      <c r="AKX30" s="13"/>
      <c r="AKY30" s="13"/>
      <c r="AKZ30" s="13"/>
      <c r="ALA30" s="13"/>
      <c r="ALB30" s="13"/>
      <c r="ALC30" s="13"/>
      <c r="ALD30" s="13"/>
      <c r="ALE30" s="13"/>
      <c r="ALF30" s="13"/>
      <c r="ALG30" s="13"/>
      <c r="ALH30" s="13"/>
      <c r="ALI30" s="13"/>
      <c r="ALJ30" s="13"/>
      <c r="ALK30" s="13"/>
      <c r="ALL30" s="13"/>
      <c r="ALM30" s="13"/>
      <c r="ALN30" s="13"/>
      <c r="ALO30" s="13"/>
      <c r="ALP30" s="13"/>
      <c r="ALQ30" s="13"/>
      <c r="ALR30" s="13"/>
      <c r="ALS30" s="13"/>
      <c r="ALT30" s="13"/>
      <c r="ALU30" s="13"/>
      <c r="ALV30" s="13"/>
      <c r="ALW30" s="13"/>
      <c r="ALX30" s="13"/>
      <c r="ALY30" s="13"/>
      <c r="ALZ30" s="13"/>
      <c r="AMA30" s="13"/>
      <c r="AMB30" s="13"/>
      <c r="AMC30" s="13"/>
      <c r="AMD30" s="13"/>
      <c r="AME30" s="13"/>
      <c r="AMF30" s="13"/>
      <c r="AMG30" s="13"/>
      <c r="AMH30" s="13"/>
      <c r="AMI30" s="13"/>
      <c r="AMJ30" s="13"/>
      <c r="AMK30" s="13"/>
      <c r="AML30" s="13"/>
      <c r="AMM30" s="13"/>
      <c r="AMN30" s="13"/>
      <c r="AMO30" s="13"/>
      <c r="AMP30" s="13"/>
      <c r="AMQ30" s="13"/>
      <c r="AMR30" s="13"/>
      <c r="AMS30" s="13"/>
      <c r="AMT30" s="13"/>
      <c r="AMU30" s="13"/>
      <c r="AMV30" s="13"/>
      <c r="AMW30" s="13"/>
      <c r="AMX30" s="13"/>
      <c r="AMY30" s="13"/>
      <c r="AMZ30" s="13"/>
      <c r="ANA30" s="13"/>
      <c r="ANB30" s="13"/>
      <c r="ANC30" s="13"/>
      <c r="AND30" s="13"/>
      <c r="ANE30" s="13"/>
      <c r="ANF30" s="13"/>
      <c r="ANG30" s="13"/>
      <c r="ANH30" s="13"/>
      <c r="ANI30" s="13"/>
      <c r="ANJ30" s="13"/>
      <c r="ANK30" s="13"/>
      <c r="ANL30" s="13"/>
      <c r="ANM30" s="13"/>
      <c r="ANN30" s="13"/>
      <c r="ANO30" s="13"/>
      <c r="ANP30" s="13"/>
      <c r="ANQ30" s="13"/>
      <c r="ANR30" s="13"/>
      <c r="ANS30" s="13"/>
      <c r="ANT30" s="13"/>
      <c r="ANU30" s="13"/>
      <c r="ANV30" s="13"/>
      <c r="ANW30" s="13"/>
      <c r="ANX30" s="13"/>
      <c r="ANY30" s="13"/>
      <c r="ANZ30" s="13"/>
      <c r="AOA30" s="13"/>
      <c r="AOB30" s="13"/>
      <c r="AOC30" s="13"/>
      <c r="AOD30" s="13"/>
      <c r="AOE30" s="13"/>
      <c r="AOF30" s="13"/>
      <c r="AOG30" s="13"/>
      <c r="AOH30" s="13"/>
      <c r="AOI30" s="13"/>
      <c r="AOJ30" s="13"/>
      <c r="AOK30" s="13"/>
      <c r="AOL30" s="13"/>
      <c r="AOM30" s="13"/>
      <c r="AON30" s="13"/>
      <c r="AOO30" s="13"/>
      <c r="AOP30" s="13"/>
      <c r="AOQ30" s="13"/>
      <c r="AOR30" s="13"/>
      <c r="AOS30" s="13"/>
      <c r="AOT30" s="13"/>
      <c r="AOU30" s="13"/>
      <c r="AOV30" s="13"/>
      <c r="AOW30" s="13"/>
      <c r="AOX30" s="13"/>
      <c r="AOY30" s="13"/>
      <c r="AOZ30" s="13"/>
      <c r="APA30" s="13"/>
      <c r="APB30" s="13"/>
      <c r="APC30" s="13"/>
      <c r="APD30" s="13"/>
      <c r="APE30" s="13"/>
      <c r="APF30" s="13"/>
      <c r="APG30" s="13"/>
      <c r="APH30" s="13"/>
      <c r="API30" s="13"/>
      <c r="APJ30" s="13"/>
      <c r="APK30" s="13"/>
      <c r="APL30" s="13"/>
      <c r="APM30" s="13"/>
      <c r="APN30" s="13"/>
      <c r="APO30" s="13"/>
      <c r="APP30" s="13"/>
      <c r="APQ30" s="13"/>
      <c r="APR30" s="13"/>
      <c r="APS30" s="13"/>
      <c r="APT30" s="13"/>
      <c r="APU30" s="13"/>
      <c r="APV30" s="13"/>
      <c r="APW30" s="13"/>
      <c r="APX30" s="13"/>
      <c r="APY30" s="13"/>
      <c r="APZ30" s="13"/>
      <c r="AQA30" s="13"/>
      <c r="AQB30" s="13"/>
      <c r="AQC30" s="13"/>
      <c r="AQD30" s="13"/>
      <c r="AQE30" s="13"/>
      <c r="AQF30" s="13"/>
      <c r="AQG30" s="13"/>
      <c r="AQH30" s="13"/>
      <c r="AQI30" s="13"/>
      <c r="AQJ30" s="13"/>
      <c r="AQK30" s="13"/>
      <c r="AQL30" s="13"/>
      <c r="AQM30" s="13"/>
      <c r="AQN30" s="13"/>
      <c r="AQO30" s="13"/>
      <c r="AQP30" s="13"/>
      <c r="AQQ30" s="13"/>
      <c r="AQR30" s="13"/>
      <c r="AQS30" s="13"/>
      <c r="AQT30" s="13"/>
      <c r="AQU30" s="13"/>
      <c r="AQV30" s="13"/>
      <c r="AQW30" s="13"/>
      <c r="AQX30" s="13"/>
      <c r="AQY30" s="13"/>
      <c r="AQZ30" s="13"/>
      <c r="ARA30" s="13"/>
      <c r="ARB30" s="13"/>
      <c r="ARC30" s="13"/>
      <c r="ARD30" s="13"/>
      <c r="ARE30" s="13"/>
      <c r="ARF30" s="13"/>
      <c r="ARG30" s="13"/>
      <c r="ARH30" s="13"/>
      <c r="ARI30" s="13"/>
      <c r="ARJ30" s="13"/>
      <c r="ARK30" s="13"/>
      <c r="ARL30" s="13"/>
      <c r="ARM30" s="13"/>
      <c r="ARN30" s="13"/>
      <c r="ARO30" s="13"/>
      <c r="ARP30" s="13"/>
      <c r="ARQ30" s="13"/>
      <c r="ARR30" s="13"/>
      <c r="ARS30" s="13"/>
      <c r="ART30" s="13"/>
      <c r="ARU30" s="13"/>
      <c r="ARV30" s="13"/>
      <c r="ARW30" s="13"/>
      <c r="ARX30" s="13"/>
      <c r="ARY30" s="13"/>
      <c r="ARZ30" s="13"/>
      <c r="ASA30" s="13"/>
      <c r="ASB30" s="13"/>
      <c r="ASC30" s="13"/>
      <c r="ASD30" s="13"/>
      <c r="ASE30" s="13"/>
      <c r="ASF30" s="13"/>
      <c r="ASG30" s="13"/>
      <c r="ASH30" s="13"/>
      <c r="ASI30" s="13"/>
      <c r="ASJ30" s="13"/>
      <c r="ASK30" s="13"/>
      <c r="ASL30" s="13"/>
      <c r="ASM30" s="13"/>
      <c r="ASN30" s="13"/>
      <c r="ASO30" s="13"/>
      <c r="ASP30" s="13"/>
      <c r="ASQ30" s="13"/>
      <c r="ASR30" s="13"/>
      <c r="ASS30" s="13"/>
      <c r="AST30" s="13"/>
      <c r="ASU30" s="13"/>
      <c r="ASV30" s="13"/>
      <c r="ASW30" s="13"/>
      <c r="ASX30" s="13"/>
      <c r="ASY30" s="13"/>
      <c r="ASZ30" s="13"/>
      <c r="ATA30" s="13"/>
      <c r="ATB30" s="13"/>
      <c r="ATC30" s="13"/>
      <c r="ATD30" s="13"/>
      <c r="ATE30" s="13"/>
      <c r="ATF30" s="13"/>
      <c r="ATG30" s="13"/>
      <c r="ATH30" s="13"/>
      <c r="ATI30" s="13"/>
      <c r="ATJ30" s="13"/>
      <c r="ATK30" s="13"/>
      <c r="ATL30" s="13"/>
      <c r="ATM30" s="13"/>
      <c r="ATN30" s="13"/>
      <c r="ATO30" s="13"/>
      <c r="ATP30" s="13"/>
      <c r="ATQ30" s="13"/>
      <c r="ATR30" s="13"/>
      <c r="ATS30" s="13"/>
      <c r="ATT30" s="13"/>
      <c r="ATU30" s="13"/>
      <c r="ATV30" s="13"/>
      <c r="ATW30" s="13"/>
      <c r="ATX30" s="13"/>
      <c r="ATY30" s="13"/>
      <c r="ATZ30" s="13"/>
      <c r="AUA30" s="13"/>
      <c r="AUB30" s="13"/>
      <c r="AUC30" s="13"/>
      <c r="AUD30" s="13"/>
      <c r="AUE30" s="13"/>
      <c r="AUF30" s="13"/>
      <c r="AUG30" s="13"/>
      <c r="AUH30" s="13"/>
      <c r="AUI30" s="13"/>
      <c r="AUJ30" s="13"/>
      <c r="AUK30" s="13"/>
      <c r="AUL30" s="13"/>
      <c r="AUM30" s="13"/>
      <c r="AUN30" s="13"/>
      <c r="AUO30" s="13"/>
      <c r="AUP30" s="13"/>
      <c r="AUQ30" s="13"/>
      <c r="AUR30" s="13"/>
      <c r="AUS30" s="13"/>
      <c r="AUT30" s="13"/>
      <c r="AUU30" s="13"/>
      <c r="AUV30" s="13"/>
      <c r="AUW30" s="13"/>
      <c r="AUX30" s="13"/>
      <c r="AUY30" s="13"/>
      <c r="AUZ30" s="13"/>
      <c r="AVA30" s="13"/>
      <c r="AVB30" s="13"/>
      <c r="AVC30" s="13"/>
      <c r="AVD30" s="13"/>
      <c r="AVE30" s="13"/>
      <c r="AVF30" s="13"/>
      <c r="AVG30" s="13"/>
      <c r="AVH30" s="13"/>
      <c r="AVI30" s="13"/>
      <c r="AVJ30" s="13"/>
      <c r="AVK30" s="13"/>
      <c r="AVL30" s="13"/>
      <c r="AVM30" s="13"/>
      <c r="AVN30" s="13"/>
      <c r="AVO30" s="13"/>
      <c r="AVP30" s="13"/>
      <c r="AVQ30" s="13"/>
      <c r="AVR30" s="13"/>
      <c r="AVS30" s="13"/>
      <c r="AVT30" s="13"/>
      <c r="AVU30" s="13"/>
      <c r="AVV30" s="13"/>
      <c r="AVW30" s="13"/>
      <c r="AVX30" s="13"/>
      <c r="AVY30" s="13"/>
      <c r="AVZ30" s="13"/>
      <c r="AWA30" s="13"/>
      <c r="AWB30" s="13"/>
      <c r="AWC30" s="13"/>
      <c r="AWD30" s="13"/>
      <c r="AWE30" s="13"/>
      <c r="AWF30" s="13"/>
      <c r="AWG30" s="13"/>
      <c r="AWH30" s="13"/>
      <c r="AWI30" s="13"/>
      <c r="AWJ30" s="13"/>
      <c r="AWK30" s="13"/>
      <c r="AWL30" s="13"/>
      <c r="AWM30" s="13"/>
      <c r="AWN30" s="13"/>
      <c r="AWO30" s="13"/>
      <c r="AWP30" s="13"/>
      <c r="AWQ30" s="13"/>
      <c r="AWR30" s="13"/>
      <c r="AWS30" s="13"/>
      <c r="AWT30" s="13"/>
      <c r="AWU30" s="13"/>
      <c r="AWV30" s="13"/>
      <c r="AWW30" s="13"/>
      <c r="AWX30" s="13"/>
      <c r="AWY30" s="13"/>
      <c r="AWZ30" s="13"/>
      <c r="AXA30" s="13"/>
      <c r="AXB30" s="13"/>
      <c r="AXC30" s="13"/>
      <c r="AXD30" s="13"/>
      <c r="AXE30" s="13"/>
      <c r="AXF30" s="13"/>
      <c r="AXG30" s="13"/>
      <c r="AXH30" s="13"/>
      <c r="AXI30" s="13"/>
      <c r="AXJ30" s="13"/>
      <c r="AXK30" s="13"/>
      <c r="AXL30" s="13"/>
      <c r="AXM30" s="13"/>
      <c r="AXN30" s="13"/>
      <c r="AXO30" s="13"/>
      <c r="AXP30" s="13"/>
      <c r="AXQ30" s="13"/>
      <c r="AXR30" s="13"/>
      <c r="AXS30" s="13"/>
      <c r="AXT30" s="13"/>
      <c r="AXU30" s="13"/>
      <c r="AXV30" s="13"/>
      <c r="AXW30" s="13"/>
      <c r="AXX30" s="13"/>
      <c r="AXY30" s="13"/>
      <c r="AXZ30" s="13"/>
      <c r="AYA30" s="13"/>
      <c r="AYB30" s="13"/>
      <c r="AYC30" s="13"/>
      <c r="AYD30" s="13"/>
      <c r="AYE30" s="13"/>
      <c r="AYF30" s="13"/>
      <c r="AYG30" s="13"/>
      <c r="AYH30" s="13"/>
      <c r="AYI30" s="13"/>
      <c r="AYJ30" s="13"/>
      <c r="AYK30" s="13"/>
      <c r="AYL30" s="13"/>
      <c r="AYM30" s="13"/>
      <c r="AYN30" s="13"/>
      <c r="AYO30" s="13"/>
      <c r="AYP30" s="13"/>
      <c r="AYQ30" s="13"/>
      <c r="AYR30" s="13"/>
      <c r="AYS30" s="13"/>
      <c r="AYT30" s="13"/>
      <c r="AYU30" s="13"/>
      <c r="AYV30" s="13"/>
      <c r="AYW30" s="13"/>
      <c r="AYX30" s="13"/>
      <c r="AYY30" s="13"/>
      <c r="AYZ30" s="13"/>
      <c r="AZA30" s="13"/>
      <c r="AZB30" s="13"/>
      <c r="AZC30" s="13"/>
      <c r="AZD30" s="13"/>
      <c r="AZE30" s="13"/>
      <c r="AZF30" s="13"/>
      <c r="AZG30" s="13"/>
      <c r="AZH30" s="13"/>
      <c r="AZI30" s="13"/>
      <c r="AZJ30" s="13"/>
      <c r="AZK30" s="13"/>
      <c r="AZL30" s="13"/>
      <c r="AZM30" s="13"/>
      <c r="AZN30" s="13"/>
      <c r="AZO30" s="13"/>
      <c r="AZP30" s="13"/>
      <c r="AZQ30" s="13"/>
      <c r="AZR30" s="13"/>
      <c r="AZS30" s="13"/>
      <c r="AZT30" s="13"/>
      <c r="AZU30" s="13"/>
      <c r="AZV30" s="13"/>
      <c r="AZW30" s="13"/>
      <c r="AZX30" s="13"/>
      <c r="AZY30" s="13"/>
      <c r="AZZ30" s="13"/>
      <c r="BAA30" s="13"/>
      <c r="BAB30" s="13"/>
      <c r="BAC30" s="13"/>
      <c r="BAD30" s="13"/>
      <c r="BAE30" s="13"/>
      <c r="BAF30" s="13"/>
      <c r="BAG30" s="13"/>
      <c r="BAH30" s="13"/>
      <c r="BAI30" s="13"/>
      <c r="BAJ30" s="13"/>
      <c r="BAK30" s="13"/>
      <c r="BAL30" s="13"/>
      <c r="BAM30" s="13"/>
      <c r="BAN30" s="13"/>
      <c r="BAO30" s="13"/>
      <c r="BAP30" s="13"/>
      <c r="BAQ30" s="13"/>
      <c r="BAR30" s="13"/>
      <c r="BAS30" s="13"/>
      <c r="BAT30" s="13"/>
      <c r="BAU30" s="13"/>
      <c r="BAV30" s="13"/>
      <c r="BAW30" s="13"/>
      <c r="BAX30" s="13"/>
      <c r="BAY30" s="13"/>
      <c r="BAZ30" s="13"/>
      <c r="BBA30" s="13"/>
      <c r="BBB30" s="13"/>
      <c r="BBC30" s="13"/>
      <c r="BBD30" s="13"/>
      <c r="BBE30" s="13"/>
      <c r="BBF30" s="13"/>
      <c r="BBG30" s="13"/>
      <c r="BBH30" s="13"/>
      <c r="BBI30" s="13"/>
      <c r="BBJ30" s="13"/>
      <c r="BBK30" s="13"/>
      <c r="BBL30" s="13"/>
      <c r="BBM30" s="13"/>
      <c r="BBN30" s="13"/>
      <c r="BBO30" s="13"/>
      <c r="BBP30" s="13"/>
      <c r="BBQ30" s="13"/>
      <c r="BBR30" s="13"/>
      <c r="BBS30" s="13"/>
      <c r="BBT30" s="13"/>
      <c r="BBU30" s="13"/>
      <c r="BBV30" s="13"/>
      <c r="BBW30" s="13"/>
      <c r="BBX30" s="13"/>
      <c r="BBY30" s="13"/>
      <c r="BBZ30" s="13"/>
      <c r="BCA30" s="13"/>
      <c r="BCB30" s="13"/>
      <c r="BCC30" s="13"/>
      <c r="BCD30" s="13"/>
      <c r="BCE30" s="13"/>
      <c r="BCF30" s="13"/>
      <c r="BCG30" s="13"/>
      <c r="BCH30" s="13"/>
      <c r="BCI30" s="13"/>
      <c r="BCJ30" s="13"/>
      <c r="BCK30" s="13"/>
      <c r="BCL30" s="13"/>
      <c r="BCM30" s="13"/>
      <c r="BCN30" s="13"/>
      <c r="BCO30" s="13"/>
      <c r="BCP30" s="13"/>
      <c r="BCQ30" s="13"/>
      <c r="BCR30" s="13"/>
      <c r="BCS30" s="13"/>
      <c r="BCT30" s="13"/>
      <c r="BCU30" s="13"/>
      <c r="BCV30" s="13"/>
      <c r="BCW30" s="13"/>
      <c r="BCX30" s="13"/>
      <c r="BCY30" s="13"/>
      <c r="BCZ30" s="13"/>
      <c r="BDA30" s="13"/>
      <c r="BDB30" s="13"/>
      <c r="BDC30" s="13"/>
      <c r="BDD30" s="13"/>
      <c r="BDE30" s="13"/>
      <c r="BDF30" s="13"/>
      <c r="BDG30" s="13"/>
      <c r="BDH30" s="13"/>
      <c r="BDI30" s="13"/>
      <c r="BDJ30" s="13"/>
      <c r="BDK30" s="13"/>
      <c r="BDL30" s="13"/>
      <c r="BDM30" s="13"/>
      <c r="BDN30" s="13"/>
      <c r="BDO30" s="13"/>
      <c r="BDP30" s="13"/>
      <c r="BDQ30" s="13"/>
      <c r="BDR30" s="13"/>
      <c r="BDS30" s="13"/>
      <c r="BDT30" s="13"/>
      <c r="BDU30" s="13"/>
      <c r="BDV30" s="13"/>
      <c r="BDW30" s="13"/>
      <c r="BDX30" s="13"/>
      <c r="BDY30" s="13"/>
      <c r="BDZ30" s="13"/>
      <c r="BEA30" s="13"/>
      <c r="BEB30" s="13"/>
      <c r="BEC30" s="13"/>
      <c r="BED30" s="13"/>
      <c r="BEE30" s="13"/>
      <c r="BEF30" s="13"/>
      <c r="BEG30" s="13"/>
      <c r="BEH30" s="13"/>
      <c r="BEI30" s="13"/>
      <c r="BEJ30" s="13"/>
      <c r="BEK30" s="13"/>
      <c r="BEL30" s="13"/>
      <c r="BEM30" s="13"/>
      <c r="BEN30" s="13"/>
      <c r="BEO30" s="13"/>
      <c r="BEP30" s="13"/>
      <c r="BEQ30" s="13"/>
      <c r="BER30" s="13"/>
      <c r="BES30" s="13"/>
      <c r="BET30" s="13"/>
      <c r="BEU30" s="13"/>
      <c r="BEV30" s="13"/>
      <c r="BEW30" s="13"/>
      <c r="BEX30" s="13"/>
      <c r="BEY30" s="13"/>
      <c r="BEZ30" s="13"/>
      <c r="BFA30" s="13"/>
      <c r="BFB30" s="13"/>
      <c r="BFC30" s="13"/>
      <c r="BFD30" s="13"/>
      <c r="BFE30" s="13"/>
      <c r="BFF30" s="13"/>
      <c r="BFG30" s="13"/>
      <c r="BFH30" s="13"/>
      <c r="BFI30" s="13"/>
      <c r="BFJ30" s="13"/>
      <c r="BFK30" s="13"/>
      <c r="BFL30" s="13"/>
      <c r="BFM30" s="13"/>
      <c r="BFN30" s="13"/>
      <c r="BFO30" s="13"/>
      <c r="BFP30" s="13"/>
      <c r="BFQ30" s="13"/>
      <c r="BFR30" s="13"/>
      <c r="BFS30" s="13"/>
      <c r="BFT30" s="13"/>
      <c r="BFU30" s="13"/>
      <c r="BFV30" s="13"/>
      <c r="BFW30" s="13"/>
      <c r="BFX30" s="13"/>
      <c r="BFY30" s="13"/>
      <c r="BFZ30" s="13"/>
      <c r="BGA30" s="13"/>
      <c r="BGB30" s="13"/>
      <c r="BGC30" s="13"/>
      <c r="BGD30" s="13"/>
      <c r="BGE30" s="13"/>
      <c r="BGF30" s="13"/>
      <c r="BGG30" s="13"/>
      <c r="BGH30" s="13"/>
      <c r="BGI30" s="13"/>
      <c r="BGJ30" s="13"/>
      <c r="BGK30" s="13"/>
      <c r="BGL30" s="13"/>
      <c r="BGM30" s="13"/>
      <c r="BGN30" s="13"/>
      <c r="BGO30" s="13"/>
      <c r="BGP30" s="13"/>
      <c r="BGQ30" s="13"/>
      <c r="BGR30" s="13"/>
      <c r="BGS30" s="13"/>
      <c r="BGT30" s="13"/>
      <c r="BGU30" s="13"/>
      <c r="BGV30" s="13"/>
      <c r="BGW30" s="13"/>
      <c r="BGX30" s="13"/>
      <c r="BGY30" s="13"/>
      <c r="BGZ30" s="13"/>
      <c r="BHA30" s="13"/>
      <c r="BHB30" s="13"/>
      <c r="BHC30" s="13"/>
      <c r="BHD30" s="13"/>
      <c r="BHE30" s="13"/>
      <c r="BHF30" s="13"/>
      <c r="BHG30" s="13"/>
      <c r="BHH30" s="13"/>
      <c r="BHI30" s="13"/>
      <c r="BHJ30" s="13"/>
      <c r="BHK30" s="13"/>
      <c r="BHL30" s="13"/>
      <c r="BHM30" s="13"/>
      <c r="BHN30" s="13"/>
      <c r="BHO30" s="13"/>
      <c r="BHP30" s="13"/>
      <c r="BHQ30" s="13"/>
      <c r="BHR30" s="13"/>
      <c r="BHS30" s="13"/>
      <c r="BHT30" s="13"/>
      <c r="BHU30" s="13"/>
      <c r="BHV30" s="13"/>
      <c r="BHW30" s="13"/>
      <c r="BHX30" s="13"/>
      <c r="BHY30" s="13"/>
      <c r="BHZ30" s="13"/>
      <c r="BIA30" s="13"/>
      <c r="BIB30" s="13"/>
      <c r="BIC30" s="13"/>
      <c r="BID30" s="13"/>
      <c r="BIE30" s="13"/>
      <c r="BIF30" s="13"/>
      <c r="BIG30" s="13"/>
      <c r="BIH30" s="13"/>
      <c r="BII30" s="13"/>
      <c r="BIJ30" s="13"/>
      <c r="BIK30" s="13"/>
      <c r="BIL30" s="13"/>
      <c r="BIM30" s="13"/>
      <c r="BIN30" s="13"/>
      <c r="BIO30" s="13"/>
      <c r="BIP30" s="13"/>
      <c r="BIQ30" s="13"/>
      <c r="BIR30" s="13"/>
      <c r="BIS30" s="13"/>
      <c r="BIT30" s="13"/>
      <c r="BIU30" s="13"/>
      <c r="BIV30" s="13"/>
      <c r="BIW30" s="13"/>
      <c r="BIX30" s="13"/>
      <c r="BIY30" s="13"/>
      <c r="BIZ30" s="13"/>
      <c r="BJA30" s="13"/>
      <c r="BJB30" s="13"/>
      <c r="BJC30" s="13"/>
      <c r="BJD30" s="13"/>
      <c r="BJE30" s="13"/>
      <c r="BJF30" s="13"/>
      <c r="BJG30" s="13"/>
      <c r="BJH30" s="13"/>
      <c r="BJI30" s="13"/>
      <c r="BJJ30" s="13"/>
      <c r="BJK30" s="13"/>
      <c r="BJL30" s="13"/>
      <c r="BJM30" s="13"/>
      <c r="BJN30" s="13"/>
      <c r="BJO30" s="13"/>
      <c r="BJP30" s="13"/>
      <c r="BJQ30" s="13"/>
      <c r="BJR30" s="13"/>
      <c r="BJS30" s="13"/>
      <c r="BJT30" s="13"/>
      <c r="BJU30" s="13"/>
      <c r="BJV30" s="13"/>
      <c r="BJW30" s="13"/>
      <c r="BJX30" s="13"/>
      <c r="BJY30" s="13"/>
      <c r="BJZ30" s="13"/>
      <c r="BKA30" s="13"/>
      <c r="BKB30" s="13"/>
      <c r="BKC30" s="13"/>
      <c r="BKD30" s="13"/>
      <c r="BKE30" s="13"/>
      <c r="BKF30" s="13"/>
      <c r="BKG30" s="13"/>
      <c r="BKH30" s="13"/>
      <c r="BKI30" s="13"/>
      <c r="BKJ30" s="13"/>
      <c r="BKK30" s="13"/>
      <c r="BKL30" s="13"/>
      <c r="BKM30" s="13"/>
      <c r="BKN30" s="13"/>
      <c r="BKO30" s="13"/>
      <c r="BKP30" s="13"/>
      <c r="BKQ30" s="13"/>
      <c r="BKR30" s="13"/>
      <c r="BKS30" s="13"/>
      <c r="BKT30" s="13"/>
      <c r="BKU30" s="13"/>
      <c r="BKV30" s="13"/>
      <c r="BKW30" s="13"/>
      <c r="BKX30" s="13"/>
      <c r="BKY30" s="13"/>
      <c r="BKZ30" s="13"/>
      <c r="BLA30" s="13"/>
      <c r="BLB30" s="13"/>
      <c r="BLC30" s="13"/>
      <c r="BLD30" s="13"/>
      <c r="BLE30" s="13"/>
      <c r="BLF30" s="13"/>
      <c r="BLG30" s="13"/>
      <c r="BLH30" s="13"/>
      <c r="BLI30" s="13"/>
      <c r="BLJ30" s="13"/>
      <c r="BLK30" s="13"/>
      <c r="BLL30" s="13"/>
      <c r="BLM30" s="13"/>
      <c r="BLN30" s="13"/>
      <c r="BLO30" s="13"/>
      <c r="BLP30" s="13"/>
      <c r="BLQ30" s="13"/>
      <c r="BLR30" s="13"/>
      <c r="BLS30" s="13"/>
      <c r="BLT30" s="13"/>
      <c r="BLU30" s="13"/>
      <c r="BLV30" s="13"/>
      <c r="BLW30" s="13"/>
      <c r="BLX30" s="13"/>
      <c r="BLY30" s="13"/>
      <c r="BLZ30" s="13"/>
      <c r="BMA30" s="13"/>
      <c r="BMB30" s="13"/>
      <c r="BMC30" s="13"/>
      <c r="BMD30" s="13"/>
      <c r="BME30" s="13"/>
      <c r="BMF30" s="13"/>
      <c r="BMG30" s="13"/>
      <c r="BMH30" s="13"/>
      <c r="BMI30" s="13"/>
      <c r="BMJ30" s="13"/>
      <c r="BMK30" s="13"/>
      <c r="BML30" s="13"/>
      <c r="BMM30" s="13"/>
      <c r="BMN30" s="13"/>
      <c r="BMO30" s="13"/>
      <c r="BMP30" s="13"/>
      <c r="BMQ30" s="13"/>
      <c r="BMR30" s="13"/>
      <c r="BMS30" s="13"/>
      <c r="BMT30" s="13"/>
      <c r="BMU30" s="13"/>
      <c r="BMV30" s="13"/>
      <c r="BMW30" s="13"/>
      <c r="BMX30" s="13"/>
      <c r="BMY30" s="13"/>
      <c r="BMZ30" s="13"/>
      <c r="BNA30" s="13"/>
      <c r="BNB30" s="13"/>
      <c r="BNC30" s="13"/>
      <c r="BND30" s="13"/>
      <c r="BNE30" s="13"/>
      <c r="BNF30" s="13"/>
      <c r="BNG30" s="13"/>
      <c r="BNH30" s="13"/>
      <c r="BNI30" s="13"/>
      <c r="BNJ30" s="13"/>
      <c r="BNK30" s="13"/>
      <c r="BNL30" s="13"/>
      <c r="BNM30" s="13"/>
      <c r="BNN30" s="13"/>
      <c r="BNO30" s="13"/>
      <c r="BNP30" s="13"/>
      <c r="BNQ30" s="13"/>
      <c r="BNR30" s="13"/>
      <c r="BNS30" s="13"/>
      <c r="BNT30" s="13"/>
      <c r="BNU30" s="13"/>
      <c r="BNV30" s="13"/>
      <c r="BNW30" s="13"/>
      <c r="BNX30" s="13"/>
      <c r="BNY30" s="13"/>
      <c r="BNZ30" s="13"/>
      <c r="BOA30" s="13"/>
      <c r="BOB30" s="13"/>
      <c r="BOC30" s="13"/>
      <c r="BOD30" s="13"/>
      <c r="BOE30" s="13"/>
      <c r="BOF30" s="13"/>
      <c r="BOG30" s="13"/>
      <c r="BOH30" s="13"/>
      <c r="BOI30" s="13"/>
      <c r="BOJ30" s="13"/>
      <c r="BOK30" s="13"/>
      <c r="BOL30" s="13"/>
      <c r="BOM30" s="13"/>
      <c r="BON30" s="13"/>
      <c r="BOO30" s="13"/>
      <c r="BOP30" s="13"/>
      <c r="BOQ30" s="13"/>
      <c r="BOR30" s="13"/>
      <c r="BOS30" s="13"/>
      <c r="BOT30" s="13"/>
      <c r="BOU30" s="13"/>
      <c r="BOV30" s="13"/>
      <c r="BOW30" s="13"/>
      <c r="BOX30" s="13"/>
      <c r="BOY30" s="13"/>
      <c r="BOZ30" s="13"/>
      <c r="BPA30" s="13"/>
      <c r="BPB30" s="13"/>
      <c r="BPC30" s="13"/>
      <c r="BPD30" s="13"/>
      <c r="BPE30" s="13"/>
      <c r="BPF30" s="13"/>
      <c r="BPG30" s="13"/>
      <c r="BPH30" s="13"/>
      <c r="BPI30" s="13"/>
      <c r="BPJ30" s="13"/>
      <c r="BPK30" s="13"/>
      <c r="BPL30" s="13"/>
      <c r="BPM30" s="13"/>
      <c r="BPN30" s="13"/>
      <c r="BPO30" s="13"/>
      <c r="BPP30" s="13"/>
      <c r="BPQ30" s="13"/>
      <c r="BPR30" s="13"/>
      <c r="BPS30" s="13"/>
      <c r="BPT30" s="13"/>
      <c r="BPU30" s="13"/>
      <c r="BPV30" s="13"/>
      <c r="BPW30" s="13"/>
      <c r="BPX30" s="13"/>
      <c r="BPY30" s="13"/>
      <c r="BPZ30" s="13"/>
      <c r="BQA30" s="13"/>
      <c r="BQB30" s="13"/>
      <c r="BQC30" s="13"/>
      <c r="BQD30" s="13"/>
      <c r="BQE30" s="13"/>
      <c r="BQF30" s="13"/>
      <c r="BQG30" s="13"/>
      <c r="BQH30" s="13"/>
      <c r="BQI30" s="13"/>
      <c r="BQJ30" s="13"/>
      <c r="BQK30" s="13"/>
      <c r="BQL30" s="13"/>
      <c r="BQM30" s="13"/>
      <c r="BQN30" s="13"/>
      <c r="BQO30" s="13"/>
      <c r="BQP30" s="13"/>
      <c r="BQQ30" s="13"/>
      <c r="BQR30" s="13"/>
      <c r="BQS30" s="13"/>
      <c r="BQT30" s="13"/>
      <c r="BQU30" s="13"/>
      <c r="BQV30" s="13"/>
      <c r="BQW30" s="13"/>
      <c r="BQX30" s="13"/>
      <c r="BQY30" s="13"/>
      <c r="BQZ30" s="13"/>
      <c r="BRA30" s="13"/>
      <c r="BRB30" s="13"/>
      <c r="BRC30" s="13"/>
      <c r="BRD30" s="13"/>
      <c r="BRE30" s="13"/>
      <c r="BRF30" s="13"/>
      <c r="BRG30" s="13"/>
      <c r="BRH30" s="13"/>
      <c r="BRI30" s="13"/>
      <c r="BRJ30" s="13"/>
      <c r="BRK30" s="13"/>
      <c r="BRL30" s="13"/>
      <c r="BRM30" s="13"/>
      <c r="BRN30" s="13"/>
      <c r="BRO30" s="13"/>
      <c r="BRP30" s="13"/>
      <c r="BRQ30" s="13"/>
      <c r="BRR30" s="13"/>
      <c r="BRS30" s="13"/>
      <c r="BRT30" s="13"/>
      <c r="BRU30" s="13"/>
      <c r="BRV30" s="13"/>
      <c r="BRW30" s="13"/>
      <c r="BRX30" s="13"/>
      <c r="BRY30" s="13"/>
      <c r="BRZ30" s="13"/>
      <c r="BSA30" s="13"/>
      <c r="BSB30" s="13"/>
      <c r="BSC30" s="13"/>
      <c r="BSD30" s="13"/>
      <c r="BSE30" s="13"/>
      <c r="BSF30" s="13"/>
      <c r="BSG30" s="13"/>
      <c r="BSH30" s="13"/>
      <c r="BSI30" s="13"/>
      <c r="BSJ30" s="13"/>
      <c r="BSK30" s="13"/>
      <c r="BSL30" s="13"/>
      <c r="BSM30" s="13"/>
      <c r="BSN30" s="13"/>
      <c r="BSO30" s="13"/>
      <c r="BSP30" s="13"/>
      <c r="BSQ30" s="13"/>
      <c r="BSR30" s="13"/>
      <c r="BSS30" s="13"/>
      <c r="BST30" s="13"/>
      <c r="BSU30" s="13"/>
      <c r="BSV30" s="13"/>
      <c r="BSW30" s="13"/>
      <c r="BSX30" s="13"/>
      <c r="BSY30" s="13"/>
      <c r="BSZ30" s="13"/>
      <c r="BTA30" s="13"/>
      <c r="BTB30" s="13"/>
      <c r="BTC30" s="13"/>
      <c r="BTD30" s="13"/>
      <c r="BTE30" s="13"/>
      <c r="BTF30" s="13"/>
      <c r="BTG30" s="13"/>
      <c r="BTH30" s="13"/>
      <c r="BTI30" s="13"/>
      <c r="BTJ30" s="13"/>
      <c r="BTK30" s="13"/>
      <c r="BTL30" s="13"/>
      <c r="BTM30" s="13"/>
      <c r="BTN30" s="13"/>
      <c r="BTO30" s="13"/>
      <c r="BTP30" s="13"/>
      <c r="BTQ30" s="13"/>
      <c r="BTR30" s="13"/>
      <c r="BTS30" s="13"/>
      <c r="BTT30" s="13"/>
      <c r="BTU30" s="13"/>
      <c r="BTV30" s="13"/>
      <c r="BTW30" s="13"/>
      <c r="BTX30" s="13"/>
      <c r="BTY30" s="13"/>
      <c r="BTZ30" s="13"/>
      <c r="BUA30" s="13"/>
      <c r="BUB30" s="13"/>
      <c r="BUC30" s="13"/>
      <c r="BUD30" s="13"/>
      <c r="BUE30" s="13"/>
      <c r="BUF30" s="13"/>
      <c r="BUG30" s="13"/>
      <c r="BUH30" s="13"/>
      <c r="BUI30" s="13"/>
      <c r="BUJ30" s="13"/>
      <c r="BUK30" s="13"/>
      <c r="BUL30" s="13"/>
      <c r="BUM30" s="13"/>
      <c r="BUN30" s="13"/>
      <c r="BUO30" s="13"/>
      <c r="BUP30" s="13"/>
      <c r="BUQ30" s="13"/>
      <c r="BUR30" s="13"/>
      <c r="BUS30" s="13"/>
      <c r="BUT30" s="13"/>
      <c r="BUU30" s="13"/>
      <c r="BUV30" s="13"/>
      <c r="BUW30" s="13"/>
      <c r="BUX30" s="13"/>
      <c r="BUY30" s="13"/>
      <c r="BUZ30" s="13"/>
      <c r="BVA30" s="13"/>
      <c r="BVB30" s="13"/>
      <c r="BVC30" s="13"/>
      <c r="BVD30" s="13"/>
      <c r="BVE30" s="13"/>
      <c r="BVF30" s="13"/>
      <c r="BVG30" s="13"/>
      <c r="BVH30" s="13"/>
      <c r="BVI30" s="13"/>
      <c r="BVJ30" s="13"/>
      <c r="BVK30" s="13"/>
      <c r="BVL30" s="13"/>
      <c r="BVM30" s="13"/>
      <c r="BVN30" s="13"/>
      <c r="BVO30" s="13"/>
      <c r="BVP30" s="13"/>
      <c r="BVQ30" s="13"/>
      <c r="BVR30" s="13"/>
      <c r="BVS30" s="13"/>
      <c r="BVT30" s="13"/>
      <c r="BVU30" s="13"/>
      <c r="BVV30" s="13"/>
      <c r="BVW30" s="13"/>
      <c r="BVX30" s="13"/>
      <c r="BVY30" s="13"/>
      <c r="BVZ30" s="13"/>
      <c r="BWA30" s="13"/>
      <c r="BWB30" s="13"/>
      <c r="BWC30" s="13"/>
      <c r="BWD30" s="13"/>
      <c r="BWE30" s="13"/>
      <c r="BWF30" s="13"/>
      <c r="BWG30" s="13"/>
      <c r="BWH30" s="13"/>
      <c r="BWI30" s="13"/>
      <c r="BWJ30" s="13"/>
      <c r="BWK30" s="13"/>
      <c r="BWL30" s="13"/>
      <c r="BWM30" s="13"/>
      <c r="BWN30" s="13"/>
      <c r="BWO30" s="13"/>
      <c r="BWP30" s="13"/>
      <c r="BWQ30" s="13"/>
      <c r="BWR30" s="13"/>
      <c r="BWS30" s="13"/>
      <c r="BWT30" s="13"/>
      <c r="BWU30" s="13"/>
      <c r="BWV30" s="13"/>
      <c r="BWW30" s="13"/>
      <c r="BWX30" s="13"/>
      <c r="BWY30" s="13"/>
      <c r="BWZ30" s="13"/>
      <c r="BXA30" s="13"/>
      <c r="BXB30" s="13"/>
      <c r="BXC30" s="13"/>
      <c r="BXD30" s="13"/>
      <c r="BXE30" s="13"/>
      <c r="BXF30" s="13"/>
      <c r="BXG30" s="13"/>
      <c r="BXH30" s="13"/>
      <c r="BXI30" s="13"/>
      <c r="BXJ30" s="13"/>
      <c r="BXK30" s="13"/>
      <c r="BXL30" s="13"/>
      <c r="BXM30" s="13"/>
      <c r="BXN30" s="13"/>
      <c r="BXO30" s="13"/>
      <c r="BXP30" s="13"/>
      <c r="BXQ30" s="13"/>
      <c r="BXR30" s="13"/>
      <c r="BXS30" s="13"/>
      <c r="BXT30" s="13"/>
      <c r="BXU30" s="13"/>
      <c r="BXV30" s="13"/>
      <c r="BXW30" s="13"/>
      <c r="BXX30" s="13"/>
      <c r="BXY30" s="13"/>
      <c r="BXZ30" s="13"/>
      <c r="BYA30" s="13"/>
      <c r="BYB30" s="13"/>
      <c r="BYC30" s="13"/>
      <c r="BYD30" s="13"/>
      <c r="BYE30" s="13"/>
      <c r="BYF30" s="13"/>
      <c r="BYG30" s="13"/>
      <c r="BYH30" s="13"/>
      <c r="BYI30" s="13"/>
      <c r="BYJ30" s="13"/>
      <c r="BYK30" s="13"/>
      <c r="BYL30" s="13"/>
      <c r="BYM30" s="13"/>
      <c r="BYN30" s="13"/>
      <c r="BYO30" s="13"/>
      <c r="BYP30" s="13"/>
      <c r="BYQ30" s="13"/>
      <c r="BYR30" s="13"/>
      <c r="BYS30" s="13"/>
      <c r="BYT30" s="13"/>
      <c r="BYU30" s="13"/>
      <c r="BYV30" s="13"/>
      <c r="BYW30" s="13"/>
      <c r="BYX30" s="13"/>
      <c r="BYY30" s="13"/>
      <c r="BYZ30" s="13"/>
      <c r="BZA30" s="13"/>
      <c r="BZB30" s="13"/>
      <c r="BZC30" s="13"/>
      <c r="BZD30" s="13"/>
      <c r="BZE30" s="13"/>
      <c r="BZF30" s="13"/>
      <c r="BZG30" s="13"/>
      <c r="BZH30" s="13"/>
      <c r="BZI30" s="13"/>
      <c r="BZJ30" s="13"/>
      <c r="BZK30" s="13"/>
      <c r="BZL30" s="13"/>
      <c r="BZM30" s="13"/>
      <c r="BZN30" s="13"/>
      <c r="BZO30" s="13"/>
      <c r="BZP30" s="13"/>
      <c r="BZQ30" s="13"/>
      <c r="BZR30" s="13"/>
      <c r="BZS30" s="13"/>
      <c r="BZT30" s="13"/>
      <c r="BZU30" s="13"/>
      <c r="BZV30" s="13"/>
      <c r="BZW30" s="13"/>
      <c r="BZX30" s="13"/>
      <c r="BZY30" s="13"/>
      <c r="BZZ30" s="13"/>
      <c r="CAA30" s="13"/>
      <c r="CAB30" s="13"/>
      <c r="CAC30" s="13"/>
      <c r="CAD30" s="13"/>
      <c r="CAE30" s="13"/>
      <c r="CAF30" s="13"/>
      <c r="CAG30" s="13"/>
      <c r="CAH30" s="13"/>
      <c r="CAI30" s="13"/>
      <c r="CAJ30" s="13"/>
      <c r="CAK30" s="13"/>
      <c r="CAL30" s="13"/>
      <c r="CAM30" s="13"/>
      <c r="CAN30" s="13"/>
      <c r="CAO30" s="13"/>
      <c r="CAP30" s="13"/>
      <c r="CAQ30" s="13"/>
      <c r="CAR30" s="13"/>
      <c r="CAS30" s="13"/>
      <c r="CAT30" s="13"/>
      <c r="CAU30" s="13"/>
      <c r="CAV30" s="13"/>
      <c r="CAW30" s="13"/>
      <c r="CAX30" s="13"/>
      <c r="CAY30" s="13"/>
      <c r="CAZ30" s="13"/>
      <c r="CBA30" s="13"/>
      <c r="CBB30" s="13"/>
      <c r="CBC30" s="13"/>
      <c r="CBD30" s="13"/>
      <c r="CBE30" s="13"/>
      <c r="CBF30" s="13"/>
      <c r="CBG30" s="13"/>
      <c r="CBH30" s="13"/>
      <c r="CBI30" s="13"/>
      <c r="CBJ30" s="13"/>
      <c r="CBK30" s="13"/>
      <c r="CBL30" s="13"/>
      <c r="CBM30" s="13"/>
      <c r="CBN30" s="13"/>
      <c r="CBO30" s="13"/>
      <c r="CBP30" s="13"/>
      <c r="CBQ30" s="13"/>
      <c r="CBR30" s="13"/>
      <c r="CBS30" s="13"/>
      <c r="CBT30" s="13"/>
      <c r="CBU30" s="13"/>
      <c r="CBV30" s="13"/>
      <c r="CBW30" s="13"/>
      <c r="CBX30" s="13"/>
      <c r="CBY30" s="13"/>
      <c r="CBZ30" s="13"/>
      <c r="CCA30" s="13"/>
      <c r="CCB30" s="13"/>
      <c r="CCC30" s="13"/>
      <c r="CCD30" s="13"/>
      <c r="CCE30" s="13"/>
      <c r="CCF30" s="13"/>
      <c r="CCG30" s="13"/>
      <c r="CCH30" s="13"/>
      <c r="CCI30" s="13"/>
      <c r="CCJ30" s="13"/>
      <c r="CCK30" s="13"/>
      <c r="CCL30" s="13"/>
      <c r="CCM30" s="13"/>
      <c r="CCN30" s="13"/>
      <c r="CCO30" s="13"/>
      <c r="CCP30" s="13"/>
      <c r="CCQ30" s="13"/>
      <c r="CCR30" s="13"/>
      <c r="CCS30" s="13"/>
      <c r="CCT30" s="13"/>
      <c r="CCU30" s="13"/>
      <c r="CCV30" s="13"/>
      <c r="CCW30" s="13"/>
      <c r="CCX30" s="13"/>
      <c r="CCY30" s="13"/>
      <c r="CCZ30" s="13"/>
      <c r="CDA30" s="13"/>
      <c r="CDB30" s="13"/>
      <c r="CDC30" s="13"/>
      <c r="CDD30" s="13"/>
      <c r="CDE30" s="13"/>
      <c r="CDF30" s="13"/>
      <c r="CDG30" s="13"/>
      <c r="CDH30" s="13"/>
      <c r="CDI30" s="13"/>
      <c r="CDJ30" s="13"/>
      <c r="CDK30" s="13"/>
      <c r="CDL30" s="13"/>
      <c r="CDM30" s="13"/>
      <c r="CDN30" s="13"/>
      <c r="CDO30" s="13"/>
      <c r="CDP30" s="13"/>
      <c r="CDQ30" s="13"/>
      <c r="CDR30" s="13"/>
      <c r="CDS30" s="13"/>
      <c r="CDT30" s="13"/>
      <c r="CDU30" s="13"/>
      <c r="CDV30" s="13"/>
      <c r="CDW30" s="13"/>
      <c r="CDX30" s="13"/>
      <c r="CDY30" s="13"/>
      <c r="CDZ30" s="13"/>
      <c r="CEA30" s="13"/>
      <c r="CEB30" s="13"/>
      <c r="CEC30" s="13"/>
      <c r="CED30" s="13"/>
      <c r="CEE30" s="13"/>
      <c r="CEF30" s="13"/>
      <c r="CEG30" s="13"/>
      <c r="CEH30" s="13"/>
      <c r="CEI30" s="13"/>
      <c r="CEJ30" s="13"/>
      <c r="CEK30" s="13"/>
      <c r="CEL30" s="13"/>
      <c r="CEM30" s="13"/>
      <c r="CEN30" s="13"/>
      <c r="CEO30" s="13"/>
      <c r="CEP30" s="13"/>
      <c r="CEQ30" s="13"/>
      <c r="CER30" s="13"/>
      <c r="CES30" s="13"/>
      <c r="CET30" s="13"/>
      <c r="CEU30" s="13"/>
      <c r="CEV30" s="13"/>
      <c r="CEW30" s="13"/>
      <c r="CEX30" s="13"/>
      <c r="CEY30" s="13"/>
      <c r="CEZ30" s="13"/>
      <c r="CFA30" s="13"/>
      <c r="CFB30" s="13"/>
      <c r="CFC30" s="13"/>
      <c r="CFD30" s="13"/>
      <c r="CFE30" s="13"/>
      <c r="CFF30" s="13"/>
      <c r="CFG30" s="13"/>
      <c r="CFH30" s="13"/>
      <c r="CFI30" s="13"/>
      <c r="CFJ30" s="13"/>
      <c r="CFK30" s="13"/>
      <c r="CFL30" s="13"/>
      <c r="CFM30" s="13"/>
      <c r="CFN30" s="13"/>
      <c r="CFO30" s="13"/>
      <c r="CFP30" s="13"/>
      <c r="CFQ30" s="13"/>
      <c r="CFR30" s="13"/>
      <c r="CFS30" s="13"/>
      <c r="CFT30" s="13"/>
      <c r="CFU30" s="13"/>
      <c r="CFV30" s="13"/>
      <c r="CFW30" s="13"/>
      <c r="CFX30" s="13"/>
      <c r="CFY30" s="13"/>
      <c r="CFZ30" s="13"/>
      <c r="CGA30" s="13"/>
      <c r="CGB30" s="13"/>
      <c r="CGC30" s="13"/>
      <c r="CGD30" s="13"/>
      <c r="CGE30" s="13"/>
      <c r="CGF30" s="13"/>
      <c r="CGG30" s="13"/>
      <c r="CGH30" s="13"/>
      <c r="CGI30" s="13"/>
      <c r="CGJ30" s="13"/>
      <c r="CGK30" s="13"/>
      <c r="CGL30" s="13"/>
      <c r="CGM30" s="13"/>
      <c r="CGN30" s="13"/>
      <c r="CGO30" s="13"/>
      <c r="CGP30" s="13"/>
      <c r="CGQ30" s="13"/>
      <c r="CGR30" s="13"/>
      <c r="CGS30" s="13"/>
      <c r="CGT30" s="13"/>
      <c r="CGU30" s="13"/>
      <c r="CGV30" s="13"/>
      <c r="CGW30" s="13"/>
      <c r="CGX30" s="13"/>
      <c r="CGY30" s="13"/>
      <c r="CGZ30" s="13"/>
      <c r="CHA30" s="13"/>
      <c r="CHB30" s="13"/>
      <c r="CHC30" s="13"/>
      <c r="CHD30" s="13"/>
      <c r="CHE30" s="13"/>
      <c r="CHF30" s="13"/>
      <c r="CHG30" s="13"/>
      <c r="CHH30" s="13"/>
      <c r="CHI30" s="13"/>
      <c r="CHJ30" s="13"/>
      <c r="CHK30" s="13"/>
      <c r="CHL30" s="13"/>
      <c r="CHM30" s="13"/>
      <c r="CHN30" s="13"/>
      <c r="CHO30" s="13"/>
      <c r="CHP30" s="13"/>
      <c r="CHQ30" s="13"/>
      <c r="CHR30" s="13"/>
      <c r="CHS30" s="13"/>
      <c r="CHT30" s="13"/>
      <c r="CHU30" s="13"/>
      <c r="CHV30" s="13"/>
      <c r="CHW30" s="13"/>
      <c r="CHX30" s="13"/>
      <c r="CHY30" s="13"/>
      <c r="CHZ30" s="13"/>
      <c r="CIA30" s="13"/>
      <c r="CIB30" s="13"/>
      <c r="CIC30" s="13"/>
      <c r="CID30" s="13"/>
      <c r="CIE30" s="13"/>
      <c r="CIF30" s="13"/>
      <c r="CIG30" s="13"/>
      <c r="CIH30" s="13"/>
      <c r="CII30" s="13"/>
      <c r="CIJ30" s="13"/>
      <c r="CIK30" s="13"/>
      <c r="CIL30" s="13"/>
      <c r="CIM30" s="13"/>
      <c r="CIN30" s="13"/>
      <c r="CIO30" s="13"/>
      <c r="CIP30" s="13"/>
      <c r="CIQ30" s="13"/>
      <c r="CIR30" s="13"/>
      <c r="CIS30" s="13"/>
      <c r="CIT30" s="13"/>
      <c r="CIU30" s="13"/>
      <c r="CIV30" s="13"/>
      <c r="CIW30" s="13"/>
      <c r="CIX30" s="13"/>
      <c r="CIY30" s="13"/>
      <c r="CIZ30" s="13"/>
      <c r="CJA30" s="13"/>
      <c r="CJB30" s="13"/>
      <c r="CJC30" s="13"/>
      <c r="CJD30" s="13"/>
      <c r="CJE30" s="13"/>
      <c r="CJF30" s="13"/>
      <c r="CJG30" s="13"/>
      <c r="CJH30" s="13"/>
      <c r="CJI30" s="13"/>
      <c r="CJJ30" s="13"/>
      <c r="CJK30" s="13"/>
      <c r="CJL30" s="13"/>
      <c r="CJM30" s="13"/>
      <c r="CJN30" s="13"/>
      <c r="CJO30" s="13"/>
      <c r="CJP30" s="13"/>
      <c r="CJQ30" s="13"/>
      <c r="CJR30" s="13"/>
      <c r="CJS30" s="13"/>
      <c r="CJT30" s="13"/>
      <c r="CJU30" s="13"/>
      <c r="CJV30" s="13"/>
      <c r="CJW30" s="13"/>
      <c r="CJX30" s="13"/>
      <c r="CJY30" s="13"/>
      <c r="CJZ30" s="13"/>
      <c r="CKA30" s="13"/>
      <c r="CKB30" s="13"/>
      <c r="CKC30" s="13"/>
      <c r="CKD30" s="13"/>
      <c r="CKE30" s="13"/>
      <c r="CKF30" s="13"/>
      <c r="CKG30" s="13"/>
      <c r="CKH30" s="13"/>
      <c r="CKI30" s="13"/>
      <c r="CKJ30" s="13"/>
      <c r="CKK30" s="13"/>
      <c r="CKL30" s="13"/>
      <c r="CKM30" s="13"/>
      <c r="CKN30" s="13"/>
      <c r="CKO30" s="13"/>
      <c r="CKP30" s="13"/>
      <c r="CKQ30" s="13"/>
      <c r="CKR30" s="13"/>
      <c r="CKS30" s="13"/>
      <c r="CKT30" s="13"/>
      <c r="CKU30" s="13"/>
      <c r="CKV30" s="13"/>
      <c r="CKW30" s="13"/>
      <c r="CKX30" s="13"/>
      <c r="CKY30" s="13"/>
      <c r="CKZ30" s="13"/>
      <c r="CLA30" s="13"/>
      <c r="CLB30" s="13"/>
      <c r="CLC30" s="13"/>
      <c r="CLD30" s="13"/>
      <c r="CLE30" s="13"/>
      <c r="CLF30" s="13"/>
      <c r="CLG30" s="13"/>
      <c r="CLH30" s="13"/>
      <c r="CLI30" s="13"/>
      <c r="CLJ30" s="13"/>
      <c r="CLK30" s="13"/>
      <c r="CLL30" s="13"/>
      <c r="CLM30" s="13"/>
      <c r="CLN30" s="13"/>
      <c r="CLO30" s="13"/>
      <c r="CLP30" s="13"/>
      <c r="CLQ30" s="13"/>
      <c r="CLR30" s="13"/>
      <c r="CLS30" s="13"/>
      <c r="CLT30" s="13"/>
      <c r="CLU30" s="13"/>
      <c r="CLV30" s="13"/>
      <c r="CLW30" s="13"/>
      <c r="CLX30" s="13"/>
      <c r="CLY30" s="13"/>
      <c r="CLZ30" s="13"/>
      <c r="CMA30" s="13"/>
      <c r="CMB30" s="13"/>
      <c r="CMC30" s="13"/>
      <c r="CMD30" s="13"/>
      <c r="CME30" s="13"/>
      <c r="CMF30" s="13"/>
      <c r="CMG30" s="13"/>
      <c r="CMH30" s="13"/>
      <c r="CMI30" s="13"/>
      <c r="CMJ30" s="13"/>
      <c r="CMK30" s="13"/>
      <c r="CML30" s="13"/>
      <c r="CMM30" s="13"/>
      <c r="CMN30" s="13"/>
      <c r="CMO30" s="13"/>
      <c r="CMP30" s="13"/>
      <c r="CMQ30" s="13"/>
      <c r="CMR30" s="13"/>
      <c r="CMS30" s="13"/>
      <c r="CMT30" s="13"/>
      <c r="CMU30" s="13"/>
      <c r="CMV30" s="13"/>
      <c r="CMW30" s="13"/>
      <c r="CMX30" s="13"/>
      <c r="CMY30" s="13"/>
      <c r="CMZ30" s="13"/>
      <c r="CNA30" s="13"/>
      <c r="CNB30" s="13"/>
      <c r="CNC30" s="13"/>
      <c r="CND30" s="13"/>
      <c r="CNE30" s="13"/>
      <c r="CNF30" s="13"/>
      <c r="CNG30" s="13"/>
      <c r="CNH30" s="13"/>
      <c r="CNI30" s="13"/>
      <c r="CNJ30" s="13"/>
      <c r="CNK30" s="13"/>
      <c r="CNL30" s="13"/>
      <c r="CNM30" s="13"/>
      <c r="CNN30" s="13"/>
      <c r="CNO30" s="13"/>
      <c r="CNP30" s="13"/>
      <c r="CNQ30" s="13"/>
      <c r="CNR30" s="13"/>
      <c r="CNS30" s="13"/>
      <c r="CNT30" s="13"/>
      <c r="CNU30" s="13"/>
      <c r="CNV30" s="13"/>
      <c r="CNW30" s="13"/>
      <c r="CNX30" s="13"/>
      <c r="CNY30" s="13"/>
      <c r="CNZ30" s="13"/>
      <c r="COA30" s="13"/>
      <c r="COB30" s="13"/>
      <c r="COC30" s="13"/>
      <c r="COD30" s="13"/>
      <c r="COE30" s="13"/>
      <c r="COF30" s="13"/>
      <c r="COG30" s="13"/>
      <c r="COH30" s="13"/>
      <c r="COI30" s="13"/>
      <c r="COJ30" s="13"/>
      <c r="COK30" s="13"/>
      <c r="COL30" s="13"/>
      <c r="COM30" s="13"/>
      <c r="CON30" s="13"/>
      <c r="COO30" s="13"/>
      <c r="COP30" s="13"/>
      <c r="COQ30" s="13"/>
      <c r="COR30" s="13"/>
      <c r="COS30" s="13"/>
      <c r="COT30" s="13"/>
      <c r="COU30" s="13"/>
      <c r="COV30" s="13"/>
      <c r="COW30" s="13"/>
      <c r="COX30" s="13"/>
      <c r="COY30" s="13"/>
      <c r="COZ30" s="13"/>
      <c r="CPA30" s="13"/>
      <c r="CPB30" s="13"/>
      <c r="CPC30" s="13"/>
      <c r="CPD30" s="13"/>
      <c r="CPE30" s="13"/>
      <c r="CPF30" s="13"/>
      <c r="CPG30" s="13"/>
      <c r="CPH30" s="13"/>
      <c r="CPI30" s="13"/>
      <c r="CPJ30" s="13"/>
      <c r="CPK30" s="13"/>
      <c r="CPL30" s="13"/>
      <c r="CPM30" s="13"/>
      <c r="CPN30" s="13"/>
      <c r="CPO30" s="13"/>
      <c r="CPP30" s="13"/>
      <c r="CPQ30" s="13"/>
      <c r="CPR30" s="13"/>
      <c r="CPS30" s="13"/>
      <c r="CPT30" s="13"/>
      <c r="CPU30" s="13"/>
      <c r="CPV30" s="13"/>
      <c r="CPW30" s="13"/>
      <c r="CPX30" s="13"/>
      <c r="CPY30" s="13"/>
      <c r="CPZ30" s="13"/>
      <c r="CQA30" s="13"/>
      <c r="CQB30" s="13"/>
      <c r="CQC30" s="13"/>
      <c r="CQD30" s="13"/>
      <c r="CQE30" s="13"/>
      <c r="CQF30" s="13"/>
      <c r="CQG30" s="13"/>
      <c r="CQH30" s="13"/>
      <c r="CQI30" s="13"/>
      <c r="CQJ30" s="13"/>
      <c r="CQK30" s="13"/>
      <c r="CQL30" s="13"/>
      <c r="CQM30" s="13"/>
      <c r="CQN30" s="13"/>
      <c r="CQO30" s="13"/>
      <c r="CQP30" s="13"/>
      <c r="CQQ30" s="13"/>
      <c r="CQR30" s="13"/>
      <c r="CQS30" s="13"/>
      <c r="CQT30" s="13"/>
      <c r="CQU30" s="13"/>
      <c r="CQV30" s="13"/>
      <c r="CQW30" s="13"/>
      <c r="CQX30" s="13"/>
      <c r="CQY30" s="13"/>
      <c r="CQZ30" s="13"/>
      <c r="CRA30" s="13"/>
      <c r="CRB30" s="13"/>
      <c r="CRC30" s="13"/>
      <c r="CRD30" s="13"/>
      <c r="CRE30" s="13"/>
      <c r="CRF30" s="13"/>
      <c r="CRG30" s="13"/>
      <c r="CRH30" s="13"/>
      <c r="CRI30" s="13"/>
      <c r="CRJ30" s="13"/>
      <c r="CRK30" s="13"/>
      <c r="CRL30" s="13"/>
      <c r="CRM30" s="13"/>
      <c r="CRN30" s="13"/>
      <c r="CRO30" s="13"/>
      <c r="CRP30" s="13"/>
      <c r="CRQ30" s="13"/>
      <c r="CRR30" s="13"/>
      <c r="CRS30" s="13"/>
      <c r="CRT30" s="13"/>
      <c r="CRU30" s="13"/>
      <c r="CRV30" s="13"/>
      <c r="CRW30" s="13"/>
      <c r="CRX30" s="13"/>
      <c r="CRY30" s="13"/>
      <c r="CRZ30" s="13"/>
      <c r="CSA30" s="13"/>
      <c r="CSB30" s="13"/>
      <c r="CSC30" s="13"/>
      <c r="CSD30" s="13"/>
      <c r="CSE30" s="13"/>
      <c r="CSF30" s="13"/>
      <c r="CSG30" s="13"/>
      <c r="CSH30" s="13"/>
      <c r="CSI30" s="13"/>
      <c r="CSJ30" s="13"/>
      <c r="CSK30" s="13"/>
      <c r="CSL30" s="13"/>
      <c r="CSM30" s="13"/>
      <c r="CSN30" s="13"/>
      <c r="CSO30" s="13"/>
      <c r="CSP30" s="13"/>
      <c r="CSQ30" s="13"/>
      <c r="CSR30" s="13"/>
      <c r="CSS30" s="13"/>
      <c r="CST30" s="13"/>
      <c r="CSU30" s="13"/>
      <c r="CSV30" s="13"/>
      <c r="CSW30" s="13"/>
      <c r="CSX30" s="13"/>
      <c r="CSY30" s="13"/>
      <c r="CSZ30" s="13"/>
      <c r="CTA30" s="13"/>
      <c r="CTB30" s="13"/>
      <c r="CTC30" s="13"/>
      <c r="CTD30" s="13"/>
      <c r="CTE30" s="13"/>
      <c r="CTF30" s="13"/>
      <c r="CTG30" s="13"/>
      <c r="CTH30" s="13"/>
      <c r="CTI30" s="13"/>
      <c r="CTJ30" s="13"/>
      <c r="CTK30" s="13"/>
      <c r="CTL30" s="13"/>
      <c r="CTM30" s="13"/>
      <c r="CTN30" s="13"/>
      <c r="CTO30" s="13"/>
      <c r="CTP30" s="13"/>
      <c r="CTQ30" s="13"/>
      <c r="CTR30" s="13"/>
      <c r="CTS30" s="13"/>
      <c r="CTT30" s="13"/>
      <c r="CTU30" s="13"/>
      <c r="CTV30" s="13"/>
      <c r="CTW30" s="13"/>
      <c r="CTX30" s="13"/>
      <c r="CTY30" s="13"/>
      <c r="CTZ30" s="13"/>
      <c r="CUA30" s="13"/>
      <c r="CUB30" s="13"/>
      <c r="CUC30" s="13"/>
      <c r="CUD30" s="13"/>
      <c r="CUE30" s="13"/>
      <c r="CUF30" s="13"/>
      <c r="CUG30" s="13"/>
      <c r="CUH30" s="13"/>
      <c r="CUI30" s="13"/>
      <c r="CUJ30" s="13"/>
      <c r="CUK30" s="13"/>
      <c r="CUL30" s="13"/>
      <c r="CUM30" s="13"/>
      <c r="CUN30" s="13"/>
      <c r="CUO30" s="13"/>
      <c r="CUP30" s="13"/>
      <c r="CUQ30" s="13"/>
      <c r="CUR30" s="13"/>
      <c r="CUS30" s="13"/>
      <c r="CUT30" s="13"/>
      <c r="CUU30" s="13"/>
      <c r="CUV30" s="13"/>
      <c r="CUW30" s="13"/>
      <c r="CUX30" s="13"/>
      <c r="CUY30" s="13"/>
      <c r="CUZ30" s="13"/>
      <c r="CVA30" s="13"/>
      <c r="CVB30" s="13"/>
      <c r="CVC30" s="13"/>
      <c r="CVD30" s="13"/>
      <c r="CVE30" s="13"/>
      <c r="CVF30" s="13"/>
      <c r="CVG30" s="13"/>
      <c r="CVH30" s="13"/>
      <c r="CVI30" s="13"/>
      <c r="CVJ30" s="13"/>
      <c r="CVK30" s="13"/>
      <c r="CVL30" s="13"/>
      <c r="CVM30" s="13"/>
      <c r="CVN30" s="13"/>
      <c r="CVO30" s="13"/>
      <c r="CVP30" s="13"/>
      <c r="CVQ30" s="13"/>
      <c r="CVR30" s="13"/>
      <c r="CVS30" s="13"/>
      <c r="CVT30" s="13"/>
      <c r="CVU30" s="13"/>
      <c r="CVV30" s="13"/>
      <c r="CVW30" s="13"/>
      <c r="CVX30" s="13"/>
      <c r="CVY30" s="13"/>
      <c r="CVZ30" s="13"/>
      <c r="CWA30" s="13"/>
      <c r="CWB30" s="13"/>
      <c r="CWC30" s="13"/>
      <c r="CWD30" s="13"/>
      <c r="CWE30" s="13"/>
      <c r="CWF30" s="13"/>
      <c r="CWG30" s="13"/>
      <c r="CWH30" s="13"/>
      <c r="CWI30" s="13"/>
      <c r="CWJ30" s="13"/>
      <c r="CWK30" s="13"/>
      <c r="CWL30" s="13"/>
      <c r="CWM30" s="13"/>
      <c r="CWN30" s="13"/>
      <c r="CWO30" s="13"/>
      <c r="CWP30" s="13"/>
      <c r="CWQ30" s="13"/>
      <c r="CWR30" s="13"/>
      <c r="CWS30" s="13"/>
      <c r="CWT30" s="13"/>
      <c r="CWU30" s="13"/>
      <c r="CWV30" s="13"/>
      <c r="CWW30" s="13"/>
      <c r="CWX30" s="13"/>
      <c r="CWY30" s="13"/>
      <c r="CWZ30" s="13"/>
      <c r="CXA30" s="13"/>
      <c r="CXB30" s="13"/>
      <c r="CXC30" s="13"/>
      <c r="CXD30" s="13"/>
      <c r="CXE30" s="13"/>
      <c r="CXF30" s="13"/>
      <c r="CXG30" s="13"/>
      <c r="CXH30" s="13"/>
      <c r="CXI30" s="13"/>
      <c r="CXJ30" s="13"/>
      <c r="CXK30" s="13"/>
      <c r="CXL30" s="13"/>
      <c r="CXM30" s="13"/>
      <c r="CXN30" s="13"/>
      <c r="CXO30" s="13"/>
      <c r="CXP30" s="13"/>
      <c r="CXQ30" s="13"/>
      <c r="CXR30" s="13"/>
      <c r="CXS30" s="13"/>
      <c r="CXT30" s="13"/>
      <c r="CXU30" s="13"/>
      <c r="CXV30" s="13"/>
      <c r="CXW30" s="13"/>
      <c r="CXX30" s="13"/>
      <c r="CXY30" s="13"/>
      <c r="CXZ30" s="13"/>
      <c r="CYA30" s="13"/>
      <c r="CYB30" s="13"/>
      <c r="CYC30" s="13"/>
      <c r="CYD30" s="13"/>
      <c r="CYE30" s="13"/>
      <c r="CYF30" s="13"/>
      <c r="CYG30" s="13"/>
      <c r="CYH30" s="13"/>
      <c r="CYI30" s="13"/>
      <c r="CYJ30" s="13"/>
      <c r="CYK30" s="13"/>
      <c r="CYL30" s="13"/>
      <c r="CYM30" s="13"/>
      <c r="CYN30" s="13"/>
      <c r="CYO30" s="13"/>
      <c r="CYP30" s="13"/>
      <c r="CYQ30" s="13"/>
      <c r="CYR30" s="13"/>
      <c r="CYS30" s="13"/>
      <c r="CYT30" s="13"/>
      <c r="CYU30" s="13"/>
      <c r="CYV30" s="13"/>
      <c r="CYW30" s="13"/>
      <c r="CYX30" s="13"/>
      <c r="CYY30" s="13"/>
      <c r="CYZ30" s="13"/>
      <c r="CZA30" s="13"/>
      <c r="CZB30" s="13"/>
      <c r="CZC30" s="13"/>
      <c r="CZD30" s="13"/>
      <c r="CZE30" s="13"/>
      <c r="CZF30" s="13"/>
      <c r="CZG30" s="13"/>
      <c r="CZH30" s="13"/>
      <c r="CZI30" s="13"/>
      <c r="CZJ30" s="13"/>
      <c r="CZK30" s="13"/>
      <c r="CZL30" s="13"/>
      <c r="CZM30" s="13"/>
      <c r="CZN30" s="13"/>
      <c r="CZO30" s="13"/>
      <c r="CZP30" s="13"/>
      <c r="CZQ30" s="13"/>
      <c r="CZR30" s="13"/>
      <c r="CZS30" s="13"/>
      <c r="CZT30" s="13"/>
      <c r="CZU30" s="13"/>
      <c r="CZV30" s="13"/>
      <c r="CZW30" s="13"/>
      <c r="CZX30" s="13"/>
      <c r="CZY30" s="13"/>
      <c r="CZZ30" s="13"/>
      <c r="DAA30" s="13"/>
      <c r="DAB30" s="13"/>
      <c r="DAC30" s="13"/>
      <c r="DAD30" s="13"/>
      <c r="DAE30" s="13"/>
      <c r="DAF30" s="13"/>
      <c r="DAG30" s="13"/>
      <c r="DAH30" s="13"/>
      <c r="DAI30" s="13"/>
      <c r="DAJ30" s="13"/>
      <c r="DAK30" s="13"/>
      <c r="DAL30" s="13"/>
      <c r="DAM30" s="13"/>
      <c r="DAN30" s="13"/>
      <c r="DAO30" s="13"/>
      <c r="DAP30" s="13"/>
      <c r="DAQ30" s="13"/>
      <c r="DAR30" s="13"/>
      <c r="DAS30" s="13"/>
      <c r="DAT30" s="13"/>
      <c r="DAU30" s="13"/>
      <c r="DAV30" s="13"/>
      <c r="DAW30" s="13"/>
      <c r="DAX30" s="13"/>
      <c r="DAY30" s="13"/>
      <c r="DAZ30" s="13"/>
      <c r="DBA30" s="13"/>
      <c r="DBB30" s="13"/>
      <c r="DBC30" s="13"/>
      <c r="DBD30" s="13"/>
      <c r="DBE30" s="13"/>
      <c r="DBF30" s="13"/>
      <c r="DBG30" s="13"/>
      <c r="DBH30" s="13"/>
      <c r="DBI30" s="13"/>
      <c r="DBJ30" s="13"/>
      <c r="DBK30" s="13"/>
      <c r="DBL30" s="13"/>
      <c r="DBM30" s="13"/>
      <c r="DBN30" s="13"/>
      <c r="DBO30" s="13"/>
      <c r="DBP30" s="13"/>
      <c r="DBQ30" s="13"/>
      <c r="DBR30" s="13"/>
      <c r="DBS30" s="13"/>
      <c r="DBT30" s="13"/>
      <c r="DBU30" s="13"/>
      <c r="DBV30" s="13"/>
      <c r="DBW30" s="13"/>
      <c r="DBX30" s="13"/>
      <c r="DBY30" s="13"/>
      <c r="DBZ30" s="13"/>
      <c r="DCA30" s="13"/>
      <c r="DCB30" s="13"/>
      <c r="DCC30" s="13"/>
      <c r="DCD30" s="13"/>
      <c r="DCE30" s="13"/>
      <c r="DCF30" s="13"/>
      <c r="DCG30" s="13"/>
      <c r="DCH30" s="13"/>
      <c r="DCI30" s="13"/>
      <c r="DCJ30" s="13"/>
      <c r="DCK30" s="13"/>
      <c r="DCL30" s="13"/>
      <c r="DCM30" s="13"/>
      <c r="DCN30" s="13"/>
      <c r="DCO30" s="13"/>
      <c r="DCP30" s="13"/>
      <c r="DCQ30" s="13"/>
      <c r="DCR30" s="13"/>
      <c r="DCS30" s="13"/>
      <c r="DCT30" s="13"/>
      <c r="DCU30" s="13"/>
      <c r="DCV30" s="13"/>
      <c r="DCW30" s="13"/>
      <c r="DCX30" s="13"/>
      <c r="DCY30" s="13"/>
      <c r="DCZ30" s="13"/>
      <c r="DDA30" s="13"/>
      <c r="DDB30" s="13"/>
      <c r="DDC30" s="13"/>
      <c r="DDD30" s="13"/>
      <c r="DDE30" s="13"/>
      <c r="DDF30" s="13"/>
      <c r="DDG30" s="13"/>
      <c r="DDH30" s="13"/>
      <c r="DDI30" s="13"/>
      <c r="DDJ30" s="13"/>
      <c r="DDK30" s="13"/>
      <c r="DDL30" s="13"/>
      <c r="DDM30" s="13"/>
      <c r="DDN30" s="13"/>
      <c r="DDO30" s="13"/>
      <c r="DDP30" s="13"/>
      <c r="DDQ30" s="13"/>
      <c r="DDR30" s="13"/>
      <c r="DDS30" s="13"/>
      <c r="DDT30" s="13"/>
      <c r="DDU30" s="13"/>
      <c r="DDV30" s="13"/>
      <c r="DDW30" s="13"/>
      <c r="DDX30" s="13"/>
      <c r="DDY30" s="13"/>
      <c r="DDZ30" s="13"/>
      <c r="DEA30" s="13"/>
      <c r="DEB30" s="13"/>
      <c r="DEC30" s="13"/>
      <c r="DED30" s="13"/>
      <c r="DEE30" s="13"/>
      <c r="DEF30" s="13"/>
      <c r="DEG30" s="13"/>
      <c r="DEH30" s="13"/>
      <c r="DEI30" s="13"/>
      <c r="DEJ30" s="13"/>
      <c r="DEK30" s="13"/>
      <c r="DEL30" s="13"/>
      <c r="DEM30" s="13"/>
      <c r="DEN30" s="13"/>
      <c r="DEO30" s="13"/>
      <c r="DEP30" s="13"/>
      <c r="DEQ30" s="13"/>
      <c r="DER30" s="13"/>
      <c r="DES30" s="13"/>
      <c r="DET30" s="13"/>
      <c r="DEU30" s="13"/>
      <c r="DEV30" s="13"/>
      <c r="DEW30" s="13"/>
      <c r="DEX30" s="13"/>
      <c r="DEY30" s="13"/>
      <c r="DEZ30" s="13"/>
      <c r="DFA30" s="13"/>
      <c r="DFB30" s="13"/>
      <c r="DFC30" s="13"/>
      <c r="DFD30" s="13"/>
      <c r="DFE30" s="13"/>
      <c r="DFF30" s="13"/>
      <c r="DFG30" s="13"/>
      <c r="DFH30" s="13"/>
      <c r="DFI30" s="13"/>
      <c r="DFJ30" s="13"/>
      <c r="DFK30" s="13"/>
      <c r="DFL30" s="13"/>
      <c r="DFM30" s="13"/>
      <c r="DFN30" s="13"/>
      <c r="DFO30" s="13"/>
      <c r="DFP30" s="13"/>
      <c r="DFQ30" s="13"/>
      <c r="DFR30" s="13"/>
      <c r="DFS30" s="13"/>
      <c r="DFT30" s="13"/>
      <c r="DFU30" s="13"/>
      <c r="DFV30" s="13"/>
      <c r="DFW30" s="13"/>
      <c r="DFX30" s="13"/>
      <c r="DFY30" s="13"/>
      <c r="DFZ30" s="13"/>
      <c r="DGA30" s="13"/>
      <c r="DGB30" s="13"/>
      <c r="DGC30" s="13"/>
      <c r="DGD30" s="13"/>
      <c r="DGE30" s="13"/>
      <c r="DGF30" s="13"/>
      <c r="DGG30" s="13"/>
      <c r="DGH30" s="13"/>
      <c r="DGI30" s="13"/>
      <c r="DGJ30" s="13"/>
      <c r="DGK30" s="13"/>
      <c r="DGL30" s="13"/>
      <c r="DGM30" s="13"/>
      <c r="DGN30" s="13"/>
      <c r="DGO30" s="13"/>
      <c r="DGP30" s="13"/>
      <c r="DGQ30" s="13"/>
      <c r="DGR30" s="13"/>
      <c r="DGS30" s="13"/>
      <c r="DGT30" s="13"/>
      <c r="DGU30" s="13"/>
      <c r="DGV30" s="13"/>
      <c r="DGW30" s="13"/>
      <c r="DGX30" s="13"/>
      <c r="DGY30" s="13"/>
      <c r="DGZ30" s="13"/>
      <c r="DHA30" s="13"/>
      <c r="DHB30" s="13"/>
      <c r="DHC30" s="13"/>
      <c r="DHD30" s="13"/>
      <c r="DHE30" s="13"/>
      <c r="DHF30" s="13"/>
      <c r="DHG30" s="13"/>
      <c r="DHH30" s="13"/>
      <c r="DHI30" s="13"/>
      <c r="DHJ30" s="13"/>
      <c r="DHK30" s="13"/>
      <c r="DHL30" s="13"/>
      <c r="DHM30" s="13"/>
      <c r="DHN30" s="13"/>
      <c r="DHO30" s="13"/>
      <c r="DHP30" s="13"/>
      <c r="DHQ30" s="13"/>
      <c r="DHR30" s="13"/>
      <c r="DHS30" s="13"/>
      <c r="DHT30" s="13"/>
      <c r="DHU30" s="13"/>
      <c r="DHV30" s="13"/>
      <c r="DHW30" s="13"/>
      <c r="DHX30" s="13"/>
      <c r="DHY30" s="13"/>
      <c r="DHZ30" s="13"/>
      <c r="DIA30" s="13"/>
      <c r="DIB30" s="13"/>
      <c r="DIC30" s="13"/>
      <c r="DID30" s="13"/>
      <c r="DIE30" s="13"/>
      <c r="DIF30" s="13"/>
      <c r="DIG30" s="13"/>
      <c r="DIH30" s="13"/>
      <c r="DII30" s="13"/>
      <c r="DIJ30" s="13"/>
      <c r="DIK30" s="13"/>
      <c r="DIL30" s="13"/>
      <c r="DIM30" s="13"/>
      <c r="DIN30" s="13"/>
      <c r="DIO30" s="13"/>
      <c r="DIP30" s="13"/>
      <c r="DIQ30" s="13"/>
      <c r="DIR30" s="13"/>
      <c r="DIS30" s="13"/>
      <c r="DIT30" s="13"/>
      <c r="DIU30" s="13"/>
      <c r="DIV30" s="13"/>
      <c r="DIW30" s="13"/>
      <c r="DIX30" s="13"/>
      <c r="DIY30" s="13"/>
      <c r="DIZ30" s="13"/>
      <c r="DJA30" s="13"/>
      <c r="DJB30" s="13"/>
      <c r="DJC30" s="13"/>
      <c r="DJD30" s="13"/>
      <c r="DJE30" s="13"/>
      <c r="DJF30" s="13"/>
      <c r="DJG30" s="13"/>
      <c r="DJH30" s="13"/>
      <c r="DJI30" s="13"/>
      <c r="DJJ30" s="13"/>
      <c r="DJK30" s="13"/>
      <c r="DJL30" s="13"/>
      <c r="DJM30" s="13"/>
      <c r="DJN30" s="13"/>
      <c r="DJO30" s="13"/>
      <c r="DJP30" s="13"/>
      <c r="DJQ30" s="13"/>
      <c r="DJR30" s="13"/>
      <c r="DJS30" s="13"/>
      <c r="DJT30" s="13"/>
      <c r="DJU30" s="13"/>
      <c r="DJV30" s="13"/>
      <c r="DJW30" s="13"/>
      <c r="DJX30" s="13"/>
      <c r="DJY30" s="13"/>
      <c r="DJZ30" s="13"/>
      <c r="DKA30" s="13"/>
      <c r="DKB30" s="13"/>
      <c r="DKC30" s="13"/>
      <c r="DKD30" s="13"/>
      <c r="DKE30" s="13"/>
      <c r="DKF30" s="13"/>
      <c r="DKG30" s="13"/>
      <c r="DKH30" s="13"/>
      <c r="DKI30" s="13"/>
      <c r="DKJ30" s="13"/>
      <c r="DKK30" s="13"/>
      <c r="DKL30" s="13"/>
      <c r="DKM30" s="13"/>
      <c r="DKN30" s="13"/>
      <c r="DKO30" s="13"/>
      <c r="DKP30" s="13"/>
      <c r="DKQ30" s="13"/>
      <c r="DKR30" s="13"/>
      <c r="DKS30" s="13"/>
      <c r="DKT30" s="13"/>
      <c r="DKU30" s="13"/>
      <c r="DKV30" s="13"/>
      <c r="DKW30" s="13"/>
      <c r="DKX30" s="13"/>
      <c r="DKY30" s="13"/>
      <c r="DKZ30" s="13"/>
      <c r="DLA30" s="13"/>
      <c r="DLB30" s="13"/>
      <c r="DLC30" s="13"/>
      <c r="DLD30" s="13"/>
      <c r="DLE30" s="13"/>
      <c r="DLF30" s="13"/>
      <c r="DLG30" s="13"/>
      <c r="DLH30" s="13"/>
      <c r="DLI30" s="13"/>
      <c r="DLJ30" s="13"/>
      <c r="DLK30" s="13"/>
      <c r="DLL30" s="13"/>
      <c r="DLM30" s="13"/>
      <c r="DLN30" s="13"/>
      <c r="DLO30" s="13"/>
      <c r="DLP30" s="13"/>
      <c r="DLQ30" s="13"/>
      <c r="DLR30" s="13"/>
      <c r="DLS30" s="13"/>
      <c r="DLT30" s="13"/>
      <c r="DLU30" s="13"/>
      <c r="DLV30" s="13"/>
      <c r="DLW30" s="13"/>
      <c r="DLX30" s="13"/>
      <c r="DLY30" s="13"/>
      <c r="DLZ30" s="13"/>
      <c r="DMA30" s="13"/>
      <c r="DMB30" s="13"/>
      <c r="DMC30" s="13"/>
      <c r="DMD30" s="13"/>
      <c r="DME30" s="13"/>
      <c r="DMF30" s="13"/>
      <c r="DMG30" s="13"/>
      <c r="DMH30" s="13"/>
      <c r="DMI30" s="13"/>
      <c r="DMJ30" s="13"/>
      <c r="DMK30" s="13"/>
      <c r="DML30" s="13"/>
      <c r="DMM30" s="13"/>
      <c r="DMN30" s="13"/>
      <c r="DMO30" s="13"/>
      <c r="DMP30" s="13"/>
      <c r="DMQ30" s="13"/>
      <c r="DMR30" s="13"/>
      <c r="DMS30" s="13"/>
      <c r="DMT30" s="13"/>
      <c r="DMU30" s="13"/>
      <c r="DMV30" s="13"/>
      <c r="DMW30" s="13"/>
      <c r="DMX30" s="13"/>
      <c r="DMY30" s="13"/>
      <c r="DMZ30" s="13"/>
      <c r="DNA30" s="13"/>
      <c r="DNB30" s="13"/>
      <c r="DNC30" s="13"/>
      <c r="DND30" s="13"/>
      <c r="DNE30" s="13"/>
      <c r="DNF30" s="13"/>
      <c r="DNG30" s="13"/>
      <c r="DNH30" s="13"/>
      <c r="DNI30" s="13"/>
      <c r="DNJ30" s="13"/>
      <c r="DNK30" s="13"/>
      <c r="DNL30" s="13"/>
      <c r="DNM30" s="13"/>
      <c r="DNN30" s="13"/>
      <c r="DNO30" s="13"/>
      <c r="DNP30" s="13"/>
      <c r="DNQ30" s="13"/>
      <c r="DNR30" s="13"/>
      <c r="DNS30" s="13"/>
      <c r="DNT30" s="13"/>
      <c r="DNU30" s="13"/>
      <c r="DNV30" s="13"/>
      <c r="DNW30" s="13"/>
      <c r="DNX30" s="13"/>
      <c r="DNY30" s="13"/>
      <c r="DNZ30" s="13"/>
      <c r="DOA30" s="13"/>
      <c r="DOB30" s="13"/>
      <c r="DOC30" s="13"/>
      <c r="DOD30" s="13"/>
      <c r="DOE30" s="13"/>
      <c r="DOF30" s="13"/>
      <c r="DOG30" s="13"/>
      <c r="DOH30" s="13"/>
      <c r="DOI30" s="13"/>
      <c r="DOJ30" s="13"/>
      <c r="DOK30" s="13"/>
      <c r="DOL30" s="13"/>
      <c r="DOM30" s="13"/>
      <c r="DON30" s="13"/>
      <c r="DOO30" s="13"/>
      <c r="DOP30" s="13"/>
      <c r="DOQ30" s="13"/>
      <c r="DOR30" s="13"/>
      <c r="DOS30" s="13"/>
      <c r="DOT30" s="13"/>
      <c r="DOU30" s="13"/>
      <c r="DOV30" s="13"/>
      <c r="DOW30" s="13"/>
      <c r="DOX30" s="13"/>
      <c r="DOY30" s="13"/>
      <c r="DOZ30" s="13"/>
      <c r="DPA30" s="13"/>
      <c r="DPB30" s="13"/>
      <c r="DPC30" s="13"/>
      <c r="DPD30" s="13"/>
      <c r="DPE30" s="13"/>
      <c r="DPF30" s="13"/>
      <c r="DPG30" s="13"/>
      <c r="DPH30" s="13"/>
      <c r="DPI30" s="13"/>
      <c r="DPJ30" s="13"/>
      <c r="DPK30" s="13"/>
      <c r="DPL30" s="13"/>
      <c r="DPM30" s="13"/>
      <c r="DPN30" s="13"/>
      <c r="DPO30" s="13"/>
      <c r="DPP30" s="13"/>
      <c r="DPQ30" s="13"/>
      <c r="DPR30" s="13"/>
      <c r="DPS30" s="13"/>
      <c r="DPT30" s="13"/>
      <c r="DPU30" s="13"/>
      <c r="DPV30" s="13"/>
      <c r="DPW30" s="13"/>
      <c r="DPX30" s="13"/>
      <c r="DPY30" s="13"/>
      <c r="DPZ30" s="13"/>
      <c r="DQA30" s="13"/>
      <c r="DQB30" s="13"/>
      <c r="DQC30" s="13"/>
      <c r="DQD30" s="13"/>
      <c r="DQE30" s="13"/>
      <c r="DQF30" s="13"/>
      <c r="DQG30" s="13"/>
      <c r="DQH30" s="13"/>
      <c r="DQI30" s="13"/>
      <c r="DQJ30" s="13"/>
      <c r="DQK30" s="13"/>
      <c r="DQL30" s="13"/>
      <c r="DQM30" s="13"/>
      <c r="DQN30" s="13"/>
      <c r="DQO30" s="13"/>
      <c r="DQP30" s="13"/>
      <c r="DQQ30" s="13"/>
      <c r="DQR30" s="13"/>
      <c r="DQS30" s="13"/>
      <c r="DQT30" s="13"/>
      <c r="DQU30" s="13"/>
      <c r="DQV30" s="13"/>
      <c r="DQW30" s="13"/>
      <c r="DQX30" s="13"/>
      <c r="DQY30" s="13"/>
      <c r="DQZ30" s="13"/>
      <c r="DRA30" s="13"/>
      <c r="DRB30" s="13"/>
      <c r="DRC30" s="13"/>
      <c r="DRD30" s="13"/>
      <c r="DRE30" s="13"/>
      <c r="DRF30" s="13"/>
      <c r="DRG30" s="13"/>
      <c r="DRH30" s="13"/>
      <c r="DRI30" s="13"/>
      <c r="DRJ30" s="13"/>
      <c r="DRK30" s="13"/>
      <c r="DRL30" s="13"/>
      <c r="DRM30" s="13"/>
      <c r="DRN30" s="13"/>
      <c r="DRO30" s="13"/>
      <c r="DRP30" s="13"/>
      <c r="DRQ30" s="13"/>
      <c r="DRR30" s="13"/>
      <c r="DRS30" s="13"/>
      <c r="DRT30" s="13"/>
      <c r="DRU30" s="13"/>
      <c r="DRV30" s="13"/>
      <c r="DRW30" s="13"/>
      <c r="DRX30" s="13"/>
      <c r="DRY30" s="13"/>
      <c r="DRZ30" s="13"/>
      <c r="DSA30" s="13"/>
      <c r="DSB30" s="13"/>
      <c r="DSC30" s="13"/>
      <c r="DSD30" s="13"/>
      <c r="DSE30" s="13"/>
      <c r="DSF30" s="13"/>
      <c r="DSG30" s="13"/>
      <c r="DSH30" s="13"/>
      <c r="DSI30" s="13"/>
      <c r="DSJ30" s="13"/>
      <c r="DSK30" s="13"/>
      <c r="DSL30" s="13"/>
      <c r="DSM30" s="13"/>
      <c r="DSN30" s="13"/>
      <c r="DSO30" s="13"/>
      <c r="DSP30" s="13"/>
      <c r="DSQ30" s="13"/>
      <c r="DSR30" s="13"/>
      <c r="DSS30" s="13"/>
      <c r="DST30" s="13"/>
      <c r="DSU30" s="13"/>
      <c r="DSV30" s="13"/>
      <c r="DSW30" s="13"/>
      <c r="DSX30" s="13"/>
      <c r="DSY30" s="13"/>
      <c r="DSZ30" s="13"/>
      <c r="DTA30" s="13"/>
      <c r="DTB30" s="13"/>
      <c r="DTC30" s="13"/>
      <c r="DTD30" s="13"/>
      <c r="DTE30" s="13"/>
      <c r="DTF30" s="13"/>
      <c r="DTG30" s="13"/>
      <c r="DTH30" s="13"/>
      <c r="DTI30" s="13"/>
      <c r="DTJ30" s="13"/>
      <c r="DTK30" s="13"/>
      <c r="DTL30" s="13"/>
      <c r="DTM30" s="13"/>
      <c r="DTN30" s="13"/>
      <c r="DTO30" s="13"/>
      <c r="DTP30" s="13"/>
      <c r="DTQ30" s="13"/>
      <c r="DTR30" s="13"/>
      <c r="DTS30" s="13"/>
      <c r="DTT30" s="13"/>
      <c r="DTU30" s="13"/>
      <c r="DTV30" s="13"/>
      <c r="DTW30" s="13"/>
      <c r="DTX30" s="13"/>
      <c r="DTY30" s="13"/>
      <c r="DTZ30" s="13"/>
      <c r="DUA30" s="13"/>
      <c r="DUB30" s="13"/>
      <c r="DUC30" s="13"/>
      <c r="DUD30" s="13"/>
      <c r="DUE30" s="13"/>
      <c r="DUF30" s="13"/>
      <c r="DUG30" s="13"/>
      <c r="DUH30" s="13"/>
      <c r="DUI30" s="13"/>
      <c r="DUJ30" s="13"/>
      <c r="DUK30" s="13"/>
      <c r="DUL30" s="13"/>
      <c r="DUM30" s="13"/>
      <c r="DUN30" s="13"/>
      <c r="DUO30" s="13"/>
      <c r="DUP30" s="13"/>
      <c r="DUQ30" s="13"/>
      <c r="DUR30" s="13"/>
      <c r="DUS30" s="13"/>
      <c r="DUT30" s="13"/>
      <c r="DUU30" s="13"/>
      <c r="DUV30" s="13"/>
      <c r="DUW30" s="13"/>
      <c r="DUX30" s="13"/>
      <c r="DUY30" s="13"/>
      <c r="DUZ30" s="13"/>
      <c r="DVA30" s="13"/>
      <c r="DVB30" s="13"/>
      <c r="DVC30" s="13"/>
      <c r="DVD30" s="13"/>
      <c r="DVE30" s="13"/>
      <c r="DVF30" s="13"/>
      <c r="DVG30" s="13"/>
      <c r="DVH30" s="13"/>
      <c r="DVI30" s="13"/>
      <c r="DVJ30" s="13"/>
      <c r="DVK30" s="13"/>
      <c r="DVL30" s="13"/>
      <c r="DVM30" s="13"/>
      <c r="DVN30" s="13"/>
      <c r="DVO30" s="13"/>
      <c r="DVP30" s="13"/>
      <c r="DVQ30" s="13"/>
      <c r="DVR30" s="13"/>
      <c r="DVS30" s="13"/>
      <c r="DVT30" s="13"/>
      <c r="DVU30" s="13"/>
      <c r="DVV30" s="13"/>
      <c r="DVW30" s="13"/>
      <c r="DVX30" s="13"/>
      <c r="DVY30" s="13"/>
      <c r="DVZ30" s="13"/>
      <c r="DWA30" s="13"/>
      <c r="DWB30" s="13"/>
      <c r="DWC30" s="13"/>
      <c r="DWD30" s="13"/>
      <c r="DWE30" s="13"/>
      <c r="DWF30" s="13"/>
      <c r="DWG30" s="13"/>
      <c r="DWH30" s="13"/>
      <c r="DWI30" s="13"/>
      <c r="DWJ30" s="13"/>
      <c r="DWK30" s="13"/>
      <c r="DWL30" s="13"/>
      <c r="DWM30" s="13"/>
      <c r="DWN30" s="13"/>
      <c r="DWO30" s="13"/>
      <c r="DWP30" s="13"/>
      <c r="DWQ30" s="13"/>
      <c r="DWR30" s="13"/>
      <c r="DWS30" s="13"/>
      <c r="DWT30" s="13"/>
      <c r="DWU30" s="13"/>
      <c r="DWV30" s="13"/>
      <c r="DWW30" s="13"/>
      <c r="DWX30" s="13"/>
      <c r="DWY30" s="13"/>
      <c r="DWZ30" s="13"/>
      <c r="DXA30" s="13"/>
      <c r="DXB30" s="13"/>
      <c r="DXC30" s="13"/>
      <c r="DXD30" s="13"/>
      <c r="DXE30" s="13"/>
      <c r="DXF30" s="13"/>
      <c r="DXG30" s="13"/>
      <c r="DXH30" s="13"/>
      <c r="DXI30" s="13"/>
      <c r="DXJ30" s="13"/>
      <c r="DXK30" s="13"/>
      <c r="DXL30" s="13"/>
      <c r="DXM30" s="13"/>
      <c r="DXN30" s="13"/>
      <c r="DXO30" s="13"/>
      <c r="DXP30" s="13"/>
      <c r="DXQ30" s="13"/>
      <c r="DXR30" s="13"/>
      <c r="DXS30" s="13"/>
      <c r="DXT30" s="13"/>
      <c r="DXU30" s="13"/>
      <c r="DXV30" s="13"/>
      <c r="DXW30" s="13"/>
      <c r="DXX30" s="13"/>
      <c r="DXY30" s="13"/>
      <c r="DXZ30" s="13"/>
      <c r="DYA30" s="13"/>
      <c r="DYB30" s="13"/>
      <c r="DYC30" s="13"/>
      <c r="DYD30" s="13"/>
      <c r="DYE30" s="13"/>
      <c r="DYF30" s="13"/>
      <c r="DYG30" s="13"/>
      <c r="DYH30" s="13"/>
      <c r="DYI30" s="13"/>
      <c r="DYJ30" s="13"/>
      <c r="DYK30" s="13"/>
      <c r="DYL30" s="13"/>
      <c r="DYM30" s="13"/>
      <c r="DYN30" s="13"/>
      <c r="DYO30" s="13"/>
      <c r="DYP30" s="13"/>
      <c r="DYQ30" s="13"/>
      <c r="DYR30" s="13"/>
      <c r="DYS30" s="13"/>
      <c r="DYT30" s="13"/>
      <c r="DYU30" s="13"/>
      <c r="DYV30" s="13"/>
      <c r="DYW30" s="13"/>
      <c r="DYX30" s="13"/>
      <c r="DYY30" s="13"/>
      <c r="DYZ30" s="13"/>
      <c r="DZA30" s="13"/>
      <c r="DZB30" s="13"/>
      <c r="DZC30" s="13"/>
      <c r="DZD30" s="13"/>
      <c r="DZE30" s="13"/>
      <c r="DZF30" s="13"/>
      <c r="DZG30" s="13"/>
      <c r="DZH30" s="13"/>
      <c r="DZI30" s="13"/>
      <c r="DZJ30" s="13"/>
      <c r="DZK30" s="13"/>
      <c r="DZL30" s="13"/>
      <c r="DZM30" s="13"/>
      <c r="DZN30" s="13"/>
      <c r="DZO30" s="13"/>
      <c r="DZP30" s="13"/>
      <c r="DZQ30" s="13"/>
      <c r="DZR30" s="13"/>
      <c r="DZS30" s="13"/>
      <c r="DZT30" s="13"/>
      <c r="DZU30" s="13"/>
      <c r="DZV30" s="13"/>
      <c r="DZW30" s="13"/>
      <c r="DZX30" s="13"/>
      <c r="DZY30" s="13"/>
      <c r="DZZ30" s="13"/>
      <c r="EAA30" s="13"/>
      <c r="EAB30" s="13"/>
      <c r="EAC30" s="13"/>
      <c r="EAD30" s="13"/>
      <c r="EAE30" s="13"/>
      <c r="EAF30" s="13"/>
      <c r="EAG30" s="13"/>
      <c r="EAH30" s="13"/>
      <c r="EAI30" s="13"/>
      <c r="EAJ30" s="13"/>
      <c r="EAK30" s="13"/>
      <c r="EAL30" s="13"/>
      <c r="EAM30" s="13"/>
      <c r="EAN30" s="13"/>
      <c r="EAO30" s="13"/>
      <c r="EAP30" s="13"/>
      <c r="EAQ30" s="13"/>
      <c r="EAR30" s="13"/>
      <c r="EAS30" s="13"/>
      <c r="EAT30" s="13"/>
      <c r="EAU30" s="13"/>
      <c r="EAV30" s="13"/>
      <c r="EAW30" s="13"/>
      <c r="EAX30" s="13"/>
      <c r="EAY30" s="13"/>
      <c r="EAZ30" s="13"/>
      <c r="EBA30" s="13"/>
      <c r="EBB30" s="13"/>
      <c r="EBC30" s="13"/>
      <c r="EBD30" s="13"/>
      <c r="EBE30" s="13"/>
      <c r="EBF30" s="13"/>
      <c r="EBG30" s="13"/>
      <c r="EBH30" s="13"/>
      <c r="EBI30" s="13"/>
      <c r="EBJ30" s="13"/>
      <c r="EBK30" s="13"/>
      <c r="EBL30" s="13"/>
      <c r="EBM30" s="13"/>
      <c r="EBN30" s="13"/>
      <c r="EBO30" s="13"/>
      <c r="EBP30" s="13"/>
      <c r="EBQ30" s="13"/>
      <c r="EBR30" s="13"/>
      <c r="EBS30" s="13"/>
      <c r="EBT30" s="13"/>
      <c r="EBU30" s="13"/>
      <c r="EBV30" s="13"/>
      <c r="EBW30" s="13"/>
      <c r="EBX30" s="13"/>
      <c r="EBY30" s="13"/>
      <c r="EBZ30" s="13"/>
      <c r="ECA30" s="13"/>
      <c r="ECB30" s="13"/>
      <c r="ECC30" s="13"/>
      <c r="ECD30" s="13"/>
      <c r="ECE30" s="13"/>
      <c r="ECF30" s="13"/>
      <c r="ECG30" s="13"/>
      <c r="ECH30" s="13"/>
      <c r="ECI30" s="13"/>
      <c r="ECJ30" s="13"/>
      <c r="ECK30" s="13"/>
      <c r="ECL30" s="13"/>
      <c r="ECM30" s="13"/>
      <c r="ECN30" s="13"/>
      <c r="ECO30" s="13"/>
      <c r="ECP30" s="13"/>
      <c r="ECQ30" s="13"/>
      <c r="ECR30" s="13"/>
      <c r="ECS30" s="13"/>
      <c r="ECT30" s="13"/>
      <c r="ECU30" s="13"/>
      <c r="ECV30" s="13"/>
      <c r="ECW30" s="13"/>
      <c r="ECX30" s="13"/>
      <c r="ECY30" s="13"/>
      <c r="ECZ30" s="13"/>
      <c r="EDA30" s="13"/>
      <c r="EDB30" s="13"/>
      <c r="EDC30" s="13"/>
      <c r="EDD30" s="13"/>
      <c r="EDE30" s="13"/>
      <c r="EDF30" s="13"/>
      <c r="EDG30" s="13"/>
      <c r="EDH30" s="13"/>
      <c r="EDI30" s="13"/>
      <c r="EDJ30" s="13"/>
      <c r="EDK30" s="13"/>
      <c r="EDL30" s="13"/>
      <c r="EDM30" s="13"/>
      <c r="EDN30" s="13"/>
      <c r="EDO30" s="13"/>
      <c r="EDP30" s="13"/>
      <c r="EDQ30" s="13"/>
      <c r="EDR30" s="13"/>
      <c r="EDS30" s="13"/>
      <c r="EDT30" s="13"/>
      <c r="EDU30" s="13"/>
      <c r="EDV30" s="13"/>
      <c r="EDW30" s="13"/>
      <c r="EDX30" s="13"/>
      <c r="EDY30" s="13"/>
      <c r="EDZ30" s="13"/>
      <c r="EEA30" s="13"/>
      <c r="EEB30" s="13"/>
      <c r="EEC30" s="13"/>
      <c r="EED30" s="13"/>
      <c r="EEE30" s="13"/>
      <c r="EEF30" s="13"/>
      <c r="EEG30" s="13"/>
      <c r="EEH30" s="13"/>
      <c r="EEI30" s="13"/>
      <c r="EEJ30" s="13"/>
      <c r="EEK30" s="13"/>
      <c r="EEL30" s="13"/>
      <c r="EEM30" s="13"/>
      <c r="EEN30" s="13"/>
      <c r="EEO30" s="13"/>
      <c r="EEP30" s="13"/>
      <c r="EEQ30" s="13"/>
      <c r="EER30" s="13"/>
      <c r="EES30" s="13"/>
      <c r="EET30" s="13"/>
      <c r="EEU30" s="13"/>
      <c r="EEV30" s="13"/>
      <c r="EEW30" s="13"/>
      <c r="EEX30" s="13"/>
      <c r="EEY30" s="13"/>
      <c r="EEZ30" s="13"/>
      <c r="EFA30" s="13"/>
      <c r="EFB30" s="13"/>
      <c r="EFC30" s="13"/>
      <c r="EFD30" s="13"/>
      <c r="EFE30" s="13"/>
      <c r="EFF30" s="13"/>
      <c r="EFG30" s="13"/>
      <c r="EFH30" s="13"/>
      <c r="EFI30" s="13"/>
      <c r="EFJ30" s="13"/>
      <c r="EFK30" s="13"/>
      <c r="EFL30" s="13"/>
      <c r="EFM30" s="13"/>
      <c r="EFN30" s="13"/>
      <c r="EFO30" s="13"/>
      <c r="EFP30" s="13"/>
      <c r="EFQ30" s="13"/>
      <c r="EFR30" s="13"/>
      <c r="EFS30" s="13"/>
      <c r="EFT30" s="13"/>
      <c r="EFU30" s="13"/>
      <c r="EFV30" s="13"/>
      <c r="EFW30" s="13"/>
      <c r="EFX30" s="13"/>
      <c r="EFY30" s="13"/>
      <c r="EFZ30" s="13"/>
      <c r="EGA30" s="13"/>
      <c r="EGB30" s="13"/>
      <c r="EGC30" s="13"/>
      <c r="EGD30" s="13"/>
      <c r="EGE30" s="13"/>
      <c r="EGF30" s="13"/>
      <c r="EGG30" s="13"/>
      <c r="EGH30" s="13"/>
      <c r="EGI30" s="13"/>
      <c r="EGJ30" s="13"/>
      <c r="EGK30" s="13"/>
      <c r="EGL30" s="13"/>
      <c r="EGM30" s="13"/>
      <c r="EGN30" s="13"/>
      <c r="EGO30" s="13"/>
      <c r="EGP30" s="13"/>
      <c r="EGQ30" s="13"/>
      <c r="EGR30" s="13"/>
      <c r="EGS30" s="13"/>
      <c r="EGT30" s="13"/>
      <c r="EGU30" s="13"/>
      <c r="EGV30" s="13"/>
      <c r="EGW30" s="13"/>
      <c r="EGX30" s="13"/>
      <c r="EGY30" s="13"/>
      <c r="EGZ30" s="13"/>
      <c r="EHA30" s="13"/>
      <c r="EHB30" s="13"/>
      <c r="EHC30" s="13"/>
      <c r="EHD30" s="13"/>
      <c r="EHE30" s="13"/>
      <c r="EHF30" s="13"/>
      <c r="EHG30" s="13"/>
      <c r="EHH30" s="13"/>
      <c r="EHI30" s="13"/>
      <c r="EHJ30" s="13"/>
      <c r="EHK30" s="13"/>
      <c r="EHL30" s="13"/>
      <c r="EHM30" s="13"/>
      <c r="EHN30" s="13"/>
      <c r="EHO30" s="13"/>
      <c r="EHP30" s="13"/>
      <c r="EHQ30" s="13"/>
      <c r="EHR30" s="13"/>
      <c r="EHS30" s="13"/>
      <c r="EHT30" s="13"/>
      <c r="EHU30" s="13"/>
      <c r="EHV30" s="13"/>
      <c r="EHW30" s="13"/>
      <c r="EHX30" s="13"/>
      <c r="EHY30" s="13"/>
      <c r="EHZ30" s="13"/>
      <c r="EIA30" s="13"/>
      <c r="EIB30" s="13"/>
      <c r="EIC30" s="13"/>
      <c r="EID30" s="13"/>
      <c r="EIE30" s="13"/>
      <c r="EIF30" s="13"/>
      <c r="EIG30" s="13"/>
      <c r="EIH30" s="13"/>
      <c r="EII30" s="13"/>
      <c r="EIJ30" s="13"/>
      <c r="EIK30" s="13"/>
      <c r="EIL30" s="13"/>
      <c r="EIM30" s="13"/>
      <c r="EIN30" s="13"/>
      <c r="EIO30" s="13"/>
      <c r="EIP30" s="13"/>
      <c r="EIQ30" s="13"/>
      <c r="EIR30" s="13"/>
      <c r="EIS30" s="13"/>
      <c r="EIT30" s="13"/>
      <c r="EIU30" s="13"/>
      <c r="EIV30" s="13"/>
      <c r="EIW30" s="13"/>
      <c r="EIX30" s="13"/>
      <c r="EIY30" s="13"/>
      <c r="EIZ30" s="13"/>
      <c r="EJA30" s="13"/>
      <c r="EJB30" s="13"/>
      <c r="EJC30" s="13"/>
      <c r="EJD30" s="13"/>
      <c r="EJE30" s="13"/>
      <c r="EJF30" s="13"/>
      <c r="EJG30" s="13"/>
      <c r="EJH30" s="13"/>
      <c r="EJI30" s="13"/>
      <c r="EJJ30" s="13"/>
      <c r="EJK30" s="13"/>
      <c r="EJL30" s="13"/>
      <c r="EJM30" s="13"/>
      <c r="EJN30" s="13"/>
      <c r="EJO30" s="13"/>
      <c r="EJP30" s="13"/>
      <c r="EJQ30" s="13"/>
      <c r="EJR30" s="13"/>
      <c r="EJS30" s="13"/>
      <c r="EJT30" s="13"/>
      <c r="EJU30" s="13"/>
      <c r="EJV30" s="13"/>
      <c r="EJW30" s="13"/>
      <c r="EJX30" s="13"/>
      <c r="EJY30" s="13"/>
      <c r="EJZ30" s="13"/>
      <c r="EKA30" s="13"/>
      <c r="EKB30" s="13"/>
      <c r="EKC30" s="13"/>
      <c r="EKD30" s="13"/>
      <c r="EKE30" s="13"/>
      <c r="EKF30" s="13"/>
      <c r="EKG30" s="13"/>
      <c r="EKH30" s="13"/>
      <c r="EKI30" s="13"/>
      <c r="EKJ30" s="13"/>
      <c r="EKK30" s="13"/>
      <c r="EKL30" s="13"/>
      <c r="EKM30" s="13"/>
      <c r="EKN30" s="13"/>
      <c r="EKO30" s="13"/>
      <c r="EKP30" s="13"/>
      <c r="EKQ30" s="13"/>
      <c r="EKR30" s="13"/>
      <c r="EKS30" s="13"/>
      <c r="EKT30" s="13"/>
      <c r="EKU30" s="13"/>
      <c r="EKV30" s="13"/>
      <c r="EKW30" s="13"/>
      <c r="EKX30" s="13"/>
      <c r="EKY30" s="13"/>
      <c r="EKZ30" s="13"/>
      <c r="ELA30" s="13"/>
      <c r="ELB30" s="13"/>
      <c r="ELC30" s="13"/>
      <c r="ELD30" s="13"/>
      <c r="ELE30" s="13"/>
      <c r="ELF30" s="13"/>
      <c r="ELG30" s="13"/>
      <c r="ELH30" s="13"/>
      <c r="ELI30" s="13"/>
      <c r="ELJ30" s="13"/>
      <c r="ELK30" s="13"/>
      <c r="ELL30" s="13"/>
      <c r="ELM30" s="13"/>
      <c r="ELN30" s="13"/>
      <c r="ELO30" s="13"/>
      <c r="ELP30" s="13"/>
      <c r="ELQ30" s="13"/>
      <c r="ELR30" s="13"/>
      <c r="ELS30" s="13"/>
      <c r="ELT30" s="13"/>
      <c r="ELU30" s="13"/>
      <c r="ELV30" s="13"/>
      <c r="ELW30" s="13"/>
      <c r="ELX30" s="13"/>
      <c r="ELY30" s="13"/>
      <c r="ELZ30" s="13"/>
      <c r="EMA30" s="13"/>
      <c r="EMB30" s="13"/>
      <c r="EMC30" s="13"/>
      <c r="EMD30" s="13"/>
      <c r="EME30" s="13"/>
      <c r="EMF30" s="13"/>
      <c r="EMG30" s="13"/>
      <c r="EMH30" s="13"/>
      <c r="EMI30" s="13"/>
      <c r="EMJ30" s="13"/>
      <c r="EMK30" s="13"/>
      <c r="EML30" s="13"/>
      <c r="EMM30" s="13"/>
      <c r="EMN30" s="13"/>
      <c r="EMO30" s="13"/>
      <c r="EMP30" s="13"/>
      <c r="EMQ30" s="13"/>
      <c r="EMR30" s="13"/>
      <c r="EMS30" s="13"/>
      <c r="EMT30" s="13"/>
      <c r="EMU30" s="13"/>
      <c r="EMV30" s="13"/>
      <c r="EMW30" s="13"/>
      <c r="EMX30" s="13"/>
      <c r="EMY30" s="13"/>
      <c r="EMZ30" s="13"/>
      <c r="ENA30" s="13"/>
      <c r="ENB30" s="13"/>
      <c r="ENC30" s="13"/>
      <c r="END30" s="13"/>
      <c r="ENE30" s="13"/>
      <c r="ENF30" s="13"/>
      <c r="ENG30" s="13"/>
      <c r="ENH30" s="13"/>
      <c r="ENI30" s="13"/>
      <c r="ENJ30" s="13"/>
      <c r="ENK30" s="13"/>
      <c r="ENL30" s="13"/>
      <c r="ENM30" s="13"/>
      <c r="ENN30" s="13"/>
      <c r="ENO30" s="13"/>
      <c r="ENP30" s="13"/>
      <c r="ENQ30" s="13"/>
      <c r="ENR30" s="13"/>
      <c r="ENS30" s="13"/>
      <c r="ENT30" s="13"/>
      <c r="ENU30" s="13"/>
      <c r="ENV30" s="13"/>
      <c r="ENW30" s="13"/>
      <c r="ENX30" s="13"/>
      <c r="ENY30" s="13"/>
      <c r="ENZ30" s="13"/>
      <c r="EOA30" s="13"/>
      <c r="EOB30" s="13"/>
      <c r="EOC30" s="13"/>
      <c r="EOD30" s="13"/>
      <c r="EOE30" s="13"/>
      <c r="EOF30" s="13"/>
      <c r="EOG30" s="13"/>
      <c r="EOH30" s="13"/>
      <c r="EOI30" s="13"/>
      <c r="EOJ30" s="13"/>
      <c r="EOK30" s="13"/>
      <c r="EOL30" s="13"/>
      <c r="EOM30" s="13"/>
      <c r="EON30" s="13"/>
      <c r="EOO30" s="13"/>
      <c r="EOP30" s="13"/>
      <c r="EOQ30" s="13"/>
      <c r="EOR30" s="13"/>
      <c r="EOS30" s="13"/>
      <c r="EOT30" s="13"/>
      <c r="EOU30" s="13"/>
      <c r="EOV30" s="13"/>
      <c r="EOW30" s="13"/>
      <c r="EOX30" s="13"/>
      <c r="EOY30" s="13"/>
      <c r="EOZ30" s="13"/>
      <c r="EPA30" s="13"/>
      <c r="EPB30" s="13"/>
      <c r="EPC30" s="13"/>
      <c r="EPD30" s="13"/>
      <c r="EPE30" s="13"/>
      <c r="EPF30" s="13"/>
      <c r="EPG30" s="13"/>
      <c r="EPH30" s="13"/>
      <c r="EPI30" s="13"/>
      <c r="EPJ30" s="13"/>
      <c r="EPK30" s="13"/>
      <c r="EPL30" s="13"/>
      <c r="EPM30" s="13"/>
      <c r="EPN30" s="13"/>
      <c r="EPO30" s="13"/>
      <c r="EPP30" s="13"/>
      <c r="EPQ30" s="13"/>
      <c r="EPR30" s="13"/>
      <c r="EPS30" s="13"/>
      <c r="EPT30" s="13"/>
      <c r="EPU30" s="13"/>
      <c r="EPV30" s="13"/>
      <c r="EPW30" s="13"/>
      <c r="EPX30" s="13"/>
      <c r="EPY30" s="13"/>
      <c r="EPZ30" s="13"/>
      <c r="EQA30" s="13"/>
      <c r="EQB30" s="13"/>
      <c r="EQC30" s="13"/>
      <c r="EQD30" s="13"/>
      <c r="EQE30" s="13"/>
      <c r="EQF30" s="13"/>
      <c r="EQG30" s="13"/>
      <c r="EQH30" s="13"/>
      <c r="EQI30" s="13"/>
      <c r="EQJ30" s="13"/>
      <c r="EQK30" s="13"/>
      <c r="EQL30" s="13"/>
      <c r="EQM30" s="13"/>
      <c r="EQN30" s="13"/>
      <c r="EQO30" s="13"/>
      <c r="EQP30" s="13"/>
      <c r="EQQ30" s="13"/>
      <c r="EQR30" s="13"/>
      <c r="EQS30" s="13"/>
      <c r="EQT30" s="13"/>
      <c r="EQU30" s="13"/>
      <c r="EQV30" s="13"/>
      <c r="EQW30" s="13"/>
      <c r="EQX30" s="13"/>
      <c r="EQY30" s="13"/>
      <c r="EQZ30" s="13"/>
      <c r="ERA30" s="13"/>
      <c r="ERB30" s="13"/>
      <c r="ERC30" s="13"/>
      <c r="ERD30" s="13"/>
      <c r="ERE30" s="13"/>
      <c r="ERF30" s="13"/>
      <c r="ERG30" s="13"/>
      <c r="ERH30" s="13"/>
      <c r="ERI30" s="13"/>
      <c r="ERJ30" s="13"/>
      <c r="ERK30" s="13"/>
      <c r="ERL30" s="13"/>
      <c r="ERM30" s="13"/>
      <c r="ERN30" s="13"/>
      <c r="ERO30" s="13"/>
      <c r="ERP30" s="13"/>
      <c r="ERQ30" s="13"/>
      <c r="ERR30" s="13"/>
      <c r="ERS30" s="13"/>
      <c r="ERT30" s="13"/>
      <c r="ERU30" s="13"/>
      <c r="ERV30" s="13"/>
      <c r="ERW30" s="13"/>
      <c r="ERX30" s="13"/>
      <c r="ERY30" s="13"/>
      <c r="ERZ30" s="13"/>
      <c r="ESA30" s="13"/>
      <c r="ESB30" s="13"/>
      <c r="ESC30" s="13"/>
      <c r="ESD30" s="13"/>
      <c r="ESE30" s="13"/>
      <c r="ESF30" s="13"/>
      <c r="ESG30" s="13"/>
      <c r="ESH30" s="13"/>
      <c r="ESI30" s="13"/>
      <c r="ESJ30" s="13"/>
      <c r="ESK30" s="13"/>
      <c r="ESL30" s="13"/>
      <c r="ESM30" s="13"/>
      <c r="ESN30" s="13"/>
      <c r="ESO30" s="13"/>
      <c r="ESP30" s="13"/>
      <c r="ESQ30" s="13"/>
      <c r="ESR30" s="13"/>
      <c r="ESS30" s="13"/>
      <c r="EST30" s="13"/>
      <c r="ESU30" s="13"/>
      <c r="ESV30" s="13"/>
      <c r="ESW30" s="13"/>
      <c r="ESX30" s="13"/>
      <c r="ESY30" s="13"/>
      <c r="ESZ30" s="13"/>
      <c r="ETA30" s="13"/>
      <c r="ETB30" s="13"/>
      <c r="ETC30" s="13"/>
      <c r="ETD30" s="13"/>
      <c r="ETE30" s="13"/>
      <c r="ETF30" s="13"/>
      <c r="ETG30" s="13"/>
      <c r="ETH30" s="13"/>
      <c r="ETI30" s="13"/>
      <c r="ETJ30" s="13"/>
      <c r="ETK30" s="13"/>
      <c r="ETL30" s="13"/>
      <c r="ETM30" s="13"/>
      <c r="ETN30" s="13"/>
      <c r="ETO30" s="13"/>
      <c r="ETP30" s="13"/>
      <c r="ETQ30" s="13"/>
      <c r="ETR30" s="13"/>
      <c r="ETS30" s="13"/>
      <c r="ETT30" s="13"/>
      <c r="ETU30" s="13"/>
      <c r="ETV30" s="13"/>
      <c r="ETW30" s="13"/>
      <c r="ETX30" s="13"/>
      <c r="ETY30" s="13"/>
      <c r="ETZ30" s="13"/>
      <c r="EUA30" s="13"/>
      <c r="EUB30" s="13"/>
      <c r="EUC30" s="13"/>
      <c r="EUD30" s="13"/>
      <c r="EUE30" s="13"/>
      <c r="EUF30" s="13"/>
      <c r="EUG30" s="13"/>
      <c r="EUH30" s="13"/>
      <c r="EUI30" s="13"/>
      <c r="EUJ30" s="13"/>
      <c r="EUK30" s="13"/>
      <c r="EUL30" s="13"/>
      <c r="EUM30" s="13"/>
      <c r="EUN30" s="13"/>
      <c r="EUO30" s="13"/>
      <c r="EUP30" s="13"/>
      <c r="EUQ30" s="13"/>
      <c r="EUR30" s="13"/>
      <c r="EUS30" s="13"/>
      <c r="EUT30" s="13"/>
      <c r="EUU30" s="13"/>
      <c r="EUV30" s="13"/>
      <c r="EUW30" s="13"/>
      <c r="EUX30" s="13"/>
      <c r="EUY30" s="13"/>
      <c r="EUZ30" s="13"/>
      <c r="EVA30" s="13"/>
      <c r="EVB30" s="13"/>
      <c r="EVC30" s="13"/>
      <c r="EVD30" s="13"/>
      <c r="EVE30" s="13"/>
      <c r="EVF30" s="13"/>
      <c r="EVG30" s="13"/>
      <c r="EVH30" s="13"/>
      <c r="EVI30" s="13"/>
      <c r="EVJ30" s="13"/>
      <c r="EVK30" s="13"/>
      <c r="EVL30" s="13"/>
      <c r="EVM30" s="13"/>
      <c r="EVN30" s="13"/>
      <c r="EVO30" s="13"/>
      <c r="EVP30" s="13"/>
      <c r="EVQ30" s="13"/>
      <c r="EVR30" s="13"/>
      <c r="EVS30" s="13"/>
      <c r="EVT30" s="13"/>
      <c r="EVU30" s="13"/>
      <c r="EVV30" s="13"/>
      <c r="EVW30" s="13"/>
      <c r="EVX30" s="13"/>
      <c r="EVY30" s="13"/>
      <c r="EVZ30" s="13"/>
      <c r="EWA30" s="13"/>
      <c r="EWB30" s="13"/>
      <c r="EWC30" s="13"/>
      <c r="EWD30" s="13"/>
      <c r="EWE30" s="13"/>
      <c r="EWF30" s="13"/>
      <c r="EWG30" s="13"/>
      <c r="EWH30" s="13"/>
      <c r="EWI30" s="13"/>
      <c r="EWJ30" s="13"/>
      <c r="EWK30" s="13"/>
      <c r="EWL30" s="13"/>
      <c r="EWM30" s="13"/>
      <c r="EWN30" s="13"/>
      <c r="EWO30" s="13"/>
      <c r="EWP30" s="13"/>
      <c r="EWQ30" s="13"/>
      <c r="EWR30" s="13"/>
      <c r="EWS30" s="13"/>
      <c r="EWT30" s="13"/>
      <c r="EWU30" s="13"/>
      <c r="EWV30" s="13"/>
      <c r="EWW30" s="13"/>
      <c r="EWX30" s="13"/>
      <c r="EWY30" s="13"/>
      <c r="EWZ30" s="13"/>
      <c r="EXA30" s="13"/>
      <c r="EXB30" s="13"/>
      <c r="EXC30" s="13"/>
      <c r="EXD30" s="13"/>
      <c r="EXE30" s="13"/>
      <c r="EXF30" s="13"/>
      <c r="EXG30" s="13"/>
      <c r="EXH30" s="13"/>
      <c r="EXI30" s="13"/>
      <c r="EXJ30" s="13"/>
      <c r="EXK30" s="13"/>
      <c r="EXL30" s="13"/>
      <c r="EXM30" s="13"/>
      <c r="EXN30" s="13"/>
      <c r="EXO30" s="13"/>
      <c r="EXP30" s="13"/>
      <c r="EXQ30" s="13"/>
      <c r="EXR30" s="13"/>
      <c r="EXS30" s="13"/>
      <c r="EXT30" s="13"/>
      <c r="EXU30" s="13"/>
      <c r="EXV30" s="13"/>
      <c r="EXW30" s="13"/>
      <c r="EXX30" s="13"/>
      <c r="EXY30" s="13"/>
      <c r="EXZ30" s="13"/>
      <c r="EYA30" s="13"/>
      <c r="EYB30" s="13"/>
      <c r="EYC30" s="13"/>
      <c r="EYD30" s="13"/>
      <c r="EYE30" s="13"/>
      <c r="EYF30" s="13"/>
      <c r="EYG30" s="13"/>
      <c r="EYH30" s="13"/>
      <c r="EYI30" s="13"/>
      <c r="EYJ30" s="13"/>
      <c r="EYK30" s="13"/>
      <c r="EYL30" s="13"/>
      <c r="EYM30" s="13"/>
      <c r="EYN30" s="13"/>
      <c r="EYO30" s="13"/>
      <c r="EYP30" s="13"/>
      <c r="EYQ30" s="13"/>
      <c r="EYR30" s="13"/>
      <c r="EYS30" s="13"/>
      <c r="EYT30" s="13"/>
      <c r="EYU30" s="13"/>
      <c r="EYV30" s="13"/>
      <c r="EYW30" s="13"/>
      <c r="EYX30" s="13"/>
      <c r="EYY30" s="13"/>
      <c r="EYZ30" s="13"/>
      <c r="EZA30" s="13"/>
      <c r="EZB30" s="13"/>
      <c r="EZC30" s="13"/>
      <c r="EZD30" s="13"/>
      <c r="EZE30" s="13"/>
      <c r="EZF30" s="13"/>
      <c r="EZG30" s="13"/>
      <c r="EZH30" s="13"/>
      <c r="EZI30" s="13"/>
      <c r="EZJ30" s="13"/>
      <c r="EZK30" s="13"/>
      <c r="EZL30" s="13"/>
      <c r="EZM30" s="13"/>
      <c r="EZN30" s="13"/>
      <c r="EZO30" s="13"/>
      <c r="EZP30" s="13"/>
      <c r="EZQ30" s="13"/>
      <c r="EZR30" s="13"/>
      <c r="EZS30" s="13"/>
      <c r="EZT30" s="13"/>
      <c r="EZU30" s="13"/>
      <c r="EZV30" s="13"/>
      <c r="EZW30" s="13"/>
      <c r="EZX30" s="13"/>
      <c r="EZY30" s="13"/>
      <c r="EZZ30" s="13"/>
      <c r="FAA30" s="13"/>
      <c r="FAB30" s="13"/>
      <c r="FAC30" s="13"/>
      <c r="FAD30" s="13"/>
      <c r="FAE30" s="13"/>
      <c r="FAF30" s="13"/>
      <c r="FAG30" s="13"/>
      <c r="FAH30" s="13"/>
      <c r="FAI30" s="13"/>
      <c r="FAJ30" s="13"/>
      <c r="FAK30" s="13"/>
      <c r="FAL30" s="13"/>
      <c r="FAM30" s="13"/>
      <c r="FAN30" s="13"/>
      <c r="FAO30" s="13"/>
      <c r="FAP30" s="13"/>
      <c r="FAQ30" s="13"/>
      <c r="FAR30" s="13"/>
      <c r="FAS30" s="13"/>
      <c r="FAT30" s="13"/>
      <c r="FAU30" s="13"/>
      <c r="FAV30" s="13"/>
      <c r="FAW30" s="13"/>
      <c r="FAX30" s="13"/>
      <c r="FAY30" s="13"/>
      <c r="FAZ30" s="13"/>
      <c r="FBA30" s="13"/>
      <c r="FBB30" s="13"/>
      <c r="FBC30" s="13"/>
      <c r="FBD30" s="13"/>
      <c r="FBE30" s="13"/>
      <c r="FBF30" s="13"/>
      <c r="FBG30" s="13"/>
      <c r="FBH30" s="13"/>
      <c r="FBI30" s="13"/>
      <c r="FBJ30" s="13"/>
      <c r="FBK30" s="13"/>
      <c r="FBL30" s="13"/>
      <c r="FBM30" s="13"/>
      <c r="FBN30" s="13"/>
      <c r="FBO30" s="13"/>
      <c r="FBP30" s="13"/>
      <c r="FBQ30" s="13"/>
      <c r="FBR30" s="13"/>
      <c r="FBS30" s="13"/>
      <c r="FBT30" s="13"/>
      <c r="FBU30" s="13"/>
      <c r="FBV30" s="13"/>
      <c r="FBW30" s="13"/>
      <c r="FBX30" s="13"/>
      <c r="FBY30" s="13"/>
      <c r="FBZ30" s="13"/>
      <c r="FCA30" s="13"/>
      <c r="FCB30" s="13"/>
      <c r="FCC30" s="13"/>
      <c r="FCD30" s="13"/>
      <c r="FCE30" s="13"/>
      <c r="FCF30" s="13"/>
      <c r="FCG30" s="13"/>
      <c r="FCH30" s="13"/>
      <c r="FCI30" s="13"/>
      <c r="FCJ30" s="13"/>
      <c r="FCK30" s="13"/>
      <c r="FCL30" s="13"/>
      <c r="FCM30" s="13"/>
      <c r="FCN30" s="13"/>
      <c r="FCO30" s="13"/>
      <c r="FCP30" s="13"/>
      <c r="FCQ30" s="13"/>
      <c r="FCR30" s="13"/>
      <c r="FCS30" s="13"/>
      <c r="FCT30" s="13"/>
      <c r="FCU30" s="13"/>
      <c r="FCV30" s="13"/>
      <c r="FCW30" s="13"/>
      <c r="FCX30" s="13"/>
      <c r="FCY30" s="13"/>
      <c r="FCZ30" s="13"/>
      <c r="FDA30" s="13"/>
      <c r="FDB30" s="13"/>
      <c r="FDC30" s="13"/>
      <c r="FDD30" s="13"/>
      <c r="FDE30" s="13"/>
      <c r="FDF30" s="13"/>
      <c r="FDG30" s="13"/>
      <c r="FDH30" s="13"/>
      <c r="FDI30" s="13"/>
      <c r="FDJ30" s="13"/>
      <c r="FDK30" s="13"/>
      <c r="FDL30" s="13"/>
      <c r="FDM30" s="13"/>
      <c r="FDN30" s="13"/>
      <c r="FDO30" s="13"/>
      <c r="FDP30" s="13"/>
      <c r="FDQ30" s="13"/>
      <c r="FDR30" s="13"/>
      <c r="FDS30" s="13"/>
      <c r="FDT30" s="13"/>
      <c r="FDU30" s="13"/>
      <c r="FDV30" s="13"/>
      <c r="FDW30" s="13"/>
      <c r="FDX30" s="13"/>
      <c r="FDY30" s="13"/>
      <c r="FDZ30" s="13"/>
      <c r="FEA30" s="13"/>
      <c r="FEB30" s="13"/>
      <c r="FEC30" s="13"/>
      <c r="FED30" s="13"/>
      <c r="FEE30" s="13"/>
      <c r="FEF30" s="13"/>
      <c r="FEG30" s="13"/>
      <c r="FEH30" s="13"/>
      <c r="FEI30" s="13"/>
      <c r="FEJ30" s="13"/>
      <c r="FEK30" s="13"/>
      <c r="FEL30" s="13"/>
      <c r="FEM30" s="13"/>
      <c r="FEN30" s="13"/>
      <c r="FEO30" s="13"/>
      <c r="FEP30" s="13"/>
      <c r="FEQ30" s="13"/>
      <c r="FER30" s="13"/>
      <c r="FES30" s="13"/>
      <c r="FET30" s="13"/>
      <c r="FEU30" s="13"/>
      <c r="FEV30" s="13"/>
      <c r="FEW30" s="13"/>
      <c r="FEX30" s="13"/>
      <c r="FEY30" s="13"/>
      <c r="FEZ30" s="13"/>
      <c r="FFA30" s="13"/>
      <c r="FFB30" s="13"/>
      <c r="FFC30" s="13"/>
      <c r="FFD30" s="13"/>
      <c r="FFE30" s="13"/>
      <c r="FFF30" s="13"/>
      <c r="FFG30" s="13"/>
      <c r="FFH30" s="13"/>
      <c r="FFI30" s="13"/>
      <c r="FFJ30" s="13"/>
      <c r="FFK30" s="13"/>
      <c r="FFL30" s="13"/>
      <c r="FFM30" s="13"/>
      <c r="FFN30" s="13"/>
      <c r="FFO30" s="13"/>
      <c r="FFP30" s="13"/>
      <c r="FFQ30" s="13"/>
      <c r="FFR30" s="13"/>
      <c r="FFS30" s="13"/>
      <c r="FFT30" s="13"/>
      <c r="FFU30" s="13"/>
      <c r="FFV30" s="13"/>
      <c r="FFW30" s="13"/>
      <c r="FFX30" s="13"/>
      <c r="FFY30" s="13"/>
      <c r="FFZ30" s="13"/>
      <c r="FGA30" s="13"/>
      <c r="FGB30" s="13"/>
      <c r="FGC30" s="13"/>
      <c r="FGD30" s="13"/>
      <c r="FGE30" s="13"/>
      <c r="FGF30" s="13"/>
      <c r="FGG30" s="13"/>
      <c r="FGH30" s="13"/>
      <c r="FGI30" s="13"/>
      <c r="FGJ30" s="13"/>
      <c r="FGK30" s="13"/>
      <c r="FGL30" s="13"/>
      <c r="FGM30" s="13"/>
      <c r="FGN30" s="13"/>
      <c r="FGO30" s="13"/>
      <c r="FGP30" s="13"/>
      <c r="FGQ30" s="13"/>
      <c r="FGR30" s="13"/>
      <c r="FGS30" s="13"/>
      <c r="FGT30" s="13"/>
      <c r="FGU30" s="13"/>
      <c r="FGV30" s="13"/>
      <c r="FGW30" s="13"/>
      <c r="FGX30" s="13"/>
      <c r="FGY30" s="13"/>
      <c r="FGZ30" s="13"/>
      <c r="FHA30" s="13"/>
      <c r="FHB30" s="13"/>
      <c r="FHC30" s="13"/>
      <c r="FHD30" s="13"/>
      <c r="FHE30" s="13"/>
      <c r="FHF30" s="13"/>
      <c r="FHG30" s="13"/>
      <c r="FHH30" s="13"/>
      <c r="FHI30" s="13"/>
      <c r="FHJ30" s="13"/>
      <c r="FHK30" s="13"/>
      <c r="FHL30" s="13"/>
      <c r="FHM30" s="13"/>
      <c r="FHN30" s="13"/>
      <c r="FHO30" s="13"/>
      <c r="FHP30" s="13"/>
      <c r="FHQ30" s="13"/>
      <c r="FHR30" s="13"/>
      <c r="FHS30" s="13"/>
      <c r="FHT30" s="13"/>
      <c r="FHU30" s="13"/>
      <c r="FHV30" s="13"/>
      <c r="FHW30" s="13"/>
      <c r="FHX30" s="13"/>
      <c r="FHY30" s="13"/>
      <c r="FHZ30" s="13"/>
      <c r="FIA30" s="13"/>
      <c r="FIB30" s="13"/>
      <c r="FIC30" s="13"/>
      <c r="FID30" s="13"/>
      <c r="FIE30" s="13"/>
      <c r="FIF30" s="13"/>
      <c r="FIG30" s="13"/>
      <c r="FIH30" s="13"/>
      <c r="FII30" s="13"/>
      <c r="FIJ30" s="13"/>
      <c r="FIK30" s="13"/>
      <c r="FIL30" s="13"/>
      <c r="FIM30" s="13"/>
      <c r="FIN30" s="13"/>
      <c r="FIO30" s="13"/>
      <c r="FIP30" s="13"/>
      <c r="FIQ30" s="13"/>
      <c r="FIR30" s="13"/>
      <c r="FIS30" s="13"/>
      <c r="FIT30" s="13"/>
      <c r="FIU30" s="13"/>
      <c r="FIV30" s="13"/>
      <c r="FIW30" s="13"/>
      <c r="FIX30" s="13"/>
      <c r="FIY30" s="13"/>
      <c r="FIZ30" s="13"/>
      <c r="FJA30" s="13"/>
      <c r="FJB30" s="13"/>
      <c r="FJC30" s="13"/>
      <c r="FJD30" s="13"/>
      <c r="FJE30" s="13"/>
      <c r="FJF30" s="13"/>
      <c r="FJG30" s="13"/>
      <c r="FJH30" s="13"/>
      <c r="FJI30" s="13"/>
      <c r="FJJ30" s="13"/>
      <c r="FJK30" s="13"/>
      <c r="FJL30" s="13"/>
      <c r="FJM30" s="13"/>
      <c r="FJN30" s="13"/>
      <c r="FJO30" s="13"/>
      <c r="FJP30" s="13"/>
      <c r="FJQ30" s="13"/>
      <c r="FJR30" s="13"/>
      <c r="FJS30" s="13"/>
      <c r="FJT30" s="13"/>
      <c r="FJU30" s="13"/>
      <c r="FJV30" s="13"/>
      <c r="FJW30" s="13"/>
      <c r="FJX30" s="13"/>
      <c r="FJY30" s="13"/>
      <c r="FJZ30" s="13"/>
      <c r="FKA30" s="13"/>
      <c r="FKB30" s="13"/>
      <c r="FKC30" s="13"/>
      <c r="FKD30" s="13"/>
      <c r="FKE30" s="13"/>
      <c r="FKF30" s="13"/>
      <c r="FKG30" s="13"/>
      <c r="FKH30" s="13"/>
      <c r="FKI30" s="13"/>
      <c r="FKJ30" s="13"/>
      <c r="FKK30" s="13"/>
      <c r="FKL30" s="13"/>
      <c r="FKM30" s="13"/>
      <c r="FKN30" s="13"/>
      <c r="FKO30" s="13"/>
      <c r="FKP30" s="13"/>
      <c r="FKQ30" s="13"/>
      <c r="FKR30" s="13"/>
      <c r="FKS30" s="13"/>
      <c r="FKT30" s="13"/>
      <c r="FKU30" s="13"/>
      <c r="FKV30" s="13"/>
      <c r="FKW30" s="13"/>
      <c r="FKX30" s="13"/>
      <c r="FKY30" s="13"/>
      <c r="FKZ30" s="13"/>
      <c r="FLA30" s="13"/>
      <c r="FLB30" s="13"/>
      <c r="FLC30" s="13"/>
      <c r="FLD30" s="13"/>
      <c r="FLE30" s="13"/>
      <c r="FLF30" s="13"/>
      <c r="FLG30" s="13"/>
      <c r="FLH30" s="13"/>
      <c r="FLI30" s="13"/>
      <c r="FLJ30" s="13"/>
      <c r="FLK30" s="13"/>
      <c r="FLL30" s="13"/>
      <c r="FLM30" s="13"/>
      <c r="FLN30" s="13"/>
      <c r="FLO30" s="13"/>
      <c r="FLP30" s="13"/>
      <c r="FLQ30" s="13"/>
      <c r="FLR30" s="13"/>
      <c r="FLS30" s="13"/>
      <c r="FLT30" s="13"/>
      <c r="FLU30" s="13"/>
      <c r="FLV30" s="13"/>
      <c r="FLW30" s="13"/>
      <c r="FLX30" s="13"/>
      <c r="FLY30" s="13"/>
      <c r="FLZ30" s="13"/>
      <c r="FMA30" s="13"/>
      <c r="FMB30" s="13"/>
      <c r="FMC30" s="13"/>
      <c r="FMD30" s="13"/>
      <c r="FME30" s="13"/>
      <c r="FMF30" s="13"/>
      <c r="FMG30" s="13"/>
      <c r="FMH30" s="13"/>
      <c r="FMI30" s="13"/>
      <c r="FMJ30" s="13"/>
      <c r="FMK30" s="13"/>
      <c r="FML30" s="13"/>
      <c r="FMM30" s="13"/>
      <c r="FMN30" s="13"/>
      <c r="FMO30" s="13"/>
      <c r="FMP30" s="13"/>
      <c r="FMQ30" s="13"/>
      <c r="FMR30" s="13"/>
      <c r="FMS30" s="13"/>
      <c r="FMT30" s="13"/>
      <c r="FMU30" s="13"/>
      <c r="FMV30" s="13"/>
      <c r="FMW30" s="13"/>
      <c r="FMX30" s="13"/>
      <c r="FMY30" s="13"/>
      <c r="FMZ30" s="13"/>
      <c r="FNA30" s="13"/>
      <c r="FNB30" s="13"/>
      <c r="FNC30" s="13"/>
      <c r="FND30" s="13"/>
      <c r="FNE30" s="13"/>
      <c r="FNF30" s="13"/>
      <c r="FNG30" s="13"/>
      <c r="FNH30" s="13"/>
      <c r="FNI30" s="13"/>
      <c r="FNJ30" s="13"/>
      <c r="FNK30" s="13"/>
      <c r="FNL30" s="13"/>
      <c r="FNM30" s="13"/>
      <c r="FNN30" s="13"/>
      <c r="FNO30" s="13"/>
      <c r="FNP30" s="13"/>
      <c r="FNQ30" s="13"/>
      <c r="FNR30" s="13"/>
      <c r="FNS30" s="13"/>
      <c r="FNT30" s="13"/>
      <c r="FNU30" s="13"/>
      <c r="FNV30" s="13"/>
      <c r="FNW30" s="13"/>
      <c r="FNX30" s="13"/>
      <c r="FNY30" s="13"/>
      <c r="FNZ30" s="13"/>
      <c r="FOA30" s="13"/>
      <c r="FOB30" s="13"/>
      <c r="FOC30" s="13"/>
      <c r="FOD30" s="13"/>
      <c r="FOE30" s="13"/>
      <c r="FOF30" s="13"/>
      <c r="FOG30" s="13"/>
      <c r="FOH30" s="13"/>
      <c r="FOI30" s="13"/>
      <c r="FOJ30" s="13"/>
      <c r="FOK30" s="13"/>
      <c r="FOL30" s="13"/>
      <c r="FOM30" s="13"/>
      <c r="FON30" s="13"/>
      <c r="FOO30" s="13"/>
      <c r="FOP30" s="13"/>
      <c r="FOQ30" s="13"/>
      <c r="FOR30" s="13"/>
      <c r="FOS30" s="13"/>
      <c r="FOT30" s="13"/>
      <c r="FOU30" s="13"/>
      <c r="FOV30" s="13"/>
      <c r="FOW30" s="13"/>
      <c r="FOX30" s="13"/>
      <c r="FOY30" s="13"/>
      <c r="FOZ30" s="13"/>
      <c r="FPA30" s="13"/>
      <c r="FPB30" s="13"/>
      <c r="FPC30" s="13"/>
      <c r="FPD30" s="13"/>
      <c r="FPE30" s="13"/>
      <c r="FPF30" s="13"/>
      <c r="FPG30" s="13"/>
      <c r="FPH30" s="13"/>
      <c r="FPI30" s="13"/>
      <c r="FPJ30" s="13"/>
      <c r="FPK30" s="13"/>
      <c r="FPL30" s="13"/>
      <c r="FPM30" s="13"/>
      <c r="FPN30" s="13"/>
      <c r="FPO30" s="13"/>
      <c r="FPP30" s="13"/>
      <c r="FPQ30" s="13"/>
      <c r="FPR30" s="13"/>
      <c r="FPS30" s="13"/>
      <c r="FPT30" s="13"/>
      <c r="FPU30" s="13"/>
      <c r="FPV30" s="13"/>
      <c r="FPW30" s="13"/>
      <c r="FPX30" s="13"/>
      <c r="FPY30" s="13"/>
      <c r="FPZ30" s="13"/>
      <c r="FQA30" s="13"/>
      <c r="FQB30" s="13"/>
      <c r="FQC30" s="13"/>
      <c r="FQD30" s="13"/>
      <c r="FQE30" s="13"/>
      <c r="FQF30" s="13"/>
      <c r="FQG30" s="13"/>
      <c r="FQH30" s="13"/>
      <c r="FQI30" s="13"/>
      <c r="FQJ30" s="13"/>
      <c r="FQK30" s="13"/>
      <c r="FQL30" s="13"/>
      <c r="FQM30" s="13"/>
      <c r="FQN30" s="13"/>
      <c r="FQO30" s="13"/>
      <c r="FQP30" s="13"/>
      <c r="FQQ30" s="13"/>
      <c r="FQR30" s="13"/>
      <c r="FQS30" s="13"/>
      <c r="FQT30" s="13"/>
      <c r="FQU30" s="13"/>
      <c r="FQV30" s="13"/>
      <c r="FQW30" s="13"/>
      <c r="FQX30" s="13"/>
      <c r="FQY30" s="13"/>
      <c r="FQZ30" s="13"/>
      <c r="FRA30" s="13"/>
      <c r="FRB30" s="13"/>
      <c r="FRC30" s="13"/>
      <c r="FRD30" s="13"/>
      <c r="FRE30" s="13"/>
      <c r="FRF30" s="13"/>
      <c r="FRG30" s="13"/>
      <c r="FRH30" s="13"/>
      <c r="FRI30" s="13"/>
      <c r="FRJ30" s="13"/>
      <c r="FRK30" s="13"/>
      <c r="FRL30" s="13"/>
      <c r="FRM30" s="13"/>
      <c r="FRN30" s="13"/>
      <c r="FRO30" s="13"/>
      <c r="FRP30" s="13"/>
      <c r="FRQ30" s="13"/>
      <c r="FRR30" s="13"/>
      <c r="FRS30" s="13"/>
      <c r="FRT30" s="13"/>
      <c r="FRU30" s="13"/>
      <c r="FRV30" s="13"/>
      <c r="FRW30" s="13"/>
      <c r="FRX30" s="13"/>
      <c r="FRY30" s="13"/>
      <c r="FRZ30" s="13"/>
      <c r="FSA30" s="13"/>
      <c r="FSB30" s="13"/>
      <c r="FSC30" s="13"/>
    </row>
    <row r="31" spans="1:4553" s="51" customFormat="1">
      <c r="A31" s="45" t="s">
        <v>124</v>
      </c>
      <c r="B31" s="46"/>
      <c r="C31" s="47">
        <f>0.1*Revenue</f>
        <v>0</v>
      </c>
      <c r="D31" s="47">
        <f>0.1*Revenue</f>
        <v>0</v>
      </c>
      <c r="E31" s="47">
        <f>0.1*Revenue</f>
        <v>0</v>
      </c>
      <c r="F31" s="47">
        <f>0.1*Revenue</f>
        <v>0</v>
      </c>
      <c r="G31" s="48">
        <f>SUM(C31:F31)</f>
        <v>0</v>
      </c>
      <c r="H31" s="47">
        <f>0.1*Revenue</f>
        <v>0</v>
      </c>
      <c r="I31" s="47">
        <f>0.1*Revenue</f>
        <v>0</v>
      </c>
      <c r="J31" s="47">
        <f>0.1*Revenue</f>
        <v>0</v>
      </c>
      <c r="K31" s="47">
        <f>0.1*Revenue</f>
        <v>0</v>
      </c>
      <c r="L31" s="48">
        <f>SUM(H31:K31)</f>
        <v>0</v>
      </c>
      <c r="M31" s="47">
        <f>0.1*Revenue</f>
        <v>0</v>
      </c>
      <c r="N31" s="47">
        <f>0.1*Revenue</f>
        <v>0</v>
      </c>
      <c r="O31" s="47">
        <f>0.1*Revenue</f>
        <v>0</v>
      </c>
      <c r="P31" s="47">
        <f>0.1*Revenue</f>
        <v>0</v>
      </c>
      <c r="Q31" s="48">
        <f>SUM(M31:P31)</f>
        <v>0</v>
      </c>
      <c r="R31" s="47">
        <f>0.1*Revenue</f>
        <v>0</v>
      </c>
      <c r="S31" s="47">
        <f>0.1*Revenue</f>
        <v>0</v>
      </c>
      <c r="T31" s="47">
        <f>0.1*Revenue</f>
        <v>0</v>
      </c>
      <c r="U31" s="47">
        <f>0.1*Revenue</f>
        <v>0</v>
      </c>
      <c r="V31" s="48">
        <f>SUM(R31:U31)</f>
        <v>0</v>
      </c>
      <c r="W31" s="47">
        <f>0.1*Revenue</f>
        <v>0</v>
      </c>
      <c r="X31" s="47">
        <f>0.1*Revenue</f>
        <v>0</v>
      </c>
      <c r="Y31" s="47">
        <f>0.1*Revenue</f>
        <v>0</v>
      </c>
      <c r="Z31" s="47">
        <f>0.1*Revenue</f>
        <v>0</v>
      </c>
      <c r="AA31" s="48">
        <f>SUM(W31:Z31)</f>
        <v>0</v>
      </c>
      <c r="AB31" s="47">
        <f>0.05*Revenue</f>
        <v>0</v>
      </c>
      <c r="AC31" s="47">
        <f>0.05*Revenue</f>
        <v>0</v>
      </c>
      <c r="AD31" s="47">
        <f>0.05*Revenue</f>
        <v>0</v>
      </c>
      <c r="AE31" s="47">
        <f>0.05*Revenue</f>
        <v>0</v>
      </c>
      <c r="AF31" s="48">
        <f>SUM(AB31:AE31)</f>
        <v>0</v>
      </c>
      <c r="AG31" s="65">
        <f>AG32*Revenue</f>
        <v>0</v>
      </c>
      <c r="AH31" s="65">
        <f>AH32*Revenue</f>
        <v>0</v>
      </c>
      <c r="AI31" s="65">
        <f>AI32*Revenue</f>
        <v>0</v>
      </c>
      <c r="AJ31" s="65">
        <f>AJ32*Revenue</f>
        <v>0</v>
      </c>
      <c r="AK31" s="27"/>
      <c r="AL31" s="66"/>
      <c r="AM31" s="27"/>
      <c r="AN31" s="27"/>
      <c r="AO31" s="27"/>
      <c r="AP31" s="27"/>
      <c r="AQ31" s="27"/>
      <c r="AR31" s="27"/>
      <c r="AS31" s="27"/>
      <c r="AT31" s="27"/>
      <c r="AU31" s="27"/>
      <c r="AV31" s="27"/>
      <c r="AW31" s="27"/>
      <c r="AX31" s="27"/>
      <c r="AY31" s="27"/>
      <c r="AZ31" s="27"/>
      <c r="BA31" s="27"/>
      <c r="BB31" s="27"/>
      <c r="BC31" s="27"/>
      <c r="BD31" s="27"/>
      <c r="BE31" s="27"/>
      <c r="BF31" s="27"/>
      <c r="BG31" s="27"/>
      <c r="BH31" s="27"/>
      <c r="BI31" s="27"/>
      <c r="BJ31" s="27"/>
      <c r="BK31" s="27"/>
      <c r="BL31" s="27"/>
      <c r="BM31" s="27"/>
      <c r="BN31" s="27"/>
      <c r="BO31" s="27"/>
      <c r="BP31" s="27"/>
      <c r="BQ31" s="27"/>
      <c r="BR31" s="27"/>
      <c r="BS31" s="27"/>
      <c r="BT31" s="27"/>
      <c r="BU31" s="27"/>
      <c r="BV31" s="27"/>
      <c r="BW31" s="27"/>
      <c r="BX31" s="27"/>
      <c r="BY31" s="27"/>
      <c r="BZ31" s="27"/>
      <c r="CA31" s="27"/>
      <c r="CB31" s="27"/>
      <c r="CC31" s="27"/>
      <c r="CD31" s="27"/>
      <c r="CE31" s="27"/>
      <c r="CF31" s="27"/>
      <c r="CG31" s="27"/>
      <c r="CH31" s="27"/>
      <c r="CI31" s="27"/>
      <c r="CJ31" s="27"/>
      <c r="CK31" s="27"/>
      <c r="CL31" s="27"/>
      <c r="CM31" s="27"/>
      <c r="CN31" s="27"/>
      <c r="CO31" s="27"/>
      <c r="CP31" s="27"/>
      <c r="CQ31" s="27"/>
      <c r="CR31" s="27"/>
      <c r="CS31" s="27"/>
      <c r="CT31" s="27"/>
      <c r="CU31" s="27"/>
      <c r="CV31" s="27"/>
      <c r="CW31" s="27"/>
      <c r="CX31" s="27"/>
      <c r="CY31" s="27"/>
      <c r="CZ31" s="27"/>
      <c r="DA31" s="27"/>
      <c r="DB31" s="27"/>
      <c r="DC31" s="27"/>
      <c r="DD31" s="27"/>
      <c r="DE31" s="27"/>
      <c r="DF31" s="27"/>
      <c r="DG31" s="27"/>
      <c r="DH31" s="27"/>
      <c r="DI31" s="27"/>
      <c r="DJ31" s="27"/>
      <c r="DK31" s="27"/>
      <c r="DL31" s="27"/>
      <c r="DM31" s="27"/>
      <c r="DN31" s="27"/>
      <c r="DO31" s="27"/>
      <c r="DP31" s="27"/>
      <c r="DQ31" s="27"/>
      <c r="DR31" s="27"/>
      <c r="DS31" s="27"/>
      <c r="DT31" s="27"/>
      <c r="DU31" s="27"/>
      <c r="DV31" s="27"/>
      <c r="DW31" s="27"/>
      <c r="DX31" s="27"/>
      <c r="DY31" s="27"/>
      <c r="DZ31" s="27"/>
      <c r="EA31" s="27"/>
      <c r="EB31" s="27"/>
      <c r="EC31" s="27"/>
      <c r="ED31" s="27"/>
      <c r="EE31" s="27"/>
      <c r="EF31" s="27"/>
      <c r="EG31" s="27"/>
      <c r="EH31" s="27"/>
      <c r="EI31" s="27"/>
      <c r="EJ31" s="27"/>
      <c r="EK31" s="27"/>
      <c r="EL31" s="27"/>
      <c r="EM31" s="27"/>
      <c r="EN31" s="27"/>
      <c r="EO31" s="27"/>
      <c r="EP31" s="27"/>
      <c r="EQ31" s="27"/>
      <c r="ER31" s="27"/>
      <c r="ES31" s="27"/>
      <c r="ET31" s="27"/>
      <c r="EU31" s="27"/>
      <c r="EV31" s="27"/>
      <c r="EW31" s="27"/>
      <c r="EX31" s="27"/>
      <c r="EY31" s="27"/>
      <c r="EZ31" s="27"/>
      <c r="FA31" s="27"/>
      <c r="FB31" s="27"/>
      <c r="FC31" s="27"/>
      <c r="FD31" s="27"/>
      <c r="FE31" s="27"/>
      <c r="FF31" s="27"/>
      <c r="FG31" s="27"/>
      <c r="FH31" s="27"/>
      <c r="FI31" s="27"/>
      <c r="FJ31" s="27"/>
      <c r="FK31" s="27"/>
      <c r="FL31" s="27"/>
      <c r="FM31" s="27"/>
      <c r="FN31" s="27"/>
      <c r="FO31" s="27"/>
      <c r="FP31" s="27"/>
      <c r="FQ31" s="27"/>
      <c r="FR31" s="27"/>
      <c r="FS31" s="27"/>
      <c r="FT31" s="27"/>
      <c r="FU31" s="27"/>
      <c r="FV31" s="27"/>
      <c r="FW31" s="27"/>
      <c r="FX31" s="27"/>
      <c r="FY31" s="27"/>
      <c r="FZ31" s="27"/>
      <c r="GA31" s="27"/>
      <c r="GB31" s="27"/>
      <c r="GC31" s="27"/>
      <c r="GD31" s="27"/>
      <c r="GE31" s="27"/>
      <c r="GF31" s="27"/>
      <c r="GG31" s="27"/>
      <c r="GH31" s="27"/>
      <c r="GI31" s="27"/>
      <c r="GJ31" s="27"/>
      <c r="GK31" s="27"/>
      <c r="GL31" s="27"/>
      <c r="GM31" s="27"/>
      <c r="GN31" s="27"/>
      <c r="GO31" s="27"/>
      <c r="GP31" s="27"/>
      <c r="GQ31" s="27"/>
      <c r="GR31" s="27"/>
      <c r="GS31" s="27"/>
      <c r="GT31" s="27"/>
      <c r="GU31" s="27"/>
      <c r="GV31" s="27"/>
      <c r="GW31" s="27"/>
      <c r="GX31" s="27"/>
      <c r="GY31" s="27"/>
      <c r="GZ31" s="27"/>
      <c r="HA31" s="27"/>
      <c r="HB31" s="27"/>
      <c r="HC31" s="27"/>
      <c r="HD31" s="27"/>
      <c r="HE31" s="27"/>
      <c r="HF31" s="27"/>
      <c r="HG31" s="27"/>
      <c r="HH31" s="27"/>
      <c r="HI31" s="27"/>
      <c r="HJ31" s="27"/>
      <c r="HK31" s="27"/>
      <c r="HL31" s="27"/>
      <c r="HM31" s="27"/>
      <c r="HN31" s="27"/>
      <c r="HO31" s="27"/>
      <c r="HP31" s="27"/>
      <c r="HQ31" s="27"/>
      <c r="HR31" s="27"/>
      <c r="HS31" s="27"/>
      <c r="HT31" s="27"/>
      <c r="HU31" s="27"/>
      <c r="HV31" s="27"/>
      <c r="HW31" s="27"/>
      <c r="HX31" s="27"/>
      <c r="HY31" s="27"/>
      <c r="HZ31" s="27"/>
      <c r="IA31" s="27"/>
      <c r="IB31" s="27"/>
      <c r="IC31" s="27"/>
      <c r="ID31" s="27"/>
      <c r="IE31" s="27"/>
      <c r="IF31" s="27"/>
      <c r="IG31" s="27"/>
      <c r="IH31" s="27"/>
      <c r="II31" s="27"/>
      <c r="IJ31" s="27"/>
      <c r="IK31" s="27"/>
      <c r="IL31" s="27"/>
      <c r="IM31" s="27"/>
      <c r="IN31" s="27"/>
      <c r="IO31" s="27"/>
      <c r="IP31" s="27"/>
      <c r="IQ31" s="27"/>
      <c r="IR31" s="27"/>
      <c r="IS31" s="27"/>
      <c r="IT31" s="27"/>
      <c r="IU31" s="27"/>
      <c r="IV31" s="27"/>
      <c r="IW31" s="27"/>
      <c r="IX31" s="27"/>
      <c r="IY31" s="27"/>
      <c r="IZ31" s="27"/>
      <c r="JA31" s="27"/>
      <c r="JB31" s="27"/>
      <c r="JC31" s="27"/>
      <c r="JD31" s="27"/>
      <c r="JE31" s="27"/>
      <c r="JF31" s="27"/>
      <c r="JG31" s="27"/>
      <c r="JH31" s="27"/>
      <c r="JI31" s="27"/>
      <c r="JJ31" s="27"/>
      <c r="JK31" s="27"/>
      <c r="JL31" s="27"/>
      <c r="JM31" s="27"/>
      <c r="JN31" s="27"/>
      <c r="JO31" s="27"/>
      <c r="JP31" s="27"/>
      <c r="JQ31" s="27"/>
      <c r="JR31" s="27"/>
      <c r="JS31" s="27"/>
      <c r="JT31" s="27"/>
      <c r="JU31" s="27"/>
      <c r="JV31" s="27"/>
      <c r="JW31" s="27"/>
      <c r="JX31" s="27"/>
      <c r="JY31" s="27"/>
      <c r="JZ31" s="27"/>
      <c r="KA31" s="27"/>
      <c r="KB31" s="27"/>
      <c r="KC31" s="27"/>
      <c r="KD31" s="27"/>
      <c r="KE31" s="27"/>
      <c r="KF31" s="27"/>
      <c r="KG31" s="27"/>
      <c r="KH31" s="27"/>
      <c r="KI31" s="27"/>
      <c r="KJ31" s="27"/>
      <c r="KK31" s="27"/>
      <c r="KL31" s="27"/>
      <c r="KM31" s="27"/>
      <c r="KN31" s="27"/>
      <c r="KO31" s="27"/>
      <c r="KP31" s="27"/>
      <c r="KQ31" s="27"/>
      <c r="KR31" s="27"/>
      <c r="KS31" s="27"/>
      <c r="KT31" s="27"/>
      <c r="KU31" s="27"/>
      <c r="KV31" s="27"/>
      <c r="KW31" s="27"/>
      <c r="KX31" s="27"/>
      <c r="KY31" s="27"/>
      <c r="KZ31" s="27"/>
      <c r="LA31" s="27"/>
      <c r="LB31" s="27"/>
      <c r="LC31" s="27"/>
      <c r="LD31" s="27"/>
      <c r="LE31" s="27"/>
      <c r="LF31" s="27"/>
      <c r="LG31" s="27"/>
      <c r="LH31" s="27"/>
      <c r="LI31" s="27"/>
      <c r="LJ31" s="27"/>
      <c r="LK31" s="27"/>
      <c r="LL31" s="27"/>
      <c r="LM31" s="27"/>
      <c r="LN31" s="27"/>
      <c r="LO31" s="27"/>
      <c r="LP31" s="27"/>
      <c r="LQ31" s="27"/>
      <c r="LR31" s="27"/>
      <c r="LS31" s="27"/>
      <c r="LT31" s="27"/>
      <c r="LU31" s="27"/>
      <c r="LV31" s="27"/>
      <c r="LW31" s="27"/>
      <c r="LX31" s="27"/>
      <c r="LY31" s="27"/>
      <c r="LZ31" s="27"/>
      <c r="MA31" s="27"/>
      <c r="MB31" s="27"/>
      <c r="MC31" s="27"/>
      <c r="MD31" s="27"/>
      <c r="ME31" s="27"/>
      <c r="MF31" s="27"/>
      <c r="MG31" s="27"/>
      <c r="MH31" s="27"/>
      <c r="MI31" s="27"/>
      <c r="MJ31" s="27"/>
      <c r="MK31" s="27"/>
      <c r="ML31" s="27"/>
      <c r="MM31" s="27"/>
      <c r="MN31" s="27"/>
      <c r="MO31" s="27"/>
      <c r="MP31" s="27"/>
      <c r="MQ31" s="27"/>
      <c r="MR31" s="27"/>
      <c r="MS31" s="27"/>
      <c r="MT31" s="27"/>
      <c r="MU31" s="27"/>
      <c r="MV31" s="27"/>
      <c r="MW31" s="27"/>
      <c r="MX31" s="27"/>
      <c r="MY31" s="27"/>
      <c r="MZ31" s="27"/>
      <c r="NA31" s="27"/>
      <c r="NB31" s="27"/>
      <c r="NC31" s="27"/>
      <c r="ND31" s="27"/>
      <c r="NE31" s="27"/>
      <c r="NF31" s="27"/>
      <c r="NG31" s="27"/>
      <c r="NH31" s="27"/>
      <c r="NI31" s="27"/>
      <c r="NJ31" s="27"/>
      <c r="NK31" s="27"/>
      <c r="NL31" s="27"/>
      <c r="NM31" s="27"/>
      <c r="NN31" s="27"/>
      <c r="NO31" s="27"/>
      <c r="NP31" s="27"/>
      <c r="NQ31" s="27"/>
      <c r="NR31" s="27"/>
      <c r="NS31" s="27"/>
      <c r="NT31" s="27"/>
      <c r="NU31" s="27"/>
      <c r="NV31" s="27"/>
      <c r="NW31" s="27"/>
      <c r="NX31" s="27"/>
      <c r="NY31" s="27"/>
      <c r="NZ31" s="27"/>
      <c r="OA31" s="27"/>
      <c r="OB31" s="27"/>
      <c r="OC31" s="27"/>
      <c r="OD31" s="27"/>
      <c r="OE31" s="27"/>
      <c r="OF31" s="27"/>
      <c r="OG31" s="27"/>
      <c r="OH31" s="27"/>
      <c r="OI31" s="27"/>
      <c r="OJ31" s="27"/>
      <c r="OK31" s="27"/>
      <c r="OL31" s="27"/>
      <c r="OM31" s="27"/>
      <c r="ON31" s="27"/>
      <c r="OO31" s="27"/>
      <c r="OP31" s="27"/>
      <c r="OQ31" s="27"/>
      <c r="OR31" s="27"/>
      <c r="OS31" s="27"/>
      <c r="OT31" s="27"/>
      <c r="OU31" s="27"/>
      <c r="OV31" s="27"/>
      <c r="OW31" s="27"/>
      <c r="OX31" s="27"/>
      <c r="OY31" s="27"/>
      <c r="OZ31" s="27"/>
      <c r="PA31" s="27"/>
      <c r="PB31" s="27"/>
      <c r="PC31" s="27"/>
      <c r="PD31" s="27"/>
      <c r="PE31" s="27"/>
      <c r="PF31" s="27"/>
      <c r="PG31" s="27"/>
      <c r="PH31" s="27"/>
      <c r="PI31" s="27"/>
      <c r="PJ31" s="27"/>
      <c r="PK31" s="27"/>
      <c r="PL31" s="27"/>
      <c r="PM31" s="27"/>
      <c r="PN31" s="27"/>
      <c r="PO31" s="27"/>
      <c r="PP31" s="27"/>
      <c r="PQ31" s="27"/>
      <c r="PR31" s="27"/>
      <c r="PS31" s="27"/>
      <c r="PT31" s="27"/>
      <c r="PU31" s="27"/>
      <c r="PV31" s="27"/>
      <c r="PW31" s="27"/>
      <c r="PX31" s="27"/>
      <c r="PY31" s="27"/>
      <c r="PZ31" s="27"/>
      <c r="QA31" s="27"/>
      <c r="QB31" s="27"/>
      <c r="QC31" s="27"/>
      <c r="QD31" s="27"/>
      <c r="QE31" s="27"/>
      <c r="QF31" s="27"/>
      <c r="QG31" s="27"/>
      <c r="QH31" s="27"/>
      <c r="QI31" s="27"/>
      <c r="QJ31" s="27"/>
      <c r="QK31" s="27"/>
      <c r="QL31" s="27"/>
      <c r="QM31" s="27"/>
      <c r="QN31" s="27"/>
      <c r="QO31" s="27"/>
      <c r="QP31" s="27"/>
      <c r="QQ31" s="27"/>
      <c r="QR31" s="27"/>
      <c r="QS31" s="27"/>
      <c r="QT31" s="27"/>
      <c r="QU31" s="27"/>
      <c r="QV31" s="27"/>
      <c r="QW31" s="27"/>
      <c r="QX31" s="27"/>
      <c r="QY31" s="27"/>
      <c r="QZ31" s="27"/>
      <c r="RA31" s="27"/>
      <c r="RB31" s="27"/>
      <c r="RC31" s="27"/>
      <c r="RD31" s="27"/>
      <c r="RE31" s="27"/>
      <c r="RF31" s="27"/>
      <c r="RG31" s="27"/>
      <c r="RH31" s="27"/>
      <c r="RI31" s="27"/>
      <c r="RJ31" s="27"/>
      <c r="RK31" s="27"/>
      <c r="RL31" s="27"/>
      <c r="RM31" s="27"/>
      <c r="RN31" s="27"/>
      <c r="RO31" s="27"/>
      <c r="RP31" s="27"/>
      <c r="RQ31" s="27"/>
      <c r="RR31" s="27"/>
      <c r="RS31" s="27"/>
      <c r="RT31" s="27"/>
      <c r="RU31" s="27"/>
      <c r="RV31" s="27"/>
      <c r="RW31" s="27"/>
      <c r="RX31" s="27"/>
      <c r="RY31" s="27"/>
      <c r="RZ31" s="27"/>
      <c r="SA31" s="27"/>
      <c r="SB31" s="27"/>
      <c r="SC31" s="27"/>
      <c r="SD31" s="27"/>
      <c r="SE31" s="27"/>
      <c r="SF31" s="27"/>
      <c r="SG31" s="27"/>
      <c r="SH31" s="27"/>
      <c r="SI31" s="27"/>
      <c r="SJ31" s="27"/>
      <c r="SK31" s="27"/>
      <c r="SL31" s="27"/>
      <c r="SM31" s="27"/>
      <c r="SN31" s="27"/>
      <c r="SO31" s="27"/>
      <c r="SP31" s="27"/>
      <c r="SQ31" s="27"/>
      <c r="SR31" s="27"/>
      <c r="SS31" s="27"/>
      <c r="ST31" s="27"/>
      <c r="SU31" s="27"/>
      <c r="SV31" s="27"/>
      <c r="SW31" s="27"/>
      <c r="SX31" s="27"/>
      <c r="SY31" s="27"/>
      <c r="SZ31" s="27"/>
      <c r="TA31" s="27"/>
      <c r="TB31" s="27"/>
      <c r="TC31" s="27"/>
      <c r="TD31" s="27"/>
      <c r="TE31" s="27"/>
      <c r="TF31" s="27"/>
      <c r="TG31" s="27"/>
      <c r="TH31" s="27"/>
      <c r="TI31" s="27"/>
      <c r="TJ31" s="27"/>
      <c r="TK31" s="27"/>
      <c r="TL31" s="27"/>
      <c r="TM31" s="27"/>
      <c r="TN31" s="27"/>
      <c r="TO31" s="27"/>
      <c r="TP31" s="27"/>
      <c r="TQ31" s="27"/>
      <c r="TR31" s="27"/>
      <c r="TS31" s="27"/>
      <c r="TT31" s="27"/>
      <c r="TU31" s="27"/>
      <c r="TV31" s="27"/>
      <c r="TW31" s="27"/>
      <c r="TX31" s="27"/>
      <c r="TY31" s="27"/>
      <c r="TZ31" s="27"/>
      <c r="UA31" s="27"/>
      <c r="UB31" s="27"/>
      <c r="UC31" s="27"/>
      <c r="UD31" s="27"/>
      <c r="UE31" s="27"/>
      <c r="UF31" s="27"/>
      <c r="UG31" s="27"/>
      <c r="UH31" s="27"/>
      <c r="UI31" s="27"/>
      <c r="UJ31" s="27"/>
      <c r="UK31" s="27"/>
      <c r="UL31" s="27"/>
      <c r="UM31" s="27"/>
      <c r="UN31" s="27"/>
      <c r="UO31" s="27"/>
      <c r="UP31" s="27"/>
      <c r="UQ31" s="27"/>
      <c r="UR31" s="27"/>
      <c r="US31" s="27"/>
      <c r="UT31" s="27"/>
      <c r="UU31" s="27"/>
      <c r="UV31" s="27"/>
      <c r="UW31" s="27"/>
      <c r="UX31" s="27"/>
      <c r="UY31" s="27"/>
      <c r="UZ31" s="27"/>
      <c r="VA31" s="27"/>
      <c r="VB31" s="27"/>
      <c r="VC31" s="27"/>
      <c r="VD31" s="27"/>
      <c r="VE31" s="27"/>
      <c r="VF31" s="27"/>
      <c r="VG31" s="27"/>
      <c r="VH31" s="27"/>
      <c r="VI31" s="27"/>
      <c r="VJ31" s="27"/>
      <c r="VK31" s="27"/>
      <c r="VL31" s="27"/>
      <c r="VM31" s="27"/>
      <c r="VN31" s="27"/>
      <c r="VO31" s="27"/>
      <c r="VP31" s="27"/>
      <c r="VQ31" s="27"/>
      <c r="VR31" s="27"/>
      <c r="VS31" s="27"/>
      <c r="VT31" s="27"/>
      <c r="VU31" s="27"/>
      <c r="VV31" s="27"/>
      <c r="VW31" s="27"/>
      <c r="VX31" s="27"/>
      <c r="VY31" s="27"/>
      <c r="VZ31" s="27"/>
      <c r="WA31" s="27"/>
      <c r="WB31" s="27"/>
      <c r="WC31" s="27"/>
      <c r="WD31" s="27"/>
      <c r="WE31" s="27"/>
      <c r="WF31" s="27"/>
      <c r="WG31" s="27"/>
      <c r="WH31" s="27"/>
      <c r="WI31" s="27"/>
      <c r="WJ31" s="27"/>
      <c r="WK31" s="27"/>
      <c r="WL31" s="27"/>
      <c r="WM31" s="27"/>
      <c r="WN31" s="27"/>
      <c r="WO31" s="27"/>
      <c r="WP31" s="27"/>
      <c r="WQ31" s="27"/>
      <c r="WR31" s="27"/>
      <c r="WS31" s="27"/>
      <c r="WT31" s="27"/>
      <c r="WU31" s="27"/>
      <c r="WV31" s="27"/>
      <c r="WW31" s="27"/>
      <c r="WX31" s="27"/>
      <c r="WY31" s="27"/>
      <c r="WZ31" s="27"/>
      <c r="XA31" s="27"/>
      <c r="XB31" s="27"/>
      <c r="XC31" s="27"/>
      <c r="XD31" s="27"/>
      <c r="XE31" s="27"/>
      <c r="XF31" s="27"/>
      <c r="XG31" s="27"/>
      <c r="XH31" s="27"/>
      <c r="XI31" s="27"/>
      <c r="XJ31" s="27"/>
      <c r="XK31" s="27"/>
      <c r="XL31" s="27"/>
      <c r="XM31" s="27"/>
      <c r="XN31" s="27"/>
      <c r="XO31" s="27"/>
      <c r="XP31" s="27"/>
      <c r="XQ31" s="27"/>
      <c r="XR31" s="27"/>
      <c r="XS31" s="27"/>
      <c r="XT31" s="27"/>
      <c r="XU31" s="27"/>
      <c r="XV31" s="27"/>
      <c r="XW31" s="27"/>
      <c r="XX31" s="27"/>
      <c r="XY31" s="27"/>
      <c r="XZ31" s="27"/>
      <c r="YA31" s="27"/>
      <c r="YB31" s="27"/>
      <c r="YC31" s="27"/>
      <c r="YD31" s="27"/>
      <c r="YE31" s="27"/>
      <c r="YF31" s="27"/>
      <c r="YG31" s="27"/>
      <c r="YH31" s="27"/>
      <c r="YI31" s="27"/>
      <c r="YJ31" s="27"/>
      <c r="YK31" s="27"/>
      <c r="YL31" s="27"/>
      <c r="YM31" s="27"/>
      <c r="YN31" s="27"/>
      <c r="YO31" s="27"/>
      <c r="YP31" s="27"/>
      <c r="YQ31" s="27"/>
      <c r="YR31" s="27"/>
      <c r="YS31" s="27"/>
      <c r="YT31" s="27"/>
      <c r="YU31" s="27"/>
      <c r="YV31" s="27"/>
      <c r="YW31" s="27"/>
      <c r="YX31" s="27"/>
      <c r="YY31" s="27"/>
      <c r="YZ31" s="27"/>
      <c r="ZA31" s="27"/>
      <c r="ZB31" s="27"/>
      <c r="ZC31" s="27"/>
      <c r="ZD31" s="27"/>
      <c r="ZE31" s="27"/>
      <c r="ZF31" s="27"/>
      <c r="ZG31" s="27"/>
      <c r="ZH31" s="27"/>
      <c r="ZI31" s="27"/>
      <c r="ZJ31" s="27"/>
      <c r="ZK31" s="27"/>
      <c r="ZL31" s="27"/>
      <c r="ZM31" s="27"/>
      <c r="ZN31" s="27"/>
      <c r="ZO31" s="27"/>
      <c r="ZP31" s="27"/>
      <c r="ZQ31" s="27"/>
      <c r="ZR31" s="27"/>
      <c r="ZS31" s="27"/>
      <c r="ZT31" s="27"/>
      <c r="ZU31" s="27"/>
      <c r="ZV31" s="27"/>
      <c r="ZW31" s="27"/>
      <c r="ZX31" s="27"/>
      <c r="ZY31" s="27"/>
      <c r="ZZ31" s="27"/>
      <c r="AAA31" s="27"/>
      <c r="AAB31" s="27"/>
      <c r="AAC31" s="27"/>
      <c r="AAD31" s="27"/>
      <c r="AAE31" s="27"/>
      <c r="AAF31" s="27"/>
      <c r="AAG31" s="27"/>
      <c r="AAH31" s="27"/>
      <c r="AAI31" s="27"/>
      <c r="AAJ31" s="27"/>
      <c r="AAK31" s="27"/>
      <c r="AAL31" s="27"/>
      <c r="AAM31" s="27"/>
      <c r="AAN31" s="27"/>
      <c r="AAO31" s="27"/>
      <c r="AAP31" s="27"/>
      <c r="AAQ31" s="27"/>
      <c r="AAR31" s="27"/>
      <c r="AAS31" s="27"/>
      <c r="AAT31" s="27"/>
      <c r="AAU31" s="27"/>
      <c r="AAV31" s="27"/>
      <c r="AAW31" s="27"/>
      <c r="AAX31" s="27"/>
      <c r="AAY31" s="27"/>
      <c r="AAZ31" s="27"/>
      <c r="ABA31" s="27"/>
      <c r="ABB31" s="27"/>
      <c r="ABC31" s="27"/>
      <c r="ABD31" s="27"/>
      <c r="ABE31" s="27"/>
      <c r="ABF31" s="27"/>
      <c r="ABG31" s="27"/>
      <c r="ABH31" s="27"/>
      <c r="ABI31" s="27"/>
      <c r="ABJ31" s="27"/>
      <c r="ABK31" s="27"/>
      <c r="ABL31" s="27"/>
      <c r="ABM31" s="27"/>
      <c r="ABN31" s="27"/>
      <c r="ABO31" s="27"/>
      <c r="ABP31" s="27"/>
      <c r="ABQ31" s="27"/>
      <c r="ABR31" s="27"/>
      <c r="ABS31" s="27"/>
      <c r="ABT31" s="27"/>
      <c r="ABU31" s="27"/>
      <c r="ABV31" s="27"/>
      <c r="ABW31" s="27"/>
      <c r="ABX31" s="27"/>
      <c r="ABY31" s="27"/>
      <c r="ABZ31" s="27"/>
      <c r="ACA31" s="27"/>
      <c r="ACB31" s="27"/>
      <c r="ACC31" s="27"/>
      <c r="ACD31" s="27"/>
      <c r="ACE31" s="27"/>
      <c r="ACF31" s="27"/>
      <c r="ACG31" s="27"/>
      <c r="ACH31" s="27"/>
      <c r="ACI31" s="27"/>
      <c r="ACJ31" s="27"/>
      <c r="ACK31" s="27"/>
      <c r="ACL31" s="27"/>
      <c r="ACM31" s="27"/>
      <c r="ACN31" s="27"/>
      <c r="ACO31" s="27"/>
      <c r="ACP31" s="27"/>
      <c r="ACQ31" s="27"/>
      <c r="ACR31" s="27"/>
      <c r="ACS31" s="27"/>
      <c r="ACT31" s="27"/>
      <c r="ACU31" s="27"/>
      <c r="ACV31" s="27"/>
      <c r="ACW31" s="27"/>
      <c r="ACX31" s="27"/>
      <c r="ACY31" s="27"/>
      <c r="ACZ31" s="27"/>
      <c r="ADA31" s="27"/>
      <c r="ADB31" s="27"/>
      <c r="ADC31" s="27"/>
      <c r="ADD31" s="27"/>
      <c r="ADE31" s="27"/>
      <c r="ADF31" s="27"/>
      <c r="ADG31" s="27"/>
      <c r="ADH31" s="27"/>
      <c r="ADI31" s="27"/>
      <c r="ADJ31" s="27"/>
      <c r="ADK31" s="27"/>
      <c r="ADL31" s="27"/>
      <c r="ADM31" s="27"/>
      <c r="ADN31" s="27"/>
      <c r="ADO31" s="27"/>
      <c r="ADP31" s="27"/>
      <c r="ADQ31" s="27"/>
      <c r="ADR31" s="27"/>
      <c r="ADS31" s="27"/>
      <c r="ADT31" s="27"/>
      <c r="ADU31" s="27"/>
      <c r="ADV31" s="27"/>
      <c r="ADW31" s="27"/>
      <c r="ADX31" s="27"/>
      <c r="ADY31" s="27"/>
      <c r="ADZ31" s="27"/>
      <c r="AEA31" s="27"/>
      <c r="AEB31" s="27"/>
      <c r="AEC31" s="27"/>
      <c r="AED31" s="27"/>
      <c r="AEE31" s="27"/>
      <c r="AEF31" s="27"/>
      <c r="AEG31" s="27"/>
      <c r="AEH31" s="27"/>
      <c r="AEI31" s="27"/>
      <c r="AEJ31" s="27"/>
      <c r="AEK31" s="27"/>
      <c r="AEL31" s="27"/>
      <c r="AEM31" s="27"/>
      <c r="AEN31" s="27"/>
      <c r="AEO31" s="27"/>
      <c r="AEP31" s="27"/>
      <c r="AEQ31" s="27"/>
      <c r="AER31" s="27"/>
      <c r="AES31" s="27"/>
      <c r="AET31" s="27"/>
      <c r="AEU31" s="27"/>
      <c r="AEV31" s="27"/>
      <c r="AEW31" s="27"/>
      <c r="AEX31" s="27"/>
      <c r="AEY31" s="27"/>
      <c r="AEZ31" s="27"/>
      <c r="AFA31" s="27"/>
      <c r="AFB31" s="27"/>
      <c r="AFC31" s="27"/>
      <c r="AFD31" s="27"/>
      <c r="AFE31" s="27"/>
      <c r="AFF31" s="27"/>
      <c r="AFG31" s="27"/>
      <c r="AFH31" s="27"/>
      <c r="AFI31" s="27"/>
      <c r="AFJ31" s="27"/>
      <c r="AFK31" s="27"/>
      <c r="AFL31" s="27"/>
      <c r="AFM31" s="27"/>
      <c r="AFN31" s="27"/>
      <c r="AFO31" s="27"/>
      <c r="AFP31" s="27"/>
      <c r="AFQ31" s="27"/>
      <c r="AFR31" s="27"/>
      <c r="AFS31" s="27"/>
      <c r="AFT31" s="27"/>
      <c r="AFU31" s="27"/>
      <c r="AFV31" s="27"/>
      <c r="AFW31" s="27"/>
      <c r="AFX31" s="27"/>
      <c r="AFY31" s="27"/>
      <c r="AFZ31" s="27"/>
      <c r="AGA31" s="27"/>
      <c r="AGB31" s="27"/>
      <c r="AGC31" s="27"/>
      <c r="AGD31" s="27"/>
      <c r="AGE31" s="27"/>
      <c r="AGF31" s="27"/>
      <c r="AGG31" s="27"/>
      <c r="AGH31" s="27"/>
      <c r="AGI31" s="27"/>
      <c r="AGJ31" s="27"/>
      <c r="AGK31" s="27"/>
      <c r="AGL31" s="27"/>
      <c r="AGM31" s="27"/>
      <c r="AGN31" s="27"/>
      <c r="AGO31" s="27"/>
      <c r="AGP31" s="27"/>
      <c r="AGQ31" s="27"/>
      <c r="AGR31" s="27"/>
      <c r="AGS31" s="27"/>
      <c r="AGT31" s="27"/>
      <c r="AGU31" s="27"/>
      <c r="AGV31" s="27"/>
      <c r="AGW31" s="27"/>
      <c r="AGX31" s="27"/>
      <c r="AGY31" s="27"/>
      <c r="AGZ31" s="27"/>
      <c r="AHA31" s="27"/>
      <c r="AHB31" s="27"/>
      <c r="AHC31" s="27"/>
      <c r="AHD31" s="27"/>
      <c r="AHE31" s="27"/>
      <c r="AHF31" s="27"/>
      <c r="AHG31" s="27"/>
      <c r="AHH31" s="27"/>
      <c r="AHI31" s="27"/>
      <c r="AHJ31" s="27"/>
      <c r="AHK31" s="27"/>
      <c r="AHL31" s="27"/>
      <c r="AHM31" s="27"/>
      <c r="AHN31" s="27"/>
      <c r="AHO31" s="27"/>
      <c r="AHP31" s="27"/>
      <c r="AHQ31" s="27"/>
      <c r="AHR31" s="27"/>
      <c r="AHS31" s="27"/>
      <c r="AHT31" s="27"/>
      <c r="AHU31" s="27"/>
      <c r="AHV31" s="27"/>
      <c r="AHW31" s="27"/>
      <c r="AHX31" s="27"/>
      <c r="AHY31" s="27"/>
      <c r="AHZ31" s="27"/>
      <c r="AIA31" s="27"/>
      <c r="AIB31" s="27"/>
      <c r="AIC31" s="27"/>
      <c r="AID31" s="27"/>
      <c r="AIE31" s="27"/>
      <c r="AIF31" s="27"/>
      <c r="AIG31" s="27"/>
      <c r="AIH31" s="27"/>
      <c r="AII31" s="27"/>
      <c r="AIJ31" s="27"/>
      <c r="AIK31" s="27"/>
      <c r="AIL31" s="27"/>
      <c r="AIM31" s="27"/>
      <c r="AIN31" s="27"/>
      <c r="AIO31" s="27"/>
      <c r="AIP31" s="27"/>
      <c r="AIQ31" s="27"/>
      <c r="AIR31" s="27"/>
      <c r="AIS31" s="27"/>
      <c r="AIT31" s="27"/>
      <c r="AIU31" s="27"/>
      <c r="AIV31" s="27"/>
      <c r="AIW31" s="27"/>
      <c r="AIX31" s="27"/>
      <c r="AIY31" s="27"/>
      <c r="AIZ31" s="27"/>
      <c r="AJA31" s="27"/>
      <c r="AJB31" s="27"/>
      <c r="AJC31" s="27"/>
      <c r="AJD31" s="27"/>
      <c r="AJE31" s="27"/>
      <c r="AJF31" s="27"/>
      <c r="AJG31" s="27"/>
      <c r="AJH31" s="27"/>
      <c r="AJI31" s="27"/>
      <c r="AJJ31" s="27"/>
      <c r="AJK31" s="27"/>
      <c r="AJL31" s="27"/>
      <c r="AJM31" s="27"/>
      <c r="AJN31" s="27"/>
      <c r="AJO31" s="27"/>
      <c r="AJP31" s="27"/>
      <c r="AJQ31" s="27"/>
      <c r="AJR31" s="27"/>
      <c r="AJS31" s="27"/>
      <c r="AJT31" s="27"/>
      <c r="AJU31" s="27"/>
      <c r="AJV31" s="27"/>
      <c r="AJW31" s="27"/>
      <c r="AJX31" s="27"/>
      <c r="AJY31" s="27"/>
      <c r="AJZ31" s="27"/>
      <c r="AKA31" s="27"/>
      <c r="AKB31" s="27"/>
      <c r="AKC31" s="27"/>
      <c r="AKD31" s="27"/>
      <c r="AKE31" s="27"/>
      <c r="AKF31" s="27"/>
      <c r="AKG31" s="27"/>
      <c r="AKH31" s="27"/>
      <c r="AKI31" s="27"/>
      <c r="AKJ31" s="27"/>
      <c r="AKK31" s="27"/>
      <c r="AKL31" s="27"/>
      <c r="AKM31" s="27"/>
      <c r="AKN31" s="27"/>
      <c r="AKO31" s="27"/>
      <c r="AKP31" s="27"/>
      <c r="AKQ31" s="27"/>
      <c r="AKR31" s="27"/>
      <c r="AKS31" s="27"/>
      <c r="AKT31" s="27"/>
      <c r="AKU31" s="27"/>
      <c r="AKV31" s="27"/>
      <c r="AKW31" s="27"/>
      <c r="AKX31" s="27"/>
      <c r="AKY31" s="27"/>
      <c r="AKZ31" s="27"/>
      <c r="ALA31" s="27"/>
      <c r="ALB31" s="27"/>
      <c r="ALC31" s="27"/>
      <c r="ALD31" s="27"/>
      <c r="ALE31" s="27"/>
      <c r="ALF31" s="27"/>
      <c r="ALG31" s="27"/>
      <c r="ALH31" s="27"/>
      <c r="ALI31" s="27"/>
      <c r="ALJ31" s="27"/>
      <c r="ALK31" s="27"/>
      <c r="ALL31" s="27"/>
      <c r="ALM31" s="27"/>
      <c r="ALN31" s="27"/>
      <c r="ALO31" s="27"/>
      <c r="ALP31" s="27"/>
      <c r="ALQ31" s="27"/>
      <c r="ALR31" s="27"/>
      <c r="ALS31" s="27"/>
      <c r="ALT31" s="27"/>
      <c r="ALU31" s="27"/>
      <c r="ALV31" s="27"/>
      <c r="ALW31" s="27"/>
      <c r="ALX31" s="27"/>
      <c r="ALY31" s="27"/>
      <c r="ALZ31" s="27"/>
      <c r="AMA31" s="27"/>
      <c r="AMB31" s="27"/>
      <c r="AMC31" s="27"/>
      <c r="AMD31" s="27"/>
      <c r="AME31" s="27"/>
      <c r="AMF31" s="27"/>
      <c r="AMG31" s="27"/>
      <c r="AMH31" s="27"/>
      <c r="AMI31" s="27"/>
      <c r="AMJ31" s="27"/>
      <c r="AMK31" s="27"/>
      <c r="AML31" s="27"/>
      <c r="AMM31" s="27"/>
      <c r="AMN31" s="27"/>
      <c r="AMO31" s="27"/>
      <c r="AMP31" s="27"/>
      <c r="AMQ31" s="27"/>
      <c r="AMR31" s="27"/>
      <c r="AMS31" s="27"/>
      <c r="AMT31" s="27"/>
      <c r="AMU31" s="27"/>
      <c r="AMV31" s="27"/>
      <c r="AMW31" s="27"/>
      <c r="AMX31" s="27"/>
      <c r="AMY31" s="27"/>
      <c r="AMZ31" s="27"/>
      <c r="ANA31" s="27"/>
      <c r="ANB31" s="27"/>
      <c r="ANC31" s="27"/>
      <c r="AND31" s="27"/>
      <c r="ANE31" s="27"/>
      <c r="ANF31" s="27"/>
      <c r="ANG31" s="27"/>
      <c r="ANH31" s="27"/>
      <c r="ANI31" s="27"/>
      <c r="ANJ31" s="27"/>
      <c r="ANK31" s="27"/>
      <c r="ANL31" s="27"/>
      <c r="ANM31" s="27"/>
      <c r="ANN31" s="27"/>
      <c r="ANO31" s="27"/>
      <c r="ANP31" s="27"/>
      <c r="ANQ31" s="27"/>
      <c r="ANR31" s="27"/>
      <c r="ANS31" s="27"/>
      <c r="ANT31" s="27"/>
      <c r="ANU31" s="27"/>
      <c r="ANV31" s="27"/>
      <c r="ANW31" s="27"/>
      <c r="ANX31" s="27"/>
      <c r="ANY31" s="27"/>
      <c r="ANZ31" s="27"/>
      <c r="AOA31" s="27"/>
      <c r="AOB31" s="27"/>
      <c r="AOC31" s="27"/>
      <c r="AOD31" s="27"/>
      <c r="AOE31" s="27"/>
      <c r="AOF31" s="27"/>
      <c r="AOG31" s="27"/>
      <c r="AOH31" s="27"/>
      <c r="AOI31" s="27"/>
      <c r="AOJ31" s="27"/>
      <c r="AOK31" s="27"/>
      <c r="AOL31" s="27"/>
      <c r="AOM31" s="27"/>
      <c r="AON31" s="27"/>
      <c r="AOO31" s="27"/>
      <c r="AOP31" s="27"/>
      <c r="AOQ31" s="27"/>
      <c r="AOR31" s="27"/>
      <c r="AOS31" s="27"/>
      <c r="AOT31" s="27"/>
      <c r="AOU31" s="27"/>
      <c r="AOV31" s="27"/>
      <c r="AOW31" s="27"/>
      <c r="AOX31" s="27"/>
      <c r="AOY31" s="27"/>
      <c r="AOZ31" s="27"/>
      <c r="APA31" s="27"/>
      <c r="APB31" s="27"/>
      <c r="APC31" s="27"/>
      <c r="APD31" s="27"/>
      <c r="APE31" s="27"/>
      <c r="APF31" s="27"/>
      <c r="APG31" s="27"/>
      <c r="APH31" s="27"/>
      <c r="API31" s="27"/>
      <c r="APJ31" s="27"/>
      <c r="APK31" s="27"/>
      <c r="APL31" s="27"/>
      <c r="APM31" s="27"/>
      <c r="APN31" s="27"/>
      <c r="APO31" s="27"/>
      <c r="APP31" s="27"/>
      <c r="APQ31" s="27"/>
      <c r="APR31" s="27"/>
      <c r="APS31" s="27"/>
      <c r="APT31" s="27"/>
      <c r="APU31" s="27"/>
      <c r="APV31" s="27"/>
      <c r="APW31" s="27"/>
      <c r="APX31" s="27"/>
      <c r="APY31" s="27"/>
      <c r="APZ31" s="27"/>
      <c r="AQA31" s="27"/>
      <c r="AQB31" s="27"/>
      <c r="AQC31" s="27"/>
      <c r="AQD31" s="27"/>
      <c r="AQE31" s="27"/>
      <c r="AQF31" s="27"/>
      <c r="AQG31" s="27"/>
      <c r="AQH31" s="27"/>
      <c r="AQI31" s="27"/>
      <c r="AQJ31" s="27"/>
      <c r="AQK31" s="27"/>
      <c r="AQL31" s="27"/>
      <c r="AQM31" s="27"/>
      <c r="AQN31" s="27"/>
      <c r="AQO31" s="27"/>
      <c r="AQP31" s="27"/>
      <c r="AQQ31" s="27"/>
      <c r="AQR31" s="27"/>
      <c r="AQS31" s="27"/>
      <c r="AQT31" s="27"/>
      <c r="AQU31" s="27"/>
      <c r="AQV31" s="27"/>
      <c r="AQW31" s="27"/>
      <c r="AQX31" s="27"/>
      <c r="AQY31" s="27"/>
      <c r="AQZ31" s="27"/>
      <c r="ARA31" s="27"/>
      <c r="ARB31" s="27"/>
      <c r="ARC31" s="27"/>
      <c r="ARD31" s="27"/>
      <c r="ARE31" s="27"/>
      <c r="ARF31" s="27"/>
      <c r="ARG31" s="27"/>
      <c r="ARH31" s="27"/>
      <c r="ARI31" s="27"/>
      <c r="ARJ31" s="27"/>
      <c r="ARK31" s="27"/>
      <c r="ARL31" s="27"/>
      <c r="ARM31" s="27"/>
      <c r="ARN31" s="27"/>
      <c r="ARO31" s="27"/>
      <c r="ARP31" s="27"/>
      <c r="ARQ31" s="27"/>
      <c r="ARR31" s="27"/>
      <c r="ARS31" s="27"/>
      <c r="ART31" s="27"/>
      <c r="ARU31" s="27"/>
      <c r="ARV31" s="27"/>
      <c r="ARW31" s="27"/>
      <c r="ARX31" s="27"/>
      <c r="ARY31" s="27"/>
      <c r="ARZ31" s="27"/>
      <c r="ASA31" s="27"/>
      <c r="ASB31" s="27"/>
      <c r="ASC31" s="27"/>
      <c r="ASD31" s="27"/>
      <c r="ASE31" s="27"/>
      <c r="ASF31" s="27"/>
      <c r="ASG31" s="27"/>
      <c r="ASH31" s="27"/>
      <c r="ASI31" s="27"/>
      <c r="ASJ31" s="27"/>
      <c r="ASK31" s="27"/>
      <c r="ASL31" s="27"/>
      <c r="ASM31" s="27"/>
      <c r="ASN31" s="27"/>
      <c r="ASO31" s="27"/>
      <c r="ASP31" s="27"/>
      <c r="ASQ31" s="27"/>
      <c r="ASR31" s="27"/>
      <c r="ASS31" s="27"/>
      <c r="AST31" s="27"/>
      <c r="ASU31" s="27"/>
      <c r="ASV31" s="27"/>
      <c r="ASW31" s="27"/>
      <c r="ASX31" s="27"/>
      <c r="ASY31" s="27"/>
      <c r="ASZ31" s="27"/>
      <c r="ATA31" s="27"/>
      <c r="ATB31" s="27"/>
      <c r="ATC31" s="27"/>
      <c r="ATD31" s="27"/>
      <c r="ATE31" s="27"/>
      <c r="ATF31" s="27"/>
      <c r="ATG31" s="27"/>
      <c r="ATH31" s="27"/>
      <c r="ATI31" s="27"/>
      <c r="ATJ31" s="27"/>
      <c r="ATK31" s="27"/>
      <c r="ATL31" s="27"/>
      <c r="ATM31" s="27"/>
      <c r="ATN31" s="27"/>
      <c r="ATO31" s="27"/>
      <c r="ATP31" s="27"/>
      <c r="ATQ31" s="27"/>
      <c r="ATR31" s="27"/>
      <c r="ATS31" s="27"/>
      <c r="ATT31" s="27"/>
      <c r="ATU31" s="27"/>
      <c r="ATV31" s="27"/>
      <c r="ATW31" s="27"/>
      <c r="ATX31" s="27"/>
      <c r="ATY31" s="27"/>
      <c r="ATZ31" s="27"/>
      <c r="AUA31" s="27"/>
      <c r="AUB31" s="27"/>
      <c r="AUC31" s="27"/>
      <c r="AUD31" s="27"/>
      <c r="AUE31" s="27"/>
      <c r="AUF31" s="27"/>
      <c r="AUG31" s="27"/>
      <c r="AUH31" s="27"/>
      <c r="AUI31" s="27"/>
      <c r="AUJ31" s="27"/>
      <c r="AUK31" s="27"/>
      <c r="AUL31" s="27"/>
      <c r="AUM31" s="27"/>
      <c r="AUN31" s="27"/>
      <c r="AUO31" s="27"/>
      <c r="AUP31" s="27"/>
      <c r="AUQ31" s="27"/>
      <c r="AUR31" s="27"/>
      <c r="AUS31" s="27"/>
      <c r="AUT31" s="27"/>
      <c r="AUU31" s="27"/>
      <c r="AUV31" s="27"/>
      <c r="AUW31" s="27"/>
      <c r="AUX31" s="27"/>
      <c r="AUY31" s="27"/>
      <c r="AUZ31" s="27"/>
      <c r="AVA31" s="27"/>
      <c r="AVB31" s="27"/>
      <c r="AVC31" s="27"/>
      <c r="AVD31" s="27"/>
      <c r="AVE31" s="27"/>
      <c r="AVF31" s="27"/>
      <c r="AVG31" s="27"/>
      <c r="AVH31" s="27"/>
      <c r="AVI31" s="27"/>
      <c r="AVJ31" s="27"/>
      <c r="AVK31" s="27"/>
      <c r="AVL31" s="27"/>
      <c r="AVM31" s="27"/>
      <c r="AVN31" s="27"/>
      <c r="AVO31" s="27"/>
      <c r="AVP31" s="27"/>
      <c r="AVQ31" s="27"/>
      <c r="AVR31" s="27"/>
      <c r="AVS31" s="27"/>
      <c r="AVT31" s="27"/>
      <c r="AVU31" s="27"/>
      <c r="AVV31" s="27"/>
      <c r="AVW31" s="27"/>
      <c r="AVX31" s="27"/>
      <c r="AVY31" s="27"/>
      <c r="AVZ31" s="27"/>
      <c r="AWA31" s="27"/>
      <c r="AWB31" s="27"/>
      <c r="AWC31" s="27"/>
      <c r="AWD31" s="27"/>
      <c r="AWE31" s="27"/>
      <c r="AWF31" s="27"/>
      <c r="AWG31" s="27"/>
      <c r="AWH31" s="27"/>
      <c r="AWI31" s="27"/>
      <c r="AWJ31" s="27"/>
      <c r="AWK31" s="27"/>
      <c r="AWL31" s="27"/>
      <c r="AWM31" s="27"/>
      <c r="AWN31" s="27"/>
      <c r="AWO31" s="27"/>
      <c r="AWP31" s="27"/>
      <c r="AWQ31" s="27"/>
      <c r="AWR31" s="27"/>
      <c r="AWS31" s="27"/>
      <c r="AWT31" s="27"/>
      <c r="AWU31" s="27"/>
      <c r="AWV31" s="27"/>
      <c r="AWW31" s="27"/>
      <c r="AWX31" s="27"/>
      <c r="AWY31" s="27"/>
      <c r="AWZ31" s="27"/>
      <c r="AXA31" s="27"/>
      <c r="AXB31" s="27"/>
      <c r="AXC31" s="27"/>
      <c r="AXD31" s="27"/>
      <c r="AXE31" s="27"/>
      <c r="AXF31" s="27"/>
      <c r="AXG31" s="27"/>
      <c r="AXH31" s="27"/>
      <c r="AXI31" s="27"/>
      <c r="AXJ31" s="27"/>
      <c r="AXK31" s="27"/>
      <c r="AXL31" s="27"/>
      <c r="AXM31" s="27"/>
      <c r="AXN31" s="27"/>
      <c r="AXO31" s="27"/>
      <c r="AXP31" s="27"/>
      <c r="AXQ31" s="27"/>
      <c r="AXR31" s="27"/>
      <c r="AXS31" s="27"/>
      <c r="AXT31" s="27"/>
      <c r="AXU31" s="27"/>
      <c r="AXV31" s="27"/>
      <c r="AXW31" s="27"/>
      <c r="AXX31" s="27"/>
      <c r="AXY31" s="27"/>
      <c r="AXZ31" s="27"/>
      <c r="AYA31" s="27"/>
      <c r="AYB31" s="27"/>
      <c r="AYC31" s="27"/>
      <c r="AYD31" s="27"/>
      <c r="AYE31" s="27"/>
      <c r="AYF31" s="27"/>
      <c r="AYG31" s="27"/>
      <c r="AYH31" s="27"/>
      <c r="AYI31" s="27"/>
      <c r="AYJ31" s="27"/>
      <c r="AYK31" s="27"/>
      <c r="AYL31" s="27"/>
      <c r="AYM31" s="27"/>
      <c r="AYN31" s="27"/>
      <c r="AYO31" s="27"/>
      <c r="AYP31" s="27"/>
      <c r="AYQ31" s="27"/>
      <c r="AYR31" s="27"/>
      <c r="AYS31" s="27"/>
      <c r="AYT31" s="27"/>
      <c r="AYU31" s="27"/>
      <c r="AYV31" s="27"/>
      <c r="AYW31" s="27"/>
      <c r="AYX31" s="27"/>
      <c r="AYY31" s="27"/>
      <c r="AYZ31" s="27"/>
      <c r="AZA31" s="27"/>
      <c r="AZB31" s="27"/>
      <c r="AZC31" s="27"/>
      <c r="AZD31" s="27"/>
      <c r="AZE31" s="27"/>
      <c r="AZF31" s="27"/>
      <c r="AZG31" s="27"/>
      <c r="AZH31" s="27"/>
      <c r="AZI31" s="27"/>
      <c r="AZJ31" s="27"/>
      <c r="AZK31" s="27"/>
      <c r="AZL31" s="27"/>
      <c r="AZM31" s="27"/>
      <c r="AZN31" s="27"/>
      <c r="AZO31" s="27"/>
      <c r="AZP31" s="27"/>
      <c r="AZQ31" s="27"/>
      <c r="AZR31" s="27"/>
      <c r="AZS31" s="27"/>
      <c r="AZT31" s="27"/>
      <c r="AZU31" s="27"/>
      <c r="AZV31" s="27"/>
      <c r="AZW31" s="27"/>
      <c r="AZX31" s="27"/>
      <c r="AZY31" s="27"/>
      <c r="AZZ31" s="27"/>
      <c r="BAA31" s="27"/>
      <c r="BAB31" s="27"/>
      <c r="BAC31" s="27"/>
      <c r="BAD31" s="27"/>
      <c r="BAE31" s="27"/>
      <c r="BAF31" s="27"/>
      <c r="BAG31" s="27"/>
      <c r="BAH31" s="27"/>
      <c r="BAI31" s="27"/>
      <c r="BAJ31" s="27"/>
      <c r="BAK31" s="27"/>
      <c r="BAL31" s="27"/>
      <c r="BAM31" s="27"/>
      <c r="BAN31" s="27"/>
      <c r="BAO31" s="27"/>
      <c r="BAP31" s="27"/>
      <c r="BAQ31" s="27"/>
      <c r="BAR31" s="27"/>
      <c r="BAS31" s="27"/>
      <c r="BAT31" s="27"/>
      <c r="BAU31" s="27"/>
      <c r="BAV31" s="27"/>
      <c r="BAW31" s="27"/>
      <c r="BAX31" s="27"/>
      <c r="BAY31" s="27"/>
      <c r="BAZ31" s="27"/>
      <c r="BBA31" s="27"/>
      <c r="BBB31" s="27"/>
      <c r="BBC31" s="27"/>
      <c r="BBD31" s="27"/>
      <c r="BBE31" s="27"/>
      <c r="BBF31" s="27"/>
      <c r="BBG31" s="27"/>
      <c r="BBH31" s="27"/>
      <c r="BBI31" s="27"/>
      <c r="BBJ31" s="27"/>
      <c r="BBK31" s="27"/>
      <c r="BBL31" s="27"/>
      <c r="BBM31" s="27"/>
      <c r="BBN31" s="27"/>
      <c r="BBO31" s="27"/>
      <c r="BBP31" s="27"/>
      <c r="BBQ31" s="27"/>
      <c r="BBR31" s="27"/>
      <c r="BBS31" s="27"/>
      <c r="BBT31" s="27"/>
      <c r="BBU31" s="27"/>
      <c r="BBV31" s="27"/>
      <c r="BBW31" s="27"/>
      <c r="BBX31" s="27"/>
      <c r="BBY31" s="27"/>
      <c r="BBZ31" s="27"/>
      <c r="BCA31" s="27"/>
      <c r="BCB31" s="27"/>
      <c r="BCC31" s="27"/>
      <c r="BCD31" s="27"/>
      <c r="BCE31" s="27"/>
      <c r="BCF31" s="27"/>
      <c r="BCG31" s="27"/>
      <c r="BCH31" s="27"/>
      <c r="BCI31" s="27"/>
      <c r="BCJ31" s="27"/>
      <c r="BCK31" s="27"/>
      <c r="BCL31" s="27"/>
      <c r="BCM31" s="27"/>
      <c r="BCN31" s="27"/>
      <c r="BCO31" s="27"/>
      <c r="BCP31" s="27"/>
      <c r="BCQ31" s="27"/>
      <c r="BCR31" s="27"/>
      <c r="BCS31" s="27"/>
      <c r="BCT31" s="27"/>
      <c r="BCU31" s="27"/>
      <c r="BCV31" s="27"/>
      <c r="BCW31" s="27"/>
      <c r="BCX31" s="27"/>
      <c r="BCY31" s="27"/>
      <c r="BCZ31" s="27"/>
      <c r="BDA31" s="27"/>
      <c r="BDB31" s="27"/>
      <c r="BDC31" s="27"/>
      <c r="BDD31" s="27"/>
      <c r="BDE31" s="27"/>
      <c r="BDF31" s="27"/>
      <c r="BDG31" s="27"/>
      <c r="BDH31" s="27"/>
      <c r="BDI31" s="27"/>
      <c r="BDJ31" s="27"/>
      <c r="BDK31" s="27"/>
      <c r="BDL31" s="27"/>
      <c r="BDM31" s="27"/>
      <c r="BDN31" s="27"/>
      <c r="BDO31" s="27"/>
      <c r="BDP31" s="27"/>
      <c r="BDQ31" s="27"/>
      <c r="BDR31" s="27"/>
      <c r="BDS31" s="27"/>
      <c r="BDT31" s="27"/>
      <c r="BDU31" s="27"/>
      <c r="BDV31" s="27"/>
      <c r="BDW31" s="27"/>
      <c r="BDX31" s="27"/>
      <c r="BDY31" s="27"/>
      <c r="BDZ31" s="27"/>
      <c r="BEA31" s="27"/>
      <c r="BEB31" s="27"/>
      <c r="BEC31" s="27"/>
      <c r="BED31" s="27"/>
      <c r="BEE31" s="27"/>
      <c r="BEF31" s="27"/>
      <c r="BEG31" s="27"/>
      <c r="BEH31" s="27"/>
      <c r="BEI31" s="27"/>
      <c r="BEJ31" s="27"/>
      <c r="BEK31" s="27"/>
      <c r="BEL31" s="27"/>
      <c r="BEM31" s="27"/>
      <c r="BEN31" s="27"/>
      <c r="BEO31" s="27"/>
      <c r="BEP31" s="27"/>
      <c r="BEQ31" s="27"/>
      <c r="BER31" s="27"/>
      <c r="BES31" s="27"/>
      <c r="BET31" s="27"/>
      <c r="BEU31" s="27"/>
      <c r="BEV31" s="27"/>
      <c r="BEW31" s="27"/>
      <c r="BEX31" s="27"/>
      <c r="BEY31" s="27"/>
      <c r="BEZ31" s="27"/>
      <c r="BFA31" s="27"/>
      <c r="BFB31" s="27"/>
      <c r="BFC31" s="27"/>
      <c r="BFD31" s="27"/>
      <c r="BFE31" s="27"/>
      <c r="BFF31" s="27"/>
      <c r="BFG31" s="27"/>
      <c r="BFH31" s="27"/>
      <c r="BFI31" s="27"/>
      <c r="BFJ31" s="27"/>
      <c r="BFK31" s="27"/>
      <c r="BFL31" s="27"/>
      <c r="BFM31" s="27"/>
      <c r="BFN31" s="27"/>
      <c r="BFO31" s="27"/>
      <c r="BFP31" s="27"/>
      <c r="BFQ31" s="27"/>
      <c r="BFR31" s="27"/>
      <c r="BFS31" s="27"/>
      <c r="BFT31" s="27"/>
      <c r="BFU31" s="27"/>
      <c r="BFV31" s="27"/>
      <c r="BFW31" s="27"/>
      <c r="BFX31" s="27"/>
      <c r="BFY31" s="27"/>
      <c r="BFZ31" s="27"/>
      <c r="BGA31" s="27"/>
      <c r="BGB31" s="27"/>
      <c r="BGC31" s="27"/>
      <c r="BGD31" s="27"/>
      <c r="BGE31" s="27"/>
      <c r="BGF31" s="27"/>
      <c r="BGG31" s="27"/>
      <c r="BGH31" s="27"/>
      <c r="BGI31" s="27"/>
      <c r="BGJ31" s="27"/>
      <c r="BGK31" s="27"/>
      <c r="BGL31" s="27"/>
      <c r="BGM31" s="27"/>
      <c r="BGN31" s="27"/>
      <c r="BGO31" s="27"/>
      <c r="BGP31" s="27"/>
      <c r="BGQ31" s="27"/>
      <c r="BGR31" s="27"/>
      <c r="BGS31" s="27"/>
      <c r="BGT31" s="27"/>
      <c r="BGU31" s="27"/>
      <c r="BGV31" s="27"/>
      <c r="BGW31" s="27"/>
      <c r="BGX31" s="27"/>
      <c r="BGY31" s="27"/>
      <c r="BGZ31" s="27"/>
      <c r="BHA31" s="27"/>
      <c r="BHB31" s="27"/>
      <c r="BHC31" s="27"/>
      <c r="BHD31" s="27"/>
      <c r="BHE31" s="27"/>
      <c r="BHF31" s="27"/>
      <c r="BHG31" s="27"/>
      <c r="BHH31" s="27"/>
      <c r="BHI31" s="27"/>
      <c r="BHJ31" s="27"/>
      <c r="BHK31" s="27"/>
      <c r="BHL31" s="27"/>
      <c r="BHM31" s="27"/>
      <c r="BHN31" s="27"/>
      <c r="BHO31" s="27"/>
      <c r="BHP31" s="27"/>
      <c r="BHQ31" s="27"/>
      <c r="BHR31" s="27"/>
      <c r="BHS31" s="27"/>
      <c r="BHT31" s="27"/>
      <c r="BHU31" s="27"/>
      <c r="BHV31" s="27"/>
      <c r="BHW31" s="27"/>
      <c r="BHX31" s="27"/>
      <c r="BHY31" s="27"/>
      <c r="BHZ31" s="27"/>
      <c r="BIA31" s="27"/>
      <c r="BIB31" s="27"/>
      <c r="BIC31" s="27"/>
      <c r="BID31" s="27"/>
      <c r="BIE31" s="27"/>
      <c r="BIF31" s="27"/>
      <c r="BIG31" s="27"/>
      <c r="BIH31" s="27"/>
      <c r="BII31" s="27"/>
      <c r="BIJ31" s="27"/>
      <c r="BIK31" s="27"/>
      <c r="BIL31" s="27"/>
      <c r="BIM31" s="27"/>
      <c r="BIN31" s="27"/>
      <c r="BIO31" s="27"/>
      <c r="BIP31" s="27"/>
      <c r="BIQ31" s="27"/>
      <c r="BIR31" s="27"/>
      <c r="BIS31" s="27"/>
      <c r="BIT31" s="27"/>
      <c r="BIU31" s="27"/>
      <c r="BIV31" s="27"/>
      <c r="BIW31" s="27"/>
      <c r="BIX31" s="27"/>
      <c r="BIY31" s="27"/>
      <c r="BIZ31" s="27"/>
      <c r="BJA31" s="27"/>
      <c r="BJB31" s="27"/>
      <c r="BJC31" s="27"/>
      <c r="BJD31" s="27"/>
      <c r="BJE31" s="27"/>
      <c r="BJF31" s="27"/>
      <c r="BJG31" s="27"/>
      <c r="BJH31" s="27"/>
      <c r="BJI31" s="27"/>
      <c r="BJJ31" s="27"/>
      <c r="BJK31" s="27"/>
      <c r="BJL31" s="27"/>
      <c r="BJM31" s="27"/>
      <c r="BJN31" s="27"/>
      <c r="BJO31" s="27"/>
      <c r="BJP31" s="27"/>
      <c r="BJQ31" s="27"/>
      <c r="BJR31" s="27"/>
      <c r="BJS31" s="27"/>
      <c r="BJT31" s="27"/>
      <c r="BJU31" s="27"/>
      <c r="BJV31" s="27"/>
      <c r="BJW31" s="27"/>
      <c r="BJX31" s="27"/>
      <c r="BJY31" s="27"/>
      <c r="BJZ31" s="27"/>
      <c r="BKA31" s="27"/>
      <c r="BKB31" s="27"/>
      <c r="BKC31" s="27"/>
      <c r="BKD31" s="27"/>
      <c r="BKE31" s="27"/>
      <c r="BKF31" s="27"/>
      <c r="BKG31" s="27"/>
      <c r="BKH31" s="27"/>
      <c r="BKI31" s="27"/>
      <c r="BKJ31" s="27"/>
      <c r="BKK31" s="27"/>
      <c r="BKL31" s="27"/>
      <c r="BKM31" s="27"/>
      <c r="BKN31" s="27"/>
      <c r="BKO31" s="27"/>
      <c r="BKP31" s="27"/>
      <c r="BKQ31" s="27"/>
      <c r="BKR31" s="27"/>
      <c r="BKS31" s="27"/>
      <c r="BKT31" s="27"/>
      <c r="BKU31" s="27"/>
      <c r="BKV31" s="27"/>
      <c r="BKW31" s="27"/>
      <c r="BKX31" s="27"/>
      <c r="BKY31" s="27"/>
      <c r="BKZ31" s="27"/>
      <c r="BLA31" s="27"/>
      <c r="BLB31" s="27"/>
      <c r="BLC31" s="27"/>
      <c r="BLD31" s="27"/>
      <c r="BLE31" s="27"/>
      <c r="BLF31" s="27"/>
      <c r="BLG31" s="27"/>
      <c r="BLH31" s="27"/>
      <c r="BLI31" s="27"/>
      <c r="BLJ31" s="27"/>
      <c r="BLK31" s="27"/>
      <c r="BLL31" s="27"/>
      <c r="BLM31" s="27"/>
      <c r="BLN31" s="27"/>
      <c r="BLO31" s="27"/>
      <c r="BLP31" s="27"/>
      <c r="BLQ31" s="27"/>
      <c r="BLR31" s="27"/>
      <c r="BLS31" s="27"/>
      <c r="BLT31" s="27"/>
      <c r="BLU31" s="27"/>
      <c r="BLV31" s="27"/>
      <c r="BLW31" s="27"/>
      <c r="BLX31" s="27"/>
      <c r="BLY31" s="27"/>
      <c r="BLZ31" s="27"/>
      <c r="BMA31" s="27"/>
      <c r="BMB31" s="27"/>
      <c r="BMC31" s="27"/>
      <c r="BMD31" s="27"/>
      <c r="BME31" s="27"/>
      <c r="BMF31" s="27"/>
      <c r="BMG31" s="27"/>
      <c r="BMH31" s="27"/>
      <c r="BMI31" s="27"/>
      <c r="BMJ31" s="27"/>
      <c r="BMK31" s="27"/>
      <c r="BML31" s="27"/>
      <c r="BMM31" s="27"/>
      <c r="BMN31" s="27"/>
      <c r="BMO31" s="27"/>
      <c r="BMP31" s="27"/>
      <c r="BMQ31" s="27"/>
      <c r="BMR31" s="27"/>
      <c r="BMS31" s="27"/>
      <c r="BMT31" s="27"/>
      <c r="BMU31" s="27"/>
      <c r="BMV31" s="27"/>
      <c r="BMW31" s="27"/>
      <c r="BMX31" s="27"/>
      <c r="BMY31" s="27"/>
      <c r="BMZ31" s="27"/>
      <c r="BNA31" s="27"/>
      <c r="BNB31" s="27"/>
      <c r="BNC31" s="27"/>
      <c r="BND31" s="27"/>
      <c r="BNE31" s="27"/>
      <c r="BNF31" s="27"/>
      <c r="BNG31" s="27"/>
      <c r="BNH31" s="27"/>
      <c r="BNI31" s="27"/>
      <c r="BNJ31" s="27"/>
      <c r="BNK31" s="27"/>
      <c r="BNL31" s="27"/>
      <c r="BNM31" s="27"/>
      <c r="BNN31" s="27"/>
      <c r="BNO31" s="27"/>
      <c r="BNP31" s="27"/>
      <c r="BNQ31" s="27"/>
      <c r="BNR31" s="27"/>
      <c r="BNS31" s="27"/>
      <c r="BNT31" s="27"/>
      <c r="BNU31" s="27"/>
      <c r="BNV31" s="27"/>
      <c r="BNW31" s="27"/>
      <c r="BNX31" s="27"/>
      <c r="BNY31" s="27"/>
      <c r="BNZ31" s="27"/>
      <c r="BOA31" s="27"/>
      <c r="BOB31" s="27"/>
      <c r="BOC31" s="27"/>
      <c r="BOD31" s="27"/>
      <c r="BOE31" s="27"/>
      <c r="BOF31" s="27"/>
      <c r="BOG31" s="27"/>
      <c r="BOH31" s="27"/>
      <c r="BOI31" s="27"/>
      <c r="BOJ31" s="27"/>
      <c r="BOK31" s="27"/>
      <c r="BOL31" s="27"/>
      <c r="BOM31" s="27"/>
      <c r="BON31" s="27"/>
      <c r="BOO31" s="27"/>
      <c r="BOP31" s="27"/>
      <c r="BOQ31" s="27"/>
      <c r="BOR31" s="27"/>
      <c r="BOS31" s="27"/>
      <c r="BOT31" s="27"/>
      <c r="BOU31" s="27"/>
      <c r="BOV31" s="27"/>
      <c r="BOW31" s="27"/>
      <c r="BOX31" s="27"/>
      <c r="BOY31" s="27"/>
      <c r="BOZ31" s="27"/>
      <c r="BPA31" s="27"/>
      <c r="BPB31" s="27"/>
      <c r="BPC31" s="27"/>
      <c r="BPD31" s="27"/>
      <c r="BPE31" s="27"/>
      <c r="BPF31" s="27"/>
      <c r="BPG31" s="27"/>
      <c r="BPH31" s="27"/>
      <c r="BPI31" s="27"/>
      <c r="BPJ31" s="27"/>
      <c r="BPK31" s="27"/>
      <c r="BPL31" s="27"/>
      <c r="BPM31" s="27"/>
      <c r="BPN31" s="27"/>
      <c r="BPO31" s="27"/>
      <c r="BPP31" s="27"/>
      <c r="BPQ31" s="27"/>
      <c r="BPR31" s="27"/>
      <c r="BPS31" s="27"/>
      <c r="BPT31" s="27"/>
      <c r="BPU31" s="27"/>
      <c r="BPV31" s="27"/>
      <c r="BPW31" s="27"/>
      <c r="BPX31" s="27"/>
      <c r="BPY31" s="27"/>
      <c r="BPZ31" s="27"/>
      <c r="BQA31" s="27"/>
      <c r="BQB31" s="27"/>
      <c r="BQC31" s="27"/>
      <c r="BQD31" s="27"/>
      <c r="BQE31" s="27"/>
      <c r="BQF31" s="27"/>
      <c r="BQG31" s="27"/>
      <c r="BQH31" s="27"/>
      <c r="BQI31" s="27"/>
      <c r="BQJ31" s="27"/>
      <c r="BQK31" s="27"/>
      <c r="BQL31" s="27"/>
      <c r="BQM31" s="27"/>
      <c r="BQN31" s="27"/>
      <c r="BQO31" s="27"/>
      <c r="BQP31" s="27"/>
      <c r="BQQ31" s="27"/>
      <c r="BQR31" s="27"/>
      <c r="BQS31" s="27"/>
      <c r="BQT31" s="27"/>
      <c r="BQU31" s="27"/>
      <c r="BQV31" s="27"/>
      <c r="BQW31" s="27"/>
      <c r="BQX31" s="27"/>
      <c r="BQY31" s="27"/>
      <c r="BQZ31" s="27"/>
      <c r="BRA31" s="27"/>
      <c r="BRB31" s="27"/>
      <c r="BRC31" s="27"/>
      <c r="BRD31" s="27"/>
      <c r="BRE31" s="27"/>
      <c r="BRF31" s="27"/>
      <c r="BRG31" s="27"/>
      <c r="BRH31" s="27"/>
      <c r="BRI31" s="27"/>
      <c r="BRJ31" s="27"/>
      <c r="BRK31" s="27"/>
      <c r="BRL31" s="27"/>
      <c r="BRM31" s="27"/>
      <c r="BRN31" s="27"/>
      <c r="BRO31" s="27"/>
      <c r="BRP31" s="27"/>
      <c r="BRQ31" s="27"/>
      <c r="BRR31" s="27"/>
      <c r="BRS31" s="27"/>
      <c r="BRT31" s="27"/>
      <c r="BRU31" s="27"/>
      <c r="BRV31" s="27"/>
      <c r="BRW31" s="27"/>
      <c r="BRX31" s="27"/>
      <c r="BRY31" s="27"/>
      <c r="BRZ31" s="27"/>
      <c r="BSA31" s="27"/>
      <c r="BSB31" s="27"/>
      <c r="BSC31" s="27"/>
      <c r="BSD31" s="27"/>
      <c r="BSE31" s="27"/>
      <c r="BSF31" s="27"/>
      <c r="BSG31" s="27"/>
      <c r="BSH31" s="27"/>
      <c r="BSI31" s="27"/>
      <c r="BSJ31" s="27"/>
      <c r="BSK31" s="27"/>
      <c r="BSL31" s="27"/>
      <c r="BSM31" s="27"/>
      <c r="BSN31" s="27"/>
      <c r="BSO31" s="27"/>
      <c r="BSP31" s="27"/>
      <c r="BSQ31" s="27"/>
      <c r="BSR31" s="27"/>
      <c r="BSS31" s="27"/>
      <c r="BST31" s="27"/>
      <c r="BSU31" s="27"/>
      <c r="BSV31" s="27"/>
      <c r="BSW31" s="27"/>
      <c r="BSX31" s="27"/>
      <c r="BSY31" s="27"/>
      <c r="BSZ31" s="27"/>
      <c r="BTA31" s="27"/>
      <c r="BTB31" s="27"/>
      <c r="BTC31" s="27"/>
      <c r="BTD31" s="27"/>
      <c r="BTE31" s="27"/>
      <c r="BTF31" s="27"/>
      <c r="BTG31" s="27"/>
      <c r="BTH31" s="27"/>
      <c r="BTI31" s="27"/>
      <c r="BTJ31" s="27"/>
      <c r="BTK31" s="27"/>
      <c r="BTL31" s="27"/>
      <c r="BTM31" s="27"/>
      <c r="BTN31" s="27"/>
      <c r="BTO31" s="27"/>
      <c r="BTP31" s="27"/>
      <c r="BTQ31" s="27"/>
      <c r="BTR31" s="27"/>
      <c r="BTS31" s="27"/>
      <c r="BTT31" s="27"/>
      <c r="BTU31" s="27"/>
      <c r="BTV31" s="27"/>
      <c r="BTW31" s="27"/>
      <c r="BTX31" s="27"/>
      <c r="BTY31" s="27"/>
      <c r="BTZ31" s="27"/>
      <c r="BUA31" s="27"/>
      <c r="BUB31" s="27"/>
      <c r="BUC31" s="27"/>
      <c r="BUD31" s="27"/>
      <c r="BUE31" s="27"/>
      <c r="BUF31" s="27"/>
      <c r="BUG31" s="27"/>
      <c r="BUH31" s="27"/>
      <c r="BUI31" s="27"/>
      <c r="BUJ31" s="27"/>
      <c r="BUK31" s="27"/>
      <c r="BUL31" s="27"/>
      <c r="BUM31" s="27"/>
      <c r="BUN31" s="27"/>
      <c r="BUO31" s="27"/>
      <c r="BUP31" s="27"/>
      <c r="BUQ31" s="27"/>
      <c r="BUR31" s="27"/>
      <c r="BUS31" s="27"/>
      <c r="BUT31" s="27"/>
      <c r="BUU31" s="27"/>
      <c r="BUV31" s="27"/>
      <c r="BUW31" s="27"/>
      <c r="BUX31" s="27"/>
      <c r="BUY31" s="27"/>
      <c r="BUZ31" s="27"/>
      <c r="BVA31" s="27"/>
      <c r="BVB31" s="27"/>
      <c r="BVC31" s="27"/>
      <c r="BVD31" s="27"/>
      <c r="BVE31" s="27"/>
      <c r="BVF31" s="27"/>
      <c r="BVG31" s="27"/>
      <c r="BVH31" s="27"/>
      <c r="BVI31" s="27"/>
      <c r="BVJ31" s="27"/>
      <c r="BVK31" s="27"/>
      <c r="BVL31" s="27"/>
      <c r="BVM31" s="27"/>
      <c r="BVN31" s="27"/>
      <c r="BVO31" s="27"/>
      <c r="BVP31" s="27"/>
      <c r="BVQ31" s="27"/>
      <c r="BVR31" s="27"/>
      <c r="BVS31" s="27"/>
      <c r="BVT31" s="27"/>
      <c r="BVU31" s="27"/>
      <c r="BVV31" s="27"/>
      <c r="BVW31" s="27"/>
      <c r="BVX31" s="27"/>
      <c r="BVY31" s="27"/>
      <c r="BVZ31" s="27"/>
      <c r="BWA31" s="27"/>
      <c r="BWB31" s="27"/>
      <c r="BWC31" s="27"/>
      <c r="BWD31" s="27"/>
      <c r="BWE31" s="27"/>
      <c r="BWF31" s="27"/>
      <c r="BWG31" s="27"/>
      <c r="BWH31" s="27"/>
      <c r="BWI31" s="27"/>
      <c r="BWJ31" s="27"/>
      <c r="BWK31" s="27"/>
      <c r="BWL31" s="27"/>
      <c r="BWM31" s="27"/>
      <c r="BWN31" s="27"/>
      <c r="BWO31" s="27"/>
      <c r="BWP31" s="27"/>
      <c r="BWQ31" s="27"/>
      <c r="BWR31" s="27"/>
      <c r="BWS31" s="27"/>
      <c r="BWT31" s="27"/>
      <c r="BWU31" s="27"/>
      <c r="BWV31" s="27"/>
      <c r="BWW31" s="27"/>
      <c r="BWX31" s="27"/>
      <c r="BWY31" s="27"/>
      <c r="BWZ31" s="27"/>
      <c r="BXA31" s="27"/>
      <c r="BXB31" s="27"/>
      <c r="BXC31" s="27"/>
      <c r="BXD31" s="27"/>
      <c r="BXE31" s="27"/>
      <c r="BXF31" s="27"/>
      <c r="BXG31" s="27"/>
      <c r="BXH31" s="27"/>
      <c r="BXI31" s="27"/>
      <c r="BXJ31" s="27"/>
      <c r="BXK31" s="27"/>
      <c r="BXL31" s="27"/>
      <c r="BXM31" s="27"/>
      <c r="BXN31" s="27"/>
      <c r="BXO31" s="27"/>
      <c r="BXP31" s="27"/>
      <c r="BXQ31" s="27"/>
      <c r="BXR31" s="27"/>
      <c r="BXS31" s="27"/>
      <c r="BXT31" s="27"/>
      <c r="BXU31" s="27"/>
      <c r="BXV31" s="27"/>
      <c r="BXW31" s="27"/>
      <c r="BXX31" s="27"/>
      <c r="BXY31" s="27"/>
      <c r="BXZ31" s="27"/>
      <c r="BYA31" s="27"/>
      <c r="BYB31" s="27"/>
      <c r="BYC31" s="27"/>
      <c r="BYD31" s="27"/>
      <c r="BYE31" s="27"/>
      <c r="BYF31" s="27"/>
      <c r="BYG31" s="27"/>
      <c r="BYH31" s="27"/>
      <c r="BYI31" s="27"/>
      <c r="BYJ31" s="27"/>
      <c r="BYK31" s="27"/>
      <c r="BYL31" s="27"/>
      <c r="BYM31" s="27"/>
      <c r="BYN31" s="27"/>
      <c r="BYO31" s="27"/>
      <c r="BYP31" s="27"/>
      <c r="BYQ31" s="27"/>
      <c r="BYR31" s="27"/>
      <c r="BYS31" s="27"/>
      <c r="BYT31" s="27"/>
      <c r="BYU31" s="27"/>
      <c r="BYV31" s="27"/>
      <c r="BYW31" s="27"/>
      <c r="BYX31" s="27"/>
      <c r="BYY31" s="27"/>
      <c r="BYZ31" s="27"/>
      <c r="BZA31" s="27"/>
      <c r="BZB31" s="27"/>
      <c r="BZC31" s="27"/>
      <c r="BZD31" s="27"/>
      <c r="BZE31" s="27"/>
      <c r="BZF31" s="27"/>
      <c r="BZG31" s="27"/>
      <c r="BZH31" s="27"/>
      <c r="BZI31" s="27"/>
      <c r="BZJ31" s="27"/>
      <c r="BZK31" s="27"/>
      <c r="BZL31" s="27"/>
      <c r="BZM31" s="27"/>
      <c r="BZN31" s="27"/>
      <c r="BZO31" s="27"/>
      <c r="BZP31" s="27"/>
      <c r="BZQ31" s="27"/>
      <c r="BZR31" s="27"/>
      <c r="BZS31" s="27"/>
      <c r="BZT31" s="27"/>
      <c r="BZU31" s="27"/>
      <c r="BZV31" s="27"/>
      <c r="BZW31" s="27"/>
      <c r="BZX31" s="27"/>
      <c r="BZY31" s="27"/>
      <c r="BZZ31" s="27"/>
      <c r="CAA31" s="27"/>
      <c r="CAB31" s="27"/>
      <c r="CAC31" s="27"/>
      <c r="CAD31" s="27"/>
      <c r="CAE31" s="27"/>
      <c r="CAF31" s="27"/>
      <c r="CAG31" s="27"/>
      <c r="CAH31" s="27"/>
      <c r="CAI31" s="27"/>
      <c r="CAJ31" s="27"/>
      <c r="CAK31" s="27"/>
      <c r="CAL31" s="27"/>
      <c r="CAM31" s="27"/>
      <c r="CAN31" s="27"/>
      <c r="CAO31" s="27"/>
      <c r="CAP31" s="27"/>
      <c r="CAQ31" s="27"/>
      <c r="CAR31" s="27"/>
      <c r="CAS31" s="27"/>
      <c r="CAT31" s="27"/>
      <c r="CAU31" s="27"/>
      <c r="CAV31" s="27"/>
      <c r="CAW31" s="27"/>
      <c r="CAX31" s="27"/>
      <c r="CAY31" s="27"/>
      <c r="CAZ31" s="27"/>
      <c r="CBA31" s="27"/>
      <c r="CBB31" s="27"/>
      <c r="CBC31" s="27"/>
      <c r="CBD31" s="27"/>
      <c r="CBE31" s="27"/>
      <c r="CBF31" s="27"/>
      <c r="CBG31" s="27"/>
      <c r="CBH31" s="27"/>
      <c r="CBI31" s="27"/>
      <c r="CBJ31" s="27"/>
      <c r="CBK31" s="27"/>
      <c r="CBL31" s="27"/>
      <c r="CBM31" s="27"/>
      <c r="CBN31" s="27"/>
      <c r="CBO31" s="27"/>
      <c r="CBP31" s="27"/>
      <c r="CBQ31" s="27"/>
      <c r="CBR31" s="27"/>
      <c r="CBS31" s="27"/>
      <c r="CBT31" s="27"/>
      <c r="CBU31" s="27"/>
      <c r="CBV31" s="27"/>
      <c r="CBW31" s="27"/>
      <c r="CBX31" s="27"/>
      <c r="CBY31" s="27"/>
      <c r="CBZ31" s="27"/>
      <c r="CCA31" s="27"/>
      <c r="CCB31" s="27"/>
      <c r="CCC31" s="27"/>
      <c r="CCD31" s="27"/>
      <c r="CCE31" s="27"/>
      <c r="CCF31" s="27"/>
      <c r="CCG31" s="27"/>
      <c r="CCH31" s="27"/>
      <c r="CCI31" s="27"/>
      <c r="CCJ31" s="27"/>
      <c r="CCK31" s="27"/>
      <c r="CCL31" s="27"/>
      <c r="CCM31" s="27"/>
      <c r="CCN31" s="27"/>
      <c r="CCO31" s="27"/>
      <c r="CCP31" s="27"/>
      <c r="CCQ31" s="27"/>
      <c r="CCR31" s="27"/>
      <c r="CCS31" s="27"/>
      <c r="CCT31" s="27"/>
      <c r="CCU31" s="27"/>
      <c r="CCV31" s="27"/>
      <c r="CCW31" s="27"/>
      <c r="CCX31" s="27"/>
      <c r="CCY31" s="27"/>
      <c r="CCZ31" s="27"/>
      <c r="CDA31" s="27"/>
      <c r="CDB31" s="27"/>
      <c r="CDC31" s="27"/>
      <c r="CDD31" s="27"/>
      <c r="CDE31" s="27"/>
      <c r="CDF31" s="27"/>
      <c r="CDG31" s="27"/>
      <c r="CDH31" s="27"/>
      <c r="CDI31" s="27"/>
      <c r="CDJ31" s="27"/>
      <c r="CDK31" s="27"/>
      <c r="CDL31" s="27"/>
      <c r="CDM31" s="27"/>
      <c r="CDN31" s="27"/>
      <c r="CDO31" s="27"/>
      <c r="CDP31" s="27"/>
      <c r="CDQ31" s="27"/>
      <c r="CDR31" s="27"/>
      <c r="CDS31" s="27"/>
      <c r="CDT31" s="27"/>
      <c r="CDU31" s="27"/>
      <c r="CDV31" s="27"/>
      <c r="CDW31" s="27"/>
      <c r="CDX31" s="27"/>
      <c r="CDY31" s="27"/>
      <c r="CDZ31" s="27"/>
      <c r="CEA31" s="27"/>
      <c r="CEB31" s="27"/>
      <c r="CEC31" s="27"/>
      <c r="CED31" s="27"/>
      <c r="CEE31" s="27"/>
      <c r="CEF31" s="27"/>
      <c r="CEG31" s="27"/>
      <c r="CEH31" s="27"/>
      <c r="CEI31" s="27"/>
      <c r="CEJ31" s="27"/>
      <c r="CEK31" s="27"/>
      <c r="CEL31" s="27"/>
      <c r="CEM31" s="27"/>
      <c r="CEN31" s="27"/>
      <c r="CEO31" s="27"/>
      <c r="CEP31" s="27"/>
      <c r="CEQ31" s="27"/>
      <c r="CER31" s="27"/>
      <c r="CES31" s="27"/>
      <c r="CET31" s="27"/>
      <c r="CEU31" s="27"/>
      <c r="CEV31" s="27"/>
      <c r="CEW31" s="27"/>
      <c r="CEX31" s="27"/>
      <c r="CEY31" s="27"/>
      <c r="CEZ31" s="27"/>
      <c r="CFA31" s="27"/>
      <c r="CFB31" s="27"/>
      <c r="CFC31" s="27"/>
      <c r="CFD31" s="27"/>
      <c r="CFE31" s="27"/>
      <c r="CFF31" s="27"/>
      <c r="CFG31" s="27"/>
      <c r="CFH31" s="27"/>
      <c r="CFI31" s="27"/>
      <c r="CFJ31" s="27"/>
      <c r="CFK31" s="27"/>
      <c r="CFL31" s="27"/>
      <c r="CFM31" s="27"/>
      <c r="CFN31" s="27"/>
      <c r="CFO31" s="27"/>
      <c r="CFP31" s="27"/>
      <c r="CFQ31" s="27"/>
      <c r="CFR31" s="27"/>
      <c r="CFS31" s="27"/>
      <c r="CFT31" s="27"/>
      <c r="CFU31" s="27"/>
      <c r="CFV31" s="27"/>
      <c r="CFW31" s="27"/>
      <c r="CFX31" s="27"/>
      <c r="CFY31" s="27"/>
      <c r="CFZ31" s="27"/>
      <c r="CGA31" s="27"/>
      <c r="CGB31" s="27"/>
      <c r="CGC31" s="27"/>
      <c r="CGD31" s="27"/>
      <c r="CGE31" s="27"/>
      <c r="CGF31" s="27"/>
      <c r="CGG31" s="27"/>
      <c r="CGH31" s="27"/>
      <c r="CGI31" s="27"/>
      <c r="CGJ31" s="27"/>
      <c r="CGK31" s="27"/>
      <c r="CGL31" s="27"/>
      <c r="CGM31" s="27"/>
      <c r="CGN31" s="27"/>
      <c r="CGO31" s="27"/>
      <c r="CGP31" s="27"/>
      <c r="CGQ31" s="27"/>
      <c r="CGR31" s="27"/>
      <c r="CGS31" s="27"/>
      <c r="CGT31" s="27"/>
      <c r="CGU31" s="27"/>
      <c r="CGV31" s="27"/>
      <c r="CGW31" s="27"/>
      <c r="CGX31" s="27"/>
      <c r="CGY31" s="27"/>
      <c r="CGZ31" s="27"/>
      <c r="CHA31" s="27"/>
      <c r="CHB31" s="27"/>
      <c r="CHC31" s="27"/>
      <c r="CHD31" s="27"/>
      <c r="CHE31" s="27"/>
      <c r="CHF31" s="27"/>
      <c r="CHG31" s="27"/>
      <c r="CHH31" s="27"/>
      <c r="CHI31" s="27"/>
      <c r="CHJ31" s="27"/>
      <c r="CHK31" s="27"/>
      <c r="CHL31" s="27"/>
      <c r="CHM31" s="27"/>
      <c r="CHN31" s="27"/>
      <c r="CHO31" s="27"/>
      <c r="CHP31" s="27"/>
      <c r="CHQ31" s="27"/>
      <c r="CHR31" s="27"/>
      <c r="CHS31" s="27"/>
      <c r="CHT31" s="27"/>
      <c r="CHU31" s="27"/>
      <c r="CHV31" s="27"/>
      <c r="CHW31" s="27"/>
      <c r="CHX31" s="27"/>
      <c r="CHY31" s="27"/>
      <c r="CHZ31" s="27"/>
      <c r="CIA31" s="27"/>
      <c r="CIB31" s="27"/>
      <c r="CIC31" s="27"/>
      <c r="CID31" s="27"/>
      <c r="CIE31" s="27"/>
      <c r="CIF31" s="27"/>
      <c r="CIG31" s="27"/>
      <c r="CIH31" s="27"/>
      <c r="CII31" s="27"/>
      <c r="CIJ31" s="27"/>
      <c r="CIK31" s="27"/>
      <c r="CIL31" s="27"/>
      <c r="CIM31" s="27"/>
      <c r="CIN31" s="27"/>
      <c r="CIO31" s="27"/>
      <c r="CIP31" s="27"/>
      <c r="CIQ31" s="27"/>
      <c r="CIR31" s="27"/>
      <c r="CIS31" s="27"/>
      <c r="CIT31" s="27"/>
      <c r="CIU31" s="27"/>
      <c r="CIV31" s="27"/>
      <c r="CIW31" s="27"/>
      <c r="CIX31" s="27"/>
      <c r="CIY31" s="27"/>
      <c r="CIZ31" s="27"/>
      <c r="CJA31" s="27"/>
      <c r="CJB31" s="27"/>
      <c r="CJC31" s="27"/>
      <c r="CJD31" s="27"/>
      <c r="CJE31" s="27"/>
      <c r="CJF31" s="27"/>
      <c r="CJG31" s="27"/>
      <c r="CJH31" s="27"/>
      <c r="CJI31" s="27"/>
      <c r="CJJ31" s="27"/>
      <c r="CJK31" s="27"/>
      <c r="CJL31" s="27"/>
      <c r="CJM31" s="27"/>
      <c r="CJN31" s="27"/>
      <c r="CJO31" s="27"/>
      <c r="CJP31" s="27"/>
      <c r="CJQ31" s="27"/>
      <c r="CJR31" s="27"/>
      <c r="CJS31" s="27"/>
      <c r="CJT31" s="27"/>
      <c r="CJU31" s="27"/>
      <c r="CJV31" s="27"/>
      <c r="CJW31" s="27"/>
      <c r="CJX31" s="27"/>
      <c r="CJY31" s="27"/>
      <c r="CJZ31" s="27"/>
      <c r="CKA31" s="27"/>
      <c r="CKB31" s="27"/>
      <c r="CKC31" s="27"/>
      <c r="CKD31" s="27"/>
      <c r="CKE31" s="27"/>
      <c r="CKF31" s="27"/>
      <c r="CKG31" s="27"/>
      <c r="CKH31" s="27"/>
      <c r="CKI31" s="27"/>
      <c r="CKJ31" s="27"/>
      <c r="CKK31" s="27"/>
      <c r="CKL31" s="27"/>
      <c r="CKM31" s="27"/>
      <c r="CKN31" s="27"/>
      <c r="CKO31" s="27"/>
      <c r="CKP31" s="27"/>
      <c r="CKQ31" s="27"/>
      <c r="CKR31" s="27"/>
      <c r="CKS31" s="27"/>
      <c r="CKT31" s="27"/>
      <c r="CKU31" s="27"/>
      <c r="CKV31" s="27"/>
      <c r="CKW31" s="27"/>
      <c r="CKX31" s="27"/>
      <c r="CKY31" s="27"/>
      <c r="CKZ31" s="27"/>
      <c r="CLA31" s="27"/>
      <c r="CLB31" s="27"/>
      <c r="CLC31" s="27"/>
      <c r="CLD31" s="27"/>
      <c r="CLE31" s="27"/>
      <c r="CLF31" s="27"/>
      <c r="CLG31" s="27"/>
      <c r="CLH31" s="27"/>
      <c r="CLI31" s="27"/>
      <c r="CLJ31" s="27"/>
      <c r="CLK31" s="27"/>
      <c r="CLL31" s="27"/>
      <c r="CLM31" s="27"/>
      <c r="CLN31" s="27"/>
      <c r="CLO31" s="27"/>
      <c r="CLP31" s="27"/>
      <c r="CLQ31" s="27"/>
      <c r="CLR31" s="27"/>
      <c r="CLS31" s="27"/>
      <c r="CLT31" s="27"/>
      <c r="CLU31" s="27"/>
      <c r="CLV31" s="27"/>
      <c r="CLW31" s="27"/>
      <c r="CLX31" s="27"/>
      <c r="CLY31" s="27"/>
      <c r="CLZ31" s="27"/>
      <c r="CMA31" s="27"/>
      <c r="CMB31" s="27"/>
      <c r="CMC31" s="27"/>
      <c r="CMD31" s="27"/>
      <c r="CME31" s="27"/>
      <c r="CMF31" s="27"/>
      <c r="CMG31" s="27"/>
      <c r="CMH31" s="27"/>
      <c r="CMI31" s="27"/>
      <c r="CMJ31" s="27"/>
      <c r="CMK31" s="27"/>
      <c r="CML31" s="27"/>
      <c r="CMM31" s="27"/>
      <c r="CMN31" s="27"/>
      <c r="CMO31" s="27"/>
      <c r="CMP31" s="27"/>
      <c r="CMQ31" s="27"/>
      <c r="CMR31" s="27"/>
      <c r="CMS31" s="27"/>
      <c r="CMT31" s="27"/>
      <c r="CMU31" s="27"/>
      <c r="CMV31" s="27"/>
      <c r="CMW31" s="27"/>
      <c r="CMX31" s="27"/>
      <c r="CMY31" s="27"/>
      <c r="CMZ31" s="27"/>
      <c r="CNA31" s="27"/>
      <c r="CNB31" s="27"/>
      <c r="CNC31" s="27"/>
      <c r="CND31" s="27"/>
      <c r="CNE31" s="27"/>
      <c r="CNF31" s="27"/>
      <c r="CNG31" s="27"/>
      <c r="CNH31" s="27"/>
      <c r="CNI31" s="27"/>
      <c r="CNJ31" s="27"/>
      <c r="CNK31" s="27"/>
      <c r="CNL31" s="27"/>
      <c r="CNM31" s="27"/>
      <c r="CNN31" s="27"/>
      <c r="CNO31" s="27"/>
      <c r="CNP31" s="27"/>
      <c r="CNQ31" s="27"/>
      <c r="CNR31" s="27"/>
      <c r="CNS31" s="27"/>
      <c r="CNT31" s="27"/>
      <c r="CNU31" s="27"/>
      <c r="CNV31" s="27"/>
      <c r="CNW31" s="27"/>
      <c r="CNX31" s="27"/>
      <c r="CNY31" s="27"/>
      <c r="CNZ31" s="27"/>
      <c r="COA31" s="27"/>
      <c r="COB31" s="27"/>
      <c r="COC31" s="27"/>
      <c r="COD31" s="27"/>
      <c r="COE31" s="27"/>
      <c r="COF31" s="27"/>
      <c r="COG31" s="27"/>
      <c r="COH31" s="27"/>
      <c r="COI31" s="27"/>
      <c r="COJ31" s="27"/>
      <c r="COK31" s="27"/>
      <c r="COL31" s="27"/>
      <c r="COM31" s="27"/>
      <c r="CON31" s="27"/>
      <c r="COO31" s="27"/>
      <c r="COP31" s="27"/>
      <c r="COQ31" s="27"/>
      <c r="COR31" s="27"/>
      <c r="COS31" s="27"/>
      <c r="COT31" s="27"/>
      <c r="COU31" s="27"/>
      <c r="COV31" s="27"/>
      <c r="COW31" s="27"/>
      <c r="COX31" s="27"/>
      <c r="COY31" s="27"/>
      <c r="COZ31" s="27"/>
      <c r="CPA31" s="27"/>
      <c r="CPB31" s="27"/>
      <c r="CPC31" s="27"/>
      <c r="CPD31" s="27"/>
      <c r="CPE31" s="27"/>
      <c r="CPF31" s="27"/>
      <c r="CPG31" s="27"/>
      <c r="CPH31" s="27"/>
      <c r="CPI31" s="27"/>
      <c r="CPJ31" s="27"/>
      <c r="CPK31" s="27"/>
      <c r="CPL31" s="27"/>
      <c r="CPM31" s="27"/>
      <c r="CPN31" s="27"/>
      <c r="CPO31" s="27"/>
      <c r="CPP31" s="27"/>
      <c r="CPQ31" s="27"/>
      <c r="CPR31" s="27"/>
      <c r="CPS31" s="27"/>
      <c r="CPT31" s="27"/>
      <c r="CPU31" s="27"/>
      <c r="CPV31" s="27"/>
      <c r="CPW31" s="27"/>
      <c r="CPX31" s="27"/>
      <c r="CPY31" s="27"/>
      <c r="CPZ31" s="27"/>
      <c r="CQA31" s="27"/>
      <c r="CQB31" s="27"/>
      <c r="CQC31" s="27"/>
      <c r="CQD31" s="27"/>
      <c r="CQE31" s="27"/>
      <c r="CQF31" s="27"/>
      <c r="CQG31" s="27"/>
      <c r="CQH31" s="27"/>
      <c r="CQI31" s="27"/>
      <c r="CQJ31" s="27"/>
      <c r="CQK31" s="27"/>
      <c r="CQL31" s="27"/>
      <c r="CQM31" s="27"/>
      <c r="CQN31" s="27"/>
      <c r="CQO31" s="27"/>
      <c r="CQP31" s="27"/>
      <c r="CQQ31" s="27"/>
      <c r="CQR31" s="27"/>
      <c r="CQS31" s="27"/>
      <c r="CQT31" s="27"/>
      <c r="CQU31" s="27"/>
      <c r="CQV31" s="27"/>
      <c r="CQW31" s="27"/>
      <c r="CQX31" s="27"/>
      <c r="CQY31" s="27"/>
      <c r="CQZ31" s="27"/>
      <c r="CRA31" s="27"/>
      <c r="CRB31" s="27"/>
      <c r="CRC31" s="27"/>
      <c r="CRD31" s="27"/>
      <c r="CRE31" s="27"/>
      <c r="CRF31" s="27"/>
      <c r="CRG31" s="27"/>
      <c r="CRH31" s="27"/>
      <c r="CRI31" s="27"/>
      <c r="CRJ31" s="27"/>
      <c r="CRK31" s="27"/>
      <c r="CRL31" s="27"/>
      <c r="CRM31" s="27"/>
      <c r="CRN31" s="27"/>
      <c r="CRO31" s="27"/>
      <c r="CRP31" s="27"/>
      <c r="CRQ31" s="27"/>
      <c r="CRR31" s="27"/>
      <c r="CRS31" s="27"/>
      <c r="CRT31" s="27"/>
      <c r="CRU31" s="27"/>
      <c r="CRV31" s="27"/>
      <c r="CRW31" s="27"/>
      <c r="CRX31" s="27"/>
      <c r="CRY31" s="27"/>
      <c r="CRZ31" s="27"/>
      <c r="CSA31" s="27"/>
      <c r="CSB31" s="27"/>
      <c r="CSC31" s="27"/>
      <c r="CSD31" s="27"/>
      <c r="CSE31" s="27"/>
      <c r="CSF31" s="27"/>
      <c r="CSG31" s="27"/>
      <c r="CSH31" s="27"/>
      <c r="CSI31" s="27"/>
      <c r="CSJ31" s="27"/>
      <c r="CSK31" s="27"/>
      <c r="CSL31" s="27"/>
      <c r="CSM31" s="27"/>
      <c r="CSN31" s="27"/>
      <c r="CSO31" s="27"/>
      <c r="CSP31" s="27"/>
      <c r="CSQ31" s="27"/>
      <c r="CSR31" s="27"/>
      <c r="CSS31" s="27"/>
      <c r="CST31" s="27"/>
      <c r="CSU31" s="27"/>
      <c r="CSV31" s="27"/>
      <c r="CSW31" s="27"/>
      <c r="CSX31" s="27"/>
      <c r="CSY31" s="27"/>
      <c r="CSZ31" s="27"/>
      <c r="CTA31" s="27"/>
      <c r="CTB31" s="27"/>
      <c r="CTC31" s="27"/>
      <c r="CTD31" s="27"/>
      <c r="CTE31" s="27"/>
      <c r="CTF31" s="27"/>
      <c r="CTG31" s="27"/>
      <c r="CTH31" s="27"/>
      <c r="CTI31" s="27"/>
      <c r="CTJ31" s="27"/>
      <c r="CTK31" s="27"/>
      <c r="CTL31" s="27"/>
      <c r="CTM31" s="27"/>
      <c r="CTN31" s="27"/>
      <c r="CTO31" s="27"/>
      <c r="CTP31" s="27"/>
      <c r="CTQ31" s="27"/>
      <c r="CTR31" s="27"/>
      <c r="CTS31" s="27"/>
      <c r="CTT31" s="27"/>
      <c r="CTU31" s="27"/>
      <c r="CTV31" s="27"/>
      <c r="CTW31" s="27"/>
      <c r="CTX31" s="27"/>
      <c r="CTY31" s="27"/>
      <c r="CTZ31" s="27"/>
      <c r="CUA31" s="27"/>
      <c r="CUB31" s="27"/>
      <c r="CUC31" s="27"/>
      <c r="CUD31" s="27"/>
      <c r="CUE31" s="27"/>
      <c r="CUF31" s="27"/>
      <c r="CUG31" s="27"/>
      <c r="CUH31" s="27"/>
      <c r="CUI31" s="27"/>
      <c r="CUJ31" s="27"/>
      <c r="CUK31" s="27"/>
      <c r="CUL31" s="27"/>
      <c r="CUM31" s="27"/>
      <c r="CUN31" s="27"/>
      <c r="CUO31" s="27"/>
      <c r="CUP31" s="27"/>
      <c r="CUQ31" s="27"/>
      <c r="CUR31" s="27"/>
      <c r="CUS31" s="27"/>
      <c r="CUT31" s="27"/>
      <c r="CUU31" s="27"/>
      <c r="CUV31" s="27"/>
      <c r="CUW31" s="27"/>
      <c r="CUX31" s="27"/>
      <c r="CUY31" s="27"/>
      <c r="CUZ31" s="27"/>
      <c r="CVA31" s="27"/>
      <c r="CVB31" s="27"/>
      <c r="CVC31" s="27"/>
      <c r="CVD31" s="27"/>
      <c r="CVE31" s="27"/>
      <c r="CVF31" s="27"/>
      <c r="CVG31" s="27"/>
      <c r="CVH31" s="27"/>
      <c r="CVI31" s="27"/>
      <c r="CVJ31" s="27"/>
      <c r="CVK31" s="27"/>
      <c r="CVL31" s="27"/>
      <c r="CVM31" s="27"/>
      <c r="CVN31" s="27"/>
      <c r="CVO31" s="27"/>
      <c r="CVP31" s="27"/>
      <c r="CVQ31" s="27"/>
      <c r="CVR31" s="27"/>
      <c r="CVS31" s="27"/>
      <c r="CVT31" s="27"/>
      <c r="CVU31" s="27"/>
      <c r="CVV31" s="27"/>
      <c r="CVW31" s="27"/>
      <c r="CVX31" s="27"/>
      <c r="CVY31" s="27"/>
      <c r="CVZ31" s="27"/>
      <c r="CWA31" s="27"/>
      <c r="CWB31" s="27"/>
      <c r="CWC31" s="27"/>
      <c r="CWD31" s="27"/>
      <c r="CWE31" s="27"/>
      <c r="CWF31" s="27"/>
      <c r="CWG31" s="27"/>
      <c r="CWH31" s="27"/>
      <c r="CWI31" s="27"/>
      <c r="CWJ31" s="27"/>
      <c r="CWK31" s="27"/>
      <c r="CWL31" s="27"/>
      <c r="CWM31" s="27"/>
      <c r="CWN31" s="27"/>
      <c r="CWO31" s="27"/>
      <c r="CWP31" s="27"/>
      <c r="CWQ31" s="27"/>
      <c r="CWR31" s="27"/>
      <c r="CWS31" s="27"/>
      <c r="CWT31" s="27"/>
      <c r="CWU31" s="27"/>
      <c r="CWV31" s="27"/>
      <c r="CWW31" s="27"/>
      <c r="CWX31" s="27"/>
      <c r="CWY31" s="27"/>
      <c r="CWZ31" s="27"/>
      <c r="CXA31" s="27"/>
      <c r="CXB31" s="27"/>
      <c r="CXC31" s="27"/>
      <c r="CXD31" s="27"/>
      <c r="CXE31" s="27"/>
      <c r="CXF31" s="27"/>
      <c r="CXG31" s="27"/>
      <c r="CXH31" s="27"/>
      <c r="CXI31" s="27"/>
      <c r="CXJ31" s="27"/>
      <c r="CXK31" s="27"/>
      <c r="CXL31" s="27"/>
      <c r="CXM31" s="27"/>
      <c r="CXN31" s="27"/>
      <c r="CXO31" s="27"/>
      <c r="CXP31" s="27"/>
      <c r="CXQ31" s="27"/>
      <c r="CXR31" s="27"/>
      <c r="CXS31" s="27"/>
      <c r="CXT31" s="27"/>
      <c r="CXU31" s="27"/>
      <c r="CXV31" s="27"/>
      <c r="CXW31" s="27"/>
      <c r="CXX31" s="27"/>
      <c r="CXY31" s="27"/>
      <c r="CXZ31" s="27"/>
      <c r="CYA31" s="27"/>
      <c r="CYB31" s="27"/>
      <c r="CYC31" s="27"/>
      <c r="CYD31" s="27"/>
      <c r="CYE31" s="27"/>
      <c r="CYF31" s="27"/>
      <c r="CYG31" s="27"/>
      <c r="CYH31" s="27"/>
      <c r="CYI31" s="27"/>
      <c r="CYJ31" s="27"/>
      <c r="CYK31" s="27"/>
      <c r="CYL31" s="27"/>
      <c r="CYM31" s="27"/>
      <c r="CYN31" s="27"/>
      <c r="CYO31" s="27"/>
      <c r="CYP31" s="27"/>
      <c r="CYQ31" s="27"/>
      <c r="CYR31" s="27"/>
      <c r="CYS31" s="27"/>
      <c r="CYT31" s="27"/>
      <c r="CYU31" s="27"/>
      <c r="CYV31" s="27"/>
      <c r="CYW31" s="27"/>
      <c r="CYX31" s="27"/>
      <c r="CYY31" s="27"/>
      <c r="CYZ31" s="27"/>
      <c r="CZA31" s="27"/>
      <c r="CZB31" s="27"/>
      <c r="CZC31" s="27"/>
      <c r="CZD31" s="27"/>
      <c r="CZE31" s="27"/>
      <c r="CZF31" s="27"/>
      <c r="CZG31" s="27"/>
      <c r="CZH31" s="27"/>
      <c r="CZI31" s="27"/>
      <c r="CZJ31" s="27"/>
      <c r="CZK31" s="27"/>
      <c r="CZL31" s="27"/>
      <c r="CZM31" s="27"/>
      <c r="CZN31" s="27"/>
      <c r="CZO31" s="27"/>
      <c r="CZP31" s="27"/>
      <c r="CZQ31" s="27"/>
      <c r="CZR31" s="27"/>
      <c r="CZS31" s="27"/>
      <c r="CZT31" s="27"/>
      <c r="CZU31" s="27"/>
      <c r="CZV31" s="27"/>
      <c r="CZW31" s="27"/>
      <c r="CZX31" s="27"/>
      <c r="CZY31" s="27"/>
      <c r="CZZ31" s="27"/>
      <c r="DAA31" s="27"/>
      <c r="DAB31" s="27"/>
      <c r="DAC31" s="27"/>
      <c r="DAD31" s="27"/>
      <c r="DAE31" s="27"/>
      <c r="DAF31" s="27"/>
      <c r="DAG31" s="27"/>
      <c r="DAH31" s="27"/>
      <c r="DAI31" s="27"/>
      <c r="DAJ31" s="27"/>
      <c r="DAK31" s="27"/>
      <c r="DAL31" s="27"/>
      <c r="DAM31" s="27"/>
      <c r="DAN31" s="27"/>
      <c r="DAO31" s="27"/>
      <c r="DAP31" s="27"/>
      <c r="DAQ31" s="27"/>
      <c r="DAR31" s="27"/>
      <c r="DAS31" s="27"/>
      <c r="DAT31" s="27"/>
      <c r="DAU31" s="27"/>
      <c r="DAV31" s="27"/>
      <c r="DAW31" s="27"/>
      <c r="DAX31" s="27"/>
      <c r="DAY31" s="27"/>
      <c r="DAZ31" s="27"/>
      <c r="DBA31" s="27"/>
      <c r="DBB31" s="27"/>
      <c r="DBC31" s="27"/>
      <c r="DBD31" s="27"/>
      <c r="DBE31" s="27"/>
      <c r="DBF31" s="27"/>
      <c r="DBG31" s="27"/>
      <c r="DBH31" s="27"/>
      <c r="DBI31" s="27"/>
      <c r="DBJ31" s="27"/>
      <c r="DBK31" s="27"/>
      <c r="DBL31" s="27"/>
      <c r="DBM31" s="27"/>
      <c r="DBN31" s="27"/>
      <c r="DBO31" s="27"/>
      <c r="DBP31" s="27"/>
      <c r="DBQ31" s="27"/>
      <c r="DBR31" s="27"/>
      <c r="DBS31" s="27"/>
      <c r="DBT31" s="27"/>
      <c r="DBU31" s="27"/>
      <c r="DBV31" s="27"/>
      <c r="DBW31" s="27"/>
      <c r="DBX31" s="27"/>
      <c r="DBY31" s="27"/>
      <c r="DBZ31" s="27"/>
      <c r="DCA31" s="27"/>
      <c r="DCB31" s="27"/>
      <c r="DCC31" s="27"/>
      <c r="DCD31" s="27"/>
      <c r="DCE31" s="27"/>
      <c r="DCF31" s="27"/>
      <c r="DCG31" s="27"/>
      <c r="DCH31" s="27"/>
      <c r="DCI31" s="27"/>
      <c r="DCJ31" s="27"/>
      <c r="DCK31" s="27"/>
      <c r="DCL31" s="27"/>
      <c r="DCM31" s="27"/>
      <c r="DCN31" s="27"/>
      <c r="DCO31" s="27"/>
      <c r="DCP31" s="27"/>
      <c r="DCQ31" s="27"/>
      <c r="DCR31" s="27"/>
      <c r="DCS31" s="27"/>
      <c r="DCT31" s="27"/>
      <c r="DCU31" s="27"/>
      <c r="DCV31" s="27"/>
      <c r="DCW31" s="27"/>
      <c r="DCX31" s="27"/>
      <c r="DCY31" s="27"/>
      <c r="DCZ31" s="27"/>
      <c r="DDA31" s="27"/>
      <c r="DDB31" s="27"/>
      <c r="DDC31" s="27"/>
      <c r="DDD31" s="27"/>
      <c r="DDE31" s="27"/>
      <c r="DDF31" s="27"/>
      <c r="DDG31" s="27"/>
      <c r="DDH31" s="27"/>
      <c r="DDI31" s="27"/>
      <c r="DDJ31" s="27"/>
      <c r="DDK31" s="27"/>
      <c r="DDL31" s="27"/>
      <c r="DDM31" s="27"/>
      <c r="DDN31" s="27"/>
      <c r="DDO31" s="27"/>
      <c r="DDP31" s="27"/>
      <c r="DDQ31" s="27"/>
      <c r="DDR31" s="27"/>
      <c r="DDS31" s="27"/>
      <c r="DDT31" s="27"/>
      <c r="DDU31" s="27"/>
      <c r="DDV31" s="27"/>
      <c r="DDW31" s="27"/>
      <c r="DDX31" s="27"/>
      <c r="DDY31" s="27"/>
      <c r="DDZ31" s="27"/>
      <c r="DEA31" s="27"/>
      <c r="DEB31" s="27"/>
      <c r="DEC31" s="27"/>
      <c r="DED31" s="27"/>
      <c r="DEE31" s="27"/>
      <c r="DEF31" s="27"/>
      <c r="DEG31" s="27"/>
      <c r="DEH31" s="27"/>
      <c r="DEI31" s="27"/>
      <c r="DEJ31" s="27"/>
      <c r="DEK31" s="27"/>
      <c r="DEL31" s="27"/>
      <c r="DEM31" s="27"/>
      <c r="DEN31" s="27"/>
      <c r="DEO31" s="27"/>
      <c r="DEP31" s="27"/>
      <c r="DEQ31" s="27"/>
      <c r="DER31" s="27"/>
      <c r="DES31" s="27"/>
      <c r="DET31" s="27"/>
      <c r="DEU31" s="27"/>
      <c r="DEV31" s="27"/>
      <c r="DEW31" s="27"/>
      <c r="DEX31" s="27"/>
      <c r="DEY31" s="27"/>
      <c r="DEZ31" s="27"/>
      <c r="DFA31" s="27"/>
      <c r="DFB31" s="27"/>
      <c r="DFC31" s="27"/>
      <c r="DFD31" s="27"/>
      <c r="DFE31" s="27"/>
      <c r="DFF31" s="27"/>
      <c r="DFG31" s="27"/>
      <c r="DFH31" s="27"/>
      <c r="DFI31" s="27"/>
      <c r="DFJ31" s="27"/>
      <c r="DFK31" s="27"/>
      <c r="DFL31" s="27"/>
      <c r="DFM31" s="27"/>
      <c r="DFN31" s="27"/>
      <c r="DFO31" s="27"/>
      <c r="DFP31" s="27"/>
      <c r="DFQ31" s="27"/>
      <c r="DFR31" s="27"/>
      <c r="DFS31" s="27"/>
      <c r="DFT31" s="27"/>
      <c r="DFU31" s="27"/>
      <c r="DFV31" s="27"/>
      <c r="DFW31" s="27"/>
      <c r="DFX31" s="27"/>
      <c r="DFY31" s="27"/>
      <c r="DFZ31" s="27"/>
      <c r="DGA31" s="27"/>
      <c r="DGB31" s="27"/>
      <c r="DGC31" s="27"/>
      <c r="DGD31" s="27"/>
      <c r="DGE31" s="27"/>
      <c r="DGF31" s="27"/>
      <c r="DGG31" s="27"/>
      <c r="DGH31" s="27"/>
      <c r="DGI31" s="27"/>
      <c r="DGJ31" s="27"/>
      <c r="DGK31" s="27"/>
      <c r="DGL31" s="27"/>
      <c r="DGM31" s="27"/>
      <c r="DGN31" s="27"/>
      <c r="DGO31" s="27"/>
      <c r="DGP31" s="27"/>
      <c r="DGQ31" s="27"/>
      <c r="DGR31" s="27"/>
      <c r="DGS31" s="27"/>
      <c r="DGT31" s="27"/>
      <c r="DGU31" s="27"/>
      <c r="DGV31" s="27"/>
      <c r="DGW31" s="27"/>
      <c r="DGX31" s="27"/>
      <c r="DGY31" s="27"/>
      <c r="DGZ31" s="27"/>
      <c r="DHA31" s="27"/>
      <c r="DHB31" s="27"/>
      <c r="DHC31" s="27"/>
      <c r="DHD31" s="27"/>
      <c r="DHE31" s="27"/>
      <c r="DHF31" s="27"/>
      <c r="DHG31" s="27"/>
      <c r="DHH31" s="27"/>
      <c r="DHI31" s="27"/>
      <c r="DHJ31" s="27"/>
      <c r="DHK31" s="27"/>
      <c r="DHL31" s="27"/>
      <c r="DHM31" s="27"/>
      <c r="DHN31" s="27"/>
      <c r="DHO31" s="27"/>
      <c r="DHP31" s="27"/>
      <c r="DHQ31" s="27"/>
      <c r="DHR31" s="27"/>
      <c r="DHS31" s="27"/>
      <c r="DHT31" s="27"/>
      <c r="DHU31" s="27"/>
      <c r="DHV31" s="27"/>
      <c r="DHW31" s="27"/>
      <c r="DHX31" s="27"/>
      <c r="DHY31" s="27"/>
      <c r="DHZ31" s="27"/>
      <c r="DIA31" s="27"/>
      <c r="DIB31" s="27"/>
      <c r="DIC31" s="27"/>
      <c r="DID31" s="27"/>
      <c r="DIE31" s="27"/>
      <c r="DIF31" s="27"/>
      <c r="DIG31" s="27"/>
      <c r="DIH31" s="27"/>
      <c r="DII31" s="27"/>
      <c r="DIJ31" s="27"/>
      <c r="DIK31" s="27"/>
      <c r="DIL31" s="27"/>
      <c r="DIM31" s="27"/>
      <c r="DIN31" s="27"/>
      <c r="DIO31" s="27"/>
      <c r="DIP31" s="27"/>
      <c r="DIQ31" s="27"/>
      <c r="DIR31" s="27"/>
      <c r="DIS31" s="27"/>
      <c r="DIT31" s="27"/>
      <c r="DIU31" s="27"/>
      <c r="DIV31" s="27"/>
      <c r="DIW31" s="27"/>
      <c r="DIX31" s="27"/>
      <c r="DIY31" s="27"/>
      <c r="DIZ31" s="27"/>
      <c r="DJA31" s="27"/>
      <c r="DJB31" s="27"/>
      <c r="DJC31" s="27"/>
      <c r="DJD31" s="27"/>
      <c r="DJE31" s="27"/>
      <c r="DJF31" s="27"/>
      <c r="DJG31" s="27"/>
      <c r="DJH31" s="27"/>
      <c r="DJI31" s="27"/>
      <c r="DJJ31" s="27"/>
      <c r="DJK31" s="27"/>
      <c r="DJL31" s="27"/>
      <c r="DJM31" s="27"/>
      <c r="DJN31" s="27"/>
      <c r="DJO31" s="27"/>
      <c r="DJP31" s="27"/>
      <c r="DJQ31" s="27"/>
      <c r="DJR31" s="27"/>
      <c r="DJS31" s="27"/>
      <c r="DJT31" s="27"/>
      <c r="DJU31" s="27"/>
      <c r="DJV31" s="27"/>
      <c r="DJW31" s="27"/>
      <c r="DJX31" s="27"/>
      <c r="DJY31" s="27"/>
      <c r="DJZ31" s="27"/>
      <c r="DKA31" s="27"/>
      <c r="DKB31" s="27"/>
      <c r="DKC31" s="27"/>
      <c r="DKD31" s="27"/>
      <c r="DKE31" s="27"/>
      <c r="DKF31" s="27"/>
      <c r="DKG31" s="27"/>
      <c r="DKH31" s="27"/>
      <c r="DKI31" s="27"/>
      <c r="DKJ31" s="27"/>
      <c r="DKK31" s="27"/>
      <c r="DKL31" s="27"/>
      <c r="DKM31" s="27"/>
      <c r="DKN31" s="27"/>
      <c r="DKO31" s="27"/>
      <c r="DKP31" s="27"/>
      <c r="DKQ31" s="27"/>
      <c r="DKR31" s="27"/>
      <c r="DKS31" s="27"/>
      <c r="DKT31" s="27"/>
      <c r="DKU31" s="27"/>
      <c r="DKV31" s="27"/>
      <c r="DKW31" s="27"/>
      <c r="DKX31" s="27"/>
      <c r="DKY31" s="27"/>
      <c r="DKZ31" s="27"/>
      <c r="DLA31" s="27"/>
      <c r="DLB31" s="27"/>
      <c r="DLC31" s="27"/>
      <c r="DLD31" s="27"/>
      <c r="DLE31" s="27"/>
      <c r="DLF31" s="27"/>
      <c r="DLG31" s="27"/>
      <c r="DLH31" s="27"/>
      <c r="DLI31" s="27"/>
      <c r="DLJ31" s="27"/>
      <c r="DLK31" s="27"/>
      <c r="DLL31" s="27"/>
      <c r="DLM31" s="27"/>
      <c r="DLN31" s="27"/>
      <c r="DLO31" s="27"/>
      <c r="DLP31" s="27"/>
      <c r="DLQ31" s="27"/>
      <c r="DLR31" s="27"/>
      <c r="DLS31" s="27"/>
      <c r="DLT31" s="27"/>
      <c r="DLU31" s="27"/>
      <c r="DLV31" s="27"/>
      <c r="DLW31" s="27"/>
      <c r="DLX31" s="27"/>
      <c r="DLY31" s="27"/>
      <c r="DLZ31" s="27"/>
      <c r="DMA31" s="27"/>
      <c r="DMB31" s="27"/>
      <c r="DMC31" s="27"/>
      <c r="DMD31" s="27"/>
      <c r="DME31" s="27"/>
      <c r="DMF31" s="27"/>
      <c r="DMG31" s="27"/>
      <c r="DMH31" s="27"/>
      <c r="DMI31" s="27"/>
      <c r="DMJ31" s="27"/>
      <c r="DMK31" s="27"/>
      <c r="DML31" s="27"/>
      <c r="DMM31" s="27"/>
      <c r="DMN31" s="27"/>
      <c r="DMO31" s="27"/>
      <c r="DMP31" s="27"/>
      <c r="DMQ31" s="27"/>
      <c r="DMR31" s="27"/>
      <c r="DMS31" s="27"/>
      <c r="DMT31" s="27"/>
      <c r="DMU31" s="27"/>
      <c r="DMV31" s="27"/>
      <c r="DMW31" s="27"/>
      <c r="DMX31" s="27"/>
      <c r="DMY31" s="27"/>
      <c r="DMZ31" s="27"/>
      <c r="DNA31" s="27"/>
      <c r="DNB31" s="27"/>
      <c r="DNC31" s="27"/>
      <c r="DND31" s="27"/>
      <c r="DNE31" s="27"/>
      <c r="DNF31" s="27"/>
      <c r="DNG31" s="27"/>
      <c r="DNH31" s="27"/>
      <c r="DNI31" s="27"/>
      <c r="DNJ31" s="27"/>
      <c r="DNK31" s="27"/>
      <c r="DNL31" s="27"/>
      <c r="DNM31" s="27"/>
      <c r="DNN31" s="27"/>
      <c r="DNO31" s="27"/>
      <c r="DNP31" s="27"/>
      <c r="DNQ31" s="27"/>
      <c r="DNR31" s="27"/>
      <c r="DNS31" s="27"/>
      <c r="DNT31" s="27"/>
      <c r="DNU31" s="27"/>
      <c r="DNV31" s="27"/>
      <c r="DNW31" s="27"/>
      <c r="DNX31" s="27"/>
      <c r="DNY31" s="27"/>
      <c r="DNZ31" s="27"/>
      <c r="DOA31" s="27"/>
      <c r="DOB31" s="27"/>
      <c r="DOC31" s="27"/>
      <c r="DOD31" s="27"/>
      <c r="DOE31" s="27"/>
      <c r="DOF31" s="27"/>
      <c r="DOG31" s="27"/>
      <c r="DOH31" s="27"/>
      <c r="DOI31" s="27"/>
      <c r="DOJ31" s="27"/>
      <c r="DOK31" s="27"/>
      <c r="DOL31" s="27"/>
      <c r="DOM31" s="27"/>
      <c r="DON31" s="27"/>
      <c r="DOO31" s="27"/>
      <c r="DOP31" s="27"/>
      <c r="DOQ31" s="27"/>
      <c r="DOR31" s="27"/>
      <c r="DOS31" s="27"/>
      <c r="DOT31" s="27"/>
      <c r="DOU31" s="27"/>
      <c r="DOV31" s="27"/>
      <c r="DOW31" s="27"/>
      <c r="DOX31" s="27"/>
      <c r="DOY31" s="27"/>
      <c r="DOZ31" s="27"/>
      <c r="DPA31" s="27"/>
      <c r="DPB31" s="27"/>
      <c r="DPC31" s="27"/>
      <c r="DPD31" s="27"/>
      <c r="DPE31" s="27"/>
      <c r="DPF31" s="27"/>
      <c r="DPG31" s="27"/>
      <c r="DPH31" s="27"/>
      <c r="DPI31" s="27"/>
      <c r="DPJ31" s="27"/>
      <c r="DPK31" s="27"/>
      <c r="DPL31" s="27"/>
      <c r="DPM31" s="27"/>
      <c r="DPN31" s="27"/>
      <c r="DPO31" s="27"/>
      <c r="DPP31" s="27"/>
      <c r="DPQ31" s="27"/>
      <c r="DPR31" s="27"/>
      <c r="DPS31" s="27"/>
      <c r="DPT31" s="27"/>
      <c r="DPU31" s="27"/>
      <c r="DPV31" s="27"/>
      <c r="DPW31" s="27"/>
      <c r="DPX31" s="27"/>
      <c r="DPY31" s="27"/>
      <c r="DPZ31" s="27"/>
      <c r="DQA31" s="27"/>
      <c r="DQB31" s="27"/>
      <c r="DQC31" s="27"/>
      <c r="DQD31" s="27"/>
      <c r="DQE31" s="27"/>
      <c r="DQF31" s="27"/>
      <c r="DQG31" s="27"/>
      <c r="DQH31" s="27"/>
      <c r="DQI31" s="27"/>
      <c r="DQJ31" s="27"/>
      <c r="DQK31" s="27"/>
      <c r="DQL31" s="27"/>
      <c r="DQM31" s="27"/>
      <c r="DQN31" s="27"/>
      <c r="DQO31" s="27"/>
      <c r="DQP31" s="27"/>
      <c r="DQQ31" s="27"/>
      <c r="DQR31" s="27"/>
      <c r="DQS31" s="27"/>
      <c r="DQT31" s="27"/>
      <c r="DQU31" s="27"/>
      <c r="DQV31" s="27"/>
      <c r="DQW31" s="27"/>
      <c r="DQX31" s="27"/>
      <c r="DQY31" s="27"/>
      <c r="DQZ31" s="27"/>
      <c r="DRA31" s="27"/>
      <c r="DRB31" s="27"/>
      <c r="DRC31" s="27"/>
      <c r="DRD31" s="27"/>
      <c r="DRE31" s="27"/>
      <c r="DRF31" s="27"/>
      <c r="DRG31" s="27"/>
      <c r="DRH31" s="27"/>
      <c r="DRI31" s="27"/>
      <c r="DRJ31" s="27"/>
      <c r="DRK31" s="27"/>
      <c r="DRL31" s="27"/>
      <c r="DRM31" s="27"/>
      <c r="DRN31" s="27"/>
      <c r="DRO31" s="27"/>
      <c r="DRP31" s="27"/>
      <c r="DRQ31" s="27"/>
      <c r="DRR31" s="27"/>
      <c r="DRS31" s="27"/>
      <c r="DRT31" s="27"/>
      <c r="DRU31" s="27"/>
      <c r="DRV31" s="27"/>
      <c r="DRW31" s="27"/>
      <c r="DRX31" s="27"/>
      <c r="DRY31" s="27"/>
      <c r="DRZ31" s="27"/>
      <c r="DSA31" s="27"/>
      <c r="DSB31" s="27"/>
      <c r="DSC31" s="27"/>
      <c r="DSD31" s="27"/>
      <c r="DSE31" s="27"/>
      <c r="DSF31" s="27"/>
      <c r="DSG31" s="27"/>
      <c r="DSH31" s="27"/>
      <c r="DSI31" s="27"/>
      <c r="DSJ31" s="27"/>
      <c r="DSK31" s="27"/>
      <c r="DSL31" s="27"/>
      <c r="DSM31" s="27"/>
      <c r="DSN31" s="27"/>
      <c r="DSO31" s="27"/>
      <c r="DSP31" s="27"/>
      <c r="DSQ31" s="27"/>
      <c r="DSR31" s="27"/>
      <c r="DSS31" s="27"/>
      <c r="DST31" s="27"/>
      <c r="DSU31" s="27"/>
      <c r="DSV31" s="27"/>
      <c r="DSW31" s="27"/>
      <c r="DSX31" s="27"/>
      <c r="DSY31" s="27"/>
      <c r="DSZ31" s="27"/>
      <c r="DTA31" s="27"/>
      <c r="DTB31" s="27"/>
      <c r="DTC31" s="27"/>
      <c r="DTD31" s="27"/>
      <c r="DTE31" s="27"/>
      <c r="DTF31" s="27"/>
      <c r="DTG31" s="27"/>
      <c r="DTH31" s="27"/>
      <c r="DTI31" s="27"/>
      <c r="DTJ31" s="27"/>
      <c r="DTK31" s="27"/>
      <c r="DTL31" s="27"/>
      <c r="DTM31" s="27"/>
      <c r="DTN31" s="27"/>
      <c r="DTO31" s="27"/>
      <c r="DTP31" s="27"/>
      <c r="DTQ31" s="27"/>
      <c r="DTR31" s="27"/>
      <c r="DTS31" s="27"/>
      <c r="DTT31" s="27"/>
      <c r="DTU31" s="27"/>
      <c r="DTV31" s="27"/>
      <c r="DTW31" s="27"/>
      <c r="DTX31" s="27"/>
      <c r="DTY31" s="27"/>
      <c r="DTZ31" s="27"/>
      <c r="DUA31" s="27"/>
      <c r="DUB31" s="27"/>
      <c r="DUC31" s="27"/>
      <c r="DUD31" s="27"/>
      <c r="DUE31" s="27"/>
      <c r="DUF31" s="27"/>
      <c r="DUG31" s="27"/>
      <c r="DUH31" s="27"/>
      <c r="DUI31" s="27"/>
      <c r="DUJ31" s="27"/>
      <c r="DUK31" s="27"/>
      <c r="DUL31" s="27"/>
      <c r="DUM31" s="27"/>
      <c r="DUN31" s="27"/>
      <c r="DUO31" s="27"/>
      <c r="DUP31" s="27"/>
      <c r="DUQ31" s="27"/>
      <c r="DUR31" s="27"/>
      <c r="DUS31" s="27"/>
      <c r="DUT31" s="27"/>
      <c r="DUU31" s="27"/>
      <c r="DUV31" s="27"/>
      <c r="DUW31" s="27"/>
      <c r="DUX31" s="27"/>
      <c r="DUY31" s="27"/>
      <c r="DUZ31" s="27"/>
      <c r="DVA31" s="27"/>
      <c r="DVB31" s="27"/>
      <c r="DVC31" s="27"/>
      <c r="DVD31" s="27"/>
      <c r="DVE31" s="27"/>
      <c r="DVF31" s="27"/>
      <c r="DVG31" s="27"/>
      <c r="DVH31" s="27"/>
      <c r="DVI31" s="27"/>
      <c r="DVJ31" s="27"/>
      <c r="DVK31" s="27"/>
      <c r="DVL31" s="27"/>
      <c r="DVM31" s="27"/>
      <c r="DVN31" s="27"/>
      <c r="DVO31" s="27"/>
      <c r="DVP31" s="27"/>
      <c r="DVQ31" s="27"/>
      <c r="DVR31" s="27"/>
      <c r="DVS31" s="27"/>
      <c r="DVT31" s="27"/>
      <c r="DVU31" s="27"/>
      <c r="DVV31" s="27"/>
      <c r="DVW31" s="27"/>
      <c r="DVX31" s="27"/>
      <c r="DVY31" s="27"/>
      <c r="DVZ31" s="27"/>
      <c r="DWA31" s="27"/>
      <c r="DWB31" s="27"/>
      <c r="DWC31" s="27"/>
      <c r="DWD31" s="27"/>
      <c r="DWE31" s="27"/>
      <c r="DWF31" s="27"/>
      <c r="DWG31" s="27"/>
      <c r="DWH31" s="27"/>
      <c r="DWI31" s="27"/>
      <c r="DWJ31" s="27"/>
      <c r="DWK31" s="27"/>
      <c r="DWL31" s="27"/>
      <c r="DWM31" s="27"/>
      <c r="DWN31" s="27"/>
      <c r="DWO31" s="27"/>
      <c r="DWP31" s="27"/>
      <c r="DWQ31" s="27"/>
      <c r="DWR31" s="27"/>
      <c r="DWS31" s="27"/>
      <c r="DWT31" s="27"/>
      <c r="DWU31" s="27"/>
      <c r="DWV31" s="27"/>
      <c r="DWW31" s="27"/>
      <c r="DWX31" s="27"/>
      <c r="DWY31" s="27"/>
      <c r="DWZ31" s="27"/>
      <c r="DXA31" s="27"/>
      <c r="DXB31" s="27"/>
      <c r="DXC31" s="27"/>
      <c r="DXD31" s="27"/>
      <c r="DXE31" s="27"/>
      <c r="DXF31" s="27"/>
      <c r="DXG31" s="27"/>
      <c r="DXH31" s="27"/>
      <c r="DXI31" s="27"/>
      <c r="DXJ31" s="27"/>
      <c r="DXK31" s="27"/>
      <c r="DXL31" s="27"/>
      <c r="DXM31" s="27"/>
      <c r="DXN31" s="27"/>
      <c r="DXO31" s="27"/>
      <c r="DXP31" s="27"/>
      <c r="DXQ31" s="27"/>
      <c r="DXR31" s="27"/>
      <c r="DXS31" s="27"/>
      <c r="DXT31" s="27"/>
      <c r="DXU31" s="27"/>
      <c r="DXV31" s="27"/>
      <c r="DXW31" s="27"/>
      <c r="DXX31" s="27"/>
      <c r="DXY31" s="27"/>
      <c r="DXZ31" s="27"/>
      <c r="DYA31" s="27"/>
      <c r="DYB31" s="27"/>
      <c r="DYC31" s="27"/>
      <c r="DYD31" s="27"/>
      <c r="DYE31" s="27"/>
      <c r="DYF31" s="27"/>
      <c r="DYG31" s="27"/>
      <c r="DYH31" s="27"/>
      <c r="DYI31" s="27"/>
      <c r="DYJ31" s="27"/>
      <c r="DYK31" s="27"/>
      <c r="DYL31" s="27"/>
      <c r="DYM31" s="27"/>
      <c r="DYN31" s="27"/>
      <c r="DYO31" s="27"/>
      <c r="DYP31" s="27"/>
      <c r="DYQ31" s="27"/>
      <c r="DYR31" s="27"/>
      <c r="DYS31" s="27"/>
      <c r="DYT31" s="27"/>
      <c r="DYU31" s="27"/>
      <c r="DYV31" s="27"/>
      <c r="DYW31" s="27"/>
      <c r="DYX31" s="27"/>
      <c r="DYY31" s="27"/>
      <c r="DYZ31" s="27"/>
      <c r="DZA31" s="27"/>
      <c r="DZB31" s="27"/>
      <c r="DZC31" s="27"/>
      <c r="DZD31" s="27"/>
      <c r="DZE31" s="27"/>
      <c r="DZF31" s="27"/>
      <c r="DZG31" s="27"/>
      <c r="DZH31" s="27"/>
      <c r="DZI31" s="27"/>
      <c r="DZJ31" s="27"/>
      <c r="DZK31" s="27"/>
      <c r="DZL31" s="27"/>
      <c r="DZM31" s="27"/>
      <c r="DZN31" s="27"/>
      <c r="DZO31" s="27"/>
      <c r="DZP31" s="27"/>
      <c r="DZQ31" s="27"/>
      <c r="DZR31" s="27"/>
      <c r="DZS31" s="27"/>
      <c r="DZT31" s="27"/>
      <c r="DZU31" s="27"/>
      <c r="DZV31" s="27"/>
      <c r="DZW31" s="27"/>
      <c r="DZX31" s="27"/>
      <c r="DZY31" s="27"/>
      <c r="DZZ31" s="27"/>
      <c r="EAA31" s="27"/>
      <c r="EAB31" s="27"/>
      <c r="EAC31" s="27"/>
      <c r="EAD31" s="27"/>
      <c r="EAE31" s="27"/>
      <c r="EAF31" s="27"/>
      <c r="EAG31" s="27"/>
      <c r="EAH31" s="27"/>
      <c r="EAI31" s="27"/>
      <c r="EAJ31" s="27"/>
      <c r="EAK31" s="27"/>
      <c r="EAL31" s="27"/>
      <c r="EAM31" s="27"/>
      <c r="EAN31" s="27"/>
      <c r="EAO31" s="27"/>
      <c r="EAP31" s="27"/>
      <c r="EAQ31" s="27"/>
      <c r="EAR31" s="27"/>
      <c r="EAS31" s="27"/>
      <c r="EAT31" s="27"/>
      <c r="EAU31" s="27"/>
      <c r="EAV31" s="27"/>
      <c r="EAW31" s="27"/>
      <c r="EAX31" s="27"/>
      <c r="EAY31" s="27"/>
      <c r="EAZ31" s="27"/>
      <c r="EBA31" s="27"/>
      <c r="EBB31" s="27"/>
      <c r="EBC31" s="27"/>
      <c r="EBD31" s="27"/>
      <c r="EBE31" s="27"/>
      <c r="EBF31" s="27"/>
      <c r="EBG31" s="27"/>
      <c r="EBH31" s="27"/>
      <c r="EBI31" s="27"/>
      <c r="EBJ31" s="27"/>
      <c r="EBK31" s="27"/>
      <c r="EBL31" s="27"/>
      <c r="EBM31" s="27"/>
      <c r="EBN31" s="27"/>
      <c r="EBO31" s="27"/>
      <c r="EBP31" s="27"/>
      <c r="EBQ31" s="27"/>
      <c r="EBR31" s="27"/>
      <c r="EBS31" s="27"/>
      <c r="EBT31" s="27"/>
      <c r="EBU31" s="27"/>
      <c r="EBV31" s="27"/>
      <c r="EBW31" s="27"/>
      <c r="EBX31" s="27"/>
      <c r="EBY31" s="27"/>
      <c r="EBZ31" s="27"/>
      <c r="ECA31" s="27"/>
      <c r="ECB31" s="27"/>
      <c r="ECC31" s="27"/>
      <c r="ECD31" s="27"/>
      <c r="ECE31" s="27"/>
      <c r="ECF31" s="27"/>
      <c r="ECG31" s="27"/>
      <c r="ECH31" s="27"/>
      <c r="ECI31" s="27"/>
      <c r="ECJ31" s="27"/>
      <c r="ECK31" s="27"/>
      <c r="ECL31" s="27"/>
      <c r="ECM31" s="27"/>
      <c r="ECN31" s="27"/>
      <c r="ECO31" s="27"/>
      <c r="ECP31" s="27"/>
      <c r="ECQ31" s="27"/>
      <c r="ECR31" s="27"/>
      <c r="ECS31" s="27"/>
      <c r="ECT31" s="27"/>
      <c r="ECU31" s="27"/>
      <c r="ECV31" s="27"/>
      <c r="ECW31" s="27"/>
      <c r="ECX31" s="27"/>
      <c r="ECY31" s="27"/>
      <c r="ECZ31" s="27"/>
      <c r="EDA31" s="27"/>
      <c r="EDB31" s="27"/>
      <c r="EDC31" s="27"/>
      <c r="EDD31" s="27"/>
      <c r="EDE31" s="27"/>
      <c r="EDF31" s="27"/>
      <c r="EDG31" s="27"/>
      <c r="EDH31" s="27"/>
      <c r="EDI31" s="27"/>
      <c r="EDJ31" s="27"/>
      <c r="EDK31" s="27"/>
      <c r="EDL31" s="27"/>
      <c r="EDM31" s="27"/>
      <c r="EDN31" s="27"/>
      <c r="EDO31" s="27"/>
      <c r="EDP31" s="27"/>
      <c r="EDQ31" s="27"/>
      <c r="EDR31" s="27"/>
      <c r="EDS31" s="27"/>
      <c r="EDT31" s="27"/>
      <c r="EDU31" s="27"/>
      <c r="EDV31" s="27"/>
      <c r="EDW31" s="27"/>
      <c r="EDX31" s="27"/>
      <c r="EDY31" s="27"/>
      <c r="EDZ31" s="27"/>
      <c r="EEA31" s="27"/>
      <c r="EEB31" s="27"/>
      <c r="EEC31" s="27"/>
      <c r="EED31" s="27"/>
      <c r="EEE31" s="27"/>
      <c r="EEF31" s="27"/>
      <c r="EEG31" s="27"/>
      <c r="EEH31" s="27"/>
      <c r="EEI31" s="27"/>
      <c r="EEJ31" s="27"/>
      <c r="EEK31" s="27"/>
      <c r="EEL31" s="27"/>
      <c r="EEM31" s="27"/>
      <c r="EEN31" s="27"/>
      <c r="EEO31" s="27"/>
      <c r="EEP31" s="27"/>
      <c r="EEQ31" s="27"/>
      <c r="EER31" s="27"/>
      <c r="EES31" s="27"/>
      <c r="EET31" s="27"/>
      <c r="EEU31" s="27"/>
      <c r="EEV31" s="27"/>
      <c r="EEW31" s="27"/>
      <c r="EEX31" s="27"/>
      <c r="EEY31" s="27"/>
      <c r="EEZ31" s="27"/>
      <c r="EFA31" s="27"/>
      <c r="EFB31" s="27"/>
      <c r="EFC31" s="27"/>
      <c r="EFD31" s="27"/>
      <c r="EFE31" s="27"/>
      <c r="EFF31" s="27"/>
      <c r="EFG31" s="27"/>
      <c r="EFH31" s="27"/>
      <c r="EFI31" s="27"/>
      <c r="EFJ31" s="27"/>
      <c r="EFK31" s="27"/>
      <c r="EFL31" s="27"/>
      <c r="EFM31" s="27"/>
      <c r="EFN31" s="27"/>
      <c r="EFO31" s="27"/>
      <c r="EFP31" s="27"/>
      <c r="EFQ31" s="27"/>
      <c r="EFR31" s="27"/>
      <c r="EFS31" s="27"/>
      <c r="EFT31" s="27"/>
      <c r="EFU31" s="27"/>
      <c r="EFV31" s="27"/>
      <c r="EFW31" s="27"/>
      <c r="EFX31" s="27"/>
      <c r="EFY31" s="27"/>
      <c r="EFZ31" s="27"/>
      <c r="EGA31" s="27"/>
      <c r="EGB31" s="27"/>
      <c r="EGC31" s="27"/>
      <c r="EGD31" s="27"/>
      <c r="EGE31" s="27"/>
      <c r="EGF31" s="27"/>
      <c r="EGG31" s="27"/>
      <c r="EGH31" s="27"/>
      <c r="EGI31" s="27"/>
      <c r="EGJ31" s="27"/>
      <c r="EGK31" s="27"/>
      <c r="EGL31" s="27"/>
      <c r="EGM31" s="27"/>
      <c r="EGN31" s="27"/>
      <c r="EGO31" s="27"/>
      <c r="EGP31" s="27"/>
      <c r="EGQ31" s="27"/>
      <c r="EGR31" s="27"/>
      <c r="EGS31" s="27"/>
      <c r="EGT31" s="27"/>
      <c r="EGU31" s="27"/>
      <c r="EGV31" s="27"/>
      <c r="EGW31" s="27"/>
      <c r="EGX31" s="27"/>
      <c r="EGY31" s="27"/>
      <c r="EGZ31" s="27"/>
      <c r="EHA31" s="27"/>
      <c r="EHB31" s="27"/>
      <c r="EHC31" s="27"/>
      <c r="EHD31" s="27"/>
      <c r="EHE31" s="27"/>
      <c r="EHF31" s="27"/>
      <c r="EHG31" s="27"/>
      <c r="EHH31" s="27"/>
      <c r="EHI31" s="27"/>
      <c r="EHJ31" s="27"/>
      <c r="EHK31" s="27"/>
      <c r="EHL31" s="27"/>
      <c r="EHM31" s="27"/>
      <c r="EHN31" s="27"/>
      <c r="EHO31" s="27"/>
      <c r="EHP31" s="27"/>
      <c r="EHQ31" s="27"/>
      <c r="EHR31" s="27"/>
      <c r="EHS31" s="27"/>
      <c r="EHT31" s="27"/>
      <c r="EHU31" s="27"/>
      <c r="EHV31" s="27"/>
      <c r="EHW31" s="27"/>
      <c r="EHX31" s="27"/>
      <c r="EHY31" s="27"/>
      <c r="EHZ31" s="27"/>
      <c r="EIA31" s="27"/>
      <c r="EIB31" s="27"/>
      <c r="EIC31" s="27"/>
      <c r="EID31" s="27"/>
      <c r="EIE31" s="27"/>
      <c r="EIF31" s="27"/>
      <c r="EIG31" s="27"/>
      <c r="EIH31" s="27"/>
      <c r="EII31" s="27"/>
      <c r="EIJ31" s="27"/>
      <c r="EIK31" s="27"/>
      <c r="EIL31" s="27"/>
      <c r="EIM31" s="27"/>
      <c r="EIN31" s="27"/>
      <c r="EIO31" s="27"/>
      <c r="EIP31" s="27"/>
      <c r="EIQ31" s="27"/>
      <c r="EIR31" s="27"/>
      <c r="EIS31" s="27"/>
      <c r="EIT31" s="27"/>
      <c r="EIU31" s="27"/>
      <c r="EIV31" s="27"/>
      <c r="EIW31" s="27"/>
      <c r="EIX31" s="27"/>
      <c r="EIY31" s="27"/>
      <c r="EIZ31" s="27"/>
      <c r="EJA31" s="27"/>
      <c r="EJB31" s="27"/>
      <c r="EJC31" s="27"/>
      <c r="EJD31" s="27"/>
      <c r="EJE31" s="27"/>
      <c r="EJF31" s="27"/>
      <c r="EJG31" s="27"/>
      <c r="EJH31" s="27"/>
      <c r="EJI31" s="27"/>
      <c r="EJJ31" s="27"/>
      <c r="EJK31" s="27"/>
      <c r="EJL31" s="27"/>
      <c r="EJM31" s="27"/>
      <c r="EJN31" s="27"/>
      <c r="EJO31" s="27"/>
      <c r="EJP31" s="27"/>
      <c r="EJQ31" s="27"/>
      <c r="EJR31" s="27"/>
      <c r="EJS31" s="27"/>
      <c r="EJT31" s="27"/>
      <c r="EJU31" s="27"/>
      <c r="EJV31" s="27"/>
      <c r="EJW31" s="27"/>
      <c r="EJX31" s="27"/>
      <c r="EJY31" s="27"/>
      <c r="EJZ31" s="27"/>
      <c r="EKA31" s="27"/>
      <c r="EKB31" s="27"/>
      <c r="EKC31" s="27"/>
      <c r="EKD31" s="27"/>
      <c r="EKE31" s="27"/>
      <c r="EKF31" s="27"/>
      <c r="EKG31" s="27"/>
      <c r="EKH31" s="27"/>
      <c r="EKI31" s="27"/>
      <c r="EKJ31" s="27"/>
      <c r="EKK31" s="27"/>
      <c r="EKL31" s="27"/>
      <c r="EKM31" s="27"/>
      <c r="EKN31" s="27"/>
      <c r="EKO31" s="27"/>
      <c r="EKP31" s="27"/>
      <c r="EKQ31" s="27"/>
      <c r="EKR31" s="27"/>
      <c r="EKS31" s="27"/>
      <c r="EKT31" s="27"/>
      <c r="EKU31" s="27"/>
      <c r="EKV31" s="27"/>
      <c r="EKW31" s="27"/>
      <c r="EKX31" s="27"/>
      <c r="EKY31" s="27"/>
      <c r="EKZ31" s="27"/>
      <c r="ELA31" s="27"/>
      <c r="ELB31" s="27"/>
      <c r="ELC31" s="27"/>
      <c r="ELD31" s="27"/>
      <c r="ELE31" s="27"/>
      <c r="ELF31" s="27"/>
      <c r="ELG31" s="27"/>
      <c r="ELH31" s="27"/>
      <c r="ELI31" s="27"/>
      <c r="ELJ31" s="27"/>
      <c r="ELK31" s="27"/>
      <c r="ELL31" s="27"/>
      <c r="ELM31" s="27"/>
      <c r="ELN31" s="27"/>
      <c r="ELO31" s="27"/>
      <c r="ELP31" s="27"/>
      <c r="ELQ31" s="27"/>
      <c r="ELR31" s="27"/>
      <c r="ELS31" s="27"/>
      <c r="ELT31" s="27"/>
      <c r="ELU31" s="27"/>
      <c r="ELV31" s="27"/>
      <c r="ELW31" s="27"/>
      <c r="ELX31" s="27"/>
      <c r="ELY31" s="27"/>
      <c r="ELZ31" s="27"/>
      <c r="EMA31" s="27"/>
      <c r="EMB31" s="27"/>
      <c r="EMC31" s="27"/>
      <c r="EMD31" s="27"/>
      <c r="EME31" s="27"/>
      <c r="EMF31" s="27"/>
      <c r="EMG31" s="27"/>
      <c r="EMH31" s="27"/>
      <c r="EMI31" s="27"/>
      <c r="EMJ31" s="27"/>
      <c r="EMK31" s="27"/>
      <c r="EML31" s="27"/>
      <c r="EMM31" s="27"/>
      <c r="EMN31" s="27"/>
      <c r="EMO31" s="27"/>
      <c r="EMP31" s="27"/>
      <c r="EMQ31" s="27"/>
      <c r="EMR31" s="27"/>
      <c r="EMS31" s="27"/>
      <c r="EMT31" s="27"/>
      <c r="EMU31" s="27"/>
      <c r="EMV31" s="27"/>
      <c r="EMW31" s="27"/>
      <c r="EMX31" s="27"/>
      <c r="EMY31" s="27"/>
      <c r="EMZ31" s="27"/>
      <c r="ENA31" s="27"/>
      <c r="ENB31" s="27"/>
      <c r="ENC31" s="27"/>
      <c r="END31" s="27"/>
      <c r="ENE31" s="27"/>
      <c r="ENF31" s="27"/>
      <c r="ENG31" s="27"/>
      <c r="ENH31" s="27"/>
      <c r="ENI31" s="27"/>
      <c r="ENJ31" s="27"/>
      <c r="ENK31" s="27"/>
      <c r="ENL31" s="27"/>
      <c r="ENM31" s="27"/>
      <c r="ENN31" s="27"/>
      <c r="ENO31" s="27"/>
      <c r="ENP31" s="27"/>
      <c r="ENQ31" s="27"/>
      <c r="ENR31" s="27"/>
      <c r="ENS31" s="27"/>
      <c r="ENT31" s="27"/>
      <c r="ENU31" s="27"/>
      <c r="ENV31" s="27"/>
      <c r="ENW31" s="27"/>
      <c r="ENX31" s="27"/>
      <c r="ENY31" s="27"/>
      <c r="ENZ31" s="27"/>
      <c r="EOA31" s="27"/>
      <c r="EOB31" s="27"/>
      <c r="EOC31" s="27"/>
      <c r="EOD31" s="27"/>
      <c r="EOE31" s="27"/>
      <c r="EOF31" s="27"/>
      <c r="EOG31" s="27"/>
      <c r="EOH31" s="27"/>
      <c r="EOI31" s="27"/>
      <c r="EOJ31" s="27"/>
      <c r="EOK31" s="27"/>
      <c r="EOL31" s="27"/>
      <c r="EOM31" s="27"/>
      <c r="EON31" s="27"/>
      <c r="EOO31" s="27"/>
      <c r="EOP31" s="27"/>
      <c r="EOQ31" s="27"/>
      <c r="EOR31" s="27"/>
      <c r="EOS31" s="27"/>
      <c r="EOT31" s="27"/>
      <c r="EOU31" s="27"/>
      <c r="EOV31" s="27"/>
      <c r="EOW31" s="27"/>
      <c r="EOX31" s="27"/>
      <c r="EOY31" s="27"/>
      <c r="EOZ31" s="27"/>
      <c r="EPA31" s="27"/>
      <c r="EPB31" s="27"/>
      <c r="EPC31" s="27"/>
      <c r="EPD31" s="27"/>
      <c r="EPE31" s="27"/>
      <c r="EPF31" s="27"/>
      <c r="EPG31" s="27"/>
      <c r="EPH31" s="27"/>
      <c r="EPI31" s="27"/>
      <c r="EPJ31" s="27"/>
      <c r="EPK31" s="27"/>
      <c r="EPL31" s="27"/>
      <c r="EPM31" s="27"/>
      <c r="EPN31" s="27"/>
      <c r="EPO31" s="27"/>
      <c r="EPP31" s="27"/>
      <c r="EPQ31" s="27"/>
      <c r="EPR31" s="27"/>
      <c r="EPS31" s="27"/>
      <c r="EPT31" s="27"/>
      <c r="EPU31" s="27"/>
      <c r="EPV31" s="27"/>
      <c r="EPW31" s="27"/>
      <c r="EPX31" s="27"/>
      <c r="EPY31" s="27"/>
      <c r="EPZ31" s="27"/>
      <c r="EQA31" s="27"/>
      <c r="EQB31" s="27"/>
      <c r="EQC31" s="27"/>
      <c r="EQD31" s="27"/>
      <c r="EQE31" s="27"/>
      <c r="EQF31" s="27"/>
      <c r="EQG31" s="27"/>
      <c r="EQH31" s="27"/>
      <c r="EQI31" s="27"/>
      <c r="EQJ31" s="27"/>
      <c r="EQK31" s="27"/>
      <c r="EQL31" s="27"/>
      <c r="EQM31" s="27"/>
      <c r="EQN31" s="27"/>
      <c r="EQO31" s="27"/>
      <c r="EQP31" s="27"/>
      <c r="EQQ31" s="27"/>
      <c r="EQR31" s="27"/>
      <c r="EQS31" s="27"/>
      <c r="EQT31" s="27"/>
      <c r="EQU31" s="27"/>
      <c r="EQV31" s="27"/>
      <c r="EQW31" s="27"/>
      <c r="EQX31" s="27"/>
      <c r="EQY31" s="27"/>
      <c r="EQZ31" s="27"/>
      <c r="ERA31" s="27"/>
      <c r="ERB31" s="27"/>
      <c r="ERC31" s="27"/>
      <c r="ERD31" s="27"/>
      <c r="ERE31" s="27"/>
      <c r="ERF31" s="27"/>
      <c r="ERG31" s="27"/>
      <c r="ERH31" s="27"/>
      <c r="ERI31" s="27"/>
      <c r="ERJ31" s="27"/>
      <c r="ERK31" s="27"/>
      <c r="ERL31" s="27"/>
      <c r="ERM31" s="27"/>
      <c r="ERN31" s="27"/>
      <c r="ERO31" s="27"/>
      <c r="ERP31" s="27"/>
      <c r="ERQ31" s="27"/>
      <c r="ERR31" s="27"/>
      <c r="ERS31" s="27"/>
      <c r="ERT31" s="27"/>
      <c r="ERU31" s="27"/>
      <c r="ERV31" s="27"/>
      <c r="ERW31" s="27"/>
      <c r="ERX31" s="27"/>
      <c r="ERY31" s="27"/>
      <c r="ERZ31" s="27"/>
      <c r="ESA31" s="27"/>
      <c r="ESB31" s="27"/>
      <c r="ESC31" s="27"/>
      <c r="ESD31" s="27"/>
      <c r="ESE31" s="27"/>
      <c r="ESF31" s="27"/>
      <c r="ESG31" s="27"/>
      <c r="ESH31" s="27"/>
      <c r="ESI31" s="27"/>
      <c r="ESJ31" s="27"/>
      <c r="ESK31" s="27"/>
      <c r="ESL31" s="27"/>
      <c r="ESM31" s="27"/>
      <c r="ESN31" s="27"/>
      <c r="ESO31" s="27"/>
      <c r="ESP31" s="27"/>
      <c r="ESQ31" s="27"/>
      <c r="ESR31" s="27"/>
      <c r="ESS31" s="27"/>
      <c r="EST31" s="27"/>
      <c r="ESU31" s="27"/>
      <c r="ESV31" s="27"/>
      <c r="ESW31" s="27"/>
      <c r="ESX31" s="27"/>
      <c r="ESY31" s="27"/>
      <c r="ESZ31" s="27"/>
      <c r="ETA31" s="27"/>
      <c r="ETB31" s="27"/>
      <c r="ETC31" s="27"/>
      <c r="ETD31" s="27"/>
      <c r="ETE31" s="27"/>
      <c r="ETF31" s="27"/>
      <c r="ETG31" s="27"/>
      <c r="ETH31" s="27"/>
      <c r="ETI31" s="27"/>
      <c r="ETJ31" s="27"/>
      <c r="ETK31" s="27"/>
      <c r="ETL31" s="27"/>
      <c r="ETM31" s="27"/>
      <c r="ETN31" s="27"/>
      <c r="ETO31" s="27"/>
      <c r="ETP31" s="27"/>
      <c r="ETQ31" s="27"/>
      <c r="ETR31" s="27"/>
      <c r="ETS31" s="27"/>
      <c r="ETT31" s="27"/>
      <c r="ETU31" s="27"/>
      <c r="ETV31" s="27"/>
      <c r="ETW31" s="27"/>
      <c r="ETX31" s="27"/>
      <c r="ETY31" s="27"/>
      <c r="ETZ31" s="27"/>
      <c r="EUA31" s="27"/>
      <c r="EUB31" s="27"/>
      <c r="EUC31" s="27"/>
      <c r="EUD31" s="27"/>
      <c r="EUE31" s="27"/>
      <c r="EUF31" s="27"/>
      <c r="EUG31" s="27"/>
      <c r="EUH31" s="27"/>
      <c r="EUI31" s="27"/>
      <c r="EUJ31" s="27"/>
      <c r="EUK31" s="27"/>
      <c r="EUL31" s="27"/>
      <c r="EUM31" s="27"/>
      <c r="EUN31" s="27"/>
      <c r="EUO31" s="27"/>
      <c r="EUP31" s="27"/>
      <c r="EUQ31" s="27"/>
      <c r="EUR31" s="27"/>
      <c r="EUS31" s="27"/>
      <c r="EUT31" s="27"/>
      <c r="EUU31" s="27"/>
      <c r="EUV31" s="27"/>
      <c r="EUW31" s="27"/>
      <c r="EUX31" s="27"/>
      <c r="EUY31" s="27"/>
      <c r="EUZ31" s="27"/>
      <c r="EVA31" s="27"/>
      <c r="EVB31" s="27"/>
      <c r="EVC31" s="27"/>
      <c r="EVD31" s="27"/>
      <c r="EVE31" s="27"/>
      <c r="EVF31" s="27"/>
      <c r="EVG31" s="27"/>
      <c r="EVH31" s="27"/>
      <c r="EVI31" s="27"/>
      <c r="EVJ31" s="27"/>
      <c r="EVK31" s="27"/>
      <c r="EVL31" s="27"/>
      <c r="EVM31" s="27"/>
      <c r="EVN31" s="27"/>
      <c r="EVO31" s="27"/>
      <c r="EVP31" s="27"/>
      <c r="EVQ31" s="27"/>
      <c r="EVR31" s="27"/>
      <c r="EVS31" s="27"/>
      <c r="EVT31" s="27"/>
      <c r="EVU31" s="27"/>
      <c r="EVV31" s="27"/>
      <c r="EVW31" s="27"/>
      <c r="EVX31" s="27"/>
      <c r="EVY31" s="27"/>
      <c r="EVZ31" s="27"/>
      <c r="EWA31" s="27"/>
      <c r="EWB31" s="27"/>
      <c r="EWC31" s="27"/>
      <c r="EWD31" s="27"/>
      <c r="EWE31" s="27"/>
      <c r="EWF31" s="27"/>
      <c r="EWG31" s="27"/>
      <c r="EWH31" s="27"/>
      <c r="EWI31" s="27"/>
      <c r="EWJ31" s="27"/>
      <c r="EWK31" s="27"/>
      <c r="EWL31" s="27"/>
      <c r="EWM31" s="27"/>
      <c r="EWN31" s="27"/>
      <c r="EWO31" s="27"/>
      <c r="EWP31" s="27"/>
      <c r="EWQ31" s="27"/>
      <c r="EWR31" s="27"/>
      <c r="EWS31" s="27"/>
      <c r="EWT31" s="27"/>
      <c r="EWU31" s="27"/>
      <c r="EWV31" s="27"/>
      <c r="EWW31" s="27"/>
      <c r="EWX31" s="27"/>
      <c r="EWY31" s="27"/>
      <c r="EWZ31" s="27"/>
      <c r="EXA31" s="27"/>
      <c r="EXB31" s="27"/>
      <c r="EXC31" s="27"/>
      <c r="EXD31" s="27"/>
      <c r="EXE31" s="27"/>
      <c r="EXF31" s="27"/>
      <c r="EXG31" s="27"/>
      <c r="EXH31" s="27"/>
      <c r="EXI31" s="27"/>
      <c r="EXJ31" s="27"/>
      <c r="EXK31" s="27"/>
      <c r="EXL31" s="27"/>
      <c r="EXM31" s="27"/>
      <c r="EXN31" s="27"/>
      <c r="EXO31" s="27"/>
      <c r="EXP31" s="27"/>
      <c r="EXQ31" s="27"/>
      <c r="EXR31" s="27"/>
      <c r="EXS31" s="27"/>
      <c r="EXT31" s="27"/>
      <c r="EXU31" s="27"/>
      <c r="EXV31" s="27"/>
      <c r="EXW31" s="27"/>
      <c r="EXX31" s="27"/>
      <c r="EXY31" s="27"/>
      <c r="EXZ31" s="27"/>
      <c r="EYA31" s="27"/>
      <c r="EYB31" s="27"/>
      <c r="EYC31" s="27"/>
      <c r="EYD31" s="27"/>
      <c r="EYE31" s="27"/>
      <c r="EYF31" s="27"/>
      <c r="EYG31" s="27"/>
      <c r="EYH31" s="27"/>
      <c r="EYI31" s="27"/>
      <c r="EYJ31" s="27"/>
      <c r="EYK31" s="27"/>
      <c r="EYL31" s="27"/>
      <c r="EYM31" s="27"/>
      <c r="EYN31" s="27"/>
      <c r="EYO31" s="27"/>
      <c r="EYP31" s="27"/>
      <c r="EYQ31" s="27"/>
      <c r="EYR31" s="27"/>
      <c r="EYS31" s="27"/>
      <c r="EYT31" s="27"/>
      <c r="EYU31" s="27"/>
      <c r="EYV31" s="27"/>
      <c r="EYW31" s="27"/>
      <c r="EYX31" s="27"/>
      <c r="EYY31" s="27"/>
      <c r="EYZ31" s="27"/>
      <c r="EZA31" s="27"/>
      <c r="EZB31" s="27"/>
      <c r="EZC31" s="27"/>
      <c r="EZD31" s="27"/>
      <c r="EZE31" s="27"/>
      <c r="EZF31" s="27"/>
      <c r="EZG31" s="27"/>
      <c r="EZH31" s="27"/>
      <c r="EZI31" s="27"/>
      <c r="EZJ31" s="27"/>
      <c r="EZK31" s="27"/>
      <c r="EZL31" s="27"/>
      <c r="EZM31" s="27"/>
      <c r="EZN31" s="27"/>
      <c r="EZO31" s="27"/>
      <c r="EZP31" s="27"/>
      <c r="EZQ31" s="27"/>
      <c r="EZR31" s="27"/>
      <c r="EZS31" s="27"/>
      <c r="EZT31" s="27"/>
      <c r="EZU31" s="27"/>
      <c r="EZV31" s="27"/>
      <c r="EZW31" s="27"/>
      <c r="EZX31" s="27"/>
      <c r="EZY31" s="27"/>
      <c r="EZZ31" s="27"/>
      <c r="FAA31" s="27"/>
      <c r="FAB31" s="27"/>
      <c r="FAC31" s="27"/>
      <c r="FAD31" s="27"/>
      <c r="FAE31" s="27"/>
      <c r="FAF31" s="27"/>
      <c r="FAG31" s="27"/>
      <c r="FAH31" s="27"/>
      <c r="FAI31" s="27"/>
      <c r="FAJ31" s="27"/>
      <c r="FAK31" s="27"/>
      <c r="FAL31" s="27"/>
      <c r="FAM31" s="27"/>
      <c r="FAN31" s="27"/>
      <c r="FAO31" s="27"/>
      <c r="FAP31" s="27"/>
      <c r="FAQ31" s="27"/>
      <c r="FAR31" s="27"/>
      <c r="FAS31" s="27"/>
      <c r="FAT31" s="27"/>
      <c r="FAU31" s="27"/>
      <c r="FAV31" s="27"/>
      <c r="FAW31" s="27"/>
      <c r="FAX31" s="27"/>
      <c r="FAY31" s="27"/>
      <c r="FAZ31" s="27"/>
      <c r="FBA31" s="27"/>
      <c r="FBB31" s="27"/>
      <c r="FBC31" s="27"/>
      <c r="FBD31" s="27"/>
      <c r="FBE31" s="27"/>
      <c r="FBF31" s="27"/>
      <c r="FBG31" s="27"/>
      <c r="FBH31" s="27"/>
      <c r="FBI31" s="27"/>
      <c r="FBJ31" s="27"/>
      <c r="FBK31" s="27"/>
      <c r="FBL31" s="27"/>
      <c r="FBM31" s="27"/>
      <c r="FBN31" s="27"/>
      <c r="FBO31" s="27"/>
      <c r="FBP31" s="27"/>
      <c r="FBQ31" s="27"/>
      <c r="FBR31" s="27"/>
      <c r="FBS31" s="27"/>
      <c r="FBT31" s="27"/>
      <c r="FBU31" s="27"/>
      <c r="FBV31" s="27"/>
      <c r="FBW31" s="27"/>
      <c r="FBX31" s="27"/>
      <c r="FBY31" s="27"/>
      <c r="FBZ31" s="27"/>
      <c r="FCA31" s="27"/>
      <c r="FCB31" s="27"/>
      <c r="FCC31" s="27"/>
      <c r="FCD31" s="27"/>
      <c r="FCE31" s="27"/>
      <c r="FCF31" s="27"/>
      <c r="FCG31" s="27"/>
      <c r="FCH31" s="27"/>
      <c r="FCI31" s="27"/>
      <c r="FCJ31" s="27"/>
      <c r="FCK31" s="27"/>
      <c r="FCL31" s="27"/>
      <c r="FCM31" s="27"/>
      <c r="FCN31" s="27"/>
      <c r="FCO31" s="27"/>
      <c r="FCP31" s="27"/>
      <c r="FCQ31" s="27"/>
      <c r="FCR31" s="27"/>
      <c r="FCS31" s="27"/>
      <c r="FCT31" s="27"/>
      <c r="FCU31" s="27"/>
      <c r="FCV31" s="27"/>
      <c r="FCW31" s="27"/>
      <c r="FCX31" s="27"/>
      <c r="FCY31" s="27"/>
      <c r="FCZ31" s="27"/>
      <c r="FDA31" s="27"/>
      <c r="FDB31" s="27"/>
      <c r="FDC31" s="27"/>
      <c r="FDD31" s="27"/>
      <c r="FDE31" s="27"/>
      <c r="FDF31" s="27"/>
      <c r="FDG31" s="27"/>
      <c r="FDH31" s="27"/>
      <c r="FDI31" s="27"/>
      <c r="FDJ31" s="27"/>
      <c r="FDK31" s="27"/>
      <c r="FDL31" s="27"/>
      <c r="FDM31" s="27"/>
      <c r="FDN31" s="27"/>
      <c r="FDO31" s="27"/>
      <c r="FDP31" s="27"/>
      <c r="FDQ31" s="27"/>
      <c r="FDR31" s="27"/>
      <c r="FDS31" s="27"/>
      <c r="FDT31" s="27"/>
      <c r="FDU31" s="27"/>
      <c r="FDV31" s="27"/>
      <c r="FDW31" s="27"/>
      <c r="FDX31" s="27"/>
      <c r="FDY31" s="27"/>
      <c r="FDZ31" s="27"/>
      <c r="FEA31" s="27"/>
      <c r="FEB31" s="27"/>
      <c r="FEC31" s="27"/>
      <c r="FED31" s="27"/>
      <c r="FEE31" s="27"/>
      <c r="FEF31" s="27"/>
      <c r="FEG31" s="27"/>
      <c r="FEH31" s="27"/>
      <c r="FEI31" s="27"/>
      <c r="FEJ31" s="27"/>
      <c r="FEK31" s="27"/>
      <c r="FEL31" s="27"/>
      <c r="FEM31" s="27"/>
      <c r="FEN31" s="27"/>
      <c r="FEO31" s="27"/>
      <c r="FEP31" s="27"/>
      <c r="FEQ31" s="27"/>
      <c r="FER31" s="27"/>
      <c r="FES31" s="27"/>
      <c r="FET31" s="27"/>
      <c r="FEU31" s="27"/>
      <c r="FEV31" s="27"/>
      <c r="FEW31" s="27"/>
      <c r="FEX31" s="27"/>
      <c r="FEY31" s="27"/>
      <c r="FEZ31" s="27"/>
      <c r="FFA31" s="27"/>
      <c r="FFB31" s="27"/>
      <c r="FFC31" s="27"/>
      <c r="FFD31" s="27"/>
      <c r="FFE31" s="27"/>
      <c r="FFF31" s="27"/>
      <c r="FFG31" s="27"/>
      <c r="FFH31" s="27"/>
      <c r="FFI31" s="27"/>
      <c r="FFJ31" s="27"/>
      <c r="FFK31" s="27"/>
      <c r="FFL31" s="27"/>
      <c r="FFM31" s="27"/>
      <c r="FFN31" s="27"/>
      <c r="FFO31" s="27"/>
      <c r="FFP31" s="27"/>
      <c r="FFQ31" s="27"/>
      <c r="FFR31" s="27"/>
      <c r="FFS31" s="27"/>
      <c r="FFT31" s="27"/>
      <c r="FFU31" s="27"/>
      <c r="FFV31" s="27"/>
      <c r="FFW31" s="27"/>
      <c r="FFX31" s="27"/>
      <c r="FFY31" s="27"/>
      <c r="FFZ31" s="27"/>
      <c r="FGA31" s="27"/>
      <c r="FGB31" s="27"/>
      <c r="FGC31" s="27"/>
      <c r="FGD31" s="27"/>
      <c r="FGE31" s="27"/>
      <c r="FGF31" s="27"/>
      <c r="FGG31" s="27"/>
      <c r="FGH31" s="27"/>
      <c r="FGI31" s="27"/>
      <c r="FGJ31" s="27"/>
      <c r="FGK31" s="27"/>
      <c r="FGL31" s="27"/>
      <c r="FGM31" s="27"/>
      <c r="FGN31" s="27"/>
      <c r="FGO31" s="27"/>
      <c r="FGP31" s="27"/>
      <c r="FGQ31" s="27"/>
      <c r="FGR31" s="27"/>
      <c r="FGS31" s="27"/>
      <c r="FGT31" s="27"/>
      <c r="FGU31" s="27"/>
      <c r="FGV31" s="27"/>
      <c r="FGW31" s="27"/>
      <c r="FGX31" s="27"/>
      <c r="FGY31" s="27"/>
      <c r="FGZ31" s="27"/>
      <c r="FHA31" s="27"/>
      <c r="FHB31" s="27"/>
      <c r="FHC31" s="27"/>
      <c r="FHD31" s="27"/>
      <c r="FHE31" s="27"/>
      <c r="FHF31" s="27"/>
      <c r="FHG31" s="27"/>
      <c r="FHH31" s="27"/>
      <c r="FHI31" s="27"/>
      <c r="FHJ31" s="27"/>
      <c r="FHK31" s="27"/>
      <c r="FHL31" s="27"/>
      <c r="FHM31" s="27"/>
      <c r="FHN31" s="27"/>
      <c r="FHO31" s="27"/>
      <c r="FHP31" s="27"/>
      <c r="FHQ31" s="27"/>
      <c r="FHR31" s="27"/>
      <c r="FHS31" s="27"/>
      <c r="FHT31" s="27"/>
      <c r="FHU31" s="27"/>
      <c r="FHV31" s="27"/>
      <c r="FHW31" s="27"/>
      <c r="FHX31" s="27"/>
      <c r="FHY31" s="27"/>
      <c r="FHZ31" s="27"/>
      <c r="FIA31" s="27"/>
      <c r="FIB31" s="27"/>
      <c r="FIC31" s="27"/>
      <c r="FID31" s="27"/>
      <c r="FIE31" s="27"/>
      <c r="FIF31" s="27"/>
      <c r="FIG31" s="27"/>
      <c r="FIH31" s="27"/>
      <c r="FII31" s="27"/>
      <c r="FIJ31" s="27"/>
      <c r="FIK31" s="27"/>
      <c r="FIL31" s="27"/>
      <c r="FIM31" s="27"/>
      <c r="FIN31" s="27"/>
      <c r="FIO31" s="27"/>
      <c r="FIP31" s="27"/>
      <c r="FIQ31" s="27"/>
      <c r="FIR31" s="27"/>
      <c r="FIS31" s="27"/>
      <c r="FIT31" s="27"/>
      <c r="FIU31" s="27"/>
      <c r="FIV31" s="27"/>
      <c r="FIW31" s="27"/>
      <c r="FIX31" s="27"/>
      <c r="FIY31" s="27"/>
      <c r="FIZ31" s="27"/>
      <c r="FJA31" s="27"/>
      <c r="FJB31" s="27"/>
      <c r="FJC31" s="27"/>
      <c r="FJD31" s="27"/>
      <c r="FJE31" s="27"/>
      <c r="FJF31" s="27"/>
      <c r="FJG31" s="27"/>
      <c r="FJH31" s="27"/>
      <c r="FJI31" s="27"/>
      <c r="FJJ31" s="27"/>
      <c r="FJK31" s="27"/>
      <c r="FJL31" s="27"/>
      <c r="FJM31" s="27"/>
      <c r="FJN31" s="27"/>
      <c r="FJO31" s="27"/>
      <c r="FJP31" s="27"/>
      <c r="FJQ31" s="27"/>
      <c r="FJR31" s="27"/>
      <c r="FJS31" s="27"/>
      <c r="FJT31" s="27"/>
      <c r="FJU31" s="27"/>
      <c r="FJV31" s="27"/>
      <c r="FJW31" s="27"/>
      <c r="FJX31" s="27"/>
      <c r="FJY31" s="27"/>
      <c r="FJZ31" s="27"/>
      <c r="FKA31" s="27"/>
      <c r="FKB31" s="27"/>
      <c r="FKC31" s="27"/>
      <c r="FKD31" s="27"/>
      <c r="FKE31" s="27"/>
      <c r="FKF31" s="27"/>
      <c r="FKG31" s="27"/>
      <c r="FKH31" s="27"/>
      <c r="FKI31" s="27"/>
      <c r="FKJ31" s="27"/>
      <c r="FKK31" s="27"/>
      <c r="FKL31" s="27"/>
      <c r="FKM31" s="27"/>
      <c r="FKN31" s="27"/>
      <c r="FKO31" s="27"/>
      <c r="FKP31" s="27"/>
      <c r="FKQ31" s="27"/>
      <c r="FKR31" s="27"/>
      <c r="FKS31" s="27"/>
      <c r="FKT31" s="27"/>
      <c r="FKU31" s="27"/>
      <c r="FKV31" s="27"/>
      <c r="FKW31" s="27"/>
      <c r="FKX31" s="27"/>
      <c r="FKY31" s="27"/>
      <c r="FKZ31" s="27"/>
      <c r="FLA31" s="27"/>
      <c r="FLB31" s="27"/>
      <c r="FLC31" s="27"/>
      <c r="FLD31" s="27"/>
      <c r="FLE31" s="27"/>
      <c r="FLF31" s="27"/>
      <c r="FLG31" s="27"/>
      <c r="FLH31" s="27"/>
      <c r="FLI31" s="27"/>
      <c r="FLJ31" s="27"/>
      <c r="FLK31" s="27"/>
      <c r="FLL31" s="27"/>
      <c r="FLM31" s="27"/>
      <c r="FLN31" s="27"/>
      <c r="FLO31" s="27"/>
      <c r="FLP31" s="27"/>
      <c r="FLQ31" s="27"/>
      <c r="FLR31" s="27"/>
      <c r="FLS31" s="27"/>
      <c r="FLT31" s="27"/>
      <c r="FLU31" s="27"/>
      <c r="FLV31" s="27"/>
      <c r="FLW31" s="27"/>
      <c r="FLX31" s="27"/>
      <c r="FLY31" s="27"/>
      <c r="FLZ31" s="27"/>
      <c r="FMA31" s="27"/>
      <c r="FMB31" s="27"/>
      <c r="FMC31" s="27"/>
      <c r="FMD31" s="27"/>
      <c r="FME31" s="27"/>
      <c r="FMF31" s="27"/>
      <c r="FMG31" s="27"/>
      <c r="FMH31" s="27"/>
      <c r="FMI31" s="27"/>
      <c r="FMJ31" s="27"/>
      <c r="FMK31" s="27"/>
      <c r="FML31" s="27"/>
      <c r="FMM31" s="27"/>
      <c r="FMN31" s="27"/>
      <c r="FMO31" s="27"/>
      <c r="FMP31" s="27"/>
      <c r="FMQ31" s="27"/>
      <c r="FMR31" s="27"/>
      <c r="FMS31" s="27"/>
      <c r="FMT31" s="27"/>
      <c r="FMU31" s="27"/>
      <c r="FMV31" s="27"/>
      <c r="FMW31" s="27"/>
      <c r="FMX31" s="27"/>
      <c r="FMY31" s="27"/>
      <c r="FMZ31" s="27"/>
      <c r="FNA31" s="27"/>
      <c r="FNB31" s="27"/>
      <c r="FNC31" s="27"/>
      <c r="FND31" s="27"/>
      <c r="FNE31" s="27"/>
      <c r="FNF31" s="27"/>
      <c r="FNG31" s="27"/>
      <c r="FNH31" s="27"/>
      <c r="FNI31" s="27"/>
      <c r="FNJ31" s="27"/>
      <c r="FNK31" s="27"/>
      <c r="FNL31" s="27"/>
      <c r="FNM31" s="27"/>
      <c r="FNN31" s="27"/>
      <c r="FNO31" s="27"/>
      <c r="FNP31" s="27"/>
      <c r="FNQ31" s="27"/>
      <c r="FNR31" s="27"/>
      <c r="FNS31" s="27"/>
      <c r="FNT31" s="27"/>
      <c r="FNU31" s="27"/>
      <c r="FNV31" s="27"/>
      <c r="FNW31" s="27"/>
      <c r="FNX31" s="27"/>
      <c r="FNY31" s="27"/>
      <c r="FNZ31" s="27"/>
      <c r="FOA31" s="27"/>
      <c r="FOB31" s="27"/>
      <c r="FOC31" s="27"/>
      <c r="FOD31" s="27"/>
      <c r="FOE31" s="27"/>
      <c r="FOF31" s="27"/>
      <c r="FOG31" s="27"/>
      <c r="FOH31" s="27"/>
      <c r="FOI31" s="27"/>
      <c r="FOJ31" s="27"/>
      <c r="FOK31" s="27"/>
      <c r="FOL31" s="27"/>
      <c r="FOM31" s="27"/>
      <c r="FON31" s="27"/>
      <c r="FOO31" s="27"/>
      <c r="FOP31" s="27"/>
      <c r="FOQ31" s="27"/>
      <c r="FOR31" s="27"/>
      <c r="FOS31" s="27"/>
      <c r="FOT31" s="27"/>
      <c r="FOU31" s="27"/>
      <c r="FOV31" s="27"/>
      <c r="FOW31" s="27"/>
      <c r="FOX31" s="27"/>
      <c r="FOY31" s="27"/>
      <c r="FOZ31" s="27"/>
      <c r="FPA31" s="27"/>
      <c r="FPB31" s="27"/>
      <c r="FPC31" s="27"/>
      <c r="FPD31" s="27"/>
      <c r="FPE31" s="27"/>
      <c r="FPF31" s="27"/>
      <c r="FPG31" s="27"/>
      <c r="FPH31" s="27"/>
      <c r="FPI31" s="27"/>
      <c r="FPJ31" s="27"/>
      <c r="FPK31" s="27"/>
      <c r="FPL31" s="27"/>
      <c r="FPM31" s="27"/>
      <c r="FPN31" s="27"/>
      <c r="FPO31" s="27"/>
      <c r="FPP31" s="27"/>
      <c r="FPQ31" s="27"/>
      <c r="FPR31" s="27"/>
      <c r="FPS31" s="27"/>
      <c r="FPT31" s="27"/>
      <c r="FPU31" s="27"/>
      <c r="FPV31" s="27"/>
      <c r="FPW31" s="27"/>
      <c r="FPX31" s="27"/>
      <c r="FPY31" s="27"/>
      <c r="FPZ31" s="27"/>
      <c r="FQA31" s="27"/>
      <c r="FQB31" s="27"/>
      <c r="FQC31" s="27"/>
      <c r="FQD31" s="27"/>
      <c r="FQE31" s="27"/>
      <c r="FQF31" s="27"/>
      <c r="FQG31" s="27"/>
      <c r="FQH31" s="27"/>
      <c r="FQI31" s="27"/>
      <c r="FQJ31" s="27"/>
      <c r="FQK31" s="27"/>
      <c r="FQL31" s="27"/>
      <c r="FQM31" s="27"/>
      <c r="FQN31" s="27"/>
      <c r="FQO31" s="27"/>
      <c r="FQP31" s="27"/>
      <c r="FQQ31" s="27"/>
      <c r="FQR31" s="27"/>
      <c r="FQS31" s="27"/>
      <c r="FQT31" s="27"/>
      <c r="FQU31" s="27"/>
      <c r="FQV31" s="27"/>
      <c r="FQW31" s="27"/>
      <c r="FQX31" s="27"/>
      <c r="FQY31" s="27"/>
      <c r="FQZ31" s="27"/>
      <c r="FRA31" s="27"/>
      <c r="FRB31" s="27"/>
      <c r="FRC31" s="27"/>
      <c r="FRD31" s="27"/>
      <c r="FRE31" s="27"/>
      <c r="FRF31" s="27"/>
      <c r="FRG31" s="27"/>
      <c r="FRH31" s="27"/>
      <c r="FRI31" s="27"/>
      <c r="FRJ31" s="27"/>
      <c r="FRK31" s="27"/>
      <c r="FRL31" s="27"/>
      <c r="FRM31" s="27"/>
      <c r="FRN31" s="27"/>
      <c r="FRO31" s="27"/>
      <c r="FRP31" s="27"/>
      <c r="FRQ31" s="27"/>
      <c r="FRR31" s="27"/>
      <c r="FRS31" s="27"/>
      <c r="FRT31" s="27"/>
      <c r="FRU31" s="27"/>
      <c r="FRV31" s="27"/>
      <c r="FRW31" s="27"/>
      <c r="FRX31" s="27"/>
      <c r="FRY31" s="27"/>
      <c r="FRZ31" s="27"/>
      <c r="FSA31" s="27"/>
      <c r="FSB31" s="27"/>
      <c r="FSC31" s="27"/>
    </row>
    <row r="32" spans="1:4553" s="42" customFormat="1">
      <c r="A32" s="38" t="s">
        <v>125</v>
      </c>
      <c r="B32" s="39"/>
      <c r="C32" s="40" t="str">
        <f t="shared" ref="C32:AF32" si="68">IFERROR(General_and_Administrative/Revenue,"N/A")</f>
        <v>N/A</v>
      </c>
      <c r="D32" s="40" t="str">
        <f t="shared" si="68"/>
        <v>N/A</v>
      </c>
      <c r="E32" s="40" t="str">
        <f t="shared" si="68"/>
        <v>N/A</v>
      </c>
      <c r="F32" s="40" t="str">
        <f t="shared" si="68"/>
        <v>N/A</v>
      </c>
      <c r="G32" s="53" t="str">
        <f t="shared" si="68"/>
        <v>N/A</v>
      </c>
      <c r="H32" s="40" t="str">
        <f t="shared" si="68"/>
        <v>N/A</v>
      </c>
      <c r="I32" s="40" t="str">
        <f t="shared" si="68"/>
        <v>N/A</v>
      </c>
      <c r="J32" s="40" t="str">
        <f t="shared" si="68"/>
        <v>N/A</v>
      </c>
      <c r="K32" s="40" t="str">
        <f t="shared" si="68"/>
        <v>N/A</v>
      </c>
      <c r="L32" s="53" t="str">
        <f t="shared" si="68"/>
        <v>N/A</v>
      </c>
      <c r="M32" s="40" t="str">
        <f t="shared" si="68"/>
        <v>N/A</v>
      </c>
      <c r="N32" s="40" t="str">
        <f t="shared" si="68"/>
        <v>N/A</v>
      </c>
      <c r="O32" s="40" t="str">
        <f t="shared" si="68"/>
        <v>N/A</v>
      </c>
      <c r="P32" s="40" t="str">
        <f t="shared" si="68"/>
        <v>N/A</v>
      </c>
      <c r="Q32" s="53" t="str">
        <f t="shared" si="68"/>
        <v>N/A</v>
      </c>
      <c r="R32" s="40" t="str">
        <f t="shared" si="68"/>
        <v>N/A</v>
      </c>
      <c r="S32" s="40" t="str">
        <f t="shared" si="68"/>
        <v>N/A</v>
      </c>
      <c r="T32" s="40" t="str">
        <f t="shared" si="68"/>
        <v>N/A</v>
      </c>
      <c r="U32" s="40" t="str">
        <f t="shared" si="68"/>
        <v>N/A</v>
      </c>
      <c r="V32" s="53" t="str">
        <f t="shared" si="68"/>
        <v>N/A</v>
      </c>
      <c r="W32" s="40" t="str">
        <f t="shared" si="68"/>
        <v>N/A</v>
      </c>
      <c r="X32" s="40" t="str">
        <f t="shared" si="68"/>
        <v>N/A</v>
      </c>
      <c r="Y32" s="40" t="str">
        <f t="shared" si="68"/>
        <v>N/A</v>
      </c>
      <c r="Z32" s="40" t="str">
        <f t="shared" si="68"/>
        <v>N/A</v>
      </c>
      <c r="AA32" s="53" t="str">
        <f t="shared" si="68"/>
        <v>N/A</v>
      </c>
      <c r="AB32" s="40" t="str">
        <f t="shared" si="68"/>
        <v>N/A</v>
      </c>
      <c r="AC32" s="40" t="str">
        <f t="shared" si="68"/>
        <v>N/A</v>
      </c>
      <c r="AD32" s="40" t="str">
        <f t="shared" si="68"/>
        <v>N/A</v>
      </c>
      <c r="AE32" s="40" t="str">
        <f t="shared" si="68"/>
        <v>N/A</v>
      </c>
      <c r="AF32" s="53" t="str">
        <f t="shared" si="68"/>
        <v>N/A</v>
      </c>
      <c r="AG32" s="55">
        <v>0</v>
      </c>
      <c r="AH32" s="55">
        <v>0</v>
      </c>
      <c r="AI32" s="55">
        <v>0</v>
      </c>
      <c r="AJ32" s="55">
        <v>0</v>
      </c>
      <c r="AK32" s="13"/>
      <c r="AL32" s="281"/>
      <c r="AM32" s="13"/>
      <c r="AN32" s="13"/>
      <c r="AO32" s="13"/>
      <c r="AP32" s="13"/>
      <c r="AQ32" s="13"/>
      <c r="AR32" s="13"/>
      <c r="AS32" s="13"/>
      <c r="AT32" s="13"/>
      <c r="AU32" s="13"/>
      <c r="AV32" s="13"/>
      <c r="AW32" s="13"/>
      <c r="AX32" s="13"/>
      <c r="AY32" s="13"/>
      <c r="AZ32" s="13"/>
      <c r="BA32" s="13"/>
      <c r="BB32" s="13"/>
      <c r="BC32" s="13"/>
      <c r="BD32" s="13"/>
      <c r="BE32" s="13"/>
      <c r="BF32" s="13"/>
      <c r="BG32" s="13"/>
      <c r="BH32" s="13"/>
      <c r="BI32" s="13"/>
      <c r="BJ32" s="13"/>
      <c r="BK32" s="13"/>
      <c r="BL32" s="13"/>
      <c r="BM32" s="13"/>
      <c r="BN32" s="13"/>
      <c r="BO32" s="13"/>
      <c r="BP32" s="13"/>
      <c r="BQ32" s="13"/>
      <c r="BR32" s="13"/>
      <c r="BS32" s="13"/>
      <c r="BT32" s="13"/>
      <c r="BU32" s="13"/>
      <c r="BV32" s="13"/>
      <c r="BW32" s="13"/>
      <c r="BX32" s="13"/>
      <c r="BY32" s="13"/>
      <c r="BZ32" s="13"/>
      <c r="CA32" s="13"/>
      <c r="CB32" s="13"/>
      <c r="CC32" s="13"/>
      <c r="CD32" s="13"/>
      <c r="CE32" s="13"/>
      <c r="CF32" s="13"/>
      <c r="CG32" s="13"/>
      <c r="CH32" s="13"/>
      <c r="CI32" s="13"/>
      <c r="CJ32" s="13"/>
      <c r="CK32" s="13"/>
      <c r="CL32" s="13"/>
      <c r="CM32" s="13"/>
      <c r="CN32" s="13"/>
      <c r="CO32" s="13"/>
      <c r="CP32" s="13"/>
      <c r="CQ32" s="13"/>
      <c r="CR32" s="13"/>
      <c r="CS32" s="13"/>
      <c r="CT32" s="13"/>
      <c r="CU32" s="13"/>
      <c r="CV32" s="13"/>
      <c r="CW32" s="13"/>
      <c r="CX32" s="13"/>
      <c r="CY32" s="13"/>
      <c r="CZ32" s="13"/>
      <c r="DA32" s="13"/>
      <c r="DB32" s="13"/>
      <c r="DC32" s="13"/>
      <c r="DD32" s="13"/>
      <c r="DE32" s="13"/>
      <c r="DF32" s="13"/>
      <c r="DG32" s="13"/>
      <c r="DH32" s="13"/>
      <c r="DI32" s="13"/>
      <c r="DJ32" s="13"/>
      <c r="DK32" s="13"/>
      <c r="DL32" s="13"/>
      <c r="DM32" s="13"/>
      <c r="DN32" s="13"/>
      <c r="DO32" s="13"/>
      <c r="DP32" s="13"/>
      <c r="DQ32" s="13"/>
      <c r="DR32" s="13"/>
      <c r="DS32" s="13"/>
      <c r="DT32" s="13"/>
      <c r="DU32" s="13"/>
      <c r="DV32" s="13"/>
      <c r="DW32" s="13"/>
      <c r="DX32" s="13"/>
      <c r="DY32" s="13"/>
      <c r="DZ32" s="13"/>
      <c r="EA32" s="13"/>
      <c r="EB32" s="13"/>
      <c r="EC32" s="13"/>
      <c r="ED32" s="13"/>
      <c r="EE32" s="13"/>
      <c r="EF32" s="13"/>
      <c r="EG32" s="13"/>
      <c r="EH32" s="13"/>
      <c r="EI32" s="13"/>
      <c r="EJ32" s="13"/>
      <c r="EK32" s="13"/>
      <c r="EL32" s="13"/>
      <c r="EM32" s="13"/>
      <c r="EN32" s="13"/>
      <c r="EO32" s="13"/>
      <c r="EP32" s="13"/>
      <c r="EQ32" s="13"/>
      <c r="ER32" s="13"/>
      <c r="ES32" s="13"/>
      <c r="ET32" s="13"/>
      <c r="EU32" s="13"/>
      <c r="EV32" s="13"/>
      <c r="EW32" s="13"/>
      <c r="EX32" s="13"/>
      <c r="EY32" s="13"/>
      <c r="EZ32" s="13"/>
      <c r="FA32" s="13"/>
      <c r="FB32" s="13"/>
      <c r="FC32" s="13"/>
      <c r="FD32" s="13"/>
      <c r="FE32" s="13"/>
      <c r="FF32" s="13"/>
      <c r="FG32" s="13"/>
      <c r="FH32" s="13"/>
      <c r="FI32" s="13"/>
      <c r="FJ32" s="13"/>
      <c r="FK32" s="13"/>
      <c r="FL32" s="13"/>
      <c r="FM32" s="13"/>
      <c r="FN32" s="13"/>
      <c r="FO32" s="13"/>
      <c r="FP32" s="13"/>
      <c r="FQ32" s="13"/>
      <c r="FR32" s="13"/>
      <c r="FS32" s="13"/>
      <c r="FT32" s="13"/>
      <c r="FU32" s="13"/>
      <c r="FV32" s="13"/>
      <c r="FW32" s="13"/>
      <c r="FX32" s="13"/>
      <c r="FY32" s="13"/>
      <c r="FZ32" s="13"/>
      <c r="GA32" s="13"/>
      <c r="GB32" s="13"/>
      <c r="GC32" s="13"/>
      <c r="GD32" s="13"/>
      <c r="GE32" s="13"/>
      <c r="GF32" s="13"/>
      <c r="GG32" s="13"/>
      <c r="GH32" s="13"/>
      <c r="GI32" s="13"/>
      <c r="GJ32" s="13"/>
      <c r="GK32" s="13"/>
      <c r="GL32" s="13"/>
      <c r="GM32" s="13"/>
      <c r="GN32" s="13"/>
      <c r="GO32" s="13"/>
      <c r="GP32" s="13"/>
      <c r="GQ32" s="13"/>
      <c r="GR32" s="13"/>
      <c r="GS32" s="13"/>
      <c r="GT32" s="13"/>
      <c r="GU32" s="13"/>
      <c r="GV32" s="13"/>
      <c r="GW32" s="13"/>
      <c r="GX32" s="13"/>
      <c r="GY32" s="13"/>
      <c r="GZ32" s="13"/>
      <c r="HA32" s="13"/>
      <c r="HB32" s="13"/>
      <c r="HC32" s="13"/>
      <c r="HD32" s="13"/>
      <c r="HE32" s="13"/>
      <c r="HF32" s="13"/>
      <c r="HG32" s="13"/>
      <c r="HH32" s="13"/>
      <c r="HI32" s="13"/>
      <c r="HJ32" s="13"/>
      <c r="HK32" s="13"/>
      <c r="HL32" s="13"/>
      <c r="HM32" s="13"/>
      <c r="HN32" s="13"/>
      <c r="HO32" s="13"/>
      <c r="HP32" s="13"/>
      <c r="HQ32" s="13"/>
      <c r="HR32" s="13"/>
      <c r="HS32" s="13"/>
      <c r="HT32" s="13"/>
      <c r="HU32" s="13"/>
      <c r="HV32" s="13"/>
      <c r="HW32" s="13"/>
      <c r="HX32" s="13"/>
      <c r="HY32" s="13"/>
      <c r="HZ32" s="13"/>
      <c r="IA32" s="13"/>
      <c r="IB32" s="13"/>
      <c r="IC32" s="13"/>
      <c r="ID32" s="13"/>
      <c r="IE32" s="13"/>
      <c r="IF32" s="13"/>
      <c r="IG32" s="13"/>
      <c r="IH32" s="13"/>
      <c r="II32" s="13"/>
      <c r="IJ32" s="13"/>
      <c r="IK32" s="13"/>
      <c r="IL32" s="13"/>
      <c r="IM32" s="13"/>
      <c r="IN32" s="13"/>
      <c r="IO32" s="13"/>
      <c r="IP32" s="13"/>
      <c r="IQ32" s="13"/>
      <c r="IR32" s="13"/>
      <c r="IS32" s="13"/>
      <c r="IT32" s="13"/>
      <c r="IU32" s="13"/>
      <c r="IV32" s="13"/>
      <c r="IW32" s="13"/>
      <c r="IX32" s="13"/>
      <c r="IY32" s="13"/>
      <c r="IZ32" s="13"/>
      <c r="JA32" s="13"/>
      <c r="JB32" s="13"/>
      <c r="JC32" s="13"/>
      <c r="JD32" s="13"/>
      <c r="JE32" s="13"/>
      <c r="JF32" s="13"/>
      <c r="JG32" s="13"/>
      <c r="JH32" s="13"/>
      <c r="JI32" s="13"/>
      <c r="JJ32" s="13"/>
      <c r="JK32" s="13"/>
      <c r="JL32" s="13"/>
      <c r="JM32" s="13"/>
      <c r="JN32" s="13"/>
      <c r="JO32" s="13"/>
      <c r="JP32" s="13"/>
      <c r="JQ32" s="13"/>
      <c r="JR32" s="13"/>
      <c r="JS32" s="13"/>
      <c r="JT32" s="13"/>
      <c r="JU32" s="13"/>
      <c r="JV32" s="13"/>
      <c r="JW32" s="13"/>
      <c r="JX32" s="13"/>
      <c r="JY32" s="13"/>
      <c r="JZ32" s="13"/>
      <c r="KA32" s="13"/>
      <c r="KB32" s="13"/>
      <c r="KC32" s="13"/>
      <c r="KD32" s="13"/>
      <c r="KE32" s="13"/>
      <c r="KF32" s="13"/>
      <c r="KG32" s="13"/>
      <c r="KH32" s="13"/>
      <c r="KI32" s="13"/>
      <c r="KJ32" s="13"/>
      <c r="KK32" s="13"/>
      <c r="KL32" s="13"/>
      <c r="KM32" s="13"/>
      <c r="KN32" s="13"/>
      <c r="KO32" s="13"/>
      <c r="KP32" s="13"/>
      <c r="KQ32" s="13"/>
      <c r="KR32" s="13"/>
      <c r="KS32" s="13"/>
      <c r="KT32" s="13"/>
      <c r="KU32" s="13"/>
      <c r="KV32" s="13"/>
      <c r="KW32" s="13"/>
      <c r="KX32" s="13"/>
      <c r="KY32" s="13"/>
      <c r="KZ32" s="13"/>
      <c r="LA32" s="13"/>
      <c r="LB32" s="13"/>
      <c r="LC32" s="13"/>
      <c r="LD32" s="13"/>
      <c r="LE32" s="13"/>
      <c r="LF32" s="13"/>
      <c r="LG32" s="13"/>
      <c r="LH32" s="13"/>
      <c r="LI32" s="13"/>
      <c r="LJ32" s="13"/>
      <c r="LK32" s="13"/>
      <c r="LL32" s="13"/>
      <c r="LM32" s="13"/>
      <c r="LN32" s="13"/>
      <c r="LO32" s="13"/>
      <c r="LP32" s="13"/>
      <c r="LQ32" s="13"/>
      <c r="LR32" s="13"/>
      <c r="LS32" s="13"/>
      <c r="LT32" s="13"/>
      <c r="LU32" s="13"/>
      <c r="LV32" s="13"/>
      <c r="LW32" s="13"/>
      <c r="LX32" s="13"/>
      <c r="LY32" s="13"/>
      <c r="LZ32" s="13"/>
      <c r="MA32" s="13"/>
      <c r="MB32" s="13"/>
      <c r="MC32" s="13"/>
      <c r="MD32" s="13"/>
      <c r="ME32" s="13"/>
      <c r="MF32" s="13"/>
      <c r="MG32" s="13"/>
      <c r="MH32" s="13"/>
      <c r="MI32" s="13"/>
      <c r="MJ32" s="13"/>
      <c r="MK32" s="13"/>
      <c r="ML32" s="13"/>
      <c r="MM32" s="13"/>
      <c r="MN32" s="13"/>
      <c r="MO32" s="13"/>
      <c r="MP32" s="13"/>
      <c r="MQ32" s="13"/>
      <c r="MR32" s="13"/>
      <c r="MS32" s="13"/>
      <c r="MT32" s="13"/>
      <c r="MU32" s="13"/>
      <c r="MV32" s="13"/>
      <c r="MW32" s="13"/>
      <c r="MX32" s="13"/>
      <c r="MY32" s="13"/>
      <c r="MZ32" s="13"/>
      <c r="NA32" s="13"/>
      <c r="NB32" s="13"/>
      <c r="NC32" s="13"/>
      <c r="ND32" s="13"/>
      <c r="NE32" s="13"/>
      <c r="NF32" s="13"/>
      <c r="NG32" s="13"/>
      <c r="NH32" s="13"/>
      <c r="NI32" s="13"/>
      <c r="NJ32" s="13"/>
      <c r="NK32" s="13"/>
      <c r="NL32" s="13"/>
      <c r="NM32" s="13"/>
      <c r="NN32" s="13"/>
      <c r="NO32" s="13"/>
      <c r="NP32" s="13"/>
      <c r="NQ32" s="13"/>
      <c r="NR32" s="13"/>
      <c r="NS32" s="13"/>
      <c r="NT32" s="13"/>
      <c r="NU32" s="13"/>
      <c r="NV32" s="13"/>
      <c r="NW32" s="13"/>
      <c r="NX32" s="13"/>
      <c r="NY32" s="13"/>
      <c r="NZ32" s="13"/>
      <c r="OA32" s="13"/>
      <c r="OB32" s="13"/>
      <c r="OC32" s="13"/>
      <c r="OD32" s="13"/>
      <c r="OE32" s="13"/>
      <c r="OF32" s="13"/>
      <c r="OG32" s="13"/>
      <c r="OH32" s="13"/>
      <c r="OI32" s="13"/>
      <c r="OJ32" s="13"/>
      <c r="OK32" s="13"/>
      <c r="OL32" s="13"/>
      <c r="OM32" s="13"/>
      <c r="ON32" s="13"/>
      <c r="OO32" s="13"/>
      <c r="OP32" s="13"/>
      <c r="OQ32" s="13"/>
      <c r="OR32" s="13"/>
      <c r="OS32" s="13"/>
      <c r="OT32" s="13"/>
      <c r="OU32" s="13"/>
      <c r="OV32" s="13"/>
      <c r="OW32" s="13"/>
      <c r="OX32" s="13"/>
      <c r="OY32" s="13"/>
      <c r="OZ32" s="13"/>
      <c r="PA32" s="13"/>
      <c r="PB32" s="13"/>
      <c r="PC32" s="13"/>
      <c r="PD32" s="13"/>
      <c r="PE32" s="13"/>
      <c r="PF32" s="13"/>
      <c r="PG32" s="13"/>
      <c r="PH32" s="13"/>
      <c r="PI32" s="13"/>
      <c r="PJ32" s="13"/>
      <c r="PK32" s="13"/>
      <c r="PL32" s="13"/>
      <c r="PM32" s="13"/>
      <c r="PN32" s="13"/>
      <c r="PO32" s="13"/>
      <c r="PP32" s="13"/>
      <c r="PQ32" s="13"/>
      <c r="PR32" s="13"/>
      <c r="PS32" s="13"/>
      <c r="PT32" s="13"/>
      <c r="PU32" s="13"/>
      <c r="PV32" s="13"/>
      <c r="PW32" s="13"/>
      <c r="PX32" s="13"/>
      <c r="PY32" s="13"/>
      <c r="PZ32" s="13"/>
      <c r="QA32" s="13"/>
      <c r="QB32" s="13"/>
      <c r="QC32" s="13"/>
      <c r="QD32" s="13"/>
      <c r="QE32" s="13"/>
      <c r="QF32" s="13"/>
      <c r="QG32" s="13"/>
      <c r="QH32" s="13"/>
      <c r="QI32" s="13"/>
      <c r="QJ32" s="13"/>
      <c r="QK32" s="13"/>
      <c r="QL32" s="13"/>
      <c r="QM32" s="13"/>
      <c r="QN32" s="13"/>
      <c r="QO32" s="13"/>
      <c r="QP32" s="13"/>
      <c r="QQ32" s="13"/>
      <c r="QR32" s="13"/>
      <c r="QS32" s="13"/>
      <c r="QT32" s="13"/>
      <c r="QU32" s="13"/>
      <c r="QV32" s="13"/>
      <c r="QW32" s="13"/>
      <c r="QX32" s="13"/>
      <c r="QY32" s="13"/>
      <c r="QZ32" s="13"/>
      <c r="RA32" s="13"/>
      <c r="RB32" s="13"/>
      <c r="RC32" s="13"/>
      <c r="RD32" s="13"/>
      <c r="RE32" s="13"/>
      <c r="RF32" s="13"/>
      <c r="RG32" s="13"/>
      <c r="RH32" s="13"/>
      <c r="RI32" s="13"/>
      <c r="RJ32" s="13"/>
      <c r="RK32" s="13"/>
      <c r="RL32" s="13"/>
      <c r="RM32" s="13"/>
      <c r="RN32" s="13"/>
      <c r="RO32" s="13"/>
      <c r="RP32" s="13"/>
      <c r="RQ32" s="13"/>
      <c r="RR32" s="13"/>
      <c r="RS32" s="13"/>
      <c r="RT32" s="13"/>
      <c r="RU32" s="13"/>
      <c r="RV32" s="13"/>
      <c r="RW32" s="13"/>
      <c r="RX32" s="13"/>
      <c r="RY32" s="13"/>
      <c r="RZ32" s="13"/>
      <c r="SA32" s="13"/>
      <c r="SB32" s="13"/>
      <c r="SC32" s="13"/>
      <c r="SD32" s="13"/>
      <c r="SE32" s="13"/>
      <c r="SF32" s="13"/>
      <c r="SG32" s="13"/>
      <c r="SH32" s="13"/>
      <c r="SI32" s="13"/>
      <c r="SJ32" s="13"/>
      <c r="SK32" s="13"/>
      <c r="SL32" s="13"/>
      <c r="SM32" s="13"/>
      <c r="SN32" s="13"/>
      <c r="SO32" s="13"/>
      <c r="SP32" s="13"/>
      <c r="SQ32" s="13"/>
      <c r="SR32" s="13"/>
      <c r="SS32" s="13"/>
      <c r="ST32" s="13"/>
      <c r="SU32" s="13"/>
      <c r="SV32" s="13"/>
      <c r="SW32" s="13"/>
      <c r="SX32" s="13"/>
      <c r="SY32" s="13"/>
      <c r="SZ32" s="13"/>
      <c r="TA32" s="13"/>
      <c r="TB32" s="13"/>
      <c r="TC32" s="13"/>
      <c r="TD32" s="13"/>
      <c r="TE32" s="13"/>
      <c r="TF32" s="13"/>
      <c r="TG32" s="13"/>
      <c r="TH32" s="13"/>
      <c r="TI32" s="13"/>
      <c r="TJ32" s="13"/>
      <c r="TK32" s="13"/>
      <c r="TL32" s="13"/>
      <c r="TM32" s="13"/>
      <c r="TN32" s="13"/>
      <c r="TO32" s="13"/>
      <c r="TP32" s="13"/>
      <c r="TQ32" s="13"/>
      <c r="TR32" s="13"/>
      <c r="TS32" s="13"/>
      <c r="TT32" s="13"/>
      <c r="TU32" s="13"/>
      <c r="TV32" s="13"/>
      <c r="TW32" s="13"/>
      <c r="TX32" s="13"/>
      <c r="TY32" s="13"/>
      <c r="TZ32" s="13"/>
      <c r="UA32" s="13"/>
      <c r="UB32" s="13"/>
      <c r="UC32" s="13"/>
      <c r="UD32" s="13"/>
      <c r="UE32" s="13"/>
      <c r="UF32" s="13"/>
      <c r="UG32" s="13"/>
      <c r="UH32" s="13"/>
      <c r="UI32" s="13"/>
      <c r="UJ32" s="13"/>
      <c r="UK32" s="13"/>
      <c r="UL32" s="13"/>
      <c r="UM32" s="13"/>
      <c r="UN32" s="13"/>
      <c r="UO32" s="13"/>
      <c r="UP32" s="13"/>
      <c r="UQ32" s="13"/>
      <c r="UR32" s="13"/>
      <c r="US32" s="13"/>
      <c r="UT32" s="13"/>
      <c r="UU32" s="13"/>
      <c r="UV32" s="13"/>
      <c r="UW32" s="13"/>
      <c r="UX32" s="13"/>
      <c r="UY32" s="13"/>
      <c r="UZ32" s="13"/>
      <c r="VA32" s="13"/>
      <c r="VB32" s="13"/>
      <c r="VC32" s="13"/>
      <c r="VD32" s="13"/>
      <c r="VE32" s="13"/>
      <c r="VF32" s="13"/>
      <c r="VG32" s="13"/>
      <c r="VH32" s="13"/>
      <c r="VI32" s="13"/>
      <c r="VJ32" s="13"/>
      <c r="VK32" s="13"/>
      <c r="VL32" s="13"/>
      <c r="VM32" s="13"/>
      <c r="VN32" s="13"/>
      <c r="VO32" s="13"/>
      <c r="VP32" s="13"/>
      <c r="VQ32" s="13"/>
      <c r="VR32" s="13"/>
      <c r="VS32" s="13"/>
      <c r="VT32" s="13"/>
      <c r="VU32" s="13"/>
      <c r="VV32" s="13"/>
      <c r="VW32" s="13"/>
      <c r="VX32" s="13"/>
      <c r="VY32" s="13"/>
      <c r="VZ32" s="13"/>
      <c r="WA32" s="13"/>
      <c r="WB32" s="13"/>
      <c r="WC32" s="13"/>
      <c r="WD32" s="13"/>
      <c r="WE32" s="13"/>
      <c r="WF32" s="13"/>
      <c r="WG32" s="13"/>
      <c r="WH32" s="13"/>
      <c r="WI32" s="13"/>
      <c r="WJ32" s="13"/>
      <c r="WK32" s="13"/>
      <c r="WL32" s="13"/>
      <c r="WM32" s="13"/>
      <c r="WN32" s="13"/>
      <c r="WO32" s="13"/>
      <c r="WP32" s="13"/>
      <c r="WQ32" s="13"/>
      <c r="WR32" s="13"/>
      <c r="WS32" s="13"/>
      <c r="WT32" s="13"/>
      <c r="WU32" s="13"/>
      <c r="WV32" s="13"/>
      <c r="WW32" s="13"/>
      <c r="WX32" s="13"/>
      <c r="WY32" s="13"/>
      <c r="WZ32" s="13"/>
      <c r="XA32" s="13"/>
      <c r="XB32" s="13"/>
      <c r="XC32" s="13"/>
      <c r="XD32" s="13"/>
      <c r="XE32" s="13"/>
      <c r="XF32" s="13"/>
      <c r="XG32" s="13"/>
      <c r="XH32" s="13"/>
      <c r="XI32" s="13"/>
      <c r="XJ32" s="13"/>
      <c r="XK32" s="13"/>
      <c r="XL32" s="13"/>
      <c r="XM32" s="13"/>
      <c r="XN32" s="13"/>
      <c r="XO32" s="13"/>
      <c r="XP32" s="13"/>
      <c r="XQ32" s="13"/>
      <c r="XR32" s="13"/>
      <c r="XS32" s="13"/>
      <c r="XT32" s="13"/>
      <c r="XU32" s="13"/>
      <c r="XV32" s="13"/>
      <c r="XW32" s="13"/>
      <c r="XX32" s="13"/>
      <c r="XY32" s="13"/>
      <c r="XZ32" s="13"/>
      <c r="YA32" s="13"/>
      <c r="YB32" s="13"/>
      <c r="YC32" s="13"/>
      <c r="YD32" s="13"/>
      <c r="YE32" s="13"/>
      <c r="YF32" s="13"/>
      <c r="YG32" s="13"/>
      <c r="YH32" s="13"/>
      <c r="YI32" s="13"/>
      <c r="YJ32" s="13"/>
      <c r="YK32" s="13"/>
      <c r="YL32" s="13"/>
      <c r="YM32" s="13"/>
      <c r="YN32" s="13"/>
      <c r="YO32" s="13"/>
      <c r="YP32" s="13"/>
      <c r="YQ32" s="13"/>
      <c r="YR32" s="13"/>
      <c r="YS32" s="13"/>
      <c r="YT32" s="13"/>
      <c r="YU32" s="13"/>
      <c r="YV32" s="13"/>
      <c r="YW32" s="13"/>
      <c r="YX32" s="13"/>
      <c r="YY32" s="13"/>
      <c r="YZ32" s="13"/>
      <c r="ZA32" s="13"/>
      <c r="ZB32" s="13"/>
      <c r="ZC32" s="13"/>
      <c r="ZD32" s="13"/>
      <c r="ZE32" s="13"/>
      <c r="ZF32" s="13"/>
      <c r="ZG32" s="13"/>
      <c r="ZH32" s="13"/>
      <c r="ZI32" s="13"/>
      <c r="ZJ32" s="13"/>
      <c r="ZK32" s="13"/>
      <c r="ZL32" s="13"/>
      <c r="ZM32" s="13"/>
      <c r="ZN32" s="13"/>
      <c r="ZO32" s="13"/>
      <c r="ZP32" s="13"/>
      <c r="ZQ32" s="13"/>
      <c r="ZR32" s="13"/>
      <c r="ZS32" s="13"/>
      <c r="ZT32" s="13"/>
      <c r="ZU32" s="13"/>
      <c r="ZV32" s="13"/>
      <c r="ZW32" s="13"/>
      <c r="ZX32" s="13"/>
      <c r="ZY32" s="13"/>
      <c r="ZZ32" s="13"/>
      <c r="AAA32" s="13"/>
      <c r="AAB32" s="13"/>
      <c r="AAC32" s="13"/>
      <c r="AAD32" s="13"/>
      <c r="AAE32" s="13"/>
      <c r="AAF32" s="13"/>
      <c r="AAG32" s="13"/>
      <c r="AAH32" s="13"/>
      <c r="AAI32" s="13"/>
      <c r="AAJ32" s="13"/>
      <c r="AAK32" s="13"/>
      <c r="AAL32" s="13"/>
      <c r="AAM32" s="13"/>
      <c r="AAN32" s="13"/>
      <c r="AAO32" s="13"/>
      <c r="AAP32" s="13"/>
      <c r="AAQ32" s="13"/>
      <c r="AAR32" s="13"/>
      <c r="AAS32" s="13"/>
      <c r="AAT32" s="13"/>
      <c r="AAU32" s="13"/>
      <c r="AAV32" s="13"/>
      <c r="AAW32" s="13"/>
      <c r="AAX32" s="13"/>
      <c r="AAY32" s="13"/>
      <c r="AAZ32" s="13"/>
      <c r="ABA32" s="13"/>
      <c r="ABB32" s="13"/>
      <c r="ABC32" s="13"/>
      <c r="ABD32" s="13"/>
      <c r="ABE32" s="13"/>
      <c r="ABF32" s="13"/>
      <c r="ABG32" s="13"/>
      <c r="ABH32" s="13"/>
      <c r="ABI32" s="13"/>
      <c r="ABJ32" s="13"/>
      <c r="ABK32" s="13"/>
      <c r="ABL32" s="13"/>
      <c r="ABM32" s="13"/>
      <c r="ABN32" s="13"/>
      <c r="ABO32" s="13"/>
      <c r="ABP32" s="13"/>
      <c r="ABQ32" s="13"/>
      <c r="ABR32" s="13"/>
      <c r="ABS32" s="13"/>
      <c r="ABT32" s="13"/>
      <c r="ABU32" s="13"/>
      <c r="ABV32" s="13"/>
      <c r="ABW32" s="13"/>
      <c r="ABX32" s="13"/>
      <c r="ABY32" s="13"/>
      <c r="ABZ32" s="13"/>
      <c r="ACA32" s="13"/>
      <c r="ACB32" s="13"/>
      <c r="ACC32" s="13"/>
      <c r="ACD32" s="13"/>
      <c r="ACE32" s="13"/>
      <c r="ACF32" s="13"/>
      <c r="ACG32" s="13"/>
      <c r="ACH32" s="13"/>
      <c r="ACI32" s="13"/>
      <c r="ACJ32" s="13"/>
      <c r="ACK32" s="13"/>
      <c r="ACL32" s="13"/>
      <c r="ACM32" s="13"/>
      <c r="ACN32" s="13"/>
      <c r="ACO32" s="13"/>
      <c r="ACP32" s="13"/>
      <c r="ACQ32" s="13"/>
      <c r="ACR32" s="13"/>
      <c r="ACS32" s="13"/>
      <c r="ACT32" s="13"/>
      <c r="ACU32" s="13"/>
      <c r="ACV32" s="13"/>
      <c r="ACW32" s="13"/>
      <c r="ACX32" s="13"/>
      <c r="ACY32" s="13"/>
      <c r="ACZ32" s="13"/>
      <c r="ADA32" s="13"/>
      <c r="ADB32" s="13"/>
      <c r="ADC32" s="13"/>
      <c r="ADD32" s="13"/>
      <c r="ADE32" s="13"/>
      <c r="ADF32" s="13"/>
      <c r="ADG32" s="13"/>
      <c r="ADH32" s="13"/>
      <c r="ADI32" s="13"/>
      <c r="ADJ32" s="13"/>
      <c r="ADK32" s="13"/>
      <c r="ADL32" s="13"/>
      <c r="ADM32" s="13"/>
      <c r="ADN32" s="13"/>
      <c r="ADO32" s="13"/>
      <c r="ADP32" s="13"/>
      <c r="ADQ32" s="13"/>
      <c r="ADR32" s="13"/>
      <c r="ADS32" s="13"/>
      <c r="ADT32" s="13"/>
      <c r="ADU32" s="13"/>
      <c r="ADV32" s="13"/>
      <c r="ADW32" s="13"/>
      <c r="ADX32" s="13"/>
      <c r="ADY32" s="13"/>
      <c r="ADZ32" s="13"/>
      <c r="AEA32" s="13"/>
      <c r="AEB32" s="13"/>
      <c r="AEC32" s="13"/>
      <c r="AED32" s="13"/>
      <c r="AEE32" s="13"/>
      <c r="AEF32" s="13"/>
      <c r="AEG32" s="13"/>
      <c r="AEH32" s="13"/>
      <c r="AEI32" s="13"/>
      <c r="AEJ32" s="13"/>
      <c r="AEK32" s="13"/>
      <c r="AEL32" s="13"/>
      <c r="AEM32" s="13"/>
      <c r="AEN32" s="13"/>
      <c r="AEO32" s="13"/>
      <c r="AEP32" s="13"/>
      <c r="AEQ32" s="13"/>
      <c r="AER32" s="13"/>
      <c r="AES32" s="13"/>
      <c r="AET32" s="13"/>
      <c r="AEU32" s="13"/>
      <c r="AEV32" s="13"/>
      <c r="AEW32" s="13"/>
      <c r="AEX32" s="13"/>
      <c r="AEY32" s="13"/>
      <c r="AEZ32" s="13"/>
      <c r="AFA32" s="13"/>
      <c r="AFB32" s="13"/>
      <c r="AFC32" s="13"/>
      <c r="AFD32" s="13"/>
      <c r="AFE32" s="13"/>
      <c r="AFF32" s="13"/>
      <c r="AFG32" s="13"/>
      <c r="AFH32" s="13"/>
      <c r="AFI32" s="13"/>
      <c r="AFJ32" s="13"/>
      <c r="AFK32" s="13"/>
      <c r="AFL32" s="13"/>
      <c r="AFM32" s="13"/>
      <c r="AFN32" s="13"/>
      <c r="AFO32" s="13"/>
      <c r="AFP32" s="13"/>
      <c r="AFQ32" s="13"/>
      <c r="AFR32" s="13"/>
      <c r="AFS32" s="13"/>
      <c r="AFT32" s="13"/>
      <c r="AFU32" s="13"/>
      <c r="AFV32" s="13"/>
      <c r="AFW32" s="13"/>
      <c r="AFX32" s="13"/>
      <c r="AFY32" s="13"/>
      <c r="AFZ32" s="13"/>
      <c r="AGA32" s="13"/>
      <c r="AGB32" s="13"/>
      <c r="AGC32" s="13"/>
      <c r="AGD32" s="13"/>
      <c r="AGE32" s="13"/>
      <c r="AGF32" s="13"/>
      <c r="AGG32" s="13"/>
      <c r="AGH32" s="13"/>
      <c r="AGI32" s="13"/>
      <c r="AGJ32" s="13"/>
      <c r="AGK32" s="13"/>
      <c r="AGL32" s="13"/>
      <c r="AGM32" s="13"/>
      <c r="AGN32" s="13"/>
      <c r="AGO32" s="13"/>
      <c r="AGP32" s="13"/>
      <c r="AGQ32" s="13"/>
      <c r="AGR32" s="13"/>
      <c r="AGS32" s="13"/>
      <c r="AGT32" s="13"/>
      <c r="AGU32" s="13"/>
      <c r="AGV32" s="13"/>
      <c r="AGW32" s="13"/>
      <c r="AGX32" s="13"/>
      <c r="AGY32" s="13"/>
      <c r="AGZ32" s="13"/>
      <c r="AHA32" s="13"/>
      <c r="AHB32" s="13"/>
      <c r="AHC32" s="13"/>
      <c r="AHD32" s="13"/>
      <c r="AHE32" s="13"/>
      <c r="AHF32" s="13"/>
      <c r="AHG32" s="13"/>
      <c r="AHH32" s="13"/>
      <c r="AHI32" s="13"/>
      <c r="AHJ32" s="13"/>
      <c r="AHK32" s="13"/>
      <c r="AHL32" s="13"/>
      <c r="AHM32" s="13"/>
      <c r="AHN32" s="13"/>
      <c r="AHO32" s="13"/>
      <c r="AHP32" s="13"/>
      <c r="AHQ32" s="13"/>
      <c r="AHR32" s="13"/>
      <c r="AHS32" s="13"/>
      <c r="AHT32" s="13"/>
      <c r="AHU32" s="13"/>
      <c r="AHV32" s="13"/>
      <c r="AHW32" s="13"/>
      <c r="AHX32" s="13"/>
      <c r="AHY32" s="13"/>
      <c r="AHZ32" s="13"/>
      <c r="AIA32" s="13"/>
      <c r="AIB32" s="13"/>
      <c r="AIC32" s="13"/>
      <c r="AID32" s="13"/>
      <c r="AIE32" s="13"/>
      <c r="AIF32" s="13"/>
      <c r="AIG32" s="13"/>
      <c r="AIH32" s="13"/>
      <c r="AII32" s="13"/>
      <c r="AIJ32" s="13"/>
      <c r="AIK32" s="13"/>
      <c r="AIL32" s="13"/>
      <c r="AIM32" s="13"/>
      <c r="AIN32" s="13"/>
      <c r="AIO32" s="13"/>
      <c r="AIP32" s="13"/>
      <c r="AIQ32" s="13"/>
      <c r="AIR32" s="13"/>
      <c r="AIS32" s="13"/>
      <c r="AIT32" s="13"/>
      <c r="AIU32" s="13"/>
      <c r="AIV32" s="13"/>
      <c r="AIW32" s="13"/>
      <c r="AIX32" s="13"/>
      <c r="AIY32" s="13"/>
      <c r="AIZ32" s="13"/>
      <c r="AJA32" s="13"/>
      <c r="AJB32" s="13"/>
      <c r="AJC32" s="13"/>
      <c r="AJD32" s="13"/>
      <c r="AJE32" s="13"/>
      <c r="AJF32" s="13"/>
      <c r="AJG32" s="13"/>
      <c r="AJH32" s="13"/>
      <c r="AJI32" s="13"/>
      <c r="AJJ32" s="13"/>
      <c r="AJK32" s="13"/>
      <c r="AJL32" s="13"/>
      <c r="AJM32" s="13"/>
      <c r="AJN32" s="13"/>
      <c r="AJO32" s="13"/>
      <c r="AJP32" s="13"/>
      <c r="AJQ32" s="13"/>
      <c r="AJR32" s="13"/>
      <c r="AJS32" s="13"/>
      <c r="AJT32" s="13"/>
      <c r="AJU32" s="13"/>
      <c r="AJV32" s="13"/>
      <c r="AJW32" s="13"/>
      <c r="AJX32" s="13"/>
      <c r="AJY32" s="13"/>
      <c r="AJZ32" s="13"/>
      <c r="AKA32" s="13"/>
      <c r="AKB32" s="13"/>
      <c r="AKC32" s="13"/>
      <c r="AKD32" s="13"/>
      <c r="AKE32" s="13"/>
      <c r="AKF32" s="13"/>
      <c r="AKG32" s="13"/>
      <c r="AKH32" s="13"/>
      <c r="AKI32" s="13"/>
      <c r="AKJ32" s="13"/>
      <c r="AKK32" s="13"/>
      <c r="AKL32" s="13"/>
      <c r="AKM32" s="13"/>
      <c r="AKN32" s="13"/>
      <c r="AKO32" s="13"/>
      <c r="AKP32" s="13"/>
      <c r="AKQ32" s="13"/>
      <c r="AKR32" s="13"/>
      <c r="AKS32" s="13"/>
      <c r="AKT32" s="13"/>
      <c r="AKU32" s="13"/>
      <c r="AKV32" s="13"/>
      <c r="AKW32" s="13"/>
      <c r="AKX32" s="13"/>
      <c r="AKY32" s="13"/>
      <c r="AKZ32" s="13"/>
      <c r="ALA32" s="13"/>
      <c r="ALB32" s="13"/>
      <c r="ALC32" s="13"/>
      <c r="ALD32" s="13"/>
      <c r="ALE32" s="13"/>
      <c r="ALF32" s="13"/>
      <c r="ALG32" s="13"/>
      <c r="ALH32" s="13"/>
      <c r="ALI32" s="13"/>
      <c r="ALJ32" s="13"/>
      <c r="ALK32" s="13"/>
      <c r="ALL32" s="13"/>
      <c r="ALM32" s="13"/>
      <c r="ALN32" s="13"/>
      <c r="ALO32" s="13"/>
      <c r="ALP32" s="13"/>
      <c r="ALQ32" s="13"/>
      <c r="ALR32" s="13"/>
      <c r="ALS32" s="13"/>
      <c r="ALT32" s="13"/>
      <c r="ALU32" s="13"/>
      <c r="ALV32" s="13"/>
      <c r="ALW32" s="13"/>
      <c r="ALX32" s="13"/>
      <c r="ALY32" s="13"/>
      <c r="ALZ32" s="13"/>
      <c r="AMA32" s="13"/>
      <c r="AMB32" s="13"/>
      <c r="AMC32" s="13"/>
      <c r="AMD32" s="13"/>
      <c r="AME32" s="13"/>
      <c r="AMF32" s="13"/>
      <c r="AMG32" s="13"/>
      <c r="AMH32" s="13"/>
      <c r="AMI32" s="13"/>
      <c r="AMJ32" s="13"/>
      <c r="AMK32" s="13"/>
      <c r="AML32" s="13"/>
      <c r="AMM32" s="13"/>
      <c r="AMN32" s="13"/>
      <c r="AMO32" s="13"/>
      <c r="AMP32" s="13"/>
      <c r="AMQ32" s="13"/>
      <c r="AMR32" s="13"/>
      <c r="AMS32" s="13"/>
      <c r="AMT32" s="13"/>
      <c r="AMU32" s="13"/>
      <c r="AMV32" s="13"/>
      <c r="AMW32" s="13"/>
      <c r="AMX32" s="13"/>
      <c r="AMY32" s="13"/>
      <c r="AMZ32" s="13"/>
      <c r="ANA32" s="13"/>
      <c r="ANB32" s="13"/>
      <c r="ANC32" s="13"/>
      <c r="AND32" s="13"/>
      <c r="ANE32" s="13"/>
      <c r="ANF32" s="13"/>
      <c r="ANG32" s="13"/>
      <c r="ANH32" s="13"/>
      <c r="ANI32" s="13"/>
      <c r="ANJ32" s="13"/>
      <c r="ANK32" s="13"/>
      <c r="ANL32" s="13"/>
      <c r="ANM32" s="13"/>
      <c r="ANN32" s="13"/>
      <c r="ANO32" s="13"/>
      <c r="ANP32" s="13"/>
      <c r="ANQ32" s="13"/>
      <c r="ANR32" s="13"/>
      <c r="ANS32" s="13"/>
      <c r="ANT32" s="13"/>
      <c r="ANU32" s="13"/>
      <c r="ANV32" s="13"/>
      <c r="ANW32" s="13"/>
      <c r="ANX32" s="13"/>
      <c r="ANY32" s="13"/>
      <c r="ANZ32" s="13"/>
      <c r="AOA32" s="13"/>
      <c r="AOB32" s="13"/>
      <c r="AOC32" s="13"/>
      <c r="AOD32" s="13"/>
      <c r="AOE32" s="13"/>
      <c r="AOF32" s="13"/>
      <c r="AOG32" s="13"/>
      <c r="AOH32" s="13"/>
      <c r="AOI32" s="13"/>
      <c r="AOJ32" s="13"/>
      <c r="AOK32" s="13"/>
      <c r="AOL32" s="13"/>
      <c r="AOM32" s="13"/>
      <c r="AON32" s="13"/>
      <c r="AOO32" s="13"/>
      <c r="AOP32" s="13"/>
      <c r="AOQ32" s="13"/>
      <c r="AOR32" s="13"/>
      <c r="AOS32" s="13"/>
      <c r="AOT32" s="13"/>
      <c r="AOU32" s="13"/>
      <c r="AOV32" s="13"/>
      <c r="AOW32" s="13"/>
      <c r="AOX32" s="13"/>
      <c r="AOY32" s="13"/>
      <c r="AOZ32" s="13"/>
      <c r="APA32" s="13"/>
      <c r="APB32" s="13"/>
      <c r="APC32" s="13"/>
      <c r="APD32" s="13"/>
      <c r="APE32" s="13"/>
      <c r="APF32" s="13"/>
      <c r="APG32" s="13"/>
      <c r="APH32" s="13"/>
      <c r="API32" s="13"/>
      <c r="APJ32" s="13"/>
      <c r="APK32" s="13"/>
      <c r="APL32" s="13"/>
      <c r="APM32" s="13"/>
      <c r="APN32" s="13"/>
      <c r="APO32" s="13"/>
      <c r="APP32" s="13"/>
      <c r="APQ32" s="13"/>
      <c r="APR32" s="13"/>
      <c r="APS32" s="13"/>
      <c r="APT32" s="13"/>
      <c r="APU32" s="13"/>
      <c r="APV32" s="13"/>
      <c r="APW32" s="13"/>
      <c r="APX32" s="13"/>
      <c r="APY32" s="13"/>
      <c r="APZ32" s="13"/>
      <c r="AQA32" s="13"/>
      <c r="AQB32" s="13"/>
      <c r="AQC32" s="13"/>
      <c r="AQD32" s="13"/>
      <c r="AQE32" s="13"/>
      <c r="AQF32" s="13"/>
      <c r="AQG32" s="13"/>
      <c r="AQH32" s="13"/>
      <c r="AQI32" s="13"/>
      <c r="AQJ32" s="13"/>
      <c r="AQK32" s="13"/>
      <c r="AQL32" s="13"/>
      <c r="AQM32" s="13"/>
      <c r="AQN32" s="13"/>
      <c r="AQO32" s="13"/>
      <c r="AQP32" s="13"/>
      <c r="AQQ32" s="13"/>
      <c r="AQR32" s="13"/>
      <c r="AQS32" s="13"/>
      <c r="AQT32" s="13"/>
      <c r="AQU32" s="13"/>
      <c r="AQV32" s="13"/>
      <c r="AQW32" s="13"/>
      <c r="AQX32" s="13"/>
      <c r="AQY32" s="13"/>
      <c r="AQZ32" s="13"/>
      <c r="ARA32" s="13"/>
      <c r="ARB32" s="13"/>
      <c r="ARC32" s="13"/>
      <c r="ARD32" s="13"/>
      <c r="ARE32" s="13"/>
      <c r="ARF32" s="13"/>
      <c r="ARG32" s="13"/>
      <c r="ARH32" s="13"/>
      <c r="ARI32" s="13"/>
      <c r="ARJ32" s="13"/>
      <c r="ARK32" s="13"/>
      <c r="ARL32" s="13"/>
      <c r="ARM32" s="13"/>
      <c r="ARN32" s="13"/>
      <c r="ARO32" s="13"/>
      <c r="ARP32" s="13"/>
      <c r="ARQ32" s="13"/>
      <c r="ARR32" s="13"/>
      <c r="ARS32" s="13"/>
      <c r="ART32" s="13"/>
      <c r="ARU32" s="13"/>
      <c r="ARV32" s="13"/>
      <c r="ARW32" s="13"/>
      <c r="ARX32" s="13"/>
      <c r="ARY32" s="13"/>
      <c r="ARZ32" s="13"/>
      <c r="ASA32" s="13"/>
      <c r="ASB32" s="13"/>
      <c r="ASC32" s="13"/>
      <c r="ASD32" s="13"/>
      <c r="ASE32" s="13"/>
      <c r="ASF32" s="13"/>
      <c r="ASG32" s="13"/>
      <c r="ASH32" s="13"/>
      <c r="ASI32" s="13"/>
      <c r="ASJ32" s="13"/>
      <c r="ASK32" s="13"/>
      <c r="ASL32" s="13"/>
      <c r="ASM32" s="13"/>
      <c r="ASN32" s="13"/>
      <c r="ASO32" s="13"/>
      <c r="ASP32" s="13"/>
      <c r="ASQ32" s="13"/>
      <c r="ASR32" s="13"/>
      <c r="ASS32" s="13"/>
      <c r="AST32" s="13"/>
      <c r="ASU32" s="13"/>
      <c r="ASV32" s="13"/>
      <c r="ASW32" s="13"/>
      <c r="ASX32" s="13"/>
      <c r="ASY32" s="13"/>
      <c r="ASZ32" s="13"/>
      <c r="ATA32" s="13"/>
      <c r="ATB32" s="13"/>
      <c r="ATC32" s="13"/>
      <c r="ATD32" s="13"/>
      <c r="ATE32" s="13"/>
      <c r="ATF32" s="13"/>
      <c r="ATG32" s="13"/>
      <c r="ATH32" s="13"/>
      <c r="ATI32" s="13"/>
      <c r="ATJ32" s="13"/>
      <c r="ATK32" s="13"/>
      <c r="ATL32" s="13"/>
      <c r="ATM32" s="13"/>
      <c r="ATN32" s="13"/>
      <c r="ATO32" s="13"/>
      <c r="ATP32" s="13"/>
      <c r="ATQ32" s="13"/>
      <c r="ATR32" s="13"/>
      <c r="ATS32" s="13"/>
      <c r="ATT32" s="13"/>
      <c r="ATU32" s="13"/>
      <c r="ATV32" s="13"/>
      <c r="ATW32" s="13"/>
      <c r="ATX32" s="13"/>
      <c r="ATY32" s="13"/>
      <c r="ATZ32" s="13"/>
      <c r="AUA32" s="13"/>
      <c r="AUB32" s="13"/>
      <c r="AUC32" s="13"/>
      <c r="AUD32" s="13"/>
      <c r="AUE32" s="13"/>
      <c r="AUF32" s="13"/>
      <c r="AUG32" s="13"/>
      <c r="AUH32" s="13"/>
      <c r="AUI32" s="13"/>
      <c r="AUJ32" s="13"/>
      <c r="AUK32" s="13"/>
      <c r="AUL32" s="13"/>
      <c r="AUM32" s="13"/>
      <c r="AUN32" s="13"/>
      <c r="AUO32" s="13"/>
      <c r="AUP32" s="13"/>
      <c r="AUQ32" s="13"/>
      <c r="AUR32" s="13"/>
      <c r="AUS32" s="13"/>
      <c r="AUT32" s="13"/>
      <c r="AUU32" s="13"/>
      <c r="AUV32" s="13"/>
      <c r="AUW32" s="13"/>
      <c r="AUX32" s="13"/>
      <c r="AUY32" s="13"/>
      <c r="AUZ32" s="13"/>
      <c r="AVA32" s="13"/>
      <c r="AVB32" s="13"/>
      <c r="AVC32" s="13"/>
      <c r="AVD32" s="13"/>
      <c r="AVE32" s="13"/>
      <c r="AVF32" s="13"/>
      <c r="AVG32" s="13"/>
      <c r="AVH32" s="13"/>
      <c r="AVI32" s="13"/>
      <c r="AVJ32" s="13"/>
      <c r="AVK32" s="13"/>
      <c r="AVL32" s="13"/>
      <c r="AVM32" s="13"/>
      <c r="AVN32" s="13"/>
      <c r="AVO32" s="13"/>
      <c r="AVP32" s="13"/>
      <c r="AVQ32" s="13"/>
      <c r="AVR32" s="13"/>
      <c r="AVS32" s="13"/>
      <c r="AVT32" s="13"/>
      <c r="AVU32" s="13"/>
      <c r="AVV32" s="13"/>
      <c r="AVW32" s="13"/>
      <c r="AVX32" s="13"/>
      <c r="AVY32" s="13"/>
      <c r="AVZ32" s="13"/>
      <c r="AWA32" s="13"/>
      <c r="AWB32" s="13"/>
      <c r="AWC32" s="13"/>
      <c r="AWD32" s="13"/>
      <c r="AWE32" s="13"/>
      <c r="AWF32" s="13"/>
      <c r="AWG32" s="13"/>
      <c r="AWH32" s="13"/>
      <c r="AWI32" s="13"/>
      <c r="AWJ32" s="13"/>
      <c r="AWK32" s="13"/>
      <c r="AWL32" s="13"/>
      <c r="AWM32" s="13"/>
      <c r="AWN32" s="13"/>
      <c r="AWO32" s="13"/>
      <c r="AWP32" s="13"/>
      <c r="AWQ32" s="13"/>
      <c r="AWR32" s="13"/>
      <c r="AWS32" s="13"/>
      <c r="AWT32" s="13"/>
      <c r="AWU32" s="13"/>
      <c r="AWV32" s="13"/>
      <c r="AWW32" s="13"/>
      <c r="AWX32" s="13"/>
      <c r="AWY32" s="13"/>
      <c r="AWZ32" s="13"/>
      <c r="AXA32" s="13"/>
      <c r="AXB32" s="13"/>
      <c r="AXC32" s="13"/>
      <c r="AXD32" s="13"/>
      <c r="AXE32" s="13"/>
      <c r="AXF32" s="13"/>
      <c r="AXG32" s="13"/>
      <c r="AXH32" s="13"/>
      <c r="AXI32" s="13"/>
      <c r="AXJ32" s="13"/>
      <c r="AXK32" s="13"/>
      <c r="AXL32" s="13"/>
      <c r="AXM32" s="13"/>
      <c r="AXN32" s="13"/>
      <c r="AXO32" s="13"/>
      <c r="AXP32" s="13"/>
      <c r="AXQ32" s="13"/>
      <c r="AXR32" s="13"/>
      <c r="AXS32" s="13"/>
      <c r="AXT32" s="13"/>
      <c r="AXU32" s="13"/>
      <c r="AXV32" s="13"/>
      <c r="AXW32" s="13"/>
      <c r="AXX32" s="13"/>
      <c r="AXY32" s="13"/>
      <c r="AXZ32" s="13"/>
      <c r="AYA32" s="13"/>
      <c r="AYB32" s="13"/>
      <c r="AYC32" s="13"/>
      <c r="AYD32" s="13"/>
      <c r="AYE32" s="13"/>
      <c r="AYF32" s="13"/>
      <c r="AYG32" s="13"/>
      <c r="AYH32" s="13"/>
      <c r="AYI32" s="13"/>
      <c r="AYJ32" s="13"/>
      <c r="AYK32" s="13"/>
      <c r="AYL32" s="13"/>
      <c r="AYM32" s="13"/>
      <c r="AYN32" s="13"/>
      <c r="AYO32" s="13"/>
      <c r="AYP32" s="13"/>
      <c r="AYQ32" s="13"/>
      <c r="AYR32" s="13"/>
      <c r="AYS32" s="13"/>
      <c r="AYT32" s="13"/>
      <c r="AYU32" s="13"/>
      <c r="AYV32" s="13"/>
      <c r="AYW32" s="13"/>
      <c r="AYX32" s="13"/>
      <c r="AYY32" s="13"/>
      <c r="AYZ32" s="13"/>
      <c r="AZA32" s="13"/>
      <c r="AZB32" s="13"/>
      <c r="AZC32" s="13"/>
      <c r="AZD32" s="13"/>
      <c r="AZE32" s="13"/>
      <c r="AZF32" s="13"/>
      <c r="AZG32" s="13"/>
      <c r="AZH32" s="13"/>
      <c r="AZI32" s="13"/>
      <c r="AZJ32" s="13"/>
      <c r="AZK32" s="13"/>
      <c r="AZL32" s="13"/>
      <c r="AZM32" s="13"/>
      <c r="AZN32" s="13"/>
      <c r="AZO32" s="13"/>
      <c r="AZP32" s="13"/>
      <c r="AZQ32" s="13"/>
      <c r="AZR32" s="13"/>
      <c r="AZS32" s="13"/>
      <c r="AZT32" s="13"/>
      <c r="AZU32" s="13"/>
      <c r="AZV32" s="13"/>
      <c r="AZW32" s="13"/>
      <c r="AZX32" s="13"/>
      <c r="AZY32" s="13"/>
      <c r="AZZ32" s="13"/>
      <c r="BAA32" s="13"/>
      <c r="BAB32" s="13"/>
      <c r="BAC32" s="13"/>
      <c r="BAD32" s="13"/>
      <c r="BAE32" s="13"/>
      <c r="BAF32" s="13"/>
      <c r="BAG32" s="13"/>
      <c r="BAH32" s="13"/>
      <c r="BAI32" s="13"/>
      <c r="BAJ32" s="13"/>
      <c r="BAK32" s="13"/>
      <c r="BAL32" s="13"/>
      <c r="BAM32" s="13"/>
      <c r="BAN32" s="13"/>
      <c r="BAO32" s="13"/>
      <c r="BAP32" s="13"/>
      <c r="BAQ32" s="13"/>
      <c r="BAR32" s="13"/>
      <c r="BAS32" s="13"/>
      <c r="BAT32" s="13"/>
      <c r="BAU32" s="13"/>
      <c r="BAV32" s="13"/>
      <c r="BAW32" s="13"/>
      <c r="BAX32" s="13"/>
      <c r="BAY32" s="13"/>
      <c r="BAZ32" s="13"/>
      <c r="BBA32" s="13"/>
      <c r="BBB32" s="13"/>
      <c r="BBC32" s="13"/>
      <c r="BBD32" s="13"/>
      <c r="BBE32" s="13"/>
      <c r="BBF32" s="13"/>
      <c r="BBG32" s="13"/>
      <c r="BBH32" s="13"/>
      <c r="BBI32" s="13"/>
      <c r="BBJ32" s="13"/>
      <c r="BBK32" s="13"/>
      <c r="BBL32" s="13"/>
      <c r="BBM32" s="13"/>
      <c r="BBN32" s="13"/>
      <c r="BBO32" s="13"/>
      <c r="BBP32" s="13"/>
      <c r="BBQ32" s="13"/>
      <c r="BBR32" s="13"/>
      <c r="BBS32" s="13"/>
      <c r="BBT32" s="13"/>
      <c r="BBU32" s="13"/>
      <c r="BBV32" s="13"/>
      <c r="BBW32" s="13"/>
      <c r="BBX32" s="13"/>
      <c r="BBY32" s="13"/>
      <c r="BBZ32" s="13"/>
      <c r="BCA32" s="13"/>
      <c r="BCB32" s="13"/>
      <c r="BCC32" s="13"/>
      <c r="BCD32" s="13"/>
      <c r="BCE32" s="13"/>
      <c r="BCF32" s="13"/>
      <c r="BCG32" s="13"/>
      <c r="BCH32" s="13"/>
      <c r="BCI32" s="13"/>
      <c r="BCJ32" s="13"/>
      <c r="BCK32" s="13"/>
      <c r="BCL32" s="13"/>
      <c r="BCM32" s="13"/>
      <c r="BCN32" s="13"/>
      <c r="BCO32" s="13"/>
      <c r="BCP32" s="13"/>
      <c r="BCQ32" s="13"/>
      <c r="BCR32" s="13"/>
      <c r="BCS32" s="13"/>
      <c r="BCT32" s="13"/>
      <c r="BCU32" s="13"/>
      <c r="BCV32" s="13"/>
      <c r="BCW32" s="13"/>
      <c r="BCX32" s="13"/>
      <c r="BCY32" s="13"/>
      <c r="BCZ32" s="13"/>
      <c r="BDA32" s="13"/>
      <c r="BDB32" s="13"/>
      <c r="BDC32" s="13"/>
      <c r="BDD32" s="13"/>
      <c r="BDE32" s="13"/>
      <c r="BDF32" s="13"/>
      <c r="BDG32" s="13"/>
      <c r="BDH32" s="13"/>
      <c r="BDI32" s="13"/>
      <c r="BDJ32" s="13"/>
      <c r="BDK32" s="13"/>
      <c r="BDL32" s="13"/>
      <c r="BDM32" s="13"/>
      <c r="BDN32" s="13"/>
      <c r="BDO32" s="13"/>
      <c r="BDP32" s="13"/>
      <c r="BDQ32" s="13"/>
      <c r="BDR32" s="13"/>
      <c r="BDS32" s="13"/>
      <c r="BDT32" s="13"/>
      <c r="BDU32" s="13"/>
      <c r="BDV32" s="13"/>
      <c r="BDW32" s="13"/>
      <c r="BDX32" s="13"/>
      <c r="BDY32" s="13"/>
      <c r="BDZ32" s="13"/>
      <c r="BEA32" s="13"/>
      <c r="BEB32" s="13"/>
      <c r="BEC32" s="13"/>
      <c r="BED32" s="13"/>
      <c r="BEE32" s="13"/>
      <c r="BEF32" s="13"/>
      <c r="BEG32" s="13"/>
      <c r="BEH32" s="13"/>
      <c r="BEI32" s="13"/>
      <c r="BEJ32" s="13"/>
      <c r="BEK32" s="13"/>
      <c r="BEL32" s="13"/>
      <c r="BEM32" s="13"/>
      <c r="BEN32" s="13"/>
      <c r="BEO32" s="13"/>
      <c r="BEP32" s="13"/>
      <c r="BEQ32" s="13"/>
      <c r="BER32" s="13"/>
      <c r="BES32" s="13"/>
      <c r="BET32" s="13"/>
      <c r="BEU32" s="13"/>
      <c r="BEV32" s="13"/>
      <c r="BEW32" s="13"/>
      <c r="BEX32" s="13"/>
      <c r="BEY32" s="13"/>
      <c r="BEZ32" s="13"/>
      <c r="BFA32" s="13"/>
      <c r="BFB32" s="13"/>
      <c r="BFC32" s="13"/>
      <c r="BFD32" s="13"/>
      <c r="BFE32" s="13"/>
      <c r="BFF32" s="13"/>
      <c r="BFG32" s="13"/>
      <c r="BFH32" s="13"/>
      <c r="BFI32" s="13"/>
      <c r="BFJ32" s="13"/>
      <c r="BFK32" s="13"/>
      <c r="BFL32" s="13"/>
      <c r="BFM32" s="13"/>
      <c r="BFN32" s="13"/>
      <c r="BFO32" s="13"/>
      <c r="BFP32" s="13"/>
      <c r="BFQ32" s="13"/>
      <c r="BFR32" s="13"/>
      <c r="BFS32" s="13"/>
      <c r="BFT32" s="13"/>
      <c r="BFU32" s="13"/>
      <c r="BFV32" s="13"/>
      <c r="BFW32" s="13"/>
      <c r="BFX32" s="13"/>
      <c r="BFY32" s="13"/>
      <c r="BFZ32" s="13"/>
      <c r="BGA32" s="13"/>
      <c r="BGB32" s="13"/>
      <c r="BGC32" s="13"/>
      <c r="BGD32" s="13"/>
      <c r="BGE32" s="13"/>
      <c r="BGF32" s="13"/>
      <c r="BGG32" s="13"/>
      <c r="BGH32" s="13"/>
      <c r="BGI32" s="13"/>
      <c r="BGJ32" s="13"/>
      <c r="BGK32" s="13"/>
      <c r="BGL32" s="13"/>
      <c r="BGM32" s="13"/>
      <c r="BGN32" s="13"/>
      <c r="BGO32" s="13"/>
      <c r="BGP32" s="13"/>
      <c r="BGQ32" s="13"/>
      <c r="BGR32" s="13"/>
      <c r="BGS32" s="13"/>
      <c r="BGT32" s="13"/>
      <c r="BGU32" s="13"/>
      <c r="BGV32" s="13"/>
      <c r="BGW32" s="13"/>
      <c r="BGX32" s="13"/>
      <c r="BGY32" s="13"/>
      <c r="BGZ32" s="13"/>
      <c r="BHA32" s="13"/>
      <c r="BHB32" s="13"/>
      <c r="BHC32" s="13"/>
      <c r="BHD32" s="13"/>
      <c r="BHE32" s="13"/>
      <c r="BHF32" s="13"/>
      <c r="BHG32" s="13"/>
      <c r="BHH32" s="13"/>
      <c r="BHI32" s="13"/>
      <c r="BHJ32" s="13"/>
      <c r="BHK32" s="13"/>
      <c r="BHL32" s="13"/>
      <c r="BHM32" s="13"/>
      <c r="BHN32" s="13"/>
      <c r="BHO32" s="13"/>
      <c r="BHP32" s="13"/>
      <c r="BHQ32" s="13"/>
      <c r="BHR32" s="13"/>
      <c r="BHS32" s="13"/>
      <c r="BHT32" s="13"/>
      <c r="BHU32" s="13"/>
      <c r="BHV32" s="13"/>
      <c r="BHW32" s="13"/>
      <c r="BHX32" s="13"/>
      <c r="BHY32" s="13"/>
      <c r="BHZ32" s="13"/>
      <c r="BIA32" s="13"/>
      <c r="BIB32" s="13"/>
      <c r="BIC32" s="13"/>
      <c r="BID32" s="13"/>
      <c r="BIE32" s="13"/>
      <c r="BIF32" s="13"/>
      <c r="BIG32" s="13"/>
      <c r="BIH32" s="13"/>
      <c r="BII32" s="13"/>
      <c r="BIJ32" s="13"/>
      <c r="BIK32" s="13"/>
      <c r="BIL32" s="13"/>
      <c r="BIM32" s="13"/>
      <c r="BIN32" s="13"/>
      <c r="BIO32" s="13"/>
      <c r="BIP32" s="13"/>
      <c r="BIQ32" s="13"/>
      <c r="BIR32" s="13"/>
      <c r="BIS32" s="13"/>
      <c r="BIT32" s="13"/>
      <c r="BIU32" s="13"/>
      <c r="BIV32" s="13"/>
      <c r="BIW32" s="13"/>
      <c r="BIX32" s="13"/>
      <c r="BIY32" s="13"/>
      <c r="BIZ32" s="13"/>
      <c r="BJA32" s="13"/>
      <c r="BJB32" s="13"/>
      <c r="BJC32" s="13"/>
      <c r="BJD32" s="13"/>
      <c r="BJE32" s="13"/>
      <c r="BJF32" s="13"/>
      <c r="BJG32" s="13"/>
      <c r="BJH32" s="13"/>
      <c r="BJI32" s="13"/>
      <c r="BJJ32" s="13"/>
      <c r="BJK32" s="13"/>
      <c r="BJL32" s="13"/>
      <c r="BJM32" s="13"/>
      <c r="BJN32" s="13"/>
      <c r="BJO32" s="13"/>
      <c r="BJP32" s="13"/>
      <c r="BJQ32" s="13"/>
      <c r="BJR32" s="13"/>
      <c r="BJS32" s="13"/>
      <c r="BJT32" s="13"/>
      <c r="BJU32" s="13"/>
      <c r="BJV32" s="13"/>
      <c r="BJW32" s="13"/>
      <c r="BJX32" s="13"/>
      <c r="BJY32" s="13"/>
      <c r="BJZ32" s="13"/>
      <c r="BKA32" s="13"/>
      <c r="BKB32" s="13"/>
      <c r="BKC32" s="13"/>
      <c r="BKD32" s="13"/>
      <c r="BKE32" s="13"/>
      <c r="BKF32" s="13"/>
      <c r="BKG32" s="13"/>
      <c r="BKH32" s="13"/>
      <c r="BKI32" s="13"/>
      <c r="BKJ32" s="13"/>
      <c r="BKK32" s="13"/>
      <c r="BKL32" s="13"/>
      <c r="BKM32" s="13"/>
      <c r="BKN32" s="13"/>
      <c r="BKO32" s="13"/>
      <c r="BKP32" s="13"/>
      <c r="BKQ32" s="13"/>
      <c r="BKR32" s="13"/>
      <c r="BKS32" s="13"/>
      <c r="BKT32" s="13"/>
      <c r="BKU32" s="13"/>
      <c r="BKV32" s="13"/>
      <c r="BKW32" s="13"/>
      <c r="BKX32" s="13"/>
      <c r="BKY32" s="13"/>
      <c r="BKZ32" s="13"/>
      <c r="BLA32" s="13"/>
      <c r="BLB32" s="13"/>
      <c r="BLC32" s="13"/>
      <c r="BLD32" s="13"/>
      <c r="BLE32" s="13"/>
      <c r="BLF32" s="13"/>
      <c r="BLG32" s="13"/>
      <c r="BLH32" s="13"/>
      <c r="BLI32" s="13"/>
      <c r="BLJ32" s="13"/>
      <c r="BLK32" s="13"/>
      <c r="BLL32" s="13"/>
      <c r="BLM32" s="13"/>
      <c r="BLN32" s="13"/>
      <c r="BLO32" s="13"/>
      <c r="BLP32" s="13"/>
      <c r="BLQ32" s="13"/>
      <c r="BLR32" s="13"/>
      <c r="BLS32" s="13"/>
      <c r="BLT32" s="13"/>
      <c r="BLU32" s="13"/>
      <c r="BLV32" s="13"/>
      <c r="BLW32" s="13"/>
      <c r="BLX32" s="13"/>
      <c r="BLY32" s="13"/>
      <c r="BLZ32" s="13"/>
      <c r="BMA32" s="13"/>
      <c r="BMB32" s="13"/>
      <c r="BMC32" s="13"/>
      <c r="BMD32" s="13"/>
      <c r="BME32" s="13"/>
      <c r="BMF32" s="13"/>
      <c r="BMG32" s="13"/>
      <c r="BMH32" s="13"/>
      <c r="BMI32" s="13"/>
      <c r="BMJ32" s="13"/>
      <c r="BMK32" s="13"/>
      <c r="BML32" s="13"/>
      <c r="BMM32" s="13"/>
      <c r="BMN32" s="13"/>
      <c r="BMO32" s="13"/>
      <c r="BMP32" s="13"/>
      <c r="BMQ32" s="13"/>
      <c r="BMR32" s="13"/>
      <c r="BMS32" s="13"/>
      <c r="BMT32" s="13"/>
      <c r="BMU32" s="13"/>
      <c r="BMV32" s="13"/>
      <c r="BMW32" s="13"/>
      <c r="BMX32" s="13"/>
      <c r="BMY32" s="13"/>
      <c r="BMZ32" s="13"/>
      <c r="BNA32" s="13"/>
      <c r="BNB32" s="13"/>
      <c r="BNC32" s="13"/>
      <c r="BND32" s="13"/>
      <c r="BNE32" s="13"/>
      <c r="BNF32" s="13"/>
      <c r="BNG32" s="13"/>
      <c r="BNH32" s="13"/>
      <c r="BNI32" s="13"/>
      <c r="BNJ32" s="13"/>
      <c r="BNK32" s="13"/>
      <c r="BNL32" s="13"/>
      <c r="BNM32" s="13"/>
      <c r="BNN32" s="13"/>
      <c r="BNO32" s="13"/>
      <c r="BNP32" s="13"/>
      <c r="BNQ32" s="13"/>
      <c r="BNR32" s="13"/>
      <c r="BNS32" s="13"/>
      <c r="BNT32" s="13"/>
      <c r="BNU32" s="13"/>
      <c r="BNV32" s="13"/>
      <c r="BNW32" s="13"/>
      <c r="BNX32" s="13"/>
      <c r="BNY32" s="13"/>
      <c r="BNZ32" s="13"/>
      <c r="BOA32" s="13"/>
      <c r="BOB32" s="13"/>
      <c r="BOC32" s="13"/>
      <c r="BOD32" s="13"/>
      <c r="BOE32" s="13"/>
      <c r="BOF32" s="13"/>
      <c r="BOG32" s="13"/>
      <c r="BOH32" s="13"/>
      <c r="BOI32" s="13"/>
      <c r="BOJ32" s="13"/>
      <c r="BOK32" s="13"/>
      <c r="BOL32" s="13"/>
      <c r="BOM32" s="13"/>
      <c r="BON32" s="13"/>
      <c r="BOO32" s="13"/>
      <c r="BOP32" s="13"/>
      <c r="BOQ32" s="13"/>
      <c r="BOR32" s="13"/>
      <c r="BOS32" s="13"/>
      <c r="BOT32" s="13"/>
      <c r="BOU32" s="13"/>
      <c r="BOV32" s="13"/>
      <c r="BOW32" s="13"/>
      <c r="BOX32" s="13"/>
      <c r="BOY32" s="13"/>
      <c r="BOZ32" s="13"/>
      <c r="BPA32" s="13"/>
      <c r="BPB32" s="13"/>
      <c r="BPC32" s="13"/>
      <c r="BPD32" s="13"/>
      <c r="BPE32" s="13"/>
      <c r="BPF32" s="13"/>
      <c r="BPG32" s="13"/>
      <c r="BPH32" s="13"/>
      <c r="BPI32" s="13"/>
      <c r="BPJ32" s="13"/>
      <c r="BPK32" s="13"/>
      <c r="BPL32" s="13"/>
      <c r="BPM32" s="13"/>
      <c r="BPN32" s="13"/>
      <c r="BPO32" s="13"/>
      <c r="BPP32" s="13"/>
      <c r="BPQ32" s="13"/>
      <c r="BPR32" s="13"/>
      <c r="BPS32" s="13"/>
      <c r="BPT32" s="13"/>
      <c r="BPU32" s="13"/>
      <c r="BPV32" s="13"/>
      <c r="BPW32" s="13"/>
      <c r="BPX32" s="13"/>
      <c r="BPY32" s="13"/>
      <c r="BPZ32" s="13"/>
      <c r="BQA32" s="13"/>
      <c r="BQB32" s="13"/>
      <c r="BQC32" s="13"/>
      <c r="BQD32" s="13"/>
      <c r="BQE32" s="13"/>
      <c r="BQF32" s="13"/>
      <c r="BQG32" s="13"/>
      <c r="BQH32" s="13"/>
      <c r="BQI32" s="13"/>
      <c r="BQJ32" s="13"/>
      <c r="BQK32" s="13"/>
      <c r="BQL32" s="13"/>
      <c r="BQM32" s="13"/>
      <c r="BQN32" s="13"/>
      <c r="BQO32" s="13"/>
      <c r="BQP32" s="13"/>
      <c r="BQQ32" s="13"/>
      <c r="BQR32" s="13"/>
      <c r="BQS32" s="13"/>
      <c r="BQT32" s="13"/>
      <c r="BQU32" s="13"/>
      <c r="BQV32" s="13"/>
      <c r="BQW32" s="13"/>
      <c r="BQX32" s="13"/>
      <c r="BQY32" s="13"/>
      <c r="BQZ32" s="13"/>
      <c r="BRA32" s="13"/>
      <c r="BRB32" s="13"/>
      <c r="BRC32" s="13"/>
      <c r="BRD32" s="13"/>
      <c r="BRE32" s="13"/>
      <c r="BRF32" s="13"/>
      <c r="BRG32" s="13"/>
      <c r="BRH32" s="13"/>
      <c r="BRI32" s="13"/>
      <c r="BRJ32" s="13"/>
      <c r="BRK32" s="13"/>
      <c r="BRL32" s="13"/>
      <c r="BRM32" s="13"/>
      <c r="BRN32" s="13"/>
      <c r="BRO32" s="13"/>
      <c r="BRP32" s="13"/>
      <c r="BRQ32" s="13"/>
      <c r="BRR32" s="13"/>
      <c r="BRS32" s="13"/>
      <c r="BRT32" s="13"/>
      <c r="BRU32" s="13"/>
      <c r="BRV32" s="13"/>
      <c r="BRW32" s="13"/>
      <c r="BRX32" s="13"/>
      <c r="BRY32" s="13"/>
      <c r="BRZ32" s="13"/>
      <c r="BSA32" s="13"/>
      <c r="BSB32" s="13"/>
      <c r="BSC32" s="13"/>
      <c r="BSD32" s="13"/>
      <c r="BSE32" s="13"/>
      <c r="BSF32" s="13"/>
      <c r="BSG32" s="13"/>
      <c r="BSH32" s="13"/>
      <c r="BSI32" s="13"/>
      <c r="BSJ32" s="13"/>
      <c r="BSK32" s="13"/>
      <c r="BSL32" s="13"/>
      <c r="BSM32" s="13"/>
      <c r="BSN32" s="13"/>
      <c r="BSO32" s="13"/>
      <c r="BSP32" s="13"/>
      <c r="BSQ32" s="13"/>
      <c r="BSR32" s="13"/>
      <c r="BSS32" s="13"/>
      <c r="BST32" s="13"/>
      <c r="BSU32" s="13"/>
      <c r="BSV32" s="13"/>
      <c r="BSW32" s="13"/>
      <c r="BSX32" s="13"/>
      <c r="BSY32" s="13"/>
      <c r="BSZ32" s="13"/>
      <c r="BTA32" s="13"/>
      <c r="BTB32" s="13"/>
      <c r="BTC32" s="13"/>
      <c r="BTD32" s="13"/>
      <c r="BTE32" s="13"/>
      <c r="BTF32" s="13"/>
      <c r="BTG32" s="13"/>
      <c r="BTH32" s="13"/>
      <c r="BTI32" s="13"/>
      <c r="BTJ32" s="13"/>
      <c r="BTK32" s="13"/>
      <c r="BTL32" s="13"/>
      <c r="BTM32" s="13"/>
      <c r="BTN32" s="13"/>
      <c r="BTO32" s="13"/>
      <c r="BTP32" s="13"/>
      <c r="BTQ32" s="13"/>
      <c r="BTR32" s="13"/>
      <c r="BTS32" s="13"/>
      <c r="BTT32" s="13"/>
      <c r="BTU32" s="13"/>
      <c r="BTV32" s="13"/>
      <c r="BTW32" s="13"/>
      <c r="BTX32" s="13"/>
      <c r="BTY32" s="13"/>
      <c r="BTZ32" s="13"/>
      <c r="BUA32" s="13"/>
      <c r="BUB32" s="13"/>
      <c r="BUC32" s="13"/>
      <c r="BUD32" s="13"/>
      <c r="BUE32" s="13"/>
      <c r="BUF32" s="13"/>
      <c r="BUG32" s="13"/>
      <c r="BUH32" s="13"/>
      <c r="BUI32" s="13"/>
      <c r="BUJ32" s="13"/>
      <c r="BUK32" s="13"/>
      <c r="BUL32" s="13"/>
      <c r="BUM32" s="13"/>
      <c r="BUN32" s="13"/>
      <c r="BUO32" s="13"/>
      <c r="BUP32" s="13"/>
      <c r="BUQ32" s="13"/>
      <c r="BUR32" s="13"/>
      <c r="BUS32" s="13"/>
      <c r="BUT32" s="13"/>
      <c r="BUU32" s="13"/>
      <c r="BUV32" s="13"/>
      <c r="BUW32" s="13"/>
      <c r="BUX32" s="13"/>
      <c r="BUY32" s="13"/>
      <c r="BUZ32" s="13"/>
      <c r="BVA32" s="13"/>
      <c r="BVB32" s="13"/>
      <c r="BVC32" s="13"/>
      <c r="BVD32" s="13"/>
      <c r="BVE32" s="13"/>
      <c r="BVF32" s="13"/>
      <c r="BVG32" s="13"/>
      <c r="BVH32" s="13"/>
      <c r="BVI32" s="13"/>
      <c r="BVJ32" s="13"/>
      <c r="BVK32" s="13"/>
      <c r="BVL32" s="13"/>
      <c r="BVM32" s="13"/>
      <c r="BVN32" s="13"/>
      <c r="BVO32" s="13"/>
      <c r="BVP32" s="13"/>
      <c r="BVQ32" s="13"/>
      <c r="BVR32" s="13"/>
      <c r="BVS32" s="13"/>
      <c r="BVT32" s="13"/>
      <c r="BVU32" s="13"/>
      <c r="BVV32" s="13"/>
      <c r="BVW32" s="13"/>
      <c r="BVX32" s="13"/>
      <c r="BVY32" s="13"/>
      <c r="BVZ32" s="13"/>
      <c r="BWA32" s="13"/>
      <c r="BWB32" s="13"/>
      <c r="BWC32" s="13"/>
      <c r="BWD32" s="13"/>
      <c r="BWE32" s="13"/>
      <c r="BWF32" s="13"/>
      <c r="BWG32" s="13"/>
      <c r="BWH32" s="13"/>
      <c r="BWI32" s="13"/>
      <c r="BWJ32" s="13"/>
      <c r="BWK32" s="13"/>
      <c r="BWL32" s="13"/>
      <c r="BWM32" s="13"/>
      <c r="BWN32" s="13"/>
      <c r="BWO32" s="13"/>
      <c r="BWP32" s="13"/>
      <c r="BWQ32" s="13"/>
      <c r="BWR32" s="13"/>
      <c r="BWS32" s="13"/>
      <c r="BWT32" s="13"/>
      <c r="BWU32" s="13"/>
      <c r="BWV32" s="13"/>
      <c r="BWW32" s="13"/>
      <c r="BWX32" s="13"/>
      <c r="BWY32" s="13"/>
      <c r="BWZ32" s="13"/>
      <c r="BXA32" s="13"/>
      <c r="BXB32" s="13"/>
      <c r="BXC32" s="13"/>
      <c r="BXD32" s="13"/>
      <c r="BXE32" s="13"/>
      <c r="BXF32" s="13"/>
      <c r="BXG32" s="13"/>
      <c r="BXH32" s="13"/>
      <c r="BXI32" s="13"/>
      <c r="BXJ32" s="13"/>
      <c r="BXK32" s="13"/>
      <c r="BXL32" s="13"/>
      <c r="BXM32" s="13"/>
      <c r="BXN32" s="13"/>
      <c r="BXO32" s="13"/>
      <c r="BXP32" s="13"/>
      <c r="BXQ32" s="13"/>
      <c r="BXR32" s="13"/>
      <c r="BXS32" s="13"/>
      <c r="BXT32" s="13"/>
      <c r="BXU32" s="13"/>
      <c r="BXV32" s="13"/>
      <c r="BXW32" s="13"/>
      <c r="BXX32" s="13"/>
      <c r="BXY32" s="13"/>
      <c r="BXZ32" s="13"/>
      <c r="BYA32" s="13"/>
      <c r="BYB32" s="13"/>
      <c r="BYC32" s="13"/>
      <c r="BYD32" s="13"/>
      <c r="BYE32" s="13"/>
      <c r="BYF32" s="13"/>
      <c r="BYG32" s="13"/>
      <c r="BYH32" s="13"/>
      <c r="BYI32" s="13"/>
      <c r="BYJ32" s="13"/>
      <c r="BYK32" s="13"/>
      <c r="BYL32" s="13"/>
      <c r="BYM32" s="13"/>
      <c r="BYN32" s="13"/>
      <c r="BYO32" s="13"/>
      <c r="BYP32" s="13"/>
      <c r="BYQ32" s="13"/>
      <c r="BYR32" s="13"/>
      <c r="BYS32" s="13"/>
      <c r="BYT32" s="13"/>
      <c r="BYU32" s="13"/>
      <c r="BYV32" s="13"/>
      <c r="BYW32" s="13"/>
      <c r="BYX32" s="13"/>
      <c r="BYY32" s="13"/>
      <c r="BYZ32" s="13"/>
      <c r="BZA32" s="13"/>
      <c r="BZB32" s="13"/>
      <c r="BZC32" s="13"/>
      <c r="BZD32" s="13"/>
      <c r="BZE32" s="13"/>
      <c r="BZF32" s="13"/>
      <c r="BZG32" s="13"/>
      <c r="BZH32" s="13"/>
      <c r="BZI32" s="13"/>
      <c r="BZJ32" s="13"/>
      <c r="BZK32" s="13"/>
      <c r="BZL32" s="13"/>
      <c r="BZM32" s="13"/>
      <c r="BZN32" s="13"/>
      <c r="BZO32" s="13"/>
      <c r="BZP32" s="13"/>
      <c r="BZQ32" s="13"/>
      <c r="BZR32" s="13"/>
      <c r="BZS32" s="13"/>
      <c r="BZT32" s="13"/>
      <c r="BZU32" s="13"/>
      <c r="BZV32" s="13"/>
      <c r="BZW32" s="13"/>
      <c r="BZX32" s="13"/>
      <c r="BZY32" s="13"/>
      <c r="BZZ32" s="13"/>
      <c r="CAA32" s="13"/>
      <c r="CAB32" s="13"/>
      <c r="CAC32" s="13"/>
      <c r="CAD32" s="13"/>
      <c r="CAE32" s="13"/>
      <c r="CAF32" s="13"/>
      <c r="CAG32" s="13"/>
      <c r="CAH32" s="13"/>
      <c r="CAI32" s="13"/>
      <c r="CAJ32" s="13"/>
      <c r="CAK32" s="13"/>
      <c r="CAL32" s="13"/>
      <c r="CAM32" s="13"/>
      <c r="CAN32" s="13"/>
      <c r="CAO32" s="13"/>
      <c r="CAP32" s="13"/>
      <c r="CAQ32" s="13"/>
      <c r="CAR32" s="13"/>
      <c r="CAS32" s="13"/>
      <c r="CAT32" s="13"/>
      <c r="CAU32" s="13"/>
      <c r="CAV32" s="13"/>
      <c r="CAW32" s="13"/>
      <c r="CAX32" s="13"/>
      <c r="CAY32" s="13"/>
      <c r="CAZ32" s="13"/>
      <c r="CBA32" s="13"/>
      <c r="CBB32" s="13"/>
      <c r="CBC32" s="13"/>
      <c r="CBD32" s="13"/>
      <c r="CBE32" s="13"/>
      <c r="CBF32" s="13"/>
      <c r="CBG32" s="13"/>
      <c r="CBH32" s="13"/>
      <c r="CBI32" s="13"/>
      <c r="CBJ32" s="13"/>
      <c r="CBK32" s="13"/>
      <c r="CBL32" s="13"/>
      <c r="CBM32" s="13"/>
      <c r="CBN32" s="13"/>
      <c r="CBO32" s="13"/>
      <c r="CBP32" s="13"/>
      <c r="CBQ32" s="13"/>
      <c r="CBR32" s="13"/>
      <c r="CBS32" s="13"/>
      <c r="CBT32" s="13"/>
      <c r="CBU32" s="13"/>
      <c r="CBV32" s="13"/>
      <c r="CBW32" s="13"/>
      <c r="CBX32" s="13"/>
      <c r="CBY32" s="13"/>
      <c r="CBZ32" s="13"/>
      <c r="CCA32" s="13"/>
      <c r="CCB32" s="13"/>
      <c r="CCC32" s="13"/>
      <c r="CCD32" s="13"/>
      <c r="CCE32" s="13"/>
      <c r="CCF32" s="13"/>
      <c r="CCG32" s="13"/>
      <c r="CCH32" s="13"/>
      <c r="CCI32" s="13"/>
      <c r="CCJ32" s="13"/>
      <c r="CCK32" s="13"/>
      <c r="CCL32" s="13"/>
      <c r="CCM32" s="13"/>
      <c r="CCN32" s="13"/>
      <c r="CCO32" s="13"/>
      <c r="CCP32" s="13"/>
      <c r="CCQ32" s="13"/>
      <c r="CCR32" s="13"/>
      <c r="CCS32" s="13"/>
      <c r="CCT32" s="13"/>
      <c r="CCU32" s="13"/>
      <c r="CCV32" s="13"/>
      <c r="CCW32" s="13"/>
      <c r="CCX32" s="13"/>
      <c r="CCY32" s="13"/>
      <c r="CCZ32" s="13"/>
      <c r="CDA32" s="13"/>
      <c r="CDB32" s="13"/>
      <c r="CDC32" s="13"/>
      <c r="CDD32" s="13"/>
      <c r="CDE32" s="13"/>
      <c r="CDF32" s="13"/>
      <c r="CDG32" s="13"/>
      <c r="CDH32" s="13"/>
      <c r="CDI32" s="13"/>
      <c r="CDJ32" s="13"/>
      <c r="CDK32" s="13"/>
      <c r="CDL32" s="13"/>
      <c r="CDM32" s="13"/>
      <c r="CDN32" s="13"/>
      <c r="CDO32" s="13"/>
      <c r="CDP32" s="13"/>
      <c r="CDQ32" s="13"/>
      <c r="CDR32" s="13"/>
      <c r="CDS32" s="13"/>
      <c r="CDT32" s="13"/>
      <c r="CDU32" s="13"/>
      <c r="CDV32" s="13"/>
      <c r="CDW32" s="13"/>
      <c r="CDX32" s="13"/>
      <c r="CDY32" s="13"/>
      <c r="CDZ32" s="13"/>
      <c r="CEA32" s="13"/>
      <c r="CEB32" s="13"/>
      <c r="CEC32" s="13"/>
      <c r="CED32" s="13"/>
      <c r="CEE32" s="13"/>
      <c r="CEF32" s="13"/>
      <c r="CEG32" s="13"/>
      <c r="CEH32" s="13"/>
      <c r="CEI32" s="13"/>
      <c r="CEJ32" s="13"/>
      <c r="CEK32" s="13"/>
      <c r="CEL32" s="13"/>
      <c r="CEM32" s="13"/>
      <c r="CEN32" s="13"/>
      <c r="CEO32" s="13"/>
      <c r="CEP32" s="13"/>
      <c r="CEQ32" s="13"/>
      <c r="CER32" s="13"/>
      <c r="CES32" s="13"/>
      <c r="CET32" s="13"/>
      <c r="CEU32" s="13"/>
      <c r="CEV32" s="13"/>
      <c r="CEW32" s="13"/>
      <c r="CEX32" s="13"/>
      <c r="CEY32" s="13"/>
      <c r="CEZ32" s="13"/>
      <c r="CFA32" s="13"/>
      <c r="CFB32" s="13"/>
      <c r="CFC32" s="13"/>
      <c r="CFD32" s="13"/>
      <c r="CFE32" s="13"/>
      <c r="CFF32" s="13"/>
      <c r="CFG32" s="13"/>
      <c r="CFH32" s="13"/>
      <c r="CFI32" s="13"/>
      <c r="CFJ32" s="13"/>
      <c r="CFK32" s="13"/>
      <c r="CFL32" s="13"/>
      <c r="CFM32" s="13"/>
      <c r="CFN32" s="13"/>
      <c r="CFO32" s="13"/>
      <c r="CFP32" s="13"/>
      <c r="CFQ32" s="13"/>
      <c r="CFR32" s="13"/>
      <c r="CFS32" s="13"/>
      <c r="CFT32" s="13"/>
      <c r="CFU32" s="13"/>
      <c r="CFV32" s="13"/>
      <c r="CFW32" s="13"/>
      <c r="CFX32" s="13"/>
      <c r="CFY32" s="13"/>
      <c r="CFZ32" s="13"/>
      <c r="CGA32" s="13"/>
      <c r="CGB32" s="13"/>
      <c r="CGC32" s="13"/>
      <c r="CGD32" s="13"/>
      <c r="CGE32" s="13"/>
      <c r="CGF32" s="13"/>
      <c r="CGG32" s="13"/>
      <c r="CGH32" s="13"/>
      <c r="CGI32" s="13"/>
      <c r="CGJ32" s="13"/>
      <c r="CGK32" s="13"/>
      <c r="CGL32" s="13"/>
      <c r="CGM32" s="13"/>
      <c r="CGN32" s="13"/>
      <c r="CGO32" s="13"/>
      <c r="CGP32" s="13"/>
      <c r="CGQ32" s="13"/>
      <c r="CGR32" s="13"/>
      <c r="CGS32" s="13"/>
      <c r="CGT32" s="13"/>
      <c r="CGU32" s="13"/>
      <c r="CGV32" s="13"/>
      <c r="CGW32" s="13"/>
      <c r="CGX32" s="13"/>
      <c r="CGY32" s="13"/>
      <c r="CGZ32" s="13"/>
      <c r="CHA32" s="13"/>
      <c r="CHB32" s="13"/>
      <c r="CHC32" s="13"/>
      <c r="CHD32" s="13"/>
      <c r="CHE32" s="13"/>
      <c r="CHF32" s="13"/>
      <c r="CHG32" s="13"/>
      <c r="CHH32" s="13"/>
      <c r="CHI32" s="13"/>
      <c r="CHJ32" s="13"/>
      <c r="CHK32" s="13"/>
      <c r="CHL32" s="13"/>
      <c r="CHM32" s="13"/>
      <c r="CHN32" s="13"/>
      <c r="CHO32" s="13"/>
      <c r="CHP32" s="13"/>
      <c r="CHQ32" s="13"/>
      <c r="CHR32" s="13"/>
      <c r="CHS32" s="13"/>
      <c r="CHT32" s="13"/>
      <c r="CHU32" s="13"/>
      <c r="CHV32" s="13"/>
      <c r="CHW32" s="13"/>
      <c r="CHX32" s="13"/>
      <c r="CHY32" s="13"/>
      <c r="CHZ32" s="13"/>
      <c r="CIA32" s="13"/>
      <c r="CIB32" s="13"/>
      <c r="CIC32" s="13"/>
      <c r="CID32" s="13"/>
      <c r="CIE32" s="13"/>
      <c r="CIF32" s="13"/>
      <c r="CIG32" s="13"/>
      <c r="CIH32" s="13"/>
      <c r="CII32" s="13"/>
      <c r="CIJ32" s="13"/>
      <c r="CIK32" s="13"/>
      <c r="CIL32" s="13"/>
      <c r="CIM32" s="13"/>
      <c r="CIN32" s="13"/>
      <c r="CIO32" s="13"/>
      <c r="CIP32" s="13"/>
      <c r="CIQ32" s="13"/>
      <c r="CIR32" s="13"/>
      <c r="CIS32" s="13"/>
      <c r="CIT32" s="13"/>
      <c r="CIU32" s="13"/>
      <c r="CIV32" s="13"/>
      <c r="CIW32" s="13"/>
      <c r="CIX32" s="13"/>
      <c r="CIY32" s="13"/>
      <c r="CIZ32" s="13"/>
      <c r="CJA32" s="13"/>
      <c r="CJB32" s="13"/>
      <c r="CJC32" s="13"/>
      <c r="CJD32" s="13"/>
      <c r="CJE32" s="13"/>
      <c r="CJF32" s="13"/>
      <c r="CJG32" s="13"/>
      <c r="CJH32" s="13"/>
      <c r="CJI32" s="13"/>
      <c r="CJJ32" s="13"/>
      <c r="CJK32" s="13"/>
      <c r="CJL32" s="13"/>
      <c r="CJM32" s="13"/>
      <c r="CJN32" s="13"/>
      <c r="CJO32" s="13"/>
      <c r="CJP32" s="13"/>
      <c r="CJQ32" s="13"/>
      <c r="CJR32" s="13"/>
      <c r="CJS32" s="13"/>
      <c r="CJT32" s="13"/>
      <c r="CJU32" s="13"/>
      <c r="CJV32" s="13"/>
      <c r="CJW32" s="13"/>
      <c r="CJX32" s="13"/>
      <c r="CJY32" s="13"/>
      <c r="CJZ32" s="13"/>
      <c r="CKA32" s="13"/>
      <c r="CKB32" s="13"/>
      <c r="CKC32" s="13"/>
      <c r="CKD32" s="13"/>
      <c r="CKE32" s="13"/>
      <c r="CKF32" s="13"/>
      <c r="CKG32" s="13"/>
      <c r="CKH32" s="13"/>
      <c r="CKI32" s="13"/>
      <c r="CKJ32" s="13"/>
      <c r="CKK32" s="13"/>
      <c r="CKL32" s="13"/>
      <c r="CKM32" s="13"/>
      <c r="CKN32" s="13"/>
      <c r="CKO32" s="13"/>
      <c r="CKP32" s="13"/>
      <c r="CKQ32" s="13"/>
      <c r="CKR32" s="13"/>
      <c r="CKS32" s="13"/>
      <c r="CKT32" s="13"/>
      <c r="CKU32" s="13"/>
      <c r="CKV32" s="13"/>
      <c r="CKW32" s="13"/>
      <c r="CKX32" s="13"/>
      <c r="CKY32" s="13"/>
      <c r="CKZ32" s="13"/>
      <c r="CLA32" s="13"/>
      <c r="CLB32" s="13"/>
      <c r="CLC32" s="13"/>
      <c r="CLD32" s="13"/>
      <c r="CLE32" s="13"/>
      <c r="CLF32" s="13"/>
      <c r="CLG32" s="13"/>
      <c r="CLH32" s="13"/>
      <c r="CLI32" s="13"/>
      <c r="CLJ32" s="13"/>
      <c r="CLK32" s="13"/>
      <c r="CLL32" s="13"/>
      <c r="CLM32" s="13"/>
      <c r="CLN32" s="13"/>
      <c r="CLO32" s="13"/>
      <c r="CLP32" s="13"/>
      <c r="CLQ32" s="13"/>
      <c r="CLR32" s="13"/>
      <c r="CLS32" s="13"/>
      <c r="CLT32" s="13"/>
      <c r="CLU32" s="13"/>
      <c r="CLV32" s="13"/>
      <c r="CLW32" s="13"/>
      <c r="CLX32" s="13"/>
      <c r="CLY32" s="13"/>
      <c r="CLZ32" s="13"/>
      <c r="CMA32" s="13"/>
      <c r="CMB32" s="13"/>
      <c r="CMC32" s="13"/>
      <c r="CMD32" s="13"/>
      <c r="CME32" s="13"/>
      <c r="CMF32" s="13"/>
      <c r="CMG32" s="13"/>
      <c r="CMH32" s="13"/>
      <c r="CMI32" s="13"/>
      <c r="CMJ32" s="13"/>
      <c r="CMK32" s="13"/>
      <c r="CML32" s="13"/>
      <c r="CMM32" s="13"/>
      <c r="CMN32" s="13"/>
      <c r="CMO32" s="13"/>
      <c r="CMP32" s="13"/>
      <c r="CMQ32" s="13"/>
      <c r="CMR32" s="13"/>
      <c r="CMS32" s="13"/>
      <c r="CMT32" s="13"/>
      <c r="CMU32" s="13"/>
      <c r="CMV32" s="13"/>
      <c r="CMW32" s="13"/>
      <c r="CMX32" s="13"/>
      <c r="CMY32" s="13"/>
      <c r="CMZ32" s="13"/>
      <c r="CNA32" s="13"/>
      <c r="CNB32" s="13"/>
      <c r="CNC32" s="13"/>
      <c r="CND32" s="13"/>
      <c r="CNE32" s="13"/>
      <c r="CNF32" s="13"/>
      <c r="CNG32" s="13"/>
      <c r="CNH32" s="13"/>
      <c r="CNI32" s="13"/>
      <c r="CNJ32" s="13"/>
      <c r="CNK32" s="13"/>
      <c r="CNL32" s="13"/>
      <c r="CNM32" s="13"/>
      <c r="CNN32" s="13"/>
      <c r="CNO32" s="13"/>
      <c r="CNP32" s="13"/>
      <c r="CNQ32" s="13"/>
      <c r="CNR32" s="13"/>
      <c r="CNS32" s="13"/>
      <c r="CNT32" s="13"/>
      <c r="CNU32" s="13"/>
      <c r="CNV32" s="13"/>
      <c r="CNW32" s="13"/>
      <c r="CNX32" s="13"/>
      <c r="CNY32" s="13"/>
      <c r="CNZ32" s="13"/>
      <c r="COA32" s="13"/>
      <c r="COB32" s="13"/>
      <c r="COC32" s="13"/>
      <c r="COD32" s="13"/>
      <c r="COE32" s="13"/>
      <c r="COF32" s="13"/>
      <c r="COG32" s="13"/>
      <c r="COH32" s="13"/>
      <c r="COI32" s="13"/>
      <c r="COJ32" s="13"/>
      <c r="COK32" s="13"/>
      <c r="COL32" s="13"/>
      <c r="COM32" s="13"/>
      <c r="CON32" s="13"/>
      <c r="COO32" s="13"/>
      <c r="COP32" s="13"/>
      <c r="COQ32" s="13"/>
      <c r="COR32" s="13"/>
      <c r="COS32" s="13"/>
      <c r="COT32" s="13"/>
      <c r="COU32" s="13"/>
      <c r="COV32" s="13"/>
      <c r="COW32" s="13"/>
      <c r="COX32" s="13"/>
      <c r="COY32" s="13"/>
      <c r="COZ32" s="13"/>
      <c r="CPA32" s="13"/>
      <c r="CPB32" s="13"/>
      <c r="CPC32" s="13"/>
      <c r="CPD32" s="13"/>
      <c r="CPE32" s="13"/>
      <c r="CPF32" s="13"/>
      <c r="CPG32" s="13"/>
      <c r="CPH32" s="13"/>
      <c r="CPI32" s="13"/>
      <c r="CPJ32" s="13"/>
      <c r="CPK32" s="13"/>
      <c r="CPL32" s="13"/>
      <c r="CPM32" s="13"/>
      <c r="CPN32" s="13"/>
      <c r="CPO32" s="13"/>
      <c r="CPP32" s="13"/>
      <c r="CPQ32" s="13"/>
      <c r="CPR32" s="13"/>
      <c r="CPS32" s="13"/>
      <c r="CPT32" s="13"/>
      <c r="CPU32" s="13"/>
      <c r="CPV32" s="13"/>
      <c r="CPW32" s="13"/>
      <c r="CPX32" s="13"/>
      <c r="CPY32" s="13"/>
      <c r="CPZ32" s="13"/>
      <c r="CQA32" s="13"/>
      <c r="CQB32" s="13"/>
      <c r="CQC32" s="13"/>
      <c r="CQD32" s="13"/>
      <c r="CQE32" s="13"/>
      <c r="CQF32" s="13"/>
      <c r="CQG32" s="13"/>
      <c r="CQH32" s="13"/>
      <c r="CQI32" s="13"/>
      <c r="CQJ32" s="13"/>
      <c r="CQK32" s="13"/>
      <c r="CQL32" s="13"/>
      <c r="CQM32" s="13"/>
      <c r="CQN32" s="13"/>
      <c r="CQO32" s="13"/>
      <c r="CQP32" s="13"/>
      <c r="CQQ32" s="13"/>
      <c r="CQR32" s="13"/>
      <c r="CQS32" s="13"/>
      <c r="CQT32" s="13"/>
      <c r="CQU32" s="13"/>
      <c r="CQV32" s="13"/>
      <c r="CQW32" s="13"/>
      <c r="CQX32" s="13"/>
      <c r="CQY32" s="13"/>
      <c r="CQZ32" s="13"/>
      <c r="CRA32" s="13"/>
      <c r="CRB32" s="13"/>
      <c r="CRC32" s="13"/>
      <c r="CRD32" s="13"/>
      <c r="CRE32" s="13"/>
      <c r="CRF32" s="13"/>
      <c r="CRG32" s="13"/>
      <c r="CRH32" s="13"/>
      <c r="CRI32" s="13"/>
      <c r="CRJ32" s="13"/>
      <c r="CRK32" s="13"/>
      <c r="CRL32" s="13"/>
      <c r="CRM32" s="13"/>
      <c r="CRN32" s="13"/>
      <c r="CRO32" s="13"/>
      <c r="CRP32" s="13"/>
      <c r="CRQ32" s="13"/>
      <c r="CRR32" s="13"/>
      <c r="CRS32" s="13"/>
      <c r="CRT32" s="13"/>
      <c r="CRU32" s="13"/>
      <c r="CRV32" s="13"/>
      <c r="CRW32" s="13"/>
      <c r="CRX32" s="13"/>
      <c r="CRY32" s="13"/>
      <c r="CRZ32" s="13"/>
      <c r="CSA32" s="13"/>
      <c r="CSB32" s="13"/>
      <c r="CSC32" s="13"/>
      <c r="CSD32" s="13"/>
      <c r="CSE32" s="13"/>
      <c r="CSF32" s="13"/>
      <c r="CSG32" s="13"/>
      <c r="CSH32" s="13"/>
      <c r="CSI32" s="13"/>
      <c r="CSJ32" s="13"/>
      <c r="CSK32" s="13"/>
      <c r="CSL32" s="13"/>
      <c r="CSM32" s="13"/>
      <c r="CSN32" s="13"/>
      <c r="CSO32" s="13"/>
      <c r="CSP32" s="13"/>
      <c r="CSQ32" s="13"/>
      <c r="CSR32" s="13"/>
      <c r="CSS32" s="13"/>
      <c r="CST32" s="13"/>
      <c r="CSU32" s="13"/>
      <c r="CSV32" s="13"/>
      <c r="CSW32" s="13"/>
      <c r="CSX32" s="13"/>
      <c r="CSY32" s="13"/>
      <c r="CSZ32" s="13"/>
      <c r="CTA32" s="13"/>
      <c r="CTB32" s="13"/>
      <c r="CTC32" s="13"/>
      <c r="CTD32" s="13"/>
      <c r="CTE32" s="13"/>
      <c r="CTF32" s="13"/>
      <c r="CTG32" s="13"/>
      <c r="CTH32" s="13"/>
      <c r="CTI32" s="13"/>
      <c r="CTJ32" s="13"/>
      <c r="CTK32" s="13"/>
      <c r="CTL32" s="13"/>
      <c r="CTM32" s="13"/>
      <c r="CTN32" s="13"/>
      <c r="CTO32" s="13"/>
      <c r="CTP32" s="13"/>
      <c r="CTQ32" s="13"/>
      <c r="CTR32" s="13"/>
      <c r="CTS32" s="13"/>
      <c r="CTT32" s="13"/>
      <c r="CTU32" s="13"/>
      <c r="CTV32" s="13"/>
      <c r="CTW32" s="13"/>
      <c r="CTX32" s="13"/>
      <c r="CTY32" s="13"/>
      <c r="CTZ32" s="13"/>
      <c r="CUA32" s="13"/>
      <c r="CUB32" s="13"/>
      <c r="CUC32" s="13"/>
      <c r="CUD32" s="13"/>
      <c r="CUE32" s="13"/>
      <c r="CUF32" s="13"/>
      <c r="CUG32" s="13"/>
      <c r="CUH32" s="13"/>
      <c r="CUI32" s="13"/>
      <c r="CUJ32" s="13"/>
      <c r="CUK32" s="13"/>
      <c r="CUL32" s="13"/>
      <c r="CUM32" s="13"/>
      <c r="CUN32" s="13"/>
      <c r="CUO32" s="13"/>
      <c r="CUP32" s="13"/>
      <c r="CUQ32" s="13"/>
      <c r="CUR32" s="13"/>
      <c r="CUS32" s="13"/>
      <c r="CUT32" s="13"/>
      <c r="CUU32" s="13"/>
      <c r="CUV32" s="13"/>
      <c r="CUW32" s="13"/>
      <c r="CUX32" s="13"/>
      <c r="CUY32" s="13"/>
      <c r="CUZ32" s="13"/>
      <c r="CVA32" s="13"/>
      <c r="CVB32" s="13"/>
      <c r="CVC32" s="13"/>
      <c r="CVD32" s="13"/>
      <c r="CVE32" s="13"/>
      <c r="CVF32" s="13"/>
      <c r="CVG32" s="13"/>
      <c r="CVH32" s="13"/>
      <c r="CVI32" s="13"/>
      <c r="CVJ32" s="13"/>
      <c r="CVK32" s="13"/>
      <c r="CVL32" s="13"/>
      <c r="CVM32" s="13"/>
      <c r="CVN32" s="13"/>
      <c r="CVO32" s="13"/>
      <c r="CVP32" s="13"/>
      <c r="CVQ32" s="13"/>
      <c r="CVR32" s="13"/>
      <c r="CVS32" s="13"/>
      <c r="CVT32" s="13"/>
      <c r="CVU32" s="13"/>
      <c r="CVV32" s="13"/>
      <c r="CVW32" s="13"/>
      <c r="CVX32" s="13"/>
      <c r="CVY32" s="13"/>
      <c r="CVZ32" s="13"/>
      <c r="CWA32" s="13"/>
      <c r="CWB32" s="13"/>
      <c r="CWC32" s="13"/>
      <c r="CWD32" s="13"/>
      <c r="CWE32" s="13"/>
      <c r="CWF32" s="13"/>
      <c r="CWG32" s="13"/>
      <c r="CWH32" s="13"/>
      <c r="CWI32" s="13"/>
      <c r="CWJ32" s="13"/>
      <c r="CWK32" s="13"/>
      <c r="CWL32" s="13"/>
      <c r="CWM32" s="13"/>
      <c r="CWN32" s="13"/>
      <c r="CWO32" s="13"/>
      <c r="CWP32" s="13"/>
      <c r="CWQ32" s="13"/>
      <c r="CWR32" s="13"/>
      <c r="CWS32" s="13"/>
      <c r="CWT32" s="13"/>
      <c r="CWU32" s="13"/>
      <c r="CWV32" s="13"/>
      <c r="CWW32" s="13"/>
      <c r="CWX32" s="13"/>
      <c r="CWY32" s="13"/>
      <c r="CWZ32" s="13"/>
      <c r="CXA32" s="13"/>
      <c r="CXB32" s="13"/>
      <c r="CXC32" s="13"/>
      <c r="CXD32" s="13"/>
      <c r="CXE32" s="13"/>
      <c r="CXF32" s="13"/>
      <c r="CXG32" s="13"/>
      <c r="CXH32" s="13"/>
      <c r="CXI32" s="13"/>
      <c r="CXJ32" s="13"/>
      <c r="CXK32" s="13"/>
      <c r="CXL32" s="13"/>
      <c r="CXM32" s="13"/>
      <c r="CXN32" s="13"/>
      <c r="CXO32" s="13"/>
      <c r="CXP32" s="13"/>
      <c r="CXQ32" s="13"/>
      <c r="CXR32" s="13"/>
      <c r="CXS32" s="13"/>
      <c r="CXT32" s="13"/>
      <c r="CXU32" s="13"/>
      <c r="CXV32" s="13"/>
      <c r="CXW32" s="13"/>
      <c r="CXX32" s="13"/>
      <c r="CXY32" s="13"/>
      <c r="CXZ32" s="13"/>
      <c r="CYA32" s="13"/>
      <c r="CYB32" s="13"/>
      <c r="CYC32" s="13"/>
      <c r="CYD32" s="13"/>
      <c r="CYE32" s="13"/>
      <c r="CYF32" s="13"/>
      <c r="CYG32" s="13"/>
      <c r="CYH32" s="13"/>
      <c r="CYI32" s="13"/>
      <c r="CYJ32" s="13"/>
      <c r="CYK32" s="13"/>
      <c r="CYL32" s="13"/>
      <c r="CYM32" s="13"/>
      <c r="CYN32" s="13"/>
      <c r="CYO32" s="13"/>
      <c r="CYP32" s="13"/>
      <c r="CYQ32" s="13"/>
      <c r="CYR32" s="13"/>
      <c r="CYS32" s="13"/>
      <c r="CYT32" s="13"/>
      <c r="CYU32" s="13"/>
      <c r="CYV32" s="13"/>
      <c r="CYW32" s="13"/>
      <c r="CYX32" s="13"/>
      <c r="CYY32" s="13"/>
      <c r="CYZ32" s="13"/>
      <c r="CZA32" s="13"/>
      <c r="CZB32" s="13"/>
      <c r="CZC32" s="13"/>
      <c r="CZD32" s="13"/>
      <c r="CZE32" s="13"/>
      <c r="CZF32" s="13"/>
      <c r="CZG32" s="13"/>
      <c r="CZH32" s="13"/>
      <c r="CZI32" s="13"/>
      <c r="CZJ32" s="13"/>
      <c r="CZK32" s="13"/>
      <c r="CZL32" s="13"/>
      <c r="CZM32" s="13"/>
      <c r="CZN32" s="13"/>
      <c r="CZO32" s="13"/>
      <c r="CZP32" s="13"/>
      <c r="CZQ32" s="13"/>
      <c r="CZR32" s="13"/>
      <c r="CZS32" s="13"/>
      <c r="CZT32" s="13"/>
      <c r="CZU32" s="13"/>
      <c r="CZV32" s="13"/>
      <c r="CZW32" s="13"/>
      <c r="CZX32" s="13"/>
      <c r="CZY32" s="13"/>
      <c r="CZZ32" s="13"/>
      <c r="DAA32" s="13"/>
      <c r="DAB32" s="13"/>
      <c r="DAC32" s="13"/>
      <c r="DAD32" s="13"/>
      <c r="DAE32" s="13"/>
      <c r="DAF32" s="13"/>
      <c r="DAG32" s="13"/>
      <c r="DAH32" s="13"/>
      <c r="DAI32" s="13"/>
      <c r="DAJ32" s="13"/>
      <c r="DAK32" s="13"/>
      <c r="DAL32" s="13"/>
      <c r="DAM32" s="13"/>
      <c r="DAN32" s="13"/>
      <c r="DAO32" s="13"/>
      <c r="DAP32" s="13"/>
      <c r="DAQ32" s="13"/>
      <c r="DAR32" s="13"/>
      <c r="DAS32" s="13"/>
      <c r="DAT32" s="13"/>
      <c r="DAU32" s="13"/>
      <c r="DAV32" s="13"/>
      <c r="DAW32" s="13"/>
      <c r="DAX32" s="13"/>
      <c r="DAY32" s="13"/>
      <c r="DAZ32" s="13"/>
      <c r="DBA32" s="13"/>
      <c r="DBB32" s="13"/>
      <c r="DBC32" s="13"/>
      <c r="DBD32" s="13"/>
      <c r="DBE32" s="13"/>
      <c r="DBF32" s="13"/>
      <c r="DBG32" s="13"/>
      <c r="DBH32" s="13"/>
      <c r="DBI32" s="13"/>
      <c r="DBJ32" s="13"/>
      <c r="DBK32" s="13"/>
      <c r="DBL32" s="13"/>
      <c r="DBM32" s="13"/>
      <c r="DBN32" s="13"/>
      <c r="DBO32" s="13"/>
      <c r="DBP32" s="13"/>
      <c r="DBQ32" s="13"/>
      <c r="DBR32" s="13"/>
      <c r="DBS32" s="13"/>
      <c r="DBT32" s="13"/>
      <c r="DBU32" s="13"/>
      <c r="DBV32" s="13"/>
      <c r="DBW32" s="13"/>
      <c r="DBX32" s="13"/>
      <c r="DBY32" s="13"/>
      <c r="DBZ32" s="13"/>
      <c r="DCA32" s="13"/>
      <c r="DCB32" s="13"/>
      <c r="DCC32" s="13"/>
      <c r="DCD32" s="13"/>
      <c r="DCE32" s="13"/>
      <c r="DCF32" s="13"/>
      <c r="DCG32" s="13"/>
      <c r="DCH32" s="13"/>
      <c r="DCI32" s="13"/>
      <c r="DCJ32" s="13"/>
      <c r="DCK32" s="13"/>
      <c r="DCL32" s="13"/>
      <c r="DCM32" s="13"/>
      <c r="DCN32" s="13"/>
      <c r="DCO32" s="13"/>
      <c r="DCP32" s="13"/>
      <c r="DCQ32" s="13"/>
      <c r="DCR32" s="13"/>
      <c r="DCS32" s="13"/>
      <c r="DCT32" s="13"/>
      <c r="DCU32" s="13"/>
      <c r="DCV32" s="13"/>
      <c r="DCW32" s="13"/>
      <c r="DCX32" s="13"/>
      <c r="DCY32" s="13"/>
      <c r="DCZ32" s="13"/>
      <c r="DDA32" s="13"/>
      <c r="DDB32" s="13"/>
      <c r="DDC32" s="13"/>
      <c r="DDD32" s="13"/>
      <c r="DDE32" s="13"/>
      <c r="DDF32" s="13"/>
      <c r="DDG32" s="13"/>
      <c r="DDH32" s="13"/>
      <c r="DDI32" s="13"/>
      <c r="DDJ32" s="13"/>
      <c r="DDK32" s="13"/>
      <c r="DDL32" s="13"/>
      <c r="DDM32" s="13"/>
      <c r="DDN32" s="13"/>
      <c r="DDO32" s="13"/>
      <c r="DDP32" s="13"/>
      <c r="DDQ32" s="13"/>
      <c r="DDR32" s="13"/>
      <c r="DDS32" s="13"/>
      <c r="DDT32" s="13"/>
      <c r="DDU32" s="13"/>
      <c r="DDV32" s="13"/>
      <c r="DDW32" s="13"/>
      <c r="DDX32" s="13"/>
      <c r="DDY32" s="13"/>
      <c r="DDZ32" s="13"/>
      <c r="DEA32" s="13"/>
      <c r="DEB32" s="13"/>
      <c r="DEC32" s="13"/>
      <c r="DED32" s="13"/>
      <c r="DEE32" s="13"/>
      <c r="DEF32" s="13"/>
      <c r="DEG32" s="13"/>
      <c r="DEH32" s="13"/>
      <c r="DEI32" s="13"/>
      <c r="DEJ32" s="13"/>
      <c r="DEK32" s="13"/>
      <c r="DEL32" s="13"/>
      <c r="DEM32" s="13"/>
      <c r="DEN32" s="13"/>
      <c r="DEO32" s="13"/>
      <c r="DEP32" s="13"/>
      <c r="DEQ32" s="13"/>
      <c r="DER32" s="13"/>
      <c r="DES32" s="13"/>
      <c r="DET32" s="13"/>
      <c r="DEU32" s="13"/>
      <c r="DEV32" s="13"/>
      <c r="DEW32" s="13"/>
      <c r="DEX32" s="13"/>
      <c r="DEY32" s="13"/>
      <c r="DEZ32" s="13"/>
      <c r="DFA32" s="13"/>
      <c r="DFB32" s="13"/>
      <c r="DFC32" s="13"/>
      <c r="DFD32" s="13"/>
      <c r="DFE32" s="13"/>
      <c r="DFF32" s="13"/>
      <c r="DFG32" s="13"/>
      <c r="DFH32" s="13"/>
      <c r="DFI32" s="13"/>
      <c r="DFJ32" s="13"/>
      <c r="DFK32" s="13"/>
      <c r="DFL32" s="13"/>
      <c r="DFM32" s="13"/>
      <c r="DFN32" s="13"/>
      <c r="DFO32" s="13"/>
      <c r="DFP32" s="13"/>
      <c r="DFQ32" s="13"/>
      <c r="DFR32" s="13"/>
      <c r="DFS32" s="13"/>
      <c r="DFT32" s="13"/>
      <c r="DFU32" s="13"/>
      <c r="DFV32" s="13"/>
      <c r="DFW32" s="13"/>
      <c r="DFX32" s="13"/>
      <c r="DFY32" s="13"/>
      <c r="DFZ32" s="13"/>
      <c r="DGA32" s="13"/>
      <c r="DGB32" s="13"/>
      <c r="DGC32" s="13"/>
      <c r="DGD32" s="13"/>
      <c r="DGE32" s="13"/>
      <c r="DGF32" s="13"/>
      <c r="DGG32" s="13"/>
      <c r="DGH32" s="13"/>
      <c r="DGI32" s="13"/>
      <c r="DGJ32" s="13"/>
      <c r="DGK32" s="13"/>
      <c r="DGL32" s="13"/>
      <c r="DGM32" s="13"/>
      <c r="DGN32" s="13"/>
      <c r="DGO32" s="13"/>
      <c r="DGP32" s="13"/>
      <c r="DGQ32" s="13"/>
      <c r="DGR32" s="13"/>
      <c r="DGS32" s="13"/>
      <c r="DGT32" s="13"/>
      <c r="DGU32" s="13"/>
      <c r="DGV32" s="13"/>
      <c r="DGW32" s="13"/>
      <c r="DGX32" s="13"/>
      <c r="DGY32" s="13"/>
      <c r="DGZ32" s="13"/>
      <c r="DHA32" s="13"/>
      <c r="DHB32" s="13"/>
      <c r="DHC32" s="13"/>
      <c r="DHD32" s="13"/>
      <c r="DHE32" s="13"/>
      <c r="DHF32" s="13"/>
      <c r="DHG32" s="13"/>
      <c r="DHH32" s="13"/>
      <c r="DHI32" s="13"/>
      <c r="DHJ32" s="13"/>
      <c r="DHK32" s="13"/>
      <c r="DHL32" s="13"/>
      <c r="DHM32" s="13"/>
      <c r="DHN32" s="13"/>
      <c r="DHO32" s="13"/>
      <c r="DHP32" s="13"/>
      <c r="DHQ32" s="13"/>
      <c r="DHR32" s="13"/>
      <c r="DHS32" s="13"/>
      <c r="DHT32" s="13"/>
      <c r="DHU32" s="13"/>
      <c r="DHV32" s="13"/>
      <c r="DHW32" s="13"/>
      <c r="DHX32" s="13"/>
      <c r="DHY32" s="13"/>
      <c r="DHZ32" s="13"/>
      <c r="DIA32" s="13"/>
      <c r="DIB32" s="13"/>
      <c r="DIC32" s="13"/>
      <c r="DID32" s="13"/>
      <c r="DIE32" s="13"/>
      <c r="DIF32" s="13"/>
      <c r="DIG32" s="13"/>
      <c r="DIH32" s="13"/>
      <c r="DII32" s="13"/>
      <c r="DIJ32" s="13"/>
      <c r="DIK32" s="13"/>
      <c r="DIL32" s="13"/>
      <c r="DIM32" s="13"/>
      <c r="DIN32" s="13"/>
      <c r="DIO32" s="13"/>
      <c r="DIP32" s="13"/>
      <c r="DIQ32" s="13"/>
      <c r="DIR32" s="13"/>
      <c r="DIS32" s="13"/>
      <c r="DIT32" s="13"/>
      <c r="DIU32" s="13"/>
      <c r="DIV32" s="13"/>
      <c r="DIW32" s="13"/>
      <c r="DIX32" s="13"/>
      <c r="DIY32" s="13"/>
      <c r="DIZ32" s="13"/>
      <c r="DJA32" s="13"/>
      <c r="DJB32" s="13"/>
      <c r="DJC32" s="13"/>
      <c r="DJD32" s="13"/>
      <c r="DJE32" s="13"/>
      <c r="DJF32" s="13"/>
      <c r="DJG32" s="13"/>
      <c r="DJH32" s="13"/>
      <c r="DJI32" s="13"/>
      <c r="DJJ32" s="13"/>
      <c r="DJK32" s="13"/>
      <c r="DJL32" s="13"/>
      <c r="DJM32" s="13"/>
      <c r="DJN32" s="13"/>
      <c r="DJO32" s="13"/>
      <c r="DJP32" s="13"/>
      <c r="DJQ32" s="13"/>
      <c r="DJR32" s="13"/>
      <c r="DJS32" s="13"/>
      <c r="DJT32" s="13"/>
      <c r="DJU32" s="13"/>
      <c r="DJV32" s="13"/>
      <c r="DJW32" s="13"/>
      <c r="DJX32" s="13"/>
      <c r="DJY32" s="13"/>
      <c r="DJZ32" s="13"/>
      <c r="DKA32" s="13"/>
      <c r="DKB32" s="13"/>
      <c r="DKC32" s="13"/>
      <c r="DKD32" s="13"/>
      <c r="DKE32" s="13"/>
      <c r="DKF32" s="13"/>
      <c r="DKG32" s="13"/>
      <c r="DKH32" s="13"/>
      <c r="DKI32" s="13"/>
      <c r="DKJ32" s="13"/>
      <c r="DKK32" s="13"/>
      <c r="DKL32" s="13"/>
      <c r="DKM32" s="13"/>
      <c r="DKN32" s="13"/>
      <c r="DKO32" s="13"/>
      <c r="DKP32" s="13"/>
      <c r="DKQ32" s="13"/>
      <c r="DKR32" s="13"/>
      <c r="DKS32" s="13"/>
      <c r="DKT32" s="13"/>
      <c r="DKU32" s="13"/>
      <c r="DKV32" s="13"/>
      <c r="DKW32" s="13"/>
      <c r="DKX32" s="13"/>
      <c r="DKY32" s="13"/>
      <c r="DKZ32" s="13"/>
      <c r="DLA32" s="13"/>
      <c r="DLB32" s="13"/>
      <c r="DLC32" s="13"/>
      <c r="DLD32" s="13"/>
      <c r="DLE32" s="13"/>
      <c r="DLF32" s="13"/>
      <c r="DLG32" s="13"/>
      <c r="DLH32" s="13"/>
      <c r="DLI32" s="13"/>
      <c r="DLJ32" s="13"/>
      <c r="DLK32" s="13"/>
      <c r="DLL32" s="13"/>
      <c r="DLM32" s="13"/>
      <c r="DLN32" s="13"/>
      <c r="DLO32" s="13"/>
      <c r="DLP32" s="13"/>
      <c r="DLQ32" s="13"/>
      <c r="DLR32" s="13"/>
      <c r="DLS32" s="13"/>
      <c r="DLT32" s="13"/>
      <c r="DLU32" s="13"/>
      <c r="DLV32" s="13"/>
      <c r="DLW32" s="13"/>
      <c r="DLX32" s="13"/>
      <c r="DLY32" s="13"/>
      <c r="DLZ32" s="13"/>
      <c r="DMA32" s="13"/>
      <c r="DMB32" s="13"/>
      <c r="DMC32" s="13"/>
      <c r="DMD32" s="13"/>
      <c r="DME32" s="13"/>
      <c r="DMF32" s="13"/>
      <c r="DMG32" s="13"/>
      <c r="DMH32" s="13"/>
      <c r="DMI32" s="13"/>
      <c r="DMJ32" s="13"/>
      <c r="DMK32" s="13"/>
      <c r="DML32" s="13"/>
      <c r="DMM32" s="13"/>
      <c r="DMN32" s="13"/>
      <c r="DMO32" s="13"/>
      <c r="DMP32" s="13"/>
      <c r="DMQ32" s="13"/>
      <c r="DMR32" s="13"/>
      <c r="DMS32" s="13"/>
      <c r="DMT32" s="13"/>
      <c r="DMU32" s="13"/>
      <c r="DMV32" s="13"/>
      <c r="DMW32" s="13"/>
      <c r="DMX32" s="13"/>
      <c r="DMY32" s="13"/>
      <c r="DMZ32" s="13"/>
      <c r="DNA32" s="13"/>
      <c r="DNB32" s="13"/>
      <c r="DNC32" s="13"/>
      <c r="DND32" s="13"/>
      <c r="DNE32" s="13"/>
      <c r="DNF32" s="13"/>
      <c r="DNG32" s="13"/>
      <c r="DNH32" s="13"/>
      <c r="DNI32" s="13"/>
      <c r="DNJ32" s="13"/>
      <c r="DNK32" s="13"/>
      <c r="DNL32" s="13"/>
      <c r="DNM32" s="13"/>
      <c r="DNN32" s="13"/>
      <c r="DNO32" s="13"/>
      <c r="DNP32" s="13"/>
      <c r="DNQ32" s="13"/>
      <c r="DNR32" s="13"/>
      <c r="DNS32" s="13"/>
      <c r="DNT32" s="13"/>
      <c r="DNU32" s="13"/>
      <c r="DNV32" s="13"/>
      <c r="DNW32" s="13"/>
      <c r="DNX32" s="13"/>
      <c r="DNY32" s="13"/>
      <c r="DNZ32" s="13"/>
      <c r="DOA32" s="13"/>
      <c r="DOB32" s="13"/>
      <c r="DOC32" s="13"/>
      <c r="DOD32" s="13"/>
      <c r="DOE32" s="13"/>
      <c r="DOF32" s="13"/>
      <c r="DOG32" s="13"/>
      <c r="DOH32" s="13"/>
      <c r="DOI32" s="13"/>
      <c r="DOJ32" s="13"/>
      <c r="DOK32" s="13"/>
      <c r="DOL32" s="13"/>
      <c r="DOM32" s="13"/>
      <c r="DON32" s="13"/>
      <c r="DOO32" s="13"/>
      <c r="DOP32" s="13"/>
      <c r="DOQ32" s="13"/>
      <c r="DOR32" s="13"/>
      <c r="DOS32" s="13"/>
      <c r="DOT32" s="13"/>
      <c r="DOU32" s="13"/>
      <c r="DOV32" s="13"/>
      <c r="DOW32" s="13"/>
      <c r="DOX32" s="13"/>
      <c r="DOY32" s="13"/>
      <c r="DOZ32" s="13"/>
      <c r="DPA32" s="13"/>
      <c r="DPB32" s="13"/>
      <c r="DPC32" s="13"/>
      <c r="DPD32" s="13"/>
      <c r="DPE32" s="13"/>
      <c r="DPF32" s="13"/>
      <c r="DPG32" s="13"/>
      <c r="DPH32" s="13"/>
      <c r="DPI32" s="13"/>
      <c r="DPJ32" s="13"/>
      <c r="DPK32" s="13"/>
      <c r="DPL32" s="13"/>
      <c r="DPM32" s="13"/>
      <c r="DPN32" s="13"/>
      <c r="DPO32" s="13"/>
      <c r="DPP32" s="13"/>
      <c r="DPQ32" s="13"/>
      <c r="DPR32" s="13"/>
      <c r="DPS32" s="13"/>
      <c r="DPT32" s="13"/>
      <c r="DPU32" s="13"/>
      <c r="DPV32" s="13"/>
      <c r="DPW32" s="13"/>
      <c r="DPX32" s="13"/>
      <c r="DPY32" s="13"/>
      <c r="DPZ32" s="13"/>
      <c r="DQA32" s="13"/>
      <c r="DQB32" s="13"/>
      <c r="DQC32" s="13"/>
      <c r="DQD32" s="13"/>
      <c r="DQE32" s="13"/>
      <c r="DQF32" s="13"/>
      <c r="DQG32" s="13"/>
      <c r="DQH32" s="13"/>
      <c r="DQI32" s="13"/>
      <c r="DQJ32" s="13"/>
      <c r="DQK32" s="13"/>
      <c r="DQL32" s="13"/>
      <c r="DQM32" s="13"/>
      <c r="DQN32" s="13"/>
      <c r="DQO32" s="13"/>
      <c r="DQP32" s="13"/>
      <c r="DQQ32" s="13"/>
      <c r="DQR32" s="13"/>
      <c r="DQS32" s="13"/>
      <c r="DQT32" s="13"/>
      <c r="DQU32" s="13"/>
      <c r="DQV32" s="13"/>
      <c r="DQW32" s="13"/>
      <c r="DQX32" s="13"/>
      <c r="DQY32" s="13"/>
      <c r="DQZ32" s="13"/>
      <c r="DRA32" s="13"/>
      <c r="DRB32" s="13"/>
      <c r="DRC32" s="13"/>
      <c r="DRD32" s="13"/>
      <c r="DRE32" s="13"/>
      <c r="DRF32" s="13"/>
      <c r="DRG32" s="13"/>
      <c r="DRH32" s="13"/>
      <c r="DRI32" s="13"/>
      <c r="DRJ32" s="13"/>
      <c r="DRK32" s="13"/>
      <c r="DRL32" s="13"/>
      <c r="DRM32" s="13"/>
      <c r="DRN32" s="13"/>
      <c r="DRO32" s="13"/>
      <c r="DRP32" s="13"/>
      <c r="DRQ32" s="13"/>
      <c r="DRR32" s="13"/>
      <c r="DRS32" s="13"/>
      <c r="DRT32" s="13"/>
      <c r="DRU32" s="13"/>
      <c r="DRV32" s="13"/>
      <c r="DRW32" s="13"/>
      <c r="DRX32" s="13"/>
      <c r="DRY32" s="13"/>
      <c r="DRZ32" s="13"/>
      <c r="DSA32" s="13"/>
      <c r="DSB32" s="13"/>
      <c r="DSC32" s="13"/>
      <c r="DSD32" s="13"/>
      <c r="DSE32" s="13"/>
      <c r="DSF32" s="13"/>
      <c r="DSG32" s="13"/>
      <c r="DSH32" s="13"/>
      <c r="DSI32" s="13"/>
      <c r="DSJ32" s="13"/>
      <c r="DSK32" s="13"/>
      <c r="DSL32" s="13"/>
      <c r="DSM32" s="13"/>
      <c r="DSN32" s="13"/>
      <c r="DSO32" s="13"/>
      <c r="DSP32" s="13"/>
      <c r="DSQ32" s="13"/>
      <c r="DSR32" s="13"/>
      <c r="DSS32" s="13"/>
      <c r="DST32" s="13"/>
      <c r="DSU32" s="13"/>
      <c r="DSV32" s="13"/>
      <c r="DSW32" s="13"/>
      <c r="DSX32" s="13"/>
      <c r="DSY32" s="13"/>
      <c r="DSZ32" s="13"/>
      <c r="DTA32" s="13"/>
      <c r="DTB32" s="13"/>
      <c r="DTC32" s="13"/>
      <c r="DTD32" s="13"/>
      <c r="DTE32" s="13"/>
      <c r="DTF32" s="13"/>
      <c r="DTG32" s="13"/>
      <c r="DTH32" s="13"/>
      <c r="DTI32" s="13"/>
      <c r="DTJ32" s="13"/>
      <c r="DTK32" s="13"/>
      <c r="DTL32" s="13"/>
      <c r="DTM32" s="13"/>
      <c r="DTN32" s="13"/>
      <c r="DTO32" s="13"/>
      <c r="DTP32" s="13"/>
      <c r="DTQ32" s="13"/>
      <c r="DTR32" s="13"/>
      <c r="DTS32" s="13"/>
      <c r="DTT32" s="13"/>
      <c r="DTU32" s="13"/>
      <c r="DTV32" s="13"/>
      <c r="DTW32" s="13"/>
      <c r="DTX32" s="13"/>
      <c r="DTY32" s="13"/>
      <c r="DTZ32" s="13"/>
      <c r="DUA32" s="13"/>
      <c r="DUB32" s="13"/>
      <c r="DUC32" s="13"/>
      <c r="DUD32" s="13"/>
      <c r="DUE32" s="13"/>
      <c r="DUF32" s="13"/>
      <c r="DUG32" s="13"/>
      <c r="DUH32" s="13"/>
      <c r="DUI32" s="13"/>
      <c r="DUJ32" s="13"/>
      <c r="DUK32" s="13"/>
      <c r="DUL32" s="13"/>
      <c r="DUM32" s="13"/>
      <c r="DUN32" s="13"/>
      <c r="DUO32" s="13"/>
      <c r="DUP32" s="13"/>
      <c r="DUQ32" s="13"/>
      <c r="DUR32" s="13"/>
      <c r="DUS32" s="13"/>
      <c r="DUT32" s="13"/>
      <c r="DUU32" s="13"/>
      <c r="DUV32" s="13"/>
      <c r="DUW32" s="13"/>
      <c r="DUX32" s="13"/>
      <c r="DUY32" s="13"/>
      <c r="DUZ32" s="13"/>
      <c r="DVA32" s="13"/>
      <c r="DVB32" s="13"/>
      <c r="DVC32" s="13"/>
      <c r="DVD32" s="13"/>
      <c r="DVE32" s="13"/>
      <c r="DVF32" s="13"/>
      <c r="DVG32" s="13"/>
      <c r="DVH32" s="13"/>
      <c r="DVI32" s="13"/>
      <c r="DVJ32" s="13"/>
      <c r="DVK32" s="13"/>
      <c r="DVL32" s="13"/>
      <c r="DVM32" s="13"/>
      <c r="DVN32" s="13"/>
      <c r="DVO32" s="13"/>
      <c r="DVP32" s="13"/>
      <c r="DVQ32" s="13"/>
      <c r="DVR32" s="13"/>
      <c r="DVS32" s="13"/>
      <c r="DVT32" s="13"/>
      <c r="DVU32" s="13"/>
      <c r="DVV32" s="13"/>
      <c r="DVW32" s="13"/>
      <c r="DVX32" s="13"/>
      <c r="DVY32" s="13"/>
      <c r="DVZ32" s="13"/>
      <c r="DWA32" s="13"/>
      <c r="DWB32" s="13"/>
      <c r="DWC32" s="13"/>
      <c r="DWD32" s="13"/>
      <c r="DWE32" s="13"/>
      <c r="DWF32" s="13"/>
      <c r="DWG32" s="13"/>
      <c r="DWH32" s="13"/>
      <c r="DWI32" s="13"/>
      <c r="DWJ32" s="13"/>
      <c r="DWK32" s="13"/>
      <c r="DWL32" s="13"/>
      <c r="DWM32" s="13"/>
      <c r="DWN32" s="13"/>
      <c r="DWO32" s="13"/>
      <c r="DWP32" s="13"/>
      <c r="DWQ32" s="13"/>
      <c r="DWR32" s="13"/>
      <c r="DWS32" s="13"/>
      <c r="DWT32" s="13"/>
      <c r="DWU32" s="13"/>
      <c r="DWV32" s="13"/>
      <c r="DWW32" s="13"/>
      <c r="DWX32" s="13"/>
      <c r="DWY32" s="13"/>
      <c r="DWZ32" s="13"/>
      <c r="DXA32" s="13"/>
      <c r="DXB32" s="13"/>
      <c r="DXC32" s="13"/>
      <c r="DXD32" s="13"/>
      <c r="DXE32" s="13"/>
      <c r="DXF32" s="13"/>
      <c r="DXG32" s="13"/>
      <c r="DXH32" s="13"/>
      <c r="DXI32" s="13"/>
      <c r="DXJ32" s="13"/>
      <c r="DXK32" s="13"/>
      <c r="DXL32" s="13"/>
      <c r="DXM32" s="13"/>
      <c r="DXN32" s="13"/>
      <c r="DXO32" s="13"/>
      <c r="DXP32" s="13"/>
      <c r="DXQ32" s="13"/>
      <c r="DXR32" s="13"/>
      <c r="DXS32" s="13"/>
      <c r="DXT32" s="13"/>
      <c r="DXU32" s="13"/>
      <c r="DXV32" s="13"/>
      <c r="DXW32" s="13"/>
      <c r="DXX32" s="13"/>
      <c r="DXY32" s="13"/>
      <c r="DXZ32" s="13"/>
      <c r="DYA32" s="13"/>
      <c r="DYB32" s="13"/>
      <c r="DYC32" s="13"/>
      <c r="DYD32" s="13"/>
      <c r="DYE32" s="13"/>
      <c r="DYF32" s="13"/>
      <c r="DYG32" s="13"/>
      <c r="DYH32" s="13"/>
      <c r="DYI32" s="13"/>
      <c r="DYJ32" s="13"/>
      <c r="DYK32" s="13"/>
      <c r="DYL32" s="13"/>
      <c r="DYM32" s="13"/>
      <c r="DYN32" s="13"/>
      <c r="DYO32" s="13"/>
      <c r="DYP32" s="13"/>
      <c r="DYQ32" s="13"/>
      <c r="DYR32" s="13"/>
      <c r="DYS32" s="13"/>
      <c r="DYT32" s="13"/>
      <c r="DYU32" s="13"/>
      <c r="DYV32" s="13"/>
      <c r="DYW32" s="13"/>
      <c r="DYX32" s="13"/>
      <c r="DYY32" s="13"/>
      <c r="DYZ32" s="13"/>
      <c r="DZA32" s="13"/>
      <c r="DZB32" s="13"/>
      <c r="DZC32" s="13"/>
      <c r="DZD32" s="13"/>
      <c r="DZE32" s="13"/>
      <c r="DZF32" s="13"/>
      <c r="DZG32" s="13"/>
      <c r="DZH32" s="13"/>
      <c r="DZI32" s="13"/>
      <c r="DZJ32" s="13"/>
      <c r="DZK32" s="13"/>
      <c r="DZL32" s="13"/>
      <c r="DZM32" s="13"/>
      <c r="DZN32" s="13"/>
      <c r="DZO32" s="13"/>
      <c r="DZP32" s="13"/>
      <c r="DZQ32" s="13"/>
      <c r="DZR32" s="13"/>
      <c r="DZS32" s="13"/>
      <c r="DZT32" s="13"/>
      <c r="DZU32" s="13"/>
      <c r="DZV32" s="13"/>
      <c r="DZW32" s="13"/>
      <c r="DZX32" s="13"/>
      <c r="DZY32" s="13"/>
      <c r="DZZ32" s="13"/>
      <c r="EAA32" s="13"/>
      <c r="EAB32" s="13"/>
      <c r="EAC32" s="13"/>
      <c r="EAD32" s="13"/>
      <c r="EAE32" s="13"/>
      <c r="EAF32" s="13"/>
      <c r="EAG32" s="13"/>
      <c r="EAH32" s="13"/>
      <c r="EAI32" s="13"/>
      <c r="EAJ32" s="13"/>
      <c r="EAK32" s="13"/>
      <c r="EAL32" s="13"/>
      <c r="EAM32" s="13"/>
      <c r="EAN32" s="13"/>
      <c r="EAO32" s="13"/>
      <c r="EAP32" s="13"/>
      <c r="EAQ32" s="13"/>
      <c r="EAR32" s="13"/>
      <c r="EAS32" s="13"/>
      <c r="EAT32" s="13"/>
      <c r="EAU32" s="13"/>
      <c r="EAV32" s="13"/>
      <c r="EAW32" s="13"/>
      <c r="EAX32" s="13"/>
      <c r="EAY32" s="13"/>
      <c r="EAZ32" s="13"/>
      <c r="EBA32" s="13"/>
      <c r="EBB32" s="13"/>
      <c r="EBC32" s="13"/>
      <c r="EBD32" s="13"/>
      <c r="EBE32" s="13"/>
      <c r="EBF32" s="13"/>
      <c r="EBG32" s="13"/>
      <c r="EBH32" s="13"/>
      <c r="EBI32" s="13"/>
      <c r="EBJ32" s="13"/>
      <c r="EBK32" s="13"/>
      <c r="EBL32" s="13"/>
      <c r="EBM32" s="13"/>
      <c r="EBN32" s="13"/>
      <c r="EBO32" s="13"/>
      <c r="EBP32" s="13"/>
      <c r="EBQ32" s="13"/>
      <c r="EBR32" s="13"/>
      <c r="EBS32" s="13"/>
      <c r="EBT32" s="13"/>
      <c r="EBU32" s="13"/>
      <c r="EBV32" s="13"/>
      <c r="EBW32" s="13"/>
      <c r="EBX32" s="13"/>
      <c r="EBY32" s="13"/>
      <c r="EBZ32" s="13"/>
      <c r="ECA32" s="13"/>
      <c r="ECB32" s="13"/>
      <c r="ECC32" s="13"/>
      <c r="ECD32" s="13"/>
      <c r="ECE32" s="13"/>
      <c r="ECF32" s="13"/>
      <c r="ECG32" s="13"/>
      <c r="ECH32" s="13"/>
      <c r="ECI32" s="13"/>
      <c r="ECJ32" s="13"/>
      <c r="ECK32" s="13"/>
      <c r="ECL32" s="13"/>
      <c r="ECM32" s="13"/>
      <c r="ECN32" s="13"/>
      <c r="ECO32" s="13"/>
      <c r="ECP32" s="13"/>
      <c r="ECQ32" s="13"/>
      <c r="ECR32" s="13"/>
      <c r="ECS32" s="13"/>
      <c r="ECT32" s="13"/>
      <c r="ECU32" s="13"/>
      <c r="ECV32" s="13"/>
      <c r="ECW32" s="13"/>
      <c r="ECX32" s="13"/>
      <c r="ECY32" s="13"/>
      <c r="ECZ32" s="13"/>
      <c r="EDA32" s="13"/>
      <c r="EDB32" s="13"/>
      <c r="EDC32" s="13"/>
      <c r="EDD32" s="13"/>
      <c r="EDE32" s="13"/>
      <c r="EDF32" s="13"/>
      <c r="EDG32" s="13"/>
      <c r="EDH32" s="13"/>
      <c r="EDI32" s="13"/>
      <c r="EDJ32" s="13"/>
      <c r="EDK32" s="13"/>
      <c r="EDL32" s="13"/>
      <c r="EDM32" s="13"/>
      <c r="EDN32" s="13"/>
      <c r="EDO32" s="13"/>
      <c r="EDP32" s="13"/>
      <c r="EDQ32" s="13"/>
      <c r="EDR32" s="13"/>
      <c r="EDS32" s="13"/>
      <c r="EDT32" s="13"/>
      <c r="EDU32" s="13"/>
      <c r="EDV32" s="13"/>
      <c r="EDW32" s="13"/>
      <c r="EDX32" s="13"/>
      <c r="EDY32" s="13"/>
      <c r="EDZ32" s="13"/>
      <c r="EEA32" s="13"/>
      <c r="EEB32" s="13"/>
      <c r="EEC32" s="13"/>
      <c r="EED32" s="13"/>
      <c r="EEE32" s="13"/>
      <c r="EEF32" s="13"/>
      <c r="EEG32" s="13"/>
      <c r="EEH32" s="13"/>
      <c r="EEI32" s="13"/>
      <c r="EEJ32" s="13"/>
      <c r="EEK32" s="13"/>
      <c r="EEL32" s="13"/>
      <c r="EEM32" s="13"/>
      <c r="EEN32" s="13"/>
      <c r="EEO32" s="13"/>
      <c r="EEP32" s="13"/>
      <c r="EEQ32" s="13"/>
      <c r="EER32" s="13"/>
      <c r="EES32" s="13"/>
      <c r="EET32" s="13"/>
      <c r="EEU32" s="13"/>
      <c r="EEV32" s="13"/>
      <c r="EEW32" s="13"/>
      <c r="EEX32" s="13"/>
      <c r="EEY32" s="13"/>
      <c r="EEZ32" s="13"/>
      <c r="EFA32" s="13"/>
      <c r="EFB32" s="13"/>
      <c r="EFC32" s="13"/>
      <c r="EFD32" s="13"/>
      <c r="EFE32" s="13"/>
      <c r="EFF32" s="13"/>
      <c r="EFG32" s="13"/>
      <c r="EFH32" s="13"/>
      <c r="EFI32" s="13"/>
      <c r="EFJ32" s="13"/>
      <c r="EFK32" s="13"/>
      <c r="EFL32" s="13"/>
      <c r="EFM32" s="13"/>
      <c r="EFN32" s="13"/>
      <c r="EFO32" s="13"/>
      <c r="EFP32" s="13"/>
      <c r="EFQ32" s="13"/>
      <c r="EFR32" s="13"/>
      <c r="EFS32" s="13"/>
      <c r="EFT32" s="13"/>
      <c r="EFU32" s="13"/>
      <c r="EFV32" s="13"/>
      <c r="EFW32" s="13"/>
      <c r="EFX32" s="13"/>
      <c r="EFY32" s="13"/>
      <c r="EFZ32" s="13"/>
      <c r="EGA32" s="13"/>
      <c r="EGB32" s="13"/>
      <c r="EGC32" s="13"/>
      <c r="EGD32" s="13"/>
      <c r="EGE32" s="13"/>
      <c r="EGF32" s="13"/>
      <c r="EGG32" s="13"/>
      <c r="EGH32" s="13"/>
      <c r="EGI32" s="13"/>
      <c r="EGJ32" s="13"/>
      <c r="EGK32" s="13"/>
      <c r="EGL32" s="13"/>
      <c r="EGM32" s="13"/>
      <c r="EGN32" s="13"/>
      <c r="EGO32" s="13"/>
      <c r="EGP32" s="13"/>
      <c r="EGQ32" s="13"/>
      <c r="EGR32" s="13"/>
      <c r="EGS32" s="13"/>
      <c r="EGT32" s="13"/>
      <c r="EGU32" s="13"/>
      <c r="EGV32" s="13"/>
      <c r="EGW32" s="13"/>
      <c r="EGX32" s="13"/>
      <c r="EGY32" s="13"/>
      <c r="EGZ32" s="13"/>
      <c r="EHA32" s="13"/>
      <c r="EHB32" s="13"/>
      <c r="EHC32" s="13"/>
      <c r="EHD32" s="13"/>
      <c r="EHE32" s="13"/>
      <c r="EHF32" s="13"/>
      <c r="EHG32" s="13"/>
      <c r="EHH32" s="13"/>
      <c r="EHI32" s="13"/>
      <c r="EHJ32" s="13"/>
      <c r="EHK32" s="13"/>
      <c r="EHL32" s="13"/>
      <c r="EHM32" s="13"/>
      <c r="EHN32" s="13"/>
      <c r="EHO32" s="13"/>
      <c r="EHP32" s="13"/>
      <c r="EHQ32" s="13"/>
      <c r="EHR32" s="13"/>
      <c r="EHS32" s="13"/>
      <c r="EHT32" s="13"/>
      <c r="EHU32" s="13"/>
      <c r="EHV32" s="13"/>
      <c r="EHW32" s="13"/>
      <c r="EHX32" s="13"/>
      <c r="EHY32" s="13"/>
      <c r="EHZ32" s="13"/>
      <c r="EIA32" s="13"/>
      <c r="EIB32" s="13"/>
      <c r="EIC32" s="13"/>
      <c r="EID32" s="13"/>
      <c r="EIE32" s="13"/>
      <c r="EIF32" s="13"/>
      <c r="EIG32" s="13"/>
      <c r="EIH32" s="13"/>
      <c r="EII32" s="13"/>
      <c r="EIJ32" s="13"/>
      <c r="EIK32" s="13"/>
      <c r="EIL32" s="13"/>
      <c r="EIM32" s="13"/>
      <c r="EIN32" s="13"/>
      <c r="EIO32" s="13"/>
      <c r="EIP32" s="13"/>
      <c r="EIQ32" s="13"/>
      <c r="EIR32" s="13"/>
      <c r="EIS32" s="13"/>
      <c r="EIT32" s="13"/>
      <c r="EIU32" s="13"/>
      <c r="EIV32" s="13"/>
      <c r="EIW32" s="13"/>
      <c r="EIX32" s="13"/>
      <c r="EIY32" s="13"/>
      <c r="EIZ32" s="13"/>
      <c r="EJA32" s="13"/>
      <c r="EJB32" s="13"/>
      <c r="EJC32" s="13"/>
      <c r="EJD32" s="13"/>
      <c r="EJE32" s="13"/>
      <c r="EJF32" s="13"/>
      <c r="EJG32" s="13"/>
      <c r="EJH32" s="13"/>
      <c r="EJI32" s="13"/>
      <c r="EJJ32" s="13"/>
      <c r="EJK32" s="13"/>
      <c r="EJL32" s="13"/>
      <c r="EJM32" s="13"/>
      <c r="EJN32" s="13"/>
      <c r="EJO32" s="13"/>
      <c r="EJP32" s="13"/>
      <c r="EJQ32" s="13"/>
      <c r="EJR32" s="13"/>
      <c r="EJS32" s="13"/>
      <c r="EJT32" s="13"/>
      <c r="EJU32" s="13"/>
      <c r="EJV32" s="13"/>
      <c r="EJW32" s="13"/>
      <c r="EJX32" s="13"/>
      <c r="EJY32" s="13"/>
      <c r="EJZ32" s="13"/>
      <c r="EKA32" s="13"/>
      <c r="EKB32" s="13"/>
      <c r="EKC32" s="13"/>
      <c r="EKD32" s="13"/>
      <c r="EKE32" s="13"/>
      <c r="EKF32" s="13"/>
      <c r="EKG32" s="13"/>
      <c r="EKH32" s="13"/>
      <c r="EKI32" s="13"/>
      <c r="EKJ32" s="13"/>
      <c r="EKK32" s="13"/>
      <c r="EKL32" s="13"/>
      <c r="EKM32" s="13"/>
      <c r="EKN32" s="13"/>
      <c r="EKO32" s="13"/>
      <c r="EKP32" s="13"/>
      <c r="EKQ32" s="13"/>
      <c r="EKR32" s="13"/>
      <c r="EKS32" s="13"/>
      <c r="EKT32" s="13"/>
      <c r="EKU32" s="13"/>
      <c r="EKV32" s="13"/>
      <c r="EKW32" s="13"/>
      <c r="EKX32" s="13"/>
      <c r="EKY32" s="13"/>
      <c r="EKZ32" s="13"/>
      <c r="ELA32" s="13"/>
      <c r="ELB32" s="13"/>
      <c r="ELC32" s="13"/>
      <c r="ELD32" s="13"/>
      <c r="ELE32" s="13"/>
      <c r="ELF32" s="13"/>
      <c r="ELG32" s="13"/>
      <c r="ELH32" s="13"/>
      <c r="ELI32" s="13"/>
      <c r="ELJ32" s="13"/>
      <c r="ELK32" s="13"/>
      <c r="ELL32" s="13"/>
      <c r="ELM32" s="13"/>
      <c r="ELN32" s="13"/>
      <c r="ELO32" s="13"/>
      <c r="ELP32" s="13"/>
      <c r="ELQ32" s="13"/>
      <c r="ELR32" s="13"/>
      <c r="ELS32" s="13"/>
      <c r="ELT32" s="13"/>
      <c r="ELU32" s="13"/>
      <c r="ELV32" s="13"/>
      <c r="ELW32" s="13"/>
      <c r="ELX32" s="13"/>
      <c r="ELY32" s="13"/>
      <c r="ELZ32" s="13"/>
      <c r="EMA32" s="13"/>
      <c r="EMB32" s="13"/>
      <c r="EMC32" s="13"/>
      <c r="EMD32" s="13"/>
      <c r="EME32" s="13"/>
      <c r="EMF32" s="13"/>
      <c r="EMG32" s="13"/>
      <c r="EMH32" s="13"/>
      <c r="EMI32" s="13"/>
      <c r="EMJ32" s="13"/>
      <c r="EMK32" s="13"/>
      <c r="EML32" s="13"/>
      <c r="EMM32" s="13"/>
      <c r="EMN32" s="13"/>
      <c r="EMO32" s="13"/>
      <c r="EMP32" s="13"/>
      <c r="EMQ32" s="13"/>
      <c r="EMR32" s="13"/>
      <c r="EMS32" s="13"/>
      <c r="EMT32" s="13"/>
      <c r="EMU32" s="13"/>
      <c r="EMV32" s="13"/>
      <c r="EMW32" s="13"/>
      <c r="EMX32" s="13"/>
      <c r="EMY32" s="13"/>
      <c r="EMZ32" s="13"/>
      <c r="ENA32" s="13"/>
      <c r="ENB32" s="13"/>
      <c r="ENC32" s="13"/>
      <c r="END32" s="13"/>
      <c r="ENE32" s="13"/>
      <c r="ENF32" s="13"/>
      <c r="ENG32" s="13"/>
      <c r="ENH32" s="13"/>
      <c r="ENI32" s="13"/>
      <c r="ENJ32" s="13"/>
      <c r="ENK32" s="13"/>
      <c r="ENL32" s="13"/>
      <c r="ENM32" s="13"/>
      <c r="ENN32" s="13"/>
      <c r="ENO32" s="13"/>
      <c r="ENP32" s="13"/>
      <c r="ENQ32" s="13"/>
      <c r="ENR32" s="13"/>
      <c r="ENS32" s="13"/>
      <c r="ENT32" s="13"/>
      <c r="ENU32" s="13"/>
      <c r="ENV32" s="13"/>
      <c r="ENW32" s="13"/>
      <c r="ENX32" s="13"/>
      <c r="ENY32" s="13"/>
      <c r="ENZ32" s="13"/>
      <c r="EOA32" s="13"/>
      <c r="EOB32" s="13"/>
      <c r="EOC32" s="13"/>
      <c r="EOD32" s="13"/>
      <c r="EOE32" s="13"/>
      <c r="EOF32" s="13"/>
      <c r="EOG32" s="13"/>
      <c r="EOH32" s="13"/>
      <c r="EOI32" s="13"/>
      <c r="EOJ32" s="13"/>
      <c r="EOK32" s="13"/>
      <c r="EOL32" s="13"/>
      <c r="EOM32" s="13"/>
      <c r="EON32" s="13"/>
      <c r="EOO32" s="13"/>
      <c r="EOP32" s="13"/>
      <c r="EOQ32" s="13"/>
      <c r="EOR32" s="13"/>
      <c r="EOS32" s="13"/>
      <c r="EOT32" s="13"/>
      <c r="EOU32" s="13"/>
      <c r="EOV32" s="13"/>
      <c r="EOW32" s="13"/>
      <c r="EOX32" s="13"/>
      <c r="EOY32" s="13"/>
      <c r="EOZ32" s="13"/>
      <c r="EPA32" s="13"/>
      <c r="EPB32" s="13"/>
      <c r="EPC32" s="13"/>
      <c r="EPD32" s="13"/>
      <c r="EPE32" s="13"/>
      <c r="EPF32" s="13"/>
      <c r="EPG32" s="13"/>
      <c r="EPH32" s="13"/>
      <c r="EPI32" s="13"/>
      <c r="EPJ32" s="13"/>
      <c r="EPK32" s="13"/>
      <c r="EPL32" s="13"/>
      <c r="EPM32" s="13"/>
      <c r="EPN32" s="13"/>
      <c r="EPO32" s="13"/>
      <c r="EPP32" s="13"/>
      <c r="EPQ32" s="13"/>
      <c r="EPR32" s="13"/>
      <c r="EPS32" s="13"/>
      <c r="EPT32" s="13"/>
      <c r="EPU32" s="13"/>
      <c r="EPV32" s="13"/>
      <c r="EPW32" s="13"/>
      <c r="EPX32" s="13"/>
      <c r="EPY32" s="13"/>
      <c r="EPZ32" s="13"/>
      <c r="EQA32" s="13"/>
      <c r="EQB32" s="13"/>
      <c r="EQC32" s="13"/>
      <c r="EQD32" s="13"/>
      <c r="EQE32" s="13"/>
      <c r="EQF32" s="13"/>
      <c r="EQG32" s="13"/>
      <c r="EQH32" s="13"/>
      <c r="EQI32" s="13"/>
      <c r="EQJ32" s="13"/>
      <c r="EQK32" s="13"/>
      <c r="EQL32" s="13"/>
      <c r="EQM32" s="13"/>
      <c r="EQN32" s="13"/>
      <c r="EQO32" s="13"/>
      <c r="EQP32" s="13"/>
      <c r="EQQ32" s="13"/>
      <c r="EQR32" s="13"/>
      <c r="EQS32" s="13"/>
      <c r="EQT32" s="13"/>
      <c r="EQU32" s="13"/>
      <c r="EQV32" s="13"/>
      <c r="EQW32" s="13"/>
      <c r="EQX32" s="13"/>
      <c r="EQY32" s="13"/>
      <c r="EQZ32" s="13"/>
      <c r="ERA32" s="13"/>
      <c r="ERB32" s="13"/>
      <c r="ERC32" s="13"/>
      <c r="ERD32" s="13"/>
      <c r="ERE32" s="13"/>
      <c r="ERF32" s="13"/>
      <c r="ERG32" s="13"/>
      <c r="ERH32" s="13"/>
      <c r="ERI32" s="13"/>
      <c r="ERJ32" s="13"/>
      <c r="ERK32" s="13"/>
      <c r="ERL32" s="13"/>
      <c r="ERM32" s="13"/>
      <c r="ERN32" s="13"/>
      <c r="ERO32" s="13"/>
      <c r="ERP32" s="13"/>
      <c r="ERQ32" s="13"/>
      <c r="ERR32" s="13"/>
      <c r="ERS32" s="13"/>
      <c r="ERT32" s="13"/>
      <c r="ERU32" s="13"/>
      <c r="ERV32" s="13"/>
      <c r="ERW32" s="13"/>
      <c r="ERX32" s="13"/>
      <c r="ERY32" s="13"/>
      <c r="ERZ32" s="13"/>
      <c r="ESA32" s="13"/>
      <c r="ESB32" s="13"/>
      <c r="ESC32" s="13"/>
      <c r="ESD32" s="13"/>
      <c r="ESE32" s="13"/>
      <c r="ESF32" s="13"/>
      <c r="ESG32" s="13"/>
      <c r="ESH32" s="13"/>
      <c r="ESI32" s="13"/>
      <c r="ESJ32" s="13"/>
      <c r="ESK32" s="13"/>
      <c r="ESL32" s="13"/>
      <c r="ESM32" s="13"/>
      <c r="ESN32" s="13"/>
      <c r="ESO32" s="13"/>
      <c r="ESP32" s="13"/>
      <c r="ESQ32" s="13"/>
      <c r="ESR32" s="13"/>
      <c r="ESS32" s="13"/>
      <c r="EST32" s="13"/>
      <c r="ESU32" s="13"/>
      <c r="ESV32" s="13"/>
      <c r="ESW32" s="13"/>
      <c r="ESX32" s="13"/>
      <c r="ESY32" s="13"/>
      <c r="ESZ32" s="13"/>
      <c r="ETA32" s="13"/>
      <c r="ETB32" s="13"/>
      <c r="ETC32" s="13"/>
      <c r="ETD32" s="13"/>
      <c r="ETE32" s="13"/>
      <c r="ETF32" s="13"/>
      <c r="ETG32" s="13"/>
      <c r="ETH32" s="13"/>
      <c r="ETI32" s="13"/>
      <c r="ETJ32" s="13"/>
      <c r="ETK32" s="13"/>
      <c r="ETL32" s="13"/>
      <c r="ETM32" s="13"/>
      <c r="ETN32" s="13"/>
      <c r="ETO32" s="13"/>
      <c r="ETP32" s="13"/>
      <c r="ETQ32" s="13"/>
      <c r="ETR32" s="13"/>
      <c r="ETS32" s="13"/>
      <c r="ETT32" s="13"/>
      <c r="ETU32" s="13"/>
      <c r="ETV32" s="13"/>
      <c r="ETW32" s="13"/>
      <c r="ETX32" s="13"/>
      <c r="ETY32" s="13"/>
      <c r="ETZ32" s="13"/>
      <c r="EUA32" s="13"/>
      <c r="EUB32" s="13"/>
      <c r="EUC32" s="13"/>
      <c r="EUD32" s="13"/>
      <c r="EUE32" s="13"/>
      <c r="EUF32" s="13"/>
      <c r="EUG32" s="13"/>
      <c r="EUH32" s="13"/>
      <c r="EUI32" s="13"/>
      <c r="EUJ32" s="13"/>
      <c r="EUK32" s="13"/>
      <c r="EUL32" s="13"/>
      <c r="EUM32" s="13"/>
      <c r="EUN32" s="13"/>
      <c r="EUO32" s="13"/>
      <c r="EUP32" s="13"/>
      <c r="EUQ32" s="13"/>
      <c r="EUR32" s="13"/>
      <c r="EUS32" s="13"/>
      <c r="EUT32" s="13"/>
      <c r="EUU32" s="13"/>
      <c r="EUV32" s="13"/>
      <c r="EUW32" s="13"/>
      <c r="EUX32" s="13"/>
      <c r="EUY32" s="13"/>
      <c r="EUZ32" s="13"/>
      <c r="EVA32" s="13"/>
      <c r="EVB32" s="13"/>
      <c r="EVC32" s="13"/>
      <c r="EVD32" s="13"/>
      <c r="EVE32" s="13"/>
      <c r="EVF32" s="13"/>
      <c r="EVG32" s="13"/>
      <c r="EVH32" s="13"/>
      <c r="EVI32" s="13"/>
      <c r="EVJ32" s="13"/>
      <c r="EVK32" s="13"/>
      <c r="EVL32" s="13"/>
      <c r="EVM32" s="13"/>
      <c r="EVN32" s="13"/>
      <c r="EVO32" s="13"/>
      <c r="EVP32" s="13"/>
      <c r="EVQ32" s="13"/>
      <c r="EVR32" s="13"/>
      <c r="EVS32" s="13"/>
      <c r="EVT32" s="13"/>
      <c r="EVU32" s="13"/>
      <c r="EVV32" s="13"/>
      <c r="EVW32" s="13"/>
      <c r="EVX32" s="13"/>
      <c r="EVY32" s="13"/>
      <c r="EVZ32" s="13"/>
      <c r="EWA32" s="13"/>
      <c r="EWB32" s="13"/>
      <c r="EWC32" s="13"/>
      <c r="EWD32" s="13"/>
      <c r="EWE32" s="13"/>
      <c r="EWF32" s="13"/>
      <c r="EWG32" s="13"/>
      <c r="EWH32" s="13"/>
      <c r="EWI32" s="13"/>
      <c r="EWJ32" s="13"/>
      <c r="EWK32" s="13"/>
      <c r="EWL32" s="13"/>
      <c r="EWM32" s="13"/>
      <c r="EWN32" s="13"/>
      <c r="EWO32" s="13"/>
      <c r="EWP32" s="13"/>
      <c r="EWQ32" s="13"/>
      <c r="EWR32" s="13"/>
      <c r="EWS32" s="13"/>
      <c r="EWT32" s="13"/>
      <c r="EWU32" s="13"/>
      <c r="EWV32" s="13"/>
      <c r="EWW32" s="13"/>
      <c r="EWX32" s="13"/>
      <c r="EWY32" s="13"/>
      <c r="EWZ32" s="13"/>
      <c r="EXA32" s="13"/>
      <c r="EXB32" s="13"/>
      <c r="EXC32" s="13"/>
      <c r="EXD32" s="13"/>
      <c r="EXE32" s="13"/>
      <c r="EXF32" s="13"/>
      <c r="EXG32" s="13"/>
      <c r="EXH32" s="13"/>
      <c r="EXI32" s="13"/>
      <c r="EXJ32" s="13"/>
      <c r="EXK32" s="13"/>
      <c r="EXL32" s="13"/>
      <c r="EXM32" s="13"/>
      <c r="EXN32" s="13"/>
      <c r="EXO32" s="13"/>
      <c r="EXP32" s="13"/>
      <c r="EXQ32" s="13"/>
      <c r="EXR32" s="13"/>
      <c r="EXS32" s="13"/>
      <c r="EXT32" s="13"/>
      <c r="EXU32" s="13"/>
      <c r="EXV32" s="13"/>
      <c r="EXW32" s="13"/>
      <c r="EXX32" s="13"/>
      <c r="EXY32" s="13"/>
      <c r="EXZ32" s="13"/>
      <c r="EYA32" s="13"/>
      <c r="EYB32" s="13"/>
      <c r="EYC32" s="13"/>
      <c r="EYD32" s="13"/>
      <c r="EYE32" s="13"/>
      <c r="EYF32" s="13"/>
      <c r="EYG32" s="13"/>
      <c r="EYH32" s="13"/>
      <c r="EYI32" s="13"/>
      <c r="EYJ32" s="13"/>
      <c r="EYK32" s="13"/>
      <c r="EYL32" s="13"/>
      <c r="EYM32" s="13"/>
      <c r="EYN32" s="13"/>
      <c r="EYO32" s="13"/>
      <c r="EYP32" s="13"/>
      <c r="EYQ32" s="13"/>
      <c r="EYR32" s="13"/>
      <c r="EYS32" s="13"/>
      <c r="EYT32" s="13"/>
      <c r="EYU32" s="13"/>
      <c r="EYV32" s="13"/>
      <c r="EYW32" s="13"/>
      <c r="EYX32" s="13"/>
      <c r="EYY32" s="13"/>
      <c r="EYZ32" s="13"/>
      <c r="EZA32" s="13"/>
      <c r="EZB32" s="13"/>
      <c r="EZC32" s="13"/>
      <c r="EZD32" s="13"/>
      <c r="EZE32" s="13"/>
      <c r="EZF32" s="13"/>
      <c r="EZG32" s="13"/>
      <c r="EZH32" s="13"/>
      <c r="EZI32" s="13"/>
      <c r="EZJ32" s="13"/>
      <c r="EZK32" s="13"/>
      <c r="EZL32" s="13"/>
      <c r="EZM32" s="13"/>
      <c r="EZN32" s="13"/>
      <c r="EZO32" s="13"/>
      <c r="EZP32" s="13"/>
      <c r="EZQ32" s="13"/>
      <c r="EZR32" s="13"/>
      <c r="EZS32" s="13"/>
      <c r="EZT32" s="13"/>
      <c r="EZU32" s="13"/>
      <c r="EZV32" s="13"/>
      <c r="EZW32" s="13"/>
      <c r="EZX32" s="13"/>
      <c r="EZY32" s="13"/>
      <c r="EZZ32" s="13"/>
      <c r="FAA32" s="13"/>
      <c r="FAB32" s="13"/>
      <c r="FAC32" s="13"/>
      <c r="FAD32" s="13"/>
      <c r="FAE32" s="13"/>
      <c r="FAF32" s="13"/>
      <c r="FAG32" s="13"/>
      <c r="FAH32" s="13"/>
      <c r="FAI32" s="13"/>
      <c r="FAJ32" s="13"/>
      <c r="FAK32" s="13"/>
      <c r="FAL32" s="13"/>
      <c r="FAM32" s="13"/>
      <c r="FAN32" s="13"/>
      <c r="FAO32" s="13"/>
      <c r="FAP32" s="13"/>
      <c r="FAQ32" s="13"/>
      <c r="FAR32" s="13"/>
      <c r="FAS32" s="13"/>
      <c r="FAT32" s="13"/>
      <c r="FAU32" s="13"/>
      <c r="FAV32" s="13"/>
      <c r="FAW32" s="13"/>
      <c r="FAX32" s="13"/>
      <c r="FAY32" s="13"/>
      <c r="FAZ32" s="13"/>
      <c r="FBA32" s="13"/>
      <c r="FBB32" s="13"/>
      <c r="FBC32" s="13"/>
      <c r="FBD32" s="13"/>
      <c r="FBE32" s="13"/>
      <c r="FBF32" s="13"/>
      <c r="FBG32" s="13"/>
      <c r="FBH32" s="13"/>
      <c r="FBI32" s="13"/>
      <c r="FBJ32" s="13"/>
      <c r="FBK32" s="13"/>
      <c r="FBL32" s="13"/>
      <c r="FBM32" s="13"/>
      <c r="FBN32" s="13"/>
      <c r="FBO32" s="13"/>
      <c r="FBP32" s="13"/>
      <c r="FBQ32" s="13"/>
      <c r="FBR32" s="13"/>
      <c r="FBS32" s="13"/>
      <c r="FBT32" s="13"/>
      <c r="FBU32" s="13"/>
      <c r="FBV32" s="13"/>
      <c r="FBW32" s="13"/>
      <c r="FBX32" s="13"/>
      <c r="FBY32" s="13"/>
      <c r="FBZ32" s="13"/>
      <c r="FCA32" s="13"/>
      <c r="FCB32" s="13"/>
      <c r="FCC32" s="13"/>
      <c r="FCD32" s="13"/>
      <c r="FCE32" s="13"/>
      <c r="FCF32" s="13"/>
      <c r="FCG32" s="13"/>
      <c r="FCH32" s="13"/>
      <c r="FCI32" s="13"/>
      <c r="FCJ32" s="13"/>
      <c r="FCK32" s="13"/>
      <c r="FCL32" s="13"/>
      <c r="FCM32" s="13"/>
      <c r="FCN32" s="13"/>
      <c r="FCO32" s="13"/>
      <c r="FCP32" s="13"/>
      <c r="FCQ32" s="13"/>
      <c r="FCR32" s="13"/>
      <c r="FCS32" s="13"/>
      <c r="FCT32" s="13"/>
      <c r="FCU32" s="13"/>
      <c r="FCV32" s="13"/>
      <c r="FCW32" s="13"/>
      <c r="FCX32" s="13"/>
      <c r="FCY32" s="13"/>
      <c r="FCZ32" s="13"/>
      <c r="FDA32" s="13"/>
      <c r="FDB32" s="13"/>
      <c r="FDC32" s="13"/>
      <c r="FDD32" s="13"/>
      <c r="FDE32" s="13"/>
      <c r="FDF32" s="13"/>
      <c r="FDG32" s="13"/>
      <c r="FDH32" s="13"/>
      <c r="FDI32" s="13"/>
      <c r="FDJ32" s="13"/>
      <c r="FDK32" s="13"/>
      <c r="FDL32" s="13"/>
      <c r="FDM32" s="13"/>
      <c r="FDN32" s="13"/>
      <c r="FDO32" s="13"/>
      <c r="FDP32" s="13"/>
      <c r="FDQ32" s="13"/>
      <c r="FDR32" s="13"/>
      <c r="FDS32" s="13"/>
      <c r="FDT32" s="13"/>
      <c r="FDU32" s="13"/>
      <c r="FDV32" s="13"/>
      <c r="FDW32" s="13"/>
      <c r="FDX32" s="13"/>
      <c r="FDY32" s="13"/>
      <c r="FDZ32" s="13"/>
      <c r="FEA32" s="13"/>
      <c r="FEB32" s="13"/>
      <c r="FEC32" s="13"/>
      <c r="FED32" s="13"/>
      <c r="FEE32" s="13"/>
      <c r="FEF32" s="13"/>
      <c r="FEG32" s="13"/>
      <c r="FEH32" s="13"/>
      <c r="FEI32" s="13"/>
      <c r="FEJ32" s="13"/>
      <c r="FEK32" s="13"/>
      <c r="FEL32" s="13"/>
      <c r="FEM32" s="13"/>
      <c r="FEN32" s="13"/>
      <c r="FEO32" s="13"/>
      <c r="FEP32" s="13"/>
      <c r="FEQ32" s="13"/>
      <c r="FER32" s="13"/>
      <c r="FES32" s="13"/>
      <c r="FET32" s="13"/>
      <c r="FEU32" s="13"/>
      <c r="FEV32" s="13"/>
      <c r="FEW32" s="13"/>
      <c r="FEX32" s="13"/>
      <c r="FEY32" s="13"/>
      <c r="FEZ32" s="13"/>
      <c r="FFA32" s="13"/>
      <c r="FFB32" s="13"/>
      <c r="FFC32" s="13"/>
      <c r="FFD32" s="13"/>
      <c r="FFE32" s="13"/>
      <c r="FFF32" s="13"/>
      <c r="FFG32" s="13"/>
      <c r="FFH32" s="13"/>
      <c r="FFI32" s="13"/>
      <c r="FFJ32" s="13"/>
      <c r="FFK32" s="13"/>
      <c r="FFL32" s="13"/>
      <c r="FFM32" s="13"/>
      <c r="FFN32" s="13"/>
      <c r="FFO32" s="13"/>
      <c r="FFP32" s="13"/>
      <c r="FFQ32" s="13"/>
      <c r="FFR32" s="13"/>
      <c r="FFS32" s="13"/>
      <c r="FFT32" s="13"/>
      <c r="FFU32" s="13"/>
      <c r="FFV32" s="13"/>
      <c r="FFW32" s="13"/>
      <c r="FFX32" s="13"/>
      <c r="FFY32" s="13"/>
      <c r="FFZ32" s="13"/>
      <c r="FGA32" s="13"/>
      <c r="FGB32" s="13"/>
      <c r="FGC32" s="13"/>
      <c r="FGD32" s="13"/>
      <c r="FGE32" s="13"/>
      <c r="FGF32" s="13"/>
      <c r="FGG32" s="13"/>
      <c r="FGH32" s="13"/>
      <c r="FGI32" s="13"/>
      <c r="FGJ32" s="13"/>
      <c r="FGK32" s="13"/>
      <c r="FGL32" s="13"/>
      <c r="FGM32" s="13"/>
      <c r="FGN32" s="13"/>
      <c r="FGO32" s="13"/>
      <c r="FGP32" s="13"/>
      <c r="FGQ32" s="13"/>
      <c r="FGR32" s="13"/>
      <c r="FGS32" s="13"/>
      <c r="FGT32" s="13"/>
      <c r="FGU32" s="13"/>
      <c r="FGV32" s="13"/>
      <c r="FGW32" s="13"/>
      <c r="FGX32" s="13"/>
      <c r="FGY32" s="13"/>
      <c r="FGZ32" s="13"/>
      <c r="FHA32" s="13"/>
      <c r="FHB32" s="13"/>
      <c r="FHC32" s="13"/>
      <c r="FHD32" s="13"/>
      <c r="FHE32" s="13"/>
      <c r="FHF32" s="13"/>
      <c r="FHG32" s="13"/>
      <c r="FHH32" s="13"/>
      <c r="FHI32" s="13"/>
      <c r="FHJ32" s="13"/>
      <c r="FHK32" s="13"/>
      <c r="FHL32" s="13"/>
      <c r="FHM32" s="13"/>
      <c r="FHN32" s="13"/>
      <c r="FHO32" s="13"/>
      <c r="FHP32" s="13"/>
      <c r="FHQ32" s="13"/>
      <c r="FHR32" s="13"/>
      <c r="FHS32" s="13"/>
      <c r="FHT32" s="13"/>
      <c r="FHU32" s="13"/>
      <c r="FHV32" s="13"/>
      <c r="FHW32" s="13"/>
      <c r="FHX32" s="13"/>
      <c r="FHY32" s="13"/>
      <c r="FHZ32" s="13"/>
      <c r="FIA32" s="13"/>
      <c r="FIB32" s="13"/>
      <c r="FIC32" s="13"/>
      <c r="FID32" s="13"/>
      <c r="FIE32" s="13"/>
      <c r="FIF32" s="13"/>
      <c r="FIG32" s="13"/>
      <c r="FIH32" s="13"/>
      <c r="FII32" s="13"/>
      <c r="FIJ32" s="13"/>
      <c r="FIK32" s="13"/>
      <c r="FIL32" s="13"/>
      <c r="FIM32" s="13"/>
      <c r="FIN32" s="13"/>
      <c r="FIO32" s="13"/>
      <c r="FIP32" s="13"/>
      <c r="FIQ32" s="13"/>
      <c r="FIR32" s="13"/>
      <c r="FIS32" s="13"/>
      <c r="FIT32" s="13"/>
      <c r="FIU32" s="13"/>
      <c r="FIV32" s="13"/>
      <c r="FIW32" s="13"/>
      <c r="FIX32" s="13"/>
      <c r="FIY32" s="13"/>
      <c r="FIZ32" s="13"/>
      <c r="FJA32" s="13"/>
      <c r="FJB32" s="13"/>
      <c r="FJC32" s="13"/>
      <c r="FJD32" s="13"/>
      <c r="FJE32" s="13"/>
      <c r="FJF32" s="13"/>
      <c r="FJG32" s="13"/>
      <c r="FJH32" s="13"/>
      <c r="FJI32" s="13"/>
      <c r="FJJ32" s="13"/>
      <c r="FJK32" s="13"/>
      <c r="FJL32" s="13"/>
      <c r="FJM32" s="13"/>
      <c r="FJN32" s="13"/>
      <c r="FJO32" s="13"/>
      <c r="FJP32" s="13"/>
      <c r="FJQ32" s="13"/>
      <c r="FJR32" s="13"/>
      <c r="FJS32" s="13"/>
      <c r="FJT32" s="13"/>
      <c r="FJU32" s="13"/>
      <c r="FJV32" s="13"/>
      <c r="FJW32" s="13"/>
      <c r="FJX32" s="13"/>
      <c r="FJY32" s="13"/>
      <c r="FJZ32" s="13"/>
      <c r="FKA32" s="13"/>
      <c r="FKB32" s="13"/>
      <c r="FKC32" s="13"/>
      <c r="FKD32" s="13"/>
      <c r="FKE32" s="13"/>
      <c r="FKF32" s="13"/>
      <c r="FKG32" s="13"/>
      <c r="FKH32" s="13"/>
      <c r="FKI32" s="13"/>
      <c r="FKJ32" s="13"/>
      <c r="FKK32" s="13"/>
      <c r="FKL32" s="13"/>
      <c r="FKM32" s="13"/>
      <c r="FKN32" s="13"/>
      <c r="FKO32" s="13"/>
      <c r="FKP32" s="13"/>
      <c r="FKQ32" s="13"/>
      <c r="FKR32" s="13"/>
      <c r="FKS32" s="13"/>
      <c r="FKT32" s="13"/>
      <c r="FKU32" s="13"/>
      <c r="FKV32" s="13"/>
      <c r="FKW32" s="13"/>
      <c r="FKX32" s="13"/>
      <c r="FKY32" s="13"/>
      <c r="FKZ32" s="13"/>
      <c r="FLA32" s="13"/>
      <c r="FLB32" s="13"/>
      <c r="FLC32" s="13"/>
      <c r="FLD32" s="13"/>
      <c r="FLE32" s="13"/>
      <c r="FLF32" s="13"/>
      <c r="FLG32" s="13"/>
      <c r="FLH32" s="13"/>
      <c r="FLI32" s="13"/>
      <c r="FLJ32" s="13"/>
      <c r="FLK32" s="13"/>
      <c r="FLL32" s="13"/>
      <c r="FLM32" s="13"/>
      <c r="FLN32" s="13"/>
      <c r="FLO32" s="13"/>
      <c r="FLP32" s="13"/>
      <c r="FLQ32" s="13"/>
      <c r="FLR32" s="13"/>
      <c r="FLS32" s="13"/>
      <c r="FLT32" s="13"/>
      <c r="FLU32" s="13"/>
      <c r="FLV32" s="13"/>
      <c r="FLW32" s="13"/>
      <c r="FLX32" s="13"/>
      <c r="FLY32" s="13"/>
      <c r="FLZ32" s="13"/>
      <c r="FMA32" s="13"/>
      <c r="FMB32" s="13"/>
      <c r="FMC32" s="13"/>
      <c r="FMD32" s="13"/>
      <c r="FME32" s="13"/>
      <c r="FMF32" s="13"/>
      <c r="FMG32" s="13"/>
      <c r="FMH32" s="13"/>
      <c r="FMI32" s="13"/>
      <c r="FMJ32" s="13"/>
      <c r="FMK32" s="13"/>
      <c r="FML32" s="13"/>
      <c r="FMM32" s="13"/>
      <c r="FMN32" s="13"/>
      <c r="FMO32" s="13"/>
      <c r="FMP32" s="13"/>
      <c r="FMQ32" s="13"/>
      <c r="FMR32" s="13"/>
      <c r="FMS32" s="13"/>
      <c r="FMT32" s="13"/>
      <c r="FMU32" s="13"/>
      <c r="FMV32" s="13"/>
      <c r="FMW32" s="13"/>
      <c r="FMX32" s="13"/>
      <c r="FMY32" s="13"/>
      <c r="FMZ32" s="13"/>
      <c r="FNA32" s="13"/>
      <c r="FNB32" s="13"/>
      <c r="FNC32" s="13"/>
      <c r="FND32" s="13"/>
      <c r="FNE32" s="13"/>
      <c r="FNF32" s="13"/>
      <c r="FNG32" s="13"/>
      <c r="FNH32" s="13"/>
      <c r="FNI32" s="13"/>
      <c r="FNJ32" s="13"/>
      <c r="FNK32" s="13"/>
      <c r="FNL32" s="13"/>
      <c r="FNM32" s="13"/>
      <c r="FNN32" s="13"/>
      <c r="FNO32" s="13"/>
      <c r="FNP32" s="13"/>
      <c r="FNQ32" s="13"/>
      <c r="FNR32" s="13"/>
      <c r="FNS32" s="13"/>
      <c r="FNT32" s="13"/>
      <c r="FNU32" s="13"/>
      <c r="FNV32" s="13"/>
      <c r="FNW32" s="13"/>
      <c r="FNX32" s="13"/>
      <c r="FNY32" s="13"/>
      <c r="FNZ32" s="13"/>
      <c r="FOA32" s="13"/>
      <c r="FOB32" s="13"/>
      <c r="FOC32" s="13"/>
      <c r="FOD32" s="13"/>
      <c r="FOE32" s="13"/>
      <c r="FOF32" s="13"/>
      <c r="FOG32" s="13"/>
      <c r="FOH32" s="13"/>
      <c r="FOI32" s="13"/>
      <c r="FOJ32" s="13"/>
      <c r="FOK32" s="13"/>
      <c r="FOL32" s="13"/>
      <c r="FOM32" s="13"/>
      <c r="FON32" s="13"/>
      <c r="FOO32" s="13"/>
      <c r="FOP32" s="13"/>
      <c r="FOQ32" s="13"/>
      <c r="FOR32" s="13"/>
      <c r="FOS32" s="13"/>
      <c r="FOT32" s="13"/>
      <c r="FOU32" s="13"/>
      <c r="FOV32" s="13"/>
      <c r="FOW32" s="13"/>
      <c r="FOX32" s="13"/>
      <c r="FOY32" s="13"/>
      <c r="FOZ32" s="13"/>
      <c r="FPA32" s="13"/>
      <c r="FPB32" s="13"/>
      <c r="FPC32" s="13"/>
      <c r="FPD32" s="13"/>
      <c r="FPE32" s="13"/>
      <c r="FPF32" s="13"/>
      <c r="FPG32" s="13"/>
      <c r="FPH32" s="13"/>
      <c r="FPI32" s="13"/>
      <c r="FPJ32" s="13"/>
      <c r="FPK32" s="13"/>
      <c r="FPL32" s="13"/>
      <c r="FPM32" s="13"/>
      <c r="FPN32" s="13"/>
      <c r="FPO32" s="13"/>
      <c r="FPP32" s="13"/>
      <c r="FPQ32" s="13"/>
      <c r="FPR32" s="13"/>
      <c r="FPS32" s="13"/>
      <c r="FPT32" s="13"/>
      <c r="FPU32" s="13"/>
      <c r="FPV32" s="13"/>
      <c r="FPW32" s="13"/>
      <c r="FPX32" s="13"/>
      <c r="FPY32" s="13"/>
      <c r="FPZ32" s="13"/>
      <c r="FQA32" s="13"/>
      <c r="FQB32" s="13"/>
      <c r="FQC32" s="13"/>
      <c r="FQD32" s="13"/>
      <c r="FQE32" s="13"/>
      <c r="FQF32" s="13"/>
      <c r="FQG32" s="13"/>
      <c r="FQH32" s="13"/>
      <c r="FQI32" s="13"/>
      <c r="FQJ32" s="13"/>
      <c r="FQK32" s="13"/>
      <c r="FQL32" s="13"/>
      <c r="FQM32" s="13"/>
      <c r="FQN32" s="13"/>
      <c r="FQO32" s="13"/>
      <c r="FQP32" s="13"/>
      <c r="FQQ32" s="13"/>
      <c r="FQR32" s="13"/>
      <c r="FQS32" s="13"/>
      <c r="FQT32" s="13"/>
      <c r="FQU32" s="13"/>
      <c r="FQV32" s="13"/>
      <c r="FQW32" s="13"/>
      <c r="FQX32" s="13"/>
      <c r="FQY32" s="13"/>
      <c r="FQZ32" s="13"/>
      <c r="FRA32" s="13"/>
      <c r="FRB32" s="13"/>
      <c r="FRC32" s="13"/>
      <c r="FRD32" s="13"/>
      <c r="FRE32" s="13"/>
      <c r="FRF32" s="13"/>
      <c r="FRG32" s="13"/>
      <c r="FRH32" s="13"/>
      <c r="FRI32" s="13"/>
      <c r="FRJ32" s="13"/>
      <c r="FRK32" s="13"/>
      <c r="FRL32" s="13"/>
      <c r="FRM32" s="13"/>
      <c r="FRN32" s="13"/>
      <c r="FRO32" s="13"/>
      <c r="FRP32" s="13"/>
      <c r="FRQ32" s="13"/>
      <c r="FRR32" s="13"/>
      <c r="FRS32" s="13"/>
      <c r="FRT32" s="13"/>
      <c r="FRU32" s="13"/>
      <c r="FRV32" s="13"/>
      <c r="FRW32" s="13"/>
      <c r="FRX32" s="13"/>
      <c r="FRY32" s="13"/>
      <c r="FRZ32" s="13"/>
      <c r="FSA32" s="13"/>
      <c r="FSB32" s="13"/>
      <c r="FSC32" s="13"/>
    </row>
    <row r="33" spans="1:4553" s="42" customFormat="1" ht="12.75" customHeight="1">
      <c r="A33" s="38" t="s">
        <v>5</v>
      </c>
      <c r="B33" s="39"/>
      <c r="C33" s="40"/>
      <c r="D33" s="40"/>
      <c r="E33" s="40"/>
      <c r="F33" s="40"/>
      <c r="G33" s="41" t="s">
        <v>49</v>
      </c>
      <c r="H33" s="371" t="str">
        <f>IFERROR(H31/C31-1,"N/A")</f>
        <v>N/A</v>
      </c>
      <c r="I33" s="371" t="str">
        <f>IFERROR(I31/D31-1,"N/A")</f>
        <v>N/A</v>
      </c>
      <c r="J33" s="371" t="str">
        <f t="shared" ref="J33" si="69">IFERROR(J31/E31-1,"N/A")</f>
        <v>N/A</v>
      </c>
      <c r="K33" s="371" t="str">
        <f t="shared" ref="K33" si="70">IFERROR(K31/F31-1,"N/A")</f>
        <v>N/A</v>
      </c>
      <c r="L33" s="41" t="str">
        <f>IFERROR(L31/G31-1,"N/A")</f>
        <v>N/A</v>
      </c>
      <c r="M33" s="371" t="str">
        <f>IFERROR(M31/H31-1,"N/A")</f>
        <v>N/A</v>
      </c>
      <c r="N33" s="371" t="str">
        <f>IFERROR(N31/I31-1,"N/A")</f>
        <v>N/A</v>
      </c>
      <c r="O33" s="371" t="str">
        <f t="shared" ref="O33" si="71">IFERROR(O31/J31-1,"N/A")</f>
        <v>N/A</v>
      </c>
      <c r="P33" s="371" t="str">
        <f t="shared" ref="P33" si="72">IFERROR(P31/K31-1,"N/A")</f>
        <v>N/A</v>
      </c>
      <c r="Q33" s="41" t="str">
        <f>IFERROR(Q31/L31-1,"N/A")</f>
        <v>N/A</v>
      </c>
      <c r="R33" s="371" t="str">
        <f>IFERROR(R31/M31-1,"N/A")</f>
        <v>N/A</v>
      </c>
      <c r="S33" s="371" t="str">
        <f>IFERROR(S31/N31-1,"N/A")</f>
        <v>N/A</v>
      </c>
      <c r="T33" s="371" t="str">
        <f t="shared" ref="T33" si="73">IFERROR(T31/O31-1,"N/A")</f>
        <v>N/A</v>
      </c>
      <c r="U33" s="371" t="str">
        <f t="shared" ref="U33" si="74">IFERROR(U31/P31-1,"N/A")</f>
        <v>N/A</v>
      </c>
      <c r="V33" s="41" t="str">
        <f>IFERROR(V31/Q31-1,"N/A")</f>
        <v>N/A</v>
      </c>
      <c r="W33" s="371" t="str">
        <f>IFERROR(W31/R31-1,"N/A")</f>
        <v>N/A</v>
      </c>
      <c r="X33" s="371" t="str">
        <f>IFERROR(X31/S31-1,"N/A")</f>
        <v>N/A</v>
      </c>
      <c r="Y33" s="371" t="str">
        <f t="shared" ref="Y33" si="75">IFERROR(Y31/T31-1,"N/A")</f>
        <v>N/A</v>
      </c>
      <c r="Z33" s="371" t="str">
        <f t="shared" ref="Z33" si="76">IFERROR(Z31/U31-1,"N/A")</f>
        <v>N/A</v>
      </c>
      <c r="AA33" s="41" t="str">
        <f>IFERROR(AA31/V31-1,"N/A")</f>
        <v>N/A</v>
      </c>
      <c r="AB33" s="371" t="str">
        <f>IFERROR(AB31/W31-1,"N/A")</f>
        <v>N/A</v>
      </c>
      <c r="AC33" s="371" t="str">
        <f>IFERROR(AC31/X31-1,"N/A")</f>
        <v>N/A</v>
      </c>
      <c r="AD33" s="371" t="str">
        <f t="shared" ref="AD33" si="77">IFERROR(AD31/Y31-1,"N/A")</f>
        <v>N/A</v>
      </c>
      <c r="AE33" s="371" t="str">
        <f t="shared" ref="AE33" si="78">IFERROR(AE31/Z31-1,"N/A")</f>
        <v>N/A</v>
      </c>
      <c r="AF33" s="41" t="str">
        <f>IFERROR(AF31/AA31-1,"N/A")</f>
        <v>N/A</v>
      </c>
      <c r="AG33" s="360" t="str">
        <f>IFERROR(AG31/AF31-1,"N/A")</f>
        <v>N/A</v>
      </c>
      <c r="AH33" s="360" t="str">
        <f t="shared" ref="AH33:AJ33" si="79">IFERROR(AH31/AG31-1,"N/A")</f>
        <v>N/A</v>
      </c>
      <c r="AI33" s="360" t="str">
        <f t="shared" si="79"/>
        <v>N/A</v>
      </c>
      <c r="AJ33" s="360" t="str">
        <f t="shared" si="79"/>
        <v>N/A</v>
      </c>
      <c r="AK33" s="13"/>
      <c r="AL33" s="13"/>
      <c r="AM33" s="13"/>
      <c r="AN33" s="13"/>
      <c r="AO33" s="13"/>
      <c r="AP33" s="13"/>
      <c r="AQ33" s="13"/>
      <c r="AR33" s="13"/>
      <c r="AS33" s="13"/>
      <c r="AT33" s="13"/>
      <c r="AU33" s="13"/>
      <c r="AV33" s="13"/>
      <c r="AW33" s="13"/>
      <c r="AX33" s="13"/>
      <c r="AY33" s="13"/>
      <c r="AZ33" s="13"/>
      <c r="BA33" s="13"/>
      <c r="BB33" s="13"/>
      <c r="BC33" s="13"/>
      <c r="BD33" s="13"/>
      <c r="BE33" s="13"/>
      <c r="BF33" s="13"/>
      <c r="BG33" s="13"/>
      <c r="BH33" s="13"/>
      <c r="BI33" s="13"/>
      <c r="BJ33" s="13"/>
      <c r="BK33" s="13"/>
      <c r="BL33" s="13"/>
      <c r="BM33" s="13"/>
      <c r="BN33" s="13"/>
      <c r="BO33" s="13"/>
      <c r="BP33" s="13"/>
      <c r="BQ33" s="13"/>
      <c r="BR33" s="13"/>
      <c r="BS33" s="13"/>
      <c r="BT33" s="13"/>
      <c r="BU33" s="13"/>
      <c r="BV33" s="13"/>
      <c r="BW33" s="13"/>
      <c r="BX33" s="13"/>
      <c r="BY33" s="13"/>
      <c r="BZ33" s="13"/>
      <c r="CA33" s="13"/>
      <c r="CB33" s="13"/>
      <c r="CC33" s="13"/>
      <c r="CD33" s="13"/>
      <c r="CE33" s="13"/>
      <c r="CF33" s="13"/>
      <c r="CG33" s="13"/>
      <c r="CH33" s="13"/>
      <c r="CI33" s="13"/>
      <c r="CJ33" s="13"/>
      <c r="CK33" s="13"/>
      <c r="CL33" s="13"/>
      <c r="CM33" s="13"/>
      <c r="CN33" s="13"/>
      <c r="CO33" s="13"/>
      <c r="CP33" s="13"/>
      <c r="CQ33" s="13"/>
      <c r="CR33" s="13"/>
      <c r="CS33" s="13"/>
      <c r="CT33" s="13"/>
      <c r="CU33" s="13"/>
      <c r="CV33" s="13"/>
      <c r="CW33" s="13"/>
      <c r="CX33" s="13"/>
      <c r="CY33" s="13"/>
      <c r="CZ33" s="13"/>
      <c r="DA33" s="13"/>
      <c r="DB33" s="13"/>
      <c r="DC33" s="13"/>
      <c r="DD33" s="13"/>
      <c r="DE33" s="13"/>
      <c r="DF33" s="13"/>
      <c r="DG33" s="13"/>
      <c r="DH33" s="13"/>
      <c r="DI33" s="13"/>
      <c r="DJ33" s="13"/>
      <c r="DK33" s="13"/>
      <c r="DL33" s="13"/>
      <c r="DM33" s="13"/>
      <c r="DN33" s="13"/>
      <c r="DO33" s="13"/>
      <c r="DP33" s="13"/>
      <c r="DQ33" s="13"/>
      <c r="DR33" s="13"/>
      <c r="DS33" s="13"/>
      <c r="DT33" s="13"/>
      <c r="DU33" s="13"/>
      <c r="DV33" s="13"/>
      <c r="DW33" s="13"/>
      <c r="DX33" s="13"/>
      <c r="DY33" s="13"/>
      <c r="DZ33" s="13"/>
      <c r="EA33" s="13"/>
      <c r="EB33" s="13"/>
      <c r="EC33" s="13"/>
      <c r="ED33" s="13"/>
      <c r="EE33" s="13"/>
      <c r="EF33" s="13"/>
      <c r="EG33" s="13"/>
      <c r="EH33" s="13"/>
      <c r="EI33" s="13"/>
      <c r="EJ33" s="13"/>
      <c r="EK33" s="13"/>
      <c r="EL33" s="13"/>
      <c r="EM33" s="13"/>
      <c r="EN33" s="13"/>
      <c r="EO33" s="13"/>
      <c r="EP33" s="13"/>
      <c r="EQ33" s="13"/>
      <c r="ER33" s="13"/>
      <c r="ES33" s="13"/>
      <c r="ET33" s="13"/>
      <c r="EU33" s="13"/>
      <c r="EV33" s="13"/>
      <c r="EW33" s="13"/>
      <c r="EX33" s="13"/>
      <c r="EY33" s="13"/>
      <c r="EZ33" s="13"/>
      <c r="FA33" s="13"/>
      <c r="FB33" s="13"/>
      <c r="FC33" s="13"/>
      <c r="FD33" s="13"/>
      <c r="FE33" s="13"/>
      <c r="FF33" s="13"/>
      <c r="FG33" s="13"/>
      <c r="FH33" s="13"/>
      <c r="FI33" s="13"/>
      <c r="FJ33" s="13"/>
      <c r="FK33" s="13"/>
      <c r="FL33" s="13"/>
      <c r="FM33" s="13"/>
      <c r="FN33" s="13"/>
      <c r="FO33" s="13"/>
      <c r="FP33" s="13"/>
      <c r="FQ33" s="13"/>
      <c r="FR33" s="13"/>
      <c r="FS33" s="13"/>
      <c r="FT33" s="13"/>
      <c r="FU33" s="13"/>
      <c r="FV33" s="13"/>
      <c r="FW33" s="13"/>
      <c r="FX33" s="13"/>
      <c r="FY33" s="13"/>
      <c r="FZ33" s="13"/>
      <c r="GA33" s="13"/>
      <c r="GB33" s="13"/>
      <c r="GC33" s="13"/>
      <c r="GD33" s="13"/>
      <c r="GE33" s="13"/>
      <c r="GF33" s="13"/>
      <c r="GG33" s="13"/>
      <c r="GH33" s="13"/>
      <c r="GI33" s="13"/>
      <c r="GJ33" s="13"/>
      <c r="GK33" s="13"/>
      <c r="GL33" s="13"/>
      <c r="GM33" s="13"/>
      <c r="GN33" s="13"/>
      <c r="GO33" s="13"/>
      <c r="GP33" s="13"/>
      <c r="GQ33" s="13"/>
      <c r="GR33" s="13"/>
      <c r="GS33" s="13"/>
      <c r="GT33" s="13"/>
      <c r="GU33" s="13"/>
      <c r="GV33" s="13"/>
      <c r="GW33" s="13"/>
      <c r="GX33" s="13"/>
      <c r="GY33" s="13"/>
      <c r="GZ33" s="13"/>
      <c r="HA33" s="13"/>
      <c r="HB33" s="13"/>
      <c r="HC33" s="13"/>
      <c r="HD33" s="13"/>
      <c r="HE33" s="13"/>
      <c r="HF33" s="13"/>
      <c r="HG33" s="13"/>
      <c r="HH33" s="13"/>
      <c r="HI33" s="13"/>
      <c r="HJ33" s="13"/>
      <c r="HK33" s="13"/>
      <c r="HL33" s="13"/>
      <c r="HM33" s="13"/>
      <c r="HN33" s="13"/>
      <c r="HO33" s="13"/>
      <c r="HP33" s="13"/>
      <c r="HQ33" s="13"/>
      <c r="HR33" s="13"/>
      <c r="HS33" s="13"/>
      <c r="HT33" s="13"/>
      <c r="HU33" s="13"/>
      <c r="HV33" s="13"/>
      <c r="HW33" s="13"/>
      <c r="HX33" s="13"/>
      <c r="HY33" s="13"/>
      <c r="HZ33" s="13"/>
      <c r="IA33" s="13"/>
      <c r="IB33" s="13"/>
      <c r="IC33" s="13"/>
      <c r="ID33" s="13"/>
      <c r="IE33" s="13"/>
      <c r="IF33" s="13"/>
      <c r="IG33" s="13"/>
      <c r="IH33" s="13"/>
      <c r="II33" s="13"/>
      <c r="IJ33" s="13"/>
      <c r="IK33" s="13"/>
      <c r="IL33" s="13"/>
      <c r="IM33" s="13"/>
      <c r="IN33" s="13"/>
      <c r="IO33" s="13"/>
      <c r="IP33" s="13"/>
      <c r="IQ33" s="13"/>
      <c r="IR33" s="13"/>
      <c r="IS33" s="13"/>
      <c r="IT33" s="13"/>
      <c r="IU33" s="13"/>
      <c r="IV33" s="13"/>
      <c r="IW33" s="13"/>
      <c r="IX33" s="13"/>
      <c r="IY33" s="13"/>
      <c r="IZ33" s="13"/>
      <c r="JA33" s="13"/>
      <c r="JB33" s="13"/>
      <c r="JC33" s="13"/>
      <c r="JD33" s="13"/>
      <c r="JE33" s="13"/>
      <c r="JF33" s="13"/>
      <c r="JG33" s="13"/>
      <c r="JH33" s="13"/>
      <c r="JI33" s="13"/>
      <c r="JJ33" s="13"/>
      <c r="JK33" s="13"/>
      <c r="JL33" s="13"/>
      <c r="JM33" s="13"/>
      <c r="JN33" s="13"/>
      <c r="JO33" s="13"/>
      <c r="JP33" s="13"/>
      <c r="JQ33" s="13"/>
      <c r="JR33" s="13"/>
      <c r="JS33" s="13"/>
      <c r="JT33" s="13"/>
      <c r="JU33" s="13"/>
      <c r="JV33" s="13"/>
      <c r="JW33" s="13"/>
      <c r="JX33" s="13"/>
      <c r="JY33" s="13"/>
      <c r="JZ33" s="13"/>
      <c r="KA33" s="13"/>
      <c r="KB33" s="13"/>
      <c r="KC33" s="13"/>
      <c r="KD33" s="13"/>
      <c r="KE33" s="13"/>
      <c r="KF33" s="13"/>
      <c r="KG33" s="13"/>
      <c r="KH33" s="13"/>
      <c r="KI33" s="13"/>
      <c r="KJ33" s="13"/>
      <c r="KK33" s="13"/>
      <c r="KL33" s="13"/>
      <c r="KM33" s="13"/>
      <c r="KN33" s="13"/>
      <c r="KO33" s="13"/>
      <c r="KP33" s="13"/>
      <c r="KQ33" s="13"/>
      <c r="KR33" s="13"/>
      <c r="KS33" s="13"/>
      <c r="KT33" s="13"/>
      <c r="KU33" s="13"/>
      <c r="KV33" s="13"/>
      <c r="KW33" s="13"/>
      <c r="KX33" s="13"/>
      <c r="KY33" s="13"/>
      <c r="KZ33" s="13"/>
      <c r="LA33" s="13"/>
      <c r="LB33" s="13"/>
      <c r="LC33" s="13"/>
      <c r="LD33" s="13"/>
      <c r="LE33" s="13"/>
      <c r="LF33" s="13"/>
      <c r="LG33" s="13"/>
      <c r="LH33" s="13"/>
      <c r="LI33" s="13"/>
      <c r="LJ33" s="13"/>
      <c r="LK33" s="13"/>
      <c r="LL33" s="13"/>
      <c r="LM33" s="13"/>
      <c r="LN33" s="13"/>
      <c r="LO33" s="13"/>
      <c r="LP33" s="13"/>
      <c r="LQ33" s="13"/>
      <c r="LR33" s="13"/>
      <c r="LS33" s="13"/>
      <c r="LT33" s="13"/>
      <c r="LU33" s="13"/>
      <c r="LV33" s="13"/>
      <c r="LW33" s="13"/>
      <c r="LX33" s="13"/>
      <c r="LY33" s="13"/>
      <c r="LZ33" s="13"/>
      <c r="MA33" s="13"/>
      <c r="MB33" s="13"/>
      <c r="MC33" s="13"/>
      <c r="MD33" s="13"/>
      <c r="ME33" s="13"/>
      <c r="MF33" s="13"/>
      <c r="MG33" s="13"/>
      <c r="MH33" s="13"/>
      <c r="MI33" s="13"/>
      <c r="MJ33" s="13"/>
      <c r="MK33" s="13"/>
      <c r="ML33" s="13"/>
      <c r="MM33" s="13"/>
      <c r="MN33" s="13"/>
      <c r="MO33" s="13"/>
      <c r="MP33" s="13"/>
      <c r="MQ33" s="13"/>
      <c r="MR33" s="13"/>
      <c r="MS33" s="13"/>
      <c r="MT33" s="13"/>
      <c r="MU33" s="13"/>
      <c r="MV33" s="13"/>
      <c r="MW33" s="13"/>
      <c r="MX33" s="13"/>
      <c r="MY33" s="13"/>
      <c r="MZ33" s="13"/>
      <c r="NA33" s="13"/>
      <c r="NB33" s="13"/>
      <c r="NC33" s="13"/>
      <c r="ND33" s="13"/>
      <c r="NE33" s="13"/>
      <c r="NF33" s="13"/>
      <c r="NG33" s="13"/>
      <c r="NH33" s="13"/>
      <c r="NI33" s="13"/>
      <c r="NJ33" s="13"/>
      <c r="NK33" s="13"/>
      <c r="NL33" s="13"/>
      <c r="NM33" s="13"/>
      <c r="NN33" s="13"/>
      <c r="NO33" s="13"/>
      <c r="NP33" s="13"/>
      <c r="NQ33" s="13"/>
      <c r="NR33" s="13"/>
      <c r="NS33" s="13"/>
      <c r="NT33" s="13"/>
      <c r="NU33" s="13"/>
      <c r="NV33" s="13"/>
      <c r="NW33" s="13"/>
      <c r="NX33" s="13"/>
      <c r="NY33" s="13"/>
      <c r="NZ33" s="13"/>
      <c r="OA33" s="13"/>
      <c r="OB33" s="13"/>
      <c r="OC33" s="13"/>
      <c r="OD33" s="13"/>
      <c r="OE33" s="13"/>
      <c r="OF33" s="13"/>
      <c r="OG33" s="13"/>
      <c r="OH33" s="13"/>
      <c r="OI33" s="13"/>
      <c r="OJ33" s="13"/>
      <c r="OK33" s="13"/>
      <c r="OL33" s="13"/>
      <c r="OM33" s="13"/>
      <c r="ON33" s="13"/>
      <c r="OO33" s="13"/>
      <c r="OP33" s="13"/>
      <c r="OQ33" s="13"/>
      <c r="OR33" s="13"/>
      <c r="OS33" s="13"/>
      <c r="OT33" s="13"/>
      <c r="OU33" s="13"/>
      <c r="OV33" s="13"/>
      <c r="OW33" s="13"/>
      <c r="OX33" s="13"/>
      <c r="OY33" s="13"/>
      <c r="OZ33" s="13"/>
      <c r="PA33" s="13"/>
      <c r="PB33" s="13"/>
      <c r="PC33" s="13"/>
      <c r="PD33" s="13"/>
      <c r="PE33" s="13"/>
      <c r="PF33" s="13"/>
      <c r="PG33" s="13"/>
      <c r="PH33" s="13"/>
      <c r="PI33" s="13"/>
      <c r="PJ33" s="13"/>
      <c r="PK33" s="13"/>
      <c r="PL33" s="13"/>
      <c r="PM33" s="13"/>
      <c r="PN33" s="13"/>
      <c r="PO33" s="13"/>
      <c r="PP33" s="13"/>
      <c r="PQ33" s="13"/>
      <c r="PR33" s="13"/>
      <c r="PS33" s="13"/>
      <c r="PT33" s="13"/>
      <c r="PU33" s="13"/>
      <c r="PV33" s="13"/>
      <c r="PW33" s="13"/>
      <c r="PX33" s="13"/>
      <c r="PY33" s="13"/>
      <c r="PZ33" s="13"/>
      <c r="QA33" s="13"/>
      <c r="QB33" s="13"/>
      <c r="QC33" s="13"/>
      <c r="QD33" s="13"/>
      <c r="QE33" s="13"/>
      <c r="QF33" s="13"/>
      <c r="QG33" s="13"/>
      <c r="QH33" s="13"/>
      <c r="QI33" s="13"/>
      <c r="QJ33" s="13"/>
      <c r="QK33" s="13"/>
      <c r="QL33" s="13"/>
      <c r="QM33" s="13"/>
      <c r="QN33" s="13"/>
      <c r="QO33" s="13"/>
      <c r="QP33" s="13"/>
      <c r="QQ33" s="13"/>
      <c r="QR33" s="13"/>
      <c r="QS33" s="13"/>
      <c r="QT33" s="13"/>
      <c r="QU33" s="13"/>
      <c r="QV33" s="13"/>
      <c r="QW33" s="13"/>
      <c r="QX33" s="13"/>
      <c r="QY33" s="13"/>
      <c r="QZ33" s="13"/>
      <c r="RA33" s="13"/>
      <c r="RB33" s="13"/>
      <c r="RC33" s="13"/>
      <c r="RD33" s="13"/>
      <c r="RE33" s="13"/>
      <c r="RF33" s="13"/>
      <c r="RG33" s="13"/>
      <c r="RH33" s="13"/>
      <c r="RI33" s="13"/>
      <c r="RJ33" s="13"/>
      <c r="RK33" s="13"/>
      <c r="RL33" s="13"/>
      <c r="RM33" s="13"/>
      <c r="RN33" s="13"/>
      <c r="RO33" s="13"/>
      <c r="RP33" s="13"/>
      <c r="RQ33" s="13"/>
      <c r="RR33" s="13"/>
      <c r="RS33" s="13"/>
      <c r="RT33" s="13"/>
      <c r="RU33" s="13"/>
      <c r="RV33" s="13"/>
      <c r="RW33" s="13"/>
      <c r="RX33" s="13"/>
      <c r="RY33" s="13"/>
      <c r="RZ33" s="13"/>
      <c r="SA33" s="13"/>
      <c r="SB33" s="13"/>
      <c r="SC33" s="13"/>
      <c r="SD33" s="13"/>
      <c r="SE33" s="13"/>
      <c r="SF33" s="13"/>
      <c r="SG33" s="13"/>
      <c r="SH33" s="13"/>
      <c r="SI33" s="13"/>
      <c r="SJ33" s="13"/>
      <c r="SK33" s="13"/>
      <c r="SL33" s="13"/>
      <c r="SM33" s="13"/>
      <c r="SN33" s="13"/>
      <c r="SO33" s="13"/>
      <c r="SP33" s="13"/>
      <c r="SQ33" s="13"/>
      <c r="SR33" s="13"/>
      <c r="SS33" s="13"/>
      <c r="ST33" s="13"/>
      <c r="SU33" s="13"/>
      <c r="SV33" s="13"/>
      <c r="SW33" s="13"/>
      <c r="SX33" s="13"/>
      <c r="SY33" s="13"/>
      <c r="SZ33" s="13"/>
      <c r="TA33" s="13"/>
      <c r="TB33" s="13"/>
      <c r="TC33" s="13"/>
      <c r="TD33" s="13"/>
      <c r="TE33" s="13"/>
      <c r="TF33" s="13"/>
      <c r="TG33" s="13"/>
      <c r="TH33" s="13"/>
      <c r="TI33" s="13"/>
      <c r="TJ33" s="13"/>
      <c r="TK33" s="13"/>
      <c r="TL33" s="13"/>
      <c r="TM33" s="13"/>
      <c r="TN33" s="13"/>
      <c r="TO33" s="13"/>
      <c r="TP33" s="13"/>
      <c r="TQ33" s="13"/>
      <c r="TR33" s="13"/>
      <c r="TS33" s="13"/>
      <c r="TT33" s="13"/>
      <c r="TU33" s="13"/>
      <c r="TV33" s="13"/>
      <c r="TW33" s="13"/>
      <c r="TX33" s="13"/>
      <c r="TY33" s="13"/>
      <c r="TZ33" s="13"/>
      <c r="UA33" s="13"/>
      <c r="UB33" s="13"/>
      <c r="UC33" s="13"/>
      <c r="UD33" s="13"/>
      <c r="UE33" s="13"/>
      <c r="UF33" s="13"/>
      <c r="UG33" s="13"/>
      <c r="UH33" s="13"/>
      <c r="UI33" s="13"/>
      <c r="UJ33" s="13"/>
      <c r="UK33" s="13"/>
      <c r="UL33" s="13"/>
      <c r="UM33" s="13"/>
      <c r="UN33" s="13"/>
      <c r="UO33" s="13"/>
      <c r="UP33" s="13"/>
      <c r="UQ33" s="13"/>
      <c r="UR33" s="13"/>
      <c r="US33" s="13"/>
      <c r="UT33" s="13"/>
      <c r="UU33" s="13"/>
      <c r="UV33" s="13"/>
      <c r="UW33" s="13"/>
      <c r="UX33" s="13"/>
      <c r="UY33" s="13"/>
      <c r="UZ33" s="13"/>
      <c r="VA33" s="13"/>
      <c r="VB33" s="13"/>
      <c r="VC33" s="13"/>
      <c r="VD33" s="13"/>
      <c r="VE33" s="13"/>
      <c r="VF33" s="13"/>
      <c r="VG33" s="13"/>
      <c r="VH33" s="13"/>
      <c r="VI33" s="13"/>
      <c r="VJ33" s="13"/>
      <c r="VK33" s="13"/>
      <c r="VL33" s="13"/>
      <c r="VM33" s="13"/>
      <c r="VN33" s="13"/>
      <c r="VO33" s="13"/>
      <c r="VP33" s="13"/>
      <c r="VQ33" s="13"/>
      <c r="VR33" s="13"/>
      <c r="VS33" s="13"/>
      <c r="VT33" s="13"/>
      <c r="VU33" s="13"/>
      <c r="VV33" s="13"/>
      <c r="VW33" s="13"/>
      <c r="VX33" s="13"/>
      <c r="VY33" s="13"/>
      <c r="VZ33" s="13"/>
      <c r="WA33" s="13"/>
      <c r="WB33" s="13"/>
      <c r="WC33" s="13"/>
      <c r="WD33" s="13"/>
      <c r="WE33" s="13"/>
      <c r="WF33" s="13"/>
      <c r="WG33" s="13"/>
      <c r="WH33" s="13"/>
      <c r="WI33" s="13"/>
      <c r="WJ33" s="13"/>
      <c r="WK33" s="13"/>
      <c r="WL33" s="13"/>
      <c r="WM33" s="13"/>
      <c r="WN33" s="13"/>
      <c r="WO33" s="13"/>
      <c r="WP33" s="13"/>
      <c r="WQ33" s="13"/>
      <c r="WR33" s="13"/>
      <c r="WS33" s="13"/>
      <c r="WT33" s="13"/>
      <c r="WU33" s="13"/>
      <c r="WV33" s="13"/>
      <c r="WW33" s="13"/>
      <c r="WX33" s="13"/>
      <c r="WY33" s="13"/>
      <c r="WZ33" s="13"/>
      <c r="XA33" s="13"/>
      <c r="XB33" s="13"/>
      <c r="XC33" s="13"/>
      <c r="XD33" s="13"/>
      <c r="XE33" s="13"/>
      <c r="XF33" s="13"/>
      <c r="XG33" s="13"/>
      <c r="XH33" s="13"/>
      <c r="XI33" s="13"/>
      <c r="XJ33" s="13"/>
      <c r="XK33" s="13"/>
      <c r="XL33" s="13"/>
      <c r="XM33" s="13"/>
      <c r="XN33" s="13"/>
      <c r="XO33" s="13"/>
      <c r="XP33" s="13"/>
      <c r="XQ33" s="13"/>
      <c r="XR33" s="13"/>
      <c r="XS33" s="13"/>
      <c r="XT33" s="13"/>
      <c r="XU33" s="13"/>
      <c r="XV33" s="13"/>
      <c r="XW33" s="13"/>
      <c r="XX33" s="13"/>
      <c r="XY33" s="13"/>
      <c r="XZ33" s="13"/>
      <c r="YA33" s="13"/>
      <c r="YB33" s="13"/>
      <c r="YC33" s="13"/>
      <c r="YD33" s="13"/>
      <c r="YE33" s="13"/>
      <c r="YF33" s="13"/>
      <c r="YG33" s="13"/>
      <c r="YH33" s="13"/>
      <c r="YI33" s="13"/>
      <c r="YJ33" s="13"/>
      <c r="YK33" s="13"/>
      <c r="YL33" s="13"/>
      <c r="YM33" s="13"/>
      <c r="YN33" s="13"/>
      <c r="YO33" s="13"/>
      <c r="YP33" s="13"/>
      <c r="YQ33" s="13"/>
      <c r="YR33" s="13"/>
      <c r="YS33" s="13"/>
      <c r="YT33" s="13"/>
      <c r="YU33" s="13"/>
      <c r="YV33" s="13"/>
      <c r="YW33" s="13"/>
      <c r="YX33" s="13"/>
      <c r="YY33" s="13"/>
      <c r="YZ33" s="13"/>
      <c r="ZA33" s="13"/>
      <c r="ZB33" s="13"/>
      <c r="ZC33" s="13"/>
      <c r="ZD33" s="13"/>
      <c r="ZE33" s="13"/>
      <c r="ZF33" s="13"/>
      <c r="ZG33" s="13"/>
      <c r="ZH33" s="13"/>
      <c r="ZI33" s="13"/>
      <c r="ZJ33" s="13"/>
      <c r="ZK33" s="13"/>
      <c r="ZL33" s="13"/>
      <c r="ZM33" s="13"/>
      <c r="ZN33" s="13"/>
      <c r="ZO33" s="13"/>
      <c r="ZP33" s="13"/>
      <c r="ZQ33" s="13"/>
      <c r="ZR33" s="13"/>
      <c r="ZS33" s="13"/>
      <c r="ZT33" s="13"/>
      <c r="ZU33" s="13"/>
      <c r="ZV33" s="13"/>
      <c r="ZW33" s="13"/>
      <c r="ZX33" s="13"/>
      <c r="ZY33" s="13"/>
      <c r="ZZ33" s="13"/>
      <c r="AAA33" s="13"/>
      <c r="AAB33" s="13"/>
      <c r="AAC33" s="13"/>
      <c r="AAD33" s="13"/>
      <c r="AAE33" s="13"/>
      <c r="AAF33" s="13"/>
      <c r="AAG33" s="13"/>
      <c r="AAH33" s="13"/>
      <c r="AAI33" s="13"/>
      <c r="AAJ33" s="13"/>
      <c r="AAK33" s="13"/>
      <c r="AAL33" s="13"/>
      <c r="AAM33" s="13"/>
      <c r="AAN33" s="13"/>
      <c r="AAO33" s="13"/>
      <c r="AAP33" s="13"/>
      <c r="AAQ33" s="13"/>
      <c r="AAR33" s="13"/>
      <c r="AAS33" s="13"/>
      <c r="AAT33" s="13"/>
      <c r="AAU33" s="13"/>
      <c r="AAV33" s="13"/>
      <c r="AAW33" s="13"/>
      <c r="AAX33" s="13"/>
      <c r="AAY33" s="13"/>
      <c r="AAZ33" s="13"/>
      <c r="ABA33" s="13"/>
      <c r="ABB33" s="13"/>
      <c r="ABC33" s="13"/>
      <c r="ABD33" s="13"/>
      <c r="ABE33" s="13"/>
      <c r="ABF33" s="13"/>
      <c r="ABG33" s="13"/>
      <c r="ABH33" s="13"/>
      <c r="ABI33" s="13"/>
      <c r="ABJ33" s="13"/>
      <c r="ABK33" s="13"/>
      <c r="ABL33" s="13"/>
      <c r="ABM33" s="13"/>
      <c r="ABN33" s="13"/>
      <c r="ABO33" s="13"/>
      <c r="ABP33" s="13"/>
      <c r="ABQ33" s="13"/>
      <c r="ABR33" s="13"/>
      <c r="ABS33" s="13"/>
      <c r="ABT33" s="13"/>
      <c r="ABU33" s="13"/>
      <c r="ABV33" s="13"/>
      <c r="ABW33" s="13"/>
      <c r="ABX33" s="13"/>
      <c r="ABY33" s="13"/>
      <c r="ABZ33" s="13"/>
      <c r="ACA33" s="13"/>
      <c r="ACB33" s="13"/>
      <c r="ACC33" s="13"/>
      <c r="ACD33" s="13"/>
      <c r="ACE33" s="13"/>
      <c r="ACF33" s="13"/>
      <c r="ACG33" s="13"/>
      <c r="ACH33" s="13"/>
      <c r="ACI33" s="13"/>
      <c r="ACJ33" s="13"/>
      <c r="ACK33" s="13"/>
      <c r="ACL33" s="13"/>
      <c r="ACM33" s="13"/>
      <c r="ACN33" s="13"/>
      <c r="ACO33" s="13"/>
      <c r="ACP33" s="13"/>
      <c r="ACQ33" s="13"/>
      <c r="ACR33" s="13"/>
      <c r="ACS33" s="13"/>
      <c r="ACT33" s="13"/>
      <c r="ACU33" s="13"/>
      <c r="ACV33" s="13"/>
      <c r="ACW33" s="13"/>
      <c r="ACX33" s="13"/>
      <c r="ACY33" s="13"/>
      <c r="ACZ33" s="13"/>
      <c r="ADA33" s="13"/>
      <c r="ADB33" s="13"/>
      <c r="ADC33" s="13"/>
      <c r="ADD33" s="13"/>
      <c r="ADE33" s="13"/>
      <c r="ADF33" s="13"/>
      <c r="ADG33" s="13"/>
      <c r="ADH33" s="13"/>
      <c r="ADI33" s="13"/>
      <c r="ADJ33" s="13"/>
      <c r="ADK33" s="13"/>
      <c r="ADL33" s="13"/>
      <c r="ADM33" s="13"/>
      <c r="ADN33" s="13"/>
      <c r="ADO33" s="13"/>
      <c r="ADP33" s="13"/>
      <c r="ADQ33" s="13"/>
      <c r="ADR33" s="13"/>
      <c r="ADS33" s="13"/>
      <c r="ADT33" s="13"/>
      <c r="ADU33" s="13"/>
      <c r="ADV33" s="13"/>
      <c r="ADW33" s="13"/>
      <c r="ADX33" s="13"/>
      <c r="ADY33" s="13"/>
      <c r="ADZ33" s="13"/>
      <c r="AEA33" s="13"/>
      <c r="AEB33" s="13"/>
      <c r="AEC33" s="13"/>
      <c r="AED33" s="13"/>
      <c r="AEE33" s="13"/>
      <c r="AEF33" s="13"/>
      <c r="AEG33" s="13"/>
      <c r="AEH33" s="13"/>
      <c r="AEI33" s="13"/>
      <c r="AEJ33" s="13"/>
      <c r="AEK33" s="13"/>
      <c r="AEL33" s="13"/>
      <c r="AEM33" s="13"/>
      <c r="AEN33" s="13"/>
      <c r="AEO33" s="13"/>
      <c r="AEP33" s="13"/>
      <c r="AEQ33" s="13"/>
      <c r="AER33" s="13"/>
      <c r="AES33" s="13"/>
      <c r="AET33" s="13"/>
      <c r="AEU33" s="13"/>
      <c r="AEV33" s="13"/>
      <c r="AEW33" s="13"/>
      <c r="AEX33" s="13"/>
      <c r="AEY33" s="13"/>
      <c r="AEZ33" s="13"/>
      <c r="AFA33" s="13"/>
      <c r="AFB33" s="13"/>
      <c r="AFC33" s="13"/>
      <c r="AFD33" s="13"/>
      <c r="AFE33" s="13"/>
      <c r="AFF33" s="13"/>
      <c r="AFG33" s="13"/>
      <c r="AFH33" s="13"/>
      <c r="AFI33" s="13"/>
      <c r="AFJ33" s="13"/>
      <c r="AFK33" s="13"/>
      <c r="AFL33" s="13"/>
      <c r="AFM33" s="13"/>
      <c r="AFN33" s="13"/>
      <c r="AFO33" s="13"/>
      <c r="AFP33" s="13"/>
      <c r="AFQ33" s="13"/>
      <c r="AFR33" s="13"/>
      <c r="AFS33" s="13"/>
      <c r="AFT33" s="13"/>
      <c r="AFU33" s="13"/>
      <c r="AFV33" s="13"/>
      <c r="AFW33" s="13"/>
      <c r="AFX33" s="13"/>
      <c r="AFY33" s="13"/>
      <c r="AFZ33" s="13"/>
      <c r="AGA33" s="13"/>
      <c r="AGB33" s="13"/>
      <c r="AGC33" s="13"/>
      <c r="AGD33" s="13"/>
      <c r="AGE33" s="13"/>
      <c r="AGF33" s="13"/>
      <c r="AGG33" s="13"/>
      <c r="AGH33" s="13"/>
      <c r="AGI33" s="13"/>
      <c r="AGJ33" s="13"/>
      <c r="AGK33" s="13"/>
      <c r="AGL33" s="13"/>
      <c r="AGM33" s="13"/>
      <c r="AGN33" s="13"/>
      <c r="AGO33" s="13"/>
      <c r="AGP33" s="13"/>
      <c r="AGQ33" s="13"/>
      <c r="AGR33" s="13"/>
      <c r="AGS33" s="13"/>
      <c r="AGT33" s="13"/>
      <c r="AGU33" s="13"/>
      <c r="AGV33" s="13"/>
      <c r="AGW33" s="13"/>
      <c r="AGX33" s="13"/>
      <c r="AGY33" s="13"/>
      <c r="AGZ33" s="13"/>
      <c r="AHA33" s="13"/>
      <c r="AHB33" s="13"/>
      <c r="AHC33" s="13"/>
      <c r="AHD33" s="13"/>
      <c r="AHE33" s="13"/>
      <c r="AHF33" s="13"/>
      <c r="AHG33" s="13"/>
      <c r="AHH33" s="13"/>
      <c r="AHI33" s="13"/>
      <c r="AHJ33" s="13"/>
      <c r="AHK33" s="13"/>
      <c r="AHL33" s="13"/>
      <c r="AHM33" s="13"/>
      <c r="AHN33" s="13"/>
      <c r="AHO33" s="13"/>
      <c r="AHP33" s="13"/>
      <c r="AHQ33" s="13"/>
      <c r="AHR33" s="13"/>
      <c r="AHS33" s="13"/>
      <c r="AHT33" s="13"/>
      <c r="AHU33" s="13"/>
      <c r="AHV33" s="13"/>
      <c r="AHW33" s="13"/>
      <c r="AHX33" s="13"/>
      <c r="AHY33" s="13"/>
      <c r="AHZ33" s="13"/>
      <c r="AIA33" s="13"/>
      <c r="AIB33" s="13"/>
      <c r="AIC33" s="13"/>
      <c r="AID33" s="13"/>
      <c r="AIE33" s="13"/>
      <c r="AIF33" s="13"/>
      <c r="AIG33" s="13"/>
      <c r="AIH33" s="13"/>
      <c r="AII33" s="13"/>
      <c r="AIJ33" s="13"/>
      <c r="AIK33" s="13"/>
      <c r="AIL33" s="13"/>
      <c r="AIM33" s="13"/>
      <c r="AIN33" s="13"/>
      <c r="AIO33" s="13"/>
      <c r="AIP33" s="13"/>
      <c r="AIQ33" s="13"/>
      <c r="AIR33" s="13"/>
      <c r="AIS33" s="13"/>
      <c r="AIT33" s="13"/>
      <c r="AIU33" s="13"/>
      <c r="AIV33" s="13"/>
      <c r="AIW33" s="13"/>
      <c r="AIX33" s="13"/>
      <c r="AIY33" s="13"/>
      <c r="AIZ33" s="13"/>
      <c r="AJA33" s="13"/>
      <c r="AJB33" s="13"/>
      <c r="AJC33" s="13"/>
      <c r="AJD33" s="13"/>
      <c r="AJE33" s="13"/>
      <c r="AJF33" s="13"/>
      <c r="AJG33" s="13"/>
      <c r="AJH33" s="13"/>
      <c r="AJI33" s="13"/>
      <c r="AJJ33" s="13"/>
      <c r="AJK33" s="13"/>
      <c r="AJL33" s="13"/>
      <c r="AJM33" s="13"/>
      <c r="AJN33" s="13"/>
      <c r="AJO33" s="13"/>
      <c r="AJP33" s="13"/>
      <c r="AJQ33" s="13"/>
      <c r="AJR33" s="13"/>
      <c r="AJS33" s="13"/>
      <c r="AJT33" s="13"/>
      <c r="AJU33" s="13"/>
      <c r="AJV33" s="13"/>
      <c r="AJW33" s="13"/>
      <c r="AJX33" s="13"/>
      <c r="AJY33" s="13"/>
      <c r="AJZ33" s="13"/>
      <c r="AKA33" s="13"/>
      <c r="AKB33" s="13"/>
      <c r="AKC33" s="13"/>
      <c r="AKD33" s="13"/>
      <c r="AKE33" s="13"/>
      <c r="AKF33" s="13"/>
      <c r="AKG33" s="13"/>
      <c r="AKH33" s="13"/>
      <c r="AKI33" s="13"/>
      <c r="AKJ33" s="13"/>
      <c r="AKK33" s="13"/>
      <c r="AKL33" s="13"/>
      <c r="AKM33" s="13"/>
      <c r="AKN33" s="13"/>
      <c r="AKO33" s="13"/>
      <c r="AKP33" s="13"/>
      <c r="AKQ33" s="13"/>
      <c r="AKR33" s="13"/>
      <c r="AKS33" s="13"/>
      <c r="AKT33" s="13"/>
      <c r="AKU33" s="13"/>
      <c r="AKV33" s="13"/>
      <c r="AKW33" s="13"/>
      <c r="AKX33" s="13"/>
      <c r="AKY33" s="13"/>
      <c r="AKZ33" s="13"/>
      <c r="ALA33" s="13"/>
      <c r="ALB33" s="13"/>
      <c r="ALC33" s="13"/>
      <c r="ALD33" s="13"/>
      <c r="ALE33" s="13"/>
      <c r="ALF33" s="13"/>
      <c r="ALG33" s="13"/>
      <c r="ALH33" s="13"/>
      <c r="ALI33" s="13"/>
      <c r="ALJ33" s="13"/>
      <c r="ALK33" s="13"/>
      <c r="ALL33" s="13"/>
      <c r="ALM33" s="13"/>
      <c r="ALN33" s="13"/>
      <c r="ALO33" s="13"/>
      <c r="ALP33" s="13"/>
      <c r="ALQ33" s="13"/>
      <c r="ALR33" s="13"/>
      <c r="ALS33" s="13"/>
      <c r="ALT33" s="13"/>
      <c r="ALU33" s="13"/>
      <c r="ALV33" s="13"/>
      <c r="ALW33" s="13"/>
      <c r="ALX33" s="13"/>
      <c r="ALY33" s="13"/>
      <c r="ALZ33" s="13"/>
      <c r="AMA33" s="13"/>
      <c r="AMB33" s="13"/>
      <c r="AMC33" s="13"/>
      <c r="AMD33" s="13"/>
      <c r="AME33" s="13"/>
      <c r="AMF33" s="13"/>
      <c r="AMG33" s="13"/>
      <c r="AMH33" s="13"/>
      <c r="AMI33" s="13"/>
      <c r="AMJ33" s="13"/>
      <c r="AMK33" s="13"/>
      <c r="AML33" s="13"/>
      <c r="AMM33" s="13"/>
      <c r="AMN33" s="13"/>
      <c r="AMO33" s="13"/>
      <c r="AMP33" s="13"/>
      <c r="AMQ33" s="13"/>
      <c r="AMR33" s="13"/>
      <c r="AMS33" s="13"/>
      <c r="AMT33" s="13"/>
      <c r="AMU33" s="13"/>
      <c r="AMV33" s="13"/>
      <c r="AMW33" s="13"/>
      <c r="AMX33" s="13"/>
      <c r="AMY33" s="13"/>
      <c r="AMZ33" s="13"/>
      <c r="ANA33" s="13"/>
      <c r="ANB33" s="13"/>
      <c r="ANC33" s="13"/>
      <c r="AND33" s="13"/>
      <c r="ANE33" s="13"/>
      <c r="ANF33" s="13"/>
      <c r="ANG33" s="13"/>
      <c r="ANH33" s="13"/>
      <c r="ANI33" s="13"/>
      <c r="ANJ33" s="13"/>
      <c r="ANK33" s="13"/>
      <c r="ANL33" s="13"/>
      <c r="ANM33" s="13"/>
      <c r="ANN33" s="13"/>
      <c r="ANO33" s="13"/>
      <c r="ANP33" s="13"/>
      <c r="ANQ33" s="13"/>
      <c r="ANR33" s="13"/>
      <c r="ANS33" s="13"/>
      <c r="ANT33" s="13"/>
      <c r="ANU33" s="13"/>
      <c r="ANV33" s="13"/>
      <c r="ANW33" s="13"/>
      <c r="ANX33" s="13"/>
      <c r="ANY33" s="13"/>
      <c r="ANZ33" s="13"/>
      <c r="AOA33" s="13"/>
      <c r="AOB33" s="13"/>
      <c r="AOC33" s="13"/>
      <c r="AOD33" s="13"/>
      <c r="AOE33" s="13"/>
      <c r="AOF33" s="13"/>
      <c r="AOG33" s="13"/>
      <c r="AOH33" s="13"/>
      <c r="AOI33" s="13"/>
      <c r="AOJ33" s="13"/>
      <c r="AOK33" s="13"/>
      <c r="AOL33" s="13"/>
      <c r="AOM33" s="13"/>
      <c r="AON33" s="13"/>
      <c r="AOO33" s="13"/>
      <c r="AOP33" s="13"/>
      <c r="AOQ33" s="13"/>
      <c r="AOR33" s="13"/>
      <c r="AOS33" s="13"/>
      <c r="AOT33" s="13"/>
      <c r="AOU33" s="13"/>
      <c r="AOV33" s="13"/>
      <c r="AOW33" s="13"/>
      <c r="AOX33" s="13"/>
      <c r="AOY33" s="13"/>
      <c r="AOZ33" s="13"/>
      <c r="APA33" s="13"/>
      <c r="APB33" s="13"/>
      <c r="APC33" s="13"/>
      <c r="APD33" s="13"/>
      <c r="APE33" s="13"/>
      <c r="APF33" s="13"/>
      <c r="APG33" s="13"/>
      <c r="APH33" s="13"/>
      <c r="API33" s="13"/>
      <c r="APJ33" s="13"/>
      <c r="APK33" s="13"/>
      <c r="APL33" s="13"/>
      <c r="APM33" s="13"/>
      <c r="APN33" s="13"/>
      <c r="APO33" s="13"/>
      <c r="APP33" s="13"/>
      <c r="APQ33" s="13"/>
      <c r="APR33" s="13"/>
      <c r="APS33" s="13"/>
      <c r="APT33" s="13"/>
      <c r="APU33" s="13"/>
      <c r="APV33" s="13"/>
      <c r="APW33" s="13"/>
      <c r="APX33" s="13"/>
      <c r="APY33" s="13"/>
      <c r="APZ33" s="13"/>
      <c r="AQA33" s="13"/>
      <c r="AQB33" s="13"/>
      <c r="AQC33" s="13"/>
      <c r="AQD33" s="13"/>
      <c r="AQE33" s="13"/>
      <c r="AQF33" s="13"/>
      <c r="AQG33" s="13"/>
      <c r="AQH33" s="13"/>
      <c r="AQI33" s="13"/>
      <c r="AQJ33" s="13"/>
      <c r="AQK33" s="13"/>
      <c r="AQL33" s="13"/>
      <c r="AQM33" s="13"/>
      <c r="AQN33" s="13"/>
      <c r="AQO33" s="13"/>
      <c r="AQP33" s="13"/>
      <c r="AQQ33" s="13"/>
      <c r="AQR33" s="13"/>
      <c r="AQS33" s="13"/>
      <c r="AQT33" s="13"/>
      <c r="AQU33" s="13"/>
      <c r="AQV33" s="13"/>
      <c r="AQW33" s="13"/>
      <c r="AQX33" s="13"/>
      <c r="AQY33" s="13"/>
      <c r="AQZ33" s="13"/>
      <c r="ARA33" s="13"/>
      <c r="ARB33" s="13"/>
      <c r="ARC33" s="13"/>
      <c r="ARD33" s="13"/>
      <c r="ARE33" s="13"/>
      <c r="ARF33" s="13"/>
      <c r="ARG33" s="13"/>
      <c r="ARH33" s="13"/>
      <c r="ARI33" s="13"/>
      <c r="ARJ33" s="13"/>
      <c r="ARK33" s="13"/>
      <c r="ARL33" s="13"/>
      <c r="ARM33" s="13"/>
      <c r="ARN33" s="13"/>
      <c r="ARO33" s="13"/>
      <c r="ARP33" s="13"/>
      <c r="ARQ33" s="13"/>
      <c r="ARR33" s="13"/>
      <c r="ARS33" s="13"/>
      <c r="ART33" s="13"/>
      <c r="ARU33" s="13"/>
      <c r="ARV33" s="13"/>
      <c r="ARW33" s="13"/>
      <c r="ARX33" s="13"/>
      <c r="ARY33" s="13"/>
      <c r="ARZ33" s="13"/>
      <c r="ASA33" s="13"/>
      <c r="ASB33" s="13"/>
      <c r="ASC33" s="13"/>
      <c r="ASD33" s="13"/>
      <c r="ASE33" s="13"/>
      <c r="ASF33" s="13"/>
      <c r="ASG33" s="13"/>
      <c r="ASH33" s="13"/>
      <c r="ASI33" s="13"/>
      <c r="ASJ33" s="13"/>
      <c r="ASK33" s="13"/>
      <c r="ASL33" s="13"/>
      <c r="ASM33" s="13"/>
      <c r="ASN33" s="13"/>
      <c r="ASO33" s="13"/>
      <c r="ASP33" s="13"/>
      <c r="ASQ33" s="13"/>
      <c r="ASR33" s="13"/>
      <c r="ASS33" s="13"/>
      <c r="AST33" s="13"/>
      <c r="ASU33" s="13"/>
      <c r="ASV33" s="13"/>
      <c r="ASW33" s="13"/>
      <c r="ASX33" s="13"/>
      <c r="ASY33" s="13"/>
      <c r="ASZ33" s="13"/>
      <c r="ATA33" s="13"/>
      <c r="ATB33" s="13"/>
      <c r="ATC33" s="13"/>
      <c r="ATD33" s="13"/>
      <c r="ATE33" s="13"/>
      <c r="ATF33" s="13"/>
      <c r="ATG33" s="13"/>
      <c r="ATH33" s="13"/>
      <c r="ATI33" s="13"/>
      <c r="ATJ33" s="13"/>
      <c r="ATK33" s="13"/>
      <c r="ATL33" s="13"/>
      <c r="ATM33" s="13"/>
      <c r="ATN33" s="13"/>
      <c r="ATO33" s="13"/>
      <c r="ATP33" s="13"/>
      <c r="ATQ33" s="13"/>
      <c r="ATR33" s="13"/>
      <c r="ATS33" s="13"/>
      <c r="ATT33" s="13"/>
      <c r="ATU33" s="13"/>
      <c r="ATV33" s="13"/>
      <c r="ATW33" s="13"/>
      <c r="ATX33" s="13"/>
      <c r="ATY33" s="13"/>
      <c r="ATZ33" s="13"/>
      <c r="AUA33" s="13"/>
      <c r="AUB33" s="13"/>
      <c r="AUC33" s="13"/>
      <c r="AUD33" s="13"/>
      <c r="AUE33" s="13"/>
      <c r="AUF33" s="13"/>
      <c r="AUG33" s="13"/>
      <c r="AUH33" s="13"/>
      <c r="AUI33" s="13"/>
      <c r="AUJ33" s="13"/>
      <c r="AUK33" s="13"/>
      <c r="AUL33" s="13"/>
      <c r="AUM33" s="13"/>
      <c r="AUN33" s="13"/>
      <c r="AUO33" s="13"/>
      <c r="AUP33" s="13"/>
      <c r="AUQ33" s="13"/>
      <c r="AUR33" s="13"/>
      <c r="AUS33" s="13"/>
      <c r="AUT33" s="13"/>
      <c r="AUU33" s="13"/>
      <c r="AUV33" s="13"/>
      <c r="AUW33" s="13"/>
      <c r="AUX33" s="13"/>
      <c r="AUY33" s="13"/>
      <c r="AUZ33" s="13"/>
      <c r="AVA33" s="13"/>
      <c r="AVB33" s="13"/>
      <c r="AVC33" s="13"/>
      <c r="AVD33" s="13"/>
      <c r="AVE33" s="13"/>
      <c r="AVF33" s="13"/>
      <c r="AVG33" s="13"/>
      <c r="AVH33" s="13"/>
      <c r="AVI33" s="13"/>
      <c r="AVJ33" s="13"/>
      <c r="AVK33" s="13"/>
      <c r="AVL33" s="13"/>
      <c r="AVM33" s="13"/>
      <c r="AVN33" s="13"/>
      <c r="AVO33" s="13"/>
      <c r="AVP33" s="13"/>
      <c r="AVQ33" s="13"/>
      <c r="AVR33" s="13"/>
      <c r="AVS33" s="13"/>
      <c r="AVT33" s="13"/>
      <c r="AVU33" s="13"/>
      <c r="AVV33" s="13"/>
      <c r="AVW33" s="13"/>
      <c r="AVX33" s="13"/>
      <c r="AVY33" s="13"/>
      <c r="AVZ33" s="13"/>
      <c r="AWA33" s="13"/>
      <c r="AWB33" s="13"/>
      <c r="AWC33" s="13"/>
      <c r="AWD33" s="13"/>
      <c r="AWE33" s="13"/>
      <c r="AWF33" s="13"/>
      <c r="AWG33" s="13"/>
      <c r="AWH33" s="13"/>
      <c r="AWI33" s="13"/>
      <c r="AWJ33" s="13"/>
      <c r="AWK33" s="13"/>
      <c r="AWL33" s="13"/>
      <c r="AWM33" s="13"/>
      <c r="AWN33" s="13"/>
      <c r="AWO33" s="13"/>
      <c r="AWP33" s="13"/>
      <c r="AWQ33" s="13"/>
      <c r="AWR33" s="13"/>
      <c r="AWS33" s="13"/>
      <c r="AWT33" s="13"/>
      <c r="AWU33" s="13"/>
      <c r="AWV33" s="13"/>
      <c r="AWW33" s="13"/>
      <c r="AWX33" s="13"/>
      <c r="AWY33" s="13"/>
      <c r="AWZ33" s="13"/>
      <c r="AXA33" s="13"/>
      <c r="AXB33" s="13"/>
      <c r="AXC33" s="13"/>
      <c r="AXD33" s="13"/>
      <c r="AXE33" s="13"/>
      <c r="AXF33" s="13"/>
      <c r="AXG33" s="13"/>
      <c r="AXH33" s="13"/>
      <c r="AXI33" s="13"/>
      <c r="AXJ33" s="13"/>
      <c r="AXK33" s="13"/>
      <c r="AXL33" s="13"/>
      <c r="AXM33" s="13"/>
      <c r="AXN33" s="13"/>
      <c r="AXO33" s="13"/>
      <c r="AXP33" s="13"/>
      <c r="AXQ33" s="13"/>
      <c r="AXR33" s="13"/>
      <c r="AXS33" s="13"/>
      <c r="AXT33" s="13"/>
      <c r="AXU33" s="13"/>
      <c r="AXV33" s="13"/>
      <c r="AXW33" s="13"/>
      <c r="AXX33" s="13"/>
      <c r="AXY33" s="13"/>
      <c r="AXZ33" s="13"/>
      <c r="AYA33" s="13"/>
      <c r="AYB33" s="13"/>
      <c r="AYC33" s="13"/>
      <c r="AYD33" s="13"/>
      <c r="AYE33" s="13"/>
      <c r="AYF33" s="13"/>
      <c r="AYG33" s="13"/>
      <c r="AYH33" s="13"/>
      <c r="AYI33" s="13"/>
      <c r="AYJ33" s="13"/>
      <c r="AYK33" s="13"/>
      <c r="AYL33" s="13"/>
      <c r="AYM33" s="13"/>
      <c r="AYN33" s="13"/>
      <c r="AYO33" s="13"/>
      <c r="AYP33" s="13"/>
      <c r="AYQ33" s="13"/>
      <c r="AYR33" s="13"/>
      <c r="AYS33" s="13"/>
      <c r="AYT33" s="13"/>
      <c r="AYU33" s="13"/>
      <c r="AYV33" s="13"/>
      <c r="AYW33" s="13"/>
      <c r="AYX33" s="13"/>
      <c r="AYY33" s="13"/>
      <c r="AYZ33" s="13"/>
      <c r="AZA33" s="13"/>
      <c r="AZB33" s="13"/>
      <c r="AZC33" s="13"/>
      <c r="AZD33" s="13"/>
      <c r="AZE33" s="13"/>
      <c r="AZF33" s="13"/>
      <c r="AZG33" s="13"/>
      <c r="AZH33" s="13"/>
      <c r="AZI33" s="13"/>
      <c r="AZJ33" s="13"/>
      <c r="AZK33" s="13"/>
      <c r="AZL33" s="13"/>
      <c r="AZM33" s="13"/>
      <c r="AZN33" s="13"/>
      <c r="AZO33" s="13"/>
      <c r="AZP33" s="13"/>
      <c r="AZQ33" s="13"/>
      <c r="AZR33" s="13"/>
      <c r="AZS33" s="13"/>
      <c r="AZT33" s="13"/>
      <c r="AZU33" s="13"/>
      <c r="AZV33" s="13"/>
      <c r="AZW33" s="13"/>
      <c r="AZX33" s="13"/>
      <c r="AZY33" s="13"/>
      <c r="AZZ33" s="13"/>
      <c r="BAA33" s="13"/>
      <c r="BAB33" s="13"/>
      <c r="BAC33" s="13"/>
      <c r="BAD33" s="13"/>
      <c r="BAE33" s="13"/>
      <c r="BAF33" s="13"/>
      <c r="BAG33" s="13"/>
      <c r="BAH33" s="13"/>
      <c r="BAI33" s="13"/>
      <c r="BAJ33" s="13"/>
      <c r="BAK33" s="13"/>
      <c r="BAL33" s="13"/>
      <c r="BAM33" s="13"/>
      <c r="BAN33" s="13"/>
      <c r="BAO33" s="13"/>
      <c r="BAP33" s="13"/>
      <c r="BAQ33" s="13"/>
      <c r="BAR33" s="13"/>
      <c r="BAS33" s="13"/>
      <c r="BAT33" s="13"/>
      <c r="BAU33" s="13"/>
      <c r="BAV33" s="13"/>
      <c r="BAW33" s="13"/>
      <c r="BAX33" s="13"/>
      <c r="BAY33" s="13"/>
      <c r="BAZ33" s="13"/>
      <c r="BBA33" s="13"/>
      <c r="BBB33" s="13"/>
      <c r="BBC33" s="13"/>
      <c r="BBD33" s="13"/>
      <c r="BBE33" s="13"/>
      <c r="BBF33" s="13"/>
      <c r="BBG33" s="13"/>
      <c r="BBH33" s="13"/>
      <c r="BBI33" s="13"/>
      <c r="BBJ33" s="13"/>
      <c r="BBK33" s="13"/>
      <c r="BBL33" s="13"/>
      <c r="BBM33" s="13"/>
      <c r="BBN33" s="13"/>
      <c r="BBO33" s="13"/>
      <c r="BBP33" s="13"/>
      <c r="BBQ33" s="13"/>
      <c r="BBR33" s="13"/>
      <c r="BBS33" s="13"/>
      <c r="BBT33" s="13"/>
      <c r="BBU33" s="13"/>
      <c r="BBV33" s="13"/>
      <c r="BBW33" s="13"/>
      <c r="BBX33" s="13"/>
      <c r="BBY33" s="13"/>
      <c r="BBZ33" s="13"/>
      <c r="BCA33" s="13"/>
      <c r="BCB33" s="13"/>
      <c r="BCC33" s="13"/>
      <c r="BCD33" s="13"/>
      <c r="BCE33" s="13"/>
      <c r="BCF33" s="13"/>
      <c r="BCG33" s="13"/>
      <c r="BCH33" s="13"/>
      <c r="BCI33" s="13"/>
      <c r="BCJ33" s="13"/>
      <c r="BCK33" s="13"/>
      <c r="BCL33" s="13"/>
      <c r="BCM33" s="13"/>
      <c r="BCN33" s="13"/>
      <c r="BCO33" s="13"/>
      <c r="BCP33" s="13"/>
      <c r="BCQ33" s="13"/>
      <c r="BCR33" s="13"/>
      <c r="BCS33" s="13"/>
      <c r="BCT33" s="13"/>
      <c r="BCU33" s="13"/>
      <c r="BCV33" s="13"/>
      <c r="BCW33" s="13"/>
      <c r="BCX33" s="13"/>
      <c r="BCY33" s="13"/>
      <c r="BCZ33" s="13"/>
      <c r="BDA33" s="13"/>
      <c r="BDB33" s="13"/>
      <c r="BDC33" s="13"/>
      <c r="BDD33" s="13"/>
      <c r="BDE33" s="13"/>
      <c r="BDF33" s="13"/>
      <c r="BDG33" s="13"/>
      <c r="BDH33" s="13"/>
      <c r="BDI33" s="13"/>
      <c r="BDJ33" s="13"/>
      <c r="BDK33" s="13"/>
      <c r="BDL33" s="13"/>
      <c r="BDM33" s="13"/>
      <c r="BDN33" s="13"/>
      <c r="BDO33" s="13"/>
      <c r="BDP33" s="13"/>
      <c r="BDQ33" s="13"/>
      <c r="BDR33" s="13"/>
      <c r="BDS33" s="13"/>
      <c r="BDT33" s="13"/>
      <c r="BDU33" s="13"/>
      <c r="BDV33" s="13"/>
      <c r="BDW33" s="13"/>
      <c r="BDX33" s="13"/>
      <c r="BDY33" s="13"/>
      <c r="BDZ33" s="13"/>
      <c r="BEA33" s="13"/>
      <c r="BEB33" s="13"/>
      <c r="BEC33" s="13"/>
      <c r="BED33" s="13"/>
      <c r="BEE33" s="13"/>
      <c r="BEF33" s="13"/>
      <c r="BEG33" s="13"/>
      <c r="BEH33" s="13"/>
      <c r="BEI33" s="13"/>
      <c r="BEJ33" s="13"/>
      <c r="BEK33" s="13"/>
      <c r="BEL33" s="13"/>
      <c r="BEM33" s="13"/>
      <c r="BEN33" s="13"/>
      <c r="BEO33" s="13"/>
      <c r="BEP33" s="13"/>
      <c r="BEQ33" s="13"/>
      <c r="BER33" s="13"/>
      <c r="BES33" s="13"/>
      <c r="BET33" s="13"/>
      <c r="BEU33" s="13"/>
      <c r="BEV33" s="13"/>
      <c r="BEW33" s="13"/>
      <c r="BEX33" s="13"/>
      <c r="BEY33" s="13"/>
      <c r="BEZ33" s="13"/>
      <c r="BFA33" s="13"/>
      <c r="BFB33" s="13"/>
      <c r="BFC33" s="13"/>
      <c r="BFD33" s="13"/>
      <c r="BFE33" s="13"/>
      <c r="BFF33" s="13"/>
      <c r="BFG33" s="13"/>
      <c r="BFH33" s="13"/>
      <c r="BFI33" s="13"/>
      <c r="BFJ33" s="13"/>
      <c r="BFK33" s="13"/>
      <c r="BFL33" s="13"/>
      <c r="BFM33" s="13"/>
      <c r="BFN33" s="13"/>
      <c r="BFO33" s="13"/>
      <c r="BFP33" s="13"/>
      <c r="BFQ33" s="13"/>
      <c r="BFR33" s="13"/>
      <c r="BFS33" s="13"/>
      <c r="BFT33" s="13"/>
      <c r="BFU33" s="13"/>
      <c r="BFV33" s="13"/>
      <c r="BFW33" s="13"/>
      <c r="BFX33" s="13"/>
      <c r="BFY33" s="13"/>
      <c r="BFZ33" s="13"/>
      <c r="BGA33" s="13"/>
      <c r="BGB33" s="13"/>
      <c r="BGC33" s="13"/>
      <c r="BGD33" s="13"/>
      <c r="BGE33" s="13"/>
      <c r="BGF33" s="13"/>
      <c r="BGG33" s="13"/>
      <c r="BGH33" s="13"/>
      <c r="BGI33" s="13"/>
      <c r="BGJ33" s="13"/>
      <c r="BGK33" s="13"/>
      <c r="BGL33" s="13"/>
      <c r="BGM33" s="13"/>
      <c r="BGN33" s="13"/>
      <c r="BGO33" s="13"/>
      <c r="BGP33" s="13"/>
      <c r="BGQ33" s="13"/>
      <c r="BGR33" s="13"/>
      <c r="BGS33" s="13"/>
      <c r="BGT33" s="13"/>
      <c r="BGU33" s="13"/>
      <c r="BGV33" s="13"/>
      <c r="BGW33" s="13"/>
      <c r="BGX33" s="13"/>
      <c r="BGY33" s="13"/>
      <c r="BGZ33" s="13"/>
      <c r="BHA33" s="13"/>
      <c r="BHB33" s="13"/>
      <c r="BHC33" s="13"/>
      <c r="BHD33" s="13"/>
      <c r="BHE33" s="13"/>
      <c r="BHF33" s="13"/>
      <c r="BHG33" s="13"/>
      <c r="BHH33" s="13"/>
      <c r="BHI33" s="13"/>
      <c r="BHJ33" s="13"/>
      <c r="BHK33" s="13"/>
      <c r="BHL33" s="13"/>
      <c r="BHM33" s="13"/>
      <c r="BHN33" s="13"/>
      <c r="BHO33" s="13"/>
      <c r="BHP33" s="13"/>
      <c r="BHQ33" s="13"/>
      <c r="BHR33" s="13"/>
      <c r="BHS33" s="13"/>
      <c r="BHT33" s="13"/>
      <c r="BHU33" s="13"/>
      <c r="BHV33" s="13"/>
      <c r="BHW33" s="13"/>
      <c r="BHX33" s="13"/>
      <c r="BHY33" s="13"/>
      <c r="BHZ33" s="13"/>
      <c r="BIA33" s="13"/>
      <c r="BIB33" s="13"/>
      <c r="BIC33" s="13"/>
      <c r="BID33" s="13"/>
      <c r="BIE33" s="13"/>
      <c r="BIF33" s="13"/>
      <c r="BIG33" s="13"/>
      <c r="BIH33" s="13"/>
      <c r="BII33" s="13"/>
      <c r="BIJ33" s="13"/>
      <c r="BIK33" s="13"/>
      <c r="BIL33" s="13"/>
      <c r="BIM33" s="13"/>
      <c r="BIN33" s="13"/>
      <c r="BIO33" s="13"/>
      <c r="BIP33" s="13"/>
      <c r="BIQ33" s="13"/>
      <c r="BIR33" s="13"/>
      <c r="BIS33" s="13"/>
      <c r="BIT33" s="13"/>
      <c r="BIU33" s="13"/>
      <c r="BIV33" s="13"/>
      <c r="BIW33" s="13"/>
      <c r="BIX33" s="13"/>
      <c r="BIY33" s="13"/>
      <c r="BIZ33" s="13"/>
      <c r="BJA33" s="13"/>
      <c r="BJB33" s="13"/>
      <c r="BJC33" s="13"/>
      <c r="BJD33" s="13"/>
      <c r="BJE33" s="13"/>
      <c r="BJF33" s="13"/>
      <c r="BJG33" s="13"/>
      <c r="BJH33" s="13"/>
      <c r="BJI33" s="13"/>
      <c r="BJJ33" s="13"/>
      <c r="BJK33" s="13"/>
      <c r="BJL33" s="13"/>
      <c r="BJM33" s="13"/>
      <c r="BJN33" s="13"/>
      <c r="BJO33" s="13"/>
      <c r="BJP33" s="13"/>
      <c r="BJQ33" s="13"/>
      <c r="BJR33" s="13"/>
      <c r="BJS33" s="13"/>
      <c r="BJT33" s="13"/>
      <c r="BJU33" s="13"/>
      <c r="BJV33" s="13"/>
      <c r="BJW33" s="13"/>
      <c r="BJX33" s="13"/>
      <c r="BJY33" s="13"/>
      <c r="BJZ33" s="13"/>
      <c r="BKA33" s="13"/>
      <c r="BKB33" s="13"/>
      <c r="BKC33" s="13"/>
      <c r="BKD33" s="13"/>
      <c r="BKE33" s="13"/>
      <c r="BKF33" s="13"/>
      <c r="BKG33" s="13"/>
      <c r="BKH33" s="13"/>
      <c r="BKI33" s="13"/>
      <c r="BKJ33" s="13"/>
      <c r="BKK33" s="13"/>
      <c r="BKL33" s="13"/>
      <c r="BKM33" s="13"/>
      <c r="BKN33" s="13"/>
      <c r="BKO33" s="13"/>
      <c r="BKP33" s="13"/>
      <c r="BKQ33" s="13"/>
      <c r="BKR33" s="13"/>
      <c r="BKS33" s="13"/>
      <c r="BKT33" s="13"/>
      <c r="BKU33" s="13"/>
      <c r="BKV33" s="13"/>
      <c r="BKW33" s="13"/>
      <c r="BKX33" s="13"/>
      <c r="BKY33" s="13"/>
      <c r="BKZ33" s="13"/>
      <c r="BLA33" s="13"/>
      <c r="BLB33" s="13"/>
      <c r="BLC33" s="13"/>
      <c r="BLD33" s="13"/>
      <c r="BLE33" s="13"/>
      <c r="BLF33" s="13"/>
      <c r="BLG33" s="13"/>
      <c r="BLH33" s="13"/>
      <c r="BLI33" s="13"/>
      <c r="BLJ33" s="13"/>
      <c r="BLK33" s="13"/>
      <c r="BLL33" s="13"/>
      <c r="BLM33" s="13"/>
      <c r="BLN33" s="13"/>
      <c r="BLO33" s="13"/>
      <c r="BLP33" s="13"/>
      <c r="BLQ33" s="13"/>
      <c r="BLR33" s="13"/>
      <c r="BLS33" s="13"/>
      <c r="BLT33" s="13"/>
      <c r="BLU33" s="13"/>
      <c r="BLV33" s="13"/>
      <c r="BLW33" s="13"/>
      <c r="BLX33" s="13"/>
      <c r="BLY33" s="13"/>
      <c r="BLZ33" s="13"/>
      <c r="BMA33" s="13"/>
      <c r="BMB33" s="13"/>
      <c r="BMC33" s="13"/>
      <c r="BMD33" s="13"/>
      <c r="BME33" s="13"/>
      <c r="BMF33" s="13"/>
      <c r="BMG33" s="13"/>
      <c r="BMH33" s="13"/>
      <c r="BMI33" s="13"/>
      <c r="BMJ33" s="13"/>
      <c r="BMK33" s="13"/>
      <c r="BML33" s="13"/>
      <c r="BMM33" s="13"/>
      <c r="BMN33" s="13"/>
      <c r="BMO33" s="13"/>
      <c r="BMP33" s="13"/>
      <c r="BMQ33" s="13"/>
      <c r="BMR33" s="13"/>
      <c r="BMS33" s="13"/>
      <c r="BMT33" s="13"/>
      <c r="BMU33" s="13"/>
      <c r="BMV33" s="13"/>
      <c r="BMW33" s="13"/>
      <c r="BMX33" s="13"/>
      <c r="BMY33" s="13"/>
      <c r="BMZ33" s="13"/>
      <c r="BNA33" s="13"/>
      <c r="BNB33" s="13"/>
      <c r="BNC33" s="13"/>
      <c r="BND33" s="13"/>
      <c r="BNE33" s="13"/>
      <c r="BNF33" s="13"/>
      <c r="BNG33" s="13"/>
      <c r="BNH33" s="13"/>
      <c r="BNI33" s="13"/>
      <c r="BNJ33" s="13"/>
      <c r="BNK33" s="13"/>
      <c r="BNL33" s="13"/>
      <c r="BNM33" s="13"/>
      <c r="BNN33" s="13"/>
      <c r="BNO33" s="13"/>
      <c r="BNP33" s="13"/>
      <c r="BNQ33" s="13"/>
      <c r="BNR33" s="13"/>
      <c r="BNS33" s="13"/>
      <c r="BNT33" s="13"/>
      <c r="BNU33" s="13"/>
      <c r="BNV33" s="13"/>
      <c r="BNW33" s="13"/>
      <c r="BNX33" s="13"/>
      <c r="BNY33" s="13"/>
      <c r="BNZ33" s="13"/>
      <c r="BOA33" s="13"/>
      <c r="BOB33" s="13"/>
      <c r="BOC33" s="13"/>
      <c r="BOD33" s="13"/>
      <c r="BOE33" s="13"/>
      <c r="BOF33" s="13"/>
      <c r="BOG33" s="13"/>
      <c r="BOH33" s="13"/>
      <c r="BOI33" s="13"/>
      <c r="BOJ33" s="13"/>
      <c r="BOK33" s="13"/>
      <c r="BOL33" s="13"/>
      <c r="BOM33" s="13"/>
      <c r="BON33" s="13"/>
      <c r="BOO33" s="13"/>
      <c r="BOP33" s="13"/>
      <c r="BOQ33" s="13"/>
      <c r="BOR33" s="13"/>
      <c r="BOS33" s="13"/>
      <c r="BOT33" s="13"/>
      <c r="BOU33" s="13"/>
      <c r="BOV33" s="13"/>
      <c r="BOW33" s="13"/>
      <c r="BOX33" s="13"/>
      <c r="BOY33" s="13"/>
      <c r="BOZ33" s="13"/>
      <c r="BPA33" s="13"/>
      <c r="BPB33" s="13"/>
      <c r="BPC33" s="13"/>
      <c r="BPD33" s="13"/>
      <c r="BPE33" s="13"/>
      <c r="BPF33" s="13"/>
      <c r="BPG33" s="13"/>
      <c r="BPH33" s="13"/>
      <c r="BPI33" s="13"/>
      <c r="BPJ33" s="13"/>
      <c r="BPK33" s="13"/>
      <c r="BPL33" s="13"/>
      <c r="BPM33" s="13"/>
      <c r="BPN33" s="13"/>
      <c r="BPO33" s="13"/>
      <c r="BPP33" s="13"/>
      <c r="BPQ33" s="13"/>
      <c r="BPR33" s="13"/>
      <c r="BPS33" s="13"/>
      <c r="BPT33" s="13"/>
      <c r="BPU33" s="13"/>
      <c r="BPV33" s="13"/>
      <c r="BPW33" s="13"/>
      <c r="BPX33" s="13"/>
      <c r="BPY33" s="13"/>
      <c r="BPZ33" s="13"/>
      <c r="BQA33" s="13"/>
      <c r="BQB33" s="13"/>
      <c r="BQC33" s="13"/>
      <c r="BQD33" s="13"/>
      <c r="BQE33" s="13"/>
      <c r="BQF33" s="13"/>
      <c r="BQG33" s="13"/>
      <c r="BQH33" s="13"/>
      <c r="BQI33" s="13"/>
      <c r="BQJ33" s="13"/>
      <c r="BQK33" s="13"/>
      <c r="BQL33" s="13"/>
      <c r="BQM33" s="13"/>
      <c r="BQN33" s="13"/>
      <c r="BQO33" s="13"/>
      <c r="BQP33" s="13"/>
      <c r="BQQ33" s="13"/>
      <c r="BQR33" s="13"/>
      <c r="BQS33" s="13"/>
      <c r="BQT33" s="13"/>
      <c r="BQU33" s="13"/>
      <c r="BQV33" s="13"/>
      <c r="BQW33" s="13"/>
      <c r="BQX33" s="13"/>
      <c r="BQY33" s="13"/>
      <c r="BQZ33" s="13"/>
      <c r="BRA33" s="13"/>
      <c r="BRB33" s="13"/>
      <c r="BRC33" s="13"/>
      <c r="BRD33" s="13"/>
      <c r="BRE33" s="13"/>
      <c r="BRF33" s="13"/>
      <c r="BRG33" s="13"/>
      <c r="BRH33" s="13"/>
      <c r="BRI33" s="13"/>
      <c r="BRJ33" s="13"/>
      <c r="BRK33" s="13"/>
      <c r="BRL33" s="13"/>
      <c r="BRM33" s="13"/>
      <c r="BRN33" s="13"/>
      <c r="BRO33" s="13"/>
      <c r="BRP33" s="13"/>
      <c r="BRQ33" s="13"/>
      <c r="BRR33" s="13"/>
      <c r="BRS33" s="13"/>
      <c r="BRT33" s="13"/>
      <c r="BRU33" s="13"/>
      <c r="BRV33" s="13"/>
      <c r="BRW33" s="13"/>
      <c r="BRX33" s="13"/>
      <c r="BRY33" s="13"/>
      <c r="BRZ33" s="13"/>
      <c r="BSA33" s="13"/>
      <c r="BSB33" s="13"/>
      <c r="BSC33" s="13"/>
      <c r="BSD33" s="13"/>
      <c r="BSE33" s="13"/>
      <c r="BSF33" s="13"/>
      <c r="BSG33" s="13"/>
      <c r="BSH33" s="13"/>
      <c r="BSI33" s="13"/>
      <c r="BSJ33" s="13"/>
      <c r="BSK33" s="13"/>
      <c r="BSL33" s="13"/>
      <c r="BSM33" s="13"/>
      <c r="BSN33" s="13"/>
      <c r="BSO33" s="13"/>
      <c r="BSP33" s="13"/>
      <c r="BSQ33" s="13"/>
      <c r="BSR33" s="13"/>
      <c r="BSS33" s="13"/>
      <c r="BST33" s="13"/>
      <c r="BSU33" s="13"/>
      <c r="BSV33" s="13"/>
      <c r="BSW33" s="13"/>
      <c r="BSX33" s="13"/>
      <c r="BSY33" s="13"/>
      <c r="BSZ33" s="13"/>
      <c r="BTA33" s="13"/>
      <c r="BTB33" s="13"/>
      <c r="BTC33" s="13"/>
      <c r="BTD33" s="13"/>
      <c r="BTE33" s="13"/>
      <c r="BTF33" s="13"/>
      <c r="BTG33" s="13"/>
      <c r="BTH33" s="13"/>
      <c r="BTI33" s="13"/>
      <c r="BTJ33" s="13"/>
      <c r="BTK33" s="13"/>
      <c r="BTL33" s="13"/>
      <c r="BTM33" s="13"/>
      <c r="BTN33" s="13"/>
      <c r="BTO33" s="13"/>
      <c r="BTP33" s="13"/>
      <c r="BTQ33" s="13"/>
      <c r="BTR33" s="13"/>
      <c r="BTS33" s="13"/>
      <c r="BTT33" s="13"/>
      <c r="BTU33" s="13"/>
      <c r="BTV33" s="13"/>
      <c r="BTW33" s="13"/>
      <c r="BTX33" s="13"/>
      <c r="BTY33" s="13"/>
      <c r="BTZ33" s="13"/>
      <c r="BUA33" s="13"/>
      <c r="BUB33" s="13"/>
      <c r="BUC33" s="13"/>
      <c r="BUD33" s="13"/>
      <c r="BUE33" s="13"/>
      <c r="BUF33" s="13"/>
      <c r="BUG33" s="13"/>
      <c r="BUH33" s="13"/>
      <c r="BUI33" s="13"/>
      <c r="BUJ33" s="13"/>
      <c r="BUK33" s="13"/>
      <c r="BUL33" s="13"/>
      <c r="BUM33" s="13"/>
      <c r="BUN33" s="13"/>
      <c r="BUO33" s="13"/>
      <c r="BUP33" s="13"/>
      <c r="BUQ33" s="13"/>
      <c r="BUR33" s="13"/>
      <c r="BUS33" s="13"/>
      <c r="BUT33" s="13"/>
      <c r="BUU33" s="13"/>
      <c r="BUV33" s="13"/>
      <c r="BUW33" s="13"/>
      <c r="BUX33" s="13"/>
      <c r="BUY33" s="13"/>
      <c r="BUZ33" s="13"/>
      <c r="BVA33" s="13"/>
      <c r="BVB33" s="13"/>
      <c r="BVC33" s="13"/>
      <c r="BVD33" s="13"/>
      <c r="BVE33" s="13"/>
      <c r="BVF33" s="13"/>
      <c r="BVG33" s="13"/>
      <c r="BVH33" s="13"/>
      <c r="BVI33" s="13"/>
      <c r="BVJ33" s="13"/>
      <c r="BVK33" s="13"/>
      <c r="BVL33" s="13"/>
      <c r="BVM33" s="13"/>
      <c r="BVN33" s="13"/>
      <c r="BVO33" s="13"/>
      <c r="BVP33" s="13"/>
      <c r="BVQ33" s="13"/>
      <c r="BVR33" s="13"/>
      <c r="BVS33" s="13"/>
      <c r="BVT33" s="13"/>
      <c r="BVU33" s="13"/>
      <c r="BVV33" s="13"/>
      <c r="BVW33" s="13"/>
      <c r="BVX33" s="13"/>
      <c r="BVY33" s="13"/>
      <c r="BVZ33" s="13"/>
      <c r="BWA33" s="13"/>
      <c r="BWB33" s="13"/>
      <c r="BWC33" s="13"/>
      <c r="BWD33" s="13"/>
      <c r="BWE33" s="13"/>
      <c r="BWF33" s="13"/>
      <c r="BWG33" s="13"/>
      <c r="BWH33" s="13"/>
      <c r="BWI33" s="13"/>
      <c r="BWJ33" s="13"/>
      <c r="BWK33" s="13"/>
      <c r="BWL33" s="13"/>
      <c r="BWM33" s="13"/>
      <c r="BWN33" s="13"/>
      <c r="BWO33" s="13"/>
      <c r="BWP33" s="13"/>
      <c r="BWQ33" s="13"/>
      <c r="BWR33" s="13"/>
      <c r="BWS33" s="13"/>
      <c r="BWT33" s="13"/>
      <c r="BWU33" s="13"/>
      <c r="BWV33" s="13"/>
      <c r="BWW33" s="13"/>
      <c r="BWX33" s="13"/>
      <c r="BWY33" s="13"/>
      <c r="BWZ33" s="13"/>
      <c r="BXA33" s="13"/>
      <c r="BXB33" s="13"/>
      <c r="BXC33" s="13"/>
      <c r="BXD33" s="13"/>
      <c r="BXE33" s="13"/>
      <c r="BXF33" s="13"/>
      <c r="BXG33" s="13"/>
      <c r="BXH33" s="13"/>
      <c r="BXI33" s="13"/>
      <c r="BXJ33" s="13"/>
      <c r="BXK33" s="13"/>
      <c r="BXL33" s="13"/>
      <c r="BXM33" s="13"/>
      <c r="BXN33" s="13"/>
      <c r="BXO33" s="13"/>
      <c r="BXP33" s="13"/>
      <c r="BXQ33" s="13"/>
      <c r="BXR33" s="13"/>
      <c r="BXS33" s="13"/>
      <c r="BXT33" s="13"/>
      <c r="BXU33" s="13"/>
      <c r="BXV33" s="13"/>
      <c r="BXW33" s="13"/>
      <c r="BXX33" s="13"/>
      <c r="BXY33" s="13"/>
      <c r="BXZ33" s="13"/>
      <c r="BYA33" s="13"/>
      <c r="BYB33" s="13"/>
      <c r="BYC33" s="13"/>
      <c r="BYD33" s="13"/>
      <c r="BYE33" s="13"/>
      <c r="BYF33" s="13"/>
      <c r="BYG33" s="13"/>
      <c r="BYH33" s="13"/>
      <c r="BYI33" s="13"/>
      <c r="BYJ33" s="13"/>
      <c r="BYK33" s="13"/>
      <c r="BYL33" s="13"/>
      <c r="BYM33" s="13"/>
      <c r="BYN33" s="13"/>
      <c r="BYO33" s="13"/>
      <c r="BYP33" s="13"/>
      <c r="BYQ33" s="13"/>
      <c r="BYR33" s="13"/>
      <c r="BYS33" s="13"/>
      <c r="BYT33" s="13"/>
      <c r="BYU33" s="13"/>
      <c r="BYV33" s="13"/>
      <c r="BYW33" s="13"/>
      <c r="BYX33" s="13"/>
      <c r="BYY33" s="13"/>
      <c r="BYZ33" s="13"/>
      <c r="BZA33" s="13"/>
      <c r="BZB33" s="13"/>
      <c r="BZC33" s="13"/>
      <c r="BZD33" s="13"/>
      <c r="BZE33" s="13"/>
      <c r="BZF33" s="13"/>
      <c r="BZG33" s="13"/>
      <c r="BZH33" s="13"/>
      <c r="BZI33" s="13"/>
      <c r="BZJ33" s="13"/>
      <c r="BZK33" s="13"/>
      <c r="BZL33" s="13"/>
      <c r="BZM33" s="13"/>
      <c r="BZN33" s="13"/>
      <c r="BZO33" s="13"/>
      <c r="BZP33" s="13"/>
      <c r="BZQ33" s="13"/>
      <c r="BZR33" s="13"/>
      <c r="BZS33" s="13"/>
      <c r="BZT33" s="13"/>
      <c r="BZU33" s="13"/>
      <c r="BZV33" s="13"/>
      <c r="BZW33" s="13"/>
      <c r="BZX33" s="13"/>
      <c r="BZY33" s="13"/>
      <c r="BZZ33" s="13"/>
      <c r="CAA33" s="13"/>
      <c r="CAB33" s="13"/>
      <c r="CAC33" s="13"/>
      <c r="CAD33" s="13"/>
      <c r="CAE33" s="13"/>
      <c r="CAF33" s="13"/>
      <c r="CAG33" s="13"/>
      <c r="CAH33" s="13"/>
      <c r="CAI33" s="13"/>
      <c r="CAJ33" s="13"/>
      <c r="CAK33" s="13"/>
      <c r="CAL33" s="13"/>
      <c r="CAM33" s="13"/>
      <c r="CAN33" s="13"/>
      <c r="CAO33" s="13"/>
      <c r="CAP33" s="13"/>
      <c r="CAQ33" s="13"/>
      <c r="CAR33" s="13"/>
      <c r="CAS33" s="13"/>
      <c r="CAT33" s="13"/>
      <c r="CAU33" s="13"/>
      <c r="CAV33" s="13"/>
      <c r="CAW33" s="13"/>
      <c r="CAX33" s="13"/>
      <c r="CAY33" s="13"/>
      <c r="CAZ33" s="13"/>
      <c r="CBA33" s="13"/>
      <c r="CBB33" s="13"/>
      <c r="CBC33" s="13"/>
      <c r="CBD33" s="13"/>
      <c r="CBE33" s="13"/>
      <c r="CBF33" s="13"/>
      <c r="CBG33" s="13"/>
      <c r="CBH33" s="13"/>
      <c r="CBI33" s="13"/>
      <c r="CBJ33" s="13"/>
      <c r="CBK33" s="13"/>
      <c r="CBL33" s="13"/>
      <c r="CBM33" s="13"/>
      <c r="CBN33" s="13"/>
      <c r="CBO33" s="13"/>
      <c r="CBP33" s="13"/>
      <c r="CBQ33" s="13"/>
      <c r="CBR33" s="13"/>
      <c r="CBS33" s="13"/>
      <c r="CBT33" s="13"/>
      <c r="CBU33" s="13"/>
      <c r="CBV33" s="13"/>
      <c r="CBW33" s="13"/>
      <c r="CBX33" s="13"/>
      <c r="CBY33" s="13"/>
      <c r="CBZ33" s="13"/>
      <c r="CCA33" s="13"/>
      <c r="CCB33" s="13"/>
      <c r="CCC33" s="13"/>
      <c r="CCD33" s="13"/>
      <c r="CCE33" s="13"/>
      <c r="CCF33" s="13"/>
      <c r="CCG33" s="13"/>
      <c r="CCH33" s="13"/>
      <c r="CCI33" s="13"/>
      <c r="CCJ33" s="13"/>
      <c r="CCK33" s="13"/>
      <c r="CCL33" s="13"/>
      <c r="CCM33" s="13"/>
      <c r="CCN33" s="13"/>
      <c r="CCO33" s="13"/>
      <c r="CCP33" s="13"/>
      <c r="CCQ33" s="13"/>
      <c r="CCR33" s="13"/>
      <c r="CCS33" s="13"/>
      <c r="CCT33" s="13"/>
      <c r="CCU33" s="13"/>
      <c r="CCV33" s="13"/>
      <c r="CCW33" s="13"/>
      <c r="CCX33" s="13"/>
      <c r="CCY33" s="13"/>
      <c r="CCZ33" s="13"/>
      <c r="CDA33" s="13"/>
      <c r="CDB33" s="13"/>
      <c r="CDC33" s="13"/>
      <c r="CDD33" s="13"/>
      <c r="CDE33" s="13"/>
      <c r="CDF33" s="13"/>
      <c r="CDG33" s="13"/>
      <c r="CDH33" s="13"/>
      <c r="CDI33" s="13"/>
      <c r="CDJ33" s="13"/>
      <c r="CDK33" s="13"/>
      <c r="CDL33" s="13"/>
      <c r="CDM33" s="13"/>
      <c r="CDN33" s="13"/>
      <c r="CDO33" s="13"/>
      <c r="CDP33" s="13"/>
      <c r="CDQ33" s="13"/>
      <c r="CDR33" s="13"/>
      <c r="CDS33" s="13"/>
      <c r="CDT33" s="13"/>
      <c r="CDU33" s="13"/>
      <c r="CDV33" s="13"/>
      <c r="CDW33" s="13"/>
      <c r="CDX33" s="13"/>
      <c r="CDY33" s="13"/>
      <c r="CDZ33" s="13"/>
      <c r="CEA33" s="13"/>
      <c r="CEB33" s="13"/>
      <c r="CEC33" s="13"/>
      <c r="CED33" s="13"/>
      <c r="CEE33" s="13"/>
      <c r="CEF33" s="13"/>
      <c r="CEG33" s="13"/>
      <c r="CEH33" s="13"/>
      <c r="CEI33" s="13"/>
      <c r="CEJ33" s="13"/>
      <c r="CEK33" s="13"/>
      <c r="CEL33" s="13"/>
      <c r="CEM33" s="13"/>
      <c r="CEN33" s="13"/>
      <c r="CEO33" s="13"/>
      <c r="CEP33" s="13"/>
      <c r="CEQ33" s="13"/>
      <c r="CER33" s="13"/>
      <c r="CES33" s="13"/>
      <c r="CET33" s="13"/>
      <c r="CEU33" s="13"/>
      <c r="CEV33" s="13"/>
      <c r="CEW33" s="13"/>
      <c r="CEX33" s="13"/>
      <c r="CEY33" s="13"/>
      <c r="CEZ33" s="13"/>
      <c r="CFA33" s="13"/>
      <c r="CFB33" s="13"/>
      <c r="CFC33" s="13"/>
      <c r="CFD33" s="13"/>
      <c r="CFE33" s="13"/>
      <c r="CFF33" s="13"/>
      <c r="CFG33" s="13"/>
      <c r="CFH33" s="13"/>
      <c r="CFI33" s="13"/>
      <c r="CFJ33" s="13"/>
      <c r="CFK33" s="13"/>
      <c r="CFL33" s="13"/>
      <c r="CFM33" s="13"/>
      <c r="CFN33" s="13"/>
      <c r="CFO33" s="13"/>
      <c r="CFP33" s="13"/>
      <c r="CFQ33" s="13"/>
      <c r="CFR33" s="13"/>
      <c r="CFS33" s="13"/>
      <c r="CFT33" s="13"/>
      <c r="CFU33" s="13"/>
      <c r="CFV33" s="13"/>
      <c r="CFW33" s="13"/>
      <c r="CFX33" s="13"/>
      <c r="CFY33" s="13"/>
      <c r="CFZ33" s="13"/>
      <c r="CGA33" s="13"/>
      <c r="CGB33" s="13"/>
      <c r="CGC33" s="13"/>
      <c r="CGD33" s="13"/>
      <c r="CGE33" s="13"/>
      <c r="CGF33" s="13"/>
      <c r="CGG33" s="13"/>
      <c r="CGH33" s="13"/>
      <c r="CGI33" s="13"/>
      <c r="CGJ33" s="13"/>
      <c r="CGK33" s="13"/>
      <c r="CGL33" s="13"/>
      <c r="CGM33" s="13"/>
      <c r="CGN33" s="13"/>
      <c r="CGO33" s="13"/>
      <c r="CGP33" s="13"/>
      <c r="CGQ33" s="13"/>
      <c r="CGR33" s="13"/>
      <c r="CGS33" s="13"/>
      <c r="CGT33" s="13"/>
      <c r="CGU33" s="13"/>
      <c r="CGV33" s="13"/>
      <c r="CGW33" s="13"/>
      <c r="CGX33" s="13"/>
      <c r="CGY33" s="13"/>
      <c r="CGZ33" s="13"/>
      <c r="CHA33" s="13"/>
      <c r="CHB33" s="13"/>
      <c r="CHC33" s="13"/>
      <c r="CHD33" s="13"/>
      <c r="CHE33" s="13"/>
      <c r="CHF33" s="13"/>
      <c r="CHG33" s="13"/>
      <c r="CHH33" s="13"/>
      <c r="CHI33" s="13"/>
      <c r="CHJ33" s="13"/>
      <c r="CHK33" s="13"/>
      <c r="CHL33" s="13"/>
      <c r="CHM33" s="13"/>
      <c r="CHN33" s="13"/>
      <c r="CHO33" s="13"/>
      <c r="CHP33" s="13"/>
      <c r="CHQ33" s="13"/>
      <c r="CHR33" s="13"/>
      <c r="CHS33" s="13"/>
      <c r="CHT33" s="13"/>
      <c r="CHU33" s="13"/>
      <c r="CHV33" s="13"/>
      <c r="CHW33" s="13"/>
      <c r="CHX33" s="13"/>
      <c r="CHY33" s="13"/>
      <c r="CHZ33" s="13"/>
      <c r="CIA33" s="13"/>
      <c r="CIB33" s="13"/>
      <c r="CIC33" s="13"/>
      <c r="CID33" s="13"/>
      <c r="CIE33" s="13"/>
      <c r="CIF33" s="13"/>
      <c r="CIG33" s="13"/>
      <c r="CIH33" s="13"/>
      <c r="CII33" s="13"/>
      <c r="CIJ33" s="13"/>
      <c r="CIK33" s="13"/>
      <c r="CIL33" s="13"/>
      <c r="CIM33" s="13"/>
      <c r="CIN33" s="13"/>
      <c r="CIO33" s="13"/>
      <c r="CIP33" s="13"/>
      <c r="CIQ33" s="13"/>
      <c r="CIR33" s="13"/>
      <c r="CIS33" s="13"/>
      <c r="CIT33" s="13"/>
      <c r="CIU33" s="13"/>
      <c r="CIV33" s="13"/>
      <c r="CIW33" s="13"/>
      <c r="CIX33" s="13"/>
      <c r="CIY33" s="13"/>
      <c r="CIZ33" s="13"/>
      <c r="CJA33" s="13"/>
      <c r="CJB33" s="13"/>
      <c r="CJC33" s="13"/>
      <c r="CJD33" s="13"/>
      <c r="CJE33" s="13"/>
      <c r="CJF33" s="13"/>
      <c r="CJG33" s="13"/>
      <c r="CJH33" s="13"/>
      <c r="CJI33" s="13"/>
      <c r="CJJ33" s="13"/>
      <c r="CJK33" s="13"/>
      <c r="CJL33" s="13"/>
      <c r="CJM33" s="13"/>
      <c r="CJN33" s="13"/>
      <c r="CJO33" s="13"/>
      <c r="CJP33" s="13"/>
      <c r="CJQ33" s="13"/>
      <c r="CJR33" s="13"/>
      <c r="CJS33" s="13"/>
      <c r="CJT33" s="13"/>
      <c r="CJU33" s="13"/>
      <c r="CJV33" s="13"/>
      <c r="CJW33" s="13"/>
      <c r="CJX33" s="13"/>
      <c r="CJY33" s="13"/>
      <c r="CJZ33" s="13"/>
      <c r="CKA33" s="13"/>
      <c r="CKB33" s="13"/>
      <c r="CKC33" s="13"/>
      <c r="CKD33" s="13"/>
      <c r="CKE33" s="13"/>
      <c r="CKF33" s="13"/>
      <c r="CKG33" s="13"/>
      <c r="CKH33" s="13"/>
      <c r="CKI33" s="13"/>
      <c r="CKJ33" s="13"/>
      <c r="CKK33" s="13"/>
      <c r="CKL33" s="13"/>
      <c r="CKM33" s="13"/>
      <c r="CKN33" s="13"/>
      <c r="CKO33" s="13"/>
      <c r="CKP33" s="13"/>
      <c r="CKQ33" s="13"/>
      <c r="CKR33" s="13"/>
      <c r="CKS33" s="13"/>
      <c r="CKT33" s="13"/>
      <c r="CKU33" s="13"/>
      <c r="CKV33" s="13"/>
      <c r="CKW33" s="13"/>
      <c r="CKX33" s="13"/>
      <c r="CKY33" s="13"/>
      <c r="CKZ33" s="13"/>
      <c r="CLA33" s="13"/>
      <c r="CLB33" s="13"/>
      <c r="CLC33" s="13"/>
      <c r="CLD33" s="13"/>
      <c r="CLE33" s="13"/>
      <c r="CLF33" s="13"/>
      <c r="CLG33" s="13"/>
      <c r="CLH33" s="13"/>
      <c r="CLI33" s="13"/>
      <c r="CLJ33" s="13"/>
      <c r="CLK33" s="13"/>
      <c r="CLL33" s="13"/>
      <c r="CLM33" s="13"/>
      <c r="CLN33" s="13"/>
      <c r="CLO33" s="13"/>
      <c r="CLP33" s="13"/>
      <c r="CLQ33" s="13"/>
      <c r="CLR33" s="13"/>
      <c r="CLS33" s="13"/>
      <c r="CLT33" s="13"/>
      <c r="CLU33" s="13"/>
      <c r="CLV33" s="13"/>
      <c r="CLW33" s="13"/>
      <c r="CLX33" s="13"/>
      <c r="CLY33" s="13"/>
      <c r="CLZ33" s="13"/>
      <c r="CMA33" s="13"/>
      <c r="CMB33" s="13"/>
      <c r="CMC33" s="13"/>
      <c r="CMD33" s="13"/>
      <c r="CME33" s="13"/>
      <c r="CMF33" s="13"/>
      <c r="CMG33" s="13"/>
      <c r="CMH33" s="13"/>
      <c r="CMI33" s="13"/>
      <c r="CMJ33" s="13"/>
      <c r="CMK33" s="13"/>
      <c r="CML33" s="13"/>
      <c r="CMM33" s="13"/>
      <c r="CMN33" s="13"/>
      <c r="CMO33" s="13"/>
      <c r="CMP33" s="13"/>
      <c r="CMQ33" s="13"/>
      <c r="CMR33" s="13"/>
      <c r="CMS33" s="13"/>
      <c r="CMT33" s="13"/>
      <c r="CMU33" s="13"/>
      <c r="CMV33" s="13"/>
      <c r="CMW33" s="13"/>
      <c r="CMX33" s="13"/>
      <c r="CMY33" s="13"/>
      <c r="CMZ33" s="13"/>
      <c r="CNA33" s="13"/>
      <c r="CNB33" s="13"/>
      <c r="CNC33" s="13"/>
      <c r="CND33" s="13"/>
      <c r="CNE33" s="13"/>
      <c r="CNF33" s="13"/>
      <c r="CNG33" s="13"/>
      <c r="CNH33" s="13"/>
      <c r="CNI33" s="13"/>
      <c r="CNJ33" s="13"/>
      <c r="CNK33" s="13"/>
      <c r="CNL33" s="13"/>
      <c r="CNM33" s="13"/>
      <c r="CNN33" s="13"/>
      <c r="CNO33" s="13"/>
      <c r="CNP33" s="13"/>
      <c r="CNQ33" s="13"/>
      <c r="CNR33" s="13"/>
      <c r="CNS33" s="13"/>
      <c r="CNT33" s="13"/>
      <c r="CNU33" s="13"/>
      <c r="CNV33" s="13"/>
      <c r="CNW33" s="13"/>
      <c r="CNX33" s="13"/>
      <c r="CNY33" s="13"/>
      <c r="CNZ33" s="13"/>
      <c r="COA33" s="13"/>
      <c r="COB33" s="13"/>
      <c r="COC33" s="13"/>
      <c r="COD33" s="13"/>
      <c r="COE33" s="13"/>
      <c r="COF33" s="13"/>
      <c r="COG33" s="13"/>
      <c r="COH33" s="13"/>
      <c r="COI33" s="13"/>
      <c r="COJ33" s="13"/>
      <c r="COK33" s="13"/>
      <c r="COL33" s="13"/>
      <c r="COM33" s="13"/>
      <c r="CON33" s="13"/>
      <c r="COO33" s="13"/>
      <c r="COP33" s="13"/>
      <c r="COQ33" s="13"/>
      <c r="COR33" s="13"/>
      <c r="COS33" s="13"/>
      <c r="COT33" s="13"/>
      <c r="COU33" s="13"/>
      <c r="COV33" s="13"/>
      <c r="COW33" s="13"/>
      <c r="COX33" s="13"/>
      <c r="COY33" s="13"/>
      <c r="COZ33" s="13"/>
      <c r="CPA33" s="13"/>
      <c r="CPB33" s="13"/>
      <c r="CPC33" s="13"/>
      <c r="CPD33" s="13"/>
      <c r="CPE33" s="13"/>
      <c r="CPF33" s="13"/>
      <c r="CPG33" s="13"/>
      <c r="CPH33" s="13"/>
      <c r="CPI33" s="13"/>
      <c r="CPJ33" s="13"/>
      <c r="CPK33" s="13"/>
      <c r="CPL33" s="13"/>
      <c r="CPM33" s="13"/>
      <c r="CPN33" s="13"/>
      <c r="CPO33" s="13"/>
      <c r="CPP33" s="13"/>
      <c r="CPQ33" s="13"/>
      <c r="CPR33" s="13"/>
      <c r="CPS33" s="13"/>
      <c r="CPT33" s="13"/>
      <c r="CPU33" s="13"/>
      <c r="CPV33" s="13"/>
      <c r="CPW33" s="13"/>
      <c r="CPX33" s="13"/>
      <c r="CPY33" s="13"/>
      <c r="CPZ33" s="13"/>
      <c r="CQA33" s="13"/>
      <c r="CQB33" s="13"/>
      <c r="CQC33" s="13"/>
      <c r="CQD33" s="13"/>
      <c r="CQE33" s="13"/>
      <c r="CQF33" s="13"/>
      <c r="CQG33" s="13"/>
      <c r="CQH33" s="13"/>
      <c r="CQI33" s="13"/>
      <c r="CQJ33" s="13"/>
      <c r="CQK33" s="13"/>
      <c r="CQL33" s="13"/>
      <c r="CQM33" s="13"/>
      <c r="CQN33" s="13"/>
      <c r="CQO33" s="13"/>
      <c r="CQP33" s="13"/>
      <c r="CQQ33" s="13"/>
      <c r="CQR33" s="13"/>
      <c r="CQS33" s="13"/>
      <c r="CQT33" s="13"/>
      <c r="CQU33" s="13"/>
      <c r="CQV33" s="13"/>
      <c r="CQW33" s="13"/>
      <c r="CQX33" s="13"/>
      <c r="CQY33" s="13"/>
      <c r="CQZ33" s="13"/>
      <c r="CRA33" s="13"/>
      <c r="CRB33" s="13"/>
      <c r="CRC33" s="13"/>
      <c r="CRD33" s="13"/>
      <c r="CRE33" s="13"/>
      <c r="CRF33" s="13"/>
      <c r="CRG33" s="13"/>
      <c r="CRH33" s="13"/>
      <c r="CRI33" s="13"/>
      <c r="CRJ33" s="13"/>
      <c r="CRK33" s="13"/>
      <c r="CRL33" s="13"/>
      <c r="CRM33" s="13"/>
      <c r="CRN33" s="13"/>
      <c r="CRO33" s="13"/>
      <c r="CRP33" s="13"/>
      <c r="CRQ33" s="13"/>
      <c r="CRR33" s="13"/>
      <c r="CRS33" s="13"/>
      <c r="CRT33" s="13"/>
      <c r="CRU33" s="13"/>
      <c r="CRV33" s="13"/>
      <c r="CRW33" s="13"/>
      <c r="CRX33" s="13"/>
      <c r="CRY33" s="13"/>
      <c r="CRZ33" s="13"/>
      <c r="CSA33" s="13"/>
      <c r="CSB33" s="13"/>
      <c r="CSC33" s="13"/>
      <c r="CSD33" s="13"/>
      <c r="CSE33" s="13"/>
      <c r="CSF33" s="13"/>
      <c r="CSG33" s="13"/>
      <c r="CSH33" s="13"/>
      <c r="CSI33" s="13"/>
      <c r="CSJ33" s="13"/>
      <c r="CSK33" s="13"/>
      <c r="CSL33" s="13"/>
      <c r="CSM33" s="13"/>
      <c r="CSN33" s="13"/>
      <c r="CSO33" s="13"/>
      <c r="CSP33" s="13"/>
      <c r="CSQ33" s="13"/>
      <c r="CSR33" s="13"/>
      <c r="CSS33" s="13"/>
      <c r="CST33" s="13"/>
      <c r="CSU33" s="13"/>
      <c r="CSV33" s="13"/>
      <c r="CSW33" s="13"/>
      <c r="CSX33" s="13"/>
      <c r="CSY33" s="13"/>
      <c r="CSZ33" s="13"/>
      <c r="CTA33" s="13"/>
      <c r="CTB33" s="13"/>
      <c r="CTC33" s="13"/>
      <c r="CTD33" s="13"/>
      <c r="CTE33" s="13"/>
      <c r="CTF33" s="13"/>
      <c r="CTG33" s="13"/>
      <c r="CTH33" s="13"/>
      <c r="CTI33" s="13"/>
      <c r="CTJ33" s="13"/>
      <c r="CTK33" s="13"/>
      <c r="CTL33" s="13"/>
      <c r="CTM33" s="13"/>
      <c r="CTN33" s="13"/>
      <c r="CTO33" s="13"/>
      <c r="CTP33" s="13"/>
      <c r="CTQ33" s="13"/>
      <c r="CTR33" s="13"/>
      <c r="CTS33" s="13"/>
      <c r="CTT33" s="13"/>
      <c r="CTU33" s="13"/>
      <c r="CTV33" s="13"/>
      <c r="CTW33" s="13"/>
      <c r="CTX33" s="13"/>
      <c r="CTY33" s="13"/>
      <c r="CTZ33" s="13"/>
      <c r="CUA33" s="13"/>
      <c r="CUB33" s="13"/>
      <c r="CUC33" s="13"/>
      <c r="CUD33" s="13"/>
      <c r="CUE33" s="13"/>
      <c r="CUF33" s="13"/>
      <c r="CUG33" s="13"/>
      <c r="CUH33" s="13"/>
      <c r="CUI33" s="13"/>
      <c r="CUJ33" s="13"/>
      <c r="CUK33" s="13"/>
      <c r="CUL33" s="13"/>
      <c r="CUM33" s="13"/>
      <c r="CUN33" s="13"/>
      <c r="CUO33" s="13"/>
      <c r="CUP33" s="13"/>
      <c r="CUQ33" s="13"/>
      <c r="CUR33" s="13"/>
      <c r="CUS33" s="13"/>
      <c r="CUT33" s="13"/>
      <c r="CUU33" s="13"/>
      <c r="CUV33" s="13"/>
      <c r="CUW33" s="13"/>
      <c r="CUX33" s="13"/>
      <c r="CUY33" s="13"/>
      <c r="CUZ33" s="13"/>
      <c r="CVA33" s="13"/>
      <c r="CVB33" s="13"/>
      <c r="CVC33" s="13"/>
      <c r="CVD33" s="13"/>
      <c r="CVE33" s="13"/>
      <c r="CVF33" s="13"/>
      <c r="CVG33" s="13"/>
      <c r="CVH33" s="13"/>
      <c r="CVI33" s="13"/>
      <c r="CVJ33" s="13"/>
      <c r="CVK33" s="13"/>
      <c r="CVL33" s="13"/>
      <c r="CVM33" s="13"/>
      <c r="CVN33" s="13"/>
      <c r="CVO33" s="13"/>
      <c r="CVP33" s="13"/>
      <c r="CVQ33" s="13"/>
      <c r="CVR33" s="13"/>
      <c r="CVS33" s="13"/>
      <c r="CVT33" s="13"/>
      <c r="CVU33" s="13"/>
      <c r="CVV33" s="13"/>
      <c r="CVW33" s="13"/>
      <c r="CVX33" s="13"/>
      <c r="CVY33" s="13"/>
      <c r="CVZ33" s="13"/>
      <c r="CWA33" s="13"/>
      <c r="CWB33" s="13"/>
      <c r="CWC33" s="13"/>
      <c r="CWD33" s="13"/>
      <c r="CWE33" s="13"/>
      <c r="CWF33" s="13"/>
      <c r="CWG33" s="13"/>
      <c r="CWH33" s="13"/>
      <c r="CWI33" s="13"/>
      <c r="CWJ33" s="13"/>
      <c r="CWK33" s="13"/>
      <c r="CWL33" s="13"/>
      <c r="CWM33" s="13"/>
      <c r="CWN33" s="13"/>
      <c r="CWO33" s="13"/>
      <c r="CWP33" s="13"/>
      <c r="CWQ33" s="13"/>
      <c r="CWR33" s="13"/>
      <c r="CWS33" s="13"/>
      <c r="CWT33" s="13"/>
      <c r="CWU33" s="13"/>
      <c r="CWV33" s="13"/>
      <c r="CWW33" s="13"/>
      <c r="CWX33" s="13"/>
      <c r="CWY33" s="13"/>
      <c r="CWZ33" s="13"/>
      <c r="CXA33" s="13"/>
      <c r="CXB33" s="13"/>
      <c r="CXC33" s="13"/>
      <c r="CXD33" s="13"/>
      <c r="CXE33" s="13"/>
      <c r="CXF33" s="13"/>
      <c r="CXG33" s="13"/>
      <c r="CXH33" s="13"/>
      <c r="CXI33" s="13"/>
      <c r="CXJ33" s="13"/>
      <c r="CXK33" s="13"/>
      <c r="CXL33" s="13"/>
      <c r="CXM33" s="13"/>
      <c r="CXN33" s="13"/>
      <c r="CXO33" s="13"/>
      <c r="CXP33" s="13"/>
      <c r="CXQ33" s="13"/>
      <c r="CXR33" s="13"/>
      <c r="CXS33" s="13"/>
      <c r="CXT33" s="13"/>
      <c r="CXU33" s="13"/>
      <c r="CXV33" s="13"/>
      <c r="CXW33" s="13"/>
      <c r="CXX33" s="13"/>
      <c r="CXY33" s="13"/>
      <c r="CXZ33" s="13"/>
      <c r="CYA33" s="13"/>
      <c r="CYB33" s="13"/>
      <c r="CYC33" s="13"/>
      <c r="CYD33" s="13"/>
      <c r="CYE33" s="13"/>
      <c r="CYF33" s="13"/>
      <c r="CYG33" s="13"/>
      <c r="CYH33" s="13"/>
      <c r="CYI33" s="13"/>
      <c r="CYJ33" s="13"/>
      <c r="CYK33" s="13"/>
      <c r="CYL33" s="13"/>
      <c r="CYM33" s="13"/>
      <c r="CYN33" s="13"/>
      <c r="CYO33" s="13"/>
      <c r="CYP33" s="13"/>
      <c r="CYQ33" s="13"/>
      <c r="CYR33" s="13"/>
      <c r="CYS33" s="13"/>
      <c r="CYT33" s="13"/>
      <c r="CYU33" s="13"/>
      <c r="CYV33" s="13"/>
      <c r="CYW33" s="13"/>
      <c r="CYX33" s="13"/>
      <c r="CYY33" s="13"/>
      <c r="CYZ33" s="13"/>
      <c r="CZA33" s="13"/>
      <c r="CZB33" s="13"/>
      <c r="CZC33" s="13"/>
      <c r="CZD33" s="13"/>
      <c r="CZE33" s="13"/>
      <c r="CZF33" s="13"/>
      <c r="CZG33" s="13"/>
      <c r="CZH33" s="13"/>
      <c r="CZI33" s="13"/>
      <c r="CZJ33" s="13"/>
      <c r="CZK33" s="13"/>
      <c r="CZL33" s="13"/>
      <c r="CZM33" s="13"/>
      <c r="CZN33" s="13"/>
      <c r="CZO33" s="13"/>
      <c r="CZP33" s="13"/>
      <c r="CZQ33" s="13"/>
      <c r="CZR33" s="13"/>
      <c r="CZS33" s="13"/>
      <c r="CZT33" s="13"/>
      <c r="CZU33" s="13"/>
      <c r="CZV33" s="13"/>
      <c r="CZW33" s="13"/>
      <c r="CZX33" s="13"/>
      <c r="CZY33" s="13"/>
      <c r="CZZ33" s="13"/>
      <c r="DAA33" s="13"/>
      <c r="DAB33" s="13"/>
      <c r="DAC33" s="13"/>
      <c r="DAD33" s="13"/>
      <c r="DAE33" s="13"/>
      <c r="DAF33" s="13"/>
      <c r="DAG33" s="13"/>
      <c r="DAH33" s="13"/>
      <c r="DAI33" s="13"/>
      <c r="DAJ33" s="13"/>
      <c r="DAK33" s="13"/>
      <c r="DAL33" s="13"/>
      <c r="DAM33" s="13"/>
      <c r="DAN33" s="13"/>
      <c r="DAO33" s="13"/>
      <c r="DAP33" s="13"/>
      <c r="DAQ33" s="13"/>
      <c r="DAR33" s="13"/>
      <c r="DAS33" s="13"/>
      <c r="DAT33" s="13"/>
      <c r="DAU33" s="13"/>
      <c r="DAV33" s="13"/>
      <c r="DAW33" s="13"/>
      <c r="DAX33" s="13"/>
      <c r="DAY33" s="13"/>
      <c r="DAZ33" s="13"/>
      <c r="DBA33" s="13"/>
      <c r="DBB33" s="13"/>
      <c r="DBC33" s="13"/>
      <c r="DBD33" s="13"/>
      <c r="DBE33" s="13"/>
      <c r="DBF33" s="13"/>
      <c r="DBG33" s="13"/>
      <c r="DBH33" s="13"/>
      <c r="DBI33" s="13"/>
      <c r="DBJ33" s="13"/>
      <c r="DBK33" s="13"/>
      <c r="DBL33" s="13"/>
      <c r="DBM33" s="13"/>
      <c r="DBN33" s="13"/>
      <c r="DBO33" s="13"/>
      <c r="DBP33" s="13"/>
      <c r="DBQ33" s="13"/>
      <c r="DBR33" s="13"/>
      <c r="DBS33" s="13"/>
      <c r="DBT33" s="13"/>
      <c r="DBU33" s="13"/>
      <c r="DBV33" s="13"/>
      <c r="DBW33" s="13"/>
      <c r="DBX33" s="13"/>
      <c r="DBY33" s="13"/>
      <c r="DBZ33" s="13"/>
      <c r="DCA33" s="13"/>
      <c r="DCB33" s="13"/>
      <c r="DCC33" s="13"/>
      <c r="DCD33" s="13"/>
      <c r="DCE33" s="13"/>
      <c r="DCF33" s="13"/>
      <c r="DCG33" s="13"/>
      <c r="DCH33" s="13"/>
      <c r="DCI33" s="13"/>
      <c r="DCJ33" s="13"/>
      <c r="DCK33" s="13"/>
      <c r="DCL33" s="13"/>
      <c r="DCM33" s="13"/>
      <c r="DCN33" s="13"/>
      <c r="DCO33" s="13"/>
      <c r="DCP33" s="13"/>
      <c r="DCQ33" s="13"/>
      <c r="DCR33" s="13"/>
      <c r="DCS33" s="13"/>
      <c r="DCT33" s="13"/>
      <c r="DCU33" s="13"/>
      <c r="DCV33" s="13"/>
      <c r="DCW33" s="13"/>
      <c r="DCX33" s="13"/>
      <c r="DCY33" s="13"/>
      <c r="DCZ33" s="13"/>
      <c r="DDA33" s="13"/>
      <c r="DDB33" s="13"/>
      <c r="DDC33" s="13"/>
      <c r="DDD33" s="13"/>
      <c r="DDE33" s="13"/>
      <c r="DDF33" s="13"/>
      <c r="DDG33" s="13"/>
      <c r="DDH33" s="13"/>
      <c r="DDI33" s="13"/>
      <c r="DDJ33" s="13"/>
      <c r="DDK33" s="13"/>
      <c r="DDL33" s="13"/>
      <c r="DDM33" s="13"/>
      <c r="DDN33" s="13"/>
      <c r="DDO33" s="13"/>
      <c r="DDP33" s="13"/>
      <c r="DDQ33" s="13"/>
      <c r="DDR33" s="13"/>
      <c r="DDS33" s="13"/>
      <c r="DDT33" s="13"/>
      <c r="DDU33" s="13"/>
      <c r="DDV33" s="13"/>
      <c r="DDW33" s="13"/>
      <c r="DDX33" s="13"/>
      <c r="DDY33" s="13"/>
      <c r="DDZ33" s="13"/>
      <c r="DEA33" s="13"/>
      <c r="DEB33" s="13"/>
      <c r="DEC33" s="13"/>
      <c r="DED33" s="13"/>
      <c r="DEE33" s="13"/>
      <c r="DEF33" s="13"/>
      <c r="DEG33" s="13"/>
      <c r="DEH33" s="13"/>
      <c r="DEI33" s="13"/>
      <c r="DEJ33" s="13"/>
      <c r="DEK33" s="13"/>
      <c r="DEL33" s="13"/>
      <c r="DEM33" s="13"/>
      <c r="DEN33" s="13"/>
      <c r="DEO33" s="13"/>
      <c r="DEP33" s="13"/>
      <c r="DEQ33" s="13"/>
      <c r="DER33" s="13"/>
      <c r="DES33" s="13"/>
      <c r="DET33" s="13"/>
      <c r="DEU33" s="13"/>
      <c r="DEV33" s="13"/>
      <c r="DEW33" s="13"/>
      <c r="DEX33" s="13"/>
      <c r="DEY33" s="13"/>
      <c r="DEZ33" s="13"/>
      <c r="DFA33" s="13"/>
      <c r="DFB33" s="13"/>
      <c r="DFC33" s="13"/>
      <c r="DFD33" s="13"/>
      <c r="DFE33" s="13"/>
      <c r="DFF33" s="13"/>
      <c r="DFG33" s="13"/>
      <c r="DFH33" s="13"/>
      <c r="DFI33" s="13"/>
      <c r="DFJ33" s="13"/>
      <c r="DFK33" s="13"/>
      <c r="DFL33" s="13"/>
      <c r="DFM33" s="13"/>
      <c r="DFN33" s="13"/>
      <c r="DFO33" s="13"/>
      <c r="DFP33" s="13"/>
      <c r="DFQ33" s="13"/>
      <c r="DFR33" s="13"/>
      <c r="DFS33" s="13"/>
      <c r="DFT33" s="13"/>
      <c r="DFU33" s="13"/>
      <c r="DFV33" s="13"/>
      <c r="DFW33" s="13"/>
      <c r="DFX33" s="13"/>
      <c r="DFY33" s="13"/>
      <c r="DFZ33" s="13"/>
      <c r="DGA33" s="13"/>
      <c r="DGB33" s="13"/>
      <c r="DGC33" s="13"/>
      <c r="DGD33" s="13"/>
      <c r="DGE33" s="13"/>
      <c r="DGF33" s="13"/>
      <c r="DGG33" s="13"/>
      <c r="DGH33" s="13"/>
      <c r="DGI33" s="13"/>
      <c r="DGJ33" s="13"/>
      <c r="DGK33" s="13"/>
      <c r="DGL33" s="13"/>
      <c r="DGM33" s="13"/>
      <c r="DGN33" s="13"/>
      <c r="DGO33" s="13"/>
      <c r="DGP33" s="13"/>
      <c r="DGQ33" s="13"/>
      <c r="DGR33" s="13"/>
      <c r="DGS33" s="13"/>
      <c r="DGT33" s="13"/>
      <c r="DGU33" s="13"/>
      <c r="DGV33" s="13"/>
      <c r="DGW33" s="13"/>
      <c r="DGX33" s="13"/>
      <c r="DGY33" s="13"/>
      <c r="DGZ33" s="13"/>
      <c r="DHA33" s="13"/>
      <c r="DHB33" s="13"/>
      <c r="DHC33" s="13"/>
      <c r="DHD33" s="13"/>
      <c r="DHE33" s="13"/>
      <c r="DHF33" s="13"/>
      <c r="DHG33" s="13"/>
      <c r="DHH33" s="13"/>
      <c r="DHI33" s="13"/>
      <c r="DHJ33" s="13"/>
      <c r="DHK33" s="13"/>
      <c r="DHL33" s="13"/>
      <c r="DHM33" s="13"/>
      <c r="DHN33" s="13"/>
      <c r="DHO33" s="13"/>
      <c r="DHP33" s="13"/>
      <c r="DHQ33" s="13"/>
      <c r="DHR33" s="13"/>
      <c r="DHS33" s="13"/>
      <c r="DHT33" s="13"/>
      <c r="DHU33" s="13"/>
      <c r="DHV33" s="13"/>
      <c r="DHW33" s="13"/>
      <c r="DHX33" s="13"/>
      <c r="DHY33" s="13"/>
      <c r="DHZ33" s="13"/>
      <c r="DIA33" s="13"/>
      <c r="DIB33" s="13"/>
      <c r="DIC33" s="13"/>
      <c r="DID33" s="13"/>
      <c r="DIE33" s="13"/>
      <c r="DIF33" s="13"/>
      <c r="DIG33" s="13"/>
      <c r="DIH33" s="13"/>
      <c r="DII33" s="13"/>
      <c r="DIJ33" s="13"/>
      <c r="DIK33" s="13"/>
      <c r="DIL33" s="13"/>
      <c r="DIM33" s="13"/>
      <c r="DIN33" s="13"/>
      <c r="DIO33" s="13"/>
      <c r="DIP33" s="13"/>
      <c r="DIQ33" s="13"/>
      <c r="DIR33" s="13"/>
      <c r="DIS33" s="13"/>
      <c r="DIT33" s="13"/>
      <c r="DIU33" s="13"/>
      <c r="DIV33" s="13"/>
      <c r="DIW33" s="13"/>
      <c r="DIX33" s="13"/>
      <c r="DIY33" s="13"/>
      <c r="DIZ33" s="13"/>
      <c r="DJA33" s="13"/>
      <c r="DJB33" s="13"/>
      <c r="DJC33" s="13"/>
      <c r="DJD33" s="13"/>
      <c r="DJE33" s="13"/>
      <c r="DJF33" s="13"/>
      <c r="DJG33" s="13"/>
      <c r="DJH33" s="13"/>
      <c r="DJI33" s="13"/>
      <c r="DJJ33" s="13"/>
      <c r="DJK33" s="13"/>
      <c r="DJL33" s="13"/>
      <c r="DJM33" s="13"/>
      <c r="DJN33" s="13"/>
      <c r="DJO33" s="13"/>
      <c r="DJP33" s="13"/>
      <c r="DJQ33" s="13"/>
      <c r="DJR33" s="13"/>
      <c r="DJS33" s="13"/>
      <c r="DJT33" s="13"/>
      <c r="DJU33" s="13"/>
      <c r="DJV33" s="13"/>
      <c r="DJW33" s="13"/>
      <c r="DJX33" s="13"/>
      <c r="DJY33" s="13"/>
      <c r="DJZ33" s="13"/>
      <c r="DKA33" s="13"/>
      <c r="DKB33" s="13"/>
      <c r="DKC33" s="13"/>
      <c r="DKD33" s="13"/>
      <c r="DKE33" s="13"/>
      <c r="DKF33" s="13"/>
      <c r="DKG33" s="13"/>
      <c r="DKH33" s="13"/>
      <c r="DKI33" s="13"/>
      <c r="DKJ33" s="13"/>
      <c r="DKK33" s="13"/>
      <c r="DKL33" s="13"/>
      <c r="DKM33" s="13"/>
      <c r="DKN33" s="13"/>
      <c r="DKO33" s="13"/>
      <c r="DKP33" s="13"/>
      <c r="DKQ33" s="13"/>
      <c r="DKR33" s="13"/>
      <c r="DKS33" s="13"/>
      <c r="DKT33" s="13"/>
      <c r="DKU33" s="13"/>
      <c r="DKV33" s="13"/>
      <c r="DKW33" s="13"/>
      <c r="DKX33" s="13"/>
      <c r="DKY33" s="13"/>
      <c r="DKZ33" s="13"/>
      <c r="DLA33" s="13"/>
      <c r="DLB33" s="13"/>
      <c r="DLC33" s="13"/>
      <c r="DLD33" s="13"/>
      <c r="DLE33" s="13"/>
      <c r="DLF33" s="13"/>
      <c r="DLG33" s="13"/>
      <c r="DLH33" s="13"/>
      <c r="DLI33" s="13"/>
      <c r="DLJ33" s="13"/>
      <c r="DLK33" s="13"/>
      <c r="DLL33" s="13"/>
      <c r="DLM33" s="13"/>
      <c r="DLN33" s="13"/>
      <c r="DLO33" s="13"/>
      <c r="DLP33" s="13"/>
      <c r="DLQ33" s="13"/>
      <c r="DLR33" s="13"/>
      <c r="DLS33" s="13"/>
      <c r="DLT33" s="13"/>
      <c r="DLU33" s="13"/>
      <c r="DLV33" s="13"/>
      <c r="DLW33" s="13"/>
      <c r="DLX33" s="13"/>
      <c r="DLY33" s="13"/>
      <c r="DLZ33" s="13"/>
      <c r="DMA33" s="13"/>
      <c r="DMB33" s="13"/>
      <c r="DMC33" s="13"/>
      <c r="DMD33" s="13"/>
      <c r="DME33" s="13"/>
      <c r="DMF33" s="13"/>
      <c r="DMG33" s="13"/>
      <c r="DMH33" s="13"/>
      <c r="DMI33" s="13"/>
      <c r="DMJ33" s="13"/>
      <c r="DMK33" s="13"/>
      <c r="DML33" s="13"/>
      <c r="DMM33" s="13"/>
      <c r="DMN33" s="13"/>
      <c r="DMO33" s="13"/>
      <c r="DMP33" s="13"/>
      <c r="DMQ33" s="13"/>
      <c r="DMR33" s="13"/>
      <c r="DMS33" s="13"/>
      <c r="DMT33" s="13"/>
      <c r="DMU33" s="13"/>
      <c r="DMV33" s="13"/>
      <c r="DMW33" s="13"/>
      <c r="DMX33" s="13"/>
      <c r="DMY33" s="13"/>
      <c r="DMZ33" s="13"/>
      <c r="DNA33" s="13"/>
      <c r="DNB33" s="13"/>
      <c r="DNC33" s="13"/>
      <c r="DND33" s="13"/>
      <c r="DNE33" s="13"/>
      <c r="DNF33" s="13"/>
      <c r="DNG33" s="13"/>
      <c r="DNH33" s="13"/>
      <c r="DNI33" s="13"/>
      <c r="DNJ33" s="13"/>
      <c r="DNK33" s="13"/>
      <c r="DNL33" s="13"/>
      <c r="DNM33" s="13"/>
      <c r="DNN33" s="13"/>
      <c r="DNO33" s="13"/>
      <c r="DNP33" s="13"/>
      <c r="DNQ33" s="13"/>
      <c r="DNR33" s="13"/>
      <c r="DNS33" s="13"/>
      <c r="DNT33" s="13"/>
      <c r="DNU33" s="13"/>
      <c r="DNV33" s="13"/>
      <c r="DNW33" s="13"/>
      <c r="DNX33" s="13"/>
      <c r="DNY33" s="13"/>
      <c r="DNZ33" s="13"/>
      <c r="DOA33" s="13"/>
      <c r="DOB33" s="13"/>
      <c r="DOC33" s="13"/>
      <c r="DOD33" s="13"/>
      <c r="DOE33" s="13"/>
      <c r="DOF33" s="13"/>
      <c r="DOG33" s="13"/>
      <c r="DOH33" s="13"/>
      <c r="DOI33" s="13"/>
      <c r="DOJ33" s="13"/>
      <c r="DOK33" s="13"/>
      <c r="DOL33" s="13"/>
      <c r="DOM33" s="13"/>
      <c r="DON33" s="13"/>
      <c r="DOO33" s="13"/>
      <c r="DOP33" s="13"/>
      <c r="DOQ33" s="13"/>
      <c r="DOR33" s="13"/>
      <c r="DOS33" s="13"/>
      <c r="DOT33" s="13"/>
      <c r="DOU33" s="13"/>
      <c r="DOV33" s="13"/>
      <c r="DOW33" s="13"/>
      <c r="DOX33" s="13"/>
      <c r="DOY33" s="13"/>
      <c r="DOZ33" s="13"/>
      <c r="DPA33" s="13"/>
      <c r="DPB33" s="13"/>
      <c r="DPC33" s="13"/>
      <c r="DPD33" s="13"/>
      <c r="DPE33" s="13"/>
      <c r="DPF33" s="13"/>
      <c r="DPG33" s="13"/>
      <c r="DPH33" s="13"/>
      <c r="DPI33" s="13"/>
      <c r="DPJ33" s="13"/>
      <c r="DPK33" s="13"/>
      <c r="DPL33" s="13"/>
      <c r="DPM33" s="13"/>
      <c r="DPN33" s="13"/>
      <c r="DPO33" s="13"/>
      <c r="DPP33" s="13"/>
      <c r="DPQ33" s="13"/>
      <c r="DPR33" s="13"/>
      <c r="DPS33" s="13"/>
      <c r="DPT33" s="13"/>
      <c r="DPU33" s="13"/>
      <c r="DPV33" s="13"/>
      <c r="DPW33" s="13"/>
      <c r="DPX33" s="13"/>
      <c r="DPY33" s="13"/>
      <c r="DPZ33" s="13"/>
      <c r="DQA33" s="13"/>
      <c r="DQB33" s="13"/>
      <c r="DQC33" s="13"/>
      <c r="DQD33" s="13"/>
      <c r="DQE33" s="13"/>
      <c r="DQF33" s="13"/>
      <c r="DQG33" s="13"/>
      <c r="DQH33" s="13"/>
      <c r="DQI33" s="13"/>
      <c r="DQJ33" s="13"/>
      <c r="DQK33" s="13"/>
      <c r="DQL33" s="13"/>
      <c r="DQM33" s="13"/>
      <c r="DQN33" s="13"/>
      <c r="DQO33" s="13"/>
      <c r="DQP33" s="13"/>
      <c r="DQQ33" s="13"/>
      <c r="DQR33" s="13"/>
      <c r="DQS33" s="13"/>
      <c r="DQT33" s="13"/>
      <c r="DQU33" s="13"/>
      <c r="DQV33" s="13"/>
      <c r="DQW33" s="13"/>
      <c r="DQX33" s="13"/>
      <c r="DQY33" s="13"/>
      <c r="DQZ33" s="13"/>
      <c r="DRA33" s="13"/>
      <c r="DRB33" s="13"/>
      <c r="DRC33" s="13"/>
      <c r="DRD33" s="13"/>
      <c r="DRE33" s="13"/>
      <c r="DRF33" s="13"/>
      <c r="DRG33" s="13"/>
      <c r="DRH33" s="13"/>
      <c r="DRI33" s="13"/>
      <c r="DRJ33" s="13"/>
      <c r="DRK33" s="13"/>
      <c r="DRL33" s="13"/>
      <c r="DRM33" s="13"/>
      <c r="DRN33" s="13"/>
      <c r="DRO33" s="13"/>
      <c r="DRP33" s="13"/>
      <c r="DRQ33" s="13"/>
      <c r="DRR33" s="13"/>
      <c r="DRS33" s="13"/>
      <c r="DRT33" s="13"/>
      <c r="DRU33" s="13"/>
      <c r="DRV33" s="13"/>
      <c r="DRW33" s="13"/>
      <c r="DRX33" s="13"/>
      <c r="DRY33" s="13"/>
      <c r="DRZ33" s="13"/>
      <c r="DSA33" s="13"/>
      <c r="DSB33" s="13"/>
      <c r="DSC33" s="13"/>
      <c r="DSD33" s="13"/>
      <c r="DSE33" s="13"/>
      <c r="DSF33" s="13"/>
      <c r="DSG33" s="13"/>
      <c r="DSH33" s="13"/>
      <c r="DSI33" s="13"/>
      <c r="DSJ33" s="13"/>
      <c r="DSK33" s="13"/>
      <c r="DSL33" s="13"/>
      <c r="DSM33" s="13"/>
      <c r="DSN33" s="13"/>
      <c r="DSO33" s="13"/>
      <c r="DSP33" s="13"/>
      <c r="DSQ33" s="13"/>
      <c r="DSR33" s="13"/>
      <c r="DSS33" s="13"/>
      <c r="DST33" s="13"/>
      <c r="DSU33" s="13"/>
      <c r="DSV33" s="13"/>
      <c r="DSW33" s="13"/>
      <c r="DSX33" s="13"/>
      <c r="DSY33" s="13"/>
      <c r="DSZ33" s="13"/>
      <c r="DTA33" s="13"/>
      <c r="DTB33" s="13"/>
      <c r="DTC33" s="13"/>
      <c r="DTD33" s="13"/>
      <c r="DTE33" s="13"/>
      <c r="DTF33" s="13"/>
      <c r="DTG33" s="13"/>
      <c r="DTH33" s="13"/>
      <c r="DTI33" s="13"/>
      <c r="DTJ33" s="13"/>
      <c r="DTK33" s="13"/>
      <c r="DTL33" s="13"/>
      <c r="DTM33" s="13"/>
      <c r="DTN33" s="13"/>
      <c r="DTO33" s="13"/>
      <c r="DTP33" s="13"/>
      <c r="DTQ33" s="13"/>
      <c r="DTR33" s="13"/>
      <c r="DTS33" s="13"/>
      <c r="DTT33" s="13"/>
      <c r="DTU33" s="13"/>
      <c r="DTV33" s="13"/>
      <c r="DTW33" s="13"/>
      <c r="DTX33" s="13"/>
      <c r="DTY33" s="13"/>
      <c r="DTZ33" s="13"/>
      <c r="DUA33" s="13"/>
      <c r="DUB33" s="13"/>
      <c r="DUC33" s="13"/>
      <c r="DUD33" s="13"/>
      <c r="DUE33" s="13"/>
      <c r="DUF33" s="13"/>
      <c r="DUG33" s="13"/>
      <c r="DUH33" s="13"/>
      <c r="DUI33" s="13"/>
      <c r="DUJ33" s="13"/>
      <c r="DUK33" s="13"/>
      <c r="DUL33" s="13"/>
      <c r="DUM33" s="13"/>
      <c r="DUN33" s="13"/>
      <c r="DUO33" s="13"/>
      <c r="DUP33" s="13"/>
      <c r="DUQ33" s="13"/>
      <c r="DUR33" s="13"/>
      <c r="DUS33" s="13"/>
      <c r="DUT33" s="13"/>
      <c r="DUU33" s="13"/>
      <c r="DUV33" s="13"/>
      <c r="DUW33" s="13"/>
      <c r="DUX33" s="13"/>
      <c r="DUY33" s="13"/>
      <c r="DUZ33" s="13"/>
      <c r="DVA33" s="13"/>
      <c r="DVB33" s="13"/>
      <c r="DVC33" s="13"/>
      <c r="DVD33" s="13"/>
      <c r="DVE33" s="13"/>
      <c r="DVF33" s="13"/>
      <c r="DVG33" s="13"/>
      <c r="DVH33" s="13"/>
      <c r="DVI33" s="13"/>
      <c r="DVJ33" s="13"/>
      <c r="DVK33" s="13"/>
      <c r="DVL33" s="13"/>
      <c r="DVM33" s="13"/>
      <c r="DVN33" s="13"/>
      <c r="DVO33" s="13"/>
      <c r="DVP33" s="13"/>
      <c r="DVQ33" s="13"/>
      <c r="DVR33" s="13"/>
      <c r="DVS33" s="13"/>
      <c r="DVT33" s="13"/>
      <c r="DVU33" s="13"/>
      <c r="DVV33" s="13"/>
      <c r="DVW33" s="13"/>
      <c r="DVX33" s="13"/>
      <c r="DVY33" s="13"/>
      <c r="DVZ33" s="13"/>
      <c r="DWA33" s="13"/>
      <c r="DWB33" s="13"/>
      <c r="DWC33" s="13"/>
      <c r="DWD33" s="13"/>
      <c r="DWE33" s="13"/>
      <c r="DWF33" s="13"/>
      <c r="DWG33" s="13"/>
      <c r="DWH33" s="13"/>
      <c r="DWI33" s="13"/>
      <c r="DWJ33" s="13"/>
      <c r="DWK33" s="13"/>
      <c r="DWL33" s="13"/>
      <c r="DWM33" s="13"/>
      <c r="DWN33" s="13"/>
      <c r="DWO33" s="13"/>
      <c r="DWP33" s="13"/>
      <c r="DWQ33" s="13"/>
      <c r="DWR33" s="13"/>
      <c r="DWS33" s="13"/>
      <c r="DWT33" s="13"/>
      <c r="DWU33" s="13"/>
      <c r="DWV33" s="13"/>
      <c r="DWW33" s="13"/>
      <c r="DWX33" s="13"/>
      <c r="DWY33" s="13"/>
      <c r="DWZ33" s="13"/>
      <c r="DXA33" s="13"/>
      <c r="DXB33" s="13"/>
      <c r="DXC33" s="13"/>
      <c r="DXD33" s="13"/>
      <c r="DXE33" s="13"/>
      <c r="DXF33" s="13"/>
      <c r="DXG33" s="13"/>
      <c r="DXH33" s="13"/>
      <c r="DXI33" s="13"/>
      <c r="DXJ33" s="13"/>
      <c r="DXK33" s="13"/>
      <c r="DXL33" s="13"/>
      <c r="DXM33" s="13"/>
      <c r="DXN33" s="13"/>
      <c r="DXO33" s="13"/>
      <c r="DXP33" s="13"/>
      <c r="DXQ33" s="13"/>
      <c r="DXR33" s="13"/>
      <c r="DXS33" s="13"/>
      <c r="DXT33" s="13"/>
      <c r="DXU33" s="13"/>
      <c r="DXV33" s="13"/>
      <c r="DXW33" s="13"/>
      <c r="DXX33" s="13"/>
      <c r="DXY33" s="13"/>
      <c r="DXZ33" s="13"/>
      <c r="DYA33" s="13"/>
      <c r="DYB33" s="13"/>
      <c r="DYC33" s="13"/>
      <c r="DYD33" s="13"/>
      <c r="DYE33" s="13"/>
      <c r="DYF33" s="13"/>
      <c r="DYG33" s="13"/>
      <c r="DYH33" s="13"/>
      <c r="DYI33" s="13"/>
      <c r="DYJ33" s="13"/>
      <c r="DYK33" s="13"/>
      <c r="DYL33" s="13"/>
      <c r="DYM33" s="13"/>
      <c r="DYN33" s="13"/>
      <c r="DYO33" s="13"/>
      <c r="DYP33" s="13"/>
      <c r="DYQ33" s="13"/>
      <c r="DYR33" s="13"/>
      <c r="DYS33" s="13"/>
      <c r="DYT33" s="13"/>
      <c r="DYU33" s="13"/>
      <c r="DYV33" s="13"/>
      <c r="DYW33" s="13"/>
      <c r="DYX33" s="13"/>
      <c r="DYY33" s="13"/>
      <c r="DYZ33" s="13"/>
      <c r="DZA33" s="13"/>
      <c r="DZB33" s="13"/>
      <c r="DZC33" s="13"/>
      <c r="DZD33" s="13"/>
      <c r="DZE33" s="13"/>
      <c r="DZF33" s="13"/>
      <c r="DZG33" s="13"/>
      <c r="DZH33" s="13"/>
      <c r="DZI33" s="13"/>
      <c r="DZJ33" s="13"/>
      <c r="DZK33" s="13"/>
      <c r="DZL33" s="13"/>
      <c r="DZM33" s="13"/>
      <c r="DZN33" s="13"/>
      <c r="DZO33" s="13"/>
      <c r="DZP33" s="13"/>
      <c r="DZQ33" s="13"/>
      <c r="DZR33" s="13"/>
      <c r="DZS33" s="13"/>
      <c r="DZT33" s="13"/>
      <c r="DZU33" s="13"/>
      <c r="DZV33" s="13"/>
      <c r="DZW33" s="13"/>
      <c r="DZX33" s="13"/>
      <c r="DZY33" s="13"/>
      <c r="DZZ33" s="13"/>
      <c r="EAA33" s="13"/>
      <c r="EAB33" s="13"/>
      <c r="EAC33" s="13"/>
      <c r="EAD33" s="13"/>
      <c r="EAE33" s="13"/>
      <c r="EAF33" s="13"/>
      <c r="EAG33" s="13"/>
      <c r="EAH33" s="13"/>
      <c r="EAI33" s="13"/>
      <c r="EAJ33" s="13"/>
      <c r="EAK33" s="13"/>
      <c r="EAL33" s="13"/>
      <c r="EAM33" s="13"/>
      <c r="EAN33" s="13"/>
      <c r="EAO33" s="13"/>
      <c r="EAP33" s="13"/>
      <c r="EAQ33" s="13"/>
      <c r="EAR33" s="13"/>
      <c r="EAS33" s="13"/>
      <c r="EAT33" s="13"/>
      <c r="EAU33" s="13"/>
      <c r="EAV33" s="13"/>
      <c r="EAW33" s="13"/>
      <c r="EAX33" s="13"/>
      <c r="EAY33" s="13"/>
      <c r="EAZ33" s="13"/>
      <c r="EBA33" s="13"/>
      <c r="EBB33" s="13"/>
      <c r="EBC33" s="13"/>
      <c r="EBD33" s="13"/>
      <c r="EBE33" s="13"/>
      <c r="EBF33" s="13"/>
      <c r="EBG33" s="13"/>
      <c r="EBH33" s="13"/>
      <c r="EBI33" s="13"/>
      <c r="EBJ33" s="13"/>
      <c r="EBK33" s="13"/>
      <c r="EBL33" s="13"/>
      <c r="EBM33" s="13"/>
      <c r="EBN33" s="13"/>
      <c r="EBO33" s="13"/>
      <c r="EBP33" s="13"/>
      <c r="EBQ33" s="13"/>
      <c r="EBR33" s="13"/>
      <c r="EBS33" s="13"/>
      <c r="EBT33" s="13"/>
      <c r="EBU33" s="13"/>
      <c r="EBV33" s="13"/>
      <c r="EBW33" s="13"/>
      <c r="EBX33" s="13"/>
      <c r="EBY33" s="13"/>
      <c r="EBZ33" s="13"/>
      <c r="ECA33" s="13"/>
      <c r="ECB33" s="13"/>
      <c r="ECC33" s="13"/>
      <c r="ECD33" s="13"/>
      <c r="ECE33" s="13"/>
      <c r="ECF33" s="13"/>
      <c r="ECG33" s="13"/>
      <c r="ECH33" s="13"/>
      <c r="ECI33" s="13"/>
      <c r="ECJ33" s="13"/>
      <c r="ECK33" s="13"/>
      <c r="ECL33" s="13"/>
      <c r="ECM33" s="13"/>
      <c r="ECN33" s="13"/>
      <c r="ECO33" s="13"/>
      <c r="ECP33" s="13"/>
      <c r="ECQ33" s="13"/>
      <c r="ECR33" s="13"/>
      <c r="ECS33" s="13"/>
      <c r="ECT33" s="13"/>
      <c r="ECU33" s="13"/>
      <c r="ECV33" s="13"/>
      <c r="ECW33" s="13"/>
      <c r="ECX33" s="13"/>
      <c r="ECY33" s="13"/>
      <c r="ECZ33" s="13"/>
      <c r="EDA33" s="13"/>
      <c r="EDB33" s="13"/>
      <c r="EDC33" s="13"/>
      <c r="EDD33" s="13"/>
      <c r="EDE33" s="13"/>
      <c r="EDF33" s="13"/>
      <c r="EDG33" s="13"/>
      <c r="EDH33" s="13"/>
      <c r="EDI33" s="13"/>
      <c r="EDJ33" s="13"/>
      <c r="EDK33" s="13"/>
      <c r="EDL33" s="13"/>
      <c r="EDM33" s="13"/>
      <c r="EDN33" s="13"/>
      <c r="EDO33" s="13"/>
      <c r="EDP33" s="13"/>
      <c r="EDQ33" s="13"/>
      <c r="EDR33" s="13"/>
      <c r="EDS33" s="13"/>
      <c r="EDT33" s="13"/>
      <c r="EDU33" s="13"/>
      <c r="EDV33" s="13"/>
      <c r="EDW33" s="13"/>
      <c r="EDX33" s="13"/>
      <c r="EDY33" s="13"/>
      <c r="EDZ33" s="13"/>
      <c r="EEA33" s="13"/>
      <c r="EEB33" s="13"/>
      <c r="EEC33" s="13"/>
      <c r="EED33" s="13"/>
      <c r="EEE33" s="13"/>
      <c r="EEF33" s="13"/>
      <c r="EEG33" s="13"/>
      <c r="EEH33" s="13"/>
      <c r="EEI33" s="13"/>
      <c r="EEJ33" s="13"/>
      <c r="EEK33" s="13"/>
      <c r="EEL33" s="13"/>
      <c r="EEM33" s="13"/>
      <c r="EEN33" s="13"/>
      <c r="EEO33" s="13"/>
      <c r="EEP33" s="13"/>
      <c r="EEQ33" s="13"/>
      <c r="EER33" s="13"/>
      <c r="EES33" s="13"/>
      <c r="EET33" s="13"/>
      <c r="EEU33" s="13"/>
      <c r="EEV33" s="13"/>
      <c r="EEW33" s="13"/>
      <c r="EEX33" s="13"/>
      <c r="EEY33" s="13"/>
      <c r="EEZ33" s="13"/>
      <c r="EFA33" s="13"/>
      <c r="EFB33" s="13"/>
      <c r="EFC33" s="13"/>
      <c r="EFD33" s="13"/>
      <c r="EFE33" s="13"/>
      <c r="EFF33" s="13"/>
      <c r="EFG33" s="13"/>
      <c r="EFH33" s="13"/>
      <c r="EFI33" s="13"/>
      <c r="EFJ33" s="13"/>
      <c r="EFK33" s="13"/>
      <c r="EFL33" s="13"/>
      <c r="EFM33" s="13"/>
      <c r="EFN33" s="13"/>
      <c r="EFO33" s="13"/>
      <c r="EFP33" s="13"/>
      <c r="EFQ33" s="13"/>
      <c r="EFR33" s="13"/>
      <c r="EFS33" s="13"/>
      <c r="EFT33" s="13"/>
      <c r="EFU33" s="13"/>
      <c r="EFV33" s="13"/>
      <c r="EFW33" s="13"/>
      <c r="EFX33" s="13"/>
      <c r="EFY33" s="13"/>
      <c r="EFZ33" s="13"/>
      <c r="EGA33" s="13"/>
      <c r="EGB33" s="13"/>
      <c r="EGC33" s="13"/>
      <c r="EGD33" s="13"/>
      <c r="EGE33" s="13"/>
      <c r="EGF33" s="13"/>
      <c r="EGG33" s="13"/>
      <c r="EGH33" s="13"/>
      <c r="EGI33" s="13"/>
      <c r="EGJ33" s="13"/>
      <c r="EGK33" s="13"/>
      <c r="EGL33" s="13"/>
      <c r="EGM33" s="13"/>
      <c r="EGN33" s="13"/>
      <c r="EGO33" s="13"/>
      <c r="EGP33" s="13"/>
      <c r="EGQ33" s="13"/>
      <c r="EGR33" s="13"/>
      <c r="EGS33" s="13"/>
      <c r="EGT33" s="13"/>
      <c r="EGU33" s="13"/>
      <c r="EGV33" s="13"/>
      <c r="EGW33" s="13"/>
      <c r="EGX33" s="13"/>
      <c r="EGY33" s="13"/>
      <c r="EGZ33" s="13"/>
      <c r="EHA33" s="13"/>
      <c r="EHB33" s="13"/>
      <c r="EHC33" s="13"/>
      <c r="EHD33" s="13"/>
      <c r="EHE33" s="13"/>
      <c r="EHF33" s="13"/>
      <c r="EHG33" s="13"/>
      <c r="EHH33" s="13"/>
      <c r="EHI33" s="13"/>
      <c r="EHJ33" s="13"/>
      <c r="EHK33" s="13"/>
      <c r="EHL33" s="13"/>
      <c r="EHM33" s="13"/>
      <c r="EHN33" s="13"/>
      <c r="EHO33" s="13"/>
      <c r="EHP33" s="13"/>
      <c r="EHQ33" s="13"/>
      <c r="EHR33" s="13"/>
      <c r="EHS33" s="13"/>
      <c r="EHT33" s="13"/>
      <c r="EHU33" s="13"/>
      <c r="EHV33" s="13"/>
      <c r="EHW33" s="13"/>
      <c r="EHX33" s="13"/>
      <c r="EHY33" s="13"/>
      <c r="EHZ33" s="13"/>
      <c r="EIA33" s="13"/>
      <c r="EIB33" s="13"/>
      <c r="EIC33" s="13"/>
      <c r="EID33" s="13"/>
      <c r="EIE33" s="13"/>
      <c r="EIF33" s="13"/>
      <c r="EIG33" s="13"/>
      <c r="EIH33" s="13"/>
      <c r="EII33" s="13"/>
      <c r="EIJ33" s="13"/>
      <c r="EIK33" s="13"/>
      <c r="EIL33" s="13"/>
      <c r="EIM33" s="13"/>
      <c r="EIN33" s="13"/>
      <c r="EIO33" s="13"/>
      <c r="EIP33" s="13"/>
      <c r="EIQ33" s="13"/>
      <c r="EIR33" s="13"/>
      <c r="EIS33" s="13"/>
      <c r="EIT33" s="13"/>
      <c r="EIU33" s="13"/>
      <c r="EIV33" s="13"/>
      <c r="EIW33" s="13"/>
      <c r="EIX33" s="13"/>
      <c r="EIY33" s="13"/>
      <c r="EIZ33" s="13"/>
      <c r="EJA33" s="13"/>
      <c r="EJB33" s="13"/>
      <c r="EJC33" s="13"/>
      <c r="EJD33" s="13"/>
      <c r="EJE33" s="13"/>
      <c r="EJF33" s="13"/>
      <c r="EJG33" s="13"/>
      <c r="EJH33" s="13"/>
      <c r="EJI33" s="13"/>
      <c r="EJJ33" s="13"/>
      <c r="EJK33" s="13"/>
      <c r="EJL33" s="13"/>
      <c r="EJM33" s="13"/>
      <c r="EJN33" s="13"/>
      <c r="EJO33" s="13"/>
      <c r="EJP33" s="13"/>
      <c r="EJQ33" s="13"/>
      <c r="EJR33" s="13"/>
      <c r="EJS33" s="13"/>
      <c r="EJT33" s="13"/>
      <c r="EJU33" s="13"/>
      <c r="EJV33" s="13"/>
      <c r="EJW33" s="13"/>
      <c r="EJX33" s="13"/>
      <c r="EJY33" s="13"/>
      <c r="EJZ33" s="13"/>
      <c r="EKA33" s="13"/>
      <c r="EKB33" s="13"/>
      <c r="EKC33" s="13"/>
      <c r="EKD33" s="13"/>
      <c r="EKE33" s="13"/>
      <c r="EKF33" s="13"/>
      <c r="EKG33" s="13"/>
      <c r="EKH33" s="13"/>
      <c r="EKI33" s="13"/>
      <c r="EKJ33" s="13"/>
      <c r="EKK33" s="13"/>
      <c r="EKL33" s="13"/>
      <c r="EKM33" s="13"/>
      <c r="EKN33" s="13"/>
      <c r="EKO33" s="13"/>
      <c r="EKP33" s="13"/>
      <c r="EKQ33" s="13"/>
      <c r="EKR33" s="13"/>
      <c r="EKS33" s="13"/>
      <c r="EKT33" s="13"/>
      <c r="EKU33" s="13"/>
      <c r="EKV33" s="13"/>
      <c r="EKW33" s="13"/>
      <c r="EKX33" s="13"/>
      <c r="EKY33" s="13"/>
      <c r="EKZ33" s="13"/>
      <c r="ELA33" s="13"/>
      <c r="ELB33" s="13"/>
      <c r="ELC33" s="13"/>
      <c r="ELD33" s="13"/>
      <c r="ELE33" s="13"/>
      <c r="ELF33" s="13"/>
      <c r="ELG33" s="13"/>
      <c r="ELH33" s="13"/>
      <c r="ELI33" s="13"/>
      <c r="ELJ33" s="13"/>
      <c r="ELK33" s="13"/>
      <c r="ELL33" s="13"/>
      <c r="ELM33" s="13"/>
      <c r="ELN33" s="13"/>
      <c r="ELO33" s="13"/>
      <c r="ELP33" s="13"/>
      <c r="ELQ33" s="13"/>
      <c r="ELR33" s="13"/>
      <c r="ELS33" s="13"/>
      <c r="ELT33" s="13"/>
      <c r="ELU33" s="13"/>
      <c r="ELV33" s="13"/>
      <c r="ELW33" s="13"/>
      <c r="ELX33" s="13"/>
      <c r="ELY33" s="13"/>
      <c r="ELZ33" s="13"/>
      <c r="EMA33" s="13"/>
      <c r="EMB33" s="13"/>
      <c r="EMC33" s="13"/>
      <c r="EMD33" s="13"/>
      <c r="EME33" s="13"/>
      <c r="EMF33" s="13"/>
      <c r="EMG33" s="13"/>
      <c r="EMH33" s="13"/>
      <c r="EMI33" s="13"/>
      <c r="EMJ33" s="13"/>
      <c r="EMK33" s="13"/>
      <c r="EML33" s="13"/>
      <c r="EMM33" s="13"/>
      <c r="EMN33" s="13"/>
      <c r="EMO33" s="13"/>
      <c r="EMP33" s="13"/>
      <c r="EMQ33" s="13"/>
      <c r="EMR33" s="13"/>
      <c r="EMS33" s="13"/>
      <c r="EMT33" s="13"/>
      <c r="EMU33" s="13"/>
      <c r="EMV33" s="13"/>
      <c r="EMW33" s="13"/>
      <c r="EMX33" s="13"/>
      <c r="EMY33" s="13"/>
      <c r="EMZ33" s="13"/>
      <c r="ENA33" s="13"/>
      <c r="ENB33" s="13"/>
      <c r="ENC33" s="13"/>
      <c r="END33" s="13"/>
      <c r="ENE33" s="13"/>
      <c r="ENF33" s="13"/>
      <c r="ENG33" s="13"/>
      <c r="ENH33" s="13"/>
      <c r="ENI33" s="13"/>
      <c r="ENJ33" s="13"/>
      <c r="ENK33" s="13"/>
      <c r="ENL33" s="13"/>
      <c r="ENM33" s="13"/>
      <c r="ENN33" s="13"/>
      <c r="ENO33" s="13"/>
      <c r="ENP33" s="13"/>
      <c r="ENQ33" s="13"/>
      <c r="ENR33" s="13"/>
      <c r="ENS33" s="13"/>
      <c r="ENT33" s="13"/>
      <c r="ENU33" s="13"/>
      <c r="ENV33" s="13"/>
      <c r="ENW33" s="13"/>
      <c r="ENX33" s="13"/>
      <c r="ENY33" s="13"/>
      <c r="ENZ33" s="13"/>
      <c r="EOA33" s="13"/>
      <c r="EOB33" s="13"/>
      <c r="EOC33" s="13"/>
      <c r="EOD33" s="13"/>
      <c r="EOE33" s="13"/>
      <c r="EOF33" s="13"/>
      <c r="EOG33" s="13"/>
      <c r="EOH33" s="13"/>
      <c r="EOI33" s="13"/>
      <c r="EOJ33" s="13"/>
      <c r="EOK33" s="13"/>
      <c r="EOL33" s="13"/>
      <c r="EOM33" s="13"/>
      <c r="EON33" s="13"/>
      <c r="EOO33" s="13"/>
      <c r="EOP33" s="13"/>
      <c r="EOQ33" s="13"/>
      <c r="EOR33" s="13"/>
      <c r="EOS33" s="13"/>
      <c r="EOT33" s="13"/>
      <c r="EOU33" s="13"/>
      <c r="EOV33" s="13"/>
      <c r="EOW33" s="13"/>
      <c r="EOX33" s="13"/>
      <c r="EOY33" s="13"/>
      <c r="EOZ33" s="13"/>
      <c r="EPA33" s="13"/>
      <c r="EPB33" s="13"/>
      <c r="EPC33" s="13"/>
      <c r="EPD33" s="13"/>
      <c r="EPE33" s="13"/>
      <c r="EPF33" s="13"/>
      <c r="EPG33" s="13"/>
      <c r="EPH33" s="13"/>
      <c r="EPI33" s="13"/>
      <c r="EPJ33" s="13"/>
      <c r="EPK33" s="13"/>
      <c r="EPL33" s="13"/>
      <c r="EPM33" s="13"/>
      <c r="EPN33" s="13"/>
      <c r="EPO33" s="13"/>
      <c r="EPP33" s="13"/>
      <c r="EPQ33" s="13"/>
      <c r="EPR33" s="13"/>
      <c r="EPS33" s="13"/>
      <c r="EPT33" s="13"/>
      <c r="EPU33" s="13"/>
      <c r="EPV33" s="13"/>
      <c r="EPW33" s="13"/>
      <c r="EPX33" s="13"/>
      <c r="EPY33" s="13"/>
      <c r="EPZ33" s="13"/>
      <c r="EQA33" s="13"/>
      <c r="EQB33" s="13"/>
      <c r="EQC33" s="13"/>
      <c r="EQD33" s="13"/>
      <c r="EQE33" s="13"/>
      <c r="EQF33" s="13"/>
      <c r="EQG33" s="13"/>
      <c r="EQH33" s="13"/>
      <c r="EQI33" s="13"/>
      <c r="EQJ33" s="13"/>
      <c r="EQK33" s="13"/>
      <c r="EQL33" s="13"/>
      <c r="EQM33" s="13"/>
      <c r="EQN33" s="13"/>
      <c r="EQO33" s="13"/>
      <c r="EQP33" s="13"/>
      <c r="EQQ33" s="13"/>
      <c r="EQR33" s="13"/>
      <c r="EQS33" s="13"/>
      <c r="EQT33" s="13"/>
      <c r="EQU33" s="13"/>
      <c r="EQV33" s="13"/>
      <c r="EQW33" s="13"/>
      <c r="EQX33" s="13"/>
      <c r="EQY33" s="13"/>
      <c r="EQZ33" s="13"/>
      <c r="ERA33" s="13"/>
      <c r="ERB33" s="13"/>
      <c r="ERC33" s="13"/>
      <c r="ERD33" s="13"/>
      <c r="ERE33" s="13"/>
      <c r="ERF33" s="13"/>
      <c r="ERG33" s="13"/>
      <c r="ERH33" s="13"/>
      <c r="ERI33" s="13"/>
      <c r="ERJ33" s="13"/>
      <c r="ERK33" s="13"/>
      <c r="ERL33" s="13"/>
      <c r="ERM33" s="13"/>
      <c r="ERN33" s="13"/>
      <c r="ERO33" s="13"/>
      <c r="ERP33" s="13"/>
      <c r="ERQ33" s="13"/>
      <c r="ERR33" s="13"/>
      <c r="ERS33" s="13"/>
      <c r="ERT33" s="13"/>
      <c r="ERU33" s="13"/>
      <c r="ERV33" s="13"/>
      <c r="ERW33" s="13"/>
      <c r="ERX33" s="13"/>
      <c r="ERY33" s="13"/>
      <c r="ERZ33" s="13"/>
      <c r="ESA33" s="13"/>
      <c r="ESB33" s="13"/>
      <c r="ESC33" s="13"/>
      <c r="ESD33" s="13"/>
      <c r="ESE33" s="13"/>
      <c r="ESF33" s="13"/>
      <c r="ESG33" s="13"/>
      <c r="ESH33" s="13"/>
      <c r="ESI33" s="13"/>
      <c r="ESJ33" s="13"/>
      <c r="ESK33" s="13"/>
      <c r="ESL33" s="13"/>
      <c r="ESM33" s="13"/>
      <c r="ESN33" s="13"/>
      <c r="ESO33" s="13"/>
      <c r="ESP33" s="13"/>
      <c r="ESQ33" s="13"/>
      <c r="ESR33" s="13"/>
      <c r="ESS33" s="13"/>
      <c r="EST33" s="13"/>
      <c r="ESU33" s="13"/>
      <c r="ESV33" s="13"/>
      <c r="ESW33" s="13"/>
      <c r="ESX33" s="13"/>
      <c r="ESY33" s="13"/>
      <c r="ESZ33" s="13"/>
      <c r="ETA33" s="13"/>
      <c r="ETB33" s="13"/>
      <c r="ETC33" s="13"/>
      <c r="ETD33" s="13"/>
      <c r="ETE33" s="13"/>
      <c r="ETF33" s="13"/>
      <c r="ETG33" s="13"/>
      <c r="ETH33" s="13"/>
      <c r="ETI33" s="13"/>
      <c r="ETJ33" s="13"/>
      <c r="ETK33" s="13"/>
      <c r="ETL33" s="13"/>
      <c r="ETM33" s="13"/>
      <c r="ETN33" s="13"/>
      <c r="ETO33" s="13"/>
      <c r="ETP33" s="13"/>
      <c r="ETQ33" s="13"/>
      <c r="ETR33" s="13"/>
      <c r="ETS33" s="13"/>
      <c r="ETT33" s="13"/>
      <c r="ETU33" s="13"/>
      <c r="ETV33" s="13"/>
      <c r="ETW33" s="13"/>
      <c r="ETX33" s="13"/>
      <c r="ETY33" s="13"/>
      <c r="ETZ33" s="13"/>
      <c r="EUA33" s="13"/>
      <c r="EUB33" s="13"/>
      <c r="EUC33" s="13"/>
      <c r="EUD33" s="13"/>
      <c r="EUE33" s="13"/>
      <c r="EUF33" s="13"/>
      <c r="EUG33" s="13"/>
      <c r="EUH33" s="13"/>
      <c r="EUI33" s="13"/>
      <c r="EUJ33" s="13"/>
      <c r="EUK33" s="13"/>
      <c r="EUL33" s="13"/>
      <c r="EUM33" s="13"/>
      <c r="EUN33" s="13"/>
      <c r="EUO33" s="13"/>
      <c r="EUP33" s="13"/>
      <c r="EUQ33" s="13"/>
      <c r="EUR33" s="13"/>
      <c r="EUS33" s="13"/>
      <c r="EUT33" s="13"/>
      <c r="EUU33" s="13"/>
      <c r="EUV33" s="13"/>
      <c r="EUW33" s="13"/>
      <c r="EUX33" s="13"/>
      <c r="EUY33" s="13"/>
      <c r="EUZ33" s="13"/>
      <c r="EVA33" s="13"/>
      <c r="EVB33" s="13"/>
      <c r="EVC33" s="13"/>
      <c r="EVD33" s="13"/>
      <c r="EVE33" s="13"/>
      <c r="EVF33" s="13"/>
      <c r="EVG33" s="13"/>
      <c r="EVH33" s="13"/>
      <c r="EVI33" s="13"/>
      <c r="EVJ33" s="13"/>
      <c r="EVK33" s="13"/>
      <c r="EVL33" s="13"/>
      <c r="EVM33" s="13"/>
      <c r="EVN33" s="13"/>
      <c r="EVO33" s="13"/>
      <c r="EVP33" s="13"/>
      <c r="EVQ33" s="13"/>
      <c r="EVR33" s="13"/>
      <c r="EVS33" s="13"/>
      <c r="EVT33" s="13"/>
      <c r="EVU33" s="13"/>
      <c r="EVV33" s="13"/>
      <c r="EVW33" s="13"/>
      <c r="EVX33" s="13"/>
      <c r="EVY33" s="13"/>
      <c r="EVZ33" s="13"/>
      <c r="EWA33" s="13"/>
      <c r="EWB33" s="13"/>
      <c r="EWC33" s="13"/>
      <c r="EWD33" s="13"/>
      <c r="EWE33" s="13"/>
      <c r="EWF33" s="13"/>
      <c r="EWG33" s="13"/>
      <c r="EWH33" s="13"/>
      <c r="EWI33" s="13"/>
      <c r="EWJ33" s="13"/>
      <c r="EWK33" s="13"/>
      <c r="EWL33" s="13"/>
      <c r="EWM33" s="13"/>
      <c r="EWN33" s="13"/>
      <c r="EWO33" s="13"/>
      <c r="EWP33" s="13"/>
      <c r="EWQ33" s="13"/>
      <c r="EWR33" s="13"/>
      <c r="EWS33" s="13"/>
      <c r="EWT33" s="13"/>
      <c r="EWU33" s="13"/>
      <c r="EWV33" s="13"/>
      <c r="EWW33" s="13"/>
      <c r="EWX33" s="13"/>
      <c r="EWY33" s="13"/>
      <c r="EWZ33" s="13"/>
      <c r="EXA33" s="13"/>
      <c r="EXB33" s="13"/>
      <c r="EXC33" s="13"/>
      <c r="EXD33" s="13"/>
      <c r="EXE33" s="13"/>
      <c r="EXF33" s="13"/>
      <c r="EXG33" s="13"/>
      <c r="EXH33" s="13"/>
      <c r="EXI33" s="13"/>
      <c r="EXJ33" s="13"/>
      <c r="EXK33" s="13"/>
      <c r="EXL33" s="13"/>
      <c r="EXM33" s="13"/>
      <c r="EXN33" s="13"/>
      <c r="EXO33" s="13"/>
      <c r="EXP33" s="13"/>
      <c r="EXQ33" s="13"/>
      <c r="EXR33" s="13"/>
      <c r="EXS33" s="13"/>
      <c r="EXT33" s="13"/>
      <c r="EXU33" s="13"/>
      <c r="EXV33" s="13"/>
      <c r="EXW33" s="13"/>
      <c r="EXX33" s="13"/>
      <c r="EXY33" s="13"/>
      <c r="EXZ33" s="13"/>
      <c r="EYA33" s="13"/>
      <c r="EYB33" s="13"/>
      <c r="EYC33" s="13"/>
      <c r="EYD33" s="13"/>
      <c r="EYE33" s="13"/>
      <c r="EYF33" s="13"/>
      <c r="EYG33" s="13"/>
      <c r="EYH33" s="13"/>
      <c r="EYI33" s="13"/>
      <c r="EYJ33" s="13"/>
      <c r="EYK33" s="13"/>
      <c r="EYL33" s="13"/>
      <c r="EYM33" s="13"/>
      <c r="EYN33" s="13"/>
      <c r="EYO33" s="13"/>
      <c r="EYP33" s="13"/>
      <c r="EYQ33" s="13"/>
      <c r="EYR33" s="13"/>
      <c r="EYS33" s="13"/>
      <c r="EYT33" s="13"/>
      <c r="EYU33" s="13"/>
      <c r="EYV33" s="13"/>
      <c r="EYW33" s="13"/>
      <c r="EYX33" s="13"/>
      <c r="EYY33" s="13"/>
      <c r="EYZ33" s="13"/>
      <c r="EZA33" s="13"/>
      <c r="EZB33" s="13"/>
      <c r="EZC33" s="13"/>
      <c r="EZD33" s="13"/>
      <c r="EZE33" s="13"/>
      <c r="EZF33" s="13"/>
      <c r="EZG33" s="13"/>
      <c r="EZH33" s="13"/>
      <c r="EZI33" s="13"/>
      <c r="EZJ33" s="13"/>
      <c r="EZK33" s="13"/>
      <c r="EZL33" s="13"/>
      <c r="EZM33" s="13"/>
      <c r="EZN33" s="13"/>
      <c r="EZO33" s="13"/>
      <c r="EZP33" s="13"/>
      <c r="EZQ33" s="13"/>
      <c r="EZR33" s="13"/>
      <c r="EZS33" s="13"/>
      <c r="EZT33" s="13"/>
      <c r="EZU33" s="13"/>
      <c r="EZV33" s="13"/>
      <c r="EZW33" s="13"/>
      <c r="EZX33" s="13"/>
      <c r="EZY33" s="13"/>
      <c r="EZZ33" s="13"/>
      <c r="FAA33" s="13"/>
      <c r="FAB33" s="13"/>
      <c r="FAC33" s="13"/>
      <c r="FAD33" s="13"/>
      <c r="FAE33" s="13"/>
      <c r="FAF33" s="13"/>
      <c r="FAG33" s="13"/>
      <c r="FAH33" s="13"/>
      <c r="FAI33" s="13"/>
      <c r="FAJ33" s="13"/>
      <c r="FAK33" s="13"/>
      <c r="FAL33" s="13"/>
      <c r="FAM33" s="13"/>
      <c r="FAN33" s="13"/>
      <c r="FAO33" s="13"/>
      <c r="FAP33" s="13"/>
      <c r="FAQ33" s="13"/>
      <c r="FAR33" s="13"/>
      <c r="FAS33" s="13"/>
      <c r="FAT33" s="13"/>
      <c r="FAU33" s="13"/>
      <c r="FAV33" s="13"/>
      <c r="FAW33" s="13"/>
      <c r="FAX33" s="13"/>
      <c r="FAY33" s="13"/>
      <c r="FAZ33" s="13"/>
      <c r="FBA33" s="13"/>
      <c r="FBB33" s="13"/>
      <c r="FBC33" s="13"/>
      <c r="FBD33" s="13"/>
      <c r="FBE33" s="13"/>
      <c r="FBF33" s="13"/>
      <c r="FBG33" s="13"/>
      <c r="FBH33" s="13"/>
      <c r="FBI33" s="13"/>
      <c r="FBJ33" s="13"/>
      <c r="FBK33" s="13"/>
      <c r="FBL33" s="13"/>
      <c r="FBM33" s="13"/>
      <c r="FBN33" s="13"/>
      <c r="FBO33" s="13"/>
      <c r="FBP33" s="13"/>
      <c r="FBQ33" s="13"/>
      <c r="FBR33" s="13"/>
      <c r="FBS33" s="13"/>
      <c r="FBT33" s="13"/>
      <c r="FBU33" s="13"/>
      <c r="FBV33" s="13"/>
      <c r="FBW33" s="13"/>
      <c r="FBX33" s="13"/>
      <c r="FBY33" s="13"/>
      <c r="FBZ33" s="13"/>
      <c r="FCA33" s="13"/>
      <c r="FCB33" s="13"/>
      <c r="FCC33" s="13"/>
      <c r="FCD33" s="13"/>
      <c r="FCE33" s="13"/>
      <c r="FCF33" s="13"/>
      <c r="FCG33" s="13"/>
      <c r="FCH33" s="13"/>
      <c r="FCI33" s="13"/>
      <c r="FCJ33" s="13"/>
      <c r="FCK33" s="13"/>
      <c r="FCL33" s="13"/>
      <c r="FCM33" s="13"/>
      <c r="FCN33" s="13"/>
      <c r="FCO33" s="13"/>
      <c r="FCP33" s="13"/>
      <c r="FCQ33" s="13"/>
      <c r="FCR33" s="13"/>
      <c r="FCS33" s="13"/>
      <c r="FCT33" s="13"/>
      <c r="FCU33" s="13"/>
      <c r="FCV33" s="13"/>
      <c r="FCW33" s="13"/>
      <c r="FCX33" s="13"/>
      <c r="FCY33" s="13"/>
      <c r="FCZ33" s="13"/>
      <c r="FDA33" s="13"/>
      <c r="FDB33" s="13"/>
      <c r="FDC33" s="13"/>
      <c r="FDD33" s="13"/>
      <c r="FDE33" s="13"/>
      <c r="FDF33" s="13"/>
      <c r="FDG33" s="13"/>
      <c r="FDH33" s="13"/>
      <c r="FDI33" s="13"/>
      <c r="FDJ33" s="13"/>
      <c r="FDK33" s="13"/>
      <c r="FDL33" s="13"/>
      <c r="FDM33" s="13"/>
      <c r="FDN33" s="13"/>
      <c r="FDO33" s="13"/>
      <c r="FDP33" s="13"/>
      <c r="FDQ33" s="13"/>
      <c r="FDR33" s="13"/>
      <c r="FDS33" s="13"/>
      <c r="FDT33" s="13"/>
      <c r="FDU33" s="13"/>
      <c r="FDV33" s="13"/>
      <c r="FDW33" s="13"/>
      <c r="FDX33" s="13"/>
      <c r="FDY33" s="13"/>
      <c r="FDZ33" s="13"/>
      <c r="FEA33" s="13"/>
      <c r="FEB33" s="13"/>
      <c r="FEC33" s="13"/>
      <c r="FED33" s="13"/>
      <c r="FEE33" s="13"/>
      <c r="FEF33" s="13"/>
      <c r="FEG33" s="13"/>
      <c r="FEH33" s="13"/>
      <c r="FEI33" s="13"/>
      <c r="FEJ33" s="13"/>
      <c r="FEK33" s="13"/>
      <c r="FEL33" s="13"/>
      <c r="FEM33" s="13"/>
      <c r="FEN33" s="13"/>
      <c r="FEO33" s="13"/>
      <c r="FEP33" s="13"/>
      <c r="FEQ33" s="13"/>
      <c r="FER33" s="13"/>
      <c r="FES33" s="13"/>
      <c r="FET33" s="13"/>
      <c r="FEU33" s="13"/>
      <c r="FEV33" s="13"/>
      <c r="FEW33" s="13"/>
      <c r="FEX33" s="13"/>
      <c r="FEY33" s="13"/>
      <c r="FEZ33" s="13"/>
      <c r="FFA33" s="13"/>
      <c r="FFB33" s="13"/>
      <c r="FFC33" s="13"/>
      <c r="FFD33" s="13"/>
      <c r="FFE33" s="13"/>
      <c r="FFF33" s="13"/>
      <c r="FFG33" s="13"/>
      <c r="FFH33" s="13"/>
      <c r="FFI33" s="13"/>
      <c r="FFJ33" s="13"/>
      <c r="FFK33" s="13"/>
      <c r="FFL33" s="13"/>
      <c r="FFM33" s="13"/>
      <c r="FFN33" s="13"/>
      <c r="FFO33" s="13"/>
      <c r="FFP33" s="13"/>
      <c r="FFQ33" s="13"/>
      <c r="FFR33" s="13"/>
      <c r="FFS33" s="13"/>
      <c r="FFT33" s="13"/>
      <c r="FFU33" s="13"/>
      <c r="FFV33" s="13"/>
      <c r="FFW33" s="13"/>
      <c r="FFX33" s="13"/>
      <c r="FFY33" s="13"/>
      <c r="FFZ33" s="13"/>
      <c r="FGA33" s="13"/>
      <c r="FGB33" s="13"/>
      <c r="FGC33" s="13"/>
      <c r="FGD33" s="13"/>
      <c r="FGE33" s="13"/>
      <c r="FGF33" s="13"/>
      <c r="FGG33" s="13"/>
      <c r="FGH33" s="13"/>
      <c r="FGI33" s="13"/>
      <c r="FGJ33" s="13"/>
      <c r="FGK33" s="13"/>
      <c r="FGL33" s="13"/>
      <c r="FGM33" s="13"/>
      <c r="FGN33" s="13"/>
      <c r="FGO33" s="13"/>
      <c r="FGP33" s="13"/>
      <c r="FGQ33" s="13"/>
      <c r="FGR33" s="13"/>
      <c r="FGS33" s="13"/>
      <c r="FGT33" s="13"/>
      <c r="FGU33" s="13"/>
      <c r="FGV33" s="13"/>
      <c r="FGW33" s="13"/>
      <c r="FGX33" s="13"/>
      <c r="FGY33" s="13"/>
      <c r="FGZ33" s="13"/>
      <c r="FHA33" s="13"/>
      <c r="FHB33" s="13"/>
      <c r="FHC33" s="13"/>
      <c r="FHD33" s="13"/>
      <c r="FHE33" s="13"/>
      <c r="FHF33" s="13"/>
      <c r="FHG33" s="13"/>
      <c r="FHH33" s="13"/>
      <c r="FHI33" s="13"/>
      <c r="FHJ33" s="13"/>
      <c r="FHK33" s="13"/>
      <c r="FHL33" s="13"/>
      <c r="FHM33" s="13"/>
      <c r="FHN33" s="13"/>
      <c r="FHO33" s="13"/>
      <c r="FHP33" s="13"/>
      <c r="FHQ33" s="13"/>
      <c r="FHR33" s="13"/>
      <c r="FHS33" s="13"/>
      <c r="FHT33" s="13"/>
      <c r="FHU33" s="13"/>
      <c r="FHV33" s="13"/>
      <c r="FHW33" s="13"/>
      <c r="FHX33" s="13"/>
      <c r="FHY33" s="13"/>
      <c r="FHZ33" s="13"/>
      <c r="FIA33" s="13"/>
      <c r="FIB33" s="13"/>
      <c r="FIC33" s="13"/>
      <c r="FID33" s="13"/>
      <c r="FIE33" s="13"/>
      <c r="FIF33" s="13"/>
      <c r="FIG33" s="13"/>
      <c r="FIH33" s="13"/>
      <c r="FII33" s="13"/>
      <c r="FIJ33" s="13"/>
      <c r="FIK33" s="13"/>
      <c r="FIL33" s="13"/>
      <c r="FIM33" s="13"/>
      <c r="FIN33" s="13"/>
      <c r="FIO33" s="13"/>
      <c r="FIP33" s="13"/>
      <c r="FIQ33" s="13"/>
      <c r="FIR33" s="13"/>
      <c r="FIS33" s="13"/>
      <c r="FIT33" s="13"/>
      <c r="FIU33" s="13"/>
      <c r="FIV33" s="13"/>
      <c r="FIW33" s="13"/>
      <c r="FIX33" s="13"/>
      <c r="FIY33" s="13"/>
      <c r="FIZ33" s="13"/>
      <c r="FJA33" s="13"/>
      <c r="FJB33" s="13"/>
      <c r="FJC33" s="13"/>
      <c r="FJD33" s="13"/>
      <c r="FJE33" s="13"/>
      <c r="FJF33" s="13"/>
      <c r="FJG33" s="13"/>
      <c r="FJH33" s="13"/>
      <c r="FJI33" s="13"/>
      <c r="FJJ33" s="13"/>
      <c r="FJK33" s="13"/>
      <c r="FJL33" s="13"/>
      <c r="FJM33" s="13"/>
      <c r="FJN33" s="13"/>
      <c r="FJO33" s="13"/>
      <c r="FJP33" s="13"/>
      <c r="FJQ33" s="13"/>
      <c r="FJR33" s="13"/>
      <c r="FJS33" s="13"/>
      <c r="FJT33" s="13"/>
      <c r="FJU33" s="13"/>
      <c r="FJV33" s="13"/>
      <c r="FJW33" s="13"/>
      <c r="FJX33" s="13"/>
      <c r="FJY33" s="13"/>
      <c r="FJZ33" s="13"/>
      <c r="FKA33" s="13"/>
      <c r="FKB33" s="13"/>
      <c r="FKC33" s="13"/>
      <c r="FKD33" s="13"/>
      <c r="FKE33" s="13"/>
      <c r="FKF33" s="13"/>
      <c r="FKG33" s="13"/>
      <c r="FKH33" s="13"/>
      <c r="FKI33" s="13"/>
      <c r="FKJ33" s="13"/>
      <c r="FKK33" s="13"/>
      <c r="FKL33" s="13"/>
      <c r="FKM33" s="13"/>
      <c r="FKN33" s="13"/>
      <c r="FKO33" s="13"/>
      <c r="FKP33" s="13"/>
      <c r="FKQ33" s="13"/>
      <c r="FKR33" s="13"/>
      <c r="FKS33" s="13"/>
      <c r="FKT33" s="13"/>
      <c r="FKU33" s="13"/>
      <c r="FKV33" s="13"/>
      <c r="FKW33" s="13"/>
      <c r="FKX33" s="13"/>
      <c r="FKY33" s="13"/>
      <c r="FKZ33" s="13"/>
      <c r="FLA33" s="13"/>
      <c r="FLB33" s="13"/>
      <c r="FLC33" s="13"/>
      <c r="FLD33" s="13"/>
      <c r="FLE33" s="13"/>
      <c r="FLF33" s="13"/>
      <c r="FLG33" s="13"/>
      <c r="FLH33" s="13"/>
      <c r="FLI33" s="13"/>
      <c r="FLJ33" s="13"/>
      <c r="FLK33" s="13"/>
      <c r="FLL33" s="13"/>
      <c r="FLM33" s="13"/>
      <c r="FLN33" s="13"/>
      <c r="FLO33" s="13"/>
      <c r="FLP33" s="13"/>
      <c r="FLQ33" s="13"/>
      <c r="FLR33" s="13"/>
      <c r="FLS33" s="13"/>
      <c r="FLT33" s="13"/>
      <c r="FLU33" s="13"/>
      <c r="FLV33" s="13"/>
      <c r="FLW33" s="13"/>
      <c r="FLX33" s="13"/>
      <c r="FLY33" s="13"/>
      <c r="FLZ33" s="13"/>
      <c r="FMA33" s="13"/>
      <c r="FMB33" s="13"/>
      <c r="FMC33" s="13"/>
      <c r="FMD33" s="13"/>
      <c r="FME33" s="13"/>
      <c r="FMF33" s="13"/>
      <c r="FMG33" s="13"/>
      <c r="FMH33" s="13"/>
      <c r="FMI33" s="13"/>
      <c r="FMJ33" s="13"/>
      <c r="FMK33" s="13"/>
      <c r="FML33" s="13"/>
      <c r="FMM33" s="13"/>
      <c r="FMN33" s="13"/>
      <c r="FMO33" s="13"/>
      <c r="FMP33" s="13"/>
      <c r="FMQ33" s="13"/>
      <c r="FMR33" s="13"/>
      <c r="FMS33" s="13"/>
      <c r="FMT33" s="13"/>
      <c r="FMU33" s="13"/>
      <c r="FMV33" s="13"/>
      <c r="FMW33" s="13"/>
      <c r="FMX33" s="13"/>
      <c r="FMY33" s="13"/>
      <c r="FMZ33" s="13"/>
      <c r="FNA33" s="13"/>
      <c r="FNB33" s="13"/>
      <c r="FNC33" s="13"/>
      <c r="FND33" s="13"/>
      <c r="FNE33" s="13"/>
      <c r="FNF33" s="13"/>
      <c r="FNG33" s="13"/>
      <c r="FNH33" s="13"/>
      <c r="FNI33" s="13"/>
      <c r="FNJ33" s="13"/>
      <c r="FNK33" s="13"/>
      <c r="FNL33" s="13"/>
      <c r="FNM33" s="13"/>
      <c r="FNN33" s="13"/>
      <c r="FNO33" s="13"/>
      <c r="FNP33" s="13"/>
      <c r="FNQ33" s="13"/>
      <c r="FNR33" s="13"/>
      <c r="FNS33" s="13"/>
      <c r="FNT33" s="13"/>
      <c r="FNU33" s="13"/>
      <c r="FNV33" s="13"/>
      <c r="FNW33" s="13"/>
      <c r="FNX33" s="13"/>
      <c r="FNY33" s="13"/>
      <c r="FNZ33" s="13"/>
      <c r="FOA33" s="13"/>
      <c r="FOB33" s="13"/>
      <c r="FOC33" s="13"/>
      <c r="FOD33" s="13"/>
      <c r="FOE33" s="13"/>
      <c r="FOF33" s="13"/>
      <c r="FOG33" s="13"/>
      <c r="FOH33" s="13"/>
      <c r="FOI33" s="13"/>
      <c r="FOJ33" s="13"/>
      <c r="FOK33" s="13"/>
      <c r="FOL33" s="13"/>
      <c r="FOM33" s="13"/>
      <c r="FON33" s="13"/>
      <c r="FOO33" s="13"/>
      <c r="FOP33" s="13"/>
      <c r="FOQ33" s="13"/>
      <c r="FOR33" s="13"/>
      <c r="FOS33" s="13"/>
      <c r="FOT33" s="13"/>
      <c r="FOU33" s="13"/>
      <c r="FOV33" s="13"/>
      <c r="FOW33" s="13"/>
      <c r="FOX33" s="13"/>
      <c r="FOY33" s="13"/>
      <c r="FOZ33" s="13"/>
      <c r="FPA33" s="13"/>
      <c r="FPB33" s="13"/>
      <c r="FPC33" s="13"/>
      <c r="FPD33" s="13"/>
      <c r="FPE33" s="13"/>
      <c r="FPF33" s="13"/>
      <c r="FPG33" s="13"/>
      <c r="FPH33" s="13"/>
      <c r="FPI33" s="13"/>
      <c r="FPJ33" s="13"/>
      <c r="FPK33" s="13"/>
      <c r="FPL33" s="13"/>
      <c r="FPM33" s="13"/>
      <c r="FPN33" s="13"/>
      <c r="FPO33" s="13"/>
      <c r="FPP33" s="13"/>
      <c r="FPQ33" s="13"/>
      <c r="FPR33" s="13"/>
      <c r="FPS33" s="13"/>
      <c r="FPT33" s="13"/>
      <c r="FPU33" s="13"/>
      <c r="FPV33" s="13"/>
      <c r="FPW33" s="13"/>
      <c r="FPX33" s="13"/>
      <c r="FPY33" s="13"/>
      <c r="FPZ33" s="13"/>
      <c r="FQA33" s="13"/>
      <c r="FQB33" s="13"/>
      <c r="FQC33" s="13"/>
      <c r="FQD33" s="13"/>
      <c r="FQE33" s="13"/>
      <c r="FQF33" s="13"/>
      <c r="FQG33" s="13"/>
      <c r="FQH33" s="13"/>
      <c r="FQI33" s="13"/>
      <c r="FQJ33" s="13"/>
      <c r="FQK33" s="13"/>
      <c r="FQL33" s="13"/>
      <c r="FQM33" s="13"/>
      <c r="FQN33" s="13"/>
      <c r="FQO33" s="13"/>
      <c r="FQP33" s="13"/>
      <c r="FQQ33" s="13"/>
      <c r="FQR33" s="13"/>
      <c r="FQS33" s="13"/>
      <c r="FQT33" s="13"/>
      <c r="FQU33" s="13"/>
      <c r="FQV33" s="13"/>
      <c r="FQW33" s="13"/>
      <c r="FQX33" s="13"/>
      <c r="FQY33" s="13"/>
      <c r="FQZ33" s="13"/>
      <c r="FRA33" s="13"/>
      <c r="FRB33" s="13"/>
      <c r="FRC33" s="13"/>
      <c r="FRD33" s="13"/>
      <c r="FRE33" s="13"/>
      <c r="FRF33" s="13"/>
      <c r="FRG33" s="13"/>
      <c r="FRH33" s="13"/>
      <c r="FRI33" s="13"/>
      <c r="FRJ33" s="13"/>
      <c r="FRK33" s="13"/>
      <c r="FRL33" s="13"/>
      <c r="FRM33" s="13"/>
      <c r="FRN33" s="13"/>
      <c r="FRO33" s="13"/>
      <c r="FRP33" s="13"/>
      <c r="FRQ33" s="13"/>
      <c r="FRR33" s="13"/>
      <c r="FRS33" s="13"/>
      <c r="FRT33" s="13"/>
      <c r="FRU33" s="13"/>
      <c r="FRV33" s="13"/>
      <c r="FRW33" s="13"/>
      <c r="FRX33" s="13"/>
      <c r="FRY33" s="13"/>
      <c r="FRZ33" s="13"/>
      <c r="FSA33" s="13"/>
      <c r="FSB33" s="13"/>
      <c r="FSC33" s="13"/>
    </row>
    <row r="34" spans="1:4553" s="42" customFormat="1" ht="12.75" customHeight="1" thickBot="1">
      <c r="A34" s="38" t="s">
        <v>6</v>
      </c>
      <c r="B34" s="39"/>
      <c r="C34" s="40"/>
      <c r="D34" s="40" t="str">
        <f>IFERROR(D31/C31-1,"N/A")</f>
        <v>N/A</v>
      </c>
      <c r="E34" s="40" t="str">
        <f t="shared" ref="E34:F34" si="80">IFERROR(E31/D31-1,"N/A")</f>
        <v>N/A</v>
      </c>
      <c r="F34" s="40" t="str">
        <f t="shared" si="80"/>
        <v>N/A</v>
      </c>
      <c r="G34" s="43"/>
      <c r="H34" s="40" t="str">
        <f>IFERROR(H31/F31-1,"N/A")</f>
        <v>N/A</v>
      </c>
      <c r="I34" s="40" t="str">
        <f>IFERROR(I31/H31-1,"N/A")</f>
        <v>N/A</v>
      </c>
      <c r="J34" s="40" t="str">
        <f t="shared" ref="J34:K34" si="81">IFERROR(J31/I31-1,"N/A")</f>
        <v>N/A</v>
      </c>
      <c r="K34" s="40" t="str">
        <f t="shared" si="81"/>
        <v>N/A</v>
      </c>
      <c r="L34" s="43"/>
      <c r="M34" s="40" t="str">
        <f>IFERROR(M31/K31-1,"N/A")</f>
        <v>N/A</v>
      </c>
      <c r="N34" s="40" t="str">
        <f>IFERROR(N31/M31-1,"N/A")</f>
        <v>N/A</v>
      </c>
      <c r="O34" s="40" t="str">
        <f t="shared" ref="O34:P34" si="82">IFERROR(O31/N31-1,"N/A")</f>
        <v>N/A</v>
      </c>
      <c r="P34" s="40" t="str">
        <f t="shared" si="82"/>
        <v>N/A</v>
      </c>
      <c r="Q34" s="43"/>
      <c r="R34" s="40" t="str">
        <f>IFERROR(R31/P31-1,"N/A")</f>
        <v>N/A</v>
      </c>
      <c r="S34" s="40" t="str">
        <f>IFERROR(S31/R31-1,"N/A")</f>
        <v>N/A</v>
      </c>
      <c r="T34" s="40" t="str">
        <f t="shared" ref="T34:U34" si="83">IFERROR(T31/S31-1,"N/A")</f>
        <v>N/A</v>
      </c>
      <c r="U34" s="40" t="str">
        <f t="shared" si="83"/>
        <v>N/A</v>
      </c>
      <c r="V34" s="43"/>
      <c r="W34" s="40" t="str">
        <f>IFERROR(W31/U31-1,"N/A")</f>
        <v>N/A</v>
      </c>
      <c r="X34" s="40" t="str">
        <f>IFERROR(X31/W31-1,"N/A")</f>
        <v>N/A</v>
      </c>
      <c r="Y34" s="40" t="str">
        <f t="shared" ref="Y34:Z34" si="84">IFERROR(Y31/X31-1,"N/A")</f>
        <v>N/A</v>
      </c>
      <c r="Z34" s="40" t="str">
        <f t="shared" si="84"/>
        <v>N/A</v>
      </c>
      <c r="AA34" s="43"/>
      <c r="AB34" s="40" t="str">
        <f>IFERROR(AB31/Z31-1,"N/A")</f>
        <v>N/A</v>
      </c>
      <c r="AC34" s="40" t="str">
        <f>IFERROR(AC31/AB31-1,"N/A")</f>
        <v>N/A</v>
      </c>
      <c r="AD34" s="40" t="str">
        <f t="shared" ref="AD34:AE34" si="85">IFERROR(AD31/AC31-1,"N/A")</f>
        <v>N/A</v>
      </c>
      <c r="AE34" s="40" t="str">
        <f t="shared" si="85"/>
        <v>N/A</v>
      </c>
      <c r="AF34" s="44"/>
      <c r="AG34" s="41"/>
      <c r="AH34" s="41"/>
      <c r="AI34" s="41"/>
      <c r="AJ34" s="41"/>
      <c r="AK34" s="13"/>
      <c r="AL34" s="13"/>
      <c r="AM34" s="13"/>
      <c r="AN34" s="13"/>
      <c r="AO34" s="13"/>
      <c r="AP34" s="13"/>
      <c r="AQ34" s="13"/>
      <c r="AR34" s="13"/>
      <c r="AS34" s="13"/>
      <c r="AT34" s="13"/>
      <c r="AU34" s="13"/>
      <c r="AV34" s="13"/>
      <c r="AW34" s="13"/>
      <c r="AX34" s="13"/>
      <c r="AY34" s="13"/>
      <c r="AZ34" s="13"/>
      <c r="BA34" s="13"/>
      <c r="BB34" s="13"/>
      <c r="BC34" s="13"/>
      <c r="BD34" s="13"/>
      <c r="BE34" s="13"/>
      <c r="BF34" s="13"/>
      <c r="BG34" s="13"/>
      <c r="BH34" s="13"/>
      <c r="BI34" s="13"/>
      <c r="BJ34" s="13"/>
      <c r="BK34" s="13"/>
      <c r="BL34" s="13"/>
      <c r="BM34" s="13"/>
      <c r="BN34" s="13"/>
      <c r="BO34" s="13"/>
      <c r="BP34" s="13"/>
      <c r="BQ34" s="13"/>
      <c r="BR34" s="13"/>
      <c r="BS34" s="13"/>
      <c r="BT34" s="13"/>
      <c r="BU34" s="13"/>
      <c r="BV34" s="13"/>
      <c r="BW34" s="13"/>
      <c r="BX34" s="13"/>
      <c r="BY34" s="13"/>
      <c r="BZ34" s="13"/>
      <c r="CA34" s="13"/>
      <c r="CB34" s="13"/>
      <c r="CC34" s="13"/>
      <c r="CD34" s="13"/>
      <c r="CE34" s="13"/>
      <c r="CF34" s="13"/>
      <c r="CG34" s="13"/>
      <c r="CH34" s="13"/>
      <c r="CI34" s="13"/>
      <c r="CJ34" s="13"/>
      <c r="CK34" s="13"/>
      <c r="CL34" s="13"/>
      <c r="CM34" s="13"/>
      <c r="CN34" s="13"/>
      <c r="CO34" s="13"/>
      <c r="CP34" s="13"/>
      <c r="CQ34" s="13"/>
      <c r="CR34" s="13"/>
      <c r="CS34" s="13"/>
      <c r="CT34" s="13"/>
      <c r="CU34" s="13"/>
      <c r="CV34" s="13"/>
      <c r="CW34" s="13"/>
      <c r="CX34" s="13"/>
      <c r="CY34" s="13"/>
      <c r="CZ34" s="13"/>
      <c r="DA34" s="13"/>
      <c r="DB34" s="13"/>
      <c r="DC34" s="13"/>
      <c r="DD34" s="13"/>
      <c r="DE34" s="13"/>
      <c r="DF34" s="13"/>
      <c r="DG34" s="13"/>
      <c r="DH34" s="13"/>
      <c r="DI34" s="13"/>
      <c r="DJ34" s="13"/>
      <c r="DK34" s="13"/>
      <c r="DL34" s="13"/>
      <c r="DM34" s="13"/>
      <c r="DN34" s="13"/>
      <c r="DO34" s="13"/>
      <c r="DP34" s="13"/>
      <c r="DQ34" s="13"/>
      <c r="DR34" s="13"/>
      <c r="DS34" s="13"/>
      <c r="DT34" s="13"/>
      <c r="DU34" s="13"/>
      <c r="DV34" s="13"/>
      <c r="DW34" s="13"/>
      <c r="DX34" s="13"/>
      <c r="DY34" s="13"/>
      <c r="DZ34" s="13"/>
      <c r="EA34" s="13"/>
      <c r="EB34" s="13"/>
      <c r="EC34" s="13"/>
      <c r="ED34" s="13"/>
      <c r="EE34" s="13"/>
      <c r="EF34" s="13"/>
      <c r="EG34" s="13"/>
      <c r="EH34" s="13"/>
      <c r="EI34" s="13"/>
      <c r="EJ34" s="13"/>
      <c r="EK34" s="13"/>
      <c r="EL34" s="13"/>
      <c r="EM34" s="13"/>
      <c r="EN34" s="13"/>
      <c r="EO34" s="13"/>
      <c r="EP34" s="13"/>
      <c r="EQ34" s="13"/>
      <c r="ER34" s="13"/>
      <c r="ES34" s="13"/>
      <c r="ET34" s="13"/>
      <c r="EU34" s="13"/>
      <c r="EV34" s="13"/>
      <c r="EW34" s="13"/>
      <c r="EX34" s="13"/>
      <c r="EY34" s="13"/>
      <c r="EZ34" s="13"/>
      <c r="FA34" s="13"/>
      <c r="FB34" s="13"/>
      <c r="FC34" s="13"/>
      <c r="FD34" s="13"/>
      <c r="FE34" s="13"/>
      <c r="FF34" s="13"/>
      <c r="FG34" s="13"/>
      <c r="FH34" s="13"/>
      <c r="FI34" s="13"/>
      <c r="FJ34" s="13"/>
      <c r="FK34" s="13"/>
      <c r="FL34" s="13"/>
      <c r="FM34" s="13"/>
      <c r="FN34" s="13"/>
      <c r="FO34" s="13"/>
      <c r="FP34" s="13"/>
      <c r="FQ34" s="13"/>
      <c r="FR34" s="13"/>
      <c r="FS34" s="13"/>
      <c r="FT34" s="13"/>
      <c r="FU34" s="13"/>
      <c r="FV34" s="13"/>
      <c r="FW34" s="13"/>
      <c r="FX34" s="13"/>
      <c r="FY34" s="13"/>
      <c r="FZ34" s="13"/>
      <c r="GA34" s="13"/>
      <c r="GB34" s="13"/>
      <c r="GC34" s="13"/>
      <c r="GD34" s="13"/>
      <c r="GE34" s="13"/>
      <c r="GF34" s="13"/>
      <c r="GG34" s="13"/>
      <c r="GH34" s="13"/>
      <c r="GI34" s="13"/>
      <c r="GJ34" s="13"/>
      <c r="GK34" s="13"/>
      <c r="GL34" s="13"/>
      <c r="GM34" s="13"/>
      <c r="GN34" s="13"/>
      <c r="GO34" s="13"/>
      <c r="GP34" s="13"/>
      <c r="GQ34" s="13"/>
      <c r="GR34" s="13"/>
      <c r="GS34" s="13"/>
      <c r="GT34" s="13"/>
      <c r="GU34" s="13"/>
      <c r="GV34" s="13"/>
      <c r="GW34" s="13"/>
      <c r="GX34" s="13"/>
      <c r="GY34" s="13"/>
      <c r="GZ34" s="13"/>
      <c r="HA34" s="13"/>
      <c r="HB34" s="13"/>
      <c r="HC34" s="13"/>
      <c r="HD34" s="13"/>
      <c r="HE34" s="13"/>
      <c r="HF34" s="13"/>
      <c r="HG34" s="13"/>
      <c r="HH34" s="13"/>
      <c r="HI34" s="13"/>
      <c r="HJ34" s="13"/>
      <c r="HK34" s="13"/>
      <c r="HL34" s="13"/>
      <c r="HM34" s="13"/>
      <c r="HN34" s="13"/>
      <c r="HO34" s="13"/>
      <c r="HP34" s="13"/>
      <c r="HQ34" s="13"/>
      <c r="HR34" s="13"/>
      <c r="HS34" s="13"/>
      <c r="HT34" s="13"/>
      <c r="HU34" s="13"/>
      <c r="HV34" s="13"/>
      <c r="HW34" s="13"/>
      <c r="HX34" s="13"/>
      <c r="HY34" s="13"/>
      <c r="HZ34" s="13"/>
      <c r="IA34" s="13"/>
      <c r="IB34" s="13"/>
      <c r="IC34" s="13"/>
      <c r="ID34" s="13"/>
      <c r="IE34" s="13"/>
      <c r="IF34" s="13"/>
      <c r="IG34" s="13"/>
      <c r="IH34" s="13"/>
      <c r="II34" s="13"/>
      <c r="IJ34" s="13"/>
      <c r="IK34" s="13"/>
      <c r="IL34" s="13"/>
      <c r="IM34" s="13"/>
      <c r="IN34" s="13"/>
      <c r="IO34" s="13"/>
      <c r="IP34" s="13"/>
      <c r="IQ34" s="13"/>
      <c r="IR34" s="13"/>
      <c r="IS34" s="13"/>
      <c r="IT34" s="13"/>
      <c r="IU34" s="13"/>
      <c r="IV34" s="13"/>
      <c r="IW34" s="13"/>
      <c r="IX34" s="13"/>
      <c r="IY34" s="13"/>
      <c r="IZ34" s="13"/>
      <c r="JA34" s="13"/>
      <c r="JB34" s="13"/>
      <c r="JC34" s="13"/>
      <c r="JD34" s="13"/>
      <c r="JE34" s="13"/>
      <c r="JF34" s="13"/>
      <c r="JG34" s="13"/>
      <c r="JH34" s="13"/>
      <c r="JI34" s="13"/>
      <c r="JJ34" s="13"/>
      <c r="JK34" s="13"/>
      <c r="JL34" s="13"/>
      <c r="JM34" s="13"/>
      <c r="JN34" s="13"/>
      <c r="JO34" s="13"/>
      <c r="JP34" s="13"/>
      <c r="JQ34" s="13"/>
      <c r="JR34" s="13"/>
      <c r="JS34" s="13"/>
      <c r="JT34" s="13"/>
      <c r="JU34" s="13"/>
      <c r="JV34" s="13"/>
      <c r="JW34" s="13"/>
      <c r="JX34" s="13"/>
      <c r="JY34" s="13"/>
      <c r="JZ34" s="13"/>
      <c r="KA34" s="13"/>
      <c r="KB34" s="13"/>
      <c r="KC34" s="13"/>
      <c r="KD34" s="13"/>
      <c r="KE34" s="13"/>
      <c r="KF34" s="13"/>
      <c r="KG34" s="13"/>
      <c r="KH34" s="13"/>
      <c r="KI34" s="13"/>
      <c r="KJ34" s="13"/>
      <c r="KK34" s="13"/>
      <c r="KL34" s="13"/>
      <c r="KM34" s="13"/>
      <c r="KN34" s="13"/>
      <c r="KO34" s="13"/>
      <c r="KP34" s="13"/>
      <c r="KQ34" s="13"/>
      <c r="KR34" s="13"/>
      <c r="KS34" s="13"/>
      <c r="KT34" s="13"/>
      <c r="KU34" s="13"/>
      <c r="KV34" s="13"/>
      <c r="KW34" s="13"/>
      <c r="KX34" s="13"/>
      <c r="KY34" s="13"/>
      <c r="KZ34" s="13"/>
      <c r="LA34" s="13"/>
      <c r="LB34" s="13"/>
      <c r="LC34" s="13"/>
      <c r="LD34" s="13"/>
      <c r="LE34" s="13"/>
      <c r="LF34" s="13"/>
      <c r="LG34" s="13"/>
      <c r="LH34" s="13"/>
      <c r="LI34" s="13"/>
      <c r="LJ34" s="13"/>
      <c r="LK34" s="13"/>
      <c r="LL34" s="13"/>
      <c r="LM34" s="13"/>
      <c r="LN34" s="13"/>
      <c r="LO34" s="13"/>
      <c r="LP34" s="13"/>
      <c r="LQ34" s="13"/>
      <c r="LR34" s="13"/>
      <c r="LS34" s="13"/>
      <c r="LT34" s="13"/>
      <c r="LU34" s="13"/>
      <c r="LV34" s="13"/>
      <c r="LW34" s="13"/>
      <c r="LX34" s="13"/>
      <c r="LY34" s="13"/>
      <c r="LZ34" s="13"/>
      <c r="MA34" s="13"/>
      <c r="MB34" s="13"/>
      <c r="MC34" s="13"/>
      <c r="MD34" s="13"/>
      <c r="ME34" s="13"/>
      <c r="MF34" s="13"/>
      <c r="MG34" s="13"/>
      <c r="MH34" s="13"/>
      <c r="MI34" s="13"/>
      <c r="MJ34" s="13"/>
      <c r="MK34" s="13"/>
      <c r="ML34" s="13"/>
      <c r="MM34" s="13"/>
      <c r="MN34" s="13"/>
      <c r="MO34" s="13"/>
      <c r="MP34" s="13"/>
      <c r="MQ34" s="13"/>
      <c r="MR34" s="13"/>
      <c r="MS34" s="13"/>
      <c r="MT34" s="13"/>
      <c r="MU34" s="13"/>
      <c r="MV34" s="13"/>
      <c r="MW34" s="13"/>
      <c r="MX34" s="13"/>
      <c r="MY34" s="13"/>
      <c r="MZ34" s="13"/>
      <c r="NA34" s="13"/>
      <c r="NB34" s="13"/>
      <c r="NC34" s="13"/>
      <c r="ND34" s="13"/>
      <c r="NE34" s="13"/>
      <c r="NF34" s="13"/>
      <c r="NG34" s="13"/>
      <c r="NH34" s="13"/>
      <c r="NI34" s="13"/>
      <c r="NJ34" s="13"/>
      <c r="NK34" s="13"/>
      <c r="NL34" s="13"/>
      <c r="NM34" s="13"/>
      <c r="NN34" s="13"/>
      <c r="NO34" s="13"/>
      <c r="NP34" s="13"/>
      <c r="NQ34" s="13"/>
      <c r="NR34" s="13"/>
      <c r="NS34" s="13"/>
      <c r="NT34" s="13"/>
      <c r="NU34" s="13"/>
      <c r="NV34" s="13"/>
      <c r="NW34" s="13"/>
      <c r="NX34" s="13"/>
      <c r="NY34" s="13"/>
      <c r="NZ34" s="13"/>
      <c r="OA34" s="13"/>
      <c r="OB34" s="13"/>
      <c r="OC34" s="13"/>
      <c r="OD34" s="13"/>
      <c r="OE34" s="13"/>
      <c r="OF34" s="13"/>
      <c r="OG34" s="13"/>
      <c r="OH34" s="13"/>
      <c r="OI34" s="13"/>
      <c r="OJ34" s="13"/>
      <c r="OK34" s="13"/>
      <c r="OL34" s="13"/>
      <c r="OM34" s="13"/>
      <c r="ON34" s="13"/>
      <c r="OO34" s="13"/>
      <c r="OP34" s="13"/>
      <c r="OQ34" s="13"/>
      <c r="OR34" s="13"/>
      <c r="OS34" s="13"/>
      <c r="OT34" s="13"/>
      <c r="OU34" s="13"/>
      <c r="OV34" s="13"/>
      <c r="OW34" s="13"/>
      <c r="OX34" s="13"/>
      <c r="OY34" s="13"/>
      <c r="OZ34" s="13"/>
      <c r="PA34" s="13"/>
      <c r="PB34" s="13"/>
      <c r="PC34" s="13"/>
      <c r="PD34" s="13"/>
      <c r="PE34" s="13"/>
      <c r="PF34" s="13"/>
      <c r="PG34" s="13"/>
      <c r="PH34" s="13"/>
      <c r="PI34" s="13"/>
      <c r="PJ34" s="13"/>
      <c r="PK34" s="13"/>
      <c r="PL34" s="13"/>
      <c r="PM34" s="13"/>
      <c r="PN34" s="13"/>
      <c r="PO34" s="13"/>
      <c r="PP34" s="13"/>
      <c r="PQ34" s="13"/>
      <c r="PR34" s="13"/>
      <c r="PS34" s="13"/>
      <c r="PT34" s="13"/>
      <c r="PU34" s="13"/>
      <c r="PV34" s="13"/>
      <c r="PW34" s="13"/>
      <c r="PX34" s="13"/>
      <c r="PY34" s="13"/>
      <c r="PZ34" s="13"/>
      <c r="QA34" s="13"/>
      <c r="QB34" s="13"/>
      <c r="QC34" s="13"/>
      <c r="QD34" s="13"/>
      <c r="QE34" s="13"/>
      <c r="QF34" s="13"/>
      <c r="QG34" s="13"/>
      <c r="QH34" s="13"/>
      <c r="QI34" s="13"/>
      <c r="QJ34" s="13"/>
      <c r="QK34" s="13"/>
      <c r="QL34" s="13"/>
      <c r="QM34" s="13"/>
      <c r="QN34" s="13"/>
      <c r="QO34" s="13"/>
      <c r="QP34" s="13"/>
      <c r="QQ34" s="13"/>
      <c r="QR34" s="13"/>
      <c r="QS34" s="13"/>
      <c r="QT34" s="13"/>
      <c r="QU34" s="13"/>
      <c r="QV34" s="13"/>
      <c r="QW34" s="13"/>
      <c r="QX34" s="13"/>
      <c r="QY34" s="13"/>
      <c r="QZ34" s="13"/>
      <c r="RA34" s="13"/>
      <c r="RB34" s="13"/>
      <c r="RC34" s="13"/>
      <c r="RD34" s="13"/>
      <c r="RE34" s="13"/>
      <c r="RF34" s="13"/>
      <c r="RG34" s="13"/>
      <c r="RH34" s="13"/>
      <c r="RI34" s="13"/>
      <c r="RJ34" s="13"/>
      <c r="RK34" s="13"/>
      <c r="RL34" s="13"/>
      <c r="RM34" s="13"/>
      <c r="RN34" s="13"/>
      <c r="RO34" s="13"/>
      <c r="RP34" s="13"/>
      <c r="RQ34" s="13"/>
      <c r="RR34" s="13"/>
      <c r="RS34" s="13"/>
      <c r="RT34" s="13"/>
      <c r="RU34" s="13"/>
      <c r="RV34" s="13"/>
      <c r="RW34" s="13"/>
      <c r="RX34" s="13"/>
      <c r="RY34" s="13"/>
      <c r="RZ34" s="13"/>
      <c r="SA34" s="13"/>
      <c r="SB34" s="13"/>
      <c r="SC34" s="13"/>
      <c r="SD34" s="13"/>
      <c r="SE34" s="13"/>
      <c r="SF34" s="13"/>
      <c r="SG34" s="13"/>
      <c r="SH34" s="13"/>
      <c r="SI34" s="13"/>
      <c r="SJ34" s="13"/>
      <c r="SK34" s="13"/>
      <c r="SL34" s="13"/>
      <c r="SM34" s="13"/>
      <c r="SN34" s="13"/>
      <c r="SO34" s="13"/>
      <c r="SP34" s="13"/>
      <c r="SQ34" s="13"/>
      <c r="SR34" s="13"/>
      <c r="SS34" s="13"/>
      <c r="ST34" s="13"/>
      <c r="SU34" s="13"/>
      <c r="SV34" s="13"/>
      <c r="SW34" s="13"/>
      <c r="SX34" s="13"/>
      <c r="SY34" s="13"/>
      <c r="SZ34" s="13"/>
      <c r="TA34" s="13"/>
      <c r="TB34" s="13"/>
      <c r="TC34" s="13"/>
      <c r="TD34" s="13"/>
      <c r="TE34" s="13"/>
      <c r="TF34" s="13"/>
      <c r="TG34" s="13"/>
      <c r="TH34" s="13"/>
      <c r="TI34" s="13"/>
      <c r="TJ34" s="13"/>
      <c r="TK34" s="13"/>
      <c r="TL34" s="13"/>
      <c r="TM34" s="13"/>
      <c r="TN34" s="13"/>
      <c r="TO34" s="13"/>
      <c r="TP34" s="13"/>
      <c r="TQ34" s="13"/>
      <c r="TR34" s="13"/>
      <c r="TS34" s="13"/>
      <c r="TT34" s="13"/>
      <c r="TU34" s="13"/>
      <c r="TV34" s="13"/>
      <c r="TW34" s="13"/>
      <c r="TX34" s="13"/>
      <c r="TY34" s="13"/>
      <c r="TZ34" s="13"/>
      <c r="UA34" s="13"/>
      <c r="UB34" s="13"/>
      <c r="UC34" s="13"/>
      <c r="UD34" s="13"/>
      <c r="UE34" s="13"/>
      <c r="UF34" s="13"/>
      <c r="UG34" s="13"/>
      <c r="UH34" s="13"/>
      <c r="UI34" s="13"/>
      <c r="UJ34" s="13"/>
      <c r="UK34" s="13"/>
      <c r="UL34" s="13"/>
      <c r="UM34" s="13"/>
      <c r="UN34" s="13"/>
      <c r="UO34" s="13"/>
      <c r="UP34" s="13"/>
      <c r="UQ34" s="13"/>
      <c r="UR34" s="13"/>
      <c r="US34" s="13"/>
      <c r="UT34" s="13"/>
      <c r="UU34" s="13"/>
      <c r="UV34" s="13"/>
      <c r="UW34" s="13"/>
      <c r="UX34" s="13"/>
      <c r="UY34" s="13"/>
      <c r="UZ34" s="13"/>
      <c r="VA34" s="13"/>
      <c r="VB34" s="13"/>
      <c r="VC34" s="13"/>
      <c r="VD34" s="13"/>
      <c r="VE34" s="13"/>
      <c r="VF34" s="13"/>
      <c r="VG34" s="13"/>
      <c r="VH34" s="13"/>
      <c r="VI34" s="13"/>
      <c r="VJ34" s="13"/>
      <c r="VK34" s="13"/>
      <c r="VL34" s="13"/>
      <c r="VM34" s="13"/>
      <c r="VN34" s="13"/>
      <c r="VO34" s="13"/>
      <c r="VP34" s="13"/>
      <c r="VQ34" s="13"/>
      <c r="VR34" s="13"/>
      <c r="VS34" s="13"/>
      <c r="VT34" s="13"/>
      <c r="VU34" s="13"/>
      <c r="VV34" s="13"/>
      <c r="VW34" s="13"/>
      <c r="VX34" s="13"/>
      <c r="VY34" s="13"/>
      <c r="VZ34" s="13"/>
      <c r="WA34" s="13"/>
      <c r="WB34" s="13"/>
      <c r="WC34" s="13"/>
      <c r="WD34" s="13"/>
      <c r="WE34" s="13"/>
      <c r="WF34" s="13"/>
      <c r="WG34" s="13"/>
      <c r="WH34" s="13"/>
      <c r="WI34" s="13"/>
      <c r="WJ34" s="13"/>
      <c r="WK34" s="13"/>
      <c r="WL34" s="13"/>
      <c r="WM34" s="13"/>
      <c r="WN34" s="13"/>
      <c r="WO34" s="13"/>
      <c r="WP34" s="13"/>
      <c r="WQ34" s="13"/>
      <c r="WR34" s="13"/>
      <c r="WS34" s="13"/>
      <c r="WT34" s="13"/>
      <c r="WU34" s="13"/>
      <c r="WV34" s="13"/>
      <c r="WW34" s="13"/>
      <c r="WX34" s="13"/>
      <c r="WY34" s="13"/>
      <c r="WZ34" s="13"/>
      <c r="XA34" s="13"/>
      <c r="XB34" s="13"/>
      <c r="XC34" s="13"/>
      <c r="XD34" s="13"/>
      <c r="XE34" s="13"/>
      <c r="XF34" s="13"/>
      <c r="XG34" s="13"/>
      <c r="XH34" s="13"/>
      <c r="XI34" s="13"/>
      <c r="XJ34" s="13"/>
      <c r="XK34" s="13"/>
      <c r="XL34" s="13"/>
      <c r="XM34" s="13"/>
      <c r="XN34" s="13"/>
      <c r="XO34" s="13"/>
      <c r="XP34" s="13"/>
      <c r="XQ34" s="13"/>
      <c r="XR34" s="13"/>
      <c r="XS34" s="13"/>
      <c r="XT34" s="13"/>
      <c r="XU34" s="13"/>
      <c r="XV34" s="13"/>
      <c r="XW34" s="13"/>
      <c r="XX34" s="13"/>
      <c r="XY34" s="13"/>
      <c r="XZ34" s="13"/>
      <c r="YA34" s="13"/>
      <c r="YB34" s="13"/>
      <c r="YC34" s="13"/>
      <c r="YD34" s="13"/>
      <c r="YE34" s="13"/>
      <c r="YF34" s="13"/>
      <c r="YG34" s="13"/>
      <c r="YH34" s="13"/>
      <c r="YI34" s="13"/>
      <c r="YJ34" s="13"/>
      <c r="YK34" s="13"/>
      <c r="YL34" s="13"/>
      <c r="YM34" s="13"/>
      <c r="YN34" s="13"/>
      <c r="YO34" s="13"/>
      <c r="YP34" s="13"/>
      <c r="YQ34" s="13"/>
      <c r="YR34" s="13"/>
      <c r="YS34" s="13"/>
      <c r="YT34" s="13"/>
      <c r="YU34" s="13"/>
      <c r="YV34" s="13"/>
      <c r="YW34" s="13"/>
      <c r="YX34" s="13"/>
      <c r="YY34" s="13"/>
      <c r="YZ34" s="13"/>
      <c r="ZA34" s="13"/>
      <c r="ZB34" s="13"/>
      <c r="ZC34" s="13"/>
      <c r="ZD34" s="13"/>
      <c r="ZE34" s="13"/>
      <c r="ZF34" s="13"/>
      <c r="ZG34" s="13"/>
      <c r="ZH34" s="13"/>
      <c r="ZI34" s="13"/>
      <c r="ZJ34" s="13"/>
      <c r="ZK34" s="13"/>
      <c r="ZL34" s="13"/>
      <c r="ZM34" s="13"/>
      <c r="ZN34" s="13"/>
      <c r="ZO34" s="13"/>
      <c r="ZP34" s="13"/>
      <c r="ZQ34" s="13"/>
      <c r="ZR34" s="13"/>
      <c r="ZS34" s="13"/>
      <c r="ZT34" s="13"/>
      <c r="ZU34" s="13"/>
      <c r="ZV34" s="13"/>
      <c r="ZW34" s="13"/>
      <c r="ZX34" s="13"/>
      <c r="ZY34" s="13"/>
      <c r="ZZ34" s="13"/>
      <c r="AAA34" s="13"/>
      <c r="AAB34" s="13"/>
      <c r="AAC34" s="13"/>
      <c r="AAD34" s="13"/>
      <c r="AAE34" s="13"/>
      <c r="AAF34" s="13"/>
      <c r="AAG34" s="13"/>
      <c r="AAH34" s="13"/>
      <c r="AAI34" s="13"/>
      <c r="AAJ34" s="13"/>
      <c r="AAK34" s="13"/>
      <c r="AAL34" s="13"/>
      <c r="AAM34" s="13"/>
      <c r="AAN34" s="13"/>
      <c r="AAO34" s="13"/>
      <c r="AAP34" s="13"/>
      <c r="AAQ34" s="13"/>
      <c r="AAR34" s="13"/>
      <c r="AAS34" s="13"/>
      <c r="AAT34" s="13"/>
      <c r="AAU34" s="13"/>
      <c r="AAV34" s="13"/>
      <c r="AAW34" s="13"/>
      <c r="AAX34" s="13"/>
      <c r="AAY34" s="13"/>
      <c r="AAZ34" s="13"/>
      <c r="ABA34" s="13"/>
      <c r="ABB34" s="13"/>
      <c r="ABC34" s="13"/>
      <c r="ABD34" s="13"/>
      <c r="ABE34" s="13"/>
      <c r="ABF34" s="13"/>
      <c r="ABG34" s="13"/>
      <c r="ABH34" s="13"/>
      <c r="ABI34" s="13"/>
      <c r="ABJ34" s="13"/>
      <c r="ABK34" s="13"/>
      <c r="ABL34" s="13"/>
      <c r="ABM34" s="13"/>
      <c r="ABN34" s="13"/>
      <c r="ABO34" s="13"/>
      <c r="ABP34" s="13"/>
      <c r="ABQ34" s="13"/>
      <c r="ABR34" s="13"/>
      <c r="ABS34" s="13"/>
      <c r="ABT34" s="13"/>
      <c r="ABU34" s="13"/>
      <c r="ABV34" s="13"/>
      <c r="ABW34" s="13"/>
      <c r="ABX34" s="13"/>
      <c r="ABY34" s="13"/>
      <c r="ABZ34" s="13"/>
      <c r="ACA34" s="13"/>
      <c r="ACB34" s="13"/>
      <c r="ACC34" s="13"/>
      <c r="ACD34" s="13"/>
      <c r="ACE34" s="13"/>
      <c r="ACF34" s="13"/>
      <c r="ACG34" s="13"/>
      <c r="ACH34" s="13"/>
      <c r="ACI34" s="13"/>
      <c r="ACJ34" s="13"/>
      <c r="ACK34" s="13"/>
      <c r="ACL34" s="13"/>
      <c r="ACM34" s="13"/>
      <c r="ACN34" s="13"/>
      <c r="ACO34" s="13"/>
      <c r="ACP34" s="13"/>
      <c r="ACQ34" s="13"/>
      <c r="ACR34" s="13"/>
      <c r="ACS34" s="13"/>
      <c r="ACT34" s="13"/>
      <c r="ACU34" s="13"/>
      <c r="ACV34" s="13"/>
      <c r="ACW34" s="13"/>
      <c r="ACX34" s="13"/>
      <c r="ACY34" s="13"/>
      <c r="ACZ34" s="13"/>
      <c r="ADA34" s="13"/>
      <c r="ADB34" s="13"/>
      <c r="ADC34" s="13"/>
      <c r="ADD34" s="13"/>
      <c r="ADE34" s="13"/>
      <c r="ADF34" s="13"/>
      <c r="ADG34" s="13"/>
      <c r="ADH34" s="13"/>
      <c r="ADI34" s="13"/>
      <c r="ADJ34" s="13"/>
      <c r="ADK34" s="13"/>
      <c r="ADL34" s="13"/>
      <c r="ADM34" s="13"/>
      <c r="ADN34" s="13"/>
      <c r="ADO34" s="13"/>
      <c r="ADP34" s="13"/>
      <c r="ADQ34" s="13"/>
      <c r="ADR34" s="13"/>
      <c r="ADS34" s="13"/>
      <c r="ADT34" s="13"/>
      <c r="ADU34" s="13"/>
      <c r="ADV34" s="13"/>
      <c r="ADW34" s="13"/>
      <c r="ADX34" s="13"/>
      <c r="ADY34" s="13"/>
      <c r="ADZ34" s="13"/>
      <c r="AEA34" s="13"/>
      <c r="AEB34" s="13"/>
      <c r="AEC34" s="13"/>
      <c r="AED34" s="13"/>
      <c r="AEE34" s="13"/>
      <c r="AEF34" s="13"/>
      <c r="AEG34" s="13"/>
      <c r="AEH34" s="13"/>
      <c r="AEI34" s="13"/>
      <c r="AEJ34" s="13"/>
      <c r="AEK34" s="13"/>
      <c r="AEL34" s="13"/>
      <c r="AEM34" s="13"/>
      <c r="AEN34" s="13"/>
      <c r="AEO34" s="13"/>
      <c r="AEP34" s="13"/>
      <c r="AEQ34" s="13"/>
      <c r="AER34" s="13"/>
      <c r="AES34" s="13"/>
      <c r="AET34" s="13"/>
      <c r="AEU34" s="13"/>
      <c r="AEV34" s="13"/>
      <c r="AEW34" s="13"/>
      <c r="AEX34" s="13"/>
      <c r="AEY34" s="13"/>
      <c r="AEZ34" s="13"/>
      <c r="AFA34" s="13"/>
      <c r="AFB34" s="13"/>
      <c r="AFC34" s="13"/>
      <c r="AFD34" s="13"/>
      <c r="AFE34" s="13"/>
      <c r="AFF34" s="13"/>
      <c r="AFG34" s="13"/>
      <c r="AFH34" s="13"/>
      <c r="AFI34" s="13"/>
      <c r="AFJ34" s="13"/>
      <c r="AFK34" s="13"/>
      <c r="AFL34" s="13"/>
      <c r="AFM34" s="13"/>
      <c r="AFN34" s="13"/>
      <c r="AFO34" s="13"/>
      <c r="AFP34" s="13"/>
      <c r="AFQ34" s="13"/>
      <c r="AFR34" s="13"/>
      <c r="AFS34" s="13"/>
      <c r="AFT34" s="13"/>
      <c r="AFU34" s="13"/>
      <c r="AFV34" s="13"/>
      <c r="AFW34" s="13"/>
      <c r="AFX34" s="13"/>
      <c r="AFY34" s="13"/>
      <c r="AFZ34" s="13"/>
      <c r="AGA34" s="13"/>
      <c r="AGB34" s="13"/>
      <c r="AGC34" s="13"/>
      <c r="AGD34" s="13"/>
      <c r="AGE34" s="13"/>
      <c r="AGF34" s="13"/>
      <c r="AGG34" s="13"/>
      <c r="AGH34" s="13"/>
      <c r="AGI34" s="13"/>
      <c r="AGJ34" s="13"/>
      <c r="AGK34" s="13"/>
      <c r="AGL34" s="13"/>
      <c r="AGM34" s="13"/>
      <c r="AGN34" s="13"/>
      <c r="AGO34" s="13"/>
      <c r="AGP34" s="13"/>
      <c r="AGQ34" s="13"/>
      <c r="AGR34" s="13"/>
      <c r="AGS34" s="13"/>
      <c r="AGT34" s="13"/>
      <c r="AGU34" s="13"/>
      <c r="AGV34" s="13"/>
      <c r="AGW34" s="13"/>
      <c r="AGX34" s="13"/>
      <c r="AGY34" s="13"/>
      <c r="AGZ34" s="13"/>
      <c r="AHA34" s="13"/>
      <c r="AHB34" s="13"/>
      <c r="AHC34" s="13"/>
      <c r="AHD34" s="13"/>
      <c r="AHE34" s="13"/>
      <c r="AHF34" s="13"/>
      <c r="AHG34" s="13"/>
      <c r="AHH34" s="13"/>
      <c r="AHI34" s="13"/>
      <c r="AHJ34" s="13"/>
      <c r="AHK34" s="13"/>
      <c r="AHL34" s="13"/>
      <c r="AHM34" s="13"/>
      <c r="AHN34" s="13"/>
      <c r="AHO34" s="13"/>
      <c r="AHP34" s="13"/>
      <c r="AHQ34" s="13"/>
      <c r="AHR34" s="13"/>
      <c r="AHS34" s="13"/>
      <c r="AHT34" s="13"/>
      <c r="AHU34" s="13"/>
      <c r="AHV34" s="13"/>
      <c r="AHW34" s="13"/>
      <c r="AHX34" s="13"/>
      <c r="AHY34" s="13"/>
      <c r="AHZ34" s="13"/>
      <c r="AIA34" s="13"/>
      <c r="AIB34" s="13"/>
      <c r="AIC34" s="13"/>
      <c r="AID34" s="13"/>
      <c r="AIE34" s="13"/>
      <c r="AIF34" s="13"/>
      <c r="AIG34" s="13"/>
      <c r="AIH34" s="13"/>
      <c r="AII34" s="13"/>
      <c r="AIJ34" s="13"/>
      <c r="AIK34" s="13"/>
      <c r="AIL34" s="13"/>
      <c r="AIM34" s="13"/>
      <c r="AIN34" s="13"/>
      <c r="AIO34" s="13"/>
      <c r="AIP34" s="13"/>
      <c r="AIQ34" s="13"/>
      <c r="AIR34" s="13"/>
      <c r="AIS34" s="13"/>
      <c r="AIT34" s="13"/>
      <c r="AIU34" s="13"/>
      <c r="AIV34" s="13"/>
      <c r="AIW34" s="13"/>
      <c r="AIX34" s="13"/>
      <c r="AIY34" s="13"/>
      <c r="AIZ34" s="13"/>
      <c r="AJA34" s="13"/>
      <c r="AJB34" s="13"/>
      <c r="AJC34" s="13"/>
      <c r="AJD34" s="13"/>
      <c r="AJE34" s="13"/>
      <c r="AJF34" s="13"/>
      <c r="AJG34" s="13"/>
      <c r="AJH34" s="13"/>
      <c r="AJI34" s="13"/>
      <c r="AJJ34" s="13"/>
      <c r="AJK34" s="13"/>
      <c r="AJL34" s="13"/>
      <c r="AJM34" s="13"/>
      <c r="AJN34" s="13"/>
      <c r="AJO34" s="13"/>
      <c r="AJP34" s="13"/>
      <c r="AJQ34" s="13"/>
      <c r="AJR34" s="13"/>
      <c r="AJS34" s="13"/>
      <c r="AJT34" s="13"/>
      <c r="AJU34" s="13"/>
      <c r="AJV34" s="13"/>
      <c r="AJW34" s="13"/>
      <c r="AJX34" s="13"/>
      <c r="AJY34" s="13"/>
      <c r="AJZ34" s="13"/>
      <c r="AKA34" s="13"/>
      <c r="AKB34" s="13"/>
      <c r="AKC34" s="13"/>
      <c r="AKD34" s="13"/>
      <c r="AKE34" s="13"/>
      <c r="AKF34" s="13"/>
      <c r="AKG34" s="13"/>
      <c r="AKH34" s="13"/>
      <c r="AKI34" s="13"/>
      <c r="AKJ34" s="13"/>
      <c r="AKK34" s="13"/>
      <c r="AKL34" s="13"/>
      <c r="AKM34" s="13"/>
      <c r="AKN34" s="13"/>
      <c r="AKO34" s="13"/>
      <c r="AKP34" s="13"/>
      <c r="AKQ34" s="13"/>
      <c r="AKR34" s="13"/>
      <c r="AKS34" s="13"/>
      <c r="AKT34" s="13"/>
      <c r="AKU34" s="13"/>
      <c r="AKV34" s="13"/>
      <c r="AKW34" s="13"/>
      <c r="AKX34" s="13"/>
      <c r="AKY34" s="13"/>
      <c r="AKZ34" s="13"/>
      <c r="ALA34" s="13"/>
      <c r="ALB34" s="13"/>
      <c r="ALC34" s="13"/>
      <c r="ALD34" s="13"/>
      <c r="ALE34" s="13"/>
      <c r="ALF34" s="13"/>
      <c r="ALG34" s="13"/>
      <c r="ALH34" s="13"/>
      <c r="ALI34" s="13"/>
      <c r="ALJ34" s="13"/>
      <c r="ALK34" s="13"/>
      <c r="ALL34" s="13"/>
      <c r="ALM34" s="13"/>
      <c r="ALN34" s="13"/>
      <c r="ALO34" s="13"/>
      <c r="ALP34" s="13"/>
      <c r="ALQ34" s="13"/>
      <c r="ALR34" s="13"/>
      <c r="ALS34" s="13"/>
      <c r="ALT34" s="13"/>
      <c r="ALU34" s="13"/>
      <c r="ALV34" s="13"/>
      <c r="ALW34" s="13"/>
      <c r="ALX34" s="13"/>
      <c r="ALY34" s="13"/>
      <c r="ALZ34" s="13"/>
      <c r="AMA34" s="13"/>
      <c r="AMB34" s="13"/>
      <c r="AMC34" s="13"/>
      <c r="AMD34" s="13"/>
      <c r="AME34" s="13"/>
      <c r="AMF34" s="13"/>
      <c r="AMG34" s="13"/>
      <c r="AMH34" s="13"/>
      <c r="AMI34" s="13"/>
      <c r="AMJ34" s="13"/>
      <c r="AMK34" s="13"/>
      <c r="AML34" s="13"/>
      <c r="AMM34" s="13"/>
      <c r="AMN34" s="13"/>
      <c r="AMO34" s="13"/>
      <c r="AMP34" s="13"/>
      <c r="AMQ34" s="13"/>
      <c r="AMR34" s="13"/>
      <c r="AMS34" s="13"/>
      <c r="AMT34" s="13"/>
      <c r="AMU34" s="13"/>
      <c r="AMV34" s="13"/>
      <c r="AMW34" s="13"/>
      <c r="AMX34" s="13"/>
      <c r="AMY34" s="13"/>
      <c r="AMZ34" s="13"/>
      <c r="ANA34" s="13"/>
      <c r="ANB34" s="13"/>
      <c r="ANC34" s="13"/>
      <c r="AND34" s="13"/>
      <c r="ANE34" s="13"/>
      <c r="ANF34" s="13"/>
      <c r="ANG34" s="13"/>
      <c r="ANH34" s="13"/>
      <c r="ANI34" s="13"/>
      <c r="ANJ34" s="13"/>
      <c r="ANK34" s="13"/>
      <c r="ANL34" s="13"/>
      <c r="ANM34" s="13"/>
      <c r="ANN34" s="13"/>
      <c r="ANO34" s="13"/>
      <c r="ANP34" s="13"/>
      <c r="ANQ34" s="13"/>
      <c r="ANR34" s="13"/>
      <c r="ANS34" s="13"/>
      <c r="ANT34" s="13"/>
      <c r="ANU34" s="13"/>
      <c r="ANV34" s="13"/>
      <c r="ANW34" s="13"/>
      <c r="ANX34" s="13"/>
      <c r="ANY34" s="13"/>
      <c r="ANZ34" s="13"/>
      <c r="AOA34" s="13"/>
      <c r="AOB34" s="13"/>
      <c r="AOC34" s="13"/>
      <c r="AOD34" s="13"/>
      <c r="AOE34" s="13"/>
      <c r="AOF34" s="13"/>
      <c r="AOG34" s="13"/>
      <c r="AOH34" s="13"/>
      <c r="AOI34" s="13"/>
      <c r="AOJ34" s="13"/>
      <c r="AOK34" s="13"/>
      <c r="AOL34" s="13"/>
      <c r="AOM34" s="13"/>
      <c r="AON34" s="13"/>
      <c r="AOO34" s="13"/>
      <c r="AOP34" s="13"/>
      <c r="AOQ34" s="13"/>
      <c r="AOR34" s="13"/>
      <c r="AOS34" s="13"/>
      <c r="AOT34" s="13"/>
      <c r="AOU34" s="13"/>
      <c r="AOV34" s="13"/>
      <c r="AOW34" s="13"/>
      <c r="AOX34" s="13"/>
      <c r="AOY34" s="13"/>
      <c r="AOZ34" s="13"/>
      <c r="APA34" s="13"/>
      <c r="APB34" s="13"/>
      <c r="APC34" s="13"/>
      <c r="APD34" s="13"/>
      <c r="APE34" s="13"/>
      <c r="APF34" s="13"/>
      <c r="APG34" s="13"/>
      <c r="APH34" s="13"/>
      <c r="API34" s="13"/>
      <c r="APJ34" s="13"/>
      <c r="APK34" s="13"/>
      <c r="APL34" s="13"/>
      <c r="APM34" s="13"/>
      <c r="APN34" s="13"/>
      <c r="APO34" s="13"/>
      <c r="APP34" s="13"/>
      <c r="APQ34" s="13"/>
      <c r="APR34" s="13"/>
      <c r="APS34" s="13"/>
      <c r="APT34" s="13"/>
      <c r="APU34" s="13"/>
      <c r="APV34" s="13"/>
      <c r="APW34" s="13"/>
      <c r="APX34" s="13"/>
      <c r="APY34" s="13"/>
      <c r="APZ34" s="13"/>
      <c r="AQA34" s="13"/>
      <c r="AQB34" s="13"/>
      <c r="AQC34" s="13"/>
      <c r="AQD34" s="13"/>
      <c r="AQE34" s="13"/>
      <c r="AQF34" s="13"/>
      <c r="AQG34" s="13"/>
      <c r="AQH34" s="13"/>
      <c r="AQI34" s="13"/>
      <c r="AQJ34" s="13"/>
      <c r="AQK34" s="13"/>
      <c r="AQL34" s="13"/>
      <c r="AQM34" s="13"/>
      <c r="AQN34" s="13"/>
      <c r="AQO34" s="13"/>
      <c r="AQP34" s="13"/>
      <c r="AQQ34" s="13"/>
      <c r="AQR34" s="13"/>
      <c r="AQS34" s="13"/>
      <c r="AQT34" s="13"/>
      <c r="AQU34" s="13"/>
      <c r="AQV34" s="13"/>
      <c r="AQW34" s="13"/>
      <c r="AQX34" s="13"/>
      <c r="AQY34" s="13"/>
      <c r="AQZ34" s="13"/>
      <c r="ARA34" s="13"/>
      <c r="ARB34" s="13"/>
      <c r="ARC34" s="13"/>
      <c r="ARD34" s="13"/>
      <c r="ARE34" s="13"/>
      <c r="ARF34" s="13"/>
      <c r="ARG34" s="13"/>
      <c r="ARH34" s="13"/>
      <c r="ARI34" s="13"/>
      <c r="ARJ34" s="13"/>
      <c r="ARK34" s="13"/>
      <c r="ARL34" s="13"/>
      <c r="ARM34" s="13"/>
      <c r="ARN34" s="13"/>
      <c r="ARO34" s="13"/>
      <c r="ARP34" s="13"/>
      <c r="ARQ34" s="13"/>
      <c r="ARR34" s="13"/>
      <c r="ARS34" s="13"/>
      <c r="ART34" s="13"/>
      <c r="ARU34" s="13"/>
      <c r="ARV34" s="13"/>
      <c r="ARW34" s="13"/>
      <c r="ARX34" s="13"/>
      <c r="ARY34" s="13"/>
      <c r="ARZ34" s="13"/>
      <c r="ASA34" s="13"/>
      <c r="ASB34" s="13"/>
      <c r="ASC34" s="13"/>
      <c r="ASD34" s="13"/>
      <c r="ASE34" s="13"/>
      <c r="ASF34" s="13"/>
      <c r="ASG34" s="13"/>
      <c r="ASH34" s="13"/>
      <c r="ASI34" s="13"/>
      <c r="ASJ34" s="13"/>
      <c r="ASK34" s="13"/>
      <c r="ASL34" s="13"/>
      <c r="ASM34" s="13"/>
      <c r="ASN34" s="13"/>
      <c r="ASO34" s="13"/>
      <c r="ASP34" s="13"/>
      <c r="ASQ34" s="13"/>
      <c r="ASR34" s="13"/>
      <c r="ASS34" s="13"/>
      <c r="AST34" s="13"/>
      <c r="ASU34" s="13"/>
      <c r="ASV34" s="13"/>
      <c r="ASW34" s="13"/>
      <c r="ASX34" s="13"/>
      <c r="ASY34" s="13"/>
      <c r="ASZ34" s="13"/>
      <c r="ATA34" s="13"/>
      <c r="ATB34" s="13"/>
      <c r="ATC34" s="13"/>
      <c r="ATD34" s="13"/>
      <c r="ATE34" s="13"/>
      <c r="ATF34" s="13"/>
      <c r="ATG34" s="13"/>
      <c r="ATH34" s="13"/>
      <c r="ATI34" s="13"/>
      <c r="ATJ34" s="13"/>
      <c r="ATK34" s="13"/>
      <c r="ATL34" s="13"/>
      <c r="ATM34" s="13"/>
      <c r="ATN34" s="13"/>
      <c r="ATO34" s="13"/>
      <c r="ATP34" s="13"/>
      <c r="ATQ34" s="13"/>
      <c r="ATR34" s="13"/>
      <c r="ATS34" s="13"/>
      <c r="ATT34" s="13"/>
      <c r="ATU34" s="13"/>
      <c r="ATV34" s="13"/>
      <c r="ATW34" s="13"/>
      <c r="ATX34" s="13"/>
      <c r="ATY34" s="13"/>
      <c r="ATZ34" s="13"/>
      <c r="AUA34" s="13"/>
      <c r="AUB34" s="13"/>
      <c r="AUC34" s="13"/>
      <c r="AUD34" s="13"/>
      <c r="AUE34" s="13"/>
      <c r="AUF34" s="13"/>
      <c r="AUG34" s="13"/>
      <c r="AUH34" s="13"/>
      <c r="AUI34" s="13"/>
      <c r="AUJ34" s="13"/>
      <c r="AUK34" s="13"/>
      <c r="AUL34" s="13"/>
      <c r="AUM34" s="13"/>
      <c r="AUN34" s="13"/>
      <c r="AUO34" s="13"/>
      <c r="AUP34" s="13"/>
      <c r="AUQ34" s="13"/>
      <c r="AUR34" s="13"/>
      <c r="AUS34" s="13"/>
      <c r="AUT34" s="13"/>
      <c r="AUU34" s="13"/>
      <c r="AUV34" s="13"/>
      <c r="AUW34" s="13"/>
      <c r="AUX34" s="13"/>
      <c r="AUY34" s="13"/>
      <c r="AUZ34" s="13"/>
      <c r="AVA34" s="13"/>
      <c r="AVB34" s="13"/>
      <c r="AVC34" s="13"/>
      <c r="AVD34" s="13"/>
      <c r="AVE34" s="13"/>
      <c r="AVF34" s="13"/>
      <c r="AVG34" s="13"/>
      <c r="AVH34" s="13"/>
      <c r="AVI34" s="13"/>
      <c r="AVJ34" s="13"/>
      <c r="AVK34" s="13"/>
      <c r="AVL34" s="13"/>
      <c r="AVM34" s="13"/>
      <c r="AVN34" s="13"/>
      <c r="AVO34" s="13"/>
      <c r="AVP34" s="13"/>
      <c r="AVQ34" s="13"/>
      <c r="AVR34" s="13"/>
      <c r="AVS34" s="13"/>
      <c r="AVT34" s="13"/>
      <c r="AVU34" s="13"/>
      <c r="AVV34" s="13"/>
      <c r="AVW34" s="13"/>
      <c r="AVX34" s="13"/>
      <c r="AVY34" s="13"/>
      <c r="AVZ34" s="13"/>
      <c r="AWA34" s="13"/>
      <c r="AWB34" s="13"/>
      <c r="AWC34" s="13"/>
      <c r="AWD34" s="13"/>
      <c r="AWE34" s="13"/>
      <c r="AWF34" s="13"/>
      <c r="AWG34" s="13"/>
      <c r="AWH34" s="13"/>
      <c r="AWI34" s="13"/>
      <c r="AWJ34" s="13"/>
      <c r="AWK34" s="13"/>
      <c r="AWL34" s="13"/>
      <c r="AWM34" s="13"/>
      <c r="AWN34" s="13"/>
      <c r="AWO34" s="13"/>
      <c r="AWP34" s="13"/>
      <c r="AWQ34" s="13"/>
      <c r="AWR34" s="13"/>
      <c r="AWS34" s="13"/>
      <c r="AWT34" s="13"/>
      <c r="AWU34" s="13"/>
      <c r="AWV34" s="13"/>
      <c r="AWW34" s="13"/>
      <c r="AWX34" s="13"/>
      <c r="AWY34" s="13"/>
      <c r="AWZ34" s="13"/>
      <c r="AXA34" s="13"/>
      <c r="AXB34" s="13"/>
      <c r="AXC34" s="13"/>
      <c r="AXD34" s="13"/>
      <c r="AXE34" s="13"/>
      <c r="AXF34" s="13"/>
      <c r="AXG34" s="13"/>
      <c r="AXH34" s="13"/>
      <c r="AXI34" s="13"/>
      <c r="AXJ34" s="13"/>
      <c r="AXK34" s="13"/>
      <c r="AXL34" s="13"/>
      <c r="AXM34" s="13"/>
      <c r="AXN34" s="13"/>
      <c r="AXO34" s="13"/>
      <c r="AXP34" s="13"/>
      <c r="AXQ34" s="13"/>
      <c r="AXR34" s="13"/>
      <c r="AXS34" s="13"/>
      <c r="AXT34" s="13"/>
      <c r="AXU34" s="13"/>
      <c r="AXV34" s="13"/>
      <c r="AXW34" s="13"/>
      <c r="AXX34" s="13"/>
      <c r="AXY34" s="13"/>
      <c r="AXZ34" s="13"/>
      <c r="AYA34" s="13"/>
      <c r="AYB34" s="13"/>
      <c r="AYC34" s="13"/>
      <c r="AYD34" s="13"/>
      <c r="AYE34" s="13"/>
      <c r="AYF34" s="13"/>
      <c r="AYG34" s="13"/>
      <c r="AYH34" s="13"/>
      <c r="AYI34" s="13"/>
      <c r="AYJ34" s="13"/>
      <c r="AYK34" s="13"/>
      <c r="AYL34" s="13"/>
      <c r="AYM34" s="13"/>
      <c r="AYN34" s="13"/>
      <c r="AYO34" s="13"/>
      <c r="AYP34" s="13"/>
      <c r="AYQ34" s="13"/>
      <c r="AYR34" s="13"/>
      <c r="AYS34" s="13"/>
      <c r="AYT34" s="13"/>
      <c r="AYU34" s="13"/>
      <c r="AYV34" s="13"/>
      <c r="AYW34" s="13"/>
      <c r="AYX34" s="13"/>
      <c r="AYY34" s="13"/>
      <c r="AYZ34" s="13"/>
      <c r="AZA34" s="13"/>
      <c r="AZB34" s="13"/>
      <c r="AZC34" s="13"/>
      <c r="AZD34" s="13"/>
      <c r="AZE34" s="13"/>
      <c r="AZF34" s="13"/>
      <c r="AZG34" s="13"/>
      <c r="AZH34" s="13"/>
      <c r="AZI34" s="13"/>
      <c r="AZJ34" s="13"/>
      <c r="AZK34" s="13"/>
      <c r="AZL34" s="13"/>
      <c r="AZM34" s="13"/>
      <c r="AZN34" s="13"/>
      <c r="AZO34" s="13"/>
      <c r="AZP34" s="13"/>
      <c r="AZQ34" s="13"/>
      <c r="AZR34" s="13"/>
      <c r="AZS34" s="13"/>
      <c r="AZT34" s="13"/>
      <c r="AZU34" s="13"/>
      <c r="AZV34" s="13"/>
      <c r="AZW34" s="13"/>
      <c r="AZX34" s="13"/>
      <c r="AZY34" s="13"/>
      <c r="AZZ34" s="13"/>
      <c r="BAA34" s="13"/>
      <c r="BAB34" s="13"/>
      <c r="BAC34" s="13"/>
      <c r="BAD34" s="13"/>
      <c r="BAE34" s="13"/>
      <c r="BAF34" s="13"/>
      <c r="BAG34" s="13"/>
      <c r="BAH34" s="13"/>
      <c r="BAI34" s="13"/>
      <c r="BAJ34" s="13"/>
      <c r="BAK34" s="13"/>
      <c r="BAL34" s="13"/>
      <c r="BAM34" s="13"/>
      <c r="BAN34" s="13"/>
      <c r="BAO34" s="13"/>
      <c r="BAP34" s="13"/>
      <c r="BAQ34" s="13"/>
      <c r="BAR34" s="13"/>
      <c r="BAS34" s="13"/>
      <c r="BAT34" s="13"/>
      <c r="BAU34" s="13"/>
      <c r="BAV34" s="13"/>
      <c r="BAW34" s="13"/>
      <c r="BAX34" s="13"/>
      <c r="BAY34" s="13"/>
      <c r="BAZ34" s="13"/>
      <c r="BBA34" s="13"/>
      <c r="BBB34" s="13"/>
      <c r="BBC34" s="13"/>
      <c r="BBD34" s="13"/>
      <c r="BBE34" s="13"/>
      <c r="BBF34" s="13"/>
      <c r="BBG34" s="13"/>
      <c r="BBH34" s="13"/>
      <c r="BBI34" s="13"/>
      <c r="BBJ34" s="13"/>
      <c r="BBK34" s="13"/>
      <c r="BBL34" s="13"/>
      <c r="BBM34" s="13"/>
      <c r="BBN34" s="13"/>
      <c r="BBO34" s="13"/>
      <c r="BBP34" s="13"/>
      <c r="BBQ34" s="13"/>
      <c r="BBR34" s="13"/>
      <c r="BBS34" s="13"/>
      <c r="BBT34" s="13"/>
      <c r="BBU34" s="13"/>
      <c r="BBV34" s="13"/>
      <c r="BBW34" s="13"/>
      <c r="BBX34" s="13"/>
      <c r="BBY34" s="13"/>
      <c r="BBZ34" s="13"/>
      <c r="BCA34" s="13"/>
      <c r="BCB34" s="13"/>
      <c r="BCC34" s="13"/>
      <c r="BCD34" s="13"/>
      <c r="BCE34" s="13"/>
      <c r="BCF34" s="13"/>
      <c r="BCG34" s="13"/>
      <c r="BCH34" s="13"/>
      <c r="BCI34" s="13"/>
      <c r="BCJ34" s="13"/>
      <c r="BCK34" s="13"/>
      <c r="BCL34" s="13"/>
      <c r="BCM34" s="13"/>
      <c r="BCN34" s="13"/>
      <c r="BCO34" s="13"/>
      <c r="BCP34" s="13"/>
      <c r="BCQ34" s="13"/>
      <c r="BCR34" s="13"/>
      <c r="BCS34" s="13"/>
      <c r="BCT34" s="13"/>
      <c r="BCU34" s="13"/>
      <c r="BCV34" s="13"/>
      <c r="BCW34" s="13"/>
      <c r="BCX34" s="13"/>
      <c r="BCY34" s="13"/>
      <c r="BCZ34" s="13"/>
      <c r="BDA34" s="13"/>
      <c r="BDB34" s="13"/>
      <c r="BDC34" s="13"/>
      <c r="BDD34" s="13"/>
      <c r="BDE34" s="13"/>
      <c r="BDF34" s="13"/>
      <c r="BDG34" s="13"/>
      <c r="BDH34" s="13"/>
      <c r="BDI34" s="13"/>
      <c r="BDJ34" s="13"/>
      <c r="BDK34" s="13"/>
      <c r="BDL34" s="13"/>
      <c r="BDM34" s="13"/>
      <c r="BDN34" s="13"/>
      <c r="BDO34" s="13"/>
      <c r="BDP34" s="13"/>
      <c r="BDQ34" s="13"/>
      <c r="BDR34" s="13"/>
      <c r="BDS34" s="13"/>
      <c r="BDT34" s="13"/>
      <c r="BDU34" s="13"/>
      <c r="BDV34" s="13"/>
      <c r="BDW34" s="13"/>
      <c r="BDX34" s="13"/>
      <c r="BDY34" s="13"/>
      <c r="BDZ34" s="13"/>
      <c r="BEA34" s="13"/>
      <c r="BEB34" s="13"/>
      <c r="BEC34" s="13"/>
      <c r="BED34" s="13"/>
      <c r="BEE34" s="13"/>
      <c r="BEF34" s="13"/>
      <c r="BEG34" s="13"/>
      <c r="BEH34" s="13"/>
      <c r="BEI34" s="13"/>
      <c r="BEJ34" s="13"/>
      <c r="BEK34" s="13"/>
      <c r="BEL34" s="13"/>
      <c r="BEM34" s="13"/>
      <c r="BEN34" s="13"/>
      <c r="BEO34" s="13"/>
      <c r="BEP34" s="13"/>
      <c r="BEQ34" s="13"/>
      <c r="BER34" s="13"/>
      <c r="BES34" s="13"/>
      <c r="BET34" s="13"/>
      <c r="BEU34" s="13"/>
      <c r="BEV34" s="13"/>
      <c r="BEW34" s="13"/>
      <c r="BEX34" s="13"/>
      <c r="BEY34" s="13"/>
      <c r="BEZ34" s="13"/>
      <c r="BFA34" s="13"/>
      <c r="BFB34" s="13"/>
      <c r="BFC34" s="13"/>
      <c r="BFD34" s="13"/>
      <c r="BFE34" s="13"/>
      <c r="BFF34" s="13"/>
      <c r="BFG34" s="13"/>
      <c r="BFH34" s="13"/>
      <c r="BFI34" s="13"/>
      <c r="BFJ34" s="13"/>
      <c r="BFK34" s="13"/>
      <c r="BFL34" s="13"/>
      <c r="BFM34" s="13"/>
      <c r="BFN34" s="13"/>
      <c r="BFO34" s="13"/>
      <c r="BFP34" s="13"/>
      <c r="BFQ34" s="13"/>
      <c r="BFR34" s="13"/>
      <c r="BFS34" s="13"/>
      <c r="BFT34" s="13"/>
      <c r="BFU34" s="13"/>
      <c r="BFV34" s="13"/>
      <c r="BFW34" s="13"/>
      <c r="BFX34" s="13"/>
      <c r="BFY34" s="13"/>
      <c r="BFZ34" s="13"/>
      <c r="BGA34" s="13"/>
      <c r="BGB34" s="13"/>
      <c r="BGC34" s="13"/>
      <c r="BGD34" s="13"/>
      <c r="BGE34" s="13"/>
      <c r="BGF34" s="13"/>
      <c r="BGG34" s="13"/>
      <c r="BGH34" s="13"/>
      <c r="BGI34" s="13"/>
      <c r="BGJ34" s="13"/>
      <c r="BGK34" s="13"/>
      <c r="BGL34" s="13"/>
      <c r="BGM34" s="13"/>
      <c r="BGN34" s="13"/>
      <c r="BGO34" s="13"/>
      <c r="BGP34" s="13"/>
      <c r="BGQ34" s="13"/>
      <c r="BGR34" s="13"/>
      <c r="BGS34" s="13"/>
      <c r="BGT34" s="13"/>
      <c r="BGU34" s="13"/>
      <c r="BGV34" s="13"/>
      <c r="BGW34" s="13"/>
      <c r="BGX34" s="13"/>
      <c r="BGY34" s="13"/>
      <c r="BGZ34" s="13"/>
      <c r="BHA34" s="13"/>
      <c r="BHB34" s="13"/>
      <c r="BHC34" s="13"/>
      <c r="BHD34" s="13"/>
      <c r="BHE34" s="13"/>
      <c r="BHF34" s="13"/>
      <c r="BHG34" s="13"/>
      <c r="BHH34" s="13"/>
      <c r="BHI34" s="13"/>
      <c r="BHJ34" s="13"/>
      <c r="BHK34" s="13"/>
      <c r="BHL34" s="13"/>
      <c r="BHM34" s="13"/>
      <c r="BHN34" s="13"/>
      <c r="BHO34" s="13"/>
      <c r="BHP34" s="13"/>
      <c r="BHQ34" s="13"/>
      <c r="BHR34" s="13"/>
      <c r="BHS34" s="13"/>
      <c r="BHT34" s="13"/>
      <c r="BHU34" s="13"/>
      <c r="BHV34" s="13"/>
      <c r="BHW34" s="13"/>
      <c r="BHX34" s="13"/>
      <c r="BHY34" s="13"/>
      <c r="BHZ34" s="13"/>
      <c r="BIA34" s="13"/>
      <c r="BIB34" s="13"/>
      <c r="BIC34" s="13"/>
      <c r="BID34" s="13"/>
      <c r="BIE34" s="13"/>
      <c r="BIF34" s="13"/>
      <c r="BIG34" s="13"/>
      <c r="BIH34" s="13"/>
      <c r="BII34" s="13"/>
      <c r="BIJ34" s="13"/>
      <c r="BIK34" s="13"/>
      <c r="BIL34" s="13"/>
      <c r="BIM34" s="13"/>
      <c r="BIN34" s="13"/>
      <c r="BIO34" s="13"/>
      <c r="BIP34" s="13"/>
      <c r="BIQ34" s="13"/>
      <c r="BIR34" s="13"/>
      <c r="BIS34" s="13"/>
      <c r="BIT34" s="13"/>
      <c r="BIU34" s="13"/>
      <c r="BIV34" s="13"/>
      <c r="BIW34" s="13"/>
      <c r="BIX34" s="13"/>
      <c r="BIY34" s="13"/>
      <c r="BIZ34" s="13"/>
      <c r="BJA34" s="13"/>
      <c r="BJB34" s="13"/>
      <c r="BJC34" s="13"/>
      <c r="BJD34" s="13"/>
      <c r="BJE34" s="13"/>
      <c r="BJF34" s="13"/>
      <c r="BJG34" s="13"/>
      <c r="BJH34" s="13"/>
      <c r="BJI34" s="13"/>
      <c r="BJJ34" s="13"/>
      <c r="BJK34" s="13"/>
      <c r="BJL34" s="13"/>
      <c r="BJM34" s="13"/>
      <c r="BJN34" s="13"/>
      <c r="BJO34" s="13"/>
      <c r="BJP34" s="13"/>
      <c r="BJQ34" s="13"/>
      <c r="BJR34" s="13"/>
      <c r="BJS34" s="13"/>
      <c r="BJT34" s="13"/>
      <c r="BJU34" s="13"/>
      <c r="BJV34" s="13"/>
      <c r="BJW34" s="13"/>
      <c r="BJX34" s="13"/>
      <c r="BJY34" s="13"/>
      <c r="BJZ34" s="13"/>
      <c r="BKA34" s="13"/>
      <c r="BKB34" s="13"/>
      <c r="BKC34" s="13"/>
      <c r="BKD34" s="13"/>
      <c r="BKE34" s="13"/>
      <c r="BKF34" s="13"/>
      <c r="BKG34" s="13"/>
      <c r="BKH34" s="13"/>
      <c r="BKI34" s="13"/>
      <c r="BKJ34" s="13"/>
      <c r="BKK34" s="13"/>
      <c r="BKL34" s="13"/>
      <c r="BKM34" s="13"/>
      <c r="BKN34" s="13"/>
      <c r="BKO34" s="13"/>
      <c r="BKP34" s="13"/>
      <c r="BKQ34" s="13"/>
      <c r="BKR34" s="13"/>
      <c r="BKS34" s="13"/>
      <c r="BKT34" s="13"/>
      <c r="BKU34" s="13"/>
      <c r="BKV34" s="13"/>
      <c r="BKW34" s="13"/>
      <c r="BKX34" s="13"/>
      <c r="BKY34" s="13"/>
      <c r="BKZ34" s="13"/>
      <c r="BLA34" s="13"/>
      <c r="BLB34" s="13"/>
      <c r="BLC34" s="13"/>
      <c r="BLD34" s="13"/>
      <c r="BLE34" s="13"/>
      <c r="BLF34" s="13"/>
      <c r="BLG34" s="13"/>
      <c r="BLH34" s="13"/>
      <c r="BLI34" s="13"/>
      <c r="BLJ34" s="13"/>
      <c r="BLK34" s="13"/>
      <c r="BLL34" s="13"/>
      <c r="BLM34" s="13"/>
      <c r="BLN34" s="13"/>
      <c r="BLO34" s="13"/>
      <c r="BLP34" s="13"/>
      <c r="BLQ34" s="13"/>
      <c r="BLR34" s="13"/>
      <c r="BLS34" s="13"/>
      <c r="BLT34" s="13"/>
      <c r="BLU34" s="13"/>
      <c r="BLV34" s="13"/>
      <c r="BLW34" s="13"/>
      <c r="BLX34" s="13"/>
      <c r="BLY34" s="13"/>
      <c r="BLZ34" s="13"/>
      <c r="BMA34" s="13"/>
      <c r="BMB34" s="13"/>
      <c r="BMC34" s="13"/>
      <c r="BMD34" s="13"/>
      <c r="BME34" s="13"/>
      <c r="BMF34" s="13"/>
      <c r="BMG34" s="13"/>
      <c r="BMH34" s="13"/>
      <c r="BMI34" s="13"/>
      <c r="BMJ34" s="13"/>
      <c r="BMK34" s="13"/>
      <c r="BML34" s="13"/>
      <c r="BMM34" s="13"/>
      <c r="BMN34" s="13"/>
      <c r="BMO34" s="13"/>
      <c r="BMP34" s="13"/>
      <c r="BMQ34" s="13"/>
      <c r="BMR34" s="13"/>
      <c r="BMS34" s="13"/>
      <c r="BMT34" s="13"/>
      <c r="BMU34" s="13"/>
      <c r="BMV34" s="13"/>
      <c r="BMW34" s="13"/>
      <c r="BMX34" s="13"/>
      <c r="BMY34" s="13"/>
      <c r="BMZ34" s="13"/>
      <c r="BNA34" s="13"/>
      <c r="BNB34" s="13"/>
      <c r="BNC34" s="13"/>
      <c r="BND34" s="13"/>
      <c r="BNE34" s="13"/>
      <c r="BNF34" s="13"/>
      <c r="BNG34" s="13"/>
      <c r="BNH34" s="13"/>
      <c r="BNI34" s="13"/>
      <c r="BNJ34" s="13"/>
      <c r="BNK34" s="13"/>
      <c r="BNL34" s="13"/>
      <c r="BNM34" s="13"/>
      <c r="BNN34" s="13"/>
      <c r="BNO34" s="13"/>
      <c r="BNP34" s="13"/>
      <c r="BNQ34" s="13"/>
      <c r="BNR34" s="13"/>
      <c r="BNS34" s="13"/>
      <c r="BNT34" s="13"/>
      <c r="BNU34" s="13"/>
      <c r="BNV34" s="13"/>
      <c r="BNW34" s="13"/>
      <c r="BNX34" s="13"/>
      <c r="BNY34" s="13"/>
      <c r="BNZ34" s="13"/>
      <c r="BOA34" s="13"/>
      <c r="BOB34" s="13"/>
      <c r="BOC34" s="13"/>
      <c r="BOD34" s="13"/>
      <c r="BOE34" s="13"/>
      <c r="BOF34" s="13"/>
      <c r="BOG34" s="13"/>
      <c r="BOH34" s="13"/>
      <c r="BOI34" s="13"/>
      <c r="BOJ34" s="13"/>
      <c r="BOK34" s="13"/>
      <c r="BOL34" s="13"/>
      <c r="BOM34" s="13"/>
      <c r="BON34" s="13"/>
      <c r="BOO34" s="13"/>
      <c r="BOP34" s="13"/>
      <c r="BOQ34" s="13"/>
      <c r="BOR34" s="13"/>
      <c r="BOS34" s="13"/>
      <c r="BOT34" s="13"/>
      <c r="BOU34" s="13"/>
      <c r="BOV34" s="13"/>
      <c r="BOW34" s="13"/>
      <c r="BOX34" s="13"/>
      <c r="BOY34" s="13"/>
      <c r="BOZ34" s="13"/>
      <c r="BPA34" s="13"/>
      <c r="BPB34" s="13"/>
      <c r="BPC34" s="13"/>
      <c r="BPD34" s="13"/>
      <c r="BPE34" s="13"/>
      <c r="BPF34" s="13"/>
      <c r="BPG34" s="13"/>
      <c r="BPH34" s="13"/>
      <c r="BPI34" s="13"/>
      <c r="BPJ34" s="13"/>
      <c r="BPK34" s="13"/>
      <c r="BPL34" s="13"/>
      <c r="BPM34" s="13"/>
      <c r="BPN34" s="13"/>
      <c r="BPO34" s="13"/>
      <c r="BPP34" s="13"/>
      <c r="BPQ34" s="13"/>
      <c r="BPR34" s="13"/>
      <c r="BPS34" s="13"/>
      <c r="BPT34" s="13"/>
      <c r="BPU34" s="13"/>
      <c r="BPV34" s="13"/>
      <c r="BPW34" s="13"/>
      <c r="BPX34" s="13"/>
      <c r="BPY34" s="13"/>
      <c r="BPZ34" s="13"/>
      <c r="BQA34" s="13"/>
      <c r="BQB34" s="13"/>
      <c r="BQC34" s="13"/>
      <c r="BQD34" s="13"/>
      <c r="BQE34" s="13"/>
      <c r="BQF34" s="13"/>
      <c r="BQG34" s="13"/>
      <c r="BQH34" s="13"/>
      <c r="BQI34" s="13"/>
      <c r="BQJ34" s="13"/>
      <c r="BQK34" s="13"/>
      <c r="BQL34" s="13"/>
      <c r="BQM34" s="13"/>
      <c r="BQN34" s="13"/>
      <c r="BQO34" s="13"/>
      <c r="BQP34" s="13"/>
      <c r="BQQ34" s="13"/>
      <c r="BQR34" s="13"/>
      <c r="BQS34" s="13"/>
      <c r="BQT34" s="13"/>
      <c r="BQU34" s="13"/>
      <c r="BQV34" s="13"/>
      <c r="BQW34" s="13"/>
      <c r="BQX34" s="13"/>
      <c r="BQY34" s="13"/>
      <c r="BQZ34" s="13"/>
      <c r="BRA34" s="13"/>
      <c r="BRB34" s="13"/>
      <c r="BRC34" s="13"/>
      <c r="BRD34" s="13"/>
      <c r="BRE34" s="13"/>
      <c r="BRF34" s="13"/>
      <c r="BRG34" s="13"/>
      <c r="BRH34" s="13"/>
      <c r="BRI34" s="13"/>
      <c r="BRJ34" s="13"/>
      <c r="BRK34" s="13"/>
      <c r="BRL34" s="13"/>
      <c r="BRM34" s="13"/>
      <c r="BRN34" s="13"/>
      <c r="BRO34" s="13"/>
      <c r="BRP34" s="13"/>
      <c r="BRQ34" s="13"/>
      <c r="BRR34" s="13"/>
      <c r="BRS34" s="13"/>
      <c r="BRT34" s="13"/>
      <c r="BRU34" s="13"/>
      <c r="BRV34" s="13"/>
      <c r="BRW34" s="13"/>
      <c r="BRX34" s="13"/>
      <c r="BRY34" s="13"/>
      <c r="BRZ34" s="13"/>
      <c r="BSA34" s="13"/>
      <c r="BSB34" s="13"/>
      <c r="BSC34" s="13"/>
      <c r="BSD34" s="13"/>
      <c r="BSE34" s="13"/>
      <c r="BSF34" s="13"/>
      <c r="BSG34" s="13"/>
      <c r="BSH34" s="13"/>
      <c r="BSI34" s="13"/>
      <c r="BSJ34" s="13"/>
      <c r="BSK34" s="13"/>
      <c r="BSL34" s="13"/>
      <c r="BSM34" s="13"/>
      <c r="BSN34" s="13"/>
      <c r="BSO34" s="13"/>
      <c r="BSP34" s="13"/>
      <c r="BSQ34" s="13"/>
      <c r="BSR34" s="13"/>
      <c r="BSS34" s="13"/>
      <c r="BST34" s="13"/>
      <c r="BSU34" s="13"/>
      <c r="BSV34" s="13"/>
      <c r="BSW34" s="13"/>
      <c r="BSX34" s="13"/>
      <c r="BSY34" s="13"/>
      <c r="BSZ34" s="13"/>
      <c r="BTA34" s="13"/>
      <c r="BTB34" s="13"/>
      <c r="BTC34" s="13"/>
      <c r="BTD34" s="13"/>
      <c r="BTE34" s="13"/>
      <c r="BTF34" s="13"/>
      <c r="BTG34" s="13"/>
      <c r="BTH34" s="13"/>
      <c r="BTI34" s="13"/>
      <c r="BTJ34" s="13"/>
      <c r="BTK34" s="13"/>
      <c r="BTL34" s="13"/>
      <c r="BTM34" s="13"/>
      <c r="BTN34" s="13"/>
      <c r="BTO34" s="13"/>
      <c r="BTP34" s="13"/>
      <c r="BTQ34" s="13"/>
      <c r="BTR34" s="13"/>
      <c r="BTS34" s="13"/>
      <c r="BTT34" s="13"/>
      <c r="BTU34" s="13"/>
      <c r="BTV34" s="13"/>
      <c r="BTW34" s="13"/>
      <c r="BTX34" s="13"/>
      <c r="BTY34" s="13"/>
      <c r="BTZ34" s="13"/>
      <c r="BUA34" s="13"/>
      <c r="BUB34" s="13"/>
      <c r="BUC34" s="13"/>
      <c r="BUD34" s="13"/>
      <c r="BUE34" s="13"/>
      <c r="BUF34" s="13"/>
      <c r="BUG34" s="13"/>
      <c r="BUH34" s="13"/>
      <c r="BUI34" s="13"/>
      <c r="BUJ34" s="13"/>
      <c r="BUK34" s="13"/>
      <c r="BUL34" s="13"/>
      <c r="BUM34" s="13"/>
      <c r="BUN34" s="13"/>
      <c r="BUO34" s="13"/>
      <c r="BUP34" s="13"/>
      <c r="BUQ34" s="13"/>
      <c r="BUR34" s="13"/>
      <c r="BUS34" s="13"/>
      <c r="BUT34" s="13"/>
      <c r="BUU34" s="13"/>
      <c r="BUV34" s="13"/>
      <c r="BUW34" s="13"/>
      <c r="BUX34" s="13"/>
      <c r="BUY34" s="13"/>
      <c r="BUZ34" s="13"/>
      <c r="BVA34" s="13"/>
      <c r="BVB34" s="13"/>
      <c r="BVC34" s="13"/>
      <c r="BVD34" s="13"/>
      <c r="BVE34" s="13"/>
      <c r="BVF34" s="13"/>
      <c r="BVG34" s="13"/>
      <c r="BVH34" s="13"/>
      <c r="BVI34" s="13"/>
      <c r="BVJ34" s="13"/>
      <c r="BVK34" s="13"/>
      <c r="BVL34" s="13"/>
      <c r="BVM34" s="13"/>
      <c r="BVN34" s="13"/>
      <c r="BVO34" s="13"/>
      <c r="BVP34" s="13"/>
      <c r="BVQ34" s="13"/>
      <c r="BVR34" s="13"/>
      <c r="BVS34" s="13"/>
      <c r="BVT34" s="13"/>
      <c r="BVU34" s="13"/>
      <c r="BVV34" s="13"/>
      <c r="BVW34" s="13"/>
      <c r="BVX34" s="13"/>
      <c r="BVY34" s="13"/>
      <c r="BVZ34" s="13"/>
      <c r="BWA34" s="13"/>
      <c r="BWB34" s="13"/>
      <c r="BWC34" s="13"/>
      <c r="BWD34" s="13"/>
      <c r="BWE34" s="13"/>
      <c r="BWF34" s="13"/>
      <c r="BWG34" s="13"/>
      <c r="BWH34" s="13"/>
      <c r="BWI34" s="13"/>
      <c r="BWJ34" s="13"/>
      <c r="BWK34" s="13"/>
      <c r="BWL34" s="13"/>
      <c r="BWM34" s="13"/>
      <c r="BWN34" s="13"/>
      <c r="BWO34" s="13"/>
      <c r="BWP34" s="13"/>
      <c r="BWQ34" s="13"/>
      <c r="BWR34" s="13"/>
      <c r="BWS34" s="13"/>
      <c r="BWT34" s="13"/>
      <c r="BWU34" s="13"/>
      <c r="BWV34" s="13"/>
      <c r="BWW34" s="13"/>
      <c r="BWX34" s="13"/>
      <c r="BWY34" s="13"/>
      <c r="BWZ34" s="13"/>
      <c r="BXA34" s="13"/>
      <c r="BXB34" s="13"/>
      <c r="BXC34" s="13"/>
      <c r="BXD34" s="13"/>
      <c r="BXE34" s="13"/>
      <c r="BXF34" s="13"/>
      <c r="BXG34" s="13"/>
      <c r="BXH34" s="13"/>
      <c r="BXI34" s="13"/>
      <c r="BXJ34" s="13"/>
      <c r="BXK34" s="13"/>
      <c r="BXL34" s="13"/>
      <c r="BXM34" s="13"/>
      <c r="BXN34" s="13"/>
      <c r="BXO34" s="13"/>
      <c r="BXP34" s="13"/>
      <c r="BXQ34" s="13"/>
      <c r="BXR34" s="13"/>
      <c r="BXS34" s="13"/>
      <c r="BXT34" s="13"/>
      <c r="BXU34" s="13"/>
      <c r="BXV34" s="13"/>
      <c r="BXW34" s="13"/>
      <c r="BXX34" s="13"/>
      <c r="BXY34" s="13"/>
      <c r="BXZ34" s="13"/>
      <c r="BYA34" s="13"/>
      <c r="BYB34" s="13"/>
      <c r="BYC34" s="13"/>
      <c r="BYD34" s="13"/>
      <c r="BYE34" s="13"/>
      <c r="BYF34" s="13"/>
      <c r="BYG34" s="13"/>
      <c r="BYH34" s="13"/>
      <c r="BYI34" s="13"/>
      <c r="BYJ34" s="13"/>
      <c r="BYK34" s="13"/>
      <c r="BYL34" s="13"/>
      <c r="BYM34" s="13"/>
      <c r="BYN34" s="13"/>
      <c r="BYO34" s="13"/>
      <c r="BYP34" s="13"/>
      <c r="BYQ34" s="13"/>
      <c r="BYR34" s="13"/>
      <c r="BYS34" s="13"/>
      <c r="BYT34" s="13"/>
      <c r="BYU34" s="13"/>
      <c r="BYV34" s="13"/>
      <c r="BYW34" s="13"/>
      <c r="BYX34" s="13"/>
      <c r="BYY34" s="13"/>
      <c r="BYZ34" s="13"/>
      <c r="BZA34" s="13"/>
      <c r="BZB34" s="13"/>
      <c r="BZC34" s="13"/>
      <c r="BZD34" s="13"/>
      <c r="BZE34" s="13"/>
      <c r="BZF34" s="13"/>
      <c r="BZG34" s="13"/>
      <c r="BZH34" s="13"/>
      <c r="BZI34" s="13"/>
      <c r="BZJ34" s="13"/>
      <c r="BZK34" s="13"/>
      <c r="BZL34" s="13"/>
      <c r="BZM34" s="13"/>
      <c r="BZN34" s="13"/>
      <c r="BZO34" s="13"/>
      <c r="BZP34" s="13"/>
      <c r="BZQ34" s="13"/>
      <c r="BZR34" s="13"/>
      <c r="BZS34" s="13"/>
      <c r="BZT34" s="13"/>
      <c r="BZU34" s="13"/>
      <c r="BZV34" s="13"/>
      <c r="BZW34" s="13"/>
      <c r="BZX34" s="13"/>
      <c r="BZY34" s="13"/>
      <c r="BZZ34" s="13"/>
      <c r="CAA34" s="13"/>
      <c r="CAB34" s="13"/>
      <c r="CAC34" s="13"/>
      <c r="CAD34" s="13"/>
      <c r="CAE34" s="13"/>
      <c r="CAF34" s="13"/>
      <c r="CAG34" s="13"/>
      <c r="CAH34" s="13"/>
      <c r="CAI34" s="13"/>
      <c r="CAJ34" s="13"/>
      <c r="CAK34" s="13"/>
      <c r="CAL34" s="13"/>
      <c r="CAM34" s="13"/>
      <c r="CAN34" s="13"/>
      <c r="CAO34" s="13"/>
      <c r="CAP34" s="13"/>
      <c r="CAQ34" s="13"/>
      <c r="CAR34" s="13"/>
      <c r="CAS34" s="13"/>
      <c r="CAT34" s="13"/>
      <c r="CAU34" s="13"/>
      <c r="CAV34" s="13"/>
      <c r="CAW34" s="13"/>
      <c r="CAX34" s="13"/>
      <c r="CAY34" s="13"/>
      <c r="CAZ34" s="13"/>
      <c r="CBA34" s="13"/>
      <c r="CBB34" s="13"/>
      <c r="CBC34" s="13"/>
      <c r="CBD34" s="13"/>
      <c r="CBE34" s="13"/>
      <c r="CBF34" s="13"/>
      <c r="CBG34" s="13"/>
      <c r="CBH34" s="13"/>
      <c r="CBI34" s="13"/>
      <c r="CBJ34" s="13"/>
      <c r="CBK34" s="13"/>
      <c r="CBL34" s="13"/>
      <c r="CBM34" s="13"/>
      <c r="CBN34" s="13"/>
      <c r="CBO34" s="13"/>
      <c r="CBP34" s="13"/>
      <c r="CBQ34" s="13"/>
      <c r="CBR34" s="13"/>
      <c r="CBS34" s="13"/>
      <c r="CBT34" s="13"/>
      <c r="CBU34" s="13"/>
      <c r="CBV34" s="13"/>
      <c r="CBW34" s="13"/>
      <c r="CBX34" s="13"/>
      <c r="CBY34" s="13"/>
      <c r="CBZ34" s="13"/>
      <c r="CCA34" s="13"/>
      <c r="CCB34" s="13"/>
      <c r="CCC34" s="13"/>
      <c r="CCD34" s="13"/>
      <c r="CCE34" s="13"/>
      <c r="CCF34" s="13"/>
      <c r="CCG34" s="13"/>
      <c r="CCH34" s="13"/>
      <c r="CCI34" s="13"/>
      <c r="CCJ34" s="13"/>
      <c r="CCK34" s="13"/>
      <c r="CCL34" s="13"/>
      <c r="CCM34" s="13"/>
      <c r="CCN34" s="13"/>
      <c r="CCO34" s="13"/>
      <c r="CCP34" s="13"/>
      <c r="CCQ34" s="13"/>
      <c r="CCR34" s="13"/>
      <c r="CCS34" s="13"/>
      <c r="CCT34" s="13"/>
      <c r="CCU34" s="13"/>
      <c r="CCV34" s="13"/>
      <c r="CCW34" s="13"/>
      <c r="CCX34" s="13"/>
      <c r="CCY34" s="13"/>
      <c r="CCZ34" s="13"/>
      <c r="CDA34" s="13"/>
      <c r="CDB34" s="13"/>
      <c r="CDC34" s="13"/>
      <c r="CDD34" s="13"/>
      <c r="CDE34" s="13"/>
      <c r="CDF34" s="13"/>
      <c r="CDG34" s="13"/>
      <c r="CDH34" s="13"/>
      <c r="CDI34" s="13"/>
      <c r="CDJ34" s="13"/>
      <c r="CDK34" s="13"/>
      <c r="CDL34" s="13"/>
      <c r="CDM34" s="13"/>
      <c r="CDN34" s="13"/>
      <c r="CDO34" s="13"/>
      <c r="CDP34" s="13"/>
      <c r="CDQ34" s="13"/>
      <c r="CDR34" s="13"/>
      <c r="CDS34" s="13"/>
      <c r="CDT34" s="13"/>
      <c r="CDU34" s="13"/>
      <c r="CDV34" s="13"/>
      <c r="CDW34" s="13"/>
      <c r="CDX34" s="13"/>
      <c r="CDY34" s="13"/>
      <c r="CDZ34" s="13"/>
      <c r="CEA34" s="13"/>
      <c r="CEB34" s="13"/>
      <c r="CEC34" s="13"/>
      <c r="CED34" s="13"/>
      <c r="CEE34" s="13"/>
      <c r="CEF34" s="13"/>
      <c r="CEG34" s="13"/>
      <c r="CEH34" s="13"/>
      <c r="CEI34" s="13"/>
      <c r="CEJ34" s="13"/>
      <c r="CEK34" s="13"/>
      <c r="CEL34" s="13"/>
      <c r="CEM34" s="13"/>
      <c r="CEN34" s="13"/>
      <c r="CEO34" s="13"/>
      <c r="CEP34" s="13"/>
      <c r="CEQ34" s="13"/>
      <c r="CER34" s="13"/>
      <c r="CES34" s="13"/>
      <c r="CET34" s="13"/>
      <c r="CEU34" s="13"/>
      <c r="CEV34" s="13"/>
      <c r="CEW34" s="13"/>
      <c r="CEX34" s="13"/>
      <c r="CEY34" s="13"/>
      <c r="CEZ34" s="13"/>
      <c r="CFA34" s="13"/>
      <c r="CFB34" s="13"/>
      <c r="CFC34" s="13"/>
      <c r="CFD34" s="13"/>
      <c r="CFE34" s="13"/>
      <c r="CFF34" s="13"/>
      <c r="CFG34" s="13"/>
      <c r="CFH34" s="13"/>
      <c r="CFI34" s="13"/>
      <c r="CFJ34" s="13"/>
      <c r="CFK34" s="13"/>
      <c r="CFL34" s="13"/>
      <c r="CFM34" s="13"/>
      <c r="CFN34" s="13"/>
      <c r="CFO34" s="13"/>
      <c r="CFP34" s="13"/>
      <c r="CFQ34" s="13"/>
      <c r="CFR34" s="13"/>
      <c r="CFS34" s="13"/>
      <c r="CFT34" s="13"/>
      <c r="CFU34" s="13"/>
      <c r="CFV34" s="13"/>
      <c r="CFW34" s="13"/>
      <c r="CFX34" s="13"/>
      <c r="CFY34" s="13"/>
      <c r="CFZ34" s="13"/>
      <c r="CGA34" s="13"/>
      <c r="CGB34" s="13"/>
      <c r="CGC34" s="13"/>
      <c r="CGD34" s="13"/>
      <c r="CGE34" s="13"/>
      <c r="CGF34" s="13"/>
      <c r="CGG34" s="13"/>
      <c r="CGH34" s="13"/>
      <c r="CGI34" s="13"/>
      <c r="CGJ34" s="13"/>
      <c r="CGK34" s="13"/>
      <c r="CGL34" s="13"/>
      <c r="CGM34" s="13"/>
      <c r="CGN34" s="13"/>
      <c r="CGO34" s="13"/>
      <c r="CGP34" s="13"/>
      <c r="CGQ34" s="13"/>
      <c r="CGR34" s="13"/>
      <c r="CGS34" s="13"/>
      <c r="CGT34" s="13"/>
      <c r="CGU34" s="13"/>
      <c r="CGV34" s="13"/>
      <c r="CGW34" s="13"/>
      <c r="CGX34" s="13"/>
      <c r="CGY34" s="13"/>
      <c r="CGZ34" s="13"/>
      <c r="CHA34" s="13"/>
      <c r="CHB34" s="13"/>
      <c r="CHC34" s="13"/>
      <c r="CHD34" s="13"/>
      <c r="CHE34" s="13"/>
      <c r="CHF34" s="13"/>
      <c r="CHG34" s="13"/>
      <c r="CHH34" s="13"/>
      <c r="CHI34" s="13"/>
      <c r="CHJ34" s="13"/>
      <c r="CHK34" s="13"/>
      <c r="CHL34" s="13"/>
      <c r="CHM34" s="13"/>
      <c r="CHN34" s="13"/>
      <c r="CHO34" s="13"/>
      <c r="CHP34" s="13"/>
      <c r="CHQ34" s="13"/>
      <c r="CHR34" s="13"/>
      <c r="CHS34" s="13"/>
      <c r="CHT34" s="13"/>
      <c r="CHU34" s="13"/>
      <c r="CHV34" s="13"/>
      <c r="CHW34" s="13"/>
      <c r="CHX34" s="13"/>
      <c r="CHY34" s="13"/>
      <c r="CHZ34" s="13"/>
      <c r="CIA34" s="13"/>
      <c r="CIB34" s="13"/>
      <c r="CIC34" s="13"/>
      <c r="CID34" s="13"/>
      <c r="CIE34" s="13"/>
      <c r="CIF34" s="13"/>
      <c r="CIG34" s="13"/>
      <c r="CIH34" s="13"/>
      <c r="CII34" s="13"/>
      <c r="CIJ34" s="13"/>
      <c r="CIK34" s="13"/>
      <c r="CIL34" s="13"/>
      <c r="CIM34" s="13"/>
      <c r="CIN34" s="13"/>
      <c r="CIO34" s="13"/>
      <c r="CIP34" s="13"/>
      <c r="CIQ34" s="13"/>
      <c r="CIR34" s="13"/>
      <c r="CIS34" s="13"/>
      <c r="CIT34" s="13"/>
      <c r="CIU34" s="13"/>
      <c r="CIV34" s="13"/>
      <c r="CIW34" s="13"/>
      <c r="CIX34" s="13"/>
      <c r="CIY34" s="13"/>
      <c r="CIZ34" s="13"/>
      <c r="CJA34" s="13"/>
      <c r="CJB34" s="13"/>
      <c r="CJC34" s="13"/>
      <c r="CJD34" s="13"/>
      <c r="CJE34" s="13"/>
      <c r="CJF34" s="13"/>
      <c r="CJG34" s="13"/>
      <c r="CJH34" s="13"/>
      <c r="CJI34" s="13"/>
      <c r="CJJ34" s="13"/>
      <c r="CJK34" s="13"/>
      <c r="CJL34" s="13"/>
      <c r="CJM34" s="13"/>
      <c r="CJN34" s="13"/>
      <c r="CJO34" s="13"/>
      <c r="CJP34" s="13"/>
      <c r="CJQ34" s="13"/>
      <c r="CJR34" s="13"/>
      <c r="CJS34" s="13"/>
      <c r="CJT34" s="13"/>
      <c r="CJU34" s="13"/>
      <c r="CJV34" s="13"/>
      <c r="CJW34" s="13"/>
      <c r="CJX34" s="13"/>
      <c r="CJY34" s="13"/>
      <c r="CJZ34" s="13"/>
      <c r="CKA34" s="13"/>
      <c r="CKB34" s="13"/>
      <c r="CKC34" s="13"/>
      <c r="CKD34" s="13"/>
      <c r="CKE34" s="13"/>
      <c r="CKF34" s="13"/>
      <c r="CKG34" s="13"/>
      <c r="CKH34" s="13"/>
      <c r="CKI34" s="13"/>
      <c r="CKJ34" s="13"/>
      <c r="CKK34" s="13"/>
      <c r="CKL34" s="13"/>
      <c r="CKM34" s="13"/>
      <c r="CKN34" s="13"/>
      <c r="CKO34" s="13"/>
      <c r="CKP34" s="13"/>
      <c r="CKQ34" s="13"/>
      <c r="CKR34" s="13"/>
      <c r="CKS34" s="13"/>
      <c r="CKT34" s="13"/>
      <c r="CKU34" s="13"/>
      <c r="CKV34" s="13"/>
      <c r="CKW34" s="13"/>
      <c r="CKX34" s="13"/>
      <c r="CKY34" s="13"/>
      <c r="CKZ34" s="13"/>
      <c r="CLA34" s="13"/>
      <c r="CLB34" s="13"/>
      <c r="CLC34" s="13"/>
      <c r="CLD34" s="13"/>
      <c r="CLE34" s="13"/>
      <c r="CLF34" s="13"/>
      <c r="CLG34" s="13"/>
      <c r="CLH34" s="13"/>
      <c r="CLI34" s="13"/>
      <c r="CLJ34" s="13"/>
      <c r="CLK34" s="13"/>
      <c r="CLL34" s="13"/>
      <c r="CLM34" s="13"/>
      <c r="CLN34" s="13"/>
      <c r="CLO34" s="13"/>
      <c r="CLP34" s="13"/>
      <c r="CLQ34" s="13"/>
      <c r="CLR34" s="13"/>
      <c r="CLS34" s="13"/>
      <c r="CLT34" s="13"/>
      <c r="CLU34" s="13"/>
      <c r="CLV34" s="13"/>
      <c r="CLW34" s="13"/>
      <c r="CLX34" s="13"/>
      <c r="CLY34" s="13"/>
      <c r="CLZ34" s="13"/>
      <c r="CMA34" s="13"/>
      <c r="CMB34" s="13"/>
      <c r="CMC34" s="13"/>
      <c r="CMD34" s="13"/>
      <c r="CME34" s="13"/>
      <c r="CMF34" s="13"/>
      <c r="CMG34" s="13"/>
      <c r="CMH34" s="13"/>
      <c r="CMI34" s="13"/>
      <c r="CMJ34" s="13"/>
      <c r="CMK34" s="13"/>
      <c r="CML34" s="13"/>
      <c r="CMM34" s="13"/>
      <c r="CMN34" s="13"/>
      <c r="CMO34" s="13"/>
      <c r="CMP34" s="13"/>
      <c r="CMQ34" s="13"/>
      <c r="CMR34" s="13"/>
      <c r="CMS34" s="13"/>
      <c r="CMT34" s="13"/>
      <c r="CMU34" s="13"/>
      <c r="CMV34" s="13"/>
      <c r="CMW34" s="13"/>
      <c r="CMX34" s="13"/>
      <c r="CMY34" s="13"/>
      <c r="CMZ34" s="13"/>
      <c r="CNA34" s="13"/>
      <c r="CNB34" s="13"/>
      <c r="CNC34" s="13"/>
      <c r="CND34" s="13"/>
      <c r="CNE34" s="13"/>
      <c r="CNF34" s="13"/>
      <c r="CNG34" s="13"/>
      <c r="CNH34" s="13"/>
      <c r="CNI34" s="13"/>
      <c r="CNJ34" s="13"/>
      <c r="CNK34" s="13"/>
      <c r="CNL34" s="13"/>
      <c r="CNM34" s="13"/>
      <c r="CNN34" s="13"/>
      <c r="CNO34" s="13"/>
      <c r="CNP34" s="13"/>
      <c r="CNQ34" s="13"/>
      <c r="CNR34" s="13"/>
      <c r="CNS34" s="13"/>
      <c r="CNT34" s="13"/>
      <c r="CNU34" s="13"/>
      <c r="CNV34" s="13"/>
      <c r="CNW34" s="13"/>
      <c r="CNX34" s="13"/>
      <c r="CNY34" s="13"/>
      <c r="CNZ34" s="13"/>
      <c r="COA34" s="13"/>
      <c r="COB34" s="13"/>
      <c r="COC34" s="13"/>
      <c r="COD34" s="13"/>
      <c r="COE34" s="13"/>
      <c r="COF34" s="13"/>
      <c r="COG34" s="13"/>
      <c r="COH34" s="13"/>
      <c r="COI34" s="13"/>
      <c r="COJ34" s="13"/>
      <c r="COK34" s="13"/>
      <c r="COL34" s="13"/>
      <c r="COM34" s="13"/>
      <c r="CON34" s="13"/>
      <c r="COO34" s="13"/>
      <c r="COP34" s="13"/>
      <c r="COQ34" s="13"/>
      <c r="COR34" s="13"/>
      <c r="COS34" s="13"/>
      <c r="COT34" s="13"/>
      <c r="COU34" s="13"/>
      <c r="COV34" s="13"/>
      <c r="COW34" s="13"/>
      <c r="COX34" s="13"/>
      <c r="COY34" s="13"/>
      <c r="COZ34" s="13"/>
      <c r="CPA34" s="13"/>
      <c r="CPB34" s="13"/>
      <c r="CPC34" s="13"/>
      <c r="CPD34" s="13"/>
      <c r="CPE34" s="13"/>
      <c r="CPF34" s="13"/>
      <c r="CPG34" s="13"/>
      <c r="CPH34" s="13"/>
      <c r="CPI34" s="13"/>
      <c r="CPJ34" s="13"/>
      <c r="CPK34" s="13"/>
      <c r="CPL34" s="13"/>
      <c r="CPM34" s="13"/>
      <c r="CPN34" s="13"/>
      <c r="CPO34" s="13"/>
      <c r="CPP34" s="13"/>
      <c r="CPQ34" s="13"/>
      <c r="CPR34" s="13"/>
      <c r="CPS34" s="13"/>
      <c r="CPT34" s="13"/>
      <c r="CPU34" s="13"/>
      <c r="CPV34" s="13"/>
      <c r="CPW34" s="13"/>
      <c r="CPX34" s="13"/>
      <c r="CPY34" s="13"/>
      <c r="CPZ34" s="13"/>
      <c r="CQA34" s="13"/>
      <c r="CQB34" s="13"/>
      <c r="CQC34" s="13"/>
      <c r="CQD34" s="13"/>
      <c r="CQE34" s="13"/>
      <c r="CQF34" s="13"/>
      <c r="CQG34" s="13"/>
      <c r="CQH34" s="13"/>
      <c r="CQI34" s="13"/>
      <c r="CQJ34" s="13"/>
      <c r="CQK34" s="13"/>
      <c r="CQL34" s="13"/>
      <c r="CQM34" s="13"/>
      <c r="CQN34" s="13"/>
      <c r="CQO34" s="13"/>
      <c r="CQP34" s="13"/>
      <c r="CQQ34" s="13"/>
      <c r="CQR34" s="13"/>
      <c r="CQS34" s="13"/>
      <c r="CQT34" s="13"/>
      <c r="CQU34" s="13"/>
      <c r="CQV34" s="13"/>
      <c r="CQW34" s="13"/>
      <c r="CQX34" s="13"/>
      <c r="CQY34" s="13"/>
      <c r="CQZ34" s="13"/>
      <c r="CRA34" s="13"/>
      <c r="CRB34" s="13"/>
      <c r="CRC34" s="13"/>
      <c r="CRD34" s="13"/>
      <c r="CRE34" s="13"/>
      <c r="CRF34" s="13"/>
      <c r="CRG34" s="13"/>
      <c r="CRH34" s="13"/>
      <c r="CRI34" s="13"/>
      <c r="CRJ34" s="13"/>
      <c r="CRK34" s="13"/>
      <c r="CRL34" s="13"/>
      <c r="CRM34" s="13"/>
      <c r="CRN34" s="13"/>
      <c r="CRO34" s="13"/>
      <c r="CRP34" s="13"/>
      <c r="CRQ34" s="13"/>
      <c r="CRR34" s="13"/>
      <c r="CRS34" s="13"/>
      <c r="CRT34" s="13"/>
      <c r="CRU34" s="13"/>
      <c r="CRV34" s="13"/>
      <c r="CRW34" s="13"/>
      <c r="CRX34" s="13"/>
      <c r="CRY34" s="13"/>
      <c r="CRZ34" s="13"/>
      <c r="CSA34" s="13"/>
      <c r="CSB34" s="13"/>
      <c r="CSC34" s="13"/>
      <c r="CSD34" s="13"/>
      <c r="CSE34" s="13"/>
      <c r="CSF34" s="13"/>
      <c r="CSG34" s="13"/>
      <c r="CSH34" s="13"/>
      <c r="CSI34" s="13"/>
      <c r="CSJ34" s="13"/>
      <c r="CSK34" s="13"/>
      <c r="CSL34" s="13"/>
      <c r="CSM34" s="13"/>
      <c r="CSN34" s="13"/>
      <c r="CSO34" s="13"/>
      <c r="CSP34" s="13"/>
      <c r="CSQ34" s="13"/>
      <c r="CSR34" s="13"/>
      <c r="CSS34" s="13"/>
      <c r="CST34" s="13"/>
      <c r="CSU34" s="13"/>
      <c r="CSV34" s="13"/>
      <c r="CSW34" s="13"/>
      <c r="CSX34" s="13"/>
      <c r="CSY34" s="13"/>
      <c r="CSZ34" s="13"/>
      <c r="CTA34" s="13"/>
      <c r="CTB34" s="13"/>
      <c r="CTC34" s="13"/>
      <c r="CTD34" s="13"/>
      <c r="CTE34" s="13"/>
      <c r="CTF34" s="13"/>
      <c r="CTG34" s="13"/>
      <c r="CTH34" s="13"/>
      <c r="CTI34" s="13"/>
      <c r="CTJ34" s="13"/>
      <c r="CTK34" s="13"/>
      <c r="CTL34" s="13"/>
      <c r="CTM34" s="13"/>
      <c r="CTN34" s="13"/>
      <c r="CTO34" s="13"/>
      <c r="CTP34" s="13"/>
      <c r="CTQ34" s="13"/>
      <c r="CTR34" s="13"/>
      <c r="CTS34" s="13"/>
      <c r="CTT34" s="13"/>
      <c r="CTU34" s="13"/>
      <c r="CTV34" s="13"/>
      <c r="CTW34" s="13"/>
      <c r="CTX34" s="13"/>
      <c r="CTY34" s="13"/>
      <c r="CTZ34" s="13"/>
      <c r="CUA34" s="13"/>
      <c r="CUB34" s="13"/>
      <c r="CUC34" s="13"/>
      <c r="CUD34" s="13"/>
      <c r="CUE34" s="13"/>
      <c r="CUF34" s="13"/>
      <c r="CUG34" s="13"/>
      <c r="CUH34" s="13"/>
      <c r="CUI34" s="13"/>
      <c r="CUJ34" s="13"/>
      <c r="CUK34" s="13"/>
      <c r="CUL34" s="13"/>
      <c r="CUM34" s="13"/>
      <c r="CUN34" s="13"/>
      <c r="CUO34" s="13"/>
      <c r="CUP34" s="13"/>
      <c r="CUQ34" s="13"/>
      <c r="CUR34" s="13"/>
      <c r="CUS34" s="13"/>
      <c r="CUT34" s="13"/>
      <c r="CUU34" s="13"/>
      <c r="CUV34" s="13"/>
      <c r="CUW34" s="13"/>
      <c r="CUX34" s="13"/>
      <c r="CUY34" s="13"/>
      <c r="CUZ34" s="13"/>
      <c r="CVA34" s="13"/>
      <c r="CVB34" s="13"/>
      <c r="CVC34" s="13"/>
      <c r="CVD34" s="13"/>
      <c r="CVE34" s="13"/>
      <c r="CVF34" s="13"/>
      <c r="CVG34" s="13"/>
      <c r="CVH34" s="13"/>
      <c r="CVI34" s="13"/>
      <c r="CVJ34" s="13"/>
      <c r="CVK34" s="13"/>
      <c r="CVL34" s="13"/>
      <c r="CVM34" s="13"/>
      <c r="CVN34" s="13"/>
      <c r="CVO34" s="13"/>
      <c r="CVP34" s="13"/>
      <c r="CVQ34" s="13"/>
      <c r="CVR34" s="13"/>
      <c r="CVS34" s="13"/>
      <c r="CVT34" s="13"/>
      <c r="CVU34" s="13"/>
      <c r="CVV34" s="13"/>
      <c r="CVW34" s="13"/>
      <c r="CVX34" s="13"/>
      <c r="CVY34" s="13"/>
      <c r="CVZ34" s="13"/>
      <c r="CWA34" s="13"/>
      <c r="CWB34" s="13"/>
      <c r="CWC34" s="13"/>
      <c r="CWD34" s="13"/>
      <c r="CWE34" s="13"/>
      <c r="CWF34" s="13"/>
      <c r="CWG34" s="13"/>
      <c r="CWH34" s="13"/>
      <c r="CWI34" s="13"/>
      <c r="CWJ34" s="13"/>
      <c r="CWK34" s="13"/>
      <c r="CWL34" s="13"/>
      <c r="CWM34" s="13"/>
      <c r="CWN34" s="13"/>
      <c r="CWO34" s="13"/>
      <c r="CWP34" s="13"/>
      <c r="CWQ34" s="13"/>
      <c r="CWR34" s="13"/>
      <c r="CWS34" s="13"/>
      <c r="CWT34" s="13"/>
      <c r="CWU34" s="13"/>
      <c r="CWV34" s="13"/>
      <c r="CWW34" s="13"/>
      <c r="CWX34" s="13"/>
      <c r="CWY34" s="13"/>
      <c r="CWZ34" s="13"/>
      <c r="CXA34" s="13"/>
      <c r="CXB34" s="13"/>
      <c r="CXC34" s="13"/>
      <c r="CXD34" s="13"/>
      <c r="CXE34" s="13"/>
      <c r="CXF34" s="13"/>
      <c r="CXG34" s="13"/>
      <c r="CXH34" s="13"/>
      <c r="CXI34" s="13"/>
      <c r="CXJ34" s="13"/>
      <c r="CXK34" s="13"/>
      <c r="CXL34" s="13"/>
      <c r="CXM34" s="13"/>
      <c r="CXN34" s="13"/>
      <c r="CXO34" s="13"/>
      <c r="CXP34" s="13"/>
      <c r="CXQ34" s="13"/>
      <c r="CXR34" s="13"/>
      <c r="CXS34" s="13"/>
      <c r="CXT34" s="13"/>
      <c r="CXU34" s="13"/>
      <c r="CXV34" s="13"/>
      <c r="CXW34" s="13"/>
      <c r="CXX34" s="13"/>
      <c r="CXY34" s="13"/>
      <c r="CXZ34" s="13"/>
      <c r="CYA34" s="13"/>
      <c r="CYB34" s="13"/>
      <c r="CYC34" s="13"/>
      <c r="CYD34" s="13"/>
      <c r="CYE34" s="13"/>
      <c r="CYF34" s="13"/>
      <c r="CYG34" s="13"/>
      <c r="CYH34" s="13"/>
      <c r="CYI34" s="13"/>
      <c r="CYJ34" s="13"/>
      <c r="CYK34" s="13"/>
      <c r="CYL34" s="13"/>
      <c r="CYM34" s="13"/>
      <c r="CYN34" s="13"/>
      <c r="CYO34" s="13"/>
      <c r="CYP34" s="13"/>
      <c r="CYQ34" s="13"/>
      <c r="CYR34" s="13"/>
      <c r="CYS34" s="13"/>
      <c r="CYT34" s="13"/>
      <c r="CYU34" s="13"/>
      <c r="CYV34" s="13"/>
      <c r="CYW34" s="13"/>
      <c r="CYX34" s="13"/>
      <c r="CYY34" s="13"/>
      <c r="CYZ34" s="13"/>
      <c r="CZA34" s="13"/>
      <c r="CZB34" s="13"/>
      <c r="CZC34" s="13"/>
      <c r="CZD34" s="13"/>
      <c r="CZE34" s="13"/>
      <c r="CZF34" s="13"/>
      <c r="CZG34" s="13"/>
      <c r="CZH34" s="13"/>
      <c r="CZI34" s="13"/>
      <c r="CZJ34" s="13"/>
      <c r="CZK34" s="13"/>
      <c r="CZL34" s="13"/>
      <c r="CZM34" s="13"/>
      <c r="CZN34" s="13"/>
      <c r="CZO34" s="13"/>
      <c r="CZP34" s="13"/>
      <c r="CZQ34" s="13"/>
      <c r="CZR34" s="13"/>
      <c r="CZS34" s="13"/>
      <c r="CZT34" s="13"/>
      <c r="CZU34" s="13"/>
      <c r="CZV34" s="13"/>
      <c r="CZW34" s="13"/>
      <c r="CZX34" s="13"/>
      <c r="CZY34" s="13"/>
      <c r="CZZ34" s="13"/>
      <c r="DAA34" s="13"/>
      <c r="DAB34" s="13"/>
      <c r="DAC34" s="13"/>
      <c r="DAD34" s="13"/>
      <c r="DAE34" s="13"/>
      <c r="DAF34" s="13"/>
      <c r="DAG34" s="13"/>
      <c r="DAH34" s="13"/>
      <c r="DAI34" s="13"/>
      <c r="DAJ34" s="13"/>
      <c r="DAK34" s="13"/>
      <c r="DAL34" s="13"/>
      <c r="DAM34" s="13"/>
      <c r="DAN34" s="13"/>
      <c r="DAO34" s="13"/>
      <c r="DAP34" s="13"/>
      <c r="DAQ34" s="13"/>
      <c r="DAR34" s="13"/>
      <c r="DAS34" s="13"/>
      <c r="DAT34" s="13"/>
      <c r="DAU34" s="13"/>
      <c r="DAV34" s="13"/>
      <c r="DAW34" s="13"/>
      <c r="DAX34" s="13"/>
      <c r="DAY34" s="13"/>
      <c r="DAZ34" s="13"/>
      <c r="DBA34" s="13"/>
      <c r="DBB34" s="13"/>
      <c r="DBC34" s="13"/>
      <c r="DBD34" s="13"/>
      <c r="DBE34" s="13"/>
      <c r="DBF34" s="13"/>
      <c r="DBG34" s="13"/>
      <c r="DBH34" s="13"/>
      <c r="DBI34" s="13"/>
      <c r="DBJ34" s="13"/>
      <c r="DBK34" s="13"/>
      <c r="DBL34" s="13"/>
      <c r="DBM34" s="13"/>
      <c r="DBN34" s="13"/>
      <c r="DBO34" s="13"/>
      <c r="DBP34" s="13"/>
      <c r="DBQ34" s="13"/>
      <c r="DBR34" s="13"/>
      <c r="DBS34" s="13"/>
      <c r="DBT34" s="13"/>
      <c r="DBU34" s="13"/>
      <c r="DBV34" s="13"/>
      <c r="DBW34" s="13"/>
      <c r="DBX34" s="13"/>
      <c r="DBY34" s="13"/>
      <c r="DBZ34" s="13"/>
      <c r="DCA34" s="13"/>
      <c r="DCB34" s="13"/>
      <c r="DCC34" s="13"/>
      <c r="DCD34" s="13"/>
      <c r="DCE34" s="13"/>
      <c r="DCF34" s="13"/>
      <c r="DCG34" s="13"/>
      <c r="DCH34" s="13"/>
      <c r="DCI34" s="13"/>
      <c r="DCJ34" s="13"/>
      <c r="DCK34" s="13"/>
      <c r="DCL34" s="13"/>
      <c r="DCM34" s="13"/>
      <c r="DCN34" s="13"/>
      <c r="DCO34" s="13"/>
      <c r="DCP34" s="13"/>
      <c r="DCQ34" s="13"/>
      <c r="DCR34" s="13"/>
      <c r="DCS34" s="13"/>
      <c r="DCT34" s="13"/>
      <c r="DCU34" s="13"/>
      <c r="DCV34" s="13"/>
      <c r="DCW34" s="13"/>
      <c r="DCX34" s="13"/>
      <c r="DCY34" s="13"/>
      <c r="DCZ34" s="13"/>
      <c r="DDA34" s="13"/>
      <c r="DDB34" s="13"/>
      <c r="DDC34" s="13"/>
      <c r="DDD34" s="13"/>
      <c r="DDE34" s="13"/>
      <c r="DDF34" s="13"/>
      <c r="DDG34" s="13"/>
      <c r="DDH34" s="13"/>
      <c r="DDI34" s="13"/>
      <c r="DDJ34" s="13"/>
      <c r="DDK34" s="13"/>
      <c r="DDL34" s="13"/>
      <c r="DDM34" s="13"/>
      <c r="DDN34" s="13"/>
      <c r="DDO34" s="13"/>
      <c r="DDP34" s="13"/>
      <c r="DDQ34" s="13"/>
      <c r="DDR34" s="13"/>
      <c r="DDS34" s="13"/>
      <c r="DDT34" s="13"/>
      <c r="DDU34" s="13"/>
      <c r="DDV34" s="13"/>
      <c r="DDW34" s="13"/>
      <c r="DDX34" s="13"/>
      <c r="DDY34" s="13"/>
      <c r="DDZ34" s="13"/>
      <c r="DEA34" s="13"/>
      <c r="DEB34" s="13"/>
      <c r="DEC34" s="13"/>
      <c r="DED34" s="13"/>
      <c r="DEE34" s="13"/>
      <c r="DEF34" s="13"/>
      <c r="DEG34" s="13"/>
      <c r="DEH34" s="13"/>
      <c r="DEI34" s="13"/>
      <c r="DEJ34" s="13"/>
      <c r="DEK34" s="13"/>
      <c r="DEL34" s="13"/>
      <c r="DEM34" s="13"/>
      <c r="DEN34" s="13"/>
      <c r="DEO34" s="13"/>
      <c r="DEP34" s="13"/>
      <c r="DEQ34" s="13"/>
      <c r="DER34" s="13"/>
      <c r="DES34" s="13"/>
      <c r="DET34" s="13"/>
      <c r="DEU34" s="13"/>
      <c r="DEV34" s="13"/>
      <c r="DEW34" s="13"/>
      <c r="DEX34" s="13"/>
      <c r="DEY34" s="13"/>
      <c r="DEZ34" s="13"/>
      <c r="DFA34" s="13"/>
      <c r="DFB34" s="13"/>
      <c r="DFC34" s="13"/>
      <c r="DFD34" s="13"/>
      <c r="DFE34" s="13"/>
      <c r="DFF34" s="13"/>
      <c r="DFG34" s="13"/>
      <c r="DFH34" s="13"/>
      <c r="DFI34" s="13"/>
      <c r="DFJ34" s="13"/>
      <c r="DFK34" s="13"/>
      <c r="DFL34" s="13"/>
      <c r="DFM34" s="13"/>
      <c r="DFN34" s="13"/>
      <c r="DFO34" s="13"/>
      <c r="DFP34" s="13"/>
      <c r="DFQ34" s="13"/>
      <c r="DFR34" s="13"/>
      <c r="DFS34" s="13"/>
      <c r="DFT34" s="13"/>
      <c r="DFU34" s="13"/>
      <c r="DFV34" s="13"/>
      <c r="DFW34" s="13"/>
      <c r="DFX34" s="13"/>
      <c r="DFY34" s="13"/>
      <c r="DFZ34" s="13"/>
      <c r="DGA34" s="13"/>
      <c r="DGB34" s="13"/>
      <c r="DGC34" s="13"/>
      <c r="DGD34" s="13"/>
      <c r="DGE34" s="13"/>
      <c r="DGF34" s="13"/>
      <c r="DGG34" s="13"/>
      <c r="DGH34" s="13"/>
      <c r="DGI34" s="13"/>
      <c r="DGJ34" s="13"/>
      <c r="DGK34" s="13"/>
      <c r="DGL34" s="13"/>
      <c r="DGM34" s="13"/>
      <c r="DGN34" s="13"/>
      <c r="DGO34" s="13"/>
      <c r="DGP34" s="13"/>
      <c r="DGQ34" s="13"/>
      <c r="DGR34" s="13"/>
      <c r="DGS34" s="13"/>
      <c r="DGT34" s="13"/>
      <c r="DGU34" s="13"/>
      <c r="DGV34" s="13"/>
      <c r="DGW34" s="13"/>
      <c r="DGX34" s="13"/>
      <c r="DGY34" s="13"/>
      <c r="DGZ34" s="13"/>
      <c r="DHA34" s="13"/>
      <c r="DHB34" s="13"/>
      <c r="DHC34" s="13"/>
      <c r="DHD34" s="13"/>
      <c r="DHE34" s="13"/>
      <c r="DHF34" s="13"/>
      <c r="DHG34" s="13"/>
      <c r="DHH34" s="13"/>
      <c r="DHI34" s="13"/>
      <c r="DHJ34" s="13"/>
      <c r="DHK34" s="13"/>
      <c r="DHL34" s="13"/>
      <c r="DHM34" s="13"/>
      <c r="DHN34" s="13"/>
      <c r="DHO34" s="13"/>
      <c r="DHP34" s="13"/>
      <c r="DHQ34" s="13"/>
      <c r="DHR34" s="13"/>
      <c r="DHS34" s="13"/>
      <c r="DHT34" s="13"/>
      <c r="DHU34" s="13"/>
      <c r="DHV34" s="13"/>
      <c r="DHW34" s="13"/>
      <c r="DHX34" s="13"/>
      <c r="DHY34" s="13"/>
      <c r="DHZ34" s="13"/>
      <c r="DIA34" s="13"/>
      <c r="DIB34" s="13"/>
      <c r="DIC34" s="13"/>
      <c r="DID34" s="13"/>
      <c r="DIE34" s="13"/>
      <c r="DIF34" s="13"/>
      <c r="DIG34" s="13"/>
      <c r="DIH34" s="13"/>
      <c r="DII34" s="13"/>
      <c r="DIJ34" s="13"/>
      <c r="DIK34" s="13"/>
      <c r="DIL34" s="13"/>
      <c r="DIM34" s="13"/>
      <c r="DIN34" s="13"/>
      <c r="DIO34" s="13"/>
      <c r="DIP34" s="13"/>
      <c r="DIQ34" s="13"/>
      <c r="DIR34" s="13"/>
      <c r="DIS34" s="13"/>
      <c r="DIT34" s="13"/>
      <c r="DIU34" s="13"/>
      <c r="DIV34" s="13"/>
      <c r="DIW34" s="13"/>
      <c r="DIX34" s="13"/>
      <c r="DIY34" s="13"/>
      <c r="DIZ34" s="13"/>
      <c r="DJA34" s="13"/>
      <c r="DJB34" s="13"/>
      <c r="DJC34" s="13"/>
      <c r="DJD34" s="13"/>
      <c r="DJE34" s="13"/>
      <c r="DJF34" s="13"/>
      <c r="DJG34" s="13"/>
      <c r="DJH34" s="13"/>
      <c r="DJI34" s="13"/>
      <c r="DJJ34" s="13"/>
      <c r="DJK34" s="13"/>
      <c r="DJL34" s="13"/>
      <c r="DJM34" s="13"/>
      <c r="DJN34" s="13"/>
      <c r="DJO34" s="13"/>
      <c r="DJP34" s="13"/>
      <c r="DJQ34" s="13"/>
      <c r="DJR34" s="13"/>
      <c r="DJS34" s="13"/>
      <c r="DJT34" s="13"/>
      <c r="DJU34" s="13"/>
      <c r="DJV34" s="13"/>
      <c r="DJW34" s="13"/>
      <c r="DJX34" s="13"/>
      <c r="DJY34" s="13"/>
      <c r="DJZ34" s="13"/>
      <c r="DKA34" s="13"/>
      <c r="DKB34" s="13"/>
      <c r="DKC34" s="13"/>
      <c r="DKD34" s="13"/>
      <c r="DKE34" s="13"/>
      <c r="DKF34" s="13"/>
      <c r="DKG34" s="13"/>
      <c r="DKH34" s="13"/>
      <c r="DKI34" s="13"/>
      <c r="DKJ34" s="13"/>
      <c r="DKK34" s="13"/>
      <c r="DKL34" s="13"/>
      <c r="DKM34" s="13"/>
      <c r="DKN34" s="13"/>
      <c r="DKO34" s="13"/>
      <c r="DKP34" s="13"/>
      <c r="DKQ34" s="13"/>
      <c r="DKR34" s="13"/>
      <c r="DKS34" s="13"/>
      <c r="DKT34" s="13"/>
      <c r="DKU34" s="13"/>
      <c r="DKV34" s="13"/>
      <c r="DKW34" s="13"/>
      <c r="DKX34" s="13"/>
      <c r="DKY34" s="13"/>
      <c r="DKZ34" s="13"/>
      <c r="DLA34" s="13"/>
      <c r="DLB34" s="13"/>
      <c r="DLC34" s="13"/>
      <c r="DLD34" s="13"/>
      <c r="DLE34" s="13"/>
      <c r="DLF34" s="13"/>
      <c r="DLG34" s="13"/>
      <c r="DLH34" s="13"/>
      <c r="DLI34" s="13"/>
      <c r="DLJ34" s="13"/>
      <c r="DLK34" s="13"/>
      <c r="DLL34" s="13"/>
      <c r="DLM34" s="13"/>
      <c r="DLN34" s="13"/>
      <c r="DLO34" s="13"/>
      <c r="DLP34" s="13"/>
      <c r="DLQ34" s="13"/>
      <c r="DLR34" s="13"/>
      <c r="DLS34" s="13"/>
      <c r="DLT34" s="13"/>
      <c r="DLU34" s="13"/>
      <c r="DLV34" s="13"/>
      <c r="DLW34" s="13"/>
      <c r="DLX34" s="13"/>
      <c r="DLY34" s="13"/>
      <c r="DLZ34" s="13"/>
      <c r="DMA34" s="13"/>
      <c r="DMB34" s="13"/>
      <c r="DMC34" s="13"/>
      <c r="DMD34" s="13"/>
      <c r="DME34" s="13"/>
      <c r="DMF34" s="13"/>
      <c r="DMG34" s="13"/>
      <c r="DMH34" s="13"/>
      <c r="DMI34" s="13"/>
      <c r="DMJ34" s="13"/>
      <c r="DMK34" s="13"/>
      <c r="DML34" s="13"/>
      <c r="DMM34" s="13"/>
      <c r="DMN34" s="13"/>
      <c r="DMO34" s="13"/>
      <c r="DMP34" s="13"/>
      <c r="DMQ34" s="13"/>
      <c r="DMR34" s="13"/>
      <c r="DMS34" s="13"/>
      <c r="DMT34" s="13"/>
      <c r="DMU34" s="13"/>
      <c r="DMV34" s="13"/>
      <c r="DMW34" s="13"/>
      <c r="DMX34" s="13"/>
      <c r="DMY34" s="13"/>
      <c r="DMZ34" s="13"/>
      <c r="DNA34" s="13"/>
      <c r="DNB34" s="13"/>
      <c r="DNC34" s="13"/>
      <c r="DND34" s="13"/>
      <c r="DNE34" s="13"/>
      <c r="DNF34" s="13"/>
      <c r="DNG34" s="13"/>
      <c r="DNH34" s="13"/>
      <c r="DNI34" s="13"/>
      <c r="DNJ34" s="13"/>
      <c r="DNK34" s="13"/>
      <c r="DNL34" s="13"/>
      <c r="DNM34" s="13"/>
      <c r="DNN34" s="13"/>
      <c r="DNO34" s="13"/>
      <c r="DNP34" s="13"/>
      <c r="DNQ34" s="13"/>
      <c r="DNR34" s="13"/>
      <c r="DNS34" s="13"/>
      <c r="DNT34" s="13"/>
      <c r="DNU34" s="13"/>
      <c r="DNV34" s="13"/>
      <c r="DNW34" s="13"/>
      <c r="DNX34" s="13"/>
      <c r="DNY34" s="13"/>
      <c r="DNZ34" s="13"/>
      <c r="DOA34" s="13"/>
      <c r="DOB34" s="13"/>
      <c r="DOC34" s="13"/>
      <c r="DOD34" s="13"/>
      <c r="DOE34" s="13"/>
      <c r="DOF34" s="13"/>
      <c r="DOG34" s="13"/>
      <c r="DOH34" s="13"/>
      <c r="DOI34" s="13"/>
      <c r="DOJ34" s="13"/>
      <c r="DOK34" s="13"/>
      <c r="DOL34" s="13"/>
      <c r="DOM34" s="13"/>
      <c r="DON34" s="13"/>
      <c r="DOO34" s="13"/>
      <c r="DOP34" s="13"/>
      <c r="DOQ34" s="13"/>
      <c r="DOR34" s="13"/>
      <c r="DOS34" s="13"/>
      <c r="DOT34" s="13"/>
      <c r="DOU34" s="13"/>
      <c r="DOV34" s="13"/>
      <c r="DOW34" s="13"/>
      <c r="DOX34" s="13"/>
      <c r="DOY34" s="13"/>
      <c r="DOZ34" s="13"/>
      <c r="DPA34" s="13"/>
      <c r="DPB34" s="13"/>
      <c r="DPC34" s="13"/>
      <c r="DPD34" s="13"/>
      <c r="DPE34" s="13"/>
      <c r="DPF34" s="13"/>
      <c r="DPG34" s="13"/>
      <c r="DPH34" s="13"/>
      <c r="DPI34" s="13"/>
      <c r="DPJ34" s="13"/>
      <c r="DPK34" s="13"/>
      <c r="DPL34" s="13"/>
      <c r="DPM34" s="13"/>
      <c r="DPN34" s="13"/>
      <c r="DPO34" s="13"/>
      <c r="DPP34" s="13"/>
      <c r="DPQ34" s="13"/>
      <c r="DPR34" s="13"/>
      <c r="DPS34" s="13"/>
      <c r="DPT34" s="13"/>
      <c r="DPU34" s="13"/>
      <c r="DPV34" s="13"/>
      <c r="DPW34" s="13"/>
      <c r="DPX34" s="13"/>
      <c r="DPY34" s="13"/>
      <c r="DPZ34" s="13"/>
      <c r="DQA34" s="13"/>
      <c r="DQB34" s="13"/>
      <c r="DQC34" s="13"/>
      <c r="DQD34" s="13"/>
      <c r="DQE34" s="13"/>
      <c r="DQF34" s="13"/>
      <c r="DQG34" s="13"/>
      <c r="DQH34" s="13"/>
      <c r="DQI34" s="13"/>
      <c r="DQJ34" s="13"/>
      <c r="DQK34" s="13"/>
      <c r="DQL34" s="13"/>
      <c r="DQM34" s="13"/>
      <c r="DQN34" s="13"/>
      <c r="DQO34" s="13"/>
      <c r="DQP34" s="13"/>
      <c r="DQQ34" s="13"/>
      <c r="DQR34" s="13"/>
      <c r="DQS34" s="13"/>
      <c r="DQT34" s="13"/>
      <c r="DQU34" s="13"/>
      <c r="DQV34" s="13"/>
      <c r="DQW34" s="13"/>
      <c r="DQX34" s="13"/>
      <c r="DQY34" s="13"/>
      <c r="DQZ34" s="13"/>
      <c r="DRA34" s="13"/>
      <c r="DRB34" s="13"/>
      <c r="DRC34" s="13"/>
      <c r="DRD34" s="13"/>
      <c r="DRE34" s="13"/>
      <c r="DRF34" s="13"/>
      <c r="DRG34" s="13"/>
      <c r="DRH34" s="13"/>
      <c r="DRI34" s="13"/>
      <c r="DRJ34" s="13"/>
      <c r="DRK34" s="13"/>
      <c r="DRL34" s="13"/>
      <c r="DRM34" s="13"/>
      <c r="DRN34" s="13"/>
      <c r="DRO34" s="13"/>
      <c r="DRP34" s="13"/>
      <c r="DRQ34" s="13"/>
      <c r="DRR34" s="13"/>
      <c r="DRS34" s="13"/>
      <c r="DRT34" s="13"/>
      <c r="DRU34" s="13"/>
      <c r="DRV34" s="13"/>
      <c r="DRW34" s="13"/>
      <c r="DRX34" s="13"/>
      <c r="DRY34" s="13"/>
      <c r="DRZ34" s="13"/>
      <c r="DSA34" s="13"/>
      <c r="DSB34" s="13"/>
      <c r="DSC34" s="13"/>
      <c r="DSD34" s="13"/>
      <c r="DSE34" s="13"/>
      <c r="DSF34" s="13"/>
      <c r="DSG34" s="13"/>
      <c r="DSH34" s="13"/>
      <c r="DSI34" s="13"/>
      <c r="DSJ34" s="13"/>
      <c r="DSK34" s="13"/>
      <c r="DSL34" s="13"/>
      <c r="DSM34" s="13"/>
      <c r="DSN34" s="13"/>
      <c r="DSO34" s="13"/>
      <c r="DSP34" s="13"/>
      <c r="DSQ34" s="13"/>
      <c r="DSR34" s="13"/>
      <c r="DSS34" s="13"/>
      <c r="DST34" s="13"/>
      <c r="DSU34" s="13"/>
      <c r="DSV34" s="13"/>
      <c r="DSW34" s="13"/>
      <c r="DSX34" s="13"/>
      <c r="DSY34" s="13"/>
      <c r="DSZ34" s="13"/>
      <c r="DTA34" s="13"/>
      <c r="DTB34" s="13"/>
      <c r="DTC34" s="13"/>
      <c r="DTD34" s="13"/>
      <c r="DTE34" s="13"/>
      <c r="DTF34" s="13"/>
      <c r="DTG34" s="13"/>
      <c r="DTH34" s="13"/>
      <c r="DTI34" s="13"/>
      <c r="DTJ34" s="13"/>
      <c r="DTK34" s="13"/>
      <c r="DTL34" s="13"/>
      <c r="DTM34" s="13"/>
      <c r="DTN34" s="13"/>
      <c r="DTO34" s="13"/>
      <c r="DTP34" s="13"/>
      <c r="DTQ34" s="13"/>
      <c r="DTR34" s="13"/>
      <c r="DTS34" s="13"/>
      <c r="DTT34" s="13"/>
      <c r="DTU34" s="13"/>
      <c r="DTV34" s="13"/>
      <c r="DTW34" s="13"/>
      <c r="DTX34" s="13"/>
      <c r="DTY34" s="13"/>
      <c r="DTZ34" s="13"/>
      <c r="DUA34" s="13"/>
      <c r="DUB34" s="13"/>
      <c r="DUC34" s="13"/>
      <c r="DUD34" s="13"/>
      <c r="DUE34" s="13"/>
      <c r="DUF34" s="13"/>
      <c r="DUG34" s="13"/>
      <c r="DUH34" s="13"/>
      <c r="DUI34" s="13"/>
      <c r="DUJ34" s="13"/>
      <c r="DUK34" s="13"/>
      <c r="DUL34" s="13"/>
      <c r="DUM34" s="13"/>
      <c r="DUN34" s="13"/>
      <c r="DUO34" s="13"/>
      <c r="DUP34" s="13"/>
      <c r="DUQ34" s="13"/>
      <c r="DUR34" s="13"/>
      <c r="DUS34" s="13"/>
      <c r="DUT34" s="13"/>
      <c r="DUU34" s="13"/>
      <c r="DUV34" s="13"/>
      <c r="DUW34" s="13"/>
      <c r="DUX34" s="13"/>
      <c r="DUY34" s="13"/>
      <c r="DUZ34" s="13"/>
      <c r="DVA34" s="13"/>
      <c r="DVB34" s="13"/>
      <c r="DVC34" s="13"/>
      <c r="DVD34" s="13"/>
      <c r="DVE34" s="13"/>
      <c r="DVF34" s="13"/>
      <c r="DVG34" s="13"/>
      <c r="DVH34" s="13"/>
      <c r="DVI34" s="13"/>
      <c r="DVJ34" s="13"/>
      <c r="DVK34" s="13"/>
      <c r="DVL34" s="13"/>
      <c r="DVM34" s="13"/>
      <c r="DVN34" s="13"/>
      <c r="DVO34" s="13"/>
      <c r="DVP34" s="13"/>
      <c r="DVQ34" s="13"/>
      <c r="DVR34" s="13"/>
      <c r="DVS34" s="13"/>
      <c r="DVT34" s="13"/>
      <c r="DVU34" s="13"/>
      <c r="DVV34" s="13"/>
      <c r="DVW34" s="13"/>
      <c r="DVX34" s="13"/>
      <c r="DVY34" s="13"/>
      <c r="DVZ34" s="13"/>
      <c r="DWA34" s="13"/>
      <c r="DWB34" s="13"/>
      <c r="DWC34" s="13"/>
      <c r="DWD34" s="13"/>
      <c r="DWE34" s="13"/>
      <c r="DWF34" s="13"/>
      <c r="DWG34" s="13"/>
      <c r="DWH34" s="13"/>
      <c r="DWI34" s="13"/>
      <c r="DWJ34" s="13"/>
      <c r="DWK34" s="13"/>
      <c r="DWL34" s="13"/>
      <c r="DWM34" s="13"/>
      <c r="DWN34" s="13"/>
      <c r="DWO34" s="13"/>
      <c r="DWP34" s="13"/>
      <c r="DWQ34" s="13"/>
      <c r="DWR34" s="13"/>
      <c r="DWS34" s="13"/>
      <c r="DWT34" s="13"/>
      <c r="DWU34" s="13"/>
      <c r="DWV34" s="13"/>
      <c r="DWW34" s="13"/>
      <c r="DWX34" s="13"/>
      <c r="DWY34" s="13"/>
      <c r="DWZ34" s="13"/>
      <c r="DXA34" s="13"/>
      <c r="DXB34" s="13"/>
      <c r="DXC34" s="13"/>
      <c r="DXD34" s="13"/>
      <c r="DXE34" s="13"/>
      <c r="DXF34" s="13"/>
      <c r="DXG34" s="13"/>
      <c r="DXH34" s="13"/>
      <c r="DXI34" s="13"/>
      <c r="DXJ34" s="13"/>
      <c r="DXK34" s="13"/>
      <c r="DXL34" s="13"/>
      <c r="DXM34" s="13"/>
      <c r="DXN34" s="13"/>
      <c r="DXO34" s="13"/>
      <c r="DXP34" s="13"/>
      <c r="DXQ34" s="13"/>
      <c r="DXR34" s="13"/>
      <c r="DXS34" s="13"/>
      <c r="DXT34" s="13"/>
      <c r="DXU34" s="13"/>
      <c r="DXV34" s="13"/>
      <c r="DXW34" s="13"/>
      <c r="DXX34" s="13"/>
      <c r="DXY34" s="13"/>
      <c r="DXZ34" s="13"/>
      <c r="DYA34" s="13"/>
      <c r="DYB34" s="13"/>
      <c r="DYC34" s="13"/>
      <c r="DYD34" s="13"/>
      <c r="DYE34" s="13"/>
      <c r="DYF34" s="13"/>
      <c r="DYG34" s="13"/>
      <c r="DYH34" s="13"/>
      <c r="DYI34" s="13"/>
      <c r="DYJ34" s="13"/>
      <c r="DYK34" s="13"/>
      <c r="DYL34" s="13"/>
      <c r="DYM34" s="13"/>
      <c r="DYN34" s="13"/>
      <c r="DYO34" s="13"/>
      <c r="DYP34" s="13"/>
      <c r="DYQ34" s="13"/>
      <c r="DYR34" s="13"/>
      <c r="DYS34" s="13"/>
      <c r="DYT34" s="13"/>
      <c r="DYU34" s="13"/>
      <c r="DYV34" s="13"/>
      <c r="DYW34" s="13"/>
      <c r="DYX34" s="13"/>
      <c r="DYY34" s="13"/>
      <c r="DYZ34" s="13"/>
      <c r="DZA34" s="13"/>
      <c r="DZB34" s="13"/>
      <c r="DZC34" s="13"/>
      <c r="DZD34" s="13"/>
      <c r="DZE34" s="13"/>
      <c r="DZF34" s="13"/>
      <c r="DZG34" s="13"/>
      <c r="DZH34" s="13"/>
      <c r="DZI34" s="13"/>
      <c r="DZJ34" s="13"/>
      <c r="DZK34" s="13"/>
      <c r="DZL34" s="13"/>
      <c r="DZM34" s="13"/>
      <c r="DZN34" s="13"/>
      <c r="DZO34" s="13"/>
      <c r="DZP34" s="13"/>
      <c r="DZQ34" s="13"/>
      <c r="DZR34" s="13"/>
      <c r="DZS34" s="13"/>
      <c r="DZT34" s="13"/>
      <c r="DZU34" s="13"/>
      <c r="DZV34" s="13"/>
      <c r="DZW34" s="13"/>
      <c r="DZX34" s="13"/>
      <c r="DZY34" s="13"/>
      <c r="DZZ34" s="13"/>
      <c r="EAA34" s="13"/>
      <c r="EAB34" s="13"/>
      <c r="EAC34" s="13"/>
      <c r="EAD34" s="13"/>
      <c r="EAE34" s="13"/>
      <c r="EAF34" s="13"/>
      <c r="EAG34" s="13"/>
      <c r="EAH34" s="13"/>
      <c r="EAI34" s="13"/>
      <c r="EAJ34" s="13"/>
      <c r="EAK34" s="13"/>
      <c r="EAL34" s="13"/>
      <c r="EAM34" s="13"/>
      <c r="EAN34" s="13"/>
      <c r="EAO34" s="13"/>
      <c r="EAP34" s="13"/>
      <c r="EAQ34" s="13"/>
      <c r="EAR34" s="13"/>
      <c r="EAS34" s="13"/>
      <c r="EAT34" s="13"/>
      <c r="EAU34" s="13"/>
      <c r="EAV34" s="13"/>
      <c r="EAW34" s="13"/>
      <c r="EAX34" s="13"/>
      <c r="EAY34" s="13"/>
      <c r="EAZ34" s="13"/>
      <c r="EBA34" s="13"/>
      <c r="EBB34" s="13"/>
      <c r="EBC34" s="13"/>
      <c r="EBD34" s="13"/>
      <c r="EBE34" s="13"/>
      <c r="EBF34" s="13"/>
      <c r="EBG34" s="13"/>
      <c r="EBH34" s="13"/>
      <c r="EBI34" s="13"/>
      <c r="EBJ34" s="13"/>
      <c r="EBK34" s="13"/>
      <c r="EBL34" s="13"/>
      <c r="EBM34" s="13"/>
      <c r="EBN34" s="13"/>
      <c r="EBO34" s="13"/>
      <c r="EBP34" s="13"/>
      <c r="EBQ34" s="13"/>
      <c r="EBR34" s="13"/>
      <c r="EBS34" s="13"/>
      <c r="EBT34" s="13"/>
      <c r="EBU34" s="13"/>
      <c r="EBV34" s="13"/>
      <c r="EBW34" s="13"/>
      <c r="EBX34" s="13"/>
      <c r="EBY34" s="13"/>
      <c r="EBZ34" s="13"/>
      <c r="ECA34" s="13"/>
      <c r="ECB34" s="13"/>
      <c r="ECC34" s="13"/>
      <c r="ECD34" s="13"/>
      <c r="ECE34" s="13"/>
      <c r="ECF34" s="13"/>
      <c r="ECG34" s="13"/>
      <c r="ECH34" s="13"/>
      <c r="ECI34" s="13"/>
      <c r="ECJ34" s="13"/>
      <c r="ECK34" s="13"/>
      <c r="ECL34" s="13"/>
      <c r="ECM34" s="13"/>
      <c r="ECN34" s="13"/>
      <c r="ECO34" s="13"/>
      <c r="ECP34" s="13"/>
      <c r="ECQ34" s="13"/>
      <c r="ECR34" s="13"/>
      <c r="ECS34" s="13"/>
      <c r="ECT34" s="13"/>
      <c r="ECU34" s="13"/>
      <c r="ECV34" s="13"/>
      <c r="ECW34" s="13"/>
      <c r="ECX34" s="13"/>
      <c r="ECY34" s="13"/>
      <c r="ECZ34" s="13"/>
      <c r="EDA34" s="13"/>
      <c r="EDB34" s="13"/>
      <c r="EDC34" s="13"/>
      <c r="EDD34" s="13"/>
      <c r="EDE34" s="13"/>
      <c r="EDF34" s="13"/>
      <c r="EDG34" s="13"/>
      <c r="EDH34" s="13"/>
      <c r="EDI34" s="13"/>
      <c r="EDJ34" s="13"/>
      <c r="EDK34" s="13"/>
      <c r="EDL34" s="13"/>
      <c r="EDM34" s="13"/>
      <c r="EDN34" s="13"/>
      <c r="EDO34" s="13"/>
      <c r="EDP34" s="13"/>
      <c r="EDQ34" s="13"/>
      <c r="EDR34" s="13"/>
      <c r="EDS34" s="13"/>
      <c r="EDT34" s="13"/>
      <c r="EDU34" s="13"/>
      <c r="EDV34" s="13"/>
      <c r="EDW34" s="13"/>
      <c r="EDX34" s="13"/>
      <c r="EDY34" s="13"/>
      <c r="EDZ34" s="13"/>
      <c r="EEA34" s="13"/>
      <c r="EEB34" s="13"/>
      <c r="EEC34" s="13"/>
      <c r="EED34" s="13"/>
      <c r="EEE34" s="13"/>
      <c r="EEF34" s="13"/>
      <c r="EEG34" s="13"/>
      <c r="EEH34" s="13"/>
      <c r="EEI34" s="13"/>
      <c r="EEJ34" s="13"/>
      <c r="EEK34" s="13"/>
      <c r="EEL34" s="13"/>
      <c r="EEM34" s="13"/>
      <c r="EEN34" s="13"/>
      <c r="EEO34" s="13"/>
      <c r="EEP34" s="13"/>
      <c r="EEQ34" s="13"/>
      <c r="EER34" s="13"/>
      <c r="EES34" s="13"/>
      <c r="EET34" s="13"/>
      <c r="EEU34" s="13"/>
      <c r="EEV34" s="13"/>
      <c r="EEW34" s="13"/>
      <c r="EEX34" s="13"/>
      <c r="EEY34" s="13"/>
      <c r="EEZ34" s="13"/>
      <c r="EFA34" s="13"/>
      <c r="EFB34" s="13"/>
      <c r="EFC34" s="13"/>
      <c r="EFD34" s="13"/>
      <c r="EFE34" s="13"/>
      <c r="EFF34" s="13"/>
      <c r="EFG34" s="13"/>
      <c r="EFH34" s="13"/>
      <c r="EFI34" s="13"/>
      <c r="EFJ34" s="13"/>
      <c r="EFK34" s="13"/>
      <c r="EFL34" s="13"/>
      <c r="EFM34" s="13"/>
      <c r="EFN34" s="13"/>
      <c r="EFO34" s="13"/>
      <c r="EFP34" s="13"/>
      <c r="EFQ34" s="13"/>
      <c r="EFR34" s="13"/>
      <c r="EFS34" s="13"/>
      <c r="EFT34" s="13"/>
      <c r="EFU34" s="13"/>
      <c r="EFV34" s="13"/>
      <c r="EFW34" s="13"/>
      <c r="EFX34" s="13"/>
      <c r="EFY34" s="13"/>
      <c r="EFZ34" s="13"/>
      <c r="EGA34" s="13"/>
      <c r="EGB34" s="13"/>
      <c r="EGC34" s="13"/>
      <c r="EGD34" s="13"/>
      <c r="EGE34" s="13"/>
      <c r="EGF34" s="13"/>
      <c r="EGG34" s="13"/>
      <c r="EGH34" s="13"/>
      <c r="EGI34" s="13"/>
      <c r="EGJ34" s="13"/>
      <c r="EGK34" s="13"/>
      <c r="EGL34" s="13"/>
      <c r="EGM34" s="13"/>
      <c r="EGN34" s="13"/>
      <c r="EGO34" s="13"/>
      <c r="EGP34" s="13"/>
      <c r="EGQ34" s="13"/>
      <c r="EGR34" s="13"/>
      <c r="EGS34" s="13"/>
      <c r="EGT34" s="13"/>
      <c r="EGU34" s="13"/>
      <c r="EGV34" s="13"/>
      <c r="EGW34" s="13"/>
      <c r="EGX34" s="13"/>
      <c r="EGY34" s="13"/>
      <c r="EGZ34" s="13"/>
      <c r="EHA34" s="13"/>
      <c r="EHB34" s="13"/>
      <c r="EHC34" s="13"/>
      <c r="EHD34" s="13"/>
      <c r="EHE34" s="13"/>
      <c r="EHF34" s="13"/>
      <c r="EHG34" s="13"/>
      <c r="EHH34" s="13"/>
      <c r="EHI34" s="13"/>
      <c r="EHJ34" s="13"/>
      <c r="EHK34" s="13"/>
      <c r="EHL34" s="13"/>
      <c r="EHM34" s="13"/>
      <c r="EHN34" s="13"/>
      <c r="EHO34" s="13"/>
      <c r="EHP34" s="13"/>
      <c r="EHQ34" s="13"/>
      <c r="EHR34" s="13"/>
      <c r="EHS34" s="13"/>
      <c r="EHT34" s="13"/>
      <c r="EHU34" s="13"/>
      <c r="EHV34" s="13"/>
      <c r="EHW34" s="13"/>
      <c r="EHX34" s="13"/>
      <c r="EHY34" s="13"/>
      <c r="EHZ34" s="13"/>
      <c r="EIA34" s="13"/>
      <c r="EIB34" s="13"/>
      <c r="EIC34" s="13"/>
      <c r="EID34" s="13"/>
      <c r="EIE34" s="13"/>
      <c r="EIF34" s="13"/>
      <c r="EIG34" s="13"/>
      <c r="EIH34" s="13"/>
      <c r="EII34" s="13"/>
      <c r="EIJ34" s="13"/>
      <c r="EIK34" s="13"/>
      <c r="EIL34" s="13"/>
      <c r="EIM34" s="13"/>
      <c r="EIN34" s="13"/>
      <c r="EIO34" s="13"/>
      <c r="EIP34" s="13"/>
      <c r="EIQ34" s="13"/>
      <c r="EIR34" s="13"/>
      <c r="EIS34" s="13"/>
      <c r="EIT34" s="13"/>
      <c r="EIU34" s="13"/>
      <c r="EIV34" s="13"/>
      <c r="EIW34" s="13"/>
      <c r="EIX34" s="13"/>
      <c r="EIY34" s="13"/>
      <c r="EIZ34" s="13"/>
      <c r="EJA34" s="13"/>
      <c r="EJB34" s="13"/>
      <c r="EJC34" s="13"/>
      <c r="EJD34" s="13"/>
      <c r="EJE34" s="13"/>
      <c r="EJF34" s="13"/>
      <c r="EJG34" s="13"/>
      <c r="EJH34" s="13"/>
      <c r="EJI34" s="13"/>
      <c r="EJJ34" s="13"/>
      <c r="EJK34" s="13"/>
      <c r="EJL34" s="13"/>
      <c r="EJM34" s="13"/>
      <c r="EJN34" s="13"/>
      <c r="EJO34" s="13"/>
      <c r="EJP34" s="13"/>
      <c r="EJQ34" s="13"/>
      <c r="EJR34" s="13"/>
      <c r="EJS34" s="13"/>
      <c r="EJT34" s="13"/>
      <c r="EJU34" s="13"/>
      <c r="EJV34" s="13"/>
      <c r="EJW34" s="13"/>
      <c r="EJX34" s="13"/>
      <c r="EJY34" s="13"/>
      <c r="EJZ34" s="13"/>
      <c r="EKA34" s="13"/>
      <c r="EKB34" s="13"/>
      <c r="EKC34" s="13"/>
      <c r="EKD34" s="13"/>
      <c r="EKE34" s="13"/>
      <c r="EKF34" s="13"/>
      <c r="EKG34" s="13"/>
      <c r="EKH34" s="13"/>
      <c r="EKI34" s="13"/>
      <c r="EKJ34" s="13"/>
      <c r="EKK34" s="13"/>
      <c r="EKL34" s="13"/>
      <c r="EKM34" s="13"/>
      <c r="EKN34" s="13"/>
      <c r="EKO34" s="13"/>
      <c r="EKP34" s="13"/>
      <c r="EKQ34" s="13"/>
      <c r="EKR34" s="13"/>
      <c r="EKS34" s="13"/>
      <c r="EKT34" s="13"/>
      <c r="EKU34" s="13"/>
      <c r="EKV34" s="13"/>
      <c r="EKW34" s="13"/>
      <c r="EKX34" s="13"/>
      <c r="EKY34" s="13"/>
      <c r="EKZ34" s="13"/>
      <c r="ELA34" s="13"/>
      <c r="ELB34" s="13"/>
      <c r="ELC34" s="13"/>
      <c r="ELD34" s="13"/>
      <c r="ELE34" s="13"/>
      <c r="ELF34" s="13"/>
      <c r="ELG34" s="13"/>
      <c r="ELH34" s="13"/>
      <c r="ELI34" s="13"/>
      <c r="ELJ34" s="13"/>
      <c r="ELK34" s="13"/>
      <c r="ELL34" s="13"/>
      <c r="ELM34" s="13"/>
      <c r="ELN34" s="13"/>
      <c r="ELO34" s="13"/>
      <c r="ELP34" s="13"/>
      <c r="ELQ34" s="13"/>
      <c r="ELR34" s="13"/>
      <c r="ELS34" s="13"/>
      <c r="ELT34" s="13"/>
      <c r="ELU34" s="13"/>
      <c r="ELV34" s="13"/>
      <c r="ELW34" s="13"/>
      <c r="ELX34" s="13"/>
      <c r="ELY34" s="13"/>
      <c r="ELZ34" s="13"/>
      <c r="EMA34" s="13"/>
      <c r="EMB34" s="13"/>
      <c r="EMC34" s="13"/>
      <c r="EMD34" s="13"/>
      <c r="EME34" s="13"/>
      <c r="EMF34" s="13"/>
      <c r="EMG34" s="13"/>
      <c r="EMH34" s="13"/>
      <c r="EMI34" s="13"/>
      <c r="EMJ34" s="13"/>
      <c r="EMK34" s="13"/>
      <c r="EML34" s="13"/>
      <c r="EMM34" s="13"/>
      <c r="EMN34" s="13"/>
      <c r="EMO34" s="13"/>
      <c r="EMP34" s="13"/>
      <c r="EMQ34" s="13"/>
      <c r="EMR34" s="13"/>
      <c r="EMS34" s="13"/>
      <c r="EMT34" s="13"/>
      <c r="EMU34" s="13"/>
      <c r="EMV34" s="13"/>
      <c r="EMW34" s="13"/>
      <c r="EMX34" s="13"/>
      <c r="EMY34" s="13"/>
      <c r="EMZ34" s="13"/>
      <c r="ENA34" s="13"/>
      <c r="ENB34" s="13"/>
      <c r="ENC34" s="13"/>
      <c r="END34" s="13"/>
      <c r="ENE34" s="13"/>
      <c r="ENF34" s="13"/>
      <c r="ENG34" s="13"/>
      <c r="ENH34" s="13"/>
      <c r="ENI34" s="13"/>
      <c r="ENJ34" s="13"/>
      <c r="ENK34" s="13"/>
      <c r="ENL34" s="13"/>
      <c r="ENM34" s="13"/>
      <c r="ENN34" s="13"/>
      <c r="ENO34" s="13"/>
      <c r="ENP34" s="13"/>
      <c r="ENQ34" s="13"/>
      <c r="ENR34" s="13"/>
      <c r="ENS34" s="13"/>
      <c r="ENT34" s="13"/>
      <c r="ENU34" s="13"/>
      <c r="ENV34" s="13"/>
      <c r="ENW34" s="13"/>
      <c r="ENX34" s="13"/>
      <c r="ENY34" s="13"/>
      <c r="ENZ34" s="13"/>
      <c r="EOA34" s="13"/>
      <c r="EOB34" s="13"/>
      <c r="EOC34" s="13"/>
      <c r="EOD34" s="13"/>
      <c r="EOE34" s="13"/>
      <c r="EOF34" s="13"/>
      <c r="EOG34" s="13"/>
      <c r="EOH34" s="13"/>
      <c r="EOI34" s="13"/>
      <c r="EOJ34" s="13"/>
      <c r="EOK34" s="13"/>
      <c r="EOL34" s="13"/>
      <c r="EOM34" s="13"/>
      <c r="EON34" s="13"/>
      <c r="EOO34" s="13"/>
      <c r="EOP34" s="13"/>
      <c r="EOQ34" s="13"/>
      <c r="EOR34" s="13"/>
      <c r="EOS34" s="13"/>
      <c r="EOT34" s="13"/>
      <c r="EOU34" s="13"/>
      <c r="EOV34" s="13"/>
      <c r="EOW34" s="13"/>
      <c r="EOX34" s="13"/>
      <c r="EOY34" s="13"/>
      <c r="EOZ34" s="13"/>
      <c r="EPA34" s="13"/>
      <c r="EPB34" s="13"/>
      <c r="EPC34" s="13"/>
      <c r="EPD34" s="13"/>
      <c r="EPE34" s="13"/>
      <c r="EPF34" s="13"/>
      <c r="EPG34" s="13"/>
      <c r="EPH34" s="13"/>
      <c r="EPI34" s="13"/>
      <c r="EPJ34" s="13"/>
      <c r="EPK34" s="13"/>
      <c r="EPL34" s="13"/>
      <c r="EPM34" s="13"/>
      <c r="EPN34" s="13"/>
      <c r="EPO34" s="13"/>
      <c r="EPP34" s="13"/>
      <c r="EPQ34" s="13"/>
      <c r="EPR34" s="13"/>
      <c r="EPS34" s="13"/>
      <c r="EPT34" s="13"/>
      <c r="EPU34" s="13"/>
      <c r="EPV34" s="13"/>
      <c r="EPW34" s="13"/>
      <c r="EPX34" s="13"/>
      <c r="EPY34" s="13"/>
      <c r="EPZ34" s="13"/>
      <c r="EQA34" s="13"/>
      <c r="EQB34" s="13"/>
      <c r="EQC34" s="13"/>
      <c r="EQD34" s="13"/>
      <c r="EQE34" s="13"/>
      <c r="EQF34" s="13"/>
      <c r="EQG34" s="13"/>
      <c r="EQH34" s="13"/>
      <c r="EQI34" s="13"/>
      <c r="EQJ34" s="13"/>
      <c r="EQK34" s="13"/>
      <c r="EQL34" s="13"/>
      <c r="EQM34" s="13"/>
      <c r="EQN34" s="13"/>
      <c r="EQO34" s="13"/>
      <c r="EQP34" s="13"/>
      <c r="EQQ34" s="13"/>
      <c r="EQR34" s="13"/>
      <c r="EQS34" s="13"/>
      <c r="EQT34" s="13"/>
      <c r="EQU34" s="13"/>
      <c r="EQV34" s="13"/>
      <c r="EQW34" s="13"/>
      <c r="EQX34" s="13"/>
      <c r="EQY34" s="13"/>
      <c r="EQZ34" s="13"/>
      <c r="ERA34" s="13"/>
      <c r="ERB34" s="13"/>
      <c r="ERC34" s="13"/>
      <c r="ERD34" s="13"/>
      <c r="ERE34" s="13"/>
      <c r="ERF34" s="13"/>
      <c r="ERG34" s="13"/>
      <c r="ERH34" s="13"/>
      <c r="ERI34" s="13"/>
      <c r="ERJ34" s="13"/>
      <c r="ERK34" s="13"/>
      <c r="ERL34" s="13"/>
      <c r="ERM34" s="13"/>
      <c r="ERN34" s="13"/>
      <c r="ERO34" s="13"/>
      <c r="ERP34" s="13"/>
      <c r="ERQ34" s="13"/>
      <c r="ERR34" s="13"/>
      <c r="ERS34" s="13"/>
      <c r="ERT34" s="13"/>
      <c r="ERU34" s="13"/>
      <c r="ERV34" s="13"/>
      <c r="ERW34" s="13"/>
      <c r="ERX34" s="13"/>
      <c r="ERY34" s="13"/>
      <c r="ERZ34" s="13"/>
      <c r="ESA34" s="13"/>
      <c r="ESB34" s="13"/>
      <c r="ESC34" s="13"/>
      <c r="ESD34" s="13"/>
      <c r="ESE34" s="13"/>
      <c r="ESF34" s="13"/>
      <c r="ESG34" s="13"/>
      <c r="ESH34" s="13"/>
      <c r="ESI34" s="13"/>
      <c r="ESJ34" s="13"/>
      <c r="ESK34" s="13"/>
      <c r="ESL34" s="13"/>
      <c r="ESM34" s="13"/>
      <c r="ESN34" s="13"/>
      <c r="ESO34" s="13"/>
      <c r="ESP34" s="13"/>
      <c r="ESQ34" s="13"/>
      <c r="ESR34" s="13"/>
      <c r="ESS34" s="13"/>
      <c r="EST34" s="13"/>
      <c r="ESU34" s="13"/>
      <c r="ESV34" s="13"/>
      <c r="ESW34" s="13"/>
      <c r="ESX34" s="13"/>
      <c r="ESY34" s="13"/>
      <c r="ESZ34" s="13"/>
      <c r="ETA34" s="13"/>
      <c r="ETB34" s="13"/>
      <c r="ETC34" s="13"/>
      <c r="ETD34" s="13"/>
      <c r="ETE34" s="13"/>
      <c r="ETF34" s="13"/>
      <c r="ETG34" s="13"/>
      <c r="ETH34" s="13"/>
      <c r="ETI34" s="13"/>
      <c r="ETJ34" s="13"/>
      <c r="ETK34" s="13"/>
      <c r="ETL34" s="13"/>
      <c r="ETM34" s="13"/>
      <c r="ETN34" s="13"/>
      <c r="ETO34" s="13"/>
      <c r="ETP34" s="13"/>
      <c r="ETQ34" s="13"/>
      <c r="ETR34" s="13"/>
      <c r="ETS34" s="13"/>
      <c r="ETT34" s="13"/>
      <c r="ETU34" s="13"/>
      <c r="ETV34" s="13"/>
      <c r="ETW34" s="13"/>
      <c r="ETX34" s="13"/>
      <c r="ETY34" s="13"/>
      <c r="ETZ34" s="13"/>
      <c r="EUA34" s="13"/>
      <c r="EUB34" s="13"/>
      <c r="EUC34" s="13"/>
      <c r="EUD34" s="13"/>
      <c r="EUE34" s="13"/>
      <c r="EUF34" s="13"/>
      <c r="EUG34" s="13"/>
      <c r="EUH34" s="13"/>
      <c r="EUI34" s="13"/>
      <c r="EUJ34" s="13"/>
      <c r="EUK34" s="13"/>
      <c r="EUL34" s="13"/>
      <c r="EUM34" s="13"/>
      <c r="EUN34" s="13"/>
      <c r="EUO34" s="13"/>
      <c r="EUP34" s="13"/>
      <c r="EUQ34" s="13"/>
      <c r="EUR34" s="13"/>
      <c r="EUS34" s="13"/>
      <c r="EUT34" s="13"/>
      <c r="EUU34" s="13"/>
      <c r="EUV34" s="13"/>
      <c r="EUW34" s="13"/>
      <c r="EUX34" s="13"/>
      <c r="EUY34" s="13"/>
      <c r="EUZ34" s="13"/>
      <c r="EVA34" s="13"/>
      <c r="EVB34" s="13"/>
      <c r="EVC34" s="13"/>
      <c r="EVD34" s="13"/>
      <c r="EVE34" s="13"/>
      <c r="EVF34" s="13"/>
      <c r="EVG34" s="13"/>
      <c r="EVH34" s="13"/>
      <c r="EVI34" s="13"/>
      <c r="EVJ34" s="13"/>
      <c r="EVK34" s="13"/>
      <c r="EVL34" s="13"/>
      <c r="EVM34" s="13"/>
      <c r="EVN34" s="13"/>
      <c r="EVO34" s="13"/>
      <c r="EVP34" s="13"/>
      <c r="EVQ34" s="13"/>
      <c r="EVR34" s="13"/>
      <c r="EVS34" s="13"/>
      <c r="EVT34" s="13"/>
      <c r="EVU34" s="13"/>
      <c r="EVV34" s="13"/>
      <c r="EVW34" s="13"/>
      <c r="EVX34" s="13"/>
      <c r="EVY34" s="13"/>
      <c r="EVZ34" s="13"/>
      <c r="EWA34" s="13"/>
      <c r="EWB34" s="13"/>
      <c r="EWC34" s="13"/>
      <c r="EWD34" s="13"/>
      <c r="EWE34" s="13"/>
      <c r="EWF34" s="13"/>
      <c r="EWG34" s="13"/>
      <c r="EWH34" s="13"/>
      <c r="EWI34" s="13"/>
      <c r="EWJ34" s="13"/>
      <c r="EWK34" s="13"/>
      <c r="EWL34" s="13"/>
      <c r="EWM34" s="13"/>
      <c r="EWN34" s="13"/>
      <c r="EWO34" s="13"/>
      <c r="EWP34" s="13"/>
      <c r="EWQ34" s="13"/>
      <c r="EWR34" s="13"/>
      <c r="EWS34" s="13"/>
      <c r="EWT34" s="13"/>
      <c r="EWU34" s="13"/>
      <c r="EWV34" s="13"/>
      <c r="EWW34" s="13"/>
      <c r="EWX34" s="13"/>
      <c r="EWY34" s="13"/>
      <c r="EWZ34" s="13"/>
      <c r="EXA34" s="13"/>
      <c r="EXB34" s="13"/>
      <c r="EXC34" s="13"/>
      <c r="EXD34" s="13"/>
      <c r="EXE34" s="13"/>
      <c r="EXF34" s="13"/>
      <c r="EXG34" s="13"/>
      <c r="EXH34" s="13"/>
      <c r="EXI34" s="13"/>
      <c r="EXJ34" s="13"/>
      <c r="EXK34" s="13"/>
      <c r="EXL34" s="13"/>
      <c r="EXM34" s="13"/>
      <c r="EXN34" s="13"/>
      <c r="EXO34" s="13"/>
      <c r="EXP34" s="13"/>
      <c r="EXQ34" s="13"/>
      <c r="EXR34" s="13"/>
      <c r="EXS34" s="13"/>
      <c r="EXT34" s="13"/>
      <c r="EXU34" s="13"/>
      <c r="EXV34" s="13"/>
      <c r="EXW34" s="13"/>
      <c r="EXX34" s="13"/>
      <c r="EXY34" s="13"/>
      <c r="EXZ34" s="13"/>
      <c r="EYA34" s="13"/>
      <c r="EYB34" s="13"/>
      <c r="EYC34" s="13"/>
      <c r="EYD34" s="13"/>
      <c r="EYE34" s="13"/>
      <c r="EYF34" s="13"/>
      <c r="EYG34" s="13"/>
      <c r="EYH34" s="13"/>
      <c r="EYI34" s="13"/>
      <c r="EYJ34" s="13"/>
      <c r="EYK34" s="13"/>
      <c r="EYL34" s="13"/>
      <c r="EYM34" s="13"/>
      <c r="EYN34" s="13"/>
      <c r="EYO34" s="13"/>
      <c r="EYP34" s="13"/>
      <c r="EYQ34" s="13"/>
      <c r="EYR34" s="13"/>
      <c r="EYS34" s="13"/>
      <c r="EYT34" s="13"/>
      <c r="EYU34" s="13"/>
      <c r="EYV34" s="13"/>
      <c r="EYW34" s="13"/>
      <c r="EYX34" s="13"/>
      <c r="EYY34" s="13"/>
      <c r="EYZ34" s="13"/>
      <c r="EZA34" s="13"/>
      <c r="EZB34" s="13"/>
      <c r="EZC34" s="13"/>
      <c r="EZD34" s="13"/>
      <c r="EZE34" s="13"/>
      <c r="EZF34" s="13"/>
      <c r="EZG34" s="13"/>
      <c r="EZH34" s="13"/>
      <c r="EZI34" s="13"/>
      <c r="EZJ34" s="13"/>
      <c r="EZK34" s="13"/>
      <c r="EZL34" s="13"/>
      <c r="EZM34" s="13"/>
      <c r="EZN34" s="13"/>
      <c r="EZO34" s="13"/>
      <c r="EZP34" s="13"/>
      <c r="EZQ34" s="13"/>
      <c r="EZR34" s="13"/>
      <c r="EZS34" s="13"/>
      <c r="EZT34" s="13"/>
      <c r="EZU34" s="13"/>
      <c r="EZV34" s="13"/>
      <c r="EZW34" s="13"/>
      <c r="EZX34" s="13"/>
      <c r="EZY34" s="13"/>
      <c r="EZZ34" s="13"/>
      <c r="FAA34" s="13"/>
      <c r="FAB34" s="13"/>
      <c r="FAC34" s="13"/>
      <c r="FAD34" s="13"/>
      <c r="FAE34" s="13"/>
      <c r="FAF34" s="13"/>
      <c r="FAG34" s="13"/>
      <c r="FAH34" s="13"/>
      <c r="FAI34" s="13"/>
      <c r="FAJ34" s="13"/>
      <c r="FAK34" s="13"/>
      <c r="FAL34" s="13"/>
      <c r="FAM34" s="13"/>
      <c r="FAN34" s="13"/>
      <c r="FAO34" s="13"/>
      <c r="FAP34" s="13"/>
      <c r="FAQ34" s="13"/>
      <c r="FAR34" s="13"/>
      <c r="FAS34" s="13"/>
      <c r="FAT34" s="13"/>
      <c r="FAU34" s="13"/>
      <c r="FAV34" s="13"/>
      <c r="FAW34" s="13"/>
      <c r="FAX34" s="13"/>
      <c r="FAY34" s="13"/>
      <c r="FAZ34" s="13"/>
      <c r="FBA34" s="13"/>
      <c r="FBB34" s="13"/>
      <c r="FBC34" s="13"/>
      <c r="FBD34" s="13"/>
      <c r="FBE34" s="13"/>
      <c r="FBF34" s="13"/>
      <c r="FBG34" s="13"/>
      <c r="FBH34" s="13"/>
      <c r="FBI34" s="13"/>
      <c r="FBJ34" s="13"/>
      <c r="FBK34" s="13"/>
      <c r="FBL34" s="13"/>
      <c r="FBM34" s="13"/>
      <c r="FBN34" s="13"/>
      <c r="FBO34" s="13"/>
      <c r="FBP34" s="13"/>
      <c r="FBQ34" s="13"/>
      <c r="FBR34" s="13"/>
      <c r="FBS34" s="13"/>
      <c r="FBT34" s="13"/>
      <c r="FBU34" s="13"/>
      <c r="FBV34" s="13"/>
      <c r="FBW34" s="13"/>
      <c r="FBX34" s="13"/>
      <c r="FBY34" s="13"/>
      <c r="FBZ34" s="13"/>
      <c r="FCA34" s="13"/>
      <c r="FCB34" s="13"/>
      <c r="FCC34" s="13"/>
      <c r="FCD34" s="13"/>
      <c r="FCE34" s="13"/>
      <c r="FCF34" s="13"/>
      <c r="FCG34" s="13"/>
      <c r="FCH34" s="13"/>
      <c r="FCI34" s="13"/>
      <c r="FCJ34" s="13"/>
      <c r="FCK34" s="13"/>
      <c r="FCL34" s="13"/>
      <c r="FCM34" s="13"/>
      <c r="FCN34" s="13"/>
      <c r="FCO34" s="13"/>
      <c r="FCP34" s="13"/>
      <c r="FCQ34" s="13"/>
      <c r="FCR34" s="13"/>
      <c r="FCS34" s="13"/>
      <c r="FCT34" s="13"/>
      <c r="FCU34" s="13"/>
      <c r="FCV34" s="13"/>
      <c r="FCW34" s="13"/>
      <c r="FCX34" s="13"/>
      <c r="FCY34" s="13"/>
      <c r="FCZ34" s="13"/>
      <c r="FDA34" s="13"/>
      <c r="FDB34" s="13"/>
      <c r="FDC34" s="13"/>
      <c r="FDD34" s="13"/>
      <c r="FDE34" s="13"/>
      <c r="FDF34" s="13"/>
      <c r="FDG34" s="13"/>
      <c r="FDH34" s="13"/>
      <c r="FDI34" s="13"/>
      <c r="FDJ34" s="13"/>
      <c r="FDK34" s="13"/>
      <c r="FDL34" s="13"/>
      <c r="FDM34" s="13"/>
      <c r="FDN34" s="13"/>
      <c r="FDO34" s="13"/>
      <c r="FDP34" s="13"/>
      <c r="FDQ34" s="13"/>
      <c r="FDR34" s="13"/>
      <c r="FDS34" s="13"/>
      <c r="FDT34" s="13"/>
      <c r="FDU34" s="13"/>
      <c r="FDV34" s="13"/>
      <c r="FDW34" s="13"/>
      <c r="FDX34" s="13"/>
      <c r="FDY34" s="13"/>
      <c r="FDZ34" s="13"/>
      <c r="FEA34" s="13"/>
      <c r="FEB34" s="13"/>
      <c r="FEC34" s="13"/>
      <c r="FED34" s="13"/>
      <c r="FEE34" s="13"/>
      <c r="FEF34" s="13"/>
      <c r="FEG34" s="13"/>
      <c r="FEH34" s="13"/>
      <c r="FEI34" s="13"/>
      <c r="FEJ34" s="13"/>
      <c r="FEK34" s="13"/>
      <c r="FEL34" s="13"/>
      <c r="FEM34" s="13"/>
      <c r="FEN34" s="13"/>
      <c r="FEO34" s="13"/>
      <c r="FEP34" s="13"/>
      <c r="FEQ34" s="13"/>
      <c r="FER34" s="13"/>
      <c r="FES34" s="13"/>
      <c r="FET34" s="13"/>
      <c r="FEU34" s="13"/>
      <c r="FEV34" s="13"/>
      <c r="FEW34" s="13"/>
      <c r="FEX34" s="13"/>
      <c r="FEY34" s="13"/>
      <c r="FEZ34" s="13"/>
      <c r="FFA34" s="13"/>
      <c r="FFB34" s="13"/>
      <c r="FFC34" s="13"/>
      <c r="FFD34" s="13"/>
      <c r="FFE34" s="13"/>
      <c r="FFF34" s="13"/>
      <c r="FFG34" s="13"/>
      <c r="FFH34" s="13"/>
      <c r="FFI34" s="13"/>
      <c r="FFJ34" s="13"/>
      <c r="FFK34" s="13"/>
      <c r="FFL34" s="13"/>
      <c r="FFM34" s="13"/>
      <c r="FFN34" s="13"/>
      <c r="FFO34" s="13"/>
      <c r="FFP34" s="13"/>
      <c r="FFQ34" s="13"/>
      <c r="FFR34" s="13"/>
      <c r="FFS34" s="13"/>
      <c r="FFT34" s="13"/>
      <c r="FFU34" s="13"/>
      <c r="FFV34" s="13"/>
      <c r="FFW34" s="13"/>
      <c r="FFX34" s="13"/>
      <c r="FFY34" s="13"/>
      <c r="FFZ34" s="13"/>
      <c r="FGA34" s="13"/>
      <c r="FGB34" s="13"/>
      <c r="FGC34" s="13"/>
      <c r="FGD34" s="13"/>
      <c r="FGE34" s="13"/>
      <c r="FGF34" s="13"/>
      <c r="FGG34" s="13"/>
      <c r="FGH34" s="13"/>
      <c r="FGI34" s="13"/>
      <c r="FGJ34" s="13"/>
      <c r="FGK34" s="13"/>
      <c r="FGL34" s="13"/>
      <c r="FGM34" s="13"/>
      <c r="FGN34" s="13"/>
      <c r="FGO34" s="13"/>
      <c r="FGP34" s="13"/>
      <c r="FGQ34" s="13"/>
      <c r="FGR34" s="13"/>
      <c r="FGS34" s="13"/>
      <c r="FGT34" s="13"/>
      <c r="FGU34" s="13"/>
      <c r="FGV34" s="13"/>
      <c r="FGW34" s="13"/>
      <c r="FGX34" s="13"/>
      <c r="FGY34" s="13"/>
      <c r="FGZ34" s="13"/>
      <c r="FHA34" s="13"/>
      <c r="FHB34" s="13"/>
      <c r="FHC34" s="13"/>
      <c r="FHD34" s="13"/>
      <c r="FHE34" s="13"/>
      <c r="FHF34" s="13"/>
      <c r="FHG34" s="13"/>
      <c r="FHH34" s="13"/>
      <c r="FHI34" s="13"/>
      <c r="FHJ34" s="13"/>
      <c r="FHK34" s="13"/>
      <c r="FHL34" s="13"/>
      <c r="FHM34" s="13"/>
      <c r="FHN34" s="13"/>
      <c r="FHO34" s="13"/>
      <c r="FHP34" s="13"/>
      <c r="FHQ34" s="13"/>
      <c r="FHR34" s="13"/>
      <c r="FHS34" s="13"/>
      <c r="FHT34" s="13"/>
      <c r="FHU34" s="13"/>
      <c r="FHV34" s="13"/>
      <c r="FHW34" s="13"/>
      <c r="FHX34" s="13"/>
      <c r="FHY34" s="13"/>
      <c r="FHZ34" s="13"/>
      <c r="FIA34" s="13"/>
      <c r="FIB34" s="13"/>
      <c r="FIC34" s="13"/>
      <c r="FID34" s="13"/>
      <c r="FIE34" s="13"/>
      <c r="FIF34" s="13"/>
      <c r="FIG34" s="13"/>
      <c r="FIH34" s="13"/>
      <c r="FII34" s="13"/>
      <c r="FIJ34" s="13"/>
      <c r="FIK34" s="13"/>
      <c r="FIL34" s="13"/>
      <c r="FIM34" s="13"/>
      <c r="FIN34" s="13"/>
      <c r="FIO34" s="13"/>
      <c r="FIP34" s="13"/>
      <c r="FIQ34" s="13"/>
      <c r="FIR34" s="13"/>
      <c r="FIS34" s="13"/>
      <c r="FIT34" s="13"/>
      <c r="FIU34" s="13"/>
      <c r="FIV34" s="13"/>
      <c r="FIW34" s="13"/>
      <c r="FIX34" s="13"/>
      <c r="FIY34" s="13"/>
      <c r="FIZ34" s="13"/>
      <c r="FJA34" s="13"/>
      <c r="FJB34" s="13"/>
      <c r="FJC34" s="13"/>
      <c r="FJD34" s="13"/>
      <c r="FJE34" s="13"/>
      <c r="FJF34" s="13"/>
      <c r="FJG34" s="13"/>
      <c r="FJH34" s="13"/>
      <c r="FJI34" s="13"/>
      <c r="FJJ34" s="13"/>
      <c r="FJK34" s="13"/>
      <c r="FJL34" s="13"/>
      <c r="FJM34" s="13"/>
      <c r="FJN34" s="13"/>
      <c r="FJO34" s="13"/>
      <c r="FJP34" s="13"/>
      <c r="FJQ34" s="13"/>
      <c r="FJR34" s="13"/>
      <c r="FJS34" s="13"/>
      <c r="FJT34" s="13"/>
      <c r="FJU34" s="13"/>
      <c r="FJV34" s="13"/>
      <c r="FJW34" s="13"/>
      <c r="FJX34" s="13"/>
      <c r="FJY34" s="13"/>
      <c r="FJZ34" s="13"/>
      <c r="FKA34" s="13"/>
      <c r="FKB34" s="13"/>
      <c r="FKC34" s="13"/>
      <c r="FKD34" s="13"/>
      <c r="FKE34" s="13"/>
      <c r="FKF34" s="13"/>
      <c r="FKG34" s="13"/>
      <c r="FKH34" s="13"/>
      <c r="FKI34" s="13"/>
      <c r="FKJ34" s="13"/>
      <c r="FKK34" s="13"/>
      <c r="FKL34" s="13"/>
      <c r="FKM34" s="13"/>
      <c r="FKN34" s="13"/>
      <c r="FKO34" s="13"/>
      <c r="FKP34" s="13"/>
      <c r="FKQ34" s="13"/>
      <c r="FKR34" s="13"/>
      <c r="FKS34" s="13"/>
      <c r="FKT34" s="13"/>
      <c r="FKU34" s="13"/>
      <c r="FKV34" s="13"/>
      <c r="FKW34" s="13"/>
      <c r="FKX34" s="13"/>
      <c r="FKY34" s="13"/>
      <c r="FKZ34" s="13"/>
      <c r="FLA34" s="13"/>
      <c r="FLB34" s="13"/>
      <c r="FLC34" s="13"/>
      <c r="FLD34" s="13"/>
      <c r="FLE34" s="13"/>
      <c r="FLF34" s="13"/>
      <c r="FLG34" s="13"/>
      <c r="FLH34" s="13"/>
      <c r="FLI34" s="13"/>
      <c r="FLJ34" s="13"/>
      <c r="FLK34" s="13"/>
      <c r="FLL34" s="13"/>
      <c r="FLM34" s="13"/>
      <c r="FLN34" s="13"/>
      <c r="FLO34" s="13"/>
      <c r="FLP34" s="13"/>
      <c r="FLQ34" s="13"/>
      <c r="FLR34" s="13"/>
      <c r="FLS34" s="13"/>
      <c r="FLT34" s="13"/>
      <c r="FLU34" s="13"/>
      <c r="FLV34" s="13"/>
      <c r="FLW34" s="13"/>
      <c r="FLX34" s="13"/>
      <c r="FLY34" s="13"/>
      <c r="FLZ34" s="13"/>
      <c r="FMA34" s="13"/>
      <c r="FMB34" s="13"/>
      <c r="FMC34" s="13"/>
      <c r="FMD34" s="13"/>
      <c r="FME34" s="13"/>
      <c r="FMF34" s="13"/>
      <c r="FMG34" s="13"/>
      <c r="FMH34" s="13"/>
      <c r="FMI34" s="13"/>
      <c r="FMJ34" s="13"/>
      <c r="FMK34" s="13"/>
      <c r="FML34" s="13"/>
      <c r="FMM34" s="13"/>
      <c r="FMN34" s="13"/>
      <c r="FMO34" s="13"/>
      <c r="FMP34" s="13"/>
      <c r="FMQ34" s="13"/>
      <c r="FMR34" s="13"/>
      <c r="FMS34" s="13"/>
      <c r="FMT34" s="13"/>
      <c r="FMU34" s="13"/>
      <c r="FMV34" s="13"/>
      <c r="FMW34" s="13"/>
      <c r="FMX34" s="13"/>
      <c r="FMY34" s="13"/>
      <c r="FMZ34" s="13"/>
      <c r="FNA34" s="13"/>
      <c r="FNB34" s="13"/>
      <c r="FNC34" s="13"/>
      <c r="FND34" s="13"/>
      <c r="FNE34" s="13"/>
      <c r="FNF34" s="13"/>
      <c r="FNG34" s="13"/>
      <c r="FNH34" s="13"/>
      <c r="FNI34" s="13"/>
      <c r="FNJ34" s="13"/>
      <c r="FNK34" s="13"/>
      <c r="FNL34" s="13"/>
      <c r="FNM34" s="13"/>
      <c r="FNN34" s="13"/>
      <c r="FNO34" s="13"/>
      <c r="FNP34" s="13"/>
      <c r="FNQ34" s="13"/>
      <c r="FNR34" s="13"/>
      <c r="FNS34" s="13"/>
      <c r="FNT34" s="13"/>
      <c r="FNU34" s="13"/>
      <c r="FNV34" s="13"/>
      <c r="FNW34" s="13"/>
      <c r="FNX34" s="13"/>
      <c r="FNY34" s="13"/>
      <c r="FNZ34" s="13"/>
      <c r="FOA34" s="13"/>
      <c r="FOB34" s="13"/>
      <c r="FOC34" s="13"/>
      <c r="FOD34" s="13"/>
      <c r="FOE34" s="13"/>
      <c r="FOF34" s="13"/>
      <c r="FOG34" s="13"/>
      <c r="FOH34" s="13"/>
      <c r="FOI34" s="13"/>
      <c r="FOJ34" s="13"/>
      <c r="FOK34" s="13"/>
      <c r="FOL34" s="13"/>
      <c r="FOM34" s="13"/>
      <c r="FON34" s="13"/>
      <c r="FOO34" s="13"/>
      <c r="FOP34" s="13"/>
      <c r="FOQ34" s="13"/>
      <c r="FOR34" s="13"/>
      <c r="FOS34" s="13"/>
      <c r="FOT34" s="13"/>
      <c r="FOU34" s="13"/>
      <c r="FOV34" s="13"/>
      <c r="FOW34" s="13"/>
      <c r="FOX34" s="13"/>
      <c r="FOY34" s="13"/>
      <c r="FOZ34" s="13"/>
      <c r="FPA34" s="13"/>
      <c r="FPB34" s="13"/>
      <c r="FPC34" s="13"/>
      <c r="FPD34" s="13"/>
      <c r="FPE34" s="13"/>
      <c r="FPF34" s="13"/>
      <c r="FPG34" s="13"/>
      <c r="FPH34" s="13"/>
      <c r="FPI34" s="13"/>
      <c r="FPJ34" s="13"/>
      <c r="FPK34" s="13"/>
      <c r="FPL34" s="13"/>
      <c r="FPM34" s="13"/>
      <c r="FPN34" s="13"/>
      <c r="FPO34" s="13"/>
      <c r="FPP34" s="13"/>
      <c r="FPQ34" s="13"/>
      <c r="FPR34" s="13"/>
      <c r="FPS34" s="13"/>
      <c r="FPT34" s="13"/>
      <c r="FPU34" s="13"/>
      <c r="FPV34" s="13"/>
      <c r="FPW34" s="13"/>
      <c r="FPX34" s="13"/>
      <c r="FPY34" s="13"/>
      <c r="FPZ34" s="13"/>
      <c r="FQA34" s="13"/>
      <c r="FQB34" s="13"/>
      <c r="FQC34" s="13"/>
      <c r="FQD34" s="13"/>
      <c r="FQE34" s="13"/>
      <c r="FQF34" s="13"/>
      <c r="FQG34" s="13"/>
      <c r="FQH34" s="13"/>
      <c r="FQI34" s="13"/>
      <c r="FQJ34" s="13"/>
      <c r="FQK34" s="13"/>
      <c r="FQL34" s="13"/>
      <c r="FQM34" s="13"/>
      <c r="FQN34" s="13"/>
      <c r="FQO34" s="13"/>
      <c r="FQP34" s="13"/>
      <c r="FQQ34" s="13"/>
      <c r="FQR34" s="13"/>
      <c r="FQS34" s="13"/>
      <c r="FQT34" s="13"/>
      <c r="FQU34" s="13"/>
      <c r="FQV34" s="13"/>
      <c r="FQW34" s="13"/>
      <c r="FQX34" s="13"/>
      <c r="FQY34" s="13"/>
      <c r="FQZ34" s="13"/>
      <c r="FRA34" s="13"/>
      <c r="FRB34" s="13"/>
      <c r="FRC34" s="13"/>
      <c r="FRD34" s="13"/>
      <c r="FRE34" s="13"/>
      <c r="FRF34" s="13"/>
      <c r="FRG34" s="13"/>
      <c r="FRH34" s="13"/>
      <c r="FRI34" s="13"/>
      <c r="FRJ34" s="13"/>
      <c r="FRK34" s="13"/>
      <c r="FRL34" s="13"/>
      <c r="FRM34" s="13"/>
      <c r="FRN34" s="13"/>
      <c r="FRO34" s="13"/>
      <c r="FRP34" s="13"/>
      <c r="FRQ34" s="13"/>
      <c r="FRR34" s="13"/>
      <c r="FRS34" s="13"/>
      <c r="FRT34" s="13"/>
      <c r="FRU34" s="13"/>
      <c r="FRV34" s="13"/>
      <c r="FRW34" s="13"/>
      <c r="FRX34" s="13"/>
      <c r="FRY34" s="13"/>
      <c r="FRZ34" s="13"/>
      <c r="FSA34" s="13"/>
      <c r="FSB34" s="13"/>
      <c r="FSC34" s="13"/>
    </row>
    <row r="35" spans="1:4553" s="14" customFormat="1" ht="13.5" thickBot="1">
      <c r="A35" s="289" t="str">
        <f>"Quarterly "&amp;A31&amp;" Sparkline (click '2' above A1 to see it)."</f>
        <v>Quarterly General and Administrative Sparkline (click '2' above A1 to see it).</v>
      </c>
      <c r="B35" s="289"/>
      <c r="C35" s="40"/>
      <c r="D35" s="17"/>
      <c r="E35" s="17"/>
      <c r="F35" s="17"/>
      <c r="G35" s="290"/>
      <c r="H35" s="17"/>
      <c r="I35" s="17"/>
      <c r="J35" s="17"/>
      <c r="K35" s="17"/>
      <c r="L35" s="290"/>
      <c r="M35" s="17"/>
      <c r="N35" s="17"/>
      <c r="O35" s="17"/>
      <c r="P35" s="17"/>
      <c r="Q35" s="290"/>
      <c r="R35" s="17"/>
      <c r="S35" s="17"/>
      <c r="T35" s="17"/>
      <c r="U35" s="17"/>
      <c r="V35" s="290"/>
      <c r="W35" s="17"/>
      <c r="X35" s="17"/>
      <c r="Y35" s="17"/>
      <c r="Z35" s="17"/>
      <c r="AA35" s="290"/>
      <c r="AB35" s="17"/>
      <c r="AC35" s="17"/>
      <c r="AD35" s="17"/>
      <c r="AE35" s="17"/>
      <c r="AF35" s="290"/>
      <c r="AG35" s="291"/>
      <c r="AH35" s="291"/>
      <c r="AI35" s="291"/>
      <c r="AJ35" s="291"/>
      <c r="AK35" s="13"/>
      <c r="AL35" s="13"/>
    </row>
    <row r="36" spans="1:4553" s="42" customFormat="1" ht="12.75" customHeight="1" thickBot="1">
      <c r="A36" s="38"/>
      <c r="B36" s="39"/>
      <c r="C36" s="40"/>
      <c r="D36" s="40"/>
      <c r="E36" s="40"/>
      <c r="F36" s="40"/>
      <c r="G36" s="41"/>
      <c r="H36" s="40"/>
      <c r="I36" s="40"/>
      <c r="J36" s="40"/>
      <c r="K36" s="40"/>
      <c r="L36" s="41"/>
      <c r="M36" s="40"/>
      <c r="N36" s="40"/>
      <c r="O36" s="40"/>
      <c r="P36" s="40"/>
      <c r="Q36" s="41"/>
      <c r="R36" s="40"/>
      <c r="S36" s="40"/>
      <c r="T36" s="40"/>
      <c r="U36" s="40"/>
      <c r="V36" s="41"/>
      <c r="W36" s="40"/>
      <c r="X36" s="40"/>
      <c r="Y36" s="40"/>
      <c r="Z36" s="40"/>
      <c r="AA36" s="41"/>
      <c r="AB36" s="40"/>
      <c r="AC36" s="40"/>
      <c r="AD36" s="40"/>
      <c r="AE36" s="40"/>
      <c r="AF36" s="41"/>
      <c r="AG36" s="65"/>
      <c r="AH36" s="65"/>
      <c r="AI36" s="65"/>
      <c r="AJ36" s="65"/>
      <c r="AK36" s="13"/>
      <c r="AL36" s="288" t="str">
        <f>"Annual "&amp;A37&amp; " Sparkline (top line in $ change and bottom line in % of revenue): "</f>
        <v xml:space="preserve">Annual Depreciation  Sparkline (top line in $ change and bottom line in % of revenue): </v>
      </c>
      <c r="AM36" s="13"/>
      <c r="AN36" s="13"/>
      <c r="AO36" s="13"/>
      <c r="AP36" s="13"/>
      <c r="AQ36" s="13"/>
      <c r="AR36" s="13"/>
      <c r="AS36" s="13"/>
      <c r="AT36" s="13"/>
      <c r="AU36" s="13"/>
      <c r="AV36" s="13"/>
      <c r="AW36" s="13"/>
      <c r="AX36" s="13"/>
      <c r="AY36" s="13"/>
      <c r="AZ36" s="13"/>
      <c r="BA36" s="13"/>
      <c r="BB36" s="13"/>
      <c r="BC36" s="13"/>
      <c r="BD36" s="13"/>
      <c r="BE36" s="13"/>
      <c r="BF36" s="13"/>
      <c r="BG36" s="13"/>
      <c r="BH36" s="13"/>
      <c r="BI36" s="13"/>
      <c r="BJ36" s="13"/>
      <c r="BK36" s="13"/>
      <c r="BL36" s="13"/>
      <c r="BM36" s="13"/>
      <c r="BN36" s="13"/>
      <c r="BO36" s="13"/>
      <c r="BP36" s="13"/>
      <c r="BQ36" s="13"/>
      <c r="BR36" s="13"/>
      <c r="BS36" s="13"/>
      <c r="BT36" s="13"/>
      <c r="BU36" s="13"/>
      <c r="BV36" s="13"/>
      <c r="BW36" s="13"/>
      <c r="BX36" s="13"/>
      <c r="BY36" s="13"/>
      <c r="BZ36" s="13"/>
      <c r="CA36" s="13"/>
      <c r="CB36" s="13"/>
      <c r="CC36" s="13"/>
      <c r="CD36" s="13"/>
      <c r="CE36" s="13"/>
      <c r="CF36" s="13"/>
      <c r="CG36" s="13"/>
      <c r="CH36" s="13"/>
      <c r="CI36" s="13"/>
      <c r="CJ36" s="13"/>
      <c r="CK36" s="13"/>
      <c r="CL36" s="13"/>
      <c r="CM36" s="13"/>
      <c r="CN36" s="13"/>
      <c r="CO36" s="13"/>
      <c r="CP36" s="13"/>
      <c r="CQ36" s="13"/>
      <c r="CR36" s="13"/>
      <c r="CS36" s="13"/>
      <c r="CT36" s="13"/>
      <c r="CU36" s="13"/>
      <c r="CV36" s="13"/>
      <c r="CW36" s="13"/>
      <c r="CX36" s="13"/>
      <c r="CY36" s="13"/>
      <c r="CZ36" s="13"/>
      <c r="DA36" s="13"/>
      <c r="DB36" s="13"/>
      <c r="DC36" s="13"/>
      <c r="DD36" s="13"/>
      <c r="DE36" s="13"/>
      <c r="DF36" s="13"/>
      <c r="DG36" s="13"/>
      <c r="DH36" s="13"/>
      <c r="DI36" s="13"/>
      <c r="DJ36" s="13"/>
      <c r="DK36" s="13"/>
      <c r="DL36" s="13"/>
      <c r="DM36" s="13"/>
      <c r="DN36" s="13"/>
      <c r="DO36" s="13"/>
      <c r="DP36" s="13"/>
      <c r="DQ36" s="13"/>
      <c r="DR36" s="13"/>
      <c r="DS36" s="13"/>
      <c r="DT36" s="13"/>
      <c r="DU36" s="13"/>
      <c r="DV36" s="13"/>
      <c r="DW36" s="13"/>
      <c r="DX36" s="13"/>
      <c r="DY36" s="13"/>
      <c r="DZ36" s="13"/>
      <c r="EA36" s="13"/>
      <c r="EB36" s="13"/>
      <c r="EC36" s="13"/>
      <c r="ED36" s="13"/>
      <c r="EE36" s="13"/>
      <c r="EF36" s="13"/>
      <c r="EG36" s="13"/>
      <c r="EH36" s="13"/>
      <c r="EI36" s="13"/>
      <c r="EJ36" s="13"/>
      <c r="EK36" s="13"/>
      <c r="EL36" s="13"/>
      <c r="EM36" s="13"/>
      <c r="EN36" s="13"/>
      <c r="EO36" s="13"/>
      <c r="EP36" s="13"/>
      <c r="EQ36" s="13"/>
      <c r="ER36" s="13"/>
      <c r="ES36" s="13"/>
      <c r="ET36" s="13"/>
      <c r="EU36" s="13"/>
      <c r="EV36" s="13"/>
      <c r="EW36" s="13"/>
      <c r="EX36" s="13"/>
      <c r="EY36" s="13"/>
      <c r="EZ36" s="13"/>
      <c r="FA36" s="13"/>
      <c r="FB36" s="13"/>
      <c r="FC36" s="13"/>
      <c r="FD36" s="13"/>
      <c r="FE36" s="13"/>
      <c r="FF36" s="13"/>
      <c r="FG36" s="13"/>
      <c r="FH36" s="13"/>
      <c r="FI36" s="13"/>
      <c r="FJ36" s="13"/>
      <c r="FK36" s="13"/>
      <c r="FL36" s="13"/>
      <c r="FM36" s="13"/>
      <c r="FN36" s="13"/>
      <c r="FO36" s="13"/>
      <c r="FP36" s="13"/>
      <c r="FQ36" s="13"/>
      <c r="FR36" s="13"/>
      <c r="FS36" s="13"/>
      <c r="FT36" s="13"/>
      <c r="FU36" s="13"/>
      <c r="FV36" s="13"/>
      <c r="FW36" s="13"/>
      <c r="FX36" s="13"/>
      <c r="FY36" s="13"/>
      <c r="FZ36" s="13"/>
      <c r="GA36" s="13"/>
      <c r="GB36" s="13"/>
      <c r="GC36" s="13"/>
      <c r="GD36" s="13"/>
      <c r="GE36" s="13"/>
      <c r="GF36" s="13"/>
      <c r="GG36" s="13"/>
      <c r="GH36" s="13"/>
      <c r="GI36" s="13"/>
      <c r="GJ36" s="13"/>
      <c r="GK36" s="13"/>
      <c r="GL36" s="13"/>
      <c r="GM36" s="13"/>
      <c r="GN36" s="13"/>
      <c r="GO36" s="13"/>
      <c r="GP36" s="13"/>
      <c r="GQ36" s="13"/>
      <c r="GR36" s="13"/>
      <c r="GS36" s="13"/>
      <c r="GT36" s="13"/>
      <c r="GU36" s="13"/>
      <c r="GV36" s="13"/>
      <c r="GW36" s="13"/>
      <c r="GX36" s="13"/>
      <c r="GY36" s="13"/>
      <c r="GZ36" s="13"/>
      <c r="HA36" s="13"/>
      <c r="HB36" s="13"/>
      <c r="HC36" s="13"/>
      <c r="HD36" s="13"/>
      <c r="HE36" s="13"/>
      <c r="HF36" s="13"/>
      <c r="HG36" s="13"/>
      <c r="HH36" s="13"/>
      <c r="HI36" s="13"/>
      <c r="HJ36" s="13"/>
      <c r="HK36" s="13"/>
      <c r="HL36" s="13"/>
      <c r="HM36" s="13"/>
      <c r="HN36" s="13"/>
      <c r="HO36" s="13"/>
      <c r="HP36" s="13"/>
      <c r="HQ36" s="13"/>
      <c r="HR36" s="13"/>
      <c r="HS36" s="13"/>
      <c r="HT36" s="13"/>
      <c r="HU36" s="13"/>
      <c r="HV36" s="13"/>
      <c r="HW36" s="13"/>
      <c r="HX36" s="13"/>
      <c r="HY36" s="13"/>
      <c r="HZ36" s="13"/>
      <c r="IA36" s="13"/>
      <c r="IB36" s="13"/>
      <c r="IC36" s="13"/>
      <c r="ID36" s="13"/>
      <c r="IE36" s="13"/>
      <c r="IF36" s="13"/>
      <c r="IG36" s="13"/>
      <c r="IH36" s="13"/>
      <c r="II36" s="13"/>
      <c r="IJ36" s="13"/>
      <c r="IK36" s="13"/>
      <c r="IL36" s="13"/>
      <c r="IM36" s="13"/>
      <c r="IN36" s="13"/>
      <c r="IO36" s="13"/>
      <c r="IP36" s="13"/>
      <c r="IQ36" s="13"/>
      <c r="IR36" s="13"/>
      <c r="IS36" s="13"/>
      <c r="IT36" s="13"/>
      <c r="IU36" s="13"/>
      <c r="IV36" s="13"/>
      <c r="IW36" s="13"/>
      <c r="IX36" s="13"/>
      <c r="IY36" s="13"/>
      <c r="IZ36" s="13"/>
      <c r="JA36" s="13"/>
      <c r="JB36" s="13"/>
      <c r="JC36" s="13"/>
      <c r="JD36" s="13"/>
      <c r="JE36" s="13"/>
      <c r="JF36" s="13"/>
      <c r="JG36" s="13"/>
      <c r="JH36" s="13"/>
      <c r="JI36" s="13"/>
      <c r="JJ36" s="13"/>
      <c r="JK36" s="13"/>
      <c r="JL36" s="13"/>
      <c r="JM36" s="13"/>
      <c r="JN36" s="13"/>
      <c r="JO36" s="13"/>
      <c r="JP36" s="13"/>
      <c r="JQ36" s="13"/>
      <c r="JR36" s="13"/>
      <c r="JS36" s="13"/>
      <c r="JT36" s="13"/>
      <c r="JU36" s="13"/>
      <c r="JV36" s="13"/>
      <c r="JW36" s="13"/>
      <c r="JX36" s="13"/>
      <c r="JY36" s="13"/>
      <c r="JZ36" s="13"/>
      <c r="KA36" s="13"/>
      <c r="KB36" s="13"/>
      <c r="KC36" s="13"/>
      <c r="KD36" s="13"/>
      <c r="KE36" s="13"/>
      <c r="KF36" s="13"/>
      <c r="KG36" s="13"/>
      <c r="KH36" s="13"/>
      <c r="KI36" s="13"/>
      <c r="KJ36" s="13"/>
      <c r="KK36" s="13"/>
      <c r="KL36" s="13"/>
      <c r="KM36" s="13"/>
      <c r="KN36" s="13"/>
      <c r="KO36" s="13"/>
      <c r="KP36" s="13"/>
      <c r="KQ36" s="13"/>
      <c r="KR36" s="13"/>
      <c r="KS36" s="13"/>
      <c r="KT36" s="13"/>
      <c r="KU36" s="13"/>
      <c r="KV36" s="13"/>
      <c r="KW36" s="13"/>
      <c r="KX36" s="13"/>
      <c r="KY36" s="13"/>
      <c r="KZ36" s="13"/>
      <c r="LA36" s="13"/>
      <c r="LB36" s="13"/>
      <c r="LC36" s="13"/>
      <c r="LD36" s="13"/>
      <c r="LE36" s="13"/>
      <c r="LF36" s="13"/>
      <c r="LG36" s="13"/>
      <c r="LH36" s="13"/>
      <c r="LI36" s="13"/>
      <c r="LJ36" s="13"/>
      <c r="LK36" s="13"/>
      <c r="LL36" s="13"/>
      <c r="LM36" s="13"/>
      <c r="LN36" s="13"/>
      <c r="LO36" s="13"/>
      <c r="LP36" s="13"/>
      <c r="LQ36" s="13"/>
      <c r="LR36" s="13"/>
      <c r="LS36" s="13"/>
      <c r="LT36" s="13"/>
      <c r="LU36" s="13"/>
      <c r="LV36" s="13"/>
      <c r="LW36" s="13"/>
      <c r="LX36" s="13"/>
      <c r="LY36" s="13"/>
      <c r="LZ36" s="13"/>
      <c r="MA36" s="13"/>
      <c r="MB36" s="13"/>
      <c r="MC36" s="13"/>
      <c r="MD36" s="13"/>
      <c r="ME36" s="13"/>
      <c r="MF36" s="13"/>
      <c r="MG36" s="13"/>
      <c r="MH36" s="13"/>
      <c r="MI36" s="13"/>
      <c r="MJ36" s="13"/>
      <c r="MK36" s="13"/>
      <c r="ML36" s="13"/>
      <c r="MM36" s="13"/>
      <c r="MN36" s="13"/>
      <c r="MO36" s="13"/>
      <c r="MP36" s="13"/>
      <c r="MQ36" s="13"/>
      <c r="MR36" s="13"/>
      <c r="MS36" s="13"/>
      <c r="MT36" s="13"/>
      <c r="MU36" s="13"/>
      <c r="MV36" s="13"/>
      <c r="MW36" s="13"/>
      <c r="MX36" s="13"/>
      <c r="MY36" s="13"/>
      <c r="MZ36" s="13"/>
      <c r="NA36" s="13"/>
      <c r="NB36" s="13"/>
      <c r="NC36" s="13"/>
      <c r="ND36" s="13"/>
      <c r="NE36" s="13"/>
      <c r="NF36" s="13"/>
      <c r="NG36" s="13"/>
      <c r="NH36" s="13"/>
      <c r="NI36" s="13"/>
      <c r="NJ36" s="13"/>
      <c r="NK36" s="13"/>
      <c r="NL36" s="13"/>
      <c r="NM36" s="13"/>
      <c r="NN36" s="13"/>
      <c r="NO36" s="13"/>
      <c r="NP36" s="13"/>
      <c r="NQ36" s="13"/>
      <c r="NR36" s="13"/>
      <c r="NS36" s="13"/>
      <c r="NT36" s="13"/>
      <c r="NU36" s="13"/>
      <c r="NV36" s="13"/>
      <c r="NW36" s="13"/>
      <c r="NX36" s="13"/>
      <c r="NY36" s="13"/>
      <c r="NZ36" s="13"/>
      <c r="OA36" s="13"/>
      <c r="OB36" s="13"/>
      <c r="OC36" s="13"/>
      <c r="OD36" s="13"/>
      <c r="OE36" s="13"/>
      <c r="OF36" s="13"/>
      <c r="OG36" s="13"/>
      <c r="OH36" s="13"/>
      <c r="OI36" s="13"/>
      <c r="OJ36" s="13"/>
      <c r="OK36" s="13"/>
      <c r="OL36" s="13"/>
      <c r="OM36" s="13"/>
      <c r="ON36" s="13"/>
      <c r="OO36" s="13"/>
      <c r="OP36" s="13"/>
      <c r="OQ36" s="13"/>
      <c r="OR36" s="13"/>
      <c r="OS36" s="13"/>
      <c r="OT36" s="13"/>
      <c r="OU36" s="13"/>
      <c r="OV36" s="13"/>
      <c r="OW36" s="13"/>
      <c r="OX36" s="13"/>
      <c r="OY36" s="13"/>
      <c r="OZ36" s="13"/>
      <c r="PA36" s="13"/>
      <c r="PB36" s="13"/>
      <c r="PC36" s="13"/>
      <c r="PD36" s="13"/>
      <c r="PE36" s="13"/>
      <c r="PF36" s="13"/>
      <c r="PG36" s="13"/>
      <c r="PH36" s="13"/>
      <c r="PI36" s="13"/>
      <c r="PJ36" s="13"/>
      <c r="PK36" s="13"/>
      <c r="PL36" s="13"/>
      <c r="PM36" s="13"/>
      <c r="PN36" s="13"/>
      <c r="PO36" s="13"/>
      <c r="PP36" s="13"/>
      <c r="PQ36" s="13"/>
      <c r="PR36" s="13"/>
      <c r="PS36" s="13"/>
      <c r="PT36" s="13"/>
      <c r="PU36" s="13"/>
      <c r="PV36" s="13"/>
      <c r="PW36" s="13"/>
      <c r="PX36" s="13"/>
      <c r="PY36" s="13"/>
      <c r="PZ36" s="13"/>
      <c r="QA36" s="13"/>
      <c r="QB36" s="13"/>
      <c r="QC36" s="13"/>
      <c r="QD36" s="13"/>
      <c r="QE36" s="13"/>
      <c r="QF36" s="13"/>
      <c r="QG36" s="13"/>
      <c r="QH36" s="13"/>
      <c r="QI36" s="13"/>
      <c r="QJ36" s="13"/>
      <c r="QK36" s="13"/>
      <c r="QL36" s="13"/>
      <c r="QM36" s="13"/>
      <c r="QN36" s="13"/>
      <c r="QO36" s="13"/>
      <c r="QP36" s="13"/>
      <c r="QQ36" s="13"/>
      <c r="QR36" s="13"/>
      <c r="QS36" s="13"/>
      <c r="QT36" s="13"/>
      <c r="QU36" s="13"/>
      <c r="QV36" s="13"/>
      <c r="QW36" s="13"/>
      <c r="QX36" s="13"/>
      <c r="QY36" s="13"/>
      <c r="QZ36" s="13"/>
      <c r="RA36" s="13"/>
      <c r="RB36" s="13"/>
      <c r="RC36" s="13"/>
      <c r="RD36" s="13"/>
      <c r="RE36" s="13"/>
      <c r="RF36" s="13"/>
      <c r="RG36" s="13"/>
      <c r="RH36" s="13"/>
      <c r="RI36" s="13"/>
      <c r="RJ36" s="13"/>
      <c r="RK36" s="13"/>
      <c r="RL36" s="13"/>
      <c r="RM36" s="13"/>
      <c r="RN36" s="13"/>
      <c r="RO36" s="13"/>
      <c r="RP36" s="13"/>
      <c r="RQ36" s="13"/>
      <c r="RR36" s="13"/>
      <c r="RS36" s="13"/>
      <c r="RT36" s="13"/>
      <c r="RU36" s="13"/>
      <c r="RV36" s="13"/>
      <c r="RW36" s="13"/>
      <c r="RX36" s="13"/>
      <c r="RY36" s="13"/>
      <c r="RZ36" s="13"/>
      <c r="SA36" s="13"/>
      <c r="SB36" s="13"/>
      <c r="SC36" s="13"/>
      <c r="SD36" s="13"/>
      <c r="SE36" s="13"/>
      <c r="SF36" s="13"/>
      <c r="SG36" s="13"/>
      <c r="SH36" s="13"/>
      <c r="SI36" s="13"/>
      <c r="SJ36" s="13"/>
      <c r="SK36" s="13"/>
      <c r="SL36" s="13"/>
      <c r="SM36" s="13"/>
      <c r="SN36" s="13"/>
      <c r="SO36" s="13"/>
      <c r="SP36" s="13"/>
      <c r="SQ36" s="13"/>
      <c r="SR36" s="13"/>
      <c r="SS36" s="13"/>
      <c r="ST36" s="13"/>
      <c r="SU36" s="13"/>
      <c r="SV36" s="13"/>
      <c r="SW36" s="13"/>
      <c r="SX36" s="13"/>
      <c r="SY36" s="13"/>
      <c r="SZ36" s="13"/>
      <c r="TA36" s="13"/>
      <c r="TB36" s="13"/>
      <c r="TC36" s="13"/>
      <c r="TD36" s="13"/>
      <c r="TE36" s="13"/>
      <c r="TF36" s="13"/>
      <c r="TG36" s="13"/>
      <c r="TH36" s="13"/>
      <c r="TI36" s="13"/>
      <c r="TJ36" s="13"/>
      <c r="TK36" s="13"/>
      <c r="TL36" s="13"/>
      <c r="TM36" s="13"/>
      <c r="TN36" s="13"/>
      <c r="TO36" s="13"/>
      <c r="TP36" s="13"/>
      <c r="TQ36" s="13"/>
      <c r="TR36" s="13"/>
      <c r="TS36" s="13"/>
      <c r="TT36" s="13"/>
      <c r="TU36" s="13"/>
      <c r="TV36" s="13"/>
      <c r="TW36" s="13"/>
      <c r="TX36" s="13"/>
      <c r="TY36" s="13"/>
      <c r="TZ36" s="13"/>
      <c r="UA36" s="13"/>
      <c r="UB36" s="13"/>
      <c r="UC36" s="13"/>
      <c r="UD36" s="13"/>
      <c r="UE36" s="13"/>
      <c r="UF36" s="13"/>
      <c r="UG36" s="13"/>
      <c r="UH36" s="13"/>
      <c r="UI36" s="13"/>
      <c r="UJ36" s="13"/>
      <c r="UK36" s="13"/>
      <c r="UL36" s="13"/>
      <c r="UM36" s="13"/>
      <c r="UN36" s="13"/>
      <c r="UO36" s="13"/>
      <c r="UP36" s="13"/>
      <c r="UQ36" s="13"/>
      <c r="UR36" s="13"/>
      <c r="US36" s="13"/>
      <c r="UT36" s="13"/>
      <c r="UU36" s="13"/>
      <c r="UV36" s="13"/>
      <c r="UW36" s="13"/>
      <c r="UX36" s="13"/>
      <c r="UY36" s="13"/>
      <c r="UZ36" s="13"/>
      <c r="VA36" s="13"/>
      <c r="VB36" s="13"/>
      <c r="VC36" s="13"/>
      <c r="VD36" s="13"/>
      <c r="VE36" s="13"/>
      <c r="VF36" s="13"/>
      <c r="VG36" s="13"/>
      <c r="VH36" s="13"/>
      <c r="VI36" s="13"/>
      <c r="VJ36" s="13"/>
      <c r="VK36" s="13"/>
      <c r="VL36" s="13"/>
      <c r="VM36" s="13"/>
      <c r="VN36" s="13"/>
      <c r="VO36" s="13"/>
      <c r="VP36" s="13"/>
      <c r="VQ36" s="13"/>
      <c r="VR36" s="13"/>
      <c r="VS36" s="13"/>
      <c r="VT36" s="13"/>
      <c r="VU36" s="13"/>
      <c r="VV36" s="13"/>
      <c r="VW36" s="13"/>
      <c r="VX36" s="13"/>
      <c r="VY36" s="13"/>
      <c r="VZ36" s="13"/>
      <c r="WA36" s="13"/>
      <c r="WB36" s="13"/>
      <c r="WC36" s="13"/>
      <c r="WD36" s="13"/>
      <c r="WE36" s="13"/>
      <c r="WF36" s="13"/>
      <c r="WG36" s="13"/>
      <c r="WH36" s="13"/>
      <c r="WI36" s="13"/>
      <c r="WJ36" s="13"/>
      <c r="WK36" s="13"/>
      <c r="WL36" s="13"/>
      <c r="WM36" s="13"/>
      <c r="WN36" s="13"/>
      <c r="WO36" s="13"/>
      <c r="WP36" s="13"/>
      <c r="WQ36" s="13"/>
      <c r="WR36" s="13"/>
      <c r="WS36" s="13"/>
      <c r="WT36" s="13"/>
      <c r="WU36" s="13"/>
      <c r="WV36" s="13"/>
      <c r="WW36" s="13"/>
      <c r="WX36" s="13"/>
      <c r="WY36" s="13"/>
      <c r="WZ36" s="13"/>
      <c r="XA36" s="13"/>
      <c r="XB36" s="13"/>
      <c r="XC36" s="13"/>
      <c r="XD36" s="13"/>
      <c r="XE36" s="13"/>
      <c r="XF36" s="13"/>
      <c r="XG36" s="13"/>
      <c r="XH36" s="13"/>
      <c r="XI36" s="13"/>
      <c r="XJ36" s="13"/>
      <c r="XK36" s="13"/>
      <c r="XL36" s="13"/>
      <c r="XM36" s="13"/>
      <c r="XN36" s="13"/>
      <c r="XO36" s="13"/>
      <c r="XP36" s="13"/>
      <c r="XQ36" s="13"/>
      <c r="XR36" s="13"/>
      <c r="XS36" s="13"/>
      <c r="XT36" s="13"/>
      <c r="XU36" s="13"/>
      <c r="XV36" s="13"/>
      <c r="XW36" s="13"/>
      <c r="XX36" s="13"/>
      <c r="XY36" s="13"/>
      <c r="XZ36" s="13"/>
      <c r="YA36" s="13"/>
      <c r="YB36" s="13"/>
      <c r="YC36" s="13"/>
      <c r="YD36" s="13"/>
      <c r="YE36" s="13"/>
      <c r="YF36" s="13"/>
      <c r="YG36" s="13"/>
      <c r="YH36" s="13"/>
      <c r="YI36" s="13"/>
      <c r="YJ36" s="13"/>
      <c r="YK36" s="13"/>
      <c r="YL36" s="13"/>
      <c r="YM36" s="13"/>
      <c r="YN36" s="13"/>
      <c r="YO36" s="13"/>
      <c r="YP36" s="13"/>
      <c r="YQ36" s="13"/>
      <c r="YR36" s="13"/>
      <c r="YS36" s="13"/>
      <c r="YT36" s="13"/>
      <c r="YU36" s="13"/>
      <c r="YV36" s="13"/>
      <c r="YW36" s="13"/>
      <c r="YX36" s="13"/>
      <c r="YY36" s="13"/>
      <c r="YZ36" s="13"/>
      <c r="ZA36" s="13"/>
      <c r="ZB36" s="13"/>
      <c r="ZC36" s="13"/>
      <c r="ZD36" s="13"/>
      <c r="ZE36" s="13"/>
      <c r="ZF36" s="13"/>
      <c r="ZG36" s="13"/>
      <c r="ZH36" s="13"/>
      <c r="ZI36" s="13"/>
      <c r="ZJ36" s="13"/>
      <c r="ZK36" s="13"/>
      <c r="ZL36" s="13"/>
      <c r="ZM36" s="13"/>
      <c r="ZN36" s="13"/>
      <c r="ZO36" s="13"/>
      <c r="ZP36" s="13"/>
      <c r="ZQ36" s="13"/>
      <c r="ZR36" s="13"/>
      <c r="ZS36" s="13"/>
      <c r="ZT36" s="13"/>
      <c r="ZU36" s="13"/>
      <c r="ZV36" s="13"/>
      <c r="ZW36" s="13"/>
      <c r="ZX36" s="13"/>
      <c r="ZY36" s="13"/>
      <c r="ZZ36" s="13"/>
      <c r="AAA36" s="13"/>
      <c r="AAB36" s="13"/>
      <c r="AAC36" s="13"/>
      <c r="AAD36" s="13"/>
      <c r="AAE36" s="13"/>
      <c r="AAF36" s="13"/>
      <c r="AAG36" s="13"/>
      <c r="AAH36" s="13"/>
      <c r="AAI36" s="13"/>
      <c r="AAJ36" s="13"/>
      <c r="AAK36" s="13"/>
      <c r="AAL36" s="13"/>
      <c r="AAM36" s="13"/>
      <c r="AAN36" s="13"/>
      <c r="AAO36" s="13"/>
      <c r="AAP36" s="13"/>
      <c r="AAQ36" s="13"/>
      <c r="AAR36" s="13"/>
      <c r="AAS36" s="13"/>
      <c r="AAT36" s="13"/>
      <c r="AAU36" s="13"/>
      <c r="AAV36" s="13"/>
      <c r="AAW36" s="13"/>
      <c r="AAX36" s="13"/>
      <c r="AAY36" s="13"/>
      <c r="AAZ36" s="13"/>
      <c r="ABA36" s="13"/>
      <c r="ABB36" s="13"/>
      <c r="ABC36" s="13"/>
      <c r="ABD36" s="13"/>
      <c r="ABE36" s="13"/>
      <c r="ABF36" s="13"/>
      <c r="ABG36" s="13"/>
      <c r="ABH36" s="13"/>
      <c r="ABI36" s="13"/>
      <c r="ABJ36" s="13"/>
      <c r="ABK36" s="13"/>
      <c r="ABL36" s="13"/>
      <c r="ABM36" s="13"/>
      <c r="ABN36" s="13"/>
      <c r="ABO36" s="13"/>
      <c r="ABP36" s="13"/>
      <c r="ABQ36" s="13"/>
      <c r="ABR36" s="13"/>
      <c r="ABS36" s="13"/>
      <c r="ABT36" s="13"/>
      <c r="ABU36" s="13"/>
      <c r="ABV36" s="13"/>
      <c r="ABW36" s="13"/>
      <c r="ABX36" s="13"/>
      <c r="ABY36" s="13"/>
      <c r="ABZ36" s="13"/>
      <c r="ACA36" s="13"/>
      <c r="ACB36" s="13"/>
      <c r="ACC36" s="13"/>
      <c r="ACD36" s="13"/>
      <c r="ACE36" s="13"/>
      <c r="ACF36" s="13"/>
      <c r="ACG36" s="13"/>
      <c r="ACH36" s="13"/>
      <c r="ACI36" s="13"/>
      <c r="ACJ36" s="13"/>
      <c r="ACK36" s="13"/>
      <c r="ACL36" s="13"/>
      <c r="ACM36" s="13"/>
      <c r="ACN36" s="13"/>
      <c r="ACO36" s="13"/>
      <c r="ACP36" s="13"/>
      <c r="ACQ36" s="13"/>
      <c r="ACR36" s="13"/>
      <c r="ACS36" s="13"/>
      <c r="ACT36" s="13"/>
      <c r="ACU36" s="13"/>
      <c r="ACV36" s="13"/>
      <c r="ACW36" s="13"/>
      <c r="ACX36" s="13"/>
      <c r="ACY36" s="13"/>
      <c r="ACZ36" s="13"/>
      <c r="ADA36" s="13"/>
      <c r="ADB36" s="13"/>
      <c r="ADC36" s="13"/>
      <c r="ADD36" s="13"/>
      <c r="ADE36" s="13"/>
      <c r="ADF36" s="13"/>
      <c r="ADG36" s="13"/>
      <c r="ADH36" s="13"/>
      <c r="ADI36" s="13"/>
      <c r="ADJ36" s="13"/>
      <c r="ADK36" s="13"/>
      <c r="ADL36" s="13"/>
      <c r="ADM36" s="13"/>
      <c r="ADN36" s="13"/>
      <c r="ADO36" s="13"/>
      <c r="ADP36" s="13"/>
      <c r="ADQ36" s="13"/>
      <c r="ADR36" s="13"/>
      <c r="ADS36" s="13"/>
      <c r="ADT36" s="13"/>
      <c r="ADU36" s="13"/>
      <c r="ADV36" s="13"/>
      <c r="ADW36" s="13"/>
      <c r="ADX36" s="13"/>
      <c r="ADY36" s="13"/>
      <c r="ADZ36" s="13"/>
      <c r="AEA36" s="13"/>
      <c r="AEB36" s="13"/>
      <c r="AEC36" s="13"/>
      <c r="AED36" s="13"/>
      <c r="AEE36" s="13"/>
      <c r="AEF36" s="13"/>
      <c r="AEG36" s="13"/>
      <c r="AEH36" s="13"/>
      <c r="AEI36" s="13"/>
      <c r="AEJ36" s="13"/>
      <c r="AEK36" s="13"/>
      <c r="AEL36" s="13"/>
      <c r="AEM36" s="13"/>
      <c r="AEN36" s="13"/>
      <c r="AEO36" s="13"/>
      <c r="AEP36" s="13"/>
      <c r="AEQ36" s="13"/>
      <c r="AER36" s="13"/>
      <c r="AES36" s="13"/>
      <c r="AET36" s="13"/>
      <c r="AEU36" s="13"/>
      <c r="AEV36" s="13"/>
      <c r="AEW36" s="13"/>
      <c r="AEX36" s="13"/>
      <c r="AEY36" s="13"/>
      <c r="AEZ36" s="13"/>
      <c r="AFA36" s="13"/>
      <c r="AFB36" s="13"/>
      <c r="AFC36" s="13"/>
      <c r="AFD36" s="13"/>
      <c r="AFE36" s="13"/>
      <c r="AFF36" s="13"/>
      <c r="AFG36" s="13"/>
      <c r="AFH36" s="13"/>
      <c r="AFI36" s="13"/>
      <c r="AFJ36" s="13"/>
      <c r="AFK36" s="13"/>
      <c r="AFL36" s="13"/>
      <c r="AFM36" s="13"/>
      <c r="AFN36" s="13"/>
      <c r="AFO36" s="13"/>
      <c r="AFP36" s="13"/>
      <c r="AFQ36" s="13"/>
      <c r="AFR36" s="13"/>
      <c r="AFS36" s="13"/>
      <c r="AFT36" s="13"/>
      <c r="AFU36" s="13"/>
      <c r="AFV36" s="13"/>
      <c r="AFW36" s="13"/>
      <c r="AFX36" s="13"/>
      <c r="AFY36" s="13"/>
      <c r="AFZ36" s="13"/>
      <c r="AGA36" s="13"/>
      <c r="AGB36" s="13"/>
      <c r="AGC36" s="13"/>
      <c r="AGD36" s="13"/>
      <c r="AGE36" s="13"/>
      <c r="AGF36" s="13"/>
      <c r="AGG36" s="13"/>
      <c r="AGH36" s="13"/>
      <c r="AGI36" s="13"/>
      <c r="AGJ36" s="13"/>
      <c r="AGK36" s="13"/>
      <c r="AGL36" s="13"/>
      <c r="AGM36" s="13"/>
      <c r="AGN36" s="13"/>
      <c r="AGO36" s="13"/>
      <c r="AGP36" s="13"/>
      <c r="AGQ36" s="13"/>
      <c r="AGR36" s="13"/>
      <c r="AGS36" s="13"/>
      <c r="AGT36" s="13"/>
      <c r="AGU36" s="13"/>
      <c r="AGV36" s="13"/>
      <c r="AGW36" s="13"/>
      <c r="AGX36" s="13"/>
      <c r="AGY36" s="13"/>
      <c r="AGZ36" s="13"/>
      <c r="AHA36" s="13"/>
      <c r="AHB36" s="13"/>
      <c r="AHC36" s="13"/>
      <c r="AHD36" s="13"/>
      <c r="AHE36" s="13"/>
      <c r="AHF36" s="13"/>
      <c r="AHG36" s="13"/>
      <c r="AHH36" s="13"/>
      <c r="AHI36" s="13"/>
      <c r="AHJ36" s="13"/>
      <c r="AHK36" s="13"/>
      <c r="AHL36" s="13"/>
      <c r="AHM36" s="13"/>
      <c r="AHN36" s="13"/>
      <c r="AHO36" s="13"/>
      <c r="AHP36" s="13"/>
      <c r="AHQ36" s="13"/>
      <c r="AHR36" s="13"/>
      <c r="AHS36" s="13"/>
      <c r="AHT36" s="13"/>
      <c r="AHU36" s="13"/>
      <c r="AHV36" s="13"/>
      <c r="AHW36" s="13"/>
      <c r="AHX36" s="13"/>
      <c r="AHY36" s="13"/>
      <c r="AHZ36" s="13"/>
      <c r="AIA36" s="13"/>
      <c r="AIB36" s="13"/>
      <c r="AIC36" s="13"/>
      <c r="AID36" s="13"/>
      <c r="AIE36" s="13"/>
      <c r="AIF36" s="13"/>
      <c r="AIG36" s="13"/>
      <c r="AIH36" s="13"/>
      <c r="AII36" s="13"/>
      <c r="AIJ36" s="13"/>
      <c r="AIK36" s="13"/>
      <c r="AIL36" s="13"/>
      <c r="AIM36" s="13"/>
      <c r="AIN36" s="13"/>
      <c r="AIO36" s="13"/>
      <c r="AIP36" s="13"/>
      <c r="AIQ36" s="13"/>
      <c r="AIR36" s="13"/>
      <c r="AIS36" s="13"/>
      <c r="AIT36" s="13"/>
      <c r="AIU36" s="13"/>
      <c r="AIV36" s="13"/>
      <c r="AIW36" s="13"/>
      <c r="AIX36" s="13"/>
      <c r="AIY36" s="13"/>
      <c r="AIZ36" s="13"/>
      <c r="AJA36" s="13"/>
      <c r="AJB36" s="13"/>
      <c r="AJC36" s="13"/>
      <c r="AJD36" s="13"/>
      <c r="AJE36" s="13"/>
      <c r="AJF36" s="13"/>
      <c r="AJG36" s="13"/>
      <c r="AJH36" s="13"/>
      <c r="AJI36" s="13"/>
      <c r="AJJ36" s="13"/>
      <c r="AJK36" s="13"/>
      <c r="AJL36" s="13"/>
      <c r="AJM36" s="13"/>
      <c r="AJN36" s="13"/>
      <c r="AJO36" s="13"/>
      <c r="AJP36" s="13"/>
      <c r="AJQ36" s="13"/>
      <c r="AJR36" s="13"/>
      <c r="AJS36" s="13"/>
      <c r="AJT36" s="13"/>
      <c r="AJU36" s="13"/>
      <c r="AJV36" s="13"/>
      <c r="AJW36" s="13"/>
      <c r="AJX36" s="13"/>
      <c r="AJY36" s="13"/>
      <c r="AJZ36" s="13"/>
      <c r="AKA36" s="13"/>
      <c r="AKB36" s="13"/>
      <c r="AKC36" s="13"/>
      <c r="AKD36" s="13"/>
      <c r="AKE36" s="13"/>
      <c r="AKF36" s="13"/>
      <c r="AKG36" s="13"/>
      <c r="AKH36" s="13"/>
      <c r="AKI36" s="13"/>
      <c r="AKJ36" s="13"/>
      <c r="AKK36" s="13"/>
      <c r="AKL36" s="13"/>
      <c r="AKM36" s="13"/>
      <c r="AKN36" s="13"/>
      <c r="AKO36" s="13"/>
      <c r="AKP36" s="13"/>
      <c r="AKQ36" s="13"/>
      <c r="AKR36" s="13"/>
      <c r="AKS36" s="13"/>
      <c r="AKT36" s="13"/>
      <c r="AKU36" s="13"/>
      <c r="AKV36" s="13"/>
      <c r="AKW36" s="13"/>
      <c r="AKX36" s="13"/>
      <c r="AKY36" s="13"/>
      <c r="AKZ36" s="13"/>
      <c r="ALA36" s="13"/>
      <c r="ALB36" s="13"/>
      <c r="ALC36" s="13"/>
      <c r="ALD36" s="13"/>
      <c r="ALE36" s="13"/>
      <c r="ALF36" s="13"/>
      <c r="ALG36" s="13"/>
      <c r="ALH36" s="13"/>
      <c r="ALI36" s="13"/>
      <c r="ALJ36" s="13"/>
      <c r="ALK36" s="13"/>
      <c r="ALL36" s="13"/>
      <c r="ALM36" s="13"/>
      <c r="ALN36" s="13"/>
      <c r="ALO36" s="13"/>
      <c r="ALP36" s="13"/>
      <c r="ALQ36" s="13"/>
      <c r="ALR36" s="13"/>
      <c r="ALS36" s="13"/>
      <c r="ALT36" s="13"/>
      <c r="ALU36" s="13"/>
      <c r="ALV36" s="13"/>
      <c r="ALW36" s="13"/>
      <c r="ALX36" s="13"/>
      <c r="ALY36" s="13"/>
      <c r="ALZ36" s="13"/>
      <c r="AMA36" s="13"/>
      <c r="AMB36" s="13"/>
      <c r="AMC36" s="13"/>
      <c r="AMD36" s="13"/>
      <c r="AME36" s="13"/>
      <c r="AMF36" s="13"/>
      <c r="AMG36" s="13"/>
      <c r="AMH36" s="13"/>
      <c r="AMI36" s="13"/>
      <c r="AMJ36" s="13"/>
      <c r="AMK36" s="13"/>
      <c r="AML36" s="13"/>
      <c r="AMM36" s="13"/>
      <c r="AMN36" s="13"/>
      <c r="AMO36" s="13"/>
      <c r="AMP36" s="13"/>
      <c r="AMQ36" s="13"/>
      <c r="AMR36" s="13"/>
      <c r="AMS36" s="13"/>
      <c r="AMT36" s="13"/>
      <c r="AMU36" s="13"/>
      <c r="AMV36" s="13"/>
      <c r="AMW36" s="13"/>
      <c r="AMX36" s="13"/>
      <c r="AMY36" s="13"/>
      <c r="AMZ36" s="13"/>
      <c r="ANA36" s="13"/>
      <c r="ANB36" s="13"/>
      <c r="ANC36" s="13"/>
      <c r="AND36" s="13"/>
      <c r="ANE36" s="13"/>
      <c r="ANF36" s="13"/>
      <c r="ANG36" s="13"/>
      <c r="ANH36" s="13"/>
      <c r="ANI36" s="13"/>
      <c r="ANJ36" s="13"/>
      <c r="ANK36" s="13"/>
      <c r="ANL36" s="13"/>
      <c r="ANM36" s="13"/>
      <c r="ANN36" s="13"/>
      <c r="ANO36" s="13"/>
      <c r="ANP36" s="13"/>
      <c r="ANQ36" s="13"/>
      <c r="ANR36" s="13"/>
      <c r="ANS36" s="13"/>
      <c r="ANT36" s="13"/>
      <c r="ANU36" s="13"/>
      <c r="ANV36" s="13"/>
      <c r="ANW36" s="13"/>
      <c r="ANX36" s="13"/>
      <c r="ANY36" s="13"/>
      <c r="ANZ36" s="13"/>
      <c r="AOA36" s="13"/>
      <c r="AOB36" s="13"/>
      <c r="AOC36" s="13"/>
      <c r="AOD36" s="13"/>
      <c r="AOE36" s="13"/>
      <c r="AOF36" s="13"/>
      <c r="AOG36" s="13"/>
      <c r="AOH36" s="13"/>
      <c r="AOI36" s="13"/>
      <c r="AOJ36" s="13"/>
      <c r="AOK36" s="13"/>
      <c r="AOL36" s="13"/>
      <c r="AOM36" s="13"/>
      <c r="AON36" s="13"/>
      <c r="AOO36" s="13"/>
      <c r="AOP36" s="13"/>
      <c r="AOQ36" s="13"/>
      <c r="AOR36" s="13"/>
      <c r="AOS36" s="13"/>
      <c r="AOT36" s="13"/>
      <c r="AOU36" s="13"/>
      <c r="AOV36" s="13"/>
      <c r="AOW36" s="13"/>
      <c r="AOX36" s="13"/>
      <c r="AOY36" s="13"/>
      <c r="AOZ36" s="13"/>
      <c r="APA36" s="13"/>
      <c r="APB36" s="13"/>
      <c r="APC36" s="13"/>
      <c r="APD36" s="13"/>
      <c r="APE36" s="13"/>
      <c r="APF36" s="13"/>
      <c r="APG36" s="13"/>
      <c r="APH36" s="13"/>
      <c r="API36" s="13"/>
      <c r="APJ36" s="13"/>
      <c r="APK36" s="13"/>
      <c r="APL36" s="13"/>
      <c r="APM36" s="13"/>
      <c r="APN36" s="13"/>
      <c r="APO36" s="13"/>
      <c r="APP36" s="13"/>
      <c r="APQ36" s="13"/>
      <c r="APR36" s="13"/>
      <c r="APS36" s="13"/>
      <c r="APT36" s="13"/>
      <c r="APU36" s="13"/>
      <c r="APV36" s="13"/>
      <c r="APW36" s="13"/>
      <c r="APX36" s="13"/>
      <c r="APY36" s="13"/>
      <c r="APZ36" s="13"/>
      <c r="AQA36" s="13"/>
      <c r="AQB36" s="13"/>
      <c r="AQC36" s="13"/>
      <c r="AQD36" s="13"/>
      <c r="AQE36" s="13"/>
      <c r="AQF36" s="13"/>
      <c r="AQG36" s="13"/>
      <c r="AQH36" s="13"/>
      <c r="AQI36" s="13"/>
      <c r="AQJ36" s="13"/>
      <c r="AQK36" s="13"/>
      <c r="AQL36" s="13"/>
      <c r="AQM36" s="13"/>
      <c r="AQN36" s="13"/>
      <c r="AQO36" s="13"/>
      <c r="AQP36" s="13"/>
      <c r="AQQ36" s="13"/>
      <c r="AQR36" s="13"/>
      <c r="AQS36" s="13"/>
      <c r="AQT36" s="13"/>
      <c r="AQU36" s="13"/>
      <c r="AQV36" s="13"/>
      <c r="AQW36" s="13"/>
      <c r="AQX36" s="13"/>
      <c r="AQY36" s="13"/>
      <c r="AQZ36" s="13"/>
      <c r="ARA36" s="13"/>
      <c r="ARB36" s="13"/>
      <c r="ARC36" s="13"/>
      <c r="ARD36" s="13"/>
      <c r="ARE36" s="13"/>
      <c r="ARF36" s="13"/>
      <c r="ARG36" s="13"/>
      <c r="ARH36" s="13"/>
      <c r="ARI36" s="13"/>
      <c r="ARJ36" s="13"/>
      <c r="ARK36" s="13"/>
      <c r="ARL36" s="13"/>
      <c r="ARM36" s="13"/>
      <c r="ARN36" s="13"/>
      <c r="ARO36" s="13"/>
      <c r="ARP36" s="13"/>
      <c r="ARQ36" s="13"/>
      <c r="ARR36" s="13"/>
      <c r="ARS36" s="13"/>
      <c r="ART36" s="13"/>
      <c r="ARU36" s="13"/>
      <c r="ARV36" s="13"/>
      <c r="ARW36" s="13"/>
      <c r="ARX36" s="13"/>
      <c r="ARY36" s="13"/>
      <c r="ARZ36" s="13"/>
      <c r="ASA36" s="13"/>
      <c r="ASB36" s="13"/>
      <c r="ASC36" s="13"/>
      <c r="ASD36" s="13"/>
      <c r="ASE36" s="13"/>
      <c r="ASF36" s="13"/>
      <c r="ASG36" s="13"/>
      <c r="ASH36" s="13"/>
      <c r="ASI36" s="13"/>
      <c r="ASJ36" s="13"/>
      <c r="ASK36" s="13"/>
      <c r="ASL36" s="13"/>
      <c r="ASM36" s="13"/>
      <c r="ASN36" s="13"/>
      <c r="ASO36" s="13"/>
      <c r="ASP36" s="13"/>
      <c r="ASQ36" s="13"/>
      <c r="ASR36" s="13"/>
      <c r="ASS36" s="13"/>
      <c r="AST36" s="13"/>
      <c r="ASU36" s="13"/>
      <c r="ASV36" s="13"/>
      <c r="ASW36" s="13"/>
      <c r="ASX36" s="13"/>
      <c r="ASY36" s="13"/>
      <c r="ASZ36" s="13"/>
      <c r="ATA36" s="13"/>
      <c r="ATB36" s="13"/>
      <c r="ATC36" s="13"/>
      <c r="ATD36" s="13"/>
      <c r="ATE36" s="13"/>
      <c r="ATF36" s="13"/>
      <c r="ATG36" s="13"/>
      <c r="ATH36" s="13"/>
      <c r="ATI36" s="13"/>
      <c r="ATJ36" s="13"/>
      <c r="ATK36" s="13"/>
      <c r="ATL36" s="13"/>
      <c r="ATM36" s="13"/>
      <c r="ATN36" s="13"/>
      <c r="ATO36" s="13"/>
      <c r="ATP36" s="13"/>
      <c r="ATQ36" s="13"/>
      <c r="ATR36" s="13"/>
      <c r="ATS36" s="13"/>
      <c r="ATT36" s="13"/>
      <c r="ATU36" s="13"/>
      <c r="ATV36" s="13"/>
      <c r="ATW36" s="13"/>
      <c r="ATX36" s="13"/>
      <c r="ATY36" s="13"/>
      <c r="ATZ36" s="13"/>
      <c r="AUA36" s="13"/>
      <c r="AUB36" s="13"/>
      <c r="AUC36" s="13"/>
      <c r="AUD36" s="13"/>
      <c r="AUE36" s="13"/>
      <c r="AUF36" s="13"/>
      <c r="AUG36" s="13"/>
      <c r="AUH36" s="13"/>
      <c r="AUI36" s="13"/>
      <c r="AUJ36" s="13"/>
      <c r="AUK36" s="13"/>
      <c r="AUL36" s="13"/>
      <c r="AUM36" s="13"/>
      <c r="AUN36" s="13"/>
      <c r="AUO36" s="13"/>
      <c r="AUP36" s="13"/>
      <c r="AUQ36" s="13"/>
      <c r="AUR36" s="13"/>
      <c r="AUS36" s="13"/>
      <c r="AUT36" s="13"/>
      <c r="AUU36" s="13"/>
      <c r="AUV36" s="13"/>
      <c r="AUW36" s="13"/>
      <c r="AUX36" s="13"/>
      <c r="AUY36" s="13"/>
      <c r="AUZ36" s="13"/>
      <c r="AVA36" s="13"/>
      <c r="AVB36" s="13"/>
      <c r="AVC36" s="13"/>
      <c r="AVD36" s="13"/>
      <c r="AVE36" s="13"/>
      <c r="AVF36" s="13"/>
      <c r="AVG36" s="13"/>
      <c r="AVH36" s="13"/>
      <c r="AVI36" s="13"/>
      <c r="AVJ36" s="13"/>
      <c r="AVK36" s="13"/>
      <c r="AVL36" s="13"/>
      <c r="AVM36" s="13"/>
      <c r="AVN36" s="13"/>
      <c r="AVO36" s="13"/>
      <c r="AVP36" s="13"/>
      <c r="AVQ36" s="13"/>
      <c r="AVR36" s="13"/>
      <c r="AVS36" s="13"/>
      <c r="AVT36" s="13"/>
      <c r="AVU36" s="13"/>
      <c r="AVV36" s="13"/>
      <c r="AVW36" s="13"/>
      <c r="AVX36" s="13"/>
      <c r="AVY36" s="13"/>
      <c r="AVZ36" s="13"/>
      <c r="AWA36" s="13"/>
      <c r="AWB36" s="13"/>
      <c r="AWC36" s="13"/>
      <c r="AWD36" s="13"/>
      <c r="AWE36" s="13"/>
      <c r="AWF36" s="13"/>
      <c r="AWG36" s="13"/>
      <c r="AWH36" s="13"/>
      <c r="AWI36" s="13"/>
      <c r="AWJ36" s="13"/>
      <c r="AWK36" s="13"/>
      <c r="AWL36" s="13"/>
      <c r="AWM36" s="13"/>
      <c r="AWN36" s="13"/>
      <c r="AWO36" s="13"/>
      <c r="AWP36" s="13"/>
      <c r="AWQ36" s="13"/>
      <c r="AWR36" s="13"/>
      <c r="AWS36" s="13"/>
      <c r="AWT36" s="13"/>
      <c r="AWU36" s="13"/>
      <c r="AWV36" s="13"/>
      <c r="AWW36" s="13"/>
      <c r="AWX36" s="13"/>
      <c r="AWY36" s="13"/>
      <c r="AWZ36" s="13"/>
      <c r="AXA36" s="13"/>
      <c r="AXB36" s="13"/>
      <c r="AXC36" s="13"/>
      <c r="AXD36" s="13"/>
      <c r="AXE36" s="13"/>
      <c r="AXF36" s="13"/>
      <c r="AXG36" s="13"/>
      <c r="AXH36" s="13"/>
      <c r="AXI36" s="13"/>
      <c r="AXJ36" s="13"/>
      <c r="AXK36" s="13"/>
      <c r="AXL36" s="13"/>
      <c r="AXM36" s="13"/>
      <c r="AXN36" s="13"/>
      <c r="AXO36" s="13"/>
      <c r="AXP36" s="13"/>
      <c r="AXQ36" s="13"/>
      <c r="AXR36" s="13"/>
      <c r="AXS36" s="13"/>
      <c r="AXT36" s="13"/>
      <c r="AXU36" s="13"/>
      <c r="AXV36" s="13"/>
      <c r="AXW36" s="13"/>
      <c r="AXX36" s="13"/>
      <c r="AXY36" s="13"/>
      <c r="AXZ36" s="13"/>
      <c r="AYA36" s="13"/>
      <c r="AYB36" s="13"/>
      <c r="AYC36" s="13"/>
      <c r="AYD36" s="13"/>
      <c r="AYE36" s="13"/>
      <c r="AYF36" s="13"/>
      <c r="AYG36" s="13"/>
      <c r="AYH36" s="13"/>
      <c r="AYI36" s="13"/>
      <c r="AYJ36" s="13"/>
      <c r="AYK36" s="13"/>
      <c r="AYL36" s="13"/>
      <c r="AYM36" s="13"/>
      <c r="AYN36" s="13"/>
      <c r="AYO36" s="13"/>
      <c r="AYP36" s="13"/>
      <c r="AYQ36" s="13"/>
      <c r="AYR36" s="13"/>
      <c r="AYS36" s="13"/>
      <c r="AYT36" s="13"/>
      <c r="AYU36" s="13"/>
      <c r="AYV36" s="13"/>
      <c r="AYW36" s="13"/>
      <c r="AYX36" s="13"/>
      <c r="AYY36" s="13"/>
      <c r="AYZ36" s="13"/>
      <c r="AZA36" s="13"/>
      <c r="AZB36" s="13"/>
      <c r="AZC36" s="13"/>
      <c r="AZD36" s="13"/>
      <c r="AZE36" s="13"/>
      <c r="AZF36" s="13"/>
      <c r="AZG36" s="13"/>
      <c r="AZH36" s="13"/>
      <c r="AZI36" s="13"/>
      <c r="AZJ36" s="13"/>
      <c r="AZK36" s="13"/>
      <c r="AZL36" s="13"/>
      <c r="AZM36" s="13"/>
      <c r="AZN36" s="13"/>
      <c r="AZO36" s="13"/>
      <c r="AZP36" s="13"/>
      <c r="AZQ36" s="13"/>
      <c r="AZR36" s="13"/>
      <c r="AZS36" s="13"/>
      <c r="AZT36" s="13"/>
      <c r="AZU36" s="13"/>
      <c r="AZV36" s="13"/>
      <c r="AZW36" s="13"/>
      <c r="AZX36" s="13"/>
      <c r="AZY36" s="13"/>
      <c r="AZZ36" s="13"/>
      <c r="BAA36" s="13"/>
      <c r="BAB36" s="13"/>
      <c r="BAC36" s="13"/>
      <c r="BAD36" s="13"/>
      <c r="BAE36" s="13"/>
      <c r="BAF36" s="13"/>
      <c r="BAG36" s="13"/>
      <c r="BAH36" s="13"/>
      <c r="BAI36" s="13"/>
      <c r="BAJ36" s="13"/>
      <c r="BAK36" s="13"/>
      <c r="BAL36" s="13"/>
      <c r="BAM36" s="13"/>
      <c r="BAN36" s="13"/>
      <c r="BAO36" s="13"/>
      <c r="BAP36" s="13"/>
      <c r="BAQ36" s="13"/>
      <c r="BAR36" s="13"/>
      <c r="BAS36" s="13"/>
      <c r="BAT36" s="13"/>
      <c r="BAU36" s="13"/>
      <c r="BAV36" s="13"/>
      <c r="BAW36" s="13"/>
      <c r="BAX36" s="13"/>
      <c r="BAY36" s="13"/>
      <c r="BAZ36" s="13"/>
      <c r="BBA36" s="13"/>
      <c r="BBB36" s="13"/>
      <c r="BBC36" s="13"/>
      <c r="BBD36" s="13"/>
      <c r="BBE36" s="13"/>
      <c r="BBF36" s="13"/>
      <c r="BBG36" s="13"/>
      <c r="BBH36" s="13"/>
      <c r="BBI36" s="13"/>
      <c r="BBJ36" s="13"/>
      <c r="BBK36" s="13"/>
      <c r="BBL36" s="13"/>
      <c r="BBM36" s="13"/>
      <c r="BBN36" s="13"/>
      <c r="BBO36" s="13"/>
      <c r="BBP36" s="13"/>
      <c r="BBQ36" s="13"/>
      <c r="BBR36" s="13"/>
      <c r="BBS36" s="13"/>
      <c r="BBT36" s="13"/>
      <c r="BBU36" s="13"/>
      <c r="BBV36" s="13"/>
      <c r="BBW36" s="13"/>
      <c r="BBX36" s="13"/>
      <c r="BBY36" s="13"/>
      <c r="BBZ36" s="13"/>
      <c r="BCA36" s="13"/>
      <c r="BCB36" s="13"/>
      <c r="BCC36" s="13"/>
      <c r="BCD36" s="13"/>
      <c r="BCE36" s="13"/>
      <c r="BCF36" s="13"/>
      <c r="BCG36" s="13"/>
      <c r="BCH36" s="13"/>
      <c r="BCI36" s="13"/>
      <c r="BCJ36" s="13"/>
      <c r="BCK36" s="13"/>
      <c r="BCL36" s="13"/>
      <c r="BCM36" s="13"/>
      <c r="BCN36" s="13"/>
      <c r="BCO36" s="13"/>
      <c r="BCP36" s="13"/>
      <c r="BCQ36" s="13"/>
      <c r="BCR36" s="13"/>
      <c r="BCS36" s="13"/>
      <c r="BCT36" s="13"/>
      <c r="BCU36" s="13"/>
      <c r="BCV36" s="13"/>
      <c r="BCW36" s="13"/>
      <c r="BCX36" s="13"/>
      <c r="BCY36" s="13"/>
      <c r="BCZ36" s="13"/>
      <c r="BDA36" s="13"/>
      <c r="BDB36" s="13"/>
      <c r="BDC36" s="13"/>
      <c r="BDD36" s="13"/>
      <c r="BDE36" s="13"/>
      <c r="BDF36" s="13"/>
      <c r="BDG36" s="13"/>
      <c r="BDH36" s="13"/>
      <c r="BDI36" s="13"/>
      <c r="BDJ36" s="13"/>
      <c r="BDK36" s="13"/>
      <c r="BDL36" s="13"/>
      <c r="BDM36" s="13"/>
      <c r="BDN36" s="13"/>
      <c r="BDO36" s="13"/>
      <c r="BDP36" s="13"/>
      <c r="BDQ36" s="13"/>
      <c r="BDR36" s="13"/>
      <c r="BDS36" s="13"/>
      <c r="BDT36" s="13"/>
      <c r="BDU36" s="13"/>
      <c r="BDV36" s="13"/>
      <c r="BDW36" s="13"/>
      <c r="BDX36" s="13"/>
      <c r="BDY36" s="13"/>
      <c r="BDZ36" s="13"/>
      <c r="BEA36" s="13"/>
      <c r="BEB36" s="13"/>
      <c r="BEC36" s="13"/>
      <c r="BED36" s="13"/>
      <c r="BEE36" s="13"/>
      <c r="BEF36" s="13"/>
      <c r="BEG36" s="13"/>
      <c r="BEH36" s="13"/>
      <c r="BEI36" s="13"/>
      <c r="BEJ36" s="13"/>
      <c r="BEK36" s="13"/>
      <c r="BEL36" s="13"/>
      <c r="BEM36" s="13"/>
      <c r="BEN36" s="13"/>
      <c r="BEO36" s="13"/>
      <c r="BEP36" s="13"/>
      <c r="BEQ36" s="13"/>
      <c r="BER36" s="13"/>
      <c r="BES36" s="13"/>
      <c r="BET36" s="13"/>
      <c r="BEU36" s="13"/>
      <c r="BEV36" s="13"/>
      <c r="BEW36" s="13"/>
      <c r="BEX36" s="13"/>
      <c r="BEY36" s="13"/>
      <c r="BEZ36" s="13"/>
      <c r="BFA36" s="13"/>
      <c r="BFB36" s="13"/>
      <c r="BFC36" s="13"/>
      <c r="BFD36" s="13"/>
      <c r="BFE36" s="13"/>
      <c r="BFF36" s="13"/>
      <c r="BFG36" s="13"/>
      <c r="BFH36" s="13"/>
      <c r="BFI36" s="13"/>
      <c r="BFJ36" s="13"/>
      <c r="BFK36" s="13"/>
      <c r="BFL36" s="13"/>
      <c r="BFM36" s="13"/>
      <c r="BFN36" s="13"/>
      <c r="BFO36" s="13"/>
      <c r="BFP36" s="13"/>
      <c r="BFQ36" s="13"/>
      <c r="BFR36" s="13"/>
      <c r="BFS36" s="13"/>
      <c r="BFT36" s="13"/>
      <c r="BFU36" s="13"/>
      <c r="BFV36" s="13"/>
      <c r="BFW36" s="13"/>
      <c r="BFX36" s="13"/>
      <c r="BFY36" s="13"/>
      <c r="BFZ36" s="13"/>
      <c r="BGA36" s="13"/>
      <c r="BGB36" s="13"/>
      <c r="BGC36" s="13"/>
      <c r="BGD36" s="13"/>
      <c r="BGE36" s="13"/>
      <c r="BGF36" s="13"/>
      <c r="BGG36" s="13"/>
      <c r="BGH36" s="13"/>
      <c r="BGI36" s="13"/>
      <c r="BGJ36" s="13"/>
      <c r="BGK36" s="13"/>
      <c r="BGL36" s="13"/>
      <c r="BGM36" s="13"/>
      <c r="BGN36" s="13"/>
      <c r="BGO36" s="13"/>
      <c r="BGP36" s="13"/>
      <c r="BGQ36" s="13"/>
      <c r="BGR36" s="13"/>
      <c r="BGS36" s="13"/>
      <c r="BGT36" s="13"/>
      <c r="BGU36" s="13"/>
      <c r="BGV36" s="13"/>
      <c r="BGW36" s="13"/>
      <c r="BGX36" s="13"/>
      <c r="BGY36" s="13"/>
      <c r="BGZ36" s="13"/>
      <c r="BHA36" s="13"/>
      <c r="BHB36" s="13"/>
      <c r="BHC36" s="13"/>
      <c r="BHD36" s="13"/>
      <c r="BHE36" s="13"/>
      <c r="BHF36" s="13"/>
      <c r="BHG36" s="13"/>
      <c r="BHH36" s="13"/>
      <c r="BHI36" s="13"/>
      <c r="BHJ36" s="13"/>
      <c r="BHK36" s="13"/>
      <c r="BHL36" s="13"/>
      <c r="BHM36" s="13"/>
      <c r="BHN36" s="13"/>
      <c r="BHO36" s="13"/>
      <c r="BHP36" s="13"/>
      <c r="BHQ36" s="13"/>
      <c r="BHR36" s="13"/>
      <c r="BHS36" s="13"/>
      <c r="BHT36" s="13"/>
      <c r="BHU36" s="13"/>
      <c r="BHV36" s="13"/>
      <c r="BHW36" s="13"/>
      <c r="BHX36" s="13"/>
      <c r="BHY36" s="13"/>
      <c r="BHZ36" s="13"/>
      <c r="BIA36" s="13"/>
      <c r="BIB36" s="13"/>
      <c r="BIC36" s="13"/>
      <c r="BID36" s="13"/>
      <c r="BIE36" s="13"/>
      <c r="BIF36" s="13"/>
      <c r="BIG36" s="13"/>
      <c r="BIH36" s="13"/>
      <c r="BII36" s="13"/>
      <c r="BIJ36" s="13"/>
      <c r="BIK36" s="13"/>
      <c r="BIL36" s="13"/>
      <c r="BIM36" s="13"/>
      <c r="BIN36" s="13"/>
      <c r="BIO36" s="13"/>
      <c r="BIP36" s="13"/>
      <c r="BIQ36" s="13"/>
      <c r="BIR36" s="13"/>
      <c r="BIS36" s="13"/>
      <c r="BIT36" s="13"/>
      <c r="BIU36" s="13"/>
      <c r="BIV36" s="13"/>
      <c r="BIW36" s="13"/>
      <c r="BIX36" s="13"/>
      <c r="BIY36" s="13"/>
      <c r="BIZ36" s="13"/>
      <c r="BJA36" s="13"/>
      <c r="BJB36" s="13"/>
      <c r="BJC36" s="13"/>
      <c r="BJD36" s="13"/>
      <c r="BJE36" s="13"/>
      <c r="BJF36" s="13"/>
      <c r="BJG36" s="13"/>
      <c r="BJH36" s="13"/>
      <c r="BJI36" s="13"/>
      <c r="BJJ36" s="13"/>
      <c r="BJK36" s="13"/>
      <c r="BJL36" s="13"/>
      <c r="BJM36" s="13"/>
      <c r="BJN36" s="13"/>
      <c r="BJO36" s="13"/>
      <c r="BJP36" s="13"/>
      <c r="BJQ36" s="13"/>
      <c r="BJR36" s="13"/>
      <c r="BJS36" s="13"/>
      <c r="BJT36" s="13"/>
      <c r="BJU36" s="13"/>
      <c r="BJV36" s="13"/>
      <c r="BJW36" s="13"/>
      <c r="BJX36" s="13"/>
      <c r="BJY36" s="13"/>
      <c r="BJZ36" s="13"/>
      <c r="BKA36" s="13"/>
      <c r="BKB36" s="13"/>
      <c r="BKC36" s="13"/>
      <c r="BKD36" s="13"/>
      <c r="BKE36" s="13"/>
      <c r="BKF36" s="13"/>
      <c r="BKG36" s="13"/>
      <c r="BKH36" s="13"/>
      <c r="BKI36" s="13"/>
      <c r="BKJ36" s="13"/>
      <c r="BKK36" s="13"/>
      <c r="BKL36" s="13"/>
      <c r="BKM36" s="13"/>
      <c r="BKN36" s="13"/>
      <c r="BKO36" s="13"/>
      <c r="BKP36" s="13"/>
      <c r="BKQ36" s="13"/>
      <c r="BKR36" s="13"/>
      <c r="BKS36" s="13"/>
      <c r="BKT36" s="13"/>
      <c r="BKU36" s="13"/>
      <c r="BKV36" s="13"/>
      <c r="BKW36" s="13"/>
      <c r="BKX36" s="13"/>
      <c r="BKY36" s="13"/>
      <c r="BKZ36" s="13"/>
      <c r="BLA36" s="13"/>
      <c r="BLB36" s="13"/>
      <c r="BLC36" s="13"/>
      <c r="BLD36" s="13"/>
      <c r="BLE36" s="13"/>
      <c r="BLF36" s="13"/>
      <c r="BLG36" s="13"/>
      <c r="BLH36" s="13"/>
      <c r="BLI36" s="13"/>
      <c r="BLJ36" s="13"/>
      <c r="BLK36" s="13"/>
      <c r="BLL36" s="13"/>
      <c r="BLM36" s="13"/>
      <c r="BLN36" s="13"/>
      <c r="BLO36" s="13"/>
      <c r="BLP36" s="13"/>
      <c r="BLQ36" s="13"/>
      <c r="BLR36" s="13"/>
      <c r="BLS36" s="13"/>
      <c r="BLT36" s="13"/>
      <c r="BLU36" s="13"/>
      <c r="BLV36" s="13"/>
      <c r="BLW36" s="13"/>
      <c r="BLX36" s="13"/>
      <c r="BLY36" s="13"/>
      <c r="BLZ36" s="13"/>
      <c r="BMA36" s="13"/>
      <c r="BMB36" s="13"/>
      <c r="BMC36" s="13"/>
      <c r="BMD36" s="13"/>
      <c r="BME36" s="13"/>
      <c r="BMF36" s="13"/>
      <c r="BMG36" s="13"/>
      <c r="BMH36" s="13"/>
      <c r="BMI36" s="13"/>
      <c r="BMJ36" s="13"/>
      <c r="BMK36" s="13"/>
      <c r="BML36" s="13"/>
      <c r="BMM36" s="13"/>
      <c r="BMN36" s="13"/>
      <c r="BMO36" s="13"/>
      <c r="BMP36" s="13"/>
      <c r="BMQ36" s="13"/>
      <c r="BMR36" s="13"/>
      <c r="BMS36" s="13"/>
      <c r="BMT36" s="13"/>
      <c r="BMU36" s="13"/>
      <c r="BMV36" s="13"/>
      <c r="BMW36" s="13"/>
      <c r="BMX36" s="13"/>
      <c r="BMY36" s="13"/>
      <c r="BMZ36" s="13"/>
      <c r="BNA36" s="13"/>
      <c r="BNB36" s="13"/>
      <c r="BNC36" s="13"/>
      <c r="BND36" s="13"/>
      <c r="BNE36" s="13"/>
      <c r="BNF36" s="13"/>
      <c r="BNG36" s="13"/>
      <c r="BNH36" s="13"/>
      <c r="BNI36" s="13"/>
      <c r="BNJ36" s="13"/>
      <c r="BNK36" s="13"/>
      <c r="BNL36" s="13"/>
      <c r="BNM36" s="13"/>
      <c r="BNN36" s="13"/>
      <c r="BNO36" s="13"/>
      <c r="BNP36" s="13"/>
      <c r="BNQ36" s="13"/>
      <c r="BNR36" s="13"/>
      <c r="BNS36" s="13"/>
      <c r="BNT36" s="13"/>
      <c r="BNU36" s="13"/>
      <c r="BNV36" s="13"/>
      <c r="BNW36" s="13"/>
      <c r="BNX36" s="13"/>
      <c r="BNY36" s="13"/>
      <c r="BNZ36" s="13"/>
      <c r="BOA36" s="13"/>
      <c r="BOB36" s="13"/>
      <c r="BOC36" s="13"/>
      <c r="BOD36" s="13"/>
      <c r="BOE36" s="13"/>
      <c r="BOF36" s="13"/>
      <c r="BOG36" s="13"/>
      <c r="BOH36" s="13"/>
      <c r="BOI36" s="13"/>
      <c r="BOJ36" s="13"/>
      <c r="BOK36" s="13"/>
      <c r="BOL36" s="13"/>
      <c r="BOM36" s="13"/>
      <c r="BON36" s="13"/>
      <c r="BOO36" s="13"/>
      <c r="BOP36" s="13"/>
      <c r="BOQ36" s="13"/>
      <c r="BOR36" s="13"/>
      <c r="BOS36" s="13"/>
      <c r="BOT36" s="13"/>
      <c r="BOU36" s="13"/>
      <c r="BOV36" s="13"/>
      <c r="BOW36" s="13"/>
      <c r="BOX36" s="13"/>
      <c r="BOY36" s="13"/>
      <c r="BOZ36" s="13"/>
      <c r="BPA36" s="13"/>
      <c r="BPB36" s="13"/>
      <c r="BPC36" s="13"/>
      <c r="BPD36" s="13"/>
      <c r="BPE36" s="13"/>
      <c r="BPF36" s="13"/>
      <c r="BPG36" s="13"/>
      <c r="BPH36" s="13"/>
      <c r="BPI36" s="13"/>
      <c r="BPJ36" s="13"/>
      <c r="BPK36" s="13"/>
      <c r="BPL36" s="13"/>
      <c r="BPM36" s="13"/>
      <c r="BPN36" s="13"/>
      <c r="BPO36" s="13"/>
      <c r="BPP36" s="13"/>
      <c r="BPQ36" s="13"/>
      <c r="BPR36" s="13"/>
      <c r="BPS36" s="13"/>
      <c r="BPT36" s="13"/>
      <c r="BPU36" s="13"/>
      <c r="BPV36" s="13"/>
      <c r="BPW36" s="13"/>
      <c r="BPX36" s="13"/>
      <c r="BPY36" s="13"/>
      <c r="BPZ36" s="13"/>
      <c r="BQA36" s="13"/>
      <c r="BQB36" s="13"/>
      <c r="BQC36" s="13"/>
      <c r="BQD36" s="13"/>
      <c r="BQE36" s="13"/>
      <c r="BQF36" s="13"/>
      <c r="BQG36" s="13"/>
      <c r="BQH36" s="13"/>
      <c r="BQI36" s="13"/>
      <c r="BQJ36" s="13"/>
      <c r="BQK36" s="13"/>
      <c r="BQL36" s="13"/>
      <c r="BQM36" s="13"/>
      <c r="BQN36" s="13"/>
      <c r="BQO36" s="13"/>
      <c r="BQP36" s="13"/>
      <c r="BQQ36" s="13"/>
      <c r="BQR36" s="13"/>
      <c r="BQS36" s="13"/>
      <c r="BQT36" s="13"/>
      <c r="BQU36" s="13"/>
      <c r="BQV36" s="13"/>
      <c r="BQW36" s="13"/>
      <c r="BQX36" s="13"/>
      <c r="BQY36" s="13"/>
      <c r="BQZ36" s="13"/>
      <c r="BRA36" s="13"/>
      <c r="BRB36" s="13"/>
      <c r="BRC36" s="13"/>
      <c r="BRD36" s="13"/>
      <c r="BRE36" s="13"/>
      <c r="BRF36" s="13"/>
      <c r="BRG36" s="13"/>
      <c r="BRH36" s="13"/>
      <c r="BRI36" s="13"/>
      <c r="BRJ36" s="13"/>
      <c r="BRK36" s="13"/>
      <c r="BRL36" s="13"/>
      <c r="BRM36" s="13"/>
      <c r="BRN36" s="13"/>
      <c r="BRO36" s="13"/>
      <c r="BRP36" s="13"/>
      <c r="BRQ36" s="13"/>
      <c r="BRR36" s="13"/>
      <c r="BRS36" s="13"/>
      <c r="BRT36" s="13"/>
      <c r="BRU36" s="13"/>
      <c r="BRV36" s="13"/>
      <c r="BRW36" s="13"/>
      <c r="BRX36" s="13"/>
      <c r="BRY36" s="13"/>
      <c r="BRZ36" s="13"/>
      <c r="BSA36" s="13"/>
      <c r="BSB36" s="13"/>
      <c r="BSC36" s="13"/>
      <c r="BSD36" s="13"/>
      <c r="BSE36" s="13"/>
      <c r="BSF36" s="13"/>
      <c r="BSG36" s="13"/>
      <c r="BSH36" s="13"/>
      <c r="BSI36" s="13"/>
      <c r="BSJ36" s="13"/>
      <c r="BSK36" s="13"/>
      <c r="BSL36" s="13"/>
      <c r="BSM36" s="13"/>
      <c r="BSN36" s="13"/>
      <c r="BSO36" s="13"/>
      <c r="BSP36" s="13"/>
      <c r="BSQ36" s="13"/>
      <c r="BSR36" s="13"/>
      <c r="BSS36" s="13"/>
      <c r="BST36" s="13"/>
      <c r="BSU36" s="13"/>
      <c r="BSV36" s="13"/>
      <c r="BSW36" s="13"/>
      <c r="BSX36" s="13"/>
      <c r="BSY36" s="13"/>
      <c r="BSZ36" s="13"/>
      <c r="BTA36" s="13"/>
      <c r="BTB36" s="13"/>
      <c r="BTC36" s="13"/>
      <c r="BTD36" s="13"/>
      <c r="BTE36" s="13"/>
      <c r="BTF36" s="13"/>
      <c r="BTG36" s="13"/>
      <c r="BTH36" s="13"/>
      <c r="BTI36" s="13"/>
      <c r="BTJ36" s="13"/>
      <c r="BTK36" s="13"/>
      <c r="BTL36" s="13"/>
      <c r="BTM36" s="13"/>
      <c r="BTN36" s="13"/>
      <c r="BTO36" s="13"/>
      <c r="BTP36" s="13"/>
      <c r="BTQ36" s="13"/>
      <c r="BTR36" s="13"/>
      <c r="BTS36" s="13"/>
      <c r="BTT36" s="13"/>
      <c r="BTU36" s="13"/>
      <c r="BTV36" s="13"/>
      <c r="BTW36" s="13"/>
      <c r="BTX36" s="13"/>
      <c r="BTY36" s="13"/>
      <c r="BTZ36" s="13"/>
      <c r="BUA36" s="13"/>
      <c r="BUB36" s="13"/>
      <c r="BUC36" s="13"/>
      <c r="BUD36" s="13"/>
      <c r="BUE36" s="13"/>
      <c r="BUF36" s="13"/>
      <c r="BUG36" s="13"/>
      <c r="BUH36" s="13"/>
      <c r="BUI36" s="13"/>
      <c r="BUJ36" s="13"/>
      <c r="BUK36" s="13"/>
      <c r="BUL36" s="13"/>
      <c r="BUM36" s="13"/>
      <c r="BUN36" s="13"/>
      <c r="BUO36" s="13"/>
      <c r="BUP36" s="13"/>
      <c r="BUQ36" s="13"/>
      <c r="BUR36" s="13"/>
      <c r="BUS36" s="13"/>
      <c r="BUT36" s="13"/>
      <c r="BUU36" s="13"/>
      <c r="BUV36" s="13"/>
      <c r="BUW36" s="13"/>
      <c r="BUX36" s="13"/>
      <c r="BUY36" s="13"/>
      <c r="BUZ36" s="13"/>
      <c r="BVA36" s="13"/>
      <c r="BVB36" s="13"/>
      <c r="BVC36" s="13"/>
      <c r="BVD36" s="13"/>
      <c r="BVE36" s="13"/>
      <c r="BVF36" s="13"/>
      <c r="BVG36" s="13"/>
      <c r="BVH36" s="13"/>
      <c r="BVI36" s="13"/>
      <c r="BVJ36" s="13"/>
      <c r="BVK36" s="13"/>
      <c r="BVL36" s="13"/>
      <c r="BVM36" s="13"/>
      <c r="BVN36" s="13"/>
      <c r="BVO36" s="13"/>
      <c r="BVP36" s="13"/>
      <c r="BVQ36" s="13"/>
      <c r="BVR36" s="13"/>
      <c r="BVS36" s="13"/>
      <c r="BVT36" s="13"/>
      <c r="BVU36" s="13"/>
      <c r="BVV36" s="13"/>
      <c r="BVW36" s="13"/>
      <c r="BVX36" s="13"/>
      <c r="BVY36" s="13"/>
      <c r="BVZ36" s="13"/>
      <c r="BWA36" s="13"/>
      <c r="BWB36" s="13"/>
      <c r="BWC36" s="13"/>
      <c r="BWD36" s="13"/>
      <c r="BWE36" s="13"/>
      <c r="BWF36" s="13"/>
      <c r="BWG36" s="13"/>
      <c r="BWH36" s="13"/>
      <c r="BWI36" s="13"/>
      <c r="BWJ36" s="13"/>
      <c r="BWK36" s="13"/>
      <c r="BWL36" s="13"/>
      <c r="BWM36" s="13"/>
      <c r="BWN36" s="13"/>
      <c r="BWO36" s="13"/>
      <c r="BWP36" s="13"/>
      <c r="BWQ36" s="13"/>
      <c r="BWR36" s="13"/>
      <c r="BWS36" s="13"/>
      <c r="BWT36" s="13"/>
      <c r="BWU36" s="13"/>
      <c r="BWV36" s="13"/>
      <c r="BWW36" s="13"/>
      <c r="BWX36" s="13"/>
      <c r="BWY36" s="13"/>
      <c r="BWZ36" s="13"/>
      <c r="BXA36" s="13"/>
      <c r="BXB36" s="13"/>
      <c r="BXC36" s="13"/>
      <c r="BXD36" s="13"/>
      <c r="BXE36" s="13"/>
      <c r="BXF36" s="13"/>
      <c r="BXG36" s="13"/>
      <c r="BXH36" s="13"/>
      <c r="BXI36" s="13"/>
      <c r="BXJ36" s="13"/>
      <c r="BXK36" s="13"/>
      <c r="BXL36" s="13"/>
      <c r="BXM36" s="13"/>
      <c r="BXN36" s="13"/>
      <c r="BXO36" s="13"/>
      <c r="BXP36" s="13"/>
      <c r="BXQ36" s="13"/>
      <c r="BXR36" s="13"/>
      <c r="BXS36" s="13"/>
      <c r="BXT36" s="13"/>
      <c r="BXU36" s="13"/>
      <c r="BXV36" s="13"/>
      <c r="BXW36" s="13"/>
      <c r="BXX36" s="13"/>
      <c r="BXY36" s="13"/>
      <c r="BXZ36" s="13"/>
      <c r="BYA36" s="13"/>
      <c r="BYB36" s="13"/>
      <c r="BYC36" s="13"/>
      <c r="BYD36" s="13"/>
      <c r="BYE36" s="13"/>
      <c r="BYF36" s="13"/>
      <c r="BYG36" s="13"/>
      <c r="BYH36" s="13"/>
      <c r="BYI36" s="13"/>
      <c r="BYJ36" s="13"/>
      <c r="BYK36" s="13"/>
      <c r="BYL36" s="13"/>
      <c r="BYM36" s="13"/>
      <c r="BYN36" s="13"/>
      <c r="BYO36" s="13"/>
      <c r="BYP36" s="13"/>
      <c r="BYQ36" s="13"/>
      <c r="BYR36" s="13"/>
      <c r="BYS36" s="13"/>
      <c r="BYT36" s="13"/>
      <c r="BYU36" s="13"/>
      <c r="BYV36" s="13"/>
      <c r="BYW36" s="13"/>
      <c r="BYX36" s="13"/>
      <c r="BYY36" s="13"/>
      <c r="BYZ36" s="13"/>
      <c r="BZA36" s="13"/>
      <c r="BZB36" s="13"/>
      <c r="BZC36" s="13"/>
      <c r="BZD36" s="13"/>
      <c r="BZE36" s="13"/>
      <c r="BZF36" s="13"/>
      <c r="BZG36" s="13"/>
      <c r="BZH36" s="13"/>
      <c r="BZI36" s="13"/>
      <c r="BZJ36" s="13"/>
      <c r="BZK36" s="13"/>
      <c r="BZL36" s="13"/>
      <c r="BZM36" s="13"/>
      <c r="BZN36" s="13"/>
      <c r="BZO36" s="13"/>
      <c r="BZP36" s="13"/>
      <c r="BZQ36" s="13"/>
      <c r="BZR36" s="13"/>
      <c r="BZS36" s="13"/>
      <c r="BZT36" s="13"/>
      <c r="BZU36" s="13"/>
      <c r="BZV36" s="13"/>
      <c r="BZW36" s="13"/>
      <c r="BZX36" s="13"/>
      <c r="BZY36" s="13"/>
      <c r="BZZ36" s="13"/>
      <c r="CAA36" s="13"/>
      <c r="CAB36" s="13"/>
      <c r="CAC36" s="13"/>
      <c r="CAD36" s="13"/>
      <c r="CAE36" s="13"/>
      <c r="CAF36" s="13"/>
      <c r="CAG36" s="13"/>
      <c r="CAH36" s="13"/>
      <c r="CAI36" s="13"/>
      <c r="CAJ36" s="13"/>
      <c r="CAK36" s="13"/>
      <c r="CAL36" s="13"/>
      <c r="CAM36" s="13"/>
      <c r="CAN36" s="13"/>
      <c r="CAO36" s="13"/>
      <c r="CAP36" s="13"/>
      <c r="CAQ36" s="13"/>
      <c r="CAR36" s="13"/>
      <c r="CAS36" s="13"/>
      <c r="CAT36" s="13"/>
      <c r="CAU36" s="13"/>
      <c r="CAV36" s="13"/>
      <c r="CAW36" s="13"/>
      <c r="CAX36" s="13"/>
      <c r="CAY36" s="13"/>
      <c r="CAZ36" s="13"/>
      <c r="CBA36" s="13"/>
      <c r="CBB36" s="13"/>
      <c r="CBC36" s="13"/>
      <c r="CBD36" s="13"/>
      <c r="CBE36" s="13"/>
      <c r="CBF36" s="13"/>
      <c r="CBG36" s="13"/>
      <c r="CBH36" s="13"/>
      <c r="CBI36" s="13"/>
      <c r="CBJ36" s="13"/>
      <c r="CBK36" s="13"/>
      <c r="CBL36" s="13"/>
      <c r="CBM36" s="13"/>
      <c r="CBN36" s="13"/>
      <c r="CBO36" s="13"/>
      <c r="CBP36" s="13"/>
      <c r="CBQ36" s="13"/>
      <c r="CBR36" s="13"/>
      <c r="CBS36" s="13"/>
      <c r="CBT36" s="13"/>
      <c r="CBU36" s="13"/>
      <c r="CBV36" s="13"/>
      <c r="CBW36" s="13"/>
      <c r="CBX36" s="13"/>
      <c r="CBY36" s="13"/>
      <c r="CBZ36" s="13"/>
      <c r="CCA36" s="13"/>
      <c r="CCB36" s="13"/>
      <c r="CCC36" s="13"/>
      <c r="CCD36" s="13"/>
      <c r="CCE36" s="13"/>
      <c r="CCF36" s="13"/>
      <c r="CCG36" s="13"/>
      <c r="CCH36" s="13"/>
      <c r="CCI36" s="13"/>
      <c r="CCJ36" s="13"/>
      <c r="CCK36" s="13"/>
      <c r="CCL36" s="13"/>
      <c r="CCM36" s="13"/>
      <c r="CCN36" s="13"/>
      <c r="CCO36" s="13"/>
      <c r="CCP36" s="13"/>
      <c r="CCQ36" s="13"/>
      <c r="CCR36" s="13"/>
      <c r="CCS36" s="13"/>
      <c r="CCT36" s="13"/>
      <c r="CCU36" s="13"/>
      <c r="CCV36" s="13"/>
      <c r="CCW36" s="13"/>
      <c r="CCX36" s="13"/>
      <c r="CCY36" s="13"/>
      <c r="CCZ36" s="13"/>
      <c r="CDA36" s="13"/>
      <c r="CDB36" s="13"/>
      <c r="CDC36" s="13"/>
      <c r="CDD36" s="13"/>
      <c r="CDE36" s="13"/>
      <c r="CDF36" s="13"/>
      <c r="CDG36" s="13"/>
      <c r="CDH36" s="13"/>
      <c r="CDI36" s="13"/>
      <c r="CDJ36" s="13"/>
      <c r="CDK36" s="13"/>
      <c r="CDL36" s="13"/>
      <c r="CDM36" s="13"/>
      <c r="CDN36" s="13"/>
      <c r="CDO36" s="13"/>
      <c r="CDP36" s="13"/>
      <c r="CDQ36" s="13"/>
      <c r="CDR36" s="13"/>
      <c r="CDS36" s="13"/>
      <c r="CDT36" s="13"/>
      <c r="CDU36" s="13"/>
      <c r="CDV36" s="13"/>
      <c r="CDW36" s="13"/>
      <c r="CDX36" s="13"/>
      <c r="CDY36" s="13"/>
      <c r="CDZ36" s="13"/>
      <c r="CEA36" s="13"/>
      <c r="CEB36" s="13"/>
      <c r="CEC36" s="13"/>
      <c r="CED36" s="13"/>
      <c r="CEE36" s="13"/>
      <c r="CEF36" s="13"/>
      <c r="CEG36" s="13"/>
      <c r="CEH36" s="13"/>
      <c r="CEI36" s="13"/>
      <c r="CEJ36" s="13"/>
      <c r="CEK36" s="13"/>
      <c r="CEL36" s="13"/>
      <c r="CEM36" s="13"/>
      <c r="CEN36" s="13"/>
      <c r="CEO36" s="13"/>
      <c r="CEP36" s="13"/>
      <c r="CEQ36" s="13"/>
      <c r="CER36" s="13"/>
      <c r="CES36" s="13"/>
      <c r="CET36" s="13"/>
      <c r="CEU36" s="13"/>
      <c r="CEV36" s="13"/>
      <c r="CEW36" s="13"/>
      <c r="CEX36" s="13"/>
      <c r="CEY36" s="13"/>
      <c r="CEZ36" s="13"/>
      <c r="CFA36" s="13"/>
      <c r="CFB36" s="13"/>
      <c r="CFC36" s="13"/>
      <c r="CFD36" s="13"/>
      <c r="CFE36" s="13"/>
      <c r="CFF36" s="13"/>
      <c r="CFG36" s="13"/>
      <c r="CFH36" s="13"/>
      <c r="CFI36" s="13"/>
      <c r="CFJ36" s="13"/>
      <c r="CFK36" s="13"/>
      <c r="CFL36" s="13"/>
      <c r="CFM36" s="13"/>
      <c r="CFN36" s="13"/>
      <c r="CFO36" s="13"/>
      <c r="CFP36" s="13"/>
      <c r="CFQ36" s="13"/>
      <c r="CFR36" s="13"/>
      <c r="CFS36" s="13"/>
      <c r="CFT36" s="13"/>
      <c r="CFU36" s="13"/>
      <c r="CFV36" s="13"/>
      <c r="CFW36" s="13"/>
      <c r="CFX36" s="13"/>
      <c r="CFY36" s="13"/>
      <c r="CFZ36" s="13"/>
      <c r="CGA36" s="13"/>
      <c r="CGB36" s="13"/>
      <c r="CGC36" s="13"/>
      <c r="CGD36" s="13"/>
      <c r="CGE36" s="13"/>
      <c r="CGF36" s="13"/>
      <c r="CGG36" s="13"/>
      <c r="CGH36" s="13"/>
      <c r="CGI36" s="13"/>
      <c r="CGJ36" s="13"/>
      <c r="CGK36" s="13"/>
      <c r="CGL36" s="13"/>
      <c r="CGM36" s="13"/>
      <c r="CGN36" s="13"/>
      <c r="CGO36" s="13"/>
      <c r="CGP36" s="13"/>
      <c r="CGQ36" s="13"/>
      <c r="CGR36" s="13"/>
      <c r="CGS36" s="13"/>
      <c r="CGT36" s="13"/>
      <c r="CGU36" s="13"/>
      <c r="CGV36" s="13"/>
      <c r="CGW36" s="13"/>
      <c r="CGX36" s="13"/>
      <c r="CGY36" s="13"/>
      <c r="CGZ36" s="13"/>
      <c r="CHA36" s="13"/>
      <c r="CHB36" s="13"/>
      <c r="CHC36" s="13"/>
      <c r="CHD36" s="13"/>
      <c r="CHE36" s="13"/>
      <c r="CHF36" s="13"/>
      <c r="CHG36" s="13"/>
      <c r="CHH36" s="13"/>
      <c r="CHI36" s="13"/>
      <c r="CHJ36" s="13"/>
      <c r="CHK36" s="13"/>
      <c r="CHL36" s="13"/>
      <c r="CHM36" s="13"/>
      <c r="CHN36" s="13"/>
      <c r="CHO36" s="13"/>
      <c r="CHP36" s="13"/>
      <c r="CHQ36" s="13"/>
      <c r="CHR36" s="13"/>
      <c r="CHS36" s="13"/>
      <c r="CHT36" s="13"/>
      <c r="CHU36" s="13"/>
      <c r="CHV36" s="13"/>
      <c r="CHW36" s="13"/>
      <c r="CHX36" s="13"/>
      <c r="CHY36" s="13"/>
      <c r="CHZ36" s="13"/>
      <c r="CIA36" s="13"/>
      <c r="CIB36" s="13"/>
      <c r="CIC36" s="13"/>
      <c r="CID36" s="13"/>
      <c r="CIE36" s="13"/>
      <c r="CIF36" s="13"/>
      <c r="CIG36" s="13"/>
      <c r="CIH36" s="13"/>
      <c r="CII36" s="13"/>
      <c r="CIJ36" s="13"/>
      <c r="CIK36" s="13"/>
      <c r="CIL36" s="13"/>
      <c r="CIM36" s="13"/>
      <c r="CIN36" s="13"/>
      <c r="CIO36" s="13"/>
      <c r="CIP36" s="13"/>
      <c r="CIQ36" s="13"/>
      <c r="CIR36" s="13"/>
      <c r="CIS36" s="13"/>
      <c r="CIT36" s="13"/>
      <c r="CIU36" s="13"/>
      <c r="CIV36" s="13"/>
      <c r="CIW36" s="13"/>
      <c r="CIX36" s="13"/>
      <c r="CIY36" s="13"/>
      <c r="CIZ36" s="13"/>
      <c r="CJA36" s="13"/>
      <c r="CJB36" s="13"/>
      <c r="CJC36" s="13"/>
      <c r="CJD36" s="13"/>
      <c r="CJE36" s="13"/>
      <c r="CJF36" s="13"/>
      <c r="CJG36" s="13"/>
      <c r="CJH36" s="13"/>
      <c r="CJI36" s="13"/>
      <c r="CJJ36" s="13"/>
      <c r="CJK36" s="13"/>
      <c r="CJL36" s="13"/>
      <c r="CJM36" s="13"/>
      <c r="CJN36" s="13"/>
      <c r="CJO36" s="13"/>
      <c r="CJP36" s="13"/>
      <c r="CJQ36" s="13"/>
      <c r="CJR36" s="13"/>
      <c r="CJS36" s="13"/>
      <c r="CJT36" s="13"/>
      <c r="CJU36" s="13"/>
      <c r="CJV36" s="13"/>
      <c r="CJW36" s="13"/>
      <c r="CJX36" s="13"/>
      <c r="CJY36" s="13"/>
      <c r="CJZ36" s="13"/>
      <c r="CKA36" s="13"/>
      <c r="CKB36" s="13"/>
      <c r="CKC36" s="13"/>
      <c r="CKD36" s="13"/>
      <c r="CKE36" s="13"/>
      <c r="CKF36" s="13"/>
      <c r="CKG36" s="13"/>
      <c r="CKH36" s="13"/>
      <c r="CKI36" s="13"/>
      <c r="CKJ36" s="13"/>
      <c r="CKK36" s="13"/>
      <c r="CKL36" s="13"/>
      <c r="CKM36" s="13"/>
      <c r="CKN36" s="13"/>
      <c r="CKO36" s="13"/>
      <c r="CKP36" s="13"/>
      <c r="CKQ36" s="13"/>
      <c r="CKR36" s="13"/>
      <c r="CKS36" s="13"/>
      <c r="CKT36" s="13"/>
      <c r="CKU36" s="13"/>
      <c r="CKV36" s="13"/>
      <c r="CKW36" s="13"/>
      <c r="CKX36" s="13"/>
      <c r="CKY36" s="13"/>
      <c r="CKZ36" s="13"/>
      <c r="CLA36" s="13"/>
      <c r="CLB36" s="13"/>
      <c r="CLC36" s="13"/>
      <c r="CLD36" s="13"/>
      <c r="CLE36" s="13"/>
      <c r="CLF36" s="13"/>
      <c r="CLG36" s="13"/>
      <c r="CLH36" s="13"/>
      <c r="CLI36" s="13"/>
      <c r="CLJ36" s="13"/>
      <c r="CLK36" s="13"/>
      <c r="CLL36" s="13"/>
      <c r="CLM36" s="13"/>
      <c r="CLN36" s="13"/>
      <c r="CLO36" s="13"/>
      <c r="CLP36" s="13"/>
      <c r="CLQ36" s="13"/>
      <c r="CLR36" s="13"/>
      <c r="CLS36" s="13"/>
      <c r="CLT36" s="13"/>
      <c r="CLU36" s="13"/>
      <c r="CLV36" s="13"/>
      <c r="CLW36" s="13"/>
      <c r="CLX36" s="13"/>
      <c r="CLY36" s="13"/>
      <c r="CLZ36" s="13"/>
      <c r="CMA36" s="13"/>
      <c r="CMB36" s="13"/>
      <c r="CMC36" s="13"/>
      <c r="CMD36" s="13"/>
      <c r="CME36" s="13"/>
      <c r="CMF36" s="13"/>
      <c r="CMG36" s="13"/>
      <c r="CMH36" s="13"/>
      <c r="CMI36" s="13"/>
      <c r="CMJ36" s="13"/>
      <c r="CMK36" s="13"/>
      <c r="CML36" s="13"/>
      <c r="CMM36" s="13"/>
      <c r="CMN36" s="13"/>
      <c r="CMO36" s="13"/>
      <c r="CMP36" s="13"/>
      <c r="CMQ36" s="13"/>
      <c r="CMR36" s="13"/>
      <c r="CMS36" s="13"/>
      <c r="CMT36" s="13"/>
      <c r="CMU36" s="13"/>
      <c r="CMV36" s="13"/>
      <c r="CMW36" s="13"/>
      <c r="CMX36" s="13"/>
      <c r="CMY36" s="13"/>
      <c r="CMZ36" s="13"/>
      <c r="CNA36" s="13"/>
      <c r="CNB36" s="13"/>
      <c r="CNC36" s="13"/>
      <c r="CND36" s="13"/>
      <c r="CNE36" s="13"/>
      <c r="CNF36" s="13"/>
      <c r="CNG36" s="13"/>
      <c r="CNH36" s="13"/>
      <c r="CNI36" s="13"/>
      <c r="CNJ36" s="13"/>
      <c r="CNK36" s="13"/>
      <c r="CNL36" s="13"/>
      <c r="CNM36" s="13"/>
      <c r="CNN36" s="13"/>
      <c r="CNO36" s="13"/>
      <c r="CNP36" s="13"/>
      <c r="CNQ36" s="13"/>
      <c r="CNR36" s="13"/>
      <c r="CNS36" s="13"/>
      <c r="CNT36" s="13"/>
      <c r="CNU36" s="13"/>
      <c r="CNV36" s="13"/>
      <c r="CNW36" s="13"/>
      <c r="CNX36" s="13"/>
      <c r="CNY36" s="13"/>
      <c r="CNZ36" s="13"/>
      <c r="COA36" s="13"/>
      <c r="COB36" s="13"/>
      <c r="COC36" s="13"/>
      <c r="COD36" s="13"/>
      <c r="COE36" s="13"/>
      <c r="COF36" s="13"/>
      <c r="COG36" s="13"/>
      <c r="COH36" s="13"/>
      <c r="COI36" s="13"/>
      <c r="COJ36" s="13"/>
      <c r="COK36" s="13"/>
      <c r="COL36" s="13"/>
      <c r="COM36" s="13"/>
      <c r="CON36" s="13"/>
      <c r="COO36" s="13"/>
      <c r="COP36" s="13"/>
      <c r="COQ36" s="13"/>
      <c r="COR36" s="13"/>
      <c r="COS36" s="13"/>
      <c r="COT36" s="13"/>
      <c r="COU36" s="13"/>
      <c r="COV36" s="13"/>
      <c r="COW36" s="13"/>
      <c r="COX36" s="13"/>
      <c r="COY36" s="13"/>
      <c r="COZ36" s="13"/>
      <c r="CPA36" s="13"/>
      <c r="CPB36" s="13"/>
      <c r="CPC36" s="13"/>
      <c r="CPD36" s="13"/>
      <c r="CPE36" s="13"/>
      <c r="CPF36" s="13"/>
      <c r="CPG36" s="13"/>
      <c r="CPH36" s="13"/>
      <c r="CPI36" s="13"/>
      <c r="CPJ36" s="13"/>
      <c r="CPK36" s="13"/>
      <c r="CPL36" s="13"/>
      <c r="CPM36" s="13"/>
      <c r="CPN36" s="13"/>
      <c r="CPO36" s="13"/>
      <c r="CPP36" s="13"/>
      <c r="CPQ36" s="13"/>
      <c r="CPR36" s="13"/>
      <c r="CPS36" s="13"/>
      <c r="CPT36" s="13"/>
      <c r="CPU36" s="13"/>
      <c r="CPV36" s="13"/>
      <c r="CPW36" s="13"/>
      <c r="CPX36" s="13"/>
      <c r="CPY36" s="13"/>
      <c r="CPZ36" s="13"/>
      <c r="CQA36" s="13"/>
      <c r="CQB36" s="13"/>
      <c r="CQC36" s="13"/>
      <c r="CQD36" s="13"/>
      <c r="CQE36" s="13"/>
      <c r="CQF36" s="13"/>
      <c r="CQG36" s="13"/>
      <c r="CQH36" s="13"/>
      <c r="CQI36" s="13"/>
      <c r="CQJ36" s="13"/>
      <c r="CQK36" s="13"/>
      <c r="CQL36" s="13"/>
      <c r="CQM36" s="13"/>
      <c r="CQN36" s="13"/>
      <c r="CQO36" s="13"/>
      <c r="CQP36" s="13"/>
      <c r="CQQ36" s="13"/>
      <c r="CQR36" s="13"/>
      <c r="CQS36" s="13"/>
      <c r="CQT36" s="13"/>
      <c r="CQU36" s="13"/>
      <c r="CQV36" s="13"/>
      <c r="CQW36" s="13"/>
      <c r="CQX36" s="13"/>
      <c r="CQY36" s="13"/>
      <c r="CQZ36" s="13"/>
      <c r="CRA36" s="13"/>
      <c r="CRB36" s="13"/>
      <c r="CRC36" s="13"/>
      <c r="CRD36" s="13"/>
      <c r="CRE36" s="13"/>
      <c r="CRF36" s="13"/>
      <c r="CRG36" s="13"/>
      <c r="CRH36" s="13"/>
      <c r="CRI36" s="13"/>
      <c r="CRJ36" s="13"/>
      <c r="CRK36" s="13"/>
      <c r="CRL36" s="13"/>
      <c r="CRM36" s="13"/>
      <c r="CRN36" s="13"/>
      <c r="CRO36" s="13"/>
      <c r="CRP36" s="13"/>
      <c r="CRQ36" s="13"/>
      <c r="CRR36" s="13"/>
      <c r="CRS36" s="13"/>
      <c r="CRT36" s="13"/>
      <c r="CRU36" s="13"/>
      <c r="CRV36" s="13"/>
      <c r="CRW36" s="13"/>
      <c r="CRX36" s="13"/>
      <c r="CRY36" s="13"/>
      <c r="CRZ36" s="13"/>
      <c r="CSA36" s="13"/>
      <c r="CSB36" s="13"/>
      <c r="CSC36" s="13"/>
      <c r="CSD36" s="13"/>
      <c r="CSE36" s="13"/>
      <c r="CSF36" s="13"/>
      <c r="CSG36" s="13"/>
      <c r="CSH36" s="13"/>
      <c r="CSI36" s="13"/>
      <c r="CSJ36" s="13"/>
      <c r="CSK36" s="13"/>
      <c r="CSL36" s="13"/>
      <c r="CSM36" s="13"/>
      <c r="CSN36" s="13"/>
      <c r="CSO36" s="13"/>
      <c r="CSP36" s="13"/>
      <c r="CSQ36" s="13"/>
      <c r="CSR36" s="13"/>
      <c r="CSS36" s="13"/>
      <c r="CST36" s="13"/>
      <c r="CSU36" s="13"/>
      <c r="CSV36" s="13"/>
      <c r="CSW36" s="13"/>
      <c r="CSX36" s="13"/>
      <c r="CSY36" s="13"/>
      <c r="CSZ36" s="13"/>
      <c r="CTA36" s="13"/>
      <c r="CTB36" s="13"/>
      <c r="CTC36" s="13"/>
      <c r="CTD36" s="13"/>
      <c r="CTE36" s="13"/>
      <c r="CTF36" s="13"/>
      <c r="CTG36" s="13"/>
      <c r="CTH36" s="13"/>
      <c r="CTI36" s="13"/>
      <c r="CTJ36" s="13"/>
      <c r="CTK36" s="13"/>
      <c r="CTL36" s="13"/>
      <c r="CTM36" s="13"/>
      <c r="CTN36" s="13"/>
      <c r="CTO36" s="13"/>
      <c r="CTP36" s="13"/>
      <c r="CTQ36" s="13"/>
      <c r="CTR36" s="13"/>
      <c r="CTS36" s="13"/>
      <c r="CTT36" s="13"/>
      <c r="CTU36" s="13"/>
      <c r="CTV36" s="13"/>
      <c r="CTW36" s="13"/>
      <c r="CTX36" s="13"/>
      <c r="CTY36" s="13"/>
      <c r="CTZ36" s="13"/>
      <c r="CUA36" s="13"/>
      <c r="CUB36" s="13"/>
      <c r="CUC36" s="13"/>
      <c r="CUD36" s="13"/>
      <c r="CUE36" s="13"/>
      <c r="CUF36" s="13"/>
      <c r="CUG36" s="13"/>
      <c r="CUH36" s="13"/>
      <c r="CUI36" s="13"/>
      <c r="CUJ36" s="13"/>
      <c r="CUK36" s="13"/>
      <c r="CUL36" s="13"/>
      <c r="CUM36" s="13"/>
      <c r="CUN36" s="13"/>
      <c r="CUO36" s="13"/>
      <c r="CUP36" s="13"/>
      <c r="CUQ36" s="13"/>
      <c r="CUR36" s="13"/>
      <c r="CUS36" s="13"/>
      <c r="CUT36" s="13"/>
      <c r="CUU36" s="13"/>
      <c r="CUV36" s="13"/>
      <c r="CUW36" s="13"/>
      <c r="CUX36" s="13"/>
      <c r="CUY36" s="13"/>
      <c r="CUZ36" s="13"/>
      <c r="CVA36" s="13"/>
      <c r="CVB36" s="13"/>
      <c r="CVC36" s="13"/>
      <c r="CVD36" s="13"/>
      <c r="CVE36" s="13"/>
      <c r="CVF36" s="13"/>
      <c r="CVG36" s="13"/>
      <c r="CVH36" s="13"/>
      <c r="CVI36" s="13"/>
      <c r="CVJ36" s="13"/>
      <c r="CVK36" s="13"/>
      <c r="CVL36" s="13"/>
      <c r="CVM36" s="13"/>
      <c r="CVN36" s="13"/>
      <c r="CVO36" s="13"/>
      <c r="CVP36" s="13"/>
      <c r="CVQ36" s="13"/>
      <c r="CVR36" s="13"/>
      <c r="CVS36" s="13"/>
      <c r="CVT36" s="13"/>
      <c r="CVU36" s="13"/>
      <c r="CVV36" s="13"/>
      <c r="CVW36" s="13"/>
      <c r="CVX36" s="13"/>
      <c r="CVY36" s="13"/>
      <c r="CVZ36" s="13"/>
      <c r="CWA36" s="13"/>
      <c r="CWB36" s="13"/>
      <c r="CWC36" s="13"/>
      <c r="CWD36" s="13"/>
      <c r="CWE36" s="13"/>
      <c r="CWF36" s="13"/>
      <c r="CWG36" s="13"/>
      <c r="CWH36" s="13"/>
      <c r="CWI36" s="13"/>
      <c r="CWJ36" s="13"/>
      <c r="CWK36" s="13"/>
      <c r="CWL36" s="13"/>
      <c r="CWM36" s="13"/>
      <c r="CWN36" s="13"/>
      <c r="CWO36" s="13"/>
      <c r="CWP36" s="13"/>
      <c r="CWQ36" s="13"/>
      <c r="CWR36" s="13"/>
      <c r="CWS36" s="13"/>
      <c r="CWT36" s="13"/>
      <c r="CWU36" s="13"/>
      <c r="CWV36" s="13"/>
      <c r="CWW36" s="13"/>
      <c r="CWX36" s="13"/>
      <c r="CWY36" s="13"/>
      <c r="CWZ36" s="13"/>
      <c r="CXA36" s="13"/>
      <c r="CXB36" s="13"/>
      <c r="CXC36" s="13"/>
      <c r="CXD36" s="13"/>
      <c r="CXE36" s="13"/>
      <c r="CXF36" s="13"/>
      <c r="CXG36" s="13"/>
      <c r="CXH36" s="13"/>
      <c r="CXI36" s="13"/>
      <c r="CXJ36" s="13"/>
      <c r="CXK36" s="13"/>
      <c r="CXL36" s="13"/>
      <c r="CXM36" s="13"/>
      <c r="CXN36" s="13"/>
      <c r="CXO36" s="13"/>
      <c r="CXP36" s="13"/>
      <c r="CXQ36" s="13"/>
      <c r="CXR36" s="13"/>
      <c r="CXS36" s="13"/>
      <c r="CXT36" s="13"/>
      <c r="CXU36" s="13"/>
      <c r="CXV36" s="13"/>
      <c r="CXW36" s="13"/>
      <c r="CXX36" s="13"/>
      <c r="CXY36" s="13"/>
      <c r="CXZ36" s="13"/>
      <c r="CYA36" s="13"/>
      <c r="CYB36" s="13"/>
      <c r="CYC36" s="13"/>
      <c r="CYD36" s="13"/>
      <c r="CYE36" s="13"/>
      <c r="CYF36" s="13"/>
      <c r="CYG36" s="13"/>
      <c r="CYH36" s="13"/>
      <c r="CYI36" s="13"/>
      <c r="CYJ36" s="13"/>
      <c r="CYK36" s="13"/>
      <c r="CYL36" s="13"/>
      <c r="CYM36" s="13"/>
      <c r="CYN36" s="13"/>
      <c r="CYO36" s="13"/>
      <c r="CYP36" s="13"/>
      <c r="CYQ36" s="13"/>
      <c r="CYR36" s="13"/>
      <c r="CYS36" s="13"/>
      <c r="CYT36" s="13"/>
      <c r="CYU36" s="13"/>
      <c r="CYV36" s="13"/>
      <c r="CYW36" s="13"/>
      <c r="CYX36" s="13"/>
      <c r="CYY36" s="13"/>
      <c r="CYZ36" s="13"/>
      <c r="CZA36" s="13"/>
      <c r="CZB36" s="13"/>
      <c r="CZC36" s="13"/>
      <c r="CZD36" s="13"/>
      <c r="CZE36" s="13"/>
      <c r="CZF36" s="13"/>
      <c r="CZG36" s="13"/>
      <c r="CZH36" s="13"/>
      <c r="CZI36" s="13"/>
      <c r="CZJ36" s="13"/>
      <c r="CZK36" s="13"/>
      <c r="CZL36" s="13"/>
      <c r="CZM36" s="13"/>
      <c r="CZN36" s="13"/>
      <c r="CZO36" s="13"/>
      <c r="CZP36" s="13"/>
      <c r="CZQ36" s="13"/>
      <c r="CZR36" s="13"/>
      <c r="CZS36" s="13"/>
      <c r="CZT36" s="13"/>
      <c r="CZU36" s="13"/>
      <c r="CZV36" s="13"/>
      <c r="CZW36" s="13"/>
      <c r="CZX36" s="13"/>
      <c r="CZY36" s="13"/>
      <c r="CZZ36" s="13"/>
      <c r="DAA36" s="13"/>
      <c r="DAB36" s="13"/>
      <c r="DAC36" s="13"/>
      <c r="DAD36" s="13"/>
      <c r="DAE36" s="13"/>
      <c r="DAF36" s="13"/>
      <c r="DAG36" s="13"/>
      <c r="DAH36" s="13"/>
      <c r="DAI36" s="13"/>
      <c r="DAJ36" s="13"/>
      <c r="DAK36" s="13"/>
      <c r="DAL36" s="13"/>
      <c r="DAM36" s="13"/>
      <c r="DAN36" s="13"/>
      <c r="DAO36" s="13"/>
      <c r="DAP36" s="13"/>
      <c r="DAQ36" s="13"/>
      <c r="DAR36" s="13"/>
      <c r="DAS36" s="13"/>
      <c r="DAT36" s="13"/>
      <c r="DAU36" s="13"/>
      <c r="DAV36" s="13"/>
      <c r="DAW36" s="13"/>
      <c r="DAX36" s="13"/>
      <c r="DAY36" s="13"/>
      <c r="DAZ36" s="13"/>
      <c r="DBA36" s="13"/>
      <c r="DBB36" s="13"/>
      <c r="DBC36" s="13"/>
      <c r="DBD36" s="13"/>
      <c r="DBE36" s="13"/>
      <c r="DBF36" s="13"/>
      <c r="DBG36" s="13"/>
      <c r="DBH36" s="13"/>
      <c r="DBI36" s="13"/>
      <c r="DBJ36" s="13"/>
      <c r="DBK36" s="13"/>
      <c r="DBL36" s="13"/>
      <c r="DBM36" s="13"/>
      <c r="DBN36" s="13"/>
      <c r="DBO36" s="13"/>
      <c r="DBP36" s="13"/>
      <c r="DBQ36" s="13"/>
      <c r="DBR36" s="13"/>
      <c r="DBS36" s="13"/>
      <c r="DBT36" s="13"/>
      <c r="DBU36" s="13"/>
      <c r="DBV36" s="13"/>
      <c r="DBW36" s="13"/>
      <c r="DBX36" s="13"/>
      <c r="DBY36" s="13"/>
      <c r="DBZ36" s="13"/>
      <c r="DCA36" s="13"/>
      <c r="DCB36" s="13"/>
      <c r="DCC36" s="13"/>
      <c r="DCD36" s="13"/>
      <c r="DCE36" s="13"/>
      <c r="DCF36" s="13"/>
      <c r="DCG36" s="13"/>
      <c r="DCH36" s="13"/>
      <c r="DCI36" s="13"/>
      <c r="DCJ36" s="13"/>
      <c r="DCK36" s="13"/>
      <c r="DCL36" s="13"/>
      <c r="DCM36" s="13"/>
      <c r="DCN36" s="13"/>
      <c r="DCO36" s="13"/>
      <c r="DCP36" s="13"/>
      <c r="DCQ36" s="13"/>
      <c r="DCR36" s="13"/>
      <c r="DCS36" s="13"/>
      <c r="DCT36" s="13"/>
      <c r="DCU36" s="13"/>
      <c r="DCV36" s="13"/>
      <c r="DCW36" s="13"/>
      <c r="DCX36" s="13"/>
      <c r="DCY36" s="13"/>
      <c r="DCZ36" s="13"/>
      <c r="DDA36" s="13"/>
      <c r="DDB36" s="13"/>
      <c r="DDC36" s="13"/>
      <c r="DDD36" s="13"/>
      <c r="DDE36" s="13"/>
      <c r="DDF36" s="13"/>
      <c r="DDG36" s="13"/>
      <c r="DDH36" s="13"/>
      <c r="DDI36" s="13"/>
      <c r="DDJ36" s="13"/>
      <c r="DDK36" s="13"/>
      <c r="DDL36" s="13"/>
      <c r="DDM36" s="13"/>
      <c r="DDN36" s="13"/>
      <c r="DDO36" s="13"/>
      <c r="DDP36" s="13"/>
      <c r="DDQ36" s="13"/>
      <c r="DDR36" s="13"/>
      <c r="DDS36" s="13"/>
      <c r="DDT36" s="13"/>
      <c r="DDU36" s="13"/>
      <c r="DDV36" s="13"/>
      <c r="DDW36" s="13"/>
      <c r="DDX36" s="13"/>
      <c r="DDY36" s="13"/>
      <c r="DDZ36" s="13"/>
      <c r="DEA36" s="13"/>
      <c r="DEB36" s="13"/>
      <c r="DEC36" s="13"/>
      <c r="DED36" s="13"/>
      <c r="DEE36" s="13"/>
      <c r="DEF36" s="13"/>
      <c r="DEG36" s="13"/>
      <c r="DEH36" s="13"/>
      <c r="DEI36" s="13"/>
      <c r="DEJ36" s="13"/>
      <c r="DEK36" s="13"/>
      <c r="DEL36" s="13"/>
      <c r="DEM36" s="13"/>
      <c r="DEN36" s="13"/>
      <c r="DEO36" s="13"/>
      <c r="DEP36" s="13"/>
      <c r="DEQ36" s="13"/>
      <c r="DER36" s="13"/>
      <c r="DES36" s="13"/>
      <c r="DET36" s="13"/>
      <c r="DEU36" s="13"/>
      <c r="DEV36" s="13"/>
      <c r="DEW36" s="13"/>
      <c r="DEX36" s="13"/>
      <c r="DEY36" s="13"/>
      <c r="DEZ36" s="13"/>
      <c r="DFA36" s="13"/>
      <c r="DFB36" s="13"/>
      <c r="DFC36" s="13"/>
      <c r="DFD36" s="13"/>
      <c r="DFE36" s="13"/>
      <c r="DFF36" s="13"/>
      <c r="DFG36" s="13"/>
      <c r="DFH36" s="13"/>
      <c r="DFI36" s="13"/>
      <c r="DFJ36" s="13"/>
      <c r="DFK36" s="13"/>
      <c r="DFL36" s="13"/>
      <c r="DFM36" s="13"/>
      <c r="DFN36" s="13"/>
      <c r="DFO36" s="13"/>
      <c r="DFP36" s="13"/>
      <c r="DFQ36" s="13"/>
      <c r="DFR36" s="13"/>
      <c r="DFS36" s="13"/>
      <c r="DFT36" s="13"/>
      <c r="DFU36" s="13"/>
      <c r="DFV36" s="13"/>
      <c r="DFW36" s="13"/>
      <c r="DFX36" s="13"/>
      <c r="DFY36" s="13"/>
      <c r="DFZ36" s="13"/>
      <c r="DGA36" s="13"/>
      <c r="DGB36" s="13"/>
      <c r="DGC36" s="13"/>
      <c r="DGD36" s="13"/>
      <c r="DGE36" s="13"/>
      <c r="DGF36" s="13"/>
      <c r="DGG36" s="13"/>
      <c r="DGH36" s="13"/>
      <c r="DGI36" s="13"/>
      <c r="DGJ36" s="13"/>
      <c r="DGK36" s="13"/>
      <c r="DGL36" s="13"/>
      <c r="DGM36" s="13"/>
      <c r="DGN36" s="13"/>
      <c r="DGO36" s="13"/>
      <c r="DGP36" s="13"/>
      <c r="DGQ36" s="13"/>
      <c r="DGR36" s="13"/>
      <c r="DGS36" s="13"/>
      <c r="DGT36" s="13"/>
      <c r="DGU36" s="13"/>
      <c r="DGV36" s="13"/>
      <c r="DGW36" s="13"/>
      <c r="DGX36" s="13"/>
      <c r="DGY36" s="13"/>
      <c r="DGZ36" s="13"/>
      <c r="DHA36" s="13"/>
      <c r="DHB36" s="13"/>
      <c r="DHC36" s="13"/>
      <c r="DHD36" s="13"/>
      <c r="DHE36" s="13"/>
      <c r="DHF36" s="13"/>
      <c r="DHG36" s="13"/>
      <c r="DHH36" s="13"/>
      <c r="DHI36" s="13"/>
      <c r="DHJ36" s="13"/>
      <c r="DHK36" s="13"/>
      <c r="DHL36" s="13"/>
      <c r="DHM36" s="13"/>
      <c r="DHN36" s="13"/>
      <c r="DHO36" s="13"/>
      <c r="DHP36" s="13"/>
      <c r="DHQ36" s="13"/>
      <c r="DHR36" s="13"/>
      <c r="DHS36" s="13"/>
      <c r="DHT36" s="13"/>
      <c r="DHU36" s="13"/>
      <c r="DHV36" s="13"/>
      <c r="DHW36" s="13"/>
      <c r="DHX36" s="13"/>
      <c r="DHY36" s="13"/>
      <c r="DHZ36" s="13"/>
      <c r="DIA36" s="13"/>
      <c r="DIB36" s="13"/>
      <c r="DIC36" s="13"/>
      <c r="DID36" s="13"/>
      <c r="DIE36" s="13"/>
      <c r="DIF36" s="13"/>
      <c r="DIG36" s="13"/>
      <c r="DIH36" s="13"/>
      <c r="DII36" s="13"/>
      <c r="DIJ36" s="13"/>
      <c r="DIK36" s="13"/>
      <c r="DIL36" s="13"/>
      <c r="DIM36" s="13"/>
      <c r="DIN36" s="13"/>
      <c r="DIO36" s="13"/>
      <c r="DIP36" s="13"/>
      <c r="DIQ36" s="13"/>
      <c r="DIR36" s="13"/>
      <c r="DIS36" s="13"/>
      <c r="DIT36" s="13"/>
      <c r="DIU36" s="13"/>
      <c r="DIV36" s="13"/>
      <c r="DIW36" s="13"/>
      <c r="DIX36" s="13"/>
      <c r="DIY36" s="13"/>
      <c r="DIZ36" s="13"/>
      <c r="DJA36" s="13"/>
      <c r="DJB36" s="13"/>
      <c r="DJC36" s="13"/>
      <c r="DJD36" s="13"/>
      <c r="DJE36" s="13"/>
      <c r="DJF36" s="13"/>
      <c r="DJG36" s="13"/>
      <c r="DJH36" s="13"/>
      <c r="DJI36" s="13"/>
      <c r="DJJ36" s="13"/>
      <c r="DJK36" s="13"/>
      <c r="DJL36" s="13"/>
      <c r="DJM36" s="13"/>
      <c r="DJN36" s="13"/>
      <c r="DJO36" s="13"/>
      <c r="DJP36" s="13"/>
      <c r="DJQ36" s="13"/>
      <c r="DJR36" s="13"/>
      <c r="DJS36" s="13"/>
      <c r="DJT36" s="13"/>
      <c r="DJU36" s="13"/>
      <c r="DJV36" s="13"/>
      <c r="DJW36" s="13"/>
      <c r="DJX36" s="13"/>
      <c r="DJY36" s="13"/>
      <c r="DJZ36" s="13"/>
      <c r="DKA36" s="13"/>
      <c r="DKB36" s="13"/>
      <c r="DKC36" s="13"/>
      <c r="DKD36" s="13"/>
      <c r="DKE36" s="13"/>
      <c r="DKF36" s="13"/>
      <c r="DKG36" s="13"/>
      <c r="DKH36" s="13"/>
      <c r="DKI36" s="13"/>
      <c r="DKJ36" s="13"/>
      <c r="DKK36" s="13"/>
      <c r="DKL36" s="13"/>
      <c r="DKM36" s="13"/>
      <c r="DKN36" s="13"/>
      <c r="DKO36" s="13"/>
      <c r="DKP36" s="13"/>
      <c r="DKQ36" s="13"/>
      <c r="DKR36" s="13"/>
      <c r="DKS36" s="13"/>
      <c r="DKT36" s="13"/>
      <c r="DKU36" s="13"/>
      <c r="DKV36" s="13"/>
      <c r="DKW36" s="13"/>
      <c r="DKX36" s="13"/>
      <c r="DKY36" s="13"/>
      <c r="DKZ36" s="13"/>
      <c r="DLA36" s="13"/>
      <c r="DLB36" s="13"/>
      <c r="DLC36" s="13"/>
      <c r="DLD36" s="13"/>
      <c r="DLE36" s="13"/>
      <c r="DLF36" s="13"/>
      <c r="DLG36" s="13"/>
      <c r="DLH36" s="13"/>
      <c r="DLI36" s="13"/>
      <c r="DLJ36" s="13"/>
      <c r="DLK36" s="13"/>
      <c r="DLL36" s="13"/>
      <c r="DLM36" s="13"/>
      <c r="DLN36" s="13"/>
      <c r="DLO36" s="13"/>
      <c r="DLP36" s="13"/>
      <c r="DLQ36" s="13"/>
      <c r="DLR36" s="13"/>
      <c r="DLS36" s="13"/>
      <c r="DLT36" s="13"/>
      <c r="DLU36" s="13"/>
      <c r="DLV36" s="13"/>
      <c r="DLW36" s="13"/>
      <c r="DLX36" s="13"/>
      <c r="DLY36" s="13"/>
      <c r="DLZ36" s="13"/>
      <c r="DMA36" s="13"/>
      <c r="DMB36" s="13"/>
      <c r="DMC36" s="13"/>
      <c r="DMD36" s="13"/>
      <c r="DME36" s="13"/>
      <c r="DMF36" s="13"/>
      <c r="DMG36" s="13"/>
      <c r="DMH36" s="13"/>
      <c r="DMI36" s="13"/>
      <c r="DMJ36" s="13"/>
      <c r="DMK36" s="13"/>
      <c r="DML36" s="13"/>
      <c r="DMM36" s="13"/>
      <c r="DMN36" s="13"/>
      <c r="DMO36" s="13"/>
      <c r="DMP36" s="13"/>
      <c r="DMQ36" s="13"/>
      <c r="DMR36" s="13"/>
      <c r="DMS36" s="13"/>
      <c r="DMT36" s="13"/>
      <c r="DMU36" s="13"/>
      <c r="DMV36" s="13"/>
      <c r="DMW36" s="13"/>
      <c r="DMX36" s="13"/>
      <c r="DMY36" s="13"/>
      <c r="DMZ36" s="13"/>
      <c r="DNA36" s="13"/>
      <c r="DNB36" s="13"/>
      <c r="DNC36" s="13"/>
      <c r="DND36" s="13"/>
      <c r="DNE36" s="13"/>
      <c r="DNF36" s="13"/>
      <c r="DNG36" s="13"/>
      <c r="DNH36" s="13"/>
      <c r="DNI36" s="13"/>
      <c r="DNJ36" s="13"/>
      <c r="DNK36" s="13"/>
      <c r="DNL36" s="13"/>
      <c r="DNM36" s="13"/>
      <c r="DNN36" s="13"/>
      <c r="DNO36" s="13"/>
      <c r="DNP36" s="13"/>
      <c r="DNQ36" s="13"/>
      <c r="DNR36" s="13"/>
      <c r="DNS36" s="13"/>
      <c r="DNT36" s="13"/>
      <c r="DNU36" s="13"/>
      <c r="DNV36" s="13"/>
      <c r="DNW36" s="13"/>
      <c r="DNX36" s="13"/>
      <c r="DNY36" s="13"/>
      <c r="DNZ36" s="13"/>
      <c r="DOA36" s="13"/>
      <c r="DOB36" s="13"/>
      <c r="DOC36" s="13"/>
      <c r="DOD36" s="13"/>
      <c r="DOE36" s="13"/>
      <c r="DOF36" s="13"/>
      <c r="DOG36" s="13"/>
      <c r="DOH36" s="13"/>
      <c r="DOI36" s="13"/>
      <c r="DOJ36" s="13"/>
      <c r="DOK36" s="13"/>
      <c r="DOL36" s="13"/>
      <c r="DOM36" s="13"/>
      <c r="DON36" s="13"/>
      <c r="DOO36" s="13"/>
      <c r="DOP36" s="13"/>
      <c r="DOQ36" s="13"/>
      <c r="DOR36" s="13"/>
      <c r="DOS36" s="13"/>
      <c r="DOT36" s="13"/>
      <c r="DOU36" s="13"/>
      <c r="DOV36" s="13"/>
      <c r="DOW36" s="13"/>
      <c r="DOX36" s="13"/>
      <c r="DOY36" s="13"/>
      <c r="DOZ36" s="13"/>
      <c r="DPA36" s="13"/>
      <c r="DPB36" s="13"/>
      <c r="DPC36" s="13"/>
      <c r="DPD36" s="13"/>
      <c r="DPE36" s="13"/>
      <c r="DPF36" s="13"/>
      <c r="DPG36" s="13"/>
      <c r="DPH36" s="13"/>
      <c r="DPI36" s="13"/>
      <c r="DPJ36" s="13"/>
      <c r="DPK36" s="13"/>
      <c r="DPL36" s="13"/>
      <c r="DPM36" s="13"/>
      <c r="DPN36" s="13"/>
      <c r="DPO36" s="13"/>
      <c r="DPP36" s="13"/>
      <c r="DPQ36" s="13"/>
      <c r="DPR36" s="13"/>
      <c r="DPS36" s="13"/>
      <c r="DPT36" s="13"/>
      <c r="DPU36" s="13"/>
      <c r="DPV36" s="13"/>
      <c r="DPW36" s="13"/>
      <c r="DPX36" s="13"/>
      <c r="DPY36" s="13"/>
      <c r="DPZ36" s="13"/>
      <c r="DQA36" s="13"/>
      <c r="DQB36" s="13"/>
      <c r="DQC36" s="13"/>
      <c r="DQD36" s="13"/>
      <c r="DQE36" s="13"/>
      <c r="DQF36" s="13"/>
      <c r="DQG36" s="13"/>
      <c r="DQH36" s="13"/>
      <c r="DQI36" s="13"/>
      <c r="DQJ36" s="13"/>
      <c r="DQK36" s="13"/>
      <c r="DQL36" s="13"/>
      <c r="DQM36" s="13"/>
      <c r="DQN36" s="13"/>
      <c r="DQO36" s="13"/>
      <c r="DQP36" s="13"/>
      <c r="DQQ36" s="13"/>
      <c r="DQR36" s="13"/>
      <c r="DQS36" s="13"/>
      <c r="DQT36" s="13"/>
      <c r="DQU36" s="13"/>
      <c r="DQV36" s="13"/>
      <c r="DQW36" s="13"/>
      <c r="DQX36" s="13"/>
      <c r="DQY36" s="13"/>
      <c r="DQZ36" s="13"/>
      <c r="DRA36" s="13"/>
      <c r="DRB36" s="13"/>
      <c r="DRC36" s="13"/>
      <c r="DRD36" s="13"/>
      <c r="DRE36" s="13"/>
      <c r="DRF36" s="13"/>
      <c r="DRG36" s="13"/>
      <c r="DRH36" s="13"/>
      <c r="DRI36" s="13"/>
      <c r="DRJ36" s="13"/>
      <c r="DRK36" s="13"/>
      <c r="DRL36" s="13"/>
      <c r="DRM36" s="13"/>
      <c r="DRN36" s="13"/>
      <c r="DRO36" s="13"/>
      <c r="DRP36" s="13"/>
      <c r="DRQ36" s="13"/>
      <c r="DRR36" s="13"/>
      <c r="DRS36" s="13"/>
      <c r="DRT36" s="13"/>
      <c r="DRU36" s="13"/>
      <c r="DRV36" s="13"/>
      <c r="DRW36" s="13"/>
      <c r="DRX36" s="13"/>
      <c r="DRY36" s="13"/>
      <c r="DRZ36" s="13"/>
      <c r="DSA36" s="13"/>
      <c r="DSB36" s="13"/>
      <c r="DSC36" s="13"/>
      <c r="DSD36" s="13"/>
      <c r="DSE36" s="13"/>
      <c r="DSF36" s="13"/>
      <c r="DSG36" s="13"/>
      <c r="DSH36" s="13"/>
      <c r="DSI36" s="13"/>
      <c r="DSJ36" s="13"/>
      <c r="DSK36" s="13"/>
      <c r="DSL36" s="13"/>
      <c r="DSM36" s="13"/>
      <c r="DSN36" s="13"/>
      <c r="DSO36" s="13"/>
      <c r="DSP36" s="13"/>
      <c r="DSQ36" s="13"/>
      <c r="DSR36" s="13"/>
      <c r="DSS36" s="13"/>
      <c r="DST36" s="13"/>
      <c r="DSU36" s="13"/>
      <c r="DSV36" s="13"/>
      <c r="DSW36" s="13"/>
      <c r="DSX36" s="13"/>
      <c r="DSY36" s="13"/>
      <c r="DSZ36" s="13"/>
      <c r="DTA36" s="13"/>
      <c r="DTB36" s="13"/>
      <c r="DTC36" s="13"/>
      <c r="DTD36" s="13"/>
      <c r="DTE36" s="13"/>
      <c r="DTF36" s="13"/>
      <c r="DTG36" s="13"/>
      <c r="DTH36" s="13"/>
      <c r="DTI36" s="13"/>
      <c r="DTJ36" s="13"/>
      <c r="DTK36" s="13"/>
      <c r="DTL36" s="13"/>
      <c r="DTM36" s="13"/>
      <c r="DTN36" s="13"/>
      <c r="DTO36" s="13"/>
      <c r="DTP36" s="13"/>
      <c r="DTQ36" s="13"/>
      <c r="DTR36" s="13"/>
      <c r="DTS36" s="13"/>
      <c r="DTT36" s="13"/>
      <c r="DTU36" s="13"/>
      <c r="DTV36" s="13"/>
      <c r="DTW36" s="13"/>
      <c r="DTX36" s="13"/>
      <c r="DTY36" s="13"/>
      <c r="DTZ36" s="13"/>
      <c r="DUA36" s="13"/>
      <c r="DUB36" s="13"/>
      <c r="DUC36" s="13"/>
      <c r="DUD36" s="13"/>
      <c r="DUE36" s="13"/>
      <c r="DUF36" s="13"/>
      <c r="DUG36" s="13"/>
      <c r="DUH36" s="13"/>
      <c r="DUI36" s="13"/>
      <c r="DUJ36" s="13"/>
      <c r="DUK36" s="13"/>
      <c r="DUL36" s="13"/>
      <c r="DUM36" s="13"/>
      <c r="DUN36" s="13"/>
      <c r="DUO36" s="13"/>
      <c r="DUP36" s="13"/>
      <c r="DUQ36" s="13"/>
      <c r="DUR36" s="13"/>
      <c r="DUS36" s="13"/>
      <c r="DUT36" s="13"/>
      <c r="DUU36" s="13"/>
      <c r="DUV36" s="13"/>
      <c r="DUW36" s="13"/>
      <c r="DUX36" s="13"/>
      <c r="DUY36" s="13"/>
      <c r="DUZ36" s="13"/>
      <c r="DVA36" s="13"/>
      <c r="DVB36" s="13"/>
      <c r="DVC36" s="13"/>
      <c r="DVD36" s="13"/>
      <c r="DVE36" s="13"/>
      <c r="DVF36" s="13"/>
      <c r="DVG36" s="13"/>
      <c r="DVH36" s="13"/>
      <c r="DVI36" s="13"/>
      <c r="DVJ36" s="13"/>
      <c r="DVK36" s="13"/>
      <c r="DVL36" s="13"/>
      <c r="DVM36" s="13"/>
      <c r="DVN36" s="13"/>
      <c r="DVO36" s="13"/>
      <c r="DVP36" s="13"/>
      <c r="DVQ36" s="13"/>
      <c r="DVR36" s="13"/>
      <c r="DVS36" s="13"/>
      <c r="DVT36" s="13"/>
      <c r="DVU36" s="13"/>
      <c r="DVV36" s="13"/>
      <c r="DVW36" s="13"/>
      <c r="DVX36" s="13"/>
      <c r="DVY36" s="13"/>
      <c r="DVZ36" s="13"/>
      <c r="DWA36" s="13"/>
      <c r="DWB36" s="13"/>
      <c r="DWC36" s="13"/>
      <c r="DWD36" s="13"/>
      <c r="DWE36" s="13"/>
      <c r="DWF36" s="13"/>
      <c r="DWG36" s="13"/>
      <c r="DWH36" s="13"/>
      <c r="DWI36" s="13"/>
      <c r="DWJ36" s="13"/>
      <c r="DWK36" s="13"/>
      <c r="DWL36" s="13"/>
      <c r="DWM36" s="13"/>
      <c r="DWN36" s="13"/>
      <c r="DWO36" s="13"/>
      <c r="DWP36" s="13"/>
      <c r="DWQ36" s="13"/>
      <c r="DWR36" s="13"/>
      <c r="DWS36" s="13"/>
      <c r="DWT36" s="13"/>
      <c r="DWU36" s="13"/>
      <c r="DWV36" s="13"/>
      <c r="DWW36" s="13"/>
      <c r="DWX36" s="13"/>
      <c r="DWY36" s="13"/>
      <c r="DWZ36" s="13"/>
      <c r="DXA36" s="13"/>
      <c r="DXB36" s="13"/>
      <c r="DXC36" s="13"/>
      <c r="DXD36" s="13"/>
      <c r="DXE36" s="13"/>
      <c r="DXF36" s="13"/>
      <c r="DXG36" s="13"/>
      <c r="DXH36" s="13"/>
      <c r="DXI36" s="13"/>
      <c r="DXJ36" s="13"/>
      <c r="DXK36" s="13"/>
      <c r="DXL36" s="13"/>
      <c r="DXM36" s="13"/>
      <c r="DXN36" s="13"/>
      <c r="DXO36" s="13"/>
      <c r="DXP36" s="13"/>
      <c r="DXQ36" s="13"/>
      <c r="DXR36" s="13"/>
      <c r="DXS36" s="13"/>
      <c r="DXT36" s="13"/>
      <c r="DXU36" s="13"/>
      <c r="DXV36" s="13"/>
      <c r="DXW36" s="13"/>
      <c r="DXX36" s="13"/>
      <c r="DXY36" s="13"/>
      <c r="DXZ36" s="13"/>
      <c r="DYA36" s="13"/>
      <c r="DYB36" s="13"/>
      <c r="DYC36" s="13"/>
      <c r="DYD36" s="13"/>
      <c r="DYE36" s="13"/>
      <c r="DYF36" s="13"/>
      <c r="DYG36" s="13"/>
      <c r="DYH36" s="13"/>
      <c r="DYI36" s="13"/>
      <c r="DYJ36" s="13"/>
      <c r="DYK36" s="13"/>
      <c r="DYL36" s="13"/>
      <c r="DYM36" s="13"/>
      <c r="DYN36" s="13"/>
      <c r="DYO36" s="13"/>
      <c r="DYP36" s="13"/>
      <c r="DYQ36" s="13"/>
      <c r="DYR36" s="13"/>
      <c r="DYS36" s="13"/>
      <c r="DYT36" s="13"/>
      <c r="DYU36" s="13"/>
      <c r="DYV36" s="13"/>
      <c r="DYW36" s="13"/>
      <c r="DYX36" s="13"/>
      <c r="DYY36" s="13"/>
      <c r="DYZ36" s="13"/>
      <c r="DZA36" s="13"/>
      <c r="DZB36" s="13"/>
      <c r="DZC36" s="13"/>
      <c r="DZD36" s="13"/>
      <c r="DZE36" s="13"/>
      <c r="DZF36" s="13"/>
      <c r="DZG36" s="13"/>
      <c r="DZH36" s="13"/>
      <c r="DZI36" s="13"/>
      <c r="DZJ36" s="13"/>
      <c r="DZK36" s="13"/>
      <c r="DZL36" s="13"/>
      <c r="DZM36" s="13"/>
      <c r="DZN36" s="13"/>
      <c r="DZO36" s="13"/>
      <c r="DZP36" s="13"/>
      <c r="DZQ36" s="13"/>
      <c r="DZR36" s="13"/>
      <c r="DZS36" s="13"/>
      <c r="DZT36" s="13"/>
      <c r="DZU36" s="13"/>
      <c r="DZV36" s="13"/>
      <c r="DZW36" s="13"/>
      <c r="DZX36" s="13"/>
      <c r="DZY36" s="13"/>
      <c r="DZZ36" s="13"/>
      <c r="EAA36" s="13"/>
      <c r="EAB36" s="13"/>
      <c r="EAC36" s="13"/>
      <c r="EAD36" s="13"/>
      <c r="EAE36" s="13"/>
      <c r="EAF36" s="13"/>
      <c r="EAG36" s="13"/>
      <c r="EAH36" s="13"/>
      <c r="EAI36" s="13"/>
      <c r="EAJ36" s="13"/>
      <c r="EAK36" s="13"/>
      <c r="EAL36" s="13"/>
      <c r="EAM36" s="13"/>
      <c r="EAN36" s="13"/>
      <c r="EAO36" s="13"/>
      <c r="EAP36" s="13"/>
      <c r="EAQ36" s="13"/>
      <c r="EAR36" s="13"/>
      <c r="EAS36" s="13"/>
      <c r="EAT36" s="13"/>
      <c r="EAU36" s="13"/>
      <c r="EAV36" s="13"/>
      <c r="EAW36" s="13"/>
      <c r="EAX36" s="13"/>
      <c r="EAY36" s="13"/>
      <c r="EAZ36" s="13"/>
      <c r="EBA36" s="13"/>
      <c r="EBB36" s="13"/>
      <c r="EBC36" s="13"/>
      <c r="EBD36" s="13"/>
      <c r="EBE36" s="13"/>
      <c r="EBF36" s="13"/>
      <c r="EBG36" s="13"/>
      <c r="EBH36" s="13"/>
      <c r="EBI36" s="13"/>
      <c r="EBJ36" s="13"/>
      <c r="EBK36" s="13"/>
      <c r="EBL36" s="13"/>
      <c r="EBM36" s="13"/>
      <c r="EBN36" s="13"/>
      <c r="EBO36" s="13"/>
      <c r="EBP36" s="13"/>
      <c r="EBQ36" s="13"/>
      <c r="EBR36" s="13"/>
      <c r="EBS36" s="13"/>
      <c r="EBT36" s="13"/>
      <c r="EBU36" s="13"/>
      <c r="EBV36" s="13"/>
      <c r="EBW36" s="13"/>
      <c r="EBX36" s="13"/>
      <c r="EBY36" s="13"/>
      <c r="EBZ36" s="13"/>
      <c r="ECA36" s="13"/>
      <c r="ECB36" s="13"/>
      <c r="ECC36" s="13"/>
      <c r="ECD36" s="13"/>
      <c r="ECE36" s="13"/>
      <c r="ECF36" s="13"/>
      <c r="ECG36" s="13"/>
      <c r="ECH36" s="13"/>
      <c r="ECI36" s="13"/>
      <c r="ECJ36" s="13"/>
      <c r="ECK36" s="13"/>
      <c r="ECL36" s="13"/>
      <c r="ECM36" s="13"/>
      <c r="ECN36" s="13"/>
      <c r="ECO36" s="13"/>
      <c r="ECP36" s="13"/>
      <c r="ECQ36" s="13"/>
      <c r="ECR36" s="13"/>
      <c r="ECS36" s="13"/>
      <c r="ECT36" s="13"/>
      <c r="ECU36" s="13"/>
      <c r="ECV36" s="13"/>
      <c r="ECW36" s="13"/>
      <c r="ECX36" s="13"/>
      <c r="ECY36" s="13"/>
      <c r="ECZ36" s="13"/>
      <c r="EDA36" s="13"/>
      <c r="EDB36" s="13"/>
      <c r="EDC36" s="13"/>
      <c r="EDD36" s="13"/>
      <c r="EDE36" s="13"/>
      <c r="EDF36" s="13"/>
      <c r="EDG36" s="13"/>
      <c r="EDH36" s="13"/>
      <c r="EDI36" s="13"/>
      <c r="EDJ36" s="13"/>
      <c r="EDK36" s="13"/>
      <c r="EDL36" s="13"/>
      <c r="EDM36" s="13"/>
      <c r="EDN36" s="13"/>
      <c r="EDO36" s="13"/>
      <c r="EDP36" s="13"/>
      <c r="EDQ36" s="13"/>
      <c r="EDR36" s="13"/>
      <c r="EDS36" s="13"/>
      <c r="EDT36" s="13"/>
      <c r="EDU36" s="13"/>
      <c r="EDV36" s="13"/>
      <c r="EDW36" s="13"/>
      <c r="EDX36" s="13"/>
      <c r="EDY36" s="13"/>
      <c r="EDZ36" s="13"/>
      <c r="EEA36" s="13"/>
      <c r="EEB36" s="13"/>
      <c r="EEC36" s="13"/>
      <c r="EED36" s="13"/>
      <c r="EEE36" s="13"/>
      <c r="EEF36" s="13"/>
      <c r="EEG36" s="13"/>
      <c r="EEH36" s="13"/>
      <c r="EEI36" s="13"/>
      <c r="EEJ36" s="13"/>
      <c r="EEK36" s="13"/>
      <c r="EEL36" s="13"/>
      <c r="EEM36" s="13"/>
      <c r="EEN36" s="13"/>
      <c r="EEO36" s="13"/>
      <c r="EEP36" s="13"/>
      <c r="EEQ36" s="13"/>
      <c r="EER36" s="13"/>
      <c r="EES36" s="13"/>
      <c r="EET36" s="13"/>
      <c r="EEU36" s="13"/>
      <c r="EEV36" s="13"/>
      <c r="EEW36" s="13"/>
      <c r="EEX36" s="13"/>
      <c r="EEY36" s="13"/>
      <c r="EEZ36" s="13"/>
      <c r="EFA36" s="13"/>
      <c r="EFB36" s="13"/>
      <c r="EFC36" s="13"/>
      <c r="EFD36" s="13"/>
      <c r="EFE36" s="13"/>
      <c r="EFF36" s="13"/>
      <c r="EFG36" s="13"/>
      <c r="EFH36" s="13"/>
      <c r="EFI36" s="13"/>
      <c r="EFJ36" s="13"/>
      <c r="EFK36" s="13"/>
      <c r="EFL36" s="13"/>
      <c r="EFM36" s="13"/>
      <c r="EFN36" s="13"/>
      <c r="EFO36" s="13"/>
      <c r="EFP36" s="13"/>
      <c r="EFQ36" s="13"/>
      <c r="EFR36" s="13"/>
      <c r="EFS36" s="13"/>
      <c r="EFT36" s="13"/>
      <c r="EFU36" s="13"/>
      <c r="EFV36" s="13"/>
      <c r="EFW36" s="13"/>
      <c r="EFX36" s="13"/>
      <c r="EFY36" s="13"/>
      <c r="EFZ36" s="13"/>
      <c r="EGA36" s="13"/>
      <c r="EGB36" s="13"/>
      <c r="EGC36" s="13"/>
      <c r="EGD36" s="13"/>
      <c r="EGE36" s="13"/>
      <c r="EGF36" s="13"/>
      <c r="EGG36" s="13"/>
      <c r="EGH36" s="13"/>
      <c r="EGI36" s="13"/>
      <c r="EGJ36" s="13"/>
      <c r="EGK36" s="13"/>
      <c r="EGL36" s="13"/>
      <c r="EGM36" s="13"/>
      <c r="EGN36" s="13"/>
      <c r="EGO36" s="13"/>
      <c r="EGP36" s="13"/>
      <c r="EGQ36" s="13"/>
      <c r="EGR36" s="13"/>
      <c r="EGS36" s="13"/>
      <c r="EGT36" s="13"/>
      <c r="EGU36" s="13"/>
      <c r="EGV36" s="13"/>
      <c r="EGW36" s="13"/>
      <c r="EGX36" s="13"/>
      <c r="EGY36" s="13"/>
      <c r="EGZ36" s="13"/>
      <c r="EHA36" s="13"/>
      <c r="EHB36" s="13"/>
      <c r="EHC36" s="13"/>
      <c r="EHD36" s="13"/>
      <c r="EHE36" s="13"/>
      <c r="EHF36" s="13"/>
      <c r="EHG36" s="13"/>
      <c r="EHH36" s="13"/>
      <c r="EHI36" s="13"/>
      <c r="EHJ36" s="13"/>
      <c r="EHK36" s="13"/>
      <c r="EHL36" s="13"/>
      <c r="EHM36" s="13"/>
      <c r="EHN36" s="13"/>
      <c r="EHO36" s="13"/>
      <c r="EHP36" s="13"/>
      <c r="EHQ36" s="13"/>
      <c r="EHR36" s="13"/>
      <c r="EHS36" s="13"/>
      <c r="EHT36" s="13"/>
      <c r="EHU36" s="13"/>
      <c r="EHV36" s="13"/>
      <c r="EHW36" s="13"/>
      <c r="EHX36" s="13"/>
      <c r="EHY36" s="13"/>
      <c r="EHZ36" s="13"/>
      <c r="EIA36" s="13"/>
      <c r="EIB36" s="13"/>
      <c r="EIC36" s="13"/>
      <c r="EID36" s="13"/>
      <c r="EIE36" s="13"/>
      <c r="EIF36" s="13"/>
      <c r="EIG36" s="13"/>
      <c r="EIH36" s="13"/>
      <c r="EII36" s="13"/>
      <c r="EIJ36" s="13"/>
      <c r="EIK36" s="13"/>
      <c r="EIL36" s="13"/>
      <c r="EIM36" s="13"/>
      <c r="EIN36" s="13"/>
      <c r="EIO36" s="13"/>
      <c r="EIP36" s="13"/>
      <c r="EIQ36" s="13"/>
      <c r="EIR36" s="13"/>
      <c r="EIS36" s="13"/>
      <c r="EIT36" s="13"/>
      <c r="EIU36" s="13"/>
      <c r="EIV36" s="13"/>
      <c r="EIW36" s="13"/>
      <c r="EIX36" s="13"/>
      <c r="EIY36" s="13"/>
      <c r="EIZ36" s="13"/>
      <c r="EJA36" s="13"/>
      <c r="EJB36" s="13"/>
      <c r="EJC36" s="13"/>
      <c r="EJD36" s="13"/>
      <c r="EJE36" s="13"/>
      <c r="EJF36" s="13"/>
      <c r="EJG36" s="13"/>
      <c r="EJH36" s="13"/>
      <c r="EJI36" s="13"/>
      <c r="EJJ36" s="13"/>
      <c r="EJK36" s="13"/>
      <c r="EJL36" s="13"/>
      <c r="EJM36" s="13"/>
      <c r="EJN36" s="13"/>
      <c r="EJO36" s="13"/>
      <c r="EJP36" s="13"/>
      <c r="EJQ36" s="13"/>
      <c r="EJR36" s="13"/>
      <c r="EJS36" s="13"/>
      <c r="EJT36" s="13"/>
      <c r="EJU36" s="13"/>
      <c r="EJV36" s="13"/>
      <c r="EJW36" s="13"/>
      <c r="EJX36" s="13"/>
      <c r="EJY36" s="13"/>
      <c r="EJZ36" s="13"/>
      <c r="EKA36" s="13"/>
      <c r="EKB36" s="13"/>
      <c r="EKC36" s="13"/>
      <c r="EKD36" s="13"/>
      <c r="EKE36" s="13"/>
      <c r="EKF36" s="13"/>
      <c r="EKG36" s="13"/>
      <c r="EKH36" s="13"/>
      <c r="EKI36" s="13"/>
      <c r="EKJ36" s="13"/>
      <c r="EKK36" s="13"/>
      <c r="EKL36" s="13"/>
      <c r="EKM36" s="13"/>
      <c r="EKN36" s="13"/>
      <c r="EKO36" s="13"/>
      <c r="EKP36" s="13"/>
      <c r="EKQ36" s="13"/>
      <c r="EKR36" s="13"/>
      <c r="EKS36" s="13"/>
      <c r="EKT36" s="13"/>
      <c r="EKU36" s="13"/>
      <c r="EKV36" s="13"/>
      <c r="EKW36" s="13"/>
      <c r="EKX36" s="13"/>
      <c r="EKY36" s="13"/>
      <c r="EKZ36" s="13"/>
      <c r="ELA36" s="13"/>
      <c r="ELB36" s="13"/>
      <c r="ELC36" s="13"/>
      <c r="ELD36" s="13"/>
      <c r="ELE36" s="13"/>
      <c r="ELF36" s="13"/>
      <c r="ELG36" s="13"/>
      <c r="ELH36" s="13"/>
      <c r="ELI36" s="13"/>
      <c r="ELJ36" s="13"/>
      <c r="ELK36" s="13"/>
      <c r="ELL36" s="13"/>
      <c r="ELM36" s="13"/>
      <c r="ELN36" s="13"/>
      <c r="ELO36" s="13"/>
      <c r="ELP36" s="13"/>
      <c r="ELQ36" s="13"/>
      <c r="ELR36" s="13"/>
      <c r="ELS36" s="13"/>
      <c r="ELT36" s="13"/>
      <c r="ELU36" s="13"/>
      <c r="ELV36" s="13"/>
      <c r="ELW36" s="13"/>
      <c r="ELX36" s="13"/>
      <c r="ELY36" s="13"/>
      <c r="ELZ36" s="13"/>
      <c r="EMA36" s="13"/>
      <c r="EMB36" s="13"/>
      <c r="EMC36" s="13"/>
      <c r="EMD36" s="13"/>
      <c r="EME36" s="13"/>
      <c r="EMF36" s="13"/>
      <c r="EMG36" s="13"/>
      <c r="EMH36" s="13"/>
      <c r="EMI36" s="13"/>
      <c r="EMJ36" s="13"/>
      <c r="EMK36" s="13"/>
      <c r="EML36" s="13"/>
      <c r="EMM36" s="13"/>
      <c r="EMN36" s="13"/>
      <c r="EMO36" s="13"/>
      <c r="EMP36" s="13"/>
      <c r="EMQ36" s="13"/>
      <c r="EMR36" s="13"/>
      <c r="EMS36" s="13"/>
      <c r="EMT36" s="13"/>
      <c r="EMU36" s="13"/>
      <c r="EMV36" s="13"/>
      <c r="EMW36" s="13"/>
      <c r="EMX36" s="13"/>
      <c r="EMY36" s="13"/>
      <c r="EMZ36" s="13"/>
      <c r="ENA36" s="13"/>
      <c r="ENB36" s="13"/>
      <c r="ENC36" s="13"/>
      <c r="END36" s="13"/>
      <c r="ENE36" s="13"/>
      <c r="ENF36" s="13"/>
      <c r="ENG36" s="13"/>
      <c r="ENH36" s="13"/>
      <c r="ENI36" s="13"/>
      <c r="ENJ36" s="13"/>
      <c r="ENK36" s="13"/>
      <c r="ENL36" s="13"/>
      <c r="ENM36" s="13"/>
      <c r="ENN36" s="13"/>
      <c r="ENO36" s="13"/>
      <c r="ENP36" s="13"/>
      <c r="ENQ36" s="13"/>
      <c r="ENR36" s="13"/>
      <c r="ENS36" s="13"/>
      <c r="ENT36" s="13"/>
      <c r="ENU36" s="13"/>
      <c r="ENV36" s="13"/>
      <c r="ENW36" s="13"/>
      <c r="ENX36" s="13"/>
      <c r="ENY36" s="13"/>
      <c r="ENZ36" s="13"/>
      <c r="EOA36" s="13"/>
      <c r="EOB36" s="13"/>
      <c r="EOC36" s="13"/>
      <c r="EOD36" s="13"/>
      <c r="EOE36" s="13"/>
      <c r="EOF36" s="13"/>
      <c r="EOG36" s="13"/>
      <c r="EOH36" s="13"/>
      <c r="EOI36" s="13"/>
      <c r="EOJ36" s="13"/>
      <c r="EOK36" s="13"/>
      <c r="EOL36" s="13"/>
      <c r="EOM36" s="13"/>
      <c r="EON36" s="13"/>
      <c r="EOO36" s="13"/>
      <c r="EOP36" s="13"/>
      <c r="EOQ36" s="13"/>
      <c r="EOR36" s="13"/>
      <c r="EOS36" s="13"/>
      <c r="EOT36" s="13"/>
      <c r="EOU36" s="13"/>
      <c r="EOV36" s="13"/>
      <c r="EOW36" s="13"/>
      <c r="EOX36" s="13"/>
      <c r="EOY36" s="13"/>
      <c r="EOZ36" s="13"/>
      <c r="EPA36" s="13"/>
      <c r="EPB36" s="13"/>
      <c r="EPC36" s="13"/>
      <c r="EPD36" s="13"/>
      <c r="EPE36" s="13"/>
      <c r="EPF36" s="13"/>
      <c r="EPG36" s="13"/>
      <c r="EPH36" s="13"/>
      <c r="EPI36" s="13"/>
      <c r="EPJ36" s="13"/>
      <c r="EPK36" s="13"/>
      <c r="EPL36" s="13"/>
      <c r="EPM36" s="13"/>
      <c r="EPN36" s="13"/>
      <c r="EPO36" s="13"/>
      <c r="EPP36" s="13"/>
      <c r="EPQ36" s="13"/>
      <c r="EPR36" s="13"/>
      <c r="EPS36" s="13"/>
      <c r="EPT36" s="13"/>
      <c r="EPU36" s="13"/>
      <c r="EPV36" s="13"/>
      <c r="EPW36" s="13"/>
      <c r="EPX36" s="13"/>
      <c r="EPY36" s="13"/>
      <c r="EPZ36" s="13"/>
      <c r="EQA36" s="13"/>
      <c r="EQB36" s="13"/>
      <c r="EQC36" s="13"/>
      <c r="EQD36" s="13"/>
      <c r="EQE36" s="13"/>
      <c r="EQF36" s="13"/>
      <c r="EQG36" s="13"/>
      <c r="EQH36" s="13"/>
      <c r="EQI36" s="13"/>
      <c r="EQJ36" s="13"/>
      <c r="EQK36" s="13"/>
      <c r="EQL36" s="13"/>
      <c r="EQM36" s="13"/>
      <c r="EQN36" s="13"/>
      <c r="EQO36" s="13"/>
      <c r="EQP36" s="13"/>
      <c r="EQQ36" s="13"/>
      <c r="EQR36" s="13"/>
      <c r="EQS36" s="13"/>
      <c r="EQT36" s="13"/>
      <c r="EQU36" s="13"/>
      <c r="EQV36" s="13"/>
      <c r="EQW36" s="13"/>
      <c r="EQX36" s="13"/>
      <c r="EQY36" s="13"/>
      <c r="EQZ36" s="13"/>
      <c r="ERA36" s="13"/>
      <c r="ERB36" s="13"/>
      <c r="ERC36" s="13"/>
      <c r="ERD36" s="13"/>
      <c r="ERE36" s="13"/>
      <c r="ERF36" s="13"/>
      <c r="ERG36" s="13"/>
      <c r="ERH36" s="13"/>
      <c r="ERI36" s="13"/>
      <c r="ERJ36" s="13"/>
      <c r="ERK36" s="13"/>
      <c r="ERL36" s="13"/>
      <c r="ERM36" s="13"/>
      <c r="ERN36" s="13"/>
      <c r="ERO36" s="13"/>
      <c r="ERP36" s="13"/>
      <c r="ERQ36" s="13"/>
      <c r="ERR36" s="13"/>
      <c r="ERS36" s="13"/>
      <c r="ERT36" s="13"/>
      <c r="ERU36" s="13"/>
      <c r="ERV36" s="13"/>
      <c r="ERW36" s="13"/>
      <c r="ERX36" s="13"/>
      <c r="ERY36" s="13"/>
      <c r="ERZ36" s="13"/>
      <c r="ESA36" s="13"/>
      <c r="ESB36" s="13"/>
      <c r="ESC36" s="13"/>
      <c r="ESD36" s="13"/>
      <c r="ESE36" s="13"/>
      <c r="ESF36" s="13"/>
      <c r="ESG36" s="13"/>
      <c r="ESH36" s="13"/>
      <c r="ESI36" s="13"/>
      <c r="ESJ36" s="13"/>
      <c r="ESK36" s="13"/>
      <c r="ESL36" s="13"/>
      <c r="ESM36" s="13"/>
      <c r="ESN36" s="13"/>
      <c r="ESO36" s="13"/>
      <c r="ESP36" s="13"/>
      <c r="ESQ36" s="13"/>
      <c r="ESR36" s="13"/>
      <c r="ESS36" s="13"/>
      <c r="EST36" s="13"/>
      <c r="ESU36" s="13"/>
      <c r="ESV36" s="13"/>
      <c r="ESW36" s="13"/>
      <c r="ESX36" s="13"/>
      <c r="ESY36" s="13"/>
      <c r="ESZ36" s="13"/>
      <c r="ETA36" s="13"/>
      <c r="ETB36" s="13"/>
      <c r="ETC36" s="13"/>
      <c r="ETD36" s="13"/>
      <c r="ETE36" s="13"/>
      <c r="ETF36" s="13"/>
      <c r="ETG36" s="13"/>
      <c r="ETH36" s="13"/>
      <c r="ETI36" s="13"/>
      <c r="ETJ36" s="13"/>
      <c r="ETK36" s="13"/>
      <c r="ETL36" s="13"/>
      <c r="ETM36" s="13"/>
      <c r="ETN36" s="13"/>
      <c r="ETO36" s="13"/>
      <c r="ETP36" s="13"/>
      <c r="ETQ36" s="13"/>
      <c r="ETR36" s="13"/>
      <c r="ETS36" s="13"/>
      <c r="ETT36" s="13"/>
      <c r="ETU36" s="13"/>
      <c r="ETV36" s="13"/>
      <c r="ETW36" s="13"/>
      <c r="ETX36" s="13"/>
      <c r="ETY36" s="13"/>
      <c r="ETZ36" s="13"/>
      <c r="EUA36" s="13"/>
      <c r="EUB36" s="13"/>
      <c r="EUC36" s="13"/>
      <c r="EUD36" s="13"/>
      <c r="EUE36" s="13"/>
      <c r="EUF36" s="13"/>
      <c r="EUG36" s="13"/>
      <c r="EUH36" s="13"/>
      <c r="EUI36" s="13"/>
      <c r="EUJ36" s="13"/>
      <c r="EUK36" s="13"/>
      <c r="EUL36" s="13"/>
      <c r="EUM36" s="13"/>
      <c r="EUN36" s="13"/>
      <c r="EUO36" s="13"/>
      <c r="EUP36" s="13"/>
      <c r="EUQ36" s="13"/>
      <c r="EUR36" s="13"/>
      <c r="EUS36" s="13"/>
      <c r="EUT36" s="13"/>
      <c r="EUU36" s="13"/>
      <c r="EUV36" s="13"/>
      <c r="EUW36" s="13"/>
      <c r="EUX36" s="13"/>
      <c r="EUY36" s="13"/>
      <c r="EUZ36" s="13"/>
      <c r="EVA36" s="13"/>
      <c r="EVB36" s="13"/>
      <c r="EVC36" s="13"/>
      <c r="EVD36" s="13"/>
      <c r="EVE36" s="13"/>
      <c r="EVF36" s="13"/>
      <c r="EVG36" s="13"/>
      <c r="EVH36" s="13"/>
      <c r="EVI36" s="13"/>
      <c r="EVJ36" s="13"/>
      <c r="EVK36" s="13"/>
      <c r="EVL36" s="13"/>
      <c r="EVM36" s="13"/>
      <c r="EVN36" s="13"/>
      <c r="EVO36" s="13"/>
      <c r="EVP36" s="13"/>
      <c r="EVQ36" s="13"/>
      <c r="EVR36" s="13"/>
      <c r="EVS36" s="13"/>
      <c r="EVT36" s="13"/>
      <c r="EVU36" s="13"/>
      <c r="EVV36" s="13"/>
      <c r="EVW36" s="13"/>
      <c r="EVX36" s="13"/>
      <c r="EVY36" s="13"/>
      <c r="EVZ36" s="13"/>
      <c r="EWA36" s="13"/>
      <c r="EWB36" s="13"/>
      <c r="EWC36" s="13"/>
      <c r="EWD36" s="13"/>
      <c r="EWE36" s="13"/>
      <c r="EWF36" s="13"/>
      <c r="EWG36" s="13"/>
      <c r="EWH36" s="13"/>
      <c r="EWI36" s="13"/>
      <c r="EWJ36" s="13"/>
      <c r="EWK36" s="13"/>
      <c r="EWL36" s="13"/>
      <c r="EWM36" s="13"/>
      <c r="EWN36" s="13"/>
      <c r="EWO36" s="13"/>
      <c r="EWP36" s="13"/>
      <c r="EWQ36" s="13"/>
      <c r="EWR36" s="13"/>
      <c r="EWS36" s="13"/>
      <c r="EWT36" s="13"/>
      <c r="EWU36" s="13"/>
      <c r="EWV36" s="13"/>
      <c r="EWW36" s="13"/>
      <c r="EWX36" s="13"/>
      <c r="EWY36" s="13"/>
      <c r="EWZ36" s="13"/>
      <c r="EXA36" s="13"/>
      <c r="EXB36" s="13"/>
      <c r="EXC36" s="13"/>
      <c r="EXD36" s="13"/>
      <c r="EXE36" s="13"/>
      <c r="EXF36" s="13"/>
      <c r="EXG36" s="13"/>
      <c r="EXH36" s="13"/>
      <c r="EXI36" s="13"/>
      <c r="EXJ36" s="13"/>
      <c r="EXK36" s="13"/>
      <c r="EXL36" s="13"/>
      <c r="EXM36" s="13"/>
      <c r="EXN36" s="13"/>
      <c r="EXO36" s="13"/>
      <c r="EXP36" s="13"/>
      <c r="EXQ36" s="13"/>
      <c r="EXR36" s="13"/>
      <c r="EXS36" s="13"/>
      <c r="EXT36" s="13"/>
      <c r="EXU36" s="13"/>
      <c r="EXV36" s="13"/>
      <c r="EXW36" s="13"/>
      <c r="EXX36" s="13"/>
      <c r="EXY36" s="13"/>
      <c r="EXZ36" s="13"/>
      <c r="EYA36" s="13"/>
      <c r="EYB36" s="13"/>
      <c r="EYC36" s="13"/>
      <c r="EYD36" s="13"/>
      <c r="EYE36" s="13"/>
      <c r="EYF36" s="13"/>
      <c r="EYG36" s="13"/>
      <c r="EYH36" s="13"/>
      <c r="EYI36" s="13"/>
      <c r="EYJ36" s="13"/>
      <c r="EYK36" s="13"/>
      <c r="EYL36" s="13"/>
      <c r="EYM36" s="13"/>
      <c r="EYN36" s="13"/>
      <c r="EYO36" s="13"/>
      <c r="EYP36" s="13"/>
      <c r="EYQ36" s="13"/>
      <c r="EYR36" s="13"/>
      <c r="EYS36" s="13"/>
      <c r="EYT36" s="13"/>
      <c r="EYU36" s="13"/>
      <c r="EYV36" s="13"/>
      <c r="EYW36" s="13"/>
      <c r="EYX36" s="13"/>
      <c r="EYY36" s="13"/>
      <c r="EYZ36" s="13"/>
      <c r="EZA36" s="13"/>
      <c r="EZB36" s="13"/>
      <c r="EZC36" s="13"/>
      <c r="EZD36" s="13"/>
      <c r="EZE36" s="13"/>
      <c r="EZF36" s="13"/>
      <c r="EZG36" s="13"/>
      <c r="EZH36" s="13"/>
      <c r="EZI36" s="13"/>
      <c r="EZJ36" s="13"/>
      <c r="EZK36" s="13"/>
      <c r="EZL36" s="13"/>
      <c r="EZM36" s="13"/>
      <c r="EZN36" s="13"/>
      <c r="EZO36" s="13"/>
      <c r="EZP36" s="13"/>
      <c r="EZQ36" s="13"/>
      <c r="EZR36" s="13"/>
      <c r="EZS36" s="13"/>
      <c r="EZT36" s="13"/>
      <c r="EZU36" s="13"/>
      <c r="EZV36" s="13"/>
      <c r="EZW36" s="13"/>
      <c r="EZX36" s="13"/>
      <c r="EZY36" s="13"/>
      <c r="EZZ36" s="13"/>
      <c r="FAA36" s="13"/>
      <c r="FAB36" s="13"/>
      <c r="FAC36" s="13"/>
      <c r="FAD36" s="13"/>
      <c r="FAE36" s="13"/>
      <c r="FAF36" s="13"/>
      <c r="FAG36" s="13"/>
      <c r="FAH36" s="13"/>
      <c r="FAI36" s="13"/>
      <c r="FAJ36" s="13"/>
      <c r="FAK36" s="13"/>
      <c r="FAL36" s="13"/>
      <c r="FAM36" s="13"/>
      <c r="FAN36" s="13"/>
      <c r="FAO36" s="13"/>
      <c r="FAP36" s="13"/>
      <c r="FAQ36" s="13"/>
      <c r="FAR36" s="13"/>
      <c r="FAS36" s="13"/>
      <c r="FAT36" s="13"/>
      <c r="FAU36" s="13"/>
      <c r="FAV36" s="13"/>
      <c r="FAW36" s="13"/>
      <c r="FAX36" s="13"/>
      <c r="FAY36" s="13"/>
      <c r="FAZ36" s="13"/>
      <c r="FBA36" s="13"/>
      <c r="FBB36" s="13"/>
      <c r="FBC36" s="13"/>
      <c r="FBD36" s="13"/>
      <c r="FBE36" s="13"/>
      <c r="FBF36" s="13"/>
      <c r="FBG36" s="13"/>
      <c r="FBH36" s="13"/>
      <c r="FBI36" s="13"/>
      <c r="FBJ36" s="13"/>
      <c r="FBK36" s="13"/>
      <c r="FBL36" s="13"/>
      <c r="FBM36" s="13"/>
      <c r="FBN36" s="13"/>
      <c r="FBO36" s="13"/>
      <c r="FBP36" s="13"/>
      <c r="FBQ36" s="13"/>
      <c r="FBR36" s="13"/>
      <c r="FBS36" s="13"/>
      <c r="FBT36" s="13"/>
      <c r="FBU36" s="13"/>
      <c r="FBV36" s="13"/>
      <c r="FBW36" s="13"/>
      <c r="FBX36" s="13"/>
      <c r="FBY36" s="13"/>
      <c r="FBZ36" s="13"/>
      <c r="FCA36" s="13"/>
      <c r="FCB36" s="13"/>
      <c r="FCC36" s="13"/>
      <c r="FCD36" s="13"/>
      <c r="FCE36" s="13"/>
      <c r="FCF36" s="13"/>
      <c r="FCG36" s="13"/>
      <c r="FCH36" s="13"/>
      <c r="FCI36" s="13"/>
      <c r="FCJ36" s="13"/>
      <c r="FCK36" s="13"/>
      <c r="FCL36" s="13"/>
      <c r="FCM36" s="13"/>
      <c r="FCN36" s="13"/>
      <c r="FCO36" s="13"/>
      <c r="FCP36" s="13"/>
      <c r="FCQ36" s="13"/>
      <c r="FCR36" s="13"/>
      <c r="FCS36" s="13"/>
      <c r="FCT36" s="13"/>
      <c r="FCU36" s="13"/>
      <c r="FCV36" s="13"/>
      <c r="FCW36" s="13"/>
      <c r="FCX36" s="13"/>
      <c r="FCY36" s="13"/>
      <c r="FCZ36" s="13"/>
      <c r="FDA36" s="13"/>
      <c r="FDB36" s="13"/>
      <c r="FDC36" s="13"/>
      <c r="FDD36" s="13"/>
      <c r="FDE36" s="13"/>
      <c r="FDF36" s="13"/>
      <c r="FDG36" s="13"/>
      <c r="FDH36" s="13"/>
      <c r="FDI36" s="13"/>
      <c r="FDJ36" s="13"/>
      <c r="FDK36" s="13"/>
      <c r="FDL36" s="13"/>
      <c r="FDM36" s="13"/>
      <c r="FDN36" s="13"/>
      <c r="FDO36" s="13"/>
      <c r="FDP36" s="13"/>
      <c r="FDQ36" s="13"/>
      <c r="FDR36" s="13"/>
      <c r="FDS36" s="13"/>
      <c r="FDT36" s="13"/>
      <c r="FDU36" s="13"/>
      <c r="FDV36" s="13"/>
      <c r="FDW36" s="13"/>
      <c r="FDX36" s="13"/>
      <c r="FDY36" s="13"/>
      <c r="FDZ36" s="13"/>
      <c r="FEA36" s="13"/>
      <c r="FEB36" s="13"/>
      <c r="FEC36" s="13"/>
      <c r="FED36" s="13"/>
      <c r="FEE36" s="13"/>
      <c r="FEF36" s="13"/>
      <c r="FEG36" s="13"/>
      <c r="FEH36" s="13"/>
      <c r="FEI36" s="13"/>
      <c r="FEJ36" s="13"/>
      <c r="FEK36" s="13"/>
      <c r="FEL36" s="13"/>
      <c r="FEM36" s="13"/>
      <c r="FEN36" s="13"/>
      <c r="FEO36" s="13"/>
      <c r="FEP36" s="13"/>
      <c r="FEQ36" s="13"/>
      <c r="FER36" s="13"/>
      <c r="FES36" s="13"/>
      <c r="FET36" s="13"/>
      <c r="FEU36" s="13"/>
      <c r="FEV36" s="13"/>
      <c r="FEW36" s="13"/>
      <c r="FEX36" s="13"/>
      <c r="FEY36" s="13"/>
      <c r="FEZ36" s="13"/>
      <c r="FFA36" s="13"/>
      <c r="FFB36" s="13"/>
      <c r="FFC36" s="13"/>
      <c r="FFD36" s="13"/>
      <c r="FFE36" s="13"/>
      <c r="FFF36" s="13"/>
      <c r="FFG36" s="13"/>
      <c r="FFH36" s="13"/>
      <c r="FFI36" s="13"/>
      <c r="FFJ36" s="13"/>
      <c r="FFK36" s="13"/>
      <c r="FFL36" s="13"/>
      <c r="FFM36" s="13"/>
      <c r="FFN36" s="13"/>
      <c r="FFO36" s="13"/>
      <c r="FFP36" s="13"/>
      <c r="FFQ36" s="13"/>
      <c r="FFR36" s="13"/>
      <c r="FFS36" s="13"/>
      <c r="FFT36" s="13"/>
      <c r="FFU36" s="13"/>
      <c r="FFV36" s="13"/>
      <c r="FFW36" s="13"/>
      <c r="FFX36" s="13"/>
      <c r="FFY36" s="13"/>
      <c r="FFZ36" s="13"/>
      <c r="FGA36" s="13"/>
      <c r="FGB36" s="13"/>
      <c r="FGC36" s="13"/>
      <c r="FGD36" s="13"/>
      <c r="FGE36" s="13"/>
      <c r="FGF36" s="13"/>
      <c r="FGG36" s="13"/>
      <c r="FGH36" s="13"/>
      <c r="FGI36" s="13"/>
      <c r="FGJ36" s="13"/>
      <c r="FGK36" s="13"/>
      <c r="FGL36" s="13"/>
      <c r="FGM36" s="13"/>
      <c r="FGN36" s="13"/>
      <c r="FGO36" s="13"/>
      <c r="FGP36" s="13"/>
      <c r="FGQ36" s="13"/>
      <c r="FGR36" s="13"/>
      <c r="FGS36" s="13"/>
      <c r="FGT36" s="13"/>
      <c r="FGU36" s="13"/>
      <c r="FGV36" s="13"/>
      <c r="FGW36" s="13"/>
      <c r="FGX36" s="13"/>
      <c r="FGY36" s="13"/>
      <c r="FGZ36" s="13"/>
      <c r="FHA36" s="13"/>
      <c r="FHB36" s="13"/>
      <c r="FHC36" s="13"/>
      <c r="FHD36" s="13"/>
      <c r="FHE36" s="13"/>
      <c r="FHF36" s="13"/>
      <c r="FHG36" s="13"/>
      <c r="FHH36" s="13"/>
      <c r="FHI36" s="13"/>
      <c r="FHJ36" s="13"/>
      <c r="FHK36" s="13"/>
      <c r="FHL36" s="13"/>
      <c r="FHM36" s="13"/>
      <c r="FHN36" s="13"/>
      <c r="FHO36" s="13"/>
      <c r="FHP36" s="13"/>
      <c r="FHQ36" s="13"/>
      <c r="FHR36" s="13"/>
      <c r="FHS36" s="13"/>
      <c r="FHT36" s="13"/>
      <c r="FHU36" s="13"/>
      <c r="FHV36" s="13"/>
      <c r="FHW36" s="13"/>
      <c r="FHX36" s="13"/>
      <c r="FHY36" s="13"/>
      <c r="FHZ36" s="13"/>
      <c r="FIA36" s="13"/>
      <c r="FIB36" s="13"/>
      <c r="FIC36" s="13"/>
      <c r="FID36" s="13"/>
      <c r="FIE36" s="13"/>
      <c r="FIF36" s="13"/>
      <c r="FIG36" s="13"/>
      <c r="FIH36" s="13"/>
      <c r="FII36" s="13"/>
      <c r="FIJ36" s="13"/>
      <c r="FIK36" s="13"/>
      <c r="FIL36" s="13"/>
      <c r="FIM36" s="13"/>
      <c r="FIN36" s="13"/>
      <c r="FIO36" s="13"/>
      <c r="FIP36" s="13"/>
      <c r="FIQ36" s="13"/>
      <c r="FIR36" s="13"/>
      <c r="FIS36" s="13"/>
      <c r="FIT36" s="13"/>
      <c r="FIU36" s="13"/>
      <c r="FIV36" s="13"/>
      <c r="FIW36" s="13"/>
      <c r="FIX36" s="13"/>
      <c r="FIY36" s="13"/>
      <c r="FIZ36" s="13"/>
      <c r="FJA36" s="13"/>
      <c r="FJB36" s="13"/>
      <c r="FJC36" s="13"/>
      <c r="FJD36" s="13"/>
      <c r="FJE36" s="13"/>
      <c r="FJF36" s="13"/>
      <c r="FJG36" s="13"/>
      <c r="FJH36" s="13"/>
      <c r="FJI36" s="13"/>
      <c r="FJJ36" s="13"/>
      <c r="FJK36" s="13"/>
      <c r="FJL36" s="13"/>
      <c r="FJM36" s="13"/>
      <c r="FJN36" s="13"/>
      <c r="FJO36" s="13"/>
      <c r="FJP36" s="13"/>
      <c r="FJQ36" s="13"/>
      <c r="FJR36" s="13"/>
      <c r="FJS36" s="13"/>
      <c r="FJT36" s="13"/>
      <c r="FJU36" s="13"/>
      <c r="FJV36" s="13"/>
      <c r="FJW36" s="13"/>
      <c r="FJX36" s="13"/>
      <c r="FJY36" s="13"/>
      <c r="FJZ36" s="13"/>
      <c r="FKA36" s="13"/>
      <c r="FKB36" s="13"/>
      <c r="FKC36" s="13"/>
      <c r="FKD36" s="13"/>
      <c r="FKE36" s="13"/>
      <c r="FKF36" s="13"/>
      <c r="FKG36" s="13"/>
      <c r="FKH36" s="13"/>
      <c r="FKI36" s="13"/>
      <c r="FKJ36" s="13"/>
      <c r="FKK36" s="13"/>
      <c r="FKL36" s="13"/>
      <c r="FKM36" s="13"/>
      <c r="FKN36" s="13"/>
      <c r="FKO36" s="13"/>
      <c r="FKP36" s="13"/>
      <c r="FKQ36" s="13"/>
      <c r="FKR36" s="13"/>
      <c r="FKS36" s="13"/>
      <c r="FKT36" s="13"/>
      <c r="FKU36" s="13"/>
      <c r="FKV36" s="13"/>
      <c r="FKW36" s="13"/>
      <c r="FKX36" s="13"/>
      <c r="FKY36" s="13"/>
      <c r="FKZ36" s="13"/>
      <c r="FLA36" s="13"/>
      <c r="FLB36" s="13"/>
      <c r="FLC36" s="13"/>
      <c r="FLD36" s="13"/>
      <c r="FLE36" s="13"/>
      <c r="FLF36" s="13"/>
      <c r="FLG36" s="13"/>
      <c r="FLH36" s="13"/>
      <c r="FLI36" s="13"/>
      <c r="FLJ36" s="13"/>
      <c r="FLK36" s="13"/>
      <c r="FLL36" s="13"/>
      <c r="FLM36" s="13"/>
      <c r="FLN36" s="13"/>
      <c r="FLO36" s="13"/>
      <c r="FLP36" s="13"/>
      <c r="FLQ36" s="13"/>
      <c r="FLR36" s="13"/>
      <c r="FLS36" s="13"/>
      <c r="FLT36" s="13"/>
      <c r="FLU36" s="13"/>
      <c r="FLV36" s="13"/>
      <c r="FLW36" s="13"/>
      <c r="FLX36" s="13"/>
      <c r="FLY36" s="13"/>
      <c r="FLZ36" s="13"/>
      <c r="FMA36" s="13"/>
      <c r="FMB36" s="13"/>
      <c r="FMC36" s="13"/>
      <c r="FMD36" s="13"/>
      <c r="FME36" s="13"/>
      <c r="FMF36" s="13"/>
      <c r="FMG36" s="13"/>
      <c r="FMH36" s="13"/>
      <c r="FMI36" s="13"/>
      <c r="FMJ36" s="13"/>
      <c r="FMK36" s="13"/>
      <c r="FML36" s="13"/>
      <c r="FMM36" s="13"/>
      <c r="FMN36" s="13"/>
      <c r="FMO36" s="13"/>
      <c r="FMP36" s="13"/>
      <c r="FMQ36" s="13"/>
      <c r="FMR36" s="13"/>
      <c r="FMS36" s="13"/>
      <c r="FMT36" s="13"/>
      <c r="FMU36" s="13"/>
      <c r="FMV36" s="13"/>
      <c r="FMW36" s="13"/>
      <c r="FMX36" s="13"/>
      <c r="FMY36" s="13"/>
      <c r="FMZ36" s="13"/>
      <c r="FNA36" s="13"/>
      <c r="FNB36" s="13"/>
      <c r="FNC36" s="13"/>
      <c r="FND36" s="13"/>
      <c r="FNE36" s="13"/>
      <c r="FNF36" s="13"/>
      <c r="FNG36" s="13"/>
      <c r="FNH36" s="13"/>
      <c r="FNI36" s="13"/>
      <c r="FNJ36" s="13"/>
      <c r="FNK36" s="13"/>
      <c r="FNL36" s="13"/>
      <c r="FNM36" s="13"/>
      <c r="FNN36" s="13"/>
      <c r="FNO36" s="13"/>
      <c r="FNP36" s="13"/>
      <c r="FNQ36" s="13"/>
      <c r="FNR36" s="13"/>
      <c r="FNS36" s="13"/>
      <c r="FNT36" s="13"/>
      <c r="FNU36" s="13"/>
      <c r="FNV36" s="13"/>
      <c r="FNW36" s="13"/>
      <c r="FNX36" s="13"/>
      <c r="FNY36" s="13"/>
      <c r="FNZ36" s="13"/>
      <c r="FOA36" s="13"/>
      <c r="FOB36" s="13"/>
      <c r="FOC36" s="13"/>
      <c r="FOD36" s="13"/>
      <c r="FOE36" s="13"/>
      <c r="FOF36" s="13"/>
      <c r="FOG36" s="13"/>
      <c r="FOH36" s="13"/>
      <c r="FOI36" s="13"/>
      <c r="FOJ36" s="13"/>
      <c r="FOK36" s="13"/>
      <c r="FOL36" s="13"/>
      <c r="FOM36" s="13"/>
      <c r="FON36" s="13"/>
      <c r="FOO36" s="13"/>
      <c r="FOP36" s="13"/>
      <c r="FOQ36" s="13"/>
      <c r="FOR36" s="13"/>
      <c r="FOS36" s="13"/>
      <c r="FOT36" s="13"/>
      <c r="FOU36" s="13"/>
      <c r="FOV36" s="13"/>
      <c r="FOW36" s="13"/>
      <c r="FOX36" s="13"/>
      <c r="FOY36" s="13"/>
      <c r="FOZ36" s="13"/>
      <c r="FPA36" s="13"/>
      <c r="FPB36" s="13"/>
      <c r="FPC36" s="13"/>
      <c r="FPD36" s="13"/>
      <c r="FPE36" s="13"/>
      <c r="FPF36" s="13"/>
      <c r="FPG36" s="13"/>
      <c r="FPH36" s="13"/>
      <c r="FPI36" s="13"/>
      <c r="FPJ36" s="13"/>
      <c r="FPK36" s="13"/>
      <c r="FPL36" s="13"/>
      <c r="FPM36" s="13"/>
      <c r="FPN36" s="13"/>
      <c r="FPO36" s="13"/>
      <c r="FPP36" s="13"/>
      <c r="FPQ36" s="13"/>
      <c r="FPR36" s="13"/>
      <c r="FPS36" s="13"/>
      <c r="FPT36" s="13"/>
      <c r="FPU36" s="13"/>
      <c r="FPV36" s="13"/>
      <c r="FPW36" s="13"/>
      <c r="FPX36" s="13"/>
      <c r="FPY36" s="13"/>
      <c r="FPZ36" s="13"/>
      <c r="FQA36" s="13"/>
      <c r="FQB36" s="13"/>
      <c r="FQC36" s="13"/>
      <c r="FQD36" s="13"/>
      <c r="FQE36" s="13"/>
      <c r="FQF36" s="13"/>
      <c r="FQG36" s="13"/>
      <c r="FQH36" s="13"/>
      <c r="FQI36" s="13"/>
      <c r="FQJ36" s="13"/>
      <c r="FQK36" s="13"/>
      <c r="FQL36" s="13"/>
      <c r="FQM36" s="13"/>
      <c r="FQN36" s="13"/>
      <c r="FQO36" s="13"/>
      <c r="FQP36" s="13"/>
      <c r="FQQ36" s="13"/>
      <c r="FQR36" s="13"/>
      <c r="FQS36" s="13"/>
      <c r="FQT36" s="13"/>
      <c r="FQU36" s="13"/>
      <c r="FQV36" s="13"/>
      <c r="FQW36" s="13"/>
      <c r="FQX36" s="13"/>
      <c r="FQY36" s="13"/>
      <c r="FQZ36" s="13"/>
      <c r="FRA36" s="13"/>
      <c r="FRB36" s="13"/>
      <c r="FRC36" s="13"/>
      <c r="FRD36" s="13"/>
      <c r="FRE36" s="13"/>
      <c r="FRF36" s="13"/>
      <c r="FRG36" s="13"/>
      <c r="FRH36" s="13"/>
      <c r="FRI36" s="13"/>
      <c r="FRJ36" s="13"/>
      <c r="FRK36" s="13"/>
      <c r="FRL36" s="13"/>
      <c r="FRM36" s="13"/>
      <c r="FRN36" s="13"/>
      <c r="FRO36" s="13"/>
      <c r="FRP36" s="13"/>
      <c r="FRQ36" s="13"/>
      <c r="FRR36" s="13"/>
      <c r="FRS36" s="13"/>
      <c r="FRT36" s="13"/>
      <c r="FRU36" s="13"/>
      <c r="FRV36" s="13"/>
      <c r="FRW36" s="13"/>
      <c r="FRX36" s="13"/>
      <c r="FRY36" s="13"/>
      <c r="FRZ36" s="13"/>
      <c r="FSA36" s="13"/>
      <c r="FSB36" s="13"/>
      <c r="FSC36" s="13"/>
    </row>
    <row r="37" spans="1:4553" s="51" customFormat="1" ht="12.75" customHeight="1">
      <c r="A37" s="45" t="s">
        <v>116</v>
      </c>
      <c r="B37" s="46"/>
      <c r="C37" s="47">
        <v>0</v>
      </c>
      <c r="D37" s="47">
        <v>0</v>
      </c>
      <c r="E37" s="47">
        <v>0</v>
      </c>
      <c r="F37" s="47">
        <v>0</v>
      </c>
      <c r="G37" s="48">
        <f>SUM(C37:F37)</f>
        <v>0</v>
      </c>
      <c r="H37" s="47">
        <v>0</v>
      </c>
      <c r="I37" s="47">
        <v>0</v>
      </c>
      <c r="J37" s="47">
        <v>0</v>
      </c>
      <c r="K37" s="47">
        <v>0</v>
      </c>
      <c r="L37" s="48">
        <f>SUM(H37:K37)</f>
        <v>0</v>
      </c>
      <c r="M37" s="47">
        <v>0</v>
      </c>
      <c r="N37" s="47">
        <v>0</v>
      </c>
      <c r="O37" s="47">
        <v>0</v>
      </c>
      <c r="P37" s="47">
        <v>0</v>
      </c>
      <c r="Q37" s="48">
        <f>SUM(M37:P37)</f>
        <v>0</v>
      </c>
      <c r="R37" s="47">
        <v>0</v>
      </c>
      <c r="S37" s="47">
        <v>0</v>
      </c>
      <c r="T37" s="47">
        <v>0</v>
      </c>
      <c r="U37" s="47">
        <v>0</v>
      </c>
      <c r="V37" s="48">
        <f>SUM(R37:U37)</f>
        <v>0</v>
      </c>
      <c r="W37" s="47">
        <v>0</v>
      </c>
      <c r="X37" s="47">
        <v>0</v>
      </c>
      <c r="Y37" s="47">
        <v>0</v>
      </c>
      <c r="Z37" s="47">
        <v>0</v>
      </c>
      <c r="AA37" s="48">
        <f>SUM(W37:Z37)</f>
        <v>0</v>
      </c>
      <c r="AB37" s="47">
        <v>0</v>
      </c>
      <c r="AC37" s="47">
        <v>0</v>
      </c>
      <c r="AD37" s="47">
        <v>0</v>
      </c>
      <c r="AE37" s="47">
        <v>0</v>
      </c>
      <c r="AF37" s="48">
        <f>SUM(AB37:AE37)</f>
        <v>0</v>
      </c>
      <c r="AG37" s="65">
        <f>AG38*Revenue</f>
        <v>0</v>
      </c>
      <c r="AH37" s="65">
        <f>AH38*Revenue</f>
        <v>0</v>
      </c>
      <c r="AI37" s="65">
        <f>AI38*Revenue</f>
        <v>0</v>
      </c>
      <c r="AJ37" s="65">
        <f>AJ38*Revenue</f>
        <v>0</v>
      </c>
      <c r="AK37" s="27"/>
      <c r="AL37" s="66"/>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7"/>
      <c r="BM37" s="27"/>
      <c r="BN37" s="27"/>
      <c r="BO37" s="27"/>
      <c r="BP37" s="27"/>
      <c r="BQ37" s="27"/>
      <c r="BR37" s="27"/>
      <c r="BS37" s="27"/>
      <c r="BT37" s="27"/>
      <c r="BU37" s="27"/>
      <c r="BV37" s="27"/>
      <c r="BW37" s="27"/>
      <c r="BX37" s="27"/>
      <c r="BY37" s="27"/>
      <c r="BZ37" s="27"/>
      <c r="CA37" s="27"/>
      <c r="CB37" s="27"/>
      <c r="CC37" s="27"/>
      <c r="CD37" s="27"/>
      <c r="CE37" s="27"/>
      <c r="CF37" s="27"/>
      <c r="CG37" s="27"/>
      <c r="CH37" s="27"/>
      <c r="CI37" s="27"/>
      <c r="CJ37" s="27"/>
      <c r="CK37" s="27"/>
      <c r="CL37" s="27"/>
      <c r="CM37" s="27"/>
      <c r="CN37" s="27"/>
      <c r="CO37" s="27"/>
      <c r="CP37" s="27"/>
      <c r="CQ37" s="27"/>
      <c r="CR37" s="27"/>
      <c r="CS37" s="27"/>
      <c r="CT37" s="27"/>
      <c r="CU37" s="27"/>
      <c r="CV37" s="27"/>
      <c r="CW37" s="27"/>
      <c r="CX37" s="27"/>
      <c r="CY37" s="27"/>
      <c r="CZ37" s="27"/>
      <c r="DA37" s="27"/>
      <c r="DB37" s="27"/>
      <c r="DC37" s="27"/>
      <c r="DD37" s="27"/>
      <c r="DE37" s="27"/>
      <c r="DF37" s="27"/>
      <c r="DG37" s="27"/>
      <c r="DH37" s="27"/>
      <c r="DI37" s="27"/>
      <c r="DJ37" s="27"/>
      <c r="DK37" s="27"/>
      <c r="DL37" s="27"/>
      <c r="DM37" s="27"/>
      <c r="DN37" s="27"/>
      <c r="DO37" s="27"/>
      <c r="DP37" s="27"/>
      <c r="DQ37" s="27"/>
      <c r="DR37" s="27"/>
      <c r="DS37" s="27"/>
      <c r="DT37" s="27"/>
      <c r="DU37" s="27"/>
      <c r="DV37" s="27"/>
      <c r="DW37" s="27"/>
      <c r="DX37" s="27"/>
      <c r="DY37" s="27"/>
      <c r="DZ37" s="27"/>
      <c r="EA37" s="27"/>
      <c r="EB37" s="27"/>
      <c r="EC37" s="27"/>
      <c r="ED37" s="27"/>
      <c r="EE37" s="27"/>
      <c r="EF37" s="27"/>
      <c r="EG37" s="27"/>
      <c r="EH37" s="27"/>
      <c r="EI37" s="27"/>
      <c r="EJ37" s="27"/>
      <c r="EK37" s="27"/>
      <c r="EL37" s="27"/>
      <c r="EM37" s="27"/>
      <c r="EN37" s="27"/>
      <c r="EO37" s="27"/>
      <c r="EP37" s="27"/>
      <c r="EQ37" s="27"/>
      <c r="ER37" s="27"/>
      <c r="ES37" s="27"/>
      <c r="ET37" s="27"/>
      <c r="EU37" s="27"/>
      <c r="EV37" s="27"/>
      <c r="EW37" s="27"/>
      <c r="EX37" s="27"/>
      <c r="EY37" s="27"/>
      <c r="EZ37" s="27"/>
      <c r="FA37" s="27"/>
      <c r="FB37" s="27"/>
      <c r="FC37" s="27"/>
      <c r="FD37" s="27"/>
      <c r="FE37" s="27"/>
      <c r="FF37" s="27"/>
      <c r="FG37" s="27"/>
      <c r="FH37" s="27"/>
      <c r="FI37" s="27"/>
      <c r="FJ37" s="27"/>
      <c r="FK37" s="27"/>
      <c r="FL37" s="27"/>
      <c r="FM37" s="27"/>
      <c r="FN37" s="27"/>
      <c r="FO37" s="27"/>
      <c r="FP37" s="27"/>
      <c r="FQ37" s="27"/>
      <c r="FR37" s="27"/>
      <c r="FS37" s="27"/>
      <c r="FT37" s="27"/>
      <c r="FU37" s="27"/>
      <c r="FV37" s="27"/>
      <c r="FW37" s="27"/>
      <c r="FX37" s="27"/>
      <c r="FY37" s="27"/>
      <c r="FZ37" s="27"/>
      <c r="GA37" s="27"/>
      <c r="GB37" s="27"/>
      <c r="GC37" s="27"/>
      <c r="GD37" s="27"/>
      <c r="GE37" s="27"/>
      <c r="GF37" s="27"/>
      <c r="GG37" s="27"/>
      <c r="GH37" s="27"/>
      <c r="GI37" s="27"/>
      <c r="GJ37" s="27"/>
      <c r="GK37" s="27"/>
      <c r="GL37" s="27"/>
      <c r="GM37" s="27"/>
      <c r="GN37" s="27"/>
      <c r="GO37" s="27"/>
      <c r="GP37" s="27"/>
      <c r="GQ37" s="27"/>
      <c r="GR37" s="27"/>
      <c r="GS37" s="27"/>
      <c r="GT37" s="27"/>
      <c r="GU37" s="27"/>
      <c r="GV37" s="27"/>
      <c r="GW37" s="27"/>
      <c r="GX37" s="27"/>
      <c r="GY37" s="27"/>
      <c r="GZ37" s="27"/>
      <c r="HA37" s="27"/>
      <c r="HB37" s="27"/>
      <c r="HC37" s="27"/>
      <c r="HD37" s="27"/>
      <c r="HE37" s="27"/>
      <c r="HF37" s="27"/>
      <c r="HG37" s="27"/>
      <c r="HH37" s="27"/>
      <c r="HI37" s="27"/>
      <c r="HJ37" s="27"/>
      <c r="HK37" s="27"/>
      <c r="HL37" s="27"/>
      <c r="HM37" s="27"/>
      <c r="HN37" s="27"/>
      <c r="HO37" s="27"/>
      <c r="HP37" s="27"/>
      <c r="HQ37" s="27"/>
      <c r="HR37" s="27"/>
      <c r="HS37" s="27"/>
      <c r="HT37" s="27"/>
      <c r="HU37" s="27"/>
      <c r="HV37" s="27"/>
      <c r="HW37" s="27"/>
      <c r="HX37" s="27"/>
      <c r="HY37" s="27"/>
      <c r="HZ37" s="27"/>
      <c r="IA37" s="27"/>
      <c r="IB37" s="27"/>
      <c r="IC37" s="27"/>
      <c r="ID37" s="27"/>
      <c r="IE37" s="27"/>
      <c r="IF37" s="27"/>
      <c r="IG37" s="27"/>
      <c r="IH37" s="27"/>
      <c r="II37" s="27"/>
      <c r="IJ37" s="27"/>
      <c r="IK37" s="27"/>
      <c r="IL37" s="27"/>
      <c r="IM37" s="27"/>
      <c r="IN37" s="27"/>
      <c r="IO37" s="27"/>
      <c r="IP37" s="27"/>
      <c r="IQ37" s="27"/>
      <c r="IR37" s="27"/>
      <c r="IS37" s="27"/>
      <c r="IT37" s="27"/>
      <c r="IU37" s="27"/>
      <c r="IV37" s="27"/>
      <c r="IW37" s="27"/>
      <c r="IX37" s="27"/>
      <c r="IY37" s="27"/>
      <c r="IZ37" s="27"/>
      <c r="JA37" s="27"/>
      <c r="JB37" s="27"/>
      <c r="JC37" s="27"/>
      <c r="JD37" s="27"/>
      <c r="JE37" s="27"/>
      <c r="JF37" s="27"/>
      <c r="JG37" s="27"/>
      <c r="JH37" s="27"/>
      <c r="JI37" s="27"/>
      <c r="JJ37" s="27"/>
      <c r="JK37" s="27"/>
      <c r="JL37" s="27"/>
      <c r="JM37" s="27"/>
      <c r="JN37" s="27"/>
      <c r="JO37" s="27"/>
      <c r="JP37" s="27"/>
      <c r="JQ37" s="27"/>
      <c r="JR37" s="27"/>
      <c r="JS37" s="27"/>
      <c r="JT37" s="27"/>
      <c r="JU37" s="27"/>
      <c r="JV37" s="27"/>
      <c r="JW37" s="27"/>
      <c r="JX37" s="27"/>
      <c r="JY37" s="27"/>
      <c r="JZ37" s="27"/>
      <c r="KA37" s="27"/>
      <c r="KB37" s="27"/>
      <c r="KC37" s="27"/>
      <c r="KD37" s="27"/>
      <c r="KE37" s="27"/>
      <c r="KF37" s="27"/>
      <c r="KG37" s="27"/>
      <c r="KH37" s="27"/>
      <c r="KI37" s="27"/>
      <c r="KJ37" s="27"/>
      <c r="KK37" s="27"/>
      <c r="KL37" s="27"/>
      <c r="KM37" s="27"/>
      <c r="KN37" s="27"/>
      <c r="KO37" s="27"/>
      <c r="KP37" s="27"/>
      <c r="KQ37" s="27"/>
      <c r="KR37" s="27"/>
      <c r="KS37" s="27"/>
      <c r="KT37" s="27"/>
      <c r="KU37" s="27"/>
      <c r="KV37" s="27"/>
      <c r="KW37" s="27"/>
      <c r="KX37" s="27"/>
      <c r="KY37" s="27"/>
      <c r="KZ37" s="27"/>
      <c r="LA37" s="27"/>
      <c r="LB37" s="27"/>
      <c r="LC37" s="27"/>
      <c r="LD37" s="27"/>
      <c r="LE37" s="27"/>
      <c r="LF37" s="27"/>
      <c r="LG37" s="27"/>
      <c r="LH37" s="27"/>
      <c r="LI37" s="27"/>
      <c r="LJ37" s="27"/>
      <c r="LK37" s="27"/>
      <c r="LL37" s="27"/>
      <c r="LM37" s="27"/>
      <c r="LN37" s="27"/>
      <c r="LO37" s="27"/>
      <c r="LP37" s="27"/>
      <c r="LQ37" s="27"/>
      <c r="LR37" s="27"/>
      <c r="LS37" s="27"/>
      <c r="LT37" s="27"/>
      <c r="LU37" s="27"/>
      <c r="LV37" s="27"/>
      <c r="LW37" s="27"/>
      <c r="LX37" s="27"/>
      <c r="LY37" s="27"/>
      <c r="LZ37" s="27"/>
      <c r="MA37" s="27"/>
      <c r="MB37" s="27"/>
      <c r="MC37" s="27"/>
      <c r="MD37" s="27"/>
      <c r="ME37" s="27"/>
      <c r="MF37" s="27"/>
      <c r="MG37" s="27"/>
      <c r="MH37" s="27"/>
      <c r="MI37" s="27"/>
      <c r="MJ37" s="27"/>
      <c r="MK37" s="27"/>
      <c r="ML37" s="27"/>
      <c r="MM37" s="27"/>
      <c r="MN37" s="27"/>
      <c r="MO37" s="27"/>
      <c r="MP37" s="27"/>
      <c r="MQ37" s="27"/>
      <c r="MR37" s="27"/>
      <c r="MS37" s="27"/>
      <c r="MT37" s="27"/>
      <c r="MU37" s="27"/>
      <c r="MV37" s="27"/>
      <c r="MW37" s="27"/>
      <c r="MX37" s="27"/>
      <c r="MY37" s="27"/>
      <c r="MZ37" s="27"/>
      <c r="NA37" s="27"/>
      <c r="NB37" s="27"/>
      <c r="NC37" s="27"/>
      <c r="ND37" s="27"/>
      <c r="NE37" s="27"/>
      <c r="NF37" s="27"/>
      <c r="NG37" s="27"/>
      <c r="NH37" s="27"/>
      <c r="NI37" s="27"/>
      <c r="NJ37" s="27"/>
      <c r="NK37" s="27"/>
      <c r="NL37" s="27"/>
      <c r="NM37" s="27"/>
      <c r="NN37" s="27"/>
      <c r="NO37" s="27"/>
      <c r="NP37" s="27"/>
      <c r="NQ37" s="27"/>
      <c r="NR37" s="27"/>
      <c r="NS37" s="27"/>
      <c r="NT37" s="27"/>
      <c r="NU37" s="27"/>
      <c r="NV37" s="27"/>
      <c r="NW37" s="27"/>
      <c r="NX37" s="27"/>
      <c r="NY37" s="27"/>
      <c r="NZ37" s="27"/>
      <c r="OA37" s="27"/>
      <c r="OB37" s="27"/>
      <c r="OC37" s="27"/>
      <c r="OD37" s="27"/>
      <c r="OE37" s="27"/>
      <c r="OF37" s="27"/>
      <c r="OG37" s="27"/>
      <c r="OH37" s="27"/>
      <c r="OI37" s="27"/>
      <c r="OJ37" s="27"/>
      <c r="OK37" s="27"/>
      <c r="OL37" s="27"/>
      <c r="OM37" s="27"/>
      <c r="ON37" s="27"/>
      <c r="OO37" s="27"/>
      <c r="OP37" s="27"/>
      <c r="OQ37" s="27"/>
      <c r="OR37" s="27"/>
      <c r="OS37" s="27"/>
      <c r="OT37" s="27"/>
      <c r="OU37" s="27"/>
      <c r="OV37" s="27"/>
      <c r="OW37" s="27"/>
      <c r="OX37" s="27"/>
      <c r="OY37" s="27"/>
      <c r="OZ37" s="27"/>
      <c r="PA37" s="27"/>
      <c r="PB37" s="27"/>
      <c r="PC37" s="27"/>
      <c r="PD37" s="27"/>
      <c r="PE37" s="27"/>
      <c r="PF37" s="27"/>
      <c r="PG37" s="27"/>
      <c r="PH37" s="27"/>
      <c r="PI37" s="27"/>
      <c r="PJ37" s="27"/>
      <c r="PK37" s="27"/>
      <c r="PL37" s="27"/>
      <c r="PM37" s="27"/>
      <c r="PN37" s="27"/>
      <c r="PO37" s="27"/>
      <c r="PP37" s="27"/>
      <c r="PQ37" s="27"/>
      <c r="PR37" s="27"/>
      <c r="PS37" s="27"/>
      <c r="PT37" s="27"/>
      <c r="PU37" s="27"/>
      <c r="PV37" s="27"/>
      <c r="PW37" s="27"/>
      <c r="PX37" s="27"/>
      <c r="PY37" s="27"/>
      <c r="PZ37" s="27"/>
      <c r="QA37" s="27"/>
      <c r="QB37" s="27"/>
      <c r="QC37" s="27"/>
      <c r="QD37" s="27"/>
      <c r="QE37" s="27"/>
      <c r="QF37" s="27"/>
      <c r="QG37" s="27"/>
      <c r="QH37" s="27"/>
      <c r="QI37" s="27"/>
      <c r="QJ37" s="27"/>
      <c r="QK37" s="27"/>
      <c r="QL37" s="27"/>
      <c r="QM37" s="27"/>
      <c r="QN37" s="27"/>
      <c r="QO37" s="27"/>
      <c r="QP37" s="27"/>
      <c r="QQ37" s="27"/>
      <c r="QR37" s="27"/>
      <c r="QS37" s="27"/>
      <c r="QT37" s="27"/>
      <c r="QU37" s="27"/>
      <c r="QV37" s="27"/>
      <c r="QW37" s="27"/>
      <c r="QX37" s="27"/>
      <c r="QY37" s="27"/>
      <c r="QZ37" s="27"/>
      <c r="RA37" s="27"/>
      <c r="RB37" s="27"/>
      <c r="RC37" s="27"/>
      <c r="RD37" s="27"/>
      <c r="RE37" s="27"/>
      <c r="RF37" s="27"/>
      <c r="RG37" s="27"/>
      <c r="RH37" s="27"/>
      <c r="RI37" s="27"/>
      <c r="RJ37" s="27"/>
      <c r="RK37" s="27"/>
      <c r="RL37" s="27"/>
      <c r="RM37" s="27"/>
      <c r="RN37" s="27"/>
      <c r="RO37" s="27"/>
      <c r="RP37" s="27"/>
      <c r="RQ37" s="27"/>
      <c r="RR37" s="27"/>
      <c r="RS37" s="27"/>
      <c r="RT37" s="27"/>
      <c r="RU37" s="27"/>
      <c r="RV37" s="27"/>
      <c r="RW37" s="27"/>
      <c r="RX37" s="27"/>
      <c r="RY37" s="27"/>
      <c r="RZ37" s="27"/>
      <c r="SA37" s="27"/>
      <c r="SB37" s="27"/>
      <c r="SC37" s="27"/>
      <c r="SD37" s="27"/>
      <c r="SE37" s="27"/>
      <c r="SF37" s="27"/>
      <c r="SG37" s="27"/>
      <c r="SH37" s="27"/>
      <c r="SI37" s="27"/>
      <c r="SJ37" s="27"/>
      <c r="SK37" s="27"/>
      <c r="SL37" s="27"/>
      <c r="SM37" s="27"/>
      <c r="SN37" s="27"/>
      <c r="SO37" s="27"/>
      <c r="SP37" s="27"/>
      <c r="SQ37" s="27"/>
      <c r="SR37" s="27"/>
      <c r="SS37" s="27"/>
      <c r="ST37" s="27"/>
      <c r="SU37" s="27"/>
      <c r="SV37" s="27"/>
      <c r="SW37" s="27"/>
      <c r="SX37" s="27"/>
      <c r="SY37" s="27"/>
      <c r="SZ37" s="27"/>
      <c r="TA37" s="27"/>
      <c r="TB37" s="27"/>
      <c r="TC37" s="27"/>
      <c r="TD37" s="27"/>
      <c r="TE37" s="27"/>
      <c r="TF37" s="27"/>
      <c r="TG37" s="27"/>
      <c r="TH37" s="27"/>
      <c r="TI37" s="27"/>
      <c r="TJ37" s="27"/>
      <c r="TK37" s="27"/>
      <c r="TL37" s="27"/>
      <c r="TM37" s="27"/>
      <c r="TN37" s="27"/>
      <c r="TO37" s="27"/>
      <c r="TP37" s="27"/>
      <c r="TQ37" s="27"/>
      <c r="TR37" s="27"/>
      <c r="TS37" s="27"/>
      <c r="TT37" s="27"/>
      <c r="TU37" s="27"/>
      <c r="TV37" s="27"/>
      <c r="TW37" s="27"/>
      <c r="TX37" s="27"/>
      <c r="TY37" s="27"/>
      <c r="TZ37" s="27"/>
      <c r="UA37" s="27"/>
      <c r="UB37" s="27"/>
      <c r="UC37" s="27"/>
      <c r="UD37" s="27"/>
      <c r="UE37" s="27"/>
      <c r="UF37" s="27"/>
      <c r="UG37" s="27"/>
      <c r="UH37" s="27"/>
      <c r="UI37" s="27"/>
      <c r="UJ37" s="27"/>
      <c r="UK37" s="27"/>
      <c r="UL37" s="27"/>
      <c r="UM37" s="27"/>
      <c r="UN37" s="27"/>
      <c r="UO37" s="27"/>
      <c r="UP37" s="27"/>
      <c r="UQ37" s="27"/>
      <c r="UR37" s="27"/>
      <c r="US37" s="27"/>
      <c r="UT37" s="27"/>
      <c r="UU37" s="27"/>
      <c r="UV37" s="27"/>
      <c r="UW37" s="27"/>
      <c r="UX37" s="27"/>
      <c r="UY37" s="27"/>
      <c r="UZ37" s="27"/>
      <c r="VA37" s="27"/>
      <c r="VB37" s="27"/>
      <c r="VC37" s="27"/>
      <c r="VD37" s="27"/>
      <c r="VE37" s="27"/>
      <c r="VF37" s="27"/>
      <c r="VG37" s="27"/>
      <c r="VH37" s="27"/>
      <c r="VI37" s="27"/>
      <c r="VJ37" s="27"/>
      <c r="VK37" s="27"/>
      <c r="VL37" s="27"/>
      <c r="VM37" s="27"/>
      <c r="VN37" s="27"/>
      <c r="VO37" s="27"/>
      <c r="VP37" s="27"/>
      <c r="VQ37" s="27"/>
      <c r="VR37" s="27"/>
      <c r="VS37" s="27"/>
      <c r="VT37" s="27"/>
      <c r="VU37" s="27"/>
      <c r="VV37" s="27"/>
      <c r="VW37" s="27"/>
      <c r="VX37" s="27"/>
      <c r="VY37" s="27"/>
      <c r="VZ37" s="27"/>
      <c r="WA37" s="27"/>
      <c r="WB37" s="27"/>
      <c r="WC37" s="27"/>
      <c r="WD37" s="27"/>
      <c r="WE37" s="27"/>
      <c r="WF37" s="27"/>
      <c r="WG37" s="27"/>
      <c r="WH37" s="27"/>
      <c r="WI37" s="27"/>
      <c r="WJ37" s="27"/>
      <c r="WK37" s="27"/>
      <c r="WL37" s="27"/>
      <c r="WM37" s="27"/>
      <c r="WN37" s="27"/>
      <c r="WO37" s="27"/>
      <c r="WP37" s="27"/>
      <c r="WQ37" s="27"/>
      <c r="WR37" s="27"/>
      <c r="WS37" s="27"/>
      <c r="WT37" s="27"/>
      <c r="WU37" s="27"/>
      <c r="WV37" s="27"/>
      <c r="WW37" s="27"/>
      <c r="WX37" s="27"/>
      <c r="WY37" s="27"/>
      <c r="WZ37" s="27"/>
      <c r="XA37" s="27"/>
      <c r="XB37" s="27"/>
      <c r="XC37" s="27"/>
      <c r="XD37" s="27"/>
      <c r="XE37" s="27"/>
      <c r="XF37" s="27"/>
      <c r="XG37" s="27"/>
      <c r="XH37" s="27"/>
      <c r="XI37" s="27"/>
      <c r="XJ37" s="27"/>
      <c r="XK37" s="27"/>
      <c r="XL37" s="27"/>
      <c r="XM37" s="27"/>
      <c r="XN37" s="27"/>
      <c r="XO37" s="27"/>
      <c r="XP37" s="27"/>
      <c r="XQ37" s="27"/>
      <c r="XR37" s="27"/>
      <c r="XS37" s="27"/>
      <c r="XT37" s="27"/>
      <c r="XU37" s="27"/>
      <c r="XV37" s="27"/>
      <c r="XW37" s="27"/>
      <c r="XX37" s="27"/>
      <c r="XY37" s="27"/>
      <c r="XZ37" s="27"/>
      <c r="YA37" s="27"/>
      <c r="YB37" s="27"/>
      <c r="YC37" s="27"/>
      <c r="YD37" s="27"/>
      <c r="YE37" s="27"/>
      <c r="YF37" s="27"/>
      <c r="YG37" s="27"/>
      <c r="YH37" s="27"/>
      <c r="YI37" s="27"/>
      <c r="YJ37" s="27"/>
      <c r="YK37" s="27"/>
      <c r="YL37" s="27"/>
      <c r="YM37" s="27"/>
      <c r="YN37" s="27"/>
      <c r="YO37" s="27"/>
      <c r="YP37" s="27"/>
      <c r="YQ37" s="27"/>
      <c r="YR37" s="27"/>
      <c r="YS37" s="27"/>
      <c r="YT37" s="27"/>
      <c r="YU37" s="27"/>
      <c r="YV37" s="27"/>
      <c r="YW37" s="27"/>
      <c r="YX37" s="27"/>
      <c r="YY37" s="27"/>
      <c r="YZ37" s="27"/>
      <c r="ZA37" s="27"/>
      <c r="ZB37" s="27"/>
      <c r="ZC37" s="27"/>
      <c r="ZD37" s="27"/>
      <c r="ZE37" s="27"/>
      <c r="ZF37" s="27"/>
      <c r="ZG37" s="27"/>
      <c r="ZH37" s="27"/>
      <c r="ZI37" s="27"/>
      <c r="ZJ37" s="27"/>
      <c r="ZK37" s="27"/>
      <c r="ZL37" s="27"/>
      <c r="ZM37" s="27"/>
      <c r="ZN37" s="27"/>
      <c r="ZO37" s="27"/>
      <c r="ZP37" s="27"/>
      <c r="ZQ37" s="27"/>
      <c r="ZR37" s="27"/>
      <c r="ZS37" s="27"/>
      <c r="ZT37" s="27"/>
      <c r="ZU37" s="27"/>
      <c r="ZV37" s="27"/>
      <c r="ZW37" s="27"/>
      <c r="ZX37" s="27"/>
      <c r="ZY37" s="27"/>
      <c r="ZZ37" s="27"/>
      <c r="AAA37" s="27"/>
      <c r="AAB37" s="27"/>
      <c r="AAC37" s="27"/>
      <c r="AAD37" s="27"/>
      <c r="AAE37" s="27"/>
      <c r="AAF37" s="27"/>
      <c r="AAG37" s="27"/>
      <c r="AAH37" s="27"/>
      <c r="AAI37" s="27"/>
      <c r="AAJ37" s="27"/>
      <c r="AAK37" s="27"/>
      <c r="AAL37" s="27"/>
      <c r="AAM37" s="27"/>
      <c r="AAN37" s="27"/>
      <c r="AAO37" s="27"/>
      <c r="AAP37" s="27"/>
      <c r="AAQ37" s="27"/>
      <c r="AAR37" s="27"/>
      <c r="AAS37" s="27"/>
      <c r="AAT37" s="27"/>
      <c r="AAU37" s="27"/>
      <c r="AAV37" s="27"/>
      <c r="AAW37" s="27"/>
      <c r="AAX37" s="27"/>
      <c r="AAY37" s="27"/>
      <c r="AAZ37" s="27"/>
      <c r="ABA37" s="27"/>
      <c r="ABB37" s="27"/>
      <c r="ABC37" s="27"/>
      <c r="ABD37" s="27"/>
      <c r="ABE37" s="27"/>
      <c r="ABF37" s="27"/>
      <c r="ABG37" s="27"/>
      <c r="ABH37" s="27"/>
      <c r="ABI37" s="27"/>
      <c r="ABJ37" s="27"/>
      <c r="ABK37" s="27"/>
      <c r="ABL37" s="27"/>
      <c r="ABM37" s="27"/>
      <c r="ABN37" s="27"/>
      <c r="ABO37" s="27"/>
      <c r="ABP37" s="27"/>
      <c r="ABQ37" s="27"/>
      <c r="ABR37" s="27"/>
      <c r="ABS37" s="27"/>
      <c r="ABT37" s="27"/>
      <c r="ABU37" s="27"/>
      <c r="ABV37" s="27"/>
      <c r="ABW37" s="27"/>
      <c r="ABX37" s="27"/>
      <c r="ABY37" s="27"/>
      <c r="ABZ37" s="27"/>
      <c r="ACA37" s="27"/>
      <c r="ACB37" s="27"/>
      <c r="ACC37" s="27"/>
      <c r="ACD37" s="27"/>
      <c r="ACE37" s="27"/>
      <c r="ACF37" s="27"/>
      <c r="ACG37" s="27"/>
      <c r="ACH37" s="27"/>
      <c r="ACI37" s="27"/>
      <c r="ACJ37" s="27"/>
      <c r="ACK37" s="27"/>
      <c r="ACL37" s="27"/>
      <c r="ACM37" s="27"/>
      <c r="ACN37" s="27"/>
      <c r="ACO37" s="27"/>
      <c r="ACP37" s="27"/>
      <c r="ACQ37" s="27"/>
      <c r="ACR37" s="27"/>
      <c r="ACS37" s="27"/>
      <c r="ACT37" s="27"/>
      <c r="ACU37" s="27"/>
      <c r="ACV37" s="27"/>
      <c r="ACW37" s="27"/>
      <c r="ACX37" s="27"/>
      <c r="ACY37" s="27"/>
      <c r="ACZ37" s="27"/>
      <c r="ADA37" s="27"/>
      <c r="ADB37" s="27"/>
      <c r="ADC37" s="27"/>
      <c r="ADD37" s="27"/>
      <c r="ADE37" s="27"/>
      <c r="ADF37" s="27"/>
      <c r="ADG37" s="27"/>
      <c r="ADH37" s="27"/>
      <c r="ADI37" s="27"/>
      <c r="ADJ37" s="27"/>
      <c r="ADK37" s="27"/>
      <c r="ADL37" s="27"/>
      <c r="ADM37" s="27"/>
      <c r="ADN37" s="27"/>
      <c r="ADO37" s="27"/>
      <c r="ADP37" s="27"/>
      <c r="ADQ37" s="27"/>
      <c r="ADR37" s="27"/>
      <c r="ADS37" s="27"/>
      <c r="ADT37" s="27"/>
      <c r="ADU37" s="27"/>
      <c r="ADV37" s="27"/>
      <c r="ADW37" s="27"/>
      <c r="ADX37" s="27"/>
      <c r="ADY37" s="27"/>
      <c r="ADZ37" s="27"/>
      <c r="AEA37" s="27"/>
      <c r="AEB37" s="27"/>
      <c r="AEC37" s="27"/>
      <c r="AED37" s="27"/>
      <c r="AEE37" s="27"/>
      <c r="AEF37" s="27"/>
      <c r="AEG37" s="27"/>
      <c r="AEH37" s="27"/>
      <c r="AEI37" s="27"/>
      <c r="AEJ37" s="27"/>
      <c r="AEK37" s="27"/>
      <c r="AEL37" s="27"/>
      <c r="AEM37" s="27"/>
      <c r="AEN37" s="27"/>
      <c r="AEO37" s="27"/>
      <c r="AEP37" s="27"/>
      <c r="AEQ37" s="27"/>
      <c r="AER37" s="27"/>
      <c r="AES37" s="27"/>
      <c r="AET37" s="27"/>
      <c r="AEU37" s="27"/>
      <c r="AEV37" s="27"/>
      <c r="AEW37" s="27"/>
      <c r="AEX37" s="27"/>
      <c r="AEY37" s="27"/>
      <c r="AEZ37" s="27"/>
      <c r="AFA37" s="27"/>
      <c r="AFB37" s="27"/>
      <c r="AFC37" s="27"/>
      <c r="AFD37" s="27"/>
      <c r="AFE37" s="27"/>
      <c r="AFF37" s="27"/>
      <c r="AFG37" s="27"/>
      <c r="AFH37" s="27"/>
      <c r="AFI37" s="27"/>
      <c r="AFJ37" s="27"/>
      <c r="AFK37" s="27"/>
      <c r="AFL37" s="27"/>
      <c r="AFM37" s="27"/>
      <c r="AFN37" s="27"/>
      <c r="AFO37" s="27"/>
      <c r="AFP37" s="27"/>
      <c r="AFQ37" s="27"/>
      <c r="AFR37" s="27"/>
      <c r="AFS37" s="27"/>
      <c r="AFT37" s="27"/>
      <c r="AFU37" s="27"/>
      <c r="AFV37" s="27"/>
      <c r="AFW37" s="27"/>
      <c r="AFX37" s="27"/>
      <c r="AFY37" s="27"/>
      <c r="AFZ37" s="27"/>
      <c r="AGA37" s="27"/>
      <c r="AGB37" s="27"/>
      <c r="AGC37" s="27"/>
      <c r="AGD37" s="27"/>
      <c r="AGE37" s="27"/>
      <c r="AGF37" s="27"/>
      <c r="AGG37" s="27"/>
      <c r="AGH37" s="27"/>
      <c r="AGI37" s="27"/>
      <c r="AGJ37" s="27"/>
      <c r="AGK37" s="27"/>
      <c r="AGL37" s="27"/>
      <c r="AGM37" s="27"/>
      <c r="AGN37" s="27"/>
      <c r="AGO37" s="27"/>
      <c r="AGP37" s="27"/>
      <c r="AGQ37" s="27"/>
      <c r="AGR37" s="27"/>
      <c r="AGS37" s="27"/>
      <c r="AGT37" s="27"/>
      <c r="AGU37" s="27"/>
      <c r="AGV37" s="27"/>
      <c r="AGW37" s="27"/>
      <c r="AGX37" s="27"/>
      <c r="AGY37" s="27"/>
      <c r="AGZ37" s="27"/>
      <c r="AHA37" s="27"/>
      <c r="AHB37" s="27"/>
      <c r="AHC37" s="27"/>
      <c r="AHD37" s="27"/>
      <c r="AHE37" s="27"/>
      <c r="AHF37" s="27"/>
      <c r="AHG37" s="27"/>
      <c r="AHH37" s="27"/>
      <c r="AHI37" s="27"/>
      <c r="AHJ37" s="27"/>
      <c r="AHK37" s="27"/>
      <c r="AHL37" s="27"/>
      <c r="AHM37" s="27"/>
      <c r="AHN37" s="27"/>
      <c r="AHO37" s="27"/>
      <c r="AHP37" s="27"/>
      <c r="AHQ37" s="27"/>
      <c r="AHR37" s="27"/>
      <c r="AHS37" s="27"/>
      <c r="AHT37" s="27"/>
      <c r="AHU37" s="27"/>
      <c r="AHV37" s="27"/>
      <c r="AHW37" s="27"/>
      <c r="AHX37" s="27"/>
      <c r="AHY37" s="27"/>
      <c r="AHZ37" s="27"/>
      <c r="AIA37" s="27"/>
      <c r="AIB37" s="27"/>
      <c r="AIC37" s="27"/>
      <c r="AID37" s="27"/>
      <c r="AIE37" s="27"/>
      <c r="AIF37" s="27"/>
      <c r="AIG37" s="27"/>
      <c r="AIH37" s="27"/>
      <c r="AII37" s="27"/>
      <c r="AIJ37" s="27"/>
      <c r="AIK37" s="27"/>
      <c r="AIL37" s="27"/>
      <c r="AIM37" s="27"/>
      <c r="AIN37" s="27"/>
      <c r="AIO37" s="27"/>
      <c r="AIP37" s="27"/>
      <c r="AIQ37" s="27"/>
      <c r="AIR37" s="27"/>
      <c r="AIS37" s="27"/>
      <c r="AIT37" s="27"/>
      <c r="AIU37" s="27"/>
      <c r="AIV37" s="27"/>
      <c r="AIW37" s="27"/>
      <c r="AIX37" s="27"/>
      <c r="AIY37" s="27"/>
      <c r="AIZ37" s="27"/>
      <c r="AJA37" s="27"/>
      <c r="AJB37" s="27"/>
      <c r="AJC37" s="27"/>
      <c r="AJD37" s="27"/>
      <c r="AJE37" s="27"/>
      <c r="AJF37" s="27"/>
      <c r="AJG37" s="27"/>
      <c r="AJH37" s="27"/>
      <c r="AJI37" s="27"/>
      <c r="AJJ37" s="27"/>
      <c r="AJK37" s="27"/>
      <c r="AJL37" s="27"/>
      <c r="AJM37" s="27"/>
      <c r="AJN37" s="27"/>
      <c r="AJO37" s="27"/>
      <c r="AJP37" s="27"/>
      <c r="AJQ37" s="27"/>
      <c r="AJR37" s="27"/>
      <c r="AJS37" s="27"/>
      <c r="AJT37" s="27"/>
      <c r="AJU37" s="27"/>
      <c r="AJV37" s="27"/>
      <c r="AJW37" s="27"/>
      <c r="AJX37" s="27"/>
      <c r="AJY37" s="27"/>
      <c r="AJZ37" s="27"/>
      <c r="AKA37" s="27"/>
      <c r="AKB37" s="27"/>
      <c r="AKC37" s="27"/>
      <c r="AKD37" s="27"/>
      <c r="AKE37" s="27"/>
      <c r="AKF37" s="27"/>
      <c r="AKG37" s="27"/>
      <c r="AKH37" s="27"/>
      <c r="AKI37" s="27"/>
      <c r="AKJ37" s="27"/>
      <c r="AKK37" s="27"/>
      <c r="AKL37" s="27"/>
      <c r="AKM37" s="27"/>
      <c r="AKN37" s="27"/>
      <c r="AKO37" s="27"/>
      <c r="AKP37" s="27"/>
      <c r="AKQ37" s="27"/>
      <c r="AKR37" s="27"/>
      <c r="AKS37" s="27"/>
      <c r="AKT37" s="27"/>
      <c r="AKU37" s="27"/>
      <c r="AKV37" s="27"/>
      <c r="AKW37" s="27"/>
      <c r="AKX37" s="27"/>
      <c r="AKY37" s="27"/>
      <c r="AKZ37" s="27"/>
      <c r="ALA37" s="27"/>
      <c r="ALB37" s="27"/>
      <c r="ALC37" s="27"/>
      <c r="ALD37" s="27"/>
      <c r="ALE37" s="27"/>
      <c r="ALF37" s="27"/>
      <c r="ALG37" s="27"/>
      <c r="ALH37" s="27"/>
      <c r="ALI37" s="27"/>
      <c r="ALJ37" s="27"/>
      <c r="ALK37" s="27"/>
      <c r="ALL37" s="27"/>
      <c r="ALM37" s="27"/>
      <c r="ALN37" s="27"/>
      <c r="ALO37" s="27"/>
      <c r="ALP37" s="27"/>
      <c r="ALQ37" s="27"/>
      <c r="ALR37" s="27"/>
      <c r="ALS37" s="27"/>
      <c r="ALT37" s="27"/>
      <c r="ALU37" s="27"/>
      <c r="ALV37" s="27"/>
      <c r="ALW37" s="27"/>
      <c r="ALX37" s="27"/>
      <c r="ALY37" s="27"/>
      <c r="ALZ37" s="27"/>
      <c r="AMA37" s="27"/>
      <c r="AMB37" s="27"/>
      <c r="AMC37" s="27"/>
      <c r="AMD37" s="27"/>
      <c r="AME37" s="27"/>
      <c r="AMF37" s="27"/>
      <c r="AMG37" s="27"/>
      <c r="AMH37" s="27"/>
      <c r="AMI37" s="27"/>
      <c r="AMJ37" s="27"/>
      <c r="AMK37" s="27"/>
      <c r="AML37" s="27"/>
      <c r="AMM37" s="27"/>
      <c r="AMN37" s="27"/>
      <c r="AMO37" s="27"/>
      <c r="AMP37" s="27"/>
      <c r="AMQ37" s="27"/>
      <c r="AMR37" s="27"/>
      <c r="AMS37" s="27"/>
      <c r="AMT37" s="27"/>
      <c r="AMU37" s="27"/>
      <c r="AMV37" s="27"/>
      <c r="AMW37" s="27"/>
      <c r="AMX37" s="27"/>
      <c r="AMY37" s="27"/>
      <c r="AMZ37" s="27"/>
      <c r="ANA37" s="27"/>
      <c r="ANB37" s="27"/>
      <c r="ANC37" s="27"/>
      <c r="AND37" s="27"/>
      <c r="ANE37" s="27"/>
      <c r="ANF37" s="27"/>
      <c r="ANG37" s="27"/>
      <c r="ANH37" s="27"/>
      <c r="ANI37" s="27"/>
      <c r="ANJ37" s="27"/>
      <c r="ANK37" s="27"/>
      <c r="ANL37" s="27"/>
      <c r="ANM37" s="27"/>
      <c r="ANN37" s="27"/>
      <c r="ANO37" s="27"/>
      <c r="ANP37" s="27"/>
      <c r="ANQ37" s="27"/>
      <c r="ANR37" s="27"/>
      <c r="ANS37" s="27"/>
      <c r="ANT37" s="27"/>
      <c r="ANU37" s="27"/>
      <c r="ANV37" s="27"/>
      <c r="ANW37" s="27"/>
      <c r="ANX37" s="27"/>
      <c r="ANY37" s="27"/>
      <c r="ANZ37" s="27"/>
      <c r="AOA37" s="27"/>
      <c r="AOB37" s="27"/>
      <c r="AOC37" s="27"/>
      <c r="AOD37" s="27"/>
      <c r="AOE37" s="27"/>
      <c r="AOF37" s="27"/>
      <c r="AOG37" s="27"/>
      <c r="AOH37" s="27"/>
      <c r="AOI37" s="27"/>
      <c r="AOJ37" s="27"/>
      <c r="AOK37" s="27"/>
      <c r="AOL37" s="27"/>
      <c r="AOM37" s="27"/>
      <c r="AON37" s="27"/>
      <c r="AOO37" s="27"/>
      <c r="AOP37" s="27"/>
      <c r="AOQ37" s="27"/>
      <c r="AOR37" s="27"/>
      <c r="AOS37" s="27"/>
      <c r="AOT37" s="27"/>
      <c r="AOU37" s="27"/>
      <c r="AOV37" s="27"/>
      <c r="AOW37" s="27"/>
      <c r="AOX37" s="27"/>
      <c r="AOY37" s="27"/>
      <c r="AOZ37" s="27"/>
      <c r="APA37" s="27"/>
      <c r="APB37" s="27"/>
      <c r="APC37" s="27"/>
      <c r="APD37" s="27"/>
      <c r="APE37" s="27"/>
      <c r="APF37" s="27"/>
      <c r="APG37" s="27"/>
      <c r="APH37" s="27"/>
      <c r="API37" s="27"/>
      <c r="APJ37" s="27"/>
      <c r="APK37" s="27"/>
      <c r="APL37" s="27"/>
      <c r="APM37" s="27"/>
      <c r="APN37" s="27"/>
      <c r="APO37" s="27"/>
      <c r="APP37" s="27"/>
      <c r="APQ37" s="27"/>
      <c r="APR37" s="27"/>
      <c r="APS37" s="27"/>
      <c r="APT37" s="27"/>
      <c r="APU37" s="27"/>
      <c r="APV37" s="27"/>
      <c r="APW37" s="27"/>
      <c r="APX37" s="27"/>
      <c r="APY37" s="27"/>
      <c r="APZ37" s="27"/>
      <c r="AQA37" s="27"/>
      <c r="AQB37" s="27"/>
      <c r="AQC37" s="27"/>
      <c r="AQD37" s="27"/>
      <c r="AQE37" s="27"/>
      <c r="AQF37" s="27"/>
      <c r="AQG37" s="27"/>
      <c r="AQH37" s="27"/>
      <c r="AQI37" s="27"/>
      <c r="AQJ37" s="27"/>
      <c r="AQK37" s="27"/>
      <c r="AQL37" s="27"/>
      <c r="AQM37" s="27"/>
      <c r="AQN37" s="27"/>
      <c r="AQO37" s="27"/>
      <c r="AQP37" s="27"/>
      <c r="AQQ37" s="27"/>
      <c r="AQR37" s="27"/>
      <c r="AQS37" s="27"/>
      <c r="AQT37" s="27"/>
      <c r="AQU37" s="27"/>
      <c r="AQV37" s="27"/>
      <c r="AQW37" s="27"/>
      <c r="AQX37" s="27"/>
      <c r="AQY37" s="27"/>
      <c r="AQZ37" s="27"/>
      <c r="ARA37" s="27"/>
      <c r="ARB37" s="27"/>
      <c r="ARC37" s="27"/>
      <c r="ARD37" s="27"/>
      <c r="ARE37" s="27"/>
      <c r="ARF37" s="27"/>
      <c r="ARG37" s="27"/>
      <c r="ARH37" s="27"/>
      <c r="ARI37" s="27"/>
      <c r="ARJ37" s="27"/>
      <c r="ARK37" s="27"/>
      <c r="ARL37" s="27"/>
      <c r="ARM37" s="27"/>
      <c r="ARN37" s="27"/>
      <c r="ARO37" s="27"/>
      <c r="ARP37" s="27"/>
      <c r="ARQ37" s="27"/>
      <c r="ARR37" s="27"/>
      <c r="ARS37" s="27"/>
      <c r="ART37" s="27"/>
      <c r="ARU37" s="27"/>
      <c r="ARV37" s="27"/>
      <c r="ARW37" s="27"/>
      <c r="ARX37" s="27"/>
      <c r="ARY37" s="27"/>
      <c r="ARZ37" s="27"/>
      <c r="ASA37" s="27"/>
      <c r="ASB37" s="27"/>
      <c r="ASC37" s="27"/>
      <c r="ASD37" s="27"/>
      <c r="ASE37" s="27"/>
      <c r="ASF37" s="27"/>
      <c r="ASG37" s="27"/>
      <c r="ASH37" s="27"/>
      <c r="ASI37" s="27"/>
      <c r="ASJ37" s="27"/>
      <c r="ASK37" s="27"/>
      <c r="ASL37" s="27"/>
      <c r="ASM37" s="27"/>
      <c r="ASN37" s="27"/>
      <c r="ASO37" s="27"/>
      <c r="ASP37" s="27"/>
      <c r="ASQ37" s="27"/>
      <c r="ASR37" s="27"/>
      <c r="ASS37" s="27"/>
      <c r="AST37" s="27"/>
      <c r="ASU37" s="27"/>
      <c r="ASV37" s="27"/>
      <c r="ASW37" s="27"/>
      <c r="ASX37" s="27"/>
      <c r="ASY37" s="27"/>
      <c r="ASZ37" s="27"/>
      <c r="ATA37" s="27"/>
      <c r="ATB37" s="27"/>
      <c r="ATC37" s="27"/>
      <c r="ATD37" s="27"/>
      <c r="ATE37" s="27"/>
      <c r="ATF37" s="27"/>
      <c r="ATG37" s="27"/>
      <c r="ATH37" s="27"/>
      <c r="ATI37" s="27"/>
      <c r="ATJ37" s="27"/>
      <c r="ATK37" s="27"/>
      <c r="ATL37" s="27"/>
      <c r="ATM37" s="27"/>
      <c r="ATN37" s="27"/>
      <c r="ATO37" s="27"/>
      <c r="ATP37" s="27"/>
      <c r="ATQ37" s="27"/>
      <c r="ATR37" s="27"/>
      <c r="ATS37" s="27"/>
      <c r="ATT37" s="27"/>
      <c r="ATU37" s="27"/>
      <c r="ATV37" s="27"/>
      <c r="ATW37" s="27"/>
      <c r="ATX37" s="27"/>
      <c r="ATY37" s="27"/>
      <c r="ATZ37" s="27"/>
      <c r="AUA37" s="27"/>
      <c r="AUB37" s="27"/>
      <c r="AUC37" s="27"/>
      <c r="AUD37" s="27"/>
      <c r="AUE37" s="27"/>
      <c r="AUF37" s="27"/>
      <c r="AUG37" s="27"/>
      <c r="AUH37" s="27"/>
      <c r="AUI37" s="27"/>
      <c r="AUJ37" s="27"/>
      <c r="AUK37" s="27"/>
      <c r="AUL37" s="27"/>
      <c r="AUM37" s="27"/>
      <c r="AUN37" s="27"/>
      <c r="AUO37" s="27"/>
      <c r="AUP37" s="27"/>
      <c r="AUQ37" s="27"/>
      <c r="AUR37" s="27"/>
      <c r="AUS37" s="27"/>
      <c r="AUT37" s="27"/>
      <c r="AUU37" s="27"/>
      <c r="AUV37" s="27"/>
      <c r="AUW37" s="27"/>
      <c r="AUX37" s="27"/>
      <c r="AUY37" s="27"/>
      <c r="AUZ37" s="27"/>
      <c r="AVA37" s="27"/>
      <c r="AVB37" s="27"/>
      <c r="AVC37" s="27"/>
      <c r="AVD37" s="27"/>
      <c r="AVE37" s="27"/>
      <c r="AVF37" s="27"/>
      <c r="AVG37" s="27"/>
      <c r="AVH37" s="27"/>
      <c r="AVI37" s="27"/>
      <c r="AVJ37" s="27"/>
      <c r="AVK37" s="27"/>
      <c r="AVL37" s="27"/>
      <c r="AVM37" s="27"/>
      <c r="AVN37" s="27"/>
      <c r="AVO37" s="27"/>
      <c r="AVP37" s="27"/>
      <c r="AVQ37" s="27"/>
      <c r="AVR37" s="27"/>
      <c r="AVS37" s="27"/>
      <c r="AVT37" s="27"/>
      <c r="AVU37" s="27"/>
      <c r="AVV37" s="27"/>
      <c r="AVW37" s="27"/>
      <c r="AVX37" s="27"/>
      <c r="AVY37" s="27"/>
      <c r="AVZ37" s="27"/>
      <c r="AWA37" s="27"/>
      <c r="AWB37" s="27"/>
      <c r="AWC37" s="27"/>
      <c r="AWD37" s="27"/>
      <c r="AWE37" s="27"/>
      <c r="AWF37" s="27"/>
      <c r="AWG37" s="27"/>
      <c r="AWH37" s="27"/>
      <c r="AWI37" s="27"/>
      <c r="AWJ37" s="27"/>
      <c r="AWK37" s="27"/>
      <c r="AWL37" s="27"/>
      <c r="AWM37" s="27"/>
      <c r="AWN37" s="27"/>
      <c r="AWO37" s="27"/>
      <c r="AWP37" s="27"/>
      <c r="AWQ37" s="27"/>
      <c r="AWR37" s="27"/>
      <c r="AWS37" s="27"/>
      <c r="AWT37" s="27"/>
      <c r="AWU37" s="27"/>
      <c r="AWV37" s="27"/>
      <c r="AWW37" s="27"/>
      <c r="AWX37" s="27"/>
      <c r="AWY37" s="27"/>
      <c r="AWZ37" s="27"/>
      <c r="AXA37" s="27"/>
      <c r="AXB37" s="27"/>
      <c r="AXC37" s="27"/>
      <c r="AXD37" s="27"/>
      <c r="AXE37" s="27"/>
      <c r="AXF37" s="27"/>
      <c r="AXG37" s="27"/>
      <c r="AXH37" s="27"/>
      <c r="AXI37" s="27"/>
      <c r="AXJ37" s="27"/>
      <c r="AXK37" s="27"/>
      <c r="AXL37" s="27"/>
      <c r="AXM37" s="27"/>
      <c r="AXN37" s="27"/>
      <c r="AXO37" s="27"/>
      <c r="AXP37" s="27"/>
      <c r="AXQ37" s="27"/>
      <c r="AXR37" s="27"/>
      <c r="AXS37" s="27"/>
      <c r="AXT37" s="27"/>
      <c r="AXU37" s="27"/>
      <c r="AXV37" s="27"/>
      <c r="AXW37" s="27"/>
      <c r="AXX37" s="27"/>
      <c r="AXY37" s="27"/>
      <c r="AXZ37" s="27"/>
      <c r="AYA37" s="27"/>
      <c r="AYB37" s="27"/>
      <c r="AYC37" s="27"/>
      <c r="AYD37" s="27"/>
      <c r="AYE37" s="27"/>
      <c r="AYF37" s="27"/>
      <c r="AYG37" s="27"/>
      <c r="AYH37" s="27"/>
      <c r="AYI37" s="27"/>
      <c r="AYJ37" s="27"/>
      <c r="AYK37" s="27"/>
      <c r="AYL37" s="27"/>
      <c r="AYM37" s="27"/>
      <c r="AYN37" s="27"/>
      <c r="AYO37" s="27"/>
      <c r="AYP37" s="27"/>
      <c r="AYQ37" s="27"/>
      <c r="AYR37" s="27"/>
      <c r="AYS37" s="27"/>
      <c r="AYT37" s="27"/>
      <c r="AYU37" s="27"/>
      <c r="AYV37" s="27"/>
      <c r="AYW37" s="27"/>
      <c r="AYX37" s="27"/>
      <c r="AYY37" s="27"/>
      <c r="AYZ37" s="27"/>
      <c r="AZA37" s="27"/>
      <c r="AZB37" s="27"/>
      <c r="AZC37" s="27"/>
      <c r="AZD37" s="27"/>
      <c r="AZE37" s="27"/>
      <c r="AZF37" s="27"/>
      <c r="AZG37" s="27"/>
      <c r="AZH37" s="27"/>
      <c r="AZI37" s="27"/>
      <c r="AZJ37" s="27"/>
      <c r="AZK37" s="27"/>
      <c r="AZL37" s="27"/>
      <c r="AZM37" s="27"/>
      <c r="AZN37" s="27"/>
      <c r="AZO37" s="27"/>
      <c r="AZP37" s="27"/>
      <c r="AZQ37" s="27"/>
      <c r="AZR37" s="27"/>
      <c r="AZS37" s="27"/>
      <c r="AZT37" s="27"/>
      <c r="AZU37" s="27"/>
      <c r="AZV37" s="27"/>
      <c r="AZW37" s="27"/>
      <c r="AZX37" s="27"/>
      <c r="AZY37" s="27"/>
      <c r="AZZ37" s="27"/>
      <c r="BAA37" s="27"/>
      <c r="BAB37" s="27"/>
      <c r="BAC37" s="27"/>
      <c r="BAD37" s="27"/>
      <c r="BAE37" s="27"/>
      <c r="BAF37" s="27"/>
      <c r="BAG37" s="27"/>
      <c r="BAH37" s="27"/>
      <c r="BAI37" s="27"/>
      <c r="BAJ37" s="27"/>
      <c r="BAK37" s="27"/>
      <c r="BAL37" s="27"/>
      <c r="BAM37" s="27"/>
      <c r="BAN37" s="27"/>
      <c r="BAO37" s="27"/>
      <c r="BAP37" s="27"/>
      <c r="BAQ37" s="27"/>
      <c r="BAR37" s="27"/>
      <c r="BAS37" s="27"/>
      <c r="BAT37" s="27"/>
      <c r="BAU37" s="27"/>
      <c r="BAV37" s="27"/>
      <c r="BAW37" s="27"/>
      <c r="BAX37" s="27"/>
      <c r="BAY37" s="27"/>
      <c r="BAZ37" s="27"/>
      <c r="BBA37" s="27"/>
      <c r="BBB37" s="27"/>
      <c r="BBC37" s="27"/>
      <c r="BBD37" s="27"/>
      <c r="BBE37" s="27"/>
      <c r="BBF37" s="27"/>
      <c r="BBG37" s="27"/>
      <c r="BBH37" s="27"/>
      <c r="BBI37" s="27"/>
      <c r="BBJ37" s="27"/>
      <c r="BBK37" s="27"/>
      <c r="BBL37" s="27"/>
      <c r="BBM37" s="27"/>
      <c r="BBN37" s="27"/>
      <c r="BBO37" s="27"/>
      <c r="BBP37" s="27"/>
      <c r="BBQ37" s="27"/>
      <c r="BBR37" s="27"/>
      <c r="BBS37" s="27"/>
      <c r="BBT37" s="27"/>
      <c r="BBU37" s="27"/>
      <c r="BBV37" s="27"/>
      <c r="BBW37" s="27"/>
      <c r="BBX37" s="27"/>
      <c r="BBY37" s="27"/>
      <c r="BBZ37" s="27"/>
      <c r="BCA37" s="27"/>
      <c r="BCB37" s="27"/>
      <c r="BCC37" s="27"/>
      <c r="BCD37" s="27"/>
      <c r="BCE37" s="27"/>
      <c r="BCF37" s="27"/>
      <c r="BCG37" s="27"/>
      <c r="BCH37" s="27"/>
      <c r="BCI37" s="27"/>
      <c r="BCJ37" s="27"/>
      <c r="BCK37" s="27"/>
      <c r="BCL37" s="27"/>
      <c r="BCM37" s="27"/>
      <c r="BCN37" s="27"/>
      <c r="BCO37" s="27"/>
      <c r="BCP37" s="27"/>
      <c r="BCQ37" s="27"/>
      <c r="BCR37" s="27"/>
      <c r="BCS37" s="27"/>
      <c r="BCT37" s="27"/>
      <c r="BCU37" s="27"/>
      <c r="BCV37" s="27"/>
      <c r="BCW37" s="27"/>
      <c r="BCX37" s="27"/>
      <c r="BCY37" s="27"/>
      <c r="BCZ37" s="27"/>
      <c r="BDA37" s="27"/>
      <c r="BDB37" s="27"/>
      <c r="BDC37" s="27"/>
      <c r="BDD37" s="27"/>
      <c r="BDE37" s="27"/>
      <c r="BDF37" s="27"/>
      <c r="BDG37" s="27"/>
      <c r="BDH37" s="27"/>
      <c r="BDI37" s="27"/>
      <c r="BDJ37" s="27"/>
      <c r="BDK37" s="27"/>
      <c r="BDL37" s="27"/>
      <c r="BDM37" s="27"/>
      <c r="BDN37" s="27"/>
      <c r="BDO37" s="27"/>
      <c r="BDP37" s="27"/>
      <c r="BDQ37" s="27"/>
      <c r="BDR37" s="27"/>
      <c r="BDS37" s="27"/>
      <c r="BDT37" s="27"/>
      <c r="BDU37" s="27"/>
      <c r="BDV37" s="27"/>
      <c r="BDW37" s="27"/>
      <c r="BDX37" s="27"/>
      <c r="BDY37" s="27"/>
      <c r="BDZ37" s="27"/>
      <c r="BEA37" s="27"/>
      <c r="BEB37" s="27"/>
      <c r="BEC37" s="27"/>
      <c r="BED37" s="27"/>
      <c r="BEE37" s="27"/>
      <c r="BEF37" s="27"/>
      <c r="BEG37" s="27"/>
      <c r="BEH37" s="27"/>
      <c r="BEI37" s="27"/>
      <c r="BEJ37" s="27"/>
      <c r="BEK37" s="27"/>
      <c r="BEL37" s="27"/>
      <c r="BEM37" s="27"/>
      <c r="BEN37" s="27"/>
      <c r="BEO37" s="27"/>
      <c r="BEP37" s="27"/>
      <c r="BEQ37" s="27"/>
      <c r="BER37" s="27"/>
      <c r="BES37" s="27"/>
      <c r="BET37" s="27"/>
      <c r="BEU37" s="27"/>
      <c r="BEV37" s="27"/>
      <c r="BEW37" s="27"/>
      <c r="BEX37" s="27"/>
      <c r="BEY37" s="27"/>
      <c r="BEZ37" s="27"/>
      <c r="BFA37" s="27"/>
      <c r="BFB37" s="27"/>
      <c r="BFC37" s="27"/>
      <c r="BFD37" s="27"/>
      <c r="BFE37" s="27"/>
      <c r="BFF37" s="27"/>
      <c r="BFG37" s="27"/>
      <c r="BFH37" s="27"/>
      <c r="BFI37" s="27"/>
      <c r="BFJ37" s="27"/>
      <c r="BFK37" s="27"/>
      <c r="BFL37" s="27"/>
      <c r="BFM37" s="27"/>
      <c r="BFN37" s="27"/>
      <c r="BFO37" s="27"/>
      <c r="BFP37" s="27"/>
      <c r="BFQ37" s="27"/>
      <c r="BFR37" s="27"/>
      <c r="BFS37" s="27"/>
      <c r="BFT37" s="27"/>
      <c r="BFU37" s="27"/>
      <c r="BFV37" s="27"/>
      <c r="BFW37" s="27"/>
      <c r="BFX37" s="27"/>
      <c r="BFY37" s="27"/>
      <c r="BFZ37" s="27"/>
      <c r="BGA37" s="27"/>
      <c r="BGB37" s="27"/>
      <c r="BGC37" s="27"/>
      <c r="BGD37" s="27"/>
      <c r="BGE37" s="27"/>
      <c r="BGF37" s="27"/>
      <c r="BGG37" s="27"/>
      <c r="BGH37" s="27"/>
      <c r="BGI37" s="27"/>
      <c r="BGJ37" s="27"/>
      <c r="BGK37" s="27"/>
      <c r="BGL37" s="27"/>
      <c r="BGM37" s="27"/>
      <c r="BGN37" s="27"/>
      <c r="BGO37" s="27"/>
      <c r="BGP37" s="27"/>
      <c r="BGQ37" s="27"/>
      <c r="BGR37" s="27"/>
      <c r="BGS37" s="27"/>
      <c r="BGT37" s="27"/>
      <c r="BGU37" s="27"/>
      <c r="BGV37" s="27"/>
      <c r="BGW37" s="27"/>
      <c r="BGX37" s="27"/>
      <c r="BGY37" s="27"/>
      <c r="BGZ37" s="27"/>
      <c r="BHA37" s="27"/>
      <c r="BHB37" s="27"/>
      <c r="BHC37" s="27"/>
      <c r="BHD37" s="27"/>
      <c r="BHE37" s="27"/>
      <c r="BHF37" s="27"/>
      <c r="BHG37" s="27"/>
      <c r="BHH37" s="27"/>
      <c r="BHI37" s="27"/>
      <c r="BHJ37" s="27"/>
      <c r="BHK37" s="27"/>
      <c r="BHL37" s="27"/>
      <c r="BHM37" s="27"/>
      <c r="BHN37" s="27"/>
      <c r="BHO37" s="27"/>
      <c r="BHP37" s="27"/>
      <c r="BHQ37" s="27"/>
      <c r="BHR37" s="27"/>
      <c r="BHS37" s="27"/>
      <c r="BHT37" s="27"/>
      <c r="BHU37" s="27"/>
      <c r="BHV37" s="27"/>
      <c r="BHW37" s="27"/>
      <c r="BHX37" s="27"/>
      <c r="BHY37" s="27"/>
      <c r="BHZ37" s="27"/>
      <c r="BIA37" s="27"/>
      <c r="BIB37" s="27"/>
      <c r="BIC37" s="27"/>
      <c r="BID37" s="27"/>
      <c r="BIE37" s="27"/>
      <c r="BIF37" s="27"/>
      <c r="BIG37" s="27"/>
      <c r="BIH37" s="27"/>
      <c r="BII37" s="27"/>
      <c r="BIJ37" s="27"/>
      <c r="BIK37" s="27"/>
      <c r="BIL37" s="27"/>
      <c r="BIM37" s="27"/>
      <c r="BIN37" s="27"/>
      <c r="BIO37" s="27"/>
      <c r="BIP37" s="27"/>
      <c r="BIQ37" s="27"/>
      <c r="BIR37" s="27"/>
      <c r="BIS37" s="27"/>
      <c r="BIT37" s="27"/>
      <c r="BIU37" s="27"/>
      <c r="BIV37" s="27"/>
      <c r="BIW37" s="27"/>
      <c r="BIX37" s="27"/>
      <c r="BIY37" s="27"/>
      <c r="BIZ37" s="27"/>
      <c r="BJA37" s="27"/>
      <c r="BJB37" s="27"/>
      <c r="BJC37" s="27"/>
      <c r="BJD37" s="27"/>
      <c r="BJE37" s="27"/>
      <c r="BJF37" s="27"/>
      <c r="BJG37" s="27"/>
      <c r="BJH37" s="27"/>
      <c r="BJI37" s="27"/>
      <c r="BJJ37" s="27"/>
      <c r="BJK37" s="27"/>
      <c r="BJL37" s="27"/>
      <c r="BJM37" s="27"/>
      <c r="BJN37" s="27"/>
      <c r="BJO37" s="27"/>
      <c r="BJP37" s="27"/>
      <c r="BJQ37" s="27"/>
      <c r="BJR37" s="27"/>
      <c r="BJS37" s="27"/>
      <c r="BJT37" s="27"/>
      <c r="BJU37" s="27"/>
      <c r="BJV37" s="27"/>
      <c r="BJW37" s="27"/>
      <c r="BJX37" s="27"/>
      <c r="BJY37" s="27"/>
      <c r="BJZ37" s="27"/>
      <c r="BKA37" s="27"/>
      <c r="BKB37" s="27"/>
      <c r="BKC37" s="27"/>
      <c r="BKD37" s="27"/>
      <c r="BKE37" s="27"/>
      <c r="BKF37" s="27"/>
      <c r="BKG37" s="27"/>
      <c r="BKH37" s="27"/>
      <c r="BKI37" s="27"/>
      <c r="BKJ37" s="27"/>
      <c r="BKK37" s="27"/>
      <c r="BKL37" s="27"/>
      <c r="BKM37" s="27"/>
      <c r="BKN37" s="27"/>
      <c r="BKO37" s="27"/>
      <c r="BKP37" s="27"/>
      <c r="BKQ37" s="27"/>
      <c r="BKR37" s="27"/>
      <c r="BKS37" s="27"/>
      <c r="BKT37" s="27"/>
      <c r="BKU37" s="27"/>
      <c r="BKV37" s="27"/>
      <c r="BKW37" s="27"/>
      <c r="BKX37" s="27"/>
      <c r="BKY37" s="27"/>
      <c r="BKZ37" s="27"/>
      <c r="BLA37" s="27"/>
      <c r="BLB37" s="27"/>
      <c r="BLC37" s="27"/>
      <c r="BLD37" s="27"/>
      <c r="BLE37" s="27"/>
      <c r="BLF37" s="27"/>
      <c r="BLG37" s="27"/>
      <c r="BLH37" s="27"/>
      <c r="BLI37" s="27"/>
      <c r="BLJ37" s="27"/>
      <c r="BLK37" s="27"/>
      <c r="BLL37" s="27"/>
      <c r="BLM37" s="27"/>
      <c r="BLN37" s="27"/>
      <c r="BLO37" s="27"/>
      <c r="BLP37" s="27"/>
      <c r="BLQ37" s="27"/>
      <c r="BLR37" s="27"/>
      <c r="BLS37" s="27"/>
      <c r="BLT37" s="27"/>
      <c r="BLU37" s="27"/>
      <c r="BLV37" s="27"/>
      <c r="BLW37" s="27"/>
      <c r="BLX37" s="27"/>
      <c r="BLY37" s="27"/>
      <c r="BLZ37" s="27"/>
      <c r="BMA37" s="27"/>
      <c r="BMB37" s="27"/>
      <c r="BMC37" s="27"/>
      <c r="BMD37" s="27"/>
      <c r="BME37" s="27"/>
      <c r="BMF37" s="27"/>
      <c r="BMG37" s="27"/>
      <c r="BMH37" s="27"/>
      <c r="BMI37" s="27"/>
      <c r="BMJ37" s="27"/>
      <c r="BMK37" s="27"/>
      <c r="BML37" s="27"/>
      <c r="BMM37" s="27"/>
      <c r="BMN37" s="27"/>
      <c r="BMO37" s="27"/>
      <c r="BMP37" s="27"/>
      <c r="BMQ37" s="27"/>
      <c r="BMR37" s="27"/>
      <c r="BMS37" s="27"/>
      <c r="BMT37" s="27"/>
      <c r="BMU37" s="27"/>
      <c r="BMV37" s="27"/>
      <c r="BMW37" s="27"/>
      <c r="BMX37" s="27"/>
      <c r="BMY37" s="27"/>
      <c r="BMZ37" s="27"/>
      <c r="BNA37" s="27"/>
      <c r="BNB37" s="27"/>
      <c r="BNC37" s="27"/>
      <c r="BND37" s="27"/>
      <c r="BNE37" s="27"/>
      <c r="BNF37" s="27"/>
      <c r="BNG37" s="27"/>
      <c r="BNH37" s="27"/>
      <c r="BNI37" s="27"/>
      <c r="BNJ37" s="27"/>
      <c r="BNK37" s="27"/>
      <c r="BNL37" s="27"/>
      <c r="BNM37" s="27"/>
      <c r="BNN37" s="27"/>
      <c r="BNO37" s="27"/>
      <c r="BNP37" s="27"/>
      <c r="BNQ37" s="27"/>
      <c r="BNR37" s="27"/>
      <c r="BNS37" s="27"/>
      <c r="BNT37" s="27"/>
      <c r="BNU37" s="27"/>
      <c r="BNV37" s="27"/>
      <c r="BNW37" s="27"/>
      <c r="BNX37" s="27"/>
      <c r="BNY37" s="27"/>
      <c r="BNZ37" s="27"/>
      <c r="BOA37" s="27"/>
      <c r="BOB37" s="27"/>
      <c r="BOC37" s="27"/>
      <c r="BOD37" s="27"/>
      <c r="BOE37" s="27"/>
      <c r="BOF37" s="27"/>
      <c r="BOG37" s="27"/>
      <c r="BOH37" s="27"/>
      <c r="BOI37" s="27"/>
      <c r="BOJ37" s="27"/>
      <c r="BOK37" s="27"/>
      <c r="BOL37" s="27"/>
      <c r="BOM37" s="27"/>
      <c r="BON37" s="27"/>
      <c r="BOO37" s="27"/>
      <c r="BOP37" s="27"/>
      <c r="BOQ37" s="27"/>
      <c r="BOR37" s="27"/>
      <c r="BOS37" s="27"/>
      <c r="BOT37" s="27"/>
      <c r="BOU37" s="27"/>
      <c r="BOV37" s="27"/>
      <c r="BOW37" s="27"/>
      <c r="BOX37" s="27"/>
      <c r="BOY37" s="27"/>
      <c r="BOZ37" s="27"/>
      <c r="BPA37" s="27"/>
      <c r="BPB37" s="27"/>
      <c r="BPC37" s="27"/>
      <c r="BPD37" s="27"/>
      <c r="BPE37" s="27"/>
      <c r="BPF37" s="27"/>
      <c r="BPG37" s="27"/>
      <c r="BPH37" s="27"/>
      <c r="BPI37" s="27"/>
      <c r="BPJ37" s="27"/>
      <c r="BPK37" s="27"/>
      <c r="BPL37" s="27"/>
      <c r="BPM37" s="27"/>
      <c r="BPN37" s="27"/>
      <c r="BPO37" s="27"/>
      <c r="BPP37" s="27"/>
      <c r="BPQ37" s="27"/>
      <c r="BPR37" s="27"/>
      <c r="BPS37" s="27"/>
      <c r="BPT37" s="27"/>
      <c r="BPU37" s="27"/>
      <c r="BPV37" s="27"/>
      <c r="BPW37" s="27"/>
      <c r="BPX37" s="27"/>
      <c r="BPY37" s="27"/>
      <c r="BPZ37" s="27"/>
      <c r="BQA37" s="27"/>
      <c r="BQB37" s="27"/>
      <c r="BQC37" s="27"/>
      <c r="BQD37" s="27"/>
      <c r="BQE37" s="27"/>
      <c r="BQF37" s="27"/>
      <c r="BQG37" s="27"/>
      <c r="BQH37" s="27"/>
      <c r="BQI37" s="27"/>
      <c r="BQJ37" s="27"/>
      <c r="BQK37" s="27"/>
      <c r="BQL37" s="27"/>
      <c r="BQM37" s="27"/>
      <c r="BQN37" s="27"/>
      <c r="BQO37" s="27"/>
      <c r="BQP37" s="27"/>
      <c r="BQQ37" s="27"/>
      <c r="BQR37" s="27"/>
      <c r="BQS37" s="27"/>
      <c r="BQT37" s="27"/>
      <c r="BQU37" s="27"/>
      <c r="BQV37" s="27"/>
      <c r="BQW37" s="27"/>
      <c r="BQX37" s="27"/>
      <c r="BQY37" s="27"/>
      <c r="BQZ37" s="27"/>
      <c r="BRA37" s="27"/>
      <c r="BRB37" s="27"/>
      <c r="BRC37" s="27"/>
      <c r="BRD37" s="27"/>
      <c r="BRE37" s="27"/>
      <c r="BRF37" s="27"/>
      <c r="BRG37" s="27"/>
      <c r="BRH37" s="27"/>
      <c r="BRI37" s="27"/>
      <c r="BRJ37" s="27"/>
      <c r="BRK37" s="27"/>
      <c r="BRL37" s="27"/>
      <c r="BRM37" s="27"/>
      <c r="BRN37" s="27"/>
      <c r="BRO37" s="27"/>
      <c r="BRP37" s="27"/>
      <c r="BRQ37" s="27"/>
      <c r="BRR37" s="27"/>
      <c r="BRS37" s="27"/>
      <c r="BRT37" s="27"/>
      <c r="BRU37" s="27"/>
      <c r="BRV37" s="27"/>
      <c r="BRW37" s="27"/>
      <c r="BRX37" s="27"/>
      <c r="BRY37" s="27"/>
      <c r="BRZ37" s="27"/>
      <c r="BSA37" s="27"/>
      <c r="BSB37" s="27"/>
      <c r="BSC37" s="27"/>
      <c r="BSD37" s="27"/>
      <c r="BSE37" s="27"/>
      <c r="BSF37" s="27"/>
      <c r="BSG37" s="27"/>
      <c r="BSH37" s="27"/>
      <c r="BSI37" s="27"/>
      <c r="BSJ37" s="27"/>
      <c r="BSK37" s="27"/>
      <c r="BSL37" s="27"/>
      <c r="BSM37" s="27"/>
      <c r="BSN37" s="27"/>
      <c r="BSO37" s="27"/>
      <c r="BSP37" s="27"/>
      <c r="BSQ37" s="27"/>
      <c r="BSR37" s="27"/>
      <c r="BSS37" s="27"/>
      <c r="BST37" s="27"/>
      <c r="BSU37" s="27"/>
      <c r="BSV37" s="27"/>
      <c r="BSW37" s="27"/>
      <c r="BSX37" s="27"/>
      <c r="BSY37" s="27"/>
      <c r="BSZ37" s="27"/>
      <c r="BTA37" s="27"/>
      <c r="BTB37" s="27"/>
      <c r="BTC37" s="27"/>
      <c r="BTD37" s="27"/>
      <c r="BTE37" s="27"/>
      <c r="BTF37" s="27"/>
      <c r="BTG37" s="27"/>
      <c r="BTH37" s="27"/>
      <c r="BTI37" s="27"/>
      <c r="BTJ37" s="27"/>
      <c r="BTK37" s="27"/>
      <c r="BTL37" s="27"/>
      <c r="BTM37" s="27"/>
      <c r="BTN37" s="27"/>
      <c r="BTO37" s="27"/>
      <c r="BTP37" s="27"/>
      <c r="BTQ37" s="27"/>
      <c r="BTR37" s="27"/>
      <c r="BTS37" s="27"/>
      <c r="BTT37" s="27"/>
      <c r="BTU37" s="27"/>
      <c r="BTV37" s="27"/>
      <c r="BTW37" s="27"/>
      <c r="BTX37" s="27"/>
      <c r="BTY37" s="27"/>
      <c r="BTZ37" s="27"/>
      <c r="BUA37" s="27"/>
      <c r="BUB37" s="27"/>
      <c r="BUC37" s="27"/>
      <c r="BUD37" s="27"/>
      <c r="BUE37" s="27"/>
      <c r="BUF37" s="27"/>
      <c r="BUG37" s="27"/>
      <c r="BUH37" s="27"/>
      <c r="BUI37" s="27"/>
      <c r="BUJ37" s="27"/>
      <c r="BUK37" s="27"/>
      <c r="BUL37" s="27"/>
      <c r="BUM37" s="27"/>
      <c r="BUN37" s="27"/>
      <c r="BUO37" s="27"/>
      <c r="BUP37" s="27"/>
      <c r="BUQ37" s="27"/>
      <c r="BUR37" s="27"/>
      <c r="BUS37" s="27"/>
      <c r="BUT37" s="27"/>
      <c r="BUU37" s="27"/>
      <c r="BUV37" s="27"/>
      <c r="BUW37" s="27"/>
      <c r="BUX37" s="27"/>
      <c r="BUY37" s="27"/>
      <c r="BUZ37" s="27"/>
      <c r="BVA37" s="27"/>
      <c r="BVB37" s="27"/>
      <c r="BVC37" s="27"/>
      <c r="BVD37" s="27"/>
      <c r="BVE37" s="27"/>
      <c r="BVF37" s="27"/>
      <c r="BVG37" s="27"/>
      <c r="BVH37" s="27"/>
      <c r="BVI37" s="27"/>
      <c r="BVJ37" s="27"/>
      <c r="BVK37" s="27"/>
      <c r="BVL37" s="27"/>
      <c r="BVM37" s="27"/>
      <c r="BVN37" s="27"/>
      <c r="BVO37" s="27"/>
      <c r="BVP37" s="27"/>
      <c r="BVQ37" s="27"/>
      <c r="BVR37" s="27"/>
      <c r="BVS37" s="27"/>
      <c r="BVT37" s="27"/>
      <c r="BVU37" s="27"/>
      <c r="BVV37" s="27"/>
      <c r="BVW37" s="27"/>
      <c r="BVX37" s="27"/>
      <c r="BVY37" s="27"/>
      <c r="BVZ37" s="27"/>
      <c r="BWA37" s="27"/>
      <c r="BWB37" s="27"/>
      <c r="BWC37" s="27"/>
      <c r="BWD37" s="27"/>
      <c r="BWE37" s="27"/>
      <c r="BWF37" s="27"/>
      <c r="BWG37" s="27"/>
      <c r="BWH37" s="27"/>
      <c r="BWI37" s="27"/>
      <c r="BWJ37" s="27"/>
      <c r="BWK37" s="27"/>
      <c r="BWL37" s="27"/>
      <c r="BWM37" s="27"/>
      <c r="BWN37" s="27"/>
      <c r="BWO37" s="27"/>
      <c r="BWP37" s="27"/>
      <c r="BWQ37" s="27"/>
      <c r="BWR37" s="27"/>
      <c r="BWS37" s="27"/>
      <c r="BWT37" s="27"/>
      <c r="BWU37" s="27"/>
      <c r="BWV37" s="27"/>
      <c r="BWW37" s="27"/>
      <c r="BWX37" s="27"/>
      <c r="BWY37" s="27"/>
      <c r="BWZ37" s="27"/>
      <c r="BXA37" s="27"/>
      <c r="BXB37" s="27"/>
      <c r="BXC37" s="27"/>
      <c r="BXD37" s="27"/>
      <c r="BXE37" s="27"/>
      <c r="BXF37" s="27"/>
      <c r="BXG37" s="27"/>
      <c r="BXH37" s="27"/>
      <c r="BXI37" s="27"/>
      <c r="BXJ37" s="27"/>
      <c r="BXK37" s="27"/>
      <c r="BXL37" s="27"/>
      <c r="BXM37" s="27"/>
      <c r="BXN37" s="27"/>
      <c r="BXO37" s="27"/>
      <c r="BXP37" s="27"/>
      <c r="BXQ37" s="27"/>
      <c r="BXR37" s="27"/>
      <c r="BXS37" s="27"/>
      <c r="BXT37" s="27"/>
      <c r="BXU37" s="27"/>
      <c r="BXV37" s="27"/>
      <c r="BXW37" s="27"/>
      <c r="BXX37" s="27"/>
      <c r="BXY37" s="27"/>
      <c r="BXZ37" s="27"/>
      <c r="BYA37" s="27"/>
      <c r="BYB37" s="27"/>
      <c r="BYC37" s="27"/>
      <c r="BYD37" s="27"/>
      <c r="BYE37" s="27"/>
      <c r="BYF37" s="27"/>
      <c r="BYG37" s="27"/>
      <c r="BYH37" s="27"/>
      <c r="BYI37" s="27"/>
      <c r="BYJ37" s="27"/>
      <c r="BYK37" s="27"/>
      <c r="BYL37" s="27"/>
      <c r="BYM37" s="27"/>
      <c r="BYN37" s="27"/>
      <c r="BYO37" s="27"/>
      <c r="BYP37" s="27"/>
      <c r="BYQ37" s="27"/>
      <c r="BYR37" s="27"/>
      <c r="BYS37" s="27"/>
      <c r="BYT37" s="27"/>
      <c r="BYU37" s="27"/>
      <c r="BYV37" s="27"/>
      <c r="BYW37" s="27"/>
      <c r="BYX37" s="27"/>
      <c r="BYY37" s="27"/>
      <c r="BYZ37" s="27"/>
      <c r="BZA37" s="27"/>
      <c r="BZB37" s="27"/>
      <c r="BZC37" s="27"/>
      <c r="BZD37" s="27"/>
      <c r="BZE37" s="27"/>
      <c r="BZF37" s="27"/>
      <c r="BZG37" s="27"/>
      <c r="BZH37" s="27"/>
      <c r="BZI37" s="27"/>
      <c r="BZJ37" s="27"/>
      <c r="BZK37" s="27"/>
      <c r="BZL37" s="27"/>
      <c r="BZM37" s="27"/>
      <c r="BZN37" s="27"/>
      <c r="BZO37" s="27"/>
      <c r="BZP37" s="27"/>
      <c r="BZQ37" s="27"/>
      <c r="BZR37" s="27"/>
      <c r="BZS37" s="27"/>
      <c r="BZT37" s="27"/>
      <c r="BZU37" s="27"/>
      <c r="BZV37" s="27"/>
      <c r="BZW37" s="27"/>
      <c r="BZX37" s="27"/>
      <c r="BZY37" s="27"/>
      <c r="BZZ37" s="27"/>
      <c r="CAA37" s="27"/>
      <c r="CAB37" s="27"/>
      <c r="CAC37" s="27"/>
      <c r="CAD37" s="27"/>
      <c r="CAE37" s="27"/>
      <c r="CAF37" s="27"/>
      <c r="CAG37" s="27"/>
      <c r="CAH37" s="27"/>
      <c r="CAI37" s="27"/>
      <c r="CAJ37" s="27"/>
      <c r="CAK37" s="27"/>
      <c r="CAL37" s="27"/>
      <c r="CAM37" s="27"/>
      <c r="CAN37" s="27"/>
      <c r="CAO37" s="27"/>
      <c r="CAP37" s="27"/>
      <c r="CAQ37" s="27"/>
      <c r="CAR37" s="27"/>
      <c r="CAS37" s="27"/>
      <c r="CAT37" s="27"/>
      <c r="CAU37" s="27"/>
      <c r="CAV37" s="27"/>
      <c r="CAW37" s="27"/>
      <c r="CAX37" s="27"/>
      <c r="CAY37" s="27"/>
      <c r="CAZ37" s="27"/>
      <c r="CBA37" s="27"/>
      <c r="CBB37" s="27"/>
      <c r="CBC37" s="27"/>
      <c r="CBD37" s="27"/>
      <c r="CBE37" s="27"/>
      <c r="CBF37" s="27"/>
      <c r="CBG37" s="27"/>
      <c r="CBH37" s="27"/>
      <c r="CBI37" s="27"/>
      <c r="CBJ37" s="27"/>
      <c r="CBK37" s="27"/>
      <c r="CBL37" s="27"/>
      <c r="CBM37" s="27"/>
      <c r="CBN37" s="27"/>
      <c r="CBO37" s="27"/>
      <c r="CBP37" s="27"/>
      <c r="CBQ37" s="27"/>
      <c r="CBR37" s="27"/>
      <c r="CBS37" s="27"/>
      <c r="CBT37" s="27"/>
      <c r="CBU37" s="27"/>
      <c r="CBV37" s="27"/>
      <c r="CBW37" s="27"/>
      <c r="CBX37" s="27"/>
      <c r="CBY37" s="27"/>
      <c r="CBZ37" s="27"/>
      <c r="CCA37" s="27"/>
      <c r="CCB37" s="27"/>
      <c r="CCC37" s="27"/>
      <c r="CCD37" s="27"/>
      <c r="CCE37" s="27"/>
      <c r="CCF37" s="27"/>
      <c r="CCG37" s="27"/>
      <c r="CCH37" s="27"/>
      <c r="CCI37" s="27"/>
      <c r="CCJ37" s="27"/>
      <c r="CCK37" s="27"/>
      <c r="CCL37" s="27"/>
      <c r="CCM37" s="27"/>
      <c r="CCN37" s="27"/>
      <c r="CCO37" s="27"/>
      <c r="CCP37" s="27"/>
      <c r="CCQ37" s="27"/>
      <c r="CCR37" s="27"/>
      <c r="CCS37" s="27"/>
      <c r="CCT37" s="27"/>
      <c r="CCU37" s="27"/>
      <c r="CCV37" s="27"/>
      <c r="CCW37" s="27"/>
      <c r="CCX37" s="27"/>
      <c r="CCY37" s="27"/>
      <c r="CCZ37" s="27"/>
      <c r="CDA37" s="27"/>
      <c r="CDB37" s="27"/>
      <c r="CDC37" s="27"/>
      <c r="CDD37" s="27"/>
      <c r="CDE37" s="27"/>
      <c r="CDF37" s="27"/>
      <c r="CDG37" s="27"/>
      <c r="CDH37" s="27"/>
      <c r="CDI37" s="27"/>
      <c r="CDJ37" s="27"/>
      <c r="CDK37" s="27"/>
      <c r="CDL37" s="27"/>
      <c r="CDM37" s="27"/>
      <c r="CDN37" s="27"/>
      <c r="CDO37" s="27"/>
      <c r="CDP37" s="27"/>
      <c r="CDQ37" s="27"/>
      <c r="CDR37" s="27"/>
      <c r="CDS37" s="27"/>
      <c r="CDT37" s="27"/>
      <c r="CDU37" s="27"/>
      <c r="CDV37" s="27"/>
      <c r="CDW37" s="27"/>
      <c r="CDX37" s="27"/>
      <c r="CDY37" s="27"/>
      <c r="CDZ37" s="27"/>
      <c r="CEA37" s="27"/>
      <c r="CEB37" s="27"/>
      <c r="CEC37" s="27"/>
      <c r="CED37" s="27"/>
      <c r="CEE37" s="27"/>
      <c r="CEF37" s="27"/>
      <c r="CEG37" s="27"/>
      <c r="CEH37" s="27"/>
      <c r="CEI37" s="27"/>
      <c r="CEJ37" s="27"/>
      <c r="CEK37" s="27"/>
      <c r="CEL37" s="27"/>
      <c r="CEM37" s="27"/>
      <c r="CEN37" s="27"/>
      <c r="CEO37" s="27"/>
      <c r="CEP37" s="27"/>
      <c r="CEQ37" s="27"/>
      <c r="CER37" s="27"/>
      <c r="CES37" s="27"/>
      <c r="CET37" s="27"/>
      <c r="CEU37" s="27"/>
      <c r="CEV37" s="27"/>
      <c r="CEW37" s="27"/>
      <c r="CEX37" s="27"/>
      <c r="CEY37" s="27"/>
      <c r="CEZ37" s="27"/>
      <c r="CFA37" s="27"/>
      <c r="CFB37" s="27"/>
      <c r="CFC37" s="27"/>
      <c r="CFD37" s="27"/>
      <c r="CFE37" s="27"/>
      <c r="CFF37" s="27"/>
      <c r="CFG37" s="27"/>
      <c r="CFH37" s="27"/>
      <c r="CFI37" s="27"/>
      <c r="CFJ37" s="27"/>
      <c r="CFK37" s="27"/>
      <c r="CFL37" s="27"/>
      <c r="CFM37" s="27"/>
      <c r="CFN37" s="27"/>
      <c r="CFO37" s="27"/>
      <c r="CFP37" s="27"/>
      <c r="CFQ37" s="27"/>
      <c r="CFR37" s="27"/>
      <c r="CFS37" s="27"/>
      <c r="CFT37" s="27"/>
      <c r="CFU37" s="27"/>
      <c r="CFV37" s="27"/>
      <c r="CFW37" s="27"/>
      <c r="CFX37" s="27"/>
      <c r="CFY37" s="27"/>
      <c r="CFZ37" s="27"/>
      <c r="CGA37" s="27"/>
      <c r="CGB37" s="27"/>
      <c r="CGC37" s="27"/>
      <c r="CGD37" s="27"/>
      <c r="CGE37" s="27"/>
      <c r="CGF37" s="27"/>
      <c r="CGG37" s="27"/>
      <c r="CGH37" s="27"/>
      <c r="CGI37" s="27"/>
      <c r="CGJ37" s="27"/>
      <c r="CGK37" s="27"/>
      <c r="CGL37" s="27"/>
      <c r="CGM37" s="27"/>
      <c r="CGN37" s="27"/>
      <c r="CGO37" s="27"/>
      <c r="CGP37" s="27"/>
      <c r="CGQ37" s="27"/>
      <c r="CGR37" s="27"/>
      <c r="CGS37" s="27"/>
      <c r="CGT37" s="27"/>
      <c r="CGU37" s="27"/>
      <c r="CGV37" s="27"/>
      <c r="CGW37" s="27"/>
      <c r="CGX37" s="27"/>
      <c r="CGY37" s="27"/>
      <c r="CGZ37" s="27"/>
      <c r="CHA37" s="27"/>
      <c r="CHB37" s="27"/>
      <c r="CHC37" s="27"/>
      <c r="CHD37" s="27"/>
      <c r="CHE37" s="27"/>
      <c r="CHF37" s="27"/>
      <c r="CHG37" s="27"/>
      <c r="CHH37" s="27"/>
      <c r="CHI37" s="27"/>
      <c r="CHJ37" s="27"/>
      <c r="CHK37" s="27"/>
      <c r="CHL37" s="27"/>
      <c r="CHM37" s="27"/>
      <c r="CHN37" s="27"/>
      <c r="CHO37" s="27"/>
      <c r="CHP37" s="27"/>
      <c r="CHQ37" s="27"/>
      <c r="CHR37" s="27"/>
      <c r="CHS37" s="27"/>
      <c r="CHT37" s="27"/>
      <c r="CHU37" s="27"/>
      <c r="CHV37" s="27"/>
      <c r="CHW37" s="27"/>
      <c r="CHX37" s="27"/>
      <c r="CHY37" s="27"/>
      <c r="CHZ37" s="27"/>
      <c r="CIA37" s="27"/>
      <c r="CIB37" s="27"/>
      <c r="CIC37" s="27"/>
      <c r="CID37" s="27"/>
      <c r="CIE37" s="27"/>
      <c r="CIF37" s="27"/>
      <c r="CIG37" s="27"/>
      <c r="CIH37" s="27"/>
      <c r="CII37" s="27"/>
      <c r="CIJ37" s="27"/>
      <c r="CIK37" s="27"/>
      <c r="CIL37" s="27"/>
      <c r="CIM37" s="27"/>
      <c r="CIN37" s="27"/>
      <c r="CIO37" s="27"/>
      <c r="CIP37" s="27"/>
      <c r="CIQ37" s="27"/>
      <c r="CIR37" s="27"/>
      <c r="CIS37" s="27"/>
      <c r="CIT37" s="27"/>
      <c r="CIU37" s="27"/>
      <c r="CIV37" s="27"/>
      <c r="CIW37" s="27"/>
      <c r="CIX37" s="27"/>
      <c r="CIY37" s="27"/>
      <c r="CIZ37" s="27"/>
      <c r="CJA37" s="27"/>
      <c r="CJB37" s="27"/>
      <c r="CJC37" s="27"/>
      <c r="CJD37" s="27"/>
      <c r="CJE37" s="27"/>
      <c r="CJF37" s="27"/>
      <c r="CJG37" s="27"/>
      <c r="CJH37" s="27"/>
      <c r="CJI37" s="27"/>
      <c r="CJJ37" s="27"/>
      <c r="CJK37" s="27"/>
      <c r="CJL37" s="27"/>
      <c r="CJM37" s="27"/>
      <c r="CJN37" s="27"/>
      <c r="CJO37" s="27"/>
      <c r="CJP37" s="27"/>
      <c r="CJQ37" s="27"/>
      <c r="CJR37" s="27"/>
      <c r="CJS37" s="27"/>
      <c r="CJT37" s="27"/>
      <c r="CJU37" s="27"/>
      <c r="CJV37" s="27"/>
      <c r="CJW37" s="27"/>
      <c r="CJX37" s="27"/>
      <c r="CJY37" s="27"/>
      <c r="CJZ37" s="27"/>
      <c r="CKA37" s="27"/>
      <c r="CKB37" s="27"/>
      <c r="CKC37" s="27"/>
      <c r="CKD37" s="27"/>
      <c r="CKE37" s="27"/>
      <c r="CKF37" s="27"/>
      <c r="CKG37" s="27"/>
      <c r="CKH37" s="27"/>
      <c r="CKI37" s="27"/>
      <c r="CKJ37" s="27"/>
      <c r="CKK37" s="27"/>
      <c r="CKL37" s="27"/>
      <c r="CKM37" s="27"/>
      <c r="CKN37" s="27"/>
      <c r="CKO37" s="27"/>
      <c r="CKP37" s="27"/>
      <c r="CKQ37" s="27"/>
      <c r="CKR37" s="27"/>
      <c r="CKS37" s="27"/>
      <c r="CKT37" s="27"/>
      <c r="CKU37" s="27"/>
      <c r="CKV37" s="27"/>
      <c r="CKW37" s="27"/>
      <c r="CKX37" s="27"/>
      <c r="CKY37" s="27"/>
      <c r="CKZ37" s="27"/>
      <c r="CLA37" s="27"/>
      <c r="CLB37" s="27"/>
      <c r="CLC37" s="27"/>
      <c r="CLD37" s="27"/>
      <c r="CLE37" s="27"/>
      <c r="CLF37" s="27"/>
      <c r="CLG37" s="27"/>
      <c r="CLH37" s="27"/>
      <c r="CLI37" s="27"/>
      <c r="CLJ37" s="27"/>
      <c r="CLK37" s="27"/>
      <c r="CLL37" s="27"/>
      <c r="CLM37" s="27"/>
      <c r="CLN37" s="27"/>
      <c r="CLO37" s="27"/>
      <c r="CLP37" s="27"/>
      <c r="CLQ37" s="27"/>
      <c r="CLR37" s="27"/>
      <c r="CLS37" s="27"/>
      <c r="CLT37" s="27"/>
      <c r="CLU37" s="27"/>
      <c r="CLV37" s="27"/>
      <c r="CLW37" s="27"/>
      <c r="CLX37" s="27"/>
      <c r="CLY37" s="27"/>
      <c r="CLZ37" s="27"/>
      <c r="CMA37" s="27"/>
      <c r="CMB37" s="27"/>
      <c r="CMC37" s="27"/>
      <c r="CMD37" s="27"/>
      <c r="CME37" s="27"/>
      <c r="CMF37" s="27"/>
      <c r="CMG37" s="27"/>
      <c r="CMH37" s="27"/>
      <c r="CMI37" s="27"/>
      <c r="CMJ37" s="27"/>
      <c r="CMK37" s="27"/>
      <c r="CML37" s="27"/>
      <c r="CMM37" s="27"/>
      <c r="CMN37" s="27"/>
      <c r="CMO37" s="27"/>
      <c r="CMP37" s="27"/>
      <c r="CMQ37" s="27"/>
      <c r="CMR37" s="27"/>
      <c r="CMS37" s="27"/>
      <c r="CMT37" s="27"/>
      <c r="CMU37" s="27"/>
      <c r="CMV37" s="27"/>
      <c r="CMW37" s="27"/>
      <c r="CMX37" s="27"/>
      <c r="CMY37" s="27"/>
      <c r="CMZ37" s="27"/>
      <c r="CNA37" s="27"/>
      <c r="CNB37" s="27"/>
      <c r="CNC37" s="27"/>
      <c r="CND37" s="27"/>
      <c r="CNE37" s="27"/>
      <c r="CNF37" s="27"/>
      <c r="CNG37" s="27"/>
      <c r="CNH37" s="27"/>
      <c r="CNI37" s="27"/>
      <c r="CNJ37" s="27"/>
      <c r="CNK37" s="27"/>
      <c r="CNL37" s="27"/>
      <c r="CNM37" s="27"/>
      <c r="CNN37" s="27"/>
      <c r="CNO37" s="27"/>
      <c r="CNP37" s="27"/>
      <c r="CNQ37" s="27"/>
      <c r="CNR37" s="27"/>
      <c r="CNS37" s="27"/>
      <c r="CNT37" s="27"/>
      <c r="CNU37" s="27"/>
      <c r="CNV37" s="27"/>
      <c r="CNW37" s="27"/>
      <c r="CNX37" s="27"/>
      <c r="CNY37" s="27"/>
      <c r="CNZ37" s="27"/>
      <c r="COA37" s="27"/>
      <c r="COB37" s="27"/>
      <c r="COC37" s="27"/>
      <c r="COD37" s="27"/>
      <c r="COE37" s="27"/>
      <c r="COF37" s="27"/>
      <c r="COG37" s="27"/>
      <c r="COH37" s="27"/>
      <c r="COI37" s="27"/>
      <c r="COJ37" s="27"/>
      <c r="COK37" s="27"/>
      <c r="COL37" s="27"/>
      <c r="COM37" s="27"/>
      <c r="CON37" s="27"/>
      <c r="COO37" s="27"/>
      <c r="COP37" s="27"/>
      <c r="COQ37" s="27"/>
      <c r="COR37" s="27"/>
      <c r="COS37" s="27"/>
      <c r="COT37" s="27"/>
      <c r="COU37" s="27"/>
      <c r="COV37" s="27"/>
      <c r="COW37" s="27"/>
      <c r="COX37" s="27"/>
      <c r="COY37" s="27"/>
      <c r="COZ37" s="27"/>
      <c r="CPA37" s="27"/>
      <c r="CPB37" s="27"/>
      <c r="CPC37" s="27"/>
      <c r="CPD37" s="27"/>
      <c r="CPE37" s="27"/>
      <c r="CPF37" s="27"/>
      <c r="CPG37" s="27"/>
      <c r="CPH37" s="27"/>
      <c r="CPI37" s="27"/>
      <c r="CPJ37" s="27"/>
      <c r="CPK37" s="27"/>
      <c r="CPL37" s="27"/>
      <c r="CPM37" s="27"/>
      <c r="CPN37" s="27"/>
      <c r="CPO37" s="27"/>
      <c r="CPP37" s="27"/>
      <c r="CPQ37" s="27"/>
      <c r="CPR37" s="27"/>
      <c r="CPS37" s="27"/>
      <c r="CPT37" s="27"/>
      <c r="CPU37" s="27"/>
      <c r="CPV37" s="27"/>
      <c r="CPW37" s="27"/>
      <c r="CPX37" s="27"/>
      <c r="CPY37" s="27"/>
      <c r="CPZ37" s="27"/>
      <c r="CQA37" s="27"/>
      <c r="CQB37" s="27"/>
      <c r="CQC37" s="27"/>
      <c r="CQD37" s="27"/>
      <c r="CQE37" s="27"/>
      <c r="CQF37" s="27"/>
      <c r="CQG37" s="27"/>
      <c r="CQH37" s="27"/>
      <c r="CQI37" s="27"/>
      <c r="CQJ37" s="27"/>
      <c r="CQK37" s="27"/>
      <c r="CQL37" s="27"/>
      <c r="CQM37" s="27"/>
      <c r="CQN37" s="27"/>
      <c r="CQO37" s="27"/>
      <c r="CQP37" s="27"/>
      <c r="CQQ37" s="27"/>
      <c r="CQR37" s="27"/>
      <c r="CQS37" s="27"/>
      <c r="CQT37" s="27"/>
      <c r="CQU37" s="27"/>
      <c r="CQV37" s="27"/>
      <c r="CQW37" s="27"/>
      <c r="CQX37" s="27"/>
      <c r="CQY37" s="27"/>
      <c r="CQZ37" s="27"/>
      <c r="CRA37" s="27"/>
      <c r="CRB37" s="27"/>
      <c r="CRC37" s="27"/>
      <c r="CRD37" s="27"/>
      <c r="CRE37" s="27"/>
      <c r="CRF37" s="27"/>
      <c r="CRG37" s="27"/>
      <c r="CRH37" s="27"/>
      <c r="CRI37" s="27"/>
      <c r="CRJ37" s="27"/>
      <c r="CRK37" s="27"/>
      <c r="CRL37" s="27"/>
      <c r="CRM37" s="27"/>
      <c r="CRN37" s="27"/>
      <c r="CRO37" s="27"/>
      <c r="CRP37" s="27"/>
      <c r="CRQ37" s="27"/>
      <c r="CRR37" s="27"/>
      <c r="CRS37" s="27"/>
      <c r="CRT37" s="27"/>
      <c r="CRU37" s="27"/>
      <c r="CRV37" s="27"/>
      <c r="CRW37" s="27"/>
      <c r="CRX37" s="27"/>
      <c r="CRY37" s="27"/>
      <c r="CRZ37" s="27"/>
      <c r="CSA37" s="27"/>
      <c r="CSB37" s="27"/>
      <c r="CSC37" s="27"/>
      <c r="CSD37" s="27"/>
      <c r="CSE37" s="27"/>
      <c r="CSF37" s="27"/>
      <c r="CSG37" s="27"/>
      <c r="CSH37" s="27"/>
      <c r="CSI37" s="27"/>
      <c r="CSJ37" s="27"/>
      <c r="CSK37" s="27"/>
      <c r="CSL37" s="27"/>
      <c r="CSM37" s="27"/>
      <c r="CSN37" s="27"/>
      <c r="CSO37" s="27"/>
      <c r="CSP37" s="27"/>
      <c r="CSQ37" s="27"/>
      <c r="CSR37" s="27"/>
      <c r="CSS37" s="27"/>
      <c r="CST37" s="27"/>
      <c r="CSU37" s="27"/>
      <c r="CSV37" s="27"/>
      <c r="CSW37" s="27"/>
      <c r="CSX37" s="27"/>
      <c r="CSY37" s="27"/>
      <c r="CSZ37" s="27"/>
      <c r="CTA37" s="27"/>
      <c r="CTB37" s="27"/>
      <c r="CTC37" s="27"/>
      <c r="CTD37" s="27"/>
      <c r="CTE37" s="27"/>
      <c r="CTF37" s="27"/>
      <c r="CTG37" s="27"/>
      <c r="CTH37" s="27"/>
      <c r="CTI37" s="27"/>
      <c r="CTJ37" s="27"/>
      <c r="CTK37" s="27"/>
      <c r="CTL37" s="27"/>
      <c r="CTM37" s="27"/>
      <c r="CTN37" s="27"/>
      <c r="CTO37" s="27"/>
      <c r="CTP37" s="27"/>
      <c r="CTQ37" s="27"/>
      <c r="CTR37" s="27"/>
      <c r="CTS37" s="27"/>
      <c r="CTT37" s="27"/>
      <c r="CTU37" s="27"/>
      <c r="CTV37" s="27"/>
      <c r="CTW37" s="27"/>
      <c r="CTX37" s="27"/>
      <c r="CTY37" s="27"/>
      <c r="CTZ37" s="27"/>
      <c r="CUA37" s="27"/>
      <c r="CUB37" s="27"/>
      <c r="CUC37" s="27"/>
      <c r="CUD37" s="27"/>
      <c r="CUE37" s="27"/>
      <c r="CUF37" s="27"/>
      <c r="CUG37" s="27"/>
      <c r="CUH37" s="27"/>
      <c r="CUI37" s="27"/>
      <c r="CUJ37" s="27"/>
      <c r="CUK37" s="27"/>
      <c r="CUL37" s="27"/>
      <c r="CUM37" s="27"/>
      <c r="CUN37" s="27"/>
      <c r="CUO37" s="27"/>
      <c r="CUP37" s="27"/>
      <c r="CUQ37" s="27"/>
      <c r="CUR37" s="27"/>
      <c r="CUS37" s="27"/>
      <c r="CUT37" s="27"/>
      <c r="CUU37" s="27"/>
      <c r="CUV37" s="27"/>
      <c r="CUW37" s="27"/>
      <c r="CUX37" s="27"/>
      <c r="CUY37" s="27"/>
      <c r="CUZ37" s="27"/>
      <c r="CVA37" s="27"/>
      <c r="CVB37" s="27"/>
      <c r="CVC37" s="27"/>
      <c r="CVD37" s="27"/>
      <c r="CVE37" s="27"/>
      <c r="CVF37" s="27"/>
      <c r="CVG37" s="27"/>
      <c r="CVH37" s="27"/>
      <c r="CVI37" s="27"/>
      <c r="CVJ37" s="27"/>
      <c r="CVK37" s="27"/>
      <c r="CVL37" s="27"/>
      <c r="CVM37" s="27"/>
      <c r="CVN37" s="27"/>
      <c r="CVO37" s="27"/>
      <c r="CVP37" s="27"/>
      <c r="CVQ37" s="27"/>
      <c r="CVR37" s="27"/>
      <c r="CVS37" s="27"/>
      <c r="CVT37" s="27"/>
      <c r="CVU37" s="27"/>
      <c r="CVV37" s="27"/>
      <c r="CVW37" s="27"/>
      <c r="CVX37" s="27"/>
      <c r="CVY37" s="27"/>
      <c r="CVZ37" s="27"/>
      <c r="CWA37" s="27"/>
      <c r="CWB37" s="27"/>
      <c r="CWC37" s="27"/>
      <c r="CWD37" s="27"/>
      <c r="CWE37" s="27"/>
      <c r="CWF37" s="27"/>
      <c r="CWG37" s="27"/>
      <c r="CWH37" s="27"/>
      <c r="CWI37" s="27"/>
      <c r="CWJ37" s="27"/>
      <c r="CWK37" s="27"/>
      <c r="CWL37" s="27"/>
      <c r="CWM37" s="27"/>
      <c r="CWN37" s="27"/>
      <c r="CWO37" s="27"/>
      <c r="CWP37" s="27"/>
      <c r="CWQ37" s="27"/>
      <c r="CWR37" s="27"/>
      <c r="CWS37" s="27"/>
      <c r="CWT37" s="27"/>
      <c r="CWU37" s="27"/>
      <c r="CWV37" s="27"/>
      <c r="CWW37" s="27"/>
      <c r="CWX37" s="27"/>
      <c r="CWY37" s="27"/>
      <c r="CWZ37" s="27"/>
      <c r="CXA37" s="27"/>
      <c r="CXB37" s="27"/>
      <c r="CXC37" s="27"/>
      <c r="CXD37" s="27"/>
      <c r="CXE37" s="27"/>
      <c r="CXF37" s="27"/>
      <c r="CXG37" s="27"/>
      <c r="CXH37" s="27"/>
      <c r="CXI37" s="27"/>
      <c r="CXJ37" s="27"/>
      <c r="CXK37" s="27"/>
      <c r="CXL37" s="27"/>
      <c r="CXM37" s="27"/>
      <c r="CXN37" s="27"/>
      <c r="CXO37" s="27"/>
      <c r="CXP37" s="27"/>
      <c r="CXQ37" s="27"/>
      <c r="CXR37" s="27"/>
      <c r="CXS37" s="27"/>
      <c r="CXT37" s="27"/>
      <c r="CXU37" s="27"/>
      <c r="CXV37" s="27"/>
      <c r="CXW37" s="27"/>
      <c r="CXX37" s="27"/>
      <c r="CXY37" s="27"/>
      <c r="CXZ37" s="27"/>
      <c r="CYA37" s="27"/>
      <c r="CYB37" s="27"/>
      <c r="CYC37" s="27"/>
      <c r="CYD37" s="27"/>
      <c r="CYE37" s="27"/>
      <c r="CYF37" s="27"/>
      <c r="CYG37" s="27"/>
      <c r="CYH37" s="27"/>
      <c r="CYI37" s="27"/>
      <c r="CYJ37" s="27"/>
      <c r="CYK37" s="27"/>
      <c r="CYL37" s="27"/>
      <c r="CYM37" s="27"/>
      <c r="CYN37" s="27"/>
      <c r="CYO37" s="27"/>
      <c r="CYP37" s="27"/>
      <c r="CYQ37" s="27"/>
      <c r="CYR37" s="27"/>
      <c r="CYS37" s="27"/>
      <c r="CYT37" s="27"/>
      <c r="CYU37" s="27"/>
      <c r="CYV37" s="27"/>
      <c r="CYW37" s="27"/>
      <c r="CYX37" s="27"/>
      <c r="CYY37" s="27"/>
      <c r="CYZ37" s="27"/>
      <c r="CZA37" s="27"/>
      <c r="CZB37" s="27"/>
      <c r="CZC37" s="27"/>
      <c r="CZD37" s="27"/>
      <c r="CZE37" s="27"/>
      <c r="CZF37" s="27"/>
      <c r="CZG37" s="27"/>
      <c r="CZH37" s="27"/>
      <c r="CZI37" s="27"/>
      <c r="CZJ37" s="27"/>
      <c r="CZK37" s="27"/>
      <c r="CZL37" s="27"/>
      <c r="CZM37" s="27"/>
      <c r="CZN37" s="27"/>
      <c r="CZO37" s="27"/>
      <c r="CZP37" s="27"/>
      <c r="CZQ37" s="27"/>
      <c r="CZR37" s="27"/>
      <c r="CZS37" s="27"/>
      <c r="CZT37" s="27"/>
      <c r="CZU37" s="27"/>
      <c r="CZV37" s="27"/>
      <c r="CZW37" s="27"/>
      <c r="CZX37" s="27"/>
      <c r="CZY37" s="27"/>
      <c r="CZZ37" s="27"/>
      <c r="DAA37" s="27"/>
      <c r="DAB37" s="27"/>
      <c r="DAC37" s="27"/>
      <c r="DAD37" s="27"/>
      <c r="DAE37" s="27"/>
      <c r="DAF37" s="27"/>
      <c r="DAG37" s="27"/>
      <c r="DAH37" s="27"/>
      <c r="DAI37" s="27"/>
      <c r="DAJ37" s="27"/>
      <c r="DAK37" s="27"/>
      <c r="DAL37" s="27"/>
      <c r="DAM37" s="27"/>
      <c r="DAN37" s="27"/>
      <c r="DAO37" s="27"/>
      <c r="DAP37" s="27"/>
      <c r="DAQ37" s="27"/>
      <c r="DAR37" s="27"/>
      <c r="DAS37" s="27"/>
      <c r="DAT37" s="27"/>
      <c r="DAU37" s="27"/>
      <c r="DAV37" s="27"/>
      <c r="DAW37" s="27"/>
      <c r="DAX37" s="27"/>
      <c r="DAY37" s="27"/>
      <c r="DAZ37" s="27"/>
      <c r="DBA37" s="27"/>
      <c r="DBB37" s="27"/>
      <c r="DBC37" s="27"/>
      <c r="DBD37" s="27"/>
      <c r="DBE37" s="27"/>
      <c r="DBF37" s="27"/>
      <c r="DBG37" s="27"/>
      <c r="DBH37" s="27"/>
      <c r="DBI37" s="27"/>
      <c r="DBJ37" s="27"/>
      <c r="DBK37" s="27"/>
      <c r="DBL37" s="27"/>
      <c r="DBM37" s="27"/>
      <c r="DBN37" s="27"/>
      <c r="DBO37" s="27"/>
      <c r="DBP37" s="27"/>
      <c r="DBQ37" s="27"/>
      <c r="DBR37" s="27"/>
      <c r="DBS37" s="27"/>
      <c r="DBT37" s="27"/>
      <c r="DBU37" s="27"/>
      <c r="DBV37" s="27"/>
      <c r="DBW37" s="27"/>
      <c r="DBX37" s="27"/>
      <c r="DBY37" s="27"/>
      <c r="DBZ37" s="27"/>
      <c r="DCA37" s="27"/>
      <c r="DCB37" s="27"/>
      <c r="DCC37" s="27"/>
      <c r="DCD37" s="27"/>
      <c r="DCE37" s="27"/>
      <c r="DCF37" s="27"/>
      <c r="DCG37" s="27"/>
      <c r="DCH37" s="27"/>
      <c r="DCI37" s="27"/>
      <c r="DCJ37" s="27"/>
      <c r="DCK37" s="27"/>
      <c r="DCL37" s="27"/>
      <c r="DCM37" s="27"/>
      <c r="DCN37" s="27"/>
      <c r="DCO37" s="27"/>
      <c r="DCP37" s="27"/>
      <c r="DCQ37" s="27"/>
      <c r="DCR37" s="27"/>
      <c r="DCS37" s="27"/>
      <c r="DCT37" s="27"/>
      <c r="DCU37" s="27"/>
      <c r="DCV37" s="27"/>
      <c r="DCW37" s="27"/>
      <c r="DCX37" s="27"/>
      <c r="DCY37" s="27"/>
      <c r="DCZ37" s="27"/>
      <c r="DDA37" s="27"/>
      <c r="DDB37" s="27"/>
      <c r="DDC37" s="27"/>
      <c r="DDD37" s="27"/>
      <c r="DDE37" s="27"/>
      <c r="DDF37" s="27"/>
      <c r="DDG37" s="27"/>
      <c r="DDH37" s="27"/>
      <c r="DDI37" s="27"/>
      <c r="DDJ37" s="27"/>
      <c r="DDK37" s="27"/>
      <c r="DDL37" s="27"/>
      <c r="DDM37" s="27"/>
      <c r="DDN37" s="27"/>
      <c r="DDO37" s="27"/>
      <c r="DDP37" s="27"/>
      <c r="DDQ37" s="27"/>
      <c r="DDR37" s="27"/>
      <c r="DDS37" s="27"/>
      <c r="DDT37" s="27"/>
      <c r="DDU37" s="27"/>
      <c r="DDV37" s="27"/>
      <c r="DDW37" s="27"/>
      <c r="DDX37" s="27"/>
      <c r="DDY37" s="27"/>
      <c r="DDZ37" s="27"/>
      <c r="DEA37" s="27"/>
      <c r="DEB37" s="27"/>
      <c r="DEC37" s="27"/>
      <c r="DED37" s="27"/>
      <c r="DEE37" s="27"/>
      <c r="DEF37" s="27"/>
      <c r="DEG37" s="27"/>
      <c r="DEH37" s="27"/>
      <c r="DEI37" s="27"/>
      <c r="DEJ37" s="27"/>
      <c r="DEK37" s="27"/>
      <c r="DEL37" s="27"/>
      <c r="DEM37" s="27"/>
      <c r="DEN37" s="27"/>
      <c r="DEO37" s="27"/>
      <c r="DEP37" s="27"/>
      <c r="DEQ37" s="27"/>
      <c r="DER37" s="27"/>
      <c r="DES37" s="27"/>
      <c r="DET37" s="27"/>
      <c r="DEU37" s="27"/>
      <c r="DEV37" s="27"/>
      <c r="DEW37" s="27"/>
      <c r="DEX37" s="27"/>
      <c r="DEY37" s="27"/>
      <c r="DEZ37" s="27"/>
      <c r="DFA37" s="27"/>
      <c r="DFB37" s="27"/>
      <c r="DFC37" s="27"/>
      <c r="DFD37" s="27"/>
      <c r="DFE37" s="27"/>
      <c r="DFF37" s="27"/>
      <c r="DFG37" s="27"/>
      <c r="DFH37" s="27"/>
      <c r="DFI37" s="27"/>
      <c r="DFJ37" s="27"/>
      <c r="DFK37" s="27"/>
      <c r="DFL37" s="27"/>
      <c r="DFM37" s="27"/>
      <c r="DFN37" s="27"/>
      <c r="DFO37" s="27"/>
      <c r="DFP37" s="27"/>
      <c r="DFQ37" s="27"/>
      <c r="DFR37" s="27"/>
      <c r="DFS37" s="27"/>
      <c r="DFT37" s="27"/>
      <c r="DFU37" s="27"/>
      <c r="DFV37" s="27"/>
      <c r="DFW37" s="27"/>
      <c r="DFX37" s="27"/>
      <c r="DFY37" s="27"/>
      <c r="DFZ37" s="27"/>
      <c r="DGA37" s="27"/>
      <c r="DGB37" s="27"/>
      <c r="DGC37" s="27"/>
      <c r="DGD37" s="27"/>
      <c r="DGE37" s="27"/>
      <c r="DGF37" s="27"/>
      <c r="DGG37" s="27"/>
      <c r="DGH37" s="27"/>
      <c r="DGI37" s="27"/>
      <c r="DGJ37" s="27"/>
      <c r="DGK37" s="27"/>
      <c r="DGL37" s="27"/>
      <c r="DGM37" s="27"/>
      <c r="DGN37" s="27"/>
      <c r="DGO37" s="27"/>
      <c r="DGP37" s="27"/>
      <c r="DGQ37" s="27"/>
      <c r="DGR37" s="27"/>
      <c r="DGS37" s="27"/>
      <c r="DGT37" s="27"/>
      <c r="DGU37" s="27"/>
      <c r="DGV37" s="27"/>
      <c r="DGW37" s="27"/>
      <c r="DGX37" s="27"/>
      <c r="DGY37" s="27"/>
      <c r="DGZ37" s="27"/>
      <c r="DHA37" s="27"/>
      <c r="DHB37" s="27"/>
      <c r="DHC37" s="27"/>
      <c r="DHD37" s="27"/>
      <c r="DHE37" s="27"/>
      <c r="DHF37" s="27"/>
      <c r="DHG37" s="27"/>
      <c r="DHH37" s="27"/>
      <c r="DHI37" s="27"/>
      <c r="DHJ37" s="27"/>
      <c r="DHK37" s="27"/>
      <c r="DHL37" s="27"/>
      <c r="DHM37" s="27"/>
      <c r="DHN37" s="27"/>
      <c r="DHO37" s="27"/>
      <c r="DHP37" s="27"/>
      <c r="DHQ37" s="27"/>
      <c r="DHR37" s="27"/>
      <c r="DHS37" s="27"/>
      <c r="DHT37" s="27"/>
      <c r="DHU37" s="27"/>
      <c r="DHV37" s="27"/>
      <c r="DHW37" s="27"/>
      <c r="DHX37" s="27"/>
      <c r="DHY37" s="27"/>
      <c r="DHZ37" s="27"/>
      <c r="DIA37" s="27"/>
      <c r="DIB37" s="27"/>
      <c r="DIC37" s="27"/>
      <c r="DID37" s="27"/>
      <c r="DIE37" s="27"/>
      <c r="DIF37" s="27"/>
      <c r="DIG37" s="27"/>
      <c r="DIH37" s="27"/>
      <c r="DII37" s="27"/>
      <c r="DIJ37" s="27"/>
      <c r="DIK37" s="27"/>
      <c r="DIL37" s="27"/>
      <c r="DIM37" s="27"/>
      <c r="DIN37" s="27"/>
      <c r="DIO37" s="27"/>
      <c r="DIP37" s="27"/>
      <c r="DIQ37" s="27"/>
      <c r="DIR37" s="27"/>
      <c r="DIS37" s="27"/>
      <c r="DIT37" s="27"/>
      <c r="DIU37" s="27"/>
      <c r="DIV37" s="27"/>
      <c r="DIW37" s="27"/>
      <c r="DIX37" s="27"/>
      <c r="DIY37" s="27"/>
      <c r="DIZ37" s="27"/>
      <c r="DJA37" s="27"/>
      <c r="DJB37" s="27"/>
      <c r="DJC37" s="27"/>
      <c r="DJD37" s="27"/>
      <c r="DJE37" s="27"/>
      <c r="DJF37" s="27"/>
      <c r="DJG37" s="27"/>
      <c r="DJH37" s="27"/>
      <c r="DJI37" s="27"/>
      <c r="DJJ37" s="27"/>
      <c r="DJK37" s="27"/>
      <c r="DJL37" s="27"/>
      <c r="DJM37" s="27"/>
      <c r="DJN37" s="27"/>
      <c r="DJO37" s="27"/>
      <c r="DJP37" s="27"/>
      <c r="DJQ37" s="27"/>
      <c r="DJR37" s="27"/>
      <c r="DJS37" s="27"/>
      <c r="DJT37" s="27"/>
      <c r="DJU37" s="27"/>
      <c r="DJV37" s="27"/>
      <c r="DJW37" s="27"/>
      <c r="DJX37" s="27"/>
      <c r="DJY37" s="27"/>
      <c r="DJZ37" s="27"/>
      <c r="DKA37" s="27"/>
      <c r="DKB37" s="27"/>
      <c r="DKC37" s="27"/>
      <c r="DKD37" s="27"/>
      <c r="DKE37" s="27"/>
      <c r="DKF37" s="27"/>
      <c r="DKG37" s="27"/>
      <c r="DKH37" s="27"/>
      <c r="DKI37" s="27"/>
      <c r="DKJ37" s="27"/>
      <c r="DKK37" s="27"/>
      <c r="DKL37" s="27"/>
      <c r="DKM37" s="27"/>
      <c r="DKN37" s="27"/>
      <c r="DKO37" s="27"/>
      <c r="DKP37" s="27"/>
      <c r="DKQ37" s="27"/>
      <c r="DKR37" s="27"/>
      <c r="DKS37" s="27"/>
      <c r="DKT37" s="27"/>
      <c r="DKU37" s="27"/>
      <c r="DKV37" s="27"/>
      <c r="DKW37" s="27"/>
      <c r="DKX37" s="27"/>
      <c r="DKY37" s="27"/>
      <c r="DKZ37" s="27"/>
      <c r="DLA37" s="27"/>
      <c r="DLB37" s="27"/>
      <c r="DLC37" s="27"/>
      <c r="DLD37" s="27"/>
      <c r="DLE37" s="27"/>
      <c r="DLF37" s="27"/>
      <c r="DLG37" s="27"/>
      <c r="DLH37" s="27"/>
      <c r="DLI37" s="27"/>
      <c r="DLJ37" s="27"/>
      <c r="DLK37" s="27"/>
      <c r="DLL37" s="27"/>
      <c r="DLM37" s="27"/>
      <c r="DLN37" s="27"/>
      <c r="DLO37" s="27"/>
      <c r="DLP37" s="27"/>
      <c r="DLQ37" s="27"/>
      <c r="DLR37" s="27"/>
      <c r="DLS37" s="27"/>
      <c r="DLT37" s="27"/>
      <c r="DLU37" s="27"/>
      <c r="DLV37" s="27"/>
      <c r="DLW37" s="27"/>
      <c r="DLX37" s="27"/>
      <c r="DLY37" s="27"/>
      <c r="DLZ37" s="27"/>
      <c r="DMA37" s="27"/>
      <c r="DMB37" s="27"/>
      <c r="DMC37" s="27"/>
      <c r="DMD37" s="27"/>
      <c r="DME37" s="27"/>
      <c r="DMF37" s="27"/>
      <c r="DMG37" s="27"/>
      <c r="DMH37" s="27"/>
      <c r="DMI37" s="27"/>
      <c r="DMJ37" s="27"/>
      <c r="DMK37" s="27"/>
      <c r="DML37" s="27"/>
      <c r="DMM37" s="27"/>
      <c r="DMN37" s="27"/>
      <c r="DMO37" s="27"/>
      <c r="DMP37" s="27"/>
      <c r="DMQ37" s="27"/>
      <c r="DMR37" s="27"/>
      <c r="DMS37" s="27"/>
      <c r="DMT37" s="27"/>
      <c r="DMU37" s="27"/>
      <c r="DMV37" s="27"/>
      <c r="DMW37" s="27"/>
      <c r="DMX37" s="27"/>
      <c r="DMY37" s="27"/>
      <c r="DMZ37" s="27"/>
      <c r="DNA37" s="27"/>
      <c r="DNB37" s="27"/>
      <c r="DNC37" s="27"/>
      <c r="DND37" s="27"/>
      <c r="DNE37" s="27"/>
      <c r="DNF37" s="27"/>
      <c r="DNG37" s="27"/>
      <c r="DNH37" s="27"/>
      <c r="DNI37" s="27"/>
      <c r="DNJ37" s="27"/>
      <c r="DNK37" s="27"/>
      <c r="DNL37" s="27"/>
      <c r="DNM37" s="27"/>
      <c r="DNN37" s="27"/>
      <c r="DNO37" s="27"/>
      <c r="DNP37" s="27"/>
      <c r="DNQ37" s="27"/>
      <c r="DNR37" s="27"/>
      <c r="DNS37" s="27"/>
      <c r="DNT37" s="27"/>
      <c r="DNU37" s="27"/>
      <c r="DNV37" s="27"/>
      <c r="DNW37" s="27"/>
      <c r="DNX37" s="27"/>
      <c r="DNY37" s="27"/>
      <c r="DNZ37" s="27"/>
      <c r="DOA37" s="27"/>
      <c r="DOB37" s="27"/>
      <c r="DOC37" s="27"/>
      <c r="DOD37" s="27"/>
      <c r="DOE37" s="27"/>
      <c r="DOF37" s="27"/>
      <c r="DOG37" s="27"/>
      <c r="DOH37" s="27"/>
      <c r="DOI37" s="27"/>
      <c r="DOJ37" s="27"/>
      <c r="DOK37" s="27"/>
      <c r="DOL37" s="27"/>
      <c r="DOM37" s="27"/>
      <c r="DON37" s="27"/>
      <c r="DOO37" s="27"/>
      <c r="DOP37" s="27"/>
      <c r="DOQ37" s="27"/>
      <c r="DOR37" s="27"/>
      <c r="DOS37" s="27"/>
      <c r="DOT37" s="27"/>
      <c r="DOU37" s="27"/>
      <c r="DOV37" s="27"/>
      <c r="DOW37" s="27"/>
      <c r="DOX37" s="27"/>
      <c r="DOY37" s="27"/>
      <c r="DOZ37" s="27"/>
      <c r="DPA37" s="27"/>
      <c r="DPB37" s="27"/>
      <c r="DPC37" s="27"/>
      <c r="DPD37" s="27"/>
      <c r="DPE37" s="27"/>
      <c r="DPF37" s="27"/>
      <c r="DPG37" s="27"/>
      <c r="DPH37" s="27"/>
      <c r="DPI37" s="27"/>
      <c r="DPJ37" s="27"/>
      <c r="DPK37" s="27"/>
      <c r="DPL37" s="27"/>
      <c r="DPM37" s="27"/>
      <c r="DPN37" s="27"/>
      <c r="DPO37" s="27"/>
      <c r="DPP37" s="27"/>
      <c r="DPQ37" s="27"/>
      <c r="DPR37" s="27"/>
      <c r="DPS37" s="27"/>
      <c r="DPT37" s="27"/>
      <c r="DPU37" s="27"/>
      <c r="DPV37" s="27"/>
      <c r="DPW37" s="27"/>
      <c r="DPX37" s="27"/>
      <c r="DPY37" s="27"/>
      <c r="DPZ37" s="27"/>
      <c r="DQA37" s="27"/>
      <c r="DQB37" s="27"/>
      <c r="DQC37" s="27"/>
      <c r="DQD37" s="27"/>
      <c r="DQE37" s="27"/>
      <c r="DQF37" s="27"/>
      <c r="DQG37" s="27"/>
      <c r="DQH37" s="27"/>
      <c r="DQI37" s="27"/>
      <c r="DQJ37" s="27"/>
      <c r="DQK37" s="27"/>
      <c r="DQL37" s="27"/>
      <c r="DQM37" s="27"/>
      <c r="DQN37" s="27"/>
      <c r="DQO37" s="27"/>
      <c r="DQP37" s="27"/>
      <c r="DQQ37" s="27"/>
      <c r="DQR37" s="27"/>
      <c r="DQS37" s="27"/>
      <c r="DQT37" s="27"/>
      <c r="DQU37" s="27"/>
      <c r="DQV37" s="27"/>
      <c r="DQW37" s="27"/>
      <c r="DQX37" s="27"/>
      <c r="DQY37" s="27"/>
      <c r="DQZ37" s="27"/>
      <c r="DRA37" s="27"/>
      <c r="DRB37" s="27"/>
      <c r="DRC37" s="27"/>
      <c r="DRD37" s="27"/>
      <c r="DRE37" s="27"/>
      <c r="DRF37" s="27"/>
      <c r="DRG37" s="27"/>
      <c r="DRH37" s="27"/>
      <c r="DRI37" s="27"/>
      <c r="DRJ37" s="27"/>
      <c r="DRK37" s="27"/>
      <c r="DRL37" s="27"/>
      <c r="DRM37" s="27"/>
      <c r="DRN37" s="27"/>
      <c r="DRO37" s="27"/>
      <c r="DRP37" s="27"/>
      <c r="DRQ37" s="27"/>
      <c r="DRR37" s="27"/>
      <c r="DRS37" s="27"/>
      <c r="DRT37" s="27"/>
      <c r="DRU37" s="27"/>
      <c r="DRV37" s="27"/>
      <c r="DRW37" s="27"/>
      <c r="DRX37" s="27"/>
      <c r="DRY37" s="27"/>
      <c r="DRZ37" s="27"/>
      <c r="DSA37" s="27"/>
      <c r="DSB37" s="27"/>
      <c r="DSC37" s="27"/>
      <c r="DSD37" s="27"/>
      <c r="DSE37" s="27"/>
      <c r="DSF37" s="27"/>
      <c r="DSG37" s="27"/>
      <c r="DSH37" s="27"/>
      <c r="DSI37" s="27"/>
      <c r="DSJ37" s="27"/>
      <c r="DSK37" s="27"/>
      <c r="DSL37" s="27"/>
      <c r="DSM37" s="27"/>
      <c r="DSN37" s="27"/>
      <c r="DSO37" s="27"/>
      <c r="DSP37" s="27"/>
      <c r="DSQ37" s="27"/>
      <c r="DSR37" s="27"/>
      <c r="DSS37" s="27"/>
      <c r="DST37" s="27"/>
      <c r="DSU37" s="27"/>
      <c r="DSV37" s="27"/>
      <c r="DSW37" s="27"/>
      <c r="DSX37" s="27"/>
      <c r="DSY37" s="27"/>
      <c r="DSZ37" s="27"/>
      <c r="DTA37" s="27"/>
      <c r="DTB37" s="27"/>
      <c r="DTC37" s="27"/>
      <c r="DTD37" s="27"/>
      <c r="DTE37" s="27"/>
      <c r="DTF37" s="27"/>
      <c r="DTG37" s="27"/>
      <c r="DTH37" s="27"/>
      <c r="DTI37" s="27"/>
      <c r="DTJ37" s="27"/>
      <c r="DTK37" s="27"/>
      <c r="DTL37" s="27"/>
      <c r="DTM37" s="27"/>
      <c r="DTN37" s="27"/>
      <c r="DTO37" s="27"/>
      <c r="DTP37" s="27"/>
      <c r="DTQ37" s="27"/>
      <c r="DTR37" s="27"/>
      <c r="DTS37" s="27"/>
      <c r="DTT37" s="27"/>
      <c r="DTU37" s="27"/>
      <c r="DTV37" s="27"/>
      <c r="DTW37" s="27"/>
      <c r="DTX37" s="27"/>
      <c r="DTY37" s="27"/>
      <c r="DTZ37" s="27"/>
      <c r="DUA37" s="27"/>
      <c r="DUB37" s="27"/>
      <c r="DUC37" s="27"/>
      <c r="DUD37" s="27"/>
      <c r="DUE37" s="27"/>
      <c r="DUF37" s="27"/>
      <c r="DUG37" s="27"/>
      <c r="DUH37" s="27"/>
      <c r="DUI37" s="27"/>
      <c r="DUJ37" s="27"/>
      <c r="DUK37" s="27"/>
      <c r="DUL37" s="27"/>
      <c r="DUM37" s="27"/>
      <c r="DUN37" s="27"/>
      <c r="DUO37" s="27"/>
      <c r="DUP37" s="27"/>
      <c r="DUQ37" s="27"/>
      <c r="DUR37" s="27"/>
      <c r="DUS37" s="27"/>
      <c r="DUT37" s="27"/>
      <c r="DUU37" s="27"/>
      <c r="DUV37" s="27"/>
      <c r="DUW37" s="27"/>
      <c r="DUX37" s="27"/>
      <c r="DUY37" s="27"/>
      <c r="DUZ37" s="27"/>
      <c r="DVA37" s="27"/>
      <c r="DVB37" s="27"/>
      <c r="DVC37" s="27"/>
      <c r="DVD37" s="27"/>
      <c r="DVE37" s="27"/>
      <c r="DVF37" s="27"/>
      <c r="DVG37" s="27"/>
      <c r="DVH37" s="27"/>
      <c r="DVI37" s="27"/>
      <c r="DVJ37" s="27"/>
      <c r="DVK37" s="27"/>
      <c r="DVL37" s="27"/>
      <c r="DVM37" s="27"/>
      <c r="DVN37" s="27"/>
      <c r="DVO37" s="27"/>
      <c r="DVP37" s="27"/>
      <c r="DVQ37" s="27"/>
      <c r="DVR37" s="27"/>
      <c r="DVS37" s="27"/>
      <c r="DVT37" s="27"/>
      <c r="DVU37" s="27"/>
      <c r="DVV37" s="27"/>
      <c r="DVW37" s="27"/>
      <c r="DVX37" s="27"/>
      <c r="DVY37" s="27"/>
      <c r="DVZ37" s="27"/>
      <c r="DWA37" s="27"/>
      <c r="DWB37" s="27"/>
      <c r="DWC37" s="27"/>
      <c r="DWD37" s="27"/>
      <c r="DWE37" s="27"/>
      <c r="DWF37" s="27"/>
      <c r="DWG37" s="27"/>
      <c r="DWH37" s="27"/>
      <c r="DWI37" s="27"/>
      <c r="DWJ37" s="27"/>
      <c r="DWK37" s="27"/>
      <c r="DWL37" s="27"/>
      <c r="DWM37" s="27"/>
      <c r="DWN37" s="27"/>
      <c r="DWO37" s="27"/>
      <c r="DWP37" s="27"/>
      <c r="DWQ37" s="27"/>
      <c r="DWR37" s="27"/>
      <c r="DWS37" s="27"/>
      <c r="DWT37" s="27"/>
      <c r="DWU37" s="27"/>
      <c r="DWV37" s="27"/>
      <c r="DWW37" s="27"/>
      <c r="DWX37" s="27"/>
      <c r="DWY37" s="27"/>
      <c r="DWZ37" s="27"/>
      <c r="DXA37" s="27"/>
      <c r="DXB37" s="27"/>
      <c r="DXC37" s="27"/>
      <c r="DXD37" s="27"/>
      <c r="DXE37" s="27"/>
      <c r="DXF37" s="27"/>
      <c r="DXG37" s="27"/>
      <c r="DXH37" s="27"/>
      <c r="DXI37" s="27"/>
      <c r="DXJ37" s="27"/>
      <c r="DXK37" s="27"/>
      <c r="DXL37" s="27"/>
      <c r="DXM37" s="27"/>
      <c r="DXN37" s="27"/>
      <c r="DXO37" s="27"/>
      <c r="DXP37" s="27"/>
      <c r="DXQ37" s="27"/>
      <c r="DXR37" s="27"/>
      <c r="DXS37" s="27"/>
      <c r="DXT37" s="27"/>
      <c r="DXU37" s="27"/>
      <c r="DXV37" s="27"/>
      <c r="DXW37" s="27"/>
      <c r="DXX37" s="27"/>
      <c r="DXY37" s="27"/>
      <c r="DXZ37" s="27"/>
      <c r="DYA37" s="27"/>
      <c r="DYB37" s="27"/>
      <c r="DYC37" s="27"/>
      <c r="DYD37" s="27"/>
      <c r="DYE37" s="27"/>
      <c r="DYF37" s="27"/>
      <c r="DYG37" s="27"/>
      <c r="DYH37" s="27"/>
      <c r="DYI37" s="27"/>
      <c r="DYJ37" s="27"/>
      <c r="DYK37" s="27"/>
      <c r="DYL37" s="27"/>
      <c r="DYM37" s="27"/>
      <c r="DYN37" s="27"/>
      <c r="DYO37" s="27"/>
      <c r="DYP37" s="27"/>
      <c r="DYQ37" s="27"/>
      <c r="DYR37" s="27"/>
      <c r="DYS37" s="27"/>
      <c r="DYT37" s="27"/>
      <c r="DYU37" s="27"/>
      <c r="DYV37" s="27"/>
      <c r="DYW37" s="27"/>
      <c r="DYX37" s="27"/>
      <c r="DYY37" s="27"/>
      <c r="DYZ37" s="27"/>
      <c r="DZA37" s="27"/>
      <c r="DZB37" s="27"/>
      <c r="DZC37" s="27"/>
      <c r="DZD37" s="27"/>
      <c r="DZE37" s="27"/>
      <c r="DZF37" s="27"/>
      <c r="DZG37" s="27"/>
      <c r="DZH37" s="27"/>
      <c r="DZI37" s="27"/>
      <c r="DZJ37" s="27"/>
      <c r="DZK37" s="27"/>
      <c r="DZL37" s="27"/>
      <c r="DZM37" s="27"/>
      <c r="DZN37" s="27"/>
      <c r="DZO37" s="27"/>
      <c r="DZP37" s="27"/>
      <c r="DZQ37" s="27"/>
      <c r="DZR37" s="27"/>
      <c r="DZS37" s="27"/>
      <c r="DZT37" s="27"/>
      <c r="DZU37" s="27"/>
      <c r="DZV37" s="27"/>
      <c r="DZW37" s="27"/>
      <c r="DZX37" s="27"/>
      <c r="DZY37" s="27"/>
      <c r="DZZ37" s="27"/>
      <c r="EAA37" s="27"/>
      <c r="EAB37" s="27"/>
      <c r="EAC37" s="27"/>
      <c r="EAD37" s="27"/>
      <c r="EAE37" s="27"/>
      <c r="EAF37" s="27"/>
      <c r="EAG37" s="27"/>
      <c r="EAH37" s="27"/>
      <c r="EAI37" s="27"/>
      <c r="EAJ37" s="27"/>
      <c r="EAK37" s="27"/>
      <c r="EAL37" s="27"/>
      <c r="EAM37" s="27"/>
      <c r="EAN37" s="27"/>
      <c r="EAO37" s="27"/>
      <c r="EAP37" s="27"/>
      <c r="EAQ37" s="27"/>
      <c r="EAR37" s="27"/>
      <c r="EAS37" s="27"/>
      <c r="EAT37" s="27"/>
      <c r="EAU37" s="27"/>
      <c r="EAV37" s="27"/>
      <c r="EAW37" s="27"/>
      <c r="EAX37" s="27"/>
      <c r="EAY37" s="27"/>
      <c r="EAZ37" s="27"/>
      <c r="EBA37" s="27"/>
      <c r="EBB37" s="27"/>
      <c r="EBC37" s="27"/>
      <c r="EBD37" s="27"/>
      <c r="EBE37" s="27"/>
      <c r="EBF37" s="27"/>
      <c r="EBG37" s="27"/>
      <c r="EBH37" s="27"/>
      <c r="EBI37" s="27"/>
      <c r="EBJ37" s="27"/>
      <c r="EBK37" s="27"/>
      <c r="EBL37" s="27"/>
      <c r="EBM37" s="27"/>
      <c r="EBN37" s="27"/>
      <c r="EBO37" s="27"/>
      <c r="EBP37" s="27"/>
      <c r="EBQ37" s="27"/>
      <c r="EBR37" s="27"/>
      <c r="EBS37" s="27"/>
      <c r="EBT37" s="27"/>
      <c r="EBU37" s="27"/>
      <c r="EBV37" s="27"/>
      <c r="EBW37" s="27"/>
      <c r="EBX37" s="27"/>
      <c r="EBY37" s="27"/>
      <c r="EBZ37" s="27"/>
      <c r="ECA37" s="27"/>
      <c r="ECB37" s="27"/>
      <c r="ECC37" s="27"/>
      <c r="ECD37" s="27"/>
      <c r="ECE37" s="27"/>
      <c r="ECF37" s="27"/>
      <c r="ECG37" s="27"/>
      <c r="ECH37" s="27"/>
      <c r="ECI37" s="27"/>
      <c r="ECJ37" s="27"/>
      <c r="ECK37" s="27"/>
      <c r="ECL37" s="27"/>
      <c r="ECM37" s="27"/>
      <c r="ECN37" s="27"/>
      <c r="ECO37" s="27"/>
      <c r="ECP37" s="27"/>
      <c r="ECQ37" s="27"/>
      <c r="ECR37" s="27"/>
      <c r="ECS37" s="27"/>
      <c r="ECT37" s="27"/>
      <c r="ECU37" s="27"/>
      <c r="ECV37" s="27"/>
      <c r="ECW37" s="27"/>
      <c r="ECX37" s="27"/>
      <c r="ECY37" s="27"/>
      <c r="ECZ37" s="27"/>
      <c r="EDA37" s="27"/>
      <c r="EDB37" s="27"/>
      <c r="EDC37" s="27"/>
      <c r="EDD37" s="27"/>
      <c r="EDE37" s="27"/>
      <c r="EDF37" s="27"/>
      <c r="EDG37" s="27"/>
      <c r="EDH37" s="27"/>
      <c r="EDI37" s="27"/>
      <c r="EDJ37" s="27"/>
      <c r="EDK37" s="27"/>
      <c r="EDL37" s="27"/>
      <c r="EDM37" s="27"/>
      <c r="EDN37" s="27"/>
      <c r="EDO37" s="27"/>
      <c r="EDP37" s="27"/>
      <c r="EDQ37" s="27"/>
      <c r="EDR37" s="27"/>
      <c r="EDS37" s="27"/>
      <c r="EDT37" s="27"/>
      <c r="EDU37" s="27"/>
      <c r="EDV37" s="27"/>
      <c r="EDW37" s="27"/>
      <c r="EDX37" s="27"/>
      <c r="EDY37" s="27"/>
      <c r="EDZ37" s="27"/>
      <c r="EEA37" s="27"/>
      <c r="EEB37" s="27"/>
      <c r="EEC37" s="27"/>
      <c r="EED37" s="27"/>
      <c r="EEE37" s="27"/>
      <c r="EEF37" s="27"/>
      <c r="EEG37" s="27"/>
      <c r="EEH37" s="27"/>
      <c r="EEI37" s="27"/>
      <c r="EEJ37" s="27"/>
      <c r="EEK37" s="27"/>
      <c r="EEL37" s="27"/>
      <c r="EEM37" s="27"/>
      <c r="EEN37" s="27"/>
      <c r="EEO37" s="27"/>
      <c r="EEP37" s="27"/>
      <c r="EEQ37" s="27"/>
      <c r="EER37" s="27"/>
      <c r="EES37" s="27"/>
      <c r="EET37" s="27"/>
      <c r="EEU37" s="27"/>
      <c r="EEV37" s="27"/>
      <c r="EEW37" s="27"/>
      <c r="EEX37" s="27"/>
      <c r="EEY37" s="27"/>
      <c r="EEZ37" s="27"/>
      <c r="EFA37" s="27"/>
      <c r="EFB37" s="27"/>
      <c r="EFC37" s="27"/>
      <c r="EFD37" s="27"/>
      <c r="EFE37" s="27"/>
      <c r="EFF37" s="27"/>
      <c r="EFG37" s="27"/>
      <c r="EFH37" s="27"/>
      <c r="EFI37" s="27"/>
      <c r="EFJ37" s="27"/>
      <c r="EFK37" s="27"/>
      <c r="EFL37" s="27"/>
      <c r="EFM37" s="27"/>
      <c r="EFN37" s="27"/>
      <c r="EFO37" s="27"/>
      <c r="EFP37" s="27"/>
      <c r="EFQ37" s="27"/>
      <c r="EFR37" s="27"/>
      <c r="EFS37" s="27"/>
      <c r="EFT37" s="27"/>
      <c r="EFU37" s="27"/>
      <c r="EFV37" s="27"/>
      <c r="EFW37" s="27"/>
      <c r="EFX37" s="27"/>
      <c r="EFY37" s="27"/>
      <c r="EFZ37" s="27"/>
      <c r="EGA37" s="27"/>
      <c r="EGB37" s="27"/>
      <c r="EGC37" s="27"/>
      <c r="EGD37" s="27"/>
      <c r="EGE37" s="27"/>
      <c r="EGF37" s="27"/>
      <c r="EGG37" s="27"/>
      <c r="EGH37" s="27"/>
      <c r="EGI37" s="27"/>
      <c r="EGJ37" s="27"/>
      <c r="EGK37" s="27"/>
      <c r="EGL37" s="27"/>
      <c r="EGM37" s="27"/>
      <c r="EGN37" s="27"/>
      <c r="EGO37" s="27"/>
      <c r="EGP37" s="27"/>
      <c r="EGQ37" s="27"/>
      <c r="EGR37" s="27"/>
      <c r="EGS37" s="27"/>
      <c r="EGT37" s="27"/>
      <c r="EGU37" s="27"/>
      <c r="EGV37" s="27"/>
      <c r="EGW37" s="27"/>
      <c r="EGX37" s="27"/>
      <c r="EGY37" s="27"/>
      <c r="EGZ37" s="27"/>
      <c r="EHA37" s="27"/>
      <c r="EHB37" s="27"/>
      <c r="EHC37" s="27"/>
      <c r="EHD37" s="27"/>
      <c r="EHE37" s="27"/>
      <c r="EHF37" s="27"/>
      <c r="EHG37" s="27"/>
      <c r="EHH37" s="27"/>
      <c r="EHI37" s="27"/>
      <c r="EHJ37" s="27"/>
      <c r="EHK37" s="27"/>
      <c r="EHL37" s="27"/>
      <c r="EHM37" s="27"/>
      <c r="EHN37" s="27"/>
      <c r="EHO37" s="27"/>
      <c r="EHP37" s="27"/>
      <c r="EHQ37" s="27"/>
      <c r="EHR37" s="27"/>
      <c r="EHS37" s="27"/>
      <c r="EHT37" s="27"/>
      <c r="EHU37" s="27"/>
      <c r="EHV37" s="27"/>
      <c r="EHW37" s="27"/>
      <c r="EHX37" s="27"/>
      <c r="EHY37" s="27"/>
      <c r="EHZ37" s="27"/>
      <c r="EIA37" s="27"/>
      <c r="EIB37" s="27"/>
      <c r="EIC37" s="27"/>
      <c r="EID37" s="27"/>
      <c r="EIE37" s="27"/>
      <c r="EIF37" s="27"/>
      <c r="EIG37" s="27"/>
      <c r="EIH37" s="27"/>
      <c r="EII37" s="27"/>
      <c r="EIJ37" s="27"/>
      <c r="EIK37" s="27"/>
      <c r="EIL37" s="27"/>
      <c r="EIM37" s="27"/>
      <c r="EIN37" s="27"/>
      <c r="EIO37" s="27"/>
      <c r="EIP37" s="27"/>
      <c r="EIQ37" s="27"/>
      <c r="EIR37" s="27"/>
      <c r="EIS37" s="27"/>
      <c r="EIT37" s="27"/>
      <c r="EIU37" s="27"/>
      <c r="EIV37" s="27"/>
      <c r="EIW37" s="27"/>
      <c r="EIX37" s="27"/>
      <c r="EIY37" s="27"/>
      <c r="EIZ37" s="27"/>
      <c r="EJA37" s="27"/>
      <c r="EJB37" s="27"/>
      <c r="EJC37" s="27"/>
      <c r="EJD37" s="27"/>
      <c r="EJE37" s="27"/>
      <c r="EJF37" s="27"/>
      <c r="EJG37" s="27"/>
      <c r="EJH37" s="27"/>
      <c r="EJI37" s="27"/>
      <c r="EJJ37" s="27"/>
      <c r="EJK37" s="27"/>
      <c r="EJL37" s="27"/>
      <c r="EJM37" s="27"/>
      <c r="EJN37" s="27"/>
      <c r="EJO37" s="27"/>
      <c r="EJP37" s="27"/>
      <c r="EJQ37" s="27"/>
      <c r="EJR37" s="27"/>
      <c r="EJS37" s="27"/>
      <c r="EJT37" s="27"/>
      <c r="EJU37" s="27"/>
      <c r="EJV37" s="27"/>
      <c r="EJW37" s="27"/>
      <c r="EJX37" s="27"/>
      <c r="EJY37" s="27"/>
      <c r="EJZ37" s="27"/>
      <c r="EKA37" s="27"/>
      <c r="EKB37" s="27"/>
      <c r="EKC37" s="27"/>
      <c r="EKD37" s="27"/>
      <c r="EKE37" s="27"/>
      <c r="EKF37" s="27"/>
      <c r="EKG37" s="27"/>
      <c r="EKH37" s="27"/>
      <c r="EKI37" s="27"/>
      <c r="EKJ37" s="27"/>
      <c r="EKK37" s="27"/>
      <c r="EKL37" s="27"/>
      <c r="EKM37" s="27"/>
      <c r="EKN37" s="27"/>
      <c r="EKO37" s="27"/>
      <c r="EKP37" s="27"/>
      <c r="EKQ37" s="27"/>
      <c r="EKR37" s="27"/>
      <c r="EKS37" s="27"/>
      <c r="EKT37" s="27"/>
      <c r="EKU37" s="27"/>
      <c r="EKV37" s="27"/>
      <c r="EKW37" s="27"/>
      <c r="EKX37" s="27"/>
      <c r="EKY37" s="27"/>
      <c r="EKZ37" s="27"/>
      <c r="ELA37" s="27"/>
      <c r="ELB37" s="27"/>
      <c r="ELC37" s="27"/>
      <c r="ELD37" s="27"/>
      <c r="ELE37" s="27"/>
      <c r="ELF37" s="27"/>
      <c r="ELG37" s="27"/>
      <c r="ELH37" s="27"/>
      <c r="ELI37" s="27"/>
      <c r="ELJ37" s="27"/>
      <c r="ELK37" s="27"/>
      <c r="ELL37" s="27"/>
      <c r="ELM37" s="27"/>
      <c r="ELN37" s="27"/>
      <c r="ELO37" s="27"/>
      <c r="ELP37" s="27"/>
      <c r="ELQ37" s="27"/>
      <c r="ELR37" s="27"/>
      <c r="ELS37" s="27"/>
      <c r="ELT37" s="27"/>
      <c r="ELU37" s="27"/>
      <c r="ELV37" s="27"/>
      <c r="ELW37" s="27"/>
      <c r="ELX37" s="27"/>
      <c r="ELY37" s="27"/>
      <c r="ELZ37" s="27"/>
      <c r="EMA37" s="27"/>
      <c r="EMB37" s="27"/>
      <c r="EMC37" s="27"/>
      <c r="EMD37" s="27"/>
      <c r="EME37" s="27"/>
      <c r="EMF37" s="27"/>
      <c r="EMG37" s="27"/>
      <c r="EMH37" s="27"/>
      <c r="EMI37" s="27"/>
      <c r="EMJ37" s="27"/>
      <c r="EMK37" s="27"/>
      <c r="EML37" s="27"/>
      <c r="EMM37" s="27"/>
      <c r="EMN37" s="27"/>
      <c r="EMO37" s="27"/>
      <c r="EMP37" s="27"/>
      <c r="EMQ37" s="27"/>
      <c r="EMR37" s="27"/>
      <c r="EMS37" s="27"/>
      <c r="EMT37" s="27"/>
      <c r="EMU37" s="27"/>
      <c r="EMV37" s="27"/>
      <c r="EMW37" s="27"/>
      <c r="EMX37" s="27"/>
      <c r="EMY37" s="27"/>
      <c r="EMZ37" s="27"/>
      <c r="ENA37" s="27"/>
      <c r="ENB37" s="27"/>
      <c r="ENC37" s="27"/>
      <c r="END37" s="27"/>
      <c r="ENE37" s="27"/>
      <c r="ENF37" s="27"/>
      <c r="ENG37" s="27"/>
      <c r="ENH37" s="27"/>
      <c r="ENI37" s="27"/>
      <c r="ENJ37" s="27"/>
      <c r="ENK37" s="27"/>
      <c r="ENL37" s="27"/>
      <c r="ENM37" s="27"/>
      <c r="ENN37" s="27"/>
      <c r="ENO37" s="27"/>
      <c r="ENP37" s="27"/>
      <c r="ENQ37" s="27"/>
      <c r="ENR37" s="27"/>
      <c r="ENS37" s="27"/>
      <c r="ENT37" s="27"/>
      <c r="ENU37" s="27"/>
      <c r="ENV37" s="27"/>
      <c r="ENW37" s="27"/>
      <c r="ENX37" s="27"/>
      <c r="ENY37" s="27"/>
      <c r="ENZ37" s="27"/>
      <c r="EOA37" s="27"/>
      <c r="EOB37" s="27"/>
      <c r="EOC37" s="27"/>
      <c r="EOD37" s="27"/>
      <c r="EOE37" s="27"/>
      <c r="EOF37" s="27"/>
      <c r="EOG37" s="27"/>
      <c r="EOH37" s="27"/>
      <c r="EOI37" s="27"/>
      <c r="EOJ37" s="27"/>
      <c r="EOK37" s="27"/>
      <c r="EOL37" s="27"/>
      <c r="EOM37" s="27"/>
      <c r="EON37" s="27"/>
      <c r="EOO37" s="27"/>
      <c r="EOP37" s="27"/>
      <c r="EOQ37" s="27"/>
      <c r="EOR37" s="27"/>
      <c r="EOS37" s="27"/>
      <c r="EOT37" s="27"/>
      <c r="EOU37" s="27"/>
      <c r="EOV37" s="27"/>
      <c r="EOW37" s="27"/>
      <c r="EOX37" s="27"/>
      <c r="EOY37" s="27"/>
      <c r="EOZ37" s="27"/>
      <c r="EPA37" s="27"/>
      <c r="EPB37" s="27"/>
      <c r="EPC37" s="27"/>
      <c r="EPD37" s="27"/>
      <c r="EPE37" s="27"/>
      <c r="EPF37" s="27"/>
      <c r="EPG37" s="27"/>
      <c r="EPH37" s="27"/>
      <c r="EPI37" s="27"/>
      <c r="EPJ37" s="27"/>
      <c r="EPK37" s="27"/>
      <c r="EPL37" s="27"/>
      <c r="EPM37" s="27"/>
      <c r="EPN37" s="27"/>
      <c r="EPO37" s="27"/>
      <c r="EPP37" s="27"/>
      <c r="EPQ37" s="27"/>
      <c r="EPR37" s="27"/>
      <c r="EPS37" s="27"/>
      <c r="EPT37" s="27"/>
      <c r="EPU37" s="27"/>
      <c r="EPV37" s="27"/>
      <c r="EPW37" s="27"/>
      <c r="EPX37" s="27"/>
      <c r="EPY37" s="27"/>
      <c r="EPZ37" s="27"/>
      <c r="EQA37" s="27"/>
      <c r="EQB37" s="27"/>
      <c r="EQC37" s="27"/>
      <c r="EQD37" s="27"/>
      <c r="EQE37" s="27"/>
      <c r="EQF37" s="27"/>
      <c r="EQG37" s="27"/>
      <c r="EQH37" s="27"/>
      <c r="EQI37" s="27"/>
      <c r="EQJ37" s="27"/>
      <c r="EQK37" s="27"/>
      <c r="EQL37" s="27"/>
      <c r="EQM37" s="27"/>
      <c r="EQN37" s="27"/>
      <c r="EQO37" s="27"/>
      <c r="EQP37" s="27"/>
      <c r="EQQ37" s="27"/>
      <c r="EQR37" s="27"/>
      <c r="EQS37" s="27"/>
      <c r="EQT37" s="27"/>
      <c r="EQU37" s="27"/>
      <c r="EQV37" s="27"/>
      <c r="EQW37" s="27"/>
      <c r="EQX37" s="27"/>
      <c r="EQY37" s="27"/>
      <c r="EQZ37" s="27"/>
      <c r="ERA37" s="27"/>
      <c r="ERB37" s="27"/>
      <c r="ERC37" s="27"/>
      <c r="ERD37" s="27"/>
      <c r="ERE37" s="27"/>
      <c r="ERF37" s="27"/>
      <c r="ERG37" s="27"/>
      <c r="ERH37" s="27"/>
      <c r="ERI37" s="27"/>
      <c r="ERJ37" s="27"/>
      <c r="ERK37" s="27"/>
      <c r="ERL37" s="27"/>
      <c r="ERM37" s="27"/>
      <c r="ERN37" s="27"/>
      <c r="ERO37" s="27"/>
      <c r="ERP37" s="27"/>
      <c r="ERQ37" s="27"/>
      <c r="ERR37" s="27"/>
      <c r="ERS37" s="27"/>
      <c r="ERT37" s="27"/>
      <c r="ERU37" s="27"/>
      <c r="ERV37" s="27"/>
      <c r="ERW37" s="27"/>
      <c r="ERX37" s="27"/>
      <c r="ERY37" s="27"/>
      <c r="ERZ37" s="27"/>
      <c r="ESA37" s="27"/>
      <c r="ESB37" s="27"/>
      <c r="ESC37" s="27"/>
      <c r="ESD37" s="27"/>
      <c r="ESE37" s="27"/>
      <c r="ESF37" s="27"/>
      <c r="ESG37" s="27"/>
      <c r="ESH37" s="27"/>
      <c r="ESI37" s="27"/>
      <c r="ESJ37" s="27"/>
      <c r="ESK37" s="27"/>
      <c r="ESL37" s="27"/>
      <c r="ESM37" s="27"/>
      <c r="ESN37" s="27"/>
      <c r="ESO37" s="27"/>
      <c r="ESP37" s="27"/>
      <c r="ESQ37" s="27"/>
      <c r="ESR37" s="27"/>
      <c r="ESS37" s="27"/>
      <c r="EST37" s="27"/>
      <c r="ESU37" s="27"/>
      <c r="ESV37" s="27"/>
      <c r="ESW37" s="27"/>
      <c r="ESX37" s="27"/>
      <c r="ESY37" s="27"/>
      <c r="ESZ37" s="27"/>
      <c r="ETA37" s="27"/>
      <c r="ETB37" s="27"/>
      <c r="ETC37" s="27"/>
      <c r="ETD37" s="27"/>
      <c r="ETE37" s="27"/>
      <c r="ETF37" s="27"/>
      <c r="ETG37" s="27"/>
      <c r="ETH37" s="27"/>
      <c r="ETI37" s="27"/>
      <c r="ETJ37" s="27"/>
      <c r="ETK37" s="27"/>
      <c r="ETL37" s="27"/>
      <c r="ETM37" s="27"/>
      <c r="ETN37" s="27"/>
      <c r="ETO37" s="27"/>
      <c r="ETP37" s="27"/>
      <c r="ETQ37" s="27"/>
      <c r="ETR37" s="27"/>
      <c r="ETS37" s="27"/>
      <c r="ETT37" s="27"/>
      <c r="ETU37" s="27"/>
      <c r="ETV37" s="27"/>
      <c r="ETW37" s="27"/>
      <c r="ETX37" s="27"/>
      <c r="ETY37" s="27"/>
      <c r="ETZ37" s="27"/>
      <c r="EUA37" s="27"/>
      <c r="EUB37" s="27"/>
      <c r="EUC37" s="27"/>
      <c r="EUD37" s="27"/>
      <c r="EUE37" s="27"/>
      <c r="EUF37" s="27"/>
      <c r="EUG37" s="27"/>
      <c r="EUH37" s="27"/>
      <c r="EUI37" s="27"/>
      <c r="EUJ37" s="27"/>
      <c r="EUK37" s="27"/>
      <c r="EUL37" s="27"/>
      <c r="EUM37" s="27"/>
      <c r="EUN37" s="27"/>
      <c r="EUO37" s="27"/>
      <c r="EUP37" s="27"/>
      <c r="EUQ37" s="27"/>
      <c r="EUR37" s="27"/>
      <c r="EUS37" s="27"/>
      <c r="EUT37" s="27"/>
      <c r="EUU37" s="27"/>
      <c r="EUV37" s="27"/>
      <c r="EUW37" s="27"/>
      <c r="EUX37" s="27"/>
      <c r="EUY37" s="27"/>
      <c r="EUZ37" s="27"/>
      <c r="EVA37" s="27"/>
      <c r="EVB37" s="27"/>
      <c r="EVC37" s="27"/>
      <c r="EVD37" s="27"/>
      <c r="EVE37" s="27"/>
      <c r="EVF37" s="27"/>
      <c r="EVG37" s="27"/>
      <c r="EVH37" s="27"/>
      <c r="EVI37" s="27"/>
      <c r="EVJ37" s="27"/>
      <c r="EVK37" s="27"/>
      <c r="EVL37" s="27"/>
      <c r="EVM37" s="27"/>
      <c r="EVN37" s="27"/>
      <c r="EVO37" s="27"/>
      <c r="EVP37" s="27"/>
      <c r="EVQ37" s="27"/>
      <c r="EVR37" s="27"/>
      <c r="EVS37" s="27"/>
      <c r="EVT37" s="27"/>
      <c r="EVU37" s="27"/>
      <c r="EVV37" s="27"/>
      <c r="EVW37" s="27"/>
      <c r="EVX37" s="27"/>
      <c r="EVY37" s="27"/>
      <c r="EVZ37" s="27"/>
      <c r="EWA37" s="27"/>
      <c r="EWB37" s="27"/>
      <c r="EWC37" s="27"/>
      <c r="EWD37" s="27"/>
      <c r="EWE37" s="27"/>
      <c r="EWF37" s="27"/>
      <c r="EWG37" s="27"/>
      <c r="EWH37" s="27"/>
      <c r="EWI37" s="27"/>
      <c r="EWJ37" s="27"/>
      <c r="EWK37" s="27"/>
      <c r="EWL37" s="27"/>
      <c r="EWM37" s="27"/>
      <c r="EWN37" s="27"/>
      <c r="EWO37" s="27"/>
      <c r="EWP37" s="27"/>
      <c r="EWQ37" s="27"/>
      <c r="EWR37" s="27"/>
      <c r="EWS37" s="27"/>
      <c r="EWT37" s="27"/>
      <c r="EWU37" s="27"/>
      <c r="EWV37" s="27"/>
      <c r="EWW37" s="27"/>
      <c r="EWX37" s="27"/>
      <c r="EWY37" s="27"/>
      <c r="EWZ37" s="27"/>
      <c r="EXA37" s="27"/>
      <c r="EXB37" s="27"/>
      <c r="EXC37" s="27"/>
      <c r="EXD37" s="27"/>
      <c r="EXE37" s="27"/>
      <c r="EXF37" s="27"/>
      <c r="EXG37" s="27"/>
      <c r="EXH37" s="27"/>
      <c r="EXI37" s="27"/>
      <c r="EXJ37" s="27"/>
      <c r="EXK37" s="27"/>
      <c r="EXL37" s="27"/>
      <c r="EXM37" s="27"/>
      <c r="EXN37" s="27"/>
      <c r="EXO37" s="27"/>
      <c r="EXP37" s="27"/>
      <c r="EXQ37" s="27"/>
      <c r="EXR37" s="27"/>
      <c r="EXS37" s="27"/>
      <c r="EXT37" s="27"/>
      <c r="EXU37" s="27"/>
      <c r="EXV37" s="27"/>
      <c r="EXW37" s="27"/>
      <c r="EXX37" s="27"/>
      <c r="EXY37" s="27"/>
      <c r="EXZ37" s="27"/>
      <c r="EYA37" s="27"/>
      <c r="EYB37" s="27"/>
      <c r="EYC37" s="27"/>
      <c r="EYD37" s="27"/>
      <c r="EYE37" s="27"/>
      <c r="EYF37" s="27"/>
      <c r="EYG37" s="27"/>
      <c r="EYH37" s="27"/>
      <c r="EYI37" s="27"/>
      <c r="EYJ37" s="27"/>
      <c r="EYK37" s="27"/>
      <c r="EYL37" s="27"/>
      <c r="EYM37" s="27"/>
      <c r="EYN37" s="27"/>
      <c r="EYO37" s="27"/>
      <c r="EYP37" s="27"/>
      <c r="EYQ37" s="27"/>
      <c r="EYR37" s="27"/>
      <c r="EYS37" s="27"/>
      <c r="EYT37" s="27"/>
      <c r="EYU37" s="27"/>
      <c r="EYV37" s="27"/>
      <c r="EYW37" s="27"/>
      <c r="EYX37" s="27"/>
      <c r="EYY37" s="27"/>
      <c r="EYZ37" s="27"/>
      <c r="EZA37" s="27"/>
      <c r="EZB37" s="27"/>
      <c r="EZC37" s="27"/>
      <c r="EZD37" s="27"/>
      <c r="EZE37" s="27"/>
      <c r="EZF37" s="27"/>
      <c r="EZG37" s="27"/>
      <c r="EZH37" s="27"/>
      <c r="EZI37" s="27"/>
      <c r="EZJ37" s="27"/>
      <c r="EZK37" s="27"/>
      <c r="EZL37" s="27"/>
      <c r="EZM37" s="27"/>
      <c r="EZN37" s="27"/>
      <c r="EZO37" s="27"/>
      <c r="EZP37" s="27"/>
      <c r="EZQ37" s="27"/>
      <c r="EZR37" s="27"/>
      <c r="EZS37" s="27"/>
      <c r="EZT37" s="27"/>
      <c r="EZU37" s="27"/>
      <c r="EZV37" s="27"/>
      <c r="EZW37" s="27"/>
      <c r="EZX37" s="27"/>
      <c r="EZY37" s="27"/>
      <c r="EZZ37" s="27"/>
      <c r="FAA37" s="27"/>
      <c r="FAB37" s="27"/>
      <c r="FAC37" s="27"/>
      <c r="FAD37" s="27"/>
      <c r="FAE37" s="27"/>
      <c r="FAF37" s="27"/>
      <c r="FAG37" s="27"/>
      <c r="FAH37" s="27"/>
      <c r="FAI37" s="27"/>
      <c r="FAJ37" s="27"/>
      <c r="FAK37" s="27"/>
      <c r="FAL37" s="27"/>
      <c r="FAM37" s="27"/>
      <c r="FAN37" s="27"/>
      <c r="FAO37" s="27"/>
      <c r="FAP37" s="27"/>
      <c r="FAQ37" s="27"/>
      <c r="FAR37" s="27"/>
      <c r="FAS37" s="27"/>
      <c r="FAT37" s="27"/>
      <c r="FAU37" s="27"/>
      <c r="FAV37" s="27"/>
      <c r="FAW37" s="27"/>
      <c r="FAX37" s="27"/>
      <c r="FAY37" s="27"/>
      <c r="FAZ37" s="27"/>
      <c r="FBA37" s="27"/>
      <c r="FBB37" s="27"/>
      <c r="FBC37" s="27"/>
      <c r="FBD37" s="27"/>
      <c r="FBE37" s="27"/>
      <c r="FBF37" s="27"/>
      <c r="FBG37" s="27"/>
      <c r="FBH37" s="27"/>
      <c r="FBI37" s="27"/>
      <c r="FBJ37" s="27"/>
      <c r="FBK37" s="27"/>
      <c r="FBL37" s="27"/>
      <c r="FBM37" s="27"/>
      <c r="FBN37" s="27"/>
      <c r="FBO37" s="27"/>
      <c r="FBP37" s="27"/>
      <c r="FBQ37" s="27"/>
      <c r="FBR37" s="27"/>
      <c r="FBS37" s="27"/>
      <c r="FBT37" s="27"/>
      <c r="FBU37" s="27"/>
      <c r="FBV37" s="27"/>
      <c r="FBW37" s="27"/>
      <c r="FBX37" s="27"/>
      <c r="FBY37" s="27"/>
      <c r="FBZ37" s="27"/>
      <c r="FCA37" s="27"/>
      <c r="FCB37" s="27"/>
      <c r="FCC37" s="27"/>
      <c r="FCD37" s="27"/>
      <c r="FCE37" s="27"/>
      <c r="FCF37" s="27"/>
      <c r="FCG37" s="27"/>
      <c r="FCH37" s="27"/>
      <c r="FCI37" s="27"/>
      <c r="FCJ37" s="27"/>
      <c r="FCK37" s="27"/>
      <c r="FCL37" s="27"/>
      <c r="FCM37" s="27"/>
      <c r="FCN37" s="27"/>
      <c r="FCO37" s="27"/>
      <c r="FCP37" s="27"/>
      <c r="FCQ37" s="27"/>
      <c r="FCR37" s="27"/>
      <c r="FCS37" s="27"/>
      <c r="FCT37" s="27"/>
      <c r="FCU37" s="27"/>
      <c r="FCV37" s="27"/>
      <c r="FCW37" s="27"/>
      <c r="FCX37" s="27"/>
      <c r="FCY37" s="27"/>
      <c r="FCZ37" s="27"/>
      <c r="FDA37" s="27"/>
      <c r="FDB37" s="27"/>
      <c r="FDC37" s="27"/>
      <c r="FDD37" s="27"/>
      <c r="FDE37" s="27"/>
      <c r="FDF37" s="27"/>
      <c r="FDG37" s="27"/>
      <c r="FDH37" s="27"/>
      <c r="FDI37" s="27"/>
      <c r="FDJ37" s="27"/>
      <c r="FDK37" s="27"/>
      <c r="FDL37" s="27"/>
      <c r="FDM37" s="27"/>
      <c r="FDN37" s="27"/>
      <c r="FDO37" s="27"/>
      <c r="FDP37" s="27"/>
      <c r="FDQ37" s="27"/>
      <c r="FDR37" s="27"/>
      <c r="FDS37" s="27"/>
      <c r="FDT37" s="27"/>
      <c r="FDU37" s="27"/>
      <c r="FDV37" s="27"/>
      <c r="FDW37" s="27"/>
      <c r="FDX37" s="27"/>
      <c r="FDY37" s="27"/>
      <c r="FDZ37" s="27"/>
      <c r="FEA37" s="27"/>
      <c r="FEB37" s="27"/>
      <c r="FEC37" s="27"/>
      <c r="FED37" s="27"/>
      <c r="FEE37" s="27"/>
      <c r="FEF37" s="27"/>
      <c r="FEG37" s="27"/>
      <c r="FEH37" s="27"/>
      <c r="FEI37" s="27"/>
      <c r="FEJ37" s="27"/>
      <c r="FEK37" s="27"/>
      <c r="FEL37" s="27"/>
      <c r="FEM37" s="27"/>
      <c r="FEN37" s="27"/>
      <c r="FEO37" s="27"/>
      <c r="FEP37" s="27"/>
      <c r="FEQ37" s="27"/>
      <c r="FER37" s="27"/>
      <c r="FES37" s="27"/>
      <c r="FET37" s="27"/>
      <c r="FEU37" s="27"/>
      <c r="FEV37" s="27"/>
      <c r="FEW37" s="27"/>
      <c r="FEX37" s="27"/>
      <c r="FEY37" s="27"/>
      <c r="FEZ37" s="27"/>
      <c r="FFA37" s="27"/>
      <c r="FFB37" s="27"/>
      <c r="FFC37" s="27"/>
      <c r="FFD37" s="27"/>
      <c r="FFE37" s="27"/>
      <c r="FFF37" s="27"/>
      <c r="FFG37" s="27"/>
      <c r="FFH37" s="27"/>
      <c r="FFI37" s="27"/>
      <c r="FFJ37" s="27"/>
      <c r="FFK37" s="27"/>
      <c r="FFL37" s="27"/>
      <c r="FFM37" s="27"/>
      <c r="FFN37" s="27"/>
      <c r="FFO37" s="27"/>
      <c r="FFP37" s="27"/>
      <c r="FFQ37" s="27"/>
      <c r="FFR37" s="27"/>
      <c r="FFS37" s="27"/>
      <c r="FFT37" s="27"/>
      <c r="FFU37" s="27"/>
      <c r="FFV37" s="27"/>
      <c r="FFW37" s="27"/>
      <c r="FFX37" s="27"/>
      <c r="FFY37" s="27"/>
      <c r="FFZ37" s="27"/>
      <c r="FGA37" s="27"/>
      <c r="FGB37" s="27"/>
      <c r="FGC37" s="27"/>
      <c r="FGD37" s="27"/>
      <c r="FGE37" s="27"/>
      <c r="FGF37" s="27"/>
      <c r="FGG37" s="27"/>
      <c r="FGH37" s="27"/>
      <c r="FGI37" s="27"/>
      <c r="FGJ37" s="27"/>
      <c r="FGK37" s="27"/>
      <c r="FGL37" s="27"/>
      <c r="FGM37" s="27"/>
      <c r="FGN37" s="27"/>
      <c r="FGO37" s="27"/>
      <c r="FGP37" s="27"/>
      <c r="FGQ37" s="27"/>
      <c r="FGR37" s="27"/>
      <c r="FGS37" s="27"/>
      <c r="FGT37" s="27"/>
      <c r="FGU37" s="27"/>
      <c r="FGV37" s="27"/>
      <c r="FGW37" s="27"/>
      <c r="FGX37" s="27"/>
      <c r="FGY37" s="27"/>
      <c r="FGZ37" s="27"/>
      <c r="FHA37" s="27"/>
      <c r="FHB37" s="27"/>
      <c r="FHC37" s="27"/>
      <c r="FHD37" s="27"/>
      <c r="FHE37" s="27"/>
      <c r="FHF37" s="27"/>
      <c r="FHG37" s="27"/>
      <c r="FHH37" s="27"/>
      <c r="FHI37" s="27"/>
      <c r="FHJ37" s="27"/>
      <c r="FHK37" s="27"/>
      <c r="FHL37" s="27"/>
      <c r="FHM37" s="27"/>
      <c r="FHN37" s="27"/>
      <c r="FHO37" s="27"/>
      <c r="FHP37" s="27"/>
      <c r="FHQ37" s="27"/>
      <c r="FHR37" s="27"/>
      <c r="FHS37" s="27"/>
      <c r="FHT37" s="27"/>
      <c r="FHU37" s="27"/>
      <c r="FHV37" s="27"/>
      <c r="FHW37" s="27"/>
      <c r="FHX37" s="27"/>
      <c r="FHY37" s="27"/>
      <c r="FHZ37" s="27"/>
      <c r="FIA37" s="27"/>
      <c r="FIB37" s="27"/>
      <c r="FIC37" s="27"/>
      <c r="FID37" s="27"/>
      <c r="FIE37" s="27"/>
      <c r="FIF37" s="27"/>
      <c r="FIG37" s="27"/>
      <c r="FIH37" s="27"/>
      <c r="FII37" s="27"/>
      <c r="FIJ37" s="27"/>
      <c r="FIK37" s="27"/>
      <c r="FIL37" s="27"/>
      <c r="FIM37" s="27"/>
      <c r="FIN37" s="27"/>
      <c r="FIO37" s="27"/>
      <c r="FIP37" s="27"/>
      <c r="FIQ37" s="27"/>
      <c r="FIR37" s="27"/>
      <c r="FIS37" s="27"/>
      <c r="FIT37" s="27"/>
      <c r="FIU37" s="27"/>
      <c r="FIV37" s="27"/>
      <c r="FIW37" s="27"/>
      <c r="FIX37" s="27"/>
      <c r="FIY37" s="27"/>
      <c r="FIZ37" s="27"/>
      <c r="FJA37" s="27"/>
      <c r="FJB37" s="27"/>
      <c r="FJC37" s="27"/>
      <c r="FJD37" s="27"/>
      <c r="FJE37" s="27"/>
      <c r="FJF37" s="27"/>
      <c r="FJG37" s="27"/>
      <c r="FJH37" s="27"/>
      <c r="FJI37" s="27"/>
      <c r="FJJ37" s="27"/>
      <c r="FJK37" s="27"/>
      <c r="FJL37" s="27"/>
      <c r="FJM37" s="27"/>
      <c r="FJN37" s="27"/>
      <c r="FJO37" s="27"/>
      <c r="FJP37" s="27"/>
      <c r="FJQ37" s="27"/>
      <c r="FJR37" s="27"/>
      <c r="FJS37" s="27"/>
      <c r="FJT37" s="27"/>
      <c r="FJU37" s="27"/>
      <c r="FJV37" s="27"/>
      <c r="FJW37" s="27"/>
      <c r="FJX37" s="27"/>
      <c r="FJY37" s="27"/>
      <c r="FJZ37" s="27"/>
      <c r="FKA37" s="27"/>
      <c r="FKB37" s="27"/>
      <c r="FKC37" s="27"/>
      <c r="FKD37" s="27"/>
      <c r="FKE37" s="27"/>
      <c r="FKF37" s="27"/>
      <c r="FKG37" s="27"/>
      <c r="FKH37" s="27"/>
      <c r="FKI37" s="27"/>
      <c r="FKJ37" s="27"/>
      <c r="FKK37" s="27"/>
      <c r="FKL37" s="27"/>
      <c r="FKM37" s="27"/>
      <c r="FKN37" s="27"/>
      <c r="FKO37" s="27"/>
      <c r="FKP37" s="27"/>
      <c r="FKQ37" s="27"/>
      <c r="FKR37" s="27"/>
      <c r="FKS37" s="27"/>
      <c r="FKT37" s="27"/>
      <c r="FKU37" s="27"/>
      <c r="FKV37" s="27"/>
      <c r="FKW37" s="27"/>
      <c r="FKX37" s="27"/>
      <c r="FKY37" s="27"/>
      <c r="FKZ37" s="27"/>
      <c r="FLA37" s="27"/>
      <c r="FLB37" s="27"/>
      <c r="FLC37" s="27"/>
      <c r="FLD37" s="27"/>
      <c r="FLE37" s="27"/>
      <c r="FLF37" s="27"/>
      <c r="FLG37" s="27"/>
      <c r="FLH37" s="27"/>
      <c r="FLI37" s="27"/>
      <c r="FLJ37" s="27"/>
      <c r="FLK37" s="27"/>
      <c r="FLL37" s="27"/>
      <c r="FLM37" s="27"/>
      <c r="FLN37" s="27"/>
      <c r="FLO37" s="27"/>
      <c r="FLP37" s="27"/>
      <c r="FLQ37" s="27"/>
      <c r="FLR37" s="27"/>
      <c r="FLS37" s="27"/>
      <c r="FLT37" s="27"/>
      <c r="FLU37" s="27"/>
      <c r="FLV37" s="27"/>
      <c r="FLW37" s="27"/>
      <c r="FLX37" s="27"/>
      <c r="FLY37" s="27"/>
      <c r="FLZ37" s="27"/>
      <c r="FMA37" s="27"/>
      <c r="FMB37" s="27"/>
      <c r="FMC37" s="27"/>
      <c r="FMD37" s="27"/>
      <c r="FME37" s="27"/>
      <c r="FMF37" s="27"/>
      <c r="FMG37" s="27"/>
      <c r="FMH37" s="27"/>
      <c r="FMI37" s="27"/>
      <c r="FMJ37" s="27"/>
      <c r="FMK37" s="27"/>
      <c r="FML37" s="27"/>
      <c r="FMM37" s="27"/>
      <c r="FMN37" s="27"/>
      <c r="FMO37" s="27"/>
      <c r="FMP37" s="27"/>
      <c r="FMQ37" s="27"/>
      <c r="FMR37" s="27"/>
      <c r="FMS37" s="27"/>
      <c r="FMT37" s="27"/>
      <c r="FMU37" s="27"/>
      <c r="FMV37" s="27"/>
      <c r="FMW37" s="27"/>
      <c r="FMX37" s="27"/>
      <c r="FMY37" s="27"/>
      <c r="FMZ37" s="27"/>
      <c r="FNA37" s="27"/>
      <c r="FNB37" s="27"/>
      <c r="FNC37" s="27"/>
      <c r="FND37" s="27"/>
      <c r="FNE37" s="27"/>
      <c r="FNF37" s="27"/>
      <c r="FNG37" s="27"/>
      <c r="FNH37" s="27"/>
      <c r="FNI37" s="27"/>
      <c r="FNJ37" s="27"/>
      <c r="FNK37" s="27"/>
      <c r="FNL37" s="27"/>
      <c r="FNM37" s="27"/>
      <c r="FNN37" s="27"/>
      <c r="FNO37" s="27"/>
      <c r="FNP37" s="27"/>
      <c r="FNQ37" s="27"/>
      <c r="FNR37" s="27"/>
      <c r="FNS37" s="27"/>
      <c r="FNT37" s="27"/>
      <c r="FNU37" s="27"/>
      <c r="FNV37" s="27"/>
      <c r="FNW37" s="27"/>
      <c r="FNX37" s="27"/>
      <c r="FNY37" s="27"/>
      <c r="FNZ37" s="27"/>
      <c r="FOA37" s="27"/>
      <c r="FOB37" s="27"/>
      <c r="FOC37" s="27"/>
      <c r="FOD37" s="27"/>
      <c r="FOE37" s="27"/>
      <c r="FOF37" s="27"/>
      <c r="FOG37" s="27"/>
      <c r="FOH37" s="27"/>
      <c r="FOI37" s="27"/>
      <c r="FOJ37" s="27"/>
      <c r="FOK37" s="27"/>
      <c r="FOL37" s="27"/>
      <c r="FOM37" s="27"/>
      <c r="FON37" s="27"/>
      <c r="FOO37" s="27"/>
      <c r="FOP37" s="27"/>
      <c r="FOQ37" s="27"/>
      <c r="FOR37" s="27"/>
      <c r="FOS37" s="27"/>
      <c r="FOT37" s="27"/>
      <c r="FOU37" s="27"/>
      <c r="FOV37" s="27"/>
      <c r="FOW37" s="27"/>
      <c r="FOX37" s="27"/>
      <c r="FOY37" s="27"/>
      <c r="FOZ37" s="27"/>
      <c r="FPA37" s="27"/>
      <c r="FPB37" s="27"/>
      <c r="FPC37" s="27"/>
      <c r="FPD37" s="27"/>
      <c r="FPE37" s="27"/>
      <c r="FPF37" s="27"/>
      <c r="FPG37" s="27"/>
      <c r="FPH37" s="27"/>
      <c r="FPI37" s="27"/>
      <c r="FPJ37" s="27"/>
      <c r="FPK37" s="27"/>
      <c r="FPL37" s="27"/>
      <c r="FPM37" s="27"/>
      <c r="FPN37" s="27"/>
      <c r="FPO37" s="27"/>
      <c r="FPP37" s="27"/>
      <c r="FPQ37" s="27"/>
      <c r="FPR37" s="27"/>
      <c r="FPS37" s="27"/>
      <c r="FPT37" s="27"/>
      <c r="FPU37" s="27"/>
      <c r="FPV37" s="27"/>
      <c r="FPW37" s="27"/>
      <c r="FPX37" s="27"/>
      <c r="FPY37" s="27"/>
      <c r="FPZ37" s="27"/>
      <c r="FQA37" s="27"/>
      <c r="FQB37" s="27"/>
      <c r="FQC37" s="27"/>
      <c r="FQD37" s="27"/>
      <c r="FQE37" s="27"/>
      <c r="FQF37" s="27"/>
      <c r="FQG37" s="27"/>
      <c r="FQH37" s="27"/>
      <c r="FQI37" s="27"/>
      <c r="FQJ37" s="27"/>
      <c r="FQK37" s="27"/>
      <c r="FQL37" s="27"/>
      <c r="FQM37" s="27"/>
      <c r="FQN37" s="27"/>
      <c r="FQO37" s="27"/>
      <c r="FQP37" s="27"/>
      <c r="FQQ37" s="27"/>
      <c r="FQR37" s="27"/>
      <c r="FQS37" s="27"/>
      <c r="FQT37" s="27"/>
      <c r="FQU37" s="27"/>
      <c r="FQV37" s="27"/>
      <c r="FQW37" s="27"/>
      <c r="FQX37" s="27"/>
      <c r="FQY37" s="27"/>
      <c r="FQZ37" s="27"/>
      <c r="FRA37" s="27"/>
      <c r="FRB37" s="27"/>
      <c r="FRC37" s="27"/>
      <c r="FRD37" s="27"/>
      <c r="FRE37" s="27"/>
      <c r="FRF37" s="27"/>
      <c r="FRG37" s="27"/>
      <c r="FRH37" s="27"/>
      <c r="FRI37" s="27"/>
      <c r="FRJ37" s="27"/>
      <c r="FRK37" s="27"/>
      <c r="FRL37" s="27"/>
      <c r="FRM37" s="27"/>
      <c r="FRN37" s="27"/>
      <c r="FRO37" s="27"/>
      <c r="FRP37" s="27"/>
      <c r="FRQ37" s="27"/>
      <c r="FRR37" s="27"/>
      <c r="FRS37" s="27"/>
      <c r="FRT37" s="27"/>
      <c r="FRU37" s="27"/>
      <c r="FRV37" s="27"/>
      <c r="FRW37" s="27"/>
      <c r="FRX37" s="27"/>
      <c r="FRY37" s="27"/>
      <c r="FRZ37" s="27"/>
      <c r="FSA37" s="27"/>
      <c r="FSB37" s="27"/>
      <c r="FSC37" s="27"/>
    </row>
    <row r="38" spans="1:4553" s="42" customFormat="1" ht="12.75" customHeight="1">
      <c r="A38" s="38" t="s">
        <v>125</v>
      </c>
      <c r="B38" s="39"/>
      <c r="C38" s="40" t="str">
        <f t="shared" ref="C38:AF38" si="86">IFERROR(C37/Revenue,"N/A")</f>
        <v>N/A</v>
      </c>
      <c r="D38" s="40" t="str">
        <f t="shared" si="86"/>
        <v>N/A</v>
      </c>
      <c r="E38" s="40" t="str">
        <f t="shared" si="86"/>
        <v>N/A</v>
      </c>
      <c r="F38" s="40" t="str">
        <f t="shared" si="86"/>
        <v>N/A</v>
      </c>
      <c r="G38" s="53" t="str">
        <f t="shared" si="86"/>
        <v>N/A</v>
      </c>
      <c r="H38" s="40" t="str">
        <f t="shared" si="86"/>
        <v>N/A</v>
      </c>
      <c r="I38" s="40" t="str">
        <f t="shared" si="86"/>
        <v>N/A</v>
      </c>
      <c r="J38" s="40" t="str">
        <f t="shared" si="86"/>
        <v>N/A</v>
      </c>
      <c r="K38" s="40" t="str">
        <f t="shared" si="86"/>
        <v>N/A</v>
      </c>
      <c r="L38" s="53" t="str">
        <f t="shared" si="86"/>
        <v>N/A</v>
      </c>
      <c r="M38" s="40" t="str">
        <f t="shared" si="86"/>
        <v>N/A</v>
      </c>
      <c r="N38" s="40" t="str">
        <f t="shared" si="86"/>
        <v>N/A</v>
      </c>
      <c r="O38" s="40" t="str">
        <f t="shared" si="86"/>
        <v>N/A</v>
      </c>
      <c r="P38" s="40" t="str">
        <f t="shared" si="86"/>
        <v>N/A</v>
      </c>
      <c r="Q38" s="53" t="str">
        <f t="shared" si="86"/>
        <v>N/A</v>
      </c>
      <c r="R38" s="40" t="str">
        <f t="shared" si="86"/>
        <v>N/A</v>
      </c>
      <c r="S38" s="40" t="str">
        <f t="shared" si="86"/>
        <v>N/A</v>
      </c>
      <c r="T38" s="40" t="str">
        <f t="shared" si="86"/>
        <v>N/A</v>
      </c>
      <c r="U38" s="40" t="str">
        <f t="shared" si="86"/>
        <v>N/A</v>
      </c>
      <c r="V38" s="53" t="str">
        <f t="shared" si="86"/>
        <v>N/A</v>
      </c>
      <c r="W38" s="40" t="str">
        <f t="shared" si="86"/>
        <v>N/A</v>
      </c>
      <c r="X38" s="40" t="str">
        <f t="shared" si="86"/>
        <v>N/A</v>
      </c>
      <c r="Y38" s="40" t="str">
        <f t="shared" si="86"/>
        <v>N/A</v>
      </c>
      <c r="Z38" s="40" t="str">
        <f t="shared" si="86"/>
        <v>N/A</v>
      </c>
      <c r="AA38" s="53" t="str">
        <f t="shared" si="86"/>
        <v>N/A</v>
      </c>
      <c r="AB38" s="40" t="str">
        <f t="shared" si="86"/>
        <v>N/A</v>
      </c>
      <c r="AC38" s="40" t="str">
        <f t="shared" si="86"/>
        <v>N/A</v>
      </c>
      <c r="AD38" s="40" t="str">
        <f t="shared" si="86"/>
        <v>N/A</v>
      </c>
      <c r="AE38" s="40" t="str">
        <f t="shared" si="86"/>
        <v>N/A</v>
      </c>
      <c r="AF38" s="53" t="str">
        <f t="shared" si="86"/>
        <v>N/A</v>
      </c>
      <c r="AG38" s="55">
        <v>0</v>
      </c>
      <c r="AH38" s="55">
        <v>0</v>
      </c>
      <c r="AI38" s="55">
        <v>0</v>
      </c>
      <c r="AJ38" s="55">
        <v>0</v>
      </c>
      <c r="AK38" s="13"/>
      <c r="AL38" s="281"/>
      <c r="AM38" s="13"/>
      <c r="AN38" s="13"/>
      <c r="AO38" s="13"/>
      <c r="AP38" s="13"/>
      <c r="AQ38" s="13"/>
      <c r="AR38" s="13"/>
      <c r="AS38" s="13"/>
      <c r="AT38" s="13"/>
      <c r="AU38" s="13"/>
      <c r="AV38" s="13"/>
      <c r="AW38" s="13"/>
      <c r="AX38" s="13"/>
      <c r="AY38" s="13"/>
      <c r="AZ38" s="13"/>
      <c r="BA38" s="13"/>
      <c r="BB38" s="13"/>
      <c r="BC38" s="13"/>
      <c r="BD38" s="13"/>
      <c r="BE38" s="13"/>
      <c r="BF38" s="13"/>
      <c r="BG38" s="13"/>
      <c r="BH38" s="13"/>
      <c r="BI38" s="13"/>
      <c r="BJ38" s="13"/>
      <c r="BK38" s="13"/>
      <c r="BL38" s="13"/>
      <c r="BM38" s="13"/>
      <c r="BN38" s="13"/>
      <c r="BO38" s="13"/>
      <c r="BP38" s="13"/>
      <c r="BQ38" s="13"/>
      <c r="BR38" s="13"/>
      <c r="BS38" s="13"/>
      <c r="BT38" s="13"/>
      <c r="BU38" s="13"/>
      <c r="BV38" s="13"/>
      <c r="BW38" s="13"/>
      <c r="BX38" s="13"/>
      <c r="BY38" s="13"/>
      <c r="BZ38" s="13"/>
      <c r="CA38" s="13"/>
      <c r="CB38" s="13"/>
      <c r="CC38" s="13"/>
      <c r="CD38" s="13"/>
      <c r="CE38" s="13"/>
      <c r="CF38" s="13"/>
      <c r="CG38" s="13"/>
      <c r="CH38" s="13"/>
      <c r="CI38" s="13"/>
      <c r="CJ38" s="13"/>
      <c r="CK38" s="13"/>
      <c r="CL38" s="13"/>
      <c r="CM38" s="13"/>
      <c r="CN38" s="13"/>
      <c r="CO38" s="13"/>
      <c r="CP38" s="13"/>
      <c r="CQ38" s="13"/>
      <c r="CR38" s="13"/>
      <c r="CS38" s="13"/>
      <c r="CT38" s="13"/>
      <c r="CU38" s="13"/>
      <c r="CV38" s="13"/>
      <c r="CW38" s="13"/>
      <c r="CX38" s="13"/>
      <c r="CY38" s="13"/>
      <c r="CZ38" s="13"/>
      <c r="DA38" s="13"/>
      <c r="DB38" s="13"/>
      <c r="DC38" s="13"/>
      <c r="DD38" s="13"/>
      <c r="DE38" s="13"/>
      <c r="DF38" s="13"/>
      <c r="DG38" s="13"/>
      <c r="DH38" s="13"/>
      <c r="DI38" s="13"/>
      <c r="DJ38" s="13"/>
      <c r="DK38" s="13"/>
      <c r="DL38" s="13"/>
      <c r="DM38" s="13"/>
      <c r="DN38" s="13"/>
      <c r="DO38" s="13"/>
      <c r="DP38" s="13"/>
      <c r="DQ38" s="13"/>
      <c r="DR38" s="13"/>
      <c r="DS38" s="13"/>
      <c r="DT38" s="13"/>
      <c r="DU38" s="13"/>
      <c r="DV38" s="13"/>
      <c r="DW38" s="13"/>
      <c r="DX38" s="13"/>
      <c r="DY38" s="13"/>
      <c r="DZ38" s="13"/>
      <c r="EA38" s="13"/>
      <c r="EB38" s="13"/>
      <c r="EC38" s="13"/>
      <c r="ED38" s="13"/>
      <c r="EE38" s="13"/>
      <c r="EF38" s="13"/>
      <c r="EG38" s="13"/>
      <c r="EH38" s="13"/>
      <c r="EI38" s="13"/>
      <c r="EJ38" s="13"/>
      <c r="EK38" s="13"/>
      <c r="EL38" s="13"/>
      <c r="EM38" s="13"/>
      <c r="EN38" s="13"/>
      <c r="EO38" s="13"/>
      <c r="EP38" s="13"/>
      <c r="EQ38" s="13"/>
      <c r="ER38" s="13"/>
      <c r="ES38" s="13"/>
      <c r="ET38" s="13"/>
      <c r="EU38" s="13"/>
      <c r="EV38" s="13"/>
      <c r="EW38" s="13"/>
      <c r="EX38" s="13"/>
      <c r="EY38" s="13"/>
      <c r="EZ38" s="13"/>
      <c r="FA38" s="13"/>
      <c r="FB38" s="13"/>
      <c r="FC38" s="13"/>
      <c r="FD38" s="13"/>
      <c r="FE38" s="13"/>
      <c r="FF38" s="13"/>
      <c r="FG38" s="13"/>
      <c r="FH38" s="13"/>
      <c r="FI38" s="13"/>
      <c r="FJ38" s="13"/>
      <c r="FK38" s="13"/>
      <c r="FL38" s="13"/>
      <c r="FM38" s="13"/>
      <c r="FN38" s="13"/>
      <c r="FO38" s="13"/>
      <c r="FP38" s="13"/>
      <c r="FQ38" s="13"/>
      <c r="FR38" s="13"/>
      <c r="FS38" s="13"/>
      <c r="FT38" s="13"/>
      <c r="FU38" s="13"/>
      <c r="FV38" s="13"/>
      <c r="FW38" s="13"/>
      <c r="FX38" s="13"/>
      <c r="FY38" s="13"/>
      <c r="FZ38" s="13"/>
      <c r="GA38" s="13"/>
      <c r="GB38" s="13"/>
      <c r="GC38" s="13"/>
      <c r="GD38" s="13"/>
      <c r="GE38" s="13"/>
      <c r="GF38" s="13"/>
      <c r="GG38" s="13"/>
      <c r="GH38" s="13"/>
      <c r="GI38" s="13"/>
      <c r="GJ38" s="13"/>
      <c r="GK38" s="13"/>
      <c r="GL38" s="13"/>
      <c r="GM38" s="13"/>
      <c r="GN38" s="13"/>
      <c r="GO38" s="13"/>
      <c r="GP38" s="13"/>
      <c r="GQ38" s="13"/>
      <c r="GR38" s="13"/>
      <c r="GS38" s="13"/>
      <c r="GT38" s="13"/>
      <c r="GU38" s="13"/>
      <c r="GV38" s="13"/>
      <c r="GW38" s="13"/>
      <c r="GX38" s="13"/>
      <c r="GY38" s="13"/>
      <c r="GZ38" s="13"/>
      <c r="HA38" s="13"/>
      <c r="HB38" s="13"/>
      <c r="HC38" s="13"/>
      <c r="HD38" s="13"/>
      <c r="HE38" s="13"/>
      <c r="HF38" s="13"/>
      <c r="HG38" s="13"/>
      <c r="HH38" s="13"/>
      <c r="HI38" s="13"/>
      <c r="HJ38" s="13"/>
      <c r="HK38" s="13"/>
      <c r="HL38" s="13"/>
      <c r="HM38" s="13"/>
      <c r="HN38" s="13"/>
      <c r="HO38" s="13"/>
      <c r="HP38" s="13"/>
      <c r="HQ38" s="13"/>
      <c r="HR38" s="13"/>
      <c r="HS38" s="13"/>
      <c r="HT38" s="13"/>
      <c r="HU38" s="13"/>
      <c r="HV38" s="13"/>
      <c r="HW38" s="13"/>
      <c r="HX38" s="13"/>
      <c r="HY38" s="13"/>
      <c r="HZ38" s="13"/>
      <c r="IA38" s="13"/>
      <c r="IB38" s="13"/>
      <c r="IC38" s="13"/>
      <c r="ID38" s="13"/>
      <c r="IE38" s="13"/>
      <c r="IF38" s="13"/>
      <c r="IG38" s="13"/>
      <c r="IH38" s="13"/>
      <c r="II38" s="13"/>
      <c r="IJ38" s="13"/>
      <c r="IK38" s="13"/>
      <c r="IL38" s="13"/>
      <c r="IM38" s="13"/>
      <c r="IN38" s="13"/>
      <c r="IO38" s="13"/>
      <c r="IP38" s="13"/>
      <c r="IQ38" s="13"/>
      <c r="IR38" s="13"/>
      <c r="IS38" s="13"/>
      <c r="IT38" s="13"/>
      <c r="IU38" s="13"/>
      <c r="IV38" s="13"/>
      <c r="IW38" s="13"/>
      <c r="IX38" s="13"/>
      <c r="IY38" s="13"/>
      <c r="IZ38" s="13"/>
      <c r="JA38" s="13"/>
      <c r="JB38" s="13"/>
      <c r="JC38" s="13"/>
      <c r="JD38" s="13"/>
      <c r="JE38" s="13"/>
      <c r="JF38" s="13"/>
      <c r="JG38" s="13"/>
      <c r="JH38" s="13"/>
      <c r="JI38" s="13"/>
      <c r="JJ38" s="13"/>
      <c r="JK38" s="13"/>
      <c r="JL38" s="13"/>
      <c r="JM38" s="13"/>
      <c r="JN38" s="13"/>
      <c r="JO38" s="13"/>
      <c r="JP38" s="13"/>
      <c r="JQ38" s="13"/>
      <c r="JR38" s="13"/>
      <c r="JS38" s="13"/>
      <c r="JT38" s="13"/>
      <c r="JU38" s="13"/>
      <c r="JV38" s="13"/>
      <c r="JW38" s="13"/>
      <c r="JX38" s="13"/>
      <c r="JY38" s="13"/>
      <c r="JZ38" s="13"/>
      <c r="KA38" s="13"/>
      <c r="KB38" s="13"/>
      <c r="KC38" s="13"/>
      <c r="KD38" s="13"/>
      <c r="KE38" s="13"/>
      <c r="KF38" s="13"/>
      <c r="KG38" s="13"/>
      <c r="KH38" s="13"/>
      <c r="KI38" s="13"/>
      <c r="KJ38" s="13"/>
      <c r="KK38" s="13"/>
      <c r="KL38" s="13"/>
      <c r="KM38" s="13"/>
      <c r="KN38" s="13"/>
      <c r="KO38" s="13"/>
      <c r="KP38" s="13"/>
      <c r="KQ38" s="13"/>
      <c r="KR38" s="13"/>
      <c r="KS38" s="13"/>
      <c r="KT38" s="13"/>
      <c r="KU38" s="13"/>
      <c r="KV38" s="13"/>
      <c r="KW38" s="13"/>
      <c r="KX38" s="13"/>
      <c r="KY38" s="13"/>
      <c r="KZ38" s="13"/>
      <c r="LA38" s="13"/>
      <c r="LB38" s="13"/>
      <c r="LC38" s="13"/>
      <c r="LD38" s="13"/>
      <c r="LE38" s="13"/>
      <c r="LF38" s="13"/>
      <c r="LG38" s="13"/>
      <c r="LH38" s="13"/>
      <c r="LI38" s="13"/>
      <c r="LJ38" s="13"/>
      <c r="LK38" s="13"/>
      <c r="LL38" s="13"/>
      <c r="LM38" s="13"/>
      <c r="LN38" s="13"/>
      <c r="LO38" s="13"/>
      <c r="LP38" s="13"/>
      <c r="LQ38" s="13"/>
      <c r="LR38" s="13"/>
      <c r="LS38" s="13"/>
      <c r="LT38" s="13"/>
      <c r="LU38" s="13"/>
      <c r="LV38" s="13"/>
      <c r="LW38" s="13"/>
      <c r="LX38" s="13"/>
      <c r="LY38" s="13"/>
      <c r="LZ38" s="13"/>
      <c r="MA38" s="13"/>
      <c r="MB38" s="13"/>
      <c r="MC38" s="13"/>
      <c r="MD38" s="13"/>
      <c r="ME38" s="13"/>
      <c r="MF38" s="13"/>
      <c r="MG38" s="13"/>
      <c r="MH38" s="13"/>
      <c r="MI38" s="13"/>
      <c r="MJ38" s="13"/>
      <c r="MK38" s="13"/>
      <c r="ML38" s="13"/>
      <c r="MM38" s="13"/>
      <c r="MN38" s="13"/>
      <c r="MO38" s="13"/>
      <c r="MP38" s="13"/>
      <c r="MQ38" s="13"/>
      <c r="MR38" s="13"/>
      <c r="MS38" s="13"/>
      <c r="MT38" s="13"/>
      <c r="MU38" s="13"/>
      <c r="MV38" s="13"/>
      <c r="MW38" s="13"/>
      <c r="MX38" s="13"/>
      <c r="MY38" s="13"/>
      <c r="MZ38" s="13"/>
      <c r="NA38" s="13"/>
      <c r="NB38" s="13"/>
      <c r="NC38" s="13"/>
      <c r="ND38" s="13"/>
      <c r="NE38" s="13"/>
      <c r="NF38" s="13"/>
      <c r="NG38" s="13"/>
      <c r="NH38" s="13"/>
      <c r="NI38" s="13"/>
      <c r="NJ38" s="13"/>
      <c r="NK38" s="13"/>
      <c r="NL38" s="13"/>
      <c r="NM38" s="13"/>
      <c r="NN38" s="13"/>
      <c r="NO38" s="13"/>
      <c r="NP38" s="13"/>
      <c r="NQ38" s="13"/>
      <c r="NR38" s="13"/>
      <c r="NS38" s="13"/>
      <c r="NT38" s="13"/>
      <c r="NU38" s="13"/>
      <c r="NV38" s="13"/>
      <c r="NW38" s="13"/>
      <c r="NX38" s="13"/>
      <c r="NY38" s="13"/>
      <c r="NZ38" s="13"/>
      <c r="OA38" s="13"/>
      <c r="OB38" s="13"/>
      <c r="OC38" s="13"/>
      <c r="OD38" s="13"/>
      <c r="OE38" s="13"/>
      <c r="OF38" s="13"/>
      <c r="OG38" s="13"/>
      <c r="OH38" s="13"/>
      <c r="OI38" s="13"/>
      <c r="OJ38" s="13"/>
      <c r="OK38" s="13"/>
      <c r="OL38" s="13"/>
      <c r="OM38" s="13"/>
      <c r="ON38" s="13"/>
      <c r="OO38" s="13"/>
      <c r="OP38" s="13"/>
      <c r="OQ38" s="13"/>
      <c r="OR38" s="13"/>
      <c r="OS38" s="13"/>
      <c r="OT38" s="13"/>
      <c r="OU38" s="13"/>
      <c r="OV38" s="13"/>
      <c r="OW38" s="13"/>
      <c r="OX38" s="13"/>
      <c r="OY38" s="13"/>
      <c r="OZ38" s="13"/>
      <c r="PA38" s="13"/>
      <c r="PB38" s="13"/>
      <c r="PC38" s="13"/>
      <c r="PD38" s="13"/>
      <c r="PE38" s="13"/>
      <c r="PF38" s="13"/>
      <c r="PG38" s="13"/>
      <c r="PH38" s="13"/>
      <c r="PI38" s="13"/>
      <c r="PJ38" s="13"/>
      <c r="PK38" s="13"/>
      <c r="PL38" s="13"/>
      <c r="PM38" s="13"/>
      <c r="PN38" s="13"/>
      <c r="PO38" s="13"/>
      <c r="PP38" s="13"/>
      <c r="PQ38" s="13"/>
      <c r="PR38" s="13"/>
      <c r="PS38" s="13"/>
      <c r="PT38" s="13"/>
      <c r="PU38" s="13"/>
      <c r="PV38" s="13"/>
      <c r="PW38" s="13"/>
      <c r="PX38" s="13"/>
      <c r="PY38" s="13"/>
      <c r="PZ38" s="13"/>
      <c r="QA38" s="13"/>
      <c r="QB38" s="13"/>
      <c r="QC38" s="13"/>
      <c r="QD38" s="13"/>
      <c r="QE38" s="13"/>
      <c r="QF38" s="13"/>
      <c r="QG38" s="13"/>
      <c r="QH38" s="13"/>
      <c r="QI38" s="13"/>
      <c r="QJ38" s="13"/>
      <c r="QK38" s="13"/>
      <c r="QL38" s="13"/>
      <c r="QM38" s="13"/>
      <c r="QN38" s="13"/>
      <c r="QO38" s="13"/>
      <c r="QP38" s="13"/>
      <c r="QQ38" s="13"/>
      <c r="QR38" s="13"/>
      <c r="QS38" s="13"/>
      <c r="QT38" s="13"/>
      <c r="QU38" s="13"/>
      <c r="QV38" s="13"/>
      <c r="QW38" s="13"/>
      <c r="QX38" s="13"/>
      <c r="QY38" s="13"/>
      <c r="QZ38" s="13"/>
      <c r="RA38" s="13"/>
      <c r="RB38" s="13"/>
      <c r="RC38" s="13"/>
      <c r="RD38" s="13"/>
      <c r="RE38" s="13"/>
      <c r="RF38" s="13"/>
      <c r="RG38" s="13"/>
      <c r="RH38" s="13"/>
      <c r="RI38" s="13"/>
      <c r="RJ38" s="13"/>
      <c r="RK38" s="13"/>
      <c r="RL38" s="13"/>
      <c r="RM38" s="13"/>
      <c r="RN38" s="13"/>
      <c r="RO38" s="13"/>
      <c r="RP38" s="13"/>
      <c r="RQ38" s="13"/>
      <c r="RR38" s="13"/>
      <c r="RS38" s="13"/>
      <c r="RT38" s="13"/>
      <c r="RU38" s="13"/>
      <c r="RV38" s="13"/>
      <c r="RW38" s="13"/>
      <c r="RX38" s="13"/>
      <c r="RY38" s="13"/>
      <c r="RZ38" s="13"/>
      <c r="SA38" s="13"/>
      <c r="SB38" s="13"/>
      <c r="SC38" s="13"/>
      <c r="SD38" s="13"/>
      <c r="SE38" s="13"/>
      <c r="SF38" s="13"/>
      <c r="SG38" s="13"/>
      <c r="SH38" s="13"/>
      <c r="SI38" s="13"/>
      <c r="SJ38" s="13"/>
      <c r="SK38" s="13"/>
      <c r="SL38" s="13"/>
      <c r="SM38" s="13"/>
      <c r="SN38" s="13"/>
      <c r="SO38" s="13"/>
      <c r="SP38" s="13"/>
      <c r="SQ38" s="13"/>
      <c r="SR38" s="13"/>
      <c r="SS38" s="13"/>
      <c r="ST38" s="13"/>
      <c r="SU38" s="13"/>
      <c r="SV38" s="13"/>
      <c r="SW38" s="13"/>
      <c r="SX38" s="13"/>
      <c r="SY38" s="13"/>
      <c r="SZ38" s="13"/>
      <c r="TA38" s="13"/>
      <c r="TB38" s="13"/>
      <c r="TC38" s="13"/>
      <c r="TD38" s="13"/>
      <c r="TE38" s="13"/>
      <c r="TF38" s="13"/>
      <c r="TG38" s="13"/>
      <c r="TH38" s="13"/>
      <c r="TI38" s="13"/>
      <c r="TJ38" s="13"/>
      <c r="TK38" s="13"/>
      <c r="TL38" s="13"/>
      <c r="TM38" s="13"/>
      <c r="TN38" s="13"/>
      <c r="TO38" s="13"/>
      <c r="TP38" s="13"/>
      <c r="TQ38" s="13"/>
      <c r="TR38" s="13"/>
      <c r="TS38" s="13"/>
      <c r="TT38" s="13"/>
      <c r="TU38" s="13"/>
      <c r="TV38" s="13"/>
      <c r="TW38" s="13"/>
      <c r="TX38" s="13"/>
      <c r="TY38" s="13"/>
      <c r="TZ38" s="13"/>
      <c r="UA38" s="13"/>
      <c r="UB38" s="13"/>
      <c r="UC38" s="13"/>
      <c r="UD38" s="13"/>
      <c r="UE38" s="13"/>
      <c r="UF38" s="13"/>
      <c r="UG38" s="13"/>
      <c r="UH38" s="13"/>
      <c r="UI38" s="13"/>
      <c r="UJ38" s="13"/>
      <c r="UK38" s="13"/>
      <c r="UL38" s="13"/>
      <c r="UM38" s="13"/>
      <c r="UN38" s="13"/>
      <c r="UO38" s="13"/>
      <c r="UP38" s="13"/>
      <c r="UQ38" s="13"/>
      <c r="UR38" s="13"/>
      <c r="US38" s="13"/>
      <c r="UT38" s="13"/>
      <c r="UU38" s="13"/>
      <c r="UV38" s="13"/>
      <c r="UW38" s="13"/>
      <c r="UX38" s="13"/>
      <c r="UY38" s="13"/>
      <c r="UZ38" s="13"/>
      <c r="VA38" s="13"/>
      <c r="VB38" s="13"/>
      <c r="VC38" s="13"/>
      <c r="VD38" s="13"/>
      <c r="VE38" s="13"/>
      <c r="VF38" s="13"/>
      <c r="VG38" s="13"/>
      <c r="VH38" s="13"/>
      <c r="VI38" s="13"/>
      <c r="VJ38" s="13"/>
      <c r="VK38" s="13"/>
      <c r="VL38" s="13"/>
      <c r="VM38" s="13"/>
      <c r="VN38" s="13"/>
      <c r="VO38" s="13"/>
      <c r="VP38" s="13"/>
      <c r="VQ38" s="13"/>
      <c r="VR38" s="13"/>
      <c r="VS38" s="13"/>
      <c r="VT38" s="13"/>
      <c r="VU38" s="13"/>
      <c r="VV38" s="13"/>
      <c r="VW38" s="13"/>
      <c r="VX38" s="13"/>
      <c r="VY38" s="13"/>
      <c r="VZ38" s="13"/>
      <c r="WA38" s="13"/>
      <c r="WB38" s="13"/>
      <c r="WC38" s="13"/>
      <c r="WD38" s="13"/>
      <c r="WE38" s="13"/>
      <c r="WF38" s="13"/>
      <c r="WG38" s="13"/>
      <c r="WH38" s="13"/>
      <c r="WI38" s="13"/>
      <c r="WJ38" s="13"/>
      <c r="WK38" s="13"/>
      <c r="WL38" s="13"/>
      <c r="WM38" s="13"/>
      <c r="WN38" s="13"/>
      <c r="WO38" s="13"/>
      <c r="WP38" s="13"/>
      <c r="WQ38" s="13"/>
      <c r="WR38" s="13"/>
      <c r="WS38" s="13"/>
      <c r="WT38" s="13"/>
      <c r="WU38" s="13"/>
      <c r="WV38" s="13"/>
      <c r="WW38" s="13"/>
      <c r="WX38" s="13"/>
      <c r="WY38" s="13"/>
      <c r="WZ38" s="13"/>
      <c r="XA38" s="13"/>
      <c r="XB38" s="13"/>
      <c r="XC38" s="13"/>
      <c r="XD38" s="13"/>
      <c r="XE38" s="13"/>
      <c r="XF38" s="13"/>
      <c r="XG38" s="13"/>
      <c r="XH38" s="13"/>
      <c r="XI38" s="13"/>
      <c r="XJ38" s="13"/>
      <c r="XK38" s="13"/>
      <c r="XL38" s="13"/>
      <c r="XM38" s="13"/>
      <c r="XN38" s="13"/>
      <c r="XO38" s="13"/>
      <c r="XP38" s="13"/>
      <c r="XQ38" s="13"/>
      <c r="XR38" s="13"/>
      <c r="XS38" s="13"/>
      <c r="XT38" s="13"/>
      <c r="XU38" s="13"/>
      <c r="XV38" s="13"/>
      <c r="XW38" s="13"/>
      <c r="XX38" s="13"/>
      <c r="XY38" s="13"/>
      <c r="XZ38" s="13"/>
      <c r="YA38" s="13"/>
      <c r="YB38" s="13"/>
      <c r="YC38" s="13"/>
      <c r="YD38" s="13"/>
      <c r="YE38" s="13"/>
      <c r="YF38" s="13"/>
      <c r="YG38" s="13"/>
      <c r="YH38" s="13"/>
      <c r="YI38" s="13"/>
      <c r="YJ38" s="13"/>
      <c r="YK38" s="13"/>
      <c r="YL38" s="13"/>
      <c r="YM38" s="13"/>
      <c r="YN38" s="13"/>
      <c r="YO38" s="13"/>
      <c r="YP38" s="13"/>
      <c r="YQ38" s="13"/>
      <c r="YR38" s="13"/>
      <c r="YS38" s="13"/>
      <c r="YT38" s="13"/>
      <c r="YU38" s="13"/>
      <c r="YV38" s="13"/>
      <c r="YW38" s="13"/>
      <c r="YX38" s="13"/>
      <c r="YY38" s="13"/>
      <c r="YZ38" s="13"/>
      <c r="ZA38" s="13"/>
      <c r="ZB38" s="13"/>
      <c r="ZC38" s="13"/>
      <c r="ZD38" s="13"/>
      <c r="ZE38" s="13"/>
      <c r="ZF38" s="13"/>
      <c r="ZG38" s="13"/>
      <c r="ZH38" s="13"/>
      <c r="ZI38" s="13"/>
      <c r="ZJ38" s="13"/>
      <c r="ZK38" s="13"/>
      <c r="ZL38" s="13"/>
      <c r="ZM38" s="13"/>
      <c r="ZN38" s="13"/>
      <c r="ZO38" s="13"/>
      <c r="ZP38" s="13"/>
      <c r="ZQ38" s="13"/>
      <c r="ZR38" s="13"/>
      <c r="ZS38" s="13"/>
      <c r="ZT38" s="13"/>
      <c r="ZU38" s="13"/>
      <c r="ZV38" s="13"/>
      <c r="ZW38" s="13"/>
      <c r="ZX38" s="13"/>
      <c r="ZY38" s="13"/>
      <c r="ZZ38" s="13"/>
      <c r="AAA38" s="13"/>
      <c r="AAB38" s="13"/>
      <c r="AAC38" s="13"/>
      <c r="AAD38" s="13"/>
      <c r="AAE38" s="13"/>
      <c r="AAF38" s="13"/>
      <c r="AAG38" s="13"/>
      <c r="AAH38" s="13"/>
      <c r="AAI38" s="13"/>
      <c r="AAJ38" s="13"/>
      <c r="AAK38" s="13"/>
      <c r="AAL38" s="13"/>
      <c r="AAM38" s="13"/>
      <c r="AAN38" s="13"/>
      <c r="AAO38" s="13"/>
      <c r="AAP38" s="13"/>
      <c r="AAQ38" s="13"/>
      <c r="AAR38" s="13"/>
      <c r="AAS38" s="13"/>
      <c r="AAT38" s="13"/>
      <c r="AAU38" s="13"/>
      <c r="AAV38" s="13"/>
      <c r="AAW38" s="13"/>
      <c r="AAX38" s="13"/>
      <c r="AAY38" s="13"/>
      <c r="AAZ38" s="13"/>
      <c r="ABA38" s="13"/>
      <c r="ABB38" s="13"/>
      <c r="ABC38" s="13"/>
      <c r="ABD38" s="13"/>
      <c r="ABE38" s="13"/>
      <c r="ABF38" s="13"/>
      <c r="ABG38" s="13"/>
      <c r="ABH38" s="13"/>
      <c r="ABI38" s="13"/>
      <c r="ABJ38" s="13"/>
      <c r="ABK38" s="13"/>
      <c r="ABL38" s="13"/>
      <c r="ABM38" s="13"/>
      <c r="ABN38" s="13"/>
      <c r="ABO38" s="13"/>
      <c r="ABP38" s="13"/>
      <c r="ABQ38" s="13"/>
      <c r="ABR38" s="13"/>
      <c r="ABS38" s="13"/>
      <c r="ABT38" s="13"/>
      <c r="ABU38" s="13"/>
      <c r="ABV38" s="13"/>
      <c r="ABW38" s="13"/>
      <c r="ABX38" s="13"/>
      <c r="ABY38" s="13"/>
      <c r="ABZ38" s="13"/>
      <c r="ACA38" s="13"/>
      <c r="ACB38" s="13"/>
      <c r="ACC38" s="13"/>
      <c r="ACD38" s="13"/>
      <c r="ACE38" s="13"/>
      <c r="ACF38" s="13"/>
      <c r="ACG38" s="13"/>
      <c r="ACH38" s="13"/>
      <c r="ACI38" s="13"/>
      <c r="ACJ38" s="13"/>
      <c r="ACK38" s="13"/>
      <c r="ACL38" s="13"/>
      <c r="ACM38" s="13"/>
      <c r="ACN38" s="13"/>
      <c r="ACO38" s="13"/>
      <c r="ACP38" s="13"/>
      <c r="ACQ38" s="13"/>
      <c r="ACR38" s="13"/>
      <c r="ACS38" s="13"/>
      <c r="ACT38" s="13"/>
      <c r="ACU38" s="13"/>
      <c r="ACV38" s="13"/>
      <c r="ACW38" s="13"/>
      <c r="ACX38" s="13"/>
      <c r="ACY38" s="13"/>
      <c r="ACZ38" s="13"/>
      <c r="ADA38" s="13"/>
      <c r="ADB38" s="13"/>
      <c r="ADC38" s="13"/>
      <c r="ADD38" s="13"/>
      <c r="ADE38" s="13"/>
      <c r="ADF38" s="13"/>
      <c r="ADG38" s="13"/>
      <c r="ADH38" s="13"/>
      <c r="ADI38" s="13"/>
      <c r="ADJ38" s="13"/>
      <c r="ADK38" s="13"/>
      <c r="ADL38" s="13"/>
      <c r="ADM38" s="13"/>
      <c r="ADN38" s="13"/>
      <c r="ADO38" s="13"/>
      <c r="ADP38" s="13"/>
      <c r="ADQ38" s="13"/>
      <c r="ADR38" s="13"/>
      <c r="ADS38" s="13"/>
      <c r="ADT38" s="13"/>
      <c r="ADU38" s="13"/>
      <c r="ADV38" s="13"/>
      <c r="ADW38" s="13"/>
      <c r="ADX38" s="13"/>
      <c r="ADY38" s="13"/>
      <c r="ADZ38" s="13"/>
      <c r="AEA38" s="13"/>
      <c r="AEB38" s="13"/>
      <c r="AEC38" s="13"/>
      <c r="AED38" s="13"/>
      <c r="AEE38" s="13"/>
      <c r="AEF38" s="13"/>
      <c r="AEG38" s="13"/>
      <c r="AEH38" s="13"/>
      <c r="AEI38" s="13"/>
      <c r="AEJ38" s="13"/>
      <c r="AEK38" s="13"/>
      <c r="AEL38" s="13"/>
      <c r="AEM38" s="13"/>
      <c r="AEN38" s="13"/>
      <c r="AEO38" s="13"/>
      <c r="AEP38" s="13"/>
      <c r="AEQ38" s="13"/>
      <c r="AER38" s="13"/>
      <c r="AES38" s="13"/>
      <c r="AET38" s="13"/>
      <c r="AEU38" s="13"/>
      <c r="AEV38" s="13"/>
      <c r="AEW38" s="13"/>
      <c r="AEX38" s="13"/>
      <c r="AEY38" s="13"/>
      <c r="AEZ38" s="13"/>
      <c r="AFA38" s="13"/>
      <c r="AFB38" s="13"/>
      <c r="AFC38" s="13"/>
      <c r="AFD38" s="13"/>
      <c r="AFE38" s="13"/>
      <c r="AFF38" s="13"/>
      <c r="AFG38" s="13"/>
      <c r="AFH38" s="13"/>
      <c r="AFI38" s="13"/>
      <c r="AFJ38" s="13"/>
      <c r="AFK38" s="13"/>
      <c r="AFL38" s="13"/>
      <c r="AFM38" s="13"/>
      <c r="AFN38" s="13"/>
      <c r="AFO38" s="13"/>
      <c r="AFP38" s="13"/>
      <c r="AFQ38" s="13"/>
      <c r="AFR38" s="13"/>
      <c r="AFS38" s="13"/>
      <c r="AFT38" s="13"/>
      <c r="AFU38" s="13"/>
      <c r="AFV38" s="13"/>
      <c r="AFW38" s="13"/>
      <c r="AFX38" s="13"/>
      <c r="AFY38" s="13"/>
      <c r="AFZ38" s="13"/>
      <c r="AGA38" s="13"/>
      <c r="AGB38" s="13"/>
      <c r="AGC38" s="13"/>
      <c r="AGD38" s="13"/>
      <c r="AGE38" s="13"/>
      <c r="AGF38" s="13"/>
      <c r="AGG38" s="13"/>
      <c r="AGH38" s="13"/>
      <c r="AGI38" s="13"/>
      <c r="AGJ38" s="13"/>
      <c r="AGK38" s="13"/>
      <c r="AGL38" s="13"/>
      <c r="AGM38" s="13"/>
      <c r="AGN38" s="13"/>
      <c r="AGO38" s="13"/>
      <c r="AGP38" s="13"/>
      <c r="AGQ38" s="13"/>
      <c r="AGR38" s="13"/>
      <c r="AGS38" s="13"/>
      <c r="AGT38" s="13"/>
      <c r="AGU38" s="13"/>
      <c r="AGV38" s="13"/>
      <c r="AGW38" s="13"/>
      <c r="AGX38" s="13"/>
      <c r="AGY38" s="13"/>
      <c r="AGZ38" s="13"/>
      <c r="AHA38" s="13"/>
      <c r="AHB38" s="13"/>
      <c r="AHC38" s="13"/>
      <c r="AHD38" s="13"/>
      <c r="AHE38" s="13"/>
      <c r="AHF38" s="13"/>
      <c r="AHG38" s="13"/>
      <c r="AHH38" s="13"/>
      <c r="AHI38" s="13"/>
      <c r="AHJ38" s="13"/>
      <c r="AHK38" s="13"/>
      <c r="AHL38" s="13"/>
      <c r="AHM38" s="13"/>
      <c r="AHN38" s="13"/>
      <c r="AHO38" s="13"/>
      <c r="AHP38" s="13"/>
      <c r="AHQ38" s="13"/>
      <c r="AHR38" s="13"/>
      <c r="AHS38" s="13"/>
      <c r="AHT38" s="13"/>
      <c r="AHU38" s="13"/>
      <c r="AHV38" s="13"/>
      <c r="AHW38" s="13"/>
      <c r="AHX38" s="13"/>
      <c r="AHY38" s="13"/>
      <c r="AHZ38" s="13"/>
      <c r="AIA38" s="13"/>
      <c r="AIB38" s="13"/>
      <c r="AIC38" s="13"/>
      <c r="AID38" s="13"/>
      <c r="AIE38" s="13"/>
      <c r="AIF38" s="13"/>
      <c r="AIG38" s="13"/>
      <c r="AIH38" s="13"/>
      <c r="AII38" s="13"/>
      <c r="AIJ38" s="13"/>
      <c r="AIK38" s="13"/>
      <c r="AIL38" s="13"/>
      <c r="AIM38" s="13"/>
      <c r="AIN38" s="13"/>
      <c r="AIO38" s="13"/>
      <c r="AIP38" s="13"/>
      <c r="AIQ38" s="13"/>
      <c r="AIR38" s="13"/>
      <c r="AIS38" s="13"/>
      <c r="AIT38" s="13"/>
      <c r="AIU38" s="13"/>
      <c r="AIV38" s="13"/>
      <c r="AIW38" s="13"/>
      <c r="AIX38" s="13"/>
      <c r="AIY38" s="13"/>
      <c r="AIZ38" s="13"/>
      <c r="AJA38" s="13"/>
      <c r="AJB38" s="13"/>
      <c r="AJC38" s="13"/>
      <c r="AJD38" s="13"/>
      <c r="AJE38" s="13"/>
      <c r="AJF38" s="13"/>
      <c r="AJG38" s="13"/>
      <c r="AJH38" s="13"/>
      <c r="AJI38" s="13"/>
      <c r="AJJ38" s="13"/>
      <c r="AJK38" s="13"/>
      <c r="AJL38" s="13"/>
      <c r="AJM38" s="13"/>
      <c r="AJN38" s="13"/>
      <c r="AJO38" s="13"/>
      <c r="AJP38" s="13"/>
      <c r="AJQ38" s="13"/>
      <c r="AJR38" s="13"/>
      <c r="AJS38" s="13"/>
      <c r="AJT38" s="13"/>
      <c r="AJU38" s="13"/>
      <c r="AJV38" s="13"/>
      <c r="AJW38" s="13"/>
      <c r="AJX38" s="13"/>
      <c r="AJY38" s="13"/>
      <c r="AJZ38" s="13"/>
      <c r="AKA38" s="13"/>
      <c r="AKB38" s="13"/>
      <c r="AKC38" s="13"/>
      <c r="AKD38" s="13"/>
      <c r="AKE38" s="13"/>
      <c r="AKF38" s="13"/>
      <c r="AKG38" s="13"/>
      <c r="AKH38" s="13"/>
      <c r="AKI38" s="13"/>
      <c r="AKJ38" s="13"/>
      <c r="AKK38" s="13"/>
      <c r="AKL38" s="13"/>
      <c r="AKM38" s="13"/>
      <c r="AKN38" s="13"/>
      <c r="AKO38" s="13"/>
      <c r="AKP38" s="13"/>
      <c r="AKQ38" s="13"/>
      <c r="AKR38" s="13"/>
      <c r="AKS38" s="13"/>
      <c r="AKT38" s="13"/>
      <c r="AKU38" s="13"/>
      <c r="AKV38" s="13"/>
      <c r="AKW38" s="13"/>
      <c r="AKX38" s="13"/>
      <c r="AKY38" s="13"/>
      <c r="AKZ38" s="13"/>
      <c r="ALA38" s="13"/>
      <c r="ALB38" s="13"/>
      <c r="ALC38" s="13"/>
      <c r="ALD38" s="13"/>
      <c r="ALE38" s="13"/>
      <c r="ALF38" s="13"/>
      <c r="ALG38" s="13"/>
      <c r="ALH38" s="13"/>
      <c r="ALI38" s="13"/>
      <c r="ALJ38" s="13"/>
      <c r="ALK38" s="13"/>
      <c r="ALL38" s="13"/>
      <c r="ALM38" s="13"/>
      <c r="ALN38" s="13"/>
      <c r="ALO38" s="13"/>
      <c r="ALP38" s="13"/>
      <c r="ALQ38" s="13"/>
      <c r="ALR38" s="13"/>
      <c r="ALS38" s="13"/>
      <c r="ALT38" s="13"/>
      <c r="ALU38" s="13"/>
      <c r="ALV38" s="13"/>
      <c r="ALW38" s="13"/>
      <c r="ALX38" s="13"/>
      <c r="ALY38" s="13"/>
      <c r="ALZ38" s="13"/>
      <c r="AMA38" s="13"/>
      <c r="AMB38" s="13"/>
      <c r="AMC38" s="13"/>
      <c r="AMD38" s="13"/>
      <c r="AME38" s="13"/>
      <c r="AMF38" s="13"/>
      <c r="AMG38" s="13"/>
      <c r="AMH38" s="13"/>
      <c r="AMI38" s="13"/>
      <c r="AMJ38" s="13"/>
      <c r="AMK38" s="13"/>
      <c r="AML38" s="13"/>
      <c r="AMM38" s="13"/>
      <c r="AMN38" s="13"/>
      <c r="AMO38" s="13"/>
      <c r="AMP38" s="13"/>
      <c r="AMQ38" s="13"/>
      <c r="AMR38" s="13"/>
      <c r="AMS38" s="13"/>
      <c r="AMT38" s="13"/>
      <c r="AMU38" s="13"/>
      <c r="AMV38" s="13"/>
      <c r="AMW38" s="13"/>
      <c r="AMX38" s="13"/>
      <c r="AMY38" s="13"/>
      <c r="AMZ38" s="13"/>
      <c r="ANA38" s="13"/>
      <c r="ANB38" s="13"/>
      <c r="ANC38" s="13"/>
      <c r="AND38" s="13"/>
      <c r="ANE38" s="13"/>
      <c r="ANF38" s="13"/>
      <c r="ANG38" s="13"/>
      <c r="ANH38" s="13"/>
      <c r="ANI38" s="13"/>
      <c r="ANJ38" s="13"/>
      <c r="ANK38" s="13"/>
      <c r="ANL38" s="13"/>
      <c r="ANM38" s="13"/>
      <c r="ANN38" s="13"/>
      <c r="ANO38" s="13"/>
      <c r="ANP38" s="13"/>
      <c r="ANQ38" s="13"/>
      <c r="ANR38" s="13"/>
      <c r="ANS38" s="13"/>
      <c r="ANT38" s="13"/>
      <c r="ANU38" s="13"/>
      <c r="ANV38" s="13"/>
      <c r="ANW38" s="13"/>
      <c r="ANX38" s="13"/>
      <c r="ANY38" s="13"/>
      <c r="ANZ38" s="13"/>
      <c r="AOA38" s="13"/>
      <c r="AOB38" s="13"/>
      <c r="AOC38" s="13"/>
      <c r="AOD38" s="13"/>
      <c r="AOE38" s="13"/>
      <c r="AOF38" s="13"/>
      <c r="AOG38" s="13"/>
      <c r="AOH38" s="13"/>
      <c r="AOI38" s="13"/>
      <c r="AOJ38" s="13"/>
      <c r="AOK38" s="13"/>
      <c r="AOL38" s="13"/>
      <c r="AOM38" s="13"/>
      <c r="AON38" s="13"/>
      <c r="AOO38" s="13"/>
      <c r="AOP38" s="13"/>
      <c r="AOQ38" s="13"/>
      <c r="AOR38" s="13"/>
      <c r="AOS38" s="13"/>
      <c r="AOT38" s="13"/>
      <c r="AOU38" s="13"/>
      <c r="AOV38" s="13"/>
      <c r="AOW38" s="13"/>
      <c r="AOX38" s="13"/>
      <c r="AOY38" s="13"/>
      <c r="AOZ38" s="13"/>
      <c r="APA38" s="13"/>
      <c r="APB38" s="13"/>
      <c r="APC38" s="13"/>
      <c r="APD38" s="13"/>
      <c r="APE38" s="13"/>
      <c r="APF38" s="13"/>
      <c r="APG38" s="13"/>
      <c r="APH38" s="13"/>
      <c r="API38" s="13"/>
      <c r="APJ38" s="13"/>
      <c r="APK38" s="13"/>
      <c r="APL38" s="13"/>
      <c r="APM38" s="13"/>
      <c r="APN38" s="13"/>
      <c r="APO38" s="13"/>
      <c r="APP38" s="13"/>
      <c r="APQ38" s="13"/>
      <c r="APR38" s="13"/>
      <c r="APS38" s="13"/>
      <c r="APT38" s="13"/>
      <c r="APU38" s="13"/>
      <c r="APV38" s="13"/>
      <c r="APW38" s="13"/>
      <c r="APX38" s="13"/>
      <c r="APY38" s="13"/>
      <c r="APZ38" s="13"/>
      <c r="AQA38" s="13"/>
      <c r="AQB38" s="13"/>
      <c r="AQC38" s="13"/>
      <c r="AQD38" s="13"/>
      <c r="AQE38" s="13"/>
      <c r="AQF38" s="13"/>
      <c r="AQG38" s="13"/>
      <c r="AQH38" s="13"/>
      <c r="AQI38" s="13"/>
      <c r="AQJ38" s="13"/>
      <c r="AQK38" s="13"/>
      <c r="AQL38" s="13"/>
      <c r="AQM38" s="13"/>
      <c r="AQN38" s="13"/>
      <c r="AQO38" s="13"/>
      <c r="AQP38" s="13"/>
      <c r="AQQ38" s="13"/>
      <c r="AQR38" s="13"/>
      <c r="AQS38" s="13"/>
      <c r="AQT38" s="13"/>
      <c r="AQU38" s="13"/>
      <c r="AQV38" s="13"/>
      <c r="AQW38" s="13"/>
      <c r="AQX38" s="13"/>
      <c r="AQY38" s="13"/>
      <c r="AQZ38" s="13"/>
      <c r="ARA38" s="13"/>
      <c r="ARB38" s="13"/>
      <c r="ARC38" s="13"/>
      <c r="ARD38" s="13"/>
      <c r="ARE38" s="13"/>
      <c r="ARF38" s="13"/>
      <c r="ARG38" s="13"/>
      <c r="ARH38" s="13"/>
      <c r="ARI38" s="13"/>
      <c r="ARJ38" s="13"/>
      <c r="ARK38" s="13"/>
      <c r="ARL38" s="13"/>
      <c r="ARM38" s="13"/>
      <c r="ARN38" s="13"/>
      <c r="ARO38" s="13"/>
      <c r="ARP38" s="13"/>
      <c r="ARQ38" s="13"/>
      <c r="ARR38" s="13"/>
      <c r="ARS38" s="13"/>
      <c r="ART38" s="13"/>
      <c r="ARU38" s="13"/>
      <c r="ARV38" s="13"/>
      <c r="ARW38" s="13"/>
      <c r="ARX38" s="13"/>
      <c r="ARY38" s="13"/>
      <c r="ARZ38" s="13"/>
      <c r="ASA38" s="13"/>
      <c r="ASB38" s="13"/>
      <c r="ASC38" s="13"/>
      <c r="ASD38" s="13"/>
      <c r="ASE38" s="13"/>
      <c r="ASF38" s="13"/>
      <c r="ASG38" s="13"/>
      <c r="ASH38" s="13"/>
      <c r="ASI38" s="13"/>
      <c r="ASJ38" s="13"/>
      <c r="ASK38" s="13"/>
      <c r="ASL38" s="13"/>
      <c r="ASM38" s="13"/>
      <c r="ASN38" s="13"/>
      <c r="ASO38" s="13"/>
      <c r="ASP38" s="13"/>
      <c r="ASQ38" s="13"/>
      <c r="ASR38" s="13"/>
      <c r="ASS38" s="13"/>
      <c r="AST38" s="13"/>
      <c r="ASU38" s="13"/>
      <c r="ASV38" s="13"/>
      <c r="ASW38" s="13"/>
      <c r="ASX38" s="13"/>
      <c r="ASY38" s="13"/>
      <c r="ASZ38" s="13"/>
      <c r="ATA38" s="13"/>
      <c r="ATB38" s="13"/>
      <c r="ATC38" s="13"/>
      <c r="ATD38" s="13"/>
      <c r="ATE38" s="13"/>
      <c r="ATF38" s="13"/>
      <c r="ATG38" s="13"/>
      <c r="ATH38" s="13"/>
      <c r="ATI38" s="13"/>
      <c r="ATJ38" s="13"/>
      <c r="ATK38" s="13"/>
      <c r="ATL38" s="13"/>
      <c r="ATM38" s="13"/>
      <c r="ATN38" s="13"/>
      <c r="ATO38" s="13"/>
      <c r="ATP38" s="13"/>
      <c r="ATQ38" s="13"/>
      <c r="ATR38" s="13"/>
      <c r="ATS38" s="13"/>
      <c r="ATT38" s="13"/>
      <c r="ATU38" s="13"/>
      <c r="ATV38" s="13"/>
      <c r="ATW38" s="13"/>
      <c r="ATX38" s="13"/>
      <c r="ATY38" s="13"/>
      <c r="ATZ38" s="13"/>
      <c r="AUA38" s="13"/>
      <c r="AUB38" s="13"/>
      <c r="AUC38" s="13"/>
      <c r="AUD38" s="13"/>
      <c r="AUE38" s="13"/>
      <c r="AUF38" s="13"/>
      <c r="AUG38" s="13"/>
      <c r="AUH38" s="13"/>
      <c r="AUI38" s="13"/>
      <c r="AUJ38" s="13"/>
      <c r="AUK38" s="13"/>
      <c r="AUL38" s="13"/>
      <c r="AUM38" s="13"/>
      <c r="AUN38" s="13"/>
      <c r="AUO38" s="13"/>
      <c r="AUP38" s="13"/>
      <c r="AUQ38" s="13"/>
      <c r="AUR38" s="13"/>
      <c r="AUS38" s="13"/>
      <c r="AUT38" s="13"/>
      <c r="AUU38" s="13"/>
      <c r="AUV38" s="13"/>
      <c r="AUW38" s="13"/>
      <c r="AUX38" s="13"/>
      <c r="AUY38" s="13"/>
      <c r="AUZ38" s="13"/>
      <c r="AVA38" s="13"/>
      <c r="AVB38" s="13"/>
      <c r="AVC38" s="13"/>
      <c r="AVD38" s="13"/>
      <c r="AVE38" s="13"/>
      <c r="AVF38" s="13"/>
      <c r="AVG38" s="13"/>
      <c r="AVH38" s="13"/>
      <c r="AVI38" s="13"/>
      <c r="AVJ38" s="13"/>
      <c r="AVK38" s="13"/>
      <c r="AVL38" s="13"/>
      <c r="AVM38" s="13"/>
      <c r="AVN38" s="13"/>
      <c r="AVO38" s="13"/>
      <c r="AVP38" s="13"/>
      <c r="AVQ38" s="13"/>
      <c r="AVR38" s="13"/>
      <c r="AVS38" s="13"/>
      <c r="AVT38" s="13"/>
      <c r="AVU38" s="13"/>
      <c r="AVV38" s="13"/>
      <c r="AVW38" s="13"/>
      <c r="AVX38" s="13"/>
      <c r="AVY38" s="13"/>
      <c r="AVZ38" s="13"/>
      <c r="AWA38" s="13"/>
      <c r="AWB38" s="13"/>
      <c r="AWC38" s="13"/>
      <c r="AWD38" s="13"/>
      <c r="AWE38" s="13"/>
      <c r="AWF38" s="13"/>
      <c r="AWG38" s="13"/>
      <c r="AWH38" s="13"/>
      <c r="AWI38" s="13"/>
      <c r="AWJ38" s="13"/>
      <c r="AWK38" s="13"/>
      <c r="AWL38" s="13"/>
      <c r="AWM38" s="13"/>
      <c r="AWN38" s="13"/>
      <c r="AWO38" s="13"/>
      <c r="AWP38" s="13"/>
      <c r="AWQ38" s="13"/>
      <c r="AWR38" s="13"/>
      <c r="AWS38" s="13"/>
      <c r="AWT38" s="13"/>
      <c r="AWU38" s="13"/>
      <c r="AWV38" s="13"/>
      <c r="AWW38" s="13"/>
      <c r="AWX38" s="13"/>
      <c r="AWY38" s="13"/>
      <c r="AWZ38" s="13"/>
      <c r="AXA38" s="13"/>
      <c r="AXB38" s="13"/>
      <c r="AXC38" s="13"/>
      <c r="AXD38" s="13"/>
      <c r="AXE38" s="13"/>
      <c r="AXF38" s="13"/>
      <c r="AXG38" s="13"/>
      <c r="AXH38" s="13"/>
      <c r="AXI38" s="13"/>
      <c r="AXJ38" s="13"/>
      <c r="AXK38" s="13"/>
      <c r="AXL38" s="13"/>
      <c r="AXM38" s="13"/>
      <c r="AXN38" s="13"/>
      <c r="AXO38" s="13"/>
      <c r="AXP38" s="13"/>
      <c r="AXQ38" s="13"/>
      <c r="AXR38" s="13"/>
      <c r="AXS38" s="13"/>
      <c r="AXT38" s="13"/>
      <c r="AXU38" s="13"/>
      <c r="AXV38" s="13"/>
      <c r="AXW38" s="13"/>
      <c r="AXX38" s="13"/>
      <c r="AXY38" s="13"/>
      <c r="AXZ38" s="13"/>
      <c r="AYA38" s="13"/>
      <c r="AYB38" s="13"/>
      <c r="AYC38" s="13"/>
      <c r="AYD38" s="13"/>
      <c r="AYE38" s="13"/>
      <c r="AYF38" s="13"/>
      <c r="AYG38" s="13"/>
      <c r="AYH38" s="13"/>
      <c r="AYI38" s="13"/>
      <c r="AYJ38" s="13"/>
      <c r="AYK38" s="13"/>
      <c r="AYL38" s="13"/>
      <c r="AYM38" s="13"/>
      <c r="AYN38" s="13"/>
      <c r="AYO38" s="13"/>
      <c r="AYP38" s="13"/>
      <c r="AYQ38" s="13"/>
      <c r="AYR38" s="13"/>
      <c r="AYS38" s="13"/>
      <c r="AYT38" s="13"/>
      <c r="AYU38" s="13"/>
      <c r="AYV38" s="13"/>
      <c r="AYW38" s="13"/>
      <c r="AYX38" s="13"/>
      <c r="AYY38" s="13"/>
      <c r="AYZ38" s="13"/>
      <c r="AZA38" s="13"/>
      <c r="AZB38" s="13"/>
      <c r="AZC38" s="13"/>
      <c r="AZD38" s="13"/>
      <c r="AZE38" s="13"/>
      <c r="AZF38" s="13"/>
      <c r="AZG38" s="13"/>
      <c r="AZH38" s="13"/>
      <c r="AZI38" s="13"/>
      <c r="AZJ38" s="13"/>
      <c r="AZK38" s="13"/>
      <c r="AZL38" s="13"/>
      <c r="AZM38" s="13"/>
      <c r="AZN38" s="13"/>
      <c r="AZO38" s="13"/>
      <c r="AZP38" s="13"/>
      <c r="AZQ38" s="13"/>
      <c r="AZR38" s="13"/>
      <c r="AZS38" s="13"/>
      <c r="AZT38" s="13"/>
      <c r="AZU38" s="13"/>
      <c r="AZV38" s="13"/>
      <c r="AZW38" s="13"/>
      <c r="AZX38" s="13"/>
      <c r="AZY38" s="13"/>
      <c r="AZZ38" s="13"/>
      <c r="BAA38" s="13"/>
      <c r="BAB38" s="13"/>
      <c r="BAC38" s="13"/>
      <c r="BAD38" s="13"/>
      <c r="BAE38" s="13"/>
      <c r="BAF38" s="13"/>
      <c r="BAG38" s="13"/>
      <c r="BAH38" s="13"/>
      <c r="BAI38" s="13"/>
      <c r="BAJ38" s="13"/>
      <c r="BAK38" s="13"/>
      <c r="BAL38" s="13"/>
      <c r="BAM38" s="13"/>
      <c r="BAN38" s="13"/>
      <c r="BAO38" s="13"/>
      <c r="BAP38" s="13"/>
      <c r="BAQ38" s="13"/>
      <c r="BAR38" s="13"/>
      <c r="BAS38" s="13"/>
      <c r="BAT38" s="13"/>
      <c r="BAU38" s="13"/>
      <c r="BAV38" s="13"/>
      <c r="BAW38" s="13"/>
      <c r="BAX38" s="13"/>
      <c r="BAY38" s="13"/>
      <c r="BAZ38" s="13"/>
      <c r="BBA38" s="13"/>
      <c r="BBB38" s="13"/>
      <c r="BBC38" s="13"/>
      <c r="BBD38" s="13"/>
      <c r="BBE38" s="13"/>
      <c r="BBF38" s="13"/>
      <c r="BBG38" s="13"/>
      <c r="BBH38" s="13"/>
      <c r="BBI38" s="13"/>
      <c r="BBJ38" s="13"/>
      <c r="BBK38" s="13"/>
      <c r="BBL38" s="13"/>
      <c r="BBM38" s="13"/>
      <c r="BBN38" s="13"/>
      <c r="BBO38" s="13"/>
      <c r="BBP38" s="13"/>
      <c r="BBQ38" s="13"/>
      <c r="BBR38" s="13"/>
      <c r="BBS38" s="13"/>
      <c r="BBT38" s="13"/>
      <c r="BBU38" s="13"/>
      <c r="BBV38" s="13"/>
      <c r="BBW38" s="13"/>
      <c r="BBX38" s="13"/>
      <c r="BBY38" s="13"/>
      <c r="BBZ38" s="13"/>
      <c r="BCA38" s="13"/>
      <c r="BCB38" s="13"/>
      <c r="BCC38" s="13"/>
      <c r="BCD38" s="13"/>
      <c r="BCE38" s="13"/>
      <c r="BCF38" s="13"/>
      <c r="BCG38" s="13"/>
      <c r="BCH38" s="13"/>
      <c r="BCI38" s="13"/>
      <c r="BCJ38" s="13"/>
      <c r="BCK38" s="13"/>
      <c r="BCL38" s="13"/>
      <c r="BCM38" s="13"/>
      <c r="BCN38" s="13"/>
      <c r="BCO38" s="13"/>
      <c r="BCP38" s="13"/>
      <c r="BCQ38" s="13"/>
      <c r="BCR38" s="13"/>
      <c r="BCS38" s="13"/>
      <c r="BCT38" s="13"/>
      <c r="BCU38" s="13"/>
      <c r="BCV38" s="13"/>
      <c r="BCW38" s="13"/>
      <c r="BCX38" s="13"/>
      <c r="BCY38" s="13"/>
      <c r="BCZ38" s="13"/>
      <c r="BDA38" s="13"/>
      <c r="BDB38" s="13"/>
      <c r="BDC38" s="13"/>
      <c r="BDD38" s="13"/>
      <c r="BDE38" s="13"/>
      <c r="BDF38" s="13"/>
      <c r="BDG38" s="13"/>
      <c r="BDH38" s="13"/>
      <c r="BDI38" s="13"/>
      <c r="BDJ38" s="13"/>
      <c r="BDK38" s="13"/>
      <c r="BDL38" s="13"/>
      <c r="BDM38" s="13"/>
      <c r="BDN38" s="13"/>
      <c r="BDO38" s="13"/>
      <c r="BDP38" s="13"/>
      <c r="BDQ38" s="13"/>
      <c r="BDR38" s="13"/>
      <c r="BDS38" s="13"/>
      <c r="BDT38" s="13"/>
      <c r="BDU38" s="13"/>
      <c r="BDV38" s="13"/>
      <c r="BDW38" s="13"/>
      <c r="BDX38" s="13"/>
      <c r="BDY38" s="13"/>
      <c r="BDZ38" s="13"/>
      <c r="BEA38" s="13"/>
      <c r="BEB38" s="13"/>
      <c r="BEC38" s="13"/>
      <c r="BED38" s="13"/>
      <c r="BEE38" s="13"/>
      <c r="BEF38" s="13"/>
      <c r="BEG38" s="13"/>
      <c r="BEH38" s="13"/>
      <c r="BEI38" s="13"/>
      <c r="BEJ38" s="13"/>
      <c r="BEK38" s="13"/>
      <c r="BEL38" s="13"/>
      <c r="BEM38" s="13"/>
      <c r="BEN38" s="13"/>
      <c r="BEO38" s="13"/>
      <c r="BEP38" s="13"/>
      <c r="BEQ38" s="13"/>
      <c r="BER38" s="13"/>
      <c r="BES38" s="13"/>
      <c r="BET38" s="13"/>
      <c r="BEU38" s="13"/>
      <c r="BEV38" s="13"/>
      <c r="BEW38" s="13"/>
      <c r="BEX38" s="13"/>
      <c r="BEY38" s="13"/>
      <c r="BEZ38" s="13"/>
      <c r="BFA38" s="13"/>
      <c r="BFB38" s="13"/>
      <c r="BFC38" s="13"/>
      <c r="BFD38" s="13"/>
      <c r="BFE38" s="13"/>
      <c r="BFF38" s="13"/>
      <c r="BFG38" s="13"/>
      <c r="BFH38" s="13"/>
      <c r="BFI38" s="13"/>
      <c r="BFJ38" s="13"/>
      <c r="BFK38" s="13"/>
      <c r="BFL38" s="13"/>
      <c r="BFM38" s="13"/>
      <c r="BFN38" s="13"/>
      <c r="BFO38" s="13"/>
      <c r="BFP38" s="13"/>
      <c r="BFQ38" s="13"/>
      <c r="BFR38" s="13"/>
      <c r="BFS38" s="13"/>
      <c r="BFT38" s="13"/>
      <c r="BFU38" s="13"/>
      <c r="BFV38" s="13"/>
      <c r="BFW38" s="13"/>
      <c r="BFX38" s="13"/>
      <c r="BFY38" s="13"/>
      <c r="BFZ38" s="13"/>
      <c r="BGA38" s="13"/>
      <c r="BGB38" s="13"/>
      <c r="BGC38" s="13"/>
      <c r="BGD38" s="13"/>
      <c r="BGE38" s="13"/>
      <c r="BGF38" s="13"/>
      <c r="BGG38" s="13"/>
      <c r="BGH38" s="13"/>
      <c r="BGI38" s="13"/>
      <c r="BGJ38" s="13"/>
      <c r="BGK38" s="13"/>
      <c r="BGL38" s="13"/>
      <c r="BGM38" s="13"/>
      <c r="BGN38" s="13"/>
      <c r="BGO38" s="13"/>
      <c r="BGP38" s="13"/>
      <c r="BGQ38" s="13"/>
      <c r="BGR38" s="13"/>
      <c r="BGS38" s="13"/>
      <c r="BGT38" s="13"/>
      <c r="BGU38" s="13"/>
      <c r="BGV38" s="13"/>
      <c r="BGW38" s="13"/>
      <c r="BGX38" s="13"/>
      <c r="BGY38" s="13"/>
      <c r="BGZ38" s="13"/>
      <c r="BHA38" s="13"/>
      <c r="BHB38" s="13"/>
      <c r="BHC38" s="13"/>
      <c r="BHD38" s="13"/>
      <c r="BHE38" s="13"/>
      <c r="BHF38" s="13"/>
      <c r="BHG38" s="13"/>
      <c r="BHH38" s="13"/>
      <c r="BHI38" s="13"/>
      <c r="BHJ38" s="13"/>
      <c r="BHK38" s="13"/>
      <c r="BHL38" s="13"/>
      <c r="BHM38" s="13"/>
      <c r="BHN38" s="13"/>
      <c r="BHO38" s="13"/>
      <c r="BHP38" s="13"/>
      <c r="BHQ38" s="13"/>
      <c r="BHR38" s="13"/>
      <c r="BHS38" s="13"/>
      <c r="BHT38" s="13"/>
      <c r="BHU38" s="13"/>
      <c r="BHV38" s="13"/>
      <c r="BHW38" s="13"/>
      <c r="BHX38" s="13"/>
      <c r="BHY38" s="13"/>
      <c r="BHZ38" s="13"/>
      <c r="BIA38" s="13"/>
      <c r="BIB38" s="13"/>
      <c r="BIC38" s="13"/>
      <c r="BID38" s="13"/>
      <c r="BIE38" s="13"/>
      <c r="BIF38" s="13"/>
      <c r="BIG38" s="13"/>
      <c r="BIH38" s="13"/>
      <c r="BII38" s="13"/>
      <c r="BIJ38" s="13"/>
      <c r="BIK38" s="13"/>
      <c r="BIL38" s="13"/>
      <c r="BIM38" s="13"/>
      <c r="BIN38" s="13"/>
      <c r="BIO38" s="13"/>
      <c r="BIP38" s="13"/>
      <c r="BIQ38" s="13"/>
      <c r="BIR38" s="13"/>
      <c r="BIS38" s="13"/>
      <c r="BIT38" s="13"/>
      <c r="BIU38" s="13"/>
      <c r="BIV38" s="13"/>
      <c r="BIW38" s="13"/>
      <c r="BIX38" s="13"/>
      <c r="BIY38" s="13"/>
      <c r="BIZ38" s="13"/>
      <c r="BJA38" s="13"/>
      <c r="BJB38" s="13"/>
      <c r="BJC38" s="13"/>
      <c r="BJD38" s="13"/>
      <c r="BJE38" s="13"/>
      <c r="BJF38" s="13"/>
      <c r="BJG38" s="13"/>
      <c r="BJH38" s="13"/>
      <c r="BJI38" s="13"/>
      <c r="BJJ38" s="13"/>
      <c r="BJK38" s="13"/>
      <c r="BJL38" s="13"/>
      <c r="BJM38" s="13"/>
      <c r="BJN38" s="13"/>
      <c r="BJO38" s="13"/>
      <c r="BJP38" s="13"/>
      <c r="BJQ38" s="13"/>
      <c r="BJR38" s="13"/>
      <c r="BJS38" s="13"/>
      <c r="BJT38" s="13"/>
      <c r="BJU38" s="13"/>
      <c r="BJV38" s="13"/>
      <c r="BJW38" s="13"/>
      <c r="BJX38" s="13"/>
      <c r="BJY38" s="13"/>
      <c r="BJZ38" s="13"/>
      <c r="BKA38" s="13"/>
      <c r="BKB38" s="13"/>
      <c r="BKC38" s="13"/>
      <c r="BKD38" s="13"/>
      <c r="BKE38" s="13"/>
      <c r="BKF38" s="13"/>
      <c r="BKG38" s="13"/>
      <c r="BKH38" s="13"/>
      <c r="BKI38" s="13"/>
      <c r="BKJ38" s="13"/>
      <c r="BKK38" s="13"/>
      <c r="BKL38" s="13"/>
      <c r="BKM38" s="13"/>
      <c r="BKN38" s="13"/>
      <c r="BKO38" s="13"/>
      <c r="BKP38" s="13"/>
      <c r="BKQ38" s="13"/>
      <c r="BKR38" s="13"/>
      <c r="BKS38" s="13"/>
      <c r="BKT38" s="13"/>
      <c r="BKU38" s="13"/>
      <c r="BKV38" s="13"/>
      <c r="BKW38" s="13"/>
      <c r="BKX38" s="13"/>
      <c r="BKY38" s="13"/>
      <c r="BKZ38" s="13"/>
      <c r="BLA38" s="13"/>
      <c r="BLB38" s="13"/>
      <c r="BLC38" s="13"/>
      <c r="BLD38" s="13"/>
      <c r="BLE38" s="13"/>
      <c r="BLF38" s="13"/>
      <c r="BLG38" s="13"/>
      <c r="BLH38" s="13"/>
      <c r="BLI38" s="13"/>
      <c r="BLJ38" s="13"/>
      <c r="BLK38" s="13"/>
      <c r="BLL38" s="13"/>
      <c r="BLM38" s="13"/>
      <c r="BLN38" s="13"/>
      <c r="BLO38" s="13"/>
      <c r="BLP38" s="13"/>
      <c r="BLQ38" s="13"/>
      <c r="BLR38" s="13"/>
      <c r="BLS38" s="13"/>
      <c r="BLT38" s="13"/>
      <c r="BLU38" s="13"/>
      <c r="BLV38" s="13"/>
      <c r="BLW38" s="13"/>
      <c r="BLX38" s="13"/>
      <c r="BLY38" s="13"/>
      <c r="BLZ38" s="13"/>
      <c r="BMA38" s="13"/>
      <c r="BMB38" s="13"/>
      <c r="BMC38" s="13"/>
      <c r="BMD38" s="13"/>
      <c r="BME38" s="13"/>
      <c r="BMF38" s="13"/>
      <c r="BMG38" s="13"/>
      <c r="BMH38" s="13"/>
      <c r="BMI38" s="13"/>
      <c r="BMJ38" s="13"/>
      <c r="BMK38" s="13"/>
      <c r="BML38" s="13"/>
      <c r="BMM38" s="13"/>
      <c r="BMN38" s="13"/>
      <c r="BMO38" s="13"/>
      <c r="BMP38" s="13"/>
      <c r="BMQ38" s="13"/>
      <c r="BMR38" s="13"/>
      <c r="BMS38" s="13"/>
      <c r="BMT38" s="13"/>
      <c r="BMU38" s="13"/>
      <c r="BMV38" s="13"/>
      <c r="BMW38" s="13"/>
      <c r="BMX38" s="13"/>
      <c r="BMY38" s="13"/>
      <c r="BMZ38" s="13"/>
      <c r="BNA38" s="13"/>
      <c r="BNB38" s="13"/>
      <c r="BNC38" s="13"/>
      <c r="BND38" s="13"/>
      <c r="BNE38" s="13"/>
      <c r="BNF38" s="13"/>
      <c r="BNG38" s="13"/>
      <c r="BNH38" s="13"/>
      <c r="BNI38" s="13"/>
      <c r="BNJ38" s="13"/>
      <c r="BNK38" s="13"/>
      <c r="BNL38" s="13"/>
      <c r="BNM38" s="13"/>
      <c r="BNN38" s="13"/>
      <c r="BNO38" s="13"/>
      <c r="BNP38" s="13"/>
      <c r="BNQ38" s="13"/>
      <c r="BNR38" s="13"/>
      <c r="BNS38" s="13"/>
      <c r="BNT38" s="13"/>
      <c r="BNU38" s="13"/>
      <c r="BNV38" s="13"/>
      <c r="BNW38" s="13"/>
      <c r="BNX38" s="13"/>
      <c r="BNY38" s="13"/>
      <c r="BNZ38" s="13"/>
      <c r="BOA38" s="13"/>
      <c r="BOB38" s="13"/>
      <c r="BOC38" s="13"/>
      <c r="BOD38" s="13"/>
      <c r="BOE38" s="13"/>
      <c r="BOF38" s="13"/>
      <c r="BOG38" s="13"/>
      <c r="BOH38" s="13"/>
      <c r="BOI38" s="13"/>
      <c r="BOJ38" s="13"/>
      <c r="BOK38" s="13"/>
      <c r="BOL38" s="13"/>
      <c r="BOM38" s="13"/>
      <c r="BON38" s="13"/>
      <c r="BOO38" s="13"/>
      <c r="BOP38" s="13"/>
      <c r="BOQ38" s="13"/>
      <c r="BOR38" s="13"/>
      <c r="BOS38" s="13"/>
      <c r="BOT38" s="13"/>
      <c r="BOU38" s="13"/>
      <c r="BOV38" s="13"/>
      <c r="BOW38" s="13"/>
      <c r="BOX38" s="13"/>
      <c r="BOY38" s="13"/>
      <c r="BOZ38" s="13"/>
      <c r="BPA38" s="13"/>
      <c r="BPB38" s="13"/>
      <c r="BPC38" s="13"/>
      <c r="BPD38" s="13"/>
      <c r="BPE38" s="13"/>
      <c r="BPF38" s="13"/>
      <c r="BPG38" s="13"/>
      <c r="BPH38" s="13"/>
      <c r="BPI38" s="13"/>
      <c r="BPJ38" s="13"/>
      <c r="BPK38" s="13"/>
      <c r="BPL38" s="13"/>
      <c r="BPM38" s="13"/>
      <c r="BPN38" s="13"/>
      <c r="BPO38" s="13"/>
      <c r="BPP38" s="13"/>
      <c r="BPQ38" s="13"/>
      <c r="BPR38" s="13"/>
      <c r="BPS38" s="13"/>
      <c r="BPT38" s="13"/>
      <c r="BPU38" s="13"/>
      <c r="BPV38" s="13"/>
      <c r="BPW38" s="13"/>
      <c r="BPX38" s="13"/>
      <c r="BPY38" s="13"/>
      <c r="BPZ38" s="13"/>
      <c r="BQA38" s="13"/>
      <c r="BQB38" s="13"/>
      <c r="BQC38" s="13"/>
      <c r="BQD38" s="13"/>
      <c r="BQE38" s="13"/>
      <c r="BQF38" s="13"/>
      <c r="BQG38" s="13"/>
      <c r="BQH38" s="13"/>
      <c r="BQI38" s="13"/>
      <c r="BQJ38" s="13"/>
      <c r="BQK38" s="13"/>
      <c r="BQL38" s="13"/>
      <c r="BQM38" s="13"/>
      <c r="BQN38" s="13"/>
      <c r="BQO38" s="13"/>
      <c r="BQP38" s="13"/>
      <c r="BQQ38" s="13"/>
      <c r="BQR38" s="13"/>
      <c r="BQS38" s="13"/>
      <c r="BQT38" s="13"/>
      <c r="BQU38" s="13"/>
      <c r="BQV38" s="13"/>
      <c r="BQW38" s="13"/>
      <c r="BQX38" s="13"/>
      <c r="BQY38" s="13"/>
      <c r="BQZ38" s="13"/>
      <c r="BRA38" s="13"/>
      <c r="BRB38" s="13"/>
      <c r="BRC38" s="13"/>
      <c r="BRD38" s="13"/>
      <c r="BRE38" s="13"/>
      <c r="BRF38" s="13"/>
      <c r="BRG38" s="13"/>
      <c r="BRH38" s="13"/>
      <c r="BRI38" s="13"/>
      <c r="BRJ38" s="13"/>
      <c r="BRK38" s="13"/>
      <c r="BRL38" s="13"/>
      <c r="BRM38" s="13"/>
      <c r="BRN38" s="13"/>
      <c r="BRO38" s="13"/>
      <c r="BRP38" s="13"/>
      <c r="BRQ38" s="13"/>
      <c r="BRR38" s="13"/>
      <c r="BRS38" s="13"/>
      <c r="BRT38" s="13"/>
      <c r="BRU38" s="13"/>
      <c r="BRV38" s="13"/>
      <c r="BRW38" s="13"/>
      <c r="BRX38" s="13"/>
      <c r="BRY38" s="13"/>
      <c r="BRZ38" s="13"/>
      <c r="BSA38" s="13"/>
      <c r="BSB38" s="13"/>
      <c r="BSC38" s="13"/>
      <c r="BSD38" s="13"/>
      <c r="BSE38" s="13"/>
      <c r="BSF38" s="13"/>
      <c r="BSG38" s="13"/>
      <c r="BSH38" s="13"/>
      <c r="BSI38" s="13"/>
      <c r="BSJ38" s="13"/>
      <c r="BSK38" s="13"/>
      <c r="BSL38" s="13"/>
      <c r="BSM38" s="13"/>
      <c r="BSN38" s="13"/>
      <c r="BSO38" s="13"/>
      <c r="BSP38" s="13"/>
      <c r="BSQ38" s="13"/>
      <c r="BSR38" s="13"/>
      <c r="BSS38" s="13"/>
      <c r="BST38" s="13"/>
      <c r="BSU38" s="13"/>
      <c r="BSV38" s="13"/>
      <c r="BSW38" s="13"/>
      <c r="BSX38" s="13"/>
      <c r="BSY38" s="13"/>
      <c r="BSZ38" s="13"/>
      <c r="BTA38" s="13"/>
      <c r="BTB38" s="13"/>
      <c r="BTC38" s="13"/>
      <c r="BTD38" s="13"/>
      <c r="BTE38" s="13"/>
      <c r="BTF38" s="13"/>
      <c r="BTG38" s="13"/>
      <c r="BTH38" s="13"/>
      <c r="BTI38" s="13"/>
      <c r="BTJ38" s="13"/>
      <c r="BTK38" s="13"/>
      <c r="BTL38" s="13"/>
      <c r="BTM38" s="13"/>
      <c r="BTN38" s="13"/>
      <c r="BTO38" s="13"/>
      <c r="BTP38" s="13"/>
      <c r="BTQ38" s="13"/>
      <c r="BTR38" s="13"/>
      <c r="BTS38" s="13"/>
      <c r="BTT38" s="13"/>
      <c r="BTU38" s="13"/>
      <c r="BTV38" s="13"/>
      <c r="BTW38" s="13"/>
      <c r="BTX38" s="13"/>
      <c r="BTY38" s="13"/>
      <c r="BTZ38" s="13"/>
      <c r="BUA38" s="13"/>
      <c r="BUB38" s="13"/>
      <c r="BUC38" s="13"/>
      <c r="BUD38" s="13"/>
      <c r="BUE38" s="13"/>
      <c r="BUF38" s="13"/>
      <c r="BUG38" s="13"/>
      <c r="BUH38" s="13"/>
      <c r="BUI38" s="13"/>
      <c r="BUJ38" s="13"/>
      <c r="BUK38" s="13"/>
      <c r="BUL38" s="13"/>
      <c r="BUM38" s="13"/>
      <c r="BUN38" s="13"/>
      <c r="BUO38" s="13"/>
      <c r="BUP38" s="13"/>
      <c r="BUQ38" s="13"/>
      <c r="BUR38" s="13"/>
      <c r="BUS38" s="13"/>
      <c r="BUT38" s="13"/>
      <c r="BUU38" s="13"/>
      <c r="BUV38" s="13"/>
      <c r="BUW38" s="13"/>
      <c r="BUX38" s="13"/>
      <c r="BUY38" s="13"/>
      <c r="BUZ38" s="13"/>
      <c r="BVA38" s="13"/>
      <c r="BVB38" s="13"/>
      <c r="BVC38" s="13"/>
      <c r="BVD38" s="13"/>
      <c r="BVE38" s="13"/>
      <c r="BVF38" s="13"/>
      <c r="BVG38" s="13"/>
      <c r="BVH38" s="13"/>
      <c r="BVI38" s="13"/>
      <c r="BVJ38" s="13"/>
      <c r="BVK38" s="13"/>
      <c r="BVL38" s="13"/>
      <c r="BVM38" s="13"/>
      <c r="BVN38" s="13"/>
      <c r="BVO38" s="13"/>
      <c r="BVP38" s="13"/>
      <c r="BVQ38" s="13"/>
      <c r="BVR38" s="13"/>
      <c r="BVS38" s="13"/>
      <c r="BVT38" s="13"/>
      <c r="BVU38" s="13"/>
      <c r="BVV38" s="13"/>
      <c r="BVW38" s="13"/>
      <c r="BVX38" s="13"/>
      <c r="BVY38" s="13"/>
      <c r="BVZ38" s="13"/>
      <c r="BWA38" s="13"/>
      <c r="BWB38" s="13"/>
      <c r="BWC38" s="13"/>
      <c r="BWD38" s="13"/>
      <c r="BWE38" s="13"/>
      <c r="BWF38" s="13"/>
      <c r="BWG38" s="13"/>
      <c r="BWH38" s="13"/>
      <c r="BWI38" s="13"/>
      <c r="BWJ38" s="13"/>
      <c r="BWK38" s="13"/>
      <c r="BWL38" s="13"/>
      <c r="BWM38" s="13"/>
      <c r="BWN38" s="13"/>
      <c r="BWO38" s="13"/>
      <c r="BWP38" s="13"/>
      <c r="BWQ38" s="13"/>
      <c r="BWR38" s="13"/>
      <c r="BWS38" s="13"/>
      <c r="BWT38" s="13"/>
      <c r="BWU38" s="13"/>
      <c r="BWV38" s="13"/>
      <c r="BWW38" s="13"/>
      <c r="BWX38" s="13"/>
      <c r="BWY38" s="13"/>
      <c r="BWZ38" s="13"/>
      <c r="BXA38" s="13"/>
      <c r="BXB38" s="13"/>
      <c r="BXC38" s="13"/>
      <c r="BXD38" s="13"/>
      <c r="BXE38" s="13"/>
      <c r="BXF38" s="13"/>
      <c r="BXG38" s="13"/>
      <c r="BXH38" s="13"/>
      <c r="BXI38" s="13"/>
      <c r="BXJ38" s="13"/>
      <c r="BXK38" s="13"/>
      <c r="BXL38" s="13"/>
      <c r="BXM38" s="13"/>
      <c r="BXN38" s="13"/>
      <c r="BXO38" s="13"/>
      <c r="BXP38" s="13"/>
      <c r="BXQ38" s="13"/>
      <c r="BXR38" s="13"/>
      <c r="BXS38" s="13"/>
      <c r="BXT38" s="13"/>
      <c r="BXU38" s="13"/>
      <c r="BXV38" s="13"/>
      <c r="BXW38" s="13"/>
      <c r="BXX38" s="13"/>
      <c r="BXY38" s="13"/>
      <c r="BXZ38" s="13"/>
      <c r="BYA38" s="13"/>
      <c r="BYB38" s="13"/>
      <c r="BYC38" s="13"/>
      <c r="BYD38" s="13"/>
      <c r="BYE38" s="13"/>
      <c r="BYF38" s="13"/>
      <c r="BYG38" s="13"/>
      <c r="BYH38" s="13"/>
      <c r="BYI38" s="13"/>
      <c r="BYJ38" s="13"/>
      <c r="BYK38" s="13"/>
      <c r="BYL38" s="13"/>
      <c r="BYM38" s="13"/>
      <c r="BYN38" s="13"/>
      <c r="BYO38" s="13"/>
      <c r="BYP38" s="13"/>
      <c r="BYQ38" s="13"/>
      <c r="BYR38" s="13"/>
      <c r="BYS38" s="13"/>
      <c r="BYT38" s="13"/>
      <c r="BYU38" s="13"/>
      <c r="BYV38" s="13"/>
      <c r="BYW38" s="13"/>
      <c r="BYX38" s="13"/>
      <c r="BYY38" s="13"/>
      <c r="BYZ38" s="13"/>
      <c r="BZA38" s="13"/>
      <c r="BZB38" s="13"/>
      <c r="BZC38" s="13"/>
      <c r="BZD38" s="13"/>
      <c r="BZE38" s="13"/>
      <c r="BZF38" s="13"/>
      <c r="BZG38" s="13"/>
      <c r="BZH38" s="13"/>
      <c r="BZI38" s="13"/>
      <c r="BZJ38" s="13"/>
      <c r="BZK38" s="13"/>
      <c r="BZL38" s="13"/>
      <c r="BZM38" s="13"/>
      <c r="BZN38" s="13"/>
      <c r="BZO38" s="13"/>
      <c r="BZP38" s="13"/>
      <c r="BZQ38" s="13"/>
      <c r="BZR38" s="13"/>
      <c r="BZS38" s="13"/>
      <c r="BZT38" s="13"/>
      <c r="BZU38" s="13"/>
      <c r="BZV38" s="13"/>
      <c r="BZW38" s="13"/>
      <c r="BZX38" s="13"/>
      <c r="BZY38" s="13"/>
      <c r="BZZ38" s="13"/>
      <c r="CAA38" s="13"/>
      <c r="CAB38" s="13"/>
      <c r="CAC38" s="13"/>
      <c r="CAD38" s="13"/>
      <c r="CAE38" s="13"/>
      <c r="CAF38" s="13"/>
      <c r="CAG38" s="13"/>
      <c r="CAH38" s="13"/>
      <c r="CAI38" s="13"/>
      <c r="CAJ38" s="13"/>
      <c r="CAK38" s="13"/>
      <c r="CAL38" s="13"/>
      <c r="CAM38" s="13"/>
      <c r="CAN38" s="13"/>
      <c r="CAO38" s="13"/>
      <c r="CAP38" s="13"/>
      <c r="CAQ38" s="13"/>
      <c r="CAR38" s="13"/>
      <c r="CAS38" s="13"/>
      <c r="CAT38" s="13"/>
      <c r="CAU38" s="13"/>
      <c r="CAV38" s="13"/>
      <c r="CAW38" s="13"/>
      <c r="CAX38" s="13"/>
      <c r="CAY38" s="13"/>
      <c r="CAZ38" s="13"/>
      <c r="CBA38" s="13"/>
      <c r="CBB38" s="13"/>
      <c r="CBC38" s="13"/>
      <c r="CBD38" s="13"/>
      <c r="CBE38" s="13"/>
      <c r="CBF38" s="13"/>
      <c r="CBG38" s="13"/>
      <c r="CBH38" s="13"/>
      <c r="CBI38" s="13"/>
      <c r="CBJ38" s="13"/>
      <c r="CBK38" s="13"/>
      <c r="CBL38" s="13"/>
      <c r="CBM38" s="13"/>
      <c r="CBN38" s="13"/>
      <c r="CBO38" s="13"/>
      <c r="CBP38" s="13"/>
      <c r="CBQ38" s="13"/>
      <c r="CBR38" s="13"/>
      <c r="CBS38" s="13"/>
      <c r="CBT38" s="13"/>
      <c r="CBU38" s="13"/>
      <c r="CBV38" s="13"/>
      <c r="CBW38" s="13"/>
      <c r="CBX38" s="13"/>
      <c r="CBY38" s="13"/>
      <c r="CBZ38" s="13"/>
      <c r="CCA38" s="13"/>
      <c r="CCB38" s="13"/>
      <c r="CCC38" s="13"/>
      <c r="CCD38" s="13"/>
      <c r="CCE38" s="13"/>
      <c r="CCF38" s="13"/>
      <c r="CCG38" s="13"/>
      <c r="CCH38" s="13"/>
      <c r="CCI38" s="13"/>
      <c r="CCJ38" s="13"/>
      <c r="CCK38" s="13"/>
      <c r="CCL38" s="13"/>
      <c r="CCM38" s="13"/>
      <c r="CCN38" s="13"/>
      <c r="CCO38" s="13"/>
      <c r="CCP38" s="13"/>
      <c r="CCQ38" s="13"/>
      <c r="CCR38" s="13"/>
      <c r="CCS38" s="13"/>
      <c r="CCT38" s="13"/>
      <c r="CCU38" s="13"/>
      <c r="CCV38" s="13"/>
      <c r="CCW38" s="13"/>
      <c r="CCX38" s="13"/>
      <c r="CCY38" s="13"/>
      <c r="CCZ38" s="13"/>
      <c r="CDA38" s="13"/>
      <c r="CDB38" s="13"/>
      <c r="CDC38" s="13"/>
      <c r="CDD38" s="13"/>
      <c r="CDE38" s="13"/>
      <c r="CDF38" s="13"/>
      <c r="CDG38" s="13"/>
      <c r="CDH38" s="13"/>
      <c r="CDI38" s="13"/>
      <c r="CDJ38" s="13"/>
      <c r="CDK38" s="13"/>
      <c r="CDL38" s="13"/>
      <c r="CDM38" s="13"/>
      <c r="CDN38" s="13"/>
      <c r="CDO38" s="13"/>
      <c r="CDP38" s="13"/>
      <c r="CDQ38" s="13"/>
      <c r="CDR38" s="13"/>
      <c r="CDS38" s="13"/>
      <c r="CDT38" s="13"/>
      <c r="CDU38" s="13"/>
      <c r="CDV38" s="13"/>
      <c r="CDW38" s="13"/>
      <c r="CDX38" s="13"/>
      <c r="CDY38" s="13"/>
      <c r="CDZ38" s="13"/>
      <c r="CEA38" s="13"/>
      <c r="CEB38" s="13"/>
      <c r="CEC38" s="13"/>
      <c r="CED38" s="13"/>
      <c r="CEE38" s="13"/>
      <c r="CEF38" s="13"/>
      <c r="CEG38" s="13"/>
      <c r="CEH38" s="13"/>
      <c r="CEI38" s="13"/>
      <c r="CEJ38" s="13"/>
      <c r="CEK38" s="13"/>
      <c r="CEL38" s="13"/>
      <c r="CEM38" s="13"/>
      <c r="CEN38" s="13"/>
      <c r="CEO38" s="13"/>
      <c r="CEP38" s="13"/>
      <c r="CEQ38" s="13"/>
      <c r="CER38" s="13"/>
      <c r="CES38" s="13"/>
      <c r="CET38" s="13"/>
      <c r="CEU38" s="13"/>
      <c r="CEV38" s="13"/>
      <c r="CEW38" s="13"/>
      <c r="CEX38" s="13"/>
      <c r="CEY38" s="13"/>
      <c r="CEZ38" s="13"/>
      <c r="CFA38" s="13"/>
      <c r="CFB38" s="13"/>
      <c r="CFC38" s="13"/>
      <c r="CFD38" s="13"/>
      <c r="CFE38" s="13"/>
      <c r="CFF38" s="13"/>
      <c r="CFG38" s="13"/>
      <c r="CFH38" s="13"/>
      <c r="CFI38" s="13"/>
      <c r="CFJ38" s="13"/>
      <c r="CFK38" s="13"/>
      <c r="CFL38" s="13"/>
      <c r="CFM38" s="13"/>
      <c r="CFN38" s="13"/>
      <c r="CFO38" s="13"/>
      <c r="CFP38" s="13"/>
      <c r="CFQ38" s="13"/>
      <c r="CFR38" s="13"/>
      <c r="CFS38" s="13"/>
      <c r="CFT38" s="13"/>
      <c r="CFU38" s="13"/>
      <c r="CFV38" s="13"/>
      <c r="CFW38" s="13"/>
      <c r="CFX38" s="13"/>
      <c r="CFY38" s="13"/>
      <c r="CFZ38" s="13"/>
      <c r="CGA38" s="13"/>
      <c r="CGB38" s="13"/>
      <c r="CGC38" s="13"/>
      <c r="CGD38" s="13"/>
      <c r="CGE38" s="13"/>
      <c r="CGF38" s="13"/>
      <c r="CGG38" s="13"/>
      <c r="CGH38" s="13"/>
      <c r="CGI38" s="13"/>
      <c r="CGJ38" s="13"/>
      <c r="CGK38" s="13"/>
      <c r="CGL38" s="13"/>
      <c r="CGM38" s="13"/>
      <c r="CGN38" s="13"/>
      <c r="CGO38" s="13"/>
      <c r="CGP38" s="13"/>
      <c r="CGQ38" s="13"/>
      <c r="CGR38" s="13"/>
      <c r="CGS38" s="13"/>
      <c r="CGT38" s="13"/>
      <c r="CGU38" s="13"/>
      <c r="CGV38" s="13"/>
      <c r="CGW38" s="13"/>
      <c r="CGX38" s="13"/>
      <c r="CGY38" s="13"/>
      <c r="CGZ38" s="13"/>
      <c r="CHA38" s="13"/>
      <c r="CHB38" s="13"/>
      <c r="CHC38" s="13"/>
      <c r="CHD38" s="13"/>
      <c r="CHE38" s="13"/>
      <c r="CHF38" s="13"/>
      <c r="CHG38" s="13"/>
      <c r="CHH38" s="13"/>
      <c r="CHI38" s="13"/>
      <c r="CHJ38" s="13"/>
      <c r="CHK38" s="13"/>
      <c r="CHL38" s="13"/>
      <c r="CHM38" s="13"/>
      <c r="CHN38" s="13"/>
      <c r="CHO38" s="13"/>
      <c r="CHP38" s="13"/>
      <c r="CHQ38" s="13"/>
      <c r="CHR38" s="13"/>
      <c r="CHS38" s="13"/>
      <c r="CHT38" s="13"/>
      <c r="CHU38" s="13"/>
      <c r="CHV38" s="13"/>
      <c r="CHW38" s="13"/>
      <c r="CHX38" s="13"/>
      <c r="CHY38" s="13"/>
      <c r="CHZ38" s="13"/>
      <c r="CIA38" s="13"/>
      <c r="CIB38" s="13"/>
      <c r="CIC38" s="13"/>
      <c r="CID38" s="13"/>
      <c r="CIE38" s="13"/>
      <c r="CIF38" s="13"/>
      <c r="CIG38" s="13"/>
      <c r="CIH38" s="13"/>
      <c r="CII38" s="13"/>
      <c r="CIJ38" s="13"/>
      <c r="CIK38" s="13"/>
      <c r="CIL38" s="13"/>
      <c r="CIM38" s="13"/>
      <c r="CIN38" s="13"/>
      <c r="CIO38" s="13"/>
      <c r="CIP38" s="13"/>
      <c r="CIQ38" s="13"/>
      <c r="CIR38" s="13"/>
      <c r="CIS38" s="13"/>
      <c r="CIT38" s="13"/>
      <c r="CIU38" s="13"/>
      <c r="CIV38" s="13"/>
      <c r="CIW38" s="13"/>
      <c r="CIX38" s="13"/>
      <c r="CIY38" s="13"/>
      <c r="CIZ38" s="13"/>
      <c r="CJA38" s="13"/>
      <c r="CJB38" s="13"/>
      <c r="CJC38" s="13"/>
      <c r="CJD38" s="13"/>
      <c r="CJE38" s="13"/>
      <c r="CJF38" s="13"/>
      <c r="CJG38" s="13"/>
      <c r="CJH38" s="13"/>
      <c r="CJI38" s="13"/>
      <c r="CJJ38" s="13"/>
      <c r="CJK38" s="13"/>
      <c r="CJL38" s="13"/>
      <c r="CJM38" s="13"/>
      <c r="CJN38" s="13"/>
      <c r="CJO38" s="13"/>
      <c r="CJP38" s="13"/>
      <c r="CJQ38" s="13"/>
      <c r="CJR38" s="13"/>
      <c r="CJS38" s="13"/>
      <c r="CJT38" s="13"/>
      <c r="CJU38" s="13"/>
      <c r="CJV38" s="13"/>
      <c r="CJW38" s="13"/>
      <c r="CJX38" s="13"/>
      <c r="CJY38" s="13"/>
      <c r="CJZ38" s="13"/>
      <c r="CKA38" s="13"/>
      <c r="CKB38" s="13"/>
      <c r="CKC38" s="13"/>
      <c r="CKD38" s="13"/>
      <c r="CKE38" s="13"/>
      <c r="CKF38" s="13"/>
      <c r="CKG38" s="13"/>
      <c r="CKH38" s="13"/>
      <c r="CKI38" s="13"/>
      <c r="CKJ38" s="13"/>
      <c r="CKK38" s="13"/>
      <c r="CKL38" s="13"/>
      <c r="CKM38" s="13"/>
      <c r="CKN38" s="13"/>
      <c r="CKO38" s="13"/>
      <c r="CKP38" s="13"/>
      <c r="CKQ38" s="13"/>
      <c r="CKR38" s="13"/>
      <c r="CKS38" s="13"/>
      <c r="CKT38" s="13"/>
      <c r="CKU38" s="13"/>
      <c r="CKV38" s="13"/>
      <c r="CKW38" s="13"/>
      <c r="CKX38" s="13"/>
      <c r="CKY38" s="13"/>
      <c r="CKZ38" s="13"/>
      <c r="CLA38" s="13"/>
      <c r="CLB38" s="13"/>
      <c r="CLC38" s="13"/>
      <c r="CLD38" s="13"/>
      <c r="CLE38" s="13"/>
      <c r="CLF38" s="13"/>
      <c r="CLG38" s="13"/>
      <c r="CLH38" s="13"/>
      <c r="CLI38" s="13"/>
      <c r="CLJ38" s="13"/>
      <c r="CLK38" s="13"/>
      <c r="CLL38" s="13"/>
      <c r="CLM38" s="13"/>
      <c r="CLN38" s="13"/>
      <c r="CLO38" s="13"/>
      <c r="CLP38" s="13"/>
      <c r="CLQ38" s="13"/>
      <c r="CLR38" s="13"/>
      <c r="CLS38" s="13"/>
      <c r="CLT38" s="13"/>
      <c r="CLU38" s="13"/>
      <c r="CLV38" s="13"/>
      <c r="CLW38" s="13"/>
      <c r="CLX38" s="13"/>
      <c r="CLY38" s="13"/>
      <c r="CLZ38" s="13"/>
      <c r="CMA38" s="13"/>
      <c r="CMB38" s="13"/>
      <c r="CMC38" s="13"/>
      <c r="CMD38" s="13"/>
      <c r="CME38" s="13"/>
      <c r="CMF38" s="13"/>
      <c r="CMG38" s="13"/>
      <c r="CMH38" s="13"/>
      <c r="CMI38" s="13"/>
      <c r="CMJ38" s="13"/>
      <c r="CMK38" s="13"/>
      <c r="CML38" s="13"/>
      <c r="CMM38" s="13"/>
      <c r="CMN38" s="13"/>
      <c r="CMO38" s="13"/>
      <c r="CMP38" s="13"/>
      <c r="CMQ38" s="13"/>
      <c r="CMR38" s="13"/>
      <c r="CMS38" s="13"/>
      <c r="CMT38" s="13"/>
      <c r="CMU38" s="13"/>
      <c r="CMV38" s="13"/>
      <c r="CMW38" s="13"/>
      <c r="CMX38" s="13"/>
      <c r="CMY38" s="13"/>
      <c r="CMZ38" s="13"/>
      <c r="CNA38" s="13"/>
      <c r="CNB38" s="13"/>
      <c r="CNC38" s="13"/>
      <c r="CND38" s="13"/>
      <c r="CNE38" s="13"/>
      <c r="CNF38" s="13"/>
      <c r="CNG38" s="13"/>
      <c r="CNH38" s="13"/>
      <c r="CNI38" s="13"/>
      <c r="CNJ38" s="13"/>
      <c r="CNK38" s="13"/>
      <c r="CNL38" s="13"/>
      <c r="CNM38" s="13"/>
      <c r="CNN38" s="13"/>
      <c r="CNO38" s="13"/>
      <c r="CNP38" s="13"/>
      <c r="CNQ38" s="13"/>
      <c r="CNR38" s="13"/>
      <c r="CNS38" s="13"/>
      <c r="CNT38" s="13"/>
      <c r="CNU38" s="13"/>
      <c r="CNV38" s="13"/>
      <c r="CNW38" s="13"/>
      <c r="CNX38" s="13"/>
      <c r="CNY38" s="13"/>
      <c r="CNZ38" s="13"/>
      <c r="COA38" s="13"/>
      <c r="COB38" s="13"/>
      <c r="COC38" s="13"/>
      <c r="COD38" s="13"/>
      <c r="COE38" s="13"/>
      <c r="COF38" s="13"/>
      <c r="COG38" s="13"/>
      <c r="COH38" s="13"/>
      <c r="COI38" s="13"/>
      <c r="COJ38" s="13"/>
      <c r="COK38" s="13"/>
      <c r="COL38" s="13"/>
      <c r="COM38" s="13"/>
      <c r="CON38" s="13"/>
      <c r="COO38" s="13"/>
      <c r="COP38" s="13"/>
      <c r="COQ38" s="13"/>
      <c r="COR38" s="13"/>
      <c r="COS38" s="13"/>
      <c r="COT38" s="13"/>
      <c r="COU38" s="13"/>
      <c r="COV38" s="13"/>
      <c r="COW38" s="13"/>
      <c r="COX38" s="13"/>
      <c r="COY38" s="13"/>
      <c r="COZ38" s="13"/>
      <c r="CPA38" s="13"/>
      <c r="CPB38" s="13"/>
      <c r="CPC38" s="13"/>
      <c r="CPD38" s="13"/>
      <c r="CPE38" s="13"/>
      <c r="CPF38" s="13"/>
      <c r="CPG38" s="13"/>
      <c r="CPH38" s="13"/>
      <c r="CPI38" s="13"/>
      <c r="CPJ38" s="13"/>
      <c r="CPK38" s="13"/>
      <c r="CPL38" s="13"/>
      <c r="CPM38" s="13"/>
      <c r="CPN38" s="13"/>
      <c r="CPO38" s="13"/>
      <c r="CPP38" s="13"/>
      <c r="CPQ38" s="13"/>
      <c r="CPR38" s="13"/>
      <c r="CPS38" s="13"/>
      <c r="CPT38" s="13"/>
      <c r="CPU38" s="13"/>
      <c r="CPV38" s="13"/>
      <c r="CPW38" s="13"/>
      <c r="CPX38" s="13"/>
      <c r="CPY38" s="13"/>
      <c r="CPZ38" s="13"/>
      <c r="CQA38" s="13"/>
      <c r="CQB38" s="13"/>
      <c r="CQC38" s="13"/>
      <c r="CQD38" s="13"/>
      <c r="CQE38" s="13"/>
      <c r="CQF38" s="13"/>
      <c r="CQG38" s="13"/>
      <c r="CQH38" s="13"/>
      <c r="CQI38" s="13"/>
      <c r="CQJ38" s="13"/>
      <c r="CQK38" s="13"/>
      <c r="CQL38" s="13"/>
      <c r="CQM38" s="13"/>
      <c r="CQN38" s="13"/>
      <c r="CQO38" s="13"/>
      <c r="CQP38" s="13"/>
      <c r="CQQ38" s="13"/>
      <c r="CQR38" s="13"/>
      <c r="CQS38" s="13"/>
      <c r="CQT38" s="13"/>
      <c r="CQU38" s="13"/>
      <c r="CQV38" s="13"/>
      <c r="CQW38" s="13"/>
      <c r="CQX38" s="13"/>
      <c r="CQY38" s="13"/>
      <c r="CQZ38" s="13"/>
      <c r="CRA38" s="13"/>
      <c r="CRB38" s="13"/>
      <c r="CRC38" s="13"/>
      <c r="CRD38" s="13"/>
      <c r="CRE38" s="13"/>
      <c r="CRF38" s="13"/>
      <c r="CRG38" s="13"/>
      <c r="CRH38" s="13"/>
      <c r="CRI38" s="13"/>
      <c r="CRJ38" s="13"/>
      <c r="CRK38" s="13"/>
      <c r="CRL38" s="13"/>
      <c r="CRM38" s="13"/>
      <c r="CRN38" s="13"/>
      <c r="CRO38" s="13"/>
      <c r="CRP38" s="13"/>
      <c r="CRQ38" s="13"/>
      <c r="CRR38" s="13"/>
      <c r="CRS38" s="13"/>
      <c r="CRT38" s="13"/>
      <c r="CRU38" s="13"/>
      <c r="CRV38" s="13"/>
      <c r="CRW38" s="13"/>
      <c r="CRX38" s="13"/>
      <c r="CRY38" s="13"/>
      <c r="CRZ38" s="13"/>
      <c r="CSA38" s="13"/>
      <c r="CSB38" s="13"/>
      <c r="CSC38" s="13"/>
      <c r="CSD38" s="13"/>
      <c r="CSE38" s="13"/>
      <c r="CSF38" s="13"/>
      <c r="CSG38" s="13"/>
      <c r="CSH38" s="13"/>
      <c r="CSI38" s="13"/>
      <c r="CSJ38" s="13"/>
      <c r="CSK38" s="13"/>
      <c r="CSL38" s="13"/>
      <c r="CSM38" s="13"/>
      <c r="CSN38" s="13"/>
      <c r="CSO38" s="13"/>
      <c r="CSP38" s="13"/>
      <c r="CSQ38" s="13"/>
      <c r="CSR38" s="13"/>
      <c r="CSS38" s="13"/>
      <c r="CST38" s="13"/>
      <c r="CSU38" s="13"/>
      <c r="CSV38" s="13"/>
      <c r="CSW38" s="13"/>
      <c r="CSX38" s="13"/>
      <c r="CSY38" s="13"/>
      <c r="CSZ38" s="13"/>
      <c r="CTA38" s="13"/>
      <c r="CTB38" s="13"/>
      <c r="CTC38" s="13"/>
      <c r="CTD38" s="13"/>
      <c r="CTE38" s="13"/>
      <c r="CTF38" s="13"/>
      <c r="CTG38" s="13"/>
      <c r="CTH38" s="13"/>
      <c r="CTI38" s="13"/>
      <c r="CTJ38" s="13"/>
      <c r="CTK38" s="13"/>
      <c r="CTL38" s="13"/>
      <c r="CTM38" s="13"/>
      <c r="CTN38" s="13"/>
      <c r="CTO38" s="13"/>
      <c r="CTP38" s="13"/>
      <c r="CTQ38" s="13"/>
      <c r="CTR38" s="13"/>
      <c r="CTS38" s="13"/>
      <c r="CTT38" s="13"/>
      <c r="CTU38" s="13"/>
      <c r="CTV38" s="13"/>
      <c r="CTW38" s="13"/>
      <c r="CTX38" s="13"/>
      <c r="CTY38" s="13"/>
      <c r="CTZ38" s="13"/>
      <c r="CUA38" s="13"/>
      <c r="CUB38" s="13"/>
      <c r="CUC38" s="13"/>
      <c r="CUD38" s="13"/>
      <c r="CUE38" s="13"/>
      <c r="CUF38" s="13"/>
      <c r="CUG38" s="13"/>
      <c r="CUH38" s="13"/>
      <c r="CUI38" s="13"/>
      <c r="CUJ38" s="13"/>
      <c r="CUK38" s="13"/>
      <c r="CUL38" s="13"/>
      <c r="CUM38" s="13"/>
      <c r="CUN38" s="13"/>
      <c r="CUO38" s="13"/>
      <c r="CUP38" s="13"/>
      <c r="CUQ38" s="13"/>
      <c r="CUR38" s="13"/>
      <c r="CUS38" s="13"/>
      <c r="CUT38" s="13"/>
      <c r="CUU38" s="13"/>
      <c r="CUV38" s="13"/>
      <c r="CUW38" s="13"/>
      <c r="CUX38" s="13"/>
      <c r="CUY38" s="13"/>
      <c r="CUZ38" s="13"/>
      <c r="CVA38" s="13"/>
      <c r="CVB38" s="13"/>
      <c r="CVC38" s="13"/>
      <c r="CVD38" s="13"/>
      <c r="CVE38" s="13"/>
      <c r="CVF38" s="13"/>
      <c r="CVG38" s="13"/>
      <c r="CVH38" s="13"/>
      <c r="CVI38" s="13"/>
      <c r="CVJ38" s="13"/>
      <c r="CVK38" s="13"/>
      <c r="CVL38" s="13"/>
      <c r="CVM38" s="13"/>
      <c r="CVN38" s="13"/>
      <c r="CVO38" s="13"/>
      <c r="CVP38" s="13"/>
      <c r="CVQ38" s="13"/>
      <c r="CVR38" s="13"/>
      <c r="CVS38" s="13"/>
      <c r="CVT38" s="13"/>
      <c r="CVU38" s="13"/>
      <c r="CVV38" s="13"/>
      <c r="CVW38" s="13"/>
      <c r="CVX38" s="13"/>
      <c r="CVY38" s="13"/>
      <c r="CVZ38" s="13"/>
      <c r="CWA38" s="13"/>
      <c r="CWB38" s="13"/>
      <c r="CWC38" s="13"/>
      <c r="CWD38" s="13"/>
      <c r="CWE38" s="13"/>
      <c r="CWF38" s="13"/>
      <c r="CWG38" s="13"/>
      <c r="CWH38" s="13"/>
      <c r="CWI38" s="13"/>
      <c r="CWJ38" s="13"/>
      <c r="CWK38" s="13"/>
      <c r="CWL38" s="13"/>
      <c r="CWM38" s="13"/>
      <c r="CWN38" s="13"/>
      <c r="CWO38" s="13"/>
      <c r="CWP38" s="13"/>
      <c r="CWQ38" s="13"/>
      <c r="CWR38" s="13"/>
      <c r="CWS38" s="13"/>
      <c r="CWT38" s="13"/>
      <c r="CWU38" s="13"/>
      <c r="CWV38" s="13"/>
      <c r="CWW38" s="13"/>
      <c r="CWX38" s="13"/>
      <c r="CWY38" s="13"/>
      <c r="CWZ38" s="13"/>
      <c r="CXA38" s="13"/>
      <c r="CXB38" s="13"/>
      <c r="CXC38" s="13"/>
      <c r="CXD38" s="13"/>
      <c r="CXE38" s="13"/>
      <c r="CXF38" s="13"/>
      <c r="CXG38" s="13"/>
      <c r="CXH38" s="13"/>
      <c r="CXI38" s="13"/>
      <c r="CXJ38" s="13"/>
      <c r="CXK38" s="13"/>
      <c r="CXL38" s="13"/>
      <c r="CXM38" s="13"/>
      <c r="CXN38" s="13"/>
      <c r="CXO38" s="13"/>
      <c r="CXP38" s="13"/>
      <c r="CXQ38" s="13"/>
      <c r="CXR38" s="13"/>
      <c r="CXS38" s="13"/>
      <c r="CXT38" s="13"/>
      <c r="CXU38" s="13"/>
      <c r="CXV38" s="13"/>
      <c r="CXW38" s="13"/>
      <c r="CXX38" s="13"/>
      <c r="CXY38" s="13"/>
      <c r="CXZ38" s="13"/>
      <c r="CYA38" s="13"/>
      <c r="CYB38" s="13"/>
      <c r="CYC38" s="13"/>
      <c r="CYD38" s="13"/>
      <c r="CYE38" s="13"/>
      <c r="CYF38" s="13"/>
      <c r="CYG38" s="13"/>
      <c r="CYH38" s="13"/>
      <c r="CYI38" s="13"/>
      <c r="CYJ38" s="13"/>
      <c r="CYK38" s="13"/>
      <c r="CYL38" s="13"/>
      <c r="CYM38" s="13"/>
      <c r="CYN38" s="13"/>
      <c r="CYO38" s="13"/>
      <c r="CYP38" s="13"/>
      <c r="CYQ38" s="13"/>
      <c r="CYR38" s="13"/>
      <c r="CYS38" s="13"/>
      <c r="CYT38" s="13"/>
      <c r="CYU38" s="13"/>
      <c r="CYV38" s="13"/>
      <c r="CYW38" s="13"/>
      <c r="CYX38" s="13"/>
      <c r="CYY38" s="13"/>
      <c r="CYZ38" s="13"/>
      <c r="CZA38" s="13"/>
      <c r="CZB38" s="13"/>
      <c r="CZC38" s="13"/>
      <c r="CZD38" s="13"/>
      <c r="CZE38" s="13"/>
      <c r="CZF38" s="13"/>
      <c r="CZG38" s="13"/>
      <c r="CZH38" s="13"/>
      <c r="CZI38" s="13"/>
      <c r="CZJ38" s="13"/>
      <c r="CZK38" s="13"/>
      <c r="CZL38" s="13"/>
      <c r="CZM38" s="13"/>
      <c r="CZN38" s="13"/>
      <c r="CZO38" s="13"/>
      <c r="CZP38" s="13"/>
      <c r="CZQ38" s="13"/>
      <c r="CZR38" s="13"/>
      <c r="CZS38" s="13"/>
      <c r="CZT38" s="13"/>
      <c r="CZU38" s="13"/>
      <c r="CZV38" s="13"/>
      <c r="CZW38" s="13"/>
      <c r="CZX38" s="13"/>
      <c r="CZY38" s="13"/>
      <c r="CZZ38" s="13"/>
      <c r="DAA38" s="13"/>
      <c r="DAB38" s="13"/>
      <c r="DAC38" s="13"/>
      <c r="DAD38" s="13"/>
      <c r="DAE38" s="13"/>
      <c r="DAF38" s="13"/>
      <c r="DAG38" s="13"/>
      <c r="DAH38" s="13"/>
      <c r="DAI38" s="13"/>
      <c r="DAJ38" s="13"/>
      <c r="DAK38" s="13"/>
      <c r="DAL38" s="13"/>
      <c r="DAM38" s="13"/>
      <c r="DAN38" s="13"/>
      <c r="DAO38" s="13"/>
      <c r="DAP38" s="13"/>
      <c r="DAQ38" s="13"/>
      <c r="DAR38" s="13"/>
      <c r="DAS38" s="13"/>
      <c r="DAT38" s="13"/>
      <c r="DAU38" s="13"/>
      <c r="DAV38" s="13"/>
      <c r="DAW38" s="13"/>
      <c r="DAX38" s="13"/>
      <c r="DAY38" s="13"/>
      <c r="DAZ38" s="13"/>
      <c r="DBA38" s="13"/>
      <c r="DBB38" s="13"/>
      <c r="DBC38" s="13"/>
      <c r="DBD38" s="13"/>
      <c r="DBE38" s="13"/>
      <c r="DBF38" s="13"/>
      <c r="DBG38" s="13"/>
      <c r="DBH38" s="13"/>
      <c r="DBI38" s="13"/>
      <c r="DBJ38" s="13"/>
      <c r="DBK38" s="13"/>
      <c r="DBL38" s="13"/>
      <c r="DBM38" s="13"/>
      <c r="DBN38" s="13"/>
      <c r="DBO38" s="13"/>
      <c r="DBP38" s="13"/>
      <c r="DBQ38" s="13"/>
      <c r="DBR38" s="13"/>
      <c r="DBS38" s="13"/>
      <c r="DBT38" s="13"/>
      <c r="DBU38" s="13"/>
      <c r="DBV38" s="13"/>
      <c r="DBW38" s="13"/>
      <c r="DBX38" s="13"/>
      <c r="DBY38" s="13"/>
      <c r="DBZ38" s="13"/>
      <c r="DCA38" s="13"/>
      <c r="DCB38" s="13"/>
      <c r="DCC38" s="13"/>
      <c r="DCD38" s="13"/>
      <c r="DCE38" s="13"/>
      <c r="DCF38" s="13"/>
      <c r="DCG38" s="13"/>
      <c r="DCH38" s="13"/>
      <c r="DCI38" s="13"/>
      <c r="DCJ38" s="13"/>
      <c r="DCK38" s="13"/>
      <c r="DCL38" s="13"/>
      <c r="DCM38" s="13"/>
      <c r="DCN38" s="13"/>
      <c r="DCO38" s="13"/>
      <c r="DCP38" s="13"/>
      <c r="DCQ38" s="13"/>
      <c r="DCR38" s="13"/>
      <c r="DCS38" s="13"/>
      <c r="DCT38" s="13"/>
      <c r="DCU38" s="13"/>
      <c r="DCV38" s="13"/>
      <c r="DCW38" s="13"/>
      <c r="DCX38" s="13"/>
      <c r="DCY38" s="13"/>
      <c r="DCZ38" s="13"/>
      <c r="DDA38" s="13"/>
      <c r="DDB38" s="13"/>
      <c r="DDC38" s="13"/>
      <c r="DDD38" s="13"/>
      <c r="DDE38" s="13"/>
      <c r="DDF38" s="13"/>
      <c r="DDG38" s="13"/>
      <c r="DDH38" s="13"/>
      <c r="DDI38" s="13"/>
      <c r="DDJ38" s="13"/>
      <c r="DDK38" s="13"/>
      <c r="DDL38" s="13"/>
      <c r="DDM38" s="13"/>
      <c r="DDN38" s="13"/>
      <c r="DDO38" s="13"/>
      <c r="DDP38" s="13"/>
      <c r="DDQ38" s="13"/>
      <c r="DDR38" s="13"/>
      <c r="DDS38" s="13"/>
      <c r="DDT38" s="13"/>
      <c r="DDU38" s="13"/>
      <c r="DDV38" s="13"/>
      <c r="DDW38" s="13"/>
      <c r="DDX38" s="13"/>
      <c r="DDY38" s="13"/>
      <c r="DDZ38" s="13"/>
      <c r="DEA38" s="13"/>
      <c r="DEB38" s="13"/>
      <c r="DEC38" s="13"/>
      <c r="DED38" s="13"/>
      <c r="DEE38" s="13"/>
      <c r="DEF38" s="13"/>
      <c r="DEG38" s="13"/>
      <c r="DEH38" s="13"/>
      <c r="DEI38" s="13"/>
      <c r="DEJ38" s="13"/>
      <c r="DEK38" s="13"/>
      <c r="DEL38" s="13"/>
      <c r="DEM38" s="13"/>
      <c r="DEN38" s="13"/>
      <c r="DEO38" s="13"/>
      <c r="DEP38" s="13"/>
      <c r="DEQ38" s="13"/>
      <c r="DER38" s="13"/>
      <c r="DES38" s="13"/>
      <c r="DET38" s="13"/>
      <c r="DEU38" s="13"/>
      <c r="DEV38" s="13"/>
      <c r="DEW38" s="13"/>
      <c r="DEX38" s="13"/>
      <c r="DEY38" s="13"/>
      <c r="DEZ38" s="13"/>
      <c r="DFA38" s="13"/>
      <c r="DFB38" s="13"/>
      <c r="DFC38" s="13"/>
      <c r="DFD38" s="13"/>
      <c r="DFE38" s="13"/>
      <c r="DFF38" s="13"/>
      <c r="DFG38" s="13"/>
      <c r="DFH38" s="13"/>
      <c r="DFI38" s="13"/>
      <c r="DFJ38" s="13"/>
      <c r="DFK38" s="13"/>
      <c r="DFL38" s="13"/>
      <c r="DFM38" s="13"/>
      <c r="DFN38" s="13"/>
      <c r="DFO38" s="13"/>
      <c r="DFP38" s="13"/>
      <c r="DFQ38" s="13"/>
      <c r="DFR38" s="13"/>
      <c r="DFS38" s="13"/>
      <c r="DFT38" s="13"/>
      <c r="DFU38" s="13"/>
      <c r="DFV38" s="13"/>
      <c r="DFW38" s="13"/>
      <c r="DFX38" s="13"/>
      <c r="DFY38" s="13"/>
      <c r="DFZ38" s="13"/>
      <c r="DGA38" s="13"/>
      <c r="DGB38" s="13"/>
      <c r="DGC38" s="13"/>
      <c r="DGD38" s="13"/>
      <c r="DGE38" s="13"/>
      <c r="DGF38" s="13"/>
      <c r="DGG38" s="13"/>
      <c r="DGH38" s="13"/>
      <c r="DGI38" s="13"/>
      <c r="DGJ38" s="13"/>
      <c r="DGK38" s="13"/>
      <c r="DGL38" s="13"/>
      <c r="DGM38" s="13"/>
      <c r="DGN38" s="13"/>
      <c r="DGO38" s="13"/>
      <c r="DGP38" s="13"/>
      <c r="DGQ38" s="13"/>
      <c r="DGR38" s="13"/>
      <c r="DGS38" s="13"/>
      <c r="DGT38" s="13"/>
      <c r="DGU38" s="13"/>
      <c r="DGV38" s="13"/>
      <c r="DGW38" s="13"/>
      <c r="DGX38" s="13"/>
      <c r="DGY38" s="13"/>
      <c r="DGZ38" s="13"/>
      <c r="DHA38" s="13"/>
      <c r="DHB38" s="13"/>
      <c r="DHC38" s="13"/>
      <c r="DHD38" s="13"/>
      <c r="DHE38" s="13"/>
      <c r="DHF38" s="13"/>
      <c r="DHG38" s="13"/>
      <c r="DHH38" s="13"/>
      <c r="DHI38" s="13"/>
      <c r="DHJ38" s="13"/>
      <c r="DHK38" s="13"/>
      <c r="DHL38" s="13"/>
      <c r="DHM38" s="13"/>
      <c r="DHN38" s="13"/>
      <c r="DHO38" s="13"/>
      <c r="DHP38" s="13"/>
      <c r="DHQ38" s="13"/>
      <c r="DHR38" s="13"/>
      <c r="DHS38" s="13"/>
      <c r="DHT38" s="13"/>
      <c r="DHU38" s="13"/>
      <c r="DHV38" s="13"/>
      <c r="DHW38" s="13"/>
      <c r="DHX38" s="13"/>
      <c r="DHY38" s="13"/>
      <c r="DHZ38" s="13"/>
      <c r="DIA38" s="13"/>
      <c r="DIB38" s="13"/>
      <c r="DIC38" s="13"/>
      <c r="DID38" s="13"/>
      <c r="DIE38" s="13"/>
      <c r="DIF38" s="13"/>
      <c r="DIG38" s="13"/>
      <c r="DIH38" s="13"/>
      <c r="DII38" s="13"/>
      <c r="DIJ38" s="13"/>
      <c r="DIK38" s="13"/>
      <c r="DIL38" s="13"/>
      <c r="DIM38" s="13"/>
      <c r="DIN38" s="13"/>
      <c r="DIO38" s="13"/>
      <c r="DIP38" s="13"/>
      <c r="DIQ38" s="13"/>
      <c r="DIR38" s="13"/>
      <c r="DIS38" s="13"/>
      <c r="DIT38" s="13"/>
      <c r="DIU38" s="13"/>
      <c r="DIV38" s="13"/>
      <c r="DIW38" s="13"/>
      <c r="DIX38" s="13"/>
      <c r="DIY38" s="13"/>
      <c r="DIZ38" s="13"/>
      <c r="DJA38" s="13"/>
      <c r="DJB38" s="13"/>
      <c r="DJC38" s="13"/>
      <c r="DJD38" s="13"/>
      <c r="DJE38" s="13"/>
      <c r="DJF38" s="13"/>
      <c r="DJG38" s="13"/>
      <c r="DJH38" s="13"/>
      <c r="DJI38" s="13"/>
      <c r="DJJ38" s="13"/>
      <c r="DJK38" s="13"/>
      <c r="DJL38" s="13"/>
      <c r="DJM38" s="13"/>
      <c r="DJN38" s="13"/>
      <c r="DJO38" s="13"/>
      <c r="DJP38" s="13"/>
      <c r="DJQ38" s="13"/>
      <c r="DJR38" s="13"/>
      <c r="DJS38" s="13"/>
      <c r="DJT38" s="13"/>
      <c r="DJU38" s="13"/>
      <c r="DJV38" s="13"/>
      <c r="DJW38" s="13"/>
      <c r="DJX38" s="13"/>
      <c r="DJY38" s="13"/>
      <c r="DJZ38" s="13"/>
      <c r="DKA38" s="13"/>
      <c r="DKB38" s="13"/>
      <c r="DKC38" s="13"/>
      <c r="DKD38" s="13"/>
      <c r="DKE38" s="13"/>
      <c r="DKF38" s="13"/>
      <c r="DKG38" s="13"/>
      <c r="DKH38" s="13"/>
      <c r="DKI38" s="13"/>
      <c r="DKJ38" s="13"/>
      <c r="DKK38" s="13"/>
      <c r="DKL38" s="13"/>
      <c r="DKM38" s="13"/>
      <c r="DKN38" s="13"/>
      <c r="DKO38" s="13"/>
      <c r="DKP38" s="13"/>
      <c r="DKQ38" s="13"/>
      <c r="DKR38" s="13"/>
      <c r="DKS38" s="13"/>
      <c r="DKT38" s="13"/>
      <c r="DKU38" s="13"/>
      <c r="DKV38" s="13"/>
      <c r="DKW38" s="13"/>
      <c r="DKX38" s="13"/>
      <c r="DKY38" s="13"/>
      <c r="DKZ38" s="13"/>
      <c r="DLA38" s="13"/>
      <c r="DLB38" s="13"/>
      <c r="DLC38" s="13"/>
      <c r="DLD38" s="13"/>
      <c r="DLE38" s="13"/>
      <c r="DLF38" s="13"/>
      <c r="DLG38" s="13"/>
      <c r="DLH38" s="13"/>
      <c r="DLI38" s="13"/>
      <c r="DLJ38" s="13"/>
      <c r="DLK38" s="13"/>
      <c r="DLL38" s="13"/>
      <c r="DLM38" s="13"/>
      <c r="DLN38" s="13"/>
      <c r="DLO38" s="13"/>
      <c r="DLP38" s="13"/>
      <c r="DLQ38" s="13"/>
      <c r="DLR38" s="13"/>
      <c r="DLS38" s="13"/>
      <c r="DLT38" s="13"/>
      <c r="DLU38" s="13"/>
      <c r="DLV38" s="13"/>
      <c r="DLW38" s="13"/>
      <c r="DLX38" s="13"/>
      <c r="DLY38" s="13"/>
      <c r="DLZ38" s="13"/>
      <c r="DMA38" s="13"/>
      <c r="DMB38" s="13"/>
      <c r="DMC38" s="13"/>
      <c r="DMD38" s="13"/>
      <c r="DME38" s="13"/>
      <c r="DMF38" s="13"/>
      <c r="DMG38" s="13"/>
      <c r="DMH38" s="13"/>
      <c r="DMI38" s="13"/>
      <c r="DMJ38" s="13"/>
      <c r="DMK38" s="13"/>
      <c r="DML38" s="13"/>
      <c r="DMM38" s="13"/>
      <c r="DMN38" s="13"/>
      <c r="DMO38" s="13"/>
      <c r="DMP38" s="13"/>
      <c r="DMQ38" s="13"/>
      <c r="DMR38" s="13"/>
      <c r="DMS38" s="13"/>
      <c r="DMT38" s="13"/>
      <c r="DMU38" s="13"/>
      <c r="DMV38" s="13"/>
      <c r="DMW38" s="13"/>
      <c r="DMX38" s="13"/>
      <c r="DMY38" s="13"/>
      <c r="DMZ38" s="13"/>
      <c r="DNA38" s="13"/>
      <c r="DNB38" s="13"/>
      <c r="DNC38" s="13"/>
      <c r="DND38" s="13"/>
      <c r="DNE38" s="13"/>
      <c r="DNF38" s="13"/>
      <c r="DNG38" s="13"/>
      <c r="DNH38" s="13"/>
      <c r="DNI38" s="13"/>
      <c r="DNJ38" s="13"/>
      <c r="DNK38" s="13"/>
      <c r="DNL38" s="13"/>
      <c r="DNM38" s="13"/>
      <c r="DNN38" s="13"/>
      <c r="DNO38" s="13"/>
      <c r="DNP38" s="13"/>
      <c r="DNQ38" s="13"/>
      <c r="DNR38" s="13"/>
      <c r="DNS38" s="13"/>
      <c r="DNT38" s="13"/>
      <c r="DNU38" s="13"/>
      <c r="DNV38" s="13"/>
      <c r="DNW38" s="13"/>
      <c r="DNX38" s="13"/>
      <c r="DNY38" s="13"/>
      <c r="DNZ38" s="13"/>
      <c r="DOA38" s="13"/>
      <c r="DOB38" s="13"/>
      <c r="DOC38" s="13"/>
      <c r="DOD38" s="13"/>
      <c r="DOE38" s="13"/>
      <c r="DOF38" s="13"/>
      <c r="DOG38" s="13"/>
      <c r="DOH38" s="13"/>
      <c r="DOI38" s="13"/>
      <c r="DOJ38" s="13"/>
      <c r="DOK38" s="13"/>
      <c r="DOL38" s="13"/>
      <c r="DOM38" s="13"/>
      <c r="DON38" s="13"/>
      <c r="DOO38" s="13"/>
      <c r="DOP38" s="13"/>
      <c r="DOQ38" s="13"/>
      <c r="DOR38" s="13"/>
      <c r="DOS38" s="13"/>
      <c r="DOT38" s="13"/>
      <c r="DOU38" s="13"/>
      <c r="DOV38" s="13"/>
      <c r="DOW38" s="13"/>
      <c r="DOX38" s="13"/>
      <c r="DOY38" s="13"/>
      <c r="DOZ38" s="13"/>
      <c r="DPA38" s="13"/>
      <c r="DPB38" s="13"/>
      <c r="DPC38" s="13"/>
      <c r="DPD38" s="13"/>
      <c r="DPE38" s="13"/>
      <c r="DPF38" s="13"/>
      <c r="DPG38" s="13"/>
      <c r="DPH38" s="13"/>
      <c r="DPI38" s="13"/>
      <c r="DPJ38" s="13"/>
      <c r="DPK38" s="13"/>
      <c r="DPL38" s="13"/>
      <c r="DPM38" s="13"/>
      <c r="DPN38" s="13"/>
      <c r="DPO38" s="13"/>
      <c r="DPP38" s="13"/>
      <c r="DPQ38" s="13"/>
      <c r="DPR38" s="13"/>
      <c r="DPS38" s="13"/>
      <c r="DPT38" s="13"/>
      <c r="DPU38" s="13"/>
      <c r="DPV38" s="13"/>
      <c r="DPW38" s="13"/>
      <c r="DPX38" s="13"/>
      <c r="DPY38" s="13"/>
      <c r="DPZ38" s="13"/>
      <c r="DQA38" s="13"/>
      <c r="DQB38" s="13"/>
      <c r="DQC38" s="13"/>
      <c r="DQD38" s="13"/>
      <c r="DQE38" s="13"/>
      <c r="DQF38" s="13"/>
      <c r="DQG38" s="13"/>
      <c r="DQH38" s="13"/>
      <c r="DQI38" s="13"/>
      <c r="DQJ38" s="13"/>
      <c r="DQK38" s="13"/>
      <c r="DQL38" s="13"/>
      <c r="DQM38" s="13"/>
      <c r="DQN38" s="13"/>
      <c r="DQO38" s="13"/>
      <c r="DQP38" s="13"/>
      <c r="DQQ38" s="13"/>
      <c r="DQR38" s="13"/>
      <c r="DQS38" s="13"/>
      <c r="DQT38" s="13"/>
      <c r="DQU38" s="13"/>
      <c r="DQV38" s="13"/>
      <c r="DQW38" s="13"/>
      <c r="DQX38" s="13"/>
      <c r="DQY38" s="13"/>
      <c r="DQZ38" s="13"/>
      <c r="DRA38" s="13"/>
      <c r="DRB38" s="13"/>
      <c r="DRC38" s="13"/>
      <c r="DRD38" s="13"/>
      <c r="DRE38" s="13"/>
      <c r="DRF38" s="13"/>
      <c r="DRG38" s="13"/>
      <c r="DRH38" s="13"/>
      <c r="DRI38" s="13"/>
      <c r="DRJ38" s="13"/>
      <c r="DRK38" s="13"/>
      <c r="DRL38" s="13"/>
      <c r="DRM38" s="13"/>
      <c r="DRN38" s="13"/>
      <c r="DRO38" s="13"/>
      <c r="DRP38" s="13"/>
      <c r="DRQ38" s="13"/>
      <c r="DRR38" s="13"/>
      <c r="DRS38" s="13"/>
      <c r="DRT38" s="13"/>
      <c r="DRU38" s="13"/>
      <c r="DRV38" s="13"/>
      <c r="DRW38" s="13"/>
      <c r="DRX38" s="13"/>
      <c r="DRY38" s="13"/>
      <c r="DRZ38" s="13"/>
      <c r="DSA38" s="13"/>
      <c r="DSB38" s="13"/>
      <c r="DSC38" s="13"/>
      <c r="DSD38" s="13"/>
      <c r="DSE38" s="13"/>
      <c r="DSF38" s="13"/>
      <c r="DSG38" s="13"/>
      <c r="DSH38" s="13"/>
      <c r="DSI38" s="13"/>
      <c r="DSJ38" s="13"/>
      <c r="DSK38" s="13"/>
      <c r="DSL38" s="13"/>
      <c r="DSM38" s="13"/>
      <c r="DSN38" s="13"/>
      <c r="DSO38" s="13"/>
      <c r="DSP38" s="13"/>
      <c r="DSQ38" s="13"/>
      <c r="DSR38" s="13"/>
      <c r="DSS38" s="13"/>
      <c r="DST38" s="13"/>
      <c r="DSU38" s="13"/>
      <c r="DSV38" s="13"/>
      <c r="DSW38" s="13"/>
      <c r="DSX38" s="13"/>
      <c r="DSY38" s="13"/>
      <c r="DSZ38" s="13"/>
      <c r="DTA38" s="13"/>
      <c r="DTB38" s="13"/>
      <c r="DTC38" s="13"/>
      <c r="DTD38" s="13"/>
      <c r="DTE38" s="13"/>
      <c r="DTF38" s="13"/>
      <c r="DTG38" s="13"/>
      <c r="DTH38" s="13"/>
      <c r="DTI38" s="13"/>
      <c r="DTJ38" s="13"/>
      <c r="DTK38" s="13"/>
      <c r="DTL38" s="13"/>
      <c r="DTM38" s="13"/>
      <c r="DTN38" s="13"/>
      <c r="DTO38" s="13"/>
      <c r="DTP38" s="13"/>
      <c r="DTQ38" s="13"/>
      <c r="DTR38" s="13"/>
      <c r="DTS38" s="13"/>
      <c r="DTT38" s="13"/>
      <c r="DTU38" s="13"/>
      <c r="DTV38" s="13"/>
      <c r="DTW38" s="13"/>
      <c r="DTX38" s="13"/>
      <c r="DTY38" s="13"/>
      <c r="DTZ38" s="13"/>
      <c r="DUA38" s="13"/>
      <c r="DUB38" s="13"/>
      <c r="DUC38" s="13"/>
      <c r="DUD38" s="13"/>
      <c r="DUE38" s="13"/>
      <c r="DUF38" s="13"/>
      <c r="DUG38" s="13"/>
      <c r="DUH38" s="13"/>
      <c r="DUI38" s="13"/>
      <c r="DUJ38" s="13"/>
      <c r="DUK38" s="13"/>
      <c r="DUL38" s="13"/>
      <c r="DUM38" s="13"/>
      <c r="DUN38" s="13"/>
      <c r="DUO38" s="13"/>
      <c r="DUP38" s="13"/>
      <c r="DUQ38" s="13"/>
      <c r="DUR38" s="13"/>
      <c r="DUS38" s="13"/>
      <c r="DUT38" s="13"/>
      <c r="DUU38" s="13"/>
      <c r="DUV38" s="13"/>
      <c r="DUW38" s="13"/>
      <c r="DUX38" s="13"/>
      <c r="DUY38" s="13"/>
      <c r="DUZ38" s="13"/>
      <c r="DVA38" s="13"/>
      <c r="DVB38" s="13"/>
      <c r="DVC38" s="13"/>
      <c r="DVD38" s="13"/>
      <c r="DVE38" s="13"/>
      <c r="DVF38" s="13"/>
      <c r="DVG38" s="13"/>
      <c r="DVH38" s="13"/>
      <c r="DVI38" s="13"/>
      <c r="DVJ38" s="13"/>
      <c r="DVK38" s="13"/>
      <c r="DVL38" s="13"/>
      <c r="DVM38" s="13"/>
      <c r="DVN38" s="13"/>
      <c r="DVO38" s="13"/>
      <c r="DVP38" s="13"/>
      <c r="DVQ38" s="13"/>
      <c r="DVR38" s="13"/>
      <c r="DVS38" s="13"/>
      <c r="DVT38" s="13"/>
      <c r="DVU38" s="13"/>
      <c r="DVV38" s="13"/>
      <c r="DVW38" s="13"/>
      <c r="DVX38" s="13"/>
      <c r="DVY38" s="13"/>
      <c r="DVZ38" s="13"/>
      <c r="DWA38" s="13"/>
      <c r="DWB38" s="13"/>
      <c r="DWC38" s="13"/>
      <c r="DWD38" s="13"/>
      <c r="DWE38" s="13"/>
      <c r="DWF38" s="13"/>
      <c r="DWG38" s="13"/>
      <c r="DWH38" s="13"/>
      <c r="DWI38" s="13"/>
      <c r="DWJ38" s="13"/>
      <c r="DWK38" s="13"/>
      <c r="DWL38" s="13"/>
      <c r="DWM38" s="13"/>
      <c r="DWN38" s="13"/>
      <c r="DWO38" s="13"/>
      <c r="DWP38" s="13"/>
      <c r="DWQ38" s="13"/>
      <c r="DWR38" s="13"/>
      <c r="DWS38" s="13"/>
      <c r="DWT38" s="13"/>
      <c r="DWU38" s="13"/>
      <c r="DWV38" s="13"/>
      <c r="DWW38" s="13"/>
      <c r="DWX38" s="13"/>
      <c r="DWY38" s="13"/>
      <c r="DWZ38" s="13"/>
      <c r="DXA38" s="13"/>
      <c r="DXB38" s="13"/>
      <c r="DXC38" s="13"/>
      <c r="DXD38" s="13"/>
      <c r="DXE38" s="13"/>
      <c r="DXF38" s="13"/>
      <c r="DXG38" s="13"/>
      <c r="DXH38" s="13"/>
      <c r="DXI38" s="13"/>
      <c r="DXJ38" s="13"/>
      <c r="DXK38" s="13"/>
      <c r="DXL38" s="13"/>
      <c r="DXM38" s="13"/>
      <c r="DXN38" s="13"/>
      <c r="DXO38" s="13"/>
      <c r="DXP38" s="13"/>
      <c r="DXQ38" s="13"/>
      <c r="DXR38" s="13"/>
      <c r="DXS38" s="13"/>
      <c r="DXT38" s="13"/>
      <c r="DXU38" s="13"/>
      <c r="DXV38" s="13"/>
      <c r="DXW38" s="13"/>
      <c r="DXX38" s="13"/>
      <c r="DXY38" s="13"/>
      <c r="DXZ38" s="13"/>
      <c r="DYA38" s="13"/>
      <c r="DYB38" s="13"/>
      <c r="DYC38" s="13"/>
      <c r="DYD38" s="13"/>
      <c r="DYE38" s="13"/>
      <c r="DYF38" s="13"/>
      <c r="DYG38" s="13"/>
      <c r="DYH38" s="13"/>
      <c r="DYI38" s="13"/>
      <c r="DYJ38" s="13"/>
      <c r="DYK38" s="13"/>
      <c r="DYL38" s="13"/>
      <c r="DYM38" s="13"/>
      <c r="DYN38" s="13"/>
      <c r="DYO38" s="13"/>
      <c r="DYP38" s="13"/>
      <c r="DYQ38" s="13"/>
      <c r="DYR38" s="13"/>
      <c r="DYS38" s="13"/>
      <c r="DYT38" s="13"/>
      <c r="DYU38" s="13"/>
      <c r="DYV38" s="13"/>
      <c r="DYW38" s="13"/>
      <c r="DYX38" s="13"/>
      <c r="DYY38" s="13"/>
      <c r="DYZ38" s="13"/>
      <c r="DZA38" s="13"/>
      <c r="DZB38" s="13"/>
      <c r="DZC38" s="13"/>
      <c r="DZD38" s="13"/>
      <c r="DZE38" s="13"/>
      <c r="DZF38" s="13"/>
      <c r="DZG38" s="13"/>
      <c r="DZH38" s="13"/>
      <c r="DZI38" s="13"/>
      <c r="DZJ38" s="13"/>
      <c r="DZK38" s="13"/>
      <c r="DZL38" s="13"/>
      <c r="DZM38" s="13"/>
      <c r="DZN38" s="13"/>
      <c r="DZO38" s="13"/>
      <c r="DZP38" s="13"/>
      <c r="DZQ38" s="13"/>
      <c r="DZR38" s="13"/>
      <c r="DZS38" s="13"/>
      <c r="DZT38" s="13"/>
      <c r="DZU38" s="13"/>
      <c r="DZV38" s="13"/>
      <c r="DZW38" s="13"/>
      <c r="DZX38" s="13"/>
      <c r="DZY38" s="13"/>
      <c r="DZZ38" s="13"/>
      <c r="EAA38" s="13"/>
      <c r="EAB38" s="13"/>
      <c r="EAC38" s="13"/>
      <c r="EAD38" s="13"/>
      <c r="EAE38" s="13"/>
      <c r="EAF38" s="13"/>
      <c r="EAG38" s="13"/>
      <c r="EAH38" s="13"/>
      <c r="EAI38" s="13"/>
      <c r="EAJ38" s="13"/>
      <c r="EAK38" s="13"/>
      <c r="EAL38" s="13"/>
      <c r="EAM38" s="13"/>
      <c r="EAN38" s="13"/>
      <c r="EAO38" s="13"/>
      <c r="EAP38" s="13"/>
      <c r="EAQ38" s="13"/>
      <c r="EAR38" s="13"/>
      <c r="EAS38" s="13"/>
      <c r="EAT38" s="13"/>
      <c r="EAU38" s="13"/>
      <c r="EAV38" s="13"/>
      <c r="EAW38" s="13"/>
      <c r="EAX38" s="13"/>
      <c r="EAY38" s="13"/>
      <c r="EAZ38" s="13"/>
      <c r="EBA38" s="13"/>
      <c r="EBB38" s="13"/>
      <c r="EBC38" s="13"/>
      <c r="EBD38" s="13"/>
      <c r="EBE38" s="13"/>
      <c r="EBF38" s="13"/>
      <c r="EBG38" s="13"/>
      <c r="EBH38" s="13"/>
      <c r="EBI38" s="13"/>
      <c r="EBJ38" s="13"/>
      <c r="EBK38" s="13"/>
      <c r="EBL38" s="13"/>
      <c r="EBM38" s="13"/>
      <c r="EBN38" s="13"/>
      <c r="EBO38" s="13"/>
      <c r="EBP38" s="13"/>
      <c r="EBQ38" s="13"/>
      <c r="EBR38" s="13"/>
      <c r="EBS38" s="13"/>
      <c r="EBT38" s="13"/>
      <c r="EBU38" s="13"/>
      <c r="EBV38" s="13"/>
      <c r="EBW38" s="13"/>
      <c r="EBX38" s="13"/>
      <c r="EBY38" s="13"/>
      <c r="EBZ38" s="13"/>
      <c r="ECA38" s="13"/>
      <c r="ECB38" s="13"/>
      <c r="ECC38" s="13"/>
      <c r="ECD38" s="13"/>
      <c r="ECE38" s="13"/>
      <c r="ECF38" s="13"/>
      <c r="ECG38" s="13"/>
      <c r="ECH38" s="13"/>
      <c r="ECI38" s="13"/>
      <c r="ECJ38" s="13"/>
      <c r="ECK38" s="13"/>
      <c r="ECL38" s="13"/>
      <c r="ECM38" s="13"/>
      <c r="ECN38" s="13"/>
      <c r="ECO38" s="13"/>
      <c r="ECP38" s="13"/>
      <c r="ECQ38" s="13"/>
      <c r="ECR38" s="13"/>
      <c r="ECS38" s="13"/>
      <c r="ECT38" s="13"/>
      <c r="ECU38" s="13"/>
      <c r="ECV38" s="13"/>
      <c r="ECW38" s="13"/>
      <c r="ECX38" s="13"/>
      <c r="ECY38" s="13"/>
      <c r="ECZ38" s="13"/>
      <c r="EDA38" s="13"/>
      <c r="EDB38" s="13"/>
      <c r="EDC38" s="13"/>
      <c r="EDD38" s="13"/>
      <c r="EDE38" s="13"/>
      <c r="EDF38" s="13"/>
      <c r="EDG38" s="13"/>
      <c r="EDH38" s="13"/>
      <c r="EDI38" s="13"/>
      <c r="EDJ38" s="13"/>
      <c r="EDK38" s="13"/>
      <c r="EDL38" s="13"/>
      <c r="EDM38" s="13"/>
      <c r="EDN38" s="13"/>
      <c r="EDO38" s="13"/>
      <c r="EDP38" s="13"/>
      <c r="EDQ38" s="13"/>
      <c r="EDR38" s="13"/>
      <c r="EDS38" s="13"/>
      <c r="EDT38" s="13"/>
      <c r="EDU38" s="13"/>
      <c r="EDV38" s="13"/>
      <c r="EDW38" s="13"/>
      <c r="EDX38" s="13"/>
      <c r="EDY38" s="13"/>
      <c r="EDZ38" s="13"/>
      <c r="EEA38" s="13"/>
      <c r="EEB38" s="13"/>
      <c r="EEC38" s="13"/>
      <c r="EED38" s="13"/>
      <c r="EEE38" s="13"/>
      <c r="EEF38" s="13"/>
      <c r="EEG38" s="13"/>
      <c r="EEH38" s="13"/>
      <c r="EEI38" s="13"/>
      <c r="EEJ38" s="13"/>
      <c r="EEK38" s="13"/>
      <c r="EEL38" s="13"/>
      <c r="EEM38" s="13"/>
      <c r="EEN38" s="13"/>
      <c r="EEO38" s="13"/>
      <c r="EEP38" s="13"/>
      <c r="EEQ38" s="13"/>
      <c r="EER38" s="13"/>
      <c r="EES38" s="13"/>
      <c r="EET38" s="13"/>
      <c r="EEU38" s="13"/>
      <c r="EEV38" s="13"/>
      <c r="EEW38" s="13"/>
      <c r="EEX38" s="13"/>
      <c r="EEY38" s="13"/>
      <c r="EEZ38" s="13"/>
      <c r="EFA38" s="13"/>
      <c r="EFB38" s="13"/>
      <c r="EFC38" s="13"/>
      <c r="EFD38" s="13"/>
      <c r="EFE38" s="13"/>
      <c r="EFF38" s="13"/>
      <c r="EFG38" s="13"/>
      <c r="EFH38" s="13"/>
      <c r="EFI38" s="13"/>
      <c r="EFJ38" s="13"/>
      <c r="EFK38" s="13"/>
      <c r="EFL38" s="13"/>
      <c r="EFM38" s="13"/>
      <c r="EFN38" s="13"/>
      <c r="EFO38" s="13"/>
      <c r="EFP38" s="13"/>
      <c r="EFQ38" s="13"/>
      <c r="EFR38" s="13"/>
      <c r="EFS38" s="13"/>
      <c r="EFT38" s="13"/>
      <c r="EFU38" s="13"/>
      <c r="EFV38" s="13"/>
      <c r="EFW38" s="13"/>
      <c r="EFX38" s="13"/>
      <c r="EFY38" s="13"/>
      <c r="EFZ38" s="13"/>
      <c r="EGA38" s="13"/>
      <c r="EGB38" s="13"/>
      <c r="EGC38" s="13"/>
      <c r="EGD38" s="13"/>
      <c r="EGE38" s="13"/>
      <c r="EGF38" s="13"/>
      <c r="EGG38" s="13"/>
      <c r="EGH38" s="13"/>
      <c r="EGI38" s="13"/>
      <c r="EGJ38" s="13"/>
      <c r="EGK38" s="13"/>
      <c r="EGL38" s="13"/>
      <c r="EGM38" s="13"/>
      <c r="EGN38" s="13"/>
      <c r="EGO38" s="13"/>
      <c r="EGP38" s="13"/>
      <c r="EGQ38" s="13"/>
      <c r="EGR38" s="13"/>
      <c r="EGS38" s="13"/>
      <c r="EGT38" s="13"/>
      <c r="EGU38" s="13"/>
      <c r="EGV38" s="13"/>
      <c r="EGW38" s="13"/>
      <c r="EGX38" s="13"/>
      <c r="EGY38" s="13"/>
      <c r="EGZ38" s="13"/>
      <c r="EHA38" s="13"/>
      <c r="EHB38" s="13"/>
      <c r="EHC38" s="13"/>
      <c r="EHD38" s="13"/>
      <c r="EHE38" s="13"/>
      <c r="EHF38" s="13"/>
      <c r="EHG38" s="13"/>
      <c r="EHH38" s="13"/>
      <c r="EHI38" s="13"/>
      <c r="EHJ38" s="13"/>
      <c r="EHK38" s="13"/>
      <c r="EHL38" s="13"/>
      <c r="EHM38" s="13"/>
      <c r="EHN38" s="13"/>
      <c r="EHO38" s="13"/>
      <c r="EHP38" s="13"/>
      <c r="EHQ38" s="13"/>
      <c r="EHR38" s="13"/>
      <c r="EHS38" s="13"/>
      <c r="EHT38" s="13"/>
      <c r="EHU38" s="13"/>
      <c r="EHV38" s="13"/>
      <c r="EHW38" s="13"/>
      <c r="EHX38" s="13"/>
      <c r="EHY38" s="13"/>
      <c r="EHZ38" s="13"/>
      <c r="EIA38" s="13"/>
      <c r="EIB38" s="13"/>
      <c r="EIC38" s="13"/>
      <c r="EID38" s="13"/>
      <c r="EIE38" s="13"/>
      <c r="EIF38" s="13"/>
      <c r="EIG38" s="13"/>
      <c r="EIH38" s="13"/>
      <c r="EII38" s="13"/>
      <c r="EIJ38" s="13"/>
      <c r="EIK38" s="13"/>
      <c r="EIL38" s="13"/>
      <c r="EIM38" s="13"/>
      <c r="EIN38" s="13"/>
      <c r="EIO38" s="13"/>
      <c r="EIP38" s="13"/>
      <c r="EIQ38" s="13"/>
      <c r="EIR38" s="13"/>
      <c r="EIS38" s="13"/>
      <c r="EIT38" s="13"/>
      <c r="EIU38" s="13"/>
      <c r="EIV38" s="13"/>
      <c r="EIW38" s="13"/>
      <c r="EIX38" s="13"/>
      <c r="EIY38" s="13"/>
      <c r="EIZ38" s="13"/>
      <c r="EJA38" s="13"/>
      <c r="EJB38" s="13"/>
      <c r="EJC38" s="13"/>
      <c r="EJD38" s="13"/>
      <c r="EJE38" s="13"/>
      <c r="EJF38" s="13"/>
      <c r="EJG38" s="13"/>
      <c r="EJH38" s="13"/>
      <c r="EJI38" s="13"/>
      <c r="EJJ38" s="13"/>
      <c r="EJK38" s="13"/>
      <c r="EJL38" s="13"/>
      <c r="EJM38" s="13"/>
      <c r="EJN38" s="13"/>
      <c r="EJO38" s="13"/>
      <c r="EJP38" s="13"/>
      <c r="EJQ38" s="13"/>
      <c r="EJR38" s="13"/>
      <c r="EJS38" s="13"/>
      <c r="EJT38" s="13"/>
      <c r="EJU38" s="13"/>
      <c r="EJV38" s="13"/>
      <c r="EJW38" s="13"/>
      <c r="EJX38" s="13"/>
      <c r="EJY38" s="13"/>
      <c r="EJZ38" s="13"/>
      <c r="EKA38" s="13"/>
      <c r="EKB38" s="13"/>
      <c r="EKC38" s="13"/>
      <c r="EKD38" s="13"/>
      <c r="EKE38" s="13"/>
      <c r="EKF38" s="13"/>
      <c r="EKG38" s="13"/>
      <c r="EKH38" s="13"/>
      <c r="EKI38" s="13"/>
      <c r="EKJ38" s="13"/>
      <c r="EKK38" s="13"/>
      <c r="EKL38" s="13"/>
      <c r="EKM38" s="13"/>
      <c r="EKN38" s="13"/>
      <c r="EKO38" s="13"/>
      <c r="EKP38" s="13"/>
      <c r="EKQ38" s="13"/>
      <c r="EKR38" s="13"/>
      <c r="EKS38" s="13"/>
      <c r="EKT38" s="13"/>
      <c r="EKU38" s="13"/>
      <c r="EKV38" s="13"/>
      <c r="EKW38" s="13"/>
      <c r="EKX38" s="13"/>
      <c r="EKY38" s="13"/>
      <c r="EKZ38" s="13"/>
      <c r="ELA38" s="13"/>
      <c r="ELB38" s="13"/>
      <c r="ELC38" s="13"/>
      <c r="ELD38" s="13"/>
      <c r="ELE38" s="13"/>
      <c r="ELF38" s="13"/>
      <c r="ELG38" s="13"/>
      <c r="ELH38" s="13"/>
      <c r="ELI38" s="13"/>
      <c r="ELJ38" s="13"/>
      <c r="ELK38" s="13"/>
      <c r="ELL38" s="13"/>
      <c r="ELM38" s="13"/>
      <c r="ELN38" s="13"/>
      <c r="ELO38" s="13"/>
      <c r="ELP38" s="13"/>
      <c r="ELQ38" s="13"/>
      <c r="ELR38" s="13"/>
      <c r="ELS38" s="13"/>
      <c r="ELT38" s="13"/>
      <c r="ELU38" s="13"/>
      <c r="ELV38" s="13"/>
      <c r="ELW38" s="13"/>
      <c r="ELX38" s="13"/>
      <c r="ELY38" s="13"/>
      <c r="ELZ38" s="13"/>
      <c r="EMA38" s="13"/>
      <c r="EMB38" s="13"/>
      <c r="EMC38" s="13"/>
      <c r="EMD38" s="13"/>
      <c r="EME38" s="13"/>
      <c r="EMF38" s="13"/>
      <c r="EMG38" s="13"/>
      <c r="EMH38" s="13"/>
      <c r="EMI38" s="13"/>
      <c r="EMJ38" s="13"/>
      <c r="EMK38" s="13"/>
      <c r="EML38" s="13"/>
      <c r="EMM38" s="13"/>
      <c r="EMN38" s="13"/>
      <c r="EMO38" s="13"/>
      <c r="EMP38" s="13"/>
      <c r="EMQ38" s="13"/>
      <c r="EMR38" s="13"/>
      <c r="EMS38" s="13"/>
      <c r="EMT38" s="13"/>
      <c r="EMU38" s="13"/>
      <c r="EMV38" s="13"/>
      <c r="EMW38" s="13"/>
      <c r="EMX38" s="13"/>
      <c r="EMY38" s="13"/>
      <c r="EMZ38" s="13"/>
      <c r="ENA38" s="13"/>
      <c r="ENB38" s="13"/>
      <c r="ENC38" s="13"/>
      <c r="END38" s="13"/>
      <c r="ENE38" s="13"/>
      <c r="ENF38" s="13"/>
      <c r="ENG38" s="13"/>
      <c r="ENH38" s="13"/>
      <c r="ENI38" s="13"/>
      <c r="ENJ38" s="13"/>
      <c r="ENK38" s="13"/>
      <c r="ENL38" s="13"/>
      <c r="ENM38" s="13"/>
      <c r="ENN38" s="13"/>
      <c r="ENO38" s="13"/>
      <c r="ENP38" s="13"/>
      <c r="ENQ38" s="13"/>
      <c r="ENR38" s="13"/>
      <c r="ENS38" s="13"/>
      <c r="ENT38" s="13"/>
      <c r="ENU38" s="13"/>
      <c r="ENV38" s="13"/>
      <c r="ENW38" s="13"/>
      <c r="ENX38" s="13"/>
      <c r="ENY38" s="13"/>
      <c r="ENZ38" s="13"/>
      <c r="EOA38" s="13"/>
      <c r="EOB38" s="13"/>
      <c r="EOC38" s="13"/>
      <c r="EOD38" s="13"/>
      <c r="EOE38" s="13"/>
      <c r="EOF38" s="13"/>
      <c r="EOG38" s="13"/>
      <c r="EOH38" s="13"/>
      <c r="EOI38" s="13"/>
      <c r="EOJ38" s="13"/>
      <c r="EOK38" s="13"/>
      <c r="EOL38" s="13"/>
      <c r="EOM38" s="13"/>
      <c r="EON38" s="13"/>
      <c r="EOO38" s="13"/>
      <c r="EOP38" s="13"/>
      <c r="EOQ38" s="13"/>
      <c r="EOR38" s="13"/>
      <c r="EOS38" s="13"/>
      <c r="EOT38" s="13"/>
      <c r="EOU38" s="13"/>
      <c r="EOV38" s="13"/>
      <c r="EOW38" s="13"/>
      <c r="EOX38" s="13"/>
      <c r="EOY38" s="13"/>
      <c r="EOZ38" s="13"/>
      <c r="EPA38" s="13"/>
      <c r="EPB38" s="13"/>
      <c r="EPC38" s="13"/>
      <c r="EPD38" s="13"/>
      <c r="EPE38" s="13"/>
      <c r="EPF38" s="13"/>
      <c r="EPG38" s="13"/>
      <c r="EPH38" s="13"/>
      <c r="EPI38" s="13"/>
      <c r="EPJ38" s="13"/>
      <c r="EPK38" s="13"/>
      <c r="EPL38" s="13"/>
      <c r="EPM38" s="13"/>
      <c r="EPN38" s="13"/>
      <c r="EPO38" s="13"/>
      <c r="EPP38" s="13"/>
      <c r="EPQ38" s="13"/>
      <c r="EPR38" s="13"/>
      <c r="EPS38" s="13"/>
      <c r="EPT38" s="13"/>
      <c r="EPU38" s="13"/>
      <c r="EPV38" s="13"/>
      <c r="EPW38" s="13"/>
      <c r="EPX38" s="13"/>
      <c r="EPY38" s="13"/>
      <c r="EPZ38" s="13"/>
      <c r="EQA38" s="13"/>
      <c r="EQB38" s="13"/>
      <c r="EQC38" s="13"/>
      <c r="EQD38" s="13"/>
      <c r="EQE38" s="13"/>
      <c r="EQF38" s="13"/>
      <c r="EQG38" s="13"/>
      <c r="EQH38" s="13"/>
      <c r="EQI38" s="13"/>
      <c r="EQJ38" s="13"/>
      <c r="EQK38" s="13"/>
      <c r="EQL38" s="13"/>
      <c r="EQM38" s="13"/>
      <c r="EQN38" s="13"/>
      <c r="EQO38" s="13"/>
      <c r="EQP38" s="13"/>
      <c r="EQQ38" s="13"/>
      <c r="EQR38" s="13"/>
      <c r="EQS38" s="13"/>
      <c r="EQT38" s="13"/>
      <c r="EQU38" s="13"/>
      <c r="EQV38" s="13"/>
      <c r="EQW38" s="13"/>
      <c r="EQX38" s="13"/>
      <c r="EQY38" s="13"/>
      <c r="EQZ38" s="13"/>
      <c r="ERA38" s="13"/>
      <c r="ERB38" s="13"/>
      <c r="ERC38" s="13"/>
      <c r="ERD38" s="13"/>
      <c r="ERE38" s="13"/>
      <c r="ERF38" s="13"/>
      <c r="ERG38" s="13"/>
      <c r="ERH38" s="13"/>
      <c r="ERI38" s="13"/>
      <c r="ERJ38" s="13"/>
      <c r="ERK38" s="13"/>
      <c r="ERL38" s="13"/>
      <c r="ERM38" s="13"/>
      <c r="ERN38" s="13"/>
      <c r="ERO38" s="13"/>
      <c r="ERP38" s="13"/>
      <c r="ERQ38" s="13"/>
      <c r="ERR38" s="13"/>
      <c r="ERS38" s="13"/>
      <c r="ERT38" s="13"/>
      <c r="ERU38" s="13"/>
      <c r="ERV38" s="13"/>
      <c r="ERW38" s="13"/>
      <c r="ERX38" s="13"/>
      <c r="ERY38" s="13"/>
      <c r="ERZ38" s="13"/>
      <c r="ESA38" s="13"/>
      <c r="ESB38" s="13"/>
      <c r="ESC38" s="13"/>
      <c r="ESD38" s="13"/>
      <c r="ESE38" s="13"/>
      <c r="ESF38" s="13"/>
      <c r="ESG38" s="13"/>
      <c r="ESH38" s="13"/>
      <c r="ESI38" s="13"/>
      <c r="ESJ38" s="13"/>
      <c r="ESK38" s="13"/>
      <c r="ESL38" s="13"/>
      <c r="ESM38" s="13"/>
      <c r="ESN38" s="13"/>
      <c r="ESO38" s="13"/>
      <c r="ESP38" s="13"/>
      <c r="ESQ38" s="13"/>
      <c r="ESR38" s="13"/>
      <c r="ESS38" s="13"/>
      <c r="EST38" s="13"/>
      <c r="ESU38" s="13"/>
      <c r="ESV38" s="13"/>
      <c r="ESW38" s="13"/>
      <c r="ESX38" s="13"/>
      <c r="ESY38" s="13"/>
      <c r="ESZ38" s="13"/>
      <c r="ETA38" s="13"/>
      <c r="ETB38" s="13"/>
      <c r="ETC38" s="13"/>
      <c r="ETD38" s="13"/>
      <c r="ETE38" s="13"/>
      <c r="ETF38" s="13"/>
      <c r="ETG38" s="13"/>
      <c r="ETH38" s="13"/>
      <c r="ETI38" s="13"/>
      <c r="ETJ38" s="13"/>
      <c r="ETK38" s="13"/>
      <c r="ETL38" s="13"/>
      <c r="ETM38" s="13"/>
      <c r="ETN38" s="13"/>
      <c r="ETO38" s="13"/>
      <c r="ETP38" s="13"/>
      <c r="ETQ38" s="13"/>
      <c r="ETR38" s="13"/>
      <c r="ETS38" s="13"/>
      <c r="ETT38" s="13"/>
      <c r="ETU38" s="13"/>
      <c r="ETV38" s="13"/>
      <c r="ETW38" s="13"/>
      <c r="ETX38" s="13"/>
      <c r="ETY38" s="13"/>
      <c r="ETZ38" s="13"/>
      <c r="EUA38" s="13"/>
      <c r="EUB38" s="13"/>
      <c r="EUC38" s="13"/>
      <c r="EUD38" s="13"/>
      <c r="EUE38" s="13"/>
      <c r="EUF38" s="13"/>
      <c r="EUG38" s="13"/>
      <c r="EUH38" s="13"/>
      <c r="EUI38" s="13"/>
      <c r="EUJ38" s="13"/>
      <c r="EUK38" s="13"/>
      <c r="EUL38" s="13"/>
      <c r="EUM38" s="13"/>
      <c r="EUN38" s="13"/>
      <c r="EUO38" s="13"/>
      <c r="EUP38" s="13"/>
      <c r="EUQ38" s="13"/>
      <c r="EUR38" s="13"/>
      <c r="EUS38" s="13"/>
      <c r="EUT38" s="13"/>
      <c r="EUU38" s="13"/>
      <c r="EUV38" s="13"/>
      <c r="EUW38" s="13"/>
      <c r="EUX38" s="13"/>
      <c r="EUY38" s="13"/>
      <c r="EUZ38" s="13"/>
      <c r="EVA38" s="13"/>
      <c r="EVB38" s="13"/>
      <c r="EVC38" s="13"/>
      <c r="EVD38" s="13"/>
      <c r="EVE38" s="13"/>
      <c r="EVF38" s="13"/>
      <c r="EVG38" s="13"/>
      <c r="EVH38" s="13"/>
      <c r="EVI38" s="13"/>
      <c r="EVJ38" s="13"/>
      <c r="EVK38" s="13"/>
      <c r="EVL38" s="13"/>
      <c r="EVM38" s="13"/>
      <c r="EVN38" s="13"/>
      <c r="EVO38" s="13"/>
      <c r="EVP38" s="13"/>
      <c r="EVQ38" s="13"/>
      <c r="EVR38" s="13"/>
      <c r="EVS38" s="13"/>
      <c r="EVT38" s="13"/>
      <c r="EVU38" s="13"/>
      <c r="EVV38" s="13"/>
      <c r="EVW38" s="13"/>
      <c r="EVX38" s="13"/>
      <c r="EVY38" s="13"/>
      <c r="EVZ38" s="13"/>
      <c r="EWA38" s="13"/>
      <c r="EWB38" s="13"/>
      <c r="EWC38" s="13"/>
      <c r="EWD38" s="13"/>
      <c r="EWE38" s="13"/>
      <c r="EWF38" s="13"/>
      <c r="EWG38" s="13"/>
      <c r="EWH38" s="13"/>
      <c r="EWI38" s="13"/>
      <c r="EWJ38" s="13"/>
      <c r="EWK38" s="13"/>
      <c r="EWL38" s="13"/>
      <c r="EWM38" s="13"/>
      <c r="EWN38" s="13"/>
      <c r="EWO38" s="13"/>
      <c r="EWP38" s="13"/>
      <c r="EWQ38" s="13"/>
      <c r="EWR38" s="13"/>
      <c r="EWS38" s="13"/>
      <c r="EWT38" s="13"/>
      <c r="EWU38" s="13"/>
      <c r="EWV38" s="13"/>
      <c r="EWW38" s="13"/>
      <c r="EWX38" s="13"/>
      <c r="EWY38" s="13"/>
      <c r="EWZ38" s="13"/>
      <c r="EXA38" s="13"/>
      <c r="EXB38" s="13"/>
      <c r="EXC38" s="13"/>
      <c r="EXD38" s="13"/>
      <c r="EXE38" s="13"/>
      <c r="EXF38" s="13"/>
      <c r="EXG38" s="13"/>
      <c r="EXH38" s="13"/>
      <c r="EXI38" s="13"/>
      <c r="EXJ38" s="13"/>
      <c r="EXK38" s="13"/>
      <c r="EXL38" s="13"/>
      <c r="EXM38" s="13"/>
      <c r="EXN38" s="13"/>
      <c r="EXO38" s="13"/>
      <c r="EXP38" s="13"/>
      <c r="EXQ38" s="13"/>
      <c r="EXR38" s="13"/>
      <c r="EXS38" s="13"/>
      <c r="EXT38" s="13"/>
      <c r="EXU38" s="13"/>
      <c r="EXV38" s="13"/>
      <c r="EXW38" s="13"/>
      <c r="EXX38" s="13"/>
      <c r="EXY38" s="13"/>
      <c r="EXZ38" s="13"/>
      <c r="EYA38" s="13"/>
      <c r="EYB38" s="13"/>
      <c r="EYC38" s="13"/>
      <c r="EYD38" s="13"/>
      <c r="EYE38" s="13"/>
      <c r="EYF38" s="13"/>
      <c r="EYG38" s="13"/>
      <c r="EYH38" s="13"/>
      <c r="EYI38" s="13"/>
      <c r="EYJ38" s="13"/>
      <c r="EYK38" s="13"/>
      <c r="EYL38" s="13"/>
      <c r="EYM38" s="13"/>
      <c r="EYN38" s="13"/>
      <c r="EYO38" s="13"/>
      <c r="EYP38" s="13"/>
      <c r="EYQ38" s="13"/>
      <c r="EYR38" s="13"/>
      <c r="EYS38" s="13"/>
      <c r="EYT38" s="13"/>
      <c r="EYU38" s="13"/>
      <c r="EYV38" s="13"/>
      <c r="EYW38" s="13"/>
      <c r="EYX38" s="13"/>
      <c r="EYY38" s="13"/>
      <c r="EYZ38" s="13"/>
      <c r="EZA38" s="13"/>
      <c r="EZB38" s="13"/>
      <c r="EZC38" s="13"/>
      <c r="EZD38" s="13"/>
      <c r="EZE38" s="13"/>
      <c r="EZF38" s="13"/>
      <c r="EZG38" s="13"/>
      <c r="EZH38" s="13"/>
      <c r="EZI38" s="13"/>
      <c r="EZJ38" s="13"/>
      <c r="EZK38" s="13"/>
      <c r="EZL38" s="13"/>
      <c r="EZM38" s="13"/>
      <c r="EZN38" s="13"/>
      <c r="EZO38" s="13"/>
      <c r="EZP38" s="13"/>
      <c r="EZQ38" s="13"/>
      <c r="EZR38" s="13"/>
      <c r="EZS38" s="13"/>
      <c r="EZT38" s="13"/>
      <c r="EZU38" s="13"/>
      <c r="EZV38" s="13"/>
      <c r="EZW38" s="13"/>
      <c r="EZX38" s="13"/>
      <c r="EZY38" s="13"/>
      <c r="EZZ38" s="13"/>
      <c r="FAA38" s="13"/>
      <c r="FAB38" s="13"/>
      <c r="FAC38" s="13"/>
      <c r="FAD38" s="13"/>
      <c r="FAE38" s="13"/>
      <c r="FAF38" s="13"/>
      <c r="FAG38" s="13"/>
      <c r="FAH38" s="13"/>
      <c r="FAI38" s="13"/>
      <c r="FAJ38" s="13"/>
      <c r="FAK38" s="13"/>
      <c r="FAL38" s="13"/>
      <c r="FAM38" s="13"/>
      <c r="FAN38" s="13"/>
      <c r="FAO38" s="13"/>
      <c r="FAP38" s="13"/>
      <c r="FAQ38" s="13"/>
      <c r="FAR38" s="13"/>
      <c r="FAS38" s="13"/>
      <c r="FAT38" s="13"/>
      <c r="FAU38" s="13"/>
      <c r="FAV38" s="13"/>
      <c r="FAW38" s="13"/>
      <c r="FAX38" s="13"/>
      <c r="FAY38" s="13"/>
      <c r="FAZ38" s="13"/>
      <c r="FBA38" s="13"/>
      <c r="FBB38" s="13"/>
      <c r="FBC38" s="13"/>
      <c r="FBD38" s="13"/>
      <c r="FBE38" s="13"/>
      <c r="FBF38" s="13"/>
      <c r="FBG38" s="13"/>
      <c r="FBH38" s="13"/>
      <c r="FBI38" s="13"/>
      <c r="FBJ38" s="13"/>
      <c r="FBK38" s="13"/>
      <c r="FBL38" s="13"/>
      <c r="FBM38" s="13"/>
      <c r="FBN38" s="13"/>
      <c r="FBO38" s="13"/>
      <c r="FBP38" s="13"/>
      <c r="FBQ38" s="13"/>
      <c r="FBR38" s="13"/>
      <c r="FBS38" s="13"/>
      <c r="FBT38" s="13"/>
      <c r="FBU38" s="13"/>
      <c r="FBV38" s="13"/>
      <c r="FBW38" s="13"/>
      <c r="FBX38" s="13"/>
      <c r="FBY38" s="13"/>
      <c r="FBZ38" s="13"/>
      <c r="FCA38" s="13"/>
      <c r="FCB38" s="13"/>
      <c r="FCC38" s="13"/>
      <c r="FCD38" s="13"/>
      <c r="FCE38" s="13"/>
      <c r="FCF38" s="13"/>
      <c r="FCG38" s="13"/>
      <c r="FCH38" s="13"/>
      <c r="FCI38" s="13"/>
      <c r="FCJ38" s="13"/>
      <c r="FCK38" s="13"/>
      <c r="FCL38" s="13"/>
      <c r="FCM38" s="13"/>
      <c r="FCN38" s="13"/>
      <c r="FCO38" s="13"/>
      <c r="FCP38" s="13"/>
      <c r="FCQ38" s="13"/>
      <c r="FCR38" s="13"/>
      <c r="FCS38" s="13"/>
      <c r="FCT38" s="13"/>
      <c r="FCU38" s="13"/>
      <c r="FCV38" s="13"/>
      <c r="FCW38" s="13"/>
      <c r="FCX38" s="13"/>
      <c r="FCY38" s="13"/>
      <c r="FCZ38" s="13"/>
      <c r="FDA38" s="13"/>
      <c r="FDB38" s="13"/>
      <c r="FDC38" s="13"/>
      <c r="FDD38" s="13"/>
      <c r="FDE38" s="13"/>
      <c r="FDF38" s="13"/>
      <c r="FDG38" s="13"/>
      <c r="FDH38" s="13"/>
      <c r="FDI38" s="13"/>
      <c r="FDJ38" s="13"/>
      <c r="FDK38" s="13"/>
      <c r="FDL38" s="13"/>
      <c r="FDM38" s="13"/>
      <c r="FDN38" s="13"/>
      <c r="FDO38" s="13"/>
      <c r="FDP38" s="13"/>
      <c r="FDQ38" s="13"/>
      <c r="FDR38" s="13"/>
      <c r="FDS38" s="13"/>
      <c r="FDT38" s="13"/>
      <c r="FDU38" s="13"/>
      <c r="FDV38" s="13"/>
      <c r="FDW38" s="13"/>
      <c r="FDX38" s="13"/>
      <c r="FDY38" s="13"/>
      <c r="FDZ38" s="13"/>
      <c r="FEA38" s="13"/>
      <c r="FEB38" s="13"/>
      <c r="FEC38" s="13"/>
      <c r="FED38" s="13"/>
      <c r="FEE38" s="13"/>
      <c r="FEF38" s="13"/>
      <c r="FEG38" s="13"/>
      <c r="FEH38" s="13"/>
      <c r="FEI38" s="13"/>
      <c r="FEJ38" s="13"/>
      <c r="FEK38" s="13"/>
      <c r="FEL38" s="13"/>
      <c r="FEM38" s="13"/>
      <c r="FEN38" s="13"/>
      <c r="FEO38" s="13"/>
      <c r="FEP38" s="13"/>
      <c r="FEQ38" s="13"/>
      <c r="FER38" s="13"/>
      <c r="FES38" s="13"/>
      <c r="FET38" s="13"/>
      <c r="FEU38" s="13"/>
      <c r="FEV38" s="13"/>
      <c r="FEW38" s="13"/>
      <c r="FEX38" s="13"/>
      <c r="FEY38" s="13"/>
      <c r="FEZ38" s="13"/>
      <c r="FFA38" s="13"/>
      <c r="FFB38" s="13"/>
      <c r="FFC38" s="13"/>
      <c r="FFD38" s="13"/>
      <c r="FFE38" s="13"/>
      <c r="FFF38" s="13"/>
      <c r="FFG38" s="13"/>
      <c r="FFH38" s="13"/>
      <c r="FFI38" s="13"/>
      <c r="FFJ38" s="13"/>
      <c r="FFK38" s="13"/>
      <c r="FFL38" s="13"/>
      <c r="FFM38" s="13"/>
      <c r="FFN38" s="13"/>
      <c r="FFO38" s="13"/>
      <c r="FFP38" s="13"/>
      <c r="FFQ38" s="13"/>
      <c r="FFR38" s="13"/>
      <c r="FFS38" s="13"/>
      <c r="FFT38" s="13"/>
      <c r="FFU38" s="13"/>
      <c r="FFV38" s="13"/>
      <c r="FFW38" s="13"/>
      <c r="FFX38" s="13"/>
      <c r="FFY38" s="13"/>
      <c r="FFZ38" s="13"/>
      <c r="FGA38" s="13"/>
      <c r="FGB38" s="13"/>
      <c r="FGC38" s="13"/>
      <c r="FGD38" s="13"/>
      <c r="FGE38" s="13"/>
      <c r="FGF38" s="13"/>
      <c r="FGG38" s="13"/>
      <c r="FGH38" s="13"/>
      <c r="FGI38" s="13"/>
      <c r="FGJ38" s="13"/>
      <c r="FGK38" s="13"/>
      <c r="FGL38" s="13"/>
      <c r="FGM38" s="13"/>
      <c r="FGN38" s="13"/>
      <c r="FGO38" s="13"/>
      <c r="FGP38" s="13"/>
      <c r="FGQ38" s="13"/>
      <c r="FGR38" s="13"/>
      <c r="FGS38" s="13"/>
      <c r="FGT38" s="13"/>
      <c r="FGU38" s="13"/>
      <c r="FGV38" s="13"/>
      <c r="FGW38" s="13"/>
      <c r="FGX38" s="13"/>
      <c r="FGY38" s="13"/>
      <c r="FGZ38" s="13"/>
      <c r="FHA38" s="13"/>
      <c r="FHB38" s="13"/>
      <c r="FHC38" s="13"/>
      <c r="FHD38" s="13"/>
      <c r="FHE38" s="13"/>
      <c r="FHF38" s="13"/>
      <c r="FHG38" s="13"/>
      <c r="FHH38" s="13"/>
      <c r="FHI38" s="13"/>
      <c r="FHJ38" s="13"/>
      <c r="FHK38" s="13"/>
      <c r="FHL38" s="13"/>
      <c r="FHM38" s="13"/>
      <c r="FHN38" s="13"/>
      <c r="FHO38" s="13"/>
      <c r="FHP38" s="13"/>
      <c r="FHQ38" s="13"/>
      <c r="FHR38" s="13"/>
      <c r="FHS38" s="13"/>
      <c r="FHT38" s="13"/>
      <c r="FHU38" s="13"/>
      <c r="FHV38" s="13"/>
      <c r="FHW38" s="13"/>
      <c r="FHX38" s="13"/>
      <c r="FHY38" s="13"/>
      <c r="FHZ38" s="13"/>
      <c r="FIA38" s="13"/>
      <c r="FIB38" s="13"/>
      <c r="FIC38" s="13"/>
      <c r="FID38" s="13"/>
      <c r="FIE38" s="13"/>
      <c r="FIF38" s="13"/>
      <c r="FIG38" s="13"/>
      <c r="FIH38" s="13"/>
      <c r="FII38" s="13"/>
      <c r="FIJ38" s="13"/>
      <c r="FIK38" s="13"/>
      <c r="FIL38" s="13"/>
      <c r="FIM38" s="13"/>
      <c r="FIN38" s="13"/>
      <c r="FIO38" s="13"/>
      <c r="FIP38" s="13"/>
      <c r="FIQ38" s="13"/>
      <c r="FIR38" s="13"/>
      <c r="FIS38" s="13"/>
      <c r="FIT38" s="13"/>
      <c r="FIU38" s="13"/>
      <c r="FIV38" s="13"/>
      <c r="FIW38" s="13"/>
      <c r="FIX38" s="13"/>
      <c r="FIY38" s="13"/>
      <c r="FIZ38" s="13"/>
      <c r="FJA38" s="13"/>
      <c r="FJB38" s="13"/>
      <c r="FJC38" s="13"/>
      <c r="FJD38" s="13"/>
      <c r="FJE38" s="13"/>
      <c r="FJF38" s="13"/>
      <c r="FJG38" s="13"/>
      <c r="FJH38" s="13"/>
      <c r="FJI38" s="13"/>
      <c r="FJJ38" s="13"/>
      <c r="FJK38" s="13"/>
      <c r="FJL38" s="13"/>
      <c r="FJM38" s="13"/>
      <c r="FJN38" s="13"/>
      <c r="FJO38" s="13"/>
      <c r="FJP38" s="13"/>
      <c r="FJQ38" s="13"/>
      <c r="FJR38" s="13"/>
      <c r="FJS38" s="13"/>
      <c r="FJT38" s="13"/>
      <c r="FJU38" s="13"/>
      <c r="FJV38" s="13"/>
      <c r="FJW38" s="13"/>
      <c r="FJX38" s="13"/>
      <c r="FJY38" s="13"/>
      <c r="FJZ38" s="13"/>
      <c r="FKA38" s="13"/>
      <c r="FKB38" s="13"/>
      <c r="FKC38" s="13"/>
      <c r="FKD38" s="13"/>
      <c r="FKE38" s="13"/>
      <c r="FKF38" s="13"/>
      <c r="FKG38" s="13"/>
      <c r="FKH38" s="13"/>
      <c r="FKI38" s="13"/>
      <c r="FKJ38" s="13"/>
      <c r="FKK38" s="13"/>
      <c r="FKL38" s="13"/>
      <c r="FKM38" s="13"/>
      <c r="FKN38" s="13"/>
      <c r="FKO38" s="13"/>
      <c r="FKP38" s="13"/>
      <c r="FKQ38" s="13"/>
      <c r="FKR38" s="13"/>
      <c r="FKS38" s="13"/>
      <c r="FKT38" s="13"/>
      <c r="FKU38" s="13"/>
      <c r="FKV38" s="13"/>
      <c r="FKW38" s="13"/>
      <c r="FKX38" s="13"/>
      <c r="FKY38" s="13"/>
      <c r="FKZ38" s="13"/>
      <c r="FLA38" s="13"/>
      <c r="FLB38" s="13"/>
      <c r="FLC38" s="13"/>
      <c r="FLD38" s="13"/>
      <c r="FLE38" s="13"/>
      <c r="FLF38" s="13"/>
      <c r="FLG38" s="13"/>
      <c r="FLH38" s="13"/>
      <c r="FLI38" s="13"/>
      <c r="FLJ38" s="13"/>
      <c r="FLK38" s="13"/>
      <c r="FLL38" s="13"/>
      <c r="FLM38" s="13"/>
      <c r="FLN38" s="13"/>
      <c r="FLO38" s="13"/>
      <c r="FLP38" s="13"/>
      <c r="FLQ38" s="13"/>
      <c r="FLR38" s="13"/>
      <c r="FLS38" s="13"/>
      <c r="FLT38" s="13"/>
      <c r="FLU38" s="13"/>
      <c r="FLV38" s="13"/>
      <c r="FLW38" s="13"/>
      <c r="FLX38" s="13"/>
      <c r="FLY38" s="13"/>
      <c r="FLZ38" s="13"/>
      <c r="FMA38" s="13"/>
      <c r="FMB38" s="13"/>
      <c r="FMC38" s="13"/>
      <c r="FMD38" s="13"/>
      <c r="FME38" s="13"/>
      <c r="FMF38" s="13"/>
      <c r="FMG38" s="13"/>
      <c r="FMH38" s="13"/>
      <c r="FMI38" s="13"/>
      <c r="FMJ38" s="13"/>
      <c r="FMK38" s="13"/>
      <c r="FML38" s="13"/>
      <c r="FMM38" s="13"/>
      <c r="FMN38" s="13"/>
      <c r="FMO38" s="13"/>
      <c r="FMP38" s="13"/>
      <c r="FMQ38" s="13"/>
      <c r="FMR38" s="13"/>
      <c r="FMS38" s="13"/>
      <c r="FMT38" s="13"/>
      <c r="FMU38" s="13"/>
      <c r="FMV38" s="13"/>
      <c r="FMW38" s="13"/>
      <c r="FMX38" s="13"/>
      <c r="FMY38" s="13"/>
      <c r="FMZ38" s="13"/>
      <c r="FNA38" s="13"/>
      <c r="FNB38" s="13"/>
      <c r="FNC38" s="13"/>
      <c r="FND38" s="13"/>
      <c r="FNE38" s="13"/>
      <c r="FNF38" s="13"/>
      <c r="FNG38" s="13"/>
      <c r="FNH38" s="13"/>
      <c r="FNI38" s="13"/>
      <c r="FNJ38" s="13"/>
      <c r="FNK38" s="13"/>
      <c r="FNL38" s="13"/>
      <c r="FNM38" s="13"/>
      <c r="FNN38" s="13"/>
      <c r="FNO38" s="13"/>
      <c r="FNP38" s="13"/>
      <c r="FNQ38" s="13"/>
      <c r="FNR38" s="13"/>
      <c r="FNS38" s="13"/>
      <c r="FNT38" s="13"/>
      <c r="FNU38" s="13"/>
      <c r="FNV38" s="13"/>
      <c r="FNW38" s="13"/>
      <c r="FNX38" s="13"/>
      <c r="FNY38" s="13"/>
      <c r="FNZ38" s="13"/>
      <c r="FOA38" s="13"/>
      <c r="FOB38" s="13"/>
      <c r="FOC38" s="13"/>
      <c r="FOD38" s="13"/>
      <c r="FOE38" s="13"/>
      <c r="FOF38" s="13"/>
      <c r="FOG38" s="13"/>
      <c r="FOH38" s="13"/>
      <c r="FOI38" s="13"/>
      <c r="FOJ38" s="13"/>
      <c r="FOK38" s="13"/>
      <c r="FOL38" s="13"/>
      <c r="FOM38" s="13"/>
      <c r="FON38" s="13"/>
      <c r="FOO38" s="13"/>
      <c r="FOP38" s="13"/>
      <c r="FOQ38" s="13"/>
      <c r="FOR38" s="13"/>
      <c r="FOS38" s="13"/>
      <c r="FOT38" s="13"/>
      <c r="FOU38" s="13"/>
      <c r="FOV38" s="13"/>
      <c r="FOW38" s="13"/>
      <c r="FOX38" s="13"/>
      <c r="FOY38" s="13"/>
      <c r="FOZ38" s="13"/>
      <c r="FPA38" s="13"/>
      <c r="FPB38" s="13"/>
      <c r="FPC38" s="13"/>
      <c r="FPD38" s="13"/>
      <c r="FPE38" s="13"/>
      <c r="FPF38" s="13"/>
      <c r="FPG38" s="13"/>
      <c r="FPH38" s="13"/>
      <c r="FPI38" s="13"/>
      <c r="FPJ38" s="13"/>
      <c r="FPK38" s="13"/>
      <c r="FPL38" s="13"/>
      <c r="FPM38" s="13"/>
      <c r="FPN38" s="13"/>
      <c r="FPO38" s="13"/>
      <c r="FPP38" s="13"/>
      <c r="FPQ38" s="13"/>
      <c r="FPR38" s="13"/>
      <c r="FPS38" s="13"/>
      <c r="FPT38" s="13"/>
      <c r="FPU38" s="13"/>
      <c r="FPV38" s="13"/>
      <c r="FPW38" s="13"/>
      <c r="FPX38" s="13"/>
      <c r="FPY38" s="13"/>
      <c r="FPZ38" s="13"/>
      <c r="FQA38" s="13"/>
      <c r="FQB38" s="13"/>
      <c r="FQC38" s="13"/>
      <c r="FQD38" s="13"/>
      <c r="FQE38" s="13"/>
      <c r="FQF38" s="13"/>
      <c r="FQG38" s="13"/>
      <c r="FQH38" s="13"/>
      <c r="FQI38" s="13"/>
      <c r="FQJ38" s="13"/>
      <c r="FQK38" s="13"/>
      <c r="FQL38" s="13"/>
      <c r="FQM38" s="13"/>
      <c r="FQN38" s="13"/>
      <c r="FQO38" s="13"/>
      <c r="FQP38" s="13"/>
      <c r="FQQ38" s="13"/>
      <c r="FQR38" s="13"/>
      <c r="FQS38" s="13"/>
      <c r="FQT38" s="13"/>
      <c r="FQU38" s="13"/>
      <c r="FQV38" s="13"/>
      <c r="FQW38" s="13"/>
      <c r="FQX38" s="13"/>
      <c r="FQY38" s="13"/>
      <c r="FQZ38" s="13"/>
      <c r="FRA38" s="13"/>
      <c r="FRB38" s="13"/>
      <c r="FRC38" s="13"/>
      <c r="FRD38" s="13"/>
      <c r="FRE38" s="13"/>
      <c r="FRF38" s="13"/>
      <c r="FRG38" s="13"/>
      <c r="FRH38" s="13"/>
      <c r="FRI38" s="13"/>
      <c r="FRJ38" s="13"/>
      <c r="FRK38" s="13"/>
      <c r="FRL38" s="13"/>
      <c r="FRM38" s="13"/>
      <c r="FRN38" s="13"/>
      <c r="FRO38" s="13"/>
      <c r="FRP38" s="13"/>
      <c r="FRQ38" s="13"/>
      <c r="FRR38" s="13"/>
      <c r="FRS38" s="13"/>
      <c r="FRT38" s="13"/>
      <c r="FRU38" s="13"/>
      <c r="FRV38" s="13"/>
      <c r="FRW38" s="13"/>
      <c r="FRX38" s="13"/>
      <c r="FRY38" s="13"/>
      <c r="FRZ38" s="13"/>
      <c r="FSA38" s="13"/>
      <c r="FSB38" s="13"/>
      <c r="FSC38" s="13"/>
    </row>
    <row r="39" spans="1:4553" s="42" customFormat="1" ht="12.75" customHeight="1">
      <c r="A39" s="38" t="s">
        <v>5</v>
      </c>
      <c r="B39" s="39"/>
      <c r="C39" s="40"/>
      <c r="D39" s="40"/>
      <c r="E39" s="40"/>
      <c r="F39" s="40"/>
      <c r="G39" s="41" t="s">
        <v>49</v>
      </c>
      <c r="H39" s="371" t="str">
        <f>IFERROR(H37/C37-1,"N/A")</f>
        <v>N/A</v>
      </c>
      <c r="I39" s="371" t="str">
        <f>IFERROR(I37/D37-1,"N/A")</f>
        <v>N/A</v>
      </c>
      <c r="J39" s="371" t="str">
        <f t="shared" ref="J39" si="87">IFERROR(J37/E37-1,"N/A")</f>
        <v>N/A</v>
      </c>
      <c r="K39" s="371" t="str">
        <f t="shared" ref="K39" si="88">IFERROR(K37/F37-1,"N/A")</f>
        <v>N/A</v>
      </c>
      <c r="L39" s="41" t="str">
        <f>IFERROR(L37/G37-1,"N/A")</f>
        <v>N/A</v>
      </c>
      <c r="M39" s="371" t="str">
        <f>IFERROR(M37/H37-1,"N/A")</f>
        <v>N/A</v>
      </c>
      <c r="N39" s="371" t="str">
        <f>IFERROR(N37/I37-1,"N/A")</f>
        <v>N/A</v>
      </c>
      <c r="O39" s="371" t="str">
        <f t="shared" ref="O39" si="89">IFERROR(O37/J37-1,"N/A")</f>
        <v>N/A</v>
      </c>
      <c r="P39" s="371" t="str">
        <f t="shared" ref="P39" si="90">IFERROR(P37/K37-1,"N/A")</f>
        <v>N/A</v>
      </c>
      <c r="Q39" s="41" t="str">
        <f>IFERROR(Q37/L37-1,"N/A")</f>
        <v>N/A</v>
      </c>
      <c r="R39" s="371" t="str">
        <f>IFERROR(R37/M37-1,"N/A")</f>
        <v>N/A</v>
      </c>
      <c r="S39" s="371" t="str">
        <f>IFERROR(S37/N37-1,"N/A")</f>
        <v>N/A</v>
      </c>
      <c r="T39" s="371" t="str">
        <f t="shared" ref="T39" si="91">IFERROR(T37/O37-1,"N/A")</f>
        <v>N/A</v>
      </c>
      <c r="U39" s="371" t="str">
        <f t="shared" ref="U39" si="92">IFERROR(U37/P37-1,"N/A")</f>
        <v>N/A</v>
      </c>
      <c r="V39" s="41" t="str">
        <f>IFERROR(V37/Q37-1,"N/A")</f>
        <v>N/A</v>
      </c>
      <c r="W39" s="371" t="str">
        <f>IFERROR(W37/R37-1,"N/A")</f>
        <v>N/A</v>
      </c>
      <c r="X39" s="371" t="str">
        <f>IFERROR(X37/S37-1,"N/A")</f>
        <v>N/A</v>
      </c>
      <c r="Y39" s="371" t="str">
        <f t="shared" ref="Y39" si="93">IFERROR(Y37/T37-1,"N/A")</f>
        <v>N/A</v>
      </c>
      <c r="Z39" s="371" t="str">
        <f t="shared" ref="Z39" si="94">IFERROR(Z37/U37-1,"N/A")</f>
        <v>N/A</v>
      </c>
      <c r="AA39" s="41" t="str">
        <f>IFERROR(AA37/V37-1,"N/A")</f>
        <v>N/A</v>
      </c>
      <c r="AB39" s="371" t="str">
        <f>IFERROR(AB37/W37-1,"N/A")</f>
        <v>N/A</v>
      </c>
      <c r="AC39" s="371" t="str">
        <f>IFERROR(AC37/X37-1,"N/A")</f>
        <v>N/A</v>
      </c>
      <c r="AD39" s="371" t="str">
        <f t="shared" ref="AD39" si="95">IFERROR(AD37/Y37-1,"N/A")</f>
        <v>N/A</v>
      </c>
      <c r="AE39" s="371" t="str">
        <f t="shared" ref="AE39" si="96">IFERROR(AE37/Z37-1,"N/A")</f>
        <v>N/A</v>
      </c>
      <c r="AF39" s="41" t="str">
        <f>IFERROR(AF37/AA37-1,"N/A")</f>
        <v>N/A</v>
      </c>
      <c r="AG39" s="360" t="str">
        <f>IFERROR(AG37/AF37-1,"N/A")</f>
        <v>N/A</v>
      </c>
      <c r="AH39" s="360" t="str">
        <f t="shared" ref="AH39:AJ39" si="97">IFERROR(AH37/AG37-1,"N/A")</f>
        <v>N/A</v>
      </c>
      <c r="AI39" s="360" t="str">
        <f t="shared" si="97"/>
        <v>N/A</v>
      </c>
      <c r="AJ39" s="360" t="str">
        <f t="shared" si="97"/>
        <v>N/A</v>
      </c>
      <c r="AK39" s="13"/>
      <c r="AL39" s="13"/>
      <c r="AM39" s="13"/>
      <c r="AN39" s="13"/>
      <c r="AO39" s="13"/>
      <c r="AP39" s="13"/>
      <c r="AQ39" s="13"/>
      <c r="AR39" s="13"/>
      <c r="AS39" s="13"/>
      <c r="AT39" s="13"/>
      <c r="AU39" s="13"/>
      <c r="AV39" s="13"/>
      <c r="AW39" s="13"/>
      <c r="AX39" s="13"/>
      <c r="AY39" s="13"/>
      <c r="AZ39" s="13"/>
      <c r="BA39" s="13"/>
      <c r="BB39" s="13"/>
      <c r="BC39" s="13"/>
      <c r="BD39" s="13"/>
      <c r="BE39" s="13"/>
      <c r="BF39" s="13"/>
      <c r="BG39" s="13"/>
      <c r="BH39" s="13"/>
      <c r="BI39" s="13"/>
      <c r="BJ39" s="13"/>
      <c r="BK39" s="13"/>
      <c r="BL39" s="13"/>
      <c r="BM39" s="13"/>
      <c r="BN39" s="13"/>
      <c r="BO39" s="13"/>
      <c r="BP39" s="13"/>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3"/>
      <c r="CO39" s="13"/>
      <c r="CP39" s="13"/>
      <c r="CQ39" s="13"/>
      <c r="CR39" s="13"/>
      <c r="CS39" s="13"/>
      <c r="CT39" s="13"/>
      <c r="CU39" s="13"/>
      <c r="CV39" s="13"/>
      <c r="CW39" s="13"/>
      <c r="CX39" s="13"/>
      <c r="CY39" s="13"/>
      <c r="CZ39" s="13"/>
      <c r="DA39" s="13"/>
      <c r="DB39" s="13"/>
      <c r="DC39" s="13"/>
      <c r="DD39" s="13"/>
      <c r="DE39" s="13"/>
      <c r="DF39" s="13"/>
      <c r="DG39" s="13"/>
      <c r="DH39" s="13"/>
      <c r="DI39" s="13"/>
      <c r="DJ39" s="13"/>
      <c r="DK39" s="13"/>
      <c r="DL39" s="13"/>
      <c r="DM39" s="13"/>
      <c r="DN39" s="13"/>
      <c r="DO39" s="13"/>
      <c r="DP39" s="13"/>
      <c r="DQ39" s="13"/>
      <c r="DR39" s="13"/>
      <c r="DS39" s="13"/>
      <c r="DT39" s="13"/>
      <c r="DU39" s="13"/>
      <c r="DV39" s="13"/>
      <c r="DW39" s="13"/>
      <c r="DX39" s="13"/>
      <c r="DY39" s="13"/>
      <c r="DZ39" s="13"/>
      <c r="EA39" s="13"/>
      <c r="EB39" s="13"/>
      <c r="EC39" s="13"/>
      <c r="ED39" s="13"/>
      <c r="EE39" s="13"/>
      <c r="EF39" s="13"/>
      <c r="EG39" s="13"/>
      <c r="EH39" s="13"/>
      <c r="EI39" s="13"/>
      <c r="EJ39" s="13"/>
      <c r="EK39" s="13"/>
      <c r="EL39" s="13"/>
      <c r="EM39" s="13"/>
      <c r="EN39" s="13"/>
      <c r="EO39" s="13"/>
      <c r="EP39" s="13"/>
      <c r="EQ39" s="13"/>
      <c r="ER39" s="13"/>
      <c r="ES39" s="13"/>
      <c r="ET39" s="13"/>
      <c r="EU39" s="13"/>
      <c r="EV39" s="13"/>
      <c r="EW39" s="13"/>
      <c r="EX39" s="13"/>
      <c r="EY39" s="13"/>
      <c r="EZ39" s="13"/>
      <c r="FA39" s="13"/>
      <c r="FB39" s="13"/>
      <c r="FC39" s="13"/>
      <c r="FD39" s="13"/>
      <c r="FE39" s="13"/>
      <c r="FF39" s="13"/>
      <c r="FG39" s="13"/>
      <c r="FH39" s="13"/>
      <c r="FI39" s="13"/>
      <c r="FJ39" s="13"/>
      <c r="FK39" s="13"/>
      <c r="FL39" s="13"/>
      <c r="FM39" s="13"/>
      <c r="FN39" s="13"/>
      <c r="FO39" s="13"/>
      <c r="FP39" s="13"/>
      <c r="FQ39" s="13"/>
      <c r="FR39" s="13"/>
      <c r="FS39" s="13"/>
      <c r="FT39" s="13"/>
      <c r="FU39" s="13"/>
      <c r="FV39" s="13"/>
      <c r="FW39" s="13"/>
      <c r="FX39" s="13"/>
      <c r="FY39" s="13"/>
      <c r="FZ39" s="13"/>
      <c r="GA39" s="13"/>
      <c r="GB39" s="13"/>
      <c r="GC39" s="13"/>
      <c r="GD39" s="13"/>
      <c r="GE39" s="13"/>
      <c r="GF39" s="13"/>
      <c r="GG39" s="13"/>
      <c r="GH39" s="13"/>
      <c r="GI39" s="13"/>
      <c r="GJ39" s="13"/>
      <c r="GK39" s="13"/>
      <c r="GL39" s="13"/>
      <c r="GM39" s="13"/>
      <c r="GN39" s="13"/>
      <c r="GO39" s="13"/>
      <c r="GP39" s="13"/>
      <c r="GQ39" s="13"/>
      <c r="GR39" s="13"/>
      <c r="GS39" s="13"/>
      <c r="GT39" s="13"/>
      <c r="GU39" s="13"/>
      <c r="GV39" s="13"/>
      <c r="GW39" s="13"/>
      <c r="GX39" s="13"/>
      <c r="GY39" s="13"/>
      <c r="GZ39" s="13"/>
      <c r="HA39" s="13"/>
      <c r="HB39" s="13"/>
      <c r="HC39" s="13"/>
      <c r="HD39" s="13"/>
      <c r="HE39" s="13"/>
      <c r="HF39" s="13"/>
      <c r="HG39" s="13"/>
      <c r="HH39" s="13"/>
      <c r="HI39" s="13"/>
      <c r="HJ39" s="13"/>
      <c r="HK39" s="13"/>
      <c r="HL39" s="13"/>
      <c r="HM39" s="13"/>
      <c r="HN39" s="13"/>
      <c r="HO39" s="13"/>
      <c r="HP39" s="13"/>
      <c r="HQ39" s="13"/>
      <c r="HR39" s="13"/>
      <c r="HS39" s="13"/>
      <c r="HT39" s="13"/>
      <c r="HU39" s="13"/>
      <c r="HV39" s="13"/>
      <c r="HW39" s="13"/>
      <c r="HX39" s="13"/>
      <c r="HY39" s="13"/>
      <c r="HZ39" s="13"/>
      <c r="IA39" s="13"/>
      <c r="IB39" s="13"/>
      <c r="IC39" s="13"/>
      <c r="ID39" s="13"/>
      <c r="IE39" s="13"/>
      <c r="IF39" s="13"/>
      <c r="IG39" s="13"/>
      <c r="IH39" s="13"/>
      <c r="II39" s="13"/>
      <c r="IJ39" s="13"/>
      <c r="IK39" s="13"/>
      <c r="IL39" s="13"/>
      <c r="IM39" s="13"/>
      <c r="IN39" s="13"/>
      <c r="IO39" s="13"/>
      <c r="IP39" s="13"/>
      <c r="IQ39" s="13"/>
      <c r="IR39" s="13"/>
      <c r="IS39" s="13"/>
      <c r="IT39" s="13"/>
      <c r="IU39" s="13"/>
      <c r="IV39" s="13"/>
      <c r="IW39" s="13"/>
      <c r="IX39" s="13"/>
      <c r="IY39" s="13"/>
      <c r="IZ39" s="13"/>
      <c r="JA39" s="13"/>
      <c r="JB39" s="13"/>
      <c r="JC39" s="13"/>
      <c r="JD39" s="13"/>
      <c r="JE39" s="13"/>
      <c r="JF39" s="13"/>
      <c r="JG39" s="13"/>
      <c r="JH39" s="13"/>
      <c r="JI39" s="13"/>
      <c r="JJ39" s="13"/>
      <c r="JK39" s="13"/>
      <c r="JL39" s="13"/>
      <c r="JM39" s="13"/>
      <c r="JN39" s="13"/>
      <c r="JO39" s="13"/>
      <c r="JP39" s="13"/>
      <c r="JQ39" s="13"/>
      <c r="JR39" s="13"/>
      <c r="JS39" s="13"/>
      <c r="JT39" s="13"/>
      <c r="JU39" s="13"/>
      <c r="JV39" s="13"/>
      <c r="JW39" s="13"/>
      <c r="JX39" s="13"/>
      <c r="JY39" s="13"/>
      <c r="JZ39" s="13"/>
      <c r="KA39" s="13"/>
      <c r="KB39" s="13"/>
      <c r="KC39" s="13"/>
      <c r="KD39" s="13"/>
      <c r="KE39" s="13"/>
      <c r="KF39" s="13"/>
      <c r="KG39" s="13"/>
      <c r="KH39" s="13"/>
      <c r="KI39" s="13"/>
      <c r="KJ39" s="13"/>
      <c r="KK39" s="13"/>
      <c r="KL39" s="13"/>
      <c r="KM39" s="13"/>
      <c r="KN39" s="13"/>
      <c r="KO39" s="13"/>
      <c r="KP39" s="13"/>
      <c r="KQ39" s="13"/>
      <c r="KR39" s="13"/>
      <c r="KS39" s="13"/>
      <c r="KT39" s="13"/>
      <c r="KU39" s="13"/>
      <c r="KV39" s="13"/>
      <c r="KW39" s="13"/>
      <c r="KX39" s="13"/>
      <c r="KY39" s="13"/>
      <c r="KZ39" s="13"/>
      <c r="LA39" s="13"/>
      <c r="LB39" s="13"/>
      <c r="LC39" s="13"/>
      <c r="LD39" s="13"/>
      <c r="LE39" s="13"/>
      <c r="LF39" s="13"/>
      <c r="LG39" s="13"/>
      <c r="LH39" s="13"/>
      <c r="LI39" s="13"/>
      <c r="LJ39" s="13"/>
      <c r="LK39" s="13"/>
      <c r="LL39" s="13"/>
      <c r="LM39" s="13"/>
      <c r="LN39" s="13"/>
      <c r="LO39" s="13"/>
      <c r="LP39" s="13"/>
      <c r="LQ39" s="13"/>
      <c r="LR39" s="13"/>
      <c r="LS39" s="13"/>
      <c r="LT39" s="13"/>
      <c r="LU39" s="13"/>
      <c r="LV39" s="13"/>
      <c r="LW39" s="13"/>
      <c r="LX39" s="13"/>
      <c r="LY39" s="13"/>
      <c r="LZ39" s="13"/>
      <c r="MA39" s="13"/>
      <c r="MB39" s="13"/>
      <c r="MC39" s="13"/>
      <c r="MD39" s="13"/>
      <c r="ME39" s="13"/>
      <c r="MF39" s="13"/>
      <c r="MG39" s="13"/>
      <c r="MH39" s="13"/>
      <c r="MI39" s="13"/>
      <c r="MJ39" s="13"/>
      <c r="MK39" s="13"/>
      <c r="ML39" s="13"/>
      <c r="MM39" s="13"/>
      <c r="MN39" s="13"/>
      <c r="MO39" s="13"/>
      <c r="MP39" s="13"/>
      <c r="MQ39" s="13"/>
      <c r="MR39" s="13"/>
      <c r="MS39" s="13"/>
      <c r="MT39" s="13"/>
      <c r="MU39" s="13"/>
      <c r="MV39" s="13"/>
      <c r="MW39" s="13"/>
      <c r="MX39" s="13"/>
      <c r="MY39" s="13"/>
      <c r="MZ39" s="13"/>
      <c r="NA39" s="13"/>
      <c r="NB39" s="13"/>
      <c r="NC39" s="13"/>
      <c r="ND39" s="13"/>
      <c r="NE39" s="13"/>
      <c r="NF39" s="13"/>
      <c r="NG39" s="13"/>
      <c r="NH39" s="13"/>
      <c r="NI39" s="13"/>
      <c r="NJ39" s="13"/>
      <c r="NK39" s="13"/>
      <c r="NL39" s="13"/>
      <c r="NM39" s="13"/>
      <c r="NN39" s="13"/>
      <c r="NO39" s="13"/>
      <c r="NP39" s="13"/>
      <c r="NQ39" s="13"/>
      <c r="NR39" s="13"/>
      <c r="NS39" s="13"/>
      <c r="NT39" s="13"/>
      <c r="NU39" s="13"/>
      <c r="NV39" s="13"/>
      <c r="NW39" s="13"/>
      <c r="NX39" s="13"/>
      <c r="NY39" s="13"/>
      <c r="NZ39" s="13"/>
      <c r="OA39" s="13"/>
      <c r="OB39" s="13"/>
      <c r="OC39" s="13"/>
      <c r="OD39" s="13"/>
      <c r="OE39" s="13"/>
      <c r="OF39" s="13"/>
      <c r="OG39" s="13"/>
      <c r="OH39" s="13"/>
      <c r="OI39" s="13"/>
      <c r="OJ39" s="13"/>
      <c r="OK39" s="13"/>
      <c r="OL39" s="13"/>
      <c r="OM39" s="13"/>
      <c r="ON39" s="13"/>
      <c r="OO39" s="13"/>
      <c r="OP39" s="13"/>
      <c r="OQ39" s="13"/>
      <c r="OR39" s="13"/>
      <c r="OS39" s="13"/>
      <c r="OT39" s="13"/>
      <c r="OU39" s="13"/>
      <c r="OV39" s="13"/>
      <c r="OW39" s="13"/>
      <c r="OX39" s="13"/>
      <c r="OY39" s="13"/>
      <c r="OZ39" s="13"/>
      <c r="PA39" s="13"/>
      <c r="PB39" s="13"/>
      <c r="PC39" s="13"/>
      <c r="PD39" s="13"/>
      <c r="PE39" s="13"/>
      <c r="PF39" s="13"/>
      <c r="PG39" s="13"/>
      <c r="PH39" s="13"/>
      <c r="PI39" s="13"/>
      <c r="PJ39" s="13"/>
      <c r="PK39" s="13"/>
      <c r="PL39" s="13"/>
      <c r="PM39" s="13"/>
      <c r="PN39" s="13"/>
      <c r="PO39" s="13"/>
      <c r="PP39" s="13"/>
      <c r="PQ39" s="13"/>
      <c r="PR39" s="13"/>
      <c r="PS39" s="13"/>
      <c r="PT39" s="13"/>
      <c r="PU39" s="13"/>
      <c r="PV39" s="13"/>
      <c r="PW39" s="13"/>
      <c r="PX39" s="13"/>
      <c r="PY39" s="13"/>
      <c r="PZ39" s="13"/>
      <c r="QA39" s="13"/>
      <c r="QB39" s="13"/>
      <c r="QC39" s="13"/>
      <c r="QD39" s="13"/>
      <c r="QE39" s="13"/>
      <c r="QF39" s="13"/>
      <c r="QG39" s="13"/>
      <c r="QH39" s="13"/>
      <c r="QI39" s="13"/>
      <c r="QJ39" s="13"/>
      <c r="QK39" s="13"/>
      <c r="QL39" s="13"/>
      <c r="QM39" s="13"/>
      <c r="QN39" s="13"/>
      <c r="QO39" s="13"/>
      <c r="QP39" s="13"/>
      <c r="QQ39" s="13"/>
      <c r="QR39" s="13"/>
      <c r="QS39" s="13"/>
      <c r="QT39" s="13"/>
      <c r="QU39" s="13"/>
      <c r="QV39" s="13"/>
      <c r="QW39" s="13"/>
      <c r="QX39" s="13"/>
      <c r="QY39" s="13"/>
      <c r="QZ39" s="13"/>
      <c r="RA39" s="13"/>
      <c r="RB39" s="13"/>
      <c r="RC39" s="13"/>
      <c r="RD39" s="13"/>
      <c r="RE39" s="13"/>
      <c r="RF39" s="13"/>
      <c r="RG39" s="13"/>
      <c r="RH39" s="13"/>
      <c r="RI39" s="13"/>
      <c r="RJ39" s="13"/>
      <c r="RK39" s="13"/>
      <c r="RL39" s="13"/>
      <c r="RM39" s="13"/>
      <c r="RN39" s="13"/>
      <c r="RO39" s="13"/>
      <c r="RP39" s="13"/>
      <c r="RQ39" s="13"/>
      <c r="RR39" s="13"/>
      <c r="RS39" s="13"/>
      <c r="RT39" s="13"/>
      <c r="RU39" s="13"/>
      <c r="RV39" s="13"/>
      <c r="RW39" s="13"/>
      <c r="RX39" s="13"/>
      <c r="RY39" s="13"/>
      <c r="RZ39" s="13"/>
      <c r="SA39" s="13"/>
      <c r="SB39" s="13"/>
      <c r="SC39" s="13"/>
      <c r="SD39" s="13"/>
      <c r="SE39" s="13"/>
      <c r="SF39" s="13"/>
      <c r="SG39" s="13"/>
      <c r="SH39" s="13"/>
      <c r="SI39" s="13"/>
      <c r="SJ39" s="13"/>
      <c r="SK39" s="13"/>
      <c r="SL39" s="13"/>
      <c r="SM39" s="13"/>
      <c r="SN39" s="13"/>
      <c r="SO39" s="13"/>
      <c r="SP39" s="13"/>
      <c r="SQ39" s="13"/>
      <c r="SR39" s="13"/>
      <c r="SS39" s="13"/>
      <c r="ST39" s="13"/>
      <c r="SU39" s="13"/>
      <c r="SV39" s="13"/>
      <c r="SW39" s="13"/>
      <c r="SX39" s="13"/>
      <c r="SY39" s="13"/>
      <c r="SZ39" s="13"/>
      <c r="TA39" s="13"/>
      <c r="TB39" s="13"/>
      <c r="TC39" s="13"/>
      <c r="TD39" s="13"/>
      <c r="TE39" s="13"/>
      <c r="TF39" s="13"/>
      <c r="TG39" s="13"/>
      <c r="TH39" s="13"/>
      <c r="TI39" s="13"/>
      <c r="TJ39" s="13"/>
      <c r="TK39" s="13"/>
      <c r="TL39" s="13"/>
      <c r="TM39" s="13"/>
      <c r="TN39" s="13"/>
      <c r="TO39" s="13"/>
      <c r="TP39" s="13"/>
      <c r="TQ39" s="13"/>
      <c r="TR39" s="13"/>
      <c r="TS39" s="13"/>
      <c r="TT39" s="13"/>
      <c r="TU39" s="13"/>
      <c r="TV39" s="13"/>
      <c r="TW39" s="13"/>
      <c r="TX39" s="13"/>
      <c r="TY39" s="13"/>
      <c r="TZ39" s="13"/>
      <c r="UA39" s="13"/>
      <c r="UB39" s="13"/>
      <c r="UC39" s="13"/>
      <c r="UD39" s="13"/>
      <c r="UE39" s="13"/>
      <c r="UF39" s="13"/>
      <c r="UG39" s="13"/>
      <c r="UH39" s="13"/>
      <c r="UI39" s="13"/>
      <c r="UJ39" s="13"/>
      <c r="UK39" s="13"/>
      <c r="UL39" s="13"/>
      <c r="UM39" s="13"/>
      <c r="UN39" s="13"/>
      <c r="UO39" s="13"/>
      <c r="UP39" s="13"/>
      <c r="UQ39" s="13"/>
      <c r="UR39" s="13"/>
      <c r="US39" s="13"/>
      <c r="UT39" s="13"/>
      <c r="UU39" s="13"/>
      <c r="UV39" s="13"/>
      <c r="UW39" s="13"/>
      <c r="UX39" s="13"/>
      <c r="UY39" s="13"/>
      <c r="UZ39" s="13"/>
      <c r="VA39" s="13"/>
      <c r="VB39" s="13"/>
      <c r="VC39" s="13"/>
      <c r="VD39" s="13"/>
      <c r="VE39" s="13"/>
      <c r="VF39" s="13"/>
      <c r="VG39" s="13"/>
      <c r="VH39" s="13"/>
      <c r="VI39" s="13"/>
      <c r="VJ39" s="13"/>
      <c r="VK39" s="13"/>
      <c r="VL39" s="13"/>
      <c r="VM39" s="13"/>
      <c r="VN39" s="13"/>
      <c r="VO39" s="13"/>
      <c r="VP39" s="13"/>
      <c r="VQ39" s="13"/>
      <c r="VR39" s="13"/>
      <c r="VS39" s="13"/>
      <c r="VT39" s="13"/>
      <c r="VU39" s="13"/>
      <c r="VV39" s="13"/>
      <c r="VW39" s="13"/>
      <c r="VX39" s="13"/>
      <c r="VY39" s="13"/>
      <c r="VZ39" s="13"/>
      <c r="WA39" s="13"/>
      <c r="WB39" s="13"/>
      <c r="WC39" s="13"/>
      <c r="WD39" s="13"/>
      <c r="WE39" s="13"/>
      <c r="WF39" s="13"/>
      <c r="WG39" s="13"/>
      <c r="WH39" s="13"/>
      <c r="WI39" s="13"/>
      <c r="WJ39" s="13"/>
      <c r="WK39" s="13"/>
      <c r="WL39" s="13"/>
      <c r="WM39" s="13"/>
      <c r="WN39" s="13"/>
      <c r="WO39" s="13"/>
      <c r="WP39" s="13"/>
      <c r="WQ39" s="13"/>
      <c r="WR39" s="13"/>
      <c r="WS39" s="13"/>
      <c r="WT39" s="13"/>
      <c r="WU39" s="13"/>
      <c r="WV39" s="13"/>
      <c r="WW39" s="13"/>
      <c r="WX39" s="13"/>
      <c r="WY39" s="13"/>
      <c r="WZ39" s="13"/>
      <c r="XA39" s="13"/>
      <c r="XB39" s="13"/>
      <c r="XC39" s="13"/>
      <c r="XD39" s="13"/>
      <c r="XE39" s="13"/>
      <c r="XF39" s="13"/>
      <c r="XG39" s="13"/>
      <c r="XH39" s="13"/>
      <c r="XI39" s="13"/>
      <c r="XJ39" s="13"/>
      <c r="XK39" s="13"/>
      <c r="XL39" s="13"/>
      <c r="XM39" s="13"/>
      <c r="XN39" s="13"/>
      <c r="XO39" s="13"/>
      <c r="XP39" s="13"/>
      <c r="XQ39" s="13"/>
      <c r="XR39" s="13"/>
      <c r="XS39" s="13"/>
      <c r="XT39" s="13"/>
      <c r="XU39" s="13"/>
      <c r="XV39" s="13"/>
      <c r="XW39" s="13"/>
      <c r="XX39" s="13"/>
      <c r="XY39" s="13"/>
      <c r="XZ39" s="13"/>
      <c r="YA39" s="13"/>
      <c r="YB39" s="13"/>
      <c r="YC39" s="13"/>
      <c r="YD39" s="13"/>
      <c r="YE39" s="13"/>
      <c r="YF39" s="13"/>
      <c r="YG39" s="13"/>
      <c r="YH39" s="13"/>
      <c r="YI39" s="13"/>
      <c r="YJ39" s="13"/>
      <c r="YK39" s="13"/>
      <c r="YL39" s="13"/>
      <c r="YM39" s="13"/>
      <c r="YN39" s="13"/>
      <c r="YO39" s="13"/>
      <c r="YP39" s="13"/>
      <c r="YQ39" s="13"/>
      <c r="YR39" s="13"/>
      <c r="YS39" s="13"/>
      <c r="YT39" s="13"/>
      <c r="YU39" s="13"/>
      <c r="YV39" s="13"/>
      <c r="YW39" s="13"/>
      <c r="YX39" s="13"/>
      <c r="YY39" s="13"/>
      <c r="YZ39" s="13"/>
      <c r="ZA39" s="13"/>
      <c r="ZB39" s="13"/>
      <c r="ZC39" s="13"/>
      <c r="ZD39" s="13"/>
      <c r="ZE39" s="13"/>
      <c r="ZF39" s="13"/>
      <c r="ZG39" s="13"/>
      <c r="ZH39" s="13"/>
      <c r="ZI39" s="13"/>
      <c r="ZJ39" s="13"/>
      <c r="ZK39" s="13"/>
      <c r="ZL39" s="13"/>
      <c r="ZM39" s="13"/>
      <c r="ZN39" s="13"/>
      <c r="ZO39" s="13"/>
      <c r="ZP39" s="13"/>
      <c r="ZQ39" s="13"/>
      <c r="ZR39" s="13"/>
      <c r="ZS39" s="13"/>
      <c r="ZT39" s="13"/>
      <c r="ZU39" s="13"/>
      <c r="ZV39" s="13"/>
      <c r="ZW39" s="13"/>
      <c r="ZX39" s="13"/>
      <c r="ZY39" s="13"/>
      <c r="ZZ39" s="13"/>
      <c r="AAA39" s="13"/>
      <c r="AAB39" s="13"/>
      <c r="AAC39" s="13"/>
      <c r="AAD39" s="13"/>
      <c r="AAE39" s="13"/>
      <c r="AAF39" s="13"/>
      <c r="AAG39" s="13"/>
      <c r="AAH39" s="13"/>
      <c r="AAI39" s="13"/>
      <c r="AAJ39" s="13"/>
      <c r="AAK39" s="13"/>
      <c r="AAL39" s="13"/>
      <c r="AAM39" s="13"/>
      <c r="AAN39" s="13"/>
      <c r="AAO39" s="13"/>
      <c r="AAP39" s="13"/>
      <c r="AAQ39" s="13"/>
      <c r="AAR39" s="13"/>
      <c r="AAS39" s="13"/>
      <c r="AAT39" s="13"/>
      <c r="AAU39" s="13"/>
      <c r="AAV39" s="13"/>
      <c r="AAW39" s="13"/>
      <c r="AAX39" s="13"/>
      <c r="AAY39" s="13"/>
      <c r="AAZ39" s="13"/>
      <c r="ABA39" s="13"/>
      <c r="ABB39" s="13"/>
      <c r="ABC39" s="13"/>
      <c r="ABD39" s="13"/>
      <c r="ABE39" s="13"/>
      <c r="ABF39" s="13"/>
      <c r="ABG39" s="13"/>
      <c r="ABH39" s="13"/>
      <c r="ABI39" s="13"/>
      <c r="ABJ39" s="13"/>
      <c r="ABK39" s="13"/>
      <c r="ABL39" s="13"/>
      <c r="ABM39" s="13"/>
      <c r="ABN39" s="13"/>
      <c r="ABO39" s="13"/>
      <c r="ABP39" s="13"/>
      <c r="ABQ39" s="13"/>
      <c r="ABR39" s="13"/>
      <c r="ABS39" s="13"/>
      <c r="ABT39" s="13"/>
      <c r="ABU39" s="13"/>
      <c r="ABV39" s="13"/>
      <c r="ABW39" s="13"/>
      <c r="ABX39" s="13"/>
      <c r="ABY39" s="13"/>
      <c r="ABZ39" s="13"/>
      <c r="ACA39" s="13"/>
      <c r="ACB39" s="13"/>
      <c r="ACC39" s="13"/>
      <c r="ACD39" s="13"/>
      <c r="ACE39" s="13"/>
      <c r="ACF39" s="13"/>
      <c r="ACG39" s="13"/>
      <c r="ACH39" s="13"/>
      <c r="ACI39" s="13"/>
      <c r="ACJ39" s="13"/>
      <c r="ACK39" s="13"/>
      <c r="ACL39" s="13"/>
      <c r="ACM39" s="13"/>
      <c r="ACN39" s="13"/>
      <c r="ACO39" s="13"/>
      <c r="ACP39" s="13"/>
      <c r="ACQ39" s="13"/>
      <c r="ACR39" s="13"/>
      <c r="ACS39" s="13"/>
      <c r="ACT39" s="13"/>
      <c r="ACU39" s="13"/>
      <c r="ACV39" s="13"/>
      <c r="ACW39" s="13"/>
      <c r="ACX39" s="13"/>
      <c r="ACY39" s="13"/>
      <c r="ACZ39" s="13"/>
      <c r="ADA39" s="13"/>
      <c r="ADB39" s="13"/>
      <c r="ADC39" s="13"/>
      <c r="ADD39" s="13"/>
      <c r="ADE39" s="13"/>
      <c r="ADF39" s="13"/>
      <c r="ADG39" s="13"/>
      <c r="ADH39" s="13"/>
      <c r="ADI39" s="13"/>
      <c r="ADJ39" s="13"/>
      <c r="ADK39" s="13"/>
      <c r="ADL39" s="13"/>
      <c r="ADM39" s="13"/>
      <c r="ADN39" s="13"/>
      <c r="ADO39" s="13"/>
      <c r="ADP39" s="13"/>
      <c r="ADQ39" s="13"/>
      <c r="ADR39" s="13"/>
      <c r="ADS39" s="13"/>
      <c r="ADT39" s="13"/>
      <c r="ADU39" s="13"/>
      <c r="ADV39" s="13"/>
      <c r="ADW39" s="13"/>
      <c r="ADX39" s="13"/>
      <c r="ADY39" s="13"/>
      <c r="ADZ39" s="13"/>
      <c r="AEA39" s="13"/>
      <c r="AEB39" s="13"/>
      <c r="AEC39" s="13"/>
      <c r="AED39" s="13"/>
      <c r="AEE39" s="13"/>
      <c r="AEF39" s="13"/>
      <c r="AEG39" s="13"/>
      <c r="AEH39" s="13"/>
      <c r="AEI39" s="13"/>
      <c r="AEJ39" s="13"/>
      <c r="AEK39" s="13"/>
      <c r="AEL39" s="13"/>
      <c r="AEM39" s="13"/>
      <c r="AEN39" s="13"/>
      <c r="AEO39" s="13"/>
      <c r="AEP39" s="13"/>
      <c r="AEQ39" s="13"/>
      <c r="AER39" s="13"/>
      <c r="AES39" s="13"/>
      <c r="AET39" s="13"/>
      <c r="AEU39" s="13"/>
      <c r="AEV39" s="13"/>
      <c r="AEW39" s="13"/>
      <c r="AEX39" s="13"/>
      <c r="AEY39" s="13"/>
      <c r="AEZ39" s="13"/>
      <c r="AFA39" s="13"/>
      <c r="AFB39" s="13"/>
      <c r="AFC39" s="13"/>
      <c r="AFD39" s="13"/>
      <c r="AFE39" s="13"/>
      <c r="AFF39" s="13"/>
      <c r="AFG39" s="13"/>
      <c r="AFH39" s="13"/>
      <c r="AFI39" s="13"/>
      <c r="AFJ39" s="13"/>
      <c r="AFK39" s="13"/>
      <c r="AFL39" s="13"/>
      <c r="AFM39" s="13"/>
      <c r="AFN39" s="13"/>
      <c r="AFO39" s="13"/>
      <c r="AFP39" s="13"/>
      <c r="AFQ39" s="13"/>
      <c r="AFR39" s="13"/>
      <c r="AFS39" s="13"/>
      <c r="AFT39" s="13"/>
      <c r="AFU39" s="13"/>
      <c r="AFV39" s="13"/>
      <c r="AFW39" s="13"/>
      <c r="AFX39" s="13"/>
      <c r="AFY39" s="13"/>
      <c r="AFZ39" s="13"/>
      <c r="AGA39" s="13"/>
      <c r="AGB39" s="13"/>
      <c r="AGC39" s="13"/>
      <c r="AGD39" s="13"/>
      <c r="AGE39" s="13"/>
      <c r="AGF39" s="13"/>
      <c r="AGG39" s="13"/>
      <c r="AGH39" s="13"/>
      <c r="AGI39" s="13"/>
      <c r="AGJ39" s="13"/>
      <c r="AGK39" s="13"/>
      <c r="AGL39" s="13"/>
      <c r="AGM39" s="13"/>
      <c r="AGN39" s="13"/>
      <c r="AGO39" s="13"/>
      <c r="AGP39" s="13"/>
      <c r="AGQ39" s="13"/>
      <c r="AGR39" s="13"/>
      <c r="AGS39" s="13"/>
      <c r="AGT39" s="13"/>
      <c r="AGU39" s="13"/>
      <c r="AGV39" s="13"/>
      <c r="AGW39" s="13"/>
      <c r="AGX39" s="13"/>
      <c r="AGY39" s="13"/>
      <c r="AGZ39" s="13"/>
      <c r="AHA39" s="13"/>
      <c r="AHB39" s="13"/>
      <c r="AHC39" s="13"/>
      <c r="AHD39" s="13"/>
      <c r="AHE39" s="13"/>
      <c r="AHF39" s="13"/>
      <c r="AHG39" s="13"/>
      <c r="AHH39" s="13"/>
      <c r="AHI39" s="13"/>
      <c r="AHJ39" s="13"/>
      <c r="AHK39" s="13"/>
      <c r="AHL39" s="13"/>
      <c r="AHM39" s="13"/>
      <c r="AHN39" s="13"/>
      <c r="AHO39" s="13"/>
      <c r="AHP39" s="13"/>
      <c r="AHQ39" s="13"/>
      <c r="AHR39" s="13"/>
      <c r="AHS39" s="13"/>
      <c r="AHT39" s="13"/>
      <c r="AHU39" s="13"/>
      <c r="AHV39" s="13"/>
      <c r="AHW39" s="13"/>
      <c r="AHX39" s="13"/>
      <c r="AHY39" s="13"/>
      <c r="AHZ39" s="13"/>
      <c r="AIA39" s="13"/>
      <c r="AIB39" s="13"/>
      <c r="AIC39" s="13"/>
      <c r="AID39" s="13"/>
      <c r="AIE39" s="13"/>
      <c r="AIF39" s="13"/>
      <c r="AIG39" s="13"/>
      <c r="AIH39" s="13"/>
      <c r="AII39" s="13"/>
      <c r="AIJ39" s="13"/>
      <c r="AIK39" s="13"/>
      <c r="AIL39" s="13"/>
      <c r="AIM39" s="13"/>
      <c r="AIN39" s="13"/>
      <c r="AIO39" s="13"/>
      <c r="AIP39" s="13"/>
      <c r="AIQ39" s="13"/>
      <c r="AIR39" s="13"/>
      <c r="AIS39" s="13"/>
      <c r="AIT39" s="13"/>
      <c r="AIU39" s="13"/>
      <c r="AIV39" s="13"/>
      <c r="AIW39" s="13"/>
      <c r="AIX39" s="13"/>
      <c r="AIY39" s="13"/>
      <c r="AIZ39" s="13"/>
      <c r="AJA39" s="13"/>
      <c r="AJB39" s="13"/>
      <c r="AJC39" s="13"/>
      <c r="AJD39" s="13"/>
      <c r="AJE39" s="13"/>
      <c r="AJF39" s="13"/>
      <c r="AJG39" s="13"/>
      <c r="AJH39" s="13"/>
      <c r="AJI39" s="13"/>
      <c r="AJJ39" s="13"/>
      <c r="AJK39" s="13"/>
      <c r="AJL39" s="13"/>
      <c r="AJM39" s="13"/>
      <c r="AJN39" s="13"/>
      <c r="AJO39" s="13"/>
      <c r="AJP39" s="13"/>
      <c r="AJQ39" s="13"/>
      <c r="AJR39" s="13"/>
      <c r="AJS39" s="13"/>
      <c r="AJT39" s="13"/>
      <c r="AJU39" s="13"/>
      <c r="AJV39" s="13"/>
      <c r="AJW39" s="13"/>
      <c r="AJX39" s="13"/>
      <c r="AJY39" s="13"/>
      <c r="AJZ39" s="13"/>
      <c r="AKA39" s="13"/>
      <c r="AKB39" s="13"/>
      <c r="AKC39" s="13"/>
      <c r="AKD39" s="13"/>
      <c r="AKE39" s="13"/>
      <c r="AKF39" s="13"/>
      <c r="AKG39" s="13"/>
      <c r="AKH39" s="13"/>
      <c r="AKI39" s="13"/>
      <c r="AKJ39" s="13"/>
      <c r="AKK39" s="13"/>
      <c r="AKL39" s="13"/>
      <c r="AKM39" s="13"/>
      <c r="AKN39" s="13"/>
      <c r="AKO39" s="13"/>
      <c r="AKP39" s="13"/>
      <c r="AKQ39" s="13"/>
      <c r="AKR39" s="13"/>
      <c r="AKS39" s="13"/>
      <c r="AKT39" s="13"/>
      <c r="AKU39" s="13"/>
      <c r="AKV39" s="13"/>
      <c r="AKW39" s="13"/>
      <c r="AKX39" s="13"/>
      <c r="AKY39" s="13"/>
      <c r="AKZ39" s="13"/>
      <c r="ALA39" s="13"/>
      <c r="ALB39" s="13"/>
      <c r="ALC39" s="13"/>
      <c r="ALD39" s="13"/>
      <c r="ALE39" s="13"/>
      <c r="ALF39" s="13"/>
      <c r="ALG39" s="13"/>
      <c r="ALH39" s="13"/>
      <c r="ALI39" s="13"/>
      <c r="ALJ39" s="13"/>
      <c r="ALK39" s="13"/>
      <c r="ALL39" s="13"/>
      <c r="ALM39" s="13"/>
      <c r="ALN39" s="13"/>
      <c r="ALO39" s="13"/>
      <c r="ALP39" s="13"/>
      <c r="ALQ39" s="13"/>
      <c r="ALR39" s="13"/>
      <c r="ALS39" s="13"/>
      <c r="ALT39" s="13"/>
      <c r="ALU39" s="13"/>
      <c r="ALV39" s="13"/>
      <c r="ALW39" s="13"/>
      <c r="ALX39" s="13"/>
      <c r="ALY39" s="13"/>
      <c r="ALZ39" s="13"/>
      <c r="AMA39" s="13"/>
      <c r="AMB39" s="13"/>
      <c r="AMC39" s="13"/>
      <c r="AMD39" s="13"/>
      <c r="AME39" s="13"/>
      <c r="AMF39" s="13"/>
      <c r="AMG39" s="13"/>
      <c r="AMH39" s="13"/>
      <c r="AMI39" s="13"/>
      <c r="AMJ39" s="13"/>
      <c r="AMK39" s="13"/>
      <c r="AML39" s="13"/>
      <c r="AMM39" s="13"/>
      <c r="AMN39" s="13"/>
      <c r="AMO39" s="13"/>
      <c r="AMP39" s="13"/>
      <c r="AMQ39" s="13"/>
      <c r="AMR39" s="13"/>
      <c r="AMS39" s="13"/>
      <c r="AMT39" s="13"/>
      <c r="AMU39" s="13"/>
      <c r="AMV39" s="13"/>
      <c r="AMW39" s="13"/>
      <c r="AMX39" s="13"/>
      <c r="AMY39" s="13"/>
      <c r="AMZ39" s="13"/>
      <c r="ANA39" s="13"/>
      <c r="ANB39" s="13"/>
      <c r="ANC39" s="13"/>
      <c r="AND39" s="13"/>
      <c r="ANE39" s="13"/>
      <c r="ANF39" s="13"/>
      <c r="ANG39" s="13"/>
      <c r="ANH39" s="13"/>
      <c r="ANI39" s="13"/>
      <c r="ANJ39" s="13"/>
      <c r="ANK39" s="13"/>
      <c r="ANL39" s="13"/>
      <c r="ANM39" s="13"/>
      <c r="ANN39" s="13"/>
      <c r="ANO39" s="13"/>
      <c r="ANP39" s="13"/>
      <c r="ANQ39" s="13"/>
      <c r="ANR39" s="13"/>
      <c r="ANS39" s="13"/>
      <c r="ANT39" s="13"/>
      <c r="ANU39" s="13"/>
      <c r="ANV39" s="13"/>
      <c r="ANW39" s="13"/>
      <c r="ANX39" s="13"/>
      <c r="ANY39" s="13"/>
      <c r="ANZ39" s="13"/>
      <c r="AOA39" s="13"/>
      <c r="AOB39" s="13"/>
      <c r="AOC39" s="13"/>
      <c r="AOD39" s="13"/>
      <c r="AOE39" s="13"/>
      <c r="AOF39" s="13"/>
      <c r="AOG39" s="13"/>
      <c r="AOH39" s="13"/>
      <c r="AOI39" s="13"/>
      <c r="AOJ39" s="13"/>
      <c r="AOK39" s="13"/>
      <c r="AOL39" s="13"/>
      <c r="AOM39" s="13"/>
      <c r="AON39" s="13"/>
      <c r="AOO39" s="13"/>
      <c r="AOP39" s="13"/>
      <c r="AOQ39" s="13"/>
      <c r="AOR39" s="13"/>
      <c r="AOS39" s="13"/>
      <c r="AOT39" s="13"/>
      <c r="AOU39" s="13"/>
      <c r="AOV39" s="13"/>
      <c r="AOW39" s="13"/>
      <c r="AOX39" s="13"/>
      <c r="AOY39" s="13"/>
      <c r="AOZ39" s="13"/>
      <c r="APA39" s="13"/>
      <c r="APB39" s="13"/>
      <c r="APC39" s="13"/>
      <c r="APD39" s="13"/>
      <c r="APE39" s="13"/>
      <c r="APF39" s="13"/>
      <c r="APG39" s="13"/>
      <c r="APH39" s="13"/>
      <c r="API39" s="13"/>
      <c r="APJ39" s="13"/>
      <c r="APK39" s="13"/>
      <c r="APL39" s="13"/>
      <c r="APM39" s="13"/>
      <c r="APN39" s="13"/>
      <c r="APO39" s="13"/>
      <c r="APP39" s="13"/>
      <c r="APQ39" s="13"/>
      <c r="APR39" s="13"/>
      <c r="APS39" s="13"/>
      <c r="APT39" s="13"/>
      <c r="APU39" s="13"/>
      <c r="APV39" s="13"/>
      <c r="APW39" s="13"/>
      <c r="APX39" s="13"/>
      <c r="APY39" s="13"/>
      <c r="APZ39" s="13"/>
      <c r="AQA39" s="13"/>
      <c r="AQB39" s="13"/>
      <c r="AQC39" s="13"/>
      <c r="AQD39" s="13"/>
      <c r="AQE39" s="13"/>
      <c r="AQF39" s="13"/>
      <c r="AQG39" s="13"/>
      <c r="AQH39" s="13"/>
      <c r="AQI39" s="13"/>
      <c r="AQJ39" s="13"/>
      <c r="AQK39" s="13"/>
      <c r="AQL39" s="13"/>
      <c r="AQM39" s="13"/>
      <c r="AQN39" s="13"/>
      <c r="AQO39" s="13"/>
      <c r="AQP39" s="13"/>
      <c r="AQQ39" s="13"/>
      <c r="AQR39" s="13"/>
      <c r="AQS39" s="13"/>
      <c r="AQT39" s="13"/>
      <c r="AQU39" s="13"/>
      <c r="AQV39" s="13"/>
      <c r="AQW39" s="13"/>
      <c r="AQX39" s="13"/>
      <c r="AQY39" s="13"/>
      <c r="AQZ39" s="13"/>
      <c r="ARA39" s="13"/>
      <c r="ARB39" s="13"/>
      <c r="ARC39" s="13"/>
      <c r="ARD39" s="13"/>
      <c r="ARE39" s="13"/>
      <c r="ARF39" s="13"/>
      <c r="ARG39" s="13"/>
      <c r="ARH39" s="13"/>
      <c r="ARI39" s="13"/>
      <c r="ARJ39" s="13"/>
      <c r="ARK39" s="13"/>
      <c r="ARL39" s="13"/>
      <c r="ARM39" s="13"/>
      <c r="ARN39" s="13"/>
      <c r="ARO39" s="13"/>
      <c r="ARP39" s="13"/>
      <c r="ARQ39" s="13"/>
      <c r="ARR39" s="13"/>
      <c r="ARS39" s="13"/>
      <c r="ART39" s="13"/>
      <c r="ARU39" s="13"/>
      <c r="ARV39" s="13"/>
      <c r="ARW39" s="13"/>
      <c r="ARX39" s="13"/>
      <c r="ARY39" s="13"/>
      <c r="ARZ39" s="13"/>
      <c r="ASA39" s="13"/>
      <c r="ASB39" s="13"/>
      <c r="ASC39" s="13"/>
      <c r="ASD39" s="13"/>
      <c r="ASE39" s="13"/>
      <c r="ASF39" s="13"/>
      <c r="ASG39" s="13"/>
      <c r="ASH39" s="13"/>
      <c r="ASI39" s="13"/>
      <c r="ASJ39" s="13"/>
      <c r="ASK39" s="13"/>
      <c r="ASL39" s="13"/>
      <c r="ASM39" s="13"/>
      <c r="ASN39" s="13"/>
      <c r="ASO39" s="13"/>
      <c r="ASP39" s="13"/>
      <c r="ASQ39" s="13"/>
      <c r="ASR39" s="13"/>
      <c r="ASS39" s="13"/>
      <c r="AST39" s="13"/>
      <c r="ASU39" s="13"/>
      <c r="ASV39" s="13"/>
      <c r="ASW39" s="13"/>
      <c r="ASX39" s="13"/>
      <c r="ASY39" s="13"/>
      <c r="ASZ39" s="13"/>
      <c r="ATA39" s="13"/>
      <c r="ATB39" s="13"/>
      <c r="ATC39" s="13"/>
      <c r="ATD39" s="13"/>
      <c r="ATE39" s="13"/>
      <c r="ATF39" s="13"/>
      <c r="ATG39" s="13"/>
      <c r="ATH39" s="13"/>
      <c r="ATI39" s="13"/>
      <c r="ATJ39" s="13"/>
      <c r="ATK39" s="13"/>
      <c r="ATL39" s="13"/>
      <c r="ATM39" s="13"/>
      <c r="ATN39" s="13"/>
      <c r="ATO39" s="13"/>
      <c r="ATP39" s="13"/>
      <c r="ATQ39" s="13"/>
      <c r="ATR39" s="13"/>
      <c r="ATS39" s="13"/>
      <c r="ATT39" s="13"/>
      <c r="ATU39" s="13"/>
      <c r="ATV39" s="13"/>
      <c r="ATW39" s="13"/>
      <c r="ATX39" s="13"/>
      <c r="ATY39" s="13"/>
      <c r="ATZ39" s="13"/>
      <c r="AUA39" s="13"/>
      <c r="AUB39" s="13"/>
      <c r="AUC39" s="13"/>
      <c r="AUD39" s="13"/>
      <c r="AUE39" s="13"/>
      <c r="AUF39" s="13"/>
      <c r="AUG39" s="13"/>
      <c r="AUH39" s="13"/>
      <c r="AUI39" s="13"/>
      <c r="AUJ39" s="13"/>
      <c r="AUK39" s="13"/>
      <c r="AUL39" s="13"/>
      <c r="AUM39" s="13"/>
      <c r="AUN39" s="13"/>
      <c r="AUO39" s="13"/>
      <c r="AUP39" s="13"/>
      <c r="AUQ39" s="13"/>
      <c r="AUR39" s="13"/>
      <c r="AUS39" s="13"/>
      <c r="AUT39" s="13"/>
      <c r="AUU39" s="13"/>
      <c r="AUV39" s="13"/>
      <c r="AUW39" s="13"/>
      <c r="AUX39" s="13"/>
      <c r="AUY39" s="13"/>
      <c r="AUZ39" s="13"/>
      <c r="AVA39" s="13"/>
      <c r="AVB39" s="13"/>
      <c r="AVC39" s="13"/>
      <c r="AVD39" s="13"/>
      <c r="AVE39" s="13"/>
      <c r="AVF39" s="13"/>
      <c r="AVG39" s="13"/>
      <c r="AVH39" s="13"/>
      <c r="AVI39" s="13"/>
      <c r="AVJ39" s="13"/>
      <c r="AVK39" s="13"/>
      <c r="AVL39" s="13"/>
      <c r="AVM39" s="13"/>
      <c r="AVN39" s="13"/>
      <c r="AVO39" s="13"/>
      <c r="AVP39" s="13"/>
      <c r="AVQ39" s="13"/>
      <c r="AVR39" s="13"/>
      <c r="AVS39" s="13"/>
      <c r="AVT39" s="13"/>
      <c r="AVU39" s="13"/>
      <c r="AVV39" s="13"/>
      <c r="AVW39" s="13"/>
      <c r="AVX39" s="13"/>
      <c r="AVY39" s="13"/>
      <c r="AVZ39" s="13"/>
      <c r="AWA39" s="13"/>
      <c r="AWB39" s="13"/>
      <c r="AWC39" s="13"/>
      <c r="AWD39" s="13"/>
      <c r="AWE39" s="13"/>
      <c r="AWF39" s="13"/>
      <c r="AWG39" s="13"/>
      <c r="AWH39" s="13"/>
      <c r="AWI39" s="13"/>
      <c r="AWJ39" s="13"/>
      <c r="AWK39" s="13"/>
      <c r="AWL39" s="13"/>
      <c r="AWM39" s="13"/>
      <c r="AWN39" s="13"/>
      <c r="AWO39" s="13"/>
      <c r="AWP39" s="13"/>
      <c r="AWQ39" s="13"/>
      <c r="AWR39" s="13"/>
      <c r="AWS39" s="13"/>
      <c r="AWT39" s="13"/>
      <c r="AWU39" s="13"/>
      <c r="AWV39" s="13"/>
      <c r="AWW39" s="13"/>
      <c r="AWX39" s="13"/>
      <c r="AWY39" s="13"/>
      <c r="AWZ39" s="13"/>
      <c r="AXA39" s="13"/>
      <c r="AXB39" s="13"/>
      <c r="AXC39" s="13"/>
      <c r="AXD39" s="13"/>
      <c r="AXE39" s="13"/>
      <c r="AXF39" s="13"/>
      <c r="AXG39" s="13"/>
      <c r="AXH39" s="13"/>
      <c r="AXI39" s="13"/>
      <c r="AXJ39" s="13"/>
      <c r="AXK39" s="13"/>
      <c r="AXL39" s="13"/>
      <c r="AXM39" s="13"/>
      <c r="AXN39" s="13"/>
      <c r="AXO39" s="13"/>
      <c r="AXP39" s="13"/>
      <c r="AXQ39" s="13"/>
      <c r="AXR39" s="13"/>
      <c r="AXS39" s="13"/>
      <c r="AXT39" s="13"/>
      <c r="AXU39" s="13"/>
      <c r="AXV39" s="13"/>
      <c r="AXW39" s="13"/>
      <c r="AXX39" s="13"/>
      <c r="AXY39" s="13"/>
      <c r="AXZ39" s="13"/>
      <c r="AYA39" s="13"/>
      <c r="AYB39" s="13"/>
      <c r="AYC39" s="13"/>
      <c r="AYD39" s="13"/>
      <c r="AYE39" s="13"/>
      <c r="AYF39" s="13"/>
      <c r="AYG39" s="13"/>
      <c r="AYH39" s="13"/>
      <c r="AYI39" s="13"/>
      <c r="AYJ39" s="13"/>
      <c r="AYK39" s="13"/>
      <c r="AYL39" s="13"/>
      <c r="AYM39" s="13"/>
      <c r="AYN39" s="13"/>
      <c r="AYO39" s="13"/>
      <c r="AYP39" s="13"/>
      <c r="AYQ39" s="13"/>
      <c r="AYR39" s="13"/>
      <c r="AYS39" s="13"/>
      <c r="AYT39" s="13"/>
      <c r="AYU39" s="13"/>
      <c r="AYV39" s="13"/>
      <c r="AYW39" s="13"/>
      <c r="AYX39" s="13"/>
      <c r="AYY39" s="13"/>
      <c r="AYZ39" s="13"/>
      <c r="AZA39" s="13"/>
      <c r="AZB39" s="13"/>
      <c r="AZC39" s="13"/>
      <c r="AZD39" s="13"/>
      <c r="AZE39" s="13"/>
      <c r="AZF39" s="13"/>
      <c r="AZG39" s="13"/>
      <c r="AZH39" s="13"/>
      <c r="AZI39" s="13"/>
      <c r="AZJ39" s="13"/>
      <c r="AZK39" s="13"/>
      <c r="AZL39" s="13"/>
      <c r="AZM39" s="13"/>
      <c r="AZN39" s="13"/>
      <c r="AZO39" s="13"/>
      <c r="AZP39" s="13"/>
      <c r="AZQ39" s="13"/>
      <c r="AZR39" s="13"/>
      <c r="AZS39" s="13"/>
      <c r="AZT39" s="13"/>
      <c r="AZU39" s="13"/>
      <c r="AZV39" s="13"/>
      <c r="AZW39" s="13"/>
      <c r="AZX39" s="13"/>
      <c r="AZY39" s="13"/>
      <c r="AZZ39" s="13"/>
      <c r="BAA39" s="13"/>
      <c r="BAB39" s="13"/>
      <c r="BAC39" s="13"/>
      <c r="BAD39" s="13"/>
      <c r="BAE39" s="13"/>
      <c r="BAF39" s="13"/>
      <c r="BAG39" s="13"/>
      <c r="BAH39" s="13"/>
      <c r="BAI39" s="13"/>
      <c r="BAJ39" s="13"/>
      <c r="BAK39" s="13"/>
      <c r="BAL39" s="13"/>
      <c r="BAM39" s="13"/>
      <c r="BAN39" s="13"/>
      <c r="BAO39" s="13"/>
      <c r="BAP39" s="13"/>
      <c r="BAQ39" s="13"/>
      <c r="BAR39" s="13"/>
      <c r="BAS39" s="13"/>
      <c r="BAT39" s="13"/>
      <c r="BAU39" s="13"/>
      <c r="BAV39" s="13"/>
      <c r="BAW39" s="13"/>
      <c r="BAX39" s="13"/>
      <c r="BAY39" s="13"/>
      <c r="BAZ39" s="13"/>
      <c r="BBA39" s="13"/>
      <c r="BBB39" s="13"/>
      <c r="BBC39" s="13"/>
      <c r="BBD39" s="13"/>
      <c r="BBE39" s="13"/>
      <c r="BBF39" s="13"/>
      <c r="BBG39" s="13"/>
      <c r="BBH39" s="13"/>
      <c r="BBI39" s="13"/>
      <c r="BBJ39" s="13"/>
      <c r="BBK39" s="13"/>
      <c r="BBL39" s="13"/>
      <c r="BBM39" s="13"/>
      <c r="BBN39" s="13"/>
      <c r="BBO39" s="13"/>
      <c r="BBP39" s="13"/>
      <c r="BBQ39" s="13"/>
      <c r="BBR39" s="13"/>
      <c r="BBS39" s="13"/>
      <c r="BBT39" s="13"/>
      <c r="BBU39" s="13"/>
      <c r="BBV39" s="13"/>
      <c r="BBW39" s="13"/>
      <c r="BBX39" s="13"/>
      <c r="BBY39" s="13"/>
      <c r="BBZ39" s="13"/>
      <c r="BCA39" s="13"/>
      <c r="BCB39" s="13"/>
      <c r="BCC39" s="13"/>
      <c r="BCD39" s="13"/>
      <c r="BCE39" s="13"/>
      <c r="BCF39" s="13"/>
      <c r="BCG39" s="13"/>
      <c r="BCH39" s="13"/>
      <c r="BCI39" s="13"/>
      <c r="BCJ39" s="13"/>
      <c r="BCK39" s="13"/>
      <c r="BCL39" s="13"/>
      <c r="BCM39" s="13"/>
      <c r="BCN39" s="13"/>
      <c r="BCO39" s="13"/>
      <c r="BCP39" s="13"/>
      <c r="BCQ39" s="13"/>
      <c r="BCR39" s="13"/>
      <c r="BCS39" s="13"/>
      <c r="BCT39" s="13"/>
      <c r="BCU39" s="13"/>
      <c r="BCV39" s="13"/>
      <c r="BCW39" s="13"/>
      <c r="BCX39" s="13"/>
      <c r="BCY39" s="13"/>
      <c r="BCZ39" s="13"/>
      <c r="BDA39" s="13"/>
      <c r="BDB39" s="13"/>
      <c r="BDC39" s="13"/>
      <c r="BDD39" s="13"/>
      <c r="BDE39" s="13"/>
      <c r="BDF39" s="13"/>
      <c r="BDG39" s="13"/>
      <c r="BDH39" s="13"/>
      <c r="BDI39" s="13"/>
      <c r="BDJ39" s="13"/>
      <c r="BDK39" s="13"/>
      <c r="BDL39" s="13"/>
      <c r="BDM39" s="13"/>
      <c r="BDN39" s="13"/>
      <c r="BDO39" s="13"/>
      <c r="BDP39" s="13"/>
      <c r="BDQ39" s="13"/>
      <c r="BDR39" s="13"/>
      <c r="BDS39" s="13"/>
      <c r="BDT39" s="13"/>
      <c r="BDU39" s="13"/>
      <c r="BDV39" s="13"/>
      <c r="BDW39" s="13"/>
      <c r="BDX39" s="13"/>
      <c r="BDY39" s="13"/>
      <c r="BDZ39" s="13"/>
      <c r="BEA39" s="13"/>
      <c r="BEB39" s="13"/>
      <c r="BEC39" s="13"/>
      <c r="BED39" s="13"/>
      <c r="BEE39" s="13"/>
      <c r="BEF39" s="13"/>
      <c r="BEG39" s="13"/>
      <c r="BEH39" s="13"/>
      <c r="BEI39" s="13"/>
      <c r="BEJ39" s="13"/>
      <c r="BEK39" s="13"/>
      <c r="BEL39" s="13"/>
      <c r="BEM39" s="13"/>
      <c r="BEN39" s="13"/>
      <c r="BEO39" s="13"/>
      <c r="BEP39" s="13"/>
      <c r="BEQ39" s="13"/>
      <c r="BER39" s="13"/>
      <c r="BES39" s="13"/>
      <c r="BET39" s="13"/>
      <c r="BEU39" s="13"/>
      <c r="BEV39" s="13"/>
      <c r="BEW39" s="13"/>
      <c r="BEX39" s="13"/>
      <c r="BEY39" s="13"/>
      <c r="BEZ39" s="13"/>
      <c r="BFA39" s="13"/>
      <c r="BFB39" s="13"/>
      <c r="BFC39" s="13"/>
      <c r="BFD39" s="13"/>
      <c r="BFE39" s="13"/>
      <c r="BFF39" s="13"/>
      <c r="BFG39" s="13"/>
      <c r="BFH39" s="13"/>
      <c r="BFI39" s="13"/>
      <c r="BFJ39" s="13"/>
      <c r="BFK39" s="13"/>
      <c r="BFL39" s="13"/>
      <c r="BFM39" s="13"/>
      <c r="BFN39" s="13"/>
      <c r="BFO39" s="13"/>
      <c r="BFP39" s="13"/>
      <c r="BFQ39" s="13"/>
      <c r="BFR39" s="13"/>
      <c r="BFS39" s="13"/>
      <c r="BFT39" s="13"/>
      <c r="BFU39" s="13"/>
      <c r="BFV39" s="13"/>
      <c r="BFW39" s="13"/>
      <c r="BFX39" s="13"/>
      <c r="BFY39" s="13"/>
      <c r="BFZ39" s="13"/>
      <c r="BGA39" s="13"/>
      <c r="BGB39" s="13"/>
      <c r="BGC39" s="13"/>
      <c r="BGD39" s="13"/>
      <c r="BGE39" s="13"/>
      <c r="BGF39" s="13"/>
      <c r="BGG39" s="13"/>
      <c r="BGH39" s="13"/>
      <c r="BGI39" s="13"/>
      <c r="BGJ39" s="13"/>
      <c r="BGK39" s="13"/>
      <c r="BGL39" s="13"/>
      <c r="BGM39" s="13"/>
      <c r="BGN39" s="13"/>
      <c r="BGO39" s="13"/>
      <c r="BGP39" s="13"/>
      <c r="BGQ39" s="13"/>
      <c r="BGR39" s="13"/>
      <c r="BGS39" s="13"/>
      <c r="BGT39" s="13"/>
      <c r="BGU39" s="13"/>
      <c r="BGV39" s="13"/>
      <c r="BGW39" s="13"/>
      <c r="BGX39" s="13"/>
      <c r="BGY39" s="13"/>
      <c r="BGZ39" s="13"/>
      <c r="BHA39" s="13"/>
      <c r="BHB39" s="13"/>
      <c r="BHC39" s="13"/>
      <c r="BHD39" s="13"/>
      <c r="BHE39" s="13"/>
      <c r="BHF39" s="13"/>
      <c r="BHG39" s="13"/>
      <c r="BHH39" s="13"/>
      <c r="BHI39" s="13"/>
      <c r="BHJ39" s="13"/>
      <c r="BHK39" s="13"/>
      <c r="BHL39" s="13"/>
      <c r="BHM39" s="13"/>
      <c r="BHN39" s="13"/>
      <c r="BHO39" s="13"/>
      <c r="BHP39" s="13"/>
      <c r="BHQ39" s="13"/>
      <c r="BHR39" s="13"/>
      <c r="BHS39" s="13"/>
      <c r="BHT39" s="13"/>
      <c r="BHU39" s="13"/>
      <c r="BHV39" s="13"/>
      <c r="BHW39" s="13"/>
      <c r="BHX39" s="13"/>
      <c r="BHY39" s="13"/>
      <c r="BHZ39" s="13"/>
      <c r="BIA39" s="13"/>
      <c r="BIB39" s="13"/>
      <c r="BIC39" s="13"/>
      <c r="BID39" s="13"/>
      <c r="BIE39" s="13"/>
      <c r="BIF39" s="13"/>
      <c r="BIG39" s="13"/>
      <c r="BIH39" s="13"/>
      <c r="BII39" s="13"/>
      <c r="BIJ39" s="13"/>
      <c r="BIK39" s="13"/>
      <c r="BIL39" s="13"/>
      <c r="BIM39" s="13"/>
      <c r="BIN39" s="13"/>
      <c r="BIO39" s="13"/>
      <c r="BIP39" s="13"/>
      <c r="BIQ39" s="13"/>
      <c r="BIR39" s="13"/>
      <c r="BIS39" s="13"/>
      <c r="BIT39" s="13"/>
      <c r="BIU39" s="13"/>
      <c r="BIV39" s="13"/>
      <c r="BIW39" s="13"/>
      <c r="BIX39" s="13"/>
      <c r="BIY39" s="13"/>
      <c r="BIZ39" s="13"/>
      <c r="BJA39" s="13"/>
      <c r="BJB39" s="13"/>
      <c r="BJC39" s="13"/>
      <c r="BJD39" s="13"/>
      <c r="BJE39" s="13"/>
      <c r="BJF39" s="13"/>
      <c r="BJG39" s="13"/>
      <c r="BJH39" s="13"/>
      <c r="BJI39" s="13"/>
      <c r="BJJ39" s="13"/>
      <c r="BJK39" s="13"/>
      <c r="BJL39" s="13"/>
      <c r="BJM39" s="13"/>
      <c r="BJN39" s="13"/>
      <c r="BJO39" s="13"/>
      <c r="BJP39" s="13"/>
      <c r="BJQ39" s="13"/>
      <c r="BJR39" s="13"/>
      <c r="BJS39" s="13"/>
      <c r="BJT39" s="13"/>
      <c r="BJU39" s="13"/>
      <c r="BJV39" s="13"/>
      <c r="BJW39" s="13"/>
      <c r="BJX39" s="13"/>
      <c r="BJY39" s="13"/>
      <c r="BJZ39" s="13"/>
      <c r="BKA39" s="13"/>
      <c r="BKB39" s="13"/>
      <c r="BKC39" s="13"/>
      <c r="BKD39" s="13"/>
      <c r="BKE39" s="13"/>
      <c r="BKF39" s="13"/>
      <c r="BKG39" s="13"/>
      <c r="BKH39" s="13"/>
      <c r="BKI39" s="13"/>
      <c r="BKJ39" s="13"/>
      <c r="BKK39" s="13"/>
      <c r="BKL39" s="13"/>
      <c r="BKM39" s="13"/>
      <c r="BKN39" s="13"/>
      <c r="BKO39" s="13"/>
      <c r="BKP39" s="13"/>
      <c r="BKQ39" s="13"/>
      <c r="BKR39" s="13"/>
      <c r="BKS39" s="13"/>
      <c r="BKT39" s="13"/>
      <c r="BKU39" s="13"/>
      <c r="BKV39" s="13"/>
      <c r="BKW39" s="13"/>
      <c r="BKX39" s="13"/>
      <c r="BKY39" s="13"/>
      <c r="BKZ39" s="13"/>
      <c r="BLA39" s="13"/>
      <c r="BLB39" s="13"/>
      <c r="BLC39" s="13"/>
      <c r="BLD39" s="13"/>
      <c r="BLE39" s="13"/>
      <c r="BLF39" s="13"/>
      <c r="BLG39" s="13"/>
      <c r="BLH39" s="13"/>
      <c r="BLI39" s="13"/>
      <c r="BLJ39" s="13"/>
      <c r="BLK39" s="13"/>
      <c r="BLL39" s="13"/>
      <c r="BLM39" s="13"/>
      <c r="BLN39" s="13"/>
      <c r="BLO39" s="13"/>
      <c r="BLP39" s="13"/>
      <c r="BLQ39" s="13"/>
      <c r="BLR39" s="13"/>
      <c r="BLS39" s="13"/>
      <c r="BLT39" s="13"/>
      <c r="BLU39" s="13"/>
      <c r="BLV39" s="13"/>
      <c r="BLW39" s="13"/>
      <c r="BLX39" s="13"/>
      <c r="BLY39" s="13"/>
      <c r="BLZ39" s="13"/>
      <c r="BMA39" s="13"/>
      <c r="BMB39" s="13"/>
      <c r="BMC39" s="13"/>
      <c r="BMD39" s="13"/>
      <c r="BME39" s="13"/>
      <c r="BMF39" s="13"/>
      <c r="BMG39" s="13"/>
      <c r="BMH39" s="13"/>
      <c r="BMI39" s="13"/>
      <c r="BMJ39" s="13"/>
      <c r="BMK39" s="13"/>
      <c r="BML39" s="13"/>
      <c r="BMM39" s="13"/>
      <c r="BMN39" s="13"/>
      <c r="BMO39" s="13"/>
      <c r="BMP39" s="13"/>
      <c r="BMQ39" s="13"/>
      <c r="BMR39" s="13"/>
      <c r="BMS39" s="13"/>
      <c r="BMT39" s="13"/>
      <c r="BMU39" s="13"/>
      <c r="BMV39" s="13"/>
      <c r="BMW39" s="13"/>
      <c r="BMX39" s="13"/>
      <c r="BMY39" s="13"/>
      <c r="BMZ39" s="13"/>
      <c r="BNA39" s="13"/>
      <c r="BNB39" s="13"/>
      <c r="BNC39" s="13"/>
      <c r="BND39" s="13"/>
      <c r="BNE39" s="13"/>
      <c r="BNF39" s="13"/>
      <c r="BNG39" s="13"/>
      <c r="BNH39" s="13"/>
      <c r="BNI39" s="13"/>
      <c r="BNJ39" s="13"/>
      <c r="BNK39" s="13"/>
      <c r="BNL39" s="13"/>
      <c r="BNM39" s="13"/>
      <c r="BNN39" s="13"/>
      <c r="BNO39" s="13"/>
      <c r="BNP39" s="13"/>
      <c r="BNQ39" s="13"/>
      <c r="BNR39" s="13"/>
      <c r="BNS39" s="13"/>
      <c r="BNT39" s="13"/>
      <c r="BNU39" s="13"/>
      <c r="BNV39" s="13"/>
      <c r="BNW39" s="13"/>
      <c r="BNX39" s="13"/>
      <c r="BNY39" s="13"/>
      <c r="BNZ39" s="13"/>
      <c r="BOA39" s="13"/>
      <c r="BOB39" s="13"/>
      <c r="BOC39" s="13"/>
      <c r="BOD39" s="13"/>
      <c r="BOE39" s="13"/>
      <c r="BOF39" s="13"/>
      <c r="BOG39" s="13"/>
      <c r="BOH39" s="13"/>
      <c r="BOI39" s="13"/>
      <c r="BOJ39" s="13"/>
      <c r="BOK39" s="13"/>
      <c r="BOL39" s="13"/>
      <c r="BOM39" s="13"/>
      <c r="BON39" s="13"/>
      <c r="BOO39" s="13"/>
      <c r="BOP39" s="13"/>
      <c r="BOQ39" s="13"/>
      <c r="BOR39" s="13"/>
      <c r="BOS39" s="13"/>
      <c r="BOT39" s="13"/>
      <c r="BOU39" s="13"/>
      <c r="BOV39" s="13"/>
      <c r="BOW39" s="13"/>
      <c r="BOX39" s="13"/>
      <c r="BOY39" s="13"/>
      <c r="BOZ39" s="13"/>
      <c r="BPA39" s="13"/>
      <c r="BPB39" s="13"/>
      <c r="BPC39" s="13"/>
      <c r="BPD39" s="13"/>
      <c r="BPE39" s="13"/>
      <c r="BPF39" s="13"/>
      <c r="BPG39" s="13"/>
      <c r="BPH39" s="13"/>
      <c r="BPI39" s="13"/>
      <c r="BPJ39" s="13"/>
      <c r="BPK39" s="13"/>
      <c r="BPL39" s="13"/>
      <c r="BPM39" s="13"/>
      <c r="BPN39" s="13"/>
      <c r="BPO39" s="13"/>
      <c r="BPP39" s="13"/>
      <c r="BPQ39" s="13"/>
      <c r="BPR39" s="13"/>
      <c r="BPS39" s="13"/>
      <c r="BPT39" s="13"/>
      <c r="BPU39" s="13"/>
      <c r="BPV39" s="13"/>
      <c r="BPW39" s="13"/>
      <c r="BPX39" s="13"/>
      <c r="BPY39" s="13"/>
      <c r="BPZ39" s="13"/>
      <c r="BQA39" s="13"/>
      <c r="BQB39" s="13"/>
      <c r="BQC39" s="13"/>
      <c r="BQD39" s="13"/>
      <c r="BQE39" s="13"/>
      <c r="BQF39" s="13"/>
      <c r="BQG39" s="13"/>
      <c r="BQH39" s="13"/>
      <c r="BQI39" s="13"/>
      <c r="BQJ39" s="13"/>
      <c r="BQK39" s="13"/>
      <c r="BQL39" s="13"/>
      <c r="BQM39" s="13"/>
      <c r="BQN39" s="13"/>
      <c r="BQO39" s="13"/>
      <c r="BQP39" s="13"/>
      <c r="BQQ39" s="13"/>
      <c r="BQR39" s="13"/>
      <c r="BQS39" s="13"/>
      <c r="BQT39" s="13"/>
      <c r="BQU39" s="13"/>
      <c r="BQV39" s="13"/>
      <c r="BQW39" s="13"/>
      <c r="BQX39" s="13"/>
      <c r="BQY39" s="13"/>
      <c r="BQZ39" s="13"/>
      <c r="BRA39" s="13"/>
      <c r="BRB39" s="13"/>
      <c r="BRC39" s="13"/>
      <c r="BRD39" s="13"/>
      <c r="BRE39" s="13"/>
      <c r="BRF39" s="13"/>
      <c r="BRG39" s="13"/>
      <c r="BRH39" s="13"/>
      <c r="BRI39" s="13"/>
      <c r="BRJ39" s="13"/>
      <c r="BRK39" s="13"/>
      <c r="BRL39" s="13"/>
      <c r="BRM39" s="13"/>
      <c r="BRN39" s="13"/>
      <c r="BRO39" s="13"/>
      <c r="BRP39" s="13"/>
      <c r="BRQ39" s="13"/>
      <c r="BRR39" s="13"/>
      <c r="BRS39" s="13"/>
      <c r="BRT39" s="13"/>
      <c r="BRU39" s="13"/>
      <c r="BRV39" s="13"/>
      <c r="BRW39" s="13"/>
      <c r="BRX39" s="13"/>
      <c r="BRY39" s="13"/>
      <c r="BRZ39" s="13"/>
      <c r="BSA39" s="13"/>
      <c r="BSB39" s="13"/>
      <c r="BSC39" s="13"/>
      <c r="BSD39" s="13"/>
      <c r="BSE39" s="13"/>
      <c r="BSF39" s="13"/>
      <c r="BSG39" s="13"/>
      <c r="BSH39" s="13"/>
      <c r="BSI39" s="13"/>
      <c r="BSJ39" s="13"/>
      <c r="BSK39" s="13"/>
      <c r="BSL39" s="13"/>
      <c r="BSM39" s="13"/>
      <c r="BSN39" s="13"/>
      <c r="BSO39" s="13"/>
      <c r="BSP39" s="13"/>
      <c r="BSQ39" s="13"/>
      <c r="BSR39" s="13"/>
      <c r="BSS39" s="13"/>
      <c r="BST39" s="13"/>
      <c r="BSU39" s="13"/>
      <c r="BSV39" s="13"/>
      <c r="BSW39" s="13"/>
      <c r="BSX39" s="13"/>
      <c r="BSY39" s="13"/>
      <c r="BSZ39" s="13"/>
      <c r="BTA39" s="13"/>
      <c r="BTB39" s="13"/>
      <c r="BTC39" s="13"/>
      <c r="BTD39" s="13"/>
      <c r="BTE39" s="13"/>
      <c r="BTF39" s="13"/>
      <c r="BTG39" s="13"/>
      <c r="BTH39" s="13"/>
      <c r="BTI39" s="13"/>
      <c r="BTJ39" s="13"/>
      <c r="BTK39" s="13"/>
      <c r="BTL39" s="13"/>
      <c r="BTM39" s="13"/>
      <c r="BTN39" s="13"/>
      <c r="BTO39" s="13"/>
      <c r="BTP39" s="13"/>
      <c r="BTQ39" s="13"/>
      <c r="BTR39" s="13"/>
      <c r="BTS39" s="13"/>
      <c r="BTT39" s="13"/>
      <c r="BTU39" s="13"/>
      <c r="BTV39" s="13"/>
      <c r="BTW39" s="13"/>
      <c r="BTX39" s="13"/>
      <c r="BTY39" s="13"/>
      <c r="BTZ39" s="13"/>
      <c r="BUA39" s="13"/>
      <c r="BUB39" s="13"/>
      <c r="BUC39" s="13"/>
      <c r="BUD39" s="13"/>
      <c r="BUE39" s="13"/>
      <c r="BUF39" s="13"/>
      <c r="BUG39" s="13"/>
      <c r="BUH39" s="13"/>
      <c r="BUI39" s="13"/>
      <c r="BUJ39" s="13"/>
      <c r="BUK39" s="13"/>
      <c r="BUL39" s="13"/>
      <c r="BUM39" s="13"/>
      <c r="BUN39" s="13"/>
      <c r="BUO39" s="13"/>
      <c r="BUP39" s="13"/>
      <c r="BUQ39" s="13"/>
      <c r="BUR39" s="13"/>
      <c r="BUS39" s="13"/>
      <c r="BUT39" s="13"/>
      <c r="BUU39" s="13"/>
      <c r="BUV39" s="13"/>
      <c r="BUW39" s="13"/>
      <c r="BUX39" s="13"/>
      <c r="BUY39" s="13"/>
      <c r="BUZ39" s="13"/>
      <c r="BVA39" s="13"/>
      <c r="BVB39" s="13"/>
      <c r="BVC39" s="13"/>
      <c r="BVD39" s="13"/>
      <c r="BVE39" s="13"/>
      <c r="BVF39" s="13"/>
      <c r="BVG39" s="13"/>
      <c r="BVH39" s="13"/>
      <c r="BVI39" s="13"/>
      <c r="BVJ39" s="13"/>
      <c r="BVK39" s="13"/>
      <c r="BVL39" s="13"/>
      <c r="BVM39" s="13"/>
      <c r="BVN39" s="13"/>
      <c r="BVO39" s="13"/>
      <c r="BVP39" s="13"/>
      <c r="BVQ39" s="13"/>
      <c r="BVR39" s="13"/>
      <c r="BVS39" s="13"/>
      <c r="BVT39" s="13"/>
      <c r="BVU39" s="13"/>
      <c r="BVV39" s="13"/>
      <c r="BVW39" s="13"/>
      <c r="BVX39" s="13"/>
      <c r="BVY39" s="13"/>
      <c r="BVZ39" s="13"/>
      <c r="BWA39" s="13"/>
      <c r="BWB39" s="13"/>
      <c r="BWC39" s="13"/>
      <c r="BWD39" s="13"/>
      <c r="BWE39" s="13"/>
      <c r="BWF39" s="13"/>
      <c r="BWG39" s="13"/>
      <c r="BWH39" s="13"/>
      <c r="BWI39" s="13"/>
      <c r="BWJ39" s="13"/>
      <c r="BWK39" s="13"/>
      <c r="BWL39" s="13"/>
      <c r="BWM39" s="13"/>
      <c r="BWN39" s="13"/>
      <c r="BWO39" s="13"/>
      <c r="BWP39" s="13"/>
      <c r="BWQ39" s="13"/>
      <c r="BWR39" s="13"/>
      <c r="BWS39" s="13"/>
      <c r="BWT39" s="13"/>
      <c r="BWU39" s="13"/>
      <c r="BWV39" s="13"/>
      <c r="BWW39" s="13"/>
      <c r="BWX39" s="13"/>
      <c r="BWY39" s="13"/>
      <c r="BWZ39" s="13"/>
      <c r="BXA39" s="13"/>
      <c r="BXB39" s="13"/>
      <c r="BXC39" s="13"/>
      <c r="BXD39" s="13"/>
      <c r="BXE39" s="13"/>
      <c r="BXF39" s="13"/>
      <c r="BXG39" s="13"/>
      <c r="BXH39" s="13"/>
      <c r="BXI39" s="13"/>
      <c r="BXJ39" s="13"/>
      <c r="BXK39" s="13"/>
      <c r="BXL39" s="13"/>
      <c r="BXM39" s="13"/>
      <c r="BXN39" s="13"/>
      <c r="BXO39" s="13"/>
      <c r="BXP39" s="13"/>
      <c r="BXQ39" s="13"/>
      <c r="BXR39" s="13"/>
      <c r="BXS39" s="13"/>
      <c r="BXT39" s="13"/>
      <c r="BXU39" s="13"/>
      <c r="BXV39" s="13"/>
      <c r="BXW39" s="13"/>
      <c r="BXX39" s="13"/>
      <c r="BXY39" s="13"/>
      <c r="BXZ39" s="13"/>
      <c r="BYA39" s="13"/>
      <c r="BYB39" s="13"/>
      <c r="BYC39" s="13"/>
      <c r="BYD39" s="13"/>
      <c r="BYE39" s="13"/>
      <c r="BYF39" s="13"/>
      <c r="BYG39" s="13"/>
      <c r="BYH39" s="13"/>
      <c r="BYI39" s="13"/>
      <c r="BYJ39" s="13"/>
      <c r="BYK39" s="13"/>
      <c r="BYL39" s="13"/>
      <c r="BYM39" s="13"/>
      <c r="BYN39" s="13"/>
      <c r="BYO39" s="13"/>
      <c r="BYP39" s="13"/>
      <c r="BYQ39" s="13"/>
      <c r="BYR39" s="13"/>
      <c r="BYS39" s="13"/>
      <c r="BYT39" s="13"/>
      <c r="BYU39" s="13"/>
      <c r="BYV39" s="13"/>
      <c r="BYW39" s="13"/>
      <c r="BYX39" s="13"/>
      <c r="BYY39" s="13"/>
      <c r="BYZ39" s="13"/>
      <c r="BZA39" s="13"/>
      <c r="BZB39" s="13"/>
      <c r="BZC39" s="13"/>
      <c r="BZD39" s="13"/>
      <c r="BZE39" s="13"/>
      <c r="BZF39" s="13"/>
      <c r="BZG39" s="13"/>
      <c r="BZH39" s="13"/>
      <c r="BZI39" s="13"/>
      <c r="BZJ39" s="13"/>
      <c r="BZK39" s="13"/>
      <c r="BZL39" s="13"/>
      <c r="BZM39" s="13"/>
      <c r="BZN39" s="13"/>
      <c r="BZO39" s="13"/>
      <c r="BZP39" s="13"/>
      <c r="BZQ39" s="13"/>
      <c r="BZR39" s="13"/>
      <c r="BZS39" s="13"/>
      <c r="BZT39" s="13"/>
      <c r="BZU39" s="13"/>
      <c r="BZV39" s="13"/>
      <c r="BZW39" s="13"/>
      <c r="BZX39" s="13"/>
      <c r="BZY39" s="13"/>
      <c r="BZZ39" s="13"/>
      <c r="CAA39" s="13"/>
      <c r="CAB39" s="13"/>
      <c r="CAC39" s="13"/>
      <c r="CAD39" s="13"/>
      <c r="CAE39" s="13"/>
      <c r="CAF39" s="13"/>
      <c r="CAG39" s="13"/>
      <c r="CAH39" s="13"/>
      <c r="CAI39" s="13"/>
      <c r="CAJ39" s="13"/>
      <c r="CAK39" s="13"/>
      <c r="CAL39" s="13"/>
      <c r="CAM39" s="13"/>
      <c r="CAN39" s="13"/>
      <c r="CAO39" s="13"/>
      <c r="CAP39" s="13"/>
      <c r="CAQ39" s="13"/>
      <c r="CAR39" s="13"/>
      <c r="CAS39" s="13"/>
      <c r="CAT39" s="13"/>
      <c r="CAU39" s="13"/>
      <c r="CAV39" s="13"/>
      <c r="CAW39" s="13"/>
      <c r="CAX39" s="13"/>
      <c r="CAY39" s="13"/>
      <c r="CAZ39" s="13"/>
      <c r="CBA39" s="13"/>
      <c r="CBB39" s="13"/>
      <c r="CBC39" s="13"/>
      <c r="CBD39" s="13"/>
      <c r="CBE39" s="13"/>
      <c r="CBF39" s="13"/>
      <c r="CBG39" s="13"/>
      <c r="CBH39" s="13"/>
      <c r="CBI39" s="13"/>
      <c r="CBJ39" s="13"/>
      <c r="CBK39" s="13"/>
      <c r="CBL39" s="13"/>
      <c r="CBM39" s="13"/>
      <c r="CBN39" s="13"/>
      <c r="CBO39" s="13"/>
      <c r="CBP39" s="13"/>
      <c r="CBQ39" s="13"/>
      <c r="CBR39" s="13"/>
      <c r="CBS39" s="13"/>
      <c r="CBT39" s="13"/>
      <c r="CBU39" s="13"/>
      <c r="CBV39" s="13"/>
      <c r="CBW39" s="13"/>
      <c r="CBX39" s="13"/>
      <c r="CBY39" s="13"/>
      <c r="CBZ39" s="13"/>
      <c r="CCA39" s="13"/>
      <c r="CCB39" s="13"/>
      <c r="CCC39" s="13"/>
      <c r="CCD39" s="13"/>
      <c r="CCE39" s="13"/>
      <c r="CCF39" s="13"/>
      <c r="CCG39" s="13"/>
      <c r="CCH39" s="13"/>
      <c r="CCI39" s="13"/>
      <c r="CCJ39" s="13"/>
      <c r="CCK39" s="13"/>
      <c r="CCL39" s="13"/>
      <c r="CCM39" s="13"/>
      <c r="CCN39" s="13"/>
      <c r="CCO39" s="13"/>
      <c r="CCP39" s="13"/>
      <c r="CCQ39" s="13"/>
      <c r="CCR39" s="13"/>
      <c r="CCS39" s="13"/>
      <c r="CCT39" s="13"/>
      <c r="CCU39" s="13"/>
      <c r="CCV39" s="13"/>
      <c r="CCW39" s="13"/>
      <c r="CCX39" s="13"/>
      <c r="CCY39" s="13"/>
      <c r="CCZ39" s="13"/>
      <c r="CDA39" s="13"/>
      <c r="CDB39" s="13"/>
      <c r="CDC39" s="13"/>
      <c r="CDD39" s="13"/>
      <c r="CDE39" s="13"/>
      <c r="CDF39" s="13"/>
      <c r="CDG39" s="13"/>
      <c r="CDH39" s="13"/>
      <c r="CDI39" s="13"/>
      <c r="CDJ39" s="13"/>
      <c r="CDK39" s="13"/>
      <c r="CDL39" s="13"/>
      <c r="CDM39" s="13"/>
      <c r="CDN39" s="13"/>
      <c r="CDO39" s="13"/>
      <c r="CDP39" s="13"/>
      <c r="CDQ39" s="13"/>
      <c r="CDR39" s="13"/>
      <c r="CDS39" s="13"/>
      <c r="CDT39" s="13"/>
      <c r="CDU39" s="13"/>
      <c r="CDV39" s="13"/>
      <c r="CDW39" s="13"/>
      <c r="CDX39" s="13"/>
      <c r="CDY39" s="13"/>
      <c r="CDZ39" s="13"/>
      <c r="CEA39" s="13"/>
      <c r="CEB39" s="13"/>
      <c r="CEC39" s="13"/>
      <c r="CED39" s="13"/>
      <c r="CEE39" s="13"/>
      <c r="CEF39" s="13"/>
      <c r="CEG39" s="13"/>
      <c r="CEH39" s="13"/>
      <c r="CEI39" s="13"/>
      <c r="CEJ39" s="13"/>
      <c r="CEK39" s="13"/>
      <c r="CEL39" s="13"/>
      <c r="CEM39" s="13"/>
      <c r="CEN39" s="13"/>
      <c r="CEO39" s="13"/>
      <c r="CEP39" s="13"/>
      <c r="CEQ39" s="13"/>
      <c r="CER39" s="13"/>
      <c r="CES39" s="13"/>
      <c r="CET39" s="13"/>
      <c r="CEU39" s="13"/>
      <c r="CEV39" s="13"/>
      <c r="CEW39" s="13"/>
      <c r="CEX39" s="13"/>
      <c r="CEY39" s="13"/>
      <c r="CEZ39" s="13"/>
      <c r="CFA39" s="13"/>
      <c r="CFB39" s="13"/>
      <c r="CFC39" s="13"/>
      <c r="CFD39" s="13"/>
      <c r="CFE39" s="13"/>
      <c r="CFF39" s="13"/>
      <c r="CFG39" s="13"/>
      <c r="CFH39" s="13"/>
      <c r="CFI39" s="13"/>
      <c r="CFJ39" s="13"/>
      <c r="CFK39" s="13"/>
      <c r="CFL39" s="13"/>
      <c r="CFM39" s="13"/>
      <c r="CFN39" s="13"/>
      <c r="CFO39" s="13"/>
      <c r="CFP39" s="13"/>
      <c r="CFQ39" s="13"/>
      <c r="CFR39" s="13"/>
      <c r="CFS39" s="13"/>
      <c r="CFT39" s="13"/>
      <c r="CFU39" s="13"/>
      <c r="CFV39" s="13"/>
      <c r="CFW39" s="13"/>
      <c r="CFX39" s="13"/>
      <c r="CFY39" s="13"/>
      <c r="CFZ39" s="13"/>
      <c r="CGA39" s="13"/>
      <c r="CGB39" s="13"/>
      <c r="CGC39" s="13"/>
      <c r="CGD39" s="13"/>
      <c r="CGE39" s="13"/>
      <c r="CGF39" s="13"/>
      <c r="CGG39" s="13"/>
      <c r="CGH39" s="13"/>
      <c r="CGI39" s="13"/>
      <c r="CGJ39" s="13"/>
      <c r="CGK39" s="13"/>
      <c r="CGL39" s="13"/>
      <c r="CGM39" s="13"/>
      <c r="CGN39" s="13"/>
      <c r="CGO39" s="13"/>
      <c r="CGP39" s="13"/>
      <c r="CGQ39" s="13"/>
      <c r="CGR39" s="13"/>
      <c r="CGS39" s="13"/>
      <c r="CGT39" s="13"/>
      <c r="CGU39" s="13"/>
      <c r="CGV39" s="13"/>
      <c r="CGW39" s="13"/>
      <c r="CGX39" s="13"/>
      <c r="CGY39" s="13"/>
      <c r="CGZ39" s="13"/>
      <c r="CHA39" s="13"/>
      <c r="CHB39" s="13"/>
      <c r="CHC39" s="13"/>
      <c r="CHD39" s="13"/>
      <c r="CHE39" s="13"/>
      <c r="CHF39" s="13"/>
      <c r="CHG39" s="13"/>
      <c r="CHH39" s="13"/>
      <c r="CHI39" s="13"/>
      <c r="CHJ39" s="13"/>
      <c r="CHK39" s="13"/>
      <c r="CHL39" s="13"/>
      <c r="CHM39" s="13"/>
      <c r="CHN39" s="13"/>
      <c r="CHO39" s="13"/>
      <c r="CHP39" s="13"/>
      <c r="CHQ39" s="13"/>
      <c r="CHR39" s="13"/>
      <c r="CHS39" s="13"/>
      <c r="CHT39" s="13"/>
      <c r="CHU39" s="13"/>
      <c r="CHV39" s="13"/>
      <c r="CHW39" s="13"/>
      <c r="CHX39" s="13"/>
      <c r="CHY39" s="13"/>
      <c r="CHZ39" s="13"/>
      <c r="CIA39" s="13"/>
      <c r="CIB39" s="13"/>
      <c r="CIC39" s="13"/>
      <c r="CID39" s="13"/>
      <c r="CIE39" s="13"/>
      <c r="CIF39" s="13"/>
      <c r="CIG39" s="13"/>
      <c r="CIH39" s="13"/>
      <c r="CII39" s="13"/>
      <c r="CIJ39" s="13"/>
      <c r="CIK39" s="13"/>
      <c r="CIL39" s="13"/>
      <c r="CIM39" s="13"/>
      <c r="CIN39" s="13"/>
      <c r="CIO39" s="13"/>
      <c r="CIP39" s="13"/>
      <c r="CIQ39" s="13"/>
      <c r="CIR39" s="13"/>
      <c r="CIS39" s="13"/>
      <c r="CIT39" s="13"/>
      <c r="CIU39" s="13"/>
      <c r="CIV39" s="13"/>
      <c r="CIW39" s="13"/>
      <c r="CIX39" s="13"/>
      <c r="CIY39" s="13"/>
      <c r="CIZ39" s="13"/>
      <c r="CJA39" s="13"/>
      <c r="CJB39" s="13"/>
      <c r="CJC39" s="13"/>
      <c r="CJD39" s="13"/>
      <c r="CJE39" s="13"/>
      <c r="CJF39" s="13"/>
      <c r="CJG39" s="13"/>
      <c r="CJH39" s="13"/>
      <c r="CJI39" s="13"/>
      <c r="CJJ39" s="13"/>
      <c r="CJK39" s="13"/>
      <c r="CJL39" s="13"/>
      <c r="CJM39" s="13"/>
      <c r="CJN39" s="13"/>
      <c r="CJO39" s="13"/>
      <c r="CJP39" s="13"/>
      <c r="CJQ39" s="13"/>
      <c r="CJR39" s="13"/>
      <c r="CJS39" s="13"/>
      <c r="CJT39" s="13"/>
      <c r="CJU39" s="13"/>
      <c r="CJV39" s="13"/>
      <c r="CJW39" s="13"/>
      <c r="CJX39" s="13"/>
      <c r="CJY39" s="13"/>
      <c r="CJZ39" s="13"/>
      <c r="CKA39" s="13"/>
      <c r="CKB39" s="13"/>
      <c r="CKC39" s="13"/>
      <c r="CKD39" s="13"/>
      <c r="CKE39" s="13"/>
      <c r="CKF39" s="13"/>
      <c r="CKG39" s="13"/>
      <c r="CKH39" s="13"/>
      <c r="CKI39" s="13"/>
      <c r="CKJ39" s="13"/>
      <c r="CKK39" s="13"/>
      <c r="CKL39" s="13"/>
      <c r="CKM39" s="13"/>
      <c r="CKN39" s="13"/>
      <c r="CKO39" s="13"/>
      <c r="CKP39" s="13"/>
      <c r="CKQ39" s="13"/>
      <c r="CKR39" s="13"/>
      <c r="CKS39" s="13"/>
      <c r="CKT39" s="13"/>
      <c r="CKU39" s="13"/>
      <c r="CKV39" s="13"/>
      <c r="CKW39" s="13"/>
      <c r="CKX39" s="13"/>
      <c r="CKY39" s="13"/>
      <c r="CKZ39" s="13"/>
      <c r="CLA39" s="13"/>
      <c r="CLB39" s="13"/>
      <c r="CLC39" s="13"/>
      <c r="CLD39" s="13"/>
      <c r="CLE39" s="13"/>
      <c r="CLF39" s="13"/>
      <c r="CLG39" s="13"/>
      <c r="CLH39" s="13"/>
      <c r="CLI39" s="13"/>
      <c r="CLJ39" s="13"/>
      <c r="CLK39" s="13"/>
      <c r="CLL39" s="13"/>
      <c r="CLM39" s="13"/>
      <c r="CLN39" s="13"/>
      <c r="CLO39" s="13"/>
      <c r="CLP39" s="13"/>
      <c r="CLQ39" s="13"/>
      <c r="CLR39" s="13"/>
      <c r="CLS39" s="13"/>
      <c r="CLT39" s="13"/>
      <c r="CLU39" s="13"/>
      <c r="CLV39" s="13"/>
      <c r="CLW39" s="13"/>
      <c r="CLX39" s="13"/>
      <c r="CLY39" s="13"/>
      <c r="CLZ39" s="13"/>
      <c r="CMA39" s="13"/>
      <c r="CMB39" s="13"/>
      <c r="CMC39" s="13"/>
      <c r="CMD39" s="13"/>
      <c r="CME39" s="13"/>
      <c r="CMF39" s="13"/>
      <c r="CMG39" s="13"/>
      <c r="CMH39" s="13"/>
      <c r="CMI39" s="13"/>
      <c r="CMJ39" s="13"/>
      <c r="CMK39" s="13"/>
      <c r="CML39" s="13"/>
      <c r="CMM39" s="13"/>
      <c r="CMN39" s="13"/>
      <c r="CMO39" s="13"/>
      <c r="CMP39" s="13"/>
      <c r="CMQ39" s="13"/>
      <c r="CMR39" s="13"/>
      <c r="CMS39" s="13"/>
      <c r="CMT39" s="13"/>
      <c r="CMU39" s="13"/>
      <c r="CMV39" s="13"/>
      <c r="CMW39" s="13"/>
      <c r="CMX39" s="13"/>
      <c r="CMY39" s="13"/>
      <c r="CMZ39" s="13"/>
      <c r="CNA39" s="13"/>
      <c r="CNB39" s="13"/>
      <c r="CNC39" s="13"/>
      <c r="CND39" s="13"/>
      <c r="CNE39" s="13"/>
      <c r="CNF39" s="13"/>
      <c r="CNG39" s="13"/>
      <c r="CNH39" s="13"/>
      <c r="CNI39" s="13"/>
      <c r="CNJ39" s="13"/>
      <c r="CNK39" s="13"/>
      <c r="CNL39" s="13"/>
      <c r="CNM39" s="13"/>
      <c r="CNN39" s="13"/>
      <c r="CNO39" s="13"/>
      <c r="CNP39" s="13"/>
      <c r="CNQ39" s="13"/>
      <c r="CNR39" s="13"/>
      <c r="CNS39" s="13"/>
      <c r="CNT39" s="13"/>
      <c r="CNU39" s="13"/>
      <c r="CNV39" s="13"/>
      <c r="CNW39" s="13"/>
      <c r="CNX39" s="13"/>
      <c r="CNY39" s="13"/>
      <c r="CNZ39" s="13"/>
      <c r="COA39" s="13"/>
      <c r="COB39" s="13"/>
      <c r="COC39" s="13"/>
      <c r="COD39" s="13"/>
      <c r="COE39" s="13"/>
      <c r="COF39" s="13"/>
      <c r="COG39" s="13"/>
      <c r="COH39" s="13"/>
      <c r="COI39" s="13"/>
      <c r="COJ39" s="13"/>
      <c r="COK39" s="13"/>
      <c r="COL39" s="13"/>
      <c r="COM39" s="13"/>
      <c r="CON39" s="13"/>
      <c r="COO39" s="13"/>
      <c r="COP39" s="13"/>
      <c r="COQ39" s="13"/>
      <c r="COR39" s="13"/>
      <c r="COS39" s="13"/>
      <c r="COT39" s="13"/>
      <c r="COU39" s="13"/>
      <c r="COV39" s="13"/>
      <c r="COW39" s="13"/>
      <c r="COX39" s="13"/>
      <c r="COY39" s="13"/>
      <c r="COZ39" s="13"/>
      <c r="CPA39" s="13"/>
      <c r="CPB39" s="13"/>
      <c r="CPC39" s="13"/>
      <c r="CPD39" s="13"/>
      <c r="CPE39" s="13"/>
      <c r="CPF39" s="13"/>
      <c r="CPG39" s="13"/>
      <c r="CPH39" s="13"/>
      <c r="CPI39" s="13"/>
      <c r="CPJ39" s="13"/>
      <c r="CPK39" s="13"/>
      <c r="CPL39" s="13"/>
      <c r="CPM39" s="13"/>
      <c r="CPN39" s="13"/>
      <c r="CPO39" s="13"/>
      <c r="CPP39" s="13"/>
      <c r="CPQ39" s="13"/>
      <c r="CPR39" s="13"/>
      <c r="CPS39" s="13"/>
      <c r="CPT39" s="13"/>
      <c r="CPU39" s="13"/>
      <c r="CPV39" s="13"/>
      <c r="CPW39" s="13"/>
      <c r="CPX39" s="13"/>
      <c r="CPY39" s="13"/>
      <c r="CPZ39" s="13"/>
      <c r="CQA39" s="13"/>
      <c r="CQB39" s="13"/>
      <c r="CQC39" s="13"/>
      <c r="CQD39" s="13"/>
      <c r="CQE39" s="13"/>
      <c r="CQF39" s="13"/>
      <c r="CQG39" s="13"/>
      <c r="CQH39" s="13"/>
      <c r="CQI39" s="13"/>
      <c r="CQJ39" s="13"/>
      <c r="CQK39" s="13"/>
      <c r="CQL39" s="13"/>
      <c r="CQM39" s="13"/>
      <c r="CQN39" s="13"/>
      <c r="CQO39" s="13"/>
      <c r="CQP39" s="13"/>
      <c r="CQQ39" s="13"/>
      <c r="CQR39" s="13"/>
      <c r="CQS39" s="13"/>
      <c r="CQT39" s="13"/>
      <c r="CQU39" s="13"/>
      <c r="CQV39" s="13"/>
      <c r="CQW39" s="13"/>
      <c r="CQX39" s="13"/>
      <c r="CQY39" s="13"/>
      <c r="CQZ39" s="13"/>
      <c r="CRA39" s="13"/>
      <c r="CRB39" s="13"/>
      <c r="CRC39" s="13"/>
      <c r="CRD39" s="13"/>
      <c r="CRE39" s="13"/>
      <c r="CRF39" s="13"/>
      <c r="CRG39" s="13"/>
      <c r="CRH39" s="13"/>
      <c r="CRI39" s="13"/>
      <c r="CRJ39" s="13"/>
      <c r="CRK39" s="13"/>
      <c r="CRL39" s="13"/>
      <c r="CRM39" s="13"/>
      <c r="CRN39" s="13"/>
      <c r="CRO39" s="13"/>
      <c r="CRP39" s="13"/>
      <c r="CRQ39" s="13"/>
      <c r="CRR39" s="13"/>
      <c r="CRS39" s="13"/>
      <c r="CRT39" s="13"/>
      <c r="CRU39" s="13"/>
      <c r="CRV39" s="13"/>
      <c r="CRW39" s="13"/>
      <c r="CRX39" s="13"/>
      <c r="CRY39" s="13"/>
      <c r="CRZ39" s="13"/>
      <c r="CSA39" s="13"/>
      <c r="CSB39" s="13"/>
      <c r="CSC39" s="13"/>
      <c r="CSD39" s="13"/>
      <c r="CSE39" s="13"/>
      <c r="CSF39" s="13"/>
      <c r="CSG39" s="13"/>
      <c r="CSH39" s="13"/>
      <c r="CSI39" s="13"/>
      <c r="CSJ39" s="13"/>
      <c r="CSK39" s="13"/>
      <c r="CSL39" s="13"/>
      <c r="CSM39" s="13"/>
      <c r="CSN39" s="13"/>
      <c r="CSO39" s="13"/>
      <c r="CSP39" s="13"/>
      <c r="CSQ39" s="13"/>
      <c r="CSR39" s="13"/>
      <c r="CSS39" s="13"/>
      <c r="CST39" s="13"/>
      <c r="CSU39" s="13"/>
      <c r="CSV39" s="13"/>
      <c r="CSW39" s="13"/>
      <c r="CSX39" s="13"/>
      <c r="CSY39" s="13"/>
      <c r="CSZ39" s="13"/>
      <c r="CTA39" s="13"/>
      <c r="CTB39" s="13"/>
      <c r="CTC39" s="13"/>
      <c r="CTD39" s="13"/>
      <c r="CTE39" s="13"/>
      <c r="CTF39" s="13"/>
      <c r="CTG39" s="13"/>
      <c r="CTH39" s="13"/>
      <c r="CTI39" s="13"/>
      <c r="CTJ39" s="13"/>
      <c r="CTK39" s="13"/>
      <c r="CTL39" s="13"/>
      <c r="CTM39" s="13"/>
      <c r="CTN39" s="13"/>
      <c r="CTO39" s="13"/>
      <c r="CTP39" s="13"/>
      <c r="CTQ39" s="13"/>
      <c r="CTR39" s="13"/>
      <c r="CTS39" s="13"/>
      <c r="CTT39" s="13"/>
      <c r="CTU39" s="13"/>
      <c r="CTV39" s="13"/>
      <c r="CTW39" s="13"/>
      <c r="CTX39" s="13"/>
      <c r="CTY39" s="13"/>
      <c r="CTZ39" s="13"/>
      <c r="CUA39" s="13"/>
      <c r="CUB39" s="13"/>
      <c r="CUC39" s="13"/>
      <c r="CUD39" s="13"/>
      <c r="CUE39" s="13"/>
      <c r="CUF39" s="13"/>
      <c r="CUG39" s="13"/>
      <c r="CUH39" s="13"/>
      <c r="CUI39" s="13"/>
      <c r="CUJ39" s="13"/>
      <c r="CUK39" s="13"/>
      <c r="CUL39" s="13"/>
      <c r="CUM39" s="13"/>
      <c r="CUN39" s="13"/>
      <c r="CUO39" s="13"/>
      <c r="CUP39" s="13"/>
      <c r="CUQ39" s="13"/>
      <c r="CUR39" s="13"/>
      <c r="CUS39" s="13"/>
      <c r="CUT39" s="13"/>
      <c r="CUU39" s="13"/>
      <c r="CUV39" s="13"/>
      <c r="CUW39" s="13"/>
      <c r="CUX39" s="13"/>
      <c r="CUY39" s="13"/>
      <c r="CUZ39" s="13"/>
      <c r="CVA39" s="13"/>
      <c r="CVB39" s="13"/>
      <c r="CVC39" s="13"/>
      <c r="CVD39" s="13"/>
      <c r="CVE39" s="13"/>
      <c r="CVF39" s="13"/>
      <c r="CVG39" s="13"/>
      <c r="CVH39" s="13"/>
      <c r="CVI39" s="13"/>
      <c r="CVJ39" s="13"/>
      <c r="CVK39" s="13"/>
      <c r="CVL39" s="13"/>
      <c r="CVM39" s="13"/>
      <c r="CVN39" s="13"/>
      <c r="CVO39" s="13"/>
      <c r="CVP39" s="13"/>
      <c r="CVQ39" s="13"/>
      <c r="CVR39" s="13"/>
      <c r="CVS39" s="13"/>
      <c r="CVT39" s="13"/>
      <c r="CVU39" s="13"/>
      <c r="CVV39" s="13"/>
      <c r="CVW39" s="13"/>
      <c r="CVX39" s="13"/>
      <c r="CVY39" s="13"/>
      <c r="CVZ39" s="13"/>
      <c r="CWA39" s="13"/>
      <c r="CWB39" s="13"/>
      <c r="CWC39" s="13"/>
      <c r="CWD39" s="13"/>
      <c r="CWE39" s="13"/>
      <c r="CWF39" s="13"/>
      <c r="CWG39" s="13"/>
      <c r="CWH39" s="13"/>
      <c r="CWI39" s="13"/>
      <c r="CWJ39" s="13"/>
      <c r="CWK39" s="13"/>
      <c r="CWL39" s="13"/>
      <c r="CWM39" s="13"/>
      <c r="CWN39" s="13"/>
      <c r="CWO39" s="13"/>
      <c r="CWP39" s="13"/>
      <c r="CWQ39" s="13"/>
      <c r="CWR39" s="13"/>
      <c r="CWS39" s="13"/>
      <c r="CWT39" s="13"/>
      <c r="CWU39" s="13"/>
      <c r="CWV39" s="13"/>
      <c r="CWW39" s="13"/>
      <c r="CWX39" s="13"/>
      <c r="CWY39" s="13"/>
      <c r="CWZ39" s="13"/>
      <c r="CXA39" s="13"/>
      <c r="CXB39" s="13"/>
      <c r="CXC39" s="13"/>
      <c r="CXD39" s="13"/>
      <c r="CXE39" s="13"/>
      <c r="CXF39" s="13"/>
      <c r="CXG39" s="13"/>
      <c r="CXH39" s="13"/>
      <c r="CXI39" s="13"/>
      <c r="CXJ39" s="13"/>
      <c r="CXK39" s="13"/>
      <c r="CXL39" s="13"/>
      <c r="CXM39" s="13"/>
      <c r="CXN39" s="13"/>
      <c r="CXO39" s="13"/>
      <c r="CXP39" s="13"/>
      <c r="CXQ39" s="13"/>
      <c r="CXR39" s="13"/>
      <c r="CXS39" s="13"/>
      <c r="CXT39" s="13"/>
      <c r="CXU39" s="13"/>
      <c r="CXV39" s="13"/>
      <c r="CXW39" s="13"/>
      <c r="CXX39" s="13"/>
      <c r="CXY39" s="13"/>
      <c r="CXZ39" s="13"/>
      <c r="CYA39" s="13"/>
      <c r="CYB39" s="13"/>
      <c r="CYC39" s="13"/>
      <c r="CYD39" s="13"/>
      <c r="CYE39" s="13"/>
      <c r="CYF39" s="13"/>
      <c r="CYG39" s="13"/>
      <c r="CYH39" s="13"/>
      <c r="CYI39" s="13"/>
      <c r="CYJ39" s="13"/>
      <c r="CYK39" s="13"/>
      <c r="CYL39" s="13"/>
      <c r="CYM39" s="13"/>
      <c r="CYN39" s="13"/>
      <c r="CYO39" s="13"/>
      <c r="CYP39" s="13"/>
      <c r="CYQ39" s="13"/>
      <c r="CYR39" s="13"/>
      <c r="CYS39" s="13"/>
      <c r="CYT39" s="13"/>
      <c r="CYU39" s="13"/>
      <c r="CYV39" s="13"/>
      <c r="CYW39" s="13"/>
      <c r="CYX39" s="13"/>
      <c r="CYY39" s="13"/>
      <c r="CYZ39" s="13"/>
      <c r="CZA39" s="13"/>
      <c r="CZB39" s="13"/>
      <c r="CZC39" s="13"/>
      <c r="CZD39" s="13"/>
      <c r="CZE39" s="13"/>
      <c r="CZF39" s="13"/>
      <c r="CZG39" s="13"/>
      <c r="CZH39" s="13"/>
      <c r="CZI39" s="13"/>
      <c r="CZJ39" s="13"/>
      <c r="CZK39" s="13"/>
      <c r="CZL39" s="13"/>
      <c r="CZM39" s="13"/>
      <c r="CZN39" s="13"/>
      <c r="CZO39" s="13"/>
      <c r="CZP39" s="13"/>
      <c r="CZQ39" s="13"/>
      <c r="CZR39" s="13"/>
      <c r="CZS39" s="13"/>
      <c r="CZT39" s="13"/>
      <c r="CZU39" s="13"/>
      <c r="CZV39" s="13"/>
      <c r="CZW39" s="13"/>
      <c r="CZX39" s="13"/>
      <c r="CZY39" s="13"/>
      <c r="CZZ39" s="13"/>
      <c r="DAA39" s="13"/>
      <c r="DAB39" s="13"/>
      <c r="DAC39" s="13"/>
      <c r="DAD39" s="13"/>
      <c r="DAE39" s="13"/>
      <c r="DAF39" s="13"/>
      <c r="DAG39" s="13"/>
      <c r="DAH39" s="13"/>
      <c r="DAI39" s="13"/>
      <c r="DAJ39" s="13"/>
      <c r="DAK39" s="13"/>
      <c r="DAL39" s="13"/>
      <c r="DAM39" s="13"/>
      <c r="DAN39" s="13"/>
      <c r="DAO39" s="13"/>
      <c r="DAP39" s="13"/>
      <c r="DAQ39" s="13"/>
      <c r="DAR39" s="13"/>
      <c r="DAS39" s="13"/>
      <c r="DAT39" s="13"/>
      <c r="DAU39" s="13"/>
      <c r="DAV39" s="13"/>
      <c r="DAW39" s="13"/>
      <c r="DAX39" s="13"/>
      <c r="DAY39" s="13"/>
      <c r="DAZ39" s="13"/>
      <c r="DBA39" s="13"/>
      <c r="DBB39" s="13"/>
      <c r="DBC39" s="13"/>
      <c r="DBD39" s="13"/>
      <c r="DBE39" s="13"/>
      <c r="DBF39" s="13"/>
      <c r="DBG39" s="13"/>
      <c r="DBH39" s="13"/>
      <c r="DBI39" s="13"/>
      <c r="DBJ39" s="13"/>
      <c r="DBK39" s="13"/>
      <c r="DBL39" s="13"/>
      <c r="DBM39" s="13"/>
      <c r="DBN39" s="13"/>
      <c r="DBO39" s="13"/>
      <c r="DBP39" s="13"/>
      <c r="DBQ39" s="13"/>
      <c r="DBR39" s="13"/>
      <c r="DBS39" s="13"/>
      <c r="DBT39" s="13"/>
      <c r="DBU39" s="13"/>
      <c r="DBV39" s="13"/>
      <c r="DBW39" s="13"/>
      <c r="DBX39" s="13"/>
      <c r="DBY39" s="13"/>
      <c r="DBZ39" s="13"/>
      <c r="DCA39" s="13"/>
      <c r="DCB39" s="13"/>
      <c r="DCC39" s="13"/>
      <c r="DCD39" s="13"/>
      <c r="DCE39" s="13"/>
      <c r="DCF39" s="13"/>
      <c r="DCG39" s="13"/>
      <c r="DCH39" s="13"/>
      <c r="DCI39" s="13"/>
      <c r="DCJ39" s="13"/>
      <c r="DCK39" s="13"/>
      <c r="DCL39" s="13"/>
      <c r="DCM39" s="13"/>
      <c r="DCN39" s="13"/>
      <c r="DCO39" s="13"/>
      <c r="DCP39" s="13"/>
      <c r="DCQ39" s="13"/>
      <c r="DCR39" s="13"/>
      <c r="DCS39" s="13"/>
      <c r="DCT39" s="13"/>
      <c r="DCU39" s="13"/>
      <c r="DCV39" s="13"/>
      <c r="DCW39" s="13"/>
      <c r="DCX39" s="13"/>
      <c r="DCY39" s="13"/>
      <c r="DCZ39" s="13"/>
      <c r="DDA39" s="13"/>
      <c r="DDB39" s="13"/>
      <c r="DDC39" s="13"/>
      <c r="DDD39" s="13"/>
      <c r="DDE39" s="13"/>
      <c r="DDF39" s="13"/>
      <c r="DDG39" s="13"/>
      <c r="DDH39" s="13"/>
      <c r="DDI39" s="13"/>
      <c r="DDJ39" s="13"/>
      <c r="DDK39" s="13"/>
      <c r="DDL39" s="13"/>
      <c r="DDM39" s="13"/>
      <c r="DDN39" s="13"/>
      <c r="DDO39" s="13"/>
      <c r="DDP39" s="13"/>
      <c r="DDQ39" s="13"/>
      <c r="DDR39" s="13"/>
      <c r="DDS39" s="13"/>
      <c r="DDT39" s="13"/>
      <c r="DDU39" s="13"/>
      <c r="DDV39" s="13"/>
      <c r="DDW39" s="13"/>
      <c r="DDX39" s="13"/>
      <c r="DDY39" s="13"/>
      <c r="DDZ39" s="13"/>
      <c r="DEA39" s="13"/>
      <c r="DEB39" s="13"/>
      <c r="DEC39" s="13"/>
      <c r="DED39" s="13"/>
      <c r="DEE39" s="13"/>
      <c r="DEF39" s="13"/>
      <c r="DEG39" s="13"/>
      <c r="DEH39" s="13"/>
      <c r="DEI39" s="13"/>
      <c r="DEJ39" s="13"/>
      <c r="DEK39" s="13"/>
      <c r="DEL39" s="13"/>
      <c r="DEM39" s="13"/>
      <c r="DEN39" s="13"/>
      <c r="DEO39" s="13"/>
      <c r="DEP39" s="13"/>
      <c r="DEQ39" s="13"/>
      <c r="DER39" s="13"/>
      <c r="DES39" s="13"/>
      <c r="DET39" s="13"/>
      <c r="DEU39" s="13"/>
      <c r="DEV39" s="13"/>
      <c r="DEW39" s="13"/>
      <c r="DEX39" s="13"/>
      <c r="DEY39" s="13"/>
      <c r="DEZ39" s="13"/>
      <c r="DFA39" s="13"/>
      <c r="DFB39" s="13"/>
      <c r="DFC39" s="13"/>
      <c r="DFD39" s="13"/>
      <c r="DFE39" s="13"/>
      <c r="DFF39" s="13"/>
      <c r="DFG39" s="13"/>
      <c r="DFH39" s="13"/>
      <c r="DFI39" s="13"/>
      <c r="DFJ39" s="13"/>
      <c r="DFK39" s="13"/>
      <c r="DFL39" s="13"/>
      <c r="DFM39" s="13"/>
      <c r="DFN39" s="13"/>
      <c r="DFO39" s="13"/>
      <c r="DFP39" s="13"/>
      <c r="DFQ39" s="13"/>
      <c r="DFR39" s="13"/>
      <c r="DFS39" s="13"/>
      <c r="DFT39" s="13"/>
      <c r="DFU39" s="13"/>
      <c r="DFV39" s="13"/>
      <c r="DFW39" s="13"/>
      <c r="DFX39" s="13"/>
      <c r="DFY39" s="13"/>
      <c r="DFZ39" s="13"/>
      <c r="DGA39" s="13"/>
      <c r="DGB39" s="13"/>
      <c r="DGC39" s="13"/>
      <c r="DGD39" s="13"/>
      <c r="DGE39" s="13"/>
      <c r="DGF39" s="13"/>
      <c r="DGG39" s="13"/>
      <c r="DGH39" s="13"/>
      <c r="DGI39" s="13"/>
      <c r="DGJ39" s="13"/>
      <c r="DGK39" s="13"/>
      <c r="DGL39" s="13"/>
      <c r="DGM39" s="13"/>
      <c r="DGN39" s="13"/>
      <c r="DGO39" s="13"/>
      <c r="DGP39" s="13"/>
      <c r="DGQ39" s="13"/>
      <c r="DGR39" s="13"/>
      <c r="DGS39" s="13"/>
      <c r="DGT39" s="13"/>
      <c r="DGU39" s="13"/>
      <c r="DGV39" s="13"/>
      <c r="DGW39" s="13"/>
      <c r="DGX39" s="13"/>
      <c r="DGY39" s="13"/>
      <c r="DGZ39" s="13"/>
      <c r="DHA39" s="13"/>
      <c r="DHB39" s="13"/>
      <c r="DHC39" s="13"/>
      <c r="DHD39" s="13"/>
      <c r="DHE39" s="13"/>
      <c r="DHF39" s="13"/>
      <c r="DHG39" s="13"/>
      <c r="DHH39" s="13"/>
      <c r="DHI39" s="13"/>
      <c r="DHJ39" s="13"/>
      <c r="DHK39" s="13"/>
      <c r="DHL39" s="13"/>
      <c r="DHM39" s="13"/>
      <c r="DHN39" s="13"/>
      <c r="DHO39" s="13"/>
      <c r="DHP39" s="13"/>
      <c r="DHQ39" s="13"/>
      <c r="DHR39" s="13"/>
      <c r="DHS39" s="13"/>
      <c r="DHT39" s="13"/>
      <c r="DHU39" s="13"/>
      <c r="DHV39" s="13"/>
      <c r="DHW39" s="13"/>
      <c r="DHX39" s="13"/>
      <c r="DHY39" s="13"/>
      <c r="DHZ39" s="13"/>
      <c r="DIA39" s="13"/>
      <c r="DIB39" s="13"/>
      <c r="DIC39" s="13"/>
      <c r="DID39" s="13"/>
      <c r="DIE39" s="13"/>
      <c r="DIF39" s="13"/>
      <c r="DIG39" s="13"/>
      <c r="DIH39" s="13"/>
      <c r="DII39" s="13"/>
      <c r="DIJ39" s="13"/>
      <c r="DIK39" s="13"/>
      <c r="DIL39" s="13"/>
      <c r="DIM39" s="13"/>
      <c r="DIN39" s="13"/>
      <c r="DIO39" s="13"/>
      <c r="DIP39" s="13"/>
      <c r="DIQ39" s="13"/>
      <c r="DIR39" s="13"/>
      <c r="DIS39" s="13"/>
      <c r="DIT39" s="13"/>
      <c r="DIU39" s="13"/>
      <c r="DIV39" s="13"/>
      <c r="DIW39" s="13"/>
      <c r="DIX39" s="13"/>
      <c r="DIY39" s="13"/>
      <c r="DIZ39" s="13"/>
      <c r="DJA39" s="13"/>
      <c r="DJB39" s="13"/>
      <c r="DJC39" s="13"/>
      <c r="DJD39" s="13"/>
      <c r="DJE39" s="13"/>
      <c r="DJF39" s="13"/>
      <c r="DJG39" s="13"/>
      <c r="DJH39" s="13"/>
      <c r="DJI39" s="13"/>
      <c r="DJJ39" s="13"/>
      <c r="DJK39" s="13"/>
      <c r="DJL39" s="13"/>
      <c r="DJM39" s="13"/>
      <c r="DJN39" s="13"/>
      <c r="DJO39" s="13"/>
      <c r="DJP39" s="13"/>
      <c r="DJQ39" s="13"/>
      <c r="DJR39" s="13"/>
      <c r="DJS39" s="13"/>
      <c r="DJT39" s="13"/>
      <c r="DJU39" s="13"/>
      <c r="DJV39" s="13"/>
      <c r="DJW39" s="13"/>
      <c r="DJX39" s="13"/>
      <c r="DJY39" s="13"/>
      <c r="DJZ39" s="13"/>
      <c r="DKA39" s="13"/>
      <c r="DKB39" s="13"/>
      <c r="DKC39" s="13"/>
      <c r="DKD39" s="13"/>
      <c r="DKE39" s="13"/>
      <c r="DKF39" s="13"/>
      <c r="DKG39" s="13"/>
      <c r="DKH39" s="13"/>
      <c r="DKI39" s="13"/>
      <c r="DKJ39" s="13"/>
      <c r="DKK39" s="13"/>
      <c r="DKL39" s="13"/>
      <c r="DKM39" s="13"/>
      <c r="DKN39" s="13"/>
      <c r="DKO39" s="13"/>
      <c r="DKP39" s="13"/>
      <c r="DKQ39" s="13"/>
      <c r="DKR39" s="13"/>
      <c r="DKS39" s="13"/>
      <c r="DKT39" s="13"/>
      <c r="DKU39" s="13"/>
      <c r="DKV39" s="13"/>
      <c r="DKW39" s="13"/>
      <c r="DKX39" s="13"/>
      <c r="DKY39" s="13"/>
      <c r="DKZ39" s="13"/>
      <c r="DLA39" s="13"/>
      <c r="DLB39" s="13"/>
      <c r="DLC39" s="13"/>
      <c r="DLD39" s="13"/>
      <c r="DLE39" s="13"/>
      <c r="DLF39" s="13"/>
      <c r="DLG39" s="13"/>
      <c r="DLH39" s="13"/>
      <c r="DLI39" s="13"/>
      <c r="DLJ39" s="13"/>
      <c r="DLK39" s="13"/>
      <c r="DLL39" s="13"/>
      <c r="DLM39" s="13"/>
      <c r="DLN39" s="13"/>
      <c r="DLO39" s="13"/>
      <c r="DLP39" s="13"/>
      <c r="DLQ39" s="13"/>
      <c r="DLR39" s="13"/>
      <c r="DLS39" s="13"/>
      <c r="DLT39" s="13"/>
      <c r="DLU39" s="13"/>
      <c r="DLV39" s="13"/>
      <c r="DLW39" s="13"/>
      <c r="DLX39" s="13"/>
      <c r="DLY39" s="13"/>
      <c r="DLZ39" s="13"/>
      <c r="DMA39" s="13"/>
      <c r="DMB39" s="13"/>
      <c r="DMC39" s="13"/>
      <c r="DMD39" s="13"/>
      <c r="DME39" s="13"/>
      <c r="DMF39" s="13"/>
      <c r="DMG39" s="13"/>
      <c r="DMH39" s="13"/>
      <c r="DMI39" s="13"/>
      <c r="DMJ39" s="13"/>
      <c r="DMK39" s="13"/>
      <c r="DML39" s="13"/>
      <c r="DMM39" s="13"/>
      <c r="DMN39" s="13"/>
      <c r="DMO39" s="13"/>
      <c r="DMP39" s="13"/>
      <c r="DMQ39" s="13"/>
      <c r="DMR39" s="13"/>
      <c r="DMS39" s="13"/>
      <c r="DMT39" s="13"/>
      <c r="DMU39" s="13"/>
      <c r="DMV39" s="13"/>
      <c r="DMW39" s="13"/>
      <c r="DMX39" s="13"/>
      <c r="DMY39" s="13"/>
      <c r="DMZ39" s="13"/>
      <c r="DNA39" s="13"/>
      <c r="DNB39" s="13"/>
      <c r="DNC39" s="13"/>
      <c r="DND39" s="13"/>
      <c r="DNE39" s="13"/>
      <c r="DNF39" s="13"/>
      <c r="DNG39" s="13"/>
      <c r="DNH39" s="13"/>
      <c r="DNI39" s="13"/>
      <c r="DNJ39" s="13"/>
      <c r="DNK39" s="13"/>
      <c r="DNL39" s="13"/>
      <c r="DNM39" s="13"/>
      <c r="DNN39" s="13"/>
      <c r="DNO39" s="13"/>
      <c r="DNP39" s="13"/>
      <c r="DNQ39" s="13"/>
      <c r="DNR39" s="13"/>
      <c r="DNS39" s="13"/>
      <c r="DNT39" s="13"/>
      <c r="DNU39" s="13"/>
      <c r="DNV39" s="13"/>
      <c r="DNW39" s="13"/>
      <c r="DNX39" s="13"/>
      <c r="DNY39" s="13"/>
      <c r="DNZ39" s="13"/>
      <c r="DOA39" s="13"/>
      <c r="DOB39" s="13"/>
      <c r="DOC39" s="13"/>
      <c r="DOD39" s="13"/>
      <c r="DOE39" s="13"/>
      <c r="DOF39" s="13"/>
      <c r="DOG39" s="13"/>
      <c r="DOH39" s="13"/>
      <c r="DOI39" s="13"/>
      <c r="DOJ39" s="13"/>
      <c r="DOK39" s="13"/>
      <c r="DOL39" s="13"/>
      <c r="DOM39" s="13"/>
      <c r="DON39" s="13"/>
      <c r="DOO39" s="13"/>
      <c r="DOP39" s="13"/>
      <c r="DOQ39" s="13"/>
      <c r="DOR39" s="13"/>
      <c r="DOS39" s="13"/>
      <c r="DOT39" s="13"/>
      <c r="DOU39" s="13"/>
      <c r="DOV39" s="13"/>
      <c r="DOW39" s="13"/>
      <c r="DOX39" s="13"/>
      <c r="DOY39" s="13"/>
      <c r="DOZ39" s="13"/>
      <c r="DPA39" s="13"/>
      <c r="DPB39" s="13"/>
      <c r="DPC39" s="13"/>
      <c r="DPD39" s="13"/>
      <c r="DPE39" s="13"/>
      <c r="DPF39" s="13"/>
      <c r="DPG39" s="13"/>
      <c r="DPH39" s="13"/>
      <c r="DPI39" s="13"/>
      <c r="DPJ39" s="13"/>
      <c r="DPK39" s="13"/>
      <c r="DPL39" s="13"/>
      <c r="DPM39" s="13"/>
      <c r="DPN39" s="13"/>
      <c r="DPO39" s="13"/>
      <c r="DPP39" s="13"/>
      <c r="DPQ39" s="13"/>
      <c r="DPR39" s="13"/>
      <c r="DPS39" s="13"/>
      <c r="DPT39" s="13"/>
      <c r="DPU39" s="13"/>
      <c r="DPV39" s="13"/>
      <c r="DPW39" s="13"/>
      <c r="DPX39" s="13"/>
      <c r="DPY39" s="13"/>
      <c r="DPZ39" s="13"/>
      <c r="DQA39" s="13"/>
      <c r="DQB39" s="13"/>
      <c r="DQC39" s="13"/>
      <c r="DQD39" s="13"/>
      <c r="DQE39" s="13"/>
      <c r="DQF39" s="13"/>
      <c r="DQG39" s="13"/>
      <c r="DQH39" s="13"/>
      <c r="DQI39" s="13"/>
      <c r="DQJ39" s="13"/>
      <c r="DQK39" s="13"/>
      <c r="DQL39" s="13"/>
      <c r="DQM39" s="13"/>
      <c r="DQN39" s="13"/>
      <c r="DQO39" s="13"/>
      <c r="DQP39" s="13"/>
      <c r="DQQ39" s="13"/>
      <c r="DQR39" s="13"/>
      <c r="DQS39" s="13"/>
      <c r="DQT39" s="13"/>
      <c r="DQU39" s="13"/>
      <c r="DQV39" s="13"/>
      <c r="DQW39" s="13"/>
      <c r="DQX39" s="13"/>
      <c r="DQY39" s="13"/>
      <c r="DQZ39" s="13"/>
      <c r="DRA39" s="13"/>
      <c r="DRB39" s="13"/>
      <c r="DRC39" s="13"/>
      <c r="DRD39" s="13"/>
      <c r="DRE39" s="13"/>
      <c r="DRF39" s="13"/>
      <c r="DRG39" s="13"/>
      <c r="DRH39" s="13"/>
      <c r="DRI39" s="13"/>
      <c r="DRJ39" s="13"/>
      <c r="DRK39" s="13"/>
      <c r="DRL39" s="13"/>
      <c r="DRM39" s="13"/>
      <c r="DRN39" s="13"/>
      <c r="DRO39" s="13"/>
      <c r="DRP39" s="13"/>
      <c r="DRQ39" s="13"/>
      <c r="DRR39" s="13"/>
      <c r="DRS39" s="13"/>
      <c r="DRT39" s="13"/>
      <c r="DRU39" s="13"/>
      <c r="DRV39" s="13"/>
      <c r="DRW39" s="13"/>
      <c r="DRX39" s="13"/>
      <c r="DRY39" s="13"/>
      <c r="DRZ39" s="13"/>
      <c r="DSA39" s="13"/>
      <c r="DSB39" s="13"/>
      <c r="DSC39" s="13"/>
      <c r="DSD39" s="13"/>
      <c r="DSE39" s="13"/>
      <c r="DSF39" s="13"/>
      <c r="DSG39" s="13"/>
      <c r="DSH39" s="13"/>
      <c r="DSI39" s="13"/>
      <c r="DSJ39" s="13"/>
      <c r="DSK39" s="13"/>
      <c r="DSL39" s="13"/>
      <c r="DSM39" s="13"/>
      <c r="DSN39" s="13"/>
      <c r="DSO39" s="13"/>
      <c r="DSP39" s="13"/>
      <c r="DSQ39" s="13"/>
      <c r="DSR39" s="13"/>
      <c r="DSS39" s="13"/>
      <c r="DST39" s="13"/>
      <c r="DSU39" s="13"/>
      <c r="DSV39" s="13"/>
      <c r="DSW39" s="13"/>
      <c r="DSX39" s="13"/>
      <c r="DSY39" s="13"/>
      <c r="DSZ39" s="13"/>
      <c r="DTA39" s="13"/>
      <c r="DTB39" s="13"/>
      <c r="DTC39" s="13"/>
      <c r="DTD39" s="13"/>
      <c r="DTE39" s="13"/>
      <c r="DTF39" s="13"/>
      <c r="DTG39" s="13"/>
      <c r="DTH39" s="13"/>
      <c r="DTI39" s="13"/>
      <c r="DTJ39" s="13"/>
      <c r="DTK39" s="13"/>
      <c r="DTL39" s="13"/>
      <c r="DTM39" s="13"/>
      <c r="DTN39" s="13"/>
      <c r="DTO39" s="13"/>
      <c r="DTP39" s="13"/>
      <c r="DTQ39" s="13"/>
      <c r="DTR39" s="13"/>
      <c r="DTS39" s="13"/>
      <c r="DTT39" s="13"/>
      <c r="DTU39" s="13"/>
      <c r="DTV39" s="13"/>
      <c r="DTW39" s="13"/>
      <c r="DTX39" s="13"/>
      <c r="DTY39" s="13"/>
      <c r="DTZ39" s="13"/>
      <c r="DUA39" s="13"/>
      <c r="DUB39" s="13"/>
      <c r="DUC39" s="13"/>
      <c r="DUD39" s="13"/>
      <c r="DUE39" s="13"/>
      <c r="DUF39" s="13"/>
      <c r="DUG39" s="13"/>
      <c r="DUH39" s="13"/>
      <c r="DUI39" s="13"/>
      <c r="DUJ39" s="13"/>
      <c r="DUK39" s="13"/>
      <c r="DUL39" s="13"/>
      <c r="DUM39" s="13"/>
      <c r="DUN39" s="13"/>
      <c r="DUO39" s="13"/>
      <c r="DUP39" s="13"/>
      <c r="DUQ39" s="13"/>
      <c r="DUR39" s="13"/>
      <c r="DUS39" s="13"/>
      <c r="DUT39" s="13"/>
      <c r="DUU39" s="13"/>
      <c r="DUV39" s="13"/>
      <c r="DUW39" s="13"/>
      <c r="DUX39" s="13"/>
      <c r="DUY39" s="13"/>
      <c r="DUZ39" s="13"/>
      <c r="DVA39" s="13"/>
      <c r="DVB39" s="13"/>
      <c r="DVC39" s="13"/>
      <c r="DVD39" s="13"/>
      <c r="DVE39" s="13"/>
      <c r="DVF39" s="13"/>
      <c r="DVG39" s="13"/>
      <c r="DVH39" s="13"/>
      <c r="DVI39" s="13"/>
      <c r="DVJ39" s="13"/>
      <c r="DVK39" s="13"/>
      <c r="DVL39" s="13"/>
      <c r="DVM39" s="13"/>
      <c r="DVN39" s="13"/>
      <c r="DVO39" s="13"/>
      <c r="DVP39" s="13"/>
      <c r="DVQ39" s="13"/>
      <c r="DVR39" s="13"/>
      <c r="DVS39" s="13"/>
      <c r="DVT39" s="13"/>
      <c r="DVU39" s="13"/>
      <c r="DVV39" s="13"/>
      <c r="DVW39" s="13"/>
      <c r="DVX39" s="13"/>
      <c r="DVY39" s="13"/>
      <c r="DVZ39" s="13"/>
      <c r="DWA39" s="13"/>
      <c r="DWB39" s="13"/>
      <c r="DWC39" s="13"/>
      <c r="DWD39" s="13"/>
      <c r="DWE39" s="13"/>
      <c r="DWF39" s="13"/>
      <c r="DWG39" s="13"/>
      <c r="DWH39" s="13"/>
      <c r="DWI39" s="13"/>
      <c r="DWJ39" s="13"/>
      <c r="DWK39" s="13"/>
      <c r="DWL39" s="13"/>
      <c r="DWM39" s="13"/>
      <c r="DWN39" s="13"/>
      <c r="DWO39" s="13"/>
      <c r="DWP39" s="13"/>
      <c r="DWQ39" s="13"/>
      <c r="DWR39" s="13"/>
      <c r="DWS39" s="13"/>
      <c r="DWT39" s="13"/>
      <c r="DWU39" s="13"/>
      <c r="DWV39" s="13"/>
      <c r="DWW39" s="13"/>
      <c r="DWX39" s="13"/>
      <c r="DWY39" s="13"/>
      <c r="DWZ39" s="13"/>
      <c r="DXA39" s="13"/>
      <c r="DXB39" s="13"/>
      <c r="DXC39" s="13"/>
      <c r="DXD39" s="13"/>
      <c r="DXE39" s="13"/>
      <c r="DXF39" s="13"/>
      <c r="DXG39" s="13"/>
      <c r="DXH39" s="13"/>
      <c r="DXI39" s="13"/>
      <c r="DXJ39" s="13"/>
      <c r="DXK39" s="13"/>
      <c r="DXL39" s="13"/>
      <c r="DXM39" s="13"/>
      <c r="DXN39" s="13"/>
      <c r="DXO39" s="13"/>
      <c r="DXP39" s="13"/>
      <c r="DXQ39" s="13"/>
      <c r="DXR39" s="13"/>
      <c r="DXS39" s="13"/>
      <c r="DXT39" s="13"/>
      <c r="DXU39" s="13"/>
      <c r="DXV39" s="13"/>
      <c r="DXW39" s="13"/>
      <c r="DXX39" s="13"/>
      <c r="DXY39" s="13"/>
      <c r="DXZ39" s="13"/>
      <c r="DYA39" s="13"/>
      <c r="DYB39" s="13"/>
      <c r="DYC39" s="13"/>
      <c r="DYD39" s="13"/>
      <c r="DYE39" s="13"/>
      <c r="DYF39" s="13"/>
      <c r="DYG39" s="13"/>
      <c r="DYH39" s="13"/>
      <c r="DYI39" s="13"/>
      <c r="DYJ39" s="13"/>
      <c r="DYK39" s="13"/>
      <c r="DYL39" s="13"/>
      <c r="DYM39" s="13"/>
      <c r="DYN39" s="13"/>
      <c r="DYO39" s="13"/>
      <c r="DYP39" s="13"/>
      <c r="DYQ39" s="13"/>
      <c r="DYR39" s="13"/>
      <c r="DYS39" s="13"/>
      <c r="DYT39" s="13"/>
      <c r="DYU39" s="13"/>
      <c r="DYV39" s="13"/>
      <c r="DYW39" s="13"/>
      <c r="DYX39" s="13"/>
      <c r="DYY39" s="13"/>
      <c r="DYZ39" s="13"/>
      <c r="DZA39" s="13"/>
      <c r="DZB39" s="13"/>
      <c r="DZC39" s="13"/>
      <c r="DZD39" s="13"/>
      <c r="DZE39" s="13"/>
      <c r="DZF39" s="13"/>
      <c r="DZG39" s="13"/>
      <c r="DZH39" s="13"/>
      <c r="DZI39" s="13"/>
      <c r="DZJ39" s="13"/>
      <c r="DZK39" s="13"/>
      <c r="DZL39" s="13"/>
      <c r="DZM39" s="13"/>
      <c r="DZN39" s="13"/>
      <c r="DZO39" s="13"/>
      <c r="DZP39" s="13"/>
      <c r="DZQ39" s="13"/>
      <c r="DZR39" s="13"/>
      <c r="DZS39" s="13"/>
      <c r="DZT39" s="13"/>
      <c r="DZU39" s="13"/>
      <c r="DZV39" s="13"/>
      <c r="DZW39" s="13"/>
      <c r="DZX39" s="13"/>
      <c r="DZY39" s="13"/>
      <c r="DZZ39" s="13"/>
      <c r="EAA39" s="13"/>
      <c r="EAB39" s="13"/>
      <c r="EAC39" s="13"/>
      <c r="EAD39" s="13"/>
      <c r="EAE39" s="13"/>
      <c r="EAF39" s="13"/>
      <c r="EAG39" s="13"/>
      <c r="EAH39" s="13"/>
      <c r="EAI39" s="13"/>
      <c r="EAJ39" s="13"/>
      <c r="EAK39" s="13"/>
      <c r="EAL39" s="13"/>
      <c r="EAM39" s="13"/>
      <c r="EAN39" s="13"/>
      <c r="EAO39" s="13"/>
      <c r="EAP39" s="13"/>
      <c r="EAQ39" s="13"/>
      <c r="EAR39" s="13"/>
      <c r="EAS39" s="13"/>
      <c r="EAT39" s="13"/>
      <c r="EAU39" s="13"/>
      <c r="EAV39" s="13"/>
      <c r="EAW39" s="13"/>
      <c r="EAX39" s="13"/>
      <c r="EAY39" s="13"/>
      <c r="EAZ39" s="13"/>
      <c r="EBA39" s="13"/>
      <c r="EBB39" s="13"/>
      <c r="EBC39" s="13"/>
      <c r="EBD39" s="13"/>
      <c r="EBE39" s="13"/>
      <c r="EBF39" s="13"/>
      <c r="EBG39" s="13"/>
      <c r="EBH39" s="13"/>
      <c r="EBI39" s="13"/>
      <c r="EBJ39" s="13"/>
      <c r="EBK39" s="13"/>
      <c r="EBL39" s="13"/>
      <c r="EBM39" s="13"/>
      <c r="EBN39" s="13"/>
      <c r="EBO39" s="13"/>
      <c r="EBP39" s="13"/>
      <c r="EBQ39" s="13"/>
      <c r="EBR39" s="13"/>
      <c r="EBS39" s="13"/>
      <c r="EBT39" s="13"/>
      <c r="EBU39" s="13"/>
      <c r="EBV39" s="13"/>
      <c r="EBW39" s="13"/>
      <c r="EBX39" s="13"/>
      <c r="EBY39" s="13"/>
      <c r="EBZ39" s="13"/>
      <c r="ECA39" s="13"/>
      <c r="ECB39" s="13"/>
      <c r="ECC39" s="13"/>
      <c r="ECD39" s="13"/>
      <c r="ECE39" s="13"/>
      <c r="ECF39" s="13"/>
      <c r="ECG39" s="13"/>
      <c r="ECH39" s="13"/>
      <c r="ECI39" s="13"/>
      <c r="ECJ39" s="13"/>
      <c r="ECK39" s="13"/>
      <c r="ECL39" s="13"/>
      <c r="ECM39" s="13"/>
      <c r="ECN39" s="13"/>
      <c r="ECO39" s="13"/>
      <c r="ECP39" s="13"/>
      <c r="ECQ39" s="13"/>
      <c r="ECR39" s="13"/>
      <c r="ECS39" s="13"/>
      <c r="ECT39" s="13"/>
      <c r="ECU39" s="13"/>
      <c r="ECV39" s="13"/>
      <c r="ECW39" s="13"/>
      <c r="ECX39" s="13"/>
      <c r="ECY39" s="13"/>
      <c r="ECZ39" s="13"/>
      <c r="EDA39" s="13"/>
      <c r="EDB39" s="13"/>
      <c r="EDC39" s="13"/>
      <c r="EDD39" s="13"/>
      <c r="EDE39" s="13"/>
      <c r="EDF39" s="13"/>
      <c r="EDG39" s="13"/>
      <c r="EDH39" s="13"/>
      <c r="EDI39" s="13"/>
      <c r="EDJ39" s="13"/>
      <c r="EDK39" s="13"/>
      <c r="EDL39" s="13"/>
      <c r="EDM39" s="13"/>
      <c r="EDN39" s="13"/>
      <c r="EDO39" s="13"/>
      <c r="EDP39" s="13"/>
      <c r="EDQ39" s="13"/>
      <c r="EDR39" s="13"/>
      <c r="EDS39" s="13"/>
      <c r="EDT39" s="13"/>
      <c r="EDU39" s="13"/>
      <c r="EDV39" s="13"/>
      <c r="EDW39" s="13"/>
      <c r="EDX39" s="13"/>
      <c r="EDY39" s="13"/>
      <c r="EDZ39" s="13"/>
      <c r="EEA39" s="13"/>
      <c r="EEB39" s="13"/>
      <c r="EEC39" s="13"/>
      <c r="EED39" s="13"/>
      <c r="EEE39" s="13"/>
      <c r="EEF39" s="13"/>
      <c r="EEG39" s="13"/>
      <c r="EEH39" s="13"/>
      <c r="EEI39" s="13"/>
      <c r="EEJ39" s="13"/>
      <c r="EEK39" s="13"/>
      <c r="EEL39" s="13"/>
      <c r="EEM39" s="13"/>
      <c r="EEN39" s="13"/>
      <c r="EEO39" s="13"/>
      <c r="EEP39" s="13"/>
      <c r="EEQ39" s="13"/>
      <c r="EER39" s="13"/>
      <c r="EES39" s="13"/>
      <c r="EET39" s="13"/>
      <c r="EEU39" s="13"/>
      <c r="EEV39" s="13"/>
      <c r="EEW39" s="13"/>
      <c r="EEX39" s="13"/>
      <c r="EEY39" s="13"/>
      <c r="EEZ39" s="13"/>
      <c r="EFA39" s="13"/>
      <c r="EFB39" s="13"/>
      <c r="EFC39" s="13"/>
      <c r="EFD39" s="13"/>
      <c r="EFE39" s="13"/>
      <c r="EFF39" s="13"/>
      <c r="EFG39" s="13"/>
      <c r="EFH39" s="13"/>
      <c r="EFI39" s="13"/>
      <c r="EFJ39" s="13"/>
      <c r="EFK39" s="13"/>
      <c r="EFL39" s="13"/>
      <c r="EFM39" s="13"/>
      <c r="EFN39" s="13"/>
      <c r="EFO39" s="13"/>
      <c r="EFP39" s="13"/>
      <c r="EFQ39" s="13"/>
      <c r="EFR39" s="13"/>
      <c r="EFS39" s="13"/>
      <c r="EFT39" s="13"/>
      <c r="EFU39" s="13"/>
      <c r="EFV39" s="13"/>
      <c r="EFW39" s="13"/>
      <c r="EFX39" s="13"/>
      <c r="EFY39" s="13"/>
      <c r="EFZ39" s="13"/>
      <c r="EGA39" s="13"/>
      <c r="EGB39" s="13"/>
      <c r="EGC39" s="13"/>
      <c r="EGD39" s="13"/>
      <c r="EGE39" s="13"/>
      <c r="EGF39" s="13"/>
      <c r="EGG39" s="13"/>
      <c r="EGH39" s="13"/>
      <c r="EGI39" s="13"/>
      <c r="EGJ39" s="13"/>
      <c r="EGK39" s="13"/>
      <c r="EGL39" s="13"/>
      <c r="EGM39" s="13"/>
      <c r="EGN39" s="13"/>
      <c r="EGO39" s="13"/>
      <c r="EGP39" s="13"/>
      <c r="EGQ39" s="13"/>
      <c r="EGR39" s="13"/>
      <c r="EGS39" s="13"/>
      <c r="EGT39" s="13"/>
      <c r="EGU39" s="13"/>
      <c r="EGV39" s="13"/>
      <c r="EGW39" s="13"/>
      <c r="EGX39" s="13"/>
      <c r="EGY39" s="13"/>
      <c r="EGZ39" s="13"/>
      <c r="EHA39" s="13"/>
      <c r="EHB39" s="13"/>
      <c r="EHC39" s="13"/>
      <c r="EHD39" s="13"/>
      <c r="EHE39" s="13"/>
      <c r="EHF39" s="13"/>
      <c r="EHG39" s="13"/>
      <c r="EHH39" s="13"/>
      <c r="EHI39" s="13"/>
      <c r="EHJ39" s="13"/>
      <c r="EHK39" s="13"/>
      <c r="EHL39" s="13"/>
      <c r="EHM39" s="13"/>
      <c r="EHN39" s="13"/>
      <c r="EHO39" s="13"/>
      <c r="EHP39" s="13"/>
      <c r="EHQ39" s="13"/>
      <c r="EHR39" s="13"/>
      <c r="EHS39" s="13"/>
      <c r="EHT39" s="13"/>
      <c r="EHU39" s="13"/>
      <c r="EHV39" s="13"/>
      <c r="EHW39" s="13"/>
      <c r="EHX39" s="13"/>
      <c r="EHY39" s="13"/>
      <c r="EHZ39" s="13"/>
      <c r="EIA39" s="13"/>
      <c r="EIB39" s="13"/>
      <c r="EIC39" s="13"/>
      <c r="EID39" s="13"/>
      <c r="EIE39" s="13"/>
      <c r="EIF39" s="13"/>
      <c r="EIG39" s="13"/>
      <c r="EIH39" s="13"/>
      <c r="EII39" s="13"/>
      <c r="EIJ39" s="13"/>
      <c r="EIK39" s="13"/>
      <c r="EIL39" s="13"/>
      <c r="EIM39" s="13"/>
      <c r="EIN39" s="13"/>
      <c r="EIO39" s="13"/>
      <c r="EIP39" s="13"/>
      <c r="EIQ39" s="13"/>
      <c r="EIR39" s="13"/>
      <c r="EIS39" s="13"/>
      <c r="EIT39" s="13"/>
      <c r="EIU39" s="13"/>
      <c r="EIV39" s="13"/>
      <c r="EIW39" s="13"/>
      <c r="EIX39" s="13"/>
      <c r="EIY39" s="13"/>
      <c r="EIZ39" s="13"/>
      <c r="EJA39" s="13"/>
      <c r="EJB39" s="13"/>
      <c r="EJC39" s="13"/>
      <c r="EJD39" s="13"/>
      <c r="EJE39" s="13"/>
      <c r="EJF39" s="13"/>
      <c r="EJG39" s="13"/>
      <c r="EJH39" s="13"/>
      <c r="EJI39" s="13"/>
      <c r="EJJ39" s="13"/>
      <c r="EJK39" s="13"/>
      <c r="EJL39" s="13"/>
      <c r="EJM39" s="13"/>
      <c r="EJN39" s="13"/>
      <c r="EJO39" s="13"/>
      <c r="EJP39" s="13"/>
      <c r="EJQ39" s="13"/>
      <c r="EJR39" s="13"/>
      <c r="EJS39" s="13"/>
      <c r="EJT39" s="13"/>
      <c r="EJU39" s="13"/>
      <c r="EJV39" s="13"/>
      <c r="EJW39" s="13"/>
      <c r="EJX39" s="13"/>
      <c r="EJY39" s="13"/>
      <c r="EJZ39" s="13"/>
      <c r="EKA39" s="13"/>
      <c r="EKB39" s="13"/>
      <c r="EKC39" s="13"/>
      <c r="EKD39" s="13"/>
      <c r="EKE39" s="13"/>
      <c r="EKF39" s="13"/>
      <c r="EKG39" s="13"/>
      <c r="EKH39" s="13"/>
      <c r="EKI39" s="13"/>
      <c r="EKJ39" s="13"/>
      <c r="EKK39" s="13"/>
      <c r="EKL39" s="13"/>
      <c r="EKM39" s="13"/>
      <c r="EKN39" s="13"/>
      <c r="EKO39" s="13"/>
      <c r="EKP39" s="13"/>
      <c r="EKQ39" s="13"/>
      <c r="EKR39" s="13"/>
      <c r="EKS39" s="13"/>
      <c r="EKT39" s="13"/>
      <c r="EKU39" s="13"/>
      <c r="EKV39" s="13"/>
      <c r="EKW39" s="13"/>
      <c r="EKX39" s="13"/>
      <c r="EKY39" s="13"/>
      <c r="EKZ39" s="13"/>
      <c r="ELA39" s="13"/>
      <c r="ELB39" s="13"/>
      <c r="ELC39" s="13"/>
      <c r="ELD39" s="13"/>
      <c r="ELE39" s="13"/>
      <c r="ELF39" s="13"/>
      <c r="ELG39" s="13"/>
      <c r="ELH39" s="13"/>
      <c r="ELI39" s="13"/>
      <c r="ELJ39" s="13"/>
      <c r="ELK39" s="13"/>
      <c r="ELL39" s="13"/>
      <c r="ELM39" s="13"/>
      <c r="ELN39" s="13"/>
      <c r="ELO39" s="13"/>
      <c r="ELP39" s="13"/>
      <c r="ELQ39" s="13"/>
      <c r="ELR39" s="13"/>
      <c r="ELS39" s="13"/>
      <c r="ELT39" s="13"/>
      <c r="ELU39" s="13"/>
      <c r="ELV39" s="13"/>
      <c r="ELW39" s="13"/>
      <c r="ELX39" s="13"/>
      <c r="ELY39" s="13"/>
      <c r="ELZ39" s="13"/>
      <c r="EMA39" s="13"/>
      <c r="EMB39" s="13"/>
      <c r="EMC39" s="13"/>
      <c r="EMD39" s="13"/>
      <c r="EME39" s="13"/>
      <c r="EMF39" s="13"/>
      <c r="EMG39" s="13"/>
      <c r="EMH39" s="13"/>
      <c r="EMI39" s="13"/>
      <c r="EMJ39" s="13"/>
      <c r="EMK39" s="13"/>
      <c r="EML39" s="13"/>
      <c r="EMM39" s="13"/>
      <c r="EMN39" s="13"/>
      <c r="EMO39" s="13"/>
      <c r="EMP39" s="13"/>
      <c r="EMQ39" s="13"/>
      <c r="EMR39" s="13"/>
      <c r="EMS39" s="13"/>
      <c r="EMT39" s="13"/>
      <c r="EMU39" s="13"/>
      <c r="EMV39" s="13"/>
      <c r="EMW39" s="13"/>
      <c r="EMX39" s="13"/>
      <c r="EMY39" s="13"/>
      <c r="EMZ39" s="13"/>
      <c r="ENA39" s="13"/>
      <c r="ENB39" s="13"/>
      <c r="ENC39" s="13"/>
      <c r="END39" s="13"/>
      <c r="ENE39" s="13"/>
      <c r="ENF39" s="13"/>
      <c r="ENG39" s="13"/>
      <c r="ENH39" s="13"/>
      <c r="ENI39" s="13"/>
      <c r="ENJ39" s="13"/>
      <c r="ENK39" s="13"/>
      <c r="ENL39" s="13"/>
      <c r="ENM39" s="13"/>
      <c r="ENN39" s="13"/>
      <c r="ENO39" s="13"/>
      <c r="ENP39" s="13"/>
      <c r="ENQ39" s="13"/>
      <c r="ENR39" s="13"/>
      <c r="ENS39" s="13"/>
      <c r="ENT39" s="13"/>
      <c r="ENU39" s="13"/>
      <c r="ENV39" s="13"/>
      <c r="ENW39" s="13"/>
      <c r="ENX39" s="13"/>
      <c r="ENY39" s="13"/>
      <c r="ENZ39" s="13"/>
      <c r="EOA39" s="13"/>
      <c r="EOB39" s="13"/>
      <c r="EOC39" s="13"/>
      <c r="EOD39" s="13"/>
      <c r="EOE39" s="13"/>
      <c r="EOF39" s="13"/>
      <c r="EOG39" s="13"/>
      <c r="EOH39" s="13"/>
      <c r="EOI39" s="13"/>
      <c r="EOJ39" s="13"/>
      <c r="EOK39" s="13"/>
      <c r="EOL39" s="13"/>
      <c r="EOM39" s="13"/>
      <c r="EON39" s="13"/>
      <c r="EOO39" s="13"/>
      <c r="EOP39" s="13"/>
      <c r="EOQ39" s="13"/>
      <c r="EOR39" s="13"/>
      <c r="EOS39" s="13"/>
      <c r="EOT39" s="13"/>
      <c r="EOU39" s="13"/>
      <c r="EOV39" s="13"/>
      <c r="EOW39" s="13"/>
      <c r="EOX39" s="13"/>
      <c r="EOY39" s="13"/>
      <c r="EOZ39" s="13"/>
      <c r="EPA39" s="13"/>
      <c r="EPB39" s="13"/>
      <c r="EPC39" s="13"/>
      <c r="EPD39" s="13"/>
      <c r="EPE39" s="13"/>
      <c r="EPF39" s="13"/>
      <c r="EPG39" s="13"/>
      <c r="EPH39" s="13"/>
      <c r="EPI39" s="13"/>
      <c r="EPJ39" s="13"/>
      <c r="EPK39" s="13"/>
      <c r="EPL39" s="13"/>
      <c r="EPM39" s="13"/>
      <c r="EPN39" s="13"/>
      <c r="EPO39" s="13"/>
      <c r="EPP39" s="13"/>
      <c r="EPQ39" s="13"/>
      <c r="EPR39" s="13"/>
      <c r="EPS39" s="13"/>
      <c r="EPT39" s="13"/>
      <c r="EPU39" s="13"/>
      <c r="EPV39" s="13"/>
      <c r="EPW39" s="13"/>
      <c r="EPX39" s="13"/>
      <c r="EPY39" s="13"/>
      <c r="EPZ39" s="13"/>
      <c r="EQA39" s="13"/>
      <c r="EQB39" s="13"/>
      <c r="EQC39" s="13"/>
      <c r="EQD39" s="13"/>
      <c r="EQE39" s="13"/>
      <c r="EQF39" s="13"/>
      <c r="EQG39" s="13"/>
      <c r="EQH39" s="13"/>
      <c r="EQI39" s="13"/>
      <c r="EQJ39" s="13"/>
      <c r="EQK39" s="13"/>
      <c r="EQL39" s="13"/>
      <c r="EQM39" s="13"/>
      <c r="EQN39" s="13"/>
      <c r="EQO39" s="13"/>
      <c r="EQP39" s="13"/>
      <c r="EQQ39" s="13"/>
      <c r="EQR39" s="13"/>
      <c r="EQS39" s="13"/>
      <c r="EQT39" s="13"/>
      <c r="EQU39" s="13"/>
      <c r="EQV39" s="13"/>
      <c r="EQW39" s="13"/>
      <c r="EQX39" s="13"/>
      <c r="EQY39" s="13"/>
      <c r="EQZ39" s="13"/>
      <c r="ERA39" s="13"/>
      <c r="ERB39" s="13"/>
      <c r="ERC39" s="13"/>
      <c r="ERD39" s="13"/>
      <c r="ERE39" s="13"/>
      <c r="ERF39" s="13"/>
      <c r="ERG39" s="13"/>
      <c r="ERH39" s="13"/>
      <c r="ERI39" s="13"/>
      <c r="ERJ39" s="13"/>
      <c r="ERK39" s="13"/>
      <c r="ERL39" s="13"/>
      <c r="ERM39" s="13"/>
      <c r="ERN39" s="13"/>
      <c r="ERO39" s="13"/>
      <c r="ERP39" s="13"/>
      <c r="ERQ39" s="13"/>
      <c r="ERR39" s="13"/>
      <c r="ERS39" s="13"/>
      <c r="ERT39" s="13"/>
      <c r="ERU39" s="13"/>
      <c r="ERV39" s="13"/>
      <c r="ERW39" s="13"/>
      <c r="ERX39" s="13"/>
      <c r="ERY39" s="13"/>
      <c r="ERZ39" s="13"/>
      <c r="ESA39" s="13"/>
      <c r="ESB39" s="13"/>
      <c r="ESC39" s="13"/>
      <c r="ESD39" s="13"/>
      <c r="ESE39" s="13"/>
      <c r="ESF39" s="13"/>
      <c r="ESG39" s="13"/>
      <c r="ESH39" s="13"/>
      <c r="ESI39" s="13"/>
      <c r="ESJ39" s="13"/>
      <c r="ESK39" s="13"/>
      <c r="ESL39" s="13"/>
      <c r="ESM39" s="13"/>
      <c r="ESN39" s="13"/>
      <c r="ESO39" s="13"/>
      <c r="ESP39" s="13"/>
      <c r="ESQ39" s="13"/>
      <c r="ESR39" s="13"/>
      <c r="ESS39" s="13"/>
      <c r="EST39" s="13"/>
      <c r="ESU39" s="13"/>
      <c r="ESV39" s="13"/>
      <c r="ESW39" s="13"/>
      <c r="ESX39" s="13"/>
      <c r="ESY39" s="13"/>
      <c r="ESZ39" s="13"/>
      <c r="ETA39" s="13"/>
      <c r="ETB39" s="13"/>
      <c r="ETC39" s="13"/>
      <c r="ETD39" s="13"/>
      <c r="ETE39" s="13"/>
      <c r="ETF39" s="13"/>
      <c r="ETG39" s="13"/>
      <c r="ETH39" s="13"/>
      <c r="ETI39" s="13"/>
      <c r="ETJ39" s="13"/>
      <c r="ETK39" s="13"/>
      <c r="ETL39" s="13"/>
      <c r="ETM39" s="13"/>
      <c r="ETN39" s="13"/>
      <c r="ETO39" s="13"/>
      <c r="ETP39" s="13"/>
      <c r="ETQ39" s="13"/>
      <c r="ETR39" s="13"/>
      <c r="ETS39" s="13"/>
      <c r="ETT39" s="13"/>
      <c r="ETU39" s="13"/>
      <c r="ETV39" s="13"/>
      <c r="ETW39" s="13"/>
      <c r="ETX39" s="13"/>
      <c r="ETY39" s="13"/>
      <c r="ETZ39" s="13"/>
      <c r="EUA39" s="13"/>
      <c r="EUB39" s="13"/>
      <c r="EUC39" s="13"/>
      <c r="EUD39" s="13"/>
      <c r="EUE39" s="13"/>
      <c r="EUF39" s="13"/>
      <c r="EUG39" s="13"/>
      <c r="EUH39" s="13"/>
      <c r="EUI39" s="13"/>
      <c r="EUJ39" s="13"/>
      <c r="EUK39" s="13"/>
      <c r="EUL39" s="13"/>
      <c r="EUM39" s="13"/>
      <c r="EUN39" s="13"/>
      <c r="EUO39" s="13"/>
      <c r="EUP39" s="13"/>
      <c r="EUQ39" s="13"/>
      <c r="EUR39" s="13"/>
      <c r="EUS39" s="13"/>
      <c r="EUT39" s="13"/>
      <c r="EUU39" s="13"/>
      <c r="EUV39" s="13"/>
      <c r="EUW39" s="13"/>
      <c r="EUX39" s="13"/>
      <c r="EUY39" s="13"/>
      <c r="EUZ39" s="13"/>
      <c r="EVA39" s="13"/>
      <c r="EVB39" s="13"/>
      <c r="EVC39" s="13"/>
      <c r="EVD39" s="13"/>
      <c r="EVE39" s="13"/>
      <c r="EVF39" s="13"/>
      <c r="EVG39" s="13"/>
      <c r="EVH39" s="13"/>
      <c r="EVI39" s="13"/>
      <c r="EVJ39" s="13"/>
      <c r="EVK39" s="13"/>
      <c r="EVL39" s="13"/>
      <c r="EVM39" s="13"/>
      <c r="EVN39" s="13"/>
      <c r="EVO39" s="13"/>
      <c r="EVP39" s="13"/>
      <c r="EVQ39" s="13"/>
      <c r="EVR39" s="13"/>
      <c r="EVS39" s="13"/>
      <c r="EVT39" s="13"/>
      <c r="EVU39" s="13"/>
      <c r="EVV39" s="13"/>
      <c r="EVW39" s="13"/>
      <c r="EVX39" s="13"/>
      <c r="EVY39" s="13"/>
      <c r="EVZ39" s="13"/>
      <c r="EWA39" s="13"/>
      <c r="EWB39" s="13"/>
      <c r="EWC39" s="13"/>
      <c r="EWD39" s="13"/>
      <c r="EWE39" s="13"/>
      <c r="EWF39" s="13"/>
      <c r="EWG39" s="13"/>
      <c r="EWH39" s="13"/>
      <c r="EWI39" s="13"/>
      <c r="EWJ39" s="13"/>
      <c r="EWK39" s="13"/>
      <c r="EWL39" s="13"/>
      <c r="EWM39" s="13"/>
      <c r="EWN39" s="13"/>
      <c r="EWO39" s="13"/>
      <c r="EWP39" s="13"/>
      <c r="EWQ39" s="13"/>
      <c r="EWR39" s="13"/>
      <c r="EWS39" s="13"/>
      <c r="EWT39" s="13"/>
      <c r="EWU39" s="13"/>
      <c r="EWV39" s="13"/>
      <c r="EWW39" s="13"/>
      <c r="EWX39" s="13"/>
      <c r="EWY39" s="13"/>
      <c r="EWZ39" s="13"/>
      <c r="EXA39" s="13"/>
      <c r="EXB39" s="13"/>
      <c r="EXC39" s="13"/>
      <c r="EXD39" s="13"/>
      <c r="EXE39" s="13"/>
      <c r="EXF39" s="13"/>
      <c r="EXG39" s="13"/>
      <c r="EXH39" s="13"/>
      <c r="EXI39" s="13"/>
      <c r="EXJ39" s="13"/>
      <c r="EXK39" s="13"/>
      <c r="EXL39" s="13"/>
      <c r="EXM39" s="13"/>
      <c r="EXN39" s="13"/>
      <c r="EXO39" s="13"/>
      <c r="EXP39" s="13"/>
      <c r="EXQ39" s="13"/>
      <c r="EXR39" s="13"/>
      <c r="EXS39" s="13"/>
      <c r="EXT39" s="13"/>
      <c r="EXU39" s="13"/>
      <c r="EXV39" s="13"/>
      <c r="EXW39" s="13"/>
      <c r="EXX39" s="13"/>
      <c r="EXY39" s="13"/>
      <c r="EXZ39" s="13"/>
      <c r="EYA39" s="13"/>
      <c r="EYB39" s="13"/>
      <c r="EYC39" s="13"/>
      <c r="EYD39" s="13"/>
      <c r="EYE39" s="13"/>
      <c r="EYF39" s="13"/>
      <c r="EYG39" s="13"/>
      <c r="EYH39" s="13"/>
      <c r="EYI39" s="13"/>
      <c r="EYJ39" s="13"/>
      <c r="EYK39" s="13"/>
      <c r="EYL39" s="13"/>
      <c r="EYM39" s="13"/>
      <c r="EYN39" s="13"/>
      <c r="EYO39" s="13"/>
      <c r="EYP39" s="13"/>
      <c r="EYQ39" s="13"/>
      <c r="EYR39" s="13"/>
      <c r="EYS39" s="13"/>
      <c r="EYT39" s="13"/>
      <c r="EYU39" s="13"/>
      <c r="EYV39" s="13"/>
      <c r="EYW39" s="13"/>
      <c r="EYX39" s="13"/>
      <c r="EYY39" s="13"/>
      <c r="EYZ39" s="13"/>
      <c r="EZA39" s="13"/>
      <c r="EZB39" s="13"/>
      <c r="EZC39" s="13"/>
      <c r="EZD39" s="13"/>
      <c r="EZE39" s="13"/>
      <c r="EZF39" s="13"/>
      <c r="EZG39" s="13"/>
      <c r="EZH39" s="13"/>
      <c r="EZI39" s="13"/>
      <c r="EZJ39" s="13"/>
      <c r="EZK39" s="13"/>
      <c r="EZL39" s="13"/>
      <c r="EZM39" s="13"/>
      <c r="EZN39" s="13"/>
      <c r="EZO39" s="13"/>
      <c r="EZP39" s="13"/>
      <c r="EZQ39" s="13"/>
      <c r="EZR39" s="13"/>
      <c r="EZS39" s="13"/>
      <c r="EZT39" s="13"/>
      <c r="EZU39" s="13"/>
      <c r="EZV39" s="13"/>
      <c r="EZW39" s="13"/>
      <c r="EZX39" s="13"/>
      <c r="EZY39" s="13"/>
      <c r="EZZ39" s="13"/>
      <c r="FAA39" s="13"/>
      <c r="FAB39" s="13"/>
      <c r="FAC39" s="13"/>
      <c r="FAD39" s="13"/>
      <c r="FAE39" s="13"/>
      <c r="FAF39" s="13"/>
      <c r="FAG39" s="13"/>
      <c r="FAH39" s="13"/>
      <c r="FAI39" s="13"/>
      <c r="FAJ39" s="13"/>
      <c r="FAK39" s="13"/>
      <c r="FAL39" s="13"/>
      <c r="FAM39" s="13"/>
      <c r="FAN39" s="13"/>
      <c r="FAO39" s="13"/>
      <c r="FAP39" s="13"/>
      <c r="FAQ39" s="13"/>
      <c r="FAR39" s="13"/>
      <c r="FAS39" s="13"/>
      <c r="FAT39" s="13"/>
      <c r="FAU39" s="13"/>
      <c r="FAV39" s="13"/>
      <c r="FAW39" s="13"/>
      <c r="FAX39" s="13"/>
      <c r="FAY39" s="13"/>
      <c r="FAZ39" s="13"/>
      <c r="FBA39" s="13"/>
      <c r="FBB39" s="13"/>
      <c r="FBC39" s="13"/>
      <c r="FBD39" s="13"/>
      <c r="FBE39" s="13"/>
      <c r="FBF39" s="13"/>
      <c r="FBG39" s="13"/>
      <c r="FBH39" s="13"/>
      <c r="FBI39" s="13"/>
      <c r="FBJ39" s="13"/>
      <c r="FBK39" s="13"/>
      <c r="FBL39" s="13"/>
      <c r="FBM39" s="13"/>
      <c r="FBN39" s="13"/>
      <c r="FBO39" s="13"/>
      <c r="FBP39" s="13"/>
      <c r="FBQ39" s="13"/>
      <c r="FBR39" s="13"/>
      <c r="FBS39" s="13"/>
      <c r="FBT39" s="13"/>
      <c r="FBU39" s="13"/>
      <c r="FBV39" s="13"/>
      <c r="FBW39" s="13"/>
      <c r="FBX39" s="13"/>
      <c r="FBY39" s="13"/>
      <c r="FBZ39" s="13"/>
      <c r="FCA39" s="13"/>
      <c r="FCB39" s="13"/>
      <c r="FCC39" s="13"/>
      <c r="FCD39" s="13"/>
      <c r="FCE39" s="13"/>
      <c r="FCF39" s="13"/>
      <c r="FCG39" s="13"/>
      <c r="FCH39" s="13"/>
      <c r="FCI39" s="13"/>
      <c r="FCJ39" s="13"/>
      <c r="FCK39" s="13"/>
      <c r="FCL39" s="13"/>
      <c r="FCM39" s="13"/>
      <c r="FCN39" s="13"/>
      <c r="FCO39" s="13"/>
      <c r="FCP39" s="13"/>
      <c r="FCQ39" s="13"/>
      <c r="FCR39" s="13"/>
      <c r="FCS39" s="13"/>
      <c r="FCT39" s="13"/>
      <c r="FCU39" s="13"/>
      <c r="FCV39" s="13"/>
      <c r="FCW39" s="13"/>
      <c r="FCX39" s="13"/>
      <c r="FCY39" s="13"/>
      <c r="FCZ39" s="13"/>
      <c r="FDA39" s="13"/>
      <c r="FDB39" s="13"/>
      <c r="FDC39" s="13"/>
      <c r="FDD39" s="13"/>
      <c r="FDE39" s="13"/>
      <c r="FDF39" s="13"/>
      <c r="FDG39" s="13"/>
      <c r="FDH39" s="13"/>
      <c r="FDI39" s="13"/>
      <c r="FDJ39" s="13"/>
      <c r="FDK39" s="13"/>
      <c r="FDL39" s="13"/>
      <c r="FDM39" s="13"/>
      <c r="FDN39" s="13"/>
      <c r="FDO39" s="13"/>
      <c r="FDP39" s="13"/>
      <c r="FDQ39" s="13"/>
      <c r="FDR39" s="13"/>
      <c r="FDS39" s="13"/>
      <c r="FDT39" s="13"/>
      <c r="FDU39" s="13"/>
      <c r="FDV39" s="13"/>
      <c r="FDW39" s="13"/>
      <c r="FDX39" s="13"/>
      <c r="FDY39" s="13"/>
      <c r="FDZ39" s="13"/>
      <c r="FEA39" s="13"/>
      <c r="FEB39" s="13"/>
      <c r="FEC39" s="13"/>
      <c r="FED39" s="13"/>
      <c r="FEE39" s="13"/>
      <c r="FEF39" s="13"/>
      <c r="FEG39" s="13"/>
      <c r="FEH39" s="13"/>
      <c r="FEI39" s="13"/>
      <c r="FEJ39" s="13"/>
      <c r="FEK39" s="13"/>
      <c r="FEL39" s="13"/>
      <c r="FEM39" s="13"/>
      <c r="FEN39" s="13"/>
      <c r="FEO39" s="13"/>
      <c r="FEP39" s="13"/>
      <c r="FEQ39" s="13"/>
      <c r="FER39" s="13"/>
      <c r="FES39" s="13"/>
      <c r="FET39" s="13"/>
      <c r="FEU39" s="13"/>
      <c r="FEV39" s="13"/>
      <c r="FEW39" s="13"/>
      <c r="FEX39" s="13"/>
      <c r="FEY39" s="13"/>
      <c r="FEZ39" s="13"/>
      <c r="FFA39" s="13"/>
      <c r="FFB39" s="13"/>
      <c r="FFC39" s="13"/>
      <c r="FFD39" s="13"/>
      <c r="FFE39" s="13"/>
      <c r="FFF39" s="13"/>
      <c r="FFG39" s="13"/>
      <c r="FFH39" s="13"/>
      <c r="FFI39" s="13"/>
      <c r="FFJ39" s="13"/>
      <c r="FFK39" s="13"/>
      <c r="FFL39" s="13"/>
      <c r="FFM39" s="13"/>
      <c r="FFN39" s="13"/>
      <c r="FFO39" s="13"/>
      <c r="FFP39" s="13"/>
      <c r="FFQ39" s="13"/>
      <c r="FFR39" s="13"/>
      <c r="FFS39" s="13"/>
      <c r="FFT39" s="13"/>
      <c r="FFU39" s="13"/>
      <c r="FFV39" s="13"/>
      <c r="FFW39" s="13"/>
      <c r="FFX39" s="13"/>
      <c r="FFY39" s="13"/>
      <c r="FFZ39" s="13"/>
      <c r="FGA39" s="13"/>
      <c r="FGB39" s="13"/>
      <c r="FGC39" s="13"/>
      <c r="FGD39" s="13"/>
      <c r="FGE39" s="13"/>
      <c r="FGF39" s="13"/>
      <c r="FGG39" s="13"/>
      <c r="FGH39" s="13"/>
      <c r="FGI39" s="13"/>
      <c r="FGJ39" s="13"/>
      <c r="FGK39" s="13"/>
      <c r="FGL39" s="13"/>
      <c r="FGM39" s="13"/>
      <c r="FGN39" s="13"/>
      <c r="FGO39" s="13"/>
      <c r="FGP39" s="13"/>
      <c r="FGQ39" s="13"/>
      <c r="FGR39" s="13"/>
      <c r="FGS39" s="13"/>
      <c r="FGT39" s="13"/>
      <c r="FGU39" s="13"/>
      <c r="FGV39" s="13"/>
      <c r="FGW39" s="13"/>
      <c r="FGX39" s="13"/>
      <c r="FGY39" s="13"/>
      <c r="FGZ39" s="13"/>
      <c r="FHA39" s="13"/>
      <c r="FHB39" s="13"/>
      <c r="FHC39" s="13"/>
      <c r="FHD39" s="13"/>
      <c r="FHE39" s="13"/>
      <c r="FHF39" s="13"/>
      <c r="FHG39" s="13"/>
      <c r="FHH39" s="13"/>
      <c r="FHI39" s="13"/>
      <c r="FHJ39" s="13"/>
      <c r="FHK39" s="13"/>
      <c r="FHL39" s="13"/>
      <c r="FHM39" s="13"/>
      <c r="FHN39" s="13"/>
      <c r="FHO39" s="13"/>
      <c r="FHP39" s="13"/>
      <c r="FHQ39" s="13"/>
      <c r="FHR39" s="13"/>
      <c r="FHS39" s="13"/>
      <c r="FHT39" s="13"/>
      <c r="FHU39" s="13"/>
      <c r="FHV39" s="13"/>
      <c r="FHW39" s="13"/>
      <c r="FHX39" s="13"/>
      <c r="FHY39" s="13"/>
      <c r="FHZ39" s="13"/>
      <c r="FIA39" s="13"/>
      <c r="FIB39" s="13"/>
      <c r="FIC39" s="13"/>
      <c r="FID39" s="13"/>
      <c r="FIE39" s="13"/>
      <c r="FIF39" s="13"/>
      <c r="FIG39" s="13"/>
      <c r="FIH39" s="13"/>
      <c r="FII39" s="13"/>
      <c r="FIJ39" s="13"/>
      <c r="FIK39" s="13"/>
      <c r="FIL39" s="13"/>
      <c r="FIM39" s="13"/>
      <c r="FIN39" s="13"/>
      <c r="FIO39" s="13"/>
      <c r="FIP39" s="13"/>
      <c r="FIQ39" s="13"/>
      <c r="FIR39" s="13"/>
      <c r="FIS39" s="13"/>
      <c r="FIT39" s="13"/>
      <c r="FIU39" s="13"/>
      <c r="FIV39" s="13"/>
      <c r="FIW39" s="13"/>
      <c r="FIX39" s="13"/>
      <c r="FIY39" s="13"/>
      <c r="FIZ39" s="13"/>
      <c r="FJA39" s="13"/>
      <c r="FJB39" s="13"/>
      <c r="FJC39" s="13"/>
      <c r="FJD39" s="13"/>
      <c r="FJE39" s="13"/>
      <c r="FJF39" s="13"/>
      <c r="FJG39" s="13"/>
      <c r="FJH39" s="13"/>
      <c r="FJI39" s="13"/>
      <c r="FJJ39" s="13"/>
      <c r="FJK39" s="13"/>
      <c r="FJL39" s="13"/>
      <c r="FJM39" s="13"/>
      <c r="FJN39" s="13"/>
      <c r="FJO39" s="13"/>
      <c r="FJP39" s="13"/>
      <c r="FJQ39" s="13"/>
      <c r="FJR39" s="13"/>
      <c r="FJS39" s="13"/>
      <c r="FJT39" s="13"/>
      <c r="FJU39" s="13"/>
      <c r="FJV39" s="13"/>
      <c r="FJW39" s="13"/>
      <c r="FJX39" s="13"/>
      <c r="FJY39" s="13"/>
      <c r="FJZ39" s="13"/>
      <c r="FKA39" s="13"/>
      <c r="FKB39" s="13"/>
      <c r="FKC39" s="13"/>
      <c r="FKD39" s="13"/>
      <c r="FKE39" s="13"/>
      <c r="FKF39" s="13"/>
      <c r="FKG39" s="13"/>
      <c r="FKH39" s="13"/>
      <c r="FKI39" s="13"/>
      <c r="FKJ39" s="13"/>
      <c r="FKK39" s="13"/>
      <c r="FKL39" s="13"/>
      <c r="FKM39" s="13"/>
      <c r="FKN39" s="13"/>
      <c r="FKO39" s="13"/>
      <c r="FKP39" s="13"/>
      <c r="FKQ39" s="13"/>
      <c r="FKR39" s="13"/>
      <c r="FKS39" s="13"/>
      <c r="FKT39" s="13"/>
      <c r="FKU39" s="13"/>
      <c r="FKV39" s="13"/>
      <c r="FKW39" s="13"/>
      <c r="FKX39" s="13"/>
      <c r="FKY39" s="13"/>
      <c r="FKZ39" s="13"/>
      <c r="FLA39" s="13"/>
      <c r="FLB39" s="13"/>
      <c r="FLC39" s="13"/>
      <c r="FLD39" s="13"/>
      <c r="FLE39" s="13"/>
      <c r="FLF39" s="13"/>
      <c r="FLG39" s="13"/>
      <c r="FLH39" s="13"/>
      <c r="FLI39" s="13"/>
      <c r="FLJ39" s="13"/>
      <c r="FLK39" s="13"/>
      <c r="FLL39" s="13"/>
      <c r="FLM39" s="13"/>
      <c r="FLN39" s="13"/>
      <c r="FLO39" s="13"/>
      <c r="FLP39" s="13"/>
      <c r="FLQ39" s="13"/>
      <c r="FLR39" s="13"/>
      <c r="FLS39" s="13"/>
      <c r="FLT39" s="13"/>
      <c r="FLU39" s="13"/>
      <c r="FLV39" s="13"/>
      <c r="FLW39" s="13"/>
      <c r="FLX39" s="13"/>
      <c r="FLY39" s="13"/>
      <c r="FLZ39" s="13"/>
      <c r="FMA39" s="13"/>
      <c r="FMB39" s="13"/>
      <c r="FMC39" s="13"/>
      <c r="FMD39" s="13"/>
      <c r="FME39" s="13"/>
      <c r="FMF39" s="13"/>
      <c r="FMG39" s="13"/>
      <c r="FMH39" s="13"/>
      <c r="FMI39" s="13"/>
      <c r="FMJ39" s="13"/>
      <c r="FMK39" s="13"/>
      <c r="FML39" s="13"/>
      <c r="FMM39" s="13"/>
      <c r="FMN39" s="13"/>
      <c r="FMO39" s="13"/>
      <c r="FMP39" s="13"/>
      <c r="FMQ39" s="13"/>
      <c r="FMR39" s="13"/>
      <c r="FMS39" s="13"/>
      <c r="FMT39" s="13"/>
      <c r="FMU39" s="13"/>
      <c r="FMV39" s="13"/>
      <c r="FMW39" s="13"/>
      <c r="FMX39" s="13"/>
      <c r="FMY39" s="13"/>
      <c r="FMZ39" s="13"/>
      <c r="FNA39" s="13"/>
      <c r="FNB39" s="13"/>
      <c r="FNC39" s="13"/>
      <c r="FND39" s="13"/>
      <c r="FNE39" s="13"/>
      <c r="FNF39" s="13"/>
      <c r="FNG39" s="13"/>
      <c r="FNH39" s="13"/>
      <c r="FNI39" s="13"/>
      <c r="FNJ39" s="13"/>
      <c r="FNK39" s="13"/>
      <c r="FNL39" s="13"/>
      <c r="FNM39" s="13"/>
      <c r="FNN39" s="13"/>
      <c r="FNO39" s="13"/>
      <c r="FNP39" s="13"/>
      <c r="FNQ39" s="13"/>
      <c r="FNR39" s="13"/>
      <c r="FNS39" s="13"/>
      <c r="FNT39" s="13"/>
      <c r="FNU39" s="13"/>
      <c r="FNV39" s="13"/>
      <c r="FNW39" s="13"/>
      <c r="FNX39" s="13"/>
      <c r="FNY39" s="13"/>
      <c r="FNZ39" s="13"/>
      <c r="FOA39" s="13"/>
      <c r="FOB39" s="13"/>
      <c r="FOC39" s="13"/>
      <c r="FOD39" s="13"/>
      <c r="FOE39" s="13"/>
      <c r="FOF39" s="13"/>
      <c r="FOG39" s="13"/>
      <c r="FOH39" s="13"/>
      <c r="FOI39" s="13"/>
      <c r="FOJ39" s="13"/>
      <c r="FOK39" s="13"/>
      <c r="FOL39" s="13"/>
      <c r="FOM39" s="13"/>
      <c r="FON39" s="13"/>
      <c r="FOO39" s="13"/>
      <c r="FOP39" s="13"/>
      <c r="FOQ39" s="13"/>
      <c r="FOR39" s="13"/>
      <c r="FOS39" s="13"/>
      <c r="FOT39" s="13"/>
      <c r="FOU39" s="13"/>
      <c r="FOV39" s="13"/>
      <c r="FOW39" s="13"/>
      <c r="FOX39" s="13"/>
      <c r="FOY39" s="13"/>
      <c r="FOZ39" s="13"/>
      <c r="FPA39" s="13"/>
      <c r="FPB39" s="13"/>
      <c r="FPC39" s="13"/>
      <c r="FPD39" s="13"/>
      <c r="FPE39" s="13"/>
      <c r="FPF39" s="13"/>
      <c r="FPG39" s="13"/>
      <c r="FPH39" s="13"/>
      <c r="FPI39" s="13"/>
      <c r="FPJ39" s="13"/>
      <c r="FPK39" s="13"/>
      <c r="FPL39" s="13"/>
      <c r="FPM39" s="13"/>
      <c r="FPN39" s="13"/>
      <c r="FPO39" s="13"/>
      <c r="FPP39" s="13"/>
      <c r="FPQ39" s="13"/>
      <c r="FPR39" s="13"/>
      <c r="FPS39" s="13"/>
      <c r="FPT39" s="13"/>
      <c r="FPU39" s="13"/>
      <c r="FPV39" s="13"/>
      <c r="FPW39" s="13"/>
      <c r="FPX39" s="13"/>
      <c r="FPY39" s="13"/>
      <c r="FPZ39" s="13"/>
      <c r="FQA39" s="13"/>
      <c r="FQB39" s="13"/>
      <c r="FQC39" s="13"/>
      <c r="FQD39" s="13"/>
      <c r="FQE39" s="13"/>
      <c r="FQF39" s="13"/>
      <c r="FQG39" s="13"/>
      <c r="FQH39" s="13"/>
      <c r="FQI39" s="13"/>
      <c r="FQJ39" s="13"/>
      <c r="FQK39" s="13"/>
      <c r="FQL39" s="13"/>
      <c r="FQM39" s="13"/>
      <c r="FQN39" s="13"/>
      <c r="FQO39" s="13"/>
      <c r="FQP39" s="13"/>
      <c r="FQQ39" s="13"/>
      <c r="FQR39" s="13"/>
      <c r="FQS39" s="13"/>
      <c r="FQT39" s="13"/>
      <c r="FQU39" s="13"/>
      <c r="FQV39" s="13"/>
      <c r="FQW39" s="13"/>
      <c r="FQX39" s="13"/>
      <c r="FQY39" s="13"/>
      <c r="FQZ39" s="13"/>
      <c r="FRA39" s="13"/>
      <c r="FRB39" s="13"/>
      <c r="FRC39" s="13"/>
      <c r="FRD39" s="13"/>
      <c r="FRE39" s="13"/>
      <c r="FRF39" s="13"/>
      <c r="FRG39" s="13"/>
      <c r="FRH39" s="13"/>
      <c r="FRI39" s="13"/>
      <c r="FRJ39" s="13"/>
      <c r="FRK39" s="13"/>
      <c r="FRL39" s="13"/>
      <c r="FRM39" s="13"/>
      <c r="FRN39" s="13"/>
      <c r="FRO39" s="13"/>
      <c r="FRP39" s="13"/>
      <c r="FRQ39" s="13"/>
      <c r="FRR39" s="13"/>
      <c r="FRS39" s="13"/>
      <c r="FRT39" s="13"/>
      <c r="FRU39" s="13"/>
      <c r="FRV39" s="13"/>
      <c r="FRW39" s="13"/>
      <c r="FRX39" s="13"/>
      <c r="FRY39" s="13"/>
      <c r="FRZ39" s="13"/>
      <c r="FSA39" s="13"/>
      <c r="FSB39" s="13"/>
      <c r="FSC39" s="13"/>
    </row>
    <row r="40" spans="1:4553" s="42" customFormat="1" ht="12.75" customHeight="1" thickBot="1">
      <c r="A40" s="38" t="s">
        <v>6</v>
      </c>
      <c r="B40" s="39"/>
      <c r="C40" s="40"/>
      <c r="D40" s="40" t="str">
        <f>IFERROR(D37/C37-1,"N/A")</f>
        <v>N/A</v>
      </c>
      <c r="E40" s="40" t="str">
        <f t="shared" ref="E40:F40" si="98">IFERROR(E37/D37-1,"N/A")</f>
        <v>N/A</v>
      </c>
      <c r="F40" s="40" t="str">
        <f t="shared" si="98"/>
        <v>N/A</v>
      </c>
      <c r="G40" s="43"/>
      <c r="H40" s="40" t="str">
        <f>IFERROR(H37/F37-1,"N/A")</f>
        <v>N/A</v>
      </c>
      <c r="I40" s="40" t="str">
        <f>IFERROR(I37/H37-1,"N/A")</f>
        <v>N/A</v>
      </c>
      <c r="J40" s="40" t="str">
        <f t="shared" ref="J40:K40" si="99">IFERROR(J37/I37-1,"N/A")</f>
        <v>N/A</v>
      </c>
      <c r="K40" s="40" t="str">
        <f t="shared" si="99"/>
        <v>N/A</v>
      </c>
      <c r="L40" s="43"/>
      <c r="M40" s="40" t="str">
        <f>IFERROR(M37/K37-1,"N/A")</f>
        <v>N/A</v>
      </c>
      <c r="N40" s="40" t="str">
        <f>IFERROR(N37/M37-1,"N/A")</f>
        <v>N/A</v>
      </c>
      <c r="O40" s="40" t="str">
        <f t="shared" ref="O40:P40" si="100">IFERROR(O37/N37-1,"N/A")</f>
        <v>N/A</v>
      </c>
      <c r="P40" s="40" t="str">
        <f t="shared" si="100"/>
        <v>N/A</v>
      </c>
      <c r="Q40" s="43"/>
      <c r="R40" s="40" t="str">
        <f>IFERROR(R37/P37-1,"N/A")</f>
        <v>N/A</v>
      </c>
      <c r="S40" s="40" t="str">
        <f>IFERROR(S37/R37-1,"N/A")</f>
        <v>N/A</v>
      </c>
      <c r="T40" s="40" t="str">
        <f t="shared" ref="T40:U40" si="101">IFERROR(T37/S37-1,"N/A")</f>
        <v>N/A</v>
      </c>
      <c r="U40" s="40" t="str">
        <f t="shared" si="101"/>
        <v>N/A</v>
      </c>
      <c r="V40" s="43"/>
      <c r="W40" s="40" t="str">
        <f>IFERROR(W37/U37-1,"N/A")</f>
        <v>N/A</v>
      </c>
      <c r="X40" s="40" t="str">
        <f>IFERROR(X37/W37-1,"N/A")</f>
        <v>N/A</v>
      </c>
      <c r="Y40" s="40" t="str">
        <f t="shared" ref="Y40:Z40" si="102">IFERROR(Y37/X37-1,"N/A")</f>
        <v>N/A</v>
      </c>
      <c r="Z40" s="40" t="str">
        <f t="shared" si="102"/>
        <v>N/A</v>
      </c>
      <c r="AA40" s="43"/>
      <c r="AB40" s="40" t="str">
        <f>IFERROR(AB37/Z37-1,"N/A")</f>
        <v>N/A</v>
      </c>
      <c r="AC40" s="40" t="str">
        <f>IFERROR(AC37/AB37-1,"N/A")</f>
        <v>N/A</v>
      </c>
      <c r="AD40" s="40" t="str">
        <f t="shared" ref="AD40:AE40" si="103">IFERROR(AD37/AC37-1,"N/A")</f>
        <v>N/A</v>
      </c>
      <c r="AE40" s="40" t="str">
        <f t="shared" si="103"/>
        <v>N/A</v>
      </c>
      <c r="AF40" s="43"/>
      <c r="AG40" s="41"/>
      <c r="AH40" s="41"/>
      <c r="AI40" s="41"/>
      <c r="AJ40" s="41"/>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3"/>
      <c r="CR40" s="13"/>
      <c r="CS40" s="13"/>
      <c r="CT40" s="13"/>
      <c r="CU40" s="13"/>
      <c r="CV40" s="13"/>
      <c r="CW40" s="13"/>
      <c r="CX40" s="13"/>
      <c r="CY40" s="13"/>
      <c r="CZ40" s="13"/>
      <c r="DA40" s="13"/>
      <c r="DB40" s="13"/>
      <c r="DC40" s="13"/>
      <c r="DD40" s="13"/>
      <c r="DE40" s="13"/>
      <c r="DF40" s="13"/>
      <c r="DG40" s="13"/>
      <c r="DH40" s="13"/>
      <c r="DI40" s="13"/>
      <c r="DJ40" s="13"/>
      <c r="DK40" s="13"/>
      <c r="DL40" s="13"/>
      <c r="DM40" s="13"/>
      <c r="DN40" s="13"/>
      <c r="DO40" s="13"/>
      <c r="DP40" s="13"/>
      <c r="DQ40" s="13"/>
      <c r="DR40" s="13"/>
      <c r="DS40" s="13"/>
      <c r="DT40" s="13"/>
      <c r="DU40" s="13"/>
      <c r="DV40" s="13"/>
      <c r="DW40" s="13"/>
      <c r="DX40" s="13"/>
      <c r="DY40" s="13"/>
      <c r="DZ40" s="13"/>
      <c r="EA40" s="13"/>
      <c r="EB40" s="13"/>
      <c r="EC40" s="13"/>
      <c r="ED40" s="13"/>
      <c r="EE40" s="13"/>
      <c r="EF40" s="13"/>
      <c r="EG40" s="13"/>
      <c r="EH40" s="13"/>
      <c r="EI40" s="13"/>
      <c r="EJ40" s="13"/>
      <c r="EK40" s="13"/>
      <c r="EL40" s="13"/>
      <c r="EM40" s="13"/>
      <c r="EN40" s="13"/>
      <c r="EO40" s="13"/>
      <c r="EP40" s="13"/>
      <c r="EQ40" s="13"/>
      <c r="ER40" s="13"/>
      <c r="ES40" s="13"/>
      <c r="ET40" s="13"/>
      <c r="EU40" s="13"/>
      <c r="EV40" s="13"/>
      <c r="EW40" s="13"/>
      <c r="EX40" s="13"/>
      <c r="EY40" s="13"/>
      <c r="EZ40" s="13"/>
      <c r="FA40" s="13"/>
      <c r="FB40" s="13"/>
      <c r="FC40" s="13"/>
      <c r="FD40" s="13"/>
      <c r="FE40" s="13"/>
      <c r="FF40" s="13"/>
      <c r="FG40" s="13"/>
      <c r="FH40" s="13"/>
      <c r="FI40" s="13"/>
      <c r="FJ40" s="13"/>
      <c r="FK40" s="13"/>
      <c r="FL40" s="13"/>
      <c r="FM40" s="13"/>
      <c r="FN40" s="13"/>
      <c r="FO40" s="13"/>
      <c r="FP40" s="13"/>
      <c r="FQ40" s="13"/>
      <c r="FR40" s="13"/>
      <c r="FS40" s="13"/>
      <c r="FT40" s="13"/>
      <c r="FU40" s="13"/>
      <c r="FV40" s="13"/>
      <c r="FW40" s="13"/>
      <c r="FX40" s="13"/>
      <c r="FY40" s="13"/>
      <c r="FZ40" s="13"/>
      <c r="GA40" s="13"/>
      <c r="GB40" s="13"/>
      <c r="GC40" s="13"/>
      <c r="GD40" s="13"/>
      <c r="GE40" s="13"/>
      <c r="GF40" s="13"/>
      <c r="GG40" s="13"/>
      <c r="GH40" s="13"/>
      <c r="GI40" s="13"/>
      <c r="GJ40" s="13"/>
      <c r="GK40" s="13"/>
      <c r="GL40" s="13"/>
      <c r="GM40" s="13"/>
      <c r="GN40" s="13"/>
      <c r="GO40" s="13"/>
      <c r="GP40" s="13"/>
      <c r="GQ40" s="13"/>
      <c r="GR40" s="13"/>
      <c r="GS40" s="13"/>
      <c r="GT40" s="13"/>
      <c r="GU40" s="13"/>
      <c r="GV40" s="13"/>
      <c r="GW40" s="13"/>
      <c r="GX40" s="13"/>
      <c r="GY40" s="13"/>
      <c r="GZ40" s="13"/>
      <c r="HA40" s="13"/>
      <c r="HB40" s="13"/>
      <c r="HC40" s="13"/>
      <c r="HD40" s="13"/>
      <c r="HE40" s="13"/>
      <c r="HF40" s="13"/>
      <c r="HG40" s="13"/>
      <c r="HH40" s="13"/>
      <c r="HI40" s="13"/>
      <c r="HJ40" s="13"/>
      <c r="HK40" s="13"/>
      <c r="HL40" s="13"/>
      <c r="HM40" s="13"/>
      <c r="HN40" s="13"/>
      <c r="HO40" s="13"/>
      <c r="HP40" s="13"/>
      <c r="HQ40" s="13"/>
      <c r="HR40" s="13"/>
      <c r="HS40" s="13"/>
      <c r="HT40" s="13"/>
      <c r="HU40" s="13"/>
      <c r="HV40" s="13"/>
      <c r="HW40" s="13"/>
      <c r="HX40" s="13"/>
      <c r="HY40" s="13"/>
      <c r="HZ40" s="13"/>
      <c r="IA40" s="13"/>
      <c r="IB40" s="13"/>
      <c r="IC40" s="13"/>
      <c r="ID40" s="13"/>
      <c r="IE40" s="13"/>
      <c r="IF40" s="13"/>
      <c r="IG40" s="13"/>
      <c r="IH40" s="13"/>
      <c r="II40" s="13"/>
      <c r="IJ40" s="13"/>
      <c r="IK40" s="13"/>
      <c r="IL40" s="13"/>
      <c r="IM40" s="13"/>
      <c r="IN40" s="13"/>
      <c r="IO40" s="13"/>
      <c r="IP40" s="13"/>
      <c r="IQ40" s="13"/>
      <c r="IR40" s="13"/>
      <c r="IS40" s="13"/>
      <c r="IT40" s="13"/>
      <c r="IU40" s="13"/>
      <c r="IV40" s="13"/>
      <c r="IW40" s="13"/>
      <c r="IX40" s="13"/>
      <c r="IY40" s="13"/>
      <c r="IZ40" s="13"/>
      <c r="JA40" s="13"/>
      <c r="JB40" s="13"/>
      <c r="JC40" s="13"/>
      <c r="JD40" s="13"/>
      <c r="JE40" s="13"/>
      <c r="JF40" s="13"/>
      <c r="JG40" s="13"/>
      <c r="JH40" s="13"/>
      <c r="JI40" s="13"/>
      <c r="JJ40" s="13"/>
      <c r="JK40" s="13"/>
      <c r="JL40" s="13"/>
      <c r="JM40" s="13"/>
      <c r="JN40" s="13"/>
      <c r="JO40" s="13"/>
      <c r="JP40" s="13"/>
      <c r="JQ40" s="13"/>
      <c r="JR40" s="13"/>
      <c r="JS40" s="13"/>
      <c r="JT40" s="13"/>
      <c r="JU40" s="13"/>
      <c r="JV40" s="13"/>
      <c r="JW40" s="13"/>
      <c r="JX40" s="13"/>
      <c r="JY40" s="13"/>
      <c r="JZ40" s="13"/>
      <c r="KA40" s="13"/>
      <c r="KB40" s="13"/>
      <c r="KC40" s="13"/>
      <c r="KD40" s="13"/>
      <c r="KE40" s="13"/>
      <c r="KF40" s="13"/>
      <c r="KG40" s="13"/>
      <c r="KH40" s="13"/>
      <c r="KI40" s="13"/>
      <c r="KJ40" s="13"/>
      <c r="KK40" s="13"/>
      <c r="KL40" s="13"/>
      <c r="KM40" s="13"/>
      <c r="KN40" s="13"/>
      <c r="KO40" s="13"/>
      <c r="KP40" s="13"/>
      <c r="KQ40" s="13"/>
      <c r="KR40" s="13"/>
      <c r="KS40" s="13"/>
      <c r="KT40" s="13"/>
      <c r="KU40" s="13"/>
      <c r="KV40" s="13"/>
      <c r="KW40" s="13"/>
      <c r="KX40" s="13"/>
      <c r="KY40" s="13"/>
      <c r="KZ40" s="13"/>
      <c r="LA40" s="13"/>
      <c r="LB40" s="13"/>
      <c r="LC40" s="13"/>
      <c r="LD40" s="13"/>
      <c r="LE40" s="13"/>
      <c r="LF40" s="13"/>
      <c r="LG40" s="13"/>
      <c r="LH40" s="13"/>
      <c r="LI40" s="13"/>
      <c r="LJ40" s="13"/>
      <c r="LK40" s="13"/>
      <c r="LL40" s="13"/>
      <c r="LM40" s="13"/>
      <c r="LN40" s="13"/>
      <c r="LO40" s="13"/>
      <c r="LP40" s="13"/>
      <c r="LQ40" s="13"/>
      <c r="LR40" s="13"/>
      <c r="LS40" s="13"/>
      <c r="LT40" s="13"/>
      <c r="LU40" s="13"/>
      <c r="LV40" s="13"/>
      <c r="LW40" s="13"/>
      <c r="LX40" s="13"/>
      <c r="LY40" s="13"/>
      <c r="LZ40" s="13"/>
      <c r="MA40" s="13"/>
      <c r="MB40" s="13"/>
      <c r="MC40" s="13"/>
      <c r="MD40" s="13"/>
      <c r="ME40" s="13"/>
      <c r="MF40" s="13"/>
      <c r="MG40" s="13"/>
      <c r="MH40" s="13"/>
      <c r="MI40" s="13"/>
      <c r="MJ40" s="13"/>
      <c r="MK40" s="13"/>
      <c r="ML40" s="13"/>
      <c r="MM40" s="13"/>
      <c r="MN40" s="13"/>
      <c r="MO40" s="13"/>
      <c r="MP40" s="13"/>
      <c r="MQ40" s="13"/>
      <c r="MR40" s="13"/>
      <c r="MS40" s="13"/>
      <c r="MT40" s="13"/>
      <c r="MU40" s="13"/>
      <c r="MV40" s="13"/>
      <c r="MW40" s="13"/>
      <c r="MX40" s="13"/>
      <c r="MY40" s="13"/>
      <c r="MZ40" s="13"/>
      <c r="NA40" s="13"/>
      <c r="NB40" s="13"/>
      <c r="NC40" s="13"/>
      <c r="ND40" s="13"/>
      <c r="NE40" s="13"/>
      <c r="NF40" s="13"/>
      <c r="NG40" s="13"/>
      <c r="NH40" s="13"/>
      <c r="NI40" s="13"/>
      <c r="NJ40" s="13"/>
      <c r="NK40" s="13"/>
      <c r="NL40" s="13"/>
      <c r="NM40" s="13"/>
      <c r="NN40" s="13"/>
      <c r="NO40" s="13"/>
      <c r="NP40" s="13"/>
      <c r="NQ40" s="13"/>
      <c r="NR40" s="13"/>
      <c r="NS40" s="13"/>
      <c r="NT40" s="13"/>
      <c r="NU40" s="13"/>
      <c r="NV40" s="13"/>
      <c r="NW40" s="13"/>
      <c r="NX40" s="13"/>
      <c r="NY40" s="13"/>
      <c r="NZ40" s="13"/>
      <c r="OA40" s="13"/>
      <c r="OB40" s="13"/>
      <c r="OC40" s="13"/>
      <c r="OD40" s="13"/>
      <c r="OE40" s="13"/>
      <c r="OF40" s="13"/>
      <c r="OG40" s="13"/>
      <c r="OH40" s="13"/>
      <c r="OI40" s="13"/>
      <c r="OJ40" s="13"/>
      <c r="OK40" s="13"/>
      <c r="OL40" s="13"/>
      <c r="OM40" s="13"/>
      <c r="ON40" s="13"/>
      <c r="OO40" s="13"/>
      <c r="OP40" s="13"/>
      <c r="OQ40" s="13"/>
      <c r="OR40" s="13"/>
      <c r="OS40" s="13"/>
      <c r="OT40" s="13"/>
      <c r="OU40" s="13"/>
      <c r="OV40" s="13"/>
      <c r="OW40" s="13"/>
      <c r="OX40" s="13"/>
      <c r="OY40" s="13"/>
      <c r="OZ40" s="13"/>
      <c r="PA40" s="13"/>
      <c r="PB40" s="13"/>
      <c r="PC40" s="13"/>
      <c r="PD40" s="13"/>
      <c r="PE40" s="13"/>
      <c r="PF40" s="13"/>
      <c r="PG40" s="13"/>
      <c r="PH40" s="13"/>
      <c r="PI40" s="13"/>
      <c r="PJ40" s="13"/>
      <c r="PK40" s="13"/>
      <c r="PL40" s="13"/>
      <c r="PM40" s="13"/>
      <c r="PN40" s="13"/>
      <c r="PO40" s="13"/>
      <c r="PP40" s="13"/>
      <c r="PQ40" s="13"/>
      <c r="PR40" s="13"/>
      <c r="PS40" s="13"/>
      <c r="PT40" s="13"/>
      <c r="PU40" s="13"/>
      <c r="PV40" s="13"/>
      <c r="PW40" s="13"/>
      <c r="PX40" s="13"/>
      <c r="PY40" s="13"/>
      <c r="PZ40" s="13"/>
      <c r="QA40" s="13"/>
      <c r="QB40" s="13"/>
      <c r="QC40" s="13"/>
      <c r="QD40" s="13"/>
      <c r="QE40" s="13"/>
      <c r="QF40" s="13"/>
      <c r="QG40" s="13"/>
      <c r="QH40" s="13"/>
      <c r="QI40" s="13"/>
      <c r="QJ40" s="13"/>
      <c r="QK40" s="13"/>
      <c r="QL40" s="13"/>
      <c r="QM40" s="13"/>
      <c r="QN40" s="13"/>
      <c r="QO40" s="13"/>
      <c r="QP40" s="13"/>
      <c r="QQ40" s="13"/>
      <c r="QR40" s="13"/>
      <c r="QS40" s="13"/>
      <c r="QT40" s="13"/>
      <c r="QU40" s="13"/>
      <c r="QV40" s="13"/>
      <c r="QW40" s="13"/>
      <c r="QX40" s="13"/>
      <c r="QY40" s="13"/>
      <c r="QZ40" s="13"/>
      <c r="RA40" s="13"/>
      <c r="RB40" s="13"/>
      <c r="RC40" s="13"/>
      <c r="RD40" s="13"/>
      <c r="RE40" s="13"/>
      <c r="RF40" s="13"/>
      <c r="RG40" s="13"/>
      <c r="RH40" s="13"/>
      <c r="RI40" s="13"/>
      <c r="RJ40" s="13"/>
      <c r="RK40" s="13"/>
      <c r="RL40" s="13"/>
      <c r="RM40" s="13"/>
      <c r="RN40" s="13"/>
      <c r="RO40" s="13"/>
      <c r="RP40" s="13"/>
      <c r="RQ40" s="13"/>
      <c r="RR40" s="13"/>
      <c r="RS40" s="13"/>
      <c r="RT40" s="13"/>
      <c r="RU40" s="13"/>
      <c r="RV40" s="13"/>
      <c r="RW40" s="13"/>
      <c r="RX40" s="13"/>
      <c r="RY40" s="13"/>
      <c r="RZ40" s="13"/>
      <c r="SA40" s="13"/>
      <c r="SB40" s="13"/>
      <c r="SC40" s="13"/>
      <c r="SD40" s="13"/>
      <c r="SE40" s="13"/>
      <c r="SF40" s="13"/>
      <c r="SG40" s="13"/>
      <c r="SH40" s="13"/>
      <c r="SI40" s="13"/>
      <c r="SJ40" s="13"/>
      <c r="SK40" s="13"/>
      <c r="SL40" s="13"/>
      <c r="SM40" s="13"/>
      <c r="SN40" s="13"/>
      <c r="SO40" s="13"/>
      <c r="SP40" s="13"/>
      <c r="SQ40" s="13"/>
      <c r="SR40" s="13"/>
      <c r="SS40" s="13"/>
      <c r="ST40" s="13"/>
      <c r="SU40" s="13"/>
      <c r="SV40" s="13"/>
      <c r="SW40" s="13"/>
      <c r="SX40" s="13"/>
      <c r="SY40" s="13"/>
      <c r="SZ40" s="13"/>
      <c r="TA40" s="13"/>
      <c r="TB40" s="13"/>
      <c r="TC40" s="13"/>
      <c r="TD40" s="13"/>
      <c r="TE40" s="13"/>
      <c r="TF40" s="13"/>
      <c r="TG40" s="13"/>
      <c r="TH40" s="13"/>
      <c r="TI40" s="13"/>
      <c r="TJ40" s="13"/>
      <c r="TK40" s="13"/>
      <c r="TL40" s="13"/>
      <c r="TM40" s="13"/>
      <c r="TN40" s="13"/>
      <c r="TO40" s="13"/>
      <c r="TP40" s="13"/>
      <c r="TQ40" s="13"/>
      <c r="TR40" s="13"/>
      <c r="TS40" s="13"/>
      <c r="TT40" s="13"/>
      <c r="TU40" s="13"/>
      <c r="TV40" s="13"/>
      <c r="TW40" s="13"/>
      <c r="TX40" s="13"/>
      <c r="TY40" s="13"/>
      <c r="TZ40" s="13"/>
      <c r="UA40" s="13"/>
      <c r="UB40" s="13"/>
      <c r="UC40" s="13"/>
      <c r="UD40" s="13"/>
      <c r="UE40" s="13"/>
      <c r="UF40" s="13"/>
      <c r="UG40" s="13"/>
      <c r="UH40" s="13"/>
      <c r="UI40" s="13"/>
      <c r="UJ40" s="13"/>
      <c r="UK40" s="13"/>
      <c r="UL40" s="13"/>
      <c r="UM40" s="13"/>
      <c r="UN40" s="13"/>
      <c r="UO40" s="13"/>
      <c r="UP40" s="13"/>
      <c r="UQ40" s="13"/>
      <c r="UR40" s="13"/>
      <c r="US40" s="13"/>
      <c r="UT40" s="13"/>
      <c r="UU40" s="13"/>
      <c r="UV40" s="13"/>
      <c r="UW40" s="13"/>
      <c r="UX40" s="13"/>
      <c r="UY40" s="13"/>
      <c r="UZ40" s="13"/>
      <c r="VA40" s="13"/>
      <c r="VB40" s="13"/>
      <c r="VC40" s="13"/>
      <c r="VD40" s="13"/>
      <c r="VE40" s="13"/>
      <c r="VF40" s="13"/>
      <c r="VG40" s="13"/>
      <c r="VH40" s="13"/>
      <c r="VI40" s="13"/>
      <c r="VJ40" s="13"/>
      <c r="VK40" s="13"/>
      <c r="VL40" s="13"/>
      <c r="VM40" s="13"/>
      <c r="VN40" s="13"/>
      <c r="VO40" s="13"/>
      <c r="VP40" s="13"/>
      <c r="VQ40" s="13"/>
      <c r="VR40" s="13"/>
      <c r="VS40" s="13"/>
      <c r="VT40" s="13"/>
      <c r="VU40" s="13"/>
      <c r="VV40" s="13"/>
      <c r="VW40" s="13"/>
      <c r="VX40" s="13"/>
      <c r="VY40" s="13"/>
      <c r="VZ40" s="13"/>
      <c r="WA40" s="13"/>
      <c r="WB40" s="13"/>
      <c r="WC40" s="13"/>
      <c r="WD40" s="13"/>
      <c r="WE40" s="13"/>
      <c r="WF40" s="13"/>
      <c r="WG40" s="13"/>
      <c r="WH40" s="13"/>
      <c r="WI40" s="13"/>
      <c r="WJ40" s="13"/>
      <c r="WK40" s="13"/>
      <c r="WL40" s="13"/>
      <c r="WM40" s="13"/>
      <c r="WN40" s="13"/>
      <c r="WO40" s="13"/>
      <c r="WP40" s="13"/>
      <c r="WQ40" s="13"/>
      <c r="WR40" s="13"/>
      <c r="WS40" s="13"/>
      <c r="WT40" s="13"/>
      <c r="WU40" s="13"/>
      <c r="WV40" s="13"/>
      <c r="WW40" s="13"/>
      <c r="WX40" s="13"/>
      <c r="WY40" s="13"/>
      <c r="WZ40" s="13"/>
      <c r="XA40" s="13"/>
      <c r="XB40" s="13"/>
      <c r="XC40" s="13"/>
      <c r="XD40" s="13"/>
      <c r="XE40" s="13"/>
      <c r="XF40" s="13"/>
      <c r="XG40" s="13"/>
      <c r="XH40" s="13"/>
      <c r="XI40" s="13"/>
      <c r="XJ40" s="13"/>
      <c r="XK40" s="13"/>
      <c r="XL40" s="13"/>
      <c r="XM40" s="13"/>
      <c r="XN40" s="13"/>
      <c r="XO40" s="13"/>
      <c r="XP40" s="13"/>
      <c r="XQ40" s="13"/>
      <c r="XR40" s="13"/>
      <c r="XS40" s="13"/>
      <c r="XT40" s="13"/>
      <c r="XU40" s="13"/>
      <c r="XV40" s="13"/>
      <c r="XW40" s="13"/>
      <c r="XX40" s="13"/>
      <c r="XY40" s="13"/>
      <c r="XZ40" s="13"/>
      <c r="YA40" s="13"/>
      <c r="YB40" s="13"/>
      <c r="YC40" s="13"/>
      <c r="YD40" s="13"/>
      <c r="YE40" s="13"/>
      <c r="YF40" s="13"/>
      <c r="YG40" s="13"/>
      <c r="YH40" s="13"/>
      <c r="YI40" s="13"/>
      <c r="YJ40" s="13"/>
      <c r="YK40" s="13"/>
      <c r="YL40" s="13"/>
      <c r="YM40" s="13"/>
      <c r="YN40" s="13"/>
      <c r="YO40" s="13"/>
      <c r="YP40" s="13"/>
      <c r="YQ40" s="13"/>
      <c r="YR40" s="13"/>
      <c r="YS40" s="13"/>
      <c r="YT40" s="13"/>
      <c r="YU40" s="13"/>
      <c r="YV40" s="13"/>
      <c r="YW40" s="13"/>
      <c r="YX40" s="13"/>
      <c r="YY40" s="13"/>
      <c r="YZ40" s="13"/>
      <c r="ZA40" s="13"/>
      <c r="ZB40" s="13"/>
      <c r="ZC40" s="13"/>
      <c r="ZD40" s="13"/>
      <c r="ZE40" s="13"/>
      <c r="ZF40" s="13"/>
      <c r="ZG40" s="13"/>
      <c r="ZH40" s="13"/>
      <c r="ZI40" s="13"/>
      <c r="ZJ40" s="13"/>
      <c r="ZK40" s="13"/>
      <c r="ZL40" s="13"/>
      <c r="ZM40" s="13"/>
      <c r="ZN40" s="13"/>
      <c r="ZO40" s="13"/>
      <c r="ZP40" s="13"/>
      <c r="ZQ40" s="13"/>
      <c r="ZR40" s="13"/>
      <c r="ZS40" s="13"/>
      <c r="ZT40" s="13"/>
      <c r="ZU40" s="13"/>
      <c r="ZV40" s="13"/>
      <c r="ZW40" s="13"/>
      <c r="ZX40" s="13"/>
      <c r="ZY40" s="13"/>
      <c r="ZZ40" s="13"/>
      <c r="AAA40" s="13"/>
      <c r="AAB40" s="13"/>
      <c r="AAC40" s="13"/>
      <c r="AAD40" s="13"/>
      <c r="AAE40" s="13"/>
      <c r="AAF40" s="13"/>
      <c r="AAG40" s="13"/>
      <c r="AAH40" s="13"/>
      <c r="AAI40" s="13"/>
      <c r="AAJ40" s="13"/>
      <c r="AAK40" s="13"/>
      <c r="AAL40" s="13"/>
      <c r="AAM40" s="13"/>
      <c r="AAN40" s="13"/>
      <c r="AAO40" s="13"/>
      <c r="AAP40" s="13"/>
      <c r="AAQ40" s="13"/>
      <c r="AAR40" s="13"/>
      <c r="AAS40" s="13"/>
      <c r="AAT40" s="13"/>
      <c r="AAU40" s="13"/>
      <c r="AAV40" s="13"/>
      <c r="AAW40" s="13"/>
      <c r="AAX40" s="13"/>
      <c r="AAY40" s="13"/>
      <c r="AAZ40" s="13"/>
      <c r="ABA40" s="13"/>
      <c r="ABB40" s="13"/>
      <c r="ABC40" s="13"/>
      <c r="ABD40" s="13"/>
      <c r="ABE40" s="13"/>
      <c r="ABF40" s="13"/>
      <c r="ABG40" s="13"/>
      <c r="ABH40" s="13"/>
      <c r="ABI40" s="13"/>
      <c r="ABJ40" s="13"/>
      <c r="ABK40" s="13"/>
      <c r="ABL40" s="13"/>
      <c r="ABM40" s="13"/>
      <c r="ABN40" s="13"/>
      <c r="ABO40" s="13"/>
      <c r="ABP40" s="13"/>
      <c r="ABQ40" s="13"/>
      <c r="ABR40" s="13"/>
      <c r="ABS40" s="13"/>
      <c r="ABT40" s="13"/>
      <c r="ABU40" s="13"/>
      <c r="ABV40" s="13"/>
      <c r="ABW40" s="13"/>
      <c r="ABX40" s="13"/>
      <c r="ABY40" s="13"/>
      <c r="ABZ40" s="13"/>
      <c r="ACA40" s="13"/>
      <c r="ACB40" s="13"/>
      <c r="ACC40" s="13"/>
      <c r="ACD40" s="13"/>
      <c r="ACE40" s="13"/>
      <c r="ACF40" s="13"/>
      <c r="ACG40" s="13"/>
      <c r="ACH40" s="13"/>
      <c r="ACI40" s="13"/>
      <c r="ACJ40" s="13"/>
      <c r="ACK40" s="13"/>
      <c r="ACL40" s="13"/>
      <c r="ACM40" s="13"/>
      <c r="ACN40" s="13"/>
      <c r="ACO40" s="13"/>
      <c r="ACP40" s="13"/>
      <c r="ACQ40" s="13"/>
      <c r="ACR40" s="13"/>
      <c r="ACS40" s="13"/>
      <c r="ACT40" s="13"/>
      <c r="ACU40" s="13"/>
      <c r="ACV40" s="13"/>
      <c r="ACW40" s="13"/>
      <c r="ACX40" s="13"/>
      <c r="ACY40" s="13"/>
      <c r="ACZ40" s="13"/>
      <c r="ADA40" s="13"/>
      <c r="ADB40" s="13"/>
      <c r="ADC40" s="13"/>
      <c r="ADD40" s="13"/>
      <c r="ADE40" s="13"/>
      <c r="ADF40" s="13"/>
      <c r="ADG40" s="13"/>
      <c r="ADH40" s="13"/>
      <c r="ADI40" s="13"/>
      <c r="ADJ40" s="13"/>
      <c r="ADK40" s="13"/>
      <c r="ADL40" s="13"/>
      <c r="ADM40" s="13"/>
      <c r="ADN40" s="13"/>
      <c r="ADO40" s="13"/>
      <c r="ADP40" s="13"/>
      <c r="ADQ40" s="13"/>
      <c r="ADR40" s="13"/>
      <c r="ADS40" s="13"/>
      <c r="ADT40" s="13"/>
      <c r="ADU40" s="13"/>
      <c r="ADV40" s="13"/>
      <c r="ADW40" s="13"/>
      <c r="ADX40" s="13"/>
      <c r="ADY40" s="13"/>
      <c r="ADZ40" s="13"/>
      <c r="AEA40" s="13"/>
      <c r="AEB40" s="13"/>
      <c r="AEC40" s="13"/>
      <c r="AED40" s="13"/>
      <c r="AEE40" s="13"/>
      <c r="AEF40" s="13"/>
      <c r="AEG40" s="13"/>
      <c r="AEH40" s="13"/>
      <c r="AEI40" s="13"/>
      <c r="AEJ40" s="13"/>
      <c r="AEK40" s="13"/>
      <c r="AEL40" s="13"/>
      <c r="AEM40" s="13"/>
      <c r="AEN40" s="13"/>
      <c r="AEO40" s="13"/>
      <c r="AEP40" s="13"/>
      <c r="AEQ40" s="13"/>
      <c r="AER40" s="13"/>
      <c r="AES40" s="13"/>
      <c r="AET40" s="13"/>
      <c r="AEU40" s="13"/>
      <c r="AEV40" s="13"/>
      <c r="AEW40" s="13"/>
      <c r="AEX40" s="13"/>
      <c r="AEY40" s="13"/>
      <c r="AEZ40" s="13"/>
      <c r="AFA40" s="13"/>
      <c r="AFB40" s="13"/>
      <c r="AFC40" s="13"/>
      <c r="AFD40" s="13"/>
      <c r="AFE40" s="13"/>
      <c r="AFF40" s="13"/>
      <c r="AFG40" s="13"/>
      <c r="AFH40" s="13"/>
      <c r="AFI40" s="13"/>
      <c r="AFJ40" s="13"/>
      <c r="AFK40" s="13"/>
      <c r="AFL40" s="13"/>
      <c r="AFM40" s="13"/>
      <c r="AFN40" s="13"/>
      <c r="AFO40" s="13"/>
      <c r="AFP40" s="13"/>
      <c r="AFQ40" s="13"/>
      <c r="AFR40" s="13"/>
      <c r="AFS40" s="13"/>
      <c r="AFT40" s="13"/>
      <c r="AFU40" s="13"/>
      <c r="AFV40" s="13"/>
      <c r="AFW40" s="13"/>
      <c r="AFX40" s="13"/>
      <c r="AFY40" s="13"/>
      <c r="AFZ40" s="13"/>
      <c r="AGA40" s="13"/>
      <c r="AGB40" s="13"/>
      <c r="AGC40" s="13"/>
      <c r="AGD40" s="13"/>
      <c r="AGE40" s="13"/>
      <c r="AGF40" s="13"/>
      <c r="AGG40" s="13"/>
      <c r="AGH40" s="13"/>
      <c r="AGI40" s="13"/>
      <c r="AGJ40" s="13"/>
      <c r="AGK40" s="13"/>
      <c r="AGL40" s="13"/>
      <c r="AGM40" s="13"/>
      <c r="AGN40" s="13"/>
      <c r="AGO40" s="13"/>
      <c r="AGP40" s="13"/>
      <c r="AGQ40" s="13"/>
      <c r="AGR40" s="13"/>
      <c r="AGS40" s="13"/>
      <c r="AGT40" s="13"/>
      <c r="AGU40" s="13"/>
      <c r="AGV40" s="13"/>
      <c r="AGW40" s="13"/>
      <c r="AGX40" s="13"/>
      <c r="AGY40" s="13"/>
      <c r="AGZ40" s="13"/>
      <c r="AHA40" s="13"/>
      <c r="AHB40" s="13"/>
      <c r="AHC40" s="13"/>
      <c r="AHD40" s="13"/>
      <c r="AHE40" s="13"/>
      <c r="AHF40" s="13"/>
      <c r="AHG40" s="13"/>
      <c r="AHH40" s="13"/>
      <c r="AHI40" s="13"/>
      <c r="AHJ40" s="13"/>
      <c r="AHK40" s="13"/>
      <c r="AHL40" s="13"/>
      <c r="AHM40" s="13"/>
      <c r="AHN40" s="13"/>
      <c r="AHO40" s="13"/>
      <c r="AHP40" s="13"/>
      <c r="AHQ40" s="13"/>
      <c r="AHR40" s="13"/>
      <c r="AHS40" s="13"/>
      <c r="AHT40" s="13"/>
      <c r="AHU40" s="13"/>
      <c r="AHV40" s="13"/>
      <c r="AHW40" s="13"/>
      <c r="AHX40" s="13"/>
      <c r="AHY40" s="13"/>
      <c r="AHZ40" s="13"/>
      <c r="AIA40" s="13"/>
      <c r="AIB40" s="13"/>
      <c r="AIC40" s="13"/>
      <c r="AID40" s="13"/>
      <c r="AIE40" s="13"/>
      <c r="AIF40" s="13"/>
      <c r="AIG40" s="13"/>
      <c r="AIH40" s="13"/>
      <c r="AII40" s="13"/>
      <c r="AIJ40" s="13"/>
      <c r="AIK40" s="13"/>
      <c r="AIL40" s="13"/>
      <c r="AIM40" s="13"/>
      <c r="AIN40" s="13"/>
      <c r="AIO40" s="13"/>
      <c r="AIP40" s="13"/>
      <c r="AIQ40" s="13"/>
      <c r="AIR40" s="13"/>
      <c r="AIS40" s="13"/>
      <c r="AIT40" s="13"/>
      <c r="AIU40" s="13"/>
      <c r="AIV40" s="13"/>
      <c r="AIW40" s="13"/>
      <c r="AIX40" s="13"/>
      <c r="AIY40" s="13"/>
      <c r="AIZ40" s="13"/>
      <c r="AJA40" s="13"/>
      <c r="AJB40" s="13"/>
      <c r="AJC40" s="13"/>
      <c r="AJD40" s="13"/>
      <c r="AJE40" s="13"/>
      <c r="AJF40" s="13"/>
      <c r="AJG40" s="13"/>
      <c r="AJH40" s="13"/>
      <c r="AJI40" s="13"/>
      <c r="AJJ40" s="13"/>
      <c r="AJK40" s="13"/>
      <c r="AJL40" s="13"/>
      <c r="AJM40" s="13"/>
      <c r="AJN40" s="13"/>
      <c r="AJO40" s="13"/>
      <c r="AJP40" s="13"/>
      <c r="AJQ40" s="13"/>
      <c r="AJR40" s="13"/>
      <c r="AJS40" s="13"/>
      <c r="AJT40" s="13"/>
      <c r="AJU40" s="13"/>
      <c r="AJV40" s="13"/>
      <c r="AJW40" s="13"/>
      <c r="AJX40" s="13"/>
      <c r="AJY40" s="13"/>
      <c r="AJZ40" s="13"/>
      <c r="AKA40" s="13"/>
      <c r="AKB40" s="13"/>
      <c r="AKC40" s="13"/>
      <c r="AKD40" s="13"/>
      <c r="AKE40" s="13"/>
      <c r="AKF40" s="13"/>
      <c r="AKG40" s="13"/>
      <c r="AKH40" s="13"/>
      <c r="AKI40" s="13"/>
      <c r="AKJ40" s="13"/>
      <c r="AKK40" s="13"/>
      <c r="AKL40" s="13"/>
      <c r="AKM40" s="13"/>
      <c r="AKN40" s="13"/>
      <c r="AKO40" s="13"/>
      <c r="AKP40" s="13"/>
      <c r="AKQ40" s="13"/>
      <c r="AKR40" s="13"/>
      <c r="AKS40" s="13"/>
      <c r="AKT40" s="13"/>
      <c r="AKU40" s="13"/>
      <c r="AKV40" s="13"/>
      <c r="AKW40" s="13"/>
      <c r="AKX40" s="13"/>
      <c r="AKY40" s="13"/>
      <c r="AKZ40" s="13"/>
      <c r="ALA40" s="13"/>
      <c r="ALB40" s="13"/>
      <c r="ALC40" s="13"/>
      <c r="ALD40" s="13"/>
      <c r="ALE40" s="13"/>
      <c r="ALF40" s="13"/>
      <c r="ALG40" s="13"/>
      <c r="ALH40" s="13"/>
      <c r="ALI40" s="13"/>
      <c r="ALJ40" s="13"/>
      <c r="ALK40" s="13"/>
      <c r="ALL40" s="13"/>
      <c r="ALM40" s="13"/>
      <c r="ALN40" s="13"/>
      <c r="ALO40" s="13"/>
      <c r="ALP40" s="13"/>
      <c r="ALQ40" s="13"/>
      <c r="ALR40" s="13"/>
      <c r="ALS40" s="13"/>
      <c r="ALT40" s="13"/>
      <c r="ALU40" s="13"/>
      <c r="ALV40" s="13"/>
      <c r="ALW40" s="13"/>
      <c r="ALX40" s="13"/>
      <c r="ALY40" s="13"/>
      <c r="ALZ40" s="13"/>
      <c r="AMA40" s="13"/>
      <c r="AMB40" s="13"/>
      <c r="AMC40" s="13"/>
      <c r="AMD40" s="13"/>
      <c r="AME40" s="13"/>
      <c r="AMF40" s="13"/>
      <c r="AMG40" s="13"/>
      <c r="AMH40" s="13"/>
      <c r="AMI40" s="13"/>
      <c r="AMJ40" s="13"/>
      <c r="AMK40" s="13"/>
      <c r="AML40" s="13"/>
      <c r="AMM40" s="13"/>
      <c r="AMN40" s="13"/>
      <c r="AMO40" s="13"/>
      <c r="AMP40" s="13"/>
      <c r="AMQ40" s="13"/>
      <c r="AMR40" s="13"/>
      <c r="AMS40" s="13"/>
      <c r="AMT40" s="13"/>
      <c r="AMU40" s="13"/>
      <c r="AMV40" s="13"/>
      <c r="AMW40" s="13"/>
      <c r="AMX40" s="13"/>
      <c r="AMY40" s="13"/>
      <c r="AMZ40" s="13"/>
      <c r="ANA40" s="13"/>
      <c r="ANB40" s="13"/>
      <c r="ANC40" s="13"/>
      <c r="AND40" s="13"/>
      <c r="ANE40" s="13"/>
      <c r="ANF40" s="13"/>
      <c r="ANG40" s="13"/>
      <c r="ANH40" s="13"/>
      <c r="ANI40" s="13"/>
      <c r="ANJ40" s="13"/>
      <c r="ANK40" s="13"/>
      <c r="ANL40" s="13"/>
      <c r="ANM40" s="13"/>
      <c r="ANN40" s="13"/>
      <c r="ANO40" s="13"/>
      <c r="ANP40" s="13"/>
      <c r="ANQ40" s="13"/>
      <c r="ANR40" s="13"/>
      <c r="ANS40" s="13"/>
      <c r="ANT40" s="13"/>
      <c r="ANU40" s="13"/>
      <c r="ANV40" s="13"/>
      <c r="ANW40" s="13"/>
      <c r="ANX40" s="13"/>
      <c r="ANY40" s="13"/>
      <c r="ANZ40" s="13"/>
      <c r="AOA40" s="13"/>
      <c r="AOB40" s="13"/>
      <c r="AOC40" s="13"/>
      <c r="AOD40" s="13"/>
      <c r="AOE40" s="13"/>
      <c r="AOF40" s="13"/>
      <c r="AOG40" s="13"/>
      <c r="AOH40" s="13"/>
      <c r="AOI40" s="13"/>
      <c r="AOJ40" s="13"/>
      <c r="AOK40" s="13"/>
      <c r="AOL40" s="13"/>
      <c r="AOM40" s="13"/>
      <c r="AON40" s="13"/>
      <c r="AOO40" s="13"/>
      <c r="AOP40" s="13"/>
      <c r="AOQ40" s="13"/>
      <c r="AOR40" s="13"/>
      <c r="AOS40" s="13"/>
      <c r="AOT40" s="13"/>
      <c r="AOU40" s="13"/>
      <c r="AOV40" s="13"/>
      <c r="AOW40" s="13"/>
      <c r="AOX40" s="13"/>
      <c r="AOY40" s="13"/>
      <c r="AOZ40" s="13"/>
      <c r="APA40" s="13"/>
      <c r="APB40" s="13"/>
      <c r="APC40" s="13"/>
      <c r="APD40" s="13"/>
      <c r="APE40" s="13"/>
      <c r="APF40" s="13"/>
      <c r="APG40" s="13"/>
      <c r="APH40" s="13"/>
      <c r="API40" s="13"/>
      <c r="APJ40" s="13"/>
      <c r="APK40" s="13"/>
      <c r="APL40" s="13"/>
      <c r="APM40" s="13"/>
      <c r="APN40" s="13"/>
      <c r="APO40" s="13"/>
      <c r="APP40" s="13"/>
      <c r="APQ40" s="13"/>
      <c r="APR40" s="13"/>
      <c r="APS40" s="13"/>
      <c r="APT40" s="13"/>
      <c r="APU40" s="13"/>
      <c r="APV40" s="13"/>
      <c r="APW40" s="13"/>
      <c r="APX40" s="13"/>
      <c r="APY40" s="13"/>
      <c r="APZ40" s="13"/>
      <c r="AQA40" s="13"/>
      <c r="AQB40" s="13"/>
      <c r="AQC40" s="13"/>
      <c r="AQD40" s="13"/>
      <c r="AQE40" s="13"/>
      <c r="AQF40" s="13"/>
      <c r="AQG40" s="13"/>
      <c r="AQH40" s="13"/>
      <c r="AQI40" s="13"/>
      <c r="AQJ40" s="13"/>
      <c r="AQK40" s="13"/>
      <c r="AQL40" s="13"/>
      <c r="AQM40" s="13"/>
      <c r="AQN40" s="13"/>
      <c r="AQO40" s="13"/>
      <c r="AQP40" s="13"/>
      <c r="AQQ40" s="13"/>
      <c r="AQR40" s="13"/>
      <c r="AQS40" s="13"/>
      <c r="AQT40" s="13"/>
      <c r="AQU40" s="13"/>
      <c r="AQV40" s="13"/>
      <c r="AQW40" s="13"/>
      <c r="AQX40" s="13"/>
      <c r="AQY40" s="13"/>
      <c r="AQZ40" s="13"/>
      <c r="ARA40" s="13"/>
      <c r="ARB40" s="13"/>
      <c r="ARC40" s="13"/>
      <c r="ARD40" s="13"/>
      <c r="ARE40" s="13"/>
      <c r="ARF40" s="13"/>
      <c r="ARG40" s="13"/>
      <c r="ARH40" s="13"/>
      <c r="ARI40" s="13"/>
      <c r="ARJ40" s="13"/>
      <c r="ARK40" s="13"/>
      <c r="ARL40" s="13"/>
      <c r="ARM40" s="13"/>
      <c r="ARN40" s="13"/>
      <c r="ARO40" s="13"/>
      <c r="ARP40" s="13"/>
      <c r="ARQ40" s="13"/>
      <c r="ARR40" s="13"/>
      <c r="ARS40" s="13"/>
      <c r="ART40" s="13"/>
      <c r="ARU40" s="13"/>
      <c r="ARV40" s="13"/>
      <c r="ARW40" s="13"/>
      <c r="ARX40" s="13"/>
      <c r="ARY40" s="13"/>
      <c r="ARZ40" s="13"/>
      <c r="ASA40" s="13"/>
      <c r="ASB40" s="13"/>
      <c r="ASC40" s="13"/>
      <c r="ASD40" s="13"/>
      <c r="ASE40" s="13"/>
      <c r="ASF40" s="13"/>
      <c r="ASG40" s="13"/>
      <c r="ASH40" s="13"/>
      <c r="ASI40" s="13"/>
      <c r="ASJ40" s="13"/>
      <c r="ASK40" s="13"/>
      <c r="ASL40" s="13"/>
      <c r="ASM40" s="13"/>
      <c r="ASN40" s="13"/>
      <c r="ASO40" s="13"/>
      <c r="ASP40" s="13"/>
      <c r="ASQ40" s="13"/>
      <c r="ASR40" s="13"/>
      <c r="ASS40" s="13"/>
      <c r="AST40" s="13"/>
      <c r="ASU40" s="13"/>
      <c r="ASV40" s="13"/>
      <c r="ASW40" s="13"/>
      <c r="ASX40" s="13"/>
      <c r="ASY40" s="13"/>
      <c r="ASZ40" s="13"/>
      <c r="ATA40" s="13"/>
      <c r="ATB40" s="13"/>
      <c r="ATC40" s="13"/>
      <c r="ATD40" s="13"/>
      <c r="ATE40" s="13"/>
      <c r="ATF40" s="13"/>
      <c r="ATG40" s="13"/>
      <c r="ATH40" s="13"/>
      <c r="ATI40" s="13"/>
      <c r="ATJ40" s="13"/>
      <c r="ATK40" s="13"/>
      <c r="ATL40" s="13"/>
      <c r="ATM40" s="13"/>
      <c r="ATN40" s="13"/>
      <c r="ATO40" s="13"/>
      <c r="ATP40" s="13"/>
      <c r="ATQ40" s="13"/>
      <c r="ATR40" s="13"/>
      <c r="ATS40" s="13"/>
      <c r="ATT40" s="13"/>
      <c r="ATU40" s="13"/>
      <c r="ATV40" s="13"/>
      <c r="ATW40" s="13"/>
      <c r="ATX40" s="13"/>
      <c r="ATY40" s="13"/>
      <c r="ATZ40" s="13"/>
      <c r="AUA40" s="13"/>
      <c r="AUB40" s="13"/>
      <c r="AUC40" s="13"/>
      <c r="AUD40" s="13"/>
      <c r="AUE40" s="13"/>
      <c r="AUF40" s="13"/>
      <c r="AUG40" s="13"/>
      <c r="AUH40" s="13"/>
      <c r="AUI40" s="13"/>
      <c r="AUJ40" s="13"/>
      <c r="AUK40" s="13"/>
      <c r="AUL40" s="13"/>
      <c r="AUM40" s="13"/>
      <c r="AUN40" s="13"/>
      <c r="AUO40" s="13"/>
      <c r="AUP40" s="13"/>
      <c r="AUQ40" s="13"/>
      <c r="AUR40" s="13"/>
      <c r="AUS40" s="13"/>
      <c r="AUT40" s="13"/>
      <c r="AUU40" s="13"/>
      <c r="AUV40" s="13"/>
      <c r="AUW40" s="13"/>
      <c r="AUX40" s="13"/>
      <c r="AUY40" s="13"/>
      <c r="AUZ40" s="13"/>
      <c r="AVA40" s="13"/>
      <c r="AVB40" s="13"/>
      <c r="AVC40" s="13"/>
      <c r="AVD40" s="13"/>
      <c r="AVE40" s="13"/>
      <c r="AVF40" s="13"/>
      <c r="AVG40" s="13"/>
      <c r="AVH40" s="13"/>
      <c r="AVI40" s="13"/>
      <c r="AVJ40" s="13"/>
      <c r="AVK40" s="13"/>
      <c r="AVL40" s="13"/>
      <c r="AVM40" s="13"/>
      <c r="AVN40" s="13"/>
      <c r="AVO40" s="13"/>
      <c r="AVP40" s="13"/>
      <c r="AVQ40" s="13"/>
      <c r="AVR40" s="13"/>
      <c r="AVS40" s="13"/>
      <c r="AVT40" s="13"/>
      <c r="AVU40" s="13"/>
      <c r="AVV40" s="13"/>
      <c r="AVW40" s="13"/>
      <c r="AVX40" s="13"/>
      <c r="AVY40" s="13"/>
      <c r="AVZ40" s="13"/>
      <c r="AWA40" s="13"/>
      <c r="AWB40" s="13"/>
      <c r="AWC40" s="13"/>
      <c r="AWD40" s="13"/>
      <c r="AWE40" s="13"/>
      <c r="AWF40" s="13"/>
      <c r="AWG40" s="13"/>
      <c r="AWH40" s="13"/>
      <c r="AWI40" s="13"/>
      <c r="AWJ40" s="13"/>
      <c r="AWK40" s="13"/>
      <c r="AWL40" s="13"/>
      <c r="AWM40" s="13"/>
      <c r="AWN40" s="13"/>
      <c r="AWO40" s="13"/>
      <c r="AWP40" s="13"/>
      <c r="AWQ40" s="13"/>
      <c r="AWR40" s="13"/>
      <c r="AWS40" s="13"/>
      <c r="AWT40" s="13"/>
      <c r="AWU40" s="13"/>
      <c r="AWV40" s="13"/>
      <c r="AWW40" s="13"/>
      <c r="AWX40" s="13"/>
      <c r="AWY40" s="13"/>
      <c r="AWZ40" s="13"/>
      <c r="AXA40" s="13"/>
      <c r="AXB40" s="13"/>
      <c r="AXC40" s="13"/>
      <c r="AXD40" s="13"/>
      <c r="AXE40" s="13"/>
      <c r="AXF40" s="13"/>
      <c r="AXG40" s="13"/>
      <c r="AXH40" s="13"/>
      <c r="AXI40" s="13"/>
      <c r="AXJ40" s="13"/>
      <c r="AXK40" s="13"/>
      <c r="AXL40" s="13"/>
      <c r="AXM40" s="13"/>
      <c r="AXN40" s="13"/>
      <c r="AXO40" s="13"/>
      <c r="AXP40" s="13"/>
      <c r="AXQ40" s="13"/>
      <c r="AXR40" s="13"/>
      <c r="AXS40" s="13"/>
      <c r="AXT40" s="13"/>
      <c r="AXU40" s="13"/>
      <c r="AXV40" s="13"/>
      <c r="AXW40" s="13"/>
      <c r="AXX40" s="13"/>
      <c r="AXY40" s="13"/>
      <c r="AXZ40" s="13"/>
      <c r="AYA40" s="13"/>
      <c r="AYB40" s="13"/>
      <c r="AYC40" s="13"/>
      <c r="AYD40" s="13"/>
      <c r="AYE40" s="13"/>
      <c r="AYF40" s="13"/>
      <c r="AYG40" s="13"/>
      <c r="AYH40" s="13"/>
      <c r="AYI40" s="13"/>
      <c r="AYJ40" s="13"/>
      <c r="AYK40" s="13"/>
      <c r="AYL40" s="13"/>
      <c r="AYM40" s="13"/>
      <c r="AYN40" s="13"/>
      <c r="AYO40" s="13"/>
      <c r="AYP40" s="13"/>
      <c r="AYQ40" s="13"/>
      <c r="AYR40" s="13"/>
      <c r="AYS40" s="13"/>
      <c r="AYT40" s="13"/>
      <c r="AYU40" s="13"/>
      <c r="AYV40" s="13"/>
      <c r="AYW40" s="13"/>
      <c r="AYX40" s="13"/>
      <c r="AYY40" s="13"/>
      <c r="AYZ40" s="13"/>
      <c r="AZA40" s="13"/>
      <c r="AZB40" s="13"/>
      <c r="AZC40" s="13"/>
      <c r="AZD40" s="13"/>
      <c r="AZE40" s="13"/>
      <c r="AZF40" s="13"/>
      <c r="AZG40" s="13"/>
      <c r="AZH40" s="13"/>
      <c r="AZI40" s="13"/>
      <c r="AZJ40" s="13"/>
      <c r="AZK40" s="13"/>
      <c r="AZL40" s="13"/>
      <c r="AZM40" s="13"/>
      <c r="AZN40" s="13"/>
      <c r="AZO40" s="13"/>
      <c r="AZP40" s="13"/>
      <c r="AZQ40" s="13"/>
      <c r="AZR40" s="13"/>
      <c r="AZS40" s="13"/>
      <c r="AZT40" s="13"/>
      <c r="AZU40" s="13"/>
      <c r="AZV40" s="13"/>
      <c r="AZW40" s="13"/>
      <c r="AZX40" s="13"/>
      <c r="AZY40" s="13"/>
      <c r="AZZ40" s="13"/>
      <c r="BAA40" s="13"/>
      <c r="BAB40" s="13"/>
      <c r="BAC40" s="13"/>
      <c r="BAD40" s="13"/>
      <c r="BAE40" s="13"/>
      <c r="BAF40" s="13"/>
      <c r="BAG40" s="13"/>
      <c r="BAH40" s="13"/>
      <c r="BAI40" s="13"/>
      <c r="BAJ40" s="13"/>
      <c r="BAK40" s="13"/>
      <c r="BAL40" s="13"/>
      <c r="BAM40" s="13"/>
      <c r="BAN40" s="13"/>
      <c r="BAO40" s="13"/>
      <c r="BAP40" s="13"/>
      <c r="BAQ40" s="13"/>
      <c r="BAR40" s="13"/>
      <c r="BAS40" s="13"/>
      <c r="BAT40" s="13"/>
      <c r="BAU40" s="13"/>
      <c r="BAV40" s="13"/>
      <c r="BAW40" s="13"/>
      <c r="BAX40" s="13"/>
      <c r="BAY40" s="13"/>
      <c r="BAZ40" s="13"/>
      <c r="BBA40" s="13"/>
      <c r="BBB40" s="13"/>
      <c r="BBC40" s="13"/>
      <c r="BBD40" s="13"/>
      <c r="BBE40" s="13"/>
      <c r="BBF40" s="13"/>
      <c r="BBG40" s="13"/>
      <c r="BBH40" s="13"/>
      <c r="BBI40" s="13"/>
      <c r="BBJ40" s="13"/>
      <c r="BBK40" s="13"/>
      <c r="BBL40" s="13"/>
      <c r="BBM40" s="13"/>
      <c r="BBN40" s="13"/>
      <c r="BBO40" s="13"/>
      <c r="BBP40" s="13"/>
      <c r="BBQ40" s="13"/>
      <c r="BBR40" s="13"/>
      <c r="BBS40" s="13"/>
      <c r="BBT40" s="13"/>
      <c r="BBU40" s="13"/>
      <c r="BBV40" s="13"/>
      <c r="BBW40" s="13"/>
      <c r="BBX40" s="13"/>
      <c r="BBY40" s="13"/>
      <c r="BBZ40" s="13"/>
      <c r="BCA40" s="13"/>
      <c r="BCB40" s="13"/>
      <c r="BCC40" s="13"/>
      <c r="BCD40" s="13"/>
      <c r="BCE40" s="13"/>
      <c r="BCF40" s="13"/>
      <c r="BCG40" s="13"/>
      <c r="BCH40" s="13"/>
      <c r="BCI40" s="13"/>
      <c r="BCJ40" s="13"/>
      <c r="BCK40" s="13"/>
      <c r="BCL40" s="13"/>
      <c r="BCM40" s="13"/>
      <c r="BCN40" s="13"/>
      <c r="BCO40" s="13"/>
      <c r="BCP40" s="13"/>
      <c r="BCQ40" s="13"/>
      <c r="BCR40" s="13"/>
      <c r="BCS40" s="13"/>
      <c r="BCT40" s="13"/>
      <c r="BCU40" s="13"/>
      <c r="BCV40" s="13"/>
      <c r="BCW40" s="13"/>
      <c r="BCX40" s="13"/>
      <c r="BCY40" s="13"/>
      <c r="BCZ40" s="13"/>
      <c r="BDA40" s="13"/>
      <c r="BDB40" s="13"/>
      <c r="BDC40" s="13"/>
      <c r="BDD40" s="13"/>
      <c r="BDE40" s="13"/>
      <c r="BDF40" s="13"/>
      <c r="BDG40" s="13"/>
      <c r="BDH40" s="13"/>
      <c r="BDI40" s="13"/>
      <c r="BDJ40" s="13"/>
      <c r="BDK40" s="13"/>
      <c r="BDL40" s="13"/>
      <c r="BDM40" s="13"/>
      <c r="BDN40" s="13"/>
      <c r="BDO40" s="13"/>
      <c r="BDP40" s="13"/>
      <c r="BDQ40" s="13"/>
      <c r="BDR40" s="13"/>
      <c r="BDS40" s="13"/>
      <c r="BDT40" s="13"/>
      <c r="BDU40" s="13"/>
      <c r="BDV40" s="13"/>
      <c r="BDW40" s="13"/>
      <c r="BDX40" s="13"/>
      <c r="BDY40" s="13"/>
      <c r="BDZ40" s="13"/>
      <c r="BEA40" s="13"/>
      <c r="BEB40" s="13"/>
      <c r="BEC40" s="13"/>
      <c r="BED40" s="13"/>
      <c r="BEE40" s="13"/>
      <c r="BEF40" s="13"/>
      <c r="BEG40" s="13"/>
      <c r="BEH40" s="13"/>
      <c r="BEI40" s="13"/>
      <c r="BEJ40" s="13"/>
      <c r="BEK40" s="13"/>
      <c r="BEL40" s="13"/>
      <c r="BEM40" s="13"/>
      <c r="BEN40" s="13"/>
      <c r="BEO40" s="13"/>
      <c r="BEP40" s="13"/>
      <c r="BEQ40" s="13"/>
      <c r="BER40" s="13"/>
      <c r="BES40" s="13"/>
      <c r="BET40" s="13"/>
      <c r="BEU40" s="13"/>
      <c r="BEV40" s="13"/>
      <c r="BEW40" s="13"/>
      <c r="BEX40" s="13"/>
      <c r="BEY40" s="13"/>
      <c r="BEZ40" s="13"/>
      <c r="BFA40" s="13"/>
      <c r="BFB40" s="13"/>
      <c r="BFC40" s="13"/>
      <c r="BFD40" s="13"/>
      <c r="BFE40" s="13"/>
      <c r="BFF40" s="13"/>
      <c r="BFG40" s="13"/>
      <c r="BFH40" s="13"/>
      <c r="BFI40" s="13"/>
      <c r="BFJ40" s="13"/>
      <c r="BFK40" s="13"/>
      <c r="BFL40" s="13"/>
      <c r="BFM40" s="13"/>
      <c r="BFN40" s="13"/>
      <c r="BFO40" s="13"/>
      <c r="BFP40" s="13"/>
      <c r="BFQ40" s="13"/>
      <c r="BFR40" s="13"/>
      <c r="BFS40" s="13"/>
      <c r="BFT40" s="13"/>
      <c r="BFU40" s="13"/>
      <c r="BFV40" s="13"/>
      <c r="BFW40" s="13"/>
      <c r="BFX40" s="13"/>
      <c r="BFY40" s="13"/>
      <c r="BFZ40" s="13"/>
      <c r="BGA40" s="13"/>
      <c r="BGB40" s="13"/>
      <c r="BGC40" s="13"/>
      <c r="BGD40" s="13"/>
      <c r="BGE40" s="13"/>
      <c r="BGF40" s="13"/>
      <c r="BGG40" s="13"/>
      <c r="BGH40" s="13"/>
      <c r="BGI40" s="13"/>
      <c r="BGJ40" s="13"/>
      <c r="BGK40" s="13"/>
      <c r="BGL40" s="13"/>
      <c r="BGM40" s="13"/>
      <c r="BGN40" s="13"/>
      <c r="BGO40" s="13"/>
      <c r="BGP40" s="13"/>
      <c r="BGQ40" s="13"/>
      <c r="BGR40" s="13"/>
      <c r="BGS40" s="13"/>
      <c r="BGT40" s="13"/>
      <c r="BGU40" s="13"/>
      <c r="BGV40" s="13"/>
      <c r="BGW40" s="13"/>
      <c r="BGX40" s="13"/>
      <c r="BGY40" s="13"/>
      <c r="BGZ40" s="13"/>
      <c r="BHA40" s="13"/>
      <c r="BHB40" s="13"/>
      <c r="BHC40" s="13"/>
      <c r="BHD40" s="13"/>
      <c r="BHE40" s="13"/>
      <c r="BHF40" s="13"/>
      <c r="BHG40" s="13"/>
      <c r="BHH40" s="13"/>
      <c r="BHI40" s="13"/>
      <c r="BHJ40" s="13"/>
      <c r="BHK40" s="13"/>
      <c r="BHL40" s="13"/>
      <c r="BHM40" s="13"/>
      <c r="BHN40" s="13"/>
      <c r="BHO40" s="13"/>
      <c r="BHP40" s="13"/>
      <c r="BHQ40" s="13"/>
      <c r="BHR40" s="13"/>
      <c r="BHS40" s="13"/>
      <c r="BHT40" s="13"/>
      <c r="BHU40" s="13"/>
      <c r="BHV40" s="13"/>
      <c r="BHW40" s="13"/>
      <c r="BHX40" s="13"/>
      <c r="BHY40" s="13"/>
      <c r="BHZ40" s="13"/>
      <c r="BIA40" s="13"/>
      <c r="BIB40" s="13"/>
      <c r="BIC40" s="13"/>
      <c r="BID40" s="13"/>
      <c r="BIE40" s="13"/>
      <c r="BIF40" s="13"/>
      <c r="BIG40" s="13"/>
      <c r="BIH40" s="13"/>
      <c r="BII40" s="13"/>
      <c r="BIJ40" s="13"/>
      <c r="BIK40" s="13"/>
      <c r="BIL40" s="13"/>
      <c r="BIM40" s="13"/>
      <c r="BIN40" s="13"/>
      <c r="BIO40" s="13"/>
      <c r="BIP40" s="13"/>
      <c r="BIQ40" s="13"/>
      <c r="BIR40" s="13"/>
      <c r="BIS40" s="13"/>
      <c r="BIT40" s="13"/>
      <c r="BIU40" s="13"/>
      <c r="BIV40" s="13"/>
      <c r="BIW40" s="13"/>
      <c r="BIX40" s="13"/>
      <c r="BIY40" s="13"/>
      <c r="BIZ40" s="13"/>
      <c r="BJA40" s="13"/>
      <c r="BJB40" s="13"/>
      <c r="BJC40" s="13"/>
      <c r="BJD40" s="13"/>
      <c r="BJE40" s="13"/>
      <c r="BJF40" s="13"/>
      <c r="BJG40" s="13"/>
      <c r="BJH40" s="13"/>
      <c r="BJI40" s="13"/>
      <c r="BJJ40" s="13"/>
      <c r="BJK40" s="13"/>
      <c r="BJL40" s="13"/>
      <c r="BJM40" s="13"/>
      <c r="BJN40" s="13"/>
      <c r="BJO40" s="13"/>
      <c r="BJP40" s="13"/>
      <c r="BJQ40" s="13"/>
      <c r="BJR40" s="13"/>
      <c r="BJS40" s="13"/>
      <c r="BJT40" s="13"/>
      <c r="BJU40" s="13"/>
      <c r="BJV40" s="13"/>
      <c r="BJW40" s="13"/>
      <c r="BJX40" s="13"/>
      <c r="BJY40" s="13"/>
      <c r="BJZ40" s="13"/>
      <c r="BKA40" s="13"/>
      <c r="BKB40" s="13"/>
      <c r="BKC40" s="13"/>
      <c r="BKD40" s="13"/>
      <c r="BKE40" s="13"/>
      <c r="BKF40" s="13"/>
      <c r="BKG40" s="13"/>
      <c r="BKH40" s="13"/>
      <c r="BKI40" s="13"/>
      <c r="BKJ40" s="13"/>
      <c r="BKK40" s="13"/>
      <c r="BKL40" s="13"/>
      <c r="BKM40" s="13"/>
      <c r="BKN40" s="13"/>
      <c r="BKO40" s="13"/>
      <c r="BKP40" s="13"/>
      <c r="BKQ40" s="13"/>
      <c r="BKR40" s="13"/>
      <c r="BKS40" s="13"/>
      <c r="BKT40" s="13"/>
      <c r="BKU40" s="13"/>
      <c r="BKV40" s="13"/>
      <c r="BKW40" s="13"/>
      <c r="BKX40" s="13"/>
      <c r="BKY40" s="13"/>
      <c r="BKZ40" s="13"/>
      <c r="BLA40" s="13"/>
      <c r="BLB40" s="13"/>
      <c r="BLC40" s="13"/>
      <c r="BLD40" s="13"/>
      <c r="BLE40" s="13"/>
      <c r="BLF40" s="13"/>
      <c r="BLG40" s="13"/>
      <c r="BLH40" s="13"/>
      <c r="BLI40" s="13"/>
      <c r="BLJ40" s="13"/>
      <c r="BLK40" s="13"/>
      <c r="BLL40" s="13"/>
      <c r="BLM40" s="13"/>
      <c r="BLN40" s="13"/>
      <c r="BLO40" s="13"/>
      <c r="BLP40" s="13"/>
      <c r="BLQ40" s="13"/>
      <c r="BLR40" s="13"/>
      <c r="BLS40" s="13"/>
      <c r="BLT40" s="13"/>
      <c r="BLU40" s="13"/>
      <c r="BLV40" s="13"/>
      <c r="BLW40" s="13"/>
      <c r="BLX40" s="13"/>
      <c r="BLY40" s="13"/>
      <c r="BLZ40" s="13"/>
      <c r="BMA40" s="13"/>
      <c r="BMB40" s="13"/>
      <c r="BMC40" s="13"/>
      <c r="BMD40" s="13"/>
      <c r="BME40" s="13"/>
      <c r="BMF40" s="13"/>
      <c r="BMG40" s="13"/>
      <c r="BMH40" s="13"/>
      <c r="BMI40" s="13"/>
      <c r="BMJ40" s="13"/>
      <c r="BMK40" s="13"/>
      <c r="BML40" s="13"/>
      <c r="BMM40" s="13"/>
      <c r="BMN40" s="13"/>
      <c r="BMO40" s="13"/>
      <c r="BMP40" s="13"/>
      <c r="BMQ40" s="13"/>
      <c r="BMR40" s="13"/>
      <c r="BMS40" s="13"/>
      <c r="BMT40" s="13"/>
      <c r="BMU40" s="13"/>
      <c r="BMV40" s="13"/>
      <c r="BMW40" s="13"/>
      <c r="BMX40" s="13"/>
      <c r="BMY40" s="13"/>
      <c r="BMZ40" s="13"/>
      <c r="BNA40" s="13"/>
      <c r="BNB40" s="13"/>
      <c r="BNC40" s="13"/>
      <c r="BND40" s="13"/>
      <c r="BNE40" s="13"/>
      <c r="BNF40" s="13"/>
      <c r="BNG40" s="13"/>
      <c r="BNH40" s="13"/>
      <c r="BNI40" s="13"/>
      <c r="BNJ40" s="13"/>
      <c r="BNK40" s="13"/>
      <c r="BNL40" s="13"/>
      <c r="BNM40" s="13"/>
      <c r="BNN40" s="13"/>
      <c r="BNO40" s="13"/>
      <c r="BNP40" s="13"/>
      <c r="BNQ40" s="13"/>
      <c r="BNR40" s="13"/>
      <c r="BNS40" s="13"/>
      <c r="BNT40" s="13"/>
      <c r="BNU40" s="13"/>
      <c r="BNV40" s="13"/>
      <c r="BNW40" s="13"/>
      <c r="BNX40" s="13"/>
      <c r="BNY40" s="13"/>
      <c r="BNZ40" s="13"/>
      <c r="BOA40" s="13"/>
      <c r="BOB40" s="13"/>
      <c r="BOC40" s="13"/>
      <c r="BOD40" s="13"/>
      <c r="BOE40" s="13"/>
      <c r="BOF40" s="13"/>
      <c r="BOG40" s="13"/>
      <c r="BOH40" s="13"/>
      <c r="BOI40" s="13"/>
      <c r="BOJ40" s="13"/>
      <c r="BOK40" s="13"/>
      <c r="BOL40" s="13"/>
      <c r="BOM40" s="13"/>
      <c r="BON40" s="13"/>
      <c r="BOO40" s="13"/>
      <c r="BOP40" s="13"/>
      <c r="BOQ40" s="13"/>
      <c r="BOR40" s="13"/>
      <c r="BOS40" s="13"/>
      <c r="BOT40" s="13"/>
      <c r="BOU40" s="13"/>
      <c r="BOV40" s="13"/>
      <c r="BOW40" s="13"/>
      <c r="BOX40" s="13"/>
      <c r="BOY40" s="13"/>
      <c r="BOZ40" s="13"/>
      <c r="BPA40" s="13"/>
      <c r="BPB40" s="13"/>
      <c r="BPC40" s="13"/>
      <c r="BPD40" s="13"/>
      <c r="BPE40" s="13"/>
      <c r="BPF40" s="13"/>
      <c r="BPG40" s="13"/>
      <c r="BPH40" s="13"/>
      <c r="BPI40" s="13"/>
      <c r="BPJ40" s="13"/>
      <c r="BPK40" s="13"/>
      <c r="BPL40" s="13"/>
      <c r="BPM40" s="13"/>
      <c r="BPN40" s="13"/>
      <c r="BPO40" s="13"/>
      <c r="BPP40" s="13"/>
      <c r="BPQ40" s="13"/>
      <c r="BPR40" s="13"/>
      <c r="BPS40" s="13"/>
      <c r="BPT40" s="13"/>
      <c r="BPU40" s="13"/>
      <c r="BPV40" s="13"/>
      <c r="BPW40" s="13"/>
      <c r="BPX40" s="13"/>
      <c r="BPY40" s="13"/>
      <c r="BPZ40" s="13"/>
      <c r="BQA40" s="13"/>
      <c r="BQB40" s="13"/>
      <c r="BQC40" s="13"/>
      <c r="BQD40" s="13"/>
      <c r="BQE40" s="13"/>
      <c r="BQF40" s="13"/>
      <c r="BQG40" s="13"/>
      <c r="BQH40" s="13"/>
      <c r="BQI40" s="13"/>
      <c r="BQJ40" s="13"/>
      <c r="BQK40" s="13"/>
      <c r="BQL40" s="13"/>
      <c r="BQM40" s="13"/>
      <c r="BQN40" s="13"/>
      <c r="BQO40" s="13"/>
      <c r="BQP40" s="13"/>
      <c r="BQQ40" s="13"/>
      <c r="BQR40" s="13"/>
      <c r="BQS40" s="13"/>
      <c r="BQT40" s="13"/>
      <c r="BQU40" s="13"/>
      <c r="BQV40" s="13"/>
      <c r="BQW40" s="13"/>
      <c r="BQX40" s="13"/>
      <c r="BQY40" s="13"/>
      <c r="BQZ40" s="13"/>
      <c r="BRA40" s="13"/>
      <c r="BRB40" s="13"/>
      <c r="BRC40" s="13"/>
      <c r="BRD40" s="13"/>
      <c r="BRE40" s="13"/>
      <c r="BRF40" s="13"/>
      <c r="BRG40" s="13"/>
      <c r="BRH40" s="13"/>
      <c r="BRI40" s="13"/>
      <c r="BRJ40" s="13"/>
      <c r="BRK40" s="13"/>
      <c r="BRL40" s="13"/>
      <c r="BRM40" s="13"/>
      <c r="BRN40" s="13"/>
      <c r="BRO40" s="13"/>
      <c r="BRP40" s="13"/>
      <c r="BRQ40" s="13"/>
      <c r="BRR40" s="13"/>
      <c r="BRS40" s="13"/>
      <c r="BRT40" s="13"/>
      <c r="BRU40" s="13"/>
      <c r="BRV40" s="13"/>
      <c r="BRW40" s="13"/>
      <c r="BRX40" s="13"/>
      <c r="BRY40" s="13"/>
      <c r="BRZ40" s="13"/>
      <c r="BSA40" s="13"/>
      <c r="BSB40" s="13"/>
      <c r="BSC40" s="13"/>
      <c r="BSD40" s="13"/>
      <c r="BSE40" s="13"/>
      <c r="BSF40" s="13"/>
      <c r="BSG40" s="13"/>
      <c r="BSH40" s="13"/>
      <c r="BSI40" s="13"/>
      <c r="BSJ40" s="13"/>
      <c r="BSK40" s="13"/>
      <c r="BSL40" s="13"/>
      <c r="BSM40" s="13"/>
      <c r="BSN40" s="13"/>
      <c r="BSO40" s="13"/>
      <c r="BSP40" s="13"/>
      <c r="BSQ40" s="13"/>
      <c r="BSR40" s="13"/>
      <c r="BSS40" s="13"/>
      <c r="BST40" s="13"/>
      <c r="BSU40" s="13"/>
      <c r="BSV40" s="13"/>
      <c r="BSW40" s="13"/>
      <c r="BSX40" s="13"/>
      <c r="BSY40" s="13"/>
      <c r="BSZ40" s="13"/>
      <c r="BTA40" s="13"/>
      <c r="BTB40" s="13"/>
      <c r="BTC40" s="13"/>
      <c r="BTD40" s="13"/>
      <c r="BTE40" s="13"/>
      <c r="BTF40" s="13"/>
      <c r="BTG40" s="13"/>
      <c r="BTH40" s="13"/>
      <c r="BTI40" s="13"/>
      <c r="BTJ40" s="13"/>
      <c r="BTK40" s="13"/>
      <c r="BTL40" s="13"/>
      <c r="BTM40" s="13"/>
      <c r="BTN40" s="13"/>
      <c r="BTO40" s="13"/>
      <c r="BTP40" s="13"/>
      <c r="BTQ40" s="13"/>
      <c r="BTR40" s="13"/>
      <c r="BTS40" s="13"/>
      <c r="BTT40" s="13"/>
      <c r="BTU40" s="13"/>
      <c r="BTV40" s="13"/>
      <c r="BTW40" s="13"/>
      <c r="BTX40" s="13"/>
      <c r="BTY40" s="13"/>
      <c r="BTZ40" s="13"/>
      <c r="BUA40" s="13"/>
      <c r="BUB40" s="13"/>
      <c r="BUC40" s="13"/>
      <c r="BUD40" s="13"/>
      <c r="BUE40" s="13"/>
      <c r="BUF40" s="13"/>
      <c r="BUG40" s="13"/>
      <c r="BUH40" s="13"/>
      <c r="BUI40" s="13"/>
      <c r="BUJ40" s="13"/>
      <c r="BUK40" s="13"/>
      <c r="BUL40" s="13"/>
      <c r="BUM40" s="13"/>
      <c r="BUN40" s="13"/>
      <c r="BUO40" s="13"/>
      <c r="BUP40" s="13"/>
      <c r="BUQ40" s="13"/>
      <c r="BUR40" s="13"/>
      <c r="BUS40" s="13"/>
      <c r="BUT40" s="13"/>
      <c r="BUU40" s="13"/>
      <c r="BUV40" s="13"/>
      <c r="BUW40" s="13"/>
      <c r="BUX40" s="13"/>
      <c r="BUY40" s="13"/>
      <c r="BUZ40" s="13"/>
      <c r="BVA40" s="13"/>
      <c r="BVB40" s="13"/>
      <c r="BVC40" s="13"/>
      <c r="BVD40" s="13"/>
      <c r="BVE40" s="13"/>
      <c r="BVF40" s="13"/>
      <c r="BVG40" s="13"/>
      <c r="BVH40" s="13"/>
      <c r="BVI40" s="13"/>
      <c r="BVJ40" s="13"/>
      <c r="BVK40" s="13"/>
      <c r="BVL40" s="13"/>
      <c r="BVM40" s="13"/>
      <c r="BVN40" s="13"/>
      <c r="BVO40" s="13"/>
      <c r="BVP40" s="13"/>
      <c r="BVQ40" s="13"/>
      <c r="BVR40" s="13"/>
      <c r="BVS40" s="13"/>
      <c r="BVT40" s="13"/>
      <c r="BVU40" s="13"/>
      <c r="BVV40" s="13"/>
      <c r="BVW40" s="13"/>
      <c r="BVX40" s="13"/>
      <c r="BVY40" s="13"/>
      <c r="BVZ40" s="13"/>
      <c r="BWA40" s="13"/>
      <c r="BWB40" s="13"/>
      <c r="BWC40" s="13"/>
      <c r="BWD40" s="13"/>
      <c r="BWE40" s="13"/>
      <c r="BWF40" s="13"/>
      <c r="BWG40" s="13"/>
      <c r="BWH40" s="13"/>
      <c r="BWI40" s="13"/>
      <c r="BWJ40" s="13"/>
      <c r="BWK40" s="13"/>
      <c r="BWL40" s="13"/>
      <c r="BWM40" s="13"/>
      <c r="BWN40" s="13"/>
      <c r="BWO40" s="13"/>
      <c r="BWP40" s="13"/>
      <c r="BWQ40" s="13"/>
      <c r="BWR40" s="13"/>
      <c r="BWS40" s="13"/>
      <c r="BWT40" s="13"/>
      <c r="BWU40" s="13"/>
      <c r="BWV40" s="13"/>
      <c r="BWW40" s="13"/>
      <c r="BWX40" s="13"/>
      <c r="BWY40" s="13"/>
      <c r="BWZ40" s="13"/>
      <c r="BXA40" s="13"/>
      <c r="BXB40" s="13"/>
      <c r="BXC40" s="13"/>
      <c r="BXD40" s="13"/>
      <c r="BXE40" s="13"/>
      <c r="BXF40" s="13"/>
      <c r="BXG40" s="13"/>
      <c r="BXH40" s="13"/>
      <c r="BXI40" s="13"/>
      <c r="BXJ40" s="13"/>
      <c r="BXK40" s="13"/>
      <c r="BXL40" s="13"/>
      <c r="BXM40" s="13"/>
      <c r="BXN40" s="13"/>
      <c r="BXO40" s="13"/>
      <c r="BXP40" s="13"/>
      <c r="BXQ40" s="13"/>
      <c r="BXR40" s="13"/>
      <c r="BXS40" s="13"/>
      <c r="BXT40" s="13"/>
      <c r="BXU40" s="13"/>
      <c r="BXV40" s="13"/>
      <c r="BXW40" s="13"/>
      <c r="BXX40" s="13"/>
      <c r="BXY40" s="13"/>
      <c r="BXZ40" s="13"/>
      <c r="BYA40" s="13"/>
      <c r="BYB40" s="13"/>
      <c r="BYC40" s="13"/>
      <c r="BYD40" s="13"/>
      <c r="BYE40" s="13"/>
      <c r="BYF40" s="13"/>
      <c r="BYG40" s="13"/>
      <c r="BYH40" s="13"/>
      <c r="BYI40" s="13"/>
      <c r="BYJ40" s="13"/>
      <c r="BYK40" s="13"/>
      <c r="BYL40" s="13"/>
      <c r="BYM40" s="13"/>
      <c r="BYN40" s="13"/>
      <c r="BYO40" s="13"/>
      <c r="BYP40" s="13"/>
      <c r="BYQ40" s="13"/>
      <c r="BYR40" s="13"/>
      <c r="BYS40" s="13"/>
      <c r="BYT40" s="13"/>
      <c r="BYU40" s="13"/>
      <c r="BYV40" s="13"/>
      <c r="BYW40" s="13"/>
      <c r="BYX40" s="13"/>
      <c r="BYY40" s="13"/>
      <c r="BYZ40" s="13"/>
      <c r="BZA40" s="13"/>
      <c r="BZB40" s="13"/>
      <c r="BZC40" s="13"/>
      <c r="BZD40" s="13"/>
      <c r="BZE40" s="13"/>
      <c r="BZF40" s="13"/>
      <c r="BZG40" s="13"/>
      <c r="BZH40" s="13"/>
      <c r="BZI40" s="13"/>
      <c r="BZJ40" s="13"/>
      <c r="BZK40" s="13"/>
      <c r="BZL40" s="13"/>
      <c r="BZM40" s="13"/>
      <c r="BZN40" s="13"/>
      <c r="BZO40" s="13"/>
      <c r="BZP40" s="13"/>
      <c r="BZQ40" s="13"/>
      <c r="BZR40" s="13"/>
      <c r="BZS40" s="13"/>
      <c r="BZT40" s="13"/>
      <c r="BZU40" s="13"/>
      <c r="BZV40" s="13"/>
      <c r="BZW40" s="13"/>
      <c r="BZX40" s="13"/>
      <c r="BZY40" s="13"/>
      <c r="BZZ40" s="13"/>
      <c r="CAA40" s="13"/>
      <c r="CAB40" s="13"/>
      <c r="CAC40" s="13"/>
      <c r="CAD40" s="13"/>
      <c r="CAE40" s="13"/>
      <c r="CAF40" s="13"/>
      <c r="CAG40" s="13"/>
      <c r="CAH40" s="13"/>
      <c r="CAI40" s="13"/>
      <c r="CAJ40" s="13"/>
      <c r="CAK40" s="13"/>
      <c r="CAL40" s="13"/>
      <c r="CAM40" s="13"/>
      <c r="CAN40" s="13"/>
      <c r="CAO40" s="13"/>
      <c r="CAP40" s="13"/>
      <c r="CAQ40" s="13"/>
      <c r="CAR40" s="13"/>
      <c r="CAS40" s="13"/>
      <c r="CAT40" s="13"/>
      <c r="CAU40" s="13"/>
      <c r="CAV40" s="13"/>
      <c r="CAW40" s="13"/>
      <c r="CAX40" s="13"/>
      <c r="CAY40" s="13"/>
      <c r="CAZ40" s="13"/>
      <c r="CBA40" s="13"/>
      <c r="CBB40" s="13"/>
      <c r="CBC40" s="13"/>
      <c r="CBD40" s="13"/>
      <c r="CBE40" s="13"/>
      <c r="CBF40" s="13"/>
      <c r="CBG40" s="13"/>
      <c r="CBH40" s="13"/>
      <c r="CBI40" s="13"/>
      <c r="CBJ40" s="13"/>
      <c r="CBK40" s="13"/>
      <c r="CBL40" s="13"/>
      <c r="CBM40" s="13"/>
      <c r="CBN40" s="13"/>
      <c r="CBO40" s="13"/>
      <c r="CBP40" s="13"/>
      <c r="CBQ40" s="13"/>
      <c r="CBR40" s="13"/>
      <c r="CBS40" s="13"/>
      <c r="CBT40" s="13"/>
      <c r="CBU40" s="13"/>
      <c r="CBV40" s="13"/>
      <c r="CBW40" s="13"/>
      <c r="CBX40" s="13"/>
      <c r="CBY40" s="13"/>
      <c r="CBZ40" s="13"/>
      <c r="CCA40" s="13"/>
      <c r="CCB40" s="13"/>
      <c r="CCC40" s="13"/>
      <c r="CCD40" s="13"/>
      <c r="CCE40" s="13"/>
      <c r="CCF40" s="13"/>
      <c r="CCG40" s="13"/>
      <c r="CCH40" s="13"/>
      <c r="CCI40" s="13"/>
      <c r="CCJ40" s="13"/>
      <c r="CCK40" s="13"/>
      <c r="CCL40" s="13"/>
      <c r="CCM40" s="13"/>
      <c r="CCN40" s="13"/>
      <c r="CCO40" s="13"/>
      <c r="CCP40" s="13"/>
      <c r="CCQ40" s="13"/>
      <c r="CCR40" s="13"/>
      <c r="CCS40" s="13"/>
      <c r="CCT40" s="13"/>
      <c r="CCU40" s="13"/>
      <c r="CCV40" s="13"/>
      <c r="CCW40" s="13"/>
      <c r="CCX40" s="13"/>
      <c r="CCY40" s="13"/>
      <c r="CCZ40" s="13"/>
      <c r="CDA40" s="13"/>
      <c r="CDB40" s="13"/>
      <c r="CDC40" s="13"/>
      <c r="CDD40" s="13"/>
      <c r="CDE40" s="13"/>
      <c r="CDF40" s="13"/>
      <c r="CDG40" s="13"/>
      <c r="CDH40" s="13"/>
      <c r="CDI40" s="13"/>
      <c r="CDJ40" s="13"/>
      <c r="CDK40" s="13"/>
      <c r="CDL40" s="13"/>
      <c r="CDM40" s="13"/>
      <c r="CDN40" s="13"/>
      <c r="CDO40" s="13"/>
      <c r="CDP40" s="13"/>
      <c r="CDQ40" s="13"/>
      <c r="CDR40" s="13"/>
      <c r="CDS40" s="13"/>
      <c r="CDT40" s="13"/>
      <c r="CDU40" s="13"/>
      <c r="CDV40" s="13"/>
      <c r="CDW40" s="13"/>
      <c r="CDX40" s="13"/>
      <c r="CDY40" s="13"/>
      <c r="CDZ40" s="13"/>
      <c r="CEA40" s="13"/>
      <c r="CEB40" s="13"/>
      <c r="CEC40" s="13"/>
      <c r="CED40" s="13"/>
      <c r="CEE40" s="13"/>
      <c r="CEF40" s="13"/>
      <c r="CEG40" s="13"/>
      <c r="CEH40" s="13"/>
      <c r="CEI40" s="13"/>
      <c r="CEJ40" s="13"/>
      <c r="CEK40" s="13"/>
      <c r="CEL40" s="13"/>
      <c r="CEM40" s="13"/>
      <c r="CEN40" s="13"/>
      <c r="CEO40" s="13"/>
      <c r="CEP40" s="13"/>
      <c r="CEQ40" s="13"/>
      <c r="CER40" s="13"/>
      <c r="CES40" s="13"/>
      <c r="CET40" s="13"/>
      <c r="CEU40" s="13"/>
      <c r="CEV40" s="13"/>
      <c r="CEW40" s="13"/>
      <c r="CEX40" s="13"/>
      <c r="CEY40" s="13"/>
      <c r="CEZ40" s="13"/>
      <c r="CFA40" s="13"/>
      <c r="CFB40" s="13"/>
      <c r="CFC40" s="13"/>
      <c r="CFD40" s="13"/>
      <c r="CFE40" s="13"/>
      <c r="CFF40" s="13"/>
      <c r="CFG40" s="13"/>
      <c r="CFH40" s="13"/>
      <c r="CFI40" s="13"/>
      <c r="CFJ40" s="13"/>
      <c r="CFK40" s="13"/>
      <c r="CFL40" s="13"/>
      <c r="CFM40" s="13"/>
      <c r="CFN40" s="13"/>
      <c r="CFO40" s="13"/>
      <c r="CFP40" s="13"/>
      <c r="CFQ40" s="13"/>
      <c r="CFR40" s="13"/>
      <c r="CFS40" s="13"/>
      <c r="CFT40" s="13"/>
      <c r="CFU40" s="13"/>
      <c r="CFV40" s="13"/>
      <c r="CFW40" s="13"/>
      <c r="CFX40" s="13"/>
      <c r="CFY40" s="13"/>
      <c r="CFZ40" s="13"/>
      <c r="CGA40" s="13"/>
      <c r="CGB40" s="13"/>
      <c r="CGC40" s="13"/>
      <c r="CGD40" s="13"/>
      <c r="CGE40" s="13"/>
      <c r="CGF40" s="13"/>
      <c r="CGG40" s="13"/>
      <c r="CGH40" s="13"/>
      <c r="CGI40" s="13"/>
      <c r="CGJ40" s="13"/>
      <c r="CGK40" s="13"/>
      <c r="CGL40" s="13"/>
      <c r="CGM40" s="13"/>
      <c r="CGN40" s="13"/>
      <c r="CGO40" s="13"/>
      <c r="CGP40" s="13"/>
      <c r="CGQ40" s="13"/>
      <c r="CGR40" s="13"/>
      <c r="CGS40" s="13"/>
      <c r="CGT40" s="13"/>
      <c r="CGU40" s="13"/>
      <c r="CGV40" s="13"/>
      <c r="CGW40" s="13"/>
      <c r="CGX40" s="13"/>
      <c r="CGY40" s="13"/>
      <c r="CGZ40" s="13"/>
      <c r="CHA40" s="13"/>
      <c r="CHB40" s="13"/>
      <c r="CHC40" s="13"/>
      <c r="CHD40" s="13"/>
      <c r="CHE40" s="13"/>
      <c r="CHF40" s="13"/>
      <c r="CHG40" s="13"/>
      <c r="CHH40" s="13"/>
      <c r="CHI40" s="13"/>
      <c r="CHJ40" s="13"/>
      <c r="CHK40" s="13"/>
      <c r="CHL40" s="13"/>
      <c r="CHM40" s="13"/>
      <c r="CHN40" s="13"/>
      <c r="CHO40" s="13"/>
      <c r="CHP40" s="13"/>
      <c r="CHQ40" s="13"/>
      <c r="CHR40" s="13"/>
      <c r="CHS40" s="13"/>
      <c r="CHT40" s="13"/>
      <c r="CHU40" s="13"/>
      <c r="CHV40" s="13"/>
      <c r="CHW40" s="13"/>
      <c r="CHX40" s="13"/>
      <c r="CHY40" s="13"/>
      <c r="CHZ40" s="13"/>
      <c r="CIA40" s="13"/>
      <c r="CIB40" s="13"/>
      <c r="CIC40" s="13"/>
      <c r="CID40" s="13"/>
      <c r="CIE40" s="13"/>
      <c r="CIF40" s="13"/>
      <c r="CIG40" s="13"/>
      <c r="CIH40" s="13"/>
      <c r="CII40" s="13"/>
      <c r="CIJ40" s="13"/>
      <c r="CIK40" s="13"/>
      <c r="CIL40" s="13"/>
      <c r="CIM40" s="13"/>
      <c r="CIN40" s="13"/>
      <c r="CIO40" s="13"/>
      <c r="CIP40" s="13"/>
      <c r="CIQ40" s="13"/>
      <c r="CIR40" s="13"/>
      <c r="CIS40" s="13"/>
      <c r="CIT40" s="13"/>
      <c r="CIU40" s="13"/>
      <c r="CIV40" s="13"/>
      <c r="CIW40" s="13"/>
      <c r="CIX40" s="13"/>
      <c r="CIY40" s="13"/>
      <c r="CIZ40" s="13"/>
      <c r="CJA40" s="13"/>
      <c r="CJB40" s="13"/>
      <c r="CJC40" s="13"/>
      <c r="CJD40" s="13"/>
      <c r="CJE40" s="13"/>
      <c r="CJF40" s="13"/>
      <c r="CJG40" s="13"/>
      <c r="CJH40" s="13"/>
      <c r="CJI40" s="13"/>
      <c r="CJJ40" s="13"/>
      <c r="CJK40" s="13"/>
      <c r="CJL40" s="13"/>
      <c r="CJM40" s="13"/>
      <c r="CJN40" s="13"/>
      <c r="CJO40" s="13"/>
      <c r="CJP40" s="13"/>
      <c r="CJQ40" s="13"/>
      <c r="CJR40" s="13"/>
      <c r="CJS40" s="13"/>
      <c r="CJT40" s="13"/>
      <c r="CJU40" s="13"/>
      <c r="CJV40" s="13"/>
      <c r="CJW40" s="13"/>
      <c r="CJX40" s="13"/>
      <c r="CJY40" s="13"/>
      <c r="CJZ40" s="13"/>
      <c r="CKA40" s="13"/>
      <c r="CKB40" s="13"/>
      <c r="CKC40" s="13"/>
      <c r="CKD40" s="13"/>
      <c r="CKE40" s="13"/>
      <c r="CKF40" s="13"/>
      <c r="CKG40" s="13"/>
      <c r="CKH40" s="13"/>
      <c r="CKI40" s="13"/>
      <c r="CKJ40" s="13"/>
      <c r="CKK40" s="13"/>
      <c r="CKL40" s="13"/>
      <c r="CKM40" s="13"/>
      <c r="CKN40" s="13"/>
      <c r="CKO40" s="13"/>
      <c r="CKP40" s="13"/>
      <c r="CKQ40" s="13"/>
      <c r="CKR40" s="13"/>
      <c r="CKS40" s="13"/>
      <c r="CKT40" s="13"/>
      <c r="CKU40" s="13"/>
      <c r="CKV40" s="13"/>
      <c r="CKW40" s="13"/>
      <c r="CKX40" s="13"/>
      <c r="CKY40" s="13"/>
      <c r="CKZ40" s="13"/>
      <c r="CLA40" s="13"/>
      <c r="CLB40" s="13"/>
      <c r="CLC40" s="13"/>
      <c r="CLD40" s="13"/>
      <c r="CLE40" s="13"/>
      <c r="CLF40" s="13"/>
      <c r="CLG40" s="13"/>
      <c r="CLH40" s="13"/>
      <c r="CLI40" s="13"/>
      <c r="CLJ40" s="13"/>
      <c r="CLK40" s="13"/>
      <c r="CLL40" s="13"/>
      <c r="CLM40" s="13"/>
      <c r="CLN40" s="13"/>
      <c r="CLO40" s="13"/>
      <c r="CLP40" s="13"/>
      <c r="CLQ40" s="13"/>
      <c r="CLR40" s="13"/>
      <c r="CLS40" s="13"/>
      <c r="CLT40" s="13"/>
      <c r="CLU40" s="13"/>
      <c r="CLV40" s="13"/>
      <c r="CLW40" s="13"/>
      <c r="CLX40" s="13"/>
      <c r="CLY40" s="13"/>
      <c r="CLZ40" s="13"/>
      <c r="CMA40" s="13"/>
      <c r="CMB40" s="13"/>
      <c r="CMC40" s="13"/>
      <c r="CMD40" s="13"/>
      <c r="CME40" s="13"/>
      <c r="CMF40" s="13"/>
      <c r="CMG40" s="13"/>
      <c r="CMH40" s="13"/>
      <c r="CMI40" s="13"/>
      <c r="CMJ40" s="13"/>
      <c r="CMK40" s="13"/>
      <c r="CML40" s="13"/>
      <c r="CMM40" s="13"/>
      <c r="CMN40" s="13"/>
      <c r="CMO40" s="13"/>
      <c r="CMP40" s="13"/>
      <c r="CMQ40" s="13"/>
      <c r="CMR40" s="13"/>
      <c r="CMS40" s="13"/>
      <c r="CMT40" s="13"/>
      <c r="CMU40" s="13"/>
      <c r="CMV40" s="13"/>
      <c r="CMW40" s="13"/>
      <c r="CMX40" s="13"/>
      <c r="CMY40" s="13"/>
      <c r="CMZ40" s="13"/>
      <c r="CNA40" s="13"/>
      <c r="CNB40" s="13"/>
      <c r="CNC40" s="13"/>
      <c r="CND40" s="13"/>
      <c r="CNE40" s="13"/>
      <c r="CNF40" s="13"/>
      <c r="CNG40" s="13"/>
      <c r="CNH40" s="13"/>
      <c r="CNI40" s="13"/>
      <c r="CNJ40" s="13"/>
      <c r="CNK40" s="13"/>
      <c r="CNL40" s="13"/>
      <c r="CNM40" s="13"/>
      <c r="CNN40" s="13"/>
      <c r="CNO40" s="13"/>
      <c r="CNP40" s="13"/>
      <c r="CNQ40" s="13"/>
      <c r="CNR40" s="13"/>
      <c r="CNS40" s="13"/>
      <c r="CNT40" s="13"/>
      <c r="CNU40" s="13"/>
      <c r="CNV40" s="13"/>
      <c r="CNW40" s="13"/>
      <c r="CNX40" s="13"/>
      <c r="CNY40" s="13"/>
      <c r="CNZ40" s="13"/>
      <c r="COA40" s="13"/>
      <c r="COB40" s="13"/>
      <c r="COC40" s="13"/>
      <c r="COD40" s="13"/>
      <c r="COE40" s="13"/>
      <c r="COF40" s="13"/>
      <c r="COG40" s="13"/>
      <c r="COH40" s="13"/>
      <c r="COI40" s="13"/>
      <c r="COJ40" s="13"/>
      <c r="COK40" s="13"/>
      <c r="COL40" s="13"/>
      <c r="COM40" s="13"/>
      <c r="CON40" s="13"/>
      <c r="COO40" s="13"/>
      <c r="COP40" s="13"/>
      <c r="COQ40" s="13"/>
      <c r="COR40" s="13"/>
      <c r="COS40" s="13"/>
      <c r="COT40" s="13"/>
      <c r="COU40" s="13"/>
      <c r="COV40" s="13"/>
      <c r="COW40" s="13"/>
      <c r="COX40" s="13"/>
      <c r="COY40" s="13"/>
      <c r="COZ40" s="13"/>
      <c r="CPA40" s="13"/>
      <c r="CPB40" s="13"/>
      <c r="CPC40" s="13"/>
      <c r="CPD40" s="13"/>
      <c r="CPE40" s="13"/>
      <c r="CPF40" s="13"/>
      <c r="CPG40" s="13"/>
      <c r="CPH40" s="13"/>
      <c r="CPI40" s="13"/>
      <c r="CPJ40" s="13"/>
      <c r="CPK40" s="13"/>
      <c r="CPL40" s="13"/>
      <c r="CPM40" s="13"/>
      <c r="CPN40" s="13"/>
      <c r="CPO40" s="13"/>
      <c r="CPP40" s="13"/>
      <c r="CPQ40" s="13"/>
      <c r="CPR40" s="13"/>
      <c r="CPS40" s="13"/>
      <c r="CPT40" s="13"/>
      <c r="CPU40" s="13"/>
      <c r="CPV40" s="13"/>
      <c r="CPW40" s="13"/>
      <c r="CPX40" s="13"/>
      <c r="CPY40" s="13"/>
      <c r="CPZ40" s="13"/>
      <c r="CQA40" s="13"/>
      <c r="CQB40" s="13"/>
      <c r="CQC40" s="13"/>
      <c r="CQD40" s="13"/>
      <c r="CQE40" s="13"/>
      <c r="CQF40" s="13"/>
      <c r="CQG40" s="13"/>
      <c r="CQH40" s="13"/>
      <c r="CQI40" s="13"/>
      <c r="CQJ40" s="13"/>
      <c r="CQK40" s="13"/>
      <c r="CQL40" s="13"/>
      <c r="CQM40" s="13"/>
      <c r="CQN40" s="13"/>
      <c r="CQO40" s="13"/>
      <c r="CQP40" s="13"/>
      <c r="CQQ40" s="13"/>
      <c r="CQR40" s="13"/>
      <c r="CQS40" s="13"/>
      <c r="CQT40" s="13"/>
      <c r="CQU40" s="13"/>
      <c r="CQV40" s="13"/>
      <c r="CQW40" s="13"/>
      <c r="CQX40" s="13"/>
      <c r="CQY40" s="13"/>
      <c r="CQZ40" s="13"/>
      <c r="CRA40" s="13"/>
      <c r="CRB40" s="13"/>
      <c r="CRC40" s="13"/>
      <c r="CRD40" s="13"/>
      <c r="CRE40" s="13"/>
      <c r="CRF40" s="13"/>
      <c r="CRG40" s="13"/>
      <c r="CRH40" s="13"/>
      <c r="CRI40" s="13"/>
      <c r="CRJ40" s="13"/>
      <c r="CRK40" s="13"/>
      <c r="CRL40" s="13"/>
      <c r="CRM40" s="13"/>
      <c r="CRN40" s="13"/>
      <c r="CRO40" s="13"/>
      <c r="CRP40" s="13"/>
      <c r="CRQ40" s="13"/>
      <c r="CRR40" s="13"/>
      <c r="CRS40" s="13"/>
      <c r="CRT40" s="13"/>
      <c r="CRU40" s="13"/>
      <c r="CRV40" s="13"/>
      <c r="CRW40" s="13"/>
      <c r="CRX40" s="13"/>
      <c r="CRY40" s="13"/>
      <c r="CRZ40" s="13"/>
      <c r="CSA40" s="13"/>
      <c r="CSB40" s="13"/>
      <c r="CSC40" s="13"/>
      <c r="CSD40" s="13"/>
      <c r="CSE40" s="13"/>
      <c r="CSF40" s="13"/>
      <c r="CSG40" s="13"/>
      <c r="CSH40" s="13"/>
      <c r="CSI40" s="13"/>
      <c r="CSJ40" s="13"/>
      <c r="CSK40" s="13"/>
      <c r="CSL40" s="13"/>
      <c r="CSM40" s="13"/>
      <c r="CSN40" s="13"/>
      <c r="CSO40" s="13"/>
      <c r="CSP40" s="13"/>
      <c r="CSQ40" s="13"/>
      <c r="CSR40" s="13"/>
      <c r="CSS40" s="13"/>
      <c r="CST40" s="13"/>
      <c r="CSU40" s="13"/>
      <c r="CSV40" s="13"/>
      <c r="CSW40" s="13"/>
      <c r="CSX40" s="13"/>
      <c r="CSY40" s="13"/>
      <c r="CSZ40" s="13"/>
      <c r="CTA40" s="13"/>
      <c r="CTB40" s="13"/>
      <c r="CTC40" s="13"/>
      <c r="CTD40" s="13"/>
      <c r="CTE40" s="13"/>
      <c r="CTF40" s="13"/>
      <c r="CTG40" s="13"/>
      <c r="CTH40" s="13"/>
      <c r="CTI40" s="13"/>
      <c r="CTJ40" s="13"/>
      <c r="CTK40" s="13"/>
      <c r="CTL40" s="13"/>
      <c r="CTM40" s="13"/>
      <c r="CTN40" s="13"/>
      <c r="CTO40" s="13"/>
      <c r="CTP40" s="13"/>
      <c r="CTQ40" s="13"/>
      <c r="CTR40" s="13"/>
      <c r="CTS40" s="13"/>
      <c r="CTT40" s="13"/>
      <c r="CTU40" s="13"/>
      <c r="CTV40" s="13"/>
      <c r="CTW40" s="13"/>
      <c r="CTX40" s="13"/>
      <c r="CTY40" s="13"/>
      <c r="CTZ40" s="13"/>
      <c r="CUA40" s="13"/>
      <c r="CUB40" s="13"/>
      <c r="CUC40" s="13"/>
      <c r="CUD40" s="13"/>
      <c r="CUE40" s="13"/>
      <c r="CUF40" s="13"/>
      <c r="CUG40" s="13"/>
      <c r="CUH40" s="13"/>
      <c r="CUI40" s="13"/>
      <c r="CUJ40" s="13"/>
      <c r="CUK40" s="13"/>
      <c r="CUL40" s="13"/>
      <c r="CUM40" s="13"/>
      <c r="CUN40" s="13"/>
      <c r="CUO40" s="13"/>
      <c r="CUP40" s="13"/>
      <c r="CUQ40" s="13"/>
      <c r="CUR40" s="13"/>
      <c r="CUS40" s="13"/>
      <c r="CUT40" s="13"/>
      <c r="CUU40" s="13"/>
      <c r="CUV40" s="13"/>
      <c r="CUW40" s="13"/>
      <c r="CUX40" s="13"/>
      <c r="CUY40" s="13"/>
      <c r="CUZ40" s="13"/>
      <c r="CVA40" s="13"/>
      <c r="CVB40" s="13"/>
      <c r="CVC40" s="13"/>
      <c r="CVD40" s="13"/>
      <c r="CVE40" s="13"/>
      <c r="CVF40" s="13"/>
      <c r="CVG40" s="13"/>
      <c r="CVH40" s="13"/>
      <c r="CVI40" s="13"/>
      <c r="CVJ40" s="13"/>
      <c r="CVK40" s="13"/>
      <c r="CVL40" s="13"/>
      <c r="CVM40" s="13"/>
      <c r="CVN40" s="13"/>
      <c r="CVO40" s="13"/>
      <c r="CVP40" s="13"/>
      <c r="CVQ40" s="13"/>
      <c r="CVR40" s="13"/>
      <c r="CVS40" s="13"/>
      <c r="CVT40" s="13"/>
      <c r="CVU40" s="13"/>
      <c r="CVV40" s="13"/>
      <c r="CVW40" s="13"/>
      <c r="CVX40" s="13"/>
      <c r="CVY40" s="13"/>
      <c r="CVZ40" s="13"/>
      <c r="CWA40" s="13"/>
      <c r="CWB40" s="13"/>
      <c r="CWC40" s="13"/>
      <c r="CWD40" s="13"/>
      <c r="CWE40" s="13"/>
      <c r="CWF40" s="13"/>
      <c r="CWG40" s="13"/>
      <c r="CWH40" s="13"/>
      <c r="CWI40" s="13"/>
      <c r="CWJ40" s="13"/>
      <c r="CWK40" s="13"/>
      <c r="CWL40" s="13"/>
      <c r="CWM40" s="13"/>
      <c r="CWN40" s="13"/>
      <c r="CWO40" s="13"/>
      <c r="CWP40" s="13"/>
      <c r="CWQ40" s="13"/>
      <c r="CWR40" s="13"/>
      <c r="CWS40" s="13"/>
      <c r="CWT40" s="13"/>
      <c r="CWU40" s="13"/>
      <c r="CWV40" s="13"/>
      <c r="CWW40" s="13"/>
      <c r="CWX40" s="13"/>
      <c r="CWY40" s="13"/>
      <c r="CWZ40" s="13"/>
      <c r="CXA40" s="13"/>
      <c r="CXB40" s="13"/>
      <c r="CXC40" s="13"/>
      <c r="CXD40" s="13"/>
      <c r="CXE40" s="13"/>
      <c r="CXF40" s="13"/>
      <c r="CXG40" s="13"/>
      <c r="CXH40" s="13"/>
      <c r="CXI40" s="13"/>
      <c r="CXJ40" s="13"/>
      <c r="CXK40" s="13"/>
      <c r="CXL40" s="13"/>
      <c r="CXM40" s="13"/>
      <c r="CXN40" s="13"/>
      <c r="CXO40" s="13"/>
      <c r="CXP40" s="13"/>
      <c r="CXQ40" s="13"/>
      <c r="CXR40" s="13"/>
      <c r="CXS40" s="13"/>
      <c r="CXT40" s="13"/>
      <c r="CXU40" s="13"/>
      <c r="CXV40" s="13"/>
      <c r="CXW40" s="13"/>
      <c r="CXX40" s="13"/>
      <c r="CXY40" s="13"/>
      <c r="CXZ40" s="13"/>
      <c r="CYA40" s="13"/>
      <c r="CYB40" s="13"/>
      <c r="CYC40" s="13"/>
      <c r="CYD40" s="13"/>
      <c r="CYE40" s="13"/>
      <c r="CYF40" s="13"/>
      <c r="CYG40" s="13"/>
      <c r="CYH40" s="13"/>
      <c r="CYI40" s="13"/>
      <c r="CYJ40" s="13"/>
      <c r="CYK40" s="13"/>
      <c r="CYL40" s="13"/>
      <c r="CYM40" s="13"/>
      <c r="CYN40" s="13"/>
      <c r="CYO40" s="13"/>
      <c r="CYP40" s="13"/>
      <c r="CYQ40" s="13"/>
      <c r="CYR40" s="13"/>
      <c r="CYS40" s="13"/>
      <c r="CYT40" s="13"/>
      <c r="CYU40" s="13"/>
      <c r="CYV40" s="13"/>
      <c r="CYW40" s="13"/>
      <c r="CYX40" s="13"/>
      <c r="CYY40" s="13"/>
      <c r="CYZ40" s="13"/>
      <c r="CZA40" s="13"/>
      <c r="CZB40" s="13"/>
      <c r="CZC40" s="13"/>
      <c r="CZD40" s="13"/>
      <c r="CZE40" s="13"/>
      <c r="CZF40" s="13"/>
      <c r="CZG40" s="13"/>
      <c r="CZH40" s="13"/>
      <c r="CZI40" s="13"/>
      <c r="CZJ40" s="13"/>
      <c r="CZK40" s="13"/>
      <c r="CZL40" s="13"/>
      <c r="CZM40" s="13"/>
      <c r="CZN40" s="13"/>
      <c r="CZO40" s="13"/>
      <c r="CZP40" s="13"/>
      <c r="CZQ40" s="13"/>
      <c r="CZR40" s="13"/>
      <c r="CZS40" s="13"/>
      <c r="CZT40" s="13"/>
      <c r="CZU40" s="13"/>
      <c r="CZV40" s="13"/>
      <c r="CZW40" s="13"/>
      <c r="CZX40" s="13"/>
      <c r="CZY40" s="13"/>
      <c r="CZZ40" s="13"/>
      <c r="DAA40" s="13"/>
      <c r="DAB40" s="13"/>
      <c r="DAC40" s="13"/>
      <c r="DAD40" s="13"/>
      <c r="DAE40" s="13"/>
      <c r="DAF40" s="13"/>
      <c r="DAG40" s="13"/>
      <c r="DAH40" s="13"/>
      <c r="DAI40" s="13"/>
      <c r="DAJ40" s="13"/>
      <c r="DAK40" s="13"/>
      <c r="DAL40" s="13"/>
      <c r="DAM40" s="13"/>
      <c r="DAN40" s="13"/>
      <c r="DAO40" s="13"/>
      <c r="DAP40" s="13"/>
      <c r="DAQ40" s="13"/>
      <c r="DAR40" s="13"/>
      <c r="DAS40" s="13"/>
      <c r="DAT40" s="13"/>
      <c r="DAU40" s="13"/>
      <c r="DAV40" s="13"/>
      <c r="DAW40" s="13"/>
      <c r="DAX40" s="13"/>
      <c r="DAY40" s="13"/>
      <c r="DAZ40" s="13"/>
      <c r="DBA40" s="13"/>
      <c r="DBB40" s="13"/>
      <c r="DBC40" s="13"/>
      <c r="DBD40" s="13"/>
      <c r="DBE40" s="13"/>
      <c r="DBF40" s="13"/>
      <c r="DBG40" s="13"/>
      <c r="DBH40" s="13"/>
      <c r="DBI40" s="13"/>
      <c r="DBJ40" s="13"/>
      <c r="DBK40" s="13"/>
      <c r="DBL40" s="13"/>
      <c r="DBM40" s="13"/>
      <c r="DBN40" s="13"/>
      <c r="DBO40" s="13"/>
      <c r="DBP40" s="13"/>
      <c r="DBQ40" s="13"/>
      <c r="DBR40" s="13"/>
      <c r="DBS40" s="13"/>
      <c r="DBT40" s="13"/>
      <c r="DBU40" s="13"/>
      <c r="DBV40" s="13"/>
      <c r="DBW40" s="13"/>
      <c r="DBX40" s="13"/>
      <c r="DBY40" s="13"/>
      <c r="DBZ40" s="13"/>
      <c r="DCA40" s="13"/>
      <c r="DCB40" s="13"/>
      <c r="DCC40" s="13"/>
      <c r="DCD40" s="13"/>
      <c r="DCE40" s="13"/>
      <c r="DCF40" s="13"/>
      <c r="DCG40" s="13"/>
      <c r="DCH40" s="13"/>
      <c r="DCI40" s="13"/>
      <c r="DCJ40" s="13"/>
      <c r="DCK40" s="13"/>
      <c r="DCL40" s="13"/>
      <c r="DCM40" s="13"/>
      <c r="DCN40" s="13"/>
      <c r="DCO40" s="13"/>
      <c r="DCP40" s="13"/>
      <c r="DCQ40" s="13"/>
      <c r="DCR40" s="13"/>
      <c r="DCS40" s="13"/>
      <c r="DCT40" s="13"/>
      <c r="DCU40" s="13"/>
      <c r="DCV40" s="13"/>
      <c r="DCW40" s="13"/>
      <c r="DCX40" s="13"/>
      <c r="DCY40" s="13"/>
      <c r="DCZ40" s="13"/>
      <c r="DDA40" s="13"/>
      <c r="DDB40" s="13"/>
      <c r="DDC40" s="13"/>
      <c r="DDD40" s="13"/>
      <c r="DDE40" s="13"/>
      <c r="DDF40" s="13"/>
      <c r="DDG40" s="13"/>
      <c r="DDH40" s="13"/>
      <c r="DDI40" s="13"/>
      <c r="DDJ40" s="13"/>
      <c r="DDK40" s="13"/>
      <c r="DDL40" s="13"/>
      <c r="DDM40" s="13"/>
      <c r="DDN40" s="13"/>
      <c r="DDO40" s="13"/>
      <c r="DDP40" s="13"/>
      <c r="DDQ40" s="13"/>
      <c r="DDR40" s="13"/>
      <c r="DDS40" s="13"/>
      <c r="DDT40" s="13"/>
      <c r="DDU40" s="13"/>
      <c r="DDV40" s="13"/>
      <c r="DDW40" s="13"/>
      <c r="DDX40" s="13"/>
      <c r="DDY40" s="13"/>
      <c r="DDZ40" s="13"/>
      <c r="DEA40" s="13"/>
      <c r="DEB40" s="13"/>
      <c r="DEC40" s="13"/>
      <c r="DED40" s="13"/>
      <c r="DEE40" s="13"/>
      <c r="DEF40" s="13"/>
      <c r="DEG40" s="13"/>
      <c r="DEH40" s="13"/>
      <c r="DEI40" s="13"/>
      <c r="DEJ40" s="13"/>
      <c r="DEK40" s="13"/>
      <c r="DEL40" s="13"/>
      <c r="DEM40" s="13"/>
      <c r="DEN40" s="13"/>
      <c r="DEO40" s="13"/>
      <c r="DEP40" s="13"/>
      <c r="DEQ40" s="13"/>
      <c r="DER40" s="13"/>
      <c r="DES40" s="13"/>
      <c r="DET40" s="13"/>
      <c r="DEU40" s="13"/>
      <c r="DEV40" s="13"/>
      <c r="DEW40" s="13"/>
      <c r="DEX40" s="13"/>
      <c r="DEY40" s="13"/>
      <c r="DEZ40" s="13"/>
      <c r="DFA40" s="13"/>
      <c r="DFB40" s="13"/>
      <c r="DFC40" s="13"/>
      <c r="DFD40" s="13"/>
      <c r="DFE40" s="13"/>
      <c r="DFF40" s="13"/>
      <c r="DFG40" s="13"/>
      <c r="DFH40" s="13"/>
      <c r="DFI40" s="13"/>
      <c r="DFJ40" s="13"/>
      <c r="DFK40" s="13"/>
      <c r="DFL40" s="13"/>
      <c r="DFM40" s="13"/>
      <c r="DFN40" s="13"/>
      <c r="DFO40" s="13"/>
      <c r="DFP40" s="13"/>
      <c r="DFQ40" s="13"/>
      <c r="DFR40" s="13"/>
      <c r="DFS40" s="13"/>
      <c r="DFT40" s="13"/>
      <c r="DFU40" s="13"/>
      <c r="DFV40" s="13"/>
      <c r="DFW40" s="13"/>
      <c r="DFX40" s="13"/>
      <c r="DFY40" s="13"/>
      <c r="DFZ40" s="13"/>
      <c r="DGA40" s="13"/>
      <c r="DGB40" s="13"/>
      <c r="DGC40" s="13"/>
      <c r="DGD40" s="13"/>
      <c r="DGE40" s="13"/>
      <c r="DGF40" s="13"/>
      <c r="DGG40" s="13"/>
      <c r="DGH40" s="13"/>
      <c r="DGI40" s="13"/>
      <c r="DGJ40" s="13"/>
      <c r="DGK40" s="13"/>
      <c r="DGL40" s="13"/>
      <c r="DGM40" s="13"/>
      <c r="DGN40" s="13"/>
      <c r="DGO40" s="13"/>
      <c r="DGP40" s="13"/>
      <c r="DGQ40" s="13"/>
      <c r="DGR40" s="13"/>
      <c r="DGS40" s="13"/>
      <c r="DGT40" s="13"/>
      <c r="DGU40" s="13"/>
      <c r="DGV40" s="13"/>
      <c r="DGW40" s="13"/>
      <c r="DGX40" s="13"/>
      <c r="DGY40" s="13"/>
      <c r="DGZ40" s="13"/>
      <c r="DHA40" s="13"/>
      <c r="DHB40" s="13"/>
      <c r="DHC40" s="13"/>
      <c r="DHD40" s="13"/>
      <c r="DHE40" s="13"/>
      <c r="DHF40" s="13"/>
      <c r="DHG40" s="13"/>
      <c r="DHH40" s="13"/>
      <c r="DHI40" s="13"/>
      <c r="DHJ40" s="13"/>
      <c r="DHK40" s="13"/>
      <c r="DHL40" s="13"/>
      <c r="DHM40" s="13"/>
      <c r="DHN40" s="13"/>
      <c r="DHO40" s="13"/>
      <c r="DHP40" s="13"/>
      <c r="DHQ40" s="13"/>
      <c r="DHR40" s="13"/>
      <c r="DHS40" s="13"/>
      <c r="DHT40" s="13"/>
      <c r="DHU40" s="13"/>
      <c r="DHV40" s="13"/>
      <c r="DHW40" s="13"/>
      <c r="DHX40" s="13"/>
      <c r="DHY40" s="13"/>
      <c r="DHZ40" s="13"/>
      <c r="DIA40" s="13"/>
      <c r="DIB40" s="13"/>
      <c r="DIC40" s="13"/>
      <c r="DID40" s="13"/>
      <c r="DIE40" s="13"/>
      <c r="DIF40" s="13"/>
      <c r="DIG40" s="13"/>
      <c r="DIH40" s="13"/>
      <c r="DII40" s="13"/>
      <c r="DIJ40" s="13"/>
      <c r="DIK40" s="13"/>
      <c r="DIL40" s="13"/>
      <c r="DIM40" s="13"/>
      <c r="DIN40" s="13"/>
      <c r="DIO40" s="13"/>
      <c r="DIP40" s="13"/>
      <c r="DIQ40" s="13"/>
      <c r="DIR40" s="13"/>
      <c r="DIS40" s="13"/>
      <c r="DIT40" s="13"/>
      <c r="DIU40" s="13"/>
      <c r="DIV40" s="13"/>
      <c r="DIW40" s="13"/>
      <c r="DIX40" s="13"/>
      <c r="DIY40" s="13"/>
      <c r="DIZ40" s="13"/>
      <c r="DJA40" s="13"/>
      <c r="DJB40" s="13"/>
      <c r="DJC40" s="13"/>
      <c r="DJD40" s="13"/>
      <c r="DJE40" s="13"/>
      <c r="DJF40" s="13"/>
      <c r="DJG40" s="13"/>
      <c r="DJH40" s="13"/>
      <c r="DJI40" s="13"/>
      <c r="DJJ40" s="13"/>
      <c r="DJK40" s="13"/>
      <c r="DJL40" s="13"/>
      <c r="DJM40" s="13"/>
      <c r="DJN40" s="13"/>
      <c r="DJO40" s="13"/>
      <c r="DJP40" s="13"/>
      <c r="DJQ40" s="13"/>
      <c r="DJR40" s="13"/>
      <c r="DJS40" s="13"/>
      <c r="DJT40" s="13"/>
      <c r="DJU40" s="13"/>
      <c r="DJV40" s="13"/>
      <c r="DJW40" s="13"/>
      <c r="DJX40" s="13"/>
      <c r="DJY40" s="13"/>
      <c r="DJZ40" s="13"/>
      <c r="DKA40" s="13"/>
      <c r="DKB40" s="13"/>
      <c r="DKC40" s="13"/>
      <c r="DKD40" s="13"/>
      <c r="DKE40" s="13"/>
      <c r="DKF40" s="13"/>
      <c r="DKG40" s="13"/>
      <c r="DKH40" s="13"/>
      <c r="DKI40" s="13"/>
      <c r="DKJ40" s="13"/>
      <c r="DKK40" s="13"/>
      <c r="DKL40" s="13"/>
      <c r="DKM40" s="13"/>
      <c r="DKN40" s="13"/>
      <c r="DKO40" s="13"/>
      <c r="DKP40" s="13"/>
      <c r="DKQ40" s="13"/>
      <c r="DKR40" s="13"/>
      <c r="DKS40" s="13"/>
      <c r="DKT40" s="13"/>
      <c r="DKU40" s="13"/>
      <c r="DKV40" s="13"/>
      <c r="DKW40" s="13"/>
      <c r="DKX40" s="13"/>
      <c r="DKY40" s="13"/>
      <c r="DKZ40" s="13"/>
      <c r="DLA40" s="13"/>
      <c r="DLB40" s="13"/>
      <c r="DLC40" s="13"/>
      <c r="DLD40" s="13"/>
      <c r="DLE40" s="13"/>
      <c r="DLF40" s="13"/>
      <c r="DLG40" s="13"/>
      <c r="DLH40" s="13"/>
      <c r="DLI40" s="13"/>
      <c r="DLJ40" s="13"/>
      <c r="DLK40" s="13"/>
      <c r="DLL40" s="13"/>
      <c r="DLM40" s="13"/>
      <c r="DLN40" s="13"/>
      <c r="DLO40" s="13"/>
      <c r="DLP40" s="13"/>
      <c r="DLQ40" s="13"/>
      <c r="DLR40" s="13"/>
      <c r="DLS40" s="13"/>
      <c r="DLT40" s="13"/>
      <c r="DLU40" s="13"/>
      <c r="DLV40" s="13"/>
      <c r="DLW40" s="13"/>
      <c r="DLX40" s="13"/>
      <c r="DLY40" s="13"/>
      <c r="DLZ40" s="13"/>
      <c r="DMA40" s="13"/>
      <c r="DMB40" s="13"/>
      <c r="DMC40" s="13"/>
      <c r="DMD40" s="13"/>
      <c r="DME40" s="13"/>
      <c r="DMF40" s="13"/>
      <c r="DMG40" s="13"/>
      <c r="DMH40" s="13"/>
      <c r="DMI40" s="13"/>
      <c r="DMJ40" s="13"/>
      <c r="DMK40" s="13"/>
      <c r="DML40" s="13"/>
      <c r="DMM40" s="13"/>
      <c r="DMN40" s="13"/>
      <c r="DMO40" s="13"/>
      <c r="DMP40" s="13"/>
      <c r="DMQ40" s="13"/>
      <c r="DMR40" s="13"/>
      <c r="DMS40" s="13"/>
      <c r="DMT40" s="13"/>
      <c r="DMU40" s="13"/>
      <c r="DMV40" s="13"/>
      <c r="DMW40" s="13"/>
      <c r="DMX40" s="13"/>
      <c r="DMY40" s="13"/>
      <c r="DMZ40" s="13"/>
      <c r="DNA40" s="13"/>
      <c r="DNB40" s="13"/>
      <c r="DNC40" s="13"/>
      <c r="DND40" s="13"/>
      <c r="DNE40" s="13"/>
      <c r="DNF40" s="13"/>
      <c r="DNG40" s="13"/>
      <c r="DNH40" s="13"/>
      <c r="DNI40" s="13"/>
      <c r="DNJ40" s="13"/>
      <c r="DNK40" s="13"/>
      <c r="DNL40" s="13"/>
      <c r="DNM40" s="13"/>
      <c r="DNN40" s="13"/>
      <c r="DNO40" s="13"/>
      <c r="DNP40" s="13"/>
      <c r="DNQ40" s="13"/>
      <c r="DNR40" s="13"/>
      <c r="DNS40" s="13"/>
      <c r="DNT40" s="13"/>
      <c r="DNU40" s="13"/>
      <c r="DNV40" s="13"/>
      <c r="DNW40" s="13"/>
      <c r="DNX40" s="13"/>
      <c r="DNY40" s="13"/>
      <c r="DNZ40" s="13"/>
      <c r="DOA40" s="13"/>
      <c r="DOB40" s="13"/>
      <c r="DOC40" s="13"/>
      <c r="DOD40" s="13"/>
      <c r="DOE40" s="13"/>
      <c r="DOF40" s="13"/>
      <c r="DOG40" s="13"/>
      <c r="DOH40" s="13"/>
      <c r="DOI40" s="13"/>
      <c r="DOJ40" s="13"/>
      <c r="DOK40" s="13"/>
      <c r="DOL40" s="13"/>
      <c r="DOM40" s="13"/>
      <c r="DON40" s="13"/>
      <c r="DOO40" s="13"/>
      <c r="DOP40" s="13"/>
      <c r="DOQ40" s="13"/>
      <c r="DOR40" s="13"/>
      <c r="DOS40" s="13"/>
      <c r="DOT40" s="13"/>
      <c r="DOU40" s="13"/>
      <c r="DOV40" s="13"/>
      <c r="DOW40" s="13"/>
      <c r="DOX40" s="13"/>
      <c r="DOY40" s="13"/>
      <c r="DOZ40" s="13"/>
      <c r="DPA40" s="13"/>
      <c r="DPB40" s="13"/>
      <c r="DPC40" s="13"/>
      <c r="DPD40" s="13"/>
      <c r="DPE40" s="13"/>
      <c r="DPF40" s="13"/>
      <c r="DPG40" s="13"/>
      <c r="DPH40" s="13"/>
      <c r="DPI40" s="13"/>
      <c r="DPJ40" s="13"/>
      <c r="DPK40" s="13"/>
      <c r="DPL40" s="13"/>
      <c r="DPM40" s="13"/>
      <c r="DPN40" s="13"/>
      <c r="DPO40" s="13"/>
      <c r="DPP40" s="13"/>
      <c r="DPQ40" s="13"/>
      <c r="DPR40" s="13"/>
      <c r="DPS40" s="13"/>
      <c r="DPT40" s="13"/>
      <c r="DPU40" s="13"/>
      <c r="DPV40" s="13"/>
      <c r="DPW40" s="13"/>
      <c r="DPX40" s="13"/>
      <c r="DPY40" s="13"/>
      <c r="DPZ40" s="13"/>
      <c r="DQA40" s="13"/>
      <c r="DQB40" s="13"/>
      <c r="DQC40" s="13"/>
      <c r="DQD40" s="13"/>
      <c r="DQE40" s="13"/>
      <c r="DQF40" s="13"/>
      <c r="DQG40" s="13"/>
      <c r="DQH40" s="13"/>
      <c r="DQI40" s="13"/>
      <c r="DQJ40" s="13"/>
      <c r="DQK40" s="13"/>
      <c r="DQL40" s="13"/>
      <c r="DQM40" s="13"/>
      <c r="DQN40" s="13"/>
      <c r="DQO40" s="13"/>
      <c r="DQP40" s="13"/>
      <c r="DQQ40" s="13"/>
      <c r="DQR40" s="13"/>
      <c r="DQS40" s="13"/>
      <c r="DQT40" s="13"/>
      <c r="DQU40" s="13"/>
      <c r="DQV40" s="13"/>
      <c r="DQW40" s="13"/>
      <c r="DQX40" s="13"/>
      <c r="DQY40" s="13"/>
      <c r="DQZ40" s="13"/>
      <c r="DRA40" s="13"/>
      <c r="DRB40" s="13"/>
      <c r="DRC40" s="13"/>
      <c r="DRD40" s="13"/>
      <c r="DRE40" s="13"/>
      <c r="DRF40" s="13"/>
      <c r="DRG40" s="13"/>
      <c r="DRH40" s="13"/>
      <c r="DRI40" s="13"/>
      <c r="DRJ40" s="13"/>
      <c r="DRK40" s="13"/>
      <c r="DRL40" s="13"/>
      <c r="DRM40" s="13"/>
      <c r="DRN40" s="13"/>
      <c r="DRO40" s="13"/>
      <c r="DRP40" s="13"/>
      <c r="DRQ40" s="13"/>
      <c r="DRR40" s="13"/>
      <c r="DRS40" s="13"/>
      <c r="DRT40" s="13"/>
      <c r="DRU40" s="13"/>
      <c r="DRV40" s="13"/>
      <c r="DRW40" s="13"/>
      <c r="DRX40" s="13"/>
      <c r="DRY40" s="13"/>
      <c r="DRZ40" s="13"/>
      <c r="DSA40" s="13"/>
      <c r="DSB40" s="13"/>
      <c r="DSC40" s="13"/>
      <c r="DSD40" s="13"/>
      <c r="DSE40" s="13"/>
      <c r="DSF40" s="13"/>
      <c r="DSG40" s="13"/>
      <c r="DSH40" s="13"/>
      <c r="DSI40" s="13"/>
      <c r="DSJ40" s="13"/>
      <c r="DSK40" s="13"/>
      <c r="DSL40" s="13"/>
      <c r="DSM40" s="13"/>
      <c r="DSN40" s="13"/>
      <c r="DSO40" s="13"/>
      <c r="DSP40" s="13"/>
      <c r="DSQ40" s="13"/>
      <c r="DSR40" s="13"/>
      <c r="DSS40" s="13"/>
      <c r="DST40" s="13"/>
      <c r="DSU40" s="13"/>
      <c r="DSV40" s="13"/>
      <c r="DSW40" s="13"/>
      <c r="DSX40" s="13"/>
      <c r="DSY40" s="13"/>
      <c r="DSZ40" s="13"/>
      <c r="DTA40" s="13"/>
      <c r="DTB40" s="13"/>
      <c r="DTC40" s="13"/>
      <c r="DTD40" s="13"/>
      <c r="DTE40" s="13"/>
      <c r="DTF40" s="13"/>
      <c r="DTG40" s="13"/>
      <c r="DTH40" s="13"/>
      <c r="DTI40" s="13"/>
      <c r="DTJ40" s="13"/>
      <c r="DTK40" s="13"/>
      <c r="DTL40" s="13"/>
      <c r="DTM40" s="13"/>
      <c r="DTN40" s="13"/>
      <c r="DTO40" s="13"/>
      <c r="DTP40" s="13"/>
      <c r="DTQ40" s="13"/>
      <c r="DTR40" s="13"/>
      <c r="DTS40" s="13"/>
      <c r="DTT40" s="13"/>
      <c r="DTU40" s="13"/>
      <c r="DTV40" s="13"/>
      <c r="DTW40" s="13"/>
      <c r="DTX40" s="13"/>
      <c r="DTY40" s="13"/>
      <c r="DTZ40" s="13"/>
      <c r="DUA40" s="13"/>
      <c r="DUB40" s="13"/>
      <c r="DUC40" s="13"/>
      <c r="DUD40" s="13"/>
      <c r="DUE40" s="13"/>
      <c r="DUF40" s="13"/>
      <c r="DUG40" s="13"/>
      <c r="DUH40" s="13"/>
      <c r="DUI40" s="13"/>
      <c r="DUJ40" s="13"/>
      <c r="DUK40" s="13"/>
      <c r="DUL40" s="13"/>
      <c r="DUM40" s="13"/>
      <c r="DUN40" s="13"/>
      <c r="DUO40" s="13"/>
      <c r="DUP40" s="13"/>
      <c r="DUQ40" s="13"/>
      <c r="DUR40" s="13"/>
      <c r="DUS40" s="13"/>
      <c r="DUT40" s="13"/>
      <c r="DUU40" s="13"/>
      <c r="DUV40" s="13"/>
      <c r="DUW40" s="13"/>
      <c r="DUX40" s="13"/>
      <c r="DUY40" s="13"/>
      <c r="DUZ40" s="13"/>
      <c r="DVA40" s="13"/>
      <c r="DVB40" s="13"/>
      <c r="DVC40" s="13"/>
      <c r="DVD40" s="13"/>
      <c r="DVE40" s="13"/>
      <c r="DVF40" s="13"/>
      <c r="DVG40" s="13"/>
      <c r="DVH40" s="13"/>
      <c r="DVI40" s="13"/>
      <c r="DVJ40" s="13"/>
      <c r="DVK40" s="13"/>
      <c r="DVL40" s="13"/>
      <c r="DVM40" s="13"/>
      <c r="DVN40" s="13"/>
      <c r="DVO40" s="13"/>
      <c r="DVP40" s="13"/>
      <c r="DVQ40" s="13"/>
      <c r="DVR40" s="13"/>
      <c r="DVS40" s="13"/>
      <c r="DVT40" s="13"/>
      <c r="DVU40" s="13"/>
      <c r="DVV40" s="13"/>
      <c r="DVW40" s="13"/>
      <c r="DVX40" s="13"/>
      <c r="DVY40" s="13"/>
      <c r="DVZ40" s="13"/>
      <c r="DWA40" s="13"/>
      <c r="DWB40" s="13"/>
      <c r="DWC40" s="13"/>
      <c r="DWD40" s="13"/>
      <c r="DWE40" s="13"/>
      <c r="DWF40" s="13"/>
      <c r="DWG40" s="13"/>
      <c r="DWH40" s="13"/>
      <c r="DWI40" s="13"/>
      <c r="DWJ40" s="13"/>
      <c r="DWK40" s="13"/>
      <c r="DWL40" s="13"/>
      <c r="DWM40" s="13"/>
      <c r="DWN40" s="13"/>
      <c r="DWO40" s="13"/>
      <c r="DWP40" s="13"/>
      <c r="DWQ40" s="13"/>
      <c r="DWR40" s="13"/>
      <c r="DWS40" s="13"/>
      <c r="DWT40" s="13"/>
      <c r="DWU40" s="13"/>
      <c r="DWV40" s="13"/>
      <c r="DWW40" s="13"/>
      <c r="DWX40" s="13"/>
      <c r="DWY40" s="13"/>
      <c r="DWZ40" s="13"/>
      <c r="DXA40" s="13"/>
      <c r="DXB40" s="13"/>
      <c r="DXC40" s="13"/>
      <c r="DXD40" s="13"/>
      <c r="DXE40" s="13"/>
      <c r="DXF40" s="13"/>
      <c r="DXG40" s="13"/>
      <c r="DXH40" s="13"/>
      <c r="DXI40" s="13"/>
      <c r="DXJ40" s="13"/>
      <c r="DXK40" s="13"/>
      <c r="DXL40" s="13"/>
      <c r="DXM40" s="13"/>
      <c r="DXN40" s="13"/>
      <c r="DXO40" s="13"/>
      <c r="DXP40" s="13"/>
      <c r="DXQ40" s="13"/>
      <c r="DXR40" s="13"/>
      <c r="DXS40" s="13"/>
      <c r="DXT40" s="13"/>
      <c r="DXU40" s="13"/>
      <c r="DXV40" s="13"/>
      <c r="DXW40" s="13"/>
      <c r="DXX40" s="13"/>
      <c r="DXY40" s="13"/>
      <c r="DXZ40" s="13"/>
      <c r="DYA40" s="13"/>
      <c r="DYB40" s="13"/>
      <c r="DYC40" s="13"/>
      <c r="DYD40" s="13"/>
      <c r="DYE40" s="13"/>
      <c r="DYF40" s="13"/>
      <c r="DYG40" s="13"/>
      <c r="DYH40" s="13"/>
      <c r="DYI40" s="13"/>
      <c r="DYJ40" s="13"/>
      <c r="DYK40" s="13"/>
      <c r="DYL40" s="13"/>
      <c r="DYM40" s="13"/>
      <c r="DYN40" s="13"/>
      <c r="DYO40" s="13"/>
      <c r="DYP40" s="13"/>
      <c r="DYQ40" s="13"/>
      <c r="DYR40" s="13"/>
      <c r="DYS40" s="13"/>
      <c r="DYT40" s="13"/>
      <c r="DYU40" s="13"/>
      <c r="DYV40" s="13"/>
      <c r="DYW40" s="13"/>
      <c r="DYX40" s="13"/>
      <c r="DYY40" s="13"/>
      <c r="DYZ40" s="13"/>
      <c r="DZA40" s="13"/>
      <c r="DZB40" s="13"/>
      <c r="DZC40" s="13"/>
      <c r="DZD40" s="13"/>
      <c r="DZE40" s="13"/>
      <c r="DZF40" s="13"/>
      <c r="DZG40" s="13"/>
      <c r="DZH40" s="13"/>
      <c r="DZI40" s="13"/>
      <c r="DZJ40" s="13"/>
      <c r="DZK40" s="13"/>
      <c r="DZL40" s="13"/>
      <c r="DZM40" s="13"/>
      <c r="DZN40" s="13"/>
      <c r="DZO40" s="13"/>
      <c r="DZP40" s="13"/>
      <c r="DZQ40" s="13"/>
      <c r="DZR40" s="13"/>
      <c r="DZS40" s="13"/>
      <c r="DZT40" s="13"/>
      <c r="DZU40" s="13"/>
      <c r="DZV40" s="13"/>
      <c r="DZW40" s="13"/>
      <c r="DZX40" s="13"/>
      <c r="DZY40" s="13"/>
      <c r="DZZ40" s="13"/>
      <c r="EAA40" s="13"/>
      <c r="EAB40" s="13"/>
      <c r="EAC40" s="13"/>
      <c r="EAD40" s="13"/>
      <c r="EAE40" s="13"/>
      <c r="EAF40" s="13"/>
      <c r="EAG40" s="13"/>
      <c r="EAH40" s="13"/>
      <c r="EAI40" s="13"/>
      <c r="EAJ40" s="13"/>
      <c r="EAK40" s="13"/>
      <c r="EAL40" s="13"/>
      <c r="EAM40" s="13"/>
      <c r="EAN40" s="13"/>
      <c r="EAO40" s="13"/>
      <c r="EAP40" s="13"/>
      <c r="EAQ40" s="13"/>
      <c r="EAR40" s="13"/>
      <c r="EAS40" s="13"/>
      <c r="EAT40" s="13"/>
      <c r="EAU40" s="13"/>
      <c r="EAV40" s="13"/>
      <c r="EAW40" s="13"/>
      <c r="EAX40" s="13"/>
      <c r="EAY40" s="13"/>
      <c r="EAZ40" s="13"/>
      <c r="EBA40" s="13"/>
      <c r="EBB40" s="13"/>
      <c r="EBC40" s="13"/>
      <c r="EBD40" s="13"/>
      <c r="EBE40" s="13"/>
      <c r="EBF40" s="13"/>
      <c r="EBG40" s="13"/>
      <c r="EBH40" s="13"/>
      <c r="EBI40" s="13"/>
      <c r="EBJ40" s="13"/>
      <c r="EBK40" s="13"/>
      <c r="EBL40" s="13"/>
      <c r="EBM40" s="13"/>
      <c r="EBN40" s="13"/>
      <c r="EBO40" s="13"/>
      <c r="EBP40" s="13"/>
      <c r="EBQ40" s="13"/>
      <c r="EBR40" s="13"/>
      <c r="EBS40" s="13"/>
      <c r="EBT40" s="13"/>
      <c r="EBU40" s="13"/>
      <c r="EBV40" s="13"/>
      <c r="EBW40" s="13"/>
      <c r="EBX40" s="13"/>
      <c r="EBY40" s="13"/>
      <c r="EBZ40" s="13"/>
      <c r="ECA40" s="13"/>
      <c r="ECB40" s="13"/>
      <c r="ECC40" s="13"/>
      <c r="ECD40" s="13"/>
      <c r="ECE40" s="13"/>
      <c r="ECF40" s="13"/>
      <c r="ECG40" s="13"/>
      <c r="ECH40" s="13"/>
      <c r="ECI40" s="13"/>
      <c r="ECJ40" s="13"/>
      <c r="ECK40" s="13"/>
      <c r="ECL40" s="13"/>
      <c r="ECM40" s="13"/>
      <c r="ECN40" s="13"/>
      <c r="ECO40" s="13"/>
      <c r="ECP40" s="13"/>
      <c r="ECQ40" s="13"/>
      <c r="ECR40" s="13"/>
      <c r="ECS40" s="13"/>
      <c r="ECT40" s="13"/>
      <c r="ECU40" s="13"/>
      <c r="ECV40" s="13"/>
      <c r="ECW40" s="13"/>
      <c r="ECX40" s="13"/>
      <c r="ECY40" s="13"/>
      <c r="ECZ40" s="13"/>
      <c r="EDA40" s="13"/>
      <c r="EDB40" s="13"/>
      <c r="EDC40" s="13"/>
      <c r="EDD40" s="13"/>
      <c r="EDE40" s="13"/>
      <c r="EDF40" s="13"/>
      <c r="EDG40" s="13"/>
      <c r="EDH40" s="13"/>
      <c r="EDI40" s="13"/>
      <c r="EDJ40" s="13"/>
      <c r="EDK40" s="13"/>
      <c r="EDL40" s="13"/>
      <c r="EDM40" s="13"/>
      <c r="EDN40" s="13"/>
      <c r="EDO40" s="13"/>
      <c r="EDP40" s="13"/>
      <c r="EDQ40" s="13"/>
      <c r="EDR40" s="13"/>
      <c r="EDS40" s="13"/>
      <c r="EDT40" s="13"/>
      <c r="EDU40" s="13"/>
      <c r="EDV40" s="13"/>
      <c r="EDW40" s="13"/>
      <c r="EDX40" s="13"/>
      <c r="EDY40" s="13"/>
      <c r="EDZ40" s="13"/>
      <c r="EEA40" s="13"/>
      <c r="EEB40" s="13"/>
      <c r="EEC40" s="13"/>
      <c r="EED40" s="13"/>
      <c r="EEE40" s="13"/>
      <c r="EEF40" s="13"/>
      <c r="EEG40" s="13"/>
      <c r="EEH40" s="13"/>
      <c r="EEI40" s="13"/>
      <c r="EEJ40" s="13"/>
      <c r="EEK40" s="13"/>
      <c r="EEL40" s="13"/>
      <c r="EEM40" s="13"/>
      <c r="EEN40" s="13"/>
      <c r="EEO40" s="13"/>
      <c r="EEP40" s="13"/>
      <c r="EEQ40" s="13"/>
      <c r="EER40" s="13"/>
      <c r="EES40" s="13"/>
      <c r="EET40" s="13"/>
      <c r="EEU40" s="13"/>
      <c r="EEV40" s="13"/>
      <c r="EEW40" s="13"/>
      <c r="EEX40" s="13"/>
      <c r="EEY40" s="13"/>
      <c r="EEZ40" s="13"/>
      <c r="EFA40" s="13"/>
      <c r="EFB40" s="13"/>
      <c r="EFC40" s="13"/>
      <c r="EFD40" s="13"/>
      <c r="EFE40" s="13"/>
      <c r="EFF40" s="13"/>
      <c r="EFG40" s="13"/>
      <c r="EFH40" s="13"/>
      <c r="EFI40" s="13"/>
      <c r="EFJ40" s="13"/>
      <c r="EFK40" s="13"/>
      <c r="EFL40" s="13"/>
      <c r="EFM40" s="13"/>
      <c r="EFN40" s="13"/>
      <c r="EFO40" s="13"/>
      <c r="EFP40" s="13"/>
      <c r="EFQ40" s="13"/>
      <c r="EFR40" s="13"/>
      <c r="EFS40" s="13"/>
      <c r="EFT40" s="13"/>
      <c r="EFU40" s="13"/>
      <c r="EFV40" s="13"/>
      <c r="EFW40" s="13"/>
      <c r="EFX40" s="13"/>
      <c r="EFY40" s="13"/>
      <c r="EFZ40" s="13"/>
      <c r="EGA40" s="13"/>
      <c r="EGB40" s="13"/>
      <c r="EGC40" s="13"/>
      <c r="EGD40" s="13"/>
      <c r="EGE40" s="13"/>
      <c r="EGF40" s="13"/>
      <c r="EGG40" s="13"/>
      <c r="EGH40" s="13"/>
      <c r="EGI40" s="13"/>
      <c r="EGJ40" s="13"/>
      <c r="EGK40" s="13"/>
      <c r="EGL40" s="13"/>
      <c r="EGM40" s="13"/>
      <c r="EGN40" s="13"/>
      <c r="EGO40" s="13"/>
      <c r="EGP40" s="13"/>
      <c r="EGQ40" s="13"/>
      <c r="EGR40" s="13"/>
      <c r="EGS40" s="13"/>
      <c r="EGT40" s="13"/>
      <c r="EGU40" s="13"/>
      <c r="EGV40" s="13"/>
      <c r="EGW40" s="13"/>
      <c r="EGX40" s="13"/>
      <c r="EGY40" s="13"/>
      <c r="EGZ40" s="13"/>
      <c r="EHA40" s="13"/>
      <c r="EHB40" s="13"/>
      <c r="EHC40" s="13"/>
      <c r="EHD40" s="13"/>
      <c r="EHE40" s="13"/>
      <c r="EHF40" s="13"/>
      <c r="EHG40" s="13"/>
      <c r="EHH40" s="13"/>
      <c r="EHI40" s="13"/>
      <c r="EHJ40" s="13"/>
      <c r="EHK40" s="13"/>
      <c r="EHL40" s="13"/>
      <c r="EHM40" s="13"/>
      <c r="EHN40" s="13"/>
      <c r="EHO40" s="13"/>
      <c r="EHP40" s="13"/>
      <c r="EHQ40" s="13"/>
      <c r="EHR40" s="13"/>
      <c r="EHS40" s="13"/>
      <c r="EHT40" s="13"/>
      <c r="EHU40" s="13"/>
      <c r="EHV40" s="13"/>
      <c r="EHW40" s="13"/>
      <c r="EHX40" s="13"/>
      <c r="EHY40" s="13"/>
      <c r="EHZ40" s="13"/>
      <c r="EIA40" s="13"/>
      <c r="EIB40" s="13"/>
      <c r="EIC40" s="13"/>
      <c r="EID40" s="13"/>
      <c r="EIE40" s="13"/>
      <c r="EIF40" s="13"/>
      <c r="EIG40" s="13"/>
      <c r="EIH40" s="13"/>
      <c r="EII40" s="13"/>
      <c r="EIJ40" s="13"/>
      <c r="EIK40" s="13"/>
      <c r="EIL40" s="13"/>
      <c r="EIM40" s="13"/>
      <c r="EIN40" s="13"/>
      <c r="EIO40" s="13"/>
      <c r="EIP40" s="13"/>
      <c r="EIQ40" s="13"/>
      <c r="EIR40" s="13"/>
      <c r="EIS40" s="13"/>
      <c r="EIT40" s="13"/>
      <c r="EIU40" s="13"/>
      <c r="EIV40" s="13"/>
      <c r="EIW40" s="13"/>
      <c r="EIX40" s="13"/>
      <c r="EIY40" s="13"/>
      <c r="EIZ40" s="13"/>
      <c r="EJA40" s="13"/>
      <c r="EJB40" s="13"/>
      <c r="EJC40" s="13"/>
      <c r="EJD40" s="13"/>
      <c r="EJE40" s="13"/>
      <c r="EJF40" s="13"/>
      <c r="EJG40" s="13"/>
      <c r="EJH40" s="13"/>
      <c r="EJI40" s="13"/>
      <c r="EJJ40" s="13"/>
      <c r="EJK40" s="13"/>
      <c r="EJL40" s="13"/>
      <c r="EJM40" s="13"/>
      <c r="EJN40" s="13"/>
      <c r="EJO40" s="13"/>
      <c r="EJP40" s="13"/>
      <c r="EJQ40" s="13"/>
      <c r="EJR40" s="13"/>
      <c r="EJS40" s="13"/>
      <c r="EJT40" s="13"/>
      <c r="EJU40" s="13"/>
      <c r="EJV40" s="13"/>
      <c r="EJW40" s="13"/>
      <c r="EJX40" s="13"/>
      <c r="EJY40" s="13"/>
      <c r="EJZ40" s="13"/>
      <c r="EKA40" s="13"/>
      <c r="EKB40" s="13"/>
      <c r="EKC40" s="13"/>
      <c r="EKD40" s="13"/>
      <c r="EKE40" s="13"/>
      <c r="EKF40" s="13"/>
      <c r="EKG40" s="13"/>
      <c r="EKH40" s="13"/>
      <c r="EKI40" s="13"/>
      <c r="EKJ40" s="13"/>
      <c r="EKK40" s="13"/>
      <c r="EKL40" s="13"/>
      <c r="EKM40" s="13"/>
      <c r="EKN40" s="13"/>
      <c r="EKO40" s="13"/>
      <c r="EKP40" s="13"/>
      <c r="EKQ40" s="13"/>
      <c r="EKR40" s="13"/>
      <c r="EKS40" s="13"/>
      <c r="EKT40" s="13"/>
      <c r="EKU40" s="13"/>
      <c r="EKV40" s="13"/>
      <c r="EKW40" s="13"/>
      <c r="EKX40" s="13"/>
      <c r="EKY40" s="13"/>
      <c r="EKZ40" s="13"/>
      <c r="ELA40" s="13"/>
      <c r="ELB40" s="13"/>
      <c r="ELC40" s="13"/>
      <c r="ELD40" s="13"/>
      <c r="ELE40" s="13"/>
      <c r="ELF40" s="13"/>
      <c r="ELG40" s="13"/>
      <c r="ELH40" s="13"/>
      <c r="ELI40" s="13"/>
      <c r="ELJ40" s="13"/>
      <c r="ELK40" s="13"/>
      <c r="ELL40" s="13"/>
      <c r="ELM40" s="13"/>
      <c r="ELN40" s="13"/>
      <c r="ELO40" s="13"/>
      <c r="ELP40" s="13"/>
      <c r="ELQ40" s="13"/>
      <c r="ELR40" s="13"/>
      <c r="ELS40" s="13"/>
      <c r="ELT40" s="13"/>
      <c r="ELU40" s="13"/>
      <c r="ELV40" s="13"/>
      <c r="ELW40" s="13"/>
      <c r="ELX40" s="13"/>
      <c r="ELY40" s="13"/>
      <c r="ELZ40" s="13"/>
      <c r="EMA40" s="13"/>
      <c r="EMB40" s="13"/>
      <c r="EMC40" s="13"/>
      <c r="EMD40" s="13"/>
      <c r="EME40" s="13"/>
      <c r="EMF40" s="13"/>
      <c r="EMG40" s="13"/>
      <c r="EMH40" s="13"/>
      <c r="EMI40" s="13"/>
      <c r="EMJ40" s="13"/>
      <c r="EMK40" s="13"/>
      <c r="EML40" s="13"/>
      <c r="EMM40" s="13"/>
      <c r="EMN40" s="13"/>
      <c r="EMO40" s="13"/>
      <c r="EMP40" s="13"/>
      <c r="EMQ40" s="13"/>
      <c r="EMR40" s="13"/>
      <c r="EMS40" s="13"/>
      <c r="EMT40" s="13"/>
      <c r="EMU40" s="13"/>
      <c r="EMV40" s="13"/>
      <c r="EMW40" s="13"/>
      <c r="EMX40" s="13"/>
      <c r="EMY40" s="13"/>
      <c r="EMZ40" s="13"/>
      <c r="ENA40" s="13"/>
      <c r="ENB40" s="13"/>
      <c r="ENC40" s="13"/>
      <c r="END40" s="13"/>
      <c r="ENE40" s="13"/>
      <c r="ENF40" s="13"/>
      <c r="ENG40" s="13"/>
      <c r="ENH40" s="13"/>
      <c r="ENI40" s="13"/>
      <c r="ENJ40" s="13"/>
      <c r="ENK40" s="13"/>
      <c r="ENL40" s="13"/>
      <c r="ENM40" s="13"/>
      <c r="ENN40" s="13"/>
      <c r="ENO40" s="13"/>
      <c r="ENP40" s="13"/>
      <c r="ENQ40" s="13"/>
      <c r="ENR40" s="13"/>
      <c r="ENS40" s="13"/>
      <c r="ENT40" s="13"/>
      <c r="ENU40" s="13"/>
      <c r="ENV40" s="13"/>
      <c r="ENW40" s="13"/>
      <c r="ENX40" s="13"/>
      <c r="ENY40" s="13"/>
      <c r="ENZ40" s="13"/>
      <c r="EOA40" s="13"/>
      <c r="EOB40" s="13"/>
      <c r="EOC40" s="13"/>
      <c r="EOD40" s="13"/>
      <c r="EOE40" s="13"/>
      <c r="EOF40" s="13"/>
      <c r="EOG40" s="13"/>
      <c r="EOH40" s="13"/>
      <c r="EOI40" s="13"/>
      <c r="EOJ40" s="13"/>
      <c r="EOK40" s="13"/>
      <c r="EOL40" s="13"/>
      <c r="EOM40" s="13"/>
      <c r="EON40" s="13"/>
      <c r="EOO40" s="13"/>
      <c r="EOP40" s="13"/>
      <c r="EOQ40" s="13"/>
      <c r="EOR40" s="13"/>
      <c r="EOS40" s="13"/>
      <c r="EOT40" s="13"/>
      <c r="EOU40" s="13"/>
      <c r="EOV40" s="13"/>
      <c r="EOW40" s="13"/>
      <c r="EOX40" s="13"/>
      <c r="EOY40" s="13"/>
      <c r="EOZ40" s="13"/>
      <c r="EPA40" s="13"/>
      <c r="EPB40" s="13"/>
      <c r="EPC40" s="13"/>
      <c r="EPD40" s="13"/>
      <c r="EPE40" s="13"/>
      <c r="EPF40" s="13"/>
      <c r="EPG40" s="13"/>
      <c r="EPH40" s="13"/>
      <c r="EPI40" s="13"/>
      <c r="EPJ40" s="13"/>
      <c r="EPK40" s="13"/>
      <c r="EPL40" s="13"/>
      <c r="EPM40" s="13"/>
      <c r="EPN40" s="13"/>
      <c r="EPO40" s="13"/>
      <c r="EPP40" s="13"/>
      <c r="EPQ40" s="13"/>
      <c r="EPR40" s="13"/>
      <c r="EPS40" s="13"/>
      <c r="EPT40" s="13"/>
      <c r="EPU40" s="13"/>
      <c r="EPV40" s="13"/>
      <c r="EPW40" s="13"/>
      <c r="EPX40" s="13"/>
      <c r="EPY40" s="13"/>
      <c r="EPZ40" s="13"/>
      <c r="EQA40" s="13"/>
      <c r="EQB40" s="13"/>
      <c r="EQC40" s="13"/>
      <c r="EQD40" s="13"/>
      <c r="EQE40" s="13"/>
      <c r="EQF40" s="13"/>
      <c r="EQG40" s="13"/>
      <c r="EQH40" s="13"/>
      <c r="EQI40" s="13"/>
      <c r="EQJ40" s="13"/>
      <c r="EQK40" s="13"/>
      <c r="EQL40" s="13"/>
      <c r="EQM40" s="13"/>
      <c r="EQN40" s="13"/>
      <c r="EQO40" s="13"/>
      <c r="EQP40" s="13"/>
      <c r="EQQ40" s="13"/>
      <c r="EQR40" s="13"/>
      <c r="EQS40" s="13"/>
      <c r="EQT40" s="13"/>
      <c r="EQU40" s="13"/>
      <c r="EQV40" s="13"/>
      <c r="EQW40" s="13"/>
      <c r="EQX40" s="13"/>
      <c r="EQY40" s="13"/>
      <c r="EQZ40" s="13"/>
      <c r="ERA40" s="13"/>
      <c r="ERB40" s="13"/>
      <c r="ERC40" s="13"/>
      <c r="ERD40" s="13"/>
      <c r="ERE40" s="13"/>
      <c r="ERF40" s="13"/>
      <c r="ERG40" s="13"/>
      <c r="ERH40" s="13"/>
      <c r="ERI40" s="13"/>
      <c r="ERJ40" s="13"/>
      <c r="ERK40" s="13"/>
      <c r="ERL40" s="13"/>
      <c r="ERM40" s="13"/>
      <c r="ERN40" s="13"/>
      <c r="ERO40" s="13"/>
      <c r="ERP40" s="13"/>
      <c r="ERQ40" s="13"/>
      <c r="ERR40" s="13"/>
      <c r="ERS40" s="13"/>
      <c r="ERT40" s="13"/>
      <c r="ERU40" s="13"/>
      <c r="ERV40" s="13"/>
      <c r="ERW40" s="13"/>
      <c r="ERX40" s="13"/>
      <c r="ERY40" s="13"/>
      <c r="ERZ40" s="13"/>
      <c r="ESA40" s="13"/>
      <c r="ESB40" s="13"/>
      <c r="ESC40" s="13"/>
      <c r="ESD40" s="13"/>
      <c r="ESE40" s="13"/>
      <c r="ESF40" s="13"/>
      <c r="ESG40" s="13"/>
      <c r="ESH40" s="13"/>
      <c r="ESI40" s="13"/>
      <c r="ESJ40" s="13"/>
      <c r="ESK40" s="13"/>
      <c r="ESL40" s="13"/>
      <c r="ESM40" s="13"/>
      <c r="ESN40" s="13"/>
      <c r="ESO40" s="13"/>
      <c r="ESP40" s="13"/>
      <c r="ESQ40" s="13"/>
      <c r="ESR40" s="13"/>
      <c r="ESS40" s="13"/>
      <c r="EST40" s="13"/>
      <c r="ESU40" s="13"/>
      <c r="ESV40" s="13"/>
      <c r="ESW40" s="13"/>
      <c r="ESX40" s="13"/>
      <c r="ESY40" s="13"/>
      <c r="ESZ40" s="13"/>
      <c r="ETA40" s="13"/>
      <c r="ETB40" s="13"/>
      <c r="ETC40" s="13"/>
      <c r="ETD40" s="13"/>
      <c r="ETE40" s="13"/>
      <c r="ETF40" s="13"/>
      <c r="ETG40" s="13"/>
      <c r="ETH40" s="13"/>
      <c r="ETI40" s="13"/>
      <c r="ETJ40" s="13"/>
      <c r="ETK40" s="13"/>
      <c r="ETL40" s="13"/>
      <c r="ETM40" s="13"/>
      <c r="ETN40" s="13"/>
      <c r="ETO40" s="13"/>
      <c r="ETP40" s="13"/>
      <c r="ETQ40" s="13"/>
      <c r="ETR40" s="13"/>
      <c r="ETS40" s="13"/>
      <c r="ETT40" s="13"/>
      <c r="ETU40" s="13"/>
      <c r="ETV40" s="13"/>
      <c r="ETW40" s="13"/>
      <c r="ETX40" s="13"/>
      <c r="ETY40" s="13"/>
      <c r="ETZ40" s="13"/>
      <c r="EUA40" s="13"/>
      <c r="EUB40" s="13"/>
      <c r="EUC40" s="13"/>
      <c r="EUD40" s="13"/>
      <c r="EUE40" s="13"/>
      <c r="EUF40" s="13"/>
      <c r="EUG40" s="13"/>
      <c r="EUH40" s="13"/>
      <c r="EUI40" s="13"/>
      <c r="EUJ40" s="13"/>
      <c r="EUK40" s="13"/>
      <c r="EUL40" s="13"/>
      <c r="EUM40" s="13"/>
      <c r="EUN40" s="13"/>
      <c r="EUO40" s="13"/>
      <c r="EUP40" s="13"/>
      <c r="EUQ40" s="13"/>
      <c r="EUR40" s="13"/>
      <c r="EUS40" s="13"/>
      <c r="EUT40" s="13"/>
      <c r="EUU40" s="13"/>
      <c r="EUV40" s="13"/>
      <c r="EUW40" s="13"/>
      <c r="EUX40" s="13"/>
      <c r="EUY40" s="13"/>
      <c r="EUZ40" s="13"/>
      <c r="EVA40" s="13"/>
      <c r="EVB40" s="13"/>
      <c r="EVC40" s="13"/>
      <c r="EVD40" s="13"/>
      <c r="EVE40" s="13"/>
      <c r="EVF40" s="13"/>
      <c r="EVG40" s="13"/>
      <c r="EVH40" s="13"/>
      <c r="EVI40" s="13"/>
      <c r="EVJ40" s="13"/>
      <c r="EVK40" s="13"/>
      <c r="EVL40" s="13"/>
      <c r="EVM40" s="13"/>
      <c r="EVN40" s="13"/>
      <c r="EVO40" s="13"/>
      <c r="EVP40" s="13"/>
      <c r="EVQ40" s="13"/>
      <c r="EVR40" s="13"/>
      <c r="EVS40" s="13"/>
      <c r="EVT40" s="13"/>
      <c r="EVU40" s="13"/>
      <c r="EVV40" s="13"/>
      <c r="EVW40" s="13"/>
      <c r="EVX40" s="13"/>
      <c r="EVY40" s="13"/>
      <c r="EVZ40" s="13"/>
      <c r="EWA40" s="13"/>
      <c r="EWB40" s="13"/>
      <c r="EWC40" s="13"/>
      <c r="EWD40" s="13"/>
      <c r="EWE40" s="13"/>
      <c r="EWF40" s="13"/>
      <c r="EWG40" s="13"/>
      <c r="EWH40" s="13"/>
      <c r="EWI40" s="13"/>
      <c r="EWJ40" s="13"/>
      <c r="EWK40" s="13"/>
      <c r="EWL40" s="13"/>
      <c r="EWM40" s="13"/>
      <c r="EWN40" s="13"/>
      <c r="EWO40" s="13"/>
      <c r="EWP40" s="13"/>
      <c r="EWQ40" s="13"/>
      <c r="EWR40" s="13"/>
      <c r="EWS40" s="13"/>
      <c r="EWT40" s="13"/>
      <c r="EWU40" s="13"/>
      <c r="EWV40" s="13"/>
      <c r="EWW40" s="13"/>
      <c r="EWX40" s="13"/>
      <c r="EWY40" s="13"/>
      <c r="EWZ40" s="13"/>
      <c r="EXA40" s="13"/>
      <c r="EXB40" s="13"/>
      <c r="EXC40" s="13"/>
      <c r="EXD40" s="13"/>
      <c r="EXE40" s="13"/>
      <c r="EXF40" s="13"/>
      <c r="EXG40" s="13"/>
      <c r="EXH40" s="13"/>
      <c r="EXI40" s="13"/>
      <c r="EXJ40" s="13"/>
      <c r="EXK40" s="13"/>
      <c r="EXL40" s="13"/>
      <c r="EXM40" s="13"/>
      <c r="EXN40" s="13"/>
      <c r="EXO40" s="13"/>
      <c r="EXP40" s="13"/>
      <c r="EXQ40" s="13"/>
      <c r="EXR40" s="13"/>
      <c r="EXS40" s="13"/>
      <c r="EXT40" s="13"/>
      <c r="EXU40" s="13"/>
      <c r="EXV40" s="13"/>
      <c r="EXW40" s="13"/>
      <c r="EXX40" s="13"/>
      <c r="EXY40" s="13"/>
      <c r="EXZ40" s="13"/>
      <c r="EYA40" s="13"/>
      <c r="EYB40" s="13"/>
      <c r="EYC40" s="13"/>
      <c r="EYD40" s="13"/>
      <c r="EYE40" s="13"/>
      <c r="EYF40" s="13"/>
      <c r="EYG40" s="13"/>
      <c r="EYH40" s="13"/>
      <c r="EYI40" s="13"/>
      <c r="EYJ40" s="13"/>
      <c r="EYK40" s="13"/>
      <c r="EYL40" s="13"/>
      <c r="EYM40" s="13"/>
      <c r="EYN40" s="13"/>
      <c r="EYO40" s="13"/>
      <c r="EYP40" s="13"/>
      <c r="EYQ40" s="13"/>
      <c r="EYR40" s="13"/>
      <c r="EYS40" s="13"/>
      <c r="EYT40" s="13"/>
      <c r="EYU40" s="13"/>
      <c r="EYV40" s="13"/>
      <c r="EYW40" s="13"/>
      <c r="EYX40" s="13"/>
      <c r="EYY40" s="13"/>
      <c r="EYZ40" s="13"/>
      <c r="EZA40" s="13"/>
      <c r="EZB40" s="13"/>
      <c r="EZC40" s="13"/>
      <c r="EZD40" s="13"/>
      <c r="EZE40" s="13"/>
      <c r="EZF40" s="13"/>
      <c r="EZG40" s="13"/>
      <c r="EZH40" s="13"/>
      <c r="EZI40" s="13"/>
      <c r="EZJ40" s="13"/>
      <c r="EZK40" s="13"/>
      <c r="EZL40" s="13"/>
      <c r="EZM40" s="13"/>
      <c r="EZN40" s="13"/>
      <c r="EZO40" s="13"/>
      <c r="EZP40" s="13"/>
      <c r="EZQ40" s="13"/>
      <c r="EZR40" s="13"/>
      <c r="EZS40" s="13"/>
      <c r="EZT40" s="13"/>
      <c r="EZU40" s="13"/>
      <c r="EZV40" s="13"/>
      <c r="EZW40" s="13"/>
      <c r="EZX40" s="13"/>
      <c r="EZY40" s="13"/>
      <c r="EZZ40" s="13"/>
      <c r="FAA40" s="13"/>
      <c r="FAB40" s="13"/>
      <c r="FAC40" s="13"/>
      <c r="FAD40" s="13"/>
      <c r="FAE40" s="13"/>
      <c r="FAF40" s="13"/>
      <c r="FAG40" s="13"/>
      <c r="FAH40" s="13"/>
      <c r="FAI40" s="13"/>
      <c r="FAJ40" s="13"/>
      <c r="FAK40" s="13"/>
      <c r="FAL40" s="13"/>
      <c r="FAM40" s="13"/>
      <c r="FAN40" s="13"/>
      <c r="FAO40" s="13"/>
      <c r="FAP40" s="13"/>
      <c r="FAQ40" s="13"/>
      <c r="FAR40" s="13"/>
      <c r="FAS40" s="13"/>
      <c r="FAT40" s="13"/>
      <c r="FAU40" s="13"/>
      <c r="FAV40" s="13"/>
      <c r="FAW40" s="13"/>
      <c r="FAX40" s="13"/>
      <c r="FAY40" s="13"/>
      <c r="FAZ40" s="13"/>
      <c r="FBA40" s="13"/>
      <c r="FBB40" s="13"/>
      <c r="FBC40" s="13"/>
      <c r="FBD40" s="13"/>
      <c r="FBE40" s="13"/>
      <c r="FBF40" s="13"/>
      <c r="FBG40" s="13"/>
      <c r="FBH40" s="13"/>
      <c r="FBI40" s="13"/>
      <c r="FBJ40" s="13"/>
      <c r="FBK40" s="13"/>
      <c r="FBL40" s="13"/>
      <c r="FBM40" s="13"/>
      <c r="FBN40" s="13"/>
      <c r="FBO40" s="13"/>
      <c r="FBP40" s="13"/>
      <c r="FBQ40" s="13"/>
      <c r="FBR40" s="13"/>
      <c r="FBS40" s="13"/>
      <c r="FBT40" s="13"/>
      <c r="FBU40" s="13"/>
      <c r="FBV40" s="13"/>
      <c r="FBW40" s="13"/>
      <c r="FBX40" s="13"/>
      <c r="FBY40" s="13"/>
      <c r="FBZ40" s="13"/>
      <c r="FCA40" s="13"/>
      <c r="FCB40" s="13"/>
      <c r="FCC40" s="13"/>
      <c r="FCD40" s="13"/>
      <c r="FCE40" s="13"/>
      <c r="FCF40" s="13"/>
      <c r="FCG40" s="13"/>
      <c r="FCH40" s="13"/>
      <c r="FCI40" s="13"/>
      <c r="FCJ40" s="13"/>
      <c r="FCK40" s="13"/>
      <c r="FCL40" s="13"/>
      <c r="FCM40" s="13"/>
      <c r="FCN40" s="13"/>
      <c r="FCO40" s="13"/>
      <c r="FCP40" s="13"/>
      <c r="FCQ40" s="13"/>
      <c r="FCR40" s="13"/>
      <c r="FCS40" s="13"/>
      <c r="FCT40" s="13"/>
      <c r="FCU40" s="13"/>
      <c r="FCV40" s="13"/>
      <c r="FCW40" s="13"/>
      <c r="FCX40" s="13"/>
      <c r="FCY40" s="13"/>
      <c r="FCZ40" s="13"/>
      <c r="FDA40" s="13"/>
      <c r="FDB40" s="13"/>
      <c r="FDC40" s="13"/>
      <c r="FDD40" s="13"/>
      <c r="FDE40" s="13"/>
      <c r="FDF40" s="13"/>
      <c r="FDG40" s="13"/>
      <c r="FDH40" s="13"/>
      <c r="FDI40" s="13"/>
      <c r="FDJ40" s="13"/>
      <c r="FDK40" s="13"/>
      <c r="FDL40" s="13"/>
      <c r="FDM40" s="13"/>
      <c r="FDN40" s="13"/>
      <c r="FDO40" s="13"/>
      <c r="FDP40" s="13"/>
      <c r="FDQ40" s="13"/>
      <c r="FDR40" s="13"/>
      <c r="FDS40" s="13"/>
      <c r="FDT40" s="13"/>
      <c r="FDU40" s="13"/>
      <c r="FDV40" s="13"/>
      <c r="FDW40" s="13"/>
      <c r="FDX40" s="13"/>
      <c r="FDY40" s="13"/>
      <c r="FDZ40" s="13"/>
      <c r="FEA40" s="13"/>
      <c r="FEB40" s="13"/>
      <c r="FEC40" s="13"/>
      <c r="FED40" s="13"/>
      <c r="FEE40" s="13"/>
      <c r="FEF40" s="13"/>
      <c r="FEG40" s="13"/>
      <c r="FEH40" s="13"/>
      <c r="FEI40" s="13"/>
      <c r="FEJ40" s="13"/>
      <c r="FEK40" s="13"/>
      <c r="FEL40" s="13"/>
      <c r="FEM40" s="13"/>
      <c r="FEN40" s="13"/>
      <c r="FEO40" s="13"/>
      <c r="FEP40" s="13"/>
      <c r="FEQ40" s="13"/>
      <c r="FER40" s="13"/>
      <c r="FES40" s="13"/>
      <c r="FET40" s="13"/>
      <c r="FEU40" s="13"/>
      <c r="FEV40" s="13"/>
      <c r="FEW40" s="13"/>
      <c r="FEX40" s="13"/>
      <c r="FEY40" s="13"/>
      <c r="FEZ40" s="13"/>
      <c r="FFA40" s="13"/>
      <c r="FFB40" s="13"/>
      <c r="FFC40" s="13"/>
      <c r="FFD40" s="13"/>
      <c r="FFE40" s="13"/>
      <c r="FFF40" s="13"/>
      <c r="FFG40" s="13"/>
      <c r="FFH40" s="13"/>
      <c r="FFI40" s="13"/>
      <c r="FFJ40" s="13"/>
      <c r="FFK40" s="13"/>
      <c r="FFL40" s="13"/>
      <c r="FFM40" s="13"/>
      <c r="FFN40" s="13"/>
      <c r="FFO40" s="13"/>
      <c r="FFP40" s="13"/>
      <c r="FFQ40" s="13"/>
      <c r="FFR40" s="13"/>
      <c r="FFS40" s="13"/>
      <c r="FFT40" s="13"/>
      <c r="FFU40" s="13"/>
      <c r="FFV40" s="13"/>
      <c r="FFW40" s="13"/>
      <c r="FFX40" s="13"/>
      <c r="FFY40" s="13"/>
      <c r="FFZ40" s="13"/>
      <c r="FGA40" s="13"/>
      <c r="FGB40" s="13"/>
      <c r="FGC40" s="13"/>
      <c r="FGD40" s="13"/>
      <c r="FGE40" s="13"/>
      <c r="FGF40" s="13"/>
      <c r="FGG40" s="13"/>
      <c r="FGH40" s="13"/>
      <c r="FGI40" s="13"/>
      <c r="FGJ40" s="13"/>
      <c r="FGK40" s="13"/>
      <c r="FGL40" s="13"/>
      <c r="FGM40" s="13"/>
      <c r="FGN40" s="13"/>
      <c r="FGO40" s="13"/>
      <c r="FGP40" s="13"/>
      <c r="FGQ40" s="13"/>
      <c r="FGR40" s="13"/>
      <c r="FGS40" s="13"/>
      <c r="FGT40" s="13"/>
      <c r="FGU40" s="13"/>
      <c r="FGV40" s="13"/>
      <c r="FGW40" s="13"/>
      <c r="FGX40" s="13"/>
      <c r="FGY40" s="13"/>
      <c r="FGZ40" s="13"/>
      <c r="FHA40" s="13"/>
      <c r="FHB40" s="13"/>
      <c r="FHC40" s="13"/>
      <c r="FHD40" s="13"/>
      <c r="FHE40" s="13"/>
      <c r="FHF40" s="13"/>
      <c r="FHG40" s="13"/>
      <c r="FHH40" s="13"/>
      <c r="FHI40" s="13"/>
      <c r="FHJ40" s="13"/>
      <c r="FHK40" s="13"/>
      <c r="FHL40" s="13"/>
      <c r="FHM40" s="13"/>
      <c r="FHN40" s="13"/>
      <c r="FHO40" s="13"/>
      <c r="FHP40" s="13"/>
      <c r="FHQ40" s="13"/>
      <c r="FHR40" s="13"/>
      <c r="FHS40" s="13"/>
      <c r="FHT40" s="13"/>
      <c r="FHU40" s="13"/>
      <c r="FHV40" s="13"/>
      <c r="FHW40" s="13"/>
      <c r="FHX40" s="13"/>
      <c r="FHY40" s="13"/>
      <c r="FHZ40" s="13"/>
      <c r="FIA40" s="13"/>
      <c r="FIB40" s="13"/>
      <c r="FIC40" s="13"/>
      <c r="FID40" s="13"/>
      <c r="FIE40" s="13"/>
      <c r="FIF40" s="13"/>
      <c r="FIG40" s="13"/>
      <c r="FIH40" s="13"/>
      <c r="FII40" s="13"/>
      <c r="FIJ40" s="13"/>
      <c r="FIK40" s="13"/>
      <c r="FIL40" s="13"/>
      <c r="FIM40" s="13"/>
      <c r="FIN40" s="13"/>
      <c r="FIO40" s="13"/>
      <c r="FIP40" s="13"/>
      <c r="FIQ40" s="13"/>
      <c r="FIR40" s="13"/>
      <c r="FIS40" s="13"/>
      <c r="FIT40" s="13"/>
      <c r="FIU40" s="13"/>
      <c r="FIV40" s="13"/>
      <c r="FIW40" s="13"/>
      <c r="FIX40" s="13"/>
      <c r="FIY40" s="13"/>
      <c r="FIZ40" s="13"/>
      <c r="FJA40" s="13"/>
      <c r="FJB40" s="13"/>
      <c r="FJC40" s="13"/>
      <c r="FJD40" s="13"/>
      <c r="FJE40" s="13"/>
      <c r="FJF40" s="13"/>
      <c r="FJG40" s="13"/>
      <c r="FJH40" s="13"/>
      <c r="FJI40" s="13"/>
      <c r="FJJ40" s="13"/>
      <c r="FJK40" s="13"/>
      <c r="FJL40" s="13"/>
      <c r="FJM40" s="13"/>
      <c r="FJN40" s="13"/>
      <c r="FJO40" s="13"/>
      <c r="FJP40" s="13"/>
      <c r="FJQ40" s="13"/>
      <c r="FJR40" s="13"/>
      <c r="FJS40" s="13"/>
      <c r="FJT40" s="13"/>
      <c r="FJU40" s="13"/>
      <c r="FJV40" s="13"/>
      <c r="FJW40" s="13"/>
      <c r="FJX40" s="13"/>
      <c r="FJY40" s="13"/>
      <c r="FJZ40" s="13"/>
      <c r="FKA40" s="13"/>
      <c r="FKB40" s="13"/>
      <c r="FKC40" s="13"/>
      <c r="FKD40" s="13"/>
      <c r="FKE40" s="13"/>
      <c r="FKF40" s="13"/>
      <c r="FKG40" s="13"/>
      <c r="FKH40" s="13"/>
      <c r="FKI40" s="13"/>
      <c r="FKJ40" s="13"/>
      <c r="FKK40" s="13"/>
      <c r="FKL40" s="13"/>
      <c r="FKM40" s="13"/>
      <c r="FKN40" s="13"/>
      <c r="FKO40" s="13"/>
      <c r="FKP40" s="13"/>
      <c r="FKQ40" s="13"/>
      <c r="FKR40" s="13"/>
      <c r="FKS40" s="13"/>
      <c r="FKT40" s="13"/>
      <c r="FKU40" s="13"/>
      <c r="FKV40" s="13"/>
      <c r="FKW40" s="13"/>
      <c r="FKX40" s="13"/>
      <c r="FKY40" s="13"/>
      <c r="FKZ40" s="13"/>
      <c r="FLA40" s="13"/>
      <c r="FLB40" s="13"/>
      <c r="FLC40" s="13"/>
      <c r="FLD40" s="13"/>
      <c r="FLE40" s="13"/>
      <c r="FLF40" s="13"/>
      <c r="FLG40" s="13"/>
      <c r="FLH40" s="13"/>
      <c r="FLI40" s="13"/>
      <c r="FLJ40" s="13"/>
      <c r="FLK40" s="13"/>
      <c r="FLL40" s="13"/>
      <c r="FLM40" s="13"/>
      <c r="FLN40" s="13"/>
      <c r="FLO40" s="13"/>
      <c r="FLP40" s="13"/>
      <c r="FLQ40" s="13"/>
      <c r="FLR40" s="13"/>
      <c r="FLS40" s="13"/>
      <c r="FLT40" s="13"/>
      <c r="FLU40" s="13"/>
      <c r="FLV40" s="13"/>
      <c r="FLW40" s="13"/>
      <c r="FLX40" s="13"/>
      <c r="FLY40" s="13"/>
      <c r="FLZ40" s="13"/>
      <c r="FMA40" s="13"/>
      <c r="FMB40" s="13"/>
      <c r="FMC40" s="13"/>
      <c r="FMD40" s="13"/>
      <c r="FME40" s="13"/>
      <c r="FMF40" s="13"/>
      <c r="FMG40" s="13"/>
      <c r="FMH40" s="13"/>
      <c r="FMI40" s="13"/>
      <c r="FMJ40" s="13"/>
      <c r="FMK40" s="13"/>
      <c r="FML40" s="13"/>
      <c r="FMM40" s="13"/>
      <c r="FMN40" s="13"/>
      <c r="FMO40" s="13"/>
      <c r="FMP40" s="13"/>
      <c r="FMQ40" s="13"/>
      <c r="FMR40" s="13"/>
      <c r="FMS40" s="13"/>
      <c r="FMT40" s="13"/>
      <c r="FMU40" s="13"/>
      <c r="FMV40" s="13"/>
      <c r="FMW40" s="13"/>
      <c r="FMX40" s="13"/>
      <c r="FMY40" s="13"/>
      <c r="FMZ40" s="13"/>
      <c r="FNA40" s="13"/>
      <c r="FNB40" s="13"/>
      <c r="FNC40" s="13"/>
      <c r="FND40" s="13"/>
      <c r="FNE40" s="13"/>
      <c r="FNF40" s="13"/>
      <c r="FNG40" s="13"/>
      <c r="FNH40" s="13"/>
      <c r="FNI40" s="13"/>
      <c r="FNJ40" s="13"/>
      <c r="FNK40" s="13"/>
      <c r="FNL40" s="13"/>
      <c r="FNM40" s="13"/>
      <c r="FNN40" s="13"/>
      <c r="FNO40" s="13"/>
      <c r="FNP40" s="13"/>
      <c r="FNQ40" s="13"/>
      <c r="FNR40" s="13"/>
      <c r="FNS40" s="13"/>
      <c r="FNT40" s="13"/>
      <c r="FNU40" s="13"/>
      <c r="FNV40" s="13"/>
      <c r="FNW40" s="13"/>
      <c r="FNX40" s="13"/>
      <c r="FNY40" s="13"/>
      <c r="FNZ40" s="13"/>
      <c r="FOA40" s="13"/>
      <c r="FOB40" s="13"/>
      <c r="FOC40" s="13"/>
      <c r="FOD40" s="13"/>
      <c r="FOE40" s="13"/>
      <c r="FOF40" s="13"/>
      <c r="FOG40" s="13"/>
      <c r="FOH40" s="13"/>
      <c r="FOI40" s="13"/>
      <c r="FOJ40" s="13"/>
      <c r="FOK40" s="13"/>
      <c r="FOL40" s="13"/>
      <c r="FOM40" s="13"/>
      <c r="FON40" s="13"/>
      <c r="FOO40" s="13"/>
      <c r="FOP40" s="13"/>
      <c r="FOQ40" s="13"/>
      <c r="FOR40" s="13"/>
      <c r="FOS40" s="13"/>
      <c r="FOT40" s="13"/>
      <c r="FOU40" s="13"/>
      <c r="FOV40" s="13"/>
      <c r="FOW40" s="13"/>
      <c r="FOX40" s="13"/>
      <c r="FOY40" s="13"/>
      <c r="FOZ40" s="13"/>
      <c r="FPA40" s="13"/>
      <c r="FPB40" s="13"/>
      <c r="FPC40" s="13"/>
      <c r="FPD40" s="13"/>
      <c r="FPE40" s="13"/>
      <c r="FPF40" s="13"/>
      <c r="FPG40" s="13"/>
      <c r="FPH40" s="13"/>
      <c r="FPI40" s="13"/>
      <c r="FPJ40" s="13"/>
      <c r="FPK40" s="13"/>
      <c r="FPL40" s="13"/>
      <c r="FPM40" s="13"/>
      <c r="FPN40" s="13"/>
      <c r="FPO40" s="13"/>
      <c r="FPP40" s="13"/>
      <c r="FPQ40" s="13"/>
      <c r="FPR40" s="13"/>
      <c r="FPS40" s="13"/>
      <c r="FPT40" s="13"/>
      <c r="FPU40" s="13"/>
      <c r="FPV40" s="13"/>
      <c r="FPW40" s="13"/>
      <c r="FPX40" s="13"/>
      <c r="FPY40" s="13"/>
      <c r="FPZ40" s="13"/>
      <c r="FQA40" s="13"/>
      <c r="FQB40" s="13"/>
      <c r="FQC40" s="13"/>
      <c r="FQD40" s="13"/>
      <c r="FQE40" s="13"/>
      <c r="FQF40" s="13"/>
      <c r="FQG40" s="13"/>
      <c r="FQH40" s="13"/>
      <c r="FQI40" s="13"/>
      <c r="FQJ40" s="13"/>
      <c r="FQK40" s="13"/>
      <c r="FQL40" s="13"/>
      <c r="FQM40" s="13"/>
      <c r="FQN40" s="13"/>
      <c r="FQO40" s="13"/>
      <c r="FQP40" s="13"/>
      <c r="FQQ40" s="13"/>
      <c r="FQR40" s="13"/>
      <c r="FQS40" s="13"/>
      <c r="FQT40" s="13"/>
      <c r="FQU40" s="13"/>
      <c r="FQV40" s="13"/>
      <c r="FQW40" s="13"/>
      <c r="FQX40" s="13"/>
      <c r="FQY40" s="13"/>
      <c r="FQZ40" s="13"/>
      <c r="FRA40" s="13"/>
      <c r="FRB40" s="13"/>
      <c r="FRC40" s="13"/>
      <c r="FRD40" s="13"/>
      <c r="FRE40" s="13"/>
      <c r="FRF40" s="13"/>
      <c r="FRG40" s="13"/>
      <c r="FRH40" s="13"/>
      <c r="FRI40" s="13"/>
      <c r="FRJ40" s="13"/>
      <c r="FRK40" s="13"/>
      <c r="FRL40" s="13"/>
      <c r="FRM40" s="13"/>
      <c r="FRN40" s="13"/>
      <c r="FRO40" s="13"/>
      <c r="FRP40" s="13"/>
      <c r="FRQ40" s="13"/>
      <c r="FRR40" s="13"/>
      <c r="FRS40" s="13"/>
      <c r="FRT40" s="13"/>
      <c r="FRU40" s="13"/>
      <c r="FRV40" s="13"/>
      <c r="FRW40" s="13"/>
      <c r="FRX40" s="13"/>
      <c r="FRY40" s="13"/>
      <c r="FRZ40" s="13"/>
      <c r="FSA40" s="13"/>
      <c r="FSB40" s="13"/>
      <c r="FSC40" s="13"/>
    </row>
    <row r="41" spans="1:4553" s="14" customFormat="1" ht="13.5" thickBot="1">
      <c r="A41" s="289" t="str">
        <f>"Quarterly "&amp;A37&amp;" Sparkline (click '2' above A1 to see it)."</f>
        <v>Quarterly Depreciation  Sparkline (click '2' above A1 to see it).</v>
      </c>
      <c r="B41" s="289"/>
      <c r="C41" s="40"/>
      <c r="D41" s="17"/>
      <c r="E41" s="17"/>
      <c r="F41" s="17"/>
      <c r="G41" s="290"/>
      <c r="H41" s="17"/>
      <c r="I41" s="17"/>
      <c r="J41" s="17"/>
      <c r="K41" s="17"/>
      <c r="L41" s="290"/>
      <c r="M41" s="17"/>
      <c r="N41" s="17"/>
      <c r="O41" s="17"/>
      <c r="P41" s="17"/>
      <c r="Q41" s="290"/>
      <c r="R41" s="17"/>
      <c r="S41" s="17"/>
      <c r="T41" s="17"/>
      <c r="U41" s="17"/>
      <c r="V41" s="290"/>
      <c r="W41" s="17"/>
      <c r="X41" s="17"/>
      <c r="Y41" s="17"/>
      <c r="Z41" s="17"/>
      <c r="AA41" s="290"/>
      <c r="AB41" s="17"/>
      <c r="AC41" s="17"/>
      <c r="AD41" s="17"/>
      <c r="AE41" s="17"/>
      <c r="AF41" s="290"/>
      <c r="AG41" s="291"/>
      <c r="AH41" s="291"/>
      <c r="AI41" s="291"/>
      <c r="AJ41" s="291"/>
      <c r="AK41" s="13"/>
      <c r="AL41" s="13"/>
    </row>
    <row r="42" spans="1:4553" s="42" customFormat="1" ht="13.5" thickBot="1">
      <c r="A42" s="38"/>
      <c r="B42" s="39"/>
      <c r="C42" s="40"/>
      <c r="D42" s="40"/>
      <c r="E42" s="40"/>
      <c r="F42" s="40"/>
      <c r="G42" s="41"/>
      <c r="H42" s="40"/>
      <c r="I42" s="40"/>
      <c r="J42" s="40"/>
      <c r="K42" s="40"/>
      <c r="L42" s="41"/>
      <c r="M42" s="40"/>
      <c r="N42" s="40"/>
      <c r="O42" s="40"/>
      <c r="P42" s="40"/>
      <c r="Q42" s="41"/>
      <c r="R42" s="40"/>
      <c r="S42" s="40"/>
      <c r="T42" s="40"/>
      <c r="U42" s="40"/>
      <c r="V42" s="41"/>
      <c r="W42" s="40"/>
      <c r="X42" s="40"/>
      <c r="Y42" s="40"/>
      <c r="Z42" s="40"/>
      <c r="AA42" s="41"/>
      <c r="AB42" s="40"/>
      <c r="AC42" s="40"/>
      <c r="AD42" s="40"/>
      <c r="AE42" s="40"/>
      <c r="AF42" s="41"/>
      <c r="AG42" s="41"/>
      <c r="AH42" s="41"/>
      <c r="AI42" s="41"/>
      <c r="AJ42" s="41"/>
      <c r="AK42" s="13"/>
      <c r="AL42" s="288" t="str">
        <f>"Annual "&amp;A43&amp; " Sparkline (top line in $ change and bottom line in % of revenue): "</f>
        <v xml:space="preserve">Annual Total Expenses Sparkline (top line in $ change and bottom line in % of revenue): </v>
      </c>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c r="CV42" s="13"/>
      <c r="CW42" s="13"/>
      <c r="CX42" s="13"/>
      <c r="CY42" s="13"/>
      <c r="CZ42" s="13"/>
      <c r="DA42" s="13"/>
      <c r="DB42" s="13"/>
      <c r="DC42" s="13"/>
      <c r="DD42" s="13"/>
      <c r="DE42" s="13"/>
      <c r="DF42" s="13"/>
      <c r="DG42" s="13"/>
      <c r="DH42" s="13"/>
      <c r="DI42" s="13"/>
      <c r="DJ42" s="13"/>
      <c r="DK42" s="13"/>
      <c r="DL42" s="13"/>
      <c r="DM42" s="13"/>
      <c r="DN42" s="13"/>
      <c r="DO42" s="13"/>
      <c r="DP42" s="13"/>
      <c r="DQ42" s="13"/>
      <c r="DR42" s="13"/>
      <c r="DS42" s="13"/>
      <c r="DT42" s="13"/>
      <c r="DU42" s="13"/>
      <c r="DV42" s="13"/>
      <c r="DW42" s="13"/>
      <c r="DX42" s="13"/>
      <c r="DY42" s="13"/>
      <c r="DZ42" s="13"/>
      <c r="EA42" s="13"/>
      <c r="EB42" s="13"/>
      <c r="EC42" s="13"/>
      <c r="ED42" s="13"/>
      <c r="EE42" s="13"/>
      <c r="EF42" s="13"/>
      <c r="EG42" s="13"/>
      <c r="EH42" s="13"/>
      <c r="EI42" s="13"/>
      <c r="EJ42" s="13"/>
      <c r="EK42" s="13"/>
      <c r="EL42" s="13"/>
      <c r="EM42" s="13"/>
      <c r="EN42" s="13"/>
      <c r="EO42" s="13"/>
      <c r="EP42" s="13"/>
      <c r="EQ42" s="13"/>
      <c r="ER42" s="13"/>
      <c r="ES42" s="13"/>
      <c r="ET42" s="13"/>
      <c r="EU42" s="13"/>
      <c r="EV42" s="13"/>
      <c r="EW42" s="13"/>
      <c r="EX42" s="13"/>
      <c r="EY42" s="13"/>
      <c r="EZ42" s="13"/>
      <c r="FA42" s="13"/>
      <c r="FB42" s="13"/>
      <c r="FC42" s="13"/>
      <c r="FD42" s="13"/>
      <c r="FE42" s="13"/>
      <c r="FF42" s="13"/>
      <c r="FG42" s="13"/>
      <c r="FH42" s="13"/>
      <c r="FI42" s="13"/>
      <c r="FJ42" s="13"/>
      <c r="FK42" s="13"/>
      <c r="FL42" s="13"/>
      <c r="FM42" s="13"/>
      <c r="FN42" s="13"/>
      <c r="FO42" s="13"/>
      <c r="FP42" s="13"/>
      <c r="FQ42" s="13"/>
      <c r="FR42" s="13"/>
      <c r="FS42" s="13"/>
      <c r="FT42" s="13"/>
      <c r="FU42" s="13"/>
      <c r="FV42" s="13"/>
      <c r="FW42" s="13"/>
      <c r="FX42" s="13"/>
      <c r="FY42" s="13"/>
      <c r="FZ42" s="13"/>
      <c r="GA42" s="13"/>
      <c r="GB42" s="13"/>
      <c r="GC42" s="13"/>
      <c r="GD42" s="13"/>
      <c r="GE42" s="13"/>
      <c r="GF42" s="13"/>
      <c r="GG42" s="13"/>
      <c r="GH42" s="13"/>
      <c r="GI42" s="13"/>
      <c r="GJ42" s="13"/>
      <c r="GK42" s="13"/>
      <c r="GL42" s="13"/>
      <c r="GM42" s="13"/>
      <c r="GN42" s="13"/>
      <c r="GO42" s="13"/>
      <c r="GP42" s="13"/>
      <c r="GQ42" s="13"/>
      <c r="GR42" s="13"/>
      <c r="GS42" s="13"/>
      <c r="GT42" s="13"/>
      <c r="GU42" s="13"/>
      <c r="GV42" s="13"/>
      <c r="GW42" s="13"/>
      <c r="GX42" s="13"/>
      <c r="GY42" s="13"/>
      <c r="GZ42" s="13"/>
      <c r="HA42" s="13"/>
      <c r="HB42" s="13"/>
      <c r="HC42" s="13"/>
      <c r="HD42" s="13"/>
      <c r="HE42" s="13"/>
      <c r="HF42" s="13"/>
      <c r="HG42" s="13"/>
      <c r="HH42" s="13"/>
      <c r="HI42" s="13"/>
      <c r="HJ42" s="13"/>
      <c r="HK42" s="13"/>
      <c r="HL42" s="13"/>
      <c r="HM42" s="13"/>
      <c r="HN42" s="13"/>
      <c r="HO42" s="13"/>
      <c r="HP42" s="13"/>
      <c r="HQ42" s="13"/>
      <c r="HR42" s="13"/>
      <c r="HS42" s="13"/>
      <c r="HT42" s="13"/>
      <c r="HU42" s="13"/>
      <c r="HV42" s="13"/>
      <c r="HW42" s="13"/>
      <c r="HX42" s="13"/>
      <c r="HY42" s="13"/>
      <c r="HZ42" s="13"/>
      <c r="IA42" s="13"/>
      <c r="IB42" s="13"/>
      <c r="IC42" s="13"/>
      <c r="ID42" s="13"/>
      <c r="IE42" s="13"/>
      <c r="IF42" s="13"/>
      <c r="IG42" s="13"/>
      <c r="IH42" s="13"/>
      <c r="II42" s="13"/>
      <c r="IJ42" s="13"/>
      <c r="IK42" s="13"/>
      <c r="IL42" s="13"/>
      <c r="IM42" s="13"/>
      <c r="IN42" s="13"/>
      <c r="IO42" s="13"/>
      <c r="IP42" s="13"/>
      <c r="IQ42" s="13"/>
      <c r="IR42" s="13"/>
      <c r="IS42" s="13"/>
      <c r="IT42" s="13"/>
      <c r="IU42" s="13"/>
      <c r="IV42" s="13"/>
      <c r="IW42" s="13"/>
      <c r="IX42" s="13"/>
      <c r="IY42" s="13"/>
      <c r="IZ42" s="13"/>
      <c r="JA42" s="13"/>
      <c r="JB42" s="13"/>
      <c r="JC42" s="13"/>
      <c r="JD42" s="13"/>
      <c r="JE42" s="13"/>
      <c r="JF42" s="13"/>
      <c r="JG42" s="13"/>
      <c r="JH42" s="13"/>
      <c r="JI42" s="13"/>
      <c r="JJ42" s="13"/>
      <c r="JK42" s="13"/>
      <c r="JL42" s="13"/>
      <c r="JM42" s="13"/>
      <c r="JN42" s="13"/>
      <c r="JO42" s="13"/>
      <c r="JP42" s="13"/>
      <c r="JQ42" s="13"/>
      <c r="JR42" s="13"/>
      <c r="JS42" s="13"/>
      <c r="JT42" s="13"/>
      <c r="JU42" s="13"/>
      <c r="JV42" s="13"/>
      <c r="JW42" s="13"/>
      <c r="JX42" s="13"/>
      <c r="JY42" s="13"/>
      <c r="JZ42" s="13"/>
      <c r="KA42" s="13"/>
      <c r="KB42" s="13"/>
      <c r="KC42" s="13"/>
      <c r="KD42" s="13"/>
      <c r="KE42" s="13"/>
      <c r="KF42" s="13"/>
      <c r="KG42" s="13"/>
      <c r="KH42" s="13"/>
      <c r="KI42" s="13"/>
      <c r="KJ42" s="13"/>
      <c r="KK42" s="13"/>
      <c r="KL42" s="13"/>
      <c r="KM42" s="13"/>
      <c r="KN42" s="13"/>
      <c r="KO42" s="13"/>
      <c r="KP42" s="13"/>
      <c r="KQ42" s="13"/>
      <c r="KR42" s="13"/>
      <c r="KS42" s="13"/>
      <c r="KT42" s="13"/>
      <c r="KU42" s="13"/>
      <c r="KV42" s="13"/>
      <c r="KW42" s="13"/>
      <c r="KX42" s="13"/>
      <c r="KY42" s="13"/>
      <c r="KZ42" s="13"/>
      <c r="LA42" s="13"/>
      <c r="LB42" s="13"/>
      <c r="LC42" s="13"/>
      <c r="LD42" s="13"/>
      <c r="LE42" s="13"/>
      <c r="LF42" s="13"/>
      <c r="LG42" s="13"/>
      <c r="LH42" s="13"/>
      <c r="LI42" s="13"/>
      <c r="LJ42" s="13"/>
      <c r="LK42" s="13"/>
      <c r="LL42" s="13"/>
      <c r="LM42" s="13"/>
      <c r="LN42" s="13"/>
      <c r="LO42" s="13"/>
      <c r="LP42" s="13"/>
      <c r="LQ42" s="13"/>
      <c r="LR42" s="13"/>
      <c r="LS42" s="13"/>
      <c r="LT42" s="13"/>
      <c r="LU42" s="13"/>
      <c r="LV42" s="13"/>
      <c r="LW42" s="13"/>
      <c r="LX42" s="13"/>
      <c r="LY42" s="13"/>
      <c r="LZ42" s="13"/>
      <c r="MA42" s="13"/>
      <c r="MB42" s="13"/>
      <c r="MC42" s="13"/>
      <c r="MD42" s="13"/>
      <c r="ME42" s="13"/>
      <c r="MF42" s="13"/>
      <c r="MG42" s="13"/>
      <c r="MH42" s="13"/>
      <c r="MI42" s="13"/>
      <c r="MJ42" s="13"/>
      <c r="MK42" s="13"/>
      <c r="ML42" s="13"/>
      <c r="MM42" s="13"/>
      <c r="MN42" s="13"/>
      <c r="MO42" s="13"/>
      <c r="MP42" s="13"/>
      <c r="MQ42" s="13"/>
      <c r="MR42" s="13"/>
      <c r="MS42" s="13"/>
      <c r="MT42" s="13"/>
      <c r="MU42" s="13"/>
      <c r="MV42" s="13"/>
      <c r="MW42" s="13"/>
      <c r="MX42" s="13"/>
      <c r="MY42" s="13"/>
      <c r="MZ42" s="13"/>
      <c r="NA42" s="13"/>
      <c r="NB42" s="13"/>
      <c r="NC42" s="13"/>
      <c r="ND42" s="13"/>
      <c r="NE42" s="13"/>
      <c r="NF42" s="13"/>
      <c r="NG42" s="13"/>
      <c r="NH42" s="13"/>
      <c r="NI42" s="13"/>
      <c r="NJ42" s="13"/>
      <c r="NK42" s="13"/>
      <c r="NL42" s="13"/>
      <c r="NM42" s="13"/>
      <c r="NN42" s="13"/>
      <c r="NO42" s="13"/>
      <c r="NP42" s="13"/>
      <c r="NQ42" s="13"/>
      <c r="NR42" s="13"/>
      <c r="NS42" s="13"/>
      <c r="NT42" s="13"/>
      <c r="NU42" s="13"/>
      <c r="NV42" s="13"/>
      <c r="NW42" s="13"/>
      <c r="NX42" s="13"/>
      <c r="NY42" s="13"/>
      <c r="NZ42" s="13"/>
      <c r="OA42" s="13"/>
      <c r="OB42" s="13"/>
      <c r="OC42" s="13"/>
      <c r="OD42" s="13"/>
      <c r="OE42" s="13"/>
      <c r="OF42" s="13"/>
      <c r="OG42" s="13"/>
      <c r="OH42" s="13"/>
      <c r="OI42" s="13"/>
      <c r="OJ42" s="13"/>
      <c r="OK42" s="13"/>
      <c r="OL42" s="13"/>
      <c r="OM42" s="13"/>
      <c r="ON42" s="13"/>
      <c r="OO42" s="13"/>
      <c r="OP42" s="13"/>
      <c r="OQ42" s="13"/>
      <c r="OR42" s="13"/>
      <c r="OS42" s="13"/>
      <c r="OT42" s="13"/>
      <c r="OU42" s="13"/>
      <c r="OV42" s="13"/>
      <c r="OW42" s="13"/>
      <c r="OX42" s="13"/>
      <c r="OY42" s="13"/>
      <c r="OZ42" s="13"/>
      <c r="PA42" s="13"/>
      <c r="PB42" s="13"/>
      <c r="PC42" s="13"/>
      <c r="PD42" s="13"/>
      <c r="PE42" s="13"/>
      <c r="PF42" s="13"/>
      <c r="PG42" s="13"/>
      <c r="PH42" s="13"/>
      <c r="PI42" s="13"/>
      <c r="PJ42" s="13"/>
      <c r="PK42" s="13"/>
      <c r="PL42" s="13"/>
      <c r="PM42" s="13"/>
      <c r="PN42" s="13"/>
      <c r="PO42" s="13"/>
      <c r="PP42" s="13"/>
      <c r="PQ42" s="13"/>
      <c r="PR42" s="13"/>
      <c r="PS42" s="13"/>
      <c r="PT42" s="13"/>
      <c r="PU42" s="13"/>
      <c r="PV42" s="13"/>
      <c r="PW42" s="13"/>
      <c r="PX42" s="13"/>
      <c r="PY42" s="13"/>
      <c r="PZ42" s="13"/>
      <c r="QA42" s="13"/>
      <c r="QB42" s="13"/>
      <c r="QC42" s="13"/>
      <c r="QD42" s="13"/>
      <c r="QE42" s="13"/>
      <c r="QF42" s="13"/>
      <c r="QG42" s="13"/>
      <c r="QH42" s="13"/>
      <c r="QI42" s="13"/>
      <c r="QJ42" s="13"/>
      <c r="QK42" s="13"/>
      <c r="QL42" s="13"/>
      <c r="QM42" s="13"/>
      <c r="QN42" s="13"/>
      <c r="QO42" s="13"/>
      <c r="QP42" s="13"/>
      <c r="QQ42" s="13"/>
      <c r="QR42" s="13"/>
      <c r="QS42" s="13"/>
      <c r="QT42" s="13"/>
      <c r="QU42" s="13"/>
      <c r="QV42" s="13"/>
      <c r="QW42" s="13"/>
      <c r="QX42" s="13"/>
      <c r="QY42" s="13"/>
      <c r="QZ42" s="13"/>
      <c r="RA42" s="13"/>
      <c r="RB42" s="13"/>
      <c r="RC42" s="13"/>
      <c r="RD42" s="13"/>
      <c r="RE42" s="13"/>
      <c r="RF42" s="13"/>
      <c r="RG42" s="13"/>
      <c r="RH42" s="13"/>
      <c r="RI42" s="13"/>
      <c r="RJ42" s="13"/>
      <c r="RK42" s="13"/>
      <c r="RL42" s="13"/>
      <c r="RM42" s="13"/>
      <c r="RN42" s="13"/>
      <c r="RO42" s="13"/>
      <c r="RP42" s="13"/>
      <c r="RQ42" s="13"/>
      <c r="RR42" s="13"/>
      <c r="RS42" s="13"/>
      <c r="RT42" s="13"/>
      <c r="RU42" s="13"/>
      <c r="RV42" s="13"/>
      <c r="RW42" s="13"/>
      <c r="RX42" s="13"/>
      <c r="RY42" s="13"/>
      <c r="RZ42" s="13"/>
      <c r="SA42" s="13"/>
      <c r="SB42" s="13"/>
      <c r="SC42" s="13"/>
      <c r="SD42" s="13"/>
      <c r="SE42" s="13"/>
      <c r="SF42" s="13"/>
      <c r="SG42" s="13"/>
      <c r="SH42" s="13"/>
      <c r="SI42" s="13"/>
      <c r="SJ42" s="13"/>
      <c r="SK42" s="13"/>
      <c r="SL42" s="13"/>
      <c r="SM42" s="13"/>
      <c r="SN42" s="13"/>
      <c r="SO42" s="13"/>
      <c r="SP42" s="13"/>
      <c r="SQ42" s="13"/>
      <c r="SR42" s="13"/>
      <c r="SS42" s="13"/>
      <c r="ST42" s="13"/>
      <c r="SU42" s="13"/>
      <c r="SV42" s="13"/>
      <c r="SW42" s="13"/>
      <c r="SX42" s="13"/>
      <c r="SY42" s="13"/>
      <c r="SZ42" s="13"/>
      <c r="TA42" s="13"/>
      <c r="TB42" s="13"/>
      <c r="TC42" s="13"/>
      <c r="TD42" s="13"/>
      <c r="TE42" s="13"/>
      <c r="TF42" s="13"/>
      <c r="TG42" s="13"/>
      <c r="TH42" s="13"/>
      <c r="TI42" s="13"/>
      <c r="TJ42" s="13"/>
      <c r="TK42" s="13"/>
      <c r="TL42" s="13"/>
      <c r="TM42" s="13"/>
      <c r="TN42" s="13"/>
      <c r="TO42" s="13"/>
      <c r="TP42" s="13"/>
      <c r="TQ42" s="13"/>
      <c r="TR42" s="13"/>
      <c r="TS42" s="13"/>
      <c r="TT42" s="13"/>
      <c r="TU42" s="13"/>
      <c r="TV42" s="13"/>
      <c r="TW42" s="13"/>
      <c r="TX42" s="13"/>
      <c r="TY42" s="13"/>
      <c r="TZ42" s="13"/>
      <c r="UA42" s="13"/>
      <c r="UB42" s="13"/>
      <c r="UC42" s="13"/>
      <c r="UD42" s="13"/>
      <c r="UE42" s="13"/>
      <c r="UF42" s="13"/>
      <c r="UG42" s="13"/>
      <c r="UH42" s="13"/>
      <c r="UI42" s="13"/>
      <c r="UJ42" s="13"/>
      <c r="UK42" s="13"/>
      <c r="UL42" s="13"/>
      <c r="UM42" s="13"/>
      <c r="UN42" s="13"/>
      <c r="UO42" s="13"/>
      <c r="UP42" s="13"/>
      <c r="UQ42" s="13"/>
      <c r="UR42" s="13"/>
      <c r="US42" s="13"/>
      <c r="UT42" s="13"/>
      <c r="UU42" s="13"/>
      <c r="UV42" s="13"/>
      <c r="UW42" s="13"/>
      <c r="UX42" s="13"/>
      <c r="UY42" s="13"/>
      <c r="UZ42" s="13"/>
      <c r="VA42" s="13"/>
      <c r="VB42" s="13"/>
      <c r="VC42" s="13"/>
      <c r="VD42" s="13"/>
      <c r="VE42" s="13"/>
      <c r="VF42" s="13"/>
      <c r="VG42" s="13"/>
      <c r="VH42" s="13"/>
      <c r="VI42" s="13"/>
      <c r="VJ42" s="13"/>
      <c r="VK42" s="13"/>
      <c r="VL42" s="13"/>
      <c r="VM42" s="13"/>
      <c r="VN42" s="13"/>
      <c r="VO42" s="13"/>
      <c r="VP42" s="13"/>
      <c r="VQ42" s="13"/>
      <c r="VR42" s="13"/>
      <c r="VS42" s="13"/>
      <c r="VT42" s="13"/>
      <c r="VU42" s="13"/>
      <c r="VV42" s="13"/>
      <c r="VW42" s="13"/>
      <c r="VX42" s="13"/>
      <c r="VY42" s="13"/>
      <c r="VZ42" s="13"/>
      <c r="WA42" s="13"/>
      <c r="WB42" s="13"/>
      <c r="WC42" s="13"/>
      <c r="WD42" s="13"/>
      <c r="WE42" s="13"/>
      <c r="WF42" s="13"/>
      <c r="WG42" s="13"/>
      <c r="WH42" s="13"/>
      <c r="WI42" s="13"/>
      <c r="WJ42" s="13"/>
      <c r="WK42" s="13"/>
      <c r="WL42" s="13"/>
      <c r="WM42" s="13"/>
      <c r="WN42" s="13"/>
      <c r="WO42" s="13"/>
      <c r="WP42" s="13"/>
      <c r="WQ42" s="13"/>
      <c r="WR42" s="13"/>
      <c r="WS42" s="13"/>
      <c r="WT42" s="13"/>
      <c r="WU42" s="13"/>
      <c r="WV42" s="13"/>
      <c r="WW42" s="13"/>
      <c r="WX42" s="13"/>
      <c r="WY42" s="13"/>
      <c r="WZ42" s="13"/>
      <c r="XA42" s="13"/>
      <c r="XB42" s="13"/>
      <c r="XC42" s="13"/>
      <c r="XD42" s="13"/>
      <c r="XE42" s="13"/>
      <c r="XF42" s="13"/>
      <c r="XG42" s="13"/>
      <c r="XH42" s="13"/>
      <c r="XI42" s="13"/>
      <c r="XJ42" s="13"/>
      <c r="XK42" s="13"/>
      <c r="XL42" s="13"/>
      <c r="XM42" s="13"/>
      <c r="XN42" s="13"/>
      <c r="XO42" s="13"/>
      <c r="XP42" s="13"/>
      <c r="XQ42" s="13"/>
      <c r="XR42" s="13"/>
      <c r="XS42" s="13"/>
      <c r="XT42" s="13"/>
      <c r="XU42" s="13"/>
      <c r="XV42" s="13"/>
      <c r="XW42" s="13"/>
      <c r="XX42" s="13"/>
      <c r="XY42" s="13"/>
      <c r="XZ42" s="13"/>
      <c r="YA42" s="13"/>
      <c r="YB42" s="13"/>
      <c r="YC42" s="13"/>
      <c r="YD42" s="13"/>
      <c r="YE42" s="13"/>
      <c r="YF42" s="13"/>
      <c r="YG42" s="13"/>
      <c r="YH42" s="13"/>
      <c r="YI42" s="13"/>
      <c r="YJ42" s="13"/>
      <c r="YK42" s="13"/>
      <c r="YL42" s="13"/>
      <c r="YM42" s="13"/>
      <c r="YN42" s="13"/>
      <c r="YO42" s="13"/>
      <c r="YP42" s="13"/>
      <c r="YQ42" s="13"/>
      <c r="YR42" s="13"/>
      <c r="YS42" s="13"/>
      <c r="YT42" s="13"/>
      <c r="YU42" s="13"/>
      <c r="YV42" s="13"/>
      <c r="YW42" s="13"/>
      <c r="YX42" s="13"/>
      <c r="YY42" s="13"/>
      <c r="YZ42" s="13"/>
      <c r="ZA42" s="13"/>
      <c r="ZB42" s="13"/>
      <c r="ZC42" s="13"/>
      <c r="ZD42" s="13"/>
      <c r="ZE42" s="13"/>
      <c r="ZF42" s="13"/>
      <c r="ZG42" s="13"/>
      <c r="ZH42" s="13"/>
      <c r="ZI42" s="13"/>
      <c r="ZJ42" s="13"/>
      <c r="ZK42" s="13"/>
      <c r="ZL42" s="13"/>
      <c r="ZM42" s="13"/>
      <c r="ZN42" s="13"/>
      <c r="ZO42" s="13"/>
      <c r="ZP42" s="13"/>
      <c r="ZQ42" s="13"/>
      <c r="ZR42" s="13"/>
      <c r="ZS42" s="13"/>
      <c r="ZT42" s="13"/>
      <c r="ZU42" s="13"/>
      <c r="ZV42" s="13"/>
      <c r="ZW42" s="13"/>
      <c r="ZX42" s="13"/>
      <c r="ZY42" s="13"/>
      <c r="ZZ42" s="13"/>
      <c r="AAA42" s="13"/>
      <c r="AAB42" s="13"/>
      <c r="AAC42" s="13"/>
      <c r="AAD42" s="13"/>
      <c r="AAE42" s="13"/>
      <c r="AAF42" s="13"/>
      <c r="AAG42" s="13"/>
      <c r="AAH42" s="13"/>
      <c r="AAI42" s="13"/>
      <c r="AAJ42" s="13"/>
      <c r="AAK42" s="13"/>
      <c r="AAL42" s="13"/>
      <c r="AAM42" s="13"/>
      <c r="AAN42" s="13"/>
      <c r="AAO42" s="13"/>
      <c r="AAP42" s="13"/>
      <c r="AAQ42" s="13"/>
      <c r="AAR42" s="13"/>
      <c r="AAS42" s="13"/>
      <c r="AAT42" s="13"/>
      <c r="AAU42" s="13"/>
      <c r="AAV42" s="13"/>
      <c r="AAW42" s="13"/>
      <c r="AAX42" s="13"/>
      <c r="AAY42" s="13"/>
      <c r="AAZ42" s="13"/>
      <c r="ABA42" s="13"/>
      <c r="ABB42" s="13"/>
      <c r="ABC42" s="13"/>
      <c r="ABD42" s="13"/>
      <c r="ABE42" s="13"/>
      <c r="ABF42" s="13"/>
      <c r="ABG42" s="13"/>
      <c r="ABH42" s="13"/>
      <c r="ABI42" s="13"/>
      <c r="ABJ42" s="13"/>
      <c r="ABK42" s="13"/>
      <c r="ABL42" s="13"/>
      <c r="ABM42" s="13"/>
      <c r="ABN42" s="13"/>
      <c r="ABO42" s="13"/>
      <c r="ABP42" s="13"/>
      <c r="ABQ42" s="13"/>
      <c r="ABR42" s="13"/>
      <c r="ABS42" s="13"/>
      <c r="ABT42" s="13"/>
      <c r="ABU42" s="13"/>
      <c r="ABV42" s="13"/>
      <c r="ABW42" s="13"/>
      <c r="ABX42" s="13"/>
      <c r="ABY42" s="13"/>
      <c r="ABZ42" s="13"/>
      <c r="ACA42" s="13"/>
      <c r="ACB42" s="13"/>
      <c r="ACC42" s="13"/>
      <c r="ACD42" s="13"/>
      <c r="ACE42" s="13"/>
      <c r="ACF42" s="13"/>
      <c r="ACG42" s="13"/>
      <c r="ACH42" s="13"/>
      <c r="ACI42" s="13"/>
      <c r="ACJ42" s="13"/>
      <c r="ACK42" s="13"/>
      <c r="ACL42" s="13"/>
      <c r="ACM42" s="13"/>
      <c r="ACN42" s="13"/>
      <c r="ACO42" s="13"/>
      <c r="ACP42" s="13"/>
      <c r="ACQ42" s="13"/>
      <c r="ACR42" s="13"/>
      <c r="ACS42" s="13"/>
      <c r="ACT42" s="13"/>
      <c r="ACU42" s="13"/>
      <c r="ACV42" s="13"/>
      <c r="ACW42" s="13"/>
      <c r="ACX42" s="13"/>
      <c r="ACY42" s="13"/>
      <c r="ACZ42" s="13"/>
      <c r="ADA42" s="13"/>
      <c r="ADB42" s="13"/>
      <c r="ADC42" s="13"/>
      <c r="ADD42" s="13"/>
      <c r="ADE42" s="13"/>
      <c r="ADF42" s="13"/>
      <c r="ADG42" s="13"/>
      <c r="ADH42" s="13"/>
      <c r="ADI42" s="13"/>
      <c r="ADJ42" s="13"/>
      <c r="ADK42" s="13"/>
      <c r="ADL42" s="13"/>
      <c r="ADM42" s="13"/>
      <c r="ADN42" s="13"/>
      <c r="ADO42" s="13"/>
      <c r="ADP42" s="13"/>
      <c r="ADQ42" s="13"/>
      <c r="ADR42" s="13"/>
      <c r="ADS42" s="13"/>
      <c r="ADT42" s="13"/>
      <c r="ADU42" s="13"/>
      <c r="ADV42" s="13"/>
      <c r="ADW42" s="13"/>
      <c r="ADX42" s="13"/>
      <c r="ADY42" s="13"/>
      <c r="ADZ42" s="13"/>
      <c r="AEA42" s="13"/>
      <c r="AEB42" s="13"/>
      <c r="AEC42" s="13"/>
      <c r="AED42" s="13"/>
      <c r="AEE42" s="13"/>
      <c r="AEF42" s="13"/>
      <c r="AEG42" s="13"/>
      <c r="AEH42" s="13"/>
      <c r="AEI42" s="13"/>
      <c r="AEJ42" s="13"/>
      <c r="AEK42" s="13"/>
      <c r="AEL42" s="13"/>
      <c r="AEM42" s="13"/>
      <c r="AEN42" s="13"/>
      <c r="AEO42" s="13"/>
      <c r="AEP42" s="13"/>
      <c r="AEQ42" s="13"/>
      <c r="AER42" s="13"/>
      <c r="AES42" s="13"/>
      <c r="AET42" s="13"/>
      <c r="AEU42" s="13"/>
      <c r="AEV42" s="13"/>
      <c r="AEW42" s="13"/>
      <c r="AEX42" s="13"/>
      <c r="AEY42" s="13"/>
      <c r="AEZ42" s="13"/>
      <c r="AFA42" s="13"/>
      <c r="AFB42" s="13"/>
      <c r="AFC42" s="13"/>
      <c r="AFD42" s="13"/>
      <c r="AFE42" s="13"/>
      <c r="AFF42" s="13"/>
      <c r="AFG42" s="13"/>
      <c r="AFH42" s="13"/>
      <c r="AFI42" s="13"/>
      <c r="AFJ42" s="13"/>
      <c r="AFK42" s="13"/>
      <c r="AFL42" s="13"/>
      <c r="AFM42" s="13"/>
      <c r="AFN42" s="13"/>
      <c r="AFO42" s="13"/>
      <c r="AFP42" s="13"/>
      <c r="AFQ42" s="13"/>
      <c r="AFR42" s="13"/>
      <c r="AFS42" s="13"/>
      <c r="AFT42" s="13"/>
      <c r="AFU42" s="13"/>
      <c r="AFV42" s="13"/>
      <c r="AFW42" s="13"/>
      <c r="AFX42" s="13"/>
      <c r="AFY42" s="13"/>
      <c r="AFZ42" s="13"/>
      <c r="AGA42" s="13"/>
      <c r="AGB42" s="13"/>
      <c r="AGC42" s="13"/>
      <c r="AGD42" s="13"/>
      <c r="AGE42" s="13"/>
      <c r="AGF42" s="13"/>
      <c r="AGG42" s="13"/>
      <c r="AGH42" s="13"/>
      <c r="AGI42" s="13"/>
      <c r="AGJ42" s="13"/>
      <c r="AGK42" s="13"/>
      <c r="AGL42" s="13"/>
      <c r="AGM42" s="13"/>
      <c r="AGN42" s="13"/>
      <c r="AGO42" s="13"/>
      <c r="AGP42" s="13"/>
      <c r="AGQ42" s="13"/>
      <c r="AGR42" s="13"/>
      <c r="AGS42" s="13"/>
      <c r="AGT42" s="13"/>
      <c r="AGU42" s="13"/>
      <c r="AGV42" s="13"/>
      <c r="AGW42" s="13"/>
      <c r="AGX42" s="13"/>
      <c r="AGY42" s="13"/>
      <c r="AGZ42" s="13"/>
      <c r="AHA42" s="13"/>
      <c r="AHB42" s="13"/>
      <c r="AHC42" s="13"/>
      <c r="AHD42" s="13"/>
      <c r="AHE42" s="13"/>
      <c r="AHF42" s="13"/>
      <c r="AHG42" s="13"/>
      <c r="AHH42" s="13"/>
      <c r="AHI42" s="13"/>
      <c r="AHJ42" s="13"/>
      <c r="AHK42" s="13"/>
      <c r="AHL42" s="13"/>
      <c r="AHM42" s="13"/>
      <c r="AHN42" s="13"/>
      <c r="AHO42" s="13"/>
      <c r="AHP42" s="13"/>
      <c r="AHQ42" s="13"/>
      <c r="AHR42" s="13"/>
      <c r="AHS42" s="13"/>
      <c r="AHT42" s="13"/>
      <c r="AHU42" s="13"/>
      <c r="AHV42" s="13"/>
      <c r="AHW42" s="13"/>
      <c r="AHX42" s="13"/>
      <c r="AHY42" s="13"/>
      <c r="AHZ42" s="13"/>
      <c r="AIA42" s="13"/>
      <c r="AIB42" s="13"/>
      <c r="AIC42" s="13"/>
      <c r="AID42" s="13"/>
      <c r="AIE42" s="13"/>
      <c r="AIF42" s="13"/>
      <c r="AIG42" s="13"/>
      <c r="AIH42" s="13"/>
      <c r="AII42" s="13"/>
      <c r="AIJ42" s="13"/>
      <c r="AIK42" s="13"/>
      <c r="AIL42" s="13"/>
      <c r="AIM42" s="13"/>
      <c r="AIN42" s="13"/>
      <c r="AIO42" s="13"/>
      <c r="AIP42" s="13"/>
      <c r="AIQ42" s="13"/>
      <c r="AIR42" s="13"/>
      <c r="AIS42" s="13"/>
      <c r="AIT42" s="13"/>
      <c r="AIU42" s="13"/>
      <c r="AIV42" s="13"/>
      <c r="AIW42" s="13"/>
      <c r="AIX42" s="13"/>
      <c r="AIY42" s="13"/>
      <c r="AIZ42" s="13"/>
      <c r="AJA42" s="13"/>
      <c r="AJB42" s="13"/>
      <c r="AJC42" s="13"/>
      <c r="AJD42" s="13"/>
      <c r="AJE42" s="13"/>
      <c r="AJF42" s="13"/>
      <c r="AJG42" s="13"/>
      <c r="AJH42" s="13"/>
      <c r="AJI42" s="13"/>
      <c r="AJJ42" s="13"/>
      <c r="AJK42" s="13"/>
      <c r="AJL42" s="13"/>
      <c r="AJM42" s="13"/>
      <c r="AJN42" s="13"/>
      <c r="AJO42" s="13"/>
      <c r="AJP42" s="13"/>
      <c r="AJQ42" s="13"/>
      <c r="AJR42" s="13"/>
      <c r="AJS42" s="13"/>
      <c r="AJT42" s="13"/>
      <c r="AJU42" s="13"/>
      <c r="AJV42" s="13"/>
      <c r="AJW42" s="13"/>
      <c r="AJX42" s="13"/>
      <c r="AJY42" s="13"/>
      <c r="AJZ42" s="13"/>
      <c r="AKA42" s="13"/>
      <c r="AKB42" s="13"/>
      <c r="AKC42" s="13"/>
      <c r="AKD42" s="13"/>
      <c r="AKE42" s="13"/>
      <c r="AKF42" s="13"/>
      <c r="AKG42" s="13"/>
      <c r="AKH42" s="13"/>
      <c r="AKI42" s="13"/>
      <c r="AKJ42" s="13"/>
      <c r="AKK42" s="13"/>
      <c r="AKL42" s="13"/>
      <c r="AKM42" s="13"/>
      <c r="AKN42" s="13"/>
      <c r="AKO42" s="13"/>
      <c r="AKP42" s="13"/>
      <c r="AKQ42" s="13"/>
      <c r="AKR42" s="13"/>
      <c r="AKS42" s="13"/>
      <c r="AKT42" s="13"/>
      <c r="AKU42" s="13"/>
      <c r="AKV42" s="13"/>
      <c r="AKW42" s="13"/>
      <c r="AKX42" s="13"/>
      <c r="AKY42" s="13"/>
      <c r="AKZ42" s="13"/>
      <c r="ALA42" s="13"/>
      <c r="ALB42" s="13"/>
      <c r="ALC42" s="13"/>
      <c r="ALD42" s="13"/>
      <c r="ALE42" s="13"/>
      <c r="ALF42" s="13"/>
      <c r="ALG42" s="13"/>
      <c r="ALH42" s="13"/>
      <c r="ALI42" s="13"/>
      <c r="ALJ42" s="13"/>
      <c r="ALK42" s="13"/>
      <c r="ALL42" s="13"/>
      <c r="ALM42" s="13"/>
      <c r="ALN42" s="13"/>
      <c r="ALO42" s="13"/>
      <c r="ALP42" s="13"/>
      <c r="ALQ42" s="13"/>
      <c r="ALR42" s="13"/>
      <c r="ALS42" s="13"/>
      <c r="ALT42" s="13"/>
      <c r="ALU42" s="13"/>
      <c r="ALV42" s="13"/>
      <c r="ALW42" s="13"/>
      <c r="ALX42" s="13"/>
      <c r="ALY42" s="13"/>
      <c r="ALZ42" s="13"/>
      <c r="AMA42" s="13"/>
      <c r="AMB42" s="13"/>
      <c r="AMC42" s="13"/>
      <c r="AMD42" s="13"/>
      <c r="AME42" s="13"/>
      <c r="AMF42" s="13"/>
      <c r="AMG42" s="13"/>
      <c r="AMH42" s="13"/>
      <c r="AMI42" s="13"/>
      <c r="AMJ42" s="13"/>
      <c r="AMK42" s="13"/>
      <c r="AML42" s="13"/>
      <c r="AMM42" s="13"/>
      <c r="AMN42" s="13"/>
      <c r="AMO42" s="13"/>
      <c r="AMP42" s="13"/>
      <c r="AMQ42" s="13"/>
      <c r="AMR42" s="13"/>
      <c r="AMS42" s="13"/>
      <c r="AMT42" s="13"/>
      <c r="AMU42" s="13"/>
      <c r="AMV42" s="13"/>
      <c r="AMW42" s="13"/>
      <c r="AMX42" s="13"/>
      <c r="AMY42" s="13"/>
      <c r="AMZ42" s="13"/>
      <c r="ANA42" s="13"/>
      <c r="ANB42" s="13"/>
      <c r="ANC42" s="13"/>
      <c r="AND42" s="13"/>
      <c r="ANE42" s="13"/>
      <c r="ANF42" s="13"/>
      <c r="ANG42" s="13"/>
      <c r="ANH42" s="13"/>
      <c r="ANI42" s="13"/>
      <c r="ANJ42" s="13"/>
      <c r="ANK42" s="13"/>
      <c r="ANL42" s="13"/>
      <c r="ANM42" s="13"/>
      <c r="ANN42" s="13"/>
      <c r="ANO42" s="13"/>
      <c r="ANP42" s="13"/>
      <c r="ANQ42" s="13"/>
      <c r="ANR42" s="13"/>
      <c r="ANS42" s="13"/>
      <c r="ANT42" s="13"/>
      <c r="ANU42" s="13"/>
      <c r="ANV42" s="13"/>
      <c r="ANW42" s="13"/>
      <c r="ANX42" s="13"/>
      <c r="ANY42" s="13"/>
      <c r="ANZ42" s="13"/>
      <c r="AOA42" s="13"/>
      <c r="AOB42" s="13"/>
      <c r="AOC42" s="13"/>
      <c r="AOD42" s="13"/>
      <c r="AOE42" s="13"/>
      <c r="AOF42" s="13"/>
      <c r="AOG42" s="13"/>
      <c r="AOH42" s="13"/>
      <c r="AOI42" s="13"/>
      <c r="AOJ42" s="13"/>
      <c r="AOK42" s="13"/>
      <c r="AOL42" s="13"/>
      <c r="AOM42" s="13"/>
      <c r="AON42" s="13"/>
      <c r="AOO42" s="13"/>
      <c r="AOP42" s="13"/>
      <c r="AOQ42" s="13"/>
      <c r="AOR42" s="13"/>
      <c r="AOS42" s="13"/>
      <c r="AOT42" s="13"/>
      <c r="AOU42" s="13"/>
      <c r="AOV42" s="13"/>
      <c r="AOW42" s="13"/>
      <c r="AOX42" s="13"/>
      <c r="AOY42" s="13"/>
      <c r="AOZ42" s="13"/>
      <c r="APA42" s="13"/>
      <c r="APB42" s="13"/>
      <c r="APC42" s="13"/>
      <c r="APD42" s="13"/>
      <c r="APE42" s="13"/>
      <c r="APF42" s="13"/>
      <c r="APG42" s="13"/>
      <c r="APH42" s="13"/>
      <c r="API42" s="13"/>
      <c r="APJ42" s="13"/>
      <c r="APK42" s="13"/>
      <c r="APL42" s="13"/>
      <c r="APM42" s="13"/>
      <c r="APN42" s="13"/>
      <c r="APO42" s="13"/>
      <c r="APP42" s="13"/>
      <c r="APQ42" s="13"/>
      <c r="APR42" s="13"/>
      <c r="APS42" s="13"/>
      <c r="APT42" s="13"/>
      <c r="APU42" s="13"/>
      <c r="APV42" s="13"/>
      <c r="APW42" s="13"/>
      <c r="APX42" s="13"/>
      <c r="APY42" s="13"/>
      <c r="APZ42" s="13"/>
      <c r="AQA42" s="13"/>
      <c r="AQB42" s="13"/>
      <c r="AQC42" s="13"/>
      <c r="AQD42" s="13"/>
      <c r="AQE42" s="13"/>
      <c r="AQF42" s="13"/>
      <c r="AQG42" s="13"/>
      <c r="AQH42" s="13"/>
      <c r="AQI42" s="13"/>
      <c r="AQJ42" s="13"/>
      <c r="AQK42" s="13"/>
      <c r="AQL42" s="13"/>
      <c r="AQM42" s="13"/>
      <c r="AQN42" s="13"/>
      <c r="AQO42" s="13"/>
      <c r="AQP42" s="13"/>
      <c r="AQQ42" s="13"/>
      <c r="AQR42" s="13"/>
      <c r="AQS42" s="13"/>
      <c r="AQT42" s="13"/>
      <c r="AQU42" s="13"/>
      <c r="AQV42" s="13"/>
      <c r="AQW42" s="13"/>
      <c r="AQX42" s="13"/>
      <c r="AQY42" s="13"/>
      <c r="AQZ42" s="13"/>
      <c r="ARA42" s="13"/>
      <c r="ARB42" s="13"/>
      <c r="ARC42" s="13"/>
      <c r="ARD42" s="13"/>
      <c r="ARE42" s="13"/>
      <c r="ARF42" s="13"/>
      <c r="ARG42" s="13"/>
      <c r="ARH42" s="13"/>
      <c r="ARI42" s="13"/>
      <c r="ARJ42" s="13"/>
      <c r="ARK42" s="13"/>
      <c r="ARL42" s="13"/>
      <c r="ARM42" s="13"/>
      <c r="ARN42" s="13"/>
      <c r="ARO42" s="13"/>
      <c r="ARP42" s="13"/>
      <c r="ARQ42" s="13"/>
      <c r="ARR42" s="13"/>
      <c r="ARS42" s="13"/>
      <c r="ART42" s="13"/>
      <c r="ARU42" s="13"/>
      <c r="ARV42" s="13"/>
      <c r="ARW42" s="13"/>
      <c r="ARX42" s="13"/>
      <c r="ARY42" s="13"/>
      <c r="ARZ42" s="13"/>
      <c r="ASA42" s="13"/>
      <c r="ASB42" s="13"/>
      <c r="ASC42" s="13"/>
      <c r="ASD42" s="13"/>
      <c r="ASE42" s="13"/>
      <c r="ASF42" s="13"/>
      <c r="ASG42" s="13"/>
      <c r="ASH42" s="13"/>
      <c r="ASI42" s="13"/>
      <c r="ASJ42" s="13"/>
      <c r="ASK42" s="13"/>
      <c r="ASL42" s="13"/>
      <c r="ASM42" s="13"/>
      <c r="ASN42" s="13"/>
      <c r="ASO42" s="13"/>
      <c r="ASP42" s="13"/>
      <c r="ASQ42" s="13"/>
      <c r="ASR42" s="13"/>
      <c r="ASS42" s="13"/>
      <c r="AST42" s="13"/>
      <c r="ASU42" s="13"/>
      <c r="ASV42" s="13"/>
      <c r="ASW42" s="13"/>
      <c r="ASX42" s="13"/>
      <c r="ASY42" s="13"/>
      <c r="ASZ42" s="13"/>
      <c r="ATA42" s="13"/>
      <c r="ATB42" s="13"/>
      <c r="ATC42" s="13"/>
      <c r="ATD42" s="13"/>
      <c r="ATE42" s="13"/>
      <c r="ATF42" s="13"/>
      <c r="ATG42" s="13"/>
      <c r="ATH42" s="13"/>
      <c r="ATI42" s="13"/>
      <c r="ATJ42" s="13"/>
      <c r="ATK42" s="13"/>
      <c r="ATL42" s="13"/>
      <c r="ATM42" s="13"/>
      <c r="ATN42" s="13"/>
      <c r="ATO42" s="13"/>
      <c r="ATP42" s="13"/>
      <c r="ATQ42" s="13"/>
      <c r="ATR42" s="13"/>
      <c r="ATS42" s="13"/>
      <c r="ATT42" s="13"/>
      <c r="ATU42" s="13"/>
      <c r="ATV42" s="13"/>
      <c r="ATW42" s="13"/>
      <c r="ATX42" s="13"/>
      <c r="ATY42" s="13"/>
      <c r="ATZ42" s="13"/>
      <c r="AUA42" s="13"/>
      <c r="AUB42" s="13"/>
      <c r="AUC42" s="13"/>
      <c r="AUD42" s="13"/>
      <c r="AUE42" s="13"/>
      <c r="AUF42" s="13"/>
      <c r="AUG42" s="13"/>
      <c r="AUH42" s="13"/>
      <c r="AUI42" s="13"/>
      <c r="AUJ42" s="13"/>
      <c r="AUK42" s="13"/>
      <c r="AUL42" s="13"/>
      <c r="AUM42" s="13"/>
      <c r="AUN42" s="13"/>
      <c r="AUO42" s="13"/>
      <c r="AUP42" s="13"/>
      <c r="AUQ42" s="13"/>
      <c r="AUR42" s="13"/>
      <c r="AUS42" s="13"/>
      <c r="AUT42" s="13"/>
      <c r="AUU42" s="13"/>
      <c r="AUV42" s="13"/>
      <c r="AUW42" s="13"/>
      <c r="AUX42" s="13"/>
      <c r="AUY42" s="13"/>
      <c r="AUZ42" s="13"/>
      <c r="AVA42" s="13"/>
      <c r="AVB42" s="13"/>
      <c r="AVC42" s="13"/>
      <c r="AVD42" s="13"/>
      <c r="AVE42" s="13"/>
      <c r="AVF42" s="13"/>
      <c r="AVG42" s="13"/>
      <c r="AVH42" s="13"/>
      <c r="AVI42" s="13"/>
      <c r="AVJ42" s="13"/>
      <c r="AVK42" s="13"/>
      <c r="AVL42" s="13"/>
      <c r="AVM42" s="13"/>
      <c r="AVN42" s="13"/>
      <c r="AVO42" s="13"/>
      <c r="AVP42" s="13"/>
      <c r="AVQ42" s="13"/>
      <c r="AVR42" s="13"/>
      <c r="AVS42" s="13"/>
      <c r="AVT42" s="13"/>
      <c r="AVU42" s="13"/>
      <c r="AVV42" s="13"/>
      <c r="AVW42" s="13"/>
      <c r="AVX42" s="13"/>
      <c r="AVY42" s="13"/>
      <c r="AVZ42" s="13"/>
      <c r="AWA42" s="13"/>
      <c r="AWB42" s="13"/>
      <c r="AWC42" s="13"/>
      <c r="AWD42" s="13"/>
      <c r="AWE42" s="13"/>
      <c r="AWF42" s="13"/>
      <c r="AWG42" s="13"/>
      <c r="AWH42" s="13"/>
      <c r="AWI42" s="13"/>
      <c r="AWJ42" s="13"/>
      <c r="AWK42" s="13"/>
      <c r="AWL42" s="13"/>
      <c r="AWM42" s="13"/>
      <c r="AWN42" s="13"/>
      <c r="AWO42" s="13"/>
      <c r="AWP42" s="13"/>
      <c r="AWQ42" s="13"/>
      <c r="AWR42" s="13"/>
      <c r="AWS42" s="13"/>
      <c r="AWT42" s="13"/>
      <c r="AWU42" s="13"/>
      <c r="AWV42" s="13"/>
      <c r="AWW42" s="13"/>
      <c r="AWX42" s="13"/>
      <c r="AWY42" s="13"/>
      <c r="AWZ42" s="13"/>
      <c r="AXA42" s="13"/>
      <c r="AXB42" s="13"/>
      <c r="AXC42" s="13"/>
      <c r="AXD42" s="13"/>
      <c r="AXE42" s="13"/>
      <c r="AXF42" s="13"/>
      <c r="AXG42" s="13"/>
      <c r="AXH42" s="13"/>
      <c r="AXI42" s="13"/>
      <c r="AXJ42" s="13"/>
      <c r="AXK42" s="13"/>
      <c r="AXL42" s="13"/>
      <c r="AXM42" s="13"/>
      <c r="AXN42" s="13"/>
      <c r="AXO42" s="13"/>
      <c r="AXP42" s="13"/>
      <c r="AXQ42" s="13"/>
      <c r="AXR42" s="13"/>
      <c r="AXS42" s="13"/>
      <c r="AXT42" s="13"/>
      <c r="AXU42" s="13"/>
      <c r="AXV42" s="13"/>
      <c r="AXW42" s="13"/>
      <c r="AXX42" s="13"/>
      <c r="AXY42" s="13"/>
      <c r="AXZ42" s="13"/>
      <c r="AYA42" s="13"/>
      <c r="AYB42" s="13"/>
      <c r="AYC42" s="13"/>
      <c r="AYD42" s="13"/>
      <c r="AYE42" s="13"/>
      <c r="AYF42" s="13"/>
      <c r="AYG42" s="13"/>
      <c r="AYH42" s="13"/>
      <c r="AYI42" s="13"/>
      <c r="AYJ42" s="13"/>
      <c r="AYK42" s="13"/>
      <c r="AYL42" s="13"/>
      <c r="AYM42" s="13"/>
      <c r="AYN42" s="13"/>
      <c r="AYO42" s="13"/>
      <c r="AYP42" s="13"/>
      <c r="AYQ42" s="13"/>
      <c r="AYR42" s="13"/>
      <c r="AYS42" s="13"/>
      <c r="AYT42" s="13"/>
      <c r="AYU42" s="13"/>
      <c r="AYV42" s="13"/>
      <c r="AYW42" s="13"/>
      <c r="AYX42" s="13"/>
      <c r="AYY42" s="13"/>
      <c r="AYZ42" s="13"/>
      <c r="AZA42" s="13"/>
      <c r="AZB42" s="13"/>
      <c r="AZC42" s="13"/>
      <c r="AZD42" s="13"/>
      <c r="AZE42" s="13"/>
      <c r="AZF42" s="13"/>
      <c r="AZG42" s="13"/>
      <c r="AZH42" s="13"/>
      <c r="AZI42" s="13"/>
      <c r="AZJ42" s="13"/>
      <c r="AZK42" s="13"/>
      <c r="AZL42" s="13"/>
      <c r="AZM42" s="13"/>
      <c r="AZN42" s="13"/>
      <c r="AZO42" s="13"/>
      <c r="AZP42" s="13"/>
      <c r="AZQ42" s="13"/>
      <c r="AZR42" s="13"/>
      <c r="AZS42" s="13"/>
      <c r="AZT42" s="13"/>
      <c r="AZU42" s="13"/>
      <c r="AZV42" s="13"/>
      <c r="AZW42" s="13"/>
      <c r="AZX42" s="13"/>
      <c r="AZY42" s="13"/>
      <c r="AZZ42" s="13"/>
      <c r="BAA42" s="13"/>
      <c r="BAB42" s="13"/>
      <c r="BAC42" s="13"/>
      <c r="BAD42" s="13"/>
      <c r="BAE42" s="13"/>
      <c r="BAF42" s="13"/>
      <c r="BAG42" s="13"/>
      <c r="BAH42" s="13"/>
      <c r="BAI42" s="13"/>
      <c r="BAJ42" s="13"/>
      <c r="BAK42" s="13"/>
      <c r="BAL42" s="13"/>
      <c r="BAM42" s="13"/>
      <c r="BAN42" s="13"/>
      <c r="BAO42" s="13"/>
      <c r="BAP42" s="13"/>
      <c r="BAQ42" s="13"/>
      <c r="BAR42" s="13"/>
      <c r="BAS42" s="13"/>
      <c r="BAT42" s="13"/>
      <c r="BAU42" s="13"/>
      <c r="BAV42" s="13"/>
      <c r="BAW42" s="13"/>
      <c r="BAX42" s="13"/>
      <c r="BAY42" s="13"/>
      <c r="BAZ42" s="13"/>
      <c r="BBA42" s="13"/>
      <c r="BBB42" s="13"/>
      <c r="BBC42" s="13"/>
      <c r="BBD42" s="13"/>
      <c r="BBE42" s="13"/>
      <c r="BBF42" s="13"/>
      <c r="BBG42" s="13"/>
      <c r="BBH42" s="13"/>
      <c r="BBI42" s="13"/>
      <c r="BBJ42" s="13"/>
      <c r="BBK42" s="13"/>
      <c r="BBL42" s="13"/>
      <c r="BBM42" s="13"/>
      <c r="BBN42" s="13"/>
      <c r="BBO42" s="13"/>
      <c r="BBP42" s="13"/>
      <c r="BBQ42" s="13"/>
      <c r="BBR42" s="13"/>
      <c r="BBS42" s="13"/>
      <c r="BBT42" s="13"/>
      <c r="BBU42" s="13"/>
      <c r="BBV42" s="13"/>
      <c r="BBW42" s="13"/>
      <c r="BBX42" s="13"/>
      <c r="BBY42" s="13"/>
      <c r="BBZ42" s="13"/>
      <c r="BCA42" s="13"/>
      <c r="BCB42" s="13"/>
      <c r="BCC42" s="13"/>
      <c r="BCD42" s="13"/>
      <c r="BCE42" s="13"/>
      <c r="BCF42" s="13"/>
      <c r="BCG42" s="13"/>
      <c r="BCH42" s="13"/>
      <c r="BCI42" s="13"/>
      <c r="BCJ42" s="13"/>
      <c r="BCK42" s="13"/>
      <c r="BCL42" s="13"/>
      <c r="BCM42" s="13"/>
      <c r="BCN42" s="13"/>
      <c r="BCO42" s="13"/>
      <c r="BCP42" s="13"/>
      <c r="BCQ42" s="13"/>
      <c r="BCR42" s="13"/>
      <c r="BCS42" s="13"/>
      <c r="BCT42" s="13"/>
      <c r="BCU42" s="13"/>
      <c r="BCV42" s="13"/>
      <c r="BCW42" s="13"/>
      <c r="BCX42" s="13"/>
      <c r="BCY42" s="13"/>
      <c r="BCZ42" s="13"/>
      <c r="BDA42" s="13"/>
      <c r="BDB42" s="13"/>
      <c r="BDC42" s="13"/>
      <c r="BDD42" s="13"/>
      <c r="BDE42" s="13"/>
      <c r="BDF42" s="13"/>
      <c r="BDG42" s="13"/>
      <c r="BDH42" s="13"/>
      <c r="BDI42" s="13"/>
      <c r="BDJ42" s="13"/>
      <c r="BDK42" s="13"/>
      <c r="BDL42" s="13"/>
      <c r="BDM42" s="13"/>
      <c r="BDN42" s="13"/>
      <c r="BDO42" s="13"/>
      <c r="BDP42" s="13"/>
      <c r="BDQ42" s="13"/>
      <c r="BDR42" s="13"/>
      <c r="BDS42" s="13"/>
      <c r="BDT42" s="13"/>
      <c r="BDU42" s="13"/>
      <c r="BDV42" s="13"/>
      <c r="BDW42" s="13"/>
      <c r="BDX42" s="13"/>
      <c r="BDY42" s="13"/>
      <c r="BDZ42" s="13"/>
      <c r="BEA42" s="13"/>
      <c r="BEB42" s="13"/>
      <c r="BEC42" s="13"/>
      <c r="BED42" s="13"/>
      <c r="BEE42" s="13"/>
      <c r="BEF42" s="13"/>
      <c r="BEG42" s="13"/>
      <c r="BEH42" s="13"/>
      <c r="BEI42" s="13"/>
      <c r="BEJ42" s="13"/>
      <c r="BEK42" s="13"/>
      <c r="BEL42" s="13"/>
      <c r="BEM42" s="13"/>
      <c r="BEN42" s="13"/>
      <c r="BEO42" s="13"/>
      <c r="BEP42" s="13"/>
      <c r="BEQ42" s="13"/>
      <c r="BER42" s="13"/>
      <c r="BES42" s="13"/>
      <c r="BET42" s="13"/>
      <c r="BEU42" s="13"/>
      <c r="BEV42" s="13"/>
      <c r="BEW42" s="13"/>
      <c r="BEX42" s="13"/>
      <c r="BEY42" s="13"/>
      <c r="BEZ42" s="13"/>
      <c r="BFA42" s="13"/>
      <c r="BFB42" s="13"/>
      <c r="BFC42" s="13"/>
      <c r="BFD42" s="13"/>
      <c r="BFE42" s="13"/>
      <c r="BFF42" s="13"/>
      <c r="BFG42" s="13"/>
      <c r="BFH42" s="13"/>
      <c r="BFI42" s="13"/>
      <c r="BFJ42" s="13"/>
      <c r="BFK42" s="13"/>
      <c r="BFL42" s="13"/>
      <c r="BFM42" s="13"/>
      <c r="BFN42" s="13"/>
      <c r="BFO42" s="13"/>
      <c r="BFP42" s="13"/>
      <c r="BFQ42" s="13"/>
      <c r="BFR42" s="13"/>
      <c r="BFS42" s="13"/>
      <c r="BFT42" s="13"/>
      <c r="BFU42" s="13"/>
      <c r="BFV42" s="13"/>
      <c r="BFW42" s="13"/>
      <c r="BFX42" s="13"/>
      <c r="BFY42" s="13"/>
      <c r="BFZ42" s="13"/>
      <c r="BGA42" s="13"/>
      <c r="BGB42" s="13"/>
      <c r="BGC42" s="13"/>
      <c r="BGD42" s="13"/>
      <c r="BGE42" s="13"/>
      <c r="BGF42" s="13"/>
      <c r="BGG42" s="13"/>
      <c r="BGH42" s="13"/>
      <c r="BGI42" s="13"/>
      <c r="BGJ42" s="13"/>
      <c r="BGK42" s="13"/>
      <c r="BGL42" s="13"/>
      <c r="BGM42" s="13"/>
      <c r="BGN42" s="13"/>
      <c r="BGO42" s="13"/>
      <c r="BGP42" s="13"/>
      <c r="BGQ42" s="13"/>
      <c r="BGR42" s="13"/>
      <c r="BGS42" s="13"/>
      <c r="BGT42" s="13"/>
      <c r="BGU42" s="13"/>
      <c r="BGV42" s="13"/>
      <c r="BGW42" s="13"/>
      <c r="BGX42" s="13"/>
      <c r="BGY42" s="13"/>
      <c r="BGZ42" s="13"/>
      <c r="BHA42" s="13"/>
      <c r="BHB42" s="13"/>
      <c r="BHC42" s="13"/>
      <c r="BHD42" s="13"/>
      <c r="BHE42" s="13"/>
      <c r="BHF42" s="13"/>
      <c r="BHG42" s="13"/>
      <c r="BHH42" s="13"/>
      <c r="BHI42" s="13"/>
      <c r="BHJ42" s="13"/>
      <c r="BHK42" s="13"/>
      <c r="BHL42" s="13"/>
      <c r="BHM42" s="13"/>
      <c r="BHN42" s="13"/>
      <c r="BHO42" s="13"/>
      <c r="BHP42" s="13"/>
      <c r="BHQ42" s="13"/>
      <c r="BHR42" s="13"/>
      <c r="BHS42" s="13"/>
      <c r="BHT42" s="13"/>
      <c r="BHU42" s="13"/>
      <c r="BHV42" s="13"/>
      <c r="BHW42" s="13"/>
      <c r="BHX42" s="13"/>
      <c r="BHY42" s="13"/>
      <c r="BHZ42" s="13"/>
      <c r="BIA42" s="13"/>
      <c r="BIB42" s="13"/>
      <c r="BIC42" s="13"/>
      <c r="BID42" s="13"/>
      <c r="BIE42" s="13"/>
      <c r="BIF42" s="13"/>
      <c r="BIG42" s="13"/>
      <c r="BIH42" s="13"/>
      <c r="BII42" s="13"/>
      <c r="BIJ42" s="13"/>
      <c r="BIK42" s="13"/>
      <c r="BIL42" s="13"/>
      <c r="BIM42" s="13"/>
      <c r="BIN42" s="13"/>
      <c r="BIO42" s="13"/>
      <c r="BIP42" s="13"/>
      <c r="BIQ42" s="13"/>
      <c r="BIR42" s="13"/>
      <c r="BIS42" s="13"/>
      <c r="BIT42" s="13"/>
      <c r="BIU42" s="13"/>
      <c r="BIV42" s="13"/>
      <c r="BIW42" s="13"/>
      <c r="BIX42" s="13"/>
      <c r="BIY42" s="13"/>
      <c r="BIZ42" s="13"/>
      <c r="BJA42" s="13"/>
      <c r="BJB42" s="13"/>
      <c r="BJC42" s="13"/>
      <c r="BJD42" s="13"/>
      <c r="BJE42" s="13"/>
      <c r="BJF42" s="13"/>
      <c r="BJG42" s="13"/>
      <c r="BJH42" s="13"/>
      <c r="BJI42" s="13"/>
      <c r="BJJ42" s="13"/>
      <c r="BJK42" s="13"/>
      <c r="BJL42" s="13"/>
      <c r="BJM42" s="13"/>
      <c r="BJN42" s="13"/>
      <c r="BJO42" s="13"/>
      <c r="BJP42" s="13"/>
      <c r="BJQ42" s="13"/>
      <c r="BJR42" s="13"/>
      <c r="BJS42" s="13"/>
      <c r="BJT42" s="13"/>
      <c r="BJU42" s="13"/>
      <c r="BJV42" s="13"/>
      <c r="BJW42" s="13"/>
      <c r="BJX42" s="13"/>
      <c r="BJY42" s="13"/>
      <c r="BJZ42" s="13"/>
      <c r="BKA42" s="13"/>
      <c r="BKB42" s="13"/>
      <c r="BKC42" s="13"/>
      <c r="BKD42" s="13"/>
      <c r="BKE42" s="13"/>
      <c r="BKF42" s="13"/>
      <c r="BKG42" s="13"/>
      <c r="BKH42" s="13"/>
      <c r="BKI42" s="13"/>
      <c r="BKJ42" s="13"/>
      <c r="BKK42" s="13"/>
      <c r="BKL42" s="13"/>
      <c r="BKM42" s="13"/>
      <c r="BKN42" s="13"/>
      <c r="BKO42" s="13"/>
      <c r="BKP42" s="13"/>
      <c r="BKQ42" s="13"/>
      <c r="BKR42" s="13"/>
      <c r="BKS42" s="13"/>
      <c r="BKT42" s="13"/>
      <c r="BKU42" s="13"/>
      <c r="BKV42" s="13"/>
      <c r="BKW42" s="13"/>
      <c r="BKX42" s="13"/>
      <c r="BKY42" s="13"/>
      <c r="BKZ42" s="13"/>
      <c r="BLA42" s="13"/>
      <c r="BLB42" s="13"/>
      <c r="BLC42" s="13"/>
      <c r="BLD42" s="13"/>
      <c r="BLE42" s="13"/>
      <c r="BLF42" s="13"/>
      <c r="BLG42" s="13"/>
      <c r="BLH42" s="13"/>
      <c r="BLI42" s="13"/>
      <c r="BLJ42" s="13"/>
      <c r="BLK42" s="13"/>
      <c r="BLL42" s="13"/>
      <c r="BLM42" s="13"/>
      <c r="BLN42" s="13"/>
      <c r="BLO42" s="13"/>
      <c r="BLP42" s="13"/>
      <c r="BLQ42" s="13"/>
      <c r="BLR42" s="13"/>
      <c r="BLS42" s="13"/>
      <c r="BLT42" s="13"/>
      <c r="BLU42" s="13"/>
      <c r="BLV42" s="13"/>
      <c r="BLW42" s="13"/>
      <c r="BLX42" s="13"/>
      <c r="BLY42" s="13"/>
      <c r="BLZ42" s="13"/>
      <c r="BMA42" s="13"/>
      <c r="BMB42" s="13"/>
      <c r="BMC42" s="13"/>
      <c r="BMD42" s="13"/>
      <c r="BME42" s="13"/>
      <c r="BMF42" s="13"/>
      <c r="BMG42" s="13"/>
      <c r="BMH42" s="13"/>
      <c r="BMI42" s="13"/>
      <c r="BMJ42" s="13"/>
      <c r="BMK42" s="13"/>
      <c r="BML42" s="13"/>
      <c r="BMM42" s="13"/>
      <c r="BMN42" s="13"/>
      <c r="BMO42" s="13"/>
      <c r="BMP42" s="13"/>
      <c r="BMQ42" s="13"/>
      <c r="BMR42" s="13"/>
      <c r="BMS42" s="13"/>
      <c r="BMT42" s="13"/>
      <c r="BMU42" s="13"/>
      <c r="BMV42" s="13"/>
      <c r="BMW42" s="13"/>
      <c r="BMX42" s="13"/>
      <c r="BMY42" s="13"/>
      <c r="BMZ42" s="13"/>
      <c r="BNA42" s="13"/>
      <c r="BNB42" s="13"/>
      <c r="BNC42" s="13"/>
      <c r="BND42" s="13"/>
      <c r="BNE42" s="13"/>
      <c r="BNF42" s="13"/>
      <c r="BNG42" s="13"/>
      <c r="BNH42" s="13"/>
      <c r="BNI42" s="13"/>
      <c r="BNJ42" s="13"/>
      <c r="BNK42" s="13"/>
      <c r="BNL42" s="13"/>
      <c r="BNM42" s="13"/>
      <c r="BNN42" s="13"/>
      <c r="BNO42" s="13"/>
      <c r="BNP42" s="13"/>
      <c r="BNQ42" s="13"/>
      <c r="BNR42" s="13"/>
      <c r="BNS42" s="13"/>
      <c r="BNT42" s="13"/>
      <c r="BNU42" s="13"/>
      <c r="BNV42" s="13"/>
      <c r="BNW42" s="13"/>
      <c r="BNX42" s="13"/>
      <c r="BNY42" s="13"/>
      <c r="BNZ42" s="13"/>
      <c r="BOA42" s="13"/>
      <c r="BOB42" s="13"/>
      <c r="BOC42" s="13"/>
      <c r="BOD42" s="13"/>
      <c r="BOE42" s="13"/>
      <c r="BOF42" s="13"/>
      <c r="BOG42" s="13"/>
      <c r="BOH42" s="13"/>
      <c r="BOI42" s="13"/>
      <c r="BOJ42" s="13"/>
      <c r="BOK42" s="13"/>
      <c r="BOL42" s="13"/>
      <c r="BOM42" s="13"/>
      <c r="BON42" s="13"/>
      <c r="BOO42" s="13"/>
      <c r="BOP42" s="13"/>
      <c r="BOQ42" s="13"/>
      <c r="BOR42" s="13"/>
      <c r="BOS42" s="13"/>
      <c r="BOT42" s="13"/>
      <c r="BOU42" s="13"/>
      <c r="BOV42" s="13"/>
      <c r="BOW42" s="13"/>
      <c r="BOX42" s="13"/>
      <c r="BOY42" s="13"/>
      <c r="BOZ42" s="13"/>
      <c r="BPA42" s="13"/>
      <c r="BPB42" s="13"/>
      <c r="BPC42" s="13"/>
      <c r="BPD42" s="13"/>
      <c r="BPE42" s="13"/>
      <c r="BPF42" s="13"/>
      <c r="BPG42" s="13"/>
      <c r="BPH42" s="13"/>
      <c r="BPI42" s="13"/>
      <c r="BPJ42" s="13"/>
      <c r="BPK42" s="13"/>
      <c r="BPL42" s="13"/>
      <c r="BPM42" s="13"/>
      <c r="BPN42" s="13"/>
      <c r="BPO42" s="13"/>
      <c r="BPP42" s="13"/>
      <c r="BPQ42" s="13"/>
      <c r="BPR42" s="13"/>
      <c r="BPS42" s="13"/>
      <c r="BPT42" s="13"/>
      <c r="BPU42" s="13"/>
      <c r="BPV42" s="13"/>
      <c r="BPW42" s="13"/>
      <c r="BPX42" s="13"/>
      <c r="BPY42" s="13"/>
      <c r="BPZ42" s="13"/>
      <c r="BQA42" s="13"/>
      <c r="BQB42" s="13"/>
      <c r="BQC42" s="13"/>
      <c r="BQD42" s="13"/>
      <c r="BQE42" s="13"/>
      <c r="BQF42" s="13"/>
      <c r="BQG42" s="13"/>
      <c r="BQH42" s="13"/>
      <c r="BQI42" s="13"/>
      <c r="BQJ42" s="13"/>
      <c r="BQK42" s="13"/>
      <c r="BQL42" s="13"/>
      <c r="BQM42" s="13"/>
      <c r="BQN42" s="13"/>
      <c r="BQO42" s="13"/>
      <c r="BQP42" s="13"/>
      <c r="BQQ42" s="13"/>
      <c r="BQR42" s="13"/>
      <c r="BQS42" s="13"/>
      <c r="BQT42" s="13"/>
      <c r="BQU42" s="13"/>
      <c r="BQV42" s="13"/>
      <c r="BQW42" s="13"/>
      <c r="BQX42" s="13"/>
      <c r="BQY42" s="13"/>
      <c r="BQZ42" s="13"/>
      <c r="BRA42" s="13"/>
      <c r="BRB42" s="13"/>
      <c r="BRC42" s="13"/>
      <c r="BRD42" s="13"/>
      <c r="BRE42" s="13"/>
      <c r="BRF42" s="13"/>
      <c r="BRG42" s="13"/>
      <c r="BRH42" s="13"/>
      <c r="BRI42" s="13"/>
      <c r="BRJ42" s="13"/>
      <c r="BRK42" s="13"/>
      <c r="BRL42" s="13"/>
      <c r="BRM42" s="13"/>
      <c r="BRN42" s="13"/>
      <c r="BRO42" s="13"/>
      <c r="BRP42" s="13"/>
      <c r="BRQ42" s="13"/>
      <c r="BRR42" s="13"/>
      <c r="BRS42" s="13"/>
      <c r="BRT42" s="13"/>
      <c r="BRU42" s="13"/>
      <c r="BRV42" s="13"/>
      <c r="BRW42" s="13"/>
      <c r="BRX42" s="13"/>
      <c r="BRY42" s="13"/>
      <c r="BRZ42" s="13"/>
      <c r="BSA42" s="13"/>
      <c r="BSB42" s="13"/>
      <c r="BSC42" s="13"/>
      <c r="BSD42" s="13"/>
      <c r="BSE42" s="13"/>
      <c r="BSF42" s="13"/>
      <c r="BSG42" s="13"/>
      <c r="BSH42" s="13"/>
      <c r="BSI42" s="13"/>
      <c r="BSJ42" s="13"/>
      <c r="BSK42" s="13"/>
      <c r="BSL42" s="13"/>
      <c r="BSM42" s="13"/>
      <c r="BSN42" s="13"/>
      <c r="BSO42" s="13"/>
      <c r="BSP42" s="13"/>
      <c r="BSQ42" s="13"/>
      <c r="BSR42" s="13"/>
      <c r="BSS42" s="13"/>
      <c r="BST42" s="13"/>
      <c r="BSU42" s="13"/>
      <c r="BSV42" s="13"/>
      <c r="BSW42" s="13"/>
      <c r="BSX42" s="13"/>
      <c r="BSY42" s="13"/>
      <c r="BSZ42" s="13"/>
      <c r="BTA42" s="13"/>
      <c r="BTB42" s="13"/>
      <c r="BTC42" s="13"/>
      <c r="BTD42" s="13"/>
      <c r="BTE42" s="13"/>
      <c r="BTF42" s="13"/>
      <c r="BTG42" s="13"/>
      <c r="BTH42" s="13"/>
      <c r="BTI42" s="13"/>
      <c r="BTJ42" s="13"/>
      <c r="BTK42" s="13"/>
      <c r="BTL42" s="13"/>
      <c r="BTM42" s="13"/>
      <c r="BTN42" s="13"/>
      <c r="BTO42" s="13"/>
      <c r="BTP42" s="13"/>
      <c r="BTQ42" s="13"/>
      <c r="BTR42" s="13"/>
      <c r="BTS42" s="13"/>
      <c r="BTT42" s="13"/>
      <c r="BTU42" s="13"/>
      <c r="BTV42" s="13"/>
      <c r="BTW42" s="13"/>
      <c r="BTX42" s="13"/>
      <c r="BTY42" s="13"/>
      <c r="BTZ42" s="13"/>
      <c r="BUA42" s="13"/>
      <c r="BUB42" s="13"/>
      <c r="BUC42" s="13"/>
      <c r="BUD42" s="13"/>
      <c r="BUE42" s="13"/>
      <c r="BUF42" s="13"/>
      <c r="BUG42" s="13"/>
      <c r="BUH42" s="13"/>
      <c r="BUI42" s="13"/>
      <c r="BUJ42" s="13"/>
      <c r="BUK42" s="13"/>
      <c r="BUL42" s="13"/>
      <c r="BUM42" s="13"/>
      <c r="BUN42" s="13"/>
      <c r="BUO42" s="13"/>
      <c r="BUP42" s="13"/>
      <c r="BUQ42" s="13"/>
      <c r="BUR42" s="13"/>
      <c r="BUS42" s="13"/>
      <c r="BUT42" s="13"/>
      <c r="BUU42" s="13"/>
      <c r="BUV42" s="13"/>
      <c r="BUW42" s="13"/>
      <c r="BUX42" s="13"/>
      <c r="BUY42" s="13"/>
      <c r="BUZ42" s="13"/>
      <c r="BVA42" s="13"/>
      <c r="BVB42" s="13"/>
      <c r="BVC42" s="13"/>
      <c r="BVD42" s="13"/>
      <c r="BVE42" s="13"/>
      <c r="BVF42" s="13"/>
      <c r="BVG42" s="13"/>
      <c r="BVH42" s="13"/>
      <c r="BVI42" s="13"/>
      <c r="BVJ42" s="13"/>
      <c r="BVK42" s="13"/>
      <c r="BVL42" s="13"/>
      <c r="BVM42" s="13"/>
      <c r="BVN42" s="13"/>
      <c r="BVO42" s="13"/>
      <c r="BVP42" s="13"/>
      <c r="BVQ42" s="13"/>
      <c r="BVR42" s="13"/>
      <c r="BVS42" s="13"/>
      <c r="BVT42" s="13"/>
      <c r="BVU42" s="13"/>
      <c r="BVV42" s="13"/>
      <c r="BVW42" s="13"/>
      <c r="BVX42" s="13"/>
      <c r="BVY42" s="13"/>
      <c r="BVZ42" s="13"/>
      <c r="BWA42" s="13"/>
      <c r="BWB42" s="13"/>
      <c r="BWC42" s="13"/>
      <c r="BWD42" s="13"/>
      <c r="BWE42" s="13"/>
      <c r="BWF42" s="13"/>
      <c r="BWG42" s="13"/>
      <c r="BWH42" s="13"/>
      <c r="BWI42" s="13"/>
      <c r="BWJ42" s="13"/>
      <c r="BWK42" s="13"/>
      <c r="BWL42" s="13"/>
      <c r="BWM42" s="13"/>
      <c r="BWN42" s="13"/>
      <c r="BWO42" s="13"/>
      <c r="BWP42" s="13"/>
      <c r="BWQ42" s="13"/>
      <c r="BWR42" s="13"/>
      <c r="BWS42" s="13"/>
      <c r="BWT42" s="13"/>
      <c r="BWU42" s="13"/>
      <c r="BWV42" s="13"/>
      <c r="BWW42" s="13"/>
      <c r="BWX42" s="13"/>
      <c r="BWY42" s="13"/>
      <c r="BWZ42" s="13"/>
      <c r="BXA42" s="13"/>
      <c r="BXB42" s="13"/>
      <c r="BXC42" s="13"/>
      <c r="BXD42" s="13"/>
      <c r="BXE42" s="13"/>
      <c r="BXF42" s="13"/>
      <c r="BXG42" s="13"/>
      <c r="BXH42" s="13"/>
      <c r="BXI42" s="13"/>
      <c r="BXJ42" s="13"/>
      <c r="BXK42" s="13"/>
      <c r="BXL42" s="13"/>
      <c r="BXM42" s="13"/>
      <c r="BXN42" s="13"/>
      <c r="BXO42" s="13"/>
      <c r="BXP42" s="13"/>
      <c r="BXQ42" s="13"/>
      <c r="BXR42" s="13"/>
      <c r="BXS42" s="13"/>
      <c r="BXT42" s="13"/>
      <c r="BXU42" s="13"/>
      <c r="BXV42" s="13"/>
      <c r="BXW42" s="13"/>
      <c r="BXX42" s="13"/>
      <c r="BXY42" s="13"/>
      <c r="BXZ42" s="13"/>
      <c r="BYA42" s="13"/>
      <c r="BYB42" s="13"/>
      <c r="BYC42" s="13"/>
      <c r="BYD42" s="13"/>
      <c r="BYE42" s="13"/>
      <c r="BYF42" s="13"/>
      <c r="BYG42" s="13"/>
      <c r="BYH42" s="13"/>
      <c r="BYI42" s="13"/>
      <c r="BYJ42" s="13"/>
      <c r="BYK42" s="13"/>
      <c r="BYL42" s="13"/>
      <c r="BYM42" s="13"/>
      <c r="BYN42" s="13"/>
      <c r="BYO42" s="13"/>
      <c r="BYP42" s="13"/>
      <c r="BYQ42" s="13"/>
      <c r="BYR42" s="13"/>
      <c r="BYS42" s="13"/>
      <c r="BYT42" s="13"/>
      <c r="BYU42" s="13"/>
      <c r="BYV42" s="13"/>
      <c r="BYW42" s="13"/>
      <c r="BYX42" s="13"/>
      <c r="BYY42" s="13"/>
      <c r="BYZ42" s="13"/>
      <c r="BZA42" s="13"/>
      <c r="BZB42" s="13"/>
      <c r="BZC42" s="13"/>
      <c r="BZD42" s="13"/>
      <c r="BZE42" s="13"/>
      <c r="BZF42" s="13"/>
      <c r="BZG42" s="13"/>
      <c r="BZH42" s="13"/>
      <c r="BZI42" s="13"/>
      <c r="BZJ42" s="13"/>
      <c r="BZK42" s="13"/>
      <c r="BZL42" s="13"/>
      <c r="BZM42" s="13"/>
      <c r="BZN42" s="13"/>
      <c r="BZO42" s="13"/>
      <c r="BZP42" s="13"/>
      <c r="BZQ42" s="13"/>
      <c r="BZR42" s="13"/>
      <c r="BZS42" s="13"/>
      <c r="BZT42" s="13"/>
      <c r="BZU42" s="13"/>
      <c r="BZV42" s="13"/>
      <c r="BZW42" s="13"/>
      <c r="BZX42" s="13"/>
      <c r="BZY42" s="13"/>
      <c r="BZZ42" s="13"/>
      <c r="CAA42" s="13"/>
      <c r="CAB42" s="13"/>
      <c r="CAC42" s="13"/>
      <c r="CAD42" s="13"/>
      <c r="CAE42" s="13"/>
      <c r="CAF42" s="13"/>
      <c r="CAG42" s="13"/>
      <c r="CAH42" s="13"/>
      <c r="CAI42" s="13"/>
      <c r="CAJ42" s="13"/>
      <c r="CAK42" s="13"/>
      <c r="CAL42" s="13"/>
      <c r="CAM42" s="13"/>
      <c r="CAN42" s="13"/>
      <c r="CAO42" s="13"/>
      <c r="CAP42" s="13"/>
      <c r="CAQ42" s="13"/>
      <c r="CAR42" s="13"/>
      <c r="CAS42" s="13"/>
      <c r="CAT42" s="13"/>
      <c r="CAU42" s="13"/>
      <c r="CAV42" s="13"/>
      <c r="CAW42" s="13"/>
      <c r="CAX42" s="13"/>
      <c r="CAY42" s="13"/>
      <c r="CAZ42" s="13"/>
      <c r="CBA42" s="13"/>
      <c r="CBB42" s="13"/>
      <c r="CBC42" s="13"/>
      <c r="CBD42" s="13"/>
      <c r="CBE42" s="13"/>
      <c r="CBF42" s="13"/>
      <c r="CBG42" s="13"/>
      <c r="CBH42" s="13"/>
      <c r="CBI42" s="13"/>
      <c r="CBJ42" s="13"/>
      <c r="CBK42" s="13"/>
      <c r="CBL42" s="13"/>
      <c r="CBM42" s="13"/>
      <c r="CBN42" s="13"/>
      <c r="CBO42" s="13"/>
      <c r="CBP42" s="13"/>
      <c r="CBQ42" s="13"/>
      <c r="CBR42" s="13"/>
      <c r="CBS42" s="13"/>
      <c r="CBT42" s="13"/>
      <c r="CBU42" s="13"/>
      <c r="CBV42" s="13"/>
      <c r="CBW42" s="13"/>
      <c r="CBX42" s="13"/>
      <c r="CBY42" s="13"/>
      <c r="CBZ42" s="13"/>
      <c r="CCA42" s="13"/>
      <c r="CCB42" s="13"/>
      <c r="CCC42" s="13"/>
      <c r="CCD42" s="13"/>
      <c r="CCE42" s="13"/>
      <c r="CCF42" s="13"/>
      <c r="CCG42" s="13"/>
      <c r="CCH42" s="13"/>
      <c r="CCI42" s="13"/>
      <c r="CCJ42" s="13"/>
      <c r="CCK42" s="13"/>
      <c r="CCL42" s="13"/>
      <c r="CCM42" s="13"/>
      <c r="CCN42" s="13"/>
      <c r="CCO42" s="13"/>
      <c r="CCP42" s="13"/>
      <c r="CCQ42" s="13"/>
      <c r="CCR42" s="13"/>
      <c r="CCS42" s="13"/>
      <c r="CCT42" s="13"/>
      <c r="CCU42" s="13"/>
      <c r="CCV42" s="13"/>
      <c r="CCW42" s="13"/>
      <c r="CCX42" s="13"/>
      <c r="CCY42" s="13"/>
      <c r="CCZ42" s="13"/>
      <c r="CDA42" s="13"/>
      <c r="CDB42" s="13"/>
      <c r="CDC42" s="13"/>
      <c r="CDD42" s="13"/>
      <c r="CDE42" s="13"/>
      <c r="CDF42" s="13"/>
      <c r="CDG42" s="13"/>
      <c r="CDH42" s="13"/>
      <c r="CDI42" s="13"/>
      <c r="CDJ42" s="13"/>
      <c r="CDK42" s="13"/>
      <c r="CDL42" s="13"/>
      <c r="CDM42" s="13"/>
      <c r="CDN42" s="13"/>
      <c r="CDO42" s="13"/>
      <c r="CDP42" s="13"/>
      <c r="CDQ42" s="13"/>
      <c r="CDR42" s="13"/>
      <c r="CDS42" s="13"/>
      <c r="CDT42" s="13"/>
      <c r="CDU42" s="13"/>
      <c r="CDV42" s="13"/>
      <c r="CDW42" s="13"/>
      <c r="CDX42" s="13"/>
      <c r="CDY42" s="13"/>
      <c r="CDZ42" s="13"/>
      <c r="CEA42" s="13"/>
      <c r="CEB42" s="13"/>
      <c r="CEC42" s="13"/>
      <c r="CED42" s="13"/>
      <c r="CEE42" s="13"/>
      <c r="CEF42" s="13"/>
      <c r="CEG42" s="13"/>
      <c r="CEH42" s="13"/>
      <c r="CEI42" s="13"/>
      <c r="CEJ42" s="13"/>
      <c r="CEK42" s="13"/>
      <c r="CEL42" s="13"/>
      <c r="CEM42" s="13"/>
      <c r="CEN42" s="13"/>
      <c r="CEO42" s="13"/>
      <c r="CEP42" s="13"/>
      <c r="CEQ42" s="13"/>
      <c r="CER42" s="13"/>
      <c r="CES42" s="13"/>
      <c r="CET42" s="13"/>
      <c r="CEU42" s="13"/>
      <c r="CEV42" s="13"/>
      <c r="CEW42" s="13"/>
      <c r="CEX42" s="13"/>
      <c r="CEY42" s="13"/>
      <c r="CEZ42" s="13"/>
      <c r="CFA42" s="13"/>
      <c r="CFB42" s="13"/>
      <c r="CFC42" s="13"/>
      <c r="CFD42" s="13"/>
      <c r="CFE42" s="13"/>
      <c r="CFF42" s="13"/>
      <c r="CFG42" s="13"/>
      <c r="CFH42" s="13"/>
      <c r="CFI42" s="13"/>
      <c r="CFJ42" s="13"/>
      <c r="CFK42" s="13"/>
      <c r="CFL42" s="13"/>
      <c r="CFM42" s="13"/>
      <c r="CFN42" s="13"/>
      <c r="CFO42" s="13"/>
      <c r="CFP42" s="13"/>
      <c r="CFQ42" s="13"/>
      <c r="CFR42" s="13"/>
      <c r="CFS42" s="13"/>
      <c r="CFT42" s="13"/>
      <c r="CFU42" s="13"/>
      <c r="CFV42" s="13"/>
      <c r="CFW42" s="13"/>
      <c r="CFX42" s="13"/>
      <c r="CFY42" s="13"/>
      <c r="CFZ42" s="13"/>
      <c r="CGA42" s="13"/>
      <c r="CGB42" s="13"/>
      <c r="CGC42" s="13"/>
      <c r="CGD42" s="13"/>
      <c r="CGE42" s="13"/>
      <c r="CGF42" s="13"/>
      <c r="CGG42" s="13"/>
      <c r="CGH42" s="13"/>
      <c r="CGI42" s="13"/>
      <c r="CGJ42" s="13"/>
      <c r="CGK42" s="13"/>
      <c r="CGL42" s="13"/>
      <c r="CGM42" s="13"/>
      <c r="CGN42" s="13"/>
      <c r="CGO42" s="13"/>
      <c r="CGP42" s="13"/>
      <c r="CGQ42" s="13"/>
      <c r="CGR42" s="13"/>
      <c r="CGS42" s="13"/>
      <c r="CGT42" s="13"/>
      <c r="CGU42" s="13"/>
      <c r="CGV42" s="13"/>
      <c r="CGW42" s="13"/>
      <c r="CGX42" s="13"/>
      <c r="CGY42" s="13"/>
      <c r="CGZ42" s="13"/>
      <c r="CHA42" s="13"/>
      <c r="CHB42" s="13"/>
      <c r="CHC42" s="13"/>
      <c r="CHD42" s="13"/>
      <c r="CHE42" s="13"/>
      <c r="CHF42" s="13"/>
      <c r="CHG42" s="13"/>
      <c r="CHH42" s="13"/>
      <c r="CHI42" s="13"/>
      <c r="CHJ42" s="13"/>
      <c r="CHK42" s="13"/>
      <c r="CHL42" s="13"/>
      <c r="CHM42" s="13"/>
      <c r="CHN42" s="13"/>
      <c r="CHO42" s="13"/>
      <c r="CHP42" s="13"/>
      <c r="CHQ42" s="13"/>
      <c r="CHR42" s="13"/>
      <c r="CHS42" s="13"/>
      <c r="CHT42" s="13"/>
      <c r="CHU42" s="13"/>
      <c r="CHV42" s="13"/>
      <c r="CHW42" s="13"/>
      <c r="CHX42" s="13"/>
      <c r="CHY42" s="13"/>
      <c r="CHZ42" s="13"/>
      <c r="CIA42" s="13"/>
      <c r="CIB42" s="13"/>
      <c r="CIC42" s="13"/>
      <c r="CID42" s="13"/>
      <c r="CIE42" s="13"/>
      <c r="CIF42" s="13"/>
      <c r="CIG42" s="13"/>
      <c r="CIH42" s="13"/>
      <c r="CII42" s="13"/>
      <c r="CIJ42" s="13"/>
      <c r="CIK42" s="13"/>
      <c r="CIL42" s="13"/>
      <c r="CIM42" s="13"/>
      <c r="CIN42" s="13"/>
      <c r="CIO42" s="13"/>
      <c r="CIP42" s="13"/>
      <c r="CIQ42" s="13"/>
      <c r="CIR42" s="13"/>
      <c r="CIS42" s="13"/>
      <c r="CIT42" s="13"/>
      <c r="CIU42" s="13"/>
      <c r="CIV42" s="13"/>
      <c r="CIW42" s="13"/>
      <c r="CIX42" s="13"/>
      <c r="CIY42" s="13"/>
      <c r="CIZ42" s="13"/>
      <c r="CJA42" s="13"/>
      <c r="CJB42" s="13"/>
      <c r="CJC42" s="13"/>
      <c r="CJD42" s="13"/>
      <c r="CJE42" s="13"/>
      <c r="CJF42" s="13"/>
      <c r="CJG42" s="13"/>
      <c r="CJH42" s="13"/>
      <c r="CJI42" s="13"/>
      <c r="CJJ42" s="13"/>
      <c r="CJK42" s="13"/>
      <c r="CJL42" s="13"/>
      <c r="CJM42" s="13"/>
      <c r="CJN42" s="13"/>
      <c r="CJO42" s="13"/>
      <c r="CJP42" s="13"/>
      <c r="CJQ42" s="13"/>
      <c r="CJR42" s="13"/>
      <c r="CJS42" s="13"/>
      <c r="CJT42" s="13"/>
      <c r="CJU42" s="13"/>
      <c r="CJV42" s="13"/>
      <c r="CJW42" s="13"/>
      <c r="CJX42" s="13"/>
      <c r="CJY42" s="13"/>
      <c r="CJZ42" s="13"/>
      <c r="CKA42" s="13"/>
      <c r="CKB42" s="13"/>
      <c r="CKC42" s="13"/>
      <c r="CKD42" s="13"/>
      <c r="CKE42" s="13"/>
      <c r="CKF42" s="13"/>
      <c r="CKG42" s="13"/>
      <c r="CKH42" s="13"/>
      <c r="CKI42" s="13"/>
      <c r="CKJ42" s="13"/>
      <c r="CKK42" s="13"/>
      <c r="CKL42" s="13"/>
      <c r="CKM42" s="13"/>
      <c r="CKN42" s="13"/>
      <c r="CKO42" s="13"/>
      <c r="CKP42" s="13"/>
      <c r="CKQ42" s="13"/>
      <c r="CKR42" s="13"/>
      <c r="CKS42" s="13"/>
      <c r="CKT42" s="13"/>
      <c r="CKU42" s="13"/>
      <c r="CKV42" s="13"/>
      <c r="CKW42" s="13"/>
      <c r="CKX42" s="13"/>
      <c r="CKY42" s="13"/>
      <c r="CKZ42" s="13"/>
      <c r="CLA42" s="13"/>
      <c r="CLB42" s="13"/>
      <c r="CLC42" s="13"/>
      <c r="CLD42" s="13"/>
      <c r="CLE42" s="13"/>
      <c r="CLF42" s="13"/>
      <c r="CLG42" s="13"/>
      <c r="CLH42" s="13"/>
      <c r="CLI42" s="13"/>
      <c r="CLJ42" s="13"/>
      <c r="CLK42" s="13"/>
      <c r="CLL42" s="13"/>
      <c r="CLM42" s="13"/>
      <c r="CLN42" s="13"/>
      <c r="CLO42" s="13"/>
      <c r="CLP42" s="13"/>
      <c r="CLQ42" s="13"/>
      <c r="CLR42" s="13"/>
      <c r="CLS42" s="13"/>
      <c r="CLT42" s="13"/>
      <c r="CLU42" s="13"/>
      <c r="CLV42" s="13"/>
      <c r="CLW42" s="13"/>
      <c r="CLX42" s="13"/>
      <c r="CLY42" s="13"/>
      <c r="CLZ42" s="13"/>
      <c r="CMA42" s="13"/>
      <c r="CMB42" s="13"/>
      <c r="CMC42" s="13"/>
      <c r="CMD42" s="13"/>
      <c r="CME42" s="13"/>
      <c r="CMF42" s="13"/>
      <c r="CMG42" s="13"/>
      <c r="CMH42" s="13"/>
      <c r="CMI42" s="13"/>
      <c r="CMJ42" s="13"/>
      <c r="CMK42" s="13"/>
      <c r="CML42" s="13"/>
      <c r="CMM42" s="13"/>
      <c r="CMN42" s="13"/>
      <c r="CMO42" s="13"/>
      <c r="CMP42" s="13"/>
      <c r="CMQ42" s="13"/>
      <c r="CMR42" s="13"/>
      <c r="CMS42" s="13"/>
      <c r="CMT42" s="13"/>
      <c r="CMU42" s="13"/>
      <c r="CMV42" s="13"/>
      <c r="CMW42" s="13"/>
      <c r="CMX42" s="13"/>
      <c r="CMY42" s="13"/>
      <c r="CMZ42" s="13"/>
      <c r="CNA42" s="13"/>
      <c r="CNB42" s="13"/>
      <c r="CNC42" s="13"/>
      <c r="CND42" s="13"/>
      <c r="CNE42" s="13"/>
      <c r="CNF42" s="13"/>
      <c r="CNG42" s="13"/>
      <c r="CNH42" s="13"/>
      <c r="CNI42" s="13"/>
      <c r="CNJ42" s="13"/>
      <c r="CNK42" s="13"/>
      <c r="CNL42" s="13"/>
      <c r="CNM42" s="13"/>
      <c r="CNN42" s="13"/>
      <c r="CNO42" s="13"/>
      <c r="CNP42" s="13"/>
      <c r="CNQ42" s="13"/>
      <c r="CNR42" s="13"/>
      <c r="CNS42" s="13"/>
      <c r="CNT42" s="13"/>
      <c r="CNU42" s="13"/>
      <c r="CNV42" s="13"/>
      <c r="CNW42" s="13"/>
      <c r="CNX42" s="13"/>
      <c r="CNY42" s="13"/>
      <c r="CNZ42" s="13"/>
      <c r="COA42" s="13"/>
      <c r="COB42" s="13"/>
      <c r="COC42" s="13"/>
      <c r="COD42" s="13"/>
      <c r="COE42" s="13"/>
      <c r="COF42" s="13"/>
      <c r="COG42" s="13"/>
      <c r="COH42" s="13"/>
      <c r="COI42" s="13"/>
      <c r="COJ42" s="13"/>
      <c r="COK42" s="13"/>
      <c r="COL42" s="13"/>
      <c r="COM42" s="13"/>
      <c r="CON42" s="13"/>
      <c r="COO42" s="13"/>
      <c r="COP42" s="13"/>
      <c r="COQ42" s="13"/>
      <c r="COR42" s="13"/>
      <c r="COS42" s="13"/>
      <c r="COT42" s="13"/>
      <c r="COU42" s="13"/>
      <c r="COV42" s="13"/>
      <c r="COW42" s="13"/>
      <c r="COX42" s="13"/>
      <c r="COY42" s="13"/>
      <c r="COZ42" s="13"/>
      <c r="CPA42" s="13"/>
      <c r="CPB42" s="13"/>
      <c r="CPC42" s="13"/>
      <c r="CPD42" s="13"/>
      <c r="CPE42" s="13"/>
      <c r="CPF42" s="13"/>
      <c r="CPG42" s="13"/>
      <c r="CPH42" s="13"/>
      <c r="CPI42" s="13"/>
      <c r="CPJ42" s="13"/>
      <c r="CPK42" s="13"/>
      <c r="CPL42" s="13"/>
      <c r="CPM42" s="13"/>
      <c r="CPN42" s="13"/>
      <c r="CPO42" s="13"/>
      <c r="CPP42" s="13"/>
      <c r="CPQ42" s="13"/>
      <c r="CPR42" s="13"/>
      <c r="CPS42" s="13"/>
      <c r="CPT42" s="13"/>
      <c r="CPU42" s="13"/>
      <c r="CPV42" s="13"/>
      <c r="CPW42" s="13"/>
      <c r="CPX42" s="13"/>
      <c r="CPY42" s="13"/>
      <c r="CPZ42" s="13"/>
      <c r="CQA42" s="13"/>
      <c r="CQB42" s="13"/>
      <c r="CQC42" s="13"/>
      <c r="CQD42" s="13"/>
      <c r="CQE42" s="13"/>
      <c r="CQF42" s="13"/>
      <c r="CQG42" s="13"/>
      <c r="CQH42" s="13"/>
      <c r="CQI42" s="13"/>
      <c r="CQJ42" s="13"/>
      <c r="CQK42" s="13"/>
      <c r="CQL42" s="13"/>
      <c r="CQM42" s="13"/>
      <c r="CQN42" s="13"/>
      <c r="CQO42" s="13"/>
      <c r="CQP42" s="13"/>
      <c r="CQQ42" s="13"/>
      <c r="CQR42" s="13"/>
      <c r="CQS42" s="13"/>
      <c r="CQT42" s="13"/>
      <c r="CQU42" s="13"/>
      <c r="CQV42" s="13"/>
      <c r="CQW42" s="13"/>
      <c r="CQX42" s="13"/>
      <c r="CQY42" s="13"/>
      <c r="CQZ42" s="13"/>
      <c r="CRA42" s="13"/>
      <c r="CRB42" s="13"/>
      <c r="CRC42" s="13"/>
      <c r="CRD42" s="13"/>
      <c r="CRE42" s="13"/>
      <c r="CRF42" s="13"/>
      <c r="CRG42" s="13"/>
      <c r="CRH42" s="13"/>
      <c r="CRI42" s="13"/>
      <c r="CRJ42" s="13"/>
      <c r="CRK42" s="13"/>
      <c r="CRL42" s="13"/>
      <c r="CRM42" s="13"/>
      <c r="CRN42" s="13"/>
      <c r="CRO42" s="13"/>
      <c r="CRP42" s="13"/>
      <c r="CRQ42" s="13"/>
      <c r="CRR42" s="13"/>
      <c r="CRS42" s="13"/>
      <c r="CRT42" s="13"/>
      <c r="CRU42" s="13"/>
      <c r="CRV42" s="13"/>
      <c r="CRW42" s="13"/>
      <c r="CRX42" s="13"/>
      <c r="CRY42" s="13"/>
      <c r="CRZ42" s="13"/>
      <c r="CSA42" s="13"/>
      <c r="CSB42" s="13"/>
      <c r="CSC42" s="13"/>
      <c r="CSD42" s="13"/>
      <c r="CSE42" s="13"/>
      <c r="CSF42" s="13"/>
      <c r="CSG42" s="13"/>
      <c r="CSH42" s="13"/>
      <c r="CSI42" s="13"/>
      <c r="CSJ42" s="13"/>
      <c r="CSK42" s="13"/>
      <c r="CSL42" s="13"/>
      <c r="CSM42" s="13"/>
      <c r="CSN42" s="13"/>
      <c r="CSO42" s="13"/>
      <c r="CSP42" s="13"/>
      <c r="CSQ42" s="13"/>
      <c r="CSR42" s="13"/>
      <c r="CSS42" s="13"/>
      <c r="CST42" s="13"/>
      <c r="CSU42" s="13"/>
      <c r="CSV42" s="13"/>
      <c r="CSW42" s="13"/>
      <c r="CSX42" s="13"/>
      <c r="CSY42" s="13"/>
      <c r="CSZ42" s="13"/>
      <c r="CTA42" s="13"/>
      <c r="CTB42" s="13"/>
      <c r="CTC42" s="13"/>
      <c r="CTD42" s="13"/>
      <c r="CTE42" s="13"/>
      <c r="CTF42" s="13"/>
      <c r="CTG42" s="13"/>
      <c r="CTH42" s="13"/>
      <c r="CTI42" s="13"/>
      <c r="CTJ42" s="13"/>
      <c r="CTK42" s="13"/>
      <c r="CTL42" s="13"/>
      <c r="CTM42" s="13"/>
      <c r="CTN42" s="13"/>
      <c r="CTO42" s="13"/>
      <c r="CTP42" s="13"/>
      <c r="CTQ42" s="13"/>
      <c r="CTR42" s="13"/>
      <c r="CTS42" s="13"/>
      <c r="CTT42" s="13"/>
      <c r="CTU42" s="13"/>
      <c r="CTV42" s="13"/>
      <c r="CTW42" s="13"/>
      <c r="CTX42" s="13"/>
      <c r="CTY42" s="13"/>
      <c r="CTZ42" s="13"/>
      <c r="CUA42" s="13"/>
      <c r="CUB42" s="13"/>
      <c r="CUC42" s="13"/>
      <c r="CUD42" s="13"/>
      <c r="CUE42" s="13"/>
      <c r="CUF42" s="13"/>
      <c r="CUG42" s="13"/>
      <c r="CUH42" s="13"/>
      <c r="CUI42" s="13"/>
      <c r="CUJ42" s="13"/>
      <c r="CUK42" s="13"/>
      <c r="CUL42" s="13"/>
      <c r="CUM42" s="13"/>
      <c r="CUN42" s="13"/>
      <c r="CUO42" s="13"/>
      <c r="CUP42" s="13"/>
      <c r="CUQ42" s="13"/>
      <c r="CUR42" s="13"/>
      <c r="CUS42" s="13"/>
      <c r="CUT42" s="13"/>
      <c r="CUU42" s="13"/>
      <c r="CUV42" s="13"/>
      <c r="CUW42" s="13"/>
      <c r="CUX42" s="13"/>
      <c r="CUY42" s="13"/>
      <c r="CUZ42" s="13"/>
      <c r="CVA42" s="13"/>
      <c r="CVB42" s="13"/>
      <c r="CVC42" s="13"/>
      <c r="CVD42" s="13"/>
      <c r="CVE42" s="13"/>
      <c r="CVF42" s="13"/>
      <c r="CVG42" s="13"/>
      <c r="CVH42" s="13"/>
      <c r="CVI42" s="13"/>
      <c r="CVJ42" s="13"/>
      <c r="CVK42" s="13"/>
      <c r="CVL42" s="13"/>
      <c r="CVM42" s="13"/>
      <c r="CVN42" s="13"/>
      <c r="CVO42" s="13"/>
      <c r="CVP42" s="13"/>
      <c r="CVQ42" s="13"/>
      <c r="CVR42" s="13"/>
      <c r="CVS42" s="13"/>
      <c r="CVT42" s="13"/>
      <c r="CVU42" s="13"/>
      <c r="CVV42" s="13"/>
      <c r="CVW42" s="13"/>
      <c r="CVX42" s="13"/>
      <c r="CVY42" s="13"/>
      <c r="CVZ42" s="13"/>
      <c r="CWA42" s="13"/>
      <c r="CWB42" s="13"/>
      <c r="CWC42" s="13"/>
      <c r="CWD42" s="13"/>
      <c r="CWE42" s="13"/>
      <c r="CWF42" s="13"/>
      <c r="CWG42" s="13"/>
      <c r="CWH42" s="13"/>
      <c r="CWI42" s="13"/>
      <c r="CWJ42" s="13"/>
      <c r="CWK42" s="13"/>
      <c r="CWL42" s="13"/>
      <c r="CWM42" s="13"/>
      <c r="CWN42" s="13"/>
      <c r="CWO42" s="13"/>
      <c r="CWP42" s="13"/>
      <c r="CWQ42" s="13"/>
      <c r="CWR42" s="13"/>
      <c r="CWS42" s="13"/>
      <c r="CWT42" s="13"/>
      <c r="CWU42" s="13"/>
      <c r="CWV42" s="13"/>
      <c r="CWW42" s="13"/>
      <c r="CWX42" s="13"/>
      <c r="CWY42" s="13"/>
      <c r="CWZ42" s="13"/>
      <c r="CXA42" s="13"/>
      <c r="CXB42" s="13"/>
      <c r="CXC42" s="13"/>
      <c r="CXD42" s="13"/>
      <c r="CXE42" s="13"/>
      <c r="CXF42" s="13"/>
      <c r="CXG42" s="13"/>
      <c r="CXH42" s="13"/>
      <c r="CXI42" s="13"/>
      <c r="CXJ42" s="13"/>
      <c r="CXK42" s="13"/>
      <c r="CXL42" s="13"/>
      <c r="CXM42" s="13"/>
      <c r="CXN42" s="13"/>
      <c r="CXO42" s="13"/>
      <c r="CXP42" s="13"/>
      <c r="CXQ42" s="13"/>
      <c r="CXR42" s="13"/>
      <c r="CXS42" s="13"/>
      <c r="CXT42" s="13"/>
      <c r="CXU42" s="13"/>
      <c r="CXV42" s="13"/>
      <c r="CXW42" s="13"/>
      <c r="CXX42" s="13"/>
      <c r="CXY42" s="13"/>
      <c r="CXZ42" s="13"/>
      <c r="CYA42" s="13"/>
      <c r="CYB42" s="13"/>
      <c r="CYC42" s="13"/>
      <c r="CYD42" s="13"/>
      <c r="CYE42" s="13"/>
      <c r="CYF42" s="13"/>
      <c r="CYG42" s="13"/>
      <c r="CYH42" s="13"/>
      <c r="CYI42" s="13"/>
      <c r="CYJ42" s="13"/>
      <c r="CYK42" s="13"/>
      <c r="CYL42" s="13"/>
      <c r="CYM42" s="13"/>
      <c r="CYN42" s="13"/>
      <c r="CYO42" s="13"/>
      <c r="CYP42" s="13"/>
      <c r="CYQ42" s="13"/>
      <c r="CYR42" s="13"/>
      <c r="CYS42" s="13"/>
      <c r="CYT42" s="13"/>
      <c r="CYU42" s="13"/>
      <c r="CYV42" s="13"/>
      <c r="CYW42" s="13"/>
      <c r="CYX42" s="13"/>
      <c r="CYY42" s="13"/>
      <c r="CYZ42" s="13"/>
      <c r="CZA42" s="13"/>
      <c r="CZB42" s="13"/>
      <c r="CZC42" s="13"/>
      <c r="CZD42" s="13"/>
      <c r="CZE42" s="13"/>
      <c r="CZF42" s="13"/>
      <c r="CZG42" s="13"/>
      <c r="CZH42" s="13"/>
      <c r="CZI42" s="13"/>
      <c r="CZJ42" s="13"/>
      <c r="CZK42" s="13"/>
      <c r="CZL42" s="13"/>
      <c r="CZM42" s="13"/>
      <c r="CZN42" s="13"/>
      <c r="CZO42" s="13"/>
      <c r="CZP42" s="13"/>
      <c r="CZQ42" s="13"/>
      <c r="CZR42" s="13"/>
      <c r="CZS42" s="13"/>
      <c r="CZT42" s="13"/>
      <c r="CZU42" s="13"/>
      <c r="CZV42" s="13"/>
      <c r="CZW42" s="13"/>
      <c r="CZX42" s="13"/>
      <c r="CZY42" s="13"/>
      <c r="CZZ42" s="13"/>
      <c r="DAA42" s="13"/>
      <c r="DAB42" s="13"/>
      <c r="DAC42" s="13"/>
      <c r="DAD42" s="13"/>
      <c r="DAE42" s="13"/>
      <c r="DAF42" s="13"/>
      <c r="DAG42" s="13"/>
      <c r="DAH42" s="13"/>
      <c r="DAI42" s="13"/>
      <c r="DAJ42" s="13"/>
      <c r="DAK42" s="13"/>
      <c r="DAL42" s="13"/>
      <c r="DAM42" s="13"/>
      <c r="DAN42" s="13"/>
      <c r="DAO42" s="13"/>
      <c r="DAP42" s="13"/>
      <c r="DAQ42" s="13"/>
      <c r="DAR42" s="13"/>
      <c r="DAS42" s="13"/>
      <c r="DAT42" s="13"/>
      <c r="DAU42" s="13"/>
      <c r="DAV42" s="13"/>
      <c r="DAW42" s="13"/>
      <c r="DAX42" s="13"/>
      <c r="DAY42" s="13"/>
      <c r="DAZ42" s="13"/>
      <c r="DBA42" s="13"/>
      <c r="DBB42" s="13"/>
      <c r="DBC42" s="13"/>
      <c r="DBD42" s="13"/>
      <c r="DBE42" s="13"/>
      <c r="DBF42" s="13"/>
      <c r="DBG42" s="13"/>
      <c r="DBH42" s="13"/>
      <c r="DBI42" s="13"/>
      <c r="DBJ42" s="13"/>
      <c r="DBK42" s="13"/>
      <c r="DBL42" s="13"/>
      <c r="DBM42" s="13"/>
      <c r="DBN42" s="13"/>
      <c r="DBO42" s="13"/>
      <c r="DBP42" s="13"/>
      <c r="DBQ42" s="13"/>
      <c r="DBR42" s="13"/>
      <c r="DBS42" s="13"/>
      <c r="DBT42" s="13"/>
      <c r="DBU42" s="13"/>
      <c r="DBV42" s="13"/>
      <c r="DBW42" s="13"/>
      <c r="DBX42" s="13"/>
      <c r="DBY42" s="13"/>
      <c r="DBZ42" s="13"/>
      <c r="DCA42" s="13"/>
      <c r="DCB42" s="13"/>
      <c r="DCC42" s="13"/>
      <c r="DCD42" s="13"/>
      <c r="DCE42" s="13"/>
      <c r="DCF42" s="13"/>
      <c r="DCG42" s="13"/>
      <c r="DCH42" s="13"/>
      <c r="DCI42" s="13"/>
      <c r="DCJ42" s="13"/>
      <c r="DCK42" s="13"/>
      <c r="DCL42" s="13"/>
      <c r="DCM42" s="13"/>
      <c r="DCN42" s="13"/>
      <c r="DCO42" s="13"/>
      <c r="DCP42" s="13"/>
      <c r="DCQ42" s="13"/>
      <c r="DCR42" s="13"/>
      <c r="DCS42" s="13"/>
      <c r="DCT42" s="13"/>
      <c r="DCU42" s="13"/>
      <c r="DCV42" s="13"/>
      <c r="DCW42" s="13"/>
      <c r="DCX42" s="13"/>
      <c r="DCY42" s="13"/>
      <c r="DCZ42" s="13"/>
      <c r="DDA42" s="13"/>
      <c r="DDB42" s="13"/>
      <c r="DDC42" s="13"/>
      <c r="DDD42" s="13"/>
      <c r="DDE42" s="13"/>
      <c r="DDF42" s="13"/>
      <c r="DDG42" s="13"/>
      <c r="DDH42" s="13"/>
      <c r="DDI42" s="13"/>
      <c r="DDJ42" s="13"/>
      <c r="DDK42" s="13"/>
      <c r="DDL42" s="13"/>
      <c r="DDM42" s="13"/>
      <c r="DDN42" s="13"/>
      <c r="DDO42" s="13"/>
      <c r="DDP42" s="13"/>
      <c r="DDQ42" s="13"/>
      <c r="DDR42" s="13"/>
      <c r="DDS42" s="13"/>
      <c r="DDT42" s="13"/>
      <c r="DDU42" s="13"/>
      <c r="DDV42" s="13"/>
      <c r="DDW42" s="13"/>
      <c r="DDX42" s="13"/>
      <c r="DDY42" s="13"/>
      <c r="DDZ42" s="13"/>
      <c r="DEA42" s="13"/>
      <c r="DEB42" s="13"/>
      <c r="DEC42" s="13"/>
      <c r="DED42" s="13"/>
      <c r="DEE42" s="13"/>
      <c r="DEF42" s="13"/>
      <c r="DEG42" s="13"/>
      <c r="DEH42" s="13"/>
      <c r="DEI42" s="13"/>
      <c r="DEJ42" s="13"/>
      <c r="DEK42" s="13"/>
      <c r="DEL42" s="13"/>
      <c r="DEM42" s="13"/>
      <c r="DEN42" s="13"/>
      <c r="DEO42" s="13"/>
      <c r="DEP42" s="13"/>
      <c r="DEQ42" s="13"/>
      <c r="DER42" s="13"/>
      <c r="DES42" s="13"/>
      <c r="DET42" s="13"/>
      <c r="DEU42" s="13"/>
      <c r="DEV42" s="13"/>
      <c r="DEW42" s="13"/>
      <c r="DEX42" s="13"/>
      <c r="DEY42" s="13"/>
      <c r="DEZ42" s="13"/>
      <c r="DFA42" s="13"/>
      <c r="DFB42" s="13"/>
      <c r="DFC42" s="13"/>
      <c r="DFD42" s="13"/>
      <c r="DFE42" s="13"/>
      <c r="DFF42" s="13"/>
      <c r="DFG42" s="13"/>
      <c r="DFH42" s="13"/>
      <c r="DFI42" s="13"/>
      <c r="DFJ42" s="13"/>
      <c r="DFK42" s="13"/>
      <c r="DFL42" s="13"/>
      <c r="DFM42" s="13"/>
      <c r="DFN42" s="13"/>
      <c r="DFO42" s="13"/>
      <c r="DFP42" s="13"/>
      <c r="DFQ42" s="13"/>
      <c r="DFR42" s="13"/>
      <c r="DFS42" s="13"/>
      <c r="DFT42" s="13"/>
      <c r="DFU42" s="13"/>
      <c r="DFV42" s="13"/>
      <c r="DFW42" s="13"/>
      <c r="DFX42" s="13"/>
      <c r="DFY42" s="13"/>
      <c r="DFZ42" s="13"/>
      <c r="DGA42" s="13"/>
      <c r="DGB42" s="13"/>
      <c r="DGC42" s="13"/>
      <c r="DGD42" s="13"/>
      <c r="DGE42" s="13"/>
      <c r="DGF42" s="13"/>
      <c r="DGG42" s="13"/>
      <c r="DGH42" s="13"/>
      <c r="DGI42" s="13"/>
      <c r="DGJ42" s="13"/>
      <c r="DGK42" s="13"/>
      <c r="DGL42" s="13"/>
      <c r="DGM42" s="13"/>
      <c r="DGN42" s="13"/>
      <c r="DGO42" s="13"/>
      <c r="DGP42" s="13"/>
      <c r="DGQ42" s="13"/>
      <c r="DGR42" s="13"/>
      <c r="DGS42" s="13"/>
      <c r="DGT42" s="13"/>
      <c r="DGU42" s="13"/>
      <c r="DGV42" s="13"/>
      <c r="DGW42" s="13"/>
      <c r="DGX42" s="13"/>
      <c r="DGY42" s="13"/>
      <c r="DGZ42" s="13"/>
      <c r="DHA42" s="13"/>
      <c r="DHB42" s="13"/>
      <c r="DHC42" s="13"/>
      <c r="DHD42" s="13"/>
      <c r="DHE42" s="13"/>
      <c r="DHF42" s="13"/>
      <c r="DHG42" s="13"/>
      <c r="DHH42" s="13"/>
      <c r="DHI42" s="13"/>
      <c r="DHJ42" s="13"/>
      <c r="DHK42" s="13"/>
      <c r="DHL42" s="13"/>
      <c r="DHM42" s="13"/>
      <c r="DHN42" s="13"/>
      <c r="DHO42" s="13"/>
      <c r="DHP42" s="13"/>
      <c r="DHQ42" s="13"/>
      <c r="DHR42" s="13"/>
      <c r="DHS42" s="13"/>
      <c r="DHT42" s="13"/>
      <c r="DHU42" s="13"/>
      <c r="DHV42" s="13"/>
      <c r="DHW42" s="13"/>
      <c r="DHX42" s="13"/>
      <c r="DHY42" s="13"/>
      <c r="DHZ42" s="13"/>
      <c r="DIA42" s="13"/>
      <c r="DIB42" s="13"/>
      <c r="DIC42" s="13"/>
      <c r="DID42" s="13"/>
      <c r="DIE42" s="13"/>
      <c r="DIF42" s="13"/>
      <c r="DIG42" s="13"/>
      <c r="DIH42" s="13"/>
      <c r="DII42" s="13"/>
      <c r="DIJ42" s="13"/>
      <c r="DIK42" s="13"/>
      <c r="DIL42" s="13"/>
      <c r="DIM42" s="13"/>
      <c r="DIN42" s="13"/>
      <c r="DIO42" s="13"/>
      <c r="DIP42" s="13"/>
      <c r="DIQ42" s="13"/>
      <c r="DIR42" s="13"/>
      <c r="DIS42" s="13"/>
      <c r="DIT42" s="13"/>
      <c r="DIU42" s="13"/>
      <c r="DIV42" s="13"/>
      <c r="DIW42" s="13"/>
      <c r="DIX42" s="13"/>
      <c r="DIY42" s="13"/>
      <c r="DIZ42" s="13"/>
      <c r="DJA42" s="13"/>
      <c r="DJB42" s="13"/>
      <c r="DJC42" s="13"/>
      <c r="DJD42" s="13"/>
      <c r="DJE42" s="13"/>
      <c r="DJF42" s="13"/>
      <c r="DJG42" s="13"/>
      <c r="DJH42" s="13"/>
      <c r="DJI42" s="13"/>
      <c r="DJJ42" s="13"/>
      <c r="DJK42" s="13"/>
      <c r="DJL42" s="13"/>
      <c r="DJM42" s="13"/>
      <c r="DJN42" s="13"/>
      <c r="DJO42" s="13"/>
      <c r="DJP42" s="13"/>
      <c r="DJQ42" s="13"/>
      <c r="DJR42" s="13"/>
      <c r="DJS42" s="13"/>
      <c r="DJT42" s="13"/>
      <c r="DJU42" s="13"/>
      <c r="DJV42" s="13"/>
      <c r="DJW42" s="13"/>
      <c r="DJX42" s="13"/>
      <c r="DJY42" s="13"/>
      <c r="DJZ42" s="13"/>
      <c r="DKA42" s="13"/>
      <c r="DKB42" s="13"/>
      <c r="DKC42" s="13"/>
      <c r="DKD42" s="13"/>
      <c r="DKE42" s="13"/>
      <c r="DKF42" s="13"/>
      <c r="DKG42" s="13"/>
      <c r="DKH42" s="13"/>
      <c r="DKI42" s="13"/>
      <c r="DKJ42" s="13"/>
      <c r="DKK42" s="13"/>
      <c r="DKL42" s="13"/>
      <c r="DKM42" s="13"/>
      <c r="DKN42" s="13"/>
      <c r="DKO42" s="13"/>
      <c r="DKP42" s="13"/>
      <c r="DKQ42" s="13"/>
      <c r="DKR42" s="13"/>
      <c r="DKS42" s="13"/>
      <c r="DKT42" s="13"/>
      <c r="DKU42" s="13"/>
      <c r="DKV42" s="13"/>
      <c r="DKW42" s="13"/>
      <c r="DKX42" s="13"/>
      <c r="DKY42" s="13"/>
      <c r="DKZ42" s="13"/>
      <c r="DLA42" s="13"/>
      <c r="DLB42" s="13"/>
      <c r="DLC42" s="13"/>
      <c r="DLD42" s="13"/>
      <c r="DLE42" s="13"/>
      <c r="DLF42" s="13"/>
      <c r="DLG42" s="13"/>
      <c r="DLH42" s="13"/>
      <c r="DLI42" s="13"/>
      <c r="DLJ42" s="13"/>
      <c r="DLK42" s="13"/>
      <c r="DLL42" s="13"/>
      <c r="DLM42" s="13"/>
      <c r="DLN42" s="13"/>
      <c r="DLO42" s="13"/>
      <c r="DLP42" s="13"/>
      <c r="DLQ42" s="13"/>
      <c r="DLR42" s="13"/>
      <c r="DLS42" s="13"/>
      <c r="DLT42" s="13"/>
      <c r="DLU42" s="13"/>
      <c r="DLV42" s="13"/>
      <c r="DLW42" s="13"/>
      <c r="DLX42" s="13"/>
      <c r="DLY42" s="13"/>
      <c r="DLZ42" s="13"/>
      <c r="DMA42" s="13"/>
      <c r="DMB42" s="13"/>
      <c r="DMC42" s="13"/>
      <c r="DMD42" s="13"/>
      <c r="DME42" s="13"/>
      <c r="DMF42" s="13"/>
      <c r="DMG42" s="13"/>
      <c r="DMH42" s="13"/>
      <c r="DMI42" s="13"/>
      <c r="DMJ42" s="13"/>
      <c r="DMK42" s="13"/>
      <c r="DML42" s="13"/>
      <c r="DMM42" s="13"/>
      <c r="DMN42" s="13"/>
      <c r="DMO42" s="13"/>
      <c r="DMP42" s="13"/>
      <c r="DMQ42" s="13"/>
      <c r="DMR42" s="13"/>
      <c r="DMS42" s="13"/>
      <c r="DMT42" s="13"/>
      <c r="DMU42" s="13"/>
      <c r="DMV42" s="13"/>
      <c r="DMW42" s="13"/>
      <c r="DMX42" s="13"/>
      <c r="DMY42" s="13"/>
      <c r="DMZ42" s="13"/>
      <c r="DNA42" s="13"/>
      <c r="DNB42" s="13"/>
      <c r="DNC42" s="13"/>
      <c r="DND42" s="13"/>
      <c r="DNE42" s="13"/>
      <c r="DNF42" s="13"/>
      <c r="DNG42" s="13"/>
      <c r="DNH42" s="13"/>
      <c r="DNI42" s="13"/>
      <c r="DNJ42" s="13"/>
      <c r="DNK42" s="13"/>
      <c r="DNL42" s="13"/>
      <c r="DNM42" s="13"/>
      <c r="DNN42" s="13"/>
      <c r="DNO42" s="13"/>
      <c r="DNP42" s="13"/>
      <c r="DNQ42" s="13"/>
      <c r="DNR42" s="13"/>
      <c r="DNS42" s="13"/>
      <c r="DNT42" s="13"/>
      <c r="DNU42" s="13"/>
      <c r="DNV42" s="13"/>
      <c r="DNW42" s="13"/>
      <c r="DNX42" s="13"/>
      <c r="DNY42" s="13"/>
      <c r="DNZ42" s="13"/>
      <c r="DOA42" s="13"/>
      <c r="DOB42" s="13"/>
      <c r="DOC42" s="13"/>
      <c r="DOD42" s="13"/>
      <c r="DOE42" s="13"/>
      <c r="DOF42" s="13"/>
      <c r="DOG42" s="13"/>
      <c r="DOH42" s="13"/>
      <c r="DOI42" s="13"/>
      <c r="DOJ42" s="13"/>
      <c r="DOK42" s="13"/>
      <c r="DOL42" s="13"/>
      <c r="DOM42" s="13"/>
      <c r="DON42" s="13"/>
      <c r="DOO42" s="13"/>
      <c r="DOP42" s="13"/>
      <c r="DOQ42" s="13"/>
      <c r="DOR42" s="13"/>
      <c r="DOS42" s="13"/>
      <c r="DOT42" s="13"/>
      <c r="DOU42" s="13"/>
      <c r="DOV42" s="13"/>
      <c r="DOW42" s="13"/>
      <c r="DOX42" s="13"/>
      <c r="DOY42" s="13"/>
      <c r="DOZ42" s="13"/>
      <c r="DPA42" s="13"/>
      <c r="DPB42" s="13"/>
      <c r="DPC42" s="13"/>
      <c r="DPD42" s="13"/>
      <c r="DPE42" s="13"/>
      <c r="DPF42" s="13"/>
      <c r="DPG42" s="13"/>
      <c r="DPH42" s="13"/>
      <c r="DPI42" s="13"/>
      <c r="DPJ42" s="13"/>
      <c r="DPK42" s="13"/>
      <c r="DPL42" s="13"/>
      <c r="DPM42" s="13"/>
      <c r="DPN42" s="13"/>
      <c r="DPO42" s="13"/>
      <c r="DPP42" s="13"/>
      <c r="DPQ42" s="13"/>
      <c r="DPR42" s="13"/>
      <c r="DPS42" s="13"/>
      <c r="DPT42" s="13"/>
      <c r="DPU42" s="13"/>
      <c r="DPV42" s="13"/>
      <c r="DPW42" s="13"/>
      <c r="DPX42" s="13"/>
      <c r="DPY42" s="13"/>
      <c r="DPZ42" s="13"/>
      <c r="DQA42" s="13"/>
      <c r="DQB42" s="13"/>
      <c r="DQC42" s="13"/>
      <c r="DQD42" s="13"/>
      <c r="DQE42" s="13"/>
      <c r="DQF42" s="13"/>
      <c r="DQG42" s="13"/>
      <c r="DQH42" s="13"/>
      <c r="DQI42" s="13"/>
      <c r="DQJ42" s="13"/>
      <c r="DQK42" s="13"/>
      <c r="DQL42" s="13"/>
      <c r="DQM42" s="13"/>
      <c r="DQN42" s="13"/>
      <c r="DQO42" s="13"/>
      <c r="DQP42" s="13"/>
      <c r="DQQ42" s="13"/>
      <c r="DQR42" s="13"/>
      <c r="DQS42" s="13"/>
      <c r="DQT42" s="13"/>
      <c r="DQU42" s="13"/>
      <c r="DQV42" s="13"/>
      <c r="DQW42" s="13"/>
      <c r="DQX42" s="13"/>
      <c r="DQY42" s="13"/>
      <c r="DQZ42" s="13"/>
      <c r="DRA42" s="13"/>
      <c r="DRB42" s="13"/>
      <c r="DRC42" s="13"/>
      <c r="DRD42" s="13"/>
      <c r="DRE42" s="13"/>
      <c r="DRF42" s="13"/>
      <c r="DRG42" s="13"/>
      <c r="DRH42" s="13"/>
      <c r="DRI42" s="13"/>
      <c r="DRJ42" s="13"/>
      <c r="DRK42" s="13"/>
      <c r="DRL42" s="13"/>
      <c r="DRM42" s="13"/>
      <c r="DRN42" s="13"/>
      <c r="DRO42" s="13"/>
      <c r="DRP42" s="13"/>
      <c r="DRQ42" s="13"/>
      <c r="DRR42" s="13"/>
      <c r="DRS42" s="13"/>
      <c r="DRT42" s="13"/>
      <c r="DRU42" s="13"/>
      <c r="DRV42" s="13"/>
      <c r="DRW42" s="13"/>
      <c r="DRX42" s="13"/>
      <c r="DRY42" s="13"/>
      <c r="DRZ42" s="13"/>
      <c r="DSA42" s="13"/>
      <c r="DSB42" s="13"/>
      <c r="DSC42" s="13"/>
      <c r="DSD42" s="13"/>
      <c r="DSE42" s="13"/>
      <c r="DSF42" s="13"/>
      <c r="DSG42" s="13"/>
      <c r="DSH42" s="13"/>
      <c r="DSI42" s="13"/>
      <c r="DSJ42" s="13"/>
      <c r="DSK42" s="13"/>
      <c r="DSL42" s="13"/>
      <c r="DSM42" s="13"/>
      <c r="DSN42" s="13"/>
      <c r="DSO42" s="13"/>
      <c r="DSP42" s="13"/>
      <c r="DSQ42" s="13"/>
      <c r="DSR42" s="13"/>
      <c r="DSS42" s="13"/>
      <c r="DST42" s="13"/>
      <c r="DSU42" s="13"/>
      <c r="DSV42" s="13"/>
      <c r="DSW42" s="13"/>
      <c r="DSX42" s="13"/>
      <c r="DSY42" s="13"/>
      <c r="DSZ42" s="13"/>
      <c r="DTA42" s="13"/>
      <c r="DTB42" s="13"/>
      <c r="DTC42" s="13"/>
      <c r="DTD42" s="13"/>
      <c r="DTE42" s="13"/>
      <c r="DTF42" s="13"/>
      <c r="DTG42" s="13"/>
      <c r="DTH42" s="13"/>
      <c r="DTI42" s="13"/>
      <c r="DTJ42" s="13"/>
      <c r="DTK42" s="13"/>
      <c r="DTL42" s="13"/>
      <c r="DTM42" s="13"/>
      <c r="DTN42" s="13"/>
      <c r="DTO42" s="13"/>
      <c r="DTP42" s="13"/>
      <c r="DTQ42" s="13"/>
      <c r="DTR42" s="13"/>
      <c r="DTS42" s="13"/>
      <c r="DTT42" s="13"/>
      <c r="DTU42" s="13"/>
      <c r="DTV42" s="13"/>
      <c r="DTW42" s="13"/>
      <c r="DTX42" s="13"/>
      <c r="DTY42" s="13"/>
      <c r="DTZ42" s="13"/>
      <c r="DUA42" s="13"/>
      <c r="DUB42" s="13"/>
      <c r="DUC42" s="13"/>
      <c r="DUD42" s="13"/>
      <c r="DUE42" s="13"/>
      <c r="DUF42" s="13"/>
      <c r="DUG42" s="13"/>
      <c r="DUH42" s="13"/>
      <c r="DUI42" s="13"/>
      <c r="DUJ42" s="13"/>
      <c r="DUK42" s="13"/>
      <c r="DUL42" s="13"/>
      <c r="DUM42" s="13"/>
      <c r="DUN42" s="13"/>
      <c r="DUO42" s="13"/>
      <c r="DUP42" s="13"/>
      <c r="DUQ42" s="13"/>
      <c r="DUR42" s="13"/>
      <c r="DUS42" s="13"/>
      <c r="DUT42" s="13"/>
      <c r="DUU42" s="13"/>
      <c r="DUV42" s="13"/>
      <c r="DUW42" s="13"/>
      <c r="DUX42" s="13"/>
      <c r="DUY42" s="13"/>
      <c r="DUZ42" s="13"/>
      <c r="DVA42" s="13"/>
      <c r="DVB42" s="13"/>
      <c r="DVC42" s="13"/>
      <c r="DVD42" s="13"/>
      <c r="DVE42" s="13"/>
      <c r="DVF42" s="13"/>
      <c r="DVG42" s="13"/>
      <c r="DVH42" s="13"/>
      <c r="DVI42" s="13"/>
      <c r="DVJ42" s="13"/>
      <c r="DVK42" s="13"/>
      <c r="DVL42" s="13"/>
      <c r="DVM42" s="13"/>
      <c r="DVN42" s="13"/>
      <c r="DVO42" s="13"/>
      <c r="DVP42" s="13"/>
      <c r="DVQ42" s="13"/>
      <c r="DVR42" s="13"/>
      <c r="DVS42" s="13"/>
      <c r="DVT42" s="13"/>
      <c r="DVU42" s="13"/>
      <c r="DVV42" s="13"/>
      <c r="DVW42" s="13"/>
      <c r="DVX42" s="13"/>
      <c r="DVY42" s="13"/>
      <c r="DVZ42" s="13"/>
      <c r="DWA42" s="13"/>
      <c r="DWB42" s="13"/>
      <c r="DWC42" s="13"/>
      <c r="DWD42" s="13"/>
      <c r="DWE42" s="13"/>
      <c r="DWF42" s="13"/>
      <c r="DWG42" s="13"/>
      <c r="DWH42" s="13"/>
      <c r="DWI42" s="13"/>
      <c r="DWJ42" s="13"/>
      <c r="DWK42" s="13"/>
      <c r="DWL42" s="13"/>
      <c r="DWM42" s="13"/>
      <c r="DWN42" s="13"/>
      <c r="DWO42" s="13"/>
      <c r="DWP42" s="13"/>
      <c r="DWQ42" s="13"/>
      <c r="DWR42" s="13"/>
      <c r="DWS42" s="13"/>
      <c r="DWT42" s="13"/>
      <c r="DWU42" s="13"/>
      <c r="DWV42" s="13"/>
      <c r="DWW42" s="13"/>
      <c r="DWX42" s="13"/>
      <c r="DWY42" s="13"/>
      <c r="DWZ42" s="13"/>
      <c r="DXA42" s="13"/>
      <c r="DXB42" s="13"/>
      <c r="DXC42" s="13"/>
      <c r="DXD42" s="13"/>
      <c r="DXE42" s="13"/>
      <c r="DXF42" s="13"/>
      <c r="DXG42" s="13"/>
      <c r="DXH42" s="13"/>
      <c r="DXI42" s="13"/>
      <c r="DXJ42" s="13"/>
      <c r="DXK42" s="13"/>
      <c r="DXL42" s="13"/>
      <c r="DXM42" s="13"/>
      <c r="DXN42" s="13"/>
      <c r="DXO42" s="13"/>
      <c r="DXP42" s="13"/>
      <c r="DXQ42" s="13"/>
      <c r="DXR42" s="13"/>
      <c r="DXS42" s="13"/>
      <c r="DXT42" s="13"/>
      <c r="DXU42" s="13"/>
      <c r="DXV42" s="13"/>
      <c r="DXW42" s="13"/>
      <c r="DXX42" s="13"/>
      <c r="DXY42" s="13"/>
      <c r="DXZ42" s="13"/>
      <c r="DYA42" s="13"/>
      <c r="DYB42" s="13"/>
      <c r="DYC42" s="13"/>
      <c r="DYD42" s="13"/>
      <c r="DYE42" s="13"/>
      <c r="DYF42" s="13"/>
      <c r="DYG42" s="13"/>
      <c r="DYH42" s="13"/>
      <c r="DYI42" s="13"/>
      <c r="DYJ42" s="13"/>
      <c r="DYK42" s="13"/>
      <c r="DYL42" s="13"/>
      <c r="DYM42" s="13"/>
      <c r="DYN42" s="13"/>
      <c r="DYO42" s="13"/>
      <c r="DYP42" s="13"/>
      <c r="DYQ42" s="13"/>
      <c r="DYR42" s="13"/>
      <c r="DYS42" s="13"/>
      <c r="DYT42" s="13"/>
      <c r="DYU42" s="13"/>
      <c r="DYV42" s="13"/>
      <c r="DYW42" s="13"/>
      <c r="DYX42" s="13"/>
      <c r="DYY42" s="13"/>
      <c r="DYZ42" s="13"/>
      <c r="DZA42" s="13"/>
      <c r="DZB42" s="13"/>
      <c r="DZC42" s="13"/>
      <c r="DZD42" s="13"/>
      <c r="DZE42" s="13"/>
      <c r="DZF42" s="13"/>
      <c r="DZG42" s="13"/>
      <c r="DZH42" s="13"/>
      <c r="DZI42" s="13"/>
      <c r="DZJ42" s="13"/>
      <c r="DZK42" s="13"/>
      <c r="DZL42" s="13"/>
      <c r="DZM42" s="13"/>
      <c r="DZN42" s="13"/>
      <c r="DZO42" s="13"/>
      <c r="DZP42" s="13"/>
      <c r="DZQ42" s="13"/>
      <c r="DZR42" s="13"/>
      <c r="DZS42" s="13"/>
      <c r="DZT42" s="13"/>
      <c r="DZU42" s="13"/>
      <c r="DZV42" s="13"/>
      <c r="DZW42" s="13"/>
      <c r="DZX42" s="13"/>
      <c r="DZY42" s="13"/>
      <c r="DZZ42" s="13"/>
      <c r="EAA42" s="13"/>
      <c r="EAB42" s="13"/>
      <c r="EAC42" s="13"/>
      <c r="EAD42" s="13"/>
      <c r="EAE42" s="13"/>
      <c r="EAF42" s="13"/>
      <c r="EAG42" s="13"/>
      <c r="EAH42" s="13"/>
      <c r="EAI42" s="13"/>
      <c r="EAJ42" s="13"/>
      <c r="EAK42" s="13"/>
      <c r="EAL42" s="13"/>
      <c r="EAM42" s="13"/>
      <c r="EAN42" s="13"/>
      <c r="EAO42" s="13"/>
      <c r="EAP42" s="13"/>
      <c r="EAQ42" s="13"/>
      <c r="EAR42" s="13"/>
      <c r="EAS42" s="13"/>
      <c r="EAT42" s="13"/>
      <c r="EAU42" s="13"/>
      <c r="EAV42" s="13"/>
      <c r="EAW42" s="13"/>
      <c r="EAX42" s="13"/>
      <c r="EAY42" s="13"/>
      <c r="EAZ42" s="13"/>
      <c r="EBA42" s="13"/>
      <c r="EBB42" s="13"/>
      <c r="EBC42" s="13"/>
      <c r="EBD42" s="13"/>
      <c r="EBE42" s="13"/>
      <c r="EBF42" s="13"/>
      <c r="EBG42" s="13"/>
      <c r="EBH42" s="13"/>
      <c r="EBI42" s="13"/>
      <c r="EBJ42" s="13"/>
      <c r="EBK42" s="13"/>
      <c r="EBL42" s="13"/>
      <c r="EBM42" s="13"/>
      <c r="EBN42" s="13"/>
      <c r="EBO42" s="13"/>
      <c r="EBP42" s="13"/>
      <c r="EBQ42" s="13"/>
      <c r="EBR42" s="13"/>
      <c r="EBS42" s="13"/>
      <c r="EBT42" s="13"/>
      <c r="EBU42" s="13"/>
      <c r="EBV42" s="13"/>
      <c r="EBW42" s="13"/>
      <c r="EBX42" s="13"/>
      <c r="EBY42" s="13"/>
      <c r="EBZ42" s="13"/>
      <c r="ECA42" s="13"/>
      <c r="ECB42" s="13"/>
      <c r="ECC42" s="13"/>
      <c r="ECD42" s="13"/>
      <c r="ECE42" s="13"/>
      <c r="ECF42" s="13"/>
      <c r="ECG42" s="13"/>
      <c r="ECH42" s="13"/>
      <c r="ECI42" s="13"/>
      <c r="ECJ42" s="13"/>
      <c r="ECK42" s="13"/>
      <c r="ECL42" s="13"/>
      <c r="ECM42" s="13"/>
      <c r="ECN42" s="13"/>
      <c r="ECO42" s="13"/>
      <c r="ECP42" s="13"/>
      <c r="ECQ42" s="13"/>
      <c r="ECR42" s="13"/>
      <c r="ECS42" s="13"/>
      <c r="ECT42" s="13"/>
      <c r="ECU42" s="13"/>
      <c r="ECV42" s="13"/>
      <c r="ECW42" s="13"/>
      <c r="ECX42" s="13"/>
      <c r="ECY42" s="13"/>
      <c r="ECZ42" s="13"/>
      <c r="EDA42" s="13"/>
      <c r="EDB42" s="13"/>
      <c r="EDC42" s="13"/>
      <c r="EDD42" s="13"/>
      <c r="EDE42" s="13"/>
      <c r="EDF42" s="13"/>
      <c r="EDG42" s="13"/>
      <c r="EDH42" s="13"/>
      <c r="EDI42" s="13"/>
      <c r="EDJ42" s="13"/>
      <c r="EDK42" s="13"/>
      <c r="EDL42" s="13"/>
      <c r="EDM42" s="13"/>
      <c r="EDN42" s="13"/>
      <c r="EDO42" s="13"/>
      <c r="EDP42" s="13"/>
      <c r="EDQ42" s="13"/>
      <c r="EDR42" s="13"/>
      <c r="EDS42" s="13"/>
      <c r="EDT42" s="13"/>
      <c r="EDU42" s="13"/>
      <c r="EDV42" s="13"/>
      <c r="EDW42" s="13"/>
      <c r="EDX42" s="13"/>
      <c r="EDY42" s="13"/>
      <c r="EDZ42" s="13"/>
      <c r="EEA42" s="13"/>
      <c r="EEB42" s="13"/>
      <c r="EEC42" s="13"/>
      <c r="EED42" s="13"/>
      <c r="EEE42" s="13"/>
      <c r="EEF42" s="13"/>
      <c r="EEG42" s="13"/>
      <c r="EEH42" s="13"/>
      <c r="EEI42" s="13"/>
      <c r="EEJ42" s="13"/>
      <c r="EEK42" s="13"/>
      <c r="EEL42" s="13"/>
      <c r="EEM42" s="13"/>
      <c r="EEN42" s="13"/>
      <c r="EEO42" s="13"/>
      <c r="EEP42" s="13"/>
      <c r="EEQ42" s="13"/>
      <c r="EER42" s="13"/>
      <c r="EES42" s="13"/>
      <c r="EET42" s="13"/>
      <c r="EEU42" s="13"/>
      <c r="EEV42" s="13"/>
      <c r="EEW42" s="13"/>
      <c r="EEX42" s="13"/>
      <c r="EEY42" s="13"/>
      <c r="EEZ42" s="13"/>
      <c r="EFA42" s="13"/>
      <c r="EFB42" s="13"/>
      <c r="EFC42" s="13"/>
      <c r="EFD42" s="13"/>
      <c r="EFE42" s="13"/>
      <c r="EFF42" s="13"/>
      <c r="EFG42" s="13"/>
      <c r="EFH42" s="13"/>
      <c r="EFI42" s="13"/>
      <c r="EFJ42" s="13"/>
      <c r="EFK42" s="13"/>
      <c r="EFL42" s="13"/>
      <c r="EFM42" s="13"/>
      <c r="EFN42" s="13"/>
      <c r="EFO42" s="13"/>
      <c r="EFP42" s="13"/>
      <c r="EFQ42" s="13"/>
      <c r="EFR42" s="13"/>
      <c r="EFS42" s="13"/>
      <c r="EFT42" s="13"/>
      <c r="EFU42" s="13"/>
      <c r="EFV42" s="13"/>
      <c r="EFW42" s="13"/>
      <c r="EFX42" s="13"/>
      <c r="EFY42" s="13"/>
      <c r="EFZ42" s="13"/>
      <c r="EGA42" s="13"/>
      <c r="EGB42" s="13"/>
      <c r="EGC42" s="13"/>
      <c r="EGD42" s="13"/>
      <c r="EGE42" s="13"/>
      <c r="EGF42" s="13"/>
      <c r="EGG42" s="13"/>
      <c r="EGH42" s="13"/>
      <c r="EGI42" s="13"/>
      <c r="EGJ42" s="13"/>
      <c r="EGK42" s="13"/>
      <c r="EGL42" s="13"/>
      <c r="EGM42" s="13"/>
      <c r="EGN42" s="13"/>
      <c r="EGO42" s="13"/>
      <c r="EGP42" s="13"/>
      <c r="EGQ42" s="13"/>
      <c r="EGR42" s="13"/>
      <c r="EGS42" s="13"/>
      <c r="EGT42" s="13"/>
      <c r="EGU42" s="13"/>
      <c r="EGV42" s="13"/>
      <c r="EGW42" s="13"/>
      <c r="EGX42" s="13"/>
      <c r="EGY42" s="13"/>
      <c r="EGZ42" s="13"/>
      <c r="EHA42" s="13"/>
      <c r="EHB42" s="13"/>
      <c r="EHC42" s="13"/>
      <c r="EHD42" s="13"/>
      <c r="EHE42" s="13"/>
      <c r="EHF42" s="13"/>
      <c r="EHG42" s="13"/>
      <c r="EHH42" s="13"/>
      <c r="EHI42" s="13"/>
      <c r="EHJ42" s="13"/>
      <c r="EHK42" s="13"/>
      <c r="EHL42" s="13"/>
      <c r="EHM42" s="13"/>
      <c r="EHN42" s="13"/>
      <c r="EHO42" s="13"/>
      <c r="EHP42" s="13"/>
      <c r="EHQ42" s="13"/>
      <c r="EHR42" s="13"/>
      <c r="EHS42" s="13"/>
      <c r="EHT42" s="13"/>
      <c r="EHU42" s="13"/>
      <c r="EHV42" s="13"/>
      <c r="EHW42" s="13"/>
      <c r="EHX42" s="13"/>
      <c r="EHY42" s="13"/>
      <c r="EHZ42" s="13"/>
      <c r="EIA42" s="13"/>
      <c r="EIB42" s="13"/>
      <c r="EIC42" s="13"/>
      <c r="EID42" s="13"/>
      <c r="EIE42" s="13"/>
      <c r="EIF42" s="13"/>
      <c r="EIG42" s="13"/>
      <c r="EIH42" s="13"/>
      <c r="EII42" s="13"/>
      <c r="EIJ42" s="13"/>
      <c r="EIK42" s="13"/>
      <c r="EIL42" s="13"/>
      <c r="EIM42" s="13"/>
      <c r="EIN42" s="13"/>
      <c r="EIO42" s="13"/>
      <c r="EIP42" s="13"/>
      <c r="EIQ42" s="13"/>
      <c r="EIR42" s="13"/>
      <c r="EIS42" s="13"/>
      <c r="EIT42" s="13"/>
      <c r="EIU42" s="13"/>
      <c r="EIV42" s="13"/>
      <c r="EIW42" s="13"/>
      <c r="EIX42" s="13"/>
      <c r="EIY42" s="13"/>
      <c r="EIZ42" s="13"/>
      <c r="EJA42" s="13"/>
      <c r="EJB42" s="13"/>
      <c r="EJC42" s="13"/>
      <c r="EJD42" s="13"/>
      <c r="EJE42" s="13"/>
      <c r="EJF42" s="13"/>
      <c r="EJG42" s="13"/>
      <c r="EJH42" s="13"/>
      <c r="EJI42" s="13"/>
      <c r="EJJ42" s="13"/>
      <c r="EJK42" s="13"/>
      <c r="EJL42" s="13"/>
      <c r="EJM42" s="13"/>
      <c r="EJN42" s="13"/>
      <c r="EJO42" s="13"/>
      <c r="EJP42" s="13"/>
      <c r="EJQ42" s="13"/>
      <c r="EJR42" s="13"/>
      <c r="EJS42" s="13"/>
      <c r="EJT42" s="13"/>
      <c r="EJU42" s="13"/>
      <c r="EJV42" s="13"/>
      <c r="EJW42" s="13"/>
      <c r="EJX42" s="13"/>
      <c r="EJY42" s="13"/>
      <c r="EJZ42" s="13"/>
      <c r="EKA42" s="13"/>
      <c r="EKB42" s="13"/>
      <c r="EKC42" s="13"/>
      <c r="EKD42" s="13"/>
      <c r="EKE42" s="13"/>
      <c r="EKF42" s="13"/>
      <c r="EKG42" s="13"/>
      <c r="EKH42" s="13"/>
      <c r="EKI42" s="13"/>
      <c r="EKJ42" s="13"/>
      <c r="EKK42" s="13"/>
      <c r="EKL42" s="13"/>
      <c r="EKM42" s="13"/>
      <c r="EKN42" s="13"/>
      <c r="EKO42" s="13"/>
      <c r="EKP42" s="13"/>
      <c r="EKQ42" s="13"/>
      <c r="EKR42" s="13"/>
      <c r="EKS42" s="13"/>
      <c r="EKT42" s="13"/>
      <c r="EKU42" s="13"/>
      <c r="EKV42" s="13"/>
      <c r="EKW42" s="13"/>
      <c r="EKX42" s="13"/>
      <c r="EKY42" s="13"/>
      <c r="EKZ42" s="13"/>
      <c r="ELA42" s="13"/>
      <c r="ELB42" s="13"/>
      <c r="ELC42" s="13"/>
      <c r="ELD42" s="13"/>
      <c r="ELE42" s="13"/>
      <c r="ELF42" s="13"/>
      <c r="ELG42" s="13"/>
      <c r="ELH42" s="13"/>
      <c r="ELI42" s="13"/>
      <c r="ELJ42" s="13"/>
      <c r="ELK42" s="13"/>
      <c r="ELL42" s="13"/>
      <c r="ELM42" s="13"/>
      <c r="ELN42" s="13"/>
      <c r="ELO42" s="13"/>
      <c r="ELP42" s="13"/>
      <c r="ELQ42" s="13"/>
      <c r="ELR42" s="13"/>
      <c r="ELS42" s="13"/>
      <c r="ELT42" s="13"/>
      <c r="ELU42" s="13"/>
      <c r="ELV42" s="13"/>
      <c r="ELW42" s="13"/>
      <c r="ELX42" s="13"/>
      <c r="ELY42" s="13"/>
      <c r="ELZ42" s="13"/>
      <c r="EMA42" s="13"/>
      <c r="EMB42" s="13"/>
      <c r="EMC42" s="13"/>
      <c r="EMD42" s="13"/>
      <c r="EME42" s="13"/>
      <c r="EMF42" s="13"/>
      <c r="EMG42" s="13"/>
      <c r="EMH42" s="13"/>
      <c r="EMI42" s="13"/>
      <c r="EMJ42" s="13"/>
      <c r="EMK42" s="13"/>
      <c r="EML42" s="13"/>
      <c r="EMM42" s="13"/>
      <c r="EMN42" s="13"/>
      <c r="EMO42" s="13"/>
      <c r="EMP42" s="13"/>
      <c r="EMQ42" s="13"/>
      <c r="EMR42" s="13"/>
      <c r="EMS42" s="13"/>
      <c r="EMT42" s="13"/>
      <c r="EMU42" s="13"/>
      <c r="EMV42" s="13"/>
      <c r="EMW42" s="13"/>
      <c r="EMX42" s="13"/>
      <c r="EMY42" s="13"/>
      <c r="EMZ42" s="13"/>
      <c r="ENA42" s="13"/>
      <c r="ENB42" s="13"/>
      <c r="ENC42" s="13"/>
      <c r="END42" s="13"/>
      <c r="ENE42" s="13"/>
      <c r="ENF42" s="13"/>
      <c r="ENG42" s="13"/>
      <c r="ENH42" s="13"/>
      <c r="ENI42" s="13"/>
      <c r="ENJ42" s="13"/>
      <c r="ENK42" s="13"/>
      <c r="ENL42" s="13"/>
      <c r="ENM42" s="13"/>
      <c r="ENN42" s="13"/>
      <c r="ENO42" s="13"/>
      <c r="ENP42" s="13"/>
      <c r="ENQ42" s="13"/>
      <c r="ENR42" s="13"/>
      <c r="ENS42" s="13"/>
      <c r="ENT42" s="13"/>
      <c r="ENU42" s="13"/>
      <c r="ENV42" s="13"/>
      <c r="ENW42" s="13"/>
      <c r="ENX42" s="13"/>
      <c r="ENY42" s="13"/>
      <c r="ENZ42" s="13"/>
      <c r="EOA42" s="13"/>
      <c r="EOB42" s="13"/>
      <c r="EOC42" s="13"/>
      <c r="EOD42" s="13"/>
      <c r="EOE42" s="13"/>
      <c r="EOF42" s="13"/>
      <c r="EOG42" s="13"/>
      <c r="EOH42" s="13"/>
      <c r="EOI42" s="13"/>
      <c r="EOJ42" s="13"/>
      <c r="EOK42" s="13"/>
      <c r="EOL42" s="13"/>
      <c r="EOM42" s="13"/>
      <c r="EON42" s="13"/>
      <c r="EOO42" s="13"/>
      <c r="EOP42" s="13"/>
      <c r="EOQ42" s="13"/>
      <c r="EOR42" s="13"/>
      <c r="EOS42" s="13"/>
      <c r="EOT42" s="13"/>
      <c r="EOU42" s="13"/>
      <c r="EOV42" s="13"/>
      <c r="EOW42" s="13"/>
      <c r="EOX42" s="13"/>
      <c r="EOY42" s="13"/>
      <c r="EOZ42" s="13"/>
      <c r="EPA42" s="13"/>
      <c r="EPB42" s="13"/>
      <c r="EPC42" s="13"/>
      <c r="EPD42" s="13"/>
      <c r="EPE42" s="13"/>
      <c r="EPF42" s="13"/>
      <c r="EPG42" s="13"/>
      <c r="EPH42" s="13"/>
      <c r="EPI42" s="13"/>
      <c r="EPJ42" s="13"/>
      <c r="EPK42" s="13"/>
      <c r="EPL42" s="13"/>
      <c r="EPM42" s="13"/>
      <c r="EPN42" s="13"/>
      <c r="EPO42" s="13"/>
      <c r="EPP42" s="13"/>
      <c r="EPQ42" s="13"/>
      <c r="EPR42" s="13"/>
      <c r="EPS42" s="13"/>
      <c r="EPT42" s="13"/>
      <c r="EPU42" s="13"/>
      <c r="EPV42" s="13"/>
      <c r="EPW42" s="13"/>
      <c r="EPX42" s="13"/>
      <c r="EPY42" s="13"/>
      <c r="EPZ42" s="13"/>
      <c r="EQA42" s="13"/>
      <c r="EQB42" s="13"/>
      <c r="EQC42" s="13"/>
      <c r="EQD42" s="13"/>
      <c r="EQE42" s="13"/>
      <c r="EQF42" s="13"/>
      <c r="EQG42" s="13"/>
      <c r="EQH42" s="13"/>
      <c r="EQI42" s="13"/>
      <c r="EQJ42" s="13"/>
      <c r="EQK42" s="13"/>
      <c r="EQL42" s="13"/>
      <c r="EQM42" s="13"/>
      <c r="EQN42" s="13"/>
      <c r="EQO42" s="13"/>
      <c r="EQP42" s="13"/>
      <c r="EQQ42" s="13"/>
      <c r="EQR42" s="13"/>
      <c r="EQS42" s="13"/>
      <c r="EQT42" s="13"/>
      <c r="EQU42" s="13"/>
      <c r="EQV42" s="13"/>
      <c r="EQW42" s="13"/>
      <c r="EQX42" s="13"/>
      <c r="EQY42" s="13"/>
      <c r="EQZ42" s="13"/>
      <c r="ERA42" s="13"/>
      <c r="ERB42" s="13"/>
      <c r="ERC42" s="13"/>
      <c r="ERD42" s="13"/>
      <c r="ERE42" s="13"/>
      <c r="ERF42" s="13"/>
      <c r="ERG42" s="13"/>
      <c r="ERH42" s="13"/>
      <c r="ERI42" s="13"/>
      <c r="ERJ42" s="13"/>
      <c r="ERK42" s="13"/>
      <c r="ERL42" s="13"/>
      <c r="ERM42" s="13"/>
      <c r="ERN42" s="13"/>
      <c r="ERO42" s="13"/>
      <c r="ERP42" s="13"/>
      <c r="ERQ42" s="13"/>
      <c r="ERR42" s="13"/>
      <c r="ERS42" s="13"/>
      <c r="ERT42" s="13"/>
      <c r="ERU42" s="13"/>
      <c r="ERV42" s="13"/>
      <c r="ERW42" s="13"/>
      <c r="ERX42" s="13"/>
      <c r="ERY42" s="13"/>
      <c r="ERZ42" s="13"/>
      <c r="ESA42" s="13"/>
      <c r="ESB42" s="13"/>
      <c r="ESC42" s="13"/>
      <c r="ESD42" s="13"/>
      <c r="ESE42" s="13"/>
      <c r="ESF42" s="13"/>
      <c r="ESG42" s="13"/>
      <c r="ESH42" s="13"/>
      <c r="ESI42" s="13"/>
      <c r="ESJ42" s="13"/>
      <c r="ESK42" s="13"/>
      <c r="ESL42" s="13"/>
      <c r="ESM42" s="13"/>
      <c r="ESN42" s="13"/>
      <c r="ESO42" s="13"/>
      <c r="ESP42" s="13"/>
      <c r="ESQ42" s="13"/>
      <c r="ESR42" s="13"/>
      <c r="ESS42" s="13"/>
      <c r="EST42" s="13"/>
      <c r="ESU42" s="13"/>
      <c r="ESV42" s="13"/>
      <c r="ESW42" s="13"/>
      <c r="ESX42" s="13"/>
      <c r="ESY42" s="13"/>
      <c r="ESZ42" s="13"/>
      <c r="ETA42" s="13"/>
      <c r="ETB42" s="13"/>
      <c r="ETC42" s="13"/>
      <c r="ETD42" s="13"/>
      <c r="ETE42" s="13"/>
      <c r="ETF42" s="13"/>
      <c r="ETG42" s="13"/>
      <c r="ETH42" s="13"/>
      <c r="ETI42" s="13"/>
      <c r="ETJ42" s="13"/>
      <c r="ETK42" s="13"/>
      <c r="ETL42" s="13"/>
      <c r="ETM42" s="13"/>
      <c r="ETN42" s="13"/>
      <c r="ETO42" s="13"/>
      <c r="ETP42" s="13"/>
      <c r="ETQ42" s="13"/>
      <c r="ETR42" s="13"/>
      <c r="ETS42" s="13"/>
      <c r="ETT42" s="13"/>
      <c r="ETU42" s="13"/>
      <c r="ETV42" s="13"/>
      <c r="ETW42" s="13"/>
      <c r="ETX42" s="13"/>
      <c r="ETY42" s="13"/>
      <c r="ETZ42" s="13"/>
      <c r="EUA42" s="13"/>
      <c r="EUB42" s="13"/>
      <c r="EUC42" s="13"/>
      <c r="EUD42" s="13"/>
      <c r="EUE42" s="13"/>
      <c r="EUF42" s="13"/>
      <c r="EUG42" s="13"/>
      <c r="EUH42" s="13"/>
      <c r="EUI42" s="13"/>
      <c r="EUJ42" s="13"/>
      <c r="EUK42" s="13"/>
      <c r="EUL42" s="13"/>
      <c r="EUM42" s="13"/>
      <c r="EUN42" s="13"/>
      <c r="EUO42" s="13"/>
      <c r="EUP42" s="13"/>
      <c r="EUQ42" s="13"/>
      <c r="EUR42" s="13"/>
      <c r="EUS42" s="13"/>
      <c r="EUT42" s="13"/>
      <c r="EUU42" s="13"/>
      <c r="EUV42" s="13"/>
      <c r="EUW42" s="13"/>
      <c r="EUX42" s="13"/>
      <c r="EUY42" s="13"/>
      <c r="EUZ42" s="13"/>
      <c r="EVA42" s="13"/>
      <c r="EVB42" s="13"/>
      <c r="EVC42" s="13"/>
      <c r="EVD42" s="13"/>
      <c r="EVE42" s="13"/>
      <c r="EVF42" s="13"/>
      <c r="EVG42" s="13"/>
      <c r="EVH42" s="13"/>
      <c r="EVI42" s="13"/>
      <c r="EVJ42" s="13"/>
      <c r="EVK42" s="13"/>
      <c r="EVL42" s="13"/>
      <c r="EVM42" s="13"/>
      <c r="EVN42" s="13"/>
      <c r="EVO42" s="13"/>
      <c r="EVP42" s="13"/>
      <c r="EVQ42" s="13"/>
      <c r="EVR42" s="13"/>
      <c r="EVS42" s="13"/>
      <c r="EVT42" s="13"/>
      <c r="EVU42" s="13"/>
      <c r="EVV42" s="13"/>
      <c r="EVW42" s="13"/>
      <c r="EVX42" s="13"/>
      <c r="EVY42" s="13"/>
      <c r="EVZ42" s="13"/>
      <c r="EWA42" s="13"/>
      <c r="EWB42" s="13"/>
      <c r="EWC42" s="13"/>
      <c r="EWD42" s="13"/>
      <c r="EWE42" s="13"/>
      <c r="EWF42" s="13"/>
      <c r="EWG42" s="13"/>
      <c r="EWH42" s="13"/>
      <c r="EWI42" s="13"/>
      <c r="EWJ42" s="13"/>
      <c r="EWK42" s="13"/>
      <c r="EWL42" s="13"/>
      <c r="EWM42" s="13"/>
      <c r="EWN42" s="13"/>
      <c r="EWO42" s="13"/>
      <c r="EWP42" s="13"/>
      <c r="EWQ42" s="13"/>
      <c r="EWR42" s="13"/>
      <c r="EWS42" s="13"/>
      <c r="EWT42" s="13"/>
      <c r="EWU42" s="13"/>
      <c r="EWV42" s="13"/>
      <c r="EWW42" s="13"/>
      <c r="EWX42" s="13"/>
      <c r="EWY42" s="13"/>
      <c r="EWZ42" s="13"/>
      <c r="EXA42" s="13"/>
      <c r="EXB42" s="13"/>
      <c r="EXC42" s="13"/>
      <c r="EXD42" s="13"/>
      <c r="EXE42" s="13"/>
      <c r="EXF42" s="13"/>
      <c r="EXG42" s="13"/>
      <c r="EXH42" s="13"/>
      <c r="EXI42" s="13"/>
      <c r="EXJ42" s="13"/>
      <c r="EXK42" s="13"/>
      <c r="EXL42" s="13"/>
      <c r="EXM42" s="13"/>
      <c r="EXN42" s="13"/>
      <c r="EXO42" s="13"/>
      <c r="EXP42" s="13"/>
      <c r="EXQ42" s="13"/>
      <c r="EXR42" s="13"/>
      <c r="EXS42" s="13"/>
      <c r="EXT42" s="13"/>
      <c r="EXU42" s="13"/>
      <c r="EXV42" s="13"/>
      <c r="EXW42" s="13"/>
      <c r="EXX42" s="13"/>
      <c r="EXY42" s="13"/>
      <c r="EXZ42" s="13"/>
      <c r="EYA42" s="13"/>
      <c r="EYB42" s="13"/>
      <c r="EYC42" s="13"/>
      <c r="EYD42" s="13"/>
      <c r="EYE42" s="13"/>
      <c r="EYF42" s="13"/>
      <c r="EYG42" s="13"/>
      <c r="EYH42" s="13"/>
      <c r="EYI42" s="13"/>
      <c r="EYJ42" s="13"/>
      <c r="EYK42" s="13"/>
      <c r="EYL42" s="13"/>
      <c r="EYM42" s="13"/>
      <c r="EYN42" s="13"/>
      <c r="EYO42" s="13"/>
      <c r="EYP42" s="13"/>
      <c r="EYQ42" s="13"/>
      <c r="EYR42" s="13"/>
      <c r="EYS42" s="13"/>
      <c r="EYT42" s="13"/>
      <c r="EYU42" s="13"/>
      <c r="EYV42" s="13"/>
      <c r="EYW42" s="13"/>
      <c r="EYX42" s="13"/>
      <c r="EYY42" s="13"/>
      <c r="EYZ42" s="13"/>
      <c r="EZA42" s="13"/>
      <c r="EZB42" s="13"/>
      <c r="EZC42" s="13"/>
      <c r="EZD42" s="13"/>
      <c r="EZE42" s="13"/>
      <c r="EZF42" s="13"/>
      <c r="EZG42" s="13"/>
      <c r="EZH42" s="13"/>
      <c r="EZI42" s="13"/>
      <c r="EZJ42" s="13"/>
      <c r="EZK42" s="13"/>
      <c r="EZL42" s="13"/>
      <c r="EZM42" s="13"/>
      <c r="EZN42" s="13"/>
      <c r="EZO42" s="13"/>
      <c r="EZP42" s="13"/>
      <c r="EZQ42" s="13"/>
      <c r="EZR42" s="13"/>
      <c r="EZS42" s="13"/>
      <c r="EZT42" s="13"/>
      <c r="EZU42" s="13"/>
      <c r="EZV42" s="13"/>
      <c r="EZW42" s="13"/>
      <c r="EZX42" s="13"/>
      <c r="EZY42" s="13"/>
      <c r="EZZ42" s="13"/>
      <c r="FAA42" s="13"/>
      <c r="FAB42" s="13"/>
      <c r="FAC42" s="13"/>
      <c r="FAD42" s="13"/>
      <c r="FAE42" s="13"/>
      <c r="FAF42" s="13"/>
      <c r="FAG42" s="13"/>
      <c r="FAH42" s="13"/>
      <c r="FAI42" s="13"/>
      <c r="FAJ42" s="13"/>
      <c r="FAK42" s="13"/>
      <c r="FAL42" s="13"/>
      <c r="FAM42" s="13"/>
      <c r="FAN42" s="13"/>
      <c r="FAO42" s="13"/>
      <c r="FAP42" s="13"/>
      <c r="FAQ42" s="13"/>
      <c r="FAR42" s="13"/>
      <c r="FAS42" s="13"/>
      <c r="FAT42" s="13"/>
      <c r="FAU42" s="13"/>
      <c r="FAV42" s="13"/>
      <c r="FAW42" s="13"/>
      <c r="FAX42" s="13"/>
      <c r="FAY42" s="13"/>
      <c r="FAZ42" s="13"/>
      <c r="FBA42" s="13"/>
      <c r="FBB42" s="13"/>
      <c r="FBC42" s="13"/>
      <c r="FBD42" s="13"/>
      <c r="FBE42" s="13"/>
      <c r="FBF42" s="13"/>
      <c r="FBG42" s="13"/>
      <c r="FBH42" s="13"/>
      <c r="FBI42" s="13"/>
      <c r="FBJ42" s="13"/>
      <c r="FBK42" s="13"/>
      <c r="FBL42" s="13"/>
      <c r="FBM42" s="13"/>
      <c r="FBN42" s="13"/>
      <c r="FBO42" s="13"/>
      <c r="FBP42" s="13"/>
      <c r="FBQ42" s="13"/>
      <c r="FBR42" s="13"/>
      <c r="FBS42" s="13"/>
      <c r="FBT42" s="13"/>
      <c r="FBU42" s="13"/>
      <c r="FBV42" s="13"/>
      <c r="FBW42" s="13"/>
      <c r="FBX42" s="13"/>
      <c r="FBY42" s="13"/>
      <c r="FBZ42" s="13"/>
      <c r="FCA42" s="13"/>
      <c r="FCB42" s="13"/>
      <c r="FCC42" s="13"/>
      <c r="FCD42" s="13"/>
      <c r="FCE42" s="13"/>
      <c r="FCF42" s="13"/>
      <c r="FCG42" s="13"/>
      <c r="FCH42" s="13"/>
      <c r="FCI42" s="13"/>
      <c r="FCJ42" s="13"/>
      <c r="FCK42" s="13"/>
      <c r="FCL42" s="13"/>
      <c r="FCM42" s="13"/>
      <c r="FCN42" s="13"/>
      <c r="FCO42" s="13"/>
      <c r="FCP42" s="13"/>
      <c r="FCQ42" s="13"/>
      <c r="FCR42" s="13"/>
      <c r="FCS42" s="13"/>
      <c r="FCT42" s="13"/>
      <c r="FCU42" s="13"/>
      <c r="FCV42" s="13"/>
      <c r="FCW42" s="13"/>
      <c r="FCX42" s="13"/>
      <c r="FCY42" s="13"/>
      <c r="FCZ42" s="13"/>
      <c r="FDA42" s="13"/>
      <c r="FDB42" s="13"/>
      <c r="FDC42" s="13"/>
      <c r="FDD42" s="13"/>
      <c r="FDE42" s="13"/>
      <c r="FDF42" s="13"/>
      <c r="FDG42" s="13"/>
      <c r="FDH42" s="13"/>
      <c r="FDI42" s="13"/>
      <c r="FDJ42" s="13"/>
      <c r="FDK42" s="13"/>
      <c r="FDL42" s="13"/>
      <c r="FDM42" s="13"/>
      <c r="FDN42" s="13"/>
      <c r="FDO42" s="13"/>
      <c r="FDP42" s="13"/>
      <c r="FDQ42" s="13"/>
      <c r="FDR42" s="13"/>
      <c r="FDS42" s="13"/>
      <c r="FDT42" s="13"/>
      <c r="FDU42" s="13"/>
      <c r="FDV42" s="13"/>
      <c r="FDW42" s="13"/>
      <c r="FDX42" s="13"/>
      <c r="FDY42" s="13"/>
      <c r="FDZ42" s="13"/>
      <c r="FEA42" s="13"/>
      <c r="FEB42" s="13"/>
      <c r="FEC42" s="13"/>
      <c r="FED42" s="13"/>
      <c r="FEE42" s="13"/>
      <c r="FEF42" s="13"/>
      <c r="FEG42" s="13"/>
      <c r="FEH42" s="13"/>
      <c r="FEI42" s="13"/>
      <c r="FEJ42" s="13"/>
      <c r="FEK42" s="13"/>
      <c r="FEL42" s="13"/>
      <c r="FEM42" s="13"/>
      <c r="FEN42" s="13"/>
      <c r="FEO42" s="13"/>
      <c r="FEP42" s="13"/>
      <c r="FEQ42" s="13"/>
      <c r="FER42" s="13"/>
      <c r="FES42" s="13"/>
      <c r="FET42" s="13"/>
      <c r="FEU42" s="13"/>
      <c r="FEV42" s="13"/>
      <c r="FEW42" s="13"/>
      <c r="FEX42" s="13"/>
      <c r="FEY42" s="13"/>
      <c r="FEZ42" s="13"/>
      <c r="FFA42" s="13"/>
      <c r="FFB42" s="13"/>
      <c r="FFC42" s="13"/>
      <c r="FFD42" s="13"/>
      <c r="FFE42" s="13"/>
      <c r="FFF42" s="13"/>
      <c r="FFG42" s="13"/>
      <c r="FFH42" s="13"/>
      <c r="FFI42" s="13"/>
      <c r="FFJ42" s="13"/>
      <c r="FFK42" s="13"/>
      <c r="FFL42" s="13"/>
      <c r="FFM42" s="13"/>
      <c r="FFN42" s="13"/>
      <c r="FFO42" s="13"/>
      <c r="FFP42" s="13"/>
      <c r="FFQ42" s="13"/>
      <c r="FFR42" s="13"/>
      <c r="FFS42" s="13"/>
      <c r="FFT42" s="13"/>
      <c r="FFU42" s="13"/>
      <c r="FFV42" s="13"/>
      <c r="FFW42" s="13"/>
      <c r="FFX42" s="13"/>
      <c r="FFY42" s="13"/>
      <c r="FFZ42" s="13"/>
      <c r="FGA42" s="13"/>
      <c r="FGB42" s="13"/>
      <c r="FGC42" s="13"/>
      <c r="FGD42" s="13"/>
      <c r="FGE42" s="13"/>
      <c r="FGF42" s="13"/>
      <c r="FGG42" s="13"/>
      <c r="FGH42" s="13"/>
      <c r="FGI42" s="13"/>
      <c r="FGJ42" s="13"/>
      <c r="FGK42" s="13"/>
      <c r="FGL42" s="13"/>
      <c r="FGM42" s="13"/>
      <c r="FGN42" s="13"/>
      <c r="FGO42" s="13"/>
      <c r="FGP42" s="13"/>
      <c r="FGQ42" s="13"/>
      <c r="FGR42" s="13"/>
      <c r="FGS42" s="13"/>
      <c r="FGT42" s="13"/>
      <c r="FGU42" s="13"/>
      <c r="FGV42" s="13"/>
      <c r="FGW42" s="13"/>
      <c r="FGX42" s="13"/>
      <c r="FGY42" s="13"/>
      <c r="FGZ42" s="13"/>
      <c r="FHA42" s="13"/>
      <c r="FHB42" s="13"/>
      <c r="FHC42" s="13"/>
      <c r="FHD42" s="13"/>
      <c r="FHE42" s="13"/>
      <c r="FHF42" s="13"/>
      <c r="FHG42" s="13"/>
      <c r="FHH42" s="13"/>
      <c r="FHI42" s="13"/>
      <c r="FHJ42" s="13"/>
      <c r="FHK42" s="13"/>
      <c r="FHL42" s="13"/>
      <c r="FHM42" s="13"/>
      <c r="FHN42" s="13"/>
      <c r="FHO42" s="13"/>
      <c r="FHP42" s="13"/>
      <c r="FHQ42" s="13"/>
      <c r="FHR42" s="13"/>
      <c r="FHS42" s="13"/>
      <c r="FHT42" s="13"/>
      <c r="FHU42" s="13"/>
      <c r="FHV42" s="13"/>
      <c r="FHW42" s="13"/>
      <c r="FHX42" s="13"/>
      <c r="FHY42" s="13"/>
      <c r="FHZ42" s="13"/>
      <c r="FIA42" s="13"/>
      <c r="FIB42" s="13"/>
      <c r="FIC42" s="13"/>
      <c r="FID42" s="13"/>
      <c r="FIE42" s="13"/>
      <c r="FIF42" s="13"/>
      <c r="FIG42" s="13"/>
      <c r="FIH42" s="13"/>
      <c r="FII42" s="13"/>
      <c r="FIJ42" s="13"/>
      <c r="FIK42" s="13"/>
      <c r="FIL42" s="13"/>
      <c r="FIM42" s="13"/>
      <c r="FIN42" s="13"/>
      <c r="FIO42" s="13"/>
      <c r="FIP42" s="13"/>
      <c r="FIQ42" s="13"/>
      <c r="FIR42" s="13"/>
      <c r="FIS42" s="13"/>
      <c r="FIT42" s="13"/>
      <c r="FIU42" s="13"/>
      <c r="FIV42" s="13"/>
      <c r="FIW42" s="13"/>
      <c r="FIX42" s="13"/>
      <c r="FIY42" s="13"/>
      <c r="FIZ42" s="13"/>
      <c r="FJA42" s="13"/>
      <c r="FJB42" s="13"/>
      <c r="FJC42" s="13"/>
      <c r="FJD42" s="13"/>
      <c r="FJE42" s="13"/>
      <c r="FJF42" s="13"/>
      <c r="FJG42" s="13"/>
      <c r="FJH42" s="13"/>
      <c r="FJI42" s="13"/>
      <c r="FJJ42" s="13"/>
      <c r="FJK42" s="13"/>
      <c r="FJL42" s="13"/>
      <c r="FJM42" s="13"/>
      <c r="FJN42" s="13"/>
      <c r="FJO42" s="13"/>
      <c r="FJP42" s="13"/>
      <c r="FJQ42" s="13"/>
      <c r="FJR42" s="13"/>
      <c r="FJS42" s="13"/>
      <c r="FJT42" s="13"/>
      <c r="FJU42" s="13"/>
      <c r="FJV42" s="13"/>
      <c r="FJW42" s="13"/>
      <c r="FJX42" s="13"/>
      <c r="FJY42" s="13"/>
      <c r="FJZ42" s="13"/>
      <c r="FKA42" s="13"/>
      <c r="FKB42" s="13"/>
      <c r="FKC42" s="13"/>
      <c r="FKD42" s="13"/>
      <c r="FKE42" s="13"/>
      <c r="FKF42" s="13"/>
      <c r="FKG42" s="13"/>
      <c r="FKH42" s="13"/>
      <c r="FKI42" s="13"/>
      <c r="FKJ42" s="13"/>
      <c r="FKK42" s="13"/>
      <c r="FKL42" s="13"/>
      <c r="FKM42" s="13"/>
      <c r="FKN42" s="13"/>
      <c r="FKO42" s="13"/>
      <c r="FKP42" s="13"/>
      <c r="FKQ42" s="13"/>
      <c r="FKR42" s="13"/>
      <c r="FKS42" s="13"/>
      <c r="FKT42" s="13"/>
      <c r="FKU42" s="13"/>
      <c r="FKV42" s="13"/>
      <c r="FKW42" s="13"/>
      <c r="FKX42" s="13"/>
      <c r="FKY42" s="13"/>
      <c r="FKZ42" s="13"/>
      <c r="FLA42" s="13"/>
      <c r="FLB42" s="13"/>
      <c r="FLC42" s="13"/>
      <c r="FLD42" s="13"/>
      <c r="FLE42" s="13"/>
      <c r="FLF42" s="13"/>
      <c r="FLG42" s="13"/>
      <c r="FLH42" s="13"/>
      <c r="FLI42" s="13"/>
      <c r="FLJ42" s="13"/>
      <c r="FLK42" s="13"/>
      <c r="FLL42" s="13"/>
      <c r="FLM42" s="13"/>
      <c r="FLN42" s="13"/>
      <c r="FLO42" s="13"/>
      <c r="FLP42" s="13"/>
      <c r="FLQ42" s="13"/>
      <c r="FLR42" s="13"/>
      <c r="FLS42" s="13"/>
      <c r="FLT42" s="13"/>
      <c r="FLU42" s="13"/>
      <c r="FLV42" s="13"/>
      <c r="FLW42" s="13"/>
      <c r="FLX42" s="13"/>
      <c r="FLY42" s="13"/>
      <c r="FLZ42" s="13"/>
      <c r="FMA42" s="13"/>
      <c r="FMB42" s="13"/>
      <c r="FMC42" s="13"/>
      <c r="FMD42" s="13"/>
      <c r="FME42" s="13"/>
      <c r="FMF42" s="13"/>
      <c r="FMG42" s="13"/>
      <c r="FMH42" s="13"/>
      <c r="FMI42" s="13"/>
      <c r="FMJ42" s="13"/>
      <c r="FMK42" s="13"/>
      <c r="FML42" s="13"/>
      <c r="FMM42" s="13"/>
      <c r="FMN42" s="13"/>
      <c r="FMO42" s="13"/>
      <c r="FMP42" s="13"/>
      <c r="FMQ42" s="13"/>
      <c r="FMR42" s="13"/>
      <c r="FMS42" s="13"/>
      <c r="FMT42" s="13"/>
      <c r="FMU42" s="13"/>
      <c r="FMV42" s="13"/>
      <c r="FMW42" s="13"/>
      <c r="FMX42" s="13"/>
      <c r="FMY42" s="13"/>
      <c r="FMZ42" s="13"/>
      <c r="FNA42" s="13"/>
      <c r="FNB42" s="13"/>
      <c r="FNC42" s="13"/>
      <c r="FND42" s="13"/>
      <c r="FNE42" s="13"/>
      <c r="FNF42" s="13"/>
      <c r="FNG42" s="13"/>
      <c r="FNH42" s="13"/>
      <c r="FNI42" s="13"/>
      <c r="FNJ42" s="13"/>
      <c r="FNK42" s="13"/>
      <c r="FNL42" s="13"/>
      <c r="FNM42" s="13"/>
      <c r="FNN42" s="13"/>
      <c r="FNO42" s="13"/>
      <c r="FNP42" s="13"/>
      <c r="FNQ42" s="13"/>
      <c r="FNR42" s="13"/>
      <c r="FNS42" s="13"/>
      <c r="FNT42" s="13"/>
      <c r="FNU42" s="13"/>
      <c r="FNV42" s="13"/>
      <c r="FNW42" s="13"/>
      <c r="FNX42" s="13"/>
      <c r="FNY42" s="13"/>
      <c r="FNZ42" s="13"/>
      <c r="FOA42" s="13"/>
      <c r="FOB42" s="13"/>
      <c r="FOC42" s="13"/>
      <c r="FOD42" s="13"/>
      <c r="FOE42" s="13"/>
      <c r="FOF42" s="13"/>
      <c r="FOG42" s="13"/>
      <c r="FOH42" s="13"/>
      <c r="FOI42" s="13"/>
      <c r="FOJ42" s="13"/>
      <c r="FOK42" s="13"/>
      <c r="FOL42" s="13"/>
      <c r="FOM42" s="13"/>
      <c r="FON42" s="13"/>
      <c r="FOO42" s="13"/>
      <c r="FOP42" s="13"/>
      <c r="FOQ42" s="13"/>
      <c r="FOR42" s="13"/>
      <c r="FOS42" s="13"/>
      <c r="FOT42" s="13"/>
      <c r="FOU42" s="13"/>
      <c r="FOV42" s="13"/>
      <c r="FOW42" s="13"/>
      <c r="FOX42" s="13"/>
      <c r="FOY42" s="13"/>
      <c r="FOZ42" s="13"/>
      <c r="FPA42" s="13"/>
      <c r="FPB42" s="13"/>
      <c r="FPC42" s="13"/>
      <c r="FPD42" s="13"/>
      <c r="FPE42" s="13"/>
      <c r="FPF42" s="13"/>
      <c r="FPG42" s="13"/>
      <c r="FPH42" s="13"/>
      <c r="FPI42" s="13"/>
      <c r="FPJ42" s="13"/>
      <c r="FPK42" s="13"/>
      <c r="FPL42" s="13"/>
      <c r="FPM42" s="13"/>
      <c r="FPN42" s="13"/>
      <c r="FPO42" s="13"/>
      <c r="FPP42" s="13"/>
      <c r="FPQ42" s="13"/>
      <c r="FPR42" s="13"/>
      <c r="FPS42" s="13"/>
      <c r="FPT42" s="13"/>
      <c r="FPU42" s="13"/>
      <c r="FPV42" s="13"/>
      <c r="FPW42" s="13"/>
      <c r="FPX42" s="13"/>
      <c r="FPY42" s="13"/>
      <c r="FPZ42" s="13"/>
      <c r="FQA42" s="13"/>
      <c r="FQB42" s="13"/>
      <c r="FQC42" s="13"/>
      <c r="FQD42" s="13"/>
      <c r="FQE42" s="13"/>
      <c r="FQF42" s="13"/>
      <c r="FQG42" s="13"/>
      <c r="FQH42" s="13"/>
      <c r="FQI42" s="13"/>
      <c r="FQJ42" s="13"/>
      <c r="FQK42" s="13"/>
      <c r="FQL42" s="13"/>
      <c r="FQM42" s="13"/>
      <c r="FQN42" s="13"/>
      <c r="FQO42" s="13"/>
      <c r="FQP42" s="13"/>
      <c r="FQQ42" s="13"/>
      <c r="FQR42" s="13"/>
      <c r="FQS42" s="13"/>
      <c r="FQT42" s="13"/>
      <c r="FQU42" s="13"/>
      <c r="FQV42" s="13"/>
      <c r="FQW42" s="13"/>
      <c r="FQX42" s="13"/>
      <c r="FQY42" s="13"/>
      <c r="FQZ42" s="13"/>
      <c r="FRA42" s="13"/>
      <c r="FRB42" s="13"/>
      <c r="FRC42" s="13"/>
      <c r="FRD42" s="13"/>
      <c r="FRE42" s="13"/>
      <c r="FRF42" s="13"/>
      <c r="FRG42" s="13"/>
      <c r="FRH42" s="13"/>
      <c r="FRI42" s="13"/>
      <c r="FRJ42" s="13"/>
      <c r="FRK42" s="13"/>
      <c r="FRL42" s="13"/>
      <c r="FRM42" s="13"/>
      <c r="FRN42" s="13"/>
      <c r="FRO42" s="13"/>
      <c r="FRP42" s="13"/>
      <c r="FRQ42" s="13"/>
      <c r="FRR42" s="13"/>
      <c r="FRS42" s="13"/>
      <c r="FRT42" s="13"/>
      <c r="FRU42" s="13"/>
      <c r="FRV42" s="13"/>
      <c r="FRW42" s="13"/>
      <c r="FRX42" s="13"/>
      <c r="FRY42" s="13"/>
      <c r="FRZ42" s="13"/>
      <c r="FSA42" s="13"/>
      <c r="FSB42" s="13"/>
      <c r="FSC42" s="13"/>
    </row>
    <row r="43" spans="1:4553" s="73" customFormat="1" ht="21" customHeight="1" thickBot="1">
      <c r="A43" s="67" t="s">
        <v>14</v>
      </c>
      <c r="B43" s="68"/>
      <c r="C43" s="69">
        <f t="shared" ref="C43:AJ43" si="104">C13+C19+C25+C31+C37</f>
        <v>0</v>
      </c>
      <c r="D43" s="69">
        <f t="shared" si="104"/>
        <v>0</v>
      </c>
      <c r="E43" s="69">
        <f t="shared" si="104"/>
        <v>0</v>
      </c>
      <c r="F43" s="69">
        <f t="shared" si="104"/>
        <v>0</v>
      </c>
      <c r="G43" s="70">
        <f t="shared" si="104"/>
        <v>0</v>
      </c>
      <c r="H43" s="69">
        <f t="shared" si="104"/>
        <v>0</v>
      </c>
      <c r="I43" s="69">
        <f t="shared" si="104"/>
        <v>0</v>
      </c>
      <c r="J43" s="69">
        <f t="shared" si="104"/>
        <v>0</v>
      </c>
      <c r="K43" s="69">
        <f t="shared" si="104"/>
        <v>0</v>
      </c>
      <c r="L43" s="70">
        <f t="shared" si="104"/>
        <v>0</v>
      </c>
      <c r="M43" s="69">
        <f t="shared" si="104"/>
        <v>0</v>
      </c>
      <c r="N43" s="69">
        <f t="shared" si="104"/>
        <v>0</v>
      </c>
      <c r="O43" s="69">
        <f t="shared" si="104"/>
        <v>0</v>
      </c>
      <c r="P43" s="69">
        <f t="shared" si="104"/>
        <v>0</v>
      </c>
      <c r="Q43" s="70">
        <f t="shared" si="104"/>
        <v>0</v>
      </c>
      <c r="R43" s="69">
        <f t="shared" si="104"/>
        <v>0</v>
      </c>
      <c r="S43" s="69">
        <f t="shared" si="104"/>
        <v>0</v>
      </c>
      <c r="T43" s="69">
        <f t="shared" si="104"/>
        <v>0</v>
      </c>
      <c r="U43" s="69">
        <f t="shared" si="104"/>
        <v>0</v>
      </c>
      <c r="V43" s="70">
        <f t="shared" si="104"/>
        <v>0</v>
      </c>
      <c r="W43" s="69">
        <f t="shared" si="104"/>
        <v>0</v>
      </c>
      <c r="X43" s="69">
        <f t="shared" si="104"/>
        <v>0</v>
      </c>
      <c r="Y43" s="69">
        <f t="shared" si="104"/>
        <v>0</v>
      </c>
      <c r="Z43" s="69">
        <f t="shared" si="104"/>
        <v>0</v>
      </c>
      <c r="AA43" s="70">
        <f t="shared" si="104"/>
        <v>0</v>
      </c>
      <c r="AB43" s="69">
        <f t="shared" si="104"/>
        <v>0</v>
      </c>
      <c r="AC43" s="69">
        <f t="shared" si="104"/>
        <v>0</v>
      </c>
      <c r="AD43" s="69">
        <f t="shared" si="104"/>
        <v>0</v>
      </c>
      <c r="AE43" s="69">
        <f t="shared" si="104"/>
        <v>0</v>
      </c>
      <c r="AF43" s="70">
        <f t="shared" si="104"/>
        <v>0</v>
      </c>
      <c r="AG43" s="70">
        <f t="shared" si="104"/>
        <v>0</v>
      </c>
      <c r="AH43" s="70">
        <f t="shared" si="104"/>
        <v>0</v>
      </c>
      <c r="AI43" s="70">
        <f t="shared" si="104"/>
        <v>0</v>
      </c>
      <c r="AJ43" s="70">
        <f t="shared" si="104"/>
        <v>0</v>
      </c>
      <c r="AK43" s="71"/>
      <c r="AL43" s="72"/>
      <c r="AM43" s="71"/>
      <c r="AN43" s="71"/>
      <c r="AO43" s="71"/>
      <c r="AP43" s="71"/>
      <c r="AQ43" s="71"/>
      <c r="AR43" s="71"/>
      <c r="AS43" s="71"/>
      <c r="AT43" s="71"/>
      <c r="AU43" s="71"/>
      <c r="AV43" s="71"/>
      <c r="AW43" s="71"/>
      <c r="AX43" s="71"/>
      <c r="AY43" s="71"/>
      <c r="AZ43" s="71"/>
      <c r="BA43" s="71"/>
      <c r="BB43" s="71"/>
      <c r="BC43" s="71"/>
      <c r="BD43" s="71"/>
      <c r="BE43" s="71"/>
      <c r="BF43" s="71"/>
      <c r="BG43" s="71"/>
      <c r="BH43" s="71"/>
      <c r="BI43" s="71"/>
      <c r="BJ43" s="71"/>
      <c r="BK43" s="71"/>
      <c r="BL43" s="71"/>
      <c r="BM43" s="71"/>
      <c r="BN43" s="71"/>
      <c r="BO43" s="71"/>
      <c r="BP43" s="71"/>
      <c r="BQ43" s="71"/>
      <c r="BR43" s="71"/>
      <c r="BS43" s="71"/>
      <c r="BT43" s="71"/>
      <c r="BU43" s="71"/>
      <c r="BV43" s="71"/>
      <c r="BW43" s="71"/>
      <c r="BX43" s="71"/>
      <c r="BY43" s="71"/>
      <c r="BZ43" s="71"/>
      <c r="CA43" s="71"/>
      <c r="CB43" s="71"/>
      <c r="CC43" s="71"/>
      <c r="CD43" s="71"/>
      <c r="CE43" s="71"/>
      <c r="CF43" s="71"/>
      <c r="CG43" s="71"/>
      <c r="CH43" s="71"/>
      <c r="CI43" s="71"/>
      <c r="CJ43" s="71"/>
      <c r="CK43" s="71"/>
      <c r="CL43" s="71"/>
      <c r="CM43" s="71"/>
      <c r="CN43" s="71"/>
      <c r="CO43" s="71"/>
      <c r="CP43" s="71"/>
      <c r="CQ43" s="71"/>
      <c r="CR43" s="71"/>
      <c r="CS43" s="71"/>
      <c r="CT43" s="71"/>
      <c r="CU43" s="71"/>
      <c r="CV43" s="71"/>
      <c r="CW43" s="71"/>
      <c r="CX43" s="71"/>
      <c r="CY43" s="71"/>
      <c r="CZ43" s="71"/>
      <c r="DA43" s="71"/>
      <c r="DB43" s="71"/>
      <c r="DC43" s="71"/>
      <c r="DD43" s="71"/>
      <c r="DE43" s="71"/>
      <c r="DF43" s="71"/>
      <c r="DG43" s="71"/>
      <c r="DH43" s="71"/>
      <c r="DI43" s="71"/>
      <c r="DJ43" s="71"/>
      <c r="DK43" s="71"/>
      <c r="DL43" s="71"/>
      <c r="DM43" s="71"/>
      <c r="DN43" s="71"/>
      <c r="DO43" s="71"/>
      <c r="DP43" s="71"/>
      <c r="DQ43" s="71"/>
      <c r="DR43" s="71"/>
      <c r="DS43" s="71"/>
      <c r="DT43" s="71"/>
      <c r="DU43" s="71"/>
      <c r="DV43" s="71"/>
      <c r="DW43" s="71"/>
      <c r="DX43" s="71"/>
      <c r="DY43" s="71"/>
      <c r="DZ43" s="71"/>
      <c r="EA43" s="71"/>
      <c r="EB43" s="71"/>
      <c r="EC43" s="71"/>
      <c r="ED43" s="71"/>
      <c r="EE43" s="71"/>
      <c r="EF43" s="71"/>
      <c r="EG43" s="71"/>
      <c r="EH43" s="71"/>
      <c r="EI43" s="71"/>
      <c r="EJ43" s="71"/>
      <c r="EK43" s="71"/>
      <c r="EL43" s="71"/>
      <c r="EM43" s="71"/>
      <c r="EN43" s="71"/>
      <c r="EO43" s="71"/>
      <c r="EP43" s="71"/>
      <c r="EQ43" s="71"/>
      <c r="ER43" s="71"/>
      <c r="ES43" s="71"/>
      <c r="ET43" s="71"/>
      <c r="EU43" s="71"/>
      <c r="EV43" s="71"/>
      <c r="EW43" s="71"/>
      <c r="EX43" s="71"/>
      <c r="EY43" s="71"/>
      <c r="EZ43" s="71"/>
      <c r="FA43" s="71"/>
      <c r="FB43" s="71"/>
      <c r="FC43" s="71"/>
      <c r="FD43" s="71"/>
      <c r="FE43" s="71"/>
      <c r="FF43" s="71"/>
      <c r="FG43" s="71"/>
      <c r="FH43" s="71"/>
      <c r="FI43" s="71"/>
      <c r="FJ43" s="71"/>
      <c r="FK43" s="71"/>
      <c r="FL43" s="71"/>
      <c r="FM43" s="71"/>
      <c r="FN43" s="71"/>
      <c r="FO43" s="71"/>
      <c r="FP43" s="71"/>
      <c r="FQ43" s="71"/>
      <c r="FR43" s="71"/>
      <c r="FS43" s="71"/>
      <c r="FT43" s="71"/>
      <c r="FU43" s="71"/>
      <c r="FV43" s="71"/>
      <c r="FW43" s="71"/>
      <c r="FX43" s="71"/>
      <c r="FY43" s="71"/>
      <c r="FZ43" s="71"/>
      <c r="GA43" s="71"/>
      <c r="GB43" s="71"/>
      <c r="GC43" s="71"/>
      <c r="GD43" s="71"/>
      <c r="GE43" s="71"/>
      <c r="GF43" s="71"/>
      <c r="GG43" s="71"/>
      <c r="GH43" s="71"/>
      <c r="GI43" s="71"/>
      <c r="GJ43" s="71"/>
      <c r="GK43" s="71"/>
      <c r="GL43" s="71"/>
      <c r="GM43" s="71"/>
      <c r="GN43" s="71"/>
      <c r="GO43" s="71"/>
      <c r="GP43" s="71"/>
      <c r="GQ43" s="71"/>
      <c r="GR43" s="71"/>
      <c r="GS43" s="71"/>
      <c r="GT43" s="71"/>
      <c r="GU43" s="71"/>
      <c r="GV43" s="71"/>
      <c r="GW43" s="71"/>
      <c r="GX43" s="71"/>
      <c r="GY43" s="71"/>
      <c r="GZ43" s="71"/>
      <c r="HA43" s="71"/>
      <c r="HB43" s="71"/>
      <c r="HC43" s="71"/>
      <c r="HD43" s="71"/>
      <c r="HE43" s="71"/>
      <c r="HF43" s="71"/>
      <c r="HG43" s="71"/>
      <c r="HH43" s="71"/>
      <c r="HI43" s="71"/>
      <c r="HJ43" s="71"/>
      <c r="HK43" s="71"/>
      <c r="HL43" s="71"/>
      <c r="HM43" s="71"/>
      <c r="HN43" s="71"/>
      <c r="HO43" s="71"/>
      <c r="HP43" s="71"/>
      <c r="HQ43" s="71"/>
      <c r="HR43" s="71"/>
      <c r="HS43" s="71"/>
      <c r="HT43" s="71"/>
      <c r="HU43" s="71"/>
      <c r="HV43" s="71"/>
      <c r="HW43" s="71"/>
      <c r="HX43" s="71"/>
      <c r="HY43" s="71"/>
      <c r="HZ43" s="71"/>
      <c r="IA43" s="71"/>
      <c r="IB43" s="71"/>
      <c r="IC43" s="71"/>
      <c r="ID43" s="71"/>
      <c r="IE43" s="71"/>
      <c r="IF43" s="71"/>
      <c r="IG43" s="71"/>
      <c r="IH43" s="71"/>
      <c r="II43" s="71"/>
      <c r="IJ43" s="71"/>
      <c r="IK43" s="71"/>
      <c r="IL43" s="71"/>
      <c r="IM43" s="71"/>
      <c r="IN43" s="71"/>
      <c r="IO43" s="71"/>
      <c r="IP43" s="71"/>
      <c r="IQ43" s="71"/>
      <c r="IR43" s="71"/>
      <c r="IS43" s="71"/>
      <c r="IT43" s="71"/>
      <c r="IU43" s="71"/>
      <c r="IV43" s="71"/>
      <c r="IW43" s="71"/>
      <c r="IX43" s="71"/>
      <c r="IY43" s="71"/>
      <c r="IZ43" s="71"/>
      <c r="JA43" s="71"/>
      <c r="JB43" s="71"/>
      <c r="JC43" s="71"/>
      <c r="JD43" s="71"/>
      <c r="JE43" s="71"/>
      <c r="JF43" s="71"/>
      <c r="JG43" s="71"/>
      <c r="JH43" s="71"/>
      <c r="JI43" s="71"/>
      <c r="JJ43" s="71"/>
      <c r="JK43" s="71"/>
      <c r="JL43" s="71"/>
      <c r="JM43" s="71"/>
      <c r="JN43" s="71"/>
      <c r="JO43" s="71"/>
      <c r="JP43" s="71"/>
      <c r="JQ43" s="71"/>
      <c r="JR43" s="71"/>
      <c r="JS43" s="71"/>
      <c r="JT43" s="71"/>
      <c r="JU43" s="71"/>
      <c r="JV43" s="71"/>
      <c r="JW43" s="71"/>
      <c r="JX43" s="71"/>
      <c r="JY43" s="71"/>
      <c r="JZ43" s="71"/>
      <c r="KA43" s="71"/>
      <c r="KB43" s="71"/>
      <c r="KC43" s="71"/>
      <c r="KD43" s="71"/>
      <c r="KE43" s="71"/>
      <c r="KF43" s="71"/>
      <c r="KG43" s="71"/>
      <c r="KH43" s="71"/>
      <c r="KI43" s="71"/>
      <c r="KJ43" s="71"/>
      <c r="KK43" s="71"/>
      <c r="KL43" s="71"/>
      <c r="KM43" s="71"/>
      <c r="KN43" s="71"/>
      <c r="KO43" s="71"/>
      <c r="KP43" s="71"/>
      <c r="KQ43" s="71"/>
      <c r="KR43" s="71"/>
      <c r="KS43" s="71"/>
      <c r="KT43" s="71"/>
      <c r="KU43" s="71"/>
      <c r="KV43" s="71"/>
      <c r="KW43" s="71"/>
      <c r="KX43" s="71"/>
      <c r="KY43" s="71"/>
      <c r="KZ43" s="71"/>
      <c r="LA43" s="71"/>
      <c r="LB43" s="71"/>
      <c r="LC43" s="71"/>
      <c r="LD43" s="71"/>
      <c r="LE43" s="71"/>
      <c r="LF43" s="71"/>
      <c r="LG43" s="71"/>
      <c r="LH43" s="71"/>
      <c r="LI43" s="71"/>
      <c r="LJ43" s="71"/>
      <c r="LK43" s="71"/>
      <c r="LL43" s="71"/>
      <c r="LM43" s="71"/>
      <c r="LN43" s="71"/>
      <c r="LO43" s="71"/>
      <c r="LP43" s="71"/>
      <c r="LQ43" s="71"/>
      <c r="LR43" s="71"/>
      <c r="LS43" s="71"/>
      <c r="LT43" s="71"/>
      <c r="LU43" s="71"/>
      <c r="LV43" s="71"/>
      <c r="LW43" s="71"/>
      <c r="LX43" s="71"/>
      <c r="LY43" s="71"/>
      <c r="LZ43" s="71"/>
      <c r="MA43" s="71"/>
      <c r="MB43" s="71"/>
      <c r="MC43" s="71"/>
      <c r="MD43" s="71"/>
      <c r="ME43" s="71"/>
      <c r="MF43" s="71"/>
      <c r="MG43" s="71"/>
      <c r="MH43" s="71"/>
      <c r="MI43" s="71"/>
      <c r="MJ43" s="71"/>
      <c r="MK43" s="71"/>
      <c r="ML43" s="71"/>
      <c r="MM43" s="71"/>
      <c r="MN43" s="71"/>
      <c r="MO43" s="71"/>
      <c r="MP43" s="71"/>
      <c r="MQ43" s="71"/>
      <c r="MR43" s="71"/>
      <c r="MS43" s="71"/>
      <c r="MT43" s="71"/>
      <c r="MU43" s="71"/>
      <c r="MV43" s="71"/>
      <c r="MW43" s="71"/>
      <c r="MX43" s="71"/>
      <c r="MY43" s="71"/>
      <c r="MZ43" s="71"/>
      <c r="NA43" s="71"/>
      <c r="NB43" s="71"/>
      <c r="NC43" s="71"/>
      <c r="ND43" s="71"/>
      <c r="NE43" s="71"/>
      <c r="NF43" s="71"/>
      <c r="NG43" s="71"/>
      <c r="NH43" s="71"/>
      <c r="NI43" s="71"/>
      <c r="NJ43" s="71"/>
      <c r="NK43" s="71"/>
      <c r="NL43" s="71"/>
      <c r="NM43" s="71"/>
      <c r="NN43" s="71"/>
      <c r="NO43" s="71"/>
      <c r="NP43" s="71"/>
      <c r="NQ43" s="71"/>
      <c r="NR43" s="71"/>
      <c r="NS43" s="71"/>
      <c r="NT43" s="71"/>
      <c r="NU43" s="71"/>
      <c r="NV43" s="71"/>
      <c r="NW43" s="71"/>
      <c r="NX43" s="71"/>
      <c r="NY43" s="71"/>
      <c r="NZ43" s="71"/>
      <c r="OA43" s="71"/>
      <c r="OB43" s="71"/>
      <c r="OC43" s="71"/>
      <c r="OD43" s="71"/>
      <c r="OE43" s="71"/>
      <c r="OF43" s="71"/>
      <c r="OG43" s="71"/>
      <c r="OH43" s="71"/>
      <c r="OI43" s="71"/>
      <c r="OJ43" s="71"/>
      <c r="OK43" s="71"/>
      <c r="OL43" s="71"/>
      <c r="OM43" s="71"/>
      <c r="ON43" s="71"/>
      <c r="OO43" s="71"/>
      <c r="OP43" s="71"/>
      <c r="OQ43" s="71"/>
      <c r="OR43" s="71"/>
      <c r="OS43" s="71"/>
      <c r="OT43" s="71"/>
      <c r="OU43" s="71"/>
      <c r="OV43" s="71"/>
      <c r="OW43" s="71"/>
      <c r="OX43" s="71"/>
      <c r="OY43" s="71"/>
      <c r="OZ43" s="71"/>
      <c r="PA43" s="71"/>
      <c r="PB43" s="71"/>
      <c r="PC43" s="71"/>
      <c r="PD43" s="71"/>
      <c r="PE43" s="71"/>
      <c r="PF43" s="71"/>
      <c r="PG43" s="71"/>
      <c r="PH43" s="71"/>
      <c r="PI43" s="71"/>
      <c r="PJ43" s="71"/>
      <c r="PK43" s="71"/>
      <c r="PL43" s="71"/>
      <c r="PM43" s="71"/>
      <c r="PN43" s="71"/>
      <c r="PO43" s="71"/>
      <c r="PP43" s="71"/>
      <c r="PQ43" s="71"/>
      <c r="PR43" s="71"/>
      <c r="PS43" s="71"/>
      <c r="PT43" s="71"/>
      <c r="PU43" s="71"/>
      <c r="PV43" s="71"/>
      <c r="PW43" s="71"/>
      <c r="PX43" s="71"/>
      <c r="PY43" s="71"/>
      <c r="PZ43" s="71"/>
      <c r="QA43" s="71"/>
      <c r="QB43" s="71"/>
      <c r="QC43" s="71"/>
      <c r="QD43" s="71"/>
      <c r="QE43" s="71"/>
      <c r="QF43" s="71"/>
      <c r="QG43" s="71"/>
      <c r="QH43" s="71"/>
      <c r="QI43" s="71"/>
      <c r="QJ43" s="71"/>
      <c r="QK43" s="71"/>
      <c r="QL43" s="71"/>
      <c r="QM43" s="71"/>
      <c r="QN43" s="71"/>
      <c r="QO43" s="71"/>
      <c r="QP43" s="71"/>
      <c r="QQ43" s="71"/>
      <c r="QR43" s="71"/>
      <c r="QS43" s="71"/>
      <c r="QT43" s="71"/>
      <c r="QU43" s="71"/>
      <c r="QV43" s="71"/>
      <c r="QW43" s="71"/>
      <c r="QX43" s="71"/>
      <c r="QY43" s="71"/>
      <c r="QZ43" s="71"/>
      <c r="RA43" s="71"/>
      <c r="RB43" s="71"/>
      <c r="RC43" s="71"/>
      <c r="RD43" s="71"/>
      <c r="RE43" s="71"/>
      <c r="RF43" s="71"/>
      <c r="RG43" s="71"/>
      <c r="RH43" s="71"/>
      <c r="RI43" s="71"/>
      <c r="RJ43" s="71"/>
      <c r="RK43" s="71"/>
      <c r="RL43" s="71"/>
      <c r="RM43" s="71"/>
      <c r="RN43" s="71"/>
      <c r="RO43" s="71"/>
      <c r="RP43" s="71"/>
      <c r="RQ43" s="71"/>
      <c r="RR43" s="71"/>
      <c r="RS43" s="71"/>
      <c r="RT43" s="71"/>
      <c r="RU43" s="71"/>
      <c r="RV43" s="71"/>
      <c r="RW43" s="71"/>
      <c r="RX43" s="71"/>
      <c r="RY43" s="71"/>
      <c r="RZ43" s="71"/>
      <c r="SA43" s="71"/>
      <c r="SB43" s="71"/>
      <c r="SC43" s="71"/>
      <c r="SD43" s="71"/>
      <c r="SE43" s="71"/>
      <c r="SF43" s="71"/>
      <c r="SG43" s="71"/>
      <c r="SH43" s="71"/>
      <c r="SI43" s="71"/>
      <c r="SJ43" s="71"/>
      <c r="SK43" s="71"/>
      <c r="SL43" s="71"/>
      <c r="SM43" s="71"/>
      <c r="SN43" s="71"/>
      <c r="SO43" s="71"/>
      <c r="SP43" s="71"/>
      <c r="SQ43" s="71"/>
      <c r="SR43" s="71"/>
      <c r="SS43" s="71"/>
      <c r="ST43" s="71"/>
      <c r="SU43" s="71"/>
      <c r="SV43" s="71"/>
      <c r="SW43" s="71"/>
      <c r="SX43" s="71"/>
      <c r="SY43" s="71"/>
      <c r="SZ43" s="71"/>
      <c r="TA43" s="71"/>
      <c r="TB43" s="71"/>
      <c r="TC43" s="71"/>
      <c r="TD43" s="71"/>
      <c r="TE43" s="71"/>
      <c r="TF43" s="71"/>
      <c r="TG43" s="71"/>
      <c r="TH43" s="71"/>
      <c r="TI43" s="71"/>
      <c r="TJ43" s="71"/>
      <c r="TK43" s="71"/>
      <c r="TL43" s="71"/>
      <c r="TM43" s="71"/>
      <c r="TN43" s="71"/>
      <c r="TO43" s="71"/>
      <c r="TP43" s="71"/>
      <c r="TQ43" s="71"/>
      <c r="TR43" s="71"/>
      <c r="TS43" s="71"/>
      <c r="TT43" s="71"/>
      <c r="TU43" s="71"/>
      <c r="TV43" s="71"/>
      <c r="TW43" s="71"/>
      <c r="TX43" s="71"/>
      <c r="TY43" s="71"/>
      <c r="TZ43" s="71"/>
      <c r="UA43" s="71"/>
      <c r="UB43" s="71"/>
      <c r="UC43" s="71"/>
      <c r="UD43" s="71"/>
      <c r="UE43" s="71"/>
      <c r="UF43" s="71"/>
      <c r="UG43" s="71"/>
      <c r="UH43" s="71"/>
      <c r="UI43" s="71"/>
      <c r="UJ43" s="71"/>
      <c r="UK43" s="71"/>
      <c r="UL43" s="71"/>
      <c r="UM43" s="71"/>
      <c r="UN43" s="71"/>
      <c r="UO43" s="71"/>
      <c r="UP43" s="71"/>
      <c r="UQ43" s="71"/>
      <c r="UR43" s="71"/>
      <c r="US43" s="71"/>
      <c r="UT43" s="71"/>
      <c r="UU43" s="71"/>
      <c r="UV43" s="71"/>
      <c r="UW43" s="71"/>
      <c r="UX43" s="71"/>
      <c r="UY43" s="71"/>
      <c r="UZ43" s="71"/>
      <c r="VA43" s="71"/>
      <c r="VB43" s="71"/>
      <c r="VC43" s="71"/>
      <c r="VD43" s="71"/>
      <c r="VE43" s="71"/>
      <c r="VF43" s="71"/>
      <c r="VG43" s="71"/>
      <c r="VH43" s="71"/>
      <c r="VI43" s="71"/>
      <c r="VJ43" s="71"/>
      <c r="VK43" s="71"/>
      <c r="VL43" s="71"/>
      <c r="VM43" s="71"/>
      <c r="VN43" s="71"/>
      <c r="VO43" s="71"/>
      <c r="VP43" s="71"/>
      <c r="VQ43" s="71"/>
      <c r="VR43" s="71"/>
      <c r="VS43" s="71"/>
      <c r="VT43" s="71"/>
      <c r="VU43" s="71"/>
      <c r="VV43" s="71"/>
      <c r="VW43" s="71"/>
      <c r="VX43" s="71"/>
      <c r="VY43" s="71"/>
      <c r="VZ43" s="71"/>
      <c r="WA43" s="71"/>
      <c r="WB43" s="71"/>
      <c r="WC43" s="71"/>
      <c r="WD43" s="71"/>
      <c r="WE43" s="71"/>
      <c r="WF43" s="71"/>
      <c r="WG43" s="71"/>
      <c r="WH43" s="71"/>
      <c r="WI43" s="71"/>
      <c r="WJ43" s="71"/>
      <c r="WK43" s="71"/>
      <c r="WL43" s="71"/>
      <c r="WM43" s="71"/>
      <c r="WN43" s="71"/>
      <c r="WO43" s="71"/>
      <c r="WP43" s="71"/>
      <c r="WQ43" s="71"/>
      <c r="WR43" s="71"/>
      <c r="WS43" s="71"/>
      <c r="WT43" s="71"/>
      <c r="WU43" s="71"/>
      <c r="WV43" s="71"/>
      <c r="WW43" s="71"/>
      <c r="WX43" s="71"/>
      <c r="WY43" s="71"/>
      <c r="WZ43" s="71"/>
      <c r="XA43" s="71"/>
      <c r="XB43" s="71"/>
      <c r="XC43" s="71"/>
      <c r="XD43" s="71"/>
      <c r="XE43" s="71"/>
      <c r="XF43" s="71"/>
      <c r="XG43" s="71"/>
      <c r="XH43" s="71"/>
      <c r="XI43" s="71"/>
      <c r="XJ43" s="71"/>
      <c r="XK43" s="71"/>
      <c r="XL43" s="71"/>
      <c r="XM43" s="71"/>
      <c r="XN43" s="71"/>
      <c r="XO43" s="71"/>
      <c r="XP43" s="71"/>
      <c r="XQ43" s="71"/>
      <c r="XR43" s="71"/>
      <c r="XS43" s="71"/>
      <c r="XT43" s="71"/>
      <c r="XU43" s="71"/>
      <c r="XV43" s="71"/>
      <c r="XW43" s="71"/>
      <c r="XX43" s="71"/>
      <c r="XY43" s="71"/>
      <c r="XZ43" s="71"/>
      <c r="YA43" s="71"/>
      <c r="YB43" s="71"/>
      <c r="YC43" s="71"/>
      <c r="YD43" s="71"/>
      <c r="YE43" s="71"/>
      <c r="YF43" s="71"/>
      <c r="YG43" s="71"/>
      <c r="YH43" s="71"/>
      <c r="YI43" s="71"/>
      <c r="YJ43" s="71"/>
      <c r="YK43" s="71"/>
      <c r="YL43" s="71"/>
      <c r="YM43" s="71"/>
      <c r="YN43" s="71"/>
      <c r="YO43" s="71"/>
      <c r="YP43" s="71"/>
      <c r="YQ43" s="71"/>
      <c r="YR43" s="71"/>
      <c r="YS43" s="71"/>
      <c r="YT43" s="71"/>
      <c r="YU43" s="71"/>
      <c r="YV43" s="71"/>
      <c r="YW43" s="71"/>
      <c r="YX43" s="71"/>
      <c r="YY43" s="71"/>
      <c r="YZ43" s="71"/>
      <c r="ZA43" s="71"/>
      <c r="ZB43" s="71"/>
      <c r="ZC43" s="71"/>
      <c r="ZD43" s="71"/>
      <c r="ZE43" s="71"/>
      <c r="ZF43" s="71"/>
      <c r="ZG43" s="71"/>
      <c r="ZH43" s="71"/>
      <c r="ZI43" s="71"/>
      <c r="ZJ43" s="71"/>
      <c r="ZK43" s="71"/>
      <c r="ZL43" s="71"/>
      <c r="ZM43" s="71"/>
      <c r="ZN43" s="71"/>
      <c r="ZO43" s="71"/>
      <c r="ZP43" s="71"/>
      <c r="ZQ43" s="71"/>
      <c r="ZR43" s="71"/>
      <c r="ZS43" s="71"/>
      <c r="ZT43" s="71"/>
      <c r="ZU43" s="71"/>
      <c r="ZV43" s="71"/>
      <c r="ZW43" s="71"/>
      <c r="ZX43" s="71"/>
      <c r="ZY43" s="71"/>
      <c r="ZZ43" s="71"/>
      <c r="AAA43" s="71"/>
      <c r="AAB43" s="71"/>
      <c r="AAC43" s="71"/>
      <c r="AAD43" s="71"/>
      <c r="AAE43" s="71"/>
      <c r="AAF43" s="71"/>
      <c r="AAG43" s="71"/>
      <c r="AAH43" s="71"/>
      <c r="AAI43" s="71"/>
      <c r="AAJ43" s="71"/>
      <c r="AAK43" s="71"/>
      <c r="AAL43" s="71"/>
      <c r="AAM43" s="71"/>
      <c r="AAN43" s="71"/>
      <c r="AAO43" s="71"/>
      <c r="AAP43" s="71"/>
      <c r="AAQ43" s="71"/>
      <c r="AAR43" s="71"/>
      <c r="AAS43" s="71"/>
      <c r="AAT43" s="71"/>
      <c r="AAU43" s="71"/>
      <c r="AAV43" s="71"/>
      <c r="AAW43" s="71"/>
      <c r="AAX43" s="71"/>
      <c r="AAY43" s="71"/>
      <c r="AAZ43" s="71"/>
      <c r="ABA43" s="71"/>
      <c r="ABB43" s="71"/>
      <c r="ABC43" s="71"/>
      <c r="ABD43" s="71"/>
      <c r="ABE43" s="71"/>
      <c r="ABF43" s="71"/>
      <c r="ABG43" s="71"/>
      <c r="ABH43" s="71"/>
      <c r="ABI43" s="71"/>
      <c r="ABJ43" s="71"/>
      <c r="ABK43" s="71"/>
      <c r="ABL43" s="71"/>
      <c r="ABM43" s="71"/>
      <c r="ABN43" s="71"/>
      <c r="ABO43" s="71"/>
      <c r="ABP43" s="71"/>
      <c r="ABQ43" s="71"/>
      <c r="ABR43" s="71"/>
      <c r="ABS43" s="71"/>
      <c r="ABT43" s="71"/>
      <c r="ABU43" s="71"/>
      <c r="ABV43" s="71"/>
      <c r="ABW43" s="71"/>
      <c r="ABX43" s="71"/>
      <c r="ABY43" s="71"/>
      <c r="ABZ43" s="71"/>
      <c r="ACA43" s="71"/>
      <c r="ACB43" s="71"/>
      <c r="ACC43" s="71"/>
      <c r="ACD43" s="71"/>
      <c r="ACE43" s="71"/>
      <c r="ACF43" s="71"/>
      <c r="ACG43" s="71"/>
      <c r="ACH43" s="71"/>
      <c r="ACI43" s="71"/>
      <c r="ACJ43" s="71"/>
      <c r="ACK43" s="71"/>
      <c r="ACL43" s="71"/>
      <c r="ACM43" s="71"/>
      <c r="ACN43" s="71"/>
      <c r="ACO43" s="71"/>
      <c r="ACP43" s="71"/>
      <c r="ACQ43" s="71"/>
      <c r="ACR43" s="71"/>
      <c r="ACS43" s="71"/>
      <c r="ACT43" s="71"/>
      <c r="ACU43" s="71"/>
      <c r="ACV43" s="71"/>
      <c r="ACW43" s="71"/>
      <c r="ACX43" s="71"/>
      <c r="ACY43" s="71"/>
      <c r="ACZ43" s="71"/>
      <c r="ADA43" s="71"/>
      <c r="ADB43" s="71"/>
      <c r="ADC43" s="71"/>
      <c r="ADD43" s="71"/>
      <c r="ADE43" s="71"/>
      <c r="ADF43" s="71"/>
      <c r="ADG43" s="71"/>
      <c r="ADH43" s="71"/>
      <c r="ADI43" s="71"/>
      <c r="ADJ43" s="71"/>
      <c r="ADK43" s="71"/>
      <c r="ADL43" s="71"/>
      <c r="ADM43" s="71"/>
      <c r="ADN43" s="71"/>
      <c r="ADO43" s="71"/>
      <c r="ADP43" s="71"/>
      <c r="ADQ43" s="71"/>
      <c r="ADR43" s="71"/>
      <c r="ADS43" s="71"/>
      <c r="ADT43" s="71"/>
      <c r="ADU43" s="71"/>
      <c r="ADV43" s="71"/>
      <c r="ADW43" s="71"/>
      <c r="ADX43" s="71"/>
      <c r="ADY43" s="71"/>
      <c r="ADZ43" s="71"/>
      <c r="AEA43" s="71"/>
      <c r="AEB43" s="71"/>
      <c r="AEC43" s="71"/>
      <c r="AED43" s="71"/>
      <c r="AEE43" s="71"/>
      <c r="AEF43" s="71"/>
      <c r="AEG43" s="71"/>
      <c r="AEH43" s="71"/>
      <c r="AEI43" s="71"/>
      <c r="AEJ43" s="71"/>
      <c r="AEK43" s="71"/>
      <c r="AEL43" s="71"/>
      <c r="AEM43" s="71"/>
      <c r="AEN43" s="71"/>
      <c r="AEO43" s="71"/>
      <c r="AEP43" s="71"/>
      <c r="AEQ43" s="71"/>
      <c r="AER43" s="71"/>
      <c r="AES43" s="71"/>
      <c r="AET43" s="71"/>
      <c r="AEU43" s="71"/>
      <c r="AEV43" s="71"/>
      <c r="AEW43" s="71"/>
      <c r="AEX43" s="71"/>
      <c r="AEY43" s="71"/>
      <c r="AEZ43" s="71"/>
      <c r="AFA43" s="71"/>
      <c r="AFB43" s="71"/>
      <c r="AFC43" s="71"/>
      <c r="AFD43" s="71"/>
      <c r="AFE43" s="71"/>
      <c r="AFF43" s="71"/>
      <c r="AFG43" s="71"/>
      <c r="AFH43" s="71"/>
      <c r="AFI43" s="71"/>
      <c r="AFJ43" s="71"/>
      <c r="AFK43" s="71"/>
      <c r="AFL43" s="71"/>
      <c r="AFM43" s="71"/>
      <c r="AFN43" s="71"/>
      <c r="AFO43" s="71"/>
      <c r="AFP43" s="71"/>
      <c r="AFQ43" s="71"/>
      <c r="AFR43" s="71"/>
      <c r="AFS43" s="71"/>
      <c r="AFT43" s="71"/>
      <c r="AFU43" s="71"/>
      <c r="AFV43" s="71"/>
      <c r="AFW43" s="71"/>
      <c r="AFX43" s="71"/>
      <c r="AFY43" s="71"/>
      <c r="AFZ43" s="71"/>
      <c r="AGA43" s="71"/>
      <c r="AGB43" s="71"/>
      <c r="AGC43" s="71"/>
      <c r="AGD43" s="71"/>
      <c r="AGE43" s="71"/>
      <c r="AGF43" s="71"/>
      <c r="AGG43" s="71"/>
      <c r="AGH43" s="71"/>
      <c r="AGI43" s="71"/>
      <c r="AGJ43" s="71"/>
      <c r="AGK43" s="71"/>
      <c r="AGL43" s="71"/>
      <c r="AGM43" s="71"/>
      <c r="AGN43" s="71"/>
      <c r="AGO43" s="71"/>
      <c r="AGP43" s="71"/>
      <c r="AGQ43" s="71"/>
      <c r="AGR43" s="71"/>
      <c r="AGS43" s="71"/>
      <c r="AGT43" s="71"/>
      <c r="AGU43" s="71"/>
      <c r="AGV43" s="71"/>
      <c r="AGW43" s="71"/>
      <c r="AGX43" s="71"/>
      <c r="AGY43" s="71"/>
      <c r="AGZ43" s="71"/>
      <c r="AHA43" s="71"/>
      <c r="AHB43" s="71"/>
      <c r="AHC43" s="71"/>
      <c r="AHD43" s="71"/>
      <c r="AHE43" s="71"/>
      <c r="AHF43" s="71"/>
      <c r="AHG43" s="71"/>
      <c r="AHH43" s="71"/>
      <c r="AHI43" s="71"/>
      <c r="AHJ43" s="71"/>
      <c r="AHK43" s="71"/>
      <c r="AHL43" s="71"/>
      <c r="AHM43" s="71"/>
      <c r="AHN43" s="71"/>
      <c r="AHO43" s="71"/>
      <c r="AHP43" s="71"/>
      <c r="AHQ43" s="71"/>
      <c r="AHR43" s="71"/>
      <c r="AHS43" s="71"/>
      <c r="AHT43" s="71"/>
      <c r="AHU43" s="71"/>
      <c r="AHV43" s="71"/>
      <c r="AHW43" s="71"/>
      <c r="AHX43" s="71"/>
      <c r="AHY43" s="71"/>
      <c r="AHZ43" s="71"/>
      <c r="AIA43" s="71"/>
      <c r="AIB43" s="71"/>
      <c r="AIC43" s="71"/>
      <c r="AID43" s="71"/>
      <c r="AIE43" s="71"/>
      <c r="AIF43" s="71"/>
      <c r="AIG43" s="71"/>
      <c r="AIH43" s="71"/>
      <c r="AII43" s="71"/>
      <c r="AIJ43" s="71"/>
      <c r="AIK43" s="71"/>
      <c r="AIL43" s="71"/>
      <c r="AIM43" s="71"/>
      <c r="AIN43" s="71"/>
      <c r="AIO43" s="71"/>
      <c r="AIP43" s="71"/>
      <c r="AIQ43" s="71"/>
      <c r="AIR43" s="71"/>
      <c r="AIS43" s="71"/>
      <c r="AIT43" s="71"/>
      <c r="AIU43" s="71"/>
      <c r="AIV43" s="71"/>
      <c r="AIW43" s="71"/>
      <c r="AIX43" s="71"/>
      <c r="AIY43" s="71"/>
      <c r="AIZ43" s="71"/>
      <c r="AJA43" s="71"/>
      <c r="AJB43" s="71"/>
      <c r="AJC43" s="71"/>
      <c r="AJD43" s="71"/>
      <c r="AJE43" s="71"/>
      <c r="AJF43" s="71"/>
      <c r="AJG43" s="71"/>
      <c r="AJH43" s="71"/>
      <c r="AJI43" s="71"/>
      <c r="AJJ43" s="71"/>
      <c r="AJK43" s="71"/>
      <c r="AJL43" s="71"/>
      <c r="AJM43" s="71"/>
      <c r="AJN43" s="71"/>
      <c r="AJO43" s="71"/>
      <c r="AJP43" s="71"/>
      <c r="AJQ43" s="71"/>
      <c r="AJR43" s="71"/>
      <c r="AJS43" s="71"/>
      <c r="AJT43" s="71"/>
      <c r="AJU43" s="71"/>
      <c r="AJV43" s="71"/>
      <c r="AJW43" s="71"/>
      <c r="AJX43" s="71"/>
      <c r="AJY43" s="71"/>
      <c r="AJZ43" s="71"/>
      <c r="AKA43" s="71"/>
      <c r="AKB43" s="71"/>
      <c r="AKC43" s="71"/>
      <c r="AKD43" s="71"/>
      <c r="AKE43" s="71"/>
      <c r="AKF43" s="71"/>
      <c r="AKG43" s="71"/>
      <c r="AKH43" s="71"/>
      <c r="AKI43" s="71"/>
      <c r="AKJ43" s="71"/>
      <c r="AKK43" s="71"/>
      <c r="AKL43" s="71"/>
      <c r="AKM43" s="71"/>
      <c r="AKN43" s="71"/>
      <c r="AKO43" s="71"/>
      <c r="AKP43" s="71"/>
      <c r="AKQ43" s="71"/>
      <c r="AKR43" s="71"/>
      <c r="AKS43" s="71"/>
      <c r="AKT43" s="71"/>
      <c r="AKU43" s="71"/>
      <c r="AKV43" s="71"/>
      <c r="AKW43" s="71"/>
      <c r="AKX43" s="71"/>
      <c r="AKY43" s="71"/>
      <c r="AKZ43" s="71"/>
      <c r="ALA43" s="71"/>
      <c r="ALB43" s="71"/>
      <c r="ALC43" s="71"/>
      <c r="ALD43" s="71"/>
      <c r="ALE43" s="71"/>
      <c r="ALF43" s="71"/>
      <c r="ALG43" s="71"/>
      <c r="ALH43" s="71"/>
      <c r="ALI43" s="71"/>
      <c r="ALJ43" s="71"/>
      <c r="ALK43" s="71"/>
      <c r="ALL43" s="71"/>
      <c r="ALM43" s="71"/>
      <c r="ALN43" s="71"/>
      <c r="ALO43" s="71"/>
      <c r="ALP43" s="71"/>
      <c r="ALQ43" s="71"/>
      <c r="ALR43" s="71"/>
      <c r="ALS43" s="71"/>
      <c r="ALT43" s="71"/>
      <c r="ALU43" s="71"/>
      <c r="ALV43" s="71"/>
      <c r="ALW43" s="71"/>
      <c r="ALX43" s="71"/>
      <c r="ALY43" s="71"/>
      <c r="ALZ43" s="71"/>
      <c r="AMA43" s="71"/>
      <c r="AMB43" s="71"/>
      <c r="AMC43" s="71"/>
      <c r="AMD43" s="71"/>
      <c r="AME43" s="71"/>
      <c r="AMF43" s="71"/>
      <c r="AMG43" s="71"/>
      <c r="AMH43" s="71"/>
      <c r="AMI43" s="71"/>
      <c r="AMJ43" s="71"/>
      <c r="AMK43" s="71"/>
      <c r="AML43" s="71"/>
      <c r="AMM43" s="71"/>
      <c r="AMN43" s="71"/>
      <c r="AMO43" s="71"/>
      <c r="AMP43" s="71"/>
      <c r="AMQ43" s="71"/>
      <c r="AMR43" s="71"/>
      <c r="AMS43" s="71"/>
      <c r="AMT43" s="71"/>
      <c r="AMU43" s="71"/>
      <c r="AMV43" s="71"/>
      <c r="AMW43" s="71"/>
      <c r="AMX43" s="71"/>
      <c r="AMY43" s="71"/>
      <c r="AMZ43" s="71"/>
      <c r="ANA43" s="71"/>
      <c r="ANB43" s="71"/>
      <c r="ANC43" s="71"/>
      <c r="AND43" s="71"/>
      <c r="ANE43" s="71"/>
      <c r="ANF43" s="71"/>
      <c r="ANG43" s="71"/>
      <c r="ANH43" s="71"/>
      <c r="ANI43" s="71"/>
      <c r="ANJ43" s="71"/>
      <c r="ANK43" s="71"/>
      <c r="ANL43" s="71"/>
      <c r="ANM43" s="71"/>
      <c r="ANN43" s="71"/>
      <c r="ANO43" s="71"/>
      <c r="ANP43" s="71"/>
      <c r="ANQ43" s="71"/>
      <c r="ANR43" s="71"/>
      <c r="ANS43" s="71"/>
      <c r="ANT43" s="71"/>
      <c r="ANU43" s="71"/>
      <c r="ANV43" s="71"/>
      <c r="ANW43" s="71"/>
      <c r="ANX43" s="71"/>
      <c r="ANY43" s="71"/>
      <c r="ANZ43" s="71"/>
      <c r="AOA43" s="71"/>
      <c r="AOB43" s="71"/>
      <c r="AOC43" s="71"/>
      <c r="AOD43" s="71"/>
      <c r="AOE43" s="71"/>
      <c r="AOF43" s="71"/>
      <c r="AOG43" s="71"/>
      <c r="AOH43" s="71"/>
      <c r="AOI43" s="71"/>
      <c r="AOJ43" s="71"/>
      <c r="AOK43" s="71"/>
      <c r="AOL43" s="71"/>
      <c r="AOM43" s="71"/>
      <c r="AON43" s="71"/>
      <c r="AOO43" s="71"/>
      <c r="AOP43" s="71"/>
      <c r="AOQ43" s="71"/>
      <c r="AOR43" s="71"/>
      <c r="AOS43" s="71"/>
      <c r="AOT43" s="71"/>
      <c r="AOU43" s="71"/>
      <c r="AOV43" s="71"/>
      <c r="AOW43" s="71"/>
      <c r="AOX43" s="71"/>
      <c r="AOY43" s="71"/>
      <c r="AOZ43" s="71"/>
      <c r="APA43" s="71"/>
      <c r="APB43" s="71"/>
      <c r="APC43" s="71"/>
      <c r="APD43" s="71"/>
      <c r="APE43" s="71"/>
      <c r="APF43" s="71"/>
      <c r="APG43" s="71"/>
      <c r="APH43" s="71"/>
      <c r="API43" s="71"/>
      <c r="APJ43" s="71"/>
      <c r="APK43" s="71"/>
      <c r="APL43" s="71"/>
      <c r="APM43" s="71"/>
      <c r="APN43" s="71"/>
      <c r="APO43" s="71"/>
      <c r="APP43" s="71"/>
      <c r="APQ43" s="71"/>
      <c r="APR43" s="71"/>
      <c r="APS43" s="71"/>
      <c r="APT43" s="71"/>
      <c r="APU43" s="71"/>
      <c r="APV43" s="71"/>
      <c r="APW43" s="71"/>
      <c r="APX43" s="71"/>
      <c r="APY43" s="71"/>
      <c r="APZ43" s="71"/>
      <c r="AQA43" s="71"/>
      <c r="AQB43" s="71"/>
      <c r="AQC43" s="71"/>
      <c r="AQD43" s="71"/>
      <c r="AQE43" s="71"/>
      <c r="AQF43" s="71"/>
      <c r="AQG43" s="71"/>
      <c r="AQH43" s="71"/>
      <c r="AQI43" s="71"/>
      <c r="AQJ43" s="71"/>
      <c r="AQK43" s="71"/>
      <c r="AQL43" s="71"/>
      <c r="AQM43" s="71"/>
      <c r="AQN43" s="71"/>
      <c r="AQO43" s="71"/>
      <c r="AQP43" s="71"/>
      <c r="AQQ43" s="71"/>
      <c r="AQR43" s="71"/>
      <c r="AQS43" s="71"/>
      <c r="AQT43" s="71"/>
      <c r="AQU43" s="71"/>
      <c r="AQV43" s="71"/>
      <c r="AQW43" s="71"/>
      <c r="AQX43" s="71"/>
      <c r="AQY43" s="71"/>
      <c r="AQZ43" s="71"/>
      <c r="ARA43" s="71"/>
      <c r="ARB43" s="71"/>
      <c r="ARC43" s="71"/>
      <c r="ARD43" s="71"/>
      <c r="ARE43" s="71"/>
      <c r="ARF43" s="71"/>
      <c r="ARG43" s="71"/>
      <c r="ARH43" s="71"/>
      <c r="ARI43" s="71"/>
      <c r="ARJ43" s="71"/>
      <c r="ARK43" s="71"/>
      <c r="ARL43" s="71"/>
      <c r="ARM43" s="71"/>
      <c r="ARN43" s="71"/>
      <c r="ARO43" s="71"/>
      <c r="ARP43" s="71"/>
      <c r="ARQ43" s="71"/>
      <c r="ARR43" s="71"/>
      <c r="ARS43" s="71"/>
      <c r="ART43" s="71"/>
      <c r="ARU43" s="71"/>
      <c r="ARV43" s="71"/>
      <c r="ARW43" s="71"/>
      <c r="ARX43" s="71"/>
      <c r="ARY43" s="71"/>
      <c r="ARZ43" s="71"/>
      <c r="ASA43" s="71"/>
      <c r="ASB43" s="71"/>
      <c r="ASC43" s="71"/>
      <c r="ASD43" s="71"/>
      <c r="ASE43" s="71"/>
      <c r="ASF43" s="71"/>
      <c r="ASG43" s="71"/>
      <c r="ASH43" s="71"/>
      <c r="ASI43" s="71"/>
      <c r="ASJ43" s="71"/>
      <c r="ASK43" s="71"/>
      <c r="ASL43" s="71"/>
      <c r="ASM43" s="71"/>
      <c r="ASN43" s="71"/>
      <c r="ASO43" s="71"/>
      <c r="ASP43" s="71"/>
      <c r="ASQ43" s="71"/>
      <c r="ASR43" s="71"/>
      <c r="ASS43" s="71"/>
      <c r="AST43" s="71"/>
      <c r="ASU43" s="71"/>
      <c r="ASV43" s="71"/>
      <c r="ASW43" s="71"/>
      <c r="ASX43" s="71"/>
      <c r="ASY43" s="71"/>
      <c r="ASZ43" s="71"/>
      <c r="ATA43" s="71"/>
      <c r="ATB43" s="71"/>
      <c r="ATC43" s="71"/>
      <c r="ATD43" s="71"/>
      <c r="ATE43" s="71"/>
      <c r="ATF43" s="71"/>
      <c r="ATG43" s="71"/>
      <c r="ATH43" s="71"/>
      <c r="ATI43" s="71"/>
      <c r="ATJ43" s="71"/>
      <c r="ATK43" s="71"/>
      <c r="ATL43" s="71"/>
      <c r="ATM43" s="71"/>
      <c r="ATN43" s="71"/>
      <c r="ATO43" s="71"/>
      <c r="ATP43" s="71"/>
      <c r="ATQ43" s="71"/>
      <c r="ATR43" s="71"/>
      <c r="ATS43" s="71"/>
      <c r="ATT43" s="71"/>
      <c r="ATU43" s="71"/>
      <c r="ATV43" s="71"/>
      <c r="ATW43" s="71"/>
      <c r="ATX43" s="71"/>
      <c r="ATY43" s="71"/>
      <c r="ATZ43" s="71"/>
      <c r="AUA43" s="71"/>
      <c r="AUB43" s="71"/>
      <c r="AUC43" s="71"/>
      <c r="AUD43" s="71"/>
      <c r="AUE43" s="71"/>
      <c r="AUF43" s="71"/>
      <c r="AUG43" s="71"/>
      <c r="AUH43" s="71"/>
      <c r="AUI43" s="71"/>
      <c r="AUJ43" s="71"/>
      <c r="AUK43" s="71"/>
      <c r="AUL43" s="71"/>
      <c r="AUM43" s="71"/>
      <c r="AUN43" s="71"/>
      <c r="AUO43" s="71"/>
      <c r="AUP43" s="71"/>
      <c r="AUQ43" s="71"/>
      <c r="AUR43" s="71"/>
      <c r="AUS43" s="71"/>
      <c r="AUT43" s="71"/>
      <c r="AUU43" s="71"/>
      <c r="AUV43" s="71"/>
      <c r="AUW43" s="71"/>
      <c r="AUX43" s="71"/>
      <c r="AUY43" s="71"/>
      <c r="AUZ43" s="71"/>
      <c r="AVA43" s="71"/>
      <c r="AVB43" s="71"/>
      <c r="AVC43" s="71"/>
      <c r="AVD43" s="71"/>
      <c r="AVE43" s="71"/>
      <c r="AVF43" s="71"/>
      <c r="AVG43" s="71"/>
      <c r="AVH43" s="71"/>
      <c r="AVI43" s="71"/>
      <c r="AVJ43" s="71"/>
      <c r="AVK43" s="71"/>
      <c r="AVL43" s="71"/>
      <c r="AVM43" s="71"/>
      <c r="AVN43" s="71"/>
      <c r="AVO43" s="71"/>
      <c r="AVP43" s="71"/>
      <c r="AVQ43" s="71"/>
      <c r="AVR43" s="71"/>
      <c r="AVS43" s="71"/>
      <c r="AVT43" s="71"/>
      <c r="AVU43" s="71"/>
      <c r="AVV43" s="71"/>
      <c r="AVW43" s="71"/>
      <c r="AVX43" s="71"/>
      <c r="AVY43" s="71"/>
      <c r="AVZ43" s="71"/>
      <c r="AWA43" s="71"/>
      <c r="AWB43" s="71"/>
      <c r="AWC43" s="71"/>
      <c r="AWD43" s="71"/>
      <c r="AWE43" s="71"/>
      <c r="AWF43" s="71"/>
      <c r="AWG43" s="71"/>
      <c r="AWH43" s="71"/>
      <c r="AWI43" s="71"/>
      <c r="AWJ43" s="71"/>
      <c r="AWK43" s="71"/>
      <c r="AWL43" s="71"/>
      <c r="AWM43" s="71"/>
      <c r="AWN43" s="71"/>
      <c r="AWO43" s="71"/>
      <c r="AWP43" s="71"/>
      <c r="AWQ43" s="71"/>
      <c r="AWR43" s="71"/>
      <c r="AWS43" s="71"/>
      <c r="AWT43" s="71"/>
      <c r="AWU43" s="71"/>
      <c r="AWV43" s="71"/>
      <c r="AWW43" s="71"/>
      <c r="AWX43" s="71"/>
      <c r="AWY43" s="71"/>
      <c r="AWZ43" s="71"/>
      <c r="AXA43" s="71"/>
      <c r="AXB43" s="71"/>
      <c r="AXC43" s="71"/>
      <c r="AXD43" s="71"/>
      <c r="AXE43" s="71"/>
      <c r="AXF43" s="71"/>
      <c r="AXG43" s="71"/>
      <c r="AXH43" s="71"/>
      <c r="AXI43" s="71"/>
      <c r="AXJ43" s="71"/>
      <c r="AXK43" s="71"/>
      <c r="AXL43" s="71"/>
      <c r="AXM43" s="71"/>
      <c r="AXN43" s="71"/>
      <c r="AXO43" s="71"/>
      <c r="AXP43" s="71"/>
      <c r="AXQ43" s="71"/>
      <c r="AXR43" s="71"/>
      <c r="AXS43" s="71"/>
      <c r="AXT43" s="71"/>
      <c r="AXU43" s="71"/>
      <c r="AXV43" s="71"/>
      <c r="AXW43" s="71"/>
      <c r="AXX43" s="71"/>
      <c r="AXY43" s="71"/>
      <c r="AXZ43" s="71"/>
      <c r="AYA43" s="71"/>
      <c r="AYB43" s="71"/>
      <c r="AYC43" s="71"/>
      <c r="AYD43" s="71"/>
      <c r="AYE43" s="71"/>
      <c r="AYF43" s="71"/>
      <c r="AYG43" s="71"/>
      <c r="AYH43" s="71"/>
      <c r="AYI43" s="71"/>
      <c r="AYJ43" s="71"/>
      <c r="AYK43" s="71"/>
      <c r="AYL43" s="71"/>
      <c r="AYM43" s="71"/>
      <c r="AYN43" s="71"/>
      <c r="AYO43" s="71"/>
      <c r="AYP43" s="71"/>
      <c r="AYQ43" s="71"/>
      <c r="AYR43" s="71"/>
      <c r="AYS43" s="71"/>
      <c r="AYT43" s="71"/>
      <c r="AYU43" s="71"/>
      <c r="AYV43" s="71"/>
      <c r="AYW43" s="71"/>
      <c r="AYX43" s="71"/>
      <c r="AYY43" s="71"/>
      <c r="AYZ43" s="71"/>
      <c r="AZA43" s="71"/>
      <c r="AZB43" s="71"/>
      <c r="AZC43" s="71"/>
      <c r="AZD43" s="71"/>
      <c r="AZE43" s="71"/>
      <c r="AZF43" s="71"/>
      <c r="AZG43" s="71"/>
      <c r="AZH43" s="71"/>
      <c r="AZI43" s="71"/>
      <c r="AZJ43" s="71"/>
      <c r="AZK43" s="71"/>
      <c r="AZL43" s="71"/>
      <c r="AZM43" s="71"/>
      <c r="AZN43" s="71"/>
      <c r="AZO43" s="71"/>
      <c r="AZP43" s="71"/>
      <c r="AZQ43" s="71"/>
      <c r="AZR43" s="71"/>
      <c r="AZS43" s="71"/>
      <c r="AZT43" s="71"/>
      <c r="AZU43" s="71"/>
      <c r="AZV43" s="71"/>
      <c r="AZW43" s="71"/>
      <c r="AZX43" s="71"/>
      <c r="AZY43" s="71"/>
      <c r="AZZ43" s="71"/>
      <c r="BAA43" s="71"/>
      <c r="BAB43" s="71"/>
      <c r="BAC43" s="71"/>
      <c r="BAD43" s="71"/>
      <c r="BAE43" s="71"/>
      <c r="BAF43" s="71"/>
      <c r="BAG43" s="71"/>
      <c r="BAH43" s="71"/>
      <c r="BAI43" s="71"/>
      <c r="BAJ43" s="71"/>
      <c r="BAK43" s="71"/>
      <c r="BAL43" s="71"/>
      <c r="BAM43" s="71"/>
      <c r="BAN43" s="71"/>
      <c r="BAO43" s="71"/>
      <c r="BAP43" s="71"/>
      <c r="BAQ43" s="71"/>
      <c r="BAR43" s="71"/>
      <c r="BAS43" s="71"/>
      <c r="BAT43" s="71"/>
      <c r="BAU43" s="71"/>
      <c r="BAV43" s="71"/>
      <c r="BAW43" s="71"/>
      <c r="BAX43" s="71"/>
      <c r="BAY43" s="71"/>
      <c r="BAZ43" s="71"/>
      <c r="BBA43" s="71"/>
      <c r="BBB43" s="71"/>
      <c r="BBC43" s="71"/>
      <c r="BBD43" s="71"/>
      <c r="BBE43" s="71"/>
      <c r="BBF43" s="71"/>
      <c r="BBG43" s="71"/>
      <c r="BBH43" s="71"/>
      <c r="BBI43" s="71"/>
      <c r="BBJ43" s="71"/>
      <c r="BBK43" s="71"/>
      <c r="BBL43" s="71"/>
      <c r="BBM43" s="71"/>
      <c r="BBN43" s="71"/>
      <c r="BBO43" s="71"/>
      <c r="BBP43" s="71"/>
      <c r="BBQ43" s="71"/>
      <c r="BBR43" s="71"/>
      <c r="BBS43" s="71"/>
      <c r="BBT43" s="71"/>
      <c r="BBU43" s="71"/>
      <c r="BBV43" s="71"/>
      <c r="BBW43" s="71"/>
      <c r="BBX43" s="71"/>
      <c r="BBY43" s="71"/>
      <c r="BBZ43" s="71"/>
      <c r="BCA43" s="71"/>
      <c r="BCB43" s="71"/>
      <c r="BCC43" s="71"/>
      <c r="BCD43" s="71"/>
      <c r="BCE43" s="71"/>
      <c r="BCF43" s="71"/>
      <c r="BCG43" s="71"/>
      <c r="BCH43" s="71"/>
      <c r="BCI43" s="71"/>
      <c r="BCJ43" s="71"/>
      <c r="BCK43" s="71"/>
      <c r="BCL43" s="71"/>
      <c r="BCM43" s="71"/>
      <c r="BCN43" s="71"/>
      <c r="BCO43" s="71"/>
      <c r="BCP43" s="71"/>
      <c r="BCQ43" s="71"/>
      <c r="BCR43" s="71"/>
      <c r="BCS43" s="71"/>
      <c r="BCT43" s="71"/>
      <c r="BCU43" s="71"/>
      <c r="BCV43" s="71"/>
      <c r="BCW43" s="71"/>
      <c r="BCX43" s="71"/>
      <c r="BCY43" s="71"/>
      <c r="BCZ43" s="71"/>
      <c r="BDA43" s="71"/>
      <c r="BDB43" s="71"/>
      <c r="BDC43" s="71"/>
      <c r="BDD43" s="71"/>
      <c r="BDE43" s="71"/>
      <c r="BDF43" s="71"/>
      <c r="BDG43" s="71"/>
      <c r="BDH43" s="71"/>
      <c r="BDI43" s="71"/>
      <c r="BDJ43" s="71"/>
      <c r="BDK43" s="71"/>
      <c r="BDL43" s="71"/>
      <c r="BDM43" s="71"/>
      <c r="BDN43" s="71"/>
      <c r="BDO43" s="71"/>
      <c r="BDP43" s="71"/>
      <c r="BDQ43" s="71"/>
      <c r="BDR43" s="71"/>
      <c r="BDS43" s="71"/>
      <c r="BDT43" s="71"/>
      <c r="BDU43" s="71"/>
      <c r="BDV43" s="71"/>
      <c r="BDW43" s="71"/>
      <c r="BDX43" s="71"/>
      <c r="BDY43" s="71"/>
      <c r="BDZ43" s="71"/>
      <c r="BEA43" s="71"/>
      <c r="BEB43" s="71"/>
      <c r="BEC43" s="71"/>
      <c r="BED43" s="71"/>
      <c r="BEE43" s="71"/>
      <c r="BEF43" s="71"/>
      <c r="BEG43" s="71"/>
      <c r="BEH43" s="71"/>
      <c r="BEI43" s="71"/>
      <c r="BEJ43" s="71"/>
      <c r="BEK43" s="71"/>
      <c r="BEL43" s="71"/>
      <c r="BEM43" s="71"/>
      <c r="BEN43" s="71"/>
      <c r="BEO43" s="71"/>
      <c r="BEP43" s="71"/>
      <c r="BEQ43" s="71"/>
      <c r="BER43" s="71"/>
      <c r="BES43" s="71"/>
      <c r="BET43" s="71"/>
      <c r="BEU43" s="71"/>
      <c r="BEV43" s="71"/>
      <c r="BEW43" s="71"/>
      <c r="BEX43" s="71"/>
      <c r="BEY43" s="71"/>
      <c r="BEZ43" s="71"/>
      <c r="BFA43" s="71"/>
      <c r="BFB43" s="71"/>
      <c r="BFC43" s="71"/>
      <c r="BFD43" s="71"/>
      <c r="BFE43" s="71"/>
      <c r="BFF43" s="71"/>
      <c r="BFG43" s="71"/>
      <c r="BFH43" s="71"/>
      <c r="BFI43" s="71"/>
      <c r="BFJ43" s="71"/>
      <c r="BFK43" s="71"/>
      <c r="BFL43" s="71"/>
      <c r="BFM43" s="71"/>
      <c r="BFN43" s="71"/>
      <c r="BFO43" s="71"/>
      <c r="BFP43" s="71"/>
      <c r="BFQ43" s="71"/>
      <c r="BFR43" s="71"/>
      <c r="BFS43" s="71"/>
      <c r="BFT43" s="71"/>
      <c r="BFU43" s="71"/>
      <c r="BFV43" s="71"/>
      <c r="BFW43" s="71"/>
      <c r="BFX43" s="71"/>
      <c r="BFY43" s="71"/>
      <c r="BFZ43" s="71"/>
      <c r="BGA43" s="71"/>
      <c r="BGB43" s="71"/>
      <c r="BGC43" s="71"/>
      <c r="BGD43" s="71"/>
      <c r="BGE43" s="71"/>
      <c r="BGF43" s="71"/>
      <c r="BGG43" s="71"/>
      <c r="BGH43" s="71"/>
      <c r="BGI43" s="71"/>
      <c r="BGJ43" s="71"/>
      <c r="BGK43" s="71"/>
      <c r="BGL43" s="71"/>
      <c r="BGM43" s="71"/>
      <c r="BGN43" s="71"/>
      <c r="BGO43" s="71"/>
      <c r="BGP43" s="71"/>
      <c r="BGQ43" s="71"/>
      <c r="BGR43" s="71"/>
      <c r="BGS43" s="71"/>
      <c r="BGT43" s="71"/>
      <c r="BGU43" s="71"/>
      <c r="BGV43" s="71"/>
      <c r="BGW43" s="71"/>
      <c r="BGX43" s="71"/>
      <c r="BGY43" s="71"/>
      <c r="BGZ43" s="71"/>
      <c r="BHA43" s="71"/>
      <c r="BHB43" s="71"/>
      <c r="BHC43" s="71"/>
      <c r="BHD43" s="71"/>
      <c r="BHE43" s="71"/>
      <c r="BHF43" s="71"/>
      <c r="BHG43" s="71"/>
      <c r="BHH43" s="71"/>
      <c r="BHI43" s="71"/>
      <c r="BHJ43" s="71"/>
      <c r="BHK43" s="71"/>
      <c r="BHL43" s="71"/>
      <c r="BHM43" s="71"/>
      <c r="BHN43" s="71"/>
      <c r="BHO43" s="71"/>
      <c r="BHP43" s="71"/>
      <c r="BHQ43" s="71"/>
      <c r="BHR43" s="71"/>
      <c r="BHS43" s="71"/>
      <c r="BHT43" s="71"/>
      <c r="BHU43" s="71"/>
      <c r="BHV43" s="71"/>
      <c r="BHW43" s="71"/>
      <c r="BHX43" s="71"/>
      <c r="BHY43" s="71"/>
      <c r="BHZ43" s="71"/>
      <c r="BIA43" s="71"/>
      <c r="BIB43" s="71"/>
      <c r="BIC43" s="71"/>
      <c r="BID43" s="71"/>
      <c r="BIE43" s="71"/>
      <c r="BIF43" s="71"/>
      <c r="BIG43" s="71"/>
      <c r="BIH43" s="71"/>
      <c r="BII43" s="71"/>
      <c r="BIJ43" s="71"/>
      <c r="BIK43" s="71"/>
      <c r="BIL43" s="71"/>
      <c r="BIM43" s="71"/>
      <c r="BIN43" s="71"/>
      <c r="BIO43" s="71"/>
      <c r="BIP43" s="71"/>
      <c r="BIQ43" s="71"/>
      <c r="BIR43" s="71"/>
      <c r="BIS43" s="71"/>
      <c r="BIT43" s="71"/>
      <c r="BIU43" s="71"/>
      <c r="BIV43" s="71"/>
      <c r="BIW43" s="71"/>
      <c r="BIX43" s="71"/>
      <c r="BIY43" s="71"/>
      <c r="BIZ43" s="71"/>
      <c r="BJA43" s="71"/>
      <c r="BJB43" s="71"/>
      <c r="BJC43" s="71"/>
      <c r="BJD43" s="71"/>
      <c r="BJE43" s="71"/>
      <c r="BJF43" s="71"/>
      <c r="BJG43" s="71"/>
      <c r="BJH43" s="71"/>
      <c r="BJI43" s="71"/>
      <c r="BJJ43" s="71"/>
      <c r="BJK43" s="71"/>
      <c r="BJL43" s="71"/>
      <c r="BJM43" s="71"/>
      <c r="BJN43" s="71"/>
      <c r="BJO43" s="71"/>
      <c r="BJP43" s="71"/>
      <c r="BJQ43" s="71"/>
      <c r="BJR43" s="71"/>
      <c r="BJS43" s="71"/>
      <c r="BJT43" s="71"/>
      <c r="BJU43" s="71"/>
      <c r="BJV43" s="71"/>
      <c r="BJW43" s="71"/>
      <c r="BJX43" s="71"/>
      <c r="BJY43" s="71"/>
      <c r="BJZ43" s="71"/>
      <c r="BKA43" s="71"/>
      <c r="BKB43" s="71"/>
      <c r="BKC43" s="71"/>
      <c r="BKD43" s="71"/>
      <c r="BKE43" s="71"/>
      <c r="BKF43" s="71"/>
      <c r="BKG43" s="71"/>
      <c r="BKH43" s="71"/>
      <c r="BKI43" s="71"/>
      <c r="BKJ43" s="71"/>
      <c r="BKK43" s="71"/>
      <c r="BKL43" s="71"/>
      <c r="BKM43" s="71"/>
      <c r="BKN43" s="71"/>
      <c r="BKO43" s="71"/>
      <c r="BKP43" s="71"/>
      <c r="BKQ43" s="71"/>
      <c r="BKR43" s="71"/>
      <c r="BKS43" s="71"/>
      <c r="BKT43" s="71"/>
      <c r="BKU43" s="71"/>
      <c r="BKV43" s="71"/>
      <c r="BKW43" s="71"/>
      <c r="BKX43" s="71"/>
      <c r="BKY43" s="71"/>
      <c r="BKZ43" s="71"/>
      <c r="BLA43" s="71"/>
      <c r="BLB43" s="71"/>
      <c r="BLC43" s="71"/>
      <c r="BLD43" s="71"/>
      <c r="BLE43" s="71"/>
      <c r="BLF43" s="71"/>
      <c r="BLG43" s="71"/>
      <c r="BLH43" s="71"/>
      <c r="BLI43" s="71"/>
      <c r="BLJ43" s="71"/>
      <c r="BLK43" s="71"/>
      <c r="BLL43" s="71"/>
      <c r="BLM43" s="71"/>
      <c r="BLN43" s="71"/>
      <c r="BLO43" s="71"/>
      <c r="BLP43" s="71"/>
      <c r="BLQ43" s="71"/>
      <c r="BLR43" s="71"/>
      <c r="BLS43" s="71"/>
      <c r="BLT43" s="71"/>
      <c r="BLU43" s="71"/>
      <c r="BLV43" s="71"/>
      <c r="BLW43" s="71"/>
      <c r="BLX43" s="71"/>
      <c r="BLY43" s="71"/>
      <c r="BLZ43" s="71"/>
      <c r="BMA43" s="71"/>
      <c r="BMB43" s="71"/>
      <c r="BMC43" s="71"/>
      <c r="BMD43" s="71"/>
      <c r="BME43" s="71"/>
      <c r="BMF43" s="71"/>
      <c r="BMG43" s="71"/>
      <c r="BMH43" s="71"/>
      <c r="BMI43" s="71"/>
      <c r="BMJ43" s="71"/>
      <c r="BMK43" s="71"/>
      <c r="BML43" s="71"/>
      <c r="BMM43" s="71"/>
      <c r="BMN43" s="71"/>
      <c r="BMO43" s="71"/>
      <c r="BMP43" s="71"/>
      <c r="BMQ43" s="71"/>
      <c r="BMR43" s="71"/>
      <c r="BMS43" s="71"/>
      <c r="BMT43" s="71"/>
      <c r="BMU43" s="71"/>
      <c r="BMV43" s="71"/>
      <c r="BMW43" s="71"/>
      <c r="BMX43" s="71"/>
      <c r="BMY43" s="71"/>
      <c r="BMZ43" s="71"/>
      <c r="BNA43" s="71"/>
      <c r="BNB43" s="71"/>
      <c r="BNC43" s="71"/>
      <c r="BND43" s="71"/>
      <c r="BNE43" s="71"/>
      <c r="BNF43" s="71"/>
      <c r="BNG43" s="71"/>
      <c r="BNH43" s="71"/>
      <c r="BNI43" s="71"/>
      <c r="BNJ43" s="71"/>
      <c r="BNK43" s="71"/>
      <c r="BNL43" s="71"/>
      <c r="BNM43" s="71"/>
      <c r="BNN43" s="71"/>
      <c r="BNO43" s="71"/>
      <c r="BNP43" s="71"/>
      <c r="BNQ43" s="71"/>
      <c r="BNR43" s="71"/>
      <c r="BNS43" s="71"/>
      <c r="BNT43" s="71"/>
      <c r="BNU43" s="71"/>
      <c r="BNV43" s="71"/>
      <c r="BNW43" s="71"/>
      <c r="BNX43" s="71"/>
      <c r="BNY43" s="71"/>
      <c r="BNZ43" s="71"/>
      <c r="BOA43" s="71"/>
      <c r="BOB43" s="71"/>
      <c r="BOC43" s="71"/>
      <c r="BOD43" s="71"/>
      <c r="BOE43" s="71"/>
      <c r="BOF43" s="71"/>
      <c r="BOG43" s="71"/>
      <c r="BOH43" s="71"/>
      <c r="BOI43" s="71"/>
      <c r="BOJ43" s="71"/>
      <c r="BOK43" s="71"/>
      <c r="BOL43" s="71"/>
      <c r="BOM43" s="71"/>
      <c r="BON43" s="71"/>
      <c r="BOO43" s="71"/>
      <c r="BOP43" s="71"/>
      <c r="BOQ43" s="71"/>
      <c r="BOR43" s="71"/>
      <c r="BOS43" s="71"/>
      <c r="BOT43" s="71"/>
      <c r="BOU43" s="71"/>
      <c r="BOV43" s="71"/>
      <c r="BOW43" s="71"/>
      <c r="BOX43" s="71"/>
      <c r="BOY43" s="71"/>
      <c r="BOZ43" s="71"/>
      <c r="BPA43" s="71"/>
      <c r="BPB43" s="71"/>
      <c r="BPC43" s="71"/>
      <c r="BPD43" s="71"/>
      <c r="BPE43" s="71"/>
      <c r="BPF43" s="71"/>
      <c r="BPG43" s="71"/>
      <c r="BPH43" s="71"/>
      <c r="BPI43" s="71"/>
      <c r="BPJ43" s="71"/>
      <c r="BPK43" s="71"/>
      <c r="BPL43" s="71"/>
      <c r="BPM43" s="71"/>
      <c r="BPN43" s="71"/>
      <c r="BPO43" s="71"/>
      <c r="BPP43" s="71"/>
      <c r="BPQ43" s="71"/>
      <c r="BPR43" s="71"/>
      <c r="BPS43" s="71"/>
      <c r="BPT43" s="71"/>
      <c r="BPU43" s="71"/>
      <c r="BPV43" s="71"/>
      <c r="BPW43" s="71"/>
      <c r="BPX43" s="71"/>
      <c r="BPY43" s="71"/>
      <c r="BPZ43" s="71"/>
      <c r="BQA43" s="71"/>
      <c r="BQB43" s="71"/>
      <c r="BQC43" s="71"/>
      <c r="BQD43" s="71"/>
      <c r="BQE43" s="71"/>
      <c r="BQF43" s="71"/>
      <c r="BQG43" s="71"/>
      <c r="BQH43" s="71"/>
      <c r="BQI43" s="71"/>
      <c r="BQJ43" s="71"/>
      <c r="BQK43" s="71"/>
      <c r="BQL43" s="71"/>
      <c r="BQM43" s="71"/>
      <c r="BQN43" s="71"/>
      <c r="BQO43" s="71"/>
      <c r="BQP43" s="71"/>
      <c r="BQQ43" s="71"/>
      <c r="BQR43" s="71"/>
      <c r="BQS43" s="71"/>
      <c r="BQT43" s="71"/>
      <c r="BQU43" s="71"/>
      <c r="BQV43" s="71"/>
      <c r="BQW43" s="71"/>
      <c r="BQX43" s="71"/>
      <c r="BQY43" s="71"/>
      <c r="BQZ43" s="71"/>
      <c r="BRA43" s="71"/>
      <c r="BRB43" s="71"/>
      <c r="BRC43" s="71"/>
      <c r="BRD43" s="71"/>
      <c r="BRE43" s="71"/>
      <c r="BRF43" s="71"/>
      <c r="BRG43" s="71"/>
      <c r="BRH43" s="71"/>
      <c r="BRI43" s="71"/>
      <c r="BRJ43" s="71"/>
      <c r="BRK43" s="71"/>
      <c r="BRL43" s="71"/>
      <c r="BRM43" s="71"/>
      <c r="BRN43" s="71"/>
      <c r="BRO43" s="71"/>
      <c r="BRP43" s="71"/>
      <c r="BRQ43" s="71"/>
      <c r="BRR43" s="71"/>
      <c r="BRS43" s="71"/>
      <c r="BRT43" s="71"/>
      <c r="BRU43" s="71"/>
      <c r="BRV43" s="71"/>
      <c r="BRW43" s="71"/>
      <c r="BRX43" s="71"/>
      <c r="BRY43" s="71"/>
      <c r="BRZ43" s="71"/>
      <c r="BSA43" s="71"/>
      <c r="BSB43" s="71"/>
      <c r="BSC43" s="71"/>
      <c r="BSD43" s="71"/>
      <c r="BSE43" s="71"/>
      <c r="BSF43" s="71"/>
      <c r="BSG43" s="71"/>
      <c r="BSH43" s="71"/>
      <c r="BSI43" s="71"/>
      <c r="BSJ43" s="71"/>
      <c r="BSK43" s="71"/>
      <c r="BSL43" s="71"/>
      <c r="BSM43" s="71"/>
      <c r="BSN43" s="71"/>
      <c r="BSO43" s="71"/>
      <c r="BSP43" s="71"/>
      <c r="BSQ43" s="71"/>
      <c r="BSR43" s="71"/>
      <c r="BSS43" s="71"/>
      <c r="BST43" s="71"/>
      <c r="BSU43" s="71"/>
      <c r="BSV43" s="71"/>
      <c r="BSW43" s="71"/>
      <c r="BSX43" s="71"/>
      <c r="BSY43" s="71"/>
      <c r="BSZ43" s="71"/>
      <c r="BTA43" s="71"/>
      <c r="BTB43" s="71"/>
      <c r="BTC43" s="71"/>
      <c r="BTD43" s="71"/>
      <c r="BTE43" s="71"/>
      <c r="BTF43" s="71"/>
      <c r="BTG43" s="71"/>
      <c r="BTH43" s="71"/>
      <c r="BTI43" s="71"/>
      <c r="BTJ43" s="71"/>
      <c r="BTK43" s="71"/>
      <c r="BTL43" s="71"/>
      <c r="BTM43" s="71"/>
      <c r="BTN43" s="71"/>
      <c r="BTO43" s="71"/>
      <c r="BTP43" s="71"/>
      <c r="BTQ43" s="71"/>
      <c r="BTR43" s="71"/>
      <c r="BTS43" s="71"/>
      <c r="BTT43" s="71"/>
      <c r="BTU43" s="71"/>
      <c r="BTV43" s="71"/>
      <c r="BTW43" s="71"/>
      <c r="BTX43" s="71"/>
      <c r="BTY43" s="71"/>
      <c r="BTZ43" s="71"/>
      <c r="BUA43" s="71"/>
      <c r="BUB43" s="71"/>
      <c r="BUC43" s="71"/>
      <c r="BUD43" s="71"/>
      <c r="BUE43" s="71"/>
      <c r="BUF43" s="71"/>
      <c r="BUG43" s="71"/>
      <c r="BUH43" s="71"/>
      <c r="BUI43" s="71"/>
      <c r="BUJ43" s="71"/>
      <c r="BUK43" s="71"/>
      <c r="BUL43" s="71"/>
      <c r="BUM43" s="71"/>
      <c r="BUN43" s="71"/>
      <c r="BUO43" s="71"/>
      <c r="BUP43" s="71"/>
      <c r="BUQ43" s="71"/>
      <c r="BUR43" s="71"/>
      <c r="BUS43" s="71"/>
      <c r="BUT43" s="71"/>
      <c r="BUU43" s="71"/>
      <c r="BUV43" s="71"/>
      <c r="BUW43" s="71"/>
      <c r="BUX43" s="71"/>
      <c r="BUY43" s="71"/>
      <c r="BUZ43" s="71"/>
      <c r="BVA43" s="71"/>
      <c r="BVB43" s="71"/>
      <c r="BVC43" s="71"/>
      <c r="BVD43" s="71"/>
      <c r="BVE43" s="71"/>
      <c r="BVF43" s="71"/>
      <c r="BVG43" s="71"/>
      <c r="BVH43" s="71"/>
      <c r="BVI43" s="71"/>
      <c r="BVJ43" s="71"/>
      <c r="BVK43" s="71"/>
      <c r="BVL43" s="71"/>
      <c r="BVM43" s="71"/>
      <c r="BVN43" s="71"/>
      <c r="BVO43" s="71"/>
      <c r="BVP43" s="71"/>
      <c r="BVQ43" s="71"/>
      <c r="BVR43" s="71"/>
      <c r="BVS43" s="71"/>
      <c r="BVT43" s="71"/>
      <c r="BVU43" s="71"/>
      <c r="BVV43" s="71"/>
      <c r="BVW43" s="71"/>
      <c r="BVX43" s="71"/>
      <c r="BVY43" s="71"/>
      <c r="BVZ43" s="71"/>
      <c r="BWA43" s="71"/>
      <c r="BWB43" s="71"/>
      <c r="BWC43" s="71"/>
      <c r="BWD43" s="71"/>
      <c r="BWE43" s="71"/>
      <c r="BWF43" s="71"/>
      <c r="BWG43" s="71"/>
      <c r="BWH43" s="71"/>
      <c r="BWI43" s="71"/>
      <c r="BWJ43" s="71"/>
      <c r="BWK43" s="71"/>
      <c r="BWL43" s="71"/>
      <c r="BWM43" s="71"/>
      <c r="BWN43" s="71"/>
      <c r="BWO43" s="71"/>
      <c r="BWP43" s="71"/>
      <c r="BWQ43" s="71"/>
      <c r="BWR43" s="71"/>
      <c r="BWS43" s="71"/>
      <c r="BWT43" s="71"/>
      <c r="BWU43" s="71"/>
      <c r="BWV43" s="71"/>
      <c r="BWW43" s="71"/>
      <c r="BWX43" s="71"/>
      <c r="BWY43" s="71"/>
      <c r="BWZ43" s="71"/>
      <c r="BXA43" s="71"/>
      <c r="BXB43" s="71"/>
      <c r="BXC43" s="71"/>
      <c r="BXD43" s="71"/>
      <c r="BXE43" s="71"/>
      <c r="BXF43" s="71"/>
      <c r="BXG43" s="71"/>
      <c r="BXH43" s="71"/>
      <c r="BXI43" s="71"/>
      <c r="BXJ43" s="71"/>
      <c r="BXK43" s="71"/>
      <c r="BXL43" s="71"/>
      <c r="BXM43" s="71"/>
      <c r="BXN43" s="71"/>
      <c r="BXO43" s="71"/>
      <c r="BXP43" s="71"/>
      <c r="BXQ43" s="71"/>
      <c r="BXR43" s="71"/>
      <c r="BXS43" s="71"/>
      <c r="BXT43" s="71"/>
      <c r="BXU43" s="71"/>
      <c r="BXV43" s="71"/>
      <c r="BXW43" s="71"/>
      <c r="BXX43" s="71"/>
      <c r="BXY43" s="71"/>
      <c r="BXZ43" s="71"/>
      <c r="BYA43" s="71"/>
      <c r="BYB43" s="71"/>
      <c r="BYC43" s="71"/>
      <c r="BYD43" s="71"/>
      <c r="BYE43" s="71"/>
      <c r="BYF43" s="71"/>
      <c r="BYG43" s="71"/>
      <c r="BYH43" s="71"/>
      <c r="BYI43" s="71"/>
      <c r="BYJ43" s="71"/>
      <c r="BYK43" s="71"/>
      <c r="BYL43" s="71"/>
      <c r="BYM43" s="71"/>
      <c r="BYN43" s="71"/>
      <c r="BYO43" s="71"/>
      <c r="BYP43" s="71"/>
      <c r="BYQ43" s="71"/>
      <c r="BYR43" s="71"/>
      <c r="BYS43" s="71"/>
      <c r="BYT43" s="71"/>
      <c r="BYU43" s="71"/>
      <c r="BYV43" s="71"/>
      <c r="BYW43" s="71"/>
      <c r="BYX43" s="71"/>
      <c r="BYY43" s="71"/>
      <c r="BYZ43" s="71"/>
      <c r="BZA43" s="71"/>
      <c r="BZB43" s="71"/>
      <c r="BZC43" s="71"/>
      <c r="BZD43" s="71"/>
      <c r="BZE43" s="71"/>
      <c r="BZF43" s="71"/>
      <c r="BZG43" s="71"/>
      <c r="BZH43" s="71"/>
      <c r="BZI43" s="71"/>
      <c r="BZJ43" s="71"/>
      <c r="BZK43" s="71"/>
      <c r="BZL43" s="71"/>
      <c r="BZM43" s="71"/>
      <c r="BZN43" s="71"/>
      <c r="BZO43" s="71"/>
      <c r="BZP43" s="71"/>
      <c r="BZQ43" s="71"/>
      <c r="BZR43" s="71"/>
      <c r="BZS43" s="71"/>
      <c r="BZT43" s="71"/>
      <c r="BZU43" s="71"/>
      <c r="BZV43" s="71"/>
      <c r="BZW43" s="71"/>
      <c r="BZX43" s="71"/>
      <c r="BZY43" s="71"/>
      <c r="BZZ43" s="71"/>
      <c r="CAA43" s="71"/>
      <c r="CAB43" s="71"/>
      <c r="CAC43" s="71"/>
      <c r="CAD43" s="71"/>
      <c r="CAE43" s="71"/>
      <c r="CAF43" s="71"/>
      <c r="CAG43" s="71"/>
      <c r="CAH43" s="71"/>
      <c r="CAI43" s="71"/>
      <c r="CAJ43" s="71"/>
      <c r="CAK43" s="71"/>
      <c r="CAL43" s="71"/>
      <c r="CAM43" s="71"/>
      <c r="CAN43" s="71"/>
      <c r="CAO43" s="71"/>
      <c r="CAP43" s="71"/>
      <c r="CAQ43" s="71"/>
      <c r="CAR43" s="71"/>
      <c r="CAS43" s="71"/>
      <c r="CAT43" s="71"/>
      <c r="CAU43" s="71"/>
      <c r="CAV43" s="71"/>
      <c r="CAW43" s="71"/>
      <c r="CAX43" s="71"/>
      <c r="CAY43" s="71"/>
      <c r="CAZ43" s="71"/>
      <c r="CBA43" s="71"/>
      <c r="CBB43" s="71"/>
      <c r="CBC43" s="71"/>
      <c r="CBD43" s="71"/>
      <c r="CBE43" s="71"/>
      <c r="CBF43" s="71"/>
      <c r="CBG43" s="71"/>
      <c r="CBH43" s="71"/>
      <c r="CBI43" s="71"/>
      <c r="CBJ43" s="71"/>
      <c r="CBK43" s="71"/>
      <c r="CBL43" s="71"/>
      <c r="CBM43" s="71"/>
      <c r="CBN43" s="71"/>
      <c r="CBO43" s="71"/>
      <c r="CBP43" s="71"/>
      <c r="CBQ43" s="71"/>
      <c r="CBR43" s="71"/>
      <c r="CBS43" s="71"/>
      <c r="CBT43" s="71"/>
      <c r="CBU43" s="71"/>
      <c r="CBV43" s="71"/>
      <c r="CBW43" s="71"/>
      <c r="CBX43" s="71"/>
      <c r="CBY43" s="71"/>
      <c r="CBZ43" s="71"/>
      <c r="CCA43" s="71"/>
      <c r="CCB43" s="71"/>
      <c r="CCC43" s="71"/>
      <c r="CCD43" s="71"/>
      <c r="CCE43" s="71"/>
      <c r="CCF43" s="71"/>
      <c r="CCG43" s="71"/>
      <c r="CCH43" s="71"/>
      <c r="CCI43" s="71"/>
      <c r="CCJ43" s="71"/>
      <c r="CCK43" s="71"/>
      <c r="CCL43" s="71"/>
      <c r="CCM43" s="71"/>
      <c r="CCN43" s="71"/>
      <c r="CCO43" s="71"/>
      <c r="CCP43" s="71"/>
      <c r="CCQ43" s="71"/>
      <c r="CCR43" s="71"/>
      <c r="CCS43" s="71"/>
      <c r="CCT43" s="71"/>
      <c r="CCU43" s="71"/>
      <c r="CCV43" s="71"/>
      <c r="CCW43" s="71"/>
      <c r="CCX43" s="71"/>
      <c r="CCY43" s="71"/>
      <c r="CCZ43" s="71"/>
      <c r="CDA43" s="71"/>
      <c r="CDB43" s="71"/>
      <c r="CDC43" s="71"/>
      <c r="CDD43" s="71"/>
      <c r="CDE43" s="71"/>
      <c r="CDF43" s="71"/>
      <c r="CDG43" s="71"/>
      <c r="CDH43" s="71"/>
      <c r="CDI43" s="71"/>
      <c r="CDJ43" s="71"/>
      <c r="CDK43" s="71"/>
      <c r="CDL43" s="71"/>
      <c r="CDM43" s="71"/>
      <c r="CDN43" s="71"/>
      <c r="CDO43" s="71"/>
      <c r="CDP43" s="71"/>
      <c r="CDQ43" s="71"/>
      <c r="CDR43" s="71"/>
      <c r="CDS43" s="71"/>
      <c r="CDT43" s="71"/>
      <c r="CDU43" s="71"/>
      <c r="CDV43" s="71"/>
      <c r="CDW43" s="71"/>
      <c r="CDX43" s="71"/>
      <c r="CDY43" s="71"/>
      <c r="CDZ43" s="71"/>
      <c r="CEA43" s="71"/>
      <c r="CEB43" s="71"/>
      <c r="CEC43" s="71"/>
      <c r="CED43" s="71"/>
      <c r="CEE43" s="71"/>
      <c r="CEF43" s="71"/>
      <c r="CEG43" s="71"/>
      <c r="CEH43" s="71"/>
      <c r="CEI43" s="71"/>
      <c r="CEJ43" s="71"/>
      <c r="CEK43" s="71"/>
      <c r="CEL43" s="71"/>
      <c r="CEM43" s="71"/>
      <c r="CEN43" s="71"/>
      <c r="CEO43" s="71"/>
      <c r="CEP43" s="71"/>
      <c r="CEQ43" s="71"/>
      <c r="CER43" s="71"/>
      <c r="CES43" s="71"/>
      <c r="CET43" s="71"/>
      <c r="CEU43" s="71"/>
      <c r="CEV43" s="71"/>
      <c r="CEW43" s="71"/>
      <c r="CEX43" s="71"/>
      <c r="CEY43" s="71"/>
      <c r="CEZ43" s="71"/>
      <c r="CFA43" s="71"/>
      <c r="CFB43" s="71"/>
      <c r="CFC43" s="71"/>
      <c r="CFD43" s="71"/>
      <c r="CFE43" s="71"/>
      <c r="CFF43" s="71"/>
      <c r="CFG43" s="71"/>
      <c r="CFH43" s="71"/>
      <c r="CFI43" s="71"/>
      <c r="CFJ43" s="71"/>
      <c r="CFK43" s="71"/>
      <c r="CFL43" s="71"/>
      <c r="CFM43" s="71"/>
      <c r="CFN43" s="71"/>
      <c r="CFO43" s="71"/>
      <c r="CFP43" s="71"/>
      <c r="CFQ43" s="71"/>
      <c r="CFR43" s="71"/>
      <c r="CFS43" s="71"/>
      <c r="CFT43" s="71"/>
      <c r="CFU43" s="71"/>
      <c r="CFV43" s="71"/>
      <c r="CFW43" s="71"/>
      <c r="CFX43" s="71"/>
      <c r="CFY43" s="71"/>
      <c r="CFZ43" s="71"/>
      <c r="CGA43" s="71"/>
      <c r="CGB43" s="71"/>
      <c r="CGC43" s="71"/>
      <c r="CGD43" s="71"/>
      <c r="CGE43" s="71"/>
      <c r="CGF43" s="71"/>
      <c r="CGG43" s="71"/>
      <c r="CGH43" s="71"/>
      <c r="CGI43" s="71"/>
      <c r="CGJ43" s="71"/>
      <c r="CGK43" s="71"/>
      <c r="CGL43" s="71"/>
      <c r="CGM43" s="71"/>
      <c r="CGN43" s="71"/>
      <c r="CGO43" s="71"/>
      <c r="CGP43" s="71"/>
      <c r="CGQ43" s="71"/>
      <c r="CGR43" s="71"/>
      <c r="CGS43" s="71"/>
      <c r="CGT43" s="71"/>
      <c r="CGU43" s="71"/>
      <c r="CGV43" s="71"/>
      <c r="CGW43" s="71"/>
      <c r="CGX43" s="71"/>
      <c r="CGY43" s="71"/>
      <c r="CGZ43" s="71"/>
      <c r="CHA43" s="71"/>
      <c r="CHB43" s="71"/>
      <c r="CHC43" s="71"/>
      <c r="CHD43" s="71"/>
      <c r="CHE43" s="71"/>
      <c r="CHF43" s="71"/>
      <c r="CHG43" s="71"/>
      <c r="CHH43" s="71"/>
      <c r="CHI43" s="71"/>
      <c r="CHJ43" s="71"/>
      <c r="CHK43" s="71"/>
      <c r="CHL43" s="71"/>
      <c r="CHM43" s="71"/>
      <c r="CHN43" s="71"/>
      <c r="CHO43" s="71"/>
      <c r="CHP43" s="71"/>
      <c r="CHQ43" s="71"/>
      <c r="CHR43" s="71"/>
      <c r="CHS43" s="71"/>
      <c r="CHT43" s="71"/>
      <c r="CHU43" s="71"/>
      <c r="CHV43" s="71"/>
      <c r="CHW43" s="71"/>
      <c r="CHX43" s="71"/>
      <c r="CHY43" s="71"/>
      <c r="CHZ43" s="71"/>
      <c r="CIA43" s="71"/>
      <c r="CIB43" s="71"/>
      <c r="CIC43" s="71"/>
      <c r="CID43" s="71"/>
      <c r="CIE43" s="71"/>
      <c r="CIF43" s="71"/>
      <c r="CIG43" s="71"/>
      <c r="CIH43" s="71"/>
      <c r="CII43" s="71"/>
      <c r="CIJ43" s="71"/>
      <c r="CIK43" s="71"/>
      <c r="CIL43" s="71"/>
      <c r="CIM43" s="71"/>
      <c r="CIN43" s="71"/>
      <c r="CIO43" s="71"/>
      <c r="CIP43" s="71"/>
      <c r="CIQ43" s="71"/>
      <c r="CIR43" s="71"/>
      <c r="CIS43" s="71"/>
      <c r="CIT43" s="71"/>
      <c r="CIU43" s="71"/>
      <c r="CIV43" s="71"/>
      <c r="CIW43" s="71"/>
      <c r="CIX43" s="71"/>
      <c r="CIY43" s="71"/>
      <c r="CIZ43" s="71"/>
      <c r="CJA43" s="71"/>
      <c r="CJB43" s="71"/>
      <c r="CJC43" s="71"/>
      <c r="CJD43" s="71"/>
      <c r="CJE43" s="71"/>
      <c r="CJF43" s="71"/>
      <c r="CJG43" s="71"/>
      <c r="CJH43" s="71"/>
      <c r="CJI43" s="71"/>
      <c r="CJJ43" s="71"/>
      <c r="CJK43" s="71"/>
      <c r="CJL43" s="71"/>
      <c r="CJM43" s="71"/>
      <c r="CJN43" s="71"/>
      <c r="CJO43" s="71"/>
      <c r="CJP43" s="71"/>
      <c r="CJQ43" s="71"/>
      <c r="CJR43" s="71"/>
      <c r="CJS43" s="71"/>
      <c r="CJT43" s="71"/>
      <c r="CJU43" s="71"/>
      <c r="CJV43" s="71"/>
      <c r="CJW43" s="71"/>
      <c r="CJX43" s="71"/>
      <c r="CJY43" s="71"/>
      <c r="CJZ43" s="71"/>
      <c r="CKA43" s="71"/>
      <c r="CKB43" s="71"/>
      <c r="CKC43" s="71"/>
      <c r="CKD43" s="71"/>
      <c r="CKE43" s="71"/>
      <c r="CKF43" s="71"/>
      <c r="CKG43" s="71"/>
      <c r="CKH43" s="71"/>
      <c r="CKI43" s="71"/>
      <c r="CKJ43" s="71"/>
      <c r="CKK43" s="71"/>
      <c r="CKL43" s="71"/>
      <c r="CKM43" s="71"/>
      <c r="CKN43" s="71"/>
      <c r="CKO43" s="71"/>
      <c r="CKP43" s="71"/>
      <c r="CKQ43" s="71"/>
      <c r="CKR43" s="71"/>
      <c r="CKS43" s="71"/>
      <c r="CKT43" s="71"/>
      <c r="CKU43" s="71"/>
      <c r="CKV43" s="71"/>
      <c r="CKW43" s="71"/>
      <c r="CKX43" s="71"/>
      <c r="CKY43" s="71"/>
      <c r="CKZ43" s="71"/>
      <c r="CLA43" s="71"/>
      <c r="CLB43" s="71"/>
      <c r="CLC43" s="71"/>
      <c r="CLD43" s="71"/>
      <c r="CLE43" s="71"/>
      <c r="CLF43" s="71"/>
      <c r="CLG43" s="71"/>
      <c r="CLH43" s="71"/>
      <c r="CLI43" s="71"/>
      <c r="CLJ43" s="71"/>
      <c r="CLK43" s="71"/>
      <c r="CLL43" s="71"/>
      <c r="CLM43" s="71"/>
      <c r="CLN43" s="71"/>
      <c r="CLO43" s="71"/>
      <c r="CLP43" s="71"/>
      <c r="CLQ43" s="71"/>
      <c r="CLR43" s="71"/>
      <c r="CLS43" s="71"/>
      <c r="CLT43" s="71"/>
      <c r="CLU43" s="71"/>
      <c r="CLV43" s="71"/>
      <c r="CLW43" s="71"/>
      <c r="CLX43" s="71"/>
      <c r="CLY43" s="71"/>
      <c r="CLZ43" s="71"/>
      <c r="CMA43" s="71"/>
      <c r="CMB43" s="71"/>
      <c r="CMC43" s="71"/>
      <c r="CMD43" s="71"/>
      <c r="CME43" s="71"/>
      <c r="CMF43" s="71"/>
      <c r="CMG43" s="71"/>
      <c r="CMH43" s="71"/>
      <c r="CMI43" s="71"/>
      <c r="CMJ43" s="71"/>
      <c r="CMK43" s="71"/>
      <c r="CML43" s="71"/>
      <c r="CMM43" s="71"/>
      <c r="CMN43" s="71"/>
      <c r="CMO43" s="71"/>
      <c r="CMP43" s="71"/>
      <c r="CMQ43" s="71"/>
      <c r="CMR43" s="71"/>
      <c r="CMS43" s="71"/>
      <c r="CMT43" s="71"/>
      <c r="CMU43" s="71"/>
      <c r="CMV43" s="71"/>
      <c r="CMW43" s="71"/>
      <c r="CMX43" s="71"/>
      <c r="CMY43" s="71"/>
      <c r="CMZ43" s="71"/>
      <c r="CNA43" s="71"/>
      <c r="CNB43" s="71"/>
      <c r="CNC43" s="71"/>
      <c r="CND43" s="71"/>
      <c r="CNE43" s="71"/>
      <c r="CNF43" s="71"/>
      <c r="CNG43" s="71"/>
      <c r="CNH43" s="71"/>
      <c r="CNI43" s="71"/>
      <c r="CNJ43" s="71"/>
      <c r="CNK43" s="71"/>
      <c r="CNL43" s="71"/>
      <c r="CNM43" s="71"/>
      <c r="CNN43" s="71"/>
      <c r="CNO43" s="71"/>
      <c r="CNP43" s="71"/>
      <c r="CNQ43" s="71"/>
      <c r="CNR43" s="71"/>
      <c r="CNS43" s="71"/>
      <c r="CNT43" s="71"/>
      <c r="CNU43" s="71"/>
      <c r="CNV43" s="71"/>
      <c r="CNW43" s="71"/>
      <c r="CNX43" s="71"/>
      <c r="CNY43" s="71"/>
      <c r="CNZ43" s="71"/>
      <c r="COA43" s="71"/>
      <c r="COB43" s="71"/>
      <c r="COC43" s="71"/>
      <c r="COD43" s="71"/>
      <c r="COE43" s="71"/>
      <c r="COF43" s="71"/>
      <c r="COG43" s="71"/>
      <c r="COH43" s="71"/>
      <c r="COI43" s="71"/>
      <c r="COJ43" s="71"/>
      <c r="COK43" s="71"/>
      <c r="COL43" s="71"/>
      <c r="COM43" s="71"/>
      <c r="CON43" s="71"/>
      <c r="COO43" s="71"/>
      <c r="COP43" s="71"/>
      <c r="COQ43" s="71"/>
      <c r="COR43" s="71"/>
      <c r="COS43" s="71"/>
      <c r="COT43" s="71"/>
      <c r="COU43" s="71"/>
      <c r="COV43" s="71"/>
      <c r="COW43" s="71"/>
      <c r="COX43" s="71"/>
      <c r="COY43" s="71"/>
      <c r="COZ43" s="71"/>
      <c r="CPA43" s="71"/>
      <c r="CPB43" s="71"/>
      <c r="CPC43" s="71"/>
      <c r="CPD43" s="71"/>
      <c r="CPE43" s="71"/>
      <c r="CPF43" s="71"/>
      <c r="CPG43" s="71"/>
      <c r="CPH43" s="71"/>
      <c r="CPI43" s="71"/>
      <c r="CPJ43" s="71"/>
      <c r="CPK43" s="71"/>
      <c r="CPL43" s="71"/>
      <c r="CPM43" s="71"/>
      <c r="CPN43" s="71"/>
      <c r="CPO43" s="71"/>
      <c r="CPP43" s="71"/>
      <c r="CPQ43" s="71"/>
      <c r="CPR43" s="71"/>
      <c r="CPS43" s="71"/>
      <c r="CPT43" s="71"/>
      <c r="CPU43" s="71"/>
      <c r="CPV43" s="71"/>
      <c r="CPW43" s="71"/>
      <c r="CPX43" s="71"/>
      <c r="CPY43" s="71"/>
      <c r="CPZ43" s="71"/>
      <c r="CQA43" s="71"/>
      <c r="CQB43" s="71"/>
      <c r="CQC43" s="71"/>
      <c r="CQD43" s="71"/>
      <c r="CQE43" s="71"/>
      <c r="CQF43" s="71"/>
      <c r="CQG43" s="71"/>
      <c r="CQH43" s="71"/>
      <c r="CQI43" s="71"/>
      <c r="CQJ43" s="71"/>
      <c r="CQK43" s="71"/>
      <c r="CQL43" s="71"/>
      <c r="CQM43" s="71"/>
      <c r="CQN43" s="71"/>
      <c r="CQO43" s="71"/>
      <c r="CQP43" s="71"/>
      <c r="CQQ43" s="71"/>
      <c r="CQR43" s="71"/>
      <c r="CQS43" s="71"/>
      <c r="CQT43" s="71"/>
      <c r="CQU43" s="71"/>
      <c r="CQV43" s="71"/>
      <c r="CQW43" s="71"/>
      <c r="CQX43" s="71"/>
      <c r="CQY43" s="71"/>
      <c r="CQZ43" s="71"/>
      <c r="CRA43" s="71"/>
      <c r="CRB43" s="71"/>
      <c r="CRC43" s="71"/>
      <c r="CRD43" s="71"/>
      <c r="CRE43" s="71"/>
      <c r="CRF43" s="71"/>
      <c r="CRG43" s="71"/>
      <c r="CRH43" s="71"/>
      <c r="CRI43" s="71"/>
      <c r="CRJ43" s="71"/>
      <c r="CRK43" s="71"/>
      <c r="CRL43" s="71"/>
      <c r="CRM43" s="71"/>
      <c r="CRN43" s="71"/>
      <c r="CRO43" s="71"/>
      <c r="CRP43" s="71"/>
      <c r="CRQ43" s="71"/>
      <c r="CRR43" s="71"/>
      <c r="CRS43" s="71"/>
      <c r="CRT43" s="71"/>
      <c r="CRU43" s="71"/>
      <c r="CRV43" s="71"/>
      <c r="CRW43" s="71"/>
      <c r="CRX43" s="71"/>
      <c r="CRY43" s="71"/>
      <c r="CRZ43" s="71"/>
      <c r="CSA43" s="71"/>
      <c r="CSB43" s="71"/>
      <c r="CSC43" s="71"/>
      <c r="CSD43" s="71"/>
      <c r="CSE43" s="71"/>
      <c r="CSF43" s="71"/>
      <c r="CSG43" s="71"/>
      <c r="CSH43" s="71"/>
      <c r="CSI43" s="71"/>
      <c r="CSJ43" s="71"/>
      <c r="CSK43" s="71"/>
      <c r="CSL43" s="71"/>
      <c r="CSM43" s="71"/>
      <c r="CSN43" s="71"/>
      <c r="CSO43" s="71"/>
      <c r="CSP43" s="71"/>
      <c r="CSQ43" s="71"/>
      <c r="CSR43" s="71"/>
      <c r="CSS43" s="71"/>
      <c r="CST43" s="71"/>
      <c r="CSU43" s="71"/>
      <c r="CSV43" s="71"/>
      <c r="CSW43" s="71"/>
      <c r="CSX43" s="71"/>
      <c r="CSY43" s="71"/>
      <c r="CSZ43" s="71"/>
      <c r="CTA43" s="71"/>
      <c r="CTB43" s="71"/>
      <c r="CTC43" s="71"/>
      <c r="CTD43" s="71"/>
      <c r="CTE43" s="71"/>
      <c r="CTF43" s="71"/>
      <c r="CTG43" s="71"/>
      <c r="CTH43" s="71"/>
      <c r="CTI43" s="71"/>
      <c r="CTJ43" s="71"/>
      <c r="CTK43" s="71"/>
      <c r="CTL43" s="71"/>
      <c r="CTM43" s="71"/>
      <c r="CTN43" s="71"/>
      <c r="CTO43" s="71"/>
      <c r="CTP43" s="71"/>
      <c r="CTQ43" s="71"/>
      <c r="CTR43" s="71"/>
      <c r="CTS43" s="71"/>
      <c r="CTT43" s="71"/>
      <c r="CTU43" s="71"/>
      <c r="CTV43" s="71"/>
      <c r="CTW43" s="71"/>
      <c r="CTX43" s="71"/>
      <c r="CTY43" s="71"/>
      <c r="CTZ43" s="71"/>
      <c r="CUA43" s="71"/>
      <c r="CUB43" s="71"/>
      <c r="CUC43" s="71"/>
      <c r="CUD43" s="71"/>
      <c r="CUE43" s="71"/>
      <c r="CUF43" s="71"/>
      <c r="CUG43" s="71"/>
      <c r="CUH43" s="71"/>
      <c r="CUI43" s="71"/>
      <c r="CUJ43" s="71"/>
      <c r="CUK43" s="71"/>
      <c r="CUL43" s="71"/>
      <c r="CUM43" s="71"/>
      <c r="CUN43" s="71"/>
      <c r="CUO43" s="71"/>
      <c r="CUP43" s="71"/>
      <c r="CUQ43" s="71"/>
      <c r="CUR43" s="71"/>
      <c r="CUS43" s="71"/>
      <c r="CUT43" s="71"/>
      <c r="CUU43" s="71"/>
      <c r="CUV43" s="71"/>
      <c r="CUW43" s="71"/>
      <c r="CUX43" s="71"/>
      <c r="CUY43" s="71"/>
      <c r="CUZ43" s="71"/>
      <c r="CVA43" s="71"/>
      <c r="CVB43" s="71"/>
      <c r="CVC43" s="71"/>
      <c r="CVD43" s="71"/>
      <c r="CVE43" s="71"/>
      <c r="CVF43" s="71"/>
      <c r="CVG43" s="71"/>
      <c r="CVH43" s="71"/>
      <c r="CVI43" s="71"/>
      <c r="CVJ43" s="71"/>
      <c r="CVK43" s="71"/>
      <c r="CVL43" s="71"/>
      <c r="CVM43" s="71"/>
      <c r="CVN43" s="71"/>
      <c r="CVO43" s="71"/>
      <c r="CVP43" s="71"/>
      <c r="CVQ43" s="71"/>
      <c r="CVR43" s="71"/>
      <c r="CVS43" s="71"/>
      <c r="CVT43" s="71"/>
      <c r="CVU43" s="71"/>
      <c r="CVV43" s="71"/>
      <c r="CVW43" s="71"/>
      <c r="CVX43" s="71"/>
      <c r="CVY43" s="71"/>
      <c r="CVZ43" s="71"/>
      <c r="CWA43" s="71"/>
      <c r="CWB43" s="71"/>
      <c r="CWC43" s="71"/>
      <c r="CWD43" s="71"/>
      <c r="CWE43" s="71"/>
      <c r="CWF43" s="71"/>
      <c r="CWG43" s="71"/>
      <c r="CWH43" s="71"/>
      <c r="CWI43" s="71"/>
      <c r="CWJ43" s="71"/>
      <c r="CWK43" s="71"/>
      <c r="CWL43" s="71"/>
      <c r="CWM43" s="71"/>
      <c r="CWN43" s="71"/>
      <c r="CWO43" s="71"/>
      <c r="CWP43" s="71"/>
      <c r="CWQ43" s="71"/>
      <c r="CWR43" s="71"/>
      <c r="CWS43" s="71"/>
      <c r="CWT43" s="71"/>
      <c r="CWU43" s="71"/>
      <c r="CWV43" s="71"/>
      <c r="CWW43" s="71"/>
      <c r="CWX43" s="71"/>
      <c r="CWY43" s="71"/>
      <c r="CWZ43" s="71"/>
      <c r="CXA43" s="71"/>
      <c r="CXB43" s="71"/>
      <c r="CXC43" s="71"/>
      <c r="CXD43" s="71"/>
      <c r="CXE43" s="71"/>
      <c r="CXF43" s="71"/>
      <c r="CXG43" s="71"/>
      <c r="CXH43" s="71"/>
      <c r="CXI43" s="71"/>
      <c r="CXJ43" s="71"/>
      <c r="CXK43" s="71"/>
      <c r="CXL43" s="71"/>
      <c r="CXM43" s="71"/>
      <c r="CXN43" s="71"/>
      <c r="CXO43" s="71"/>
      <c r="CXP43" s="71"/>
      <c r="CXQ43" s="71"/>
      <c r="CXR43" s="71"/>
      <c r="CXS43" s="71"/>
      <c r="CXT43" s="71"/>
      <c r="CXU43" s="71"/>
      <c r="CXV43" s="71"/>
      <c r="CXW43" s="71"/>
      <c r="CXX43" s="71"/>
      <c r="CXY43" s="71"/>
      <c r="CXZ43" s="71"/>
      <c r="CYA43" s="71"/>
      <c r="CYB43" s="71"/>
      <c r="CYC43" s="71"/>
      <c r="CYD43" s="71"/>
      <c r="CYE43" s="71"/>
      <c r="CYF43" s="71"/>
      <c r="CYG43" s="71"/>
      <c r="CYH43" s="71"/>
      <c r="CYI43" s="71"/>
      <c r="CYJ43" s="71"/>
      <c r="CYK43" s="71"/>
      <c r="CYL43" s="71"/>
      <c r="CYM43" s="71"/>
      <c r="CYN43" s="71"/>
      <c r="CYO43" s="71"/>
      <c r="CYP43" s="71"/>
      <c r="CYQ43" s="71"/>
      <c r="CYR43" s="71"/>
      <c r="CYS43" s="71"/>
      <c r="CYT43" s="71"/>
      <c r="CYU43" s="71"/>
      <c r="CYV43" s="71"/>
      <c r="CYW43" s="71"/>
      <c r="CYX43" s="71"/>
      <c r="CYY43" s="71"/>
      <c r="CYZ43" s="71"/>
      <c r="CZA43" s="71"/>
      <c r="CZB43" s="71"/>
      <c r="CZC43" s="71"/>
      <c r="CZD43" s="71"/>
      <c r="CZE43" s="71"/>
      <c r="CZF43" s="71"/>
      <c r="CZG43" s="71"/>
      <c r="CZH43" s="71"/>
      <c r="CZI43" s="71"/>
      <c r="CZJ43" s="71"/>
      <c r="CZK43" s="71"/>
      <c r="CZL43" s="71"/>
      <c r="CZM43" s="71"/>
      <c r="CZN43" s="71"/>
      <c r="CZO43" s="71"/>
      <c r="CZP43" s="71"/>
      <c r="CZQ43" s="71"/>
      <c r="CZR43" s="71"/>
      <c r="CZS43" s="71"/>
      <c r="CZT43" s="71"/>
      <c r="CZU43" s="71"/>
      <c r="CZV43" s="71"/>
      <c r="CZW43" s="71"/>
      <c r="CZX43" s="71"/>
      <c r="CZY43" s="71"/>
      <c r="CZZ43" s="71"/>
      <c r="DAA43" s="71"/>
      <c r="DAB43" s="71"/>
      <c r="DAC43" s="71"/>
      <c r="DAD43" s="71"/>
      <c r="DAE43" s="71"/>
      <c r="DAF43" s="71"/>
      <c r="DAG43" s="71"/>
      <c r="DAH43" s="71"/>
      <c r="DAI43" s="71"/>
      <c r="DAJ43" s="71"/>
      <c r="DAK43" s="71"/>
      <c r="DAL43" s="71"/>
      <c r="DAM43" s="71"/>
      <c r="DAN43" s="71"/>
      <c r="DAO43" s="71"/>
      <c r="DAP43" s="71"/>
      <c r="DAQ43" s="71"/>
      <c r="DAR43" s="71"/>
      <c r="DAS43" s="71"/>
      <c r="DAT43" s="71"/>
      <c r="DAU43" s="71"/>
      <c r="DAV43" s="71"/>
      <c r="DAW43" s="71"/>
      <c r="DAX43" s="71"/>
      <c r="DAY43" s="71"/>
      <c r="DAZ43" s="71"/>
      <c r="DBA43" s="71"/>
      <c r="DBB43" s="71"/>
      <c r="DBC43" s="71"/>
      <c r="DBD43" s="71"/>
      <c r="DBE43" s="71"/>
      <c r="DBF43" s="71"/>
      <c r="DBG43" s="71"/>
      <c r="DBH43" s="71"/>
      <c r="DBI43" s="71"/>
      <c r="DBJ43" s="71"/>
      <c r="DBK43" s="71"/>
      <c r="DBL43" s="71"/>
      <c r="DBM43" s="71"/>
      <c r="DBN43" s="71"/>
      <c r="DBO43" s="71"/>
      <c r="DBP43" s="71"/>
      <c r="DBQ43" s="71"/>
      <c r="DBR43" s="71"/>
      <c r="DBS43" s="71"/>
      <c r="DBT43" s="71"/>
      <c r="DBU43" s="71"/>
      <c r="DBV43" s="71"/>
      <c r="DBW43" s="71"/>
      <c r="DBX43" s="71"/>
      <c r="DBY43" s="71"/>
      <c r="DBZ43" s="71"/>
      <c r="DCA43" s="71"/>
      <c r="DCB43" s="71"/>
      <c r="DCC43" s="71"/>
      <c r="DCD43" s="71"/>
      <c r="DCE43" s="71"/>
      <c r="DCF43" s="71"/>
      <c r="DCG43" s="71"/>
      <c r="DCH43" s="71"/>
      <c r="DCI43" s="71"/>
      <c r="DCJ43" s="71"/>
      <c r="DCK43" s="71"/>
      <c r="DCL43" s="71"/>
      <c r="DCM43" s="71"/>
      <c r="DCN43" s="71"/>
      <c r="DCO43" s="71"/>
      <c r="DCP43" s="71"/>
      <c r="DCQ43" s="71"/>
      <c r="DCR43" s="71"/>
      <c r="DCS43" s="71"/>
      <c r="DCT43" s="71"/>
      <c r="DCU43" s="71"/>
      <c r="DCV43" s="71"/>
      <c r="DCW43" s="71"/>
      <c r="DCX43" s="71"/>
      <c r="DCY43" s="71"/>
      <c r="DCZ43" s="71"/>
      <c r="DDA43" s="71"/>
      <c r="DDB43" s="71"/>
      <c r="DDC43" s="71"/>
      <c r="DDD43" s="71"/>
      <c r="DDE43" s="71"/>
      <c r="DDF43" s="71"/>
      <c r="DDG43" s="71"/>
      <c r="DDH43" s="71"/>
      <c r="DDI43" s="71"/>
      <c r="DDJ43" s="71"/>
      <c r="DDK43" s="71"/>
      <c r="DDL43" s="71"/>
      <c r="DDM43" s="71"/>
      <c r="DDN43" s="71"/>
      <c r="DDO43" s="71"/>
      <c r="DDP43" s="71"/>
      <c r="DDQ43" s="71"/>
      <c r="DDR43" s="71"/>
      <c r="DDS43" s="71"/>
      <c r="DDT43" s="71"/>
      <c r="DDU43" s="71"/>
      <c r="DDV43" s="71"/>
      <c r="DDW43" s="71"/>
      <c r="DDX43" s="71"/>
      <c r="DDY43" s="71"/>
      <c r="DDZ43" s="71"/>
      <c r="DEA43" s="71"/>
      <c r="DEB43" s="71"/>
      <c r="DEC43" s="71"/>
      <c r="DED43" s="71"/>
      <c r="DEE43" s="71"/>
      <c r="DEF43" s="71"/>
      <c r="DEG43" s="71"/>
      <c r="DEH43" s="71"/>
      <c r="DEI43" s="71"/>
      <c r="DEJ43" s="71"/>
      <c r="DEK43" s="71"/>
      <c r="DEL43" s="71"/>
      <c r="DEM43" s="71"/>
      <c r="DEN43" s="71"/>
      <c r="DEO43" s="71"/>
      <c r="DEP43" s="71"/>
      <c r="DEQ43" s="71"/>
      <c r="DER43" s="71"/>
      <c r="DES43" s="71"/>
      <c r="DET43" s="71"/>
      <c r="DEU43" s="71"/>
      <c r="DEV43" s="71"/>
      <c r="DEW43" s="71"/>
      <c r="DEX43" s="71"/>
      <c r="DEY43" s="71"/>
      <c r="DEZ43" s="71"/>
      <c r="DFA43" s="71"/>
      <c r="DFB43" s="71"/>
      <c r="DFC43" s="71"/>
      <c r="DFD43" s="71"/>
      <c r="DFE43" s="71"/>
      <c r="DFF43" s="71"/>
      <c r="DFG43" s="71"/>
      <c r="DFH43" s="71"/>
      <c r="DFI43" s="71"/>
      <c r="DFJ43" s="71"/>
      <c r="DFK43" s="71"/>
      <c r="DFL43" s="71"/>
      <c r="DFM43" s="71"/>
      <c r="DFN43" s="71"/>
      <c r="DFO43" s="71"/>
      <c r="DFP43" s="71"/>
      <c r="DFQ43" s="71"/>
      <c r="DFR43" s="71"/>
      <c r="DFS43" s="71"/>
      <c r="DFT43" s="71"/>
      <c r="DFU43" s="71"/>
      <c r="DFV43" s="71"/>
      <c r="DFW43" s="71"/>
      <c r="DFX43" s="71"/>
      <c r="DFY43" s="71"/>
      <c r="DFZ43" s="71"/>
      <c r="DGA43" s="71"/>
      <c r="DGB43" s="71"/>
      <c r="DGC43" s="71"/>
      <c r="DGD43" s="71"/>
      <c r="DGE43" s="71"/>
      <c r="DGF43" s="71"/>
      <c r="DGG43" s="71"/>
      <c r="DGH43" s="71"/>
      <c r="DGI43" s="71"/>
      <c r="DGJ43" s="71"/>
      <c r="DGK43" s="71"/>
      <c r="DGL43" s="71"/>
      <c r="DGM43" s="71"/>
      <c r="DGN43" s="71"/>
      <c r="DGO43" s="71"/>
      <c r="DGP43" s="71"/>
      <c r="DGQ43" s="71"/>
      <c r="DGR43" s="71"/>
      <c r="DGS43" s="71"/>
      <c r="DGT43" s="71"/>
      <c r="DGU43" s="71"/>
      <c r="DGV43" s="71"/>
      <c r="DGW43" s="71"/>
      <c r="DGX43" s="71"/>
      <c r="DGY43" s="71"/>
      <c r="DGZ43" s="71"/>
      <c r="DHA43" s="71"/>
      <c r="DHB43" s="71"/>
      <c r="DHC43" s="71"/>
      <c r="DHD43" s="71"/>
      <c r="DHE43" s="71"/>
      <c r="DHF43" s="71"/>
      <c r="DHG43" s="71"/>
      <c r="DHH43" s="71"/>
      <c r="DHI43" s="71"/>
      <c r="DHJ43" s="71"/>
      <c r="DHK43" s="71"/>
      <c r="DHL43" s="71"/>
      <c r="DHM43" s="71"/>
      <c r="DHN43" s="71"/>
      <c r="DHO43" s="71"/>
      <c r="DHP43" s="71"/>
      <c r="DHQ43" s="71"/>
      <c r="DHR43" s="71"/>
      <c r="DHS43" s="71"/>
      <c r="DHT43" s="71"/>
      <c r="DHU43" s="71"/>
      <c r="DHV43" s="71"/>
      <c r="DHW43" s="71"/>
      <c r="DHX43" s="71"/>
      <c r="DHY43" s="71"/>
      <c r="DHZ43" s="71"/>
      <c r="DIA43" s="71"/>
      <c r="DIB43" s="71"/>
      <c r="DIC43" s="71"/>
      <c r="DID43" s="71"/>
      <c r="DIE43" s="71"/>
      <c r="DIF43" s="71"/>
      <c r="DIG43" s="71"/>
      <c r="DIH43" s="71"/>
      <c r="DII43" s="71"/>
      <c r="DIJ43" s="71"/>
      <c r="DIK43" s="71"/>
      <c r="DIL43" s="71"/>
      <c r="DIM43" s="71"/>
      <c r="DIN43" s="71"/>
      <c r="DIO43" s="71"/>
      <c r="DIP43" s="71"/>
      <c r="DIQ43" s="71"/>
      <c r="DIR43" s="71"/>
      <c r="DIS43" s="71"/>
      <c r="DIT43" s="71"/>
      <c r="DIU43" s="71"/>
      <c r="DIV43" s="71"/>
      <c r="DIW43" s="71"/>
      <c r="DIX43" s="71"/>
      <c r="DIY43" s="71"/>
      <c r="DIZ43" s="71"/>
      <c r="DJA43" s="71"/>
      <c r="DJB43" s="71"/>
      <c r="DJC43" s="71"/>
      <c r="DJD43" s="71"/>
      <c r="DJE43" s="71"/>
      <c r="DJF43" s="71"/>
      <c r="DJG43" s="71"/>
      <c r="DJH43" s="71"/>
      <c r="DJI43" s="71"/>
      <c r="DJJ43" s="71"/>
      <c r="DJK43" s="71"/>
      <c r="DJL43" s="71"/>
      <c r="DJM43" s="71"/>
      <c r="DJN43" s="71"/>
      <c r="DJO43" s="71"/>
      <c r="DJP43" s="71"/>
      <c r="DJQ43" s="71"/>
      <c r="DJR43" s="71"/>
      <c r="DJS43" s="71"/>
      <c r="DJT43" s="71"/>
      <c r="DJU43" s="71"/>
      <c r="DJV43" s="71"/>
      <c r="DJW43" s="71"/>
      <c r="DJX43" s="71"/>
      <c r="DJY43" s="71"/>
      <c r="DJZ43" s="71"/>
      <c r="DKA43" s="71"/>
      <c r="DKB43" s="71"/>
      <c r="DKC43" s="71"/>
      <c r="DKD43" s="71"/>
      <c r="DKE43" s="71"/>
      <c r="DKF43" s="71"/>
      <c r="DKG43" s="71"/>
      <c r="DKH43" s="71"/>
      <c r="DKI43" s="71"/>
      <c r="DKJ43" s="71"/>
      <c r="DKK43" s="71"/>
      <c r="DKL43" s="71"/>
      <c r="DKM43" s="71"/>
      <c r="DKN43" s="71"/>
      <c r="DKO43" s="71"/>
      <c r="DKP43" s="71"/>
      <c r="DKQ43" s="71"/>
      <c r="DKR43" s="71"/>
      <c r="DKS43" s="71"/>
      <c r="DKT43" s="71"/>
      <c r="DKU43" s="71"/>
      <c r="DKV43" s="71"/>
      <c r="DKW43" s="71"/>
      <c r="DKX43" s="71"/>
      <c r="DKY43" s="71"/>
      <c r="DKZ43" s="71"/>
      <c r="DLA43" s="71"/>
      <c r="DLB43" s="71"/>
      <c r="DLC43" s="71"/>
      <c r="DLD43" s="71"/>
      <c r="DLE43" s="71"/>
      <c r="DLF43" s="71"/>
      <c r="DLG43" s="71"/>
      <c r="DLH43" s="71"/>
      <c r="DLI43" s="71"/>
      <c r="DLJ43" s="71"/>
      <c r="DLK43" s="71"/>
      <c r="DLL43" s="71"/>
      <c r="DLM43" s="71"/>
      <c r="DLN43" s="71"/>
      <c r="DLO43" s="71"/>
      <c r="DLP43" s="71"/>
      <c r="DLQ43" s="71"/>
      <c r="DLR43" s="71"/>
      <c r="DLS43" s="71"/>
      <c r="DLT43" s="71"/>
      <c r="DLU43" s="71"/>
      <c r="DLV43" s="71"/>
      <c r="DLW43" s="71"/>
      <c r="DLX43" s="71"/>
      <c r="DLY43" s="71"/>
      <c r="DLZ43" s="71"/>
      <c r="DMA43" s="71"/>
      <c r="DMB43" s="71"/>
      <c r="DMC43" s="71"/>
      <c r="DMD43" s="71"/>
      <c r="DME43" s="71"/>
      <c r="DMF43" s="71"/>
      <c r="DMG43" s="71"/>
      <c r="DMH43" s="71"/>
      <c r="DMI43" s="71"/>
      <c r="DMJ43" s="71"/>
      <c r="DMK43" s="71"/>
      <c r="DML43" s="71"/>
      <c r="DMM43" s="71"/>
      <c r="DMN43" s="71"/>
      <c r="DMO43" s="71"/>
      <c r="DMP43" s="71"/>
      <c r="DMQ43" s="71"/>
      <c r="DMR43" s="71"/>
      <c r="DMS43" s="71"/>
      <c r="DMT43" s="71"/>
      <c r="DMU43" s="71"/>
      <c r="DMV43" s="71"/>
      <c r="DMW43" s="71"/>
      <c r="DMX43" s="71"/>
      <c r="DMY43" s="71"/>
      <c r="DMZ43" s="71"/>
      <c r="DNA43" s="71"/>
      <c r="DNB43" s="71"/>
      <c r="DNC43" s="71"/>
      <c r="DND43" s="71"/>
      <c r="DNE43" s="71"/>
      <c r="DNF43" s="71"/>
      <c r="DNG43" s="71"/>
      <c r="DNH43" s="71"/>
      <c r="DNI43" s="71"/>
      <c r="DNJ43" s="71"/>
      <c r="DNK43" s="71"/>
      <c r="DNL43" s="71"/>
      <c r="DNM43" s="71"/>
      <c r="DNN43" s="71"/>
      <c r="DNO43" s="71"/>
      <c r="DNP43" s="71"/>
      <c r="DNQ43" s="71"/>
      <c r="DNR43" s="71"/>
      <c r="DNS43" s="71"/>
      <c r="DNT43" s="71"/>
      <c r="DNU43" s="71"/>
      <c r="DNV43" s="71"/>
      <c r="DNW43" s="71"/>
      <c r="DNX43" s="71"/>
      <c r="DNY43" s="71"/>
      <c r="DNZ43" s="71"/>
      <c r="DOA43" s="71"/>
      <c r="DOB43" s="71"/>
      <c r="DOC43" s="71"/>
      <c r="DOD43" s="71"/>
      <c r="DOE43" s="71"/>
      <c r="DOF43" s="71"/>
      <c r="DOG43" s="71"/>
      <c r="DOH43" s="71"/>
      <c r="DOI43" s="71"/>
      <c r="DOJ43" s="71"/>
      <c r="DOK43" s="71"/>
      <c r="DOL43" s="71"/>
      <c r="DOM43" s="71"/>
      <c r="DON43" s="71"/>
      <c r="DOO43" s="71"/>
      <c r="DOP43" s="71"/>
      <c r="DOQ43" s="71"/>
      <c r="DOR43" s="71"/>
      <c r="DOS43" s="71"/>
      <c r="DOT43" s="71"/>
      <c r="DOU43" s="71"/>
      <c r="DOV43" s="71"/>
      <c r="DOW43" s="71"/>
      <c r="DOX43" s="71"/>
      <c r="DOY43" s="71"/>
      <c r="DOZ43" s="71"/>
      <c r="DPA43" s="71"/>
      <c r="DPB43" s="71"/>
      <c r="DPC43" s="71"/>
      <c r="DPD43" s="71"/>
      <c r="DPE43" s="71"/>
      <c r="DPF43" s="71"/>
      <c r="DPG43" s="71"/>
      <c r="DPH43" s="71"/>
      <c r="DPI43" s="71"/>
      <c r="DPJ43" s="71"/>
      <c r="DPK43" s="71"/>
      <c r="DPL43" s="71"/>
      <c r="DPM43" s="71"/>
      <c r="DPN43" s="71"/>
      <c r="DPO43" s="71"/>
      <c r="DPP43" s="71"/>
      <c r="DPQ43" s="71"/>
      <c r="DPR43" s="71"/>
      <c r="DPS43" s="71"/>
      <c r="DPT43" s="71"/>
      <c r="DPU43" s="71"/>
      <c r="DPV43" s="71"/>
      <c r="DPW43" s="71"/>
      <c r="DPX43" s="71"/>
      <c r="DPY43" s="71"/>
      <c r="DPZ43" s="71"/>
      <c r="DQA43" s="71"/>
      <c r="DQB43" s="71"/>
      <c r="DQC43" s="71"/>
      <c r="DQD43" s="71"/>
      <c r="DQE43" s="71"/>
      <c r="DQF43" s="71"/>
      <c r="DQG43" s="71"/>
      <c r="DQH43" s="71"/>
      <c r="DQI43" s="71"/>
      <c r="DQJ43" s="71"/>
      <c r="DQK43" s="71"/>
      <c r="DQL43" s="71"/>
      <c r="DQM43" s="71"/>
      <c r="DQN43" s="71"/>
      <c r="DQO43" s="71"/>
      <c r="DQP43" s="71"/>
      <c r="DQQ43" s="71"/>
      <c r="DQR43" s="71"/>
      <c r="DQS43" s="71"/>
      <c r="DQT43" s="71"/>
      <c r="DQU43" s="71"/>
      <c r="DQV43" s="71"/>
      <c r="DQW43" s="71"/>
      <c r="DQX43" s="71"/>
      <c r="DQY43" s="71"/>
      <c r="DQZ43" s="71"/>
      <c r="DRA43" s="71"/>
      <c r="DRB43" s="71"/>
      <c r="DRC43" s="71"/>
      <c r="DRD43" s="71"/>
      <c r="DRE43" s="71"/>
      <c r="DRF43" s="71"/>
      <c r="DRG43" s="71"/>
      <c r="DRH43" s="71"/>
      <c r="DRI43" s="71"/>
      <c r="DRJ43" s="71"/>
      <c r="DRK43" s="71"/>
      <c r="DRL43" s="71"/>
      <c r="DRM43" s="71"/>
      <c r="DRN43" s="71"/>
      <c r="DRO43" s="71"/>
      <c r="DRP43" s="71"/>
      <c r="DRQ43" s="71"/>
      <c r="DRR43" s="71"/>
      <c r="DRS43" s="71"/>
      <c r="DRT43" s="71"/>
      <c r="DRU43" s="71"/>
      <c r="DRV43" s="71"/>
      <c r="DRW43" s="71"/>
      <c r="DRX43" s="71"/>
      <c r="DRY43" s="71"/>
      <c r="DRZ43" s="71"/>
      <c r="DSA43" s="71"/>
      <c r="DSB43" s="71"/>
      <c r="DSC43" s="71"/>
      <c r="DSD43" s="71"/>
      <c r="DSE43" s="71"/>
      <c r="DSF43" s="71"/>
      <c r="DSG43" s="71"/>
      <c r="DSH43" s="71"/>
      <c r="DSI43" s="71"/>
      <c r="DSJ43" s="71"/>
      <c r="DSK43" s="71"/>
      <c r="DSL43" s="71"/>
      <c r="DSM43" s="71"/>
      <c r="DSN43" s="71"/>
      <c r="DSO43" s="71"/>
      <c r="DSP43" s="71"/>
      <c r="DSQ43" s="71"/>
      <c r="DSR43" s="71"/>
      <c r="DSS43" s="71"/>
      <c r="DST43" s="71"/>
      <c r="DSU43" s="71"/>
      <c r="DSV43" s="71"/>
      <c r="DSW43" s="71"/>
      <c r="DSX43" s="71"/>
      <c r="DSY43" s="71"/>
      <c r="DSZ43" s="71"/>
      <c r="DTA43" s="71"/>
      <c r="DTB43" s="71"/>
      <c r="DTC43" s="71"/>
      <c r="DTD43" s="71"/>
      <c r="DTE43" s="71"/>
      <c r="DTF43" s="71"/>
      <c r="DTG43" s="71"/>
      <c r="DTH43" s="71"/>
      <c r="DTI43" s="71"/>
      <c r="DTJ43" s="71"/>
      <c r="DTK43" s="71"/>
      <c r="DTL43" s="71"/>
      <c r="DTM43" s="71"/>
      <c r="DTN43" s="71"/>
      <c r="DTO43" s="71"/>
      <c r="DTP43" s="71"/>
      <c r="DTQ43" s="71"/>
      <c r="DTR43" s="71"/>
      <c r="DTS43" s="71"/>
      <c r="DTT43" s="71"/>
      <c r="DTU43" s="71"/>
      <c r="DTV43" s="71"/>
      <c r="DTW43" s="71"/>
      <c r="DTX43" s="71"/>
      <c r="DTY43" s="71"/>
      <c r="DTZ43" s="71"/>
      <c r="DUA43" s="71"/>
      <c r="DUB43" s="71"/>
      <c r="DUC43" s="71"/>
      <c r="DUD43" s="71"/>
      <c r="DUE43" s="71"/>
      <c r="DUF43" s="71"/>
      <c r="DUG43" s="71"/>
      <c r="DUH43" s="71"/>
      <c r="DUI43" s="71"/>
      <c r="DUJ43" s="71"/>
      <c r="DUK43" s="71"/>
      <c r="DUL43" s="71"/>
      <c r="DUM43" s="71"/>
      <c r="DUN43" s="71"/>
      <c r="DUO43" s="71"/>
      <c r="DUP43" s="71"/>
      <c r="DUQ43" s="71"/>
      <c r="DUR43" s="71"/>
      <c r="DUS43" s="71"/>
      <c r="DUT43" s="71"/>
      <c r="DUU43" s="71"/>
      <c r="DUV43" s="71"/>
      <c r="DUW43" s="71"/>
      <c r="DUX43" s="71"/>
      <c r="DUY43" s="71"/>
      <c r="DUZ43" s="71"/>
      <c r="DVA43" s="71"/>
      <c r="DVB43" s="71"/>
      <c r="DVC43" s="71"/>
      <c r="DVD43" s="71"/>
      <c r="DVE43" s="71"/>
      <c r="DVF43" s="71"/>
      <c r="DVG43" s="71"/>
      <c r="DVH43" s="71"/>
      <c r="DVI43" s="71"/>
      <c r="DVJ43" s="71"/>
      <c r="DVK43" s="71"/>
      <c r="DVL43" s="71"/>
      <c r="DVM43" s="71"/>
      <c r="DVN43" s="71"/>
      <c r="DVO43" s="71"/>
      <c r="DVP43" s="71"/>
      <c r="DVQ43" s="71"/>
      <c r="DVR43" s="71"/>
      <c r="DVS43" s="71"/>
      <c r="DVT43" s="71"/>
      <c r="DVU43" s="71"/>
      <c r="DVV43" s="71"/>
      <c r="DVW43" s="71"/>
      <c r="DVX43" s="71"/>
      <c r="DVY43" s="71"/>
      <c r="DVZ43" s="71"/>
      <c r="DWA43" s="71"/>
      <c r="DWB43" s="71"/>
      <c r="DWC43" s="71"/>
      <c r="DWD43" s="71"/>
      <c r="DWE43" s="71"/>
      <c r="DWF43" s="71"/>
      <c r="DWG43" s="71"/>
      <c r="DWH43" s="71"/>
      <c r="DWI43" s="71"/>
      <c r="DWJ43" s="71"/>
      <c r="DWK43" s="71"/>
      <c r="DWL43" s="71"/>
      <c r="DWM43" s="71"/>
      <c r="DWN43" s="71"/>
      <c r="DWO43" s="71"/>
      <c r="DWP43" s="71"/>
      <c r="DWQ43" s="71"/>
      <c r="DWR43" s="71"/>
      <c r="DWS43" s="71"/>
      <c r="DWT43" s="71"/>
      <c r="DWU43" s="71"/>
      <c r="DWV43" s="71"/>
      <c r="DWW43" s="71"/>
      <c r="DWX43" s="71"/>
      <c r="DWY43" s="71"/>
      <c r="DWZ43" s="71"/>
      <c r="DXA43" s="71"/>
      <c r="DXB43" s="71"/>
      <c r="DXC43" s="71"/>
      <c r="DXD43" s="71"/>
      <c r="DXE43" s="71"/>
      <c r="DXF43" s="71"/>
      <c r="DXG43" s="71"/>
      <c r="DXH43" s="71"/>
      <c r="DXI43" s="71"/>
      <c r="DXJ43" s="71"/>
      <c r="DXK43" s="71"/>
      <c r="DXL43" s="71"/>
      <c r="DXM43" s="71"/>
      <c r="DXN43" s="71"/>
      <c r="DXO43" s="71"/>
      <c r="DXP43" s="71"/>
      <c r="DXQ43" s="71"/>
      <c r="DXR43" s="71"/>
      <c r="DXS43" s="71"/>
      <c r="DXT43" s="71"/>
      <c r="DXU43" s="71"/>
      <c r="DXV43" s="71"/>
      <c r="DXW43" s="71"/>
      <c r="DXX43" s="71"/>
      <c r="DXY43" s="71"/>
      <c r="DXZ43" s="71"/>
      <c r="DYA43" s="71"/>
      <c r="DYB43" s="71"/>
      <c r="DYC43" s="71"/>
      <c r="DYD43" s="71"/>
      <c r="DYE43" s="71"/>
      <c r="DYF43" s="71"/>
      <c r="DYG43" s="71"/>
      <c r="DYH43" s="71"/>
      <c r="DYI43" s="71"/>
      <c r="DYJ43" s="71"/>
      <c r="DYK43" s="71"/>
      <c r="DYL43" s="71"/>
      <c r="DYM43" s="71"/>
      <c r="DYN43" s="71"/>
      <c r="DYO43" s="71"/>
      <c r="DYP43" s="71"/>
      <c r="DYQ43" s="71"/>
      <c r="DYR43" s="71"/>
      <c r="DYS43" s="71"/>
      <c r="DYT43" s="71"/>
      <c r="DYU43" s="71"/>
      <c r="DYV43" s="71"/>
      <c r="DYW43" s="71"/>
      <c r="DYX43" s="71"/>
      <c r="DYY43" s="71"/>
      <c r="DYZ43" s="71"/>
      <c r="DZA43" s="71"/>
      <c r="DZB43" s="71"/>
      <c r="DZC43" s="71"/>
      <c r="DZD43" s="71"/>
      <c r="DZE43" s="71"/>
      <c r="DZF43" s="71"/>
      <c r="DZG43" s="71"/>
      <c r="DZH43" s="71"/>
      <c r="DZI43" s="71"/>
      <c r="DZJ43" s="71"/>
      <c r="DZK43" s="71"/>
      <c r="DZL43" s="71"/>
      <c r="DZM43" s="71"/>
      <c r="DZN43" s="71"/>
      <c r="DZO43" s="71"/>
      <c r="DZP43" s="71"/>
      <c r="DZQ43" s="71"/>
      <c r="DZR43" s="71"/>
      <c r="DZS43" s="71"/>
      <c r="DZT43" s="71"/>
      <c r="DZU43" s="71"/>
      <c r="DZV43" s="71"/>
      <c r="DZW43" s="71"/>
      <c r="DZX43" s="71"/>
      <c r="DZY43" s="71"/>
      <c r="DZZ43" s="71"/>
      <c r="EAA43" s="71"/>
      <c r="EAB43" s="71"/>
      <c r="EAC43" s="71"/>
      <c r="EAD43" s="71"/>
      <c r="EAE43" s="71"/>
      <c r="EAF43" s="71"/>
      <c r="EAG43" s="71"/>
      <c r="EAH43" s="71"/>
      <c r="EAI43" s="71"/>
      <c r="EAJ43" s="71"/>
      <c r="EAK43" s="71"/>
      <c r="EAL43" s="71"/>
      <c r="EAM43" s="71"/>
      <c r="EAN43" s="71"/>
      <c r="EAO43" s="71"/>
      <c r="EAP43" s="71"/>
      <c r="EAQ43" s="71"/>
      <c r="EAR43" s="71"/>
      <c r="EAS43" s="71"/>
      <c r="EAT43" s="71"/>
      <c r="EAU43" s="71"/>
      <c r="EAV43" s="71"/>
      <c r="EAW43" s="71"/>
      <c r="EAX43" s="71"/>
      <c r="EAY43" s="71"/>
      <c r="EAZ43" s="71"/>
      <c r="EBA43" s="71"/>
      <c r="EBB43" s="71"/>
      <c r="EBC43" s="71"/>
      <c r="EBD43" s="71"/>
      <c r="EBE43" s="71"/>
      <c r="EBF43" s="71"/>
      <c r="EBG43" s="71"/>
      <c r="EBH43" s="71"/>
      <c r="EBI43" s="71"/>
      <c r="EBJ43" s="71"/>
      <c r="EBK43" s="71"/>
      <c r="EBL43" s="71"/>
      <c r="EBM43" s="71"/>
      <c r="EBN43" s="71"/>
      <c r="EBO43" s="71"/>
      <c r="EBP43" s="71"/>
      <c r="EBQ43" s="71"/>
      <c r="EBR43" s="71"/>
      <c r="EBS43" s="71"/>
      <c r="EBT43" s="71"/>
      <c r="EBU43" s="71"/>
      <c r="EBV43" s="71"/>
      <c r="EBW43" s="71"/>
      <c r="EBX43" s="71"/>
      <c r="EBY43" s="71"/>
      <c r="EBZ43" s="71"/>
      <c r="ECA43" s="71"/>
      <c r="ECB43" s="71"/>
      <c r="ECC43" s="71"/>
      <c r="ECD43" s="71"/>
      <c r="ECE43" s="71"/>
      <c r="ECF43" s="71"/>
      <c r="ECG43" s="71"/>
      <c r="ECH43" s="71"/>
      <c r="ECI43" s="71"/>
      <c r="ECJ43" s="71"/>
      <c r="ECK43" s="71"/>
      <c r="ECL43" s="71"/>
      <c r="ECM43" s="71"/>
      <c r="ECN43" s="71"/>
      <c r="ECO43" s="71"/>
      <c r="ECP43" s="71"/>
      <c r="ECQ43" s="71"/>
      <c r="ECR43" s="71"/>
      <c r="ECS43" s="71"/>
      <c r="ECT43" s="71"/>
      <c r="ECU43" s="71"/>
      <c r="ECV43" s="71"/>
      <c r="ECW43" s="71"/>
      <c r="ECX43" s="71"/>
      <c r="ECY43" s="71"/>
      <c r="ECZ43" s="71"/>
      <c r="EDA43" s="71"/>
      <c r="EDB43" s="71"/>
      <c r="EDC43" s="71"/>
      <c r="EDD43" s="71"/>
      <c r="EDE43" s="71"/>
      <c r="EDF43" s="71"/>
      <c r="EDG43" s="71"/>
      <c r="EDH43" s="71"/>
      <c r="EDI43" s="71"/>
      <c r="EDJ43" s="71"/>
      <c r="EDK43" s="71"/>
      <c r="EDL43" s="71"/>
      <c r="EDM43" s="71"/>
      <c r="EDN43" s="71"/>
      <c r="EDO43" s="71"/>
      <c r="EDP43" s="71"/>
      <c r="EDQ43" s="71"/>
      <c r="EDR43" s="71"/>
      <c r="EDS43" s="71"/>
      <c r="EDT43" s="71"/>
      <c r="EDU43" s="71"/>
      <c r="EDV43" s="71"/>
      <c r="EDW43" s="71"/>
      <c r="EDX43" s="71"/>
      <c r="EDY43" s="71"/>
      <c r="EDZ43" s="71"/>
      <c r="EEA43" s="71"/>
      <c r="EEB43" s="71"/>
      <c r="EEC43" s="71"/>
      <c r="EED43" s="71"/>
      <c r="EEE43" s="71"/>
      <c r="EEF43" s="71"/>
      <c r="EEG43" s="71"/>
      <c r="EEH43" s="71"/>
      <c r="EEI43" s="71"/>
      <c r="EEJ43" s="71"/>
      <c r="EEK43" s="71"/>
      <c r="EEL43" s="71"/>
      <c r="EEM43" s="71"/>
      <c r="EEN43" s="71"/>
      <c r="EEO43" s="71"/>
      <c r="EEP43" s="71"/>
      <c r="EEQ43" s="71"/>
      <c r="EER43" s="71"/>
      <c r="EES43" s="71"/>
      <c r="EET43" s="71"/>
      <c r="EEU43" s="71"/>
      <c r="EEV43" s="71"/>
      <c r="EEW43" s="71"/>
      <c r="EEX43" s="71"/>
      <c r="EEY43" s="71"/>
      <c r="EEZ43" s="71"/>
      <c r="EFA43" s="71"/>
      <c r="EFB43" s="71"/>
      <c r="EFC43" s="71"/>
      <c r="EFD43" s="71"/>
      <c r="EFE43" s="71"/>
      <c r="EFF43" s="71"/>
      <c r="EFG43" s="71"/>
      <c r="EFH43" s="71"/>
      <c r="EFI43" s="71"/>
      <c r="EFJ43" s="71"/>
      <c r="EFK43" s="71"/>
      <c r="EFL43" s="71"/>
      <c r="EFM43" s="71"/>
      <c r="EFN43" s="71"/>
      <c r="EFO43" s="71"/>
      <c r="EFP43" s="71"/>
      <c r="EFQ43" s="71"/>
      <c r="EFR43" s="71"/>
      <c r="EFS43" s="71"/>
      <c r="EFT43" s="71"/>
      <c r="EFU43" s="71"/>
      <c r="EFV43" s="71"/>
      <c r="EFW43" s="71"/>
      <c r="EFX43" s="71"/>
      <c r="EFY43" s="71"/>
      <c r="EFZ43" s="71"/>
      <c r="EGA43" s="71"/>
      <c r="EGB43" s="71"/>
      <c r="EGC43" s="71"/>
      <c r="EGD43" s="71"/>
      <c r="EGE43" s="71"/>
      <c r="EGF43" s="71"/>
      <c r="EGG43" s="71"/>
      <c r="EGH43" s="71"/>
      <c r="EGI43" s="71"/>
      <c r="EGJ43" s="71"/>
      <c r="EGK43" s="71"/>
      <c r="EGL43" s="71"/>
      <c r="EGM43" s="71"/>
      <c r="EGN43" s="71"/>
      <c r="EGO43" s="71"/>
      <c r="EGP43" s="71"/>
      <c r="EGQ43" s="71"/>
      <c r="EGR43" s="71"/>
      <c r="EGS43" s="71"/>
      <c r="EGT43" s="71"/>
      <c r="EGU43" s="71"/>
      <c r="EGV43" s="71"/>
      <c r="EGW43" s="71"/>
      <c r="EGX43" s="71"/>
      <c r="EGY43" s="71"/>
      <c r="EGZ43" s="71"/>
      <c r="EHA43" s="71"/>
      <c r="EHB43" s="71"/>
      <c r="EHC43" s="71"/>
      <c r="EHD43" s="71"/>
      <c r="EHE43" s="71"/>
      <c r="EHF43" s="71"/>
      <c r="EHG43" s="71"/>
      <c r="EHH43" s="71"/>
      <c r="EHI43" s="71"/>
      <c r="EHJ43" s="71"/>
      <c r="EHK43" s="71"/>
      <c r="EHL43" s="71"/>
      <c r="EHM43" s="71"/>
      <c r="EHN43" s="71"/>
      <c r="EHO43" s="71"/>
      <c r="EHP43" s="71"/>
      <c r="EHQ43" s="71"/>
      <c r="EHR43" s="71"/>
      <c r="EHS43" s="71"/>
      <c r="EHT43" s="71"/>
      <c r="EHU43" s="71"/>
      <c r="EHV43" s="71"/>
      <c r="EHW43" s="71"/>
      <c r="EHX43" s="71"/>
      <c r="EHY43" s="71"/>
      <c r="EHZ43" s="71"/>
      <c r="EIA43" s="71"/>
      <c r="EIB43" s="71"/>
      <c r="EIC43" s="71"/>
      <c r="EID43" s="71"/>
      <c r="EIE43" s="71"/>
      <c r="EIF43" s="71"/>
      <c r="EIG43" s="71"/>
      <c r="EIH43" s="71"/>
      <c r="EII43" s="71"/>
      <c r="EIJ43" s="71"/>
      <c r="EIK43" s="71"/>
      <c r="EIL43" s="71"/>
      <c r="EIM43" s="71"/>
      <c r="EIN43" s="71"/>
      <c r="EIO43" s="71"/>
      <c r="EIP43" s="71"/>
      <c r="EIQ43" s="71"/>
      <c r="EIR43" s="71"/>
      <c r="EIS43" s="71"/>
      <c r="EIT43" s="71"/>
      <c r="EIU43" s="71"/>
      <c r="EIV43" s="71"/>
      <c r="EIW43" s="71"/>
      <c r="EIX43" s="71"/>
      <c r="EIY43" s="71"/>
      <c r="EIZ43" s="71"/>
      <c r="EJA43" s="71"/>
      <c r="EJB43" s="71"/>
      <c r="EJC43" s="71"/>
      <c r="EJD43" s="71"/>
      <c r="EJE43" s="71"/>
      <c r="EJF43" s="71"/>
      <c r="EJG43" s="71"/>
      <c r="EJH43" s="71"/>
      <c r="EJI43" s="71"/>
      <c r="EJJ43" s="71"/>
      <c r="EJK43" s="71"/>
      <c r="EJL43" s="71"/>
      <c r="EJM43" s="71"/>
      <c r="EJN43" s="71"/>
      <c r="EJO43" s="71"/>
      <c r="EJP43" s="71"/>
      <c r="EJQ43" s="71"/>
      <c r="EJR43" s="71"/>
      <c r="EJS43" s="71"/>
      <c r="EJT43" s="71"/>
      <c r="EJU43" s="71"/>
      <c r="EJV43" s="71"/>
      <c r="EJW43" s="71"/>
      <c r="EJX43" s="71"/>
      <c r="EJY43" s="71"/>
      <c r="EJZ43" s="71"/>
      <c r="EKA43" s="71"/>
      <c r="EKB43" s="71"/>
      <c r="EKC43" s="71"/>
      <c r="EKD43" s="71"/>
      <c r="EKE43" s="71"/>
      <c r="EKF43" s="71"/>
      <c r="EKG43" s="71"/>
      <c r="EKH43" s="71"/>
      <c r="EKI43" s="71"/>
      <c r="EKJ43" s="71"/>
      <c r="EKK43" s="71"/>
      <c r="EKL43" s="71"/>
      <c r="EKM43" s="71"/>
      <c r="EKN43" s="71"/>
      <c r="EKO43" s="71"/>
      <c r="EKP43" s="71"/>
      <c r="EKQ43" s="71"/>
      <c r="EKR43" s="71"/>
      <c r="EKS43" s="71"/>
      <c r="EKT43" s="71"/>
      <c r="EKU43" s="71"/>
      <c r="EKV43" s="71"/>
      <c r="EKW43" s="71"/>
      <c r="EKX43" s="71"/>
      <c r="EKY43" s="71"/>
      <c r="EKZ43" s="71"/>
      <c r="ELA43" s="71"/>
      <c r="ELB43" s="71"/>
      <c r="ELC43" s="71"/>
      <c r="ELD43" s="71"/>
      <c r="ELE43" s="71"/>
      <c r="ELF43" s="71"/>
      <c r="ELG43" s="71"/>
      <c r="ELH43" s="71"/>
      <c r="ELI43" s="71"/>
      <c r="ELJ43" s="71"/>
      <c r="ELK43" s="71"/>
      <c r="ELL43" s="71"/>
      <c r="ELM43" s="71"/>
      <c r="ELN43" s="71"/>
      <c r="ELO43" s="71"/>
      <c r="ELP43" s="71"/>
      <c r="ELQ43" s="71"/>
      <c r="ELR43" s="71"/>
      <c r="ELS43" s="71"/>
      <c r="ELT43" s="71"/>
      <c r="ELU43" s="71"/>
      <c r="ELV43" s="71"/>
      <c r="ELW43" s="71"/>
      <c r="ELX43" s="71"/>
      <c r="ELY43" s="71"/>
      <c r="ELZ43" s="71"/>
      <c r="EMA43" s="71"/>
      <c r="EMB43" s="71"/>
      <c r="EMC43" s="71"/>
      <c r="EMD43" s="71"/>
      <c r="EME43" s="71"/>
      <c r="EMF43" s="71"/>
      <c r="EMG43" s="71"/>
      <c r="EMH43" s="71"/>
      <c r="EMI43" s="71"/>
      <c r="EMJ43" s="71"/>
      <c r="EMK43" s="71"/>
      <c r="EML43" s="71"/>
      <c r="EMM43" s="71"/>
      <c r="EMN43" s="71"/>
      <c r="EMO43" s="71"/>
      <c r="EMP43" s="71"/>
      <c r="EMQ43" s="71"/>
      <c r="EMR43" s="71"/>
      <c r="EMS43" s="71"/>
      <c r="EMT43" s="71"/>
      <c r="EMU43" s="71"/>
      <c r="EMV43" s="71"/>
      <c r="EMW43" s="71"/>
      <c r="EMX43" s="71"/>
      <c r="EMY43" s="71"/>
      <c r="EMZ43" s="71"/>
      <c r="ENA43" s="71"/>
      <c r="ENB43" s="71"/>
      <c r="ENC43" s="71"/>
      <c r="END43" s="71"/>
      <c r="ENE43" s="71"/>
      <c r="ENF43" s="71"/>
      <c r="ENG43" s="71"/>
      <c r="ENH43" s="71"/>
      <c r="ENI43" s="71"/>
      <c r="ENJ43" s="71"/>
      <c r="ENK43" s="71"/>
      <c r="ENL43" s="71"/>
      <c r="ENM43" s="71"/>
      <c r="ENN43" s="71"/>
      <c r="ENO43" s="71"/>
      <c r="ENP43" s="71"/>
      <c r="ENQ43" s="71"/>
      <c r="ENR43" s="71"/>
      <c r="ENS43" s="71"/>
      <c r="ENT43" s="71"/>
      <c r="ENU43" s="71"/>
      <c r="ENV43" s="71"/>
      <c r="ENW43" s="71"/>
      <c r="ENX43" s="71"/>
      <c r="ENY43" s="71"/>
      <c r="ENZ43" s="71"/>
      <c r="EOA43" s="71"/>
      <c r="EOB43" s="71"/>
      <c r="EOC43" s="71"/>
      <c r="EOD43" s="71"/>
      <c r="EOE43" s="71"/>
      <c r="EOF43" s="71"/>
      <c r="EOG43" s="71"/>
      <c r="EOH43" s="71"/>
      <c r="EOI43" s="71"/>
      <c r="EOJ43" s="71"/>
      <c r="EOK43" s="71"/>
      <c r="EOL43" s="71"/>
      <c r="EOM43" s="71"/>
      <c r="EON43" s="71"/>
      <c r="EOO43" s="71"/>
      <c r="EOP43" s="71"/>
      <c r="EOQ43" s="71"/>
      <c r="EOR43" s="71"/>
      <c r="EOS43" s="71"/>
      <c r="EOT43" s="71"/>
      <c r="EOU43" s="71"/>
      <c r="EOV43" s="71"/>
      <c r="EOW43" s="71"/>
      <c r="EOX43" s="71"/>
      <c r="EOY43" s="71"/>
      <c r="EOZ43" s="71"/>
      <c r="EPA43" s="71"/>
      <c r="EPB43" s="71"/>
      <c r="EPC43" s="71"/>
      <c r="EPD43" s="71"/>
      <c r="EPE43" s="71"/>
      <c r="EPF43" s="71"/>
      <c r="EPG43" s="71"/>
      <c r="EPH43" s="71"/>
      <c r="EPI43" s="71"/>
      <c r="EPJ43" s="71"/>
      <c r="EPK43" s="71"/>
      <c r="EPL43" s="71"/>
      <c r="EPM43" s="71"/>
      <c r="EPN43" s="71"/>
      <c r="EPO43" s="71"/>
      <c r="EPP43" s="71"/>
      <c r="EPQ43" s="71"/>
      <c r="EPR43" s="71"/>
      <c r="EPS43" s="71"/>
      <c r="EPT43" s="71"/>
      <c r="EPU43" s="71"/>
      <c r="EPV43" s="71"/>
      <c r="EPW43" s="71"/>
      <c r="EPX43" s="71"/>
      <c r="EPY43" s="71"/>
      <c r="EPZ43" s="71"/>
      <c r="EQA43" s="71"/>
      <c r="EQB43" s="71"/>
      <c r="EQC43" s="71"/>
      <c r="EQD43" s="71"/>
      <c r="EQE43" s="71"/>
      <c r="EQF43" s="71"/>
      <c r="EQG43" s="71"/>
      <c r="EQH43" s="71"/>
      <c r="EQI43" s="71"/>
      <c r="EQJ43" s="71"/>
      <c r="EQK43" s="71"/>
      <c r="EQL43" s="71"/>
      <c r="EQM43" s="71"/>
      <c r="EQN43" s="71"/>
      <c r="EQO43" s="71"/>
      <c r="EQP43" s="71"/>
      <c r="EQQ43" s="71"/>
      <c r="EQR43" s="71"/>
      <c r="EQS43" s="71"/>
      <c r="EQT43" s="71"/>
      <c r="EQU43" s="71"/>
      <c r="EQV43" s="71"/>
      <c r="EQW43" s="71"/>
      <c r="EQX43" s="71"/>
      <c r="EQY43" s="71"/>
      <c r="EQZ43" s="71"/>
      <c r="ERA43" s="71"/>
      <c r="ERB43" s="71"/>
      <c r="ERC43" s="71"/>
      <c r="ERD43" s="71"/>
      <c r="ERE43" s="71"/>
      <c r="ERF43" s="71"/>
      <c r="ERG43" s="71"/>
      <c r="ERH43" s="71"/>
      <c r="ERI43" s="71"/>
      <c r="ERJ43" s="71"/>
      <c r="ERK43" s="71"/>
      <c r="ERL43" s="71"/>
      <c r="ERM43" s="71"/>
      <c r="ERN43" s="71"/>
      <c r="ERO43" s="71"/>
      <c r="ERP43" s="71"/>
      <c r="ERQ43" s="71"/>
      <c r="ERR43" s="71"/>
      <c r="ERS43" s="71"/>
      <c r="ERT43" s="71"/>
      <c r="ERU43" s="71"/>
      <c r="ERV43" s="71"/>
      <c r="ERW43" s="71"/>
      <c r="ERX43" s="71"/>
      <c r="ERY43" s="71"/>
      <c r="ERZ43" s="71"/>
      <c r="ESA43" s="71"/>
      <c r="ESB43" s="71"/>
      <c r="ESC43" s="71"/>
      <c r="ESD43" s="71"/>
      <c r="ESE43" s="71"/>
      <c r="ESF43" s="71"/>
      <c r="ESG43" s="71"/>
      <c r="ESH43" s="71"/>
      <c r="ESI43" s="71"/>
      <c r="ESJ43" s="71"/>
      <c r="ESK43" s="71"/>
      <c r="ESL43" s="71"/>
      <c r="ESM43" s="71"/>
      <c r="ESN43" s="71"/>
      <c r="ESO43" s="71"/>
      <c r="ESP43" s="71"/>
      <c r="ESQ43" s="71"/>
      <c r="ESR43" s="71"/>
      <c r="ESS43" s="71"/>
      <c r="EST43" s="71"/>
      <c r="ESU43" s="71"/>
      <c r="ESV43" s="71"/>
      <c r="ESW43" s="71"/>
      <c r="ESX43" s="71"/>
      <c r="ESY43" s="71"/>
      <c r="ESZ43" s="71"/>
      <c r="ETA43" s="71"/>
      <c r="ETB43" s="71"/>
      <c r="ETC43" s="71"/>
      <c r="ETD43" s="71"/>
      <c r="ETE43" s="71"/>
      <c r="ETF43" s="71"/>
      <c r="ETG43" s="71"/>
      <c r="ETH43" s="71"/>
      <c r="ETI43" s="71"/>
      <c r="ETJ43" s="71"/>
      <c r="ETK43" s="71"/>
      <c r="ETL43" s="71"/>
      <c r="ETM43" s="71"/>
      <c r="ETN43" s="71"/>
      <c r="ETO43" s="71"/>
      <c r="ETP43" s="71"/>
      <c r="ETQ43" s="71"/>
      <c r="ETR43" s="71"/>
      <c r="ETS43" s="71"/>
      <c r="ETT43" s="71"/>
      <c r="ETU43" s="71"/>
      <c r="ETV43" s="71"/>
      <c r="ETW43" s="71"/>
      <c r="ETX43" s="71"/>
      <c r="ETY43" s="71"/>
      <c r="ETZ43" s="71"/>
      <c r="EUA43" s="71"/>
      <c r="EUB43" s="71"/>
      <c r="EUC43" s="71"/>
      <c r="EUD43" s="71"/>
      <c r="EUE43" s="71"/>
      <c r="EUF43" s="71"/>
      <c r="EUG43" s="71"/>
      <c r="EUH43" s="71"/>
      <c r="EUI43" s="71"/>
      <c r="EUJ43" s="71"/>
      <c r="EUK43" s="71"/>
      <c r="EUL43" s="71"/>
      <c r="EUM43" s="71"/>
      <c r="EUN43" s="71"/>
      <c r="EUO43" s="71"/>
      <c r="EUP43" s="71"/>
      <c r="EUQ43" s="71"/>
      <c r="EUR43" s="71"/>
      <c r="EUS43" s="71"/>
      <c r="EUT43" s="71"/>
      <c r="EUU43" s="71"/>
      <c r="EUV43" s="71"/>
      <c r="EUW43" s="71"/>
      <c r="EUX43" s="71"/>
      <c r="EUY43" s="71"/>
      <c r="EUZ43" s="71"/>
      <c r="EVA43" s="71"/>
      <c r="EVB43" s="71"/>
      <c r="EVC43" s="71"/>
      <c r="EVD43" s="71"/>
      <c r="EVE43" s="71"/>
      <c r="EVF43" s="71"/>
      <c r="EVG43" s="71"/>
      <c r="EVH43" s="71"/>
      <c r="EVI43" s="71"/>
      <c r="EVJ43" s="71"/>
      <c r="EVK43" s="71"/>
      <c r="EVL43" s="71"/>
      <c r="EVM43" s="71"/>
      <c r="EVN43" s="71"/>
      <c r="EVO43" s="71"/>
      <c r="EVP43" s="71"/>
      <c r="EVQ43" s="71"/>
      <c r="EVR43" s="71"/>
      <c r="EVS43" s="71"/>
      <c r="EVT43" s="71"/>
      <c r="EVU43" s="71"/>
      <c r="EVV43" s="71"/>
      <c r="EVW43" s="71"/>
      <c r="EVX43" s="71"/>
      <c r="EVY43" s="71"/>
      <c r="EVZ43" s="71"/>
      <c r="EWA43" s="71"/>
      <c r="EWB43" s="71"/>
      <c r="EWC43" s="71"/>
      <c r="EWD43" s="71"/>
      <c r="EWE43" s="71"/>
      <c r="EWF43" s="71"/>
      <c r="EWG43" s="71"/>
      <c r="EWH43" s="71"/>
      <c r="EWI43" s="71"/>
      <c r="EWJ43" s="71"/>
      <c r="EWK43" s="71"/>
      <c r="EWL43" s="71"/>
      <c r="EWM43" s="71"/>
      <c r="EWN43" s="71"/>
      <c r="EWO43" s="71"/>
      <c r="EWP43" s="71"/>
      <c r="EWQ43" s="71"/>
      <c r="EWR43" s="71"/>
      <c r="EWS43" s="71"/>
      <c r="EWT43" s="71"/>
      <c r="EWU43" s="71"/>
      <c r="EWV43" s="71"/>
      <c r="EWW43" s="71"/>
      <c r="EWX43" s="71"/>
      <c r="EWY43" s="71"/>
      <c r="EWZ43" s="71"/>
      <c r="EXA43" s="71"/>
      <c r="EXB43" s="71"/>
      <c r="EXC43" s="71"/>
      <c r="EXD43" s="71"/>
      <c r="EXE43" s="71"/>
      <c r="EXF43" s="71"/>
      <c r="EXG43" s="71"/>
      <c r="EXH43" s="71"/>
      <c r="EXI43" s="71"/>
      <c r="EXJ43" s="71"/>
      <c r="EXK43" s="71"/>
      <c r="EXL43" s="71"/>
      <c r="EXM43" s="71"/>
      <c r="EXN43" s="71"/>
      <c r="EXO43" s="71"/>
      <c r="EXP43" s="71"/>
      <c r="EXQ43" s="71"/>
      <c r="EXR43" s="71"/>
      <c r="EXS43" s="71"/>
      <c r="EXT43" s="71"/>
      <c r="EXU43" s="71"/>
      <c r="EXV43" s="71"/>
      <c r="EXW43" s="71"/>
      <c r="EXX43" s="71"/>
      <c r="EXY43" s="71"/>
      <c r="EXZ43" s="71"/>
      <c r="EYA43" s="71"/>
      <c r="EYB43" s="71"/>
      <c r="EYC43" s="71"/>
      <c r="EYD43" s="71"/>
      <c r="EYE43" s="71"/>
      <c r="EYF43" s="71"/>
      <c r="EYG43" s="71"/>
      <c r="EYH43" s="71"/>
      <c r="EYI43" s="71"/>
      <c r="EYJ43" s="71"/>
      <c r="EYK43" s="71"/>
      <c r="EYL43" s="71"/>
      <c r="EYM43" s="71"/>
      <c r="EYN43" s="71"/>
      <c r="EYO43" s="71"/>
      <c r="EYP43" s="71"/>
      <c r="EYQ43" s="71"/>
      <c r="EYR43" s="71"/>
      <c r="EYS43" s="71"/>
      <c r="EYT43" s="71"/>
      <c r="EYU43" s="71"/>
      <c r="EYV43" s="71"/>
      <c r="EYW43" s="71"/>
      <c r="EYX43" s="71"/>
      <c r="EYY43" s="71"/>
      <c r="EYZ43" s="71"/>
      <c r="EZA43" s="71"/>
      <c r="EZB43" s="71"/>
      <c r="EZC43" s="71"/>
      <c r="EZD43" s="71"/>
      <c r="EZE43" s="71"/>
      <c r="EZF43" s="71"/>
      <c r="EZG43" s="71"/>
      <c r="EZH43" s="71"/>
      <c r="EZI43" s="71"/>
      <c r="EZJ43" s="71"/>
      <c r="EZK43" s="71"/>
      <c r="EZL43" s="71"/>
      <c r="EZM43" s="71"/>
      <c r="EZN43" s="71"/>
      <c r="EZO43" s="71"/>
      <c r="EZP43" s="71"/>
      <c r="EZQ43" s="71"/>
      <c r="EZR43" s="71"/>
      <c r="EZS43" s="71"/>
      <c r="EZT43" s="71"/>
      <c r="EZU43" s="71"/>
      <c r="EZV43" s="71"/>
      <c r="EZW43" s="71"/>
      <c r="EZX43" s="71"/>
      <c r="EZY43" s="71"/>
      <c r="EZZ43" s="71"/>
      <c r="FAA43" s="71"/>
      <c r="FAB43" s="71"/>
      <c r="FAC43" s="71"/>
      <c r="FAD43" s="71"/>
      <c r="FAE43" s="71"/>
      <c r="FAF43" s="71"/>
      <c r="FAG43" s="71"/>
      <c r="FAH43" s="71"/>
      <c r="FAI43" s="71"/>
      <c r="FAJ43" s="71"/>
      <c r="FAK43" s="71"/>
      <c r="FAL43" s="71"/>
      <c r="FAM43" s="71"/>
      <c r="FAN43" s="71"/>
      <c r="FAO43" s="71"/>
      <c r="FAP43" s="71"/>
      <c r="FAQ43" s="71"/>
      <c r="FAR43" s="71"/>
      <c r="FAS43" s="71"/>
      <c r="FAT43" s="71"/>
      <c r="FAU43" s="71"/>
      <c r="FAV43" s="71"/>
      <c r="FAW43" s="71"/>
      <c r="FAX43" s="71"/>
      <c r="FAY43" s="71"/>
      <c r="FAZ43" s="71"/>
      <c r="FBA43" s="71"/>
      <c r="FBB43" s="71"/>
      <c r="FBC43" s="71"/>
      <c r="FBD43" s="71"/>
      <c r="FBE43" s="71"/>
      <c r="FBF43" s="71"/>
      <c r="FBG43" s="71"/>
      <c r="FBH43" s="71"/>
      <c r="FBI43" s="71"/>
      <c r="FBJ43" s="71"/>
      <c r="FBK43" s="71"/>
      <c r="FBL43" s="71"/>
      <c r="FBM43" s="71"/>
      <c r="FBN43" s="71"/>
      <c r="FBO43" s="71"/>
      <c r="FBP43" s="71"/>
      <c r="FBQ43" s="71"/>
      <c r="FBR43" s="71"/>
      <c r="FBS43" s="71"/>
      <c r="FBT43" s="71"/>
      <c r="FBU43" s="71"/>
      <c r="FBV43" s="71"/>
      <c r="FBW43" s="71"/>
      <c r="FBX43" s="71"/>
      <c r="FBY43" s="71"/>
      <c r="FBZ43" s="71"/>
      <c r="FCA43" s="71"/>
      <c r="FCB43" s="71"/>
      <c r="FCC43" s="71"/>
      <c r="FCD43" s="71"/>
      <c r="FCE43" s="71"/>
      <c r="FCF43" s="71"/>
      <c r="FCG43" s="71"/>
      <c r="FCH43" s="71"/>
      <c r="FCI43" s="71"/>
      <c r="FCJ43" s="71"/>
      <c r="FCK43" s="71"/>
      <c r="FCL43" s="71"/>
      <c r="FCM43" s="71"/>
      <c r="FCN43" s="71"/>
      <c r="FCO43" s="71"/>
      <c r="FCP43" s="71"/>
      <c r="FCQ43" s="71"/>
      <c r="FCR43" s="71"/>
      <c r="FCS43" s="71"/>
      <c r="FCT43" s="71"/>
      <c r="FCU43" s="71"/>
      <c r="FCV43" s="71"/>
      <c r="FCW43" s="71"/>
      <c r="FCX43" s="71"/>
      <c r="FCY43" s="71"/>
      <c r="FCZ43" s="71"/>
      <c r="FDA43" s="71"/>
      <c r="FDB43" s="71"/>
      <c r="FDC43" s="71"/>
      <c r="FDD43" s="71"/>
      <c r="FDE43" s="71"/>
      <c r="FDF43" s="71"/>
      <c r="FDG43" s="71"/>
      <c r="FDH43" s="71"/>
      <c r="FDI43" s="71"/>
      <c r="FDJ43" s="71"/>
      <c r="FDK43" s="71"/>
      <c r="FDL43" s="71"/>
      <c r="FDM43" s="71"/>
      <c r="FDN43" s="71"/>
      <c r="FDO43" s="71"/>
      <c r="FDP43" s="71"/>
      <c r="FDQ43" s="71"/>
      <c r="FDR43" s="71"/>
      <c r="FDS43" s="71"/>
      <c r="FDT43" s="71"/>
      <c r="FDU43" s="71"/>
      <c r="FDV43" s="71"/>
      <c r="FDW43" s="71"/>
      <c r="FDX43" s="71"/>
      <c r="FDY43" s="71"/>
      <c r="FDZ43" s="71"/>
      <c r="FEA43" s="71"/>
      <c r="FEB43" s="71"/>
      <c r="FEC43" s="71"/>
      <c r="FED43" s="71"/>
      <c r="FEE43" s="71"/>
      <c r="FEF43" s="71"/>
      <c r="FEG43" s="71"/>
      <c r="FEH43" s="71"/>
      <c r="FEI43" s="71"/>
      <c r="FEJ43" s="71"/>
      <c r="FEK43" s="71"/>
      <c r="FEL43" s="71"/>
      <c r="FEM43" s="71"/>
      <c r="FEN43" s="71"/>
      <c r="FEO43" s="71"/>
      <c r="FEP43" s="71"/>
      <c r="FEQ43" s="71"/>
      <c r="FER43" s="71"/>
      <c r="FES43" s="71"/>
      <c r="FET43" s="71"/>
      <c r="FEU43" s="71"/>
      <c r="FEV43" s="71"/>
      <c r="FEW43" s="71"/>
      <c r="FEX43" s="71"/>
      <c r="FEY43" s="71"/>
      <c r="FEZ43" s="71"/>
      <c r="FFA43" s="71"/>
      <c r="FFB43" s="71"/>
      <c r="FFC43" s="71"/>
      <c r="FFD43" s="71"/>
      <c r="FFE43" s="71"/>
      <c r="FFF43" s="71"/>
      <c r="FFG43" s="71"/>
      <c r="FFH43" s="71"/>
      <c r="FFI43" s="71"/>
      <c r="FFJ43" s="71"/>
      <c r="FFK43" s="71"/>
      <c r="FFL43" s="71"/>
      <c r="FFM43" s="71"/>
      <c r="FFN43" s="71"/>
      <c r="FFO43" s="71"/>
      <c r="FFP43" s="71"/>
      <c r="FFQ43" s="71"/>
      <c r="FFR43" s="71"/>
      <c r="FFS43" s="71"/>
      <c r="FFT43" s="71"/>
      <c r="FFU43" s="71"/>
      <c r="FFV43" s="71"/>
      <c r="FFW43" s="71"/>
      <c r="FFX43" s="71"/>
      <c r="FFY43" s="71"/>
      <c r="FFZ43" s="71"/>
      <c r="FGA43" s="71"/>
      <c r="FGB43" s="71"/>
      <c r="FGC43" s="71"/>
      <c r="FGD43" s="71"/>
      <c r="FGE43" s="71"/>
      <c r="FGF43" s="71"/>
      <c r="FGG43" s="71"/>
      <c r="FGH43" s="71"/>
      <c r="FGI43" s="71"/>
      <c r="FGJ43" s="71"/>
      <c r="FGK43" s="71"/>
      <c r="FGL43" s="71"/>
      <c r="FGM43" s="71"/>
      <c r="FGN43" s="71"/>
      <c r="FGO43" s="71"/>
      <c r="FGP43" s="71"/>
      <c r="FGQ43" s="71"/>
      <c r="FGR43" s="71"/>
      <c r="FGS43" s="71"/>
      <c r="FGT43" s="71"/>
      <c r="FGU43" s="71"/>
      <c r="FGV43" s="71"/>
      <c r="FGW43" s="71"/>
      <c r="FGX43" s="71"/>
      <c r="FGY43" s="71"/>
      <c r="FGZ43" s="71"/>
      <c r="FHA43" s="71"/>
      <c r="FHB43" s="71"/>
      <c r="FHC43" s="71"/>
      <c r="FHD43" s="71"/>
      <c r="FHE43" s="71"/>
      <c r="FHF43" s="71"/>
      <c r="FHG43" s="71"/>
      <c r="FHH43" s="71"/>
      <c r="FHI43" s="71"/>
      <c r="FHJ43" s="71"/>
      <c r="FHK43" s="71"/>
      <c r="FHL43" s="71"/>
      <c r="FHM43" s="71"/>
      <c r="FHN43" s="71"/>
      <c r="FHO43" s="71"/>
      <c r="FHP43" s="71"/>
      <c r="FHQ43" s="71"/>
      <c r="FHR43" s="71"/>
      <c r="FHS43" s="71"/>
      <c r="FHT43" s="71"/>
      <c r="FHU43" s="71"/>
      <c r="FHV43" s="71"/>
      <c r="FHW43" s="71"/>
      <c r="FHX43" s="71"/>
      <c r="FHY43" s="71"/>
      <c r="FHZ43" s="71"/>
      <c r="FIA43" s="71"/>
      <c r="FIB43" s="71"/>
      <c r="FIC43" s="71"/>
      <c r="FID43" s="71"/>
      <c r="FIE43" s="71"/>
      <c r="FIF43" s="71"/>
      <c r="FIG43" s="71"/>
      <c r="FIH43" s="71"/>
      <c r="FII43" s="71"/>
      <c r="FIJ43" s="71"/>
      <c r="FIK43" s="71"/>
      <c r="FIL43" s="71"/>
      <c r="FIM43" s="71"/>
      <c r="FIN43" s="71"/>
      <c r="FIO43" s="71"/>
      <c r="FIP43" s="71"/>
      <c r="FIQ43" s="71"/>
      <c r="FIR43" s="71"/>
      <c r="FIS43" s="71"/>
      <c r="FIT43" s="71"/>
      <c r="FIU43" s="71"/>
      <c r="FIV43" s="71"/>
      <c r="FIW43" s="71"/>
      <c r="FIX43" s="71"/>
      <c r="FIY43" s="71"/>
      <c r="FIZ43" s="71"/>
      <c r="FJA43" s="71"/>
      <c r="FJB43" s="71"/>
      <c r="FJC43" s="71"/>
      <c r="FJD43" s="71"/>
      <c r="FJE43" s="71"/>
      <c r="FJF43" s="71"/>
      <c r="FJG43" s="71"/>
      <c r="FJH43" s="71"/>
      <c r="FJI43" s="71"/>
      <c r="FJJ43" s="71"/>
      <c r="FJK43" s="71"/>
      <c r="FJL43" s="71"/>
      <c r="FJM43" s="71"/>
      <c r="FJN43" s="71"/>
      <c r="FJO43" s="71"/>
      <c r="FJP43" s="71"/>
      <c r="FJQ43" s="71"/>
      <c r="FJR43" s="71"/>
      <c r="FJS43" s="71"/>
      <c r="FJT43" s="71"/>
      <c r="FJU43" s="71"/>
      <c r="FJV43" s="71"/>
      <c r="FJW43" s="71"/>
      <c r="FJX43" s="71"/>
      <c r="FJY43" s="71"/>
      <c r="FJZ43" s="71"/>
      <c r="FKA43" s="71"/>
      <c r="FKB43" s="71"/>
      <c r="FKC43" s="71"/>
      <c r="FKD43" s="71"/>
      <c r="FKE43" s="71"/>
      <c r="FKF43" s="71"/>
      <c r="FKG43" s="71"/>
      <c r="FKH43" s="71"/>
      <c r="FKI43" s="71"/>
      <c r="FKJ43" s="71"/>
      <c r="FKK43" s="71"/>
      <c r="FKL43" s="71"/>
      <c r="FKM43" s="71"/>
      <c r="FKN43" s="71"/>
      <c r="FKO43" s="71"/>
      <c r="FKP43" s="71"/>
      <c r="FKQ43" s="71"/>
      <c r="FKR43" s="71"/>
      <c r="FKS43" s="71"/>
      <c r="FKT43" s="71"/>
      <c r="FKU43" s="71"/>
      <c r="FKV43" s="71"/>
      <c r="FKW43" s="71"/>
      <c r="FKX43" s="71"/>
      <c r="FKY43" s="71"/>
      <c r="FKZ43" s="71"/>
      <c r="FLA43" s="71"/>
      <c r="FLB43" s="71"/>
      <c r="FLC43" s="71"/>
      <c r="FLD43" s="71"/>
      <c r="FLE43" s="71"/>
      <c r="FLF43" s="71"/>
      <c r="FLG43" s="71"/>
      <c r="FLH43" s="71"/>
      <c r="FLI43" s="71"/>
      <c r="FLJ43" s="71"/>
      <c r="FLK43" s="71"/>
      <c r="FLL43" s="71"/>
      <c r="FLM43" s="71"/>
      <c r="FLN43" s="71"/>
      <c r="FLO43" s="71"/>
      <c r="FLP43" s="71"/>
      <c r="FLQ43" s="71"/>
      <c r="FLR43" s="71"/>
      <c r="FLS43" s="71"/>
      <c r="FLT43" s="71"/>
      <c r="FLU43" s="71"/>
      <c r="FLV43" s="71"/>
      <c r="FLW43" s="71"/>
      <c r="FLX43" s="71"/>
      <c r="FLY43" s="71"/>
      <c r="FLZ43" s="71"/>
      <c r="FMA43" s="71"/>
      <c r="FMB43" s="71"/>
      <c r="FMC43" s="71"/>
      <c r="FMD43" s="71"/>
      <c r="FME43" s="71"/>
      <c r="FMF43" s="71"/>
      <c r="FMG43" s="71"/>
      <c r="FMH43" s="71"/>
      <c r="FMI43" s="71"/>
      <c r="FMJ43" s="71"/>
      <c r="FMK43" s="71"/>
      <c r="FML43" s="71"/>
      <c r="FMM43" s="71"/>
      <c r="FMN43" s="71"/>
      <c r="FMO43" s="71"/>
      <c r="FMP43" s="71"/>
      <c r="FMQ43" s="71"/>
      <c r="FMR43" s="71"/>
      <c r="FMS43" s="71"/>
      <c r="FMT43" s="71"/>
      <c r="FMU43" s="71"/>
      <c r="FMV43" s="71"/>
      <c r="FMW43" s="71"/>
      <c r="FMX43" s="71"/>
      <c r="FMY43" s="71"/>
      <c r="FMZ43" s="71"/>
      <c r="FNA43" s="71"/>
      <c r="FNB43" s="71"/>
      <c r="FNC43" s="71"/>
      <c r="FND43" s="71"/>
      <c r="FNE43" s="71"/>
      <c r="FNF43" s="71"/>
      <c r="FNG43" s="71"/>
      <c r="FNH43" s="71"/>
      <c r="FNI43" s="71"/>
      <c r="FNJ43" s="71"/>
      <c r="FNK43" s="71"/>
      <c r="FNL43" s="71"/>
      <c r="FNM43" s="71"/>
      <c r="FNN43" s="71"/>
      <c r="FNO43" s="71"/>
      <c r="FNP43" s="71"/>
      <c r="FNQ43" s="71"/>
      <c r="FNR43" s="71"/>
      <c r="FNS43" s="71"/>
      <c r="FNT43" s="71"/>
      <c r="FNU43" s="71"/>
      <c r="FNV43" s="71"/>
      <c r="FNW43" s="71"/>
      <c r="FNX43" s="71"/>
      <c r="FNY43" s="71"/>
      <c r="FNZ43" s="71"/>
      <c r="FOA43" s="71"/>
      <c r="FOB43" s="71"/>
      <c r="FOC43" s="71"/>
      <c r="FOD43" s="71"/>
      <c r="FOE43" s="71"/>
      <c r="FOF43" s="71"/>
      <c r="FOG43" s="71"/>
      <c r="FOH43" s="71"/>
      <c r="FOI43" s="71"/>
      <c r="FOJ43" s="71"/>
      <c r="FOK43" s="71"/>
      <c r="FOL43" s="71"/>
      <c r="FOM43" s="71"/>
      <c r="FON43" s="71"/>
      <c r="FOO43" s="71"/>
      <c r="FOP43" s="71"/>
      <c r="FOQ43" s="71"/>
      <c r="FOR43" s="71"/>
      <c r="FOS43" s="71"/>
      <c r="FOT43" s="71"/>
      <c r="FOU43" s="71"/>
      <c r="FOV43" s="71"/>
      <c r="FOW43" s="71"/>
      <c r="FOX43" s="71"/>
      <c r="FOY43" s="71"/>
      <c r="FOZ43" s="71"/>
      <c r="FPA43" s="71"/>
      <c r="FPB43" s="71"/>
      <c r="FPC43" s="71"/>
      <c r="FPD43" s="71"/>
      <c r="FPE43" s="71"/>
      <c r="FPF43" s="71"/>
      <c r="FPG43" s="71"/>
      <c r="FPH43" s="71"/>
      <c r="FPI43" s="71"/>
      <c r="FPJ43" s="71"/>
      <c r="FPK43" s="71"/>
      <c r="FPL43" s="71"/>
      <c r="FPM43" s="71"/>
      <c r="FPN43" s="71"/>
      <c r="FPO43" s="71"/>
      <c r="FPP43" s="71"/>
      <c r="FPQ43" s="71"/>
      <c r="FPR43" s="71"/>
      <c r="FPS43" s="71"/>
      <c r="FPT43" s="71"/>
      <c r="FPU43" s="71"/>
      <c r="FPV43" s="71"/>
      <c r="FPW43" s="71"/>
      <c r="FPX43" s="71"/>
      <c r="FPY43" s="71"/>
      <c r="FPZ43" s="71"/>
      <c r="FQA43" s="71"/>
      <c r="FQB43" s="71"/>
      <c r="FQC43" s="71"/>
      <c r="FQD43" s="71"/>
      <c r="FQE43" s="71"/>
      <c r="FQF43" s="71"/>
      <c r="FQG43" s="71"/>
      <c r="FQH43" s="71"/>
      <c r="FQI43" s="71"/>
      <c r="FQJ43" s="71"/>
      <c r="FQK43" s="71"/>
      <c r="FQL43" s="71"/>
      <c r="FQM43" s="71"/>
      <c r="FQN43" s="71"/>
      <c r="FQO43" s="71"/>
      <c r="FQP43" s="71"/>
      <c r="FQQ43" s="71"/>
      <c r="FQR43" s="71"/>
      <c r="FQS43" s="71"/>
      <c r="FQT43" s="71"/>
      <c r="FQU43" s="71"/>
      <c r="FQV43" s="71"/>
      <c r="FQW43" s="71"/>
      <c r="FQX43" s="71"/>
      <c r="FQY43" s="71"/>
      <c r="FQZ43" s="71"/>
      <c r="FRA43" s="71"/>
      <c r="FRB43" s="71"/>
      <c r="FRC43" s="71"/>
      <c r="FRD43" s="71"/>
      <c r="FRE43" s="71"/>
      <c r="FRF43" s="71"/>
      <c r="FRG43" s="71"/>
      <c r="FRH43" s="71"/>
      <c r="FRI43" s="71"/>
      <c r="FRJ43" s="71"/>
      <c r="FRK43" s="71"/>
      <c r="FRL43" s="71"/>
      <c r="FRM43" s="71"/>
      <c r="FRN43" s="71"/>
      <c r="FRO43" s="71"/>
      <c r="FRP43" s="71"/>
      <c r="FRQ43" s="71"/>
      <c r="FRR43" s="71"/>
      <c r="FRS43" s="71"/>
      <c r="FRT43" s="71"/>
      <c r="FRU43" s="71"/>
      <c r="FRV43" s="71"/>
      <c r="FRW43" s="71"/>
      <c r="FRX43" s="71"/>
      <c r="FRY43" s="71"/>
      <c r="FRZ43" s="71"/>
      <c r="FSA43" s="71"/>
      <c r="FSB43" s="71"/>
      <c r="FSC43" s="71"/>
    </row>
    <row r="44" spans="1:4553" s="42" customFormat="1" ht="12.75" customHeight="1">
      <c r="A44" s="38" t="s">
        <v>125</v>
      </c>
      <c r="B44" s="39"/>
      <c r="C44" s="40" t="str">
        <f t="shared" ref="C44:AJ44" si="105">IFERROR(C43/Revenue,"N/A")</f>
        <v>N/A</v>
      </c>
      <c r="D44" s="40" t="str">
        <f t="shared" si="105"/>
        <v>N/A</v>
      </c>
      <c r="E44" s="40" t="str">
        <f t="shared" si="105"/>
        <v>N/A</v>
      </c>
      <c r="F44" s="40" t="str">
        <f t="shared" si="105"/>
        <v>N/A</v>
      </c>
      <c r="G44" s="53" t="str">
        <f t="shared" si="105"/>
        <v>N/A</v>
      </c>
      <c r="H44" s="40" t="str">
        <f t="shared" si="105"/>
        <v>N/A</v>
      </c>
      <c r="I44" s="40" t="str">
        <f t="shared" si="105"/>
        <v>N/A</v>
      </c>
      <c r="J44" s="40" t="str">
        <f t="shared" si="105"/>
        <v>N/A</v>
      </c>
      <c r="K44" s="40" t="str">
        <f t="shared" si="105"/>
        <v>N/A</v>
      </c>
      <c r="L44" s="53" t="str">
        <f t="shared" si="105"/>
        <v>N/A</v>
      </c>
      <c r="M44" s="40" t="str">
        <f t="shared" si="105"/>
        <v>N/A</v>
      </c>
      <c r="N44" s="40" t="str">
        <f t="shared" si="105"/>
        <v>N/A</v>
      </c>
      <c r="O44" s="40" t="str">
        <f t="shared" si="105"/>
        <v>N/A</v>
      </c>
      <c r="P44" s="40" t="str">
        <f t="shared" si="105"/>
        <v>N/A</v>
      </c>
      <c r="Q44" s="53" t="str">
        <f t="shared" si="105"/>
        <v>N/A</v>
      </c>
      <c r="R44" s="40" t="str">
        <f t="shared" si="105"/>
        <v>N/A</v>
      </c>
      <c r="S44" s="40" t="str">
        <f t="shared" si="105"/>
        <v>N/A</v>
      </c>
      <c r="T44" s="40" t="str">
        <f t="shared" si="105"/>
        <v>N/A</v>
      </c>
      <c r="U44" s="40" t="str">
        <f t="shared" si="105"/>
        <v>N/A</v>
      </c>
      <c r="V44" s="53" t="str">
        <f t="shared" si="105"/>
        <v>N/A</v>
      </c>
      <c r="W44" s="40" t="str">
        <f t="shared" si="105"/>
        <v>N/A</v>
      </c>
      <c r="X44" s="40" t="str">
        <f t="shared" si="105"/>
        <v>N/A</v>
      </c>
      <c r="Y44" s="40" t="str">
        <f t="shared" si="105"/>
        <v>N/A</v>
      </c>
      <c r="Z44" s="40" t="str">
        <f t="shared" si="105"/>
        <v>N/A</v>
      </c>
      <c r="AA44" s="53" t="str">
        <f t="shared" si="105"/>
        <v>N/A</v>
      </c>
      <c r="AB44" s="40" t="str">
        <f t="shared" si="105"/>
        <v>N/A</v>
      </c>
      <c r="AC44" s="40" t="str">
        <f t="shared" si="105"/>
        <v>N/A</v>
      </c>
      <c r="AD44" s="40" t="str">
        <f t="shared" si="105"/>
        <v>N/A</v>
      </c>
      <c r="AE44" s="40" t="str">
        <f t="shared" si="105"/>
        <v>N/A</v>
      </c>
      <c r="AF44" s="53" t="str">
        <f t="shared" si="105"/>
        <v>N/A</v>
      </c>
      <c r="AG44" s="53" t="str">
        <f t="shared" si="105"/>
        <v>N/A</v>
      </c>
      <c r="AH44" s="53" t="str">
        <f t="shared" si="105"/>
        <v>N/A</v>
      </c>
      <c r="AI44" s="53" t="str">
        <f t="shared" si="105"/>
        <v>N/A</v>
      </c>
      <c r="AJ44" s="53" t="str">
        <f t="shared" si="105"/>
        <v>N/A</v>
      </c>
      <c r="AK44" s="13"/>
      <c r="AL44" s="281"/>
      <c r="AM44" s="13"/>
      <c r="AN44" s="13"/>
      <c r="AO44" s="13"/>
      <c r="AP44" s="13"/>
      <c r="AQ44" s="13"/>
      <c r="AR44" s="13"/>
      <c r="AS44" s="13"/>
      <c r="AT44" s="13"/>
      <c r="AU44" s="13"/>
      <c r="AV44" s="13"/>
      <c r="AW44" s="13"/>
      <c r="AX44" s="13"/>
      <c r="AY44" s="13"/>
      <c r="AZ44" s="13"/>
      <c r="BA44" s="13"/>
      <c r="BB44" s="13"/>
      <c r="BC44" s="13"/>
      <c r="BD44" s="13"/>
      <c r="BE44" s="13"/>
      <c r="BF44" s="13"/>
      <c r="BG44" s="13"/>
      <c r="BH44" s="13"/>
      <c r="BI44" s="13"/>
      <c r="BJ44" s="13"/>
      <c r="BK44" s="13"/>
      <c r="BL44" s="13"/>
      <c r="BM44" s="13"/>
      <c r="BN44" s="13"/>
      <c r="BO44" s="13"/>
      <c r="BP44" s="13"/>
      <c r="BQ44" s="13"/>
      <c r="BR44" s="13"/>
      <c r="BS44" s="13"/>
      <c r="BT44" s="13"/>
      <c r="BU44" s="13"/>
      <c r="BV44" s="13"/>
      <c r="BW44" s="13"/>
      <c r="BX44" s="13"/>
      <c r="BY44" s="13"/>
      <c r="BZ44" s="13"/>
      <c r="CA44" s="13"/>
      <c r="CB44" s="13"/>
      <c r="CC44" s="13"/>
      <c r="CD44" s="13"/>
      <c r="CE44" s="13"/>
      <c r="CF44" s="13"/>
      <c r="CG44" s="13"/>
      <c r="CH44" s="13"/>
      <c r="CI44" s="13"/>
      <c r="CJ44" s="13"/>
      <c r="CK44" s="13"/>
      <c r="CL44" s="13"/>
      <c r="CM44" s="13"/>
      <c r="CN44" s="13"/>
      <c r="CO44" s="13"/>
      <c r="CP44" s="13"/>
      <c r="CQ44" s="13"/>
      <c r="CR44" s="13"/>
      <c r="CS44" s="13"/>
      <c r="CT44" s="13"/>
      <c r="CU44" s="13"/>
      <c r="CV44" s="13"/>
      <c r="CW44" s="13"/>
      <c r="CX44" s="13"/>
      <c r="CY44" s="13"/>
      <c r="CZ44" s="13"/>
      <c r="DA44" s="13"/>
      <c r="DB44" s="13"/>
      <c r="DC44" s="13"/>
      <c r="DD44" s="13"/>
      <c r="DE44" s="13"/>
      <c r="DF44" s="13"/>
      <c r="DG44" s="13"/>
      <c r="DH44" s="13"/>
      <c r="DI44" s="13"/>
      <c r="DJ44" s="13"/>
      <c r="DK44" s="13"/>
      <c r="DL44" s="13"/>
      <c r="DM44" s="13"/>
      <c r="DN44" s="13"/>
      <c r="DO44" s="13"/>
      <c r="DP44" s="13"/>
      <c r="DQ44" s="13"/>
      <c r="DR44" s="13"/>
      <c r="DS44" s="13"/>
      <c r="DT44" s="13"/>
      <c r="DU44" s="13"/>
      <c r="DV44" s="13"/>
      <c r="DW44" s="13"/>
      <c r="DX44" s="13"/>
      <c r="DY44" s="13"/>
      <c r="DZ44" s="13"/>
      <c r="EA44" s="13"/>
      <c r="EB44" s="13"/>
      <c r="EC44" s="13"/>
      <c r="ED44" s="13"/>
      <c r="EE44" s="13"/>
      <c r="EF44" s="13"/>
      <c r="EG44" s="13"/>
      <c r="EH44" s="13"/>
      <c r="EI44" s="13"/>
      <c r="EJ44" s="13"/>
      <c r="EK44" s="13"/>
      <c r="EL44" s="13"/>
      <c r="EM44" s="13"/>
      <c r="EN44" s="13"/>
      <c r="EO44" s="13"/>
      <c r="EP44" s="13"/>
      <c r="EQ44" s="13"/>
      <c r="ER44" s="13"/>
      <c r="ES44" s="13"/>
      <c r="ET44" s="13"/>
      <c r="EU44" s="13"/>
      <c r="EV44" s="13"/>
      <c r="EW44" s="13"/>
      <c r="EX44" s="13"/>
      <c r="EY44" s="13"/>
      <c r="EZ44" s="13"/>
      <c r="FA44" s="13"/>
      <c r="FB44" s="13"/>
      <c r="FC44" s="13"/>
      <c r="FD44" s="13"/>
      <c r="FE44" s="13"/>
      <c r="FF44" s="13"/>
      <c r="FG44" s="13"/>
      <c r="FH44" s="13"/>
      <c r="FI44" s="13"/>
      <c r="FJ44" s="13"/>
      <c r="FK44" s="13"/>
      <c r="FL44" s="13"/>
      <c r="FM44" s="13"/>
      <c r="FN44" s="13"/>
      <c r="FO44" s="13"/>
      <c r="FP44" s="13"/>
      <c r="FQ44" s="13"/>
      <c r="FR44" s="13"/>
      <c r="FS44" s="13"/>
      <c r="FT44" s="13"/>
      <c r="FU44" s="13"/>
      <c r="FV44" s="13"/>
      <c r="FW44" s="13"/>
      <c r="FX44" s="13"/>
      <c r="FY44" s="13"/>
      <c r="FZ44" s="13"/>
      <c r="GA44" s="13"/>
      <c r="GB44" s="13"/>
      <c r="GC44" s="13"/>
      <c r="GD44" s="13"/>
      <c r="GE44" s="13"/>
      <c r="GF44" s="13"/>
      <c r="GG44" s="13"/>
      <c r="GH44" s="13"/>
      <c r="GI44" s="13"/>
      <c r="GJ44" s="13"/>
      <c r="GK44" s="13"/>
      <c r="GL44" s="13"/>
      <c r="GM44" s="13"/>
      <c r="GN44" s="13"/>
      <c r="GO44" s="13"/>
      <c r="GP44" s="13"/>
      <c r="GQ44" s="13"/>
      <c r="GR44" s="13"/>
      <c r="GS44" s="13"/>
      <c r="GT44" s="13"/>
      <c r="GU44" s="13"/>
      <c r="GV44" s="13"/>
      <c r="GW44" s="13"/>
      <c r="GX44" s="13"/>
      <c r="GY44" s="13"/>
      <c r="GZ44" s="13"/>
      <c r="HA44" s="13"/>
      <c r="HB44" s="13"/>
      <c r="HC44" s="13"/>
      <c r="HD44" s="13"/>
      <c r="HE44" s="13"/>
      <c r="HF44" s="13"/>
      <c r="HG44" s="13"/>
      <c r="HH44" s="13"/>
      <c r="HI44" s="13"/>
      <c r="HJ44" s="13"/>
      <c r="HK44" s="13"/>
      <c r="HL44" s="13"/>
      <c r="HM44" s="13"/>
      <c r="HN44" s="13"/>
      <c r="HO44" s="13"/>
      <c r="HP44" s="13"/>
      <c r="HQ44" s="13"/>
      <c r="HR44" s="13"/>
      <c r="HS44" s="13"/>
      <c r="HT44" s="13"/>
      <c r="HU44" s="13"/>
      <c r="HV44" s="13"/>
      <c r="HW44" s="13"/>
      <c r="HX44" s="13"/>
      <c r="HY44" s="13"/>
      <c r="HZ44" s="13"/>
      <c r="IA44" s="13"/>
      <c r="IB44" s="13"/>
      <c r="IC44" s="13"/>
      <c r="ID44" s="13"/>
      <c r="IE44" s="13"/>
      <c r="IF44" s="13"/>
      <c r="IG44" s="13"/>
      <c r="IH44" s="13"/>
      <c r="II44" s="13"/>
      <c r="IJ44" s="13"/>
      <c r="IK44" s="13"/>
      <c r="IL44" s="13"/>
      <c r="IM44" s="13"/>
      <c r="IN44" s="13"/>
      <c r="IO44" s="13"/>
      <c r="IP44" s="13"/>
      <c r="IQ44" s="13"/>
      <c r="IR44" s="13"/>
      <c r="IS44" s="13"/>
      <c r="IT44" s="13"/>
      <c r="IU44" s="13"/>
      <c r="IV44" s="13"/>
      <c r="IW44" s="13"/>
      <c r="IX44" s="13"/>
      <c r="IY44" s="13"/>
      <c r="IZ44" s="13"/>
      <c r="JA44" s="13"/>
      <c r="JB44" s="13"/>
      <c r="JC44" s="13"/>
      <c r="JD44" s="13"/>
      <c r="JE44" s="13"/>
      <c r="JF44" s="13"/>
      <c r="JG44" s="13"/>
      <c r="JH44" s="13"/>
      <c r="JI44" s="13"/>
      <c r="JJ44" s="13"/>
      <c r="JK44" s="13"/>
      <c r="JL44" s="13"/>
      <c r="JM44" s="13"/>
      <c r="JN44" s="13"/>
      <c r="JO44" s="13"/>
      <c r="JP44" s="13"/>
      <c r="JQ44" s="13"/>
      <c r="JR44" s="13"/>
      <c r="JS44" s="13"/>
      <c r="JT44" s="13"/>
      <c r="JU44" s="13"/>
      <c r="JV44" s="13"/>
      <c r="JW44" s="13"/>
      <c r="JX44" s="13"/>
      <c r="JY44" s="13"/>
      <c r="JZ44" s="13"/>
      <c r="KA44" s="13"/>
      <c r="KB44" s="13"/>
      <c r="KC44" s="13"/>
      <c r="KD44" s="13"/>
      <c r="KE44" s="13"/>
      <c r="KF44" s="13"/>
      <c r="KG44" s="13"/>
      <c r="KH44" s="13"/>
      <c r="KI44" s="13"/>
      <c r="KJ44" s="13"/>
      <c r="KK44" s="13"/>
      <c r="KL44" s="13"/>
      <c r="KM44" s="13"/>
      <c r="KN44" s="13"/>
      <c r="KO44" s="13"/>
      <c r="KP44" s="13"/>
      <c r="KQ44" s="13"/>
      <c r="KR44" s="13"/>
      <c r="KS44" s="13"/>
      <c r="KT44" s="13"/>
      <c r="KU44" s="13"/>
      <c r="KV44" s="13"/>
      <c r="KW44" s="13"/>
      <c r="KX44" s="13"/>
      <c r="KY44" s="13"/>
      <c r="KZ44" s="13"/>
      <c r="LA44" s="13"/>
      <c r="LB44" s="13"/>
      <c r="LC44" s="13"/>
      <c r="LD44" s="13"/>
      <c r="LE44" s="13"/>
      <c r="LF44" s="13"/>
      <c r="LG44" s="13"/>
      <c r="LH44" s="13"/>
      <c r="LI44" s="13"/>
      <c r="LJ44" s="13"/>
      <c r="LK44" s="13"/>
      <c r="LL44" s="13"/>
      <c r="LM44" s="13"/>
      <c r="LN44" s="13"/>
      <c r="LO44" s="13"/>
      <c r="LP44" s="13"/>
      <c r="LQ44" s="13"/>
      <c r="LR44" s="13"/>
      <c r="LS44" s="13"/>
      <c r="LT44" s="13"/>
      <c r="LU44" s="13"/>
      <c r="LV44" s="13"/>
      <c r="LW44" s="13"/>
      <c r="LX44" s="13"/>
      <c r="LY44" s="13"/>
      <c r="LZ44" s="13"/>
      <c r="MA44" s="13"/>
      <c r="MB44" s="13"/>
      <c r="MC44" s="13"/>
      <c r="MD44" s="13"/>
      <c r="ME44" s="13"/>
      <c r="MF44" s="13"/>
      <c r="MG44" s="13"/>
      <c r="MH44" s="13"/>
      <c r="MI44" s="13"/>
      <c r="MJ44" s="13"/>
      <c r="MK44" s="13"/>
      <c r="ML44" s="13"/>
      <c r="MM44" s="13"/>
      <c r="MN44" s="13"/>
      <c r="MO44" s="13"/>
      <c r="MP44" s="13"/>
      <c r="MQ44" s="13"/>
      <c r="MR44" s="13"/>
      <c r="MS44" s="13"/>
      <c r="MT44" s="13"/>
      <c r="MU44" s="13"/>
      <c r="MV44" s="13"/>
      <c r="MW44" s="13"/>
      <c r="MX44" s="13"/>
      <c r="MY44" s="13"/>
      <c r="MZ44" s="13"/>
      <c r="NA44" s="13"/>
      <c r="NB44" s="13"/>
      <c r="NC44" s="13"/>
      <c r="ND44" s="13"/>
      <c r="NE44" s="13"/>
      <c r="NF44" s="13"/>
      <c r="NG44" s="13"/>
      <c r="NH44" s="13"/>
      <c r="NI44" s="13"/>
      <c r="NJ44" s="13"/>
      <c r="NK44" s="13"/>
      <c r="NL44" s="13"/>
      <c r="NM44" s="13"/>
      <c r="NN44" s="13"/>
      <c r="NO44" s="13"/>
      <c r="NP44" s="13"/>
      <c r="NQ44" s="13"/>
      <c r="NR44" s="13"/>
      <c r="NS44" s="13"/>
      <c r="NT44" s="13"/>
      <c r="NU44" s="13"/>
      <c r="NV44" s="13"/>
      <c r="NW44" s="13"/>
      <c r="NX44" s="13"/>
      <c r="NY44" s="13"/>
      <c r="NZ44" s="13"/>
      <c r="OA44" s="13"/>
      <c r="OB44" s="13"/>
      <c r="OC44" s="13"/>
      <c r="OD44" s="13"/>
      <c r="OE44" s="13"/>
      <c r="OF44" s="13"/>
      <c r="OG44" s="13"/>
      <c r="OH44" s="13"/>
      <c r="OI44" s="13"/>
      <c r="OJ44" s="13"/>
      <c r="OK44" s="13"/>
      <c r="OL44" s="13"/>
      <c r="OM44" s="13"/>
      <c r="ON44" s="13"/>
      <c r="OO44" s="13"/>
      <c r="OP44" s="13"/>
      <c r="OQ44" s="13"/>
      <c r="OR44" s="13"/>
      <c r="OS44" s="13"/>
      <c r="OT44" s="13"/>
      <c r="OU44" s="13"/>
      <c r="OV44" s="13"/>
      <c r="OW44" s="13"/>
      <c r="OX44" s="13"/>
      <c r="OY44" s="13"/>
      <c r="OZ44" s="13"/>
      <c r="PA44" s="13"/>
      <c r="PB44" s="13"/>
      <c r="PC44" s="13"/>
      <c r="PD44" s="13"/>
      <c r="PE44" s="13"/>
      <c r="PF44" s="13"/>
      <c r="PG44" s="13"/>
      <c r="PH44" s="13"/>
      <c r="PI44" s="13"/>
      <c r="PJ44" s="13"/>
      <c r="PK44" s="13"/>
      <c r="PL44" s="13"/>
      <c r="PM44" s="13"/>
      <c r="PN44" s="13"/>
      <c r="PO44" s="13"/>
      <c r="PP44" s="13"/>
      <c r="PQ44" s="13"/>
      <c r="PR44" s="13"/>
      <c r="PS44" s="13"/>
      <c r="PT44" s="13"/>
      <c r="PU44" s="13"/>
      <c r="PV44" s="13"/>
      <c r="PW44" s="13"/>
      <c r="PX44" s="13"/>
      <c r="PY44" s="13"/>
      <c r="PZ44" s="13"/>
      <c r="QA44" s="13"/>
      <c r="QB44" s="13"/>
      <c r="QC44" s="13"/>
      <c r="QD44" s="13"/>
      <c r="QE44" s="13"/>
      <c r="QF44" s="13"/>
      <c r="QG44" s="13"/>
      <c r="QH44" s="13"/>
      <c r="QI44" s="13"/>
      <c r="QJ44" s="13"/>
      <c r="QK44" s="13"/>
      <c r="QL44" s="13"/>
      <c r="QM44" s="13"/>
      <c r="QN44" s="13"/>
      <c r="QO44" s="13"/>
      <c r="QP44" s="13"/>
      <c r="QQ44" s="13"/>
      <c r="QR44" s="13"/>
      <c r="QS44" s="13"/>
      <c r="QT44" s="13"/>
      <c r="QU44" s="13"/>
      <c r="QV44" s="13"/>
      <c r="QW44" s="13"/>
      <c r="QX44" s="13"/>
      <c r="QY44" s="13"/>
      <c r="QZ44" s="13"/>
      <c r="RA44" s="13"/>
      <c r="RB44" s="13"/>
      <c r="RC44" s="13"/>
      <c r="RD44" s="13"/>
      <c r="RE44" s="13"/>
      <c r="RF44" s="13"/>
      <c r="RG44" s="13"/>
      <c r="RH44" s="13"/>
      <c r="RI44" s="13"/>
      <c r="RJ44" s="13"/>
      <c r="RK44" s="13"/>
      <c r="RL44" s="13"/>
      <c r="RM44" s="13"/>
      <c r="RN44" s="13"/>
      <c r="RO44" s="13"/>
      <c r="RP44" s="13"/>
      <c r="RQ44" s="13"/>
      <c r="RR44" s="13"/>
      <c r="RS44" s="13"/>
      <c r="RT44" s="13"/>
      <c r="RU44" s="13"/>
      <c r="RV44" s="13"/>
      <c r="RW44" s="13"/>
      <c r="RX44" s="13"/>
      <c r="RY44" s="13"/>
      <c r="RZ44" s="13"/>
      <c r="SA44" s="13"/>
      <c r="SB44" s="13"/>
      <c r="SC44" s="13"/>
      <c r="SD44" s="13"/>
      <c r="SE44" s="13"/>
      <c r="SF44" s="13"/>
      <c r="SG44" s="13"/>
      <c r="SH44" s="13"/>
      <c r="SI44" s="13"/>
      <c r="SJ44" s="13"/>
      <c r="SK44" s="13"/>
      <c r="SL44" s="13"/>
      <c r="SM44" s="13"/>
      <c r="SN44" s="13"/>
      <c r="SO44" s="13"/>
      <c r="SP44" s="13"/>
      <c r="SQ44" s="13"/>
      <c r="SR44" s="13"/>
      <c r="SS44" s="13"/>
      <c r="ST44" s="13"/>
      <c r="SU44" s="13"/>
      <c r="SV44" s="13"/>
      <c r="SW44" s="13"/>
      <c r="SX44" s="13"/>
      <c r="SY44" s="13"/>
      <c r="SZ44" s="13"/>
      <c r="TA44" s="13"/>
      <c r="TB44" s="13"/>
      <c r="TC44" s="13"/>
      <c r="TD44" s="13"/>
      <c r="TE44" s="13"/>
      <c r="TF44" s="13"/>
      <c r="TG44" s="13"/>
      <c r="TH44" s="13"/>
      <c r="TI44" s="13"/>
      <c r="TJ44" s="13"/>
      <c r="TK44" s="13"/>
      <c r="TL44" s="13"/>
      <c r="TM44" s="13"/>
      <c r="TN44" s="13"/>
      <c r="TO44" s="13"/>
      <c r="TP44" s="13"/>
      <c r="TQ44" s="13"/>
      <c r="TR44" s="13"/>
      <c r="TS44" s="13"/>
      <c r="TT44" s="13"/>
      <c r="TU44" s="13"/>
      <c r="TV44" s="13"/>
      <c r="TW44" s="13"/>
      <c r="TX44" s="13"/>
      <c r="TY44" s="13"/>
      <c r="TZ44" s="13"/>
      <c r="UA44" s="13"/>
      <c r="UB44" s="13"/>
      <c r="UC44" s="13"/>
      <c r="UD44" s="13"/>
      <c r="UE44" s="13"/>
      <c r="UF44" s="13"/>
      <c r="UG44" s="13"/>
      <c r="UH44" s="13"/>
      <c r="UI44" s="13"/>
      <c r="UJ44" s="13"/>
      <c r="UK44" s="13"/>
      <c r="UL44" s="13"/>
      <c r="UM44" s="13"/>
      <c r="UN44" s="13"/>
      <c r="UO44" s="13"/>
      <c r="UP44" s="13"/>
      <c r="UQ44" s="13"/>
      <c r="UR44" s="13"/>
      <c r="US44" s="13"/>
      <c r="UT44" s="13"/>
      <c r="UU44" s="13"/>
      <c r="UV44" s="13"/>
      <c r="UW44" s="13"/>
      <c r="UX44" s="13"/>
      <c r="UY44" s="13"/>
      <c r="UZ44" s="13"/>
      <c r="VA44" s="13"/>
      <c r="VB44" s="13"/>
      <c r="VC44" s="13"/>
      <c r="VD44" s="13"/>
      <c r="VE44" s="13"/>
      <c r="VF44" s="13"/>
      <c r="VG44" s="13"/>
      <c r="VH44" s="13"/>
      <c r="VI44" s="13"/>
      <c r="VJ44" s="13"/>
      <c r="VK44" s="13"/>
      <c r="VL44" s="13"/>
      <c r="VM44" s="13"/>
      <c r="VN44" s="13"/>
      <c r="VO44" s="13"/>
      <c r="VP44" s="13"/>
      <c r="VQ44" s="13"/>
      <c r="VR44" s="13"/>
      <c r="VS44" s="13"/>
      <c r="VT44" s="13"/>
      <c r="VU44" s="13"/>
      <c r="VV44" s="13"/>
      <c r="VW44" s="13"/>
      <c r="VX44" s="13"/>
      <c r="VY44" s="13"/>
      <c r="VZ44" s="13"/>
      <c r="WA44" s="13"/>
      <c r="WB44" s="13"/>
      <c r="WC44" s="13"/>
      <c r="WD44" s="13"/>
      <c r="WE44" s="13"/>
      <c r="WF44" s="13"/>
      <c r="WG44" s="13"/>
      <c r="WH44" s="13"/>
      <c r="WI44" s="13"/>
      <c r="WJ44" s="13"/>
      <c r="WK44" s="13"/>
      <c r="WL44" s="13"/>
      <c r="WM44" s="13"/>
      <c r="WN44" s="13"/>
      <c r="WO44" s="13"/>
      <c r="WP44" s="13"/>
      <c r="WQ44" s="13"/>
      <c r="WR44" s="13"/>
      <c r="WS44" s="13"/>
      <c r="WT44" s="13"/>
      <c r="WU44" s="13"/>
      <c r="WV44" s="13"/>
      <c r="WW44" s="13"/>
      <c r="WX44" s="13"/>
      <c r="WY44" s="13"/>
      <c r="WZ44" s="13"/>
      <c r="XA44" s="13"/>
      <c r="XB44" s="13"/>
      <c r="XC44" s="13"/>
      <c r="XD44" s="13"/>
      <c r="XE44" s="13"/>
      <c r="XF44" s="13"/>
      <c r="XG44" s="13"/>
      <c r="XH44" s="13"/>
      <c r="XI44" s="13"/>
      <c r="XJ44" s="13"/>
      <c r="XK44" s="13"/>
      <c r="XL44" s="13"/>
      <c r="XM44" s="13"/>
      <c r="XN44" s="13"/>
      <c r="XO44" s="13"/>
      <c r="XP44" s="13"/>
      <c r="XQ44" s="13"/>
      <c r="XR44" s="13"/>
      <c r="XS44" s="13"/>
      <c r="XT44" s="13"/>
      <c r="XU44" s="13"/>
      <c r="XV44" s="13"/>
      <c r="XW44" s="13"/>
      <c r="XX44" s="13"/>
      <c r="XY44" s="13"/>
      <c r="XZ44" s="13"/>
      <c r="YA44" s="13"/>
      <c r="YB44" s="13"/>
      <c r="YC44" s="13"/>
      <c r="YD44" s="13"/>
      <c r="YE44" s="13"/>
      <c r="YF44" s="13"/>
      <c r="YG44" s="13"/>
      <c r="YH44" s="13"/>
      <c r="YI44" s="13"/>
      <c r="YJ44" s="13"/>
      <c r="YK44" s="13"/>
      <c r="YL44" s="13"/>
      <c r="YM44" s="13"/>
      <c r="YN44" s="13"/>
      <c r="YO44" s="13"/>
      <c r="YP44" s="13"/>
      <c r="YQ44" s="13"/>
      <c r="YR44" s="13"/>
      <c r="YS44" s="13"/>
      <c r="YT44" s="13"/>
      <c r="YU44" s="13"/>
      <c r="YV44" s="13"/>
      <c r="YW44" s="13"/>
      <c r="YX44" s="13"/>
      <c r="YY44" s="13"/>
      <c r="YZ44" s="13"/>
      <c r="ZA44" s="13"/>
      <c r="ZB44" s="13"/>
      <c r="ZC44" s="13"/>
      <c r="ZD44" s="13"/>
      <c r="ZE44" s="13"/>
      <c r="ZF44" s="13"/>
      <c r="ZG44" s="13"/>
      <c r="ZH44" s="13"/>
      <c r="ZI44" s="13"/>
      <c r="ZJ44" s="13"/>
      <c r="ZK44" s="13"/>
      <c r="ZL44" s="13"/>
      <c r="ZM44" s="13"/>
      <c r="ZN44" s="13"/>
      <c r="ZO44" s="13"/>
      <c r="ZP44" s="13"/>
      <c r="ZQ44" s="13"/>
      <c r="ZR44" s="13"/>
      <c r="ZS44" s="13"/>
      <c r="ZT44" s="13"/>
      <c r="ZU44" s="13"/>
      <c r="ZV44" s="13"/>
      <c r="ZW44" s="13"/>
      <c r="ZX44" s="13"/>
      <c r="ZY44" s="13"/>
      <c r="ZZ44" s="13"/>
      <c r="AAA44" s="13"/>
      <c r="AAB44" s="13"/>
      <c r="AAC44" s="13"/>
      <c r="AAD44" s="13"/>
      <c r="AAE44" s="13"/>
      <c r="AAF44" s="13"/>
      <c r="AAG44" s="13"/>
      <c r="AAH44" s="13"/>
      <c r="AAI44" s="13"/>
      <c r="AAJ44" s="13"/>
      <c r="AAK44" s="13"/>
      <c r="AAL44" s="13"/>
      <c r="AAM44" s="13"/>
      <c r="AAN44" s="13"/>
      <c r="AAO44" s="13"/>
      <c r="AAP44" s="13"/>
      <c r="AAQ44" s="13"/>
      <c r="AAR44" s="13"/>
      <c r="AAS44" s="13"/>
      <c r="AAT44" s="13"/>
      <c r="AAU44" s="13"/>
      <c r="AAV44" s="13"/>
      <c r="AAW44" s="13"/>
      <c r="AAX44" s="13"/>
      <c r="AAY44" s="13"/>
      <c r="AAZ44" s="13"/>
      <c r="ABA44" s="13"/>
      <c r="ABB44" s="13"/>
      <c r="ABC44" s="13"/>
      <c r="ABD44" s="13"/>
      <c r="ABE44" s="13"/>
      <c r="ABF44" s="13"/>
      <c r="ABG44" s="13"/>
      <c r="ABH44" s="13"/>
      <c r="ABI44" s="13"/>
      <c r="ABJ44" s="13"/>
      <c r="ABK44" s="13"/>
      <c r="ABL44" s="13"/>
      <c r="ABM44" s="13"/>
      <c r="ABN44" s="13"/>
      <c r="ABO44" s="13"/>
      <c r="ABP44" s="13"/>
      <c r="ABQ44" s="13"/>
      <c r="ABR44" s="13"/>
      <c r="ABS44" s="13"/>
      <c r="ABT44" s="13"/>
      <c r="ABU44" s="13"/>
      <c r="ABV44" s="13"/>
      <c r="ABW44" s="13"/>
      <c r="ABX44" s="13"/>
      <c r="ABY44" s="13"/>
      <c r="ABZ44" s="13"/>
      <c r="ACA44" s="13"/>
      <c r="ACB44" s="13"/>
      <c r="ACC44" s="13"/>
      <c r="ACD44" s="13"/>
      <c r="ACE44" s="13"/>
      <c r="ACF44" s="13"/>
      <c r="ACG44" s="13"/>
      <c r="ACH44" s="13"/>
      <c r="ACI44" s="13"/>
      <c r="ACJ44" s="13"/>
      <c r="ACK44" s="13"/>
      <c r="ACL44" s="13"/>
      <c r="ACM44" s="13"/>
      <c r="ACN44" s="13"/>
      <c r="ACO44" s="13"/>
      <c r="ACP44" s="13"/>
      <c r="ACQ44" s="13"/>
      <c r="ACR44" s="13"/>
      <c r="ACS44" s="13"/>
      <c r="ACT44" s="13"/>
      <c r="ACU44" s="13"/>
      <c r="ACV44" s="13"/>
      <c r="ACW44" s="13"/>
      <c r="ACX44" s="13"/>
      <c r="ACY44" s="13"/>
      <c r="ACZ44" s="13"/>
      <c r="ADA44" s="13"/>
      <c r="ADB44" s="13"/>
      <c r="ADC44" s="13"/>
      <c r="ADD44" s="13"/>
      <c r="ADE44" s="13"/>
      <c r="ADF44" s="13"/>
      <c r="ADG44" s="13"/>
      <c r="ADH44" s="13"/>
      <c r="ADI44" s="13"/>
      <c r="ADJ44" s="13"/>
      <c r="ADK44" s="13"/>
      <c r="ADL44" s="13"/>
      <c r="ADM44" s="13"/>
      <c r="ADN44" s="13"/>
      <c r="ADO44" s="13"/>
      <c r="ADP44" s="13"/>
      <c r="ADQ44" s="13"/>
      <c r="ADR44" s="13"/>
      <c r="ADS44" s="13"/>
      <c r="ADT44" s="13"/>
      <c r="ADU44" s="13"/>
      <c r="ADV44" s="13"/>
      <c r="ADW44" s="13"/>
      <c r="ADX44" s="13"/>
      <c r="ADY44" s="13"/>
      <c r="ADZ44" s="13"/>
      <c r="AEA44" s="13"/>
      <c r="AEB44" s="13"/>
      <c r="AEC44" s="13"/>
      <c r="AED44" s="13"/>
      <c r="AEE44" s="13"/>
      <c r="AEF44" s="13"/>
      <c r="AEG44" s="13"/>
      <c r="AEH44" s="13"/>
      <c r="AEI44" s="13"/>
      <c r="AEJ44" s="13"/>
      <c r="AEK44" s="13"/>
      <c r="AEL44" s="13"/>
      <c r="AEM44" s="13"/>
      <c r="AEN44" s="13"/>
      <c r="AEO44" s="13"/>
      <c r="AEP44" s="13"/>
      <c r="AEQ44" s="13"/>
      <c r="AER44" s="13"/>
      <c r="AES44" s="13"/>
      <c r="AET44" s="13"/>
      <c r="AEU44" s="13"/>
      <c r="AEV44" s="13"/>
      <c r="AEW44" s="13"/>
      <c r="AEX44" s="13"/>
      <c r="AEY44" s="13"/>
      <c r="AEZ44" s="13"/>
      <c r="AFA44" s="13"/>
      <c r="AFB44" s="13"/>
      <c r="AFC44" s="13"/>
      <c r="AFD44" s="13"/>
      <c r="AFE44" s="13"/>
      <c r="AFF44" s="13"/>
      <c r="AFG44" s="13"/>
      <c r="AFH44" s="13"/>
      <c r="AFI44" s="13"/>
      <c r="AFJ44" s="13"/>
      <c r="AFK44" s="13"/>
      <c r="AFL44" s="13"/>
      <c r="AFM44" s="13"/>
      <c r="AFN44" s="13"/>
      <c r="AFO44" s="13"/>
      <c r="AFP44" s="13"/>
      <c r="AFQ44" s="13"/>
      <c r="AFR44" s="13"/>
      <c r="AFS44" s="13"/>
      <c r="AFT44" s="13"/>
      <c r="AFU44" s="13"/>
      <c r="AFV44" s="13"/>
      <c r="AFW44" s="13"/>
      <c r="AFX44" s="13"/>
      <c r="AFY44" s="13"/>
      <c r="AFZ44" s="13"/>
      <c r="AGA44" s="13"/>
      <c r="AGB44" s="13"/>
      <c r="AGC44" s="13"/>
      <c r="AGD44" s="13"/>
      <c r="AGE44" s="13"/>
      <c r="AGF44" s="13"/>
      <c r="AGG44" s="13"/>
      <c r="AGH44" s="13"/>
      <c r="AGI44" s="13"/>
      <c r="AGJ44" s="13"/>
      <c r="AGK44" s="13"/>
      <c r="AGL44" s="13"/>
      <c r="AGM44" s="13"/>
      <c r="AGN44" s="13"/>
      <c r="AGO44" s="13"/>
      <c r="AGP44" s="13"/>
      <c r="AGQ44" s="13"/>
      <c r="AGR44" s="13"/>
      <c r="AGS44" s="13"/>
      <c r="AGT44" s="13"/>
      <c r="AGU44" s="13"/>
      <c r="AGV44" s="13"/>
      <c r="AGW44" s="13"/>
      <c r="AGX44" s="13"/>
      <c r="AGY44" s="13"/>
      <c r="AGZ44" s="13"/>
      <c r="AHA44" s="13"/>
      <c r="AHB44" s="13"/>
      <c r="AHC44" s="13"/>
      <c r="AHD44" s="13"/>
      <c r="AHE44" s="13"/>
      <c r="AHF44" s="13"/>
      <c r="AHG44" s="13"/>
      <c r="AHH44" s="13"/>
      <c r="AHI44" s="13"/>
      <c r="AHJ44" s="13"/>
      <c r="AHK44" s="13"/>
      <c r="AHL44" s="13"/>
      <c r="AHM44" s="13"/>
      <c r="AHN44" s="13"/>
      <c r="AHO44" s="13"/>
      <c r="AHP44" s="13"/>
      <c r="AHQ44" s="13"/>
      <c r="AHR44" s="13"/>
      <c r="AHS44" s="13"/>
      <c r="AHT44" s="13"/>
      <c r="AHU44" s="13"/>
      <c r="AHV44" s="13"/>
      <c r="AHW44" s="13"/>
      <c r="AHX44" s="13"/>
      <c r="AHY44" s="13"/>
      <c r="AHZ44" s="13"/>
      <c r="AIA44" s="13"/>
      <c r="AIB44" s="13"/>
      <c r="AIC44" s="13"/>
      <c r="AID44" s="13"/>
      <c r="AIE44" s="13"/>
      <c r="AIF44" s="13"/>
      <c r="AIG44" s="13"/>
      <c r="AIH44" s="13"/>
      <c r="AII44" s="13"/>
      <c r="AIJ44" s="13"/>
      <c r="AIK44" s="13"/>
      <c r="AIL44" s="13"/>
      <c r="AIM44" s="13"/>
      <c r="AIN44" s="13"/>
      <c r="AIO44" s="13"/>
      <c r="AIP44" s="13"/>
      <c r="AIQ44" s="13"/>
      <c r="AIR44" s="13"/>
      <c r="AIS44" s="13"/>
      <c r="AIT44" s="13"/>
      <c r="AIU44" s="13"/>
      <c r="AIV44" s="13"/>
      <c r="AIW44" s="13"/>
      <c r="AIX44" s="13"/>
      <c r="AIY44" s="13"/>
      <c r="AIZ44" s="13"/>
      <c r="AJA44" s="13"/>
      <c r="AJB44" s="13"/>
      <c r="AJC44" s="13"/>
      <c r="AJD44" s="13"/>
      <c r="AJE44" s="13"/>
      <c r="AJF44" s="13"/>
      <c r="AJG44" s="13"/>
      <c r="AJH44" s="13"/>
      <c r="AJI44" s="13"/>
      <c r="AJJ44" s="13"/>
      <c r="AJK44" s="13"/>
      <c r="AJL44" s="13"/>
      <c r="AJM44" s="13"/>
      <c r="AJN44" s="13"/>
      <c r="AJO44" s="13"/>
      <c r="AJP44" s="13"/>
      <c r="AJQ44" s="13"/>
      <c r="AJR44" s="13"/>
      <c r="AJS44" s="13"/>
      <c r="AJT44" s="13"/>
      <c r="AJU44" s="13"/>
      <c r="AJV44" s="13"/>
      <c r="AJW44" s="13"/>
      <c r="AJX44" s="13"/>
      <c r="AJY44" s="13"/>
      <c r="AJZ44" s="13"/>
      <c r="AKA44" s="13"/>
      <c r="AKB44" s="13"/>
      <c r="AKC44" s="13"/>
      <c r="AKD44" s="13"/>
      <c r="AKE44" s="13"/>
      <c r="AKF44" s="13"/>
      <c r="AKG44" s="13"/>
      <c r="AKH44" s="13"/>
      <c r="AKI44" s="13"/>
      <c r="AKJ44" s="13"/>
      <c r="AKK44" s="13"/>
      <c r="AKL44" s="13"/>
      <c r="AKM44" s="13"/>
      <c r="AKN44" s="13"/>
      <c r="AKO44" s="13"/>
      <c r="AKP44" s="13"/>
      <c r="AKQ44" s="13"/>
      <c r="AKR44" s="13"/>
      <c r="AKS44" s="13"/>
      <c r="AKT44" s="13"/>
      <c r="AKU44" s="13"/>
      <c r="AKV44" s="13"/>
      <c r="AKW44" s="13"/>
      <c r="AKX44" s="13"/>
      <c r="AKY44" s="13"/>
      <c r="AKZ44" s="13"/>
      <c r="ALA44" s="13"/>
      <c r="ALB44" s="13"/>
      <c r="ALC44" s="13"/>
      <c r="ALD44" s="13"/>
      <c r="ALE44" s="13"/>
      <c r="ALF44" s="13"/>
      <c r="ALG44" s="13"/>
      <c r="ALH44" s="13"/>
      <c r="ALI44" s="13"/>
      <c r="ALJ44" s="13"/>
      <c r="ALK44" s="13"/>
      <c r="ALL44" s="13"/>
      <c r="ALM44" s="13"/>
      <c r="ALN44" s="13"/>
      <c r="ALO44" s="13"/>
      <c r="ALP44" s="13"/>
      <c r="ALQ44" s="13"/>
      <c r="ALR44" s="13"/>
      <c r="ALS44" s="13"/>
      <c r="ALT44" s="13"/>
      <c r="ALU44" s="13"/>
      <c r="ALV44" s="13"/>
      <c r="ALW44" s="13"/>
      <c r="ALX44" s="13"/>
      <c r="ALY44" s="13"/>
      <c r="ALZ44" s="13"/>
      <c r="AMA44" s="13"/>
      <c r="AMB44" s="13"/>
      <c r="AMC44" s="13"/>
      <c r="AMD44" s="13"/>
      <c r="AME44" s="13"/>
      <c r="AMF44" s="13"/>
      <c r="AMG44" s="13"/>
      <c r="AMH44" s="13"/>
      <c r="AMI44" s="13"/>
      <c r="AMJ44" s="13"/>
      <c r="AMK44" s="13"/>
      <c r="AML44" s="13"/>
      <c r="AMM44" s="13"/>
      <c r="AMN44" s="13"/>
      <c r="AMO44" s="13"/>
      <c r="AMP44" s="13"/>
      <c r="AMQ44" s="13"/>
      <c r="AMR44" s="13"/>
      <c r="AMS44" s="13"/>
      <c r="AMT44" s="13"/>
      <c r="AMU44" s="13"/>
      <c r="AMV44" s="13"/>
      <c r="AMW44" s="13"/>
      <c r="AMX44" s="13"/>
      <c r="AMY44" s="13"/>
      <c r="AMZ44" s="13"/>
      <c r="ANA44" s="13"/>
      <c r="ANB44" s="13"/>
      <c r="ANC44" s="13"/>
      <c r="AND44" s="13"/>
      <c r="ANE44" s="13"/>
      <c r="ANF44" s="13"/>
      <c r="ANG44" s="13"/>
      <c r="ANH44" s="13"/>
      <c r="ANI44" s="13"/>
      <c r="ANJ44" s="13"/>
      <c r="ANK44" s="13"/>
      <c r="ANL44" s="13"/>
      <c r="ANM44" s="13"/>
      <c r="ANN44" s="13"/>
      <c r="ANO44" s="13"/>
      <c r="ANP44" s="13"/>
      <c r="ANQ44" s="13"/>
      <c r="ANR44" s="13"/>
      <c r="ANS44" s="13"/>
      <c r="ANT44" s="13"/>
      <c r="ANU44" s="13"/>
      <c r="ANV44" s="13"/>
      <c r="ANW44" s="13"/>
      <c r="ANX44" s="13"/>
      <c r="ANY44" s="13"/>
      <c r="ANZ44" s="13"/>
      <c r="AOA44" s="13"/>
      <c r="AOB44" s="13"/>
      <c r="AOC44" s="13"/>
      <c r="AOD44" s="13"/>
      <c r="AOE44" s="13"/>
      <c r="AOF44" s="13"/>
      <c r="AOG44" s="13"/>
      <c r="AOH44" s="13"/>
      <c r="AOI44" s="13"/>
      <c r="AOJ44" s="13"/>
      <c r="AOK44" s="13"/>
      <c r="AOL44" s="13"/>
      <c r="AOM44" s="13"/>
      <c r="AON44" s="13"/>
      <c r="AOO44" s="13"/>
      <c r="AOP44" s="13"/>
      <c r="AOQ44" s="13"/>
      <c r="AOR44" s="13"/>
      <c r="AOS44" s="13"/>
      <c r="AOT44" s="13"/>
      <c r="AOU44" s="13"/>
      <c r="AOV44" s="13"/>
      <c r="AOW44" s="13"/>
      <c r="AOX44" s="13"/>
      <c r="AOY44" s="13"/>
      <c r="AOZ44" s="13"/>
      <c r="APA44" s="13"/>
      <c r="APB44" s="13"/>
      <c r="APC44" s="13"/>
      <c r="APD44" s="13"/>
      <c r="APE44" s="13"/>
      <c r="APF44" s="13"/>
      <c r="APG44" s="13"/>
      <c r="APH44" s="13"/>
      <c r="API44" s="13"/>
      <c r="APJ44" s="13"/>
      <c r="APK44" s="13"/>
      <c r="APL44" s="13"/>
      <c r="APM44" s="13"/>
      <c r="APN44" s="13"/>
      <c r="APO44" s="13"/>
      <c r="APP44" s="13"/>
      <c r="APQ44" s="13"/>
      <c r="APR44" s="13"/>
      <c r="APS44" s="13"/>
      <c r="APT44" s="13"/>
      <c r="APU44" s="13"/>
      <c r="APV44" s="13"/>
      <c r="APW44" s="13"/>
      <c r="APX44" s="13"/>
      <c r="APY44" s="13"/>
      <c r="APZ44" s="13"/>
      <c r="AQA44" s="13"/>
      <c r="AQB44" s="13"/>
      <c r="AQC44" s="13"/>
      <c r="AQD44" s="13"/>
      <c r="AQE44" s="13"/>
      <c r="AQF44" s="13"/>
      <c r="AQG44" s="13"/>
      <c r="AQH44" s="13"/>
      <c r="AQI44" s="13"/>
      <c r="AQJ44" s="13"/>
      <c r="AQK44" s="13"/>
      <c r="AQL44" s="13"/>
      <c r="AQM44" s="13"/>
      <c r="AQN44" s="13"/>
      <c r="AQO44" s="13"/>
      <c r="AQP44" s="13"/>
      <c r="AQQ44" s="13"/>
      <c r="AQR44" s="13"/>
      <c r="AQS44" s="13"/>
      <c r="AQT44" s="13"/>
      <c r="AQU44" s="13"/>
      <c r="AQV44" s="13"/>
      <c r="AQW44" s="13"/>
      <c r="AQX44" s="13"/>
      <c r="AQY44" s="13"/>
      <c r="AQZ44" s="13"/>
      <c r="ARA44" s="13"/>
      <c r="ARB44" s="13"/>
      <c r="ARC44" s="13"/>
      <c r="ARD44" s="13"/>
      <c r="ARE44" s="13"/>
      <c r="ARF44" s="13"/>
      <c r="ARG44" s="13"/>
      <c r="ARH44" s="13"/>
      <c r="ARI44" s="13"/>
      <c r="ARJ44" s="13"/>
      <c r="ARK44" s="13"/>
      <c r="ARL44" s="13"/>
      <c r="ARM44" s="13"/>
      <c r="ARN44" s="13"/>
      <c r="ARO44" s="13"/>
      <c r="ARP44" s="13"/>
      <c r="ARQ44" s="13"/>
      <c r="ARR44" s="13"/>
      <c r="ARS44" s="13"/>
      <c r="ART44" s="13"/>
      <c r="ARU44" s="13"/>
      <c r="ARV44" s="13"/>
      <c r="ARW44" s="13"/>
      <c r="ARX44" s="13"/>
      <c r="ARY44" s="13"/>
      <c r="ARZ44" s="13"/>
      <c r="ASA44" s="13"/>
      <c r="ASB44" s="13"/>
      <c r="ASC44" s="13"/>
      <c r="ASD44" s="13"/>
      <c r="ASE44" s="13"/>
      <c r="ASF44" s="13"/>
      <c r="ASG44" s="13"/>
      <c r="ASH44" s="13"/>
      <c r="ASI44" s="13"/>
      <c r="ASJ44" s="13"/>
      <c r="ASK44" s="13"/>
      <c r="ASL44" s="13"/>
      <c r="ASM44" s="13"/>
      <c r="ASN44" s="13"/>
      <c r="ASO44" s="13"/>
      <c r="ASP44" s="13"/>
      <c r="ASQ44" s="13"/>
      <c r="ASR44" s="13"/>
      <c r="ASS44" s="13"/>
      <c r="AST44" s="13"/>
      <c r="ASU44" s="13"/>
      <c r="ASV44" s="13"/>
      <c r="ASW44" s="13"/>
      <c r="ASX44" s="13"/>
      <c r="ASY44" s="13"/>
      <c r="ASZ44" s="13"/>
      <c r="ATA44" s="13"/>
      <c r="ATB44" s="13"/>
      <c r="ATC44" s="13"/>
      <c r="ATD44" s="13"/>
      <c r="ATE44" s="13"/>
      <c r="ATF44" s="13"/>
      <c r="ATG44" s="13"/>
      <c r="ATH44" s="13"/>
      <c r="ATI44" s="13"/>
      <c r="ATJ44" s="13"/>
      <c r="ATK44" s="13"/>
      <c r="ATL44" s="13"/>
      <c r="ATM44" s="13"/>
      <c r="ATN44" s="13"/>
      <c r="ATO44" s="13"/>
      <c r="ATP44" s="13"/>
      <c r="ATQ44" s="13"/>
      <c r="ATR44" s="13"/>
      <c r="ATS44" s="13"/>
      <c r="ATT44" s="13"/>
      <c r="ATU44" s="13"/>
      <c r="ATV44" s="13"/>
      <c r="ATW44" s="13"/>
      <c r="ATX44" s="13"/>
      <c r="ATY44" s="13"/>
      <c r="ATZ44" s="13"/>
      <c r="AUA44" s="13"/>
      <c r="AUB44" s="13"/>
      <c r="AUC44" s="13"/>
      <c r="AUD44" s="13"/>
      <c r="AUE44" s="13"/>
      <c r="AUF44" s="13"/>
      <c r="AUG44" s="13"/>
      <c r="AUH44" s="13"/>
      <c r="AUI44" s="13"/>
      <c r="AUJ44" s="13"/>
      <c r="AUK44" s="13"/>
      <c r="AUL44" s="13"/>
      <c r="AUM44" s="13"/>
      <c r="AUN44" s="13"/>
      <c r="AUO44" s="13"/>
      <c r="AUP44" s="13"/>
      <c r="AUQ44" s="13"/>
      <c r="AUR44" s="13"/>
      <c r="AUS44" s="13"/>
      <c r="AUT44" s="13"/>
      <c r="AUU44" s="13"/>
      <c r="AUV44" s="13"/>
      <c r="AUW44" s="13"/>
      <c r="AUX44" s="13"/>
      <c r="AUY44" s="13"/>
      <c r="AUZ44" s="13"/>
      <c r="AVA44" s="13"/>
      <c r="AVB44" s="13"/>
      <c r="AVC44" s="13"/>
      <c r="AVD44" s="13"/>
      <c r="AVE44" s="13"/>
      <c r="AVF44" s="13"/>
      <c r="AVG44" s="13"/>
      <c r="AVH44" s="13"/>
      <c r="AVI44" s="13"/>
      <c r="AVJ44" s="13"/>
      <c r="AVK44" s="13"/>
      <c r="AVL44" s="13"/>
      <c r="AVM44" s="13"/>
      <c r="AVN44" s="13"/>
      <c r="AVO44" s="13"/>
      <c r="AVP44" s="13"/>
      <c r="AVQ44" s="13"/>
      <c r="AVR44" s="13"/>
      <c r="AVS44" s="13"/>
      <c r="AVT44" s="13"/>
      <c r="AVU44" s="13"/>
      <c r="AVV44" s="13"/>
      <c r="AVW44" s="13"/>
      <c r="AVX44" s="13"/>
      <c r="AVY44" s="13"/>
      <c r="AVZ44" s="13"/>
      <c r="AWA44" s="13"/>
      <c r="AWB44" s="13"/>
      <c r="AWC44" s="13"/>
      <c r="AWD44" s="13"/>
      <c r="AWE44" s="13"/>
      <c r="AWF44" s="13"/>
      <c r="AWG44" s="13"/>
      <c r="AWH44" s="13"/>
      <c r="AWI44" s="13"/>
      <c r="AWJ44" s="13"/>
      <c r="AWK44" s="13"/>
      <c r="AWL44" s="13"/>
      <c r="AWM44" s="13"/>
      <c r="AWN44" s="13"/>
      <c r="AWO44" s="13"/>
      <c r="AWP44" s="13"/>
      <c r="AWQ44" s="13"/>
      <c r="AWR44" s="13"/>
      <c r="AWS44" s="13"/>
      <c r="AWT44" s="13"/>
      <c r="AWU44" s="13"/>
      <c r="AWV44" s="13"/>
      <c r="AWW44" s="13"/>
      <c r="AWX44" s="13"/>
      <c r="AWY44" s="13"/>
      <c r="AWZ44" s="13"/>
      <c r="AXA44" s="13"/>
      <c r="AXB44" s="13"/>
      <c r="AXC44" s="13"/>
      <c r="AXD44" s="13"/>
      <c r="AXE44" s="13"/>
      <c r="AXF44" s="13"/>
      <c r="AXG44" s="13"/>
      <c r="AXH44" s="13"/>
      <c r="AXI44" s="13"/>
      <c r="AXJ44" s="13"/>
      <c r="AXK44" s="13"/>
      <c r="AXL44" s="13"/>
      <c r="AXM44" s="13"/>
      <c r="AXN44" s="13"/>
      <c r="AXO44" s="13"/>
      <c r="AXP44" s="13"/>
      <c r="AXQ44" s="13"/>
      <c r="AXR44" s="13"/>
      <c r="AXS44" s="13"/>
      <c r="AXT44" s="13"/>
      <c r="AXU44" s="13"/>
      <c r="AXV44" s="13"/>
      <c r="AXW44" s="13"/>
      <c r="AXX44" s="13"/>
      <c r="AXY44" s="13"/>
      <c r="AXZ44" s="13"/>
      <c r="AYA44" s="13"/>
      <c r="AYB44" s="13"/>
      <c r="AYC44" s="13"/>
      <c r="AYD44" s="13"/>
      <c r="AYE44" s="13"/>
      <c r="AYF44" s="13"/>
      <c r="AYG44" s="13"/>
      <c r="AYH44" s="13"/>
      <c r="AYI44" s="13"/>
      <c r="AYJ44" s="13"/>
      <c r="AYK44" s="13"/>
      <c r="AYL44" s="13"/>
      <c r="AYM44" s="13"/>
      <c r="AYN44" s="13"/>
      <c r="AYO44" s="13"/>
      <c r="AYP44" s="13"/>
      <c r="AYQ44" s="13"/>
      <c r="AYR44" s="13"/>
      <c r="AYS44" s="13"/>
      <c r="AYT44" s="13"/>
      <c r="AYU44" s="13"/>
      <c r="AYV44" s="13"/>
      <c r="AYW44" s="13"/>
      <c r="AYX44" s="13"/>
      <c r="AYY44" s="13"/>
      <c r="AYZ44" s="13"/>
      <c r="AZA44" s="13"/>
      <c r="AZB44" s="13"/>
      <c r="AZC44" s="13"/>
      <c r="AZD44" s="13"/>
      <c r="AZE44" s="13"/>
      <c r="AZF44" s="13"/>
      <c r="AZG44" s="13"/>
      <c r="AZH44" s="13"/>
      <c r="AZI44" s="13"/>
      <c r="AZJ44" s="13"/>
      <c r="AZK44" s="13"/>
      <c r="AZL44" s="13"/>
      <c r="AZM44" s="13"/>
      <c r="AZN44" s="13"/>
      <c r="AZO44" s="13"/>
      <c r="AZP44" s="13"/>
      <c r="AZQ44" s="13"/>
      <c r="AZR44" s="13"/>
      <c r="AZS44" s="13"/>
      <c r="AZT44" s="13"/>
      <c r="AZU44" s="13"/>
      <c r="AZV44" s="13"/>
      <c r="AZW44" s="13"/>
      <c r="AZX44" s="13"/>
      <c r="AZY44" s="13"/>
      <c r="AZZ44" s="13"/>
      <c r="BAA44" s="13"/>
      <c r="BAB44" s="13"/>
      <c r="BAC44" s="13"/>
      <c r="BAD44" s="13"/>
      <c r="BAE44" s="13"/>
      <c r="BAF44" s="13"/>
      <c r="BAG44" s="13"/>
      <c r="BAH44" s="13"/>
      <c r="BAI44" s="13"/>
      <c r="BAJ44" s="13"/>
      <c r="BAK44" s="13"/>
      <c r="BAL44" s="13"/>
      <c r="BAM44" s="13"/>
      <c r="BAN44" s="13"/>
      <c r="BAO44" s="13"/>
      <c r="BAP44" s="13"/>
      <c r="BAQ44" s="13"/>
      <c r="BAR44" s="13"/>
      <c r="BAS44" s="13"/>
      <c r="BAT44" s="13"/>
      <c r="BAU44" s="13"/>
      <c r="BAV44" s="13"/>
      <c r="BAW44" s="13"/>
      <c r="BAX44" s="13"/>
      <c r="BAY44" s="13"/>
      <c r="BAZ44" s="13"/>
      <c r="BBA44" s="13"/>
      <c r="BBB44" s="13"/>
      <c r="BBC44" s="13"/>
      <c r="BBD44" s="13"/>
      <c r="BBE44" s="13"/>
      <c r="BBF44" s="13"/>
      <c r="BBG44" s="13"/>
      <c r="BBH44" s="13"/>
      <c r="BBI44" s="13"/>
      <c r="BBJ44" s="13"/>
      <c r="BBK44" s="13"/>
      <c r="BBL44" s="13"/>
      <c r="BBM44" s="13"/>
      <c r="BBN44" s="13"/>
      <c r="BBO44" s="13"/>
      <c r="BBP44" s="13"/>
      <c r="BBQ44" s="13"/>
      <c r="BBR44" s="13"/>
      <c r="BBS44" s="13"/>
      <c r="BBT44" s="13"/>
      <c r="BBU44" s="13"/>
      <c r="BBV44" s="13"/>
      <c r="BBW44" s="13"/>
      <c r="BBX44" s="13"/>
      <c r="BBY44" s="13"/>
      <c r="BBZ44" s="13"/>
      <c r="BCA44" s="13"/>
      <c r="BCB44" s="13"/>
      <c r="BCC44" s="13"/>
      <c r="BCD44" s="13"/>
      <c r="BCE44" s="13"/>
      <c r="BCF44" s="13"/>
      <c r="BCG44" s="13"/>
      <c r="BCH44" s="13"/>
      <c r="BCI44" s="13"/>
      <c r="BCJ44" s="13"/>
      <c r="BCK44" s="13"/>
      <c r="BCL44" s="13"/>
      <c r="BCM44" s="13"/>
      <c r="BCN44" s="13"/>
      <c r="BCO44" s="13"/>
      <c r="BCP44" s="13"/>
      <c r="BCQ44" s="13"/>
      <c r="BCR44" s="13"/>
      <c r="BCS44" s="13"/>
      <c r="BCT44" s="13"/>
      <c r="BCU44" s="13"/>
      <c r="BCV44" s="13"/>
      <c r="BCW44" s="13"/>
      <c r="BCX44" s="13"/>
      <c r="BCY44" s="13"/>
      <c r="BCZ44" s="13"/>
      <c r="BDA44" s="13"/>
      <c r="BDB44" s="13"/>
      <c r="BDC44" s="13"/>
      <c r="BDD44" s="13"/>
      <c r="BDE44" s="13"/>
      <c r="BDF44" s="13"/>
      <c r="BDG44" s="13"/>
      <c r="BDH44" s="13"/>
      <c r="BDI44" s="13"/>
      <c r="BDJ44" s="13"/>
      <c r="BDK44" s="13"/>
      <c r="BDL44" s="13"/>
      <c r="BDM44" s="13"/>
      <c r="BDN44" s="13"/>
      <c r="BDO44" s="13"/>
      <c r="BDP44" s="13"/>
      <c r="BDQ44" s="13"/>
      <c r="BDR44" s="13"/>
      <c r="BDS44" s="13"/>
      <c r="BDT44" s="13"/>
      <c r="BDU44" s="13"/>
      <c r="BDV44" s="13"/>
      <c r="BDW44" s="13"/>
      <c r="BDX44" s="13"/>
      <c r="BDY44" s="13"/>
      <c r="BDZ44" s="13"/>
      <c r="BEA44" s="13"/>
      <c r="BEB44" s="13"/>
      <c r="BEC44" s="13"/>
      <c r="BED44" s="13"/>
      <c r="BEE44" s="13"/>
      <c r="BEF44" s="13"/>
      <c r="BEG44" s="13"/>
      <c r="BEH44" s="13"/>
      <c r="BEI44" s="13"/>
      <c r="BEJ44" s="13"/>
      <c r="BEK44" s="13"/>
      <c r="BEL44" s="13"/>
      <c r="BEM44" s="13"/>
      <c r="BEN44" s="13"/>
      <c r="BEO44" s="13"/>
      <c r="BEP44" s="13"/>
      <c r="BEQ44" s="13"/>
      <c r="BER44" s="13"/>
      <c r="BES44" s="13"/>
      <c r="BET44" s="13"/>
      <c r="BEU44" s="13"/>
      <c r="BEV44" s="13"/>
      <c r="BEW44" s="13"/>
      <c r="BEX44" s="13"/>
      <c r="BEY44" s="13"/>
      <c r="BEZ44" s="13"/>
      <c r="BFA44" s="13"/>
      <c r="BFB44" s="13"/>
      <c r="BFC44" s="13"/>
      <c r="BFD44" s="13"/>
      <c r="BFE44" s="13"/>
      <c r="BFF44" s="13"/>
      <c r="BFG44" s="13"/>
      <c r="BFH44" s="13"/>
      <c r="BFI44" s="13"/>
      <c r="BFJ44" s="13"/>
      <c r="BFK44" s="13"/>
      <c r="BFL44" s="13"/>
      <c r="BFM44" s="13"/>
      <c r="BFN44" s="13"/>
      <c r="BFO44" s="13"/>
      <c r="BFP44" s="13"/>
      <c r="BFQ44" s="13"/>
      <c r="BFR44" s="13"/>
      <c r="BFS44" s="13"/>
      <c r="BFT44" s="13"/>
      <c r="BFU44" s="13"/>
      <c r="BFV44" s="13"/>
      <c r="BFW44" s="13"/>
      <c r="BFX44" s="13"/>
      <c r="BFY44" s="13"/>
      <c r="BFZ44" s="13"/>
      <c r="BGA44" s="13"/>
      <c r="BGB44" s="13"/>
      <c r="BGC44" s="13"/>
      <c r="BGD44" s="13"/>
      <c r="BGE44" s="13"/>
      <c r="BGF44" s="13"/>
      <c r="BGG44" s="13"/>
      <c r="BGH44" s="13"/>
      <c r="BGI44" s="13"/>
      <c r="BGJ44" s="13"/>
      <c r="BGK44" s="13"/>
      <c r="BGL44" s="13"/>
      <c r="BGM44" s="13"/>
      <c r="BGN44" s="13"/>
      <c r="BGO44" s="13"/>
      <c r="BGP44" s="13"/>
      <c r="BGQ44" s="13"/>
      <c r="BGR44" s="13"/>
      <c r="BGS44" s="13"/>
      <c r="BGT44" s="13"/>
      <c r="BGU44" s="13"/>
      <c r="BGV44" s="13"/>
      <c r="BGW44" s="13"/>
      <c r="BGX44" s="13"/>
      <c r="BGY44" s="13"/>
      <c r="BGZ44" s="13"/>
      <c r="BHA44" s="13"/>
      <c r="BHB44" s="13"/>
      <c r="BHC44" s="13"/>
      <c r="BHD44" s="13"/>
      <c r="BHE44" s="13"/>
      <c r="BHF44" s="13"/>
      <c r="BHG44" s="13"/>
      <c r="BHH44" s="13"/>
      <c r="BHI44" s="13"/>
      <c r="BHJ44" s="13"/>
      <c r="BHK44" s="13"/>
      <c r="BHL44" s="13"/>
      <c r="BHM44" s="13"/>
      <c r="BHN44" s="13"/>
      <c r="BHO44" s="13"/>
      <c r="BHP44" s="13"/>
      <c r="BHQ44" s="13"/>
      <c r="BHR44" s="13"/>
      <c r="BHS44" s="13"/>
      <c r="BHT44" s="13"/>
      <c r="BHU44" s="13"/>
      <c r="BHV44" s="13"/>
      <c r="BHW44" s="13"/>
      <c r="BHX44" s="13"/>
      <c r="BHY44" s="13"/>
      <c r="BHZ44" s="13"/>
      <c r="BIA44" s="13"/>
      <c r="BIB44" s="13"/>
      <c r="BIC44" s="13"/>
      <c r="BID44" s="13"/>
      <c r="BIE44" s="13"/>
      <c r="BIF44" s="13"/>
      <c r="BIG44" s="13"/>
      <c r="BIH44" s="13"/>
      <c r="BII44" s="13"/>
      <c r="BIJ44" s="13"/>
      <c r="BIK44" s="13"/>
      <c r="BIL44" s="13"/>
      <c r="BIM44" s="13"/>
      <c r="BIN44" s="13"/>
      <c r="BIO44" s="13"/>
      <c r="BIP44" s="13"/>
      <c r="BIQ44" s="13"/>
      <c r="BIR44" s="13"/>
      <c r="BIS44" s="13"/>
      <c r="BIT44" s="13"/>
      <c r="BIU44" s="13"/>
      <c r="BIV44" s="13"/>
      <c r="BIW44" s="13"/>
      <c r="BIX44" s="13"/>
      <c r="BIY44" s="13"/>
      <c r="BIZ44" s="13"/>
      <c r="BJA44" s="13"/>
      <c r="BJB44" s="13"/>
      <c r="BJC44" s="13"/>
      <c r="BJD44" s="13"/>
      <c r="BJE44" s="13"/>
      <c r="BJF44" s="13"/>
      <c r="BJG44" s="13"/>
      <c r="BJH44" s="13"/>
      <c r="BJI44" s="13"/>
      <c r="BJJ44" s="13"/>
      <c r="BJK44" s="13"/>
      <c r="BJL44" s="13"/>
      <c r="BJM44" s="13"/>
      <c r="BJN44" s="13"/>
      <c r="BJO44" s="13"/>
      <c r="BJP44" s="13"/>
      <c r="BJQ44" s="13"/>
      <c r="BJR44" s="13"/>
      <c r="BJS44" s="13"/>
      <c r="BJT44" s="13"/>
      <c r="BJU44" s="13"/>
      <c r="BJV44" s="13"/>
      <c r="BJW44" s="13"/>
      <c r="BJX44" s="13"/>
      <c r="BJY44" s="13"/>
      <c r="BJZ44" s="13"/>
      <c r="BKA44" s="13"/>
      <c r="BKB44" s="13"/>
      <c r="BKC44" s="13"/>
      <c r="BKD44" s="13"/>
      <c r="BKE44" s="13"/>
      <c r="BKF44" s="13"/>
      <c r="BKG44" s="13"/>
      <c r="BKH44" s="13"/>
      <c r="BKI44" s="13"/>
      <c r="BKJ44" s="13"/>
      <c r="BKK44" s="13"/>
      <c r="BKL44" s="13"/>
      <c r="BKM44" s="13"/>
      <c r="BKN44" s="13"/>
      <c r="BKO44" s="13"/>
      <c r="BKP44" s="13"/>
      <c r="BKQ44" s="13"/>
      <c r="BKR44" s="13"/>
      <c r="BKS44" s="13"/>
      <c r="BKT44" s="13"/>
      <c r="BKU44" s="13"/>
      <c r="BKV44" s="13"/>
      <c r="BKW44" s="13"/>
      <c r="BKX44" s="13"/>
      <c r="BKY44" s="13"/>
      <c r="BKZ44" s="13"/>
      <c r="BLA44" s="13"/>
      <c r="BLB44" s="13"/>
      <c r="BLC44" s="13"/>
      <c r="BLD44" s="13"/>
      <c r="BLE44" s="13"/>
      <c r="BLF44" s="13"/>
      <c r="BLG44" s="13"/>
      <c r="BLH44" s="13"/>
      <c r="BLI44" s="13"/>
      <c r="BLJ44" s="13"/>
      <c r="BLK44" s="13"/>
      <c r="BLL44" s="13"/>
      <c r="BLM44" s="13"/>
      <c r="BLN44" s="13"/>
      <c r="BLO44" s="13"/>
      <c r="BLP44" s="13"/>
      <c r="BLQ44" s="13"/>
      <c r="BLR44" s="13"/>
      <c r="BLS44" s="13"/>
      <c r="BLT44" s="13"/>
      <c r="BLU44" s="13"/>
      <c r="BLV44" s="13"/>
      <c r="BLW44" s="13"/>
      <c r="BLX44" s="13"/>
      <c r="BLY44" s="13"/>
      <c r="BLZ44" s="13"/>
      <c r="BMA44" s="13"/>
      <c r="BMB44" s="13"/>
      <c r="BMC44" s="13"/>
      <c r="BMD44" s="13"/>
      <c r="BME44" s="13"/>
      <c r="BMF44" s="13"/>
      <c r="BMG44" s="13"/>
      <c r="BMH44" s="13"/>
      <c r="BMI44" s="13"/>
      <c r="BMJ44" s="13"/>
      <c r="BMK44" s="13"/>
      <c r="BML44" s="13"/>
      <c r="BMM44" s="13"/>
      <c r="BMN44" s="13"/>
      <c r="BMO44" s="13"/>
      <c r="BMP44" s="13"/>
      <c r="BMQ44" s="13"/>
      <c r="BMR44" s="13"/>
      <c r="BMS44" s="13"/>
      <c r="BMT44" s="13"/>
      <c r="BMU44" s="13"/>
      <c r="BMV44" s="13"/>
      <c r="BMW44" s="13"/>
      <c r="BMX44" s="13"/>
      <c r="BMY44" s="13"/>
      <c r="BMZ44" s="13"/>
      <c r="BNA44" s="13"/>
      <c r="BNB44" s="13"/>
      <c r="BNC44" s="13"/>
      <c r="BND44" s="13"/>
      <c r="BNE44" s="13"/>
      <c r="BNF44" s="13"/>
      <c r="BNG44" s="13"/>
      <c r="BNH44" s="13"/>
      <c r="BNI44" s="13"/>
      <c r="BNJ44" s="13"/>
      <c r="BNK44" s="13"/>
      <c r="BNL44" s="13"/>
      <c r="BNM44" s="13"/>
      <c r="BNN44" s="13"/>
      <c r="BNO44" s="13"/>
      <c r="BNP44" s="13"/>
      <c r="BNQ44" s="13"/>
      <c r="BNR44" s="13"/>
      <c r="BNS44" s="13"/>
      <c r="BNT44" s="13"/>
      <c r="BNU44" s="13"/>
      <c r="BNV44" s="13"/>
      <c r="BNW44" s="13"/>
      <c r="BNX44" s="13"/>
      <c r="BNY44" s="13"/>
      <c r="BNZ44" s="13"/>
      <c r="BOA44" s="13"/>
      <c r="BOB44" s="13"/>
      <c r="BOC44" s="13"/>
      <c r="BOD44" s="13"/>
      <c r="BOE44" s="13"/>
      <c r="BOF44" s="13"/>
      <c r="BOG44" s="13"/>
      <c r="BOH44" s="13"/>
      <c r="BOI44" s="13"/>
      <c r="BOJ44" s="13"/>
      <c r="BOK44" s="13"/>
      <c r="BOL44" s="13"/>
      <c r="BOM44" s="13"/>
      <c r="BON44" s="13"/>
      <c r="BOO44" s="13"/>
      <c r="BOP44" s="13"/>
      <c r="BOQ44" s="13"/>
      <c r="BOR44" s="13"/>
      <c r="BOS44" s="13"/>
      <c r="BOT44" s="13"/>
      <c r="BOU44" s="13"/>
      <c r="BOV44" s="13"/>
      <c r="BOW44" s="13"/>
      <c r="BOX44" s="13"/>
      <c r="BOY44" s="13"/>
      <c r="BOZ44" s="13"/>
      <c r="BPA44" s="13"/>
      <c r="BPB44" s="13"/>
      <c r="BPC44" s="13"/>
      <c r="BPD44" s="13"/>
      <c r="BPE44" s="13"/>
      <c r="BPF44" s="13"/>
      <c r="BPG44" s="13"/>
      <c r="BPH44" s="13"/>
      <c r="BPI44" s="13"/>
      <c r="BPJ44" s="13"/>
      <c r="BPK44" s="13"/>
      <c r="BPL44" s="13"/>
      <c r="BPM44" s="13"/>
      <c r="BPN44" s="13"/>
      <c r="BPO44" s="13"/>
      <c r="BPP44" s="13"/>
      <c r="BPQ44" s="13"/>
      <c r="BPR44" s="13"/>
      <c r="BPS44" s="13"/>
      <c r="BPT44" s="13"/>
      <c r="BPU44" s="13"/>
      <c r="BPV44" s="13"/>
      <c r="BPW44" s="13"/>
      <c r="BPX44" s="13"/>
      <c r="BPY44" s="13"/>
      <c r="BPZ44" s="13"/>
      <c r="BQA44" s="13"/>
      <c r="BQB44" s="13"/>
      <c r="BQC44" s="13"/>
      <c r="BQD44" s="13"/>
      <c r="BQE44" s="13"/>
      <c r="BQF44" s="13"/>
      <c r="BQG44" s="13"/>
      <c r="BQH44" s="13"/>
      <c r="BQI44" s="13"/>
      <c r="BQJ44" s="13"/>
      <c r="BQK44" s="13"/>
      <c r="BQL44" s="13"/>
      <c r="BQM44" s="13"/>
      <c r="BQN44" s="13"/>
      <c r="BQO44" s="13"/>
      <c r="BQP44" s="13"/>
      <c r="BQQ44" s="13"/>
      <c r="BQR44" s="13"/>
      <c r="BQS44" s="13"/>
      <c r="BQT44" s="13"/>
      <c r="BQU44" s="13"/>
      <c r="BQV44" s="13"/>
      <c r="BQW44" s="13"/>
      <c r="BQX44" s="13"/>
      <c r="BQY44" s="13"/>
      <c r="BQZ44" s="13"/>
      <c r="BRA44" s="13"/>
      <c r="BRB44" s="13"/>
      <c r="BRC44" s="13"/>
      <c r="BRD44" s="13"/>
      <c r="BRE44" s="13"/>
      <c r="BRF44" s="13"/>
      <c r="BRG44" s="13"/>
      <c r="BRH44" s="13"/>
      <c r="BRI44" s="13"/>
      <c r="BRJ44" s="13"/>
      <c r="BRK44" s="13"/>
      <c r="BRL44" s="13"/>
      <c r="BRM44" s="13"/>
      <c r="BRN44" s="13"/>
      <c r="BRO44" s="13"/>
      <c r="BRP44" s="13"/>
      <c r="BRQ44" s="13"/>
      <c r="BRR44" s="13"/>
      <c r="BRS44" s="13"/>
      <c r="BRT44" s="13"/>
      <c r="BRU44" s="13"/>
      <c r="BRV44" s="13"/>
      <c r="BRW44" s="13"/>
      <c r="BRX44" s="13"/>
      <c r="BRY44" s="13"/>
      <c r="BRZ44" s="13"/>
      <c r="BSA44" s="13"/>
      <c r="BSB44" s="13"/>
      <c r="BSC44" s="13"/>
      <c r="BSD44" s="13"/>
      <c r="BSE44" s="13"/>
      <c r="BSF44" s="13"/>
      <c r="BSG44" s="13"/>
      <c r="BSH44" s="13"/>
      <c r="BSI44" s="13"/>
      <c r="BSJ44" s="13"/>
      <c r="BSK44" s="13"/>
      <c r="BSL44" s="13"/>
      <c r="BSM44" s="13"/>
      <c r="BSN44" s="13"/>
      <c r="BSO44" s="13"/>
      <c r="BSP44" s="13"/>
      <c r="BSQ44" s="13"/>
      <c r="BSR44" s="13"/>
      <c r="BSS44" s="13"/>
      <c r="BST44" s="13"/>
      <c r="BSU44" s="13"/>
      <c r="BSV44" s="13"/>
      <c r="BSW44" s="13"/>
      <c r="BSX44" s="13"/>
      <c r="BSY44" s="13"/>
      <c r="BSZ44" s="13"/>
      <c r="BTA44" s="13"/>
      <c r="BTB44" s="13"/>
      <c r="BTC44" s="13"/>
      <c r="BTD44" s="13"/>
      <c r="BTE44" s="13"/>
      <c r="BTF44" s="13"/>
      <c r="BTG44" s="13"/>
      <c r="BTH44" s="13"/>
      <c r="BTI44" s="13"/>
      <c r="BTJ44" s="13"/>
      <c r="BTK44" s="13"/>
      <c r="BTL44" s="13"/>
      <c r="BTM44" s="13"/>
      <c r="BTN44" s="13"/>
      <c r="BTO44" s="13"/>
      <c r="BTP44" s="13"/>
      <c r="BTQ44" s="13"/>
      <c r="BTR44" s="13"/>
      <c r="BTS44" s="13"/>
      <c r="BTT44" s="13"/>
      <c r="BTU44" s="13"/>
      <c r="BTV44" s="13"/>
      <c r="BTW44" s="13"/>
      <c r="BTX44" s="13"/>
      <c r="BTY44" s="13"/>
      <c r="BTZ44" s="13"/>
      <c r="BUA44" s="13"/>
      <c r="BUB44" s="13"/>
      <c r="BUC44" s="13"/>
      <c r="BUD44" s="13"/>
      <c r="BUE44" s="13"/>
      <c r="BUF44" s="13"/>
      <c r="BUG44" s="13"/>
      <c r="BUH44" s="13"/>
      <c r="BUI44" s="13"/>
      <c r="BUJ44" s="13"/>
      <c r="BUK44" s="13"/>
      <c r="BUL44" s="13"/>
      <c r="BUM44" s="13"/>
      <c r="BUN44" s="13"/>
      <c r="BUO44" s="13"/>
      <c r="BUP44" s="13"/>
      <c r="BUQ44" s="13"/>
      <c r="BUR44" s="13"/>
      <c r="BUS44" s="13"/>
      <c r="BUT44" s="13"/>
      <c r="BUU44" s="13"/>
      <c r="BUV44" s="13"/>
      <c r="BUW44" s="13"/>
      <c r="BUX44" s="13"/>
      <c r="BUY44" s="13"/>
      <c r="BUZ44" s="13"/>
      <c r="BVA44" s="13"/>
      <c r="BVB44" s="13"/>
      <c r="BVC44" s="13"/>
      <c r="BVD44" s="13"/>
      <c r="BVE44" s="13"/>
      <c r="BVF44" s="13"/>
      <c r="BVG44" s="13"/>
      <c r="BVH44" s="13"/>
      <c r="BVI44" s="13"/>
      <c r="BVJ44" s="13"/>
      <c r="BVK44" s="13"/>
      <c r="BVL44" s="13"/>
      <c r="BVM44" s="13"/>
      <c r="BVN44" s="13"/>
      <c r="BVO44" s="13"/>
      <c r="BVP44" s="13"/>
      <c r="BVQ44" s="13"/>
      <c r="BVR44" s="13"/>
      <c r="BVS44" s="13"/>
      <c r="BVT44" s="13"/>
      <c r="BVU44" s="13"/>
      <c r="BVV44" s="13"/>
      <c r="BVW44" s="13"/>
      <c r="BVX44" s="13"/>
      <c r="BVY44" s="13"/>
      <c r="BVZ44" s="13"/>
      <c r="BWA44" s="13"/>
      <c r="BWB44" s="13"/>
      <c r="BWC44" s="13"/>
      <c r="BWD44" s="13"/>
      <c r="BWE44" s="13"/>
      <c r="BWF44" s="13"/>
      <c r="BWG44" s="13"/>
      <c r="BWH44" s="13"/>
      <c r="BWI44" s="13"/>
      <c r="BWJ44" s="13"/>
      <c r="BWK44" s="13"/>
      <c r="BWL44" s="13"/>
      <c r="BWM44" s="13"/>
      <c r="BWN44" s="13"/>
      <c r="BWO44" s="13"/>
      <c r="BWP44" s="13"/>
      <c r="BWQ44" s="13"/>
      <c r="BWR44" s="13"/>
      <c r="BWS44" s="13"/>
      <c r="BWT44" s="13"/>
      <c r="BWU44" s="13"/>
      <c r="BWV44" s="13"/>
      <c r="BWW44" s="13"/>
      <c r="BWX44" s="13"/>
      <c r="BWY44" s="13"/>
      <c r="BWZ44" s="13"/>
      <c r="BXA44" s="13"/>
      <c r="BXB44" s="13"/>
      <c r="BXC44" s="13"/>
      <c r="BXD44" s="13"/>
      <c r="BXE44" s="13"/>
      <c r="BXF44" s="13"/>
      <c r="BXG44" s="13"/>
      <c r="BXH44" s="13"/>
      <c r="BXI44" s="13"/>
      <c r="BXJ44" s="13"/>
      <c r="BXK44" s="13"/>
      <c r="BXL44" s="13"/>
      <c r="BXM44" s="13"/>
      <c r="BXN44" s="13"/>
      <c r="BXO44" s="13"/>
      <c r="BXP44" s="13"/>
      <c r="BXQ44" s="13"/>
      <c r="BXR44" s="13"/>
      <c r="BXS44" s="13"/>
      <c r="BXT44" s="13"/>
      <c r="BXU44" s="13"/>
      <c r="BXV44" s="13"/>
      <c r="BXW44" s="13"/>
      <c r="BXX44" s="13"/>
      <c r="BXY44" s="13"/>
      <c r="BXZ44" s="13"/>
      <c r="BYA44" s="13"/>
      <c r="BYB44" s="13"/>
      <c r="BYC44" s="13"/>
      <c r="BYD44" s="13"/>
      <c r="BYE44" s="13"/>
      <c r="BYF44" s="13"/>
      <c r="BYG44" s="13"/>
      <c r="BYH44" s="13"/>
      <c r="BYI44" s="13"/>
      <c r="BYJ44" s="13"/>
      <c r="BYK44" s="13"/>
      <c r="BYL44" s="13"/>
      <c r="BYM44" s="13"/>
      <c r="BYN44" s="13"/>
      <c r="BYO44" s="13"/>
      <c r="BYP44" s="13"/>
      <c r="BYQ44" s="13"/>
      <c r="BYR44" s="13"/>
      <c r="BYS44" s="13"/>
      <c r="BYT44" s="13"/>
      <c r="BYU44" s="13"/>
      <c r="BYV44" s="13"/>
      <c r="BYW44" s="13"/>
      <c r="BYX44" s="13"/>
      <c r="BYY44" s="13"/>
      <c r="BYZ44" s="13"/>
      <c r="BZA44" s="13"/>
      <c r="BZB44" s="13"/>
      <c r="BZC44" s="13"/>
      <c r="BZD44" s="13"/>
      <c r="BZE44" s="13"/>
      <c r="BZF44" s="13"/>
      <c r="BZG44" s="13"/>
      <c r="BZH44" s="13"/>
      <c r="BZI44" s="13"/>
      <c r="BZJ44" s="13"/>
      <c r="BZK44" s="13"/>
      <c r="BZL44" s="13"/>
      <c r="BZM44" s="13"/>
      <c r="BZN44" s="13"/>
      <c r="BZO44" s="13"/>
      <c r="BZP44" s="13"/>
      <c r="BZQ44" s="13"/>
      <c r="BZR44" s="13"/>
      <c r="BZS44" s="13"/>
      <c r="BZT44" s="13"/>
      <c r="BZU44" s="13"/>
      <c r="BZV44" s="13"/>
      <c r="BZW44" s="13"/>
      <c r="BZX44" s="13"/>
      <c r="BZY44" s="13"/>
      <c r="BZZ44" s="13"/>
      <c r="CAA44" s="13"/>
      <c r="CAB44" s="13"/>
      <c r="CAC44" s="13"/>
      <c r="CAD44" s="13"/>
      <c r="CAE44" s="13"/>
      <c r="CAF44" s="13"/>
      <c r="CAG44" s="13"/>
      <c r="CAH44" s="13"/>
      <c r="CAI44" s="13"/>
      <c r="CAJ44" s="13"/>
      <c r="CAK44" s="13"/>
      <c r="CAL44" s="13"/>
      <c r="CAM44" s="13"/>
      <c r="CAN44" s="13"/>
      <c r="CAO44" s="13"/>
      <c r="CAP44" s="13"/>
      <c r="CAQ44" s="13"/>
      <c r="CAR44" s="13"/>
      <c r="CAS44" s="13"/>
      <c r="CAT44" s="13"/>
      <c r="CAU44" s="13"/>
      <c r="CAV44" s="13"/>
      <c r="CAW44" s="13"/>
      <c r="CAX44" s="13"/>
      <c r="CAY44" s="13"/>
      <c r="CAZ44" s="13"/>
      <c r="CBA44" s="13"/>
      <c r="CBB44" s="13"/>
      <c r="CBC44" s="13"/>
      <c r="CBD44" s="13"/>
      <c r="CBE44" s="13"/>
      <c r="CBF44" s="13"/>
      <c r="CBG44" s="13"/>
      <c r="CBH44" s="13"/>
      <c r="CBI44" s="13"/>
      <c r="CBJ44" s="13"/>
      <c r="CBK44" s="13"/>
      <c r="CBL44" s="13"/>
      <c r="CBM44" s="13"/>
      <c r="CBN44" s="13"/>
      <c r="CBO44" s="13"/>
      <c r="CBP44" s="13"/>
      <c r="CBQ44" s="13"/>
      <c r="CBR44" s="13"/>
      <c r="CBS44" s="13"/>
      <c r="CBT44" s="13"/>
      <c r="CBU44" s="13"/>
      <c r="CBV44" s="13"/>
      <c r="CBW44" s="13"/>
      <c r="CBX44" s="13"/>
      <c r="CBY44" s="13"/>
      <c r="CBZ44" s="13"/>
      <c r="CCA44" s="13"/>
      <c r="CCB44" s="13"/>
      <c r="CCC44" s="13"/>
      <c r="CCD44" s="13"/>
      <c r="CCE44" s="13"/>
      <c r="CCF44" s="13"/>
      <c r="CCG44" s="13"/>
      <c r="CCH44" s="13"/>
      <c r="CCI44" s="13"/>
      <c r="CCJ44" s="13"/>
      <c r="CCK44" s="13"/>
      <c r="CCL44" s="13"/>
      <c r="CCM44" s="13"/>
      <c r="CCN44" s="13"/>
      <c r="CCO44" s="13"/>
      <c r="CCP44" s="13"/>
      <c r="CCQ44" s="13"/>
      <c r="CCR44" s="13"/>
      <c r="CCS44" s="13"/>
      <c r="CCT44" s="13"/>
      <c r="CCU44" s="13"/>
      <c r="CCV44" s="13"/>
      <c r="CCW44" s="13"/>
      <c r="CCX44" s="13"/>
      <c r="CCY44" s="13"/>
      <c r="CCZ44" s="13"/>
      <c r="CDA44" s="13"/>
      <c r="CDB44" s="13"/>
      <c r="CDC44" s="13"/>
      <c r="CDD44" s="13"/>
      <c r="CDE44" s="13"/>
      <c r="CDF44" s="13"/>
      <c r="CDG44" s="13"/>
      <c r="CDH44" s="13"/>
      <c r="CDI44" s="13"/>
      <c r="CDJ44" s="13"/>
      <c r="CDK44" s="13"/>
      <c r="CDL44" s="13"/>
      <c r="CDM44" s="13"/>
      <c r="CDN44" s="13"/>
      <c r="CDO44" s="13"/>
      <c r="CDP44" s="13"/>
      <c r="CDQ44" s="13"/>
      <c r="CDR44" s="13"/>
      <c r="CDS44" s="13"/>
      <c r="CDT44" s="13"/>
      <c r="CDU44" s="13"/>
      <c r="CDV44" s="13"/>
      <c r="CDW44" s="13"/>
      <c r="CDX44" s="13"/>
      <c r="CDY44" s="13"/>
      <c r="CDZ44" s="13"/>
      <c r="CEA44" s="13"/>
      <c r="CEB44" s="13"/>
      <c r="CEC44" s="13"/>
      <c r="CED44" s="13"/>
      <c r="CEE44" s="13"/>
      <c r="CEF44" s="13"/>
      <c r="CEG44" s="13"/>
      <c r="CEH44" s="13"/>
      <c r="CEI44" s="13"/>
      <c r="CEJ44" s="13"/>
      <c r="CEK44" s="13"/>
      <c r="CEL44" s="13"/>
      <c r="CEM44" s="13"/>
      <c r="CEN44" s="13"/>
      <c r="CEO44" s="13"/>
      <c r="CEP44" s="13"/>
      <c r="CEQ44" s="13"/>
      <c r="CER44" s="13"/>
      <c r="CES44" s="13"/>
      <c r="CET44" s="13"/>
      <c r="CEU44" s="13"/>
      <c r="CEV44" s="13"/>
      <c r="CEW44" s="13"/>
      <c r="CEX44" s="13"/>
      <c r="CEY44" s="13"/>
      <c r="CEZ44" s="13"/>
      <c r="CFA44" s="13"/>
      <c r="CFB44" s="13"/>
      <c r="CFC44" s="13"/>
      <c r="CFD44" s="13"/>
      <c r="CFE44" s="13"/>
      <c r="CFF44" s="13"/>
      <c r="CFG44" s="13"/>
      <c r="CFH44" s="13"/>
      <c r="CFI44" s="13"/>
      <c r="CFJ44" s="13"/>
      <c r="CFK44" s="13"/>
      <c r="CFL44" s="13"/>
      <c r="CFM44" s="13"/>
      <c r="CFN44" s="13"/>
      <c r="CFO44" s="13"/>
      <c r="CFP44" s="13"/>
      <c r="CFQ44" s="13"/>
      <c r="CFR44" s="13"/>
      <c r="CFS44" s="13"/>
      <c r="CFT44" s="13"/>
      <c r="CFU44" s="13"/>
      <c r="CFV44" s="13"/>
      <c r="CFW44" s="13"/>
      <c r="CFX44" s="13"/>
      <c r="CFY44" s="13"/>
      <c r="CFZ44" s="13"/>
      <c r="CGA44" s="13"/>
      <c r="CGB44" s="13"/>
      <c r="CGC44" s="13"/>
      <c r="CGD44" s="13"/>
      <c r="CGE44" s="13"/>
      <c r="CGF44" s="13"/>
      <c r="CGG44" s="13"/>
      <c r="CGH44" s="13"/>
      <c r="CGI44" s="13"/>
      <c r="CGJ44" s="13"/>
      <c r="CGK44" s="13"/>
      <c r="CGL44" s="13"/>
      <c r="CGM44" s="13"/>
      <c r="CGN44" s="13"/>
      <c r="CGO44" s="13"/>
      <c r="CGP44" s="13"/>
      <c r="CGQ44" s="13"/>
      <c r="CGR44" s="13"/>
      <c r="CGS44" s="13"/>
      <c r="CGT44" s="13"/>
      <c r="CGU44" s="13"/>
      <c r="CGV44" s="13"/>
      <c r="CGW44" s="13"/>
      <c r="CGX44" s="13"/>
      <c r="CGY44" s="13"/>
      <c r="CGZ44" s="13"/>
      <c r="CHA44" s="13"/>
      <c r="CHB44" s="13"/>
      <c r="CHC44" s="13"/>
      <c r="CHD44" s="13"/>
      <c r="CHE44" s="13"/>
      <c r="CHF44" s="13"/>
      <c r="CHG44" s="13"/>
      <c r="CHH44" s="13"/>
      <c r="CHI44" s="13"/>
      <c r="CHJ44" s="13"/>
      <c r="CHK44" s="13"/>
      <c r="CHL44" s="13"/>
      <c r="CHM44" s="13"/>
      <c r="CHN44" s="13"/>
      <c r="CHO44" s="13"/>
      <c r="CHP44" s="13"/>
      <c r="CHQ44" s="13"/>
      <c r="CHR44" s="13"/>
      <c r="CHS44" s="13"/>
      <c r="CHT44" s="13"/>
      <c r="CHU44" s="13"/>
      <c r="CHV44" s="13"/>
      <c r="CHW44" s="13"/>
      <c r="CHX44" s="13"/>
      <c r="CHY44" s="13"/>
      <c r="CHZ44" s="13"/>
      <c r="CIA44" s="13"/>
      <c r="CIB44" s="13"/>
      <c r="CIC44" s="13"/>
      <c r="CID44" s="13"/>
      <c r="CIE44" s="13"/>
      <c r="CIF44" s="13"/>
      <c r="CIG44" s="13"/>
      <c r="CIH44" s="13"/>
      <c r="CII44" s="13"/>
      <c r="CIJ44" s="13"/>
      <c r="CIK44" s="13"/>
      <c r="CIL44" s="13"/>
      <c r="CIM44" s="13"/>
      <c r="CIN44" s="13"/>
      <c r="CIO44" s="13"/>
      <c r="CIP44" s="13"/>
      <c r="CIQ44" s="13"/>
      <c r="CIR44" s="13"/>
      <c r="CIS44" s="13"/>
      <c r="CIT44" s="13"/>
      <c r="CIU44" s="13"/>
      <c r="CIV44" s="13"/>
      <c r="CIW44" s="13"/>
      <c r="CIX44" s="13"/>
      <c r="CIY44" s="13"/>
      <c r="CIZ44" s="13"/>
      <c r="CJA44" s="13"/>
      <c r="CJB44" s="13"/>
      <c r="CJC44" s="13"/>
      <c r="CJD44" s="13"/>
      <c r="CJE44" s="13"/>
      <c r="CJF44" s="13"/>
      <c r="CJG44" s="13"/>
      <c r="CJH44" s="13"/>
      <c r="CJI44" s="13"/>
      <c r="CJJ44" s="13"/>
      <c r="CJK44" s="13"/>
      <c r="CJL44" s="13"/>
      <c r="CJM44" s="13"/>
      <c r="CJN44" s="13"/>
      <c r="CJO44" s="13"/>
      <c r="CJP44" s="13"/>
      <c r="CJQ44" s="13"/>
      <c r="CJR44" s="13"/>
      <c r="CJS44" s="13"/>
      <c r="CJT44" s="13"/>
      <c r="CJU44" s="13"/>
      <c r="CJV44" s="13"/>
      <c r="CJW44" s="13"/>
      <c r="CJX44" s="13"/>
      <c r="CJY44" s="13"/>
      <c r="CJZ44" s="13"/>
      <c r="CKA44" s="13"/>
      <c r="CKB44" s="13"/>
      <c r="CKC44" s="13"/>
      <c r="CKD44" s="13"/>
      <c r="CKE44" s="13"/>
      <c r="CKF44" s="13"/>
      <c r="CKG44" s="13"/>
      <c r="CKH44" s="13"/>
      <c r="CKI44" s="13"/>
      <c r="CKJ44" s="13"/>
      <c r="CKK44" s="13"/>
      <c r="CKL44" s="13"/>
      <c r="CKM44" s="13"/>
      <c r="CKN44" s="13"/>
      <c r="CKO44" s="13"/>
      <c r="CKP44" s="13"/>
      <c r="CKQ44" s="13"/>
      <c r="CKR44" s="13"/>
      <c r="CKS44" s="13"/>
      <c r="CKT44" s="13"/>
      <c r="CKU44" s="13"/>
      <c r="CKV44" s="13"/>
      <c r="CKW44" s="13"/>
      <c r="CKX44" s="13"/>
      <c r="CKY44" s="13"/>
      <c r="CKZ44" s="13"/>
      <c r="CLA44" s="13"/>
      <c r="CLB44" s="13"/>
      <c r="CLC44" s="13"/>
      <c r="CLD44" s="13"/>
      <c r="CLE44" s="13"/>
      <c r="CLF44" s="13"/>
      <c r="CLG44" s="13"/>
      <c r="CLH44" s="13"/>
      <c r="CLI44" s="13"/>
      <c r="CLJ44" s="13"/>
      <c r="CLK44" s="13"/>
      <c r="CLL44" s="13"/>
      <c r="CLM44" s="13"/>
      <c r="CLN44" s="13"/>
      <c r="CLO44" s="13"/>
      <c r="CLP44" s="13"/>
      <c r="CLQ44" s="13"/>
      <c r="CLR44" s="13"/>
      <c r="CLS44" s="13"/>
      <c r="CLT44" s="13"/>
      <c r="CLU44" s="13"/>
      <c r="CLV44" s="13"/>
      <c r="CLW44" s="13"/>
      <c r="CLX44" s="13"/>
      <c r="CLY44" s="13"/>
      <c r="CLZ44" s="13"/>
      <c r="CMA44" s="13"/>
      <c r="CMB44" s="13"/>
      <c r="CMC44" s="13"/>
      <c r="CMD44" s="13"/>
      <c r="CME44" s="13"/>
      <c r="CMF44" s="13"/>
      <c r="CMG44" s="13"/>
      <c r="CMH44" s="13"/>
      <c r="CMI44" s="13"/>
      <c r="CMJ44" s="13"/>
      <c r="CMK44" s="13"/>
      <c r="CML44" s="13"/>
      <c r="CMM44" s="13"/>
      <c r="CMN44" s="13"/>
      <c r="CMO44" s="13"/>
      <c r="CMP44" s="13"/>
      <c r="CMQ44" s="13"/>
      <c r="CMR44" s="13"/>
      <c r="CMS44" s="13"/>
      <c r="CMT44" s="13"/>
      <c r="CMU44" s="13"/>
      <c r="CMV44" s="13"/>
      <c r="CMW44" s="13"/>
      <c r="CMX44" s="13"/>
      <c r="CMY44" s="13"/>
      <c r="CMZ44" s="13"/>
      <c r="CNA44" s="13"/>
      <c r="CNB44" s="13"/>
      <c r="CNC44" s="13"/>
      <c r="CND44" s="13"/>
      <c r="CNE44" s="13"/>
      <c r="CNF44" s="13"/>
      <c r="CNG44" s="13"/>
      <c r="CNH44" s="13"/>
      <c r="CNI44" s="13"/>
      <c r="CNJ44" s="13"/>
      <c r="CNK44" s="13"/>
      <c r="CNL44" s="13"/>
      <c r="CNM44" s="13"/>
      <c r="CNN44" s="13"/>
      <c r="CNO44" s="13"/>
      <c r="CNP44" s="13"/>
      <c r="CNQ44" s="13"/>
      <c r="CNR44" s="13"/>
      <c r="CNS44" s="13"/>
      <c r="CNT44" s="13"/>
      <c r="CNU44" s="13"/>
      <c r="CNV44" s="13"/>
      <c r="CNW44" s="13"/>
      <c r="CNX44" s="13"/>
      <c r="CNY44" s="13"/>
      <c r="CNZ44" s="13"/>
      <c r="COA44" s="13"/>
      <c r="COB44" s="13"/>
      <c r="COC44" s="13"/>
      <c r="COD44" s="13"/>
      <c r="COE44" s="13"/>
      <c r="COF44" s="13"/>
      <c r="COG44" s="13"/>
      <c r="COH44" s="13"/>
      <c r="COI44" s="13"/>
      <c r="COJ44" s="13"/>
      <c r="COK44" s="13"/>
      <c r="COL44" s="13"/>
      <c r="COM44" s="13"/>
      <c r="CON44" s="13"/>
      <c r="COO44" s="13"/>
      <c r="COP44" s="13"/>
      <c r="COQ44" s="13"/>
      <c r="COR44" s="13"/>
      <c r="COS44" s="13"/>
      <c r="COT44" s="13"/>
      <c r="COU44" s="13"/>
      <c r="COV44" s="13"/>
      <c r="COW44" s="13"/>
      <c r="COX44" s="13"/>
      <c r="COY44" s="13"/>
      <c r="COZ44" s="13"/>
      <c r="CPA44" s="13"/>
      <c r="CPB44" s="13"/>
      <c r="CPC44" s="13"/>
      <c r="CPD44" s="13"/>
      <c r="CPE44" s="13"/>
      <c r="CPF44" s="13"/>
      <c r="CPG44" s="13"/>
      <c r="CPH44" s="13"/>
      <c r="CPI44" s="13"/>
      <c r="CPJ44" s="13"/>
      <c r="CPK44" s="13"/>
      <c r="CPL44" s="13"/>
      <c r="CPM44" s="13"/>
      <c r="CPN44" s="13"/>
      <c r="CPO44" s="13"/>
      <c r="CPP44" s="13"/>
      <c r="CPQ44" s="13"/>
      <c r="CPR44" s="13"/>
      <c r="CPS44" s="13"/>
      <c r="CPT44" s="13"/>
      <c r="CPU44" s="13"/>
      <c r="CPV44" s="13"/>
      <c r="CPW44" s="13"/>
      <c r="CPX44" s="13"/>
      <c r="CPY44" s="13"/>
      <c r="CPZ44" s="13"/>
      <c r="CQA44" s="13"/>
      <c r="CQB44" s="13"/>
      <c r="CQC44" s="13"/>
      <c r="CQD44" s="13"/>
      <c r="CQE44" s="13"/>
      <c r="CQF44" s="13"/>
      <c r="CQG44" s="13"/>
      <c r="CQH44" s="13"/>
      <c r="CQI44" s="13"/>
      <c r="CQJ44" s="13"/>
      <c r="CQK44" s="13"/>
      <c r="CQL44" s="13"/>
      <c r="CQM44" s="13"/>
      <c r="CQN44" s="13"/>
      <c r="CQO44" s="13"/>
      <c r="CQP44" s="13"/>
      <c r="CQQ44" s="13"/>
      <c r="CQR44" s="13"/>
      <c r="CQS44" s="13"/>
      <c r="CQT44" s="13"/>
      <c r="CQU44" s="13"/>
      <c r="CQV44" s="13"/>
      <c r="CQW44" s="13"/>
      <c r="CQX44" s="13"/>
      <c r="CQY44" s="13"/>
      <c r="CQZ44" s="13"/>
      <c r="CRA44" s="13"/>
      <c r="CRB44" s="13"/>
      <c r="CRC44" s="13"/>
      <c r="CRD44" s="13"/>
      <c r="CRE44" s="13"/>
      <c r="CRF44" s="13"/>
      <c r="CRG44" s="13"/>
      <c r="CRH44" s="13"/>
      <c r="CRI44" s="13"/>
      <c r="CRJ44" s="13"/>
      <c r="CRK44" s="13"/>
      <c r="CRL44" s="13"/>
      <c r="CRM44" s="13"/>
      <c r="CRN44" s="13"/>
      <c r="CRO44" s="13"/>
      <c r="CRP44" s="13"/>
      <c r="CRQ44" s="13"/>
      <c r="CRR44" s="13"/>
      <c r="CRS44" s="13"/>
      <c r="CRT44" s="13"/>
      <c r="CRU44" s="13"/>
      <c r="CRV44" s="13"/>
      <c r="CRW44" s="13"/>
      <c r="CRX44" s="13"/>
      <c r="CRY44" s="13"/>
      <c r="CRZ44" s="13"/>
      <c r="CSA44" s="13"/>
      <c r="CSB44" s="13"/>
      <c r="CSC44" s="13"/>
      <c r="CSD44" s="13"/>
      <c r="CSE44" s="13"/>
      <c r="CSF44" s="13"/>
      <c r="CSG44" s="13"/>
      <c r="CSH44" s="13"/>
      <c r="CSI44" s="13"/>
      <c r="CSJ44" s="13"/>
      <c r="CSK44" s="13"/>
      <c r="CSL44" s="13"/>
      <c r="CSM44" s="13"/>
      <c r="CSN44" s="13"/>
      <c r="CSO44" s="13"/>
      <c r="CSP44" s="13"/>
      <c r="CSQ44" s="13"/>
      <c r="CSR44" s="13"/>
      <c r="CSS44" s="13"/>
      <c r="CST44" s="13"/>
      <c r="CSU44" s="13"/>
      <c r="CSV44" s="13"/>
      <c r="CSW44" s="13"/>
      <c r="CSX44" s="13"/>
      <c r="CSY44" s="13"/>
      <c r="CSZ44" s="13"/>
      <c r="CTA44" s="13"/>
      <c r="CTB44" s="13"/>
      <c r="CTC44" s="13"/>
      <c r="CTD44" s="13"/>
      <c r="CTE44" s="13"/>
      <c r="CTF44" s="13"/>
      <c r="CTG44" s="13"/>
      <c r="CTH44" s="13"/>
      <c r="CTI44" s="13"/>
      <c r="CTJ44" s="13"/>
      <c r="CTK44" s="13"/>
      <c r="CTL44" s="13"/>
      <c r="CTM44" s="13"/>
      <c r="CTN44" s="13"/>
      <c r="CTO44" s="13"/>
      <c r="CTP44" s="13"/>
      <c r="CTQ44" s="13"/>
      <c r="CTR44" s="13"/>
      <c r="CTS44" s="13"/>
      <c r="CTT44" s="13"/>
      <c r="CTU44" s="13"/>
      <c r="CTV44" s="13"/>
      <c r="CTW44" s="13"/>
      <c r="CTX44" s="13"/>
      <c r="CTY44" s="13"/>
      <c r="CTZ44" s="13"/>
      <c r="CUA44" s="13"/>
      <c r="CUB44" s="13"/>
      <c r="CUC44" s="13"/>
      <c r="CUD44" s="13"/>
      <c r="CUE44" s="13"/>
      <c r="CUF44" s="13"/>
      <c r="CUG44" s="13"/>
      <c r="CUH44" s="13"/>
      <c r="CUI44" s="13"/>
      <c r="CUJ44" s="13"/>
      <c r="CUK44" s="13"/>
      <c r="CUL44" s="13"/>
      <c r="CUM44" s="13"/>
      <c r="CUN44" s="13"/>
      <c r="CUO44" s="13"/>
      <c r="CUP44" s="13"/>
      <c r="CUQ44" s="13"/>
      <c r="CUR44" s="13"/>
      <c r="CUS44" s="13"/>
      <c r="CUT44" s="13"/>
      <c r="CUU44" s="13"/>
      <c r="CUV44" s="13"/>
      <c r="CUW44" s="13"/>
      <c r="CUX44" s="13"/>
      <c r="CUY44" s="13"/>
      <c r="CUZ44" s="13"/>
      <c r="CVA44" s="13"/>
      <c r="CVB44" s="13"/>
      <c r="CVC44" s="13"/>
      <c r="CVD44" s="13"/>
      <c r="CVE44" s="13"/>
      <c r="CVF44" s="13"/>
      <c r="CVG44" s="13"/>
      <c r="CVH44" s="13"/>
      <c r="CVI44" s="13"/>
      <c r="CVJ44" s="13"/>
      <c r="CVK44" s="13"/>
      <c r="CVL44" s="13"/>
      <c r="CVM44" s="13"/>
      <c r="CVN44" s="13"/>
      <c r="CVO44" s="13"/>
      <c r="CVP44" s="13"/>
      <c r="CVQ44" s="13"/>
      <c r="CVR44" s="13"/>
      <c r="CVS44" s="13"/>
      <c r="CVT44" s="13"/>
      <c r="CVU44" s="13"/>
      <c r="CVV44" s="13"/>
      <c r="CVW44" s="13"/>
      <c r="CVX44" s="13"/>
      <c r="CVY44" s="13"/>
      <c r="CVZ44" s="13"/>
      <c r="CWA44" s="13"/>
      <c r="CWB44" s="13"/>
      <c r="CWC44" s="13"/>
      <c r="CWD44" s="13"/>
      <c r="CWE44" s="13"/>
      <c r="CWF44" s="13"/>
      <c r="CWG44" s="13"/>
      <c r="CWH44" s="13"/>
      <c r="CWI44" s="13"/>
      <c r="CWJ44" s="13"/>
      <c r="CWK44" s="13"/>
      <c r="CWL44" s="13"/>
      <c r="CWM44" s="13"/>
      <c r="CWN44" s="13"/>
      <c r="CWO44" s="13"/>
      <c r="CWP44" s="13"/>
      <c r="CWQ44" s="13"/>
      <c r="CWR44" s="13"/>
      <c r="CWS44" s="13"/>
      <c r="CWT44" s="13"/>
      <c r="CWU44" s="13"/>
      <c r="CWV44" s="13"/>
      <c r="CWW44" s="13"/>
      <c r="CWX44" s="13"/>
      <c r="CWY44" s="13"/>
      <c r="CWZ44" s="13"/>
      <c r="CXA44" s="13"/>
      <c r="CXB44" s="13"/>
      <c r="CXC44" s="13"/>
      <c r="CXD44" s="13"/>
      <c r="CXE44" s="13"/>
      <c r="CXF44" s="13"/>
      <c r="CXG44" s="13"/>
      <c r="CXH44" s="13"/>
      <c r="CXI44" s="13"/>
      <c r="CXJ44" s="13"/>
      <c r="CXK44" s="13"/>
      <c r="CXL44" s="13"/>
      <c r="CXM44" s="13"/>
      <c r="CXN44" s="13"/>
      <c r="CXO44" s="13"/>
      <c r="CXP44" s="13"/>
      <c r="CXQ44" s="13"/>
      <c r="CXR44" s="13"/>
      <c r="CXS44" s="13"/>
      <c r="CXT44" s="13"/>
      <c r="CXU44" s="13"/>
      <c r="CXV44" s="13"/>
      <c r="CXW44" s="13"/>
      <c r="CXX44" s="13"/>
      <c r="CXY44" s="13"/>
      <c r="CXZ44" s="13"/>
      <c r="CYA44" s="13"/>
      <c r="CYB44" s="13"/>
      <c r="CYC44" s="13"/>
      <c r="CYD44" s="13"/>
      <c r="CYE44" s="13"/>
      <c r="CYF44" s="13"/>
      <c r="CYG44" s="13"/>
      <c r="CYH44" s="13"/>
      <c r="CYI44" s="13"/>
      <c r="CYJ44" s="13"/>
      <c r="CYK44" s="13"/>
      <c r="CYL44" s="13"/>
      <c r="CYM44" s="13"/>
      <c r="CYN44" s="13"/>
      <c r="CYO44" s="13"/>
      <c r="CYP44" s="13"/>
      <c r="CYQ44" s="13"/>
      <c r="CYR44" s="13"/>
      <c r="CYS44" s="13"/>
      <c r="CYT44" s="13"/>
      <c r="CYU44" s="13"/>
      <c r="CYV44" s="13"/>
      <c r="CYW44" s="13"/>
      <c r="CYX44" s="13"/>
      <c r="CYY44" s="13"/>
      <c r="CYZ44" s="13"/>
      <c r="CZA44" s="13"/>
      <c r="CZB44" s="13"/>
      <c r="CZC44" s="13"/>
      <c r="CZD44" s="13"/>
      <c r="CZE44" s="13"/>
      <c r="CZF44" s="13"/>
      <c r="CZG44" s="13"/>
      <c r="CZH44" s="13"/>
      <c r="CZI44" s="13"/>
      <c r="CZJ44" s="13"/>
      <c r="CZK44" s="13"/>
      <c r="CZL44" s="13"/>
      <c r="CZM44" s="13"/>
      <c r="CZN44" s="13"/>
      <c r="CZO44" s="13"/>
      <c r="CZP44" s="13"/>
      <c r="CZQ44" s="13"/>
      <c r="CZR44" s="13"/>
      <c r="CZS44" s="13"/>
      <c r="CZT44" s="13"/>
      <c r="CZU44" s="13"/>
      <c r="CZV44" s="13"/>
      <c r="CZW44" s="13"/>
      <c r="CZX44" s="13"/>
      <c r="CZY44" s="13"/>
      <c r="CZZ44" s="13"/>
      <c r="DAA44" s="13"/>
      <c r="DAB44" s="13"/>
      <c r="DAC44" s="13"/>
      <c r="DAD44" s="13"/>
      <c r="DAE44" s="13"/>
      <c r="DAF44" s="13"/>
      <c r="DAG44" s="13"/>
      <c r="DAH44" s="13"/>
      <c r="DAI44" s="13"/>
      <c r="DAJ44" s="13"/>
      <c r="DAK44" s="13"/>
      <c r="DAL44" s="13"/>
      <c r="DAM44" s="13"/>
      <c r="DAN44" s="13"/>
      <c r="DAO44" s="13"/>
      <c r="DAP44" s="13"/>
      <c r="DAQ44" s="13"/>
      <c r="DAR44" s="13"/>
      <c r="DAS44" s="13"/>
      <c r="DAT44" s="13"/>
      <c r="DAU44" s="13"/>
      <c r="DAV44" s="13"/>
      <c r="DAW44" s="13"/>
      <c r="DAX44" s="13"/>
      <c r="DAY44" s="13"/>
      <c r="DAZ44" s="13"/>
      <c r="DBA44" s="13"/>
      <c r="DBB44" s="13"/>
      <c r="DBC44" s="13"/>
      <c r="DBD44" s="13"/>
      <c r="DBE44" s="13"/>
      <c r="DBF44" s="13"/>
      <c r="DBG44" s="13"/>
      <c r="DBH44" s="13"/>
      <c r="DBI44" s="13"/>
      <c r="DBJ44" s="13"/>
      <c r="DBK44" s="13"/>
      <c r="DBL44" s="13"/>
      <c r="DBM44" s="13"/>
      <c r="DBN44" s="13"/>
      <c r="DBO44" s="13"/>
      <c r="DBP44" s="13"/>
      <c r="DBQ44" s="13"/>
      <c r="DBR44" s="13"/>
      <c r="DBS44" s="13"/>
      <c r="DBT44" s="13"/>
      <c r="DBU44" s="13"/>
      <c r="DBV44" s="13"/>
      <c r="DBW44" s="13"/>
      <c r="DBX44" s="13"/>
      <c r="DBY44" s="13"/>
      <c r="DBZ44" s="13"/>
      <c r="DCA44" s="13"/>
      <c r="DCB44" s="13"/>
      <c r="DCC44" s="13"/>
      <c r="DCD44" s="13"/>
      <c r="DCE44" s="13"/>
      <c r="DCF44" s="13"/>
      <c r="DCG44" s="13"/>
      <c r="DCH44" s="13"/>
      <c r="DCI44" s="13"/>
      <c r="DCJ44" s="13"/>
      <c r="DCK44" s="13"/>
      <c r="DCL44" s="13"/>
      <c r="DCM44" s="13"/>
      <c r="DCN44" s="13"/>
      <c r="DCO44" s="13"/>
      <c r="DCP44" s="13"/>
      <c r="DCQ44" s="13"/>
      <c r="DCR44" s="13"/>
      <c r="DCS44" s="13"/>
      <c r="DCT44" s="13"/>
      <c r="DCU44" s="13"/>
      <c r="DCV44" s="13"/>
      <c r="DCW44" s="13"/>
      <c r="DCX44" s="13"/>
      <c r="DCY44" s="13"/>
      <c r="DCZ44" s="13"/>
      <c r="DDA44" s="13"/>
      <c r="DDB44" s="13"/>
      <c r="DDC44" s="13"/>
      <c r="DDD44" s="13"/>
      <c r="DDE44" s="13"/>
      <c r="DDF44" s="13"/>
      <c r="DDG44" s="13"/>
      <c r="DDH44" s="13"/>
      <c r="DDI44" s="13"/>
      <c r="DDJ44" s="13"/>
      <c r="DDK44" s="13"/>
      <c r="DDL44" s="13"/>
      <c r="DDM44" s="13"/>
      <c r="DDN44" s="13"/>
      <c r="DDO44" s="13"/>
      <c r="DDP44" s="13"/>
      <c r="DDQ44" s="13"/>
      <c r="DDR44" s="13"/>
      <c r="DDS44" s="13"/>
      <c r="DDT44" s="13"/>
      <c r="DDU44" s="13"/>
      <c r="DDV44" s="13"/>
      <c r="DDW44" s="13"/>
      <c r="DDX44" s="13"/>
      <c r="DDY44" s="13"/>
      <c r="DDZ44" s="13"/>
      <c r="DEA44" s="13"/>
      <c r="DEB44" s="13"/>
      <c r="DEC44" s="13"/>
      <c r="DED44" s="13"/>
      <c r="DEE44" s="13"/>
      <c r="DEF44" s="13"/>
      <c r="DEG44" s="13"/>
      <c r="DEH44" s="13"/>
      <c r="DEI44" s="13"/>
      <c r="DEJ44" s="13"/>
      <c r="DEK44" s="13"/>
      <c r="DEL44" s="13"/>
      <c r="DEM44" s="13"/>
      <c r="DEN44" s="13"/>
      <c r="DEO44" s="13"/>
      <c r="DEP44" s="13"/>
      <c r="DEQ44" s="13"/>
      <c r="DER44" s="13"/>
      <c r="DES44" s="13"/>
      <c r="DET44" s="13"/>
      <c r="DEU44" s="13"/>
      <c r="DEV44" s="13"/>
      <c r="DEW44" s="13"/>
      <c r="DEX44" s="13"/>
      <c r="DEY44" s="13"/>
      <c r="DEZ44" s="13"/>
      <c r="DFA44" s="13"/>
      <c r="DFB44" s="13"/>
      <c r="DFC44" s="13"/>
      <c r="DFD44" s="13"/>
      <c r="DFE44" s="13"/>
      <c r="DFF44" s="13"/>
      <c r="DFG44" s="13"/>
      <c r="DFH44" s="13"/>
      <c r="DFI44" s="13"/>
      <c r="DFJ44" s="13"/>
      <c r="DFK44" s="13"/>
      <c r="DFL44" s="13"/>
      <c r="DFM44" s="13"/>
      <c r="DFN44" s="13"/>
      <c r="DFO44" s="13"/>
      <c r="DFP44" s="13"/>
      <c r="DFQ44" s="13"/>
      <c r="DFR44" s="13"/>
      <c r="DFS44" s="13"/>
      <c r="DFT44" s="13"/>
      <c r="DFU44" s="13"/>
      <c r="DFV44" s="13"/>
      <c r="DFW44" s="13"/>
      <c r="DFX44" s="13"/>
      <c r="DFY44" s="13"/>
      <c r="DFZ44" s="13"/>
      <c r="DGA44" s="13"/>
      <c r="DGB44" s="13"/>
      <c r="DGC44" s="13"/>
      <c r="DGD44" s="13"/>
      <c r="DGE44" s="13"/>
      <c r="DGF44" s="13"/>
      <c r="DGG44" s="13"/>
      <c r="DGH44" s="13"/>
      <c r="DGI44" s="13"/>
      <c r="DGJ44" s="13"/>
      <c r="DGK44" s="13"/>
      <c r="DGL44" s="13"/>
      <c r="DGM44" s="13"/>
      <c r="DGN44" s="13"/>
      <c r="DGO44" s="13"/>
      <c r="DGP44" s="13"/>
      <c r="DGQ44" s="13"/>
      <c r="DGR44" s="13"/>
      <c r="DGS44" s="13"/>
      <c r="DGT44" s="13"/>
      <c r="DGU44" s="13"/>
      <c r="DGV44" s="13"/>
      <c r="DGW44" s="13"/>
      <c r="DGX44" s="13"/>
      <c r="DGY44" s="13"/>
      <c r="DGZ44" s="13"/>
      <c r="DHA44" s="13"/>
      <c r="DHB44" s="13"/>
      <c r="DHC44" s="13"/>
      <c r="DHD44" s="13"/>
      <c r="DHE44" s="13"/>
      <c r="DHF44" s="13"/>
      <c r="DHG44" s="13"/>
      <c r="DHH44" s="13"/>
      <c r="DHI44" s="13"/>
      <c r="DHJ44" s="13"/>
      <c r="DHK44" s="13"/>
      <c r="DHL44" s="13"/>
      <c r="DHM44" s="13"/>
      <c r="DHN44" s="13"/>
      <c r="DHO44" s="13"/>
      <c r="DHP44" s="13"/>
      <c r="DHQ44" s="13"/>
      <c r="DHR44" s="13"/>
      <c r="DHS44" s="13"/>
      <c r="DHT44" s="13"/>
      <c r="DHU44" s="13"/>
      <c r="DHV44" s="13"/>
      <c r="DHW44" s="13"/>
      <c r="DHX44" s="13"/>
      <c r="DHY44" s="13"/>
      <c r="DHZ44" s="13"/>
      <c r="DIA44" s="13"/>
      <c r="DIB44" s="13"/>
      <c r="DIC44" s="13"/>
      <c r="DID44" s="13"/>
      <c r="DIE44" s="13"/>
      <c r="DIF44" s="13"/>
      <c r="DIG44" s="13"/>
      <c r="DIH44" s="13"/>
      <c r="DII44" s="13"/>
      <c r="DIJ44" s="13"/>
      <c r="DIK44" s="13"/>
      <c r="DIL44" s="13"/>
      <c r="DIM44" s="13"/>
      <c r="DIN44" s="13"/>
      <c r="DIO44" s="13"/>
      <c r="DIP44" s="13"/>
      <c r="DIQ44" s="13"/>
      <c r="DIR44" s="13"/>
      <c r="DIS44" s="13"/>
      <c r="DIT44" s="13"/>
      <c r="DIU44" s="13"/>
      <c r="DIV44" s="13"/>
      <c r="DIW44" s="13"/>
      <c r="DIX44" s="13"/>
      <c r="DIY44" s="13"/>
      <c r="DIZ44" s="13"/>
      <c r="DJA44" s="13"/>
      <c r="DJB44" s="13"/>
      <c r="DJC44" s="13"/>
      <c r="DJD44" s="13"/>
      <c r="DJE44" s="13"/>
      <c r="DJF44" s="13"/>
      <c r="DJG44" s="13"/>
      <c r="DJH44" s="13"/>
      <c r="DJI44" s="13"/>
      <c r="DJJ44" s="13"/>
      <c r="DJK44" s="13"/>
      <c r="DJL44" s="13"/>
      <c r="DJM44" s="13"/>
      <c r="DJN44" s="13"/>
      <c r="DJO44" s="13"/>
      <c r="DJP44" s="13"/>
      <c r="DJQ44" s="13"/>
      <c r="DJR44" s="13"/>
      <c r="DJS44" s="13"/>
      <c r="DJT44" s="13"/>
      <c r="DJU44" s="13"/>
      <c r="DJV44" s="13"/>
      <c r="DJW44" s="13"/>
      <c r="DJX44" s="13"/>
      <c r="DJY44" s="13"/>
      <c r="DJZ44" s="13"/>
      <c r="DKA44" s="13"/>
      <c r="DKB44" s="13"/>
      <c r="DKC44" s="13"/>
      <c r="DKD44" s="13"/>
      <c r="DKE44" s="13"/>
      <c r="DKF44" s="13"/>
      <c r="DKG44" s="13"/>
      <c r="DKH44" s="13"/>
      <c r="DKI44" s="13"/>
      <c r="DKJ44" s="13"/>
      <c r="DKK44" s="13"/>
      <c r="DKL44" s="13"/>
      <c r="DKM44" s="13"/>
      <c r="DKN44" s="13"/>
      <c r="DKO44" s="13"/>
      <c r="DKP44" s="13"/>
      <c r="DKQ44" s="13"/>
      <c r="DKR44" s="13"/>
      <c r="DKS44" s="13"/>
      <c r="DKT44" s="13"/>
      <c r="DKU44" s="13"/>
      <c r="DKV44" s="13"/>
      <c r="DKW44" s="13"/>
      <c r="DKX44" s="13"/>
      <c r="DKY44" s="13"/>
      <c r="DKZ44" s="13"/>
      <c r="DLA44" s="13"/>
      <c r="DLB44" s="13"/>
      <c r="DLC44" s="13"/>
      <c r="DLD44" s="13"/>
      <c r="DLE44" s="13"/>
      <c r="DLF44" s="13"/>
      <c r="DLG44" s="13"/>
      <c r="DLH44" s="13"/>
      <c r="DLI44" s="13"/>
      <c r="DLJ44" s="13"/>
      <c r="DLK44" s="13"/>
      <c r="DLL44" s="13"/>
      <c r="DLM44" s="13"/>
      <c r="DLN44" s="13"/>
      <c r="DLO44" s="13"/>
      <c r="DLP44" s="13"/>
      <c r="DLQ44" s="13"/>
      <c r="DLR44" s="13"/>
      <c r="DLS44" s="13"/>
      <c r="DLT44" s="13"/>
      <c r="DLU44" s="13"/>
      <c r="DLV44" s="13"/>
      <c r="DLW44" s="13"/>
      <c r="DLX44" s="13"/>
      <c r="DLY44" s="13"/>
      <c r="DLZ44" s="13"/>
      <c r="DMA44" s="13"/>
      <c r="DMB44" s="13"/>
      <c r="DMC44" s="13"/>
      <c r="DMD44" s="13"/>
      <c r="DME44" s="13"/>
      <c r="DMF44" s="13"/>
      <c r="DMG44" s="13"/>
      <c r="DMH44" s="13"/>
      <c r="DMI44" s="13"/>
      <c r="DMJ44" s="13"/>
      <c r="DMK44" s="13"/>
      <c r="DML44" s="13"/>
      <c r="DMM44" s="13"/>
      <c r="DMN44" s="13"/>
      <c r="DMO44" s="13"/>
      <c r="DMP44" s="13"/>
      <c r="DMQ44" s="13"/>
      <c r="DMR44" s="13"/>
      <c r="DMS44" s="13"/>
      <c r="DMT44" s="13"/>
      <c r="DMU44" s="13"/>
      <c r="DMV44" s="13"/>
      <c r="DMW44" s="13"/>
      <c r="DMX44" s="13"/>
      <c r="DMY44" s="13"/>
      <c r="DMZ44" s="13"/>
      <c r="DNA44" s="13"/>
      <c r="DNB44" s="13"/>
      <c r="DNC44" s="13"/>
      <c r="DND44" s="13"/>
      <c r="DNE44" s="13"/>
      <c r="DNF44" s="13"/>
      <c r="DNG44" s="13"/>
      <c r="DNH44" s="13"/>
      <c r="DNI44" s="13"/>
      <c r="DNJ44" s="13"/>
      <c r="DNK44" s="13"/>
      <c r="DNL44" s="13"/>
      <c r="DNM44" s="13"/>
      <c r="DNN44" s="13"/>
      <c r="DNO44" s="13"/>
      <c r="DNP44" s="13"/>
      <c r="DNQ44" s="13"/>
      <c r="DNR44" s="13"/>
      <c r="DNS44" s="13"/>
      <c r="DNT44" s="13"/>
      <c r="DNU44" s="13"/>
      <c r="DNV44" s="13"/>
      <c r="DNW44" s="13"/>
      <c r="DNX44" s="13"/>
      <c r="DNY44" s="13"/>
      <c r="DNZ44" s="13"/>
      <c r="DOA44" s="13"/>
      <c r="DOB44" s="13"/>
      <c r="DOC44" s="13"/>
      <c r="DOD44" s="13"/>
      <c r="DOE44" s="13"/>
      <c r="DOF44" s="13"/>
      <c r="DOG44" s="13"/>
      <c r="DOH44" s="13"/>
      <c r="DOI44" s="13"/>
      <c r="DOJ44" s="13"/>
      <c r="DOK44" s="13"/>
      <c r="DOL44" s="13"/>
      <c r="DOM44" s="13"/>
      <c r="DON44" s="13"/>
      <c r="DOO44" s="13"/>
      <c r="DOP44" s="13"/>
      <c r="DOQ44" s="13"/>
      <c r="DOR44" s="13"/>
      <c r="DOS44" s="13"/>
      <c r="DOT44" s="13"/>
      <c r="DOU44" s="13"/>
      <c r="DOV44" s="13"/>
      <c r="DOW44" s="13"/>
      <c r="DOX44" s="13"/>
      <c r="DOY44" s="13"/>
      <c r="DOZ44" s="13"/>
      <c r="DPA44" s="13"/>
      <c r="DPB44" s="13"/>
      <c r="DPC44" s="13"/>
      <c r="DPD44" s="13"/>
      <c r="DPE44" s="13"/>
      <c r="DPF44" s="13"/>
      <c r="DPG44" s="13"/>
      <c r="DPH44" s="13"/>
      <c r="DPI44" s="13"/>
      <c r="DPJ44" s="13"/>
      <c r="DPK44" s="13"/>
      <c r="DPL44" s="13"/>
      <c r="DPM44" s="13"/>
      <c r="DPN44" s="13"/>
      <c r="DPO44" s="13"/>
      <c r="DPP44" s="13"/>
      <c r="DPQ44" s="13"/>
      <c r="DPR44" s="13"/>
      <c r="DPS44" s="13"/>
      <c r="DPT44" s="13"/>
      <c r="DPU44" s="13"/>
      <c r="DPV44" s="13"/>
      <c r="DPW44" s="13"/>
      <c r="DPX44" s="13"/>
      <c r="DPY44" s="13"/>
      <c r="DPZ44" s="13"/>
      <c r="DQA44" s="13"/>
      <c r="DQB44" s="13"/>
      <c r="DQC44" s="13"/>
      <c r="DQD44" s="13"/>
      <c r="DQE44" s="13"/>
      <c r="DQF44" s="13"/>
      <c r="DQG44" s="13"/>
      <c r="DQH44" s="13"/>
      <c r="DQI44" s="13"/>
      <c r="DQJ44" s="13"/>
      <c r="DQK44" s="13"/>
      <c r="DQL44" s="13"/>
      <c r="DQM44" s="13"/>
      <c r="DQN44" s="13"/>
      <c r="DQO44" s="13"/>
      <c r="DQP44" s="13"/>
      <c r="DQQ44" s="13"/>
      <c r="DQR44" s="13"/>
      <c r="DQS44" s="13"/>
      <c r="DQT44" s="13"/>
      <c r="DQU44" s="13"/>
      <c r="DQV44" s="13"/>
      <c r="DQW44" s="13"/>
      <c r="DQX44" s="13"/>
      <c r="DQY44" s="13"/>
      <c r="DQZ44" s="13"/>
      <c r="DRA44" s="13"/>
      <c r="DRB44" s="13"/>
      <c r="DRC44" s="13"/>
      <c r="DRD44" s="13"/>
      <c r="DRE44" s="13"/>
      <c r="DRF44" s="13"/>
      <c r="DRG44" s="13"/>
      <c r="DRH44" s="13"/>
      <c r="DRI44" s="13"/>
      <c r="DRJ44" s="13"/>
      <c r="DRK44" s="13"/>
      <c r="DRL44" s="13"/>
      <c r="DRM44" s="13"/>
      <c r="DRN44" s="13"/>
      <c r="DRO44" s="13"/>
      <c r="DRP44" s="13"/>
      <c r="DRQ44" s="13"/>
      <c r="DRR44" s="13"/>
      <c r="DRS44" s="13"/>
      <c r="DRT44" s="13"/>
      <c r="DRU44" s="13"/>
      <c r="DRV44" s="13"/>
      <c r="DRW44" s="13"/>
      <c r="DRX44" s="13"/>
      <c r="DRY44" s="13"/>
      <c r="DRZ44" s="13"/>
      <c r="DSA44" s="13"/>
      <c r="DSB44" s="13"/>
      <c r="DSC44" s="13"/>
      <c r="DSD44" s="13"/>
      <c r="DSE44" s="13"/>
      <c r="DSF44" s="13"/>
      <c r="DSG44" s="13"/>
      <c r="DSH44" s="13"/>
      <c r="DSI44" s="13"/>
      <c r="DSJ44" s="13"/>
      <c r="DSK44" s="13"/>
      <c r="DSL44" s="13"/>
      <c r="DSM44" s="13"/>
      <c r="DSN44" s="13"/>
      <c r="DSO44" s="13"/>
      <c r="DSP44" s="13"/>
      <c r="DSQ44" s="13"/>
      <c r="DSR44" s="13"/>
      <c r="DSS44" s="13"/>
      <c r="DST44" s="13"/>
      <c r="DSU44" s="13"/>
      <c r="DSV44" s="13"/>
      <c r="DSW44" s="13"/>
      <c r="DSX44" s="13"/>
      <c r="DSY44" s="13"/>
      <c r="DSZ44" s="13"/>
      <c r="DTA44" s="13"/>
      <c r="DTB44" s="13"/>
      <c r="DTC44" s="13"/>
      <c r="DTD44" s="13"/>
      <c r="DTE44" s="13"/>
      <c r="DTF44" s="13"/>
      <c r="DTG44" s="13"/>
      <c r="DTH44" s="13"/>
      <c r="DTI44" s="13"/>
      <c r="DTJ44" s="13"/>
      <c r="DTK44" s="13"/>
      <c r="DTL44" s="13"/>
      <c r="DTM44" s="13"/>
      <c r="DTN44" s="13"/>
      <c r="DTO44" s="13"/>
      <c r="DTP44" s="13"/>
      <c r="DTQ44" s="13"/>
      <c r="DTR44" s="13"/>
      <c r="DTS44" s="13"/>
      <c r="DTT44" s="13"/>
      <c r="DTU44" s="13"/>
      <c r="DTV44" s="13"/>
      <c r="DTW44" s="13"/>
      <c r="DTX44" s="13"/>
      <c r="DTY44" s="13"/>
      <c r="DTZ44" s="13"/>
      <c r="DUA44" s="13"/>
      <c r="DUB44" s="13"/>
      <c r="DUC44" s="13"/>
      <c r="DUD44" s="13"/>
      <c r="DUE44" s="13"/>
      <c r="DUF44" s="13"/>
      <c r="DUG44" s="13"/>
      <c r="DUH44" s="13"/>
      <c r="DUI44" s="13"/>
      <c r="DUJ44" s="13"/>
      <c r="DUK44" s="13"/>
      <c r="DUL44" s="13"/>
      <c r="DUM44" s="13"/>
      <c r="DUN44" s="13"/>
      <c r="DUO44" s="13"/>
      <c r="DUP44" s="13"/>
      <c r="DUQ44" s="13"/>
      <c r="DUR44" s="13"/>
      <c r="DUS44" s="13"/>
      <c r="DUT44" s="13"/>
      <c r="DUU44" s="13"/>
      <c r="DUV44" s="13"/>
      <c r="DUW44" s="13"/>
      <c r="DUX44" s="13"/>
      <c r="DUY44" s="13"/>
      <c r="DUZ44" s="13"/>
      <c r="DVA44" s="13"/>
      <c r="DVB44" s="13"/>
      <c r="DVC44" s="13"/>
      <c r="DVD44" s="13"/>
      <c r="DVE44" s="13"/>
      <c r="DVF44" s="13"/>
      <c r="DVG44" s="13"/>
      <c r="DVH44" s="13"/>
      <c r="DVI44" s="13"/>
      <c r="DVJ44" s="13"/>
      <c r="DVK44" s="13"/>
      <c r="DVL44" s="13"/>
      <c r="DVM44" s="13"/>
      <c r="DVN44" s="13"/>
      <c r="DVO44" s="13"/>
      <c r="DVP44" s="13"/>
      <c r="DVQ44" s="13"/>
      <c r="DVR44" s="13"/>
      <c r="DVS44" s="13"/>
      <c r="DVT44" s="13"/>
      <c r="DVU44" s="13"/>
      <c r="DVV44" s="13"/>
      <c r="DVW44" s="13"/>
      <c r="DVX44" s="13"/>
      <c r="DVY44" s="13"/>
      <c r="DVZ44" s="13"/>
      <c r="DWA44" s="13"/>
      <c r="DWB44" s="13"/>
      <c r="DWC44" s="13"/>
      <c r="DWD44" s="13"/>
      <c r="DWE44" s="13"/>
      <c r="DWF44" s="13"/>
      <c r="DWG44" s="13"/>
      <c r="DWH44" s="13"/>
      <c r="DWI44" s="13"/>
      <c r="DWJ44" s="13"/>
      <c r="DWK44" s="13"/>
      <c r="DWL44" s="13"/>
      <c r="DWM44" s="13"/>
      <c r="DWN44" s="13"/>
      <c r="DWO44" s="13"/>
      <c r="DWP44" s="13"/>
      <c r="DWQ44" s="13"/>
      <c r="DWR44" s="13"/>
      <c r="DWS44" s="13"/>
      <c r="DWT44" s="13"/>
      <c r="DWU44" s="13"/>
      <c r="DWV44" s="13"/>
      <c r="DWW44" s="13"/>
      <c r="DWX44" s="13"/>
      <c r="DWY44" s="13"/>
      <c r="DWZ44" s="13"/>
      <c r="DXA44" s="13"/>
      <c r="DXB44" s="13"/>
      <c r="DXC44" s="13"/>
      <c r="DXD44" s="13"/>
      <c r="DXE44" s="13"/>
      <c r="DXF44" s="13"/>
      <c r="DXG44" s="13"/>
      <c r="DXH44" s="13"/>
      <c r="DXI44" s="13"/>
      <c r="DXJ44" s="13"/>
      <c r="DXK44" s="13"/>
      <c r="DXL44" s="13"/>
      <c r="DXM44" s="13"/>
      <c r="DXN44" s="13"/>
      <c r="DXO44" s="13"/>
      <c r="DXP44" s="13"/>
      <c r="DXQ44" s="13"/>
      <c r="DXR44" s="13"/>
      <c r="DXS44" s="13"/>
      <c r="DXT44" s="13"/>
      <c r="DXU44" s="13"/>
      <c r="DXV44" s="13"/>
      <c r="DXW44" s="13"/>
      <c r="DXX44" s="13"/>
      <c r="DXY44" s="13"/>
      <c r="DXZ44" s="13"/>
      <c r="DYA44" s="13"/>
      <c r="DYB44" s="13"/>
      <c r="DYC44" s="13"/>
      <c r="DYD44" s="13"/>
      <c r="DYE44" s="13"/>
      <c r="DYF44" s="13"/>
      <c r="DYG44" s="13"/>
      <c r="DYH44" s="13"/>
      <c r="DYI44" s="13"/>
      <c r="DYJ44" s="13"/>
      <c r="DYK44" s="13"/>
      <c r="DYL44" s="13"/>
      <c r="DYM44" s="13"/>
      <c r="DYN44" s="13"/>
      <c r="DYO44" s="13"/>
      <c r="DYP44" s="13"/>
      <c r="DYQ44" s="13"/>
      <c r="DYR44" s="13"/>
      <c r="DYS44" s="13"/>
      <c r="DYT44" s="13"/>
      <c r="DYU44" s="13"/>
      <c r="DYV44" s="13"/>
      <c r="DYW44" s="13"/>
      <c r="DYX44" s="13"/>
      <c r="DYY44" s="13"/>
      <c r="DYZ44" s="13"/>
      <c r="DZA44" s="13"/>
      <c r="DZB44" s="13"/>
      <c r="DZC44" s="13"/>
      <c r="DZD44" s="13"/>
      <c r="DZE44" s="13"/>
      <c r="DZF44" s="13"/>
      <c r="DZG44" s="13"/>
      <c r="DZH44" s="13"/>
      <c r="DZI44" s="13"/>
      <c r="DZJ44" s="13"/>
      <c r="DZK44" s="13"/>
      <c r="DZL44" s="13"/>
      <c r="DZM44" s="13"/>
      <c r="DZN44" s="13"/>
      <c r="DZO44" s="13"/>
      <c r="DZP44" s="13"/>
      <c r="DZQ44" s="13"/>
      <c r="DZR44" s="13"/>
      <c r="DZS44" s="13"/>
      <c r="DZT44" s="13"/>
      <c r="DZU44" s="13"/>
      <c r="DZV44" s="13"/>
      <c r="DZW44" s="13"/>
      <c r="DZX44" s="13"/>
      <c r="DZY44" s="13"/>
      <c r="DZZ44" s="13"/>
      <c r="EAA44" s="13"/>
      <c r="EAB44" s="13"/>
      <c r="EAC44" s="13"/>
      <c r="EAD44" s="13"/>
      <c r="EAE44" s="13"/>
      <c r="EAF44" s="13"/>
      <c r="EAG44" s="13"/>
      <c r="EAH44" s="13"/>
      <c r="EAI44" s="13"/>
      <c r="EAJ44" s="13"/>
      <c r="EAK44" s="13"/>
      <c r="EAL44" s="13"/>
      <c r="EAM44" s="13"/>
      <c r="EAN44" s="13"/>
      <c r="EAO44" s="13"/>
      <c r="EAP44" s="13"/>
      <c r="EAQ44" s="13"/>
      <c r="EAR44" s="13"/>
      <c r="EAS44" s="13"/>
      <c r="EAT44" s="13"/>
      <c r="EAU44" s="13"/>
      <c r="EAV44" s="13"/>
      <c r="EAW44" s="13"/>
      <c r="EAX44" s="13"/>
      <c r="EAY44" s="13"/>
      <c r="EAZ44" s="13"/>
      <c r="EBA44" s="13"/>
      <c r="EBB44" s="13"/>
      <c r="EBC44" s="13"/>
      <c r="EBD44" s="13"/>
      <c r="EBE44" s="13"/>
      <c r="EBF44" s="13"/>
      <c r="EBG44" s="13"/>
      <c r="EBH44" s="13"/>
      <c r="EBI44" s="13"/>
      <c r="EBJ44" s="13"/>
      <c r="EBK44" s="13"/>
      <c r="EBL44" s="13"/>
      <c r="EBM44" s="13"/>
      <c r="EBN44" s="13"/>
      <c r="EBO44" s="13"/>
      <c r="EBP44" s="13"/>
      <c r="EBQ44" s="13"/>
      <c r="EBR44" s="13"/>
      <c r="EBS44" s="13"/>
      <c r="EBT44" s="13"/>
      <c r="EBU44" s="13"/>
      <c r="EBV44" s="13"/>
      <c r="EBW44" s="13"/>
      <c r="EBX44" s="13"/>
      <c r="EBY44" s="13"/>
      <c r="EBZ44" s="13"/>
      <c r="ECA44" s="13"/>
      <c r="ECB44" s="13"/>
      <c r="ECC44" s="13"/>
      <c r="ECD44" s="13"/>
      <c r="ECE44" s="13"/>
      <c r="ECF44" s="13"/>
      <c r="ECG44" s="13"/>
      <c r="ECH44" s="13"/>
      <c r="ECI44" s="13"/>
      <c r="ECJ44" s="13"/>
      <c r="ECK44" s="13"/>
      <c r="ECL44" s="13"/>
      <c r="ECM44" s="13"/>
      <c r="ECN44" s="13"/>
      <c r="ECO44" s="13"/>
      <c r="ECP44" s="13"/>
      <c r="ECQ44" s="13"/>
      <c r="ECR44" s="13"/>
      <c r="ECS44" s="13"/>
      <c r="ECT44" s="13"/>
      <c r="ECU44" s="13"/>
      <c r="ECV44" s="13"/>
      <c r="ECW44" s="13"/>
      <c r="ECX44" s="13"/>
      <c r="ECY44" s="13"/>
      <c r="ECZ44" s="13"/>
      <c r="EDA44" s="13"/>
      <c r="EDB44" s="13"/>
      <c r="EDC44" s="13"/>
      <c r="EDD44" s="13"/>
      <c r="EDE44" s="13"/>
      <c r="EDF44" s="13"/>
      <c r="EDG44" s="13"/>
      <c r="EDH44" s="13"/>
      <c r="EDI44" s="13"/>
      <c r="EDJ44" s="13"/>
      <c r="EDK44" s="13"/>
      <c r="EDL44" s="13"/>
      <c r="EDM44" s="13"/>
      <c r="EDN44" s="13"/>
      <c r="EDO44" s="13"/>
      <c r="EDP44" s="13"/>
      <c r="EDQ44" s="13"/>
      <c r="EDR44" s="13"/>
      <c r="EDS44" s="13"/>
      <c r="EDT44" s="13"/>
      <c r="EDU44" s="13"/>
      <c r="EDV44" s="13"/>
      <c r="EDW44" s="13"/>
      <c r="EDX44" s="13"/>
      <c r="EDY44" s="13"/>
      <c r="EDZ44" s="13"/>
      <c r="EEA44" s="13"/>
      <c r="EEB44" s="13"/>
      <c r="EEC44" s="13"/>
      <c r="EED44" s="13"/>
      <c r="EEE44" s="13"/>
      <c r="EEF44" s="13"/>
      <c r="EEG44" s="13"/>
      <c r="EEH44" s="13"/>
      <c r="EEI44" s="13"/>
      <c r="EEJ44" s="13"/>
      <c r="EEK44" s="13"/>
      <c r="EEL44" s="13"/>
      <c r="EEM44" s="13"/>
      <c r="EEN44" s="13"/>
      <c r="EEO44" s="13"/>
      <c r="EEP44" s="13"/>
      <c r="EEQ44" s="13"/>
      <c r="EER44" s="13"/>
      <c r="EES44" s="13"/>
      <c r="EET44" s="13"/>
      <c r="EEU44" s="13"/>
      <c r="EEV44" s="13"/>
      <c r="EEW44" s="13"/>
      <c r="EEX44" s="13"/>
      <c r="EEY44" s="13"/>
      <c r="EEZ44" s="13"/>
      <c r="EFA44" s="13"/>
      <c r="EFB44" s="13"/>
      <c r="EFC44" s="13"/>
      <c r="EFD44" s="13"/>
      <c r="EFE44" s="13"/>
      <c r="EFF44" s="13"/>
      <c r="EFG44" s="13"/>
      <c r="EFH44" s="13"/>
      <c r="EFI44" s="13"/>
      <c r="EFJ44" s="13"/>
      <c r="EFK44" s="13"/>
      <c r="EFL44" s="13"/>
      <c r="EFM44" s="13"/>
      <c r="EFN44" s="13"/>
      <c r="EFO44" s="13"/>
      <c r="EFP44" s="13"/>
      <c r="EFQ44" s="13"/>
      <c r="EFR44" s="13"/>
      <c r="EFS44" s="13"/>
      <c r="EFT44" s="13"/>
      <c r="EFU44" s="13"/>
      <c r="EFV44" s="13"/>
      <c r="EFW44" s="13"/>
      <c r="EFX44" s="13"/>
      <c r="EFY44" s="13"/>
      <c r="EFZ44" s="13"/>
      <c r="EGA44" s="13"/>
      <c r="EGB44" s="13"/>
      <c r="EGC44" s="13"/>
      <c r="EGD44" s="13"/>
      <c r="EGE44" s="13"/>
      <c r="EGF44" s="13"/>
      <c r="EGG44" s="13"/>
      <c r="EGH44" s="13"/>
      <c r="EGI44" s="13"/>
      <c r="EGJ44" s="13"/>
      <c r="EGK44" s="13"/>
      <c r="EGL44" s="13"/>
      <c r="EGM44" s="13"/>
      <c r="EGN44" s="13"/>
      <c r="EGO44" s="13"/>
      <c r="EGP44" s="13"/>
      <c r="EGQ44" s="13"/>
      <c r="EGR44" s="13"/>
      <c r="EGS44" s="13"/>
      <c r="EGT44" s="13"/>
      <c r="EGU44" s="13"/>
      <c r="EGV44" s="13"/>
      <c r="EGW44" s="13"/>
      <c r="EGX44" s="13"/>
      <c r="EGY44" s="13"/>
      <c r="EGZ44" s="13"/>
      <c r="EHA44" s="13"/>
      <c r="EHB44" s="13"/>
      <c r="EHC44" s="13"/>
      <c r="EHD44" s="13"/>
      <c r="EHE44" s="13"/>
      <c r="EHF44" s="13"/>
      <c r="EHG44" s="13"/>
      <c r="EHH44" s="13"/>
      <c r="EHI44" s="13"/>
      <c r="EHJ44" s="13"/>
      <c r="EHK44" s="13"/>
      <c r="EHL44" s="13"/>
      <c r="EHM44" s="13"/>
      <c r="EHN44" s="13"/>
      <c r="EHO44" s="13"/>
      <c r="EHP44" s="13"/>
      <c r="EHQ44" s="13"/>
      <c r="EHR44" s="13"/>
      <c r="EHS44" s="13"/>
      <c r="EHT44" s="13"/>
      <c r="EHU44" s="13"/>
      <c r="EHV44" s="13"/>
      <c r="EHW44" s="13"/>
      <c r="EHX44" s="13"/>
      <c r="EHY44" s="13"/>
      <c r="EHZ44" s="13"/>
      <c r="EIA44" s="13"/>
      <c r="EIB44" s="13"/>
      <c r="EIC44" s="13"/>
      <c r="EID44" s="13"/>
      <c r="EIE44" s="13"/>
      <c r="EIF44" s="13"/>
      <c r="EIG44" s="13"/>
      <c r="EIH44" s="13"/>
      <c r="EII44" s="13"/>
      <c r="EIJ44" s="13"/>
      <c r="EIK44" s="13"/>
      <c r="EIL44" s="13"/>
      <c r="EIM44" s="13"/>
      <c r="EIN44" s="13"/>
      <c r="EIO44" s="13"/>
      <c r="EIP44" s="13"/>
      <c r="EIQ44" s="13"/>
      <c r="EIR44" s="13"/>
      <c r="EIS44" s="13"/>
      <c r="EIT44" s="13"/>
      <c r="EIU44" s="13"/>
      <c r="EIV44" s="13"/>
      <c r="EIW44" s="13"/>
      <c r="EIX44" s="13"/>
      <c r="EIY44" s="13"/>
      <c r="EIZ44" s="13"/>
      <c r="EJA44" s="13"/>
      <c r="EJB44" s="13"/>
      <c r="EJC44" s="13"/>
      <c r="EJD44" s="13"/>
      <c r="EJE44" s="13"/>
      <c r="EJF44" s="13"/>
      <c r="EJG44" s="13"/>
      <c r="EJH44" s="13"/>
      <c r="EJI44" s="13"/>
      <c r="EJJ44" s="13"/>
      <c r="EJK44" s="13"/>
      <c r="EJL44" s="13"/>
      <c r="EJM44" s="13"/>
      <c r="EJN44" s="13"/>
      <c r="EJO44" s="13"/>
      <c r="EJP44" s="13"/>
      <c r="EJQ44" s="13"/>
      <c r="EJR44" s="13"/>
      <c r="EJS44" s="13"/>
      <c r="EJT44" s="13"/>
      <c r="EJU44" s="13"/>
      <c r="EJV44" s="13"/>
      <c r="EJW44" s="13"/>
      <c r="EJX44" s="13"/>
      <c r="EJY44" s="13"/>
      <c r="EJZ44" s="13"/>
      <c r="EKA44" s="13"/>
      <c r="EKB44" s="13"/>
      <c r="EKC44" s="13"/>
      <c r="EKD44" s="13"/>
      <c r="EKE44" s="13"/>
      <c r="EKF44" s="13"/>
      <c r="EKG44" s="13"/>
      <c r="EKH44" s="13"/>
      <c r="EKI44" s="13"/>
      <c r="EKJ44" s="13"/>
      <c r="EKK44" s="13"/>
      <c r="EKL44" s="13"/>
      <c r="EKM44" s="13"/>
      <c r="EKN44" s="13"/>
      <c r="EKO44" s="13"/>
      <c r="EKP44" s="13"/>
      <c r="EKQ44" s="13"/>
      <c r="EKR44" s="13"/>
      <c r="EKS44" s="13"/>
      <c r="EKT44" s="13"/>
      <c r="EKU44" s="13"/>
      <c r="EKV44" s="13"/>
      <c r="EKW44" s="13"/>
      <c r="EKX44" s="13"/>
      <c r="EKY44" s="13"/>
      <c r="EKZ44" s="13"/>
      <c r="ELA44" s="13"/>
      <c r="ELB44" s="13"/>
      <c r="ELC44" s="13"/>
      <c r="ELD44" s="13"/>
      <c r="ELE44" s="13"/>
      <c r="ELF44" s="13"/>
      <c r="ELG44" s="13"/>
      <c r="ELH44" s="13"/>
      <c r="ELI44" s="13"/>
      <c r="ELJ44" s="13"/>
      <c r="ELK44" s="13"/>
      <c r="ELL44" s="13"/>
      <c r="ELM44" s="13"/>
      <c r="ELN44" s="13"/>
      <c r="ELO44" s="13"/>
      <c r="ELP44" s="13"/>
      <c r="ELQ44" s="13"/>
      <c r="ELR44" s="13"/>
      <c r="ELS44" s="13"/>
      <c r="ELT44" s="13"/>
      <c r="ELU44" s="13"/>
      <c r="ELV44" s="13"/>
      <c r="ELW44" s="13"/>
      <c r="ELX44" s="13"/>
      <c r="ELY44" s="13"/>
      <c r="ELZ44" s="13"/>
      <c r="EMA44" s="13"/>
      <c r="EMB44" s="13"/>
      <c r="EMC44" s="13"/>
      <c r="EMD44" s="13"/>
      <c r="EME44" s="13"/>
      <c r="EMF44" s="13"/>
      <c r="EMG44" s="13"/>
      <c r="EMH44" s="13"/>
      <c r="EMI44" s="13"/>
      <c r="EMJ44" s="13"/>
      <c r="EMK44" s="13"/>
      <c r="EML44" s="13"/>
      <c r="EMM44" s="13"/>
      <c r="EMN44" s="13"/>
      <c r="EMO44" s="13"/>
      <c r="EMP44" s="13"/>
      <c r="EMQ44" s="13"/>
      <c r="EMR44" s="13"/>
      <c r="EMS44" s="13"/>
      <c r="EMT44" s="13"/>
      <c r="EMU44" s="13"/>
      <c r="EMV44" s="13"/>
      <c r="EMW44" s="13"/>
      <c r="EMX44" s="13"/>
      <c r="EMY44" s="13"/>
      <c r="EMZ44" s="13"/>
      <c r="ENA44" s="13"/>
      <c r="ENB44" s="13"/>
      <c r="ENC44" s="13"/>
      <c r="END44" s="13"/>
      <c r="ENE44" s="13"/>
      <c r="ENF44" s="13"/>
      <c r="ENG44" s="13"/>
      <c r="ENH44" s="13"/>
      <c r="ENI44" s="13"/>
      <c r="ENJ44" s="13"/>
      <c r="ENK44" s="13"/>
      <c r="ENL44" s="13"/>
      <c r="ENM44" s="13"/>
      <c r="ENN44" s="13"/>
      <c r="ENO44" s="13"/>
      <c r="ENP44" s="13"/>
      <c r="ENQ44" s="13"/>
      <c r="ENR44" s="13"/>
      <c r="ENS44" s="13"/>
      <c r="ENT44" s="13"/>
      <c r="ENU44" s="13"/>
      <c r="ENV44" s="13"/>
      <c r="ENW44" s="13"/>
      <c r="ENX44" s="13"/>
      <c r="ENY44" s="13"/>
      <c r="ENZ44" s="13"/>
      <c r="EOA44" s="13"/>
      <c r="EOB44" s="13"/>
      <c r="EOC44" s="13"/>
      <c r="EOD44" s="13"/>
      <c r="EOE44" s="13"/>
      <c r="EOF44" s="13"/>
      <c r="EOG44" s="13"/>
      <c r="EOH44" s="13"/>
      <c r="EOI44" s="13"/>
      <c r="EOJ44" s="13"/>
      <c r="EOK44" s="13"/>
      <c r="EOL44" s="13"/>
      <c r="EOM44" s="13"/>
      <c r="EON44" s="13"/>
      <c r="EOO44" s="13"/>
      <c r="EOP44" s="13"/>
      <c r="EOQ44" s="13"/>
      <c r="EOR44" s="13"/>
      <c r="EOS44" s="13"/>
      <c r="EOT44" s="13"/>
      <c r="EOU44" s="13"/>
      <c r="EOV44" s="13"/>
      <c r="EOW44" s="13"/>
      <c r="EOX44" s="13"/>
      <c r="EOY44" s="13"/>
      <c r="EOZ44" s="13"/>
      <c r="EPA44" s="13"/>
      <c r="EPB44" s="13"/>
      <c r="EPC44" s="13"/>
      <c r="EPD44" s="13"/>
      <c r="EPE44" s="13"/>
      <c r="EPF44" s="13"/>
      <c r="EPG44" s="13"/>
      <c r="EPH44" s="13"/>
      <c r="EPI44" s="13"/>
      <c r="EPJ44" s="13"/>
      <c r="EPK44" s="13"/>
      <c r="EPL44" s="13"/>
      <c r="EPM44" s="13"/>
      <c r="EPN44" s="13"/>
      <c r="EPO44" s="13"/>
      <c r="EPP44" s="13"/>
      <c r="EPQ44" s="13"/>
      <c r="EPR44" s="13"/>
      <c r="EPS44" s="13"/>
      <c r="EPT44" s="13"/>
      <c r="EPU44" s="13"/>
      <c r="EPV44" s="13"/>
      <c r="EPW44" s="13"/>
      <c r="EPX44" s="13"/>
      <c r="EPY44" s="13"/>
      <c r="EPZ44" s="13"/>
      <c r="EQA44" s="13"/>
      <c r="EQB44" s="13"/>
      <c r="EQC44" s="13"/>
      <c r="EQD44" s="13"/>
      <c r="EQE44" s="13"/>
      <c r="EQF44" s="13"/>
      <c r="EQG44" s="13"/>
      <c r="EQH44" s="13"/>
      <c r="EQI44" s="13"/>
      <c r="EQJ44" s="13"/>
      <c r="EQK44" s="13"/>
      <c r="EQL44" s="13"/>
      <c r="EQM44" s="13"/>
      <c r="EQN44" s="13"/>
      <c r="EQO44" s="13"/>
      <c r="EQP44" s="13"/>
      <c r="EQQ44" s="13"/>
      <c r="EQR44" s="13"/>
      <c r="EQS44" s="13"/>
      <c r="EQT44" s="13"/>
      <c r="EQU44" s="13"/>
      <c r="EQV44" s="13"/>
      <c r="EQW44" s="13"/>
      <c r="EQX44" s="13"/>
      <c r="EQY44" s="13"/>
      <c r="EQZ44" s="13"/>
      <c r="ERA44" s="13"/>
      <c r="ERB44" s="13"/>
      <c r="ERC44" s="13"/>
      <c r="ERD44" s="13"/>
      <c r="ERE44" s="13"/>
      <c r="ERF44" s="13"/>
      <c r="ERG44" s="13"/>
      <c r="ERH44" s="13"/>
      <c r="ERI44" s="13"/>
      <c r="ERJ44" s="13"/>
      <c r="ERK44" s="13"/>
      <c r="ERL44" s="13"/>
      <c r="ERM44" s="13"/>
      <c r="ERN44" s="13"/>
      <c r="ERO44" s="13"/>
      <c r="ERP44" s="13"/>
      <c r="ERQ44" s="13"/>
      <c r="ERR44" s="13"/>
      <c r="ERS44" s="13"/>
      <c r="ERT44" s="13"/>
      <c r="ERU44" s="13"/>
      <c r="ERV44" s="13"/>
      <c r="ERW44" s="13"/>
      <c r="ERX44" s="13"/>
      <c r="ERY44" s="13"/>
      <c r="ERZ44" s="13"/>
      <c r="ESA44" s="13"/>
      <c r="ESB44" s="13"/>
      <c r="ESC44" s="13"/>
      <c r="ESD44" s="13"/>
      <c r="ESE44" s="13"/>
      <c r="ESF44" s="13"/>
      <c r="ESG44" s="13"/>
      <c r="ESH44" s="13"/>
      <c r="ESI44" s="13"/>
      <c r="ESJ44" s="13"/>
      <c r="ESK44" s="13"/>
      <c r="ESL44" s="13"/>
      <c r="ESM44" s="13"/>
      <c r="ESN44" s="13"/>
      <c r="ESO44" s="13"/>
      <c r="ESP44" s="13"/>
      <c r="ESQ44" s="13"/>
      <c r="ESR44" s="13"/>
      <c r="ESS44" s="13"/>
      <c r="EST44" s="13"/>
      <c r="ESU44" s="13"/>
      <c r="ESV44" s="13"/>
      <c r="ESW44" s="13"/>
      <c r="ESX44" s="13"/>
      <c r="ESY44" s="13"/>
      <c r="ESZ44" s="13"/>
      <c r="ETA44" s="13"/>
      <c r="ETB44" s="13"/>
      <c r="ETC44" s="13"/>
      <c r="ETD44" s="13"/>
      <c r="ETE44" s="13"/>
      <c r="ETF44" s="13"/>
      <c r="ETG44" s="13"/>
      <c r="ETH44" s="13"/>
      <c r="ETI44" s="13"/>
      <c r="ETJ44" s="13"/>
      <c r="ETK44" s="13"/>
      <c r="ETL44" s="13"/>
      <c r="ETM44" s="13"/>
      <c r="ETN44" s="13"/>
      <c r="ETO44" s="13"/>
      <c r="ETP44" s="13"/>
      <c r="ETQ44" s="13"/>
      <c r="ETR44" s="13"/>
      <c r="ETS44" s="13"/>
      <c r="ETT44" s="13"/>
      <c r="ETU44" s="13"/>
      <c r="ETV44" s="13"/>
      <c r="ETW44" s="13"/>
      <c r="ETX44" s="13"/>
      <c r="ETY44" s="13"/>
      <c r="ETZ44" s="13"/>
      <c r="EUA44" s="13"/>
      <c r="EUB44" s="13"/>
      <c r="EUC44" s="13"/>
      <c r="EUD44" s="13"/>
      <c r="EUE44" s="13"/>
      <c r="EUF44" s="13"/>
      <c r="EUG44" s="13"/>
      <c r="EUH44" s="13"/>
      <c r="EUI44" s="13"/>
      <c r="EUJ44" s="13"/>
      <c r="EUK44" s="13"/>
      <c r="EUL44" s="13"/>
      <c r="EUM44" s="13"/>
      <c r="EUN44" s="13"/>
      <c r="EUO44" s="13"/>
      <c r="EUP44" s="13"/>
      <c r="EUQ44" s="13"/>
      <c r="EUR44" s="13"/>
      <c r="EUS44" s="13"/>
      <c r="EUT44" s="13"/>
      <c r="EUU44" s="13"/>
      <c r="EUV44" s="13"/>
      <c r="EUW44" s="13"/>
      <c r="EUX44" s="13"/>
      <c r="EUY44" s="13"/>
      <c r="EUZ44" s="13"/>
      <c r="EVA44" s="13"/>
      <c r="EVB44" s="13"/>
      <c r="EVC44" s="13"/>
      <c r="EVD44" s="13"/>
      <c r="EVE44" s="13"/>
      <c r="EVF44" s="13"/>
      <c r="EVG44" s="13"/>
      <c r="EVH44" s="13"/>
      <c r="EVI44" s="13"/>
      <c r="EVJ44" s="13"/>
      <c r="EVK44" s="13"/>
      <c r="EVL44" s="13"/>
      <c r="EVM44" s="13"/>
      <c r="EVN44" s="13"/>
      <c r="EVO44" s="13"/>
      <c r="EVP44" s="13"/>
      <c r="EVQ44" s="13"/>
      <c r="EVR44" s="13"/>
      <c r="EVS44" s="13"/>
      <c r="EVT44" s="13"/>
      <c r="EVU44" s="13"/>
      <c r="EVV44" s="13"/>
      <c r="EVW44" s="13"/>
      <c r="EVX44" s="13"/>
      <c r="EVY44" s="13"/>
      <c r="EVZ44" s="13"/>
      <c r="EWA44" s="13"/>
      <c r="EWB44" s="13"/>
      <c r="EWC44" s="13"/>
      <c r="EWD44" s="13"/>
      <c r="EWE44" s="13"/>
      <c r="EWF44" s="13"/>
      <c r="EWG44" s="13"/>
      <c r="EWH44" s="13"/>
      <c r="EWI44" s="13"/>
      <c r="EWJ44" s="13"/>
      <c r="EWK44" s="13"/>
      <c r="EWL44" s="13"/>
      <c r="EWM44" s="13"/>
      <c r="EWN44" s="13"/>
      <c r="EWO44" s="13"/>
      <c r="EWP44" s="13"/>
      <c r="EWQ44" s="13"/>
      <c r="EWR44" s="13"/>
      <c r="EWS44" s="13"/>
      <c r="EWT44" s="13"/>
      <c r="EWU44" s="13"/>
      <c r="EWV44" s="13"/>
      <c r="EWW44" s="13"/>
      <c r="EWX44" s="13"/>
      <c r="EWY44" s="13"/>
      <c r="EWZ44" s="13"/>
      <c r="EXA44" s="13"/>
      <c r="EXB44" s="13"/>
      <c r="EXC44" s="13"/>
      <c r="EXD44" s="13"/>
      <c r="EXE44" s="13"/>
      <c r="EXF44" s="13"/>
      <c r="EXG44" s="13"/>
      <c r="EXH44" s="13"/>
      <c r="EXI44" s="13"/>
      <c r="EXJ44" s="13"/>
      <c r="EXK44" s="13"/>
      <c r="EXL44" s="13"/>
      <c r="EXM44" s="13"/>
      <c r="EXN44" s="13"/>
      <c r="EXO44" s="13"/>
      <c r="EXP44" s="13"/>
      <c r="EXQ44" s="13"/>
      <c r="EXR44" s="13"/>
      <c r="EXS44" s="13"/>
      <c r="EXT44" s="13"/>
      <c r="EXU44" s="13"/>
      <c r="EXV44" s="13"/>
      <c r="EXW44" s="13"/>
      <c r="EXX44" s="13"/>
      <c r="EXY44" s="13"/>
      <c r="EXZ44" s="13"/>
      <c r="EYA44" s="13"/>
      <c r="EYB44" s="13"/>
      <c r="EYC44" s="13"/>
      <c r="EYD44" s="13"/>
      <c r="EYE44" s="13"/>
      <c r="EYF44" s="13"/>
      <c r="EYG44" s="13"/>
      <c r="EYH44" s="13"/>
      <c r="EYI44" s="13"/>
      <c r="EYJ44" s="13"/>
      <c r="EYK44" s="13"/>
      <c r="EYL44" s="13"/>
      <c r="EYM44" s="13"/>
      <c r="EYN44" s="13"/>
      <c r="EYO44" s="13"/>
      <c r="EYP44" s="13"/>
      <c r="EYQ44" s="13"/>
      <c r="EYR44" s="13"/>
      <c r="EYS44" s="13"/>
      <c r="EYT44" s="13"/>
      <c r="EYU44" s="13"/>
      <c r="EYV44" s="13"/>
      <c r="EYW44" s="13"/>
      <c r="EYX44" s="13"/>
      <c r="EYY44" s="13"/>
      <c r="EYZ44" s="13"/>
      <c r="EZA44" s="13"/>
      <c r="EZB44" s="13"/>
      <c r="EZC44" s="13"/>
      <c r="EZD44" s="13"/>
      <c r="EZE44" s="13"/>
      <c r="EZF44" s="13"/>
      <c r="EZG44" s="13"/>
      <c r="EZH44" s="13"/>
      <c r="EZI44" s="13"/>
      <c r="EZJ44" s="13"/>
      <c r="EZK44" s="13"/>
      <c r="EZL44" s="13"/>
      <c r="EZM44" s="13"/>
      <c r="EZN44" s="13"/>
      <c r="EZO44" s="13"/>
      <c r="EZP44" s="13"/>
      <c r="EZQ44" s="13"/>
      <c r="EZR44" s="13"/>
      <c r="EZS44" s="13"/>
      <c r="EZT44" s="13"/>
      <c r="EZU44" s="13"/>
      <c r="EZV44" s="13"/>
      <c r="EZW44" s="13"/>
      <c r="EZX44" s="13"/>
      <c r="EZY44" s="13"/>
      <c r="EZZ44" s="13"/>
      <c r="FAA44" s="13"/>
      <c r="FAB44" s="13"/>
      <c r="FAC44" s="13"/>
      <c r="FAD44" s="13"/>
      <c r="FAE44" s="13"/>
      <c r="FAF44" s="13"/>
      <c r="FAG44" s="13"/>
      <c r="FAH44" s="13"/>
      <c r="FAI44" s="13"/>
      <c r="FAJ44" s="13"/>
      <c r="FAK44" s="13"/>
      <c r="FAL44" s="13"/>
      <c r="FAM44" s="13"/>
      <c r="FAN44" s="13"/>
      <c r="FAO44" s="13"/>
      <c r="FAP44" s="13"/>
      <c r="FAQ44" s="13"/>
      <c r="FAR44" s="13"/>
      <c r="FAS44" s="13"/>
      <c r="FAT44" s="13"/>
      <c r="FAU44" s="13"/>
      <c r="FAV44" s="13"/>
      <c r="FAW44" s="13"/>
      <c r="FAX44" s="13"/>
      <c r="FAY44" s="13"/>
      <c r="FAZ44" s="13"/>
      <c r="FBA44" s="13"/>
      <c r="FBB44" s="13"/>
      <c r="FBC44" s="13"/>
      <c r="FBD44" s="13"/>
      <c r="FBE44" s="13"/>
      <c r="FBF44" s="13"/>
      <c r="FBG44" s="13"/>
      <c r="FBH44" s="13"/>
      <c r="FBI44" s="13"/>
      <c r="FBJ44" s="13"/>
      <c r="FBK44" s="13"/>
      <c r="FBL44" s="13"/>
      <c r="FBM44" s="13"/>
      <c r="FBN44" s="13"/>
      <c r="FBO44" s="13"/>
      <c r="FBP44" s="13"/>
      <c r="FBQ44" s="13"/>
      <c r="FBR44" s="13"/>
      <c r="FBS44" s="13"/>
      <c r="FBT44" s="13"/>
      <c r="FBU44" s="13"/>
      <c r="FBV44" s="13"/>
      <c r="FBW44" s="13"/>
      <c r="FBX44" s="13"/>
      <c r="FBY44" s="13"/>
      <c r="FBZ44" s="13"/>
      <c r="FCA44" s="13"/>
      <c r="FCB44" s="13"/>
      <c r="FCC44" s="13"/>
      <c r="FCD44" s="13"/>
      <c r="FCE44" s="13"/>
      <c r="FCF44" s="13"/>
      <c r="FCG44" s="13"/>
      <c r="FCH44" s="13"/>
      <c r="FCI44" s="13"/>
      <c r="FCJ44" s="13"/>
      <c r="FCK44" s="13"/>
      <c r="FCL44" s="13"/>
      <c r="FCM44" s="13"/>
      <c r="FCN44" s="13"/>
      <c r="FCO44" s="13"/>
      <c r="FCP44" s="13"/>
      <c r="FCQ44" s="13"/>
      <c r="FCR44" s="13"/>
      <c r="FCS44" s="13"/>
      <c r="FCT44" s="13"/>
      <c r="FCU44" s="13"/>
      <c r="FCV44" s="13"/>
      <c r="FCW44" s="13"/>
      <c r="FCX44" s="13"/>
      <c r="FCY44" s="13"/>
      <c r="FCZ44" s="13"/>
      <c r="FDA44" s="13"/>
      <c r="FDB44" s="13"/>
      <c r="FDC44" s="13"/>
      <c r="FDD44" s="13"/>
      <c r="FDE44" s="13"/>
      <c r="FDF44" s="13"/>
      <c r="FDG44" s="13"/>
      <c r="FDH44" s="13"/>
      <c r="FDI44" s="13"/>
      <c r="FDJ44" s="13"/>
      <c r="FDK44" s="13"/>
      <c r="FDL44" s="13"/>
      <c r="FDM44" s="13"/>
      <c r="FDN44" s="13"/>
      <c r="FDO44" s="13"/>
      <c r="FDP44" s="13"/>
      <c r="FDQ44" s="13"/>
      <c r="FDR44" s="13"/>
      <c r="FDS44" s="13"/>
      <c r="FDT44" s="13"/>
      <c r="FDU44" s="13"/>
      <c r="FDV44" s="13"/>
      <c r="FDW44" s="13"/>
      <c r="FDX44" s="13"/>
      <c r="FDY44" s="13"/>
      <c r="FDZ44" s="13"/>
      <c r="FEA44" s="13"/>
      <c r="FEB44" s="13"/>
      <c r="FEC44" s="13"/>
      <c r="FED44" s="13"/>
      <c r="FEE44" s="13"/>
      <c r="FEF44" s="13"/>
      <c r="FEG44" s="13"/>
      <c r="FEH44" s="13"/>
      <c r="FEI44" s="13"/>
      <c r="FEJ44" s="13"/>
      <c r="FEK44" s="13"/>
      <c r="FEL44" s="13"/>
      <c r="FEM44" s="13"/>
      <c r="FEN44" s="13"/>
      <c r="FEO44" s="13"/>
      <c r="FEP44" s="13"/>
      <c r="FEQ44" s="13"/>
      <c r="FER44" s="13"/>
      <c r="FES44" s="13"/>
      <c r="FET44" s="13"/>
      <c r="FEU44" s="13"/>
      <c r="FEV44" s="13"/>
      <c r="FEW44" s="13"/>
      <c r="FEX44" s="13"/>
      <c r="FEY44" s="13"/>
      <c r="FEZ44" s="13"/>
      <c r="FFA44" s="13"/>
      <c r="FFB44" s="13"/>
      <c r="FFC44" s="13"/>
      <c r="FFD44" s="13"/>
      <c r="FFE44" s="13"/>
      <c r="FFF44" s="13"/>
      <c r="FFG44" s="13"/>
      <c r="FFH44" s="13"/>
      <c r="FFI44" s="13"/>
      <c r="FFJ44" s="13"/>
      <c r="FFK44" s="13"/>
      <c r="FFL44" s="13"/>
      <c r="FFM44" s="13"/>
      <c r="FFN44" s="13"/>
      <c r="FFO44" s="13"/>
      <c r="FFP44" s="13"/>
      <c r="FFQ44" s="13"/>
      <c r="FFR44" s="13"/>
      <c r="FFS44" s="13"/>
      <c r="FFT44" s="13"/>
      <c r="FFU44" s="13"/>
      <c r="FFV44" s="13"/>
      <c r="FFW44" s="13"/>
      <c r="FFX44" s="13"/>
      <c r="FFY44" s="13"/>
      <c r="FFZ44" s="13"/>
      <c r="FGA44" s="13"/>
      <c r="FGB44" s="13"/>
      <c r="FGC44" s="13"/>
      <c r="FGD44" s="13"/>
      <c r="FGE44" s="13"/>
      <c r="FGF44" s="13"/>
      <c r="FGG44" s="13"/>
      <c r="FGH44" s="13"/>
      <c r="FGI44" s="13"/>
      <c r="FGJ44" s="13"/>
      <c r="FGK44" s="13"/>
      <c r="FGL44" s="13"/>
      <c r="FGM44" s="13"/>
      <c r="FGN44" s="13"/>
      <c r="FGO44" s="13"/>
      <c r="FGP44" s="13"/>
      <c r="FGQ44" s="13"/>
      <c r="FGR44" s="13"/>
      <c r="FGS44" s="13"/>
      <c r="FGT44" s="13"/>
      <c r="FGU44" s="13"/>
      <c r="FGV44" s="13"/>
      <c r="FGW44" s="13"/>
      <c r="FGX44" s="13"/>
      <c r="FGY44" s="13"/>
      <c r="FGZ44" s="13"/>
      <c r="FHA44" s="13"/>
      <c r="FHB44" s="13"/>
      <c r="FHC44" s="13"/>
      <c r="FHD44" s="13"/>
      <c r="FHE44" s="13"/>
      <c r="FHF44" s="13"/>
      <c r="FHG44" s="13"/>
      <c r="FHH44" s="13"/>
      <c r="FHI44" s="13"/>
      <c r="FHJ44" s="13"/>
      <c r="FHK44" s="13"/>
      <c r="FHL44" s="13"/>
      <c r="FHM44" s="13"/>
      <c r="FHN44" s="13"/>
      <c r="FHO44" s="13"/>
      <c r="FHP44" s="13"/>
      <c r="FHQ44" s="13"/>
      <c r="FHR44" s="13"/>
      <c r="FHS44" s="13"/>
      <c r="FHT44" s="13"/>
      <c r="FHU44" s="13"/>
      <c r="FHV44" s="13"/>
      <c r="FHW44" s="13"/>
      <c r="FHX44" s="13"/>
      <c r="FHY44" s="13"/>
      <c r="FHZ44" s="13"/>
      <c r="FIA44" s="13"/>
      <c r="FIB44" s="13"/>
      <c r="FIC44" s="13"/>
      <c r="FID44" s="13"/>
      <c r="FIE44" s="13"/>
      <c r="FIF44" s="13"/>
      <c r="FIG44" s="13"/>
      <c r="FIH44" s="13"/>
      <c r="FII44" s="13"/>
      <c r="FIJ44" s="13"/>
      <c r="FIK44" s="13"/>
      <c r="FIL44" s="13"/>
      <c r="FIM44" s="13"/>
      <c r="FIN44" s="13"/>
      <c r="FIO44" s="13"/>
      <c r="FIP44" s="13"/>
      <c r="FIQ44" s="13"/>
      <c r="FIR44" s="13"/>
      <c r="FIS44" s="13"/>
      <c r="FIT44" s="13"/>
      <c r="FIU44" s="13"/>
      <c r="FIV44" s="13"/>
      <c r="FIW44" s="13"/>
      <c r="FIX44" s="13"/>
      <c r="FIY44" s="13"/>
      <c r="FIZ44" s="13"/>
      <c r="FJA44" s="13"/>
      <c r="FJB44" s="13"/>
      <c r="FJC44" s="13"/>
      <c r="FJD44" s="13"/>
      <c r="FJE44" s="13"/>
      <c r="FJF44" s="13"/>
      <c r="FJG44" s="13"/>
      <c r="FJH44" s="13"/>
      <c r="FJI44" s="13"/>
      <c r="FJJ44" s="13"/>
      <c r="FJK44" s="13"/>
      <c r="FJL44" s="13"/>
      <c r="FJM44" s="13"/>
      <c r="FJN44" s="13"/>
      <c r="FJO44" s="13"/>
      <c r="FJP44" s="13"/>
      <c r="FJQ44" s="13"/>
      <c r="FJR44" s="13"/>
      <c r="FJS44" s="13"/>
      <c r="FJT44" s="13"/>
      <c r="FJU44" s="13"/>
      <c r="FJV44" s="13"/>
      <c r="FJW44" s="13"/>
      <c r="FJX44" s="13"/>
      <c r="FJY44" s="13"/>
      <c r="FJZ44" s="13"/>
      <c r="FKA44" s="13"/>
      <c r="FKB44" s="13"/>
      <c r="FKC44" s="13"/>
      <c r="FKD44" s="13"/>
      <c r="FKE44" s="13"/>
      <c r="FKF44" s="13"/>
      <c r="FKG44" s="13"/>
      <c r="FKH44" s="13"/>
      <c r="FKI44" s="13"/>
      <c r="FKJ44" s="13"/>
      <c r="FKK44" s="13"/>
      <c r="FKL44" s="13"/>
      <c r="FKM44" s="13"/>
      <c r="FKN44" s="13"/>
      <c r="FKO44" s="13"/>
      <c r="FKP44" s="13"/>
      <c r="FKQ44" s="13"/>
      <c r="FKR44" s="13"/>
      <c r="FKS44" s="13"/>
      <c r="FKT44" s="13"/>
      <c r="FKU44" s="13"/>
      <c r="FKV44" s="13"/>
      <c r="FKW44" s="13"/>
      <c r="FKX44" s="13"/>
      <c r="FKY44" s="13"/>
      <c r="FKZ44" s="13"/>
      <c r="FLA44" s="13"/>
      <c r="FLB44" s="13"/>
      <c r="FLC44" s="13"/>
      <c r="FLD44" s="13"/>
      <c r="FLE44" s="13"/>
      <c r="FLF44" s="13"/>
      <c r="FLG44" s="13"/>
      <c r="FLH44" s="13"/>
      <c r="FLI44" s="13"/>
      <c r="FLJ44" s="13"/>
      <c r="FLK44" s="13"/>
      <c r="FLL44" s="13"/>
      <c r="FLM44" s="13"/>
      <c r="FLN44" s="13"/>
      <c r="FLO44" s="13"/>
      <c r="FLP44" s="13"/>
      <c r="FLQ44" s="13"/>
      <c r="FLR44" s="13"/>
      <c r="FLS44" s="13"/>
      <c r="FLT44" s="13"/>
      <c r="FLU44" s="13"/>
      <c r="FLV44" s="13"/>
      <c r="FLW44" s="13"/>
      <c r="FLX44" s="13"/>
      <c r="FLY44" s="13"/>
      <c r="FLZ44" s="13"/>
      <c r="FMA44" s="13"/>
      <c r="FMB44" s="13"/>
      <c r="FMC44" s="13"/>
      <c r="FMD44" s="13"/>
      <c r="FME44" s="13"/>
      <c r="FMF44" s="13"/>
      <c r="FMG44" s="13"/>
      <c r="FMH44" s="13"/>
      <c r="FMI44" s="13"/>
      <c r="FMJ44" s="13"/>
      <c r="FMK44" s="13"/>
      <c r="FML44" s="13"/>
      <c r="FMM44" s="13"/>
      <c r="FMN44" s="13"/>
      <c r="FMO44" s="13"/>
      <c r="FMP44" s="13"/>
      <c r="FMQ44" s="13"/>
      <c r="FMR44" s="13"/>
      <c r="FMS44" s="13"/>
      <c r="FMT44" s="13"/>
      <c r="FMU44" s="13"/>
      <c r="FMV44" s="13"/>
      <c r="FMW44" s="13"/>
      <c r="FMX44" s="13"/>
      <c r="FMY44" s="13"/>
      <c r="FMZ44" s="13"/>
      <c r="FNA44" s="13"/>
      <c r="FNB44" s="13"/>
      <c r="FNC44" s="13"/>
      <c r="FND44" s="13"/>
      <c r="FNE44" s="13"/>
      <c r="FNF44" s="13"/>
      <c r="FNG44" s="13"/>
      <c r="FNH44" s="13"/>
      <c r="FNI44" s="13"/>
      <c r="FNJ44" s="13"/>
      <c r="FNK44" s="13"/>
      <c r="FNL44" s="13"/>
      <c r="FNM44" s="13"/>
      <c r="FNN44" s="13"/>
      <c r="FNO44" s="13"/>
      <c r="FNP44" s="13"/>
      <c r="FNQ44" s="13"/>
      <c r="FNR44" s="13"/>
      <c r="FNS44" s="13"/>
      <c r="FNT44" s="13"/>
      <c r="FNU44" s="13"/>
      <c r="FNV44" s="13"/>
      <c r="FNW44" s="13"/>
      <c r="FNX44" s="13"/>
      <c r="FNY44" s="13"/>
      <c r="FNZ44" s="13"/>
      <c r="FOA44" s="13"/>
      <c r="FOB44" s="13"/>
      <c r="FOC44" s="13"/>
      <c r="FOD44" s="13"/>
      <c r="FOE44" s="13"/>
      <c r="FOF44" s="13"/>
      <c r="FOG44" s="13"/>
      <c r="FOH44" s="13"/>
      <c r="FOI44" s="13"/>
      <c r="FOJ44" s="13"/>
      <c r="FOK44" s="13"/>
      <c r="FOL44" s="13"/>
      <c r="FOM44" s="13"/>
      <c r="FON44" s="13"/>
      <c r="FOO44" s="13"/>
      <c r="FOP44" s="13"/>
      <c r="FOQ44" s="13"/>
      <c r="FOR44" s="13"/>
      <c r="FOS44" s="13"/>
      <c r="FOT44" s="13"/>
      <c r="FOU44" s="13"/>
      <c r="FOV44" s="13"/>
      <c r="FOW44" s="13"/>
      <c r="FOX44" s="13"/>
      <c r="FOY44" s="13"/>
      <c r="FOZ44" s="13"/>
      <c r="FPA44" s="13"/>
      <c r="FPB44" s="13"/>
      <c r="FPC44" s="13"/>
      <c r="FPD44" s="13"/>
      <c r="FPE44" s="13"/>
      <c r="FPF44" s="13"/>
      <c r="FPG44" s="13"/>
      <c r="FPH44" s="13"/>
      <c r="FPI44" s="13"/>
      <c r="FPJ44" s="13"/>
      <c r="FPK44" s="13"/>
      <c r="FPL44" s="13"/>
      <c r="FPM44" s="13"/>
      <c r="FPN44" s="13"/>
      <c r="FPO44" s="13"/>
      <c r="FPP44" s="13"/>
      <c r="FPQ44" s="13"/>
      <c r="FPR44" s="13"/>
      <c r="FPS44" s="13"/>
      <c r="FPT44" s="13"/>
      <c r="FPU44" s="13"/>
      <c r="FPV44" s="13"/>
      <c r="FPW44" s="13"/>
      <c r="FPX44" s="13"/>
      <c r="FPY44" s="13"/>
      <c r="FPZ44" s="13"/>
      <c r="FQA44" s="13"/>
      <c r="FQB44" s="13"/>
      <c r="FQC44" s="13"/>
      <c r="FQD44" s="13"/>
      <c r="FQE44" s="13"/>
      <c r="FQF44" s="13"/>
      <c r="FQG44" s="13"/>
      <c r="FQH44" s="13"/>
      <c r="FQI44" s="13"/>
      <c r="FQJ44" s="13"/>
      <c r="FQK44" s="13"/>
      <c r="FQL44" s="13"/>
      <c r="FQM44" s="13"/>
      <c r="FQN44" s="13"/>
      <c r="FQO44" s="13"/>
      <c r="FQP44" s="13"/>
      <c r="FQQ44" s="13"/>
      <c r="FQR44" s="13"/>
      <c r="FQS44" s="13"/>
      <c r="FQT44" s="13"/>
      <c r="FQU44" s="13"/>
      <c r="FQV44" s="13"/>
      <c r="FQW44" s="13"/>
      <c r="FQX44" s="13"/>
      <c r="FQY44" s="13"/>
      <c r="FQZ44" s="13"/>
      <c r="FRA44" s="13"/>
      <c r="FRB44" s="13"/>
      <c r="FRC44" s="13"/>
      <c r="FRD44" s="13"/>
      <c r="FRE44" s="13"/>
      <c r="FRF44" s="13"/>
      <c r="FRG44" s="13"/>
      <c r="FRH44" s="13"/>
      <c r="FRI44" s="13"/>
      <c r="FRJ44" s="13"/>
      <c r="FRK44" s="13"/>
      <c r="FRL44" s="13"/>
      <c r="FRM44" s="13"/>
      <c r="FRN44" s="13"/>
      <c r="FRO44" s="13"/>
      <c r="FRP44" s="13"/>
      <c r="FRQ44" s="13"/>
      <c r="FRR44" s="13"/>
      <c r="FRS44" s="13"/>
      <c r="FRT44" s="13"/>
      <c r="FRU44" s="13"/>
      <c r="FRV44" s="13"/>
      <c r="FRW44" s="13"/>
      <c r="FRX44" s="13"/>
      <c r="FRY44" s="13"/>
      <c r="FRZ44" s="13"/>
      <c r="FSA44" s="13"/>
      <c r="FSB44" s="13"/>
      <c r="FSC44" s="13"/>
    </row>
    <row r="45" spans="1:4553" s="42" customFormat="1" ht="12.75" customHeight="1" thickBot="1">
      <c r="A45" s="74" t="s">
        <v>15</v>
      </c>
      <c r="B45" s="75"/>
      <c r="C45" s="76"/>
      <c r="D45" s="76"/>
      <c r="E45" s="76"/>
      <c r="F45" s="76"/>
      <c r="G45" s="77" t="s">
        <v>49</v>
      </c>
      <c r="H45" s="76" t="str">
        <f>IFERROR(H43/C43-1,"N/A")</f>
        <v>N/A</v>
      </c>
      <c r="I45" s="76" t="str">
        <f>IFERROR(I43/D43-1,"N/A")</f>
        <v>N/A</v>
      </c>
      <c r="J45" s="76" t="str">
        <f t="shared" ref="J45" si="106">IFERROR(J43/E43-1,"N/A")</f>
        <v>N/A</v>
      </c>
      <c r="K45" s="76" t="str">
        <f t="shared" ref="K45" si="107">IFERROR(K43/F43-1,"N/A")</f>
        <v>N/A</v>
      </c>
      <c r="L45" s="77" t="str">
        <f>IFERROR(L43/G43-1,"N/A")</f>
        <v>N/A</v>
      </c>
      <c r="M45" s="76" t="str">
        <f>IFERROR(M43/H43-1,"N/A")</f>
        <v>N/A</v>
      </c>
      <c r="N45" s="76" t="str">
        <f>IFERROR(N43/I43-1,"N/A")</f>
        <v>N/A</v>
      </c>
      <c r="O45" s="76" t="str">
        <f t="shared" ref="O45" si="108">IFERROR(O43/J43-1,"N/A")</f>
        <v>N/A</v>
      </c>
      <c r="P45" s="76" t="str">
        <f t="shared" ref="P45" si="109">IFERROR(P43/K43-1,"N/A")</f>
        <v>N/A</v>
      </c>
      <c r="Q45" s="77" t="str">
        <f>IFERROR(Q43/L43-1,"N/A")</f>
        <v>N/A</v>
      </c>
      <c r="R45" s="76" t="str">
        <f>IFERROR(R43/M43-1,"N/A")</f>
        <v>N/A</v>
      </c>
      <c r="S45" s="76" t="str">
        <f>IFERROR(S43/N43-1,"N/A")</f>
        <v>N/A</v>
      </c>
      <c r="T45" s="76" t="str">
        <f t="shared" ref="T45" si="110">IFERROR(T43/O43-1,"N/A")</f>
        <v>N/A</v>
      </c>
      <c r="U45" s="76" t="str">
        <f t="shared" ref="U45" si="111">IFERROR(U43/P43-1,"N/A")</f>
        <v>N/A</v>
      </c>
      <c r="V45" s="77" t="str">
        <f>IFERROR(V43/Q43-1,"N/A")</f>
        <v>N/A</v>
      </c>
      <c r="W45" s="76" t="str">
        <f>IFERROR(W43/R43-1,"N/A")</f>
        <v>N/A</v>
      </c>
      <c r="X45" s="76" t="str">
        <f>IFERROR(X43/S43-1,"N/A")</f>
        <v>N/A</v>
      </c>
      <c r="Y45" s="76" t="str">
        <f t="shared" ref="Y45" si="112">IFERROR(Y43/T43-1,"N/A")</f>
        <v>N/A</v>
      </c>
      <c r="Z45" s="76" t="str">
        <f t="shared" ref="Z45" si="113">IFERROR(Z43/U43-1,"N/A")</f>
        <v>N/A</v>
      </c>
      <c r="AA45" s="77" t="str">
        <f>IFERROR(AA43/V43-1,"N/A")</f>
        <v>N/A</v>
      </c>
      <c r="AB45" s="76" t="str">
        <f>IFERROR(AB43/W43-1,"N/A")</f>
        <v>N/A</v>
      </c>
      <c r="AC45" s="76" t="str">
        <f>IFERROR(AC43/X43-1,"N/A")</f>
        <v>N/A</v>
      </c>
      <c r="AD45" s="76" t="str">
        <f t="shared" ref="AD45" si="114">IFERROR(AD43/Y43-1,"N/A")</f>
        <v>N/A</v>
      </c>
      <c r="AE45" s="76" t="str">
        <f t="shared" ref="AE45" si="115">IFERROR(AE43/Z43-1,"N/A")</f>
        <v>N/A</v>
      </c>
      <c r="AF45" s="77" t="str">
        <f>IFERROR(AF43/AA43-1,"N/A")</f>
        <v>N/A</v>
      </c>
      <c r="AG45" s="77" t="str">
        <f>IFERROR(AG43/AF43-1,"N/A")</f>
        <v>N/A</v>
      </c>
      <c r="AH45" s="77" t="str">
        <f t="shared" ref="AH45:AJ45" si="116">IFERROR(AH43/AG43-1,"N/A")</f>
        <v>N/A</v>
      </c>
      <c r="AI45" s="77" t="str">
        <f t="shared" si="116"/>
        <v>N/A</v>
      </c>
      <c r="AJ45" s="77" t="str">
        <f t="shared" si="116"/>
        <v>N/A</v>
      </c>
      <c r="AK45" s="13"/>
      <c r="AL45" s="13"/>
      <c r="AM45" s="13"/>
      <c r="AN45" s="13"/>
      <c r="AO45" s="13"/>
      <c r="AP45" s="13"/>
      <c r="AQ45" s="13"/>
      <c r="AR45" s="13"/>
      <c r="AS45" s="13"/>
      <c r="AT45" s="13"/>
      <c r="AU45" s="13"/>
      <c r="AV45" s="13"/>
      <c r="AW45" s="13"/>
      <c r="AX45" s="13"/>
      <c r="AY45" s="13"/>
      <c r="AZ45" s="13"/>
      <c r="BA45" s="13"/>
      <c r="BB45" s="13"/>
      <c r="BC45" s="13"/>
      <c r="BD45" s="13"/>
      <c r="BE45" s="13"/>
      <c r="BF45" s="13"/>
      <c r="BG45" s="13"/>
      <c r="BH45" s="13"/>
      <c r="BI45" s="13"/>
      <c r="BJ45" s="13"/>
      <c r="BK45" s="13"/>
      <c r="BL45" s="13"/>
      <c r="BM45" s="13"/>
      <c r="BN45" s="13"/>
      <c r="BO45" s="13"/>
      <c r="BP45" s="13"/>
      <c r="BQ45" s="13"/>
      <c r="BR45" s="13"/>
      <c r="BS45" s="13"/>
      <c r="BT45" s="13"/>
      <c r="BU45" s="13"/>
      <c r="BV45" s="13"/>
      <c r="BW45" s="13"/>
      <c r="BX45" s="13"/>
      <c r="BY45" s="13"/>
      <c r="BZ45" s="13"/>
      <c r="CA45" s="13"/>
      <c r="CB45" s="13"/>
      <c r="CC45" s="13"/>
      <c r="CD45" s="13"/>
      <c r="CE45" s="13"/>
      <c r="CF45" s="13"/>
      <c r="CG45" s="13"/>
      <c r="CH45" s="13"/>
      <c r="CI45" s="13"/>
      <c r="CJ45" s="13"/>
      <c r="CK45" s="13"/>
      <c r="CL45" s="13"/>
      <c r="CM45" s="13"/>
      <c r="CN45" s="13"/>
      <c r="CO45" s="13"/>
      <c r="CP45" s="13"/>
      <c r="CQ45" s="13"/>
      <c r="CR45" s="13"/>
      <c r="CS45" s="13"/>
      <c r="CT45" s="13"/>
      <c r="CU45" s="13"/>
      <c r="CV45" s="13"/>
      <c r="CW45" s="13"/>
      <c r="CX45" s="13"/>
      <c r="CY45" s="13"/>
      <c r="CZ45" s="13"/>
      <c r="DA45" s="13"/>
      <c r="DB45" s="13"/>
      <c r="DC45" s="13"/>
      <c r="DD45" s="13"/>
      <c r="DE45" s="13"/>
      <c r="DF45" s="13"/>
      <c r="DG45" s="13"/>
      <c r="DH45" s="13"/>
      <c r="DI45" s="13"/>
      <c r="DJ45" s="13"/>
      <c r="DK45" s="13"/>
      <c r="DL45" s="13"/>
      <c r="DM45" s="13"/>
      <c r="DN45" s="13"/>
      <c r="DO45" s="13"/>
      <c r="DP45" s="13"/>
      <c r="DQ45" s="13"/>
      <c r="DR45" s="13"/>
      <c r="DS45" s="13"/>
      <c r="DT45" s="13"/>
      <c r="DU45" s="13"/>
      <c r="DV45" s="13"/>
      <c r="DW45" s="13"/>
      <c r="DX45" s="13"/>
      <c r="DY45" s="13"/>
      <c r="DZ45" s="13"/>
      <c r="EA45" s="13"/>
      <c r="EB45" s="13"/>
      <c r="EC45" s="13"/>
      <c r="ED45" s="13"/>
      <c r="EE45" s="13"/>
      <c r="EF45" s="13"/>
      <c r="EG45" s="13"/>
      <c r="EH45" s="13"/>
      <c r="EI45" s="13"/>
      <c r="EJ45" s="13"/>
      <c r="EK45" s="13"/>
      <c r="EL45" s="13"/>
      <c r="EM45" s="13"/>
      <c r="EN45" s="13"/>
      <c r="EO45" s="13"/>
      <c r="EP45" s="13"/>
      <c r="EQ45" s="13"/>
      <c r="ER45" s="13"/>
      <c r="ES45" s="13"/>
      <c r="ET45" s="13"/>
      <c r="EU45" s="13"/>
      <c r="EV45" s="13"/>
      <c r="EW45" s="13"/>
      <c r="EX45" s="13"/>
      <c r="EY45" s="13"/>
      <c r="EZ45" s="13"/>
      <c r="FA45" s="13"/>
      <c r="FB45" s="13"/>
      <c r="FC45" s="13"/>
      <c r="FD45" s="13"/>
      <c r="FE45" s="13"/>
      <c r="FF45" s="13"/>
      <c r="FG45" s="13"/>
      <c r="FH45" s="13"/>
      <c r="FI45" s="13"/>
      <c r="FJ45" s="13"/>
      <c r="FK45" s="13"/>
      <c r="FL45" s="13"/>
      <c r="FM45" s="13"/>
      <c r="FN45" s="13"/>
      <c r="FO45" s="13"/>
      <c r="FP45" s="13"/>
      <c r="FQ45" s="13"/>
      <c r="FR45" s="13"/>
      <c r="FS45" s="13"/>
      <c r="FT45" s="13"/>
      <c r="FU45" s="13"/>
      <c r="FV45" s="13"/>
      <c r="FW45" s="13"/>
      <c r="FX45" s="13"/>
      <c r="FY45" s="13"/>
      <c r="FZ45" s="13"/>
      <c r="GA45" s="13"/>
      <c r="GB45" s="13"/>
      <c r="GC45" s="13"/>
      <c r="GD45" s="13"/>
      <c r="GE45" s="13"/>
      <c r="GF45" s="13"/>
      <c r="GG45" s="13"/>
      <c r="GH45" s="13"/>
      <c r="GI45" s="13"/>
      <c r="GJ45" s="13"/>
      <c r="GK45" s="13"/>
      <c r="GL45" s="13"/>
      <c r="GM45" s="13"/>
      <c r="GN45" s="13"/>
      <c r="GO45" s="13"/>
      <c r="GP45" s="13"/>
      <c r="GQ45" s="13"/>
      <c r="GR45" s="13"/>
      <c r="GS45" s="13"/>
      <c r="GT45" s="13"/>
      <c r="GU45" s="13"/>
      <c r="GV45" s="13"/>
      <c r="GW45" s="13"/>
      <c r="GX45" s="13"/>
      <c r="GY45" s="13"/>
      <c r="GZ45" s="13"/>
      <c r="HA45" s="13"/>
      <c r="HB45" s="13"/>
      <c r="HC45" s="13"/>
      <c r="HD45" s="13"/>
      <c r="HE45" s="13"/>
      <c r="HF45" s="13"/>
      <c r="HG45" s="13"/>
      <c r="HH45" s="13"/>
      <c r="HI45" s="13"/>
      <c r="HJ45" s="13"/>
      <c r="HK45" s="13"/>
      <c r="HL45" s="13"/>
      <c r="HM45" s="13"/>
      <c r="HN45" s="13"/>
      <c r="HO45" s="13"/>
      <c r="HP45" s="13"/>
      <c r="HQ45" s="13"/>
      <c r="HR45" s="13"/>
      <c r="HS45" s="13"/>
      <c r="HT45" s="13"/>
      <c r="HU45" s="13"/>
      <c r="HV45" s="13"/>
      <c r="HW45" s="13"/>
      <c r="HX45" s="13"/>
      <c r="HY45" s="13"/>
      <c r="HZ45" s="13"/>
      <c r="IA45" s="13"/>
      <c r="IB45" s="13"/>
      <c r="IC45" s="13"/>
      <c r="ID45" s="13"/>
      <c r="IE45" s="13"/>
      <c r="IF45" s="13"/>
      <c r="IG45" s="13"/>
      <c r="IH45" s="13"/>
      <c r="II45" s="13"/>
      <c r="IJ45" s="13"/>
      <c r="IK45" s="13"/>
      <c r="IL45" s="13"/>
      <c r="IM45" s="13"/>
      <c r="IN45" s="13"/>
      <c r="IO45" s="13"/>
      <c r="IP45" s="13"/>
      <c r="IQ45" s="13"/>
      <c r="IR45" s="13"/>
      <c r="IS45" s="13"/>
      <c r="IT45" s="13"/>
      <c r="IU45" s="13"/>
      <c r="IV45" s="13"/>
      <c r="IW45" s="13"/>
      <c r="IX45" s="13"/>
      <c r="IY45" s="13"/>
      <c r="IZ45" s="13"/>
      <c r="JA45" s="13"/>
      <c r="JB45" s="13"/>
      <c r="JC45" s="13"/>
      <c r="JD45" s="13"/>
      <c r="JE45" s="13"/>
      <c r="JF45" s="13"/>
      <c r="JG45" s="13"/>
      <c r="JH45" s="13"/>
      <c r="JI45" s="13"/>
      <c r="JJ45" s="13"/>
      <c r="JK45" s="13"/>
      <c r="JL45" s="13"/>
      <c r="JM45" s="13"/>
      <c r="JN45" s="13"/>
      <c r="JO45" s="13"/>
      <c r="JP45" s="13"/>
      <c r="JQ45" s="13"/>
      <c r="JR45" s="13"/>
      <c r="JS45" s="13"/>
      <c r="JT45" s="13"/>
      <c r="JU45" s="13"/>
      <c r="JV45" s="13"/>
      <c r="JW45" s="13"/>
      <c r="JX45" s="13"/>
      <c r="JY45" s="13"/>
      <c r="JZ45" s="13"/>
      <c r="KA45" s="13"/>
      <c r="KB45" s="13"/>
      <c r="KC45" s="13"/>
      <c r="KD45" s="13"/>
      <c r="KE45" s="13"/>
      <c r="KF45" s="13"/>
      <c r="KG45" s="13"/>
      <c r="KH45" s="13"/>
      <c r="KI45" s="13"/>
      <c r="KJ45" s="13"/>
      <c r="KK45" s="13"/>
      <c r="KL45" s="13"/>
      <c r="KM45" s="13"/>
      <c r="KN45" s="13"/>
      <c r="KO45" s="13"/>
      <c r="KP45" s="13"/>
      <c r="KQ45" s="13"/>
      <c r="KR45" s="13"/>
      <c r="KS45" s="13"/>
      <c r="KT45" s="13"/>
      <c r="KU45" s="13"/>
      <c r="KV45" s="13"/>
      <c r="KW45" s="13"/>
      <c r="KX45" s="13"/>
      <c r="KY45" s="13"/>
      <c r="KZ45" s="13"/>
      <c r="LA45" s="13"/>
      <c r="LB45" s="13"/>
      <c r="LC45" s="13"/>
      <c r="LD45" s="13"/>
      <c r="LE45" s="13"/>
      <c r="LF45" s="13"/>
      <c r="LG45" s="13"/>
      <c r="LH45" s="13"/>
      <c r="LI45" s="13"/>
      <c r="LJ45" s="13"/>
      <c r="LK45" s="13"/>
      <c r="LL45" s="13"/>
      <c r="LM45" s="13"/>
      <c r="LN45" s="13"/>
      <c r="LO45" s="13"/>
      <c r="LP45" s="13"/>
      <c r="LQ45" s="13"/>
      <c r="LR45" s="13"/>
      <c r="LS45" s="13"/>
      <c r="LT45" s="13"/>
      <c r="LU45" s="13"/>
      <c r="LV45" s="13"/>
      <c r="LW45" s="13"/>
      <c r="LX45" s="13"/>
      <c r="LY45" s="13"/>
      <c r="LZ45" s="13"/>
      <c r="MA45" s="13"/>
      <c r="MB45" s="13"/>
      <c r="MC45" s="13"/>
      <c r="MD45" s="13"/>
      <c r="ME45" s="13"/>
      <c r="MF45" s="13"/>
      <c r="MG45" s="13"/>
      <c r="MH45" s="13"/>
      <c r="MI45" s="13"/>
      <c r="MJ45" s="13"/>
      <c r="MK45" s="13"/>
      <c r="ML45" s="13"/>
      <c r="MM45" s="13"/>
      <c r="MN45" s="13"/>
      <c r="MO45" s="13"/>
      <c r="MP45" s="13"/>
      <c r="MQ45" s="13"/>
      <c r="MR45" s="13"/>
      <c r="MS45" s="13"/>
      <c r="MT45" s="13"/>
      <c r="MU45" s="13"/>
      <c r="MV45" s="13"/>
      <c r="MW45" s="13"/>
      <c r="MX45" s="13"/>
      <c r="MY45" s="13"/>
      <c r="MZ45" s="13"/>
      <c r="NA45" s="13"/>
      <c r="NB45" s="13"/>
      <c r="NC45" s="13"/>
      <c r="ND45" s="13"/>
      <c r="NE45" s="13"/>
      <c r="NF45" s="13"/>
      <c r="NG45" s="13"/>
      <c r="NH45" s="13"/>
      <c r="NI45" s="13"/>
      <c r="NJ45" s="13"/>
      <c r="NK45" s="13"/>
      <c r="NL45" s="13"/>
      <c r="NM45" s="13"/>
      <c r="NN45" s="13"/>
      <c r="NO45" s="13"/>
      <c r="NP45" s="13"/>
      <c r="NQ45" s="13"/>
      <c r="NR45" s="13"/>
      <c r="NS45" s="13"/>
      <c r="NT45" s="13"/>
      <c r="NU45" s="13"/>
      <c r="NV45" s="13"/>
      <c r="NW45" s="13"/>
      <c r="NX45" s="13"/>
      <c r="NY45" s="13"/>
      <c r="NZ45" s="13"/>
      <c r="OA45" s="13"/>
      <c r="OB45" s="13"/>
      <c r="OC45" s="13"/>
      <c r="OD45" s="13"/>
      <c r="OE45" s="13"/>
      <c r="OF45" s="13"/>
      <c r="OG45" s="13"/>
      <c r="OH45" s="13"/>
      <c r="OI45" s="13"/>
      <c r="OJ45" s="13"/>
      <c r="OK45" s="13"/>
      <c r="OL45" s="13"/>
      <c r="OM45" s="13"/>
      <c r="ON45" s="13"/>
      <c r="OO45" s="13"/>
      <c r="OP45" s="13"/>
      <c r="OQ45" s="13"/>
      <c r="OR45" s="13"/>
      <c r="OS45" s="13"/>
      <c r="OT45" s="13"/>
      <c r="OU45" s="13"/>
      <c r="OV45" s="13"/>
      <c r="OW45" s="13"/>
      <c r="OX45" s="13"/>
      <c r="OY45" s="13"/>
      <c r="OZ45" s="13"/>
      <c r="PA45" s="13"/>
      <c r="PB45" s="13"/>
      <c r="PC45" s="13"/>
      <c r="PD45" s="13"/>
      <c r="PE45" s="13"/>
      <c r="PF45" s="13"/>
      <c r="PG45" s="13"/>
      <c r="PH45" s="13"/>
      <c r="PI45" s="13"/>
      <c r="PJ45" s="13"/>
      <c r="PK45" s="13"/>
      <c r="PL45" s="13"/>
      <c r="PM45" s="13"/>
      <c r="PN45" s="13"/>
      <c r="PO45" s="13"/>
      <c r="PP45" s="13"/>
      <c r="PQ45" s="13"/>
      <c r="PR45" s="13"/>
      <c r="PS45" s="13"/>
      <c r="PT45" s="13"/>
      <c r="PU45" s="13"/>
      <c r="PV45" s="13"/>
      <c r="PW45" s="13"/>
      <c r="PX45" s="13"/>
      <c r="PY45" s="13"/>
      <c r="PZ45" s="13"/>
      <c r="QA45" s="13"/>
      <c r="QB45" s="13"/>
      <c r="QC45" s="13"/>
      <c r="QD45" s="13"/>
      <c r="QE45" s="13"/>
      <c r="QF45" s="13"/>
      <c r="QG45" s="13"/>
      <c r="QH45" s="13"/>
      <c r="QI45" s="13"/>
      <c r="QJ45" s="13"/>
      <c r="QK45" s="13"/>
      <c r="QL45" s="13"/>
      <c r="QM45" s="13"/>
      <c r="QN45" s="13"/>
      <c r="QO45" s="13"/>
      <c r="QP45" s="13"/>
      <c r="QQ45" s="13"/>
      <c r="QR45" s="13"/>
      <c r="QS45" s="13"/>
      <c r="QT45" s="13"/>
      <c r="QU45" s="13"/>
      <c r="QV45" s="13"/>
      <c r="QW45" s="13"/>
      <c r="QX45" s="13"/>
      <c r="QY45" s="13"/>
      <c r="QZ45" s="13"/>
      <c r="RA45" s="13"/>
      <c r="RB45" s="13"/>
      <c r="RC45" s="13"/>
      <c r="RD45" s="13"/>
      <c r="RE45" s="13"/>
      <c r="RF45" s="13"/>
      <c r="RG45" s="13"/>
      <c r="RH45" s="13"/>
      <c r="RI45" s="13"/>
      <c r="RJ45" s="13"/>
      <c r="RK45" s="13"/>
      <c r="RL45" s="13"/>
      <c r="RM45" s="13"/>
      <c r="RN45" s="13"/>
      <c r="RO45" s="13"/>
      <c r="RP45" s="13"/>
      <c r="RQ45" s="13"/>
      <c r="RR45" s="13"/>
      <c r="RS45" s="13"/>
      <c r="RT45" s="13"/>
      <c r="RU45" s="13"/>
      <c r="RV45" s="13"/>
      <c r="RW45" s="13"/>
      <c r="RX45" s="13"/>
      <c r="RY45" s="13"/>
      <c r="RZ45" s="13"/>
      <c r="SA45" s="13"/>
      <c r="SB45" s="13"/>
      <c r="SC45" s="13"/>
      <c r="SD45" s="13"/>
      <c r="SE45" s="13"/>
      <c r="SF45" s="13"/>
      <c r="SG45" s="13"/>
      <c r="SH45" s="13"/>
      <c r="SI45" s="13"/>
      <c r="SJ45" s="13"/>
      <c r="SK45" s="13"/>
      <c r="SL45" s="13"/>
      <c r="SM45" s="13"/>
      <c r="SN45" s="13"/>
      <c r="SO45" s="13"/>
      <c r="SP45" s="13"/>
      <c r="SQ45" s="13"/>
      <c r="SR45" s="13"/>
      <c r="SS45" s="13"/>
      <c r="ST45" s="13"/>
      <c r="SU45" s="13"/>
      <c r="SV45" s="13"/>
      <c r="SW45" s="13"/>
      <c r="SX45" s="13"/>
      <c r="SY45" s="13"/>
      <c r="SZ45" s="13"/>
      <c r="TA45" s="13"/>
      <c r="TB45" s="13"/>
      <c r="TC45" s="13"/>
      <c r="TD45" s="13"/>
      <c r="TE45" s="13"/>
      <c r="TF45" s="13"/>
      <c r="TG45" s="13"/>
      <c r="TH45" s="13"/>
      <c r="TI45" s="13"/>
      <c r="TJ45" s="13"/>
      <c r="TK45" s="13"/>
      <c r="TL45" s="13"/>
      <c r="TM45" s="13"/>
      <c r="TN45" s="13"/>
      <c r="TO45" s="13"/>
      <c r="TP45" s="13"/>
      <c r="TQ45" s="13"/>
      <c r="TR45" s="13"/>
      <c r="TS45" s="13"/>
      <c r="TT45" s="13"/>
      <c r="TU45" s="13"/>
      <c r="TV45" s="13"/>
      <c r="TW45" s="13"/>
      <c r="TX45" s="13"/>
      <c r="TY45" s="13"/>
      <c r="TZ45" s="13"/>
      <c r="UA45" s="13"/>
      <c r="UB45" s="13"/>
      <c r="UC45" s="13"/>
      <c r="UD45" s="13"/>
      <c r="UE45" s="13"/>
      <c r="UF45" s="13"/>
      <c r="UG45" s="13"/>
      <c r="UH45" s="13"/>
      <c r="UI45" s="13"/>
      <c r="UJ45" s="13"/>
      <c r="UK45" s="13"/>
      <c r="UL45" s="13"/>
      <c r="UM45" s="13"/>
      <c r="UN45" s="13"/>
      <c r="UO45" s="13"/>
      <c r="UP45" s="13"/>
      <c r="UQ45" s="13"/>
      <c r="UR45" s="13"/>
      <c r="US45" s="13"/>
      <c r="UT45" s="13"/>
      <c r="UU45" s="13"/>
      <c r="UV45" s="13"/>
      <c r="UW45" s="13"/>
      <c r="UX45" s="13"/>
      <c r="UY45" s="13"/>
      <c r="UZ45" s="13"/>
      <c r="VA45" s="13"/>
      <c r="VB45" s="13"/>
      <c r="VC45" s="13"/>
      <c r="VD45" s="13"/>
      <c r="VE45" s="13"/>
      <c r="VF45" s="13"/>
      <c r="VG45" s="13"/>
      <c r="VH45" s="13"/>
      <c r="VI45" s="13"/>
      <c r="VJ45" s="13"/>
      <c r="VK45" s="13"/>
      <c r="VL45" s="13"/>
      <c r="VM45" s="13"/>
      <c r="VN45" s="13"/>
      <c r="VO45" s="13"/>
      <c r="VP45" s="13"/>
      <c r="VQ45" s="13"/>
      <c r="VR45" s="13"/>
      <c r="VS45" s="13"/>
      <c r="VT45" s="13"/>
      <c r="VU45" s="13"/>
      <c r="VV45" s="13"/>
      <c r="VW45" s="13"/>
      <c r="VX45" s="13"/>
      <c r="VY45" s="13"/>
      <c r="VZ45" s="13"/>
      <c r="WA45" s="13"/>
      <c r="WB45" s="13"/>
      <c r="WC45" s="13"/>
      <c r="WD45" s="13"/>
      <c r="WE45" s="13"/>
      <c r="WF45" s="13"/>
      <c r="WG45" s="13"/>
      <c r="WH45" s="13"/>
      <c r="WI45" s="13"/>
      <c r="WJ45" s="13"/>
      <c r="WK45" s="13"/>
      <c r="WL45" s="13"/>
      <c r="WM45" s="13"/>
      <c r="WN45" s="13"/>
      <c r="WO45" s="13"/>
      <c r="WP45" s="13"/>
      <c r="WQ45" s="13"/>
      <c r="WR45" s="13"/>
      <c r="WS45" s="13"/>
      <c r="WT45" s="13"/>
      <c r="WU45" s="13"/>
      <c r="WV45" s="13"/>
      <c r="WW45" s="13"/>
      <c r="WX45" s="13"/>
      <c r="WY45" s="13"/>
      <c r="WZ45" s="13"/>
      <c r="XA45" s="13"/>
      <c r="XB45" s="13"/>
      <c r="XC45" s="13"/>
      <c r="XD45" s="13"/>
      <c r="XE45" s="13"/>
      <c r="XF45" s="13"/>
      <c r="XG45" s="13"/>
      <c r="XH45" s="13"/>
      <c r="XI45" s="13"/>
      <c r="XJ45" s="13"/>
      <c r="XK45" s="13"/>
      <c r="XL45" s="13"/>
      <c r="XM45" s="13"/>
      <c r="XN45" s="13"/>
      <c r="XO45" s="13"/>
      <c r="XP45" s="13"/>
      <c r="XQ45" s="13"/>
      <c r="XR45" s="13"/>
      <c r="XS45" s="13"/>
      <c r="XT45" s="13"/>
      <c r="XU45" s="13"/>
      <c r="XV45" s="13"/>
      <c r="XW45" s="13"/>
      <c r="XX45" s="13"/>
      <c r="XY45" s="13"/>
      <c r="XZ45" s="13"/>
      <c r="YA45" s="13"/>
      <c r="YB45" s="13"/>
      <c r="YC45" s="13"/>
      <c r="YD45" s="13"/>
      <c r="YE45" s="13"/>
      <c r="YF45" s="13"/>
      <c r="YG45" s="13"/>
      <c r="YH45" s="13"/>
      <c r="YI45" s="13"/>
      <c r="YJ45" s="13"/>
      <c r="YK45" s="13"/>
      <c r="YL45" s="13"/>
      <c r="YM45" s="13"/>
      <c r="YN45" s="13"/>
      <c r="YO45" s="13"/>
      <c r="YP45" s="13"/>
      <c r="YQ45" s="13"/>
      <c r="YR45" s="13"/>
      <c r="YS45" s="13"/>
      <c r="YT45" s="13"/>
      <c r="YU45" s="13"/>
      <c r="YV45" s="13"/>
      <c r="YW45" s="13"/>
      <c r="YX45" s="13"/>
      <c r="YY45" s="13"/>
      <c r="YZ45" s="13"/>
      <c r="ZA45" s="13"/>
      <c r="ZB45" s="13"/>
      <c r="ZC45" s="13"/>
      <c r="ZD45" s="13"/>
      <c r="ZE45" s="13"/>
      <c r="ZF45" s="13"/>
      <c r="ZG45" s="13"/>
      <c r="ZH45" s="13"/>
      <c r="ZI45" s="13"/>
      <c r="ZJ45" s="13"/>
      <c r="ZK45" s="13"/>
      <c r="ZL45" s="13"/>
      <c r="ZM45" s="13"/>
      <c r="ZN45" s="13"/>
      <c r="ZO45" s="13"/>
      <c r="ZP45" s="13"/>
      <c r="ZQ45" s="13"/>
      <c r="ZR45" s="13"/>
      <c r="ZS45" s="13"/>
      <c r="ZT45" s="13"/>
      <c r="ZU45" s="13"/>
      <c r="ZV45" s="13"/>
      <c r="ZW45" s="13"/>
      <c r="ZX45" s="13"/>
      <c r="ZY45" s="13"/>
      <c r="ZZ45" s="13"/>
      <c r="AAA45" s="13"/>
      <c r="AAB45" s="13"/>
      <c r="AAC45" s="13"/>
      <c r="AAD45" s="13"/>
      <c r="AAE45" s="13"/>
      <c r="AAF45" s="13"/>
      <c r="AAG45" s="13"/>
      <c r="AAH45" s="13"/>
      <c r="AAI45" s="13"/>
      <c r="AAJ45" s="13"/>
      <c r="AAK45" s="13"/>
      <c r="AAL45" s="13"/>
      <c r="AAM45" s="13"/>
      <c r="AAN45" s="13"/>
      <c r="AAO45" s="13"/>
      <c r="AAP45" s="13"/>
      <c r="AAQ45" s="13"/>
      <c r="AAR45" s="13"/>
      <c r="AAS45" s="13"/>
      <c r="AAT45" s="13"/>
      <c r="AAU45" s="13"/>
      <c r="AAV45" s="13"/>
      <c r="AAW45" s="13"/>
      <c r="AAX45" s="13"/>
      <c r="AAY45" s="13"/>
      <c r="AAZ45" s="13"/>
      <c r="ABA45" s="13"/>
      <c r="ABB45" s="13"/>
      <c r="ABC45" s="13"/>
      <c r="ABD45" s="13"/>
      <c r="ABE45" s="13"/>
      <c r="ABF45" s="13"/>
      <c r="ABG45" s="13"/>
      <c r="ABH45" s="13"/>
      <c r="ABI45" s="13"/>
      <c r="ABJ45" s="13"/>
      <c r="ABK45" s="13"/>
      <c r="ABL45" s="13"/>
      <c r="ABM45" s="13"/>
      <c r="ABN45" s="13"/>
      <c r="ABO45" s="13"/>
      <c r="ABP45" s="13"/>
      <c r="ABQ45" s="13"/>
      <c r="ABR45" s="13"/>
      <c r="ABS45" s="13"/>
      <c r="ABT45" s="13"/>
      <c r="ABU45" s="13"/>
      <c r="ABV45" s="13"/>
      <c r="ABW45" s="13"/>
      <c r="ABX45" s="13"/>
      <c r="ABY45" s="13"/>
      <c r="ABZ45" s="13"/>
      <c r="ACA45" s="13"/>
      <c r="ACB45" s="13"/>
      <c r="ACC45" s="13"/>
      <c r="ACD45" s="13"/>
      <c r="ACE45" s="13"/>
      <c r="ACF45" s="13"/>
      <c r="ACG45" s="13"/>
      <c r="ACH45" s="13"/>
      <c r="ACI45" s="13"/>
      <c r="ACJ45" s="13"/>
      <c r="ACK45" s="13"/>
      <c r="ACL45" s="13"/>
      <c r="ACM45" s="13"/>
      <c r="ACN45" s="13"/>
      <c r="ACO45" s="13"/>
      <c r="ACP45" s="13"/>
      <c r="ACQ45" s="13"/>
      <c r="ACR45" s="13"/>
      <c r="ACS45" s="13"/>
      <c r="ACT45" s="13"/>
      <c r="ACU45" s="13"/>
      <c r="ACV45" s="13"/>
      <c r="ACW45" s="13"/>
      <c r="ACX45" s="13"/>
      <c r="ACY45" s="13"/>
      <c r="ACZ45" s="13"/>
      <c r="ADA45" s="13"/>
      <c r="ADB45" s="13"/>
      <c r="ADC45" s="13"/>
      <c r="ADD45" s="13"/>
      <c r="ADE45" s="13"/>
      <c r="ADF45" s="13"/>
      <c r="ADG45" s="13"/>
      <c r="ADH45" s="13"/>
      <c r="ADI45" s="13"/>
      <c r="ADJ45" s="13"/>
      <c r="ADK45" s="13"/>
      <c r="ADL45" s="13"/>
      <c r="ADM45" s="13"/>
      <c r="ADN45" s="13"/>
      <c r="ADO45" s="13"/>
      <c r="ADP45" s="13"/>
      <c r="ADQ45" s="13"/>
      <c r="ADR45" s="13"/>
      <c r="ADS45" s="13"/>
      <c r="ADT45" s="13"/>
      <c r="ADU45" s="13"/>
      <c r="ADV45" s="13"/>
      <c r="ADW45" s="13"/>
      <c r="ADX45" s="13"/>
      <c r="ADY45" s="13"/>
      <c r="ADZ45" s="13"/>
      <c r="AEA45" s="13"/>
      <c r="AEB45" s="13"/>
      <c r="AEC45" s="13"/>
      <c r="AED45" s="13"/>
      <c r="AEE45" s="13"/>
      <c r="AEF45" s="13"/>
      <c r="AEG45" s="13"/>
      <c r="AEH45" s="13"/>
      <c r="AEI45" s="13"/>
      <c r="AEJ45" s="13"/>
      <c r="AEK45" s="13"/>
      <c r="AEL45" s="13"/>
      <c r="AEM45" s="13"/>
      <c r="AEN45" s="13"/>
      <c r="AEO45" s="13"/>
      <c r="AEP45" s="13"/>
      <c r="AEQ45" s="13"/>
      <c r="AER45" s="13"/>
      <c r="AES45" s="13"/>
      <c r="AET45" s="13"/>
      <c r="AEU45" s="13"/>
      <c r="AEV45" s="13"/>
      <c r="AEW45" s="13"/>
      <c r="AEX45" s="13"/>
      <c r="AEY45" s="13"/>
      <c r="AEZ45" s="13"/>
      <c r="AFA45" s="13"/>
      <c r="AFB45" s="13"/>
      <c r="AFC45" s="13"/>
      <c r="AFD45" s="13"/>
      <c r="AFE45" s="13"/>
      <c r="AFF45" s="13"/>
      <c r="AFG45" s="13"/>
      <c r="AFH45" s="13"/>
      <c r="AFI45" s="13"/>
      <c r="AFJ45" s="13"/>
      <c r="AFK45" s="13"/>
      <c r="AFL45" s="13"/>
      <c r="AFM45" s="13"/>
      <c r="AFN45" s="13"/>
      <c r="AFO45" s="13"/>
      <c r="AFP45" s="13"/>
      <c r="AFQ45" s="13"/>
      <c r="AFR45" s="13"/>
      <c r="AFS45" s="13"/>
      <c r="AFT45" s="13"/>
      <c r="AFU45" s="13"/>
      <c r="AFV45" s="13"/>
      <c r="AFW45" s="13"/>
      <c r="AFX45" s="13"/>
      <c r="AFY45" s="13"/>
      <c r="AFZ45" s="13"/>
      <c r="AGA45" s="13"/>
      <c r="AGB45" s="13"/>
      <c r="AGC45" s="13"/>
      <c r="AGD45" s="13"/>
      <c r="AGE45" s="13"/>
      <c r="AGF45" s="13"/>
      <c r="AGG45" s="13"/>
      <c r="AGH45" s="13"/>
      <c r="AGI45" s="13"/>
      <c r="AGJ45" s="13"/>
      <c r="AGK45" s="13"/>
      <c r="AGL45" s="13"/>
      <c r="AGM45" s="13"/>
      <c r="AGN45" s="13"/>
      <c r="AGO45" s="13"/>
      <c r="AGP45" s="13"/>
      <c r="AGQ45" s="13"/>
      <c r="AGR45" s="13"/>
      <c r="AGS45" s="13"/>
      <c r="AGT45" s="13"/>
      <c r="AGU45" s="13"/>
      <c r="AGV45" s="13"/>
      <c r="AGW45" s="13"/>
      <c r="AGX45" s="13"/>
      <c r="AGY45" s="13"/>
      <c r="AGZ45" s="13"/>
      <c r="AHA45" s="13"/>
      <c r="AHB45" s="13"/>
      <c r="AHC45" s="13"/>
      <c r="AHD45" s="13"/>
      <c r="AHE45" s="13"/>
      <c r="AHF45" s="13"/>
      <c r="AHG45" s="13"/>
      <c r="AHH45" s="13"/>
      <c r="AHI45" s="13"/>
      <c r="AHJ45" s="13"/>
      <c r="AHK45" s="13"/>
      <c r="AHL45" s="13"/>
      <c r="AHM45" s="13"/>
      <c r="AHN45" s="13"/>
      <c r="AHO45" s="13"/>
      <c r="AHP45" s="13"/>
      <c r="AHQ45" s="13"/>
      <c r="AHR45" s="13"/>
      <c r="AHS45" s="13"/>
      <c r="AHT45" s="13"/>
      <c r="AHU45" s="13"/>
      <c r="AHV45" s="13"/>
      <c r="AHW45" s="13"/>
      <c r="AHX45" s="13"/>
      <c r="AHY45" s="13"/>
      <c r="AHZ45" s="13"/>
      <c r="AIA45" s="13"/>
      <c r="AIB45" s="13"/>
      <c r="AIC45" s="13"/>
      <c r="AID45" s="13"/>
      <c r="AIE45" s="13"/>
      <c r="AIF45" s="13"/>
      <c r="AIG45" s="13"/>
      <c r="AIH45" s="13"/>
      <c r="AII45" s="13"/>
      <c r="AIJ45" s="13"/>
      <c r="AIK45" s="13"/>
      <c r="AIL45" s="13"/>
      <c r="AIM45" s="13"/>
      <c r="AIN45" s="13"/>
      <c r="AIO45" s="13"/>
      <c r="AIP45" s="13"/>
      <c r="AIQ45" s="13"/>
      <c r="AIR45" s="13"/>
      <c r="AIS45" s="13"/>
      <c r="AIT45" s="13"/>
      <c r="AIU45" s="13"/>
      <c r="AIV45" s="13"/>
      <c r="AIW45" s="13"/>
      <c r="AIX45" s="13"/>
      <c r="AIY45" s="13"/>
      <c r="AIZ45" s="13"/>
      <c r="AJA45" s="13"/>
      <c r="AJB45" s="13"/>
      <c r="AJC45" s="13"/>
      <c r="AJD45" s="13"/>
      <c r="AJE45" s="13"/>
      <c r="AJF45" s="13"/>
      <c r="AJG45" s="13"/>
      <c r="AJH45" s="13"/>
      <c r="AJI45" s="13"/>
      <c r="AJJ45" s="13"/>
      <c r="AJK45" s="13"/>
      <c r="AJL45" s="13"/>
      <c r="AJM45" s="13"/>
      <c r="AJN45" s="13"/>
      <c r="AJO45" s="13"/>
      <c r="AJP45" s="13"/>
      <c r="AJQ45" s="13"/>
      <c r="AJR45" s="13"/>
      <c r="AJS45" s="13"/>
      <c r="AJT45" s="13"/>
      <c r="AJU45" s="13"/>
      <c r="AJV45" s="13"/>
      <c r="AJW45" s="13"/>
      <c r="AJX45" s="13"/>
      <c r="AJY45" s="13"/>
      <c r="AJZ45" s="13"/>
      <c r="AKA45" s="13"/>
      <c r="AKB45" s="13"/>
      <c r="AKC45" s="13"/>
      <c r="AKD45" s="13"/>
      <c r="AKE45" s="13"/>
      <c r="AKF45" s="13"/>
      <c r="AKG45" s="13"/>
      <c r="AKH45" s="13"/>
      <c r="AKI45" s="13"/>
      <c r="AKJ45" s="13"/>
      <c r="AKK45" s="13"/>
      <c r="AKL45" s="13"/>
      <c r="AKM45" s="13"/>
      <c r="AKN45" s="13"/>
      <c r="AKO45" s="13"/>
      <c r="AKP45" s="13"/>
      <c r="AKQ45" s="13"/>
      <c r="AKR45" s="13"/>
      <c r="AKS45" s="13"/>
      <c r="AKT45" s="13"/>
      <c r="AKU45" s="13"/>
      <c r="AKV45" s="13"/>
      <c r="AKW45" s="13"/>
      <c r="AKX45" s="13"/>
      <c r="AKY45" s="13"/>
      <c r="AKZ45" s="13"/>
      <c r="ALA45" s="13"/>
      <c r="ALB45" s="13"/>
      <c r="ALC45" s="13"/>
      <c r="ALD45" s="13"/>
      <c r="ALE45" s="13"/>
      <c r="ALF45" s="13"/>
      <c r="ALG45" s="13"/>
      <c r="ALH45" s="13"/>
      <c r="ALI45" s="13"/>
      <c r="ALJ45" s="13"/>
      <c r="ALK45" s="13"/>
      <c r="ALL45" s="13"/>
      <c r="ALM45" s="13"/>
      <c r="ALN45" s="13"/>
      <c r="ALO45" s="13"/>
      <c r="ALP45" s="13"/>
      <c r="ALQ45" s="13"/>
      <c r="ALR45" s="13"/>
      <c r="ALS45" s="13"/>
      <c r="ALT45" s="13"/>
      <c r="ALU45" s="13"/>
      <c r="ALV45" s="13"/>
      <c r="ALW45" s="13"/>
      <c r="ALX45" s="13"/>
      <c r="ALY45" s="13"/>
      <c r="ALZ45" s="13"/>
      <c r="AMA45" s="13"/>
      <c r="AMB45" s="13"/>
      <c r="AMC45" s="13"/>
      <c r="AMD45" s="13"/>
      <c r="AME45" s="13"/>
      <c r="AMF45" s="13"/>
      <c r="AMG45" s="13"/>
      <c r="AMH45" s="13"/>
      <c r="AMI45" s="13"/>
      <c r="AMJ45" s="13"/>
      <c r="AMK45" s="13"/>
      <c r="AML45" s="13"/>
      <c r="AMM45" s="13"/>
      <c r="AMN45" s="13"/>
      <c r="AMO45" s="13"/>
      <c r="AMP45" s="13"/>
      <c r="AMQ45" s="13"/>
      <c r="AMR45" s="13"/>
      <c r="AMS45" s="13"/>
      <c r="AMT45" s="13"/>
      <c r="AMU45" s="13"/>
      <c r="AMV45" s="13"/>
      <c r="AMW45" s="13"/>
      <c r="AMX45" s="13"/>
      <c r="AMY45" s="13"/>
      <c r="AMZ45" s="13"/>
      <c r="ANA45" s="13"/>
      <c r="ANB45" s="13"/>
      <c r="ANC45" s="13"/>
      <c r="AND45" s="13"/>
      <c r="ANE45" s="13"/>
      <c r="ANF45" s="13"/>
      <c r="ANG45" s="13"/>
      <c r="ANH45" s="13"/>
      <c r="ANI45" s="13"/>
      <c r="ANJ45" s="13"/>
      <c r="ANK45" s="13"/>
      <c r="ANL45" s="13"/>
      <c r="ANM45" s="13"/>
      <c r="ANN45" s="13"/>
      <c r="ANO45" s="13"/>
      <c r="ANP45" s="13"/>
      <c r="ANQ45" s="13"/>
      <c r="ANR45" s="13"/>
      <c r="ANS45" s="13"/>
      <c r="ANT45" s="13"/>
      <c r="ANU45" s="13"/>
      <c r="ANV45" s="13"/>
      <c r="ANW45" s="13"/>
      <c r="ANX45" s="13"/>
      <c r="ANY45" s="13"/>
      <c r="ANZ45" s="13"/>
      <c r="AOA45" s="13"/>
      <c r="AOB45" s="13"/>
      <c r="AOC45" s="13"/>
      <c r="AOD45" s="13"/>
      <c r="AOE45" s="13"/>
      <c r="AOF45" s="13"/>
      <c r="AOG45" s="13"/>
      <c r="AOH45" s="13"/>
      <c r="AOI45" s="13"/>
      <c r="AOJ45" s="13"/>
      <c r="AOK45" s="13"/>
      <c r="AOL45" s="13"/>
      <c r="AOM45" s="13"/>
      <c r="AON45" s="13"/>
      <c r="AOO45" s="13"/>
      <c r="AOP45" s="13"/>
      <c r="AOQ45" s="13"/>
      <c r="AOR45" s="13"/>
      <c r="AOS45" s="13"/>
      <c r="AOT45" s="13"/>
      <c r="AOU45" s="13"/>
      <c r="AOV45" s="13"/>
      <c r="AOW45" s="13"/>
      <c r="AOX45" s="13"/>
      <c r="AOY45" s="13"/>
      <c r="AOZ45" s="13"/>
      <c r="APA45" s="13"/>
      <c r="APB45" s="13"/>
      <c r="APC45" s="13"/>
      <c r="APD45" s="13"/>
      <c r="APE45" s="13"/>
      <c r="APF45" s="13"/>
      <c r="APG45" s="13"/>
      <c r="APH45" s="13"/>
      <c r="API45" s="13"/>
      <c r="APJ45" s="13"/>
      <c r="APK45" s="13"/>
      <c r="APL45" s="13"/>
      <c r="APM45" s="13"/>
      <c r="APN45" s="13"/>
      <c r="APO45" s="13"/>
      <c r="APP45" s="13"/>
      <c r="APQ45" s="13"/>
      <c r="APR45" s="13"/>
      <c r="APS45" s="13"/>
      <c r="APT45" s="13"/>
      <c r="APU45" s="13"/>
      <c r="APV45" s="13"/>
      <c r="APW45" s="13"/>
      <c r="APX45" s="13"/>
      <c r="APY45" s="13"/>
      <c r="APZ45" s="13"/>
      <c r="AQA45" s="13"/>
      <c r="AQB45" s="13"/>
      <c r="AQC45" s="13"/>
      <c r="AQD45" s="13"/>
      <c r="AQE45" s="13"/>
      <c r="AQF45" s="13"/>
      <c r="AQG45" s="13"/>
      <c r="AQH45" s="13"/>
      <c r="AQI45" s="13"/>
      <c r="AQJ45" s="13"/>
      <c r="AQK45" s="13"/>
      <c r="AQL45" s="13"/>
      <c r="AQM45" s="13"/>
      <c r="AQN45" s="13"/>
      <c r="AQO45" s="13"/>
      <c r="AQP45" s="13"/>
      <c r="AQQ45" s="13"/>
      <c r="AQR45" s="13"/>
      <c r="AQS45" s="13"/>
      <c r="AQT45" s="13"/>
      <c r="AQU45" s="13"/>
      <c r="AQV45" s="13"/>
      <c r="AQW45" s="13"/>
      <c r="AQX45" s="13"/>
      <c r="AQY45" s="13"/>
      <c r="AQZ45" s="13"/>
      <c r="ARA45" s="13"/>
      <c r="ARB45" s="13"/>
      <c r="ARC45" s="13"/>
      <c r="ARD45" s="13"/>
      <c r="ARE45" s="13"/>
      <c r="ARF45" s="13"/>
      <c r="ARG45" s="13"/>
      <c r="ARH45" s="13"/>
      <c r="ARI45" s="13"/>
      <c r="ARJ45" s="13"/>
      <c r="ARK45" s="13"/>
      <c r="ARL45" s="13"/>
      <c r="ARM45" s="13"/>
      <c r="ARN45" s="13"/>
      <c r="ARO45" s="13"/>
      <c r="ARP45" s="13"/>
      <c r="ARQ45" s="13"/>
      <c r="ARR45" s="13"/>
      <c r="ARS45" s="13"/>
      <c r="ART45" s="13"/>
      <c r="ARU45" s="13"/>
      <c r="ARV45" s="13"/>
      <c r="ARW45" s="13"/>
      <c r="ARX45" s="13"/>
      <c r="ARY45" s="13"/>
      <c r="ARZ45" s="13"/>
      <c r="ASA45" s="13"/>
      <c r="ASB45" s="13"/>
      <c r="ASC45" s="13"/>
      <c r="ASD45" s="13"/>
      <c r="ASE45" s="13"/>
      <c r="ASF45" s="13"/>
      <c r="ASG45" s="13"/>
      <c r="ASH45" s="13"/>
      <c r="ASI45" s="13"/>
      <c r="ASJ45" s="13"/>
      <c r="ASK45" s="13"/>
      <c r="ASL45" s="13"/>
      <c r="ASM45" s="13"/>
      <c r="ASN45" s="13"/>
      <c r="ASO45" s="13"/>
      <c r="ASP45" s="13"/>
      <c r="ASQ45" s="13"/>
      <c r="ASR45" s="13"/>
      <c r="ASS45" s="13"/>
      <c r="AST45" s="13"/>
      <c r="ASU45" s="13"/>
      <c r="ASV45" s="13"/>
      <c r="ASW45" s="13"/>
      <c r="ASX45" s="13"/>
      <c r="ASY45" s="13"/>
      <c r="ASZ45" s="13"/>
      <c r="ATA45" s="13"/>
      <c r="ATB45" s="13"/>
      <c r="ATC45" s="13"/>
      <c r="ATD45" s="13"/>
      <c r="ATE45" s="13"/>
      <c r="ATF45" s="13"/>
      <c r="ATG45" s="13"/>
      <c r="ATH45" s="13"/>
      <c r="ATI45" s="13"/>
      <c r="ATJ45" s="13"/>
      <c r="ATK45" s="13"/>
      <c r="ATL45" s="13"/>
      <c r="ATM45" s="13"/>
      <c r="ATN45" s="13"/>
      <c r="ATO45" s="13"/>
      <c r="ATP45" s="13"/>
      <c r="ATQ45" s="13"/>
      <c r="ATR45" s="13"/>
      <c r="ATS45" s="13"/>
      <c r="ATT45" s="13"/>
      <c r="ATU45" s="13"/>
      <c r="ATV45" s="13"/>
      <c r="ATW45" s="13"/>
      <c r="ATX45" s="13"/>
      <c r="ATY45" s="13"/>
      <c r="ATZ45" s="13"/>
      <c r="AUA45" s="13"/>
      <c r="AUB45" s="13"/>
      <c r="AUC45" s="13"/>
      <c r="AUD45" s="13"/>
      <c r="AUE45" s="13"/>
      <c r="AUF45" s="13"/>
      <c r="AUG45" s="13"/>
      <c r="AUH45" s="13"/>
      <c r="AUI45" s="13"/>
      <c r="AUJ45" s="13"/>
      <c r="AUK45" s="13"/>
      <c r="AUL45" s="13"/>
      <c r="AUM45" s="13"/>
      <c r="AUN45" s="13"/>
      <c r="AUO45" s="13"/>
      <c r="AUP45" s="13"/>
      <c r="AUQ45" s="13"/>
      <c r="AUR45" s="13"/>
      <c r="AUS45" s="13"/>
      <c r="AUT45" s="13"/>
      <c r="AUU45" s="13"/>
      <c r="AUV45" s="13"/>
      <c r="AUW45" s="13"/>
      <c r="AUX45" s="13"/>
      <c r="AUY45" s="13"/>
      <c r="AUZ45" s="13"/>
      <c r="AVA45" s="13"/>
      <c r="AVB45" s="13"/>
      <c r="AVC45" s="13"/>
      <c r="AVD45" s="13"/>
      <c r="AVE45" s="13"/>
      <c r="AVF45" s="13"/>
      <c r="AVG45" s="13"/>
      <c r="AVH45" s="13"/>
      <c r="AVI45" s="13"/>
      <c r="AVJ45" s="13"/>
      <c r="AVK45" s="13"/>
      <c r="AVL45" s="13"/>
      <c r="AVM45" s="13"/>
      <c r="AVN45" s="13"/>
      <c r="AVO45" s="13"/>
      <c r="AVP45" s="13"/>
      <c r="AVQ45" s="13"/>
      <c r="AVR45" s="13"/>
      <c r="AVS45" s="13"/>
      <c r="AVT45" s="13"/>
      <c r="AVU45" s="13"/>
      <c r="AVV45" s="13"/>
      <c r="AVW45" s="13"/>
      <c r="AVX45" s="13"/>
      <c r="AVY45" s="13"/>
      <c r="AVZ45" s="13"/>
      <c r="AWA45" s="13"/>
      <c r="AWB45" s="13"/>
      <c r="AWC45" s="13"/>
      <c r="AWD45" s="13"/>
      <c r="AWE45" s="13"/>
      <c r="AWF45" s="13"/>
      <c r="AWG45" s="13"/>
      <c r="AWH45" s="13"/>
      <c r="AWI45" s="13"/>
      <c r="AWJ45" s="13"/>
      <c r="AWK45" s="13"/>
      <c r="AWL45" s="13"/>
      <c r="AWM45" s="13"/>
      <c r="AWN45" s="13"/>
      <c r="AWO45" s="13"/>
      <c r="AWP45" s="13"/>
      <c r="AWQ45" s="13"/>
      <c r="AWR45" s="13"/>
      <c r="AWS45" s="13"/>
      <c r="AWT45" s="13"/>
      <c r="AWU45" s="13"/>
      <c r="AWV45" s="13"/>
      <c r="AWW45" s="13"/>
      <c r="AWX45" s="13"/>
      <c r="AWY45" s="13"/>
      <c r="AWZ45" s="13"/>
      <c r="AXA45" s="13"/>
      <c r="AXB45" s="13"/>
      <c r="AXC45" s="13"/>
      <c r="AXD45" s="13"/>
      <c r="AXE45" s="13"/>
      <c r="AXF45" s="13"/>
      <c r="AXG45" s="13"/>
      <c r="AXH45" s="13"/>
      <c r="AXI45" s="13"/>
      <c r="AXJ45" s="13"/>
      <c r="AXK45" s="13"/>
      <c r="AXL45" s="13"/>
      <c r="AXM45" s="13"/>
      <c r="AXN45" s="13"/>
      <c r="AXO45" s="13"/>
      <c r="AXP45" s="13"/>
      <c r="AXQ45" s="13"/>
      <c r="AXR45" s="13"/>
      <c r="AXS45" s="13"/>
      <c r="AXT45" s="13"/>
      <c r="AXU45" s="13"/>
      <c r="AXV45" s="13"/>
      <c r="AXW45" s="13"/>
      <c r="AXX45" s="13"/>
      <c r="AXY45" s="13"/>
      <c r="AXZ45" s="13"/>
      <c r="AYA45" s="13"/>
      <c r="AYB45" s="13"/>
      <c r="AYC45" s="13"/>
      <c r="AYD45" s="13"/>
      <c r="AYE45" s="13"/>
      <c r="AYF45" s="13"/>
      <c r="AYG45" s="13"/>
      <c r="AYH45" s="13"/>
      <c r="AYI45" s="13"/>
      <c r="AYJ45" s="13"/>
      <c r="AYK45" s="13"/>
      <c r="AYL45" s="13"/>
      <c r="AYM45" s="13"/>
      <c r="AYN45" s="13"/>
      <c r="AYO45" s="13"/>
      <c r="AYP45" s="13"/>
      <c r="AYQ45" s="13"/>
      <c r="AYR45" s="13"/>
      <c r="AYS45" s="13"/>
      <c r="AYT45" s="13"/>
      <c r="AYU45" s="13"/>
      <c r="AYV45" s="13"/>
      <c r="AYW45" s="13"/>
      <c r="AYX45" s="13"/>
      <c r="AYY45" s="13"/>
      <c r="AYZ45" s="13"/>
      <c r="AZA45" s="13"/>
      <c r="AZB45" s="13"/>
      <c r="AZC45" s="13"/>
      <c r="AZD45" s="13"/>
      <c r="AZE45" s="13"/>
      <c r="AZF45" s="13"/>
      <c r="AZG45" s="13"/>
      <c r="AZH45" s="13"/>
      <c r="AZI45" s="13"/>
      <c r="AZJ45" s="13"/>
      <c r="AZK45" s="13"/>
      <c r="AZL45" s="13"/>
      <c r="AZM45" s="13"/>
      <c r="AZN45" s="13"/>
      <c r="AZO45" s="13"/>
      <c r="AZP45" s="13"/>
      <c r="AZQ45" s="13"/>
      <c r="AZR45" s="13"/>
      <c r="AZS45" s="13"/>
      <c r="AZT45" s="13"/>
      <c r="AZU45" s="13"/>
      <c r="AZV45" s="13"/>
      <c r="AZW45" s="13"/>
      <c r="AZX45" s="13"/>
      <c r="AZY45" s="13"/>
      <c r="AZZ45" s="13"/>
      <c r="BAA45" s="13"/>
      <c r="BAB45" s="13"/>
      <c r="BAC45" s="13"/>
      <c r="BAD45" s="13"/>
      <c r="BAE45" s="13"/>
      <c r="BAF45" s="13"/>
      <c r="BAG45" s="13"/>
      <c r="BAH45" s="13"/>
      <c r="BAI45" s="13"/>
      <c r="BAJ45" s="13"/>
      <c r="BAK45" s="13"/>
      <c r="BAL45" s="13"/>
      <c r="BAM45" s="13"/>
      <c r="BAN45" s="13"/>
      <c r="BAO45" s="13"/>
      <c r="BAP45" s="13"/>
      <c r="BAQ45" s="13"/>
      <c r="BAR45" s="13"/>
      <c r="BAS45" s="13"/>
      <c r="BAT45" s="13"/>
      <c r="BAU45" s="13"/>
      <c r="BAV45" s="13"/>
      <c r="BAW45" s="13"/>
      <c r="BAX45" s="13"/>
      <c r="BAY45" s="13"/>
      <c r="BAZ45" s="13"/>
      <c r="BBA45" s="13"/>
      <c r="BBB45" s="13"/>
      <c r="BBC45" s="13"/>
      <c r="BBD45" s="13"/>
      <c r="BBE45" s="13"/>
      <c r="BBF45" s="13"/>
      <c r="BBG45" s="13"/>
      <c r="BBH45" s="13"/>
      <c r="BBI45" s="13"/>
      <c r="BBJ45" s="13"/>
      <c r="BBK45" s="13"/>
      <c r="BBL45" s="13"/>
      <c r="BBM45" s="13"/>
      <c r="BBN45" s="13"/>
      <c r="BBO45" s="13"/>
      <c r="BBP45" s="13"/>
      <c r="BBQ45" s="13"/>
      <c r="BBR45" s="13"/>
      <c r="BBS45" s="13"/>
      <c r="BBT45" s="13"/>
      <c r="BBU45" s="13"/>
      <c r="BBV45" s="13"/>
      <c r="BBW45" s="13"/>
      <c r="BBX45" s="13"/>
      <c r="BBY45" s="13"/>
      <c r="BBZ45" s="13"/>
      <c r="BCA45" s="13"/>
      <c r="BCB45" s="13"/>
      <c r="BCC45" s="13"/>
      <c r="BCD45" s="13"/>
      <c r="BCE45" s="13"/>
      <c r="BCF45" s="13"/>
      <c r="BCG45" s="13"/>
      <c r="BCH45" s="13"/>
      <c r="BCI45" s="13"/>
      <c r="BCJ45" s="13"/>
      <c r="BCK45" s="13"/>
      <c r="BCL45" s="13"/>
      <c r="BCM45" s="13"/>
      <c r="BCN45" s="13"/>
      <c r="BCO45" s="13"/>
      <c r="BCP45" s="13"/>
      <c r="BCQ45" s="13"/>
      <c r="BCR45" s="13"/>
      <c r="BCS45" s="13"/>
      <c r="BCT45" s="13"/>
      <c r="BCU45" s="13"/>
      <c r="BCV45" s="13"/>
      <c r="BCW45" s="13"/>
      <c r="BCX45" s="13"/>
      <c r="BCY45" s="13"/>
      <c r="BCZ45" s="13"/>
      <c r="BDA45" s="13"/>
      <c r="BDB45" s="13"/>
      <c r="BDC45" s="13"/>
      <c r="BDD45" s="13"/>
      <c r="BDE45" s="13"/>
      <c r="BDF45" s="13"/>
      <c r="BDG45" s="13"/>
      <c r="BDH45" s="13"/>
      <c r="BDI45" s="13"/>
      <c r="BDJ45" s="13"/>
      <c r="BDK45" s="13"/>
      <c r="BDL45" s="13"/>
      <c r="BDM45" s="13"/>
      <c r="BDN45" s="13"/>
      <c r="BDO45" s="13"/>
      <c r="BDP45" s="13"/>
      <c r="BDQ45" s="13"/>
      <c r="BDR45" s="13"/>
      <c r="BDS45" s="13"/>
      <c r="BDT45" s="13"/>
      <c r="BDU45" s="13"/>
      <c r="BDV45" s="13"/>
      <c r="BDW45" s="13"/>
      <c r="BDX45" s="13"/>
      <c r="BDY45" s="13"/>
      <c r="BDZ45" s="13"/>
      <c r="BEA45" s="13"/>
      <c r="BEB45" s="13"/>
      <c r="BEC45" s="13"/>
      <c r="BED45" s="13"/>
      <c r="BEE45" s="13"/>
      <c r="BEF45" s="13"/>
      <c r="BEG45" s="13"/>
      <c r="BEH45" s="13"/>
      <c r="BEI45" s="13"/>
      <c r="BEJ45" s="13"/>
      <c r="BEK45" s="13"/>
      <c r="BEL45" s="13"/>
      <c r="BEM45" s="13"/>
      <c r="BEN45" s="13"/>
      <c r="BEO45" s="13"/>
      <c r="BEP45" s="13"/>
      <c r="BEQ45" s="13"/>
      <c r="BER45" s="13"/>
      <c r="BES45" s="13"/>
      <c r="BET45" s="13"/>
      <c r="BEU45" s="13"/>
      <c r="BEV45" s="13"/>
      <c r="BEW45" s="13"/>
      <c r="BEX45" s="13"/>
      <c r="BEY45" s="13"/>
      <c r="BEZ45" s="13"/>
      <c r="BFA45" s="13"/>
      <c r="BFB45" s="13"/>
      <c r="BFC45" s="13"/>
      <c r="BFD45" s="13"/>
      <c r="BFE45" s="13"/>
      <c r="BFF45" s="13"/>
      <c r="BFG45" s="13"/>
      <c r="BFH45" s="13"/>
      <c r="BFI45" s="13"/>
      <c r="BFJ45" s="13"/>
      <c r="BFK45" s="13"/>
      <c r="BFL45" s="13"/>
      <c r="BFM45" s="13"/>
      <c r="BFN45" s="13"/>
      <c r="BFO45" s="13"/>
      <c r="BFP45" s="13"/>
      <c r="BFQ45" s="13"/>
      <c r="BFR45" s="13"/>
      <c r="BFS45" s="13"/>
      <c r="BFT45" s="13"/>
      <c r="BFU45" s="13"/>
      <c r="BFV45" s="13"/>
      <c r="BFW45" s="13"/>
      <c r="BFX45" s="13"/>
      <c r="BFY45" s="13"/>
      <c r="BFZ45" s="13"/>
      <c r="BGA45" s="13"/>
      <c r="BGB45" s="13"/>
      <c r="BGC45" s="13"/>
      <c r="BGD45" s="13"/>
      <c r="BGE45" s="13"/>
      <c r="BGF45" s="13"/>
      <c r="BGG45" s="13"/>
      <c r="BGH45" s="13"/>
      <c r="BGI45" s="13"/>
      <c r="BGJ45" s="13"/>
      <c r="BGK45" s="13"/>
      <c r="BGL45" s="13"/>
      <c r="BGM45" s="13"/>
      <c r="BGN45" s="13"/>
      <c r="BGO45" s="13"/>
      <c r="BGP45" s="13"/>
      <c r="BGQ45" s="13"/>
      <c r="BGR45" s="13"/>
      <c r="BGS45" s="13"/>
      <c r="BGT45" s="13"/>
      <c r="BGU45" s="13"/>
      <c r="BGV45" s="13"/>
      <c r="BGW45" s="13"/>
      <c r="BGX45" s="13"/>
      <c r="BGY45" s="13"/>
      <c r="BGZ45" s="13"/>
      <c r="BHA45" s="13"/>
      <c r="BHB45" s="13"/>
      <c r="BHC45" s="13"/>
      <c r="BHD45" s="13"/>
      <c r="BHE45" s="13"/>
      <c r="BHF45" s="13"/>
      <c r="BHG45" s="13"/>
      <c r="BHH45" s="13"/>
      <c r="BHI45" s="13"/>
      <c r="BHJ45" s="13"/>
      <c r="BHK45" s="13"/>
      <c r="BHL45" s="13"/>
      <c r="BHM45" s="13"/>
      <c r="BHN45" s="13"/>
      <c r="BHO45" s="13"/>
      <c r="BHP45" s="13"/>
      <c r="BHQ45" s="13"/>
      <c r="BHR45" s="13"/>
      <c r="BHS45" s="13"/>
      <c r="BHT45" s="13"/>
      <c r="BHU45" s="13"/>
      <c r="BHV45" s="13"/>
      <c r="BHW45" s="13"/>
      <c r="BHX45" s="13"/>
      <c r="BHY45" s="13"/>
      <c r="BHZ45" s="13"/>
      <c r="BIA45" s="13"/>
      <c r="BIB45" s="13"/>
      <c r="BIC45" s="13"/>
      <c r="BID45" s="13"/>
      <c r="BIE45" s="13"/>
      <c r="BIF45" s="13"/>
      <c r="BIG45" s="13"/>
      <c r="BIH45" s="13"/>
      <c r="BII45" s="13"/>
      <c r="BIJ45" s="13"/>
      <c r="BIK45" s="13"/>
      <c r="BIL45" s="13"/>
      <c r="BIM45" s="13"/>
      <c r="BIN45" s="13"/>
      <c r="BIO45" s="13"/>
      <c r="BIP45" s="13"/>
      <c r="BIQ45" s="13"/>
      <c r="BIR45" s="13"/>
      <c r="BIS45" s="13"/>
      <c r="BIT45" s="13"/>
      <c r="BIU45" s="13"/>
      <c r="BIV45" s="13"/>
      <c r="BIW45" s="13"/>
      <c r="BIX45" s="13"/>
      <c r="BIY45" s="13"/>
      <c r="BIZ45" s="13"/>
      <c r="BJA45" s="13"/>
      <c r="BJB45" s="13"/>
      <c r="BJC45" s="13"/>
      <c r="BJD45" s="13"/>
      <c r="BJE45" s="13"/>
      <c r="BJF45" s="13"/>
      <c r="BJG45" s="13"/>
      <c r="BJH45" s="13"/>
      <c r="BJI45" s="13"/>
      <c r="BJJ45" s="13"/>
      <c r="BJK45" s="13"/>
      <c r="BJL45" s="13"/>
      <c r="BJM45" s="13"/>
      <c r="BJN45" s="13"/>
      <c r="BJO45" s="13"/>
      <c r="BJP45" s="13"/>
      <c r="BJQ45" s="13"/>
      <c r="BJR45" s="13"/>
      <c r="BJS45" s="13"/>
      <c r="BJT45" s="13"/>
      <c r="BJU45" s="13"/>
      <c r="BJV45" s="13"/>
      <c r="BJW45" s="13"/>
      <c r="BJX45" s="13"/>
      <c r="BJY45" s="13"/>
      <c r="BJZ45" s="13"/>
      <c r="BKA45" s="13"/>
      <c r="BKB45" s="13"/>
      <c r="BKC45" s="13"/>
      <c r="BKD45" s="13"/>
      <c r="BKE45" s="13"/>
      <c r="BKF45" s="13"/>
      <c r="BKG45" s="13"/>
      <c r="BKH45" s="13"/>
      <c r="BKI45" s="13"/>
      <c r="BKJ45" s="13"/>
      <c r="BKK45" s="13"/>
      <c r="BKL45" s="13"/>
      <c r="BKM45" s="13"/>
      <c r="BKN45" s="13"/>
      <c r="BKO45" s="13"/>
      <c r="BKP45" s="13"/>
      <c r="BKQ45" s="13"/>
      <c r="BKR45" s="13"/>
      <c r="BKS45" s="13"/>
      <c r="BKT45" s="13"/>
      <c r="BKU45" s="13"/>
      <c r="BKV45" s="13"/>
      <c r="BKW45" s="13"/>
      <c r="BKX45" s="13"/>
      <c r="BKY45" s="13"/>
      <c r="BKZ45" s="13"/>
      <c r="BLA45" s="13"/>
      <c r="BLB45" s="13"/>
      <c r="BLC45" s="13"/>
      <c r="BLD45" s="13"/>
      <c r="BLE45" s="13"/>
      <c r="BLF45" s="13"/>
      <c r="BLG45" s="13"/>
      <c r="BLH45" s="13"/>
      <c r="BLI45" s="13"/>
      <c r="BLJ45" s="13"/>
      <c r="BLK45" s="13"/>
      <c r="BLL45" s="13"/>
      <c r="BLM45" s="13"/>
      <c r="BLN45" s="13"/>
      <c r="BLO45" s="13"/>
      <c r="BLP45" s="13"/>
      <c r="BLQ45" s="13"/>
      <c r="BLR45" s="13"/>
      <c r="BLS45" s="13"/>
      <c r="BLT45" s="13"/>
      <c r="BLU45" s="13"/>
      <c r="BLV45" s="13"/>
      <c r="BLW45" s="13"/>
      <c r="BLX45" s="13"/>
      <c r="BLY45" s="13"/>
      <c r="BLZ45" s="13"/>
      <c r="BMA45" s="13"/>
      <c r="BMB45" s="13"/>
      <c r="BMC45" s="13"/>
      <c r="BMD45" s="13"/>
      <c r="BME45" s="13"/>
      <c r="BMF45" s="13"/>
      <c r="BMG45" s="13"/>
      <c r="BMH45" s="13"/>
      <c r="BMI45" s="13"/>
      <c r="BMJ45" s="13"/>
      <c r="BMK45" s="13"/>
      <c r="BML45" s="13"/>
      <c r="BMM45" s="13"/>
      <c r="BMN45" s="13"/>
      <c r="BMO45" s="13"/>
      <c r="BMP45" s="13"/>
      <c r="BMQ45" s="13"/>
      <c r="BMR45" s="13"/>
      <c r="BMS45" s="13"/>
      <c r="BMT45" s="13"/>
      <c r="BMU45" s="13"/>
      <c r="BMV45" s="13"/>
      <c r="BMW45" s="13"/>
      <c r="BMX45" s="13"/>
      <c r="BMY45" s="13"/>
      <c r="BMZ45" s="13"/>
      <c r="BNA45" s="13"/>
      <c r="BNB45" s="13"/>
      <c r="BNC45" s="13"/>
      <c r="BND45" s="13"/>
      <c r="BNE45" s="13"/>
      <c r="BNF45" s="13"/>
      <c r="BNG45" s="13"/>
      <c r="BNH45" s="13"/>
      <c r="BNI45" s="13"/>
      <c r="BNJ45" s="13"/>
      <c r="BNK45" s="13"/>
      <c r="BNL45" s="13"/>
      <c r="BNM45" s="13"/>
      <c r="BNN45" s="13"/>
      <c r="BNO45" s="13"/>
      <c r="BNP45" s="13"/>
      <c r="BNQ45" s="13"/>
      <c r="BNR45" s="13"/>
      <c r="BNS45" s="13"/>
      <c r="BNT45" s="13"/>
      <c r="BNU45" s="13"/>
      <c r="BNV45" s="13"/>
      <c r="BNW45" s="13"/>
      <c r="BNX45" s="13"/>
      <c r="BNY45" s="13"/>
      <c r="BNZ45" s="13"/>
      <c r="BOA45" s="13"/>
      <c r="BOB45" s="13"/>
      <c r="BOC45" s="13"/>
      <c r="BOD45" s="13"/>
      <c r="BOE45" s="13"/>
      <c r="BOF45" s="13"/>
      <c r="BOG45" s="13"/>
      <c r="BOH45" s="13"/>
      <c r="BOI45" s="13"/>
      <c r="BOJ45" s="13"/>
      <c r="BOK45" s="13"/>
      <c r="BOL45" s="13"/>
      <c r="BOM45" s="13"/>
      <c r="BON45" s="13"/>
      <c r="BOO45" s="13"/>
      <c r="BOP45" s="13"/>
      <c r="BOQ45" s="13"/>
      <c r="BOR45" s="13"/>
      <c r="BOS45" s="13"/>
      <c r="BOT45" s="13"/>
      <c r="BOU45" s="13"/>
      <c r="BOV45" s="13"/>
      <c r="BOW45" s="13"/>
      <c r="BOX45" s="13"/>
      <c r="BOY45" s="13"/>
      <c r="BOZ45" s="13"/>
      <c r="BPA45" s="13"/>
      <c r="BPB45" s="13"/>
      <c r="BPC45" s="13"/>
      <c r="BPD45" s="13"/>
      <c r="BPE45" s="13"/>
      <c r="BPF45" s="13"/>
      <c r="BPG45" s="13"/>
      <c r="BPH45" s="13"/>
      <c r="BPI45" s="13"/>
      <c r="BPJ45" s="13"/>
      <c r="BPK45" s="13"/>
      <c r="BPL45" s="13"/>
      <c r="BPM45" s="13"/>
      <c r="BPN45" s="13"/>
      <c r="BPO45" s="13"/>
      <c r="BPP45" s="13"/>
      <c r="BPQ45" s="13"/>
      <c r="BPR45" s="13"/>
      <c r="BPS45" s="13"/>
      <c r="BPT45" s="13"/>
      <c r="BPU45" s="13"/>
      <c r="BPV45" s="13"/>
      <c r="BPW45" s="13"/>
      <c r="BPX45" s="13"/>
      <c r="BPY45" s="13"/>
      <c r="BPZ45" s="13"/>
      <c r="BQA45" s="13"/>
      <c r="BQB45" s="13"/>
      <c r="BQC45" s="13"/>
      <c r="BQD45" s="13"/>
      <c r="BQE45" s="13"/>
      <c r="BQF45" s="13"/>
      <c r="BQG45" s="13"/>
      <c r="BQH45" s="13"/>
      <c r="BQI45" s="13"/>
      <c r="BQJ45" s="13"/>
      <c r="BQK45" s="13"/>
      <c r="BQL45" s="13"/>
      <c r="BQM45" s="13"/>
      <c r="BQN45" s="13"/>
      <c r="BQO45" s="13"/>
      <c r="BQP45" s="13"/>
      <c r="BQQ45" s="13"/>
      <c r="BQR45" s="13"/>
      <c r="BQS45" s="13"/>
      <c r="BQT45" s="13"/>
      <c r="BQU45" s="13"/>
      <c r="BQV45" s="13"/>
      <c r="BQW45" s="13"/>
      <c r="BQX45" s="13"/>
      <c r="BQY45" s="13"/>
      <c r="BQZ45" s="13"/>
      <c r="BRA45" s="13"/>
      <c r="BRB45" s="13"/>
      <c r="BRC45" s="13"/>
      <c r="BRD45" s="13"/>
      <c r="BRE45" s="13"/>
      <c r="BRF45" s="13"/>
      <c r="BRG45" s="13"/>
      <c r="BRH45" s="13"/>
      <c r="BRI45" s="13"/>
      <c r="BRJ45" s="13"/>
      <c r="BRK45" s="13"/>
      <c r="BRL45" s="13"/>
      <c r="BRM45" s="13"/>
      <c r="BRN45" s="13"/>
      <c r="BRO45" s="13"/>
      <c r="BRP45" s="13"/>
      <c r="BRQ45" s="13"/>
      <c r="BRR45" s="13"/>
      <c r="BRS45" s="13"/>
      <c r="BRT45" s="13"/>
      <c r="BRU45" s="13"/>
      <c r="BRV45" s="13"/>
      <c r="BRW45" s="13"/>
      <c r="BRX45" s="13"/>
      <c r="BRY45" s="13"/>
      <c r="BRZ45" s="13"/>
      <c r="BSA45" s="13"/>
      <c r="BSB45" s="13"/>
      <c r="BSC45" s="13"/>
      <c r="BSD45" s="13"/>
      <c r="BSE45" s="13"/>
      <c r="BSF45" s="13"/>
      <c r="BSG45" s="13"/>
      <c r="BSH45" s="13"/>
      <c r="BSI45" s="13"/>
      <c r="BSJ45" s="13"/>
      <c r="BSK45" s="13"/>
      <c r="BSL45" s="13"/>
      <c r="BSM45" s="13"/>
      <c r="BSN45" s="13"/>
      <c r="BSO45" s="13"/>
      <c r="BSP45" s="13"/>
      <c r="BSQ45" s="13"/>
      <c r="BSR45" s="13"/>
      <c r="BSS45" s="13"/>
      <c r="BST45" s="13"/>
      <c r="BSU45" s="13"/>
      <c r="BSV45" s="13"/>
      <c r="BSW45" s="13"/>
      <c r="BSX45" s="13"/>
      <c r="BSY45" s="13"/>
      <c r="BSZ45" s="13"/>
      <c r="BTA45" s="13"/>
      <c r="BTB45" s="13"/>
      <c r="BTC45" s="13"/>
      <c r="BTD45" s="13"/>
      <c r="BTE45" s="13"/>
      <c r="BTF45" s="13"/>
      <c r="BTG45" s="13"/>
      <c r="BTH45" s="13"/>
      <c r="BTI45" s="13"/>
      <c r="BTJ45" s="13"/>
      <c r="BTK45" s="13"/>
      <c r="BTL45" s="13"/>
      <c r="BTM45" s="13"/>
      <c r="BTN45" s="13"/>
      <c r="BTO45" s="13"/>
      <c r="BTP45" s="13"/>
      <c r="BTQ45" s="13"/>
      <c r="BTR45" s="13"/>
      <c r="BTS45" s="13"/>
      <c r="BTT45" s="13"/>
      <c r="BTU45" s="13"/>
      <c r="BTV45" s="13"/>
      <c r="BTW45" s="13"/>
      <c r="BTX45" s="13"/>
      <c r="BTY45" s="13"/>
      <c r="BTZ45" s="13"/>
      <c r="BUA45" s="13"/>
      <c r="BUB45" s="13"/>
      <c r="BUC45" s="13"/>
      <c r="BUD45" s="13"/>
      <c r="BUE45" s="13"/>
      <c r="BUF45" s="13"/>
      <c r="BUG45" s="13"/>
      <c r="BUH45" s="13"/>
      <c r="BUI45" s="13"/>
      <c r="BUJ45" s="13"/>
      <c r="BUK45" s="13"/>
      <c r="BUL45" s="13"/>
      <c r="BUM45" s="13"/>
      <c r="BUN45" s="13"/>
      <c r="BUO45" s="13"/>
      <c r="BUP45" s="13"/>
      <c r="BUQ45" s="13"/>
      <c r="BUR45" s="13"/>
      <c r="BUS45" s="13"/>
      <c r="BUT45" s="13"/>
      <c r="BUU45" s="13"/>
      <c r="BUV45" s="13"/>
      <c r="BUW45" s="13"/>
      <c r="BUX45" s="13"/>
      <c r="BUY45" s="13"/>
      <c r="BUZ45" s="13"/>
      <c r="BVA45" s="13"/>
      <c r="BVB45" s="13"/>
      <c r="BVC45" s="13"/>
      <c r="BVD45" s="13"/>
      <c r="BVE45" s="13"/>
      <c r="BVF45" s="13"/>
      <c r="BVG45" s="13"/>
      <c r="BVH45" s="13"/>
      <c r="BVI45" s="13"/>
      <c r="BVJ45" s="13"/>
      <c r="BVK45" s="13"/>
      <c r="BVL45" s="13"/>
      <c r="BVM45" s="13"/>
      <c r="BVN45" s="13"/>
      <c r="BVO45" s="13"/>
      <c r="BVP45" s="13"/>
      <c r="BVQ45" s="13"/>
      <c r="BVR45" s="13"/>
      <c r="BVS45" s="13"/>
      <c r="BVT45" s="13"/>
      <c r="BVU45" s="13"/>
      <c r="BVV45" s="13"/>
      <c r="BVW45" s="13"/>
      <c r="BVX45" s="13"/>
      <c r="BVY45" s="13"/>
      <c r="BVZ45" s="13"/>
      <c r="BWA45" s="13"/>
      <c r="BWB45" s="13"/>
      <c r="BWC45" s="13"/>
      <c r="BWD45" s="13"/>
      <c r="BWE45" s="13"/>
      <c r="BWF45" s="13"/>
      <c r="BWG45" s="13"/>
      <c r="BWH45" s="13"/>
      <c r="BWI45" s="13"/>
      <c r="BWJ45" s="13"/>
      <c r="BWK45" s="13"/>
      <c r="BWL45" s="13"/>
      <c r="BWM45" s="13"/>
      <c r="BWN45" s="13"/>
      <c r="BWO45" s="13"/>
      <c r="BWP45" s="13"/>
      <c r="BWQ45" s="13"/>
      <c r="BWR45" s="13"/>
      <c r="BWS45" s="13"/>
      <c r="BWT45" s="13"/>
      <c r="BWU45" s="13"/>
      <c r="BWV45" s="13"/>
      <c r="BWW45" s="13"/>
      <c r="BWX45" s="13"/>
      <c r="BWY45" s="13"/>
      <c r="BWZ45" s="13"/>
      <c r="BXA45" s="13"/>
      <c r="BXB45" s="13"/>
      <c r="BXC45" s="13"/>
      <c r="BXD45" s="13"/>
      <c r="BXE45" s="13"/>
      <c r="BXF45" s="13"/>
      <c r="BXG45" s="13"/>
      <c r="BXH45" s="13"/>
      <c r="BXI45" s="13"/>
      <c r="BXJ45" s="13"/>
      <c r="BXK45" s="13"/>
      <c r="BXL45" s="13"/>
      <c r="BXM45" s="13"/>
      <c r="BXN45" s="13"/>
      <c r="BXO45" s="13"/>
      <c r="BXP45" s="13"/>
      <c r="BXQ45" s="13"/>
      <c r="BXR45" s="13"/>
      <c r="BXS45" s="13"/>
      <c r="BXT45" s="13"/>
      <c r="BXU45" s="13"/>
      <c r="BXV45" s="13"/>
      <c r="BXW45" s="13"/>
      <c r="BXX45" s="13"/>
      <c r="BXY45" s="13"/>
      <c r="BXZ45" s="13"/>
      <c r="BYA45" s="13"/>
      <c r="BYB45" s="13"/>
      <c r="BYC45" s="13"/>
      <c r="BYD45" s="13"/>
      <c r="BYE45" s="13"/>
      <c r="BYF45" s="13"/>
      <c r="BYG45" s="13"/>
      <c r="BYH45" s="13"/>
      <c r="BYI45" s="13"/>
      <c r="BYJ45" s="13"/>
      <c r="BYK45" s="13"/>
      <c r="BYL45" s="13"/>
      <c r="BYM45" s="13"/>
      <c r="BYN45" s="13"/>
      <c r="BYO45" s="13"/>
      <c r="BYP45" s="13"/>
      <c r="BYQ45" s="13"/>
      <c r="BYR45" s="13"/>
      <c r="BYS45" s="13"/>
      <c r="BYT45" s="13"/>
      <c r="BYU45" s="13"/>
      <c r="BYV45" s="13"/>
      <c r="BYW45" s="13"/>
      <c r="BYX45" s="13"/>
      <c r="BYY45" s="13"/>
      <c r="BYZ45" s="13"/>
      <c r="BZA45" s="13"/>
      <c r="BZB45" s="13"/>
      <c r="BZC45" s="13"/>
      <c r="BZD45" s="13"/>
      <c r="BZE45" s="13"/>
      <c r="BZF45" s="13"/>
      <c r="BZG45" s="13"/>
      <c r="BZH45" s="13"/>
      <c r="BZI45" s="13"/>
      <c r="BZJ45" s="13"/>
      <c r="BZK45" s="13"/>
      <c r="BZL45" s="13"/>
      <c r="BZM45" s="13"/>
      <c r="BZN45" s="13"/>
      <c r="BZO45" s="13"/>
      <c r="BZP45" s="13"/>
      <c r="BZQ45" s="13"/>
      <c r="BZR45" s="13"/>
      <c r="BZS45" s="13"/>
      <c r="BZT45" s="13"/>
      <c r="BZU45" s="13"/>
      <c r="BZV45" s="13"/>
      <c r="BZW45" s="13"/>
      <c r="BZX45" s="13"/>
      <c r="BZY45" s="13"/>
      <c r="BZZ45" s="13"/>
      <c r="CAA45" s="13"/>
      <c r="CAB45" s="13"/>
      <c r="CAC45" s="13"/>
      <c r="CAD45" s="13"/>
      <c r="CAE45" s="13"/>
      <c r="CAF45" s="13"/>
      <c r="CAG45" s="13"/>
      <c r="CAH45" s="13"/>
      <c r="CAI45" s="13"/>
      <c r="CAJ45" s="13"/>
      <c r="CAK45" s="13"/>
      <c r="CAL45" s="13"/>
      <c r="CAM45" s="13"/>
      <c r="CAN45" s="13"/>
      <c r="CAO45" s="13"/>
      <c r="CAP45" s="13"/>
      <c r="CAQ45" s="13"/>
      <c r="CAR45" s="13"/>
      <c r="CAS45" s="13"/>
      <c r="CAT45" s="13"/>
      <c r="CAU45" s="13"/>
      <c r="CAV45" s="13"/>
      <c r="CAW45" s="13"/>
      <c r="CAX45" s="13"/>
      <c r="CAY45" s="13"/>
      <c r="CAZ45" s="13"/>
      <c r="CBA45" s="13"/>
      <c r="CBB45" s="13"/>
      <c r="CBC45" s="13"/>
      <c r="CBD45" s="13"/>
      <c r="CBE45" s="13"/>
      <c r="CBF45" s="13"/>
      <c r="CBG45" s="13"/>
      <c r="CBH45" s="13"/>
      <c r="CBI45" s="13"/>
      <c r="CBJ45" s="13"/>
      <c r="CBK45" s="13"/>
      <c r="CBL45" s="13"/>
      <c r="CBM45" s="13"/>
      <c r="CBN45" s="13"/>
      <c r="CBO45" s="13"/>
      <c r="CBP45" s="13"/>
      <c r="CBQ45" s="13"/>
      <c r="CBR45" s="13"/>
      <c r="CBS45" s="13"/>
      <c r="CBT45" s="13"/>
      <c r="CBU45" s="13"/>
      <c r="CBV45" s="13"/>
      <c r="CBW45" s="13"/>
      <c r="CBX45" s="13"/>
      <c r="CBY45" s="13"/>
      <c r="CBZ45" s="13"/>
      <c r="CCA45" s="13"/>
      <c r="CCB45" s="13"/>
      <c r="CCC45" s="13"/>
      <c r="CCD45" s="13"/>
      <c r="CCE45" s="13"/>
      <c r="CCF45" s="13"/>
      <c r="CCG45" s="13"/>
      <c r="CCH45" s="13"/>
      <c r="CCI45" s="13"/>
      <c r="CCJ45" s="13"/>
      <c r="CCK45" s="13"/>
      <c r="CCL45" s="13"/>
      <c r="CCM45" s="13"/>
      <c r="CCN45" s="13"/>
      <c r="CCO45" s="13"/>
      <c r="CCP45" s="13"/>
      <c r="CCQ45" s="13"/>
      <c r="CCR45" s="13"/>
      <c r="CCS45" s="13"/>
      <c r="CCT45" s="13"/>
      <c r="CCU45" s="13"/>
      <c r="CCV45" s="13"/>
      <c r="CCW45" s="13"/>
      <c r="CCX45" s="13"/>
      <c r="CCY45" s="13"/>
      <c r="CCZ45" s="13"/>
      <c r="CDA45" s="13"/>
      <c r="CDB45" s="13"/>
      <c r="CDC45" s="13"/>
      <c r="CDD45" s="13"/>
      <c r="CDE45" s="13"/>
      <c r="CDF45" s="13"/>
      <c r="CDG45" s="13"/>
      <c r="CDH45" s="13"/>
      <c r="CDI45" s="13"/>
      <c r="CDJ45" s="13"/>
      <c r="CDK45" s="13"/>
      <c r="CDL45" s="13"/>
      <c r="CDM45" s="13"/>
      <c r="CDN45" s="13"/>
      <c r="CDO45" s="13"/>
      <c r="CDP45" s="13"/>
      <c r="CDQ45" s="13"/>
      <c r="CDR45" s="13"/>
      <c r="CDS45" s="13"/>
      <c r="CDT45" s="13"/>
      <c r="CDU45" s="13"/>
      <c r="CDV45" s="13"/>
      <c r="CDW45" s="13"/>
      <c r="CDX45" s="13"/>
      <c r="CDY45" s="13"/>
      <c r="CDZ45" s="13"/>
      <c r="CEA45" s="13"/>
      <c r="CEB45" s="13"/>
      <c r="CEC45" s="13"/>
      <c r="CED45" s="13"/>
      <c r="CEE45" s="13"/>
      <c r="CEF45" s="13"/>
      <c r="CEG45" s="13"/>
      <c r="CEH45" s="13"/>
      <c r="CEI45" s="13"/>
      <c r="CEJ45" s="13"/>
      <c r="CEK45" s="13"/>
      <c r="CEL45" s="13"/>
      <c r="CEM45" s="13"/>
      <c r="CEN45" s="13"/>
      <c r="CEO45" s="13"/>
      <c r="CEP45" s="13"/>
      <c r="CEQ45" s="13"/>
      <c r="CER45" s="13"/>
      <c r="CES45" s="13"/>
      <c r="CET45" s="13"/>
      <c r="CEU45" s="13"/>
      <c r="CEV45" s="13"/>
      <c r="CEW45" s="13"/>
      <c r="CEX45" s="13"/>
      <c r="CEY45" s="13"/>
      <c r="CEZ45" s="13"/>
      <c r="CFA45" s="13"/>
      <c r="CFB45" s="13"/>
      <c r="CFC45" s="13"/>
      <c r="CFD45" s="13"/>
      <c r="CFE45" s="13"/>
      <c r="CFF45" s="13"/>
      <c r="CFG45" s="13"/>
      <c r="CFH45" s="13"/>
      <c r="CFI45" s="13"/>
      <c r="CFJ45" s="13"/>
      <c r="CFK45" s="13"/>
      <c r="CFL45" s="13"/>
      <c r="CFM45" s="13"/>
      <c r="CFN45" s="13"/>
      <c r="CFO45" s="13"/>
      <c r="CFP45" s="13"/>
      <c r="CFQ45" s="13"/>
      <c r="CFR45" s="13"/>
      <c r="CFS45" s="13"/>
      <c r="CFT45" s="13"/>
      <c r="CFU45" s="13"/>
      <c r="CFV45" s="13"/>
      <c r="CFW45" s="13"/>
      <c r="CFX45" s="13"/>
      <c r="CFY45" s="13"/>
      <c r="CFZ45" s="13"/>
      <c r="CGA45" s="13"/>
      <c r="CGB45" s="13"/>
      <c r="CGC45" s="13"/>
      <c r="CGD45" s="13"/>
      <c r="CGE45" s="13"/>
      <c r="CGF45" s="13"/>
      <c r="CGG45" s="13"/>
      <c r="CGH45" s="13"/>
      <c r="CGI45" s="13"/>
      <c r="CGJ45" s="13"/>
      <c r="CGK45" s="13"/>
      <c r="CGL45" s="13"/>
      <c r="CGM45" s="13"/>
      <c r="CGN45" s="13"/>
      <c r="CGO45" s="13"/>
      <c r="CGP45" s="13"/>
      <c r="CGQ45" s="13"/>
      <c r="CGR45" s="13"/>
      <c r="CGS45" s="13"/>
      <c r="CGT45" s="13"/>
      <c r="CGU45" s="13"/>
      <c r="CGV45" s="13"/>
      <c r="CGW45" s="13"/>
      <c r="CGX45" s="13"/>
      <c r="CGY45" s="13"/>
      <c r="CGZ45" s="13"/>
      <c r="CHA45" s="13"/>
      <c r="CHB45" s="13"/>
      <c r="CHC45" s="13"/>
      <c r="CHD45" s="13"/>
      <c r="CHE45" s="13"/>
      <c r="CHF45" s="13"/>
      <c r="CHG45" s="13"/>
      <c r="CHH45" s="13"/>
      <c r="CHI45" s="13"/>
      <c r="CHJ45" s="13"/>
      <c r="CHK45" s="13"/>
      <c r="CHL45" s="13"/>
      <c r="CHM45" s="13"/>
      <c r="CHN45" s="13"/>
      <c r="CHO45" s="13"/>
      <c r="CHP45" s="13"/>
      <c r="CHQ45" s="13"/>
      <c r="CHR45" s="13"/>
      <c r="CHS45" s="13"/>
      <c r="CHT45" s="13"/>
      <c r="CHU45" s="13"/>
      <c r="CHV45" s="13"/>
      <c r="CHW45" s="13"/>
      <c r="CHX45" s="13"/>
      <c r="CHY45" s="13"/>
      <c r="CHZ45" s="13"/>
      <c r="CIA45" s="13"/>
      <c r="CIB45" s="13"/>
      <c r="CIC45" s="13"/>
      <c r="CID45" s="13"/>
      <c r="CIE45" s="13"/>
      <c r="CIF45" s="13"/>
      <c r="CIG45" s="13"/>
      <c r="CIH45" s="13"/>
      <c r="CII45" s="13"/>
      <c r="CIJ45" s="13"/>
      <c r="CIK45" s="13"/>
      <c r="CIL45" s="13"/>
      <c r="CIM45" s="13"/>
      <c r="CIN45" s="13"/>
      <c r="CIO45" s="13"/>
      <c r="CIP45" s="13"/>
      <c r="CIQ45" s="13"/>
      <c r="CIR45" s="13"/>
      <c r="CIS45" s="13"/>
      <c r="CIT45" s="13"/>
      <c r="CIU45" s="13"/>
      <c r="CIV45" s="13"/>
      <c r="CIW45" s="13"/>
      <c r="CIX45" s="13"/>
      <c r="CIY45" s="13"/>
      <c r="CIZ45" s="13"/>
      <c r="CJA45" s="13"/>
      <c r="CJB45" s="13"/>
      <c r="CJC45" s="13"/>
      <c r="CJD45" s="13"/>
      <c r="CJE45" s="13"/>
      <c r="CJF45" s="13"/>
      <c r="CJG45" s="13"/>
      <c r="CJH45" s="13"/>
      <c r="CJI45" s="13"/>
      <c r="CJJ45" s="13"/>
      <c r="CJK45" s="13"/>
      <c r="CJL45" s="13"/>
      <c r="CJM45" s="13"/>
      <c r="CJN45" s="13"/>
      <c r="CJO45" s="13"/>
      <c r="CJP45" s="13"/>
      <c r="CJQ45" s="13"/>
      <c r="CJR45" s="13"/>
      <c r="CJS45" s="13"/>
      <c r="CJT45" s="13"/>
      <c r="CJU45" s="13"/>
      <c r="CJV45" s="13"/>
      <c r="CJW45" s="13"/>
      <c r="CJX45" s="13"/>
      <c r="CJY45" s="13"/>
      <c r="CJZ45" s="13"/>
      <c r="CKA45" s="13"/>
      <c r="CKB45" s="13"/>
      <c r="CKC45" s="13"/>
      <c r="CKD45" s="13"/>
      <c r="CKE45" s="13"/>
      <c r="CKF45" s="13"/>
      <c r="CKG45" s="13"/>
      <c r="CKH45" s="13"/>
      <c r="CKI45" s="13"/>
      <c r="CKJ45" s="13"/>
      <c r="CKK45" s="13"/>
      <c r="CKL45" s="13"/>
      <c r="CKM45" s="13"/>
      <c r="CKN45" s="13"/>
      <c r="CKO45" s="13"/>
      <c r="CKP45" s="13"/>
      <c r="CKQ45" s="13"/>
      <c r="CKR45" s="13"/>
      <c r="CKS45" s="13"/>
      <c r="CKT45" s="13"/>
      <c r="CKU45" s="13"/>
      <c r="CKV45" s="13"/>
      <c r="CKW45" s="13"/>
      <c r="CKX45" s="13"/>
      <c r="CKY45" s="13"/>
      <c r="CKZ45" s="13"/>
      <c r="CLA45" s="13"/>
      <c r="CLB45" s="13"/>
      <c r="CLC45" s="13"/>
      <c r="CLD45" s="13"/>
      <c r="CLE45" s="13"/>
      <c r="CLF45" s="13"/>
      <c r="CLG45" s="13"/>
      <c r="CLH45" s="13"/>
      <c r="CLI45" s="13"/>
      <c r="CLJ45" s="13"/>
      <c r="CLK45" s="13"/>
      <c r="CLL45" s="13"/>
      <c r="CLM45" s="13"/>
      <c r="CLN45" s="13"/>
      <c r="CLO45" s="13"/>
      <c r="CLP45" s="13"/>
      <c r="CLQ45" s="13"/>
      <c r="CLR45" s="13"/>
      <c r="CLS45" s="13"/>
      <c r="CLT45" s="13"/>
      <c r="CLU45" s="13"/>
      <c r="CLV45" s="13"/>
      <c r="CLW45" s="13"/>
      <c r="CLX45" s="13"/>
      <c r="CLY45" s="13"/>
      <c r="CLZ45" s="13"/>
      <c r="CMA45" s="13"/>
      <c r="CMB45" s="13"/>
      <c r="CMC45" s="13"/>
      <c r="CMD45" s="13"/>
      <c r="CME45" s="13"/>
      <c r="CMF45" s="13"/>
      <c r="CMG45" s="13"/>
      <c r="CMH45" s="13"/>
      <c r="CMI45" s="13"/>
      <c r="CMJ45" s="13"/>
      <c r="CMK45" s="13"/>
      <c r="CML45" s="13"/>
      <c r="CMM45" s="13"/>
      <c r="CMN45" s="13"/>
      <c r="CMO45" s="13"/>
      <c r="CMP45" s="13"/>
      <c r="CMQ45" s="13"/>
      <c r="CMR45" s="13"/>
      <c r="CMS45" s="13"/>
      <c r="CMT45" s="13"/>
      <c r="CMU45" s="13"/>
      <c r="CMV45" s="13"/>
      <c r="CMW45" s="13"/>
      <c r="CMX45" s="13"/>
      <c r="CMY45" s="13"/>
      <c r="CMZ45" s="13"/>
      <c r="CNA45" s="13"/>
      <c r="CNB45" s="13"/>
      <c r="CNC45" s="13"/>
      <c r="CND45" s="13"/>
      <c r="CNE45" s="13"/>
      <c r="CNF45" s="13"/>
      <c r="CNG45" s="13"/>
      <c r="CNH45" s="13"/>
      <c r="CNI45" s="13"/>
      <c r="CNJ45" s="13"/>
      <c r="CNK45" s="13"/>
      <c r="CNL45" s="13"/>
      <c r="CNM45" s="13"/>
      <c r="CNN45" s="13"/>
      <c r="CNO45" s="13"/>
      <c r="CNP45" s="13"/>
      <c r="CNQ45" s="13"/>
      <c r="CNR45" s="13"/>
      <c r="CNS45" s="13"/>
      <c r="CNT45" s="13"/>
      <c r="CNU45" s="13"/>
      <c r="CNV45" s="13"/>
      <c r="CNW45" s="13"/>
      <c r="CNX45" s="13"/>
      <c r="CNY45" s="13"/>
      <c r="CNZ45" s="13"/>
      <c r="COA45" s="13"/>
      <c r="COB45" s="13"/>
      <c r="COC45" s="13"/>
      <c r="COD45" s="13"/>
      <c r="COE45" s="13"/>
      <c r="COF45" s="13"/>
      <c r="COG45" s="13"/>
      <c r="COH45" s="13"/>
      <c r="COI45" s="13"/>
      <c r="COJ45" s="13"/>
      <c r="COK45" s="13"/>
      <c r="COL45" s="13"/>
      <c r="COM45" s="13"/>
      <c r="CON45" s="13"/>
      <c r="COO45" s="13"/>
      <c r="COP45" s="13"/>
      <c r="COQ45" s="13"/>
      <c r="COR45" s="13"/>
      <c r="COS45" s="13"/>
      <c r="COT45" s="13"/>
      <c r="COU45" s="13"/>
      <c r="COV45" s="13"/>
      <c r="COW45" s="13"/>
      <c r="COX45" s="13"/>
      <c r="COY45" s="13"/>
      <c r="COZ45" s="13"/>
      <c r="CPA45" s="13"/>
      <c r="CPB45" s="13"/>
      <c r="CPC45" s="13"/>
      <c r="CPD45" s="13"/>
      <c r="CPE45" s="13"/>
      <c r="CPF45" s="13"/>
      <c r="CPG45" s="13"/>
      <c r="CPH45" s="13"/>
      <c r="CPI45" s="13"/>
      <c r="CPJ45" s="13"/>
      <c r="CPK45" s="13"/>
      <c r="CPL45" s="13"/>
      <c r="CPM45" s="13"/>
      <c r="CPN45" s="13"/>
      <c r="CPO45" s="13"/>
      <c r="CPP45" s="13"/>
      <c r="CPQ45" s="13"/>
      <c r="CPR45" s="13"/>
      <c r="CPS45" s="13"/>
      <c r="CPT45" s="13"/>
      <c r="CPU45" s="13"/>
      <c r="CPV45" s="13"/>
      <c r="CPW45" s="13"/>
      <c r="CPX45" s="13"/>
      <c r="CPY45" s="13"/>
      <c r="CPZ45" s="13"/>
      <c r="CQA45" s="13"/>
      <c r="CQB45" s="13"/>
      <c r="CQC45" s="13"/>
      <c r="CQD45" s="13"/>
      <c r="CQE45" s="13"/>
      <c r="CQF45" s="13"/>
      <c r="CQG45" s="13"/>
      <c r="CQH45" s="13"/>
      <c r="CQI45" s="13"/>
      <c r="CQJ45" s="13"/>
      <c r="CQK45" s="13"/>
      <c r="CQL45" s="13"/>
      <c r="CQM45" s="13"/>
      <c r="CQN45" s="13"/>
      <c r="CQO45" s="13"/>
      <c r="CQP45" s="13"/>
      <c r="CQQ45" s="13"/>
      <c r="CQR45" s="13"/>
      <c r="CQS45" s="13"/>
      <c r="CQT45" s="13"/>
      <c r="CQU45" s="13"/>
      <c r="CQV45" s="13"/>
      <c r="CQW45" s="13"/>
      <c r="CQX45" s="13"/>
      <c r="CQY45" s="13"/>
      <c r="CQZ45" s="13"/>
      <c r="CRA45" s="13"/>
      <c r="CRB45" s="13"/>
      <c r="CRC45" s="13"/>
      <c r="CRD45" s="13"/>
      <c r="CRE45" s="13"/>
      <c r="CRF45" s="13"/>
      <c r="CRG45" s="13"/>
      <c r="CRH45" s="13"/>
      <c r="CRI45" s="13"/>
      <c r="CRJ45" s="13"/>
      <c r="CRK45" s="13"/>
      <c r="CRL45" s="13"/>
      <c r="CRM45" s="13"/>
      <c r="CRN45" s="13"/>
      <c r="CRO45" s="13"/>
      <c r="CRP45" s="13"/>
      <c r="CRQ45" s="13"/>
      <c r="CRR45" s="13"/>
      <c r="CRS45" s="13"/>
      <c r="CRT45" s="13"/>
      <c r="CRU45" s="13"/>
      <c r="CRV45" s="13"/>
      <c r="CRW45" s="13"/>
      <c r="CRX45" s="13"/>
      <c r="CRY45" s="13"/>
      <c r="CRZ45" s="13"/>
      <c r="CSA45" s="13"/>
      <c r="CSB45" s="13"/>
      <c r="CSC45" s="13"/>
      <c r="CSD45" s="13"/>
      <c r="CSE45" s="13"/>
      <c r="CSF45" s="13"/>
      <c r="CSG45" s="13"/>
      <c r="CSH45" s="13"/>
      <c r="CSI45" s="13"/>
      <c r="CSJ45" s="13"/>
      <c r="CSK45" s="13"/>
      <c r="CSL45" s="13"/>
      <c r="CSM45" s="13"/>
      <c r="CSN45" s="13"/>
      <c r="CSO45" s="13"/>
      <c r="CSP45" s="13"/>
      <c r="CSQ45" s="13"/>
      <c r="CSR45" s="13"/>
      <c r="CSS45" s="13"/>
      <c r="CST45" s="13"/>
      <c r="CSU45" s="13"/>
      <c r="CSV45" s="13"/>
      <c r="CSW45" s="13"/>
      <c r="CSX45" s="13"/>
      <c r="CSY45" s="13"/>
      <c r="CSZ45" s="13"/>
      <c r="CTA45" s="13"/>
      <c r="CTB45" s="13"/>
      <c r="CTC45" s="13"/>
      <c r="CTD45" s="13"/>
      <c r="CTE45" s="13"/>
      <c r="CTF45" s="13"/>
      <c r="CTG45" s="13"/>
      <c r="CTH45" s="13"/>
      <c r="CTI45" s="13"/>
      <c r="CTJ45" s="13"/>
      <c r="CTK45" s="13"/>
      <c r="CTL45" s="13"/>
      <c r="CTM45" s="13"/>
      <c r="CTN45" s="13"/>
      <c r="CTO45" s="13"/>
      <c r="CTP45" s="13"/>
      <c r="CTQ45" s="13"/>
      <c r="CTR45" s="13"/>
      <c r="CTS45" s="13"/>
      <c r="CTT45" s="13"/>
      <c r="CTU45" s="13"/>
      <c r="CTV45" s="13"/>
      <c r="CTW45" s="13"/>
      <c r="CTX45" s="13"/>
      <c r="CTY45" s="13"/>
      <c r="CTZ45" s="13"/>
      <c r="CUA45" s="13"/>
      <c r="CUB45" s="13"/>
      <c r="CUC45" s="13"/>
      <c r="CUD45" s="13"/>
      <c r="CUE45" s="13"/>
      <c r="CUF45" s="13"/>
      <c r="CUG45" s="13"/>
      <c r="CUH45" s="13"/>
      <c r="CUI45" s="13"/>
      <c r="CUJ45" s="13"/>
      <c r="CUK45" s="13"/>
      <c r="CUL45" s="13"/>
      <c r="CUM45" s="13"/>
      <c r="CUN45" s="13"/>
      <c r="CUO45" s="13"/>
      <c r="CUP45" s="13"/>
      <c r="CUQ45" s="13"/>
      <c r="CUR45" s="13"/>
      <c r="CUS45" s="13"/>
      <c r="CUT45" s="13"/>
      <c r="CUU45" s="13"/>
      <c r="CUV45" s="13"/>
      <c r="CUW45" s="13"/>
      <c r="CUX45" s="13"/>
      <c r="CUY45" s="13"/>
      <c r="CUZ45" s="13"/>
      <c r="CVA45" s="13"/>
      <c r="CVB45" s="13"/>
      <c r="CVC45" s="13"/>
      <c r="CVD45" s="13"/>
      <c r="CVE45" s="13"/>
      <c r="CVF45" s="13"/>
      <c r="CVG45" s="13"/>
      <c r="CVH45" s="13"/>
      <c r="CVI45" s="13"/>
      <c r="CVJ45" s="13"/>
      <c r="CVK45" s="13"/>
      <c r="CVL45" s="13"/>
      <c r="CVM45" s="13"/>
      <c r="CVN45" s="13"/>
      <c r="CVO45" s="13"/>
      <c r="CVP45" s="13"/>
      <c r="CVQ45" s="13"/>
      <c r="CVR45" s="13"/>
      <c r="CVS45" s="13"/>
      <c r="CVT45" s="13"/>
      <c r="CVU45" s="13"/>
      <c r="CVV45" s="13"/>
      <c r="CVW45" s="13"/>
      <c r="CVX45" s="13"/>
      <c r="CVY45" s="13"/>
      <c r="CVZ45" s="13"/>
      <c r="CWA45" s="13"/>
      <c r="CWB45" s="13"/>
      <c r="CWC45" s="13"/>
      <c r="CWD45" s="13"/>
      <c r="CWE45" s="13"/>
      <c r="CWF45" s="13"/>
      <c r="CWG45" s="13"/>
      <c r="CWH45" s="13"/>
      <c r="CWI45" s="13"/>
      <c r="CWJ45" s="13"/>
      <c r="CWK45" s="13"/>
      <c r="CWL45" s="13"/>
      <c r="CWM45" s="13"/>
      <c r="CWN45" s="13"/>
      <c r="CWO45" s="13"/>
      <c r="CWP45" s="13"/>
      <c r="CWQ45" s="13"/>
      <c r="CWR45" s="13"/>
      <c r="CWS45" s="13"/>
      <c r="CWT45" s="13"/>
      <c r="CWU45" s="13"/>
      <c r="CWV45" s="13"/>
      <c r="CWW45" s="13"/>
      <c r="CWX45" s="13"/>
      <c r="CWY45" s="13"/>
      <c r="CWZ45" s="13"/>
      <c r="CXA45" s="13"/>
      <c r="CXB45" s="13"/>
      <c r="CXC45" s="13"/>
      <c r="CXD45" s="13"/>
      <c r="CXE45" s="13"/>
      <c r="CXF45" s="13"/>
      <c r="CXG45" s="13"/>
      <c r="CXH45" s="13"/>
      <c r="CXI45" s="13"/>
      <c r="CXJ45" s="13"/>
      <c r="CXK45" s="13"/>
      <c r="CXL45" s="13"/>
      <c r="CXM45" s="13"/>
      <c r="CXN45" s="13"/>
      <c r="CXO45" s="13"/>
      <c r="CXP45" s="13"/>
      <c r="CXQ45" s="13"/>
      <c r="CXR45" s="13"/>
      <c r="CXS45" s="13"/>
      <c r="CXT45" s="13"/>
      <c r="CXU45" s="13"/>
      <c r="CXV45" s="13"/>
      <c r="CXW45" s="13"/>
      <c r="CXX45" s="13"/>
      <c r="CXY45" s="13"/>
      <c r="CXZ45" s="13"/>
      <c r="CYA45" s="13"/>
      <c r="CYB45" s="13"/>
      <c r="CYC45" s="13"/>
      <c r="CYD45" s="13"/>
      <c r="CYE45" s="13"/>
      <c r="CYF45" s="13"/>
      <c r="CYG45" s="13"/>
      <c r="CYH45" s="13"/>
      <c r="CYI45" s="13"/>
      <c r="CYJ45" s="13"/>
      <c r="CYK45" s="13"/>
      <c r="CYL45" s="13"/>
      <c r="CYM45" s="13"/>
      <c r="CYN45" s="13"/>
      <c r="CYO45" s="13"/>
      <c r="CYP45" s="13"/>
      <c r="CYQ45" s="13"/>
      <c r="CYR45" s="13"/>
      <c r="CYS45" s="13"/>
      <c r="CYT45" s="13"/>
      <c r="CYU45" s="13"/>
      <c r="CYV45" s="13"/>
      <c r="CYW45" s="13"/>
      <c r="CYX45" s="13"/>
      <c r="CYY45" s="13"/>
      <c r="CYZ45" s="13"/>
      <c r="CZA45" s="13"/>
      <c r="CZB45" s="13"/>
      <c r="CZC45" s="13"/>
      <c r="CZD45" s="13"/>
      <c r="CZE45" s="13"/>
      <c r="CZF45" s="13"/>
      <c r="CZG45" s="13"/>
      <c r="CZH45" s="13"/>
      <c r="CZI45" s="13"/>
      <c r="CZJ45" s="13"/>
      <c r="CZK45" s="13"/>
      <c r="CZL45" s="13"/>
      <c r="CZM45" s="13"/>
      <c r="CZN45" s="13"/>
      <c r="CZO45" s="13"/>
      <c r="CZP45" s="13"/>
      <c r="CZQ45" s="13"/>
      <c r="CZR45" s="13"/>
      <c r="CZS45" s="13"/>
      <c r="CZT45" s="13"/>
      <c r="CZU45" s="13"/>
      <c r="CZV45" s="13"/>
      <c r="CZW45" s="13"/>
      <c r="CZX45" s="13"/>
      <c r="CZY45" s="13"/>
      <c r="CZZ45" s="13"/>
      <c r="DAA45" s="13"/>
      <c r="DAB45" s="13"/>
      <c r="DAC45" s="13"/>
      <c r="DAD45" s="13"/>
      <c r="DAE45" s="13"/>
      <c r="DAF45" s="13"/>
      <c r="DAG45" s="13"/>
      <c r="DAH45" s="13"/>
      <c r="DAI45" s="13"/>
      <c r="DAJ45" s="13"/>
      <c r="DAK45" s="13"/>
      <c r="DAL45" s="13"/>
      <c r="DAM45" s="13"/>
      <c r="DAN45" s="13"/>
      <c r="DAO45" s="13"/>
      <c r="DAP45" s="13"/>
      <c r="DAQ45" s="13"/>
      <c r="DAR45" s="13"/>
      <c r="DAS45" s="13"/>
      <c r="DAT45" s="13"/>
      <c r="DAU45" s="13"/>
      <c r="DAV45" s="13"/>
      <c r="DAW45" s="13"/>
      <c r="DAX45" s="13"/>
      <c r="DAY45" s="13"/>
      <c r="DAZ45" s="13"/>
      <c r="DBA45" s="13"/>
      <c r="DBB45" s="13"/>
      <c r="DBC45" s="13"/>
      <c r="DBD45" s="13"/>
      <c r="DBE45" s="13"/>
      <c r="DBF45" s="13"/>
      <c r="DBG45" s="13"/>
      <c r="DBH45" s="13"/>
      <c r="DBI45" s="13"/>
      <c r="DBJ45" s="13"/>
      <c r="DBK45" s="13"/>
      <c r="DBL45" s="13"/>
      <c r="DBM45" s="13"/>
      <c r="DBN45" s="13"/>
      <c r="DBO45" s="13"/>
      <c r="DBP45" s="13"/>
      <c r="DBQ45" s="13"/>
      <c r="DBR45" s="13"/>
      <c r="DBS45" s="13"/>
      <c r="DBT45" s="13"/>
      <c r="DBU45" s="13"/>
      <c r="DBV45" s="13"/>
      <c r="DBW45" s="13"/>
      <c r="DBX45" s="13"/>
      <c r="DBY45" s="13"/>
      <c r="DBZ45" s="13"/>
      <c r="DCA45" s="13"/>
      <c r="DCB45" s="13"/>
      <c r="DCC45" s="13"/>
      <c r="DCD45" s="13"/>
      <c r="DCE45" s="13"/>
      <c r="DCF45" s="13"/>
      <c r="DCG45" s="13"/>
      <c r="DCH45" s="13"/>
      <c r="DCI45" s="13"/>
      <c r="DCJ45" s="13"/>
      <c r="DCK45" s="13"/>
      <c r="DCL45" s="13"/>
      <c r="DCM45" s="13"/>
      <c r="DCN45" s="13"/>
      <c r="DCO45" s="13"/>
      <c r="DCP45" s="13"/>
      <c r="DCQ45" s="13"/>
      <c r="DCR45" s="13"/>
      <c r="DCS45" s="13"/>
      <c r="DCT45" s="13"/>
      <c r="DCU45" s="13"/>
      <c r="DCV45" s="13"/>
      <c r="DCW45" s="13"/>
      <c r="DCX45" s="13"/>
      <c r="DCY45" s="13"/>
      <c r="DCZ45" s="13"/>
      <c r="DDA45" s="13"/>
      <c r="DDB45" s="13"/>
      <c r="DDC45" s="13"/>
      <c r="DDD45" s="13"/>
      <c r="DDE45" s="13"/>
      <c r="DDF45" s="13"/>
      <c r="DDG45" s="13"/>
      <c r="DDH45" s="13"/>
      <c r="DDI45" s="13"/>
      <c r="DDJ45" s="13"/>
      <c r="DDK45" s="13"/>
      <c r="DDL45" s="13"/>
      <c r="DDM45" s="13"/>
      <c r="DDN45" s="13"/>
      <c r="DDO45" s="13"/>
      <c r="DDP45" s="13"/>
      <c r="DDQ45" s="13"/>
      <c r="DDR45" s="13"/>
      <c r="DDS45" s="13"/>
      <c r="DDT45" s="13"/>
      <c r="DDU45" s="13"/>
      <c r="DDV45" s="13"/>
      <c r="DDW45" s="13"/>
      <c r="DDX45" s="13"/>
      <c r="DDY45" s="13"/>
      <c r="DDZ45" s="13"/>
      <c r="DEA45" s="13"/>
      <c r="DEB45" s="13"/>
      <c r="DEC45" s="13"/>
      <c r="DED45" s="13"/>
      <c r="DEE45" s="13"/>
      <c r="DEF45" s="13"/>
      <c r="DEG45" s="13"/>
      <c r="DEH45" s="13"/>
      <c r="DEI45" s="13"/>
      <c r="DEJ45" s="13"/>
      <c r="DEK45" s="13"/>
      <c r="DEL45" s="13"/>
      <c r="DEM45" s="13"/>
      <c r="DEN45" s="13"/>
      <c r="DEO45" s="13"/>
      <c r="DEP45" s="13"/>
      <c r="DEQ45" s="13"/>
      <c r="DER45" s="13"/>
      <c r="DES45" s="13"/>
      <c r="DET45" s="13"/>
      <c r="DEU45" s="13"/>
      <c r="DEV45" s="13"/>
      <c r="DEW45" s="13"/>
      <c r="DEX45" s="13"/>
      <c r="DEY45" s="13"/>
      <c r="DEZ45" s="13"/>
      <c r="DFA45" s="13"/>
      <c r="DFB45" s="13"/>
      <c r="DFC45" s="13"/>
      <c r="DFD45" s="13"/>
      <c r="DFE45" s="13"/>
      <c r="DFF45" s="13"/>
      <c r="DFG45" s="13"/>
      <c r="DFH45" s="13"/>
      <c r="DFI45" s="13"/>
      <c r="DFJ45" s="13"/>
      <c r="DFK45" s="13"/>
      <c r="DFL45" s="13"/>
      <c r="DFM45" s="13"/>
      <c r="DFN45" s="13"/>
      <c r="DFO45" s="13"/>
      <c r="DFP45" s="13"/>
      <c r="DFQ45" s="13"/>
      <c r="DFR45" s="13"/>
      <c r="DFS45" s="13"/>
      <c r="DFT45" s="13"/>
      <c r="DFU45" s="13"/>
      <c r="DFV45" s="13"/>
      <c r="DFW45" s="13"/>
      <c r="DFX45" s="13"/>
      <c r="DFY45" s="13"/>
      <c r="DFZ45" s="13"/>
      <c r="DGA45" s="13"/>
      <c r="DGB45" s="13"/>
      <c r="DGC45" s="13"/>
      <c r="DGD45" s="13"/>
      <c r="DGE45" s="13"/>
      <c r="DGF45" s="13"/>
      <c r="DGG45" s="13"/>
      <c r="DGH45" s="13"/>
      <c r="DGI45" s="13"/>
      <c r="DGJ45" s="13"/>
      <c r="DGK45" s="13"/>
      <c r="DGL45" s="13"/>
      <c r="DGM45" s="13"/>
      <c r="DGN45" s="13"/>
      <c r="DGO45" s="13"/>
      <c r="DGP45" s="13"/>
      <c r="DGQ45" s="13"/>
      <c r="DGR45" s="13"/>
      <c r="DGS45" s="13"/>
      <c r="DGT45" s="13"/>
      <c r="DGU45" s="13"/>
      <c r="DGV45" s="13"/>
      <c r="DGW45" s="13"/>
      <c r="DGX45" s="13"/>
      <c r="DGY45" s="13"/>
      <c r="DGZ45" s="13"/>
      <c r="DHA45" s="13"/>
      <c r="DHB45" s="13"/>
      <c r="DHC45" s="13"/>
      <c r="DHD45" s="13"/>
      <c r="DHE45" s="13"/>
      <c r="DHF45" s="13"/>
      <c r="DHG45" s="13"/>
      <c r="DHH45" s="13"/>
      <c r="DHI45" s="13"/>
      <c r="DHJ45" s="13"/>
      <c r="DHK45" s="13"/>
      <c r="DHL45" s="13"/>
      <c r="DHM45" s="13"/>
      <c r="DHN45" s="13"/>
      <c r="DHO45" s="13"/>
      <c r="DHP45" s="13"/>
      <c r="DHQ45" s="13"/>
      <c r="DHR45" s="13"/>
      <c r="DHS45" s="13"/>
      <c r="DHT45" s="13"/>
      <c r="DHU45" s="13"/>
      <c r="DHV45" s="13"/>
      <c r="DHW45" s="13"/>
      <c r="DHX45" s="13"/>
      <c r="DHY45" s="13"/>
      <c r="DHZ45" s="13"/>
      <c r="DIA45" s="13"/>
      <c r="DIB45" s="13"/>
      <c r="DIC45" s="13"/>
      <c r="DID45" s="13"/>
      <c r="DIE45" s="13"/>
      <c r="DIF45" s="13"/>
      <c r="DIG45" s="13"/>
      <c r="DIH45" s="13"/>
      <c r="DII45" s="13"/>
      <c r="DIJ45" s="13"/>
      <c r="DIK45" s="13"/>
      <c r="DIL45" s="13"/>
      <c r="DIM45" s="13"/>
      <c r="DIN45" s="13"/>
      <c r="DIO45" s="13"/>
      <c r="DIP45" s="13"/>
      <c r="DIQ45" s="13"/>
      <c r="DIR45" s="13"/>
      <c r="DIS45" s="13"/>
      <c r="DIT45" s="13"/>
      <c r="DIU45" s="13"/>
      <c r="DIV45" s="13"/>
      <c r="DIW45" s="13"/>
      <c r="DIX45" s="13"/>
      <c r="DIY45" s="13"/>
      <c r="DIZ45" s="13"/>
      <c r="DJA45" s="13"/>
      <c r="DJB45" s="13"/>
      <c r="DJC45" s="13"/>
      <c r="DJD45" s="13"/>
      <c r="DJE45" s="13"/>
      <c r="DJF45" s="13"/>
      <c r="DJG45" s="13"/>
      <c r="DJH45" s="13"/>
      <c r="DJI45" s="13"/>
      <c r="DJJ45" s="13"/>
      <c r="DJK45" s="13"/>
      <c r="DJL45" s="13"/>
      <c r="DJM45" s="13"/>
      <c r="DJN45" s="13"/>
      <c r="DJO45" s="13"/>
      <c r="DJP45" s="13"/>
      <c r="DJQ45" s="13"/>
      <c r="DJR45" s="13"/>
      <c r="DJS45" s="13"/>
      <c r="DJT45" s="13"/>
      <c r="DJU45" s="13"/>
      <c r="DJV45" s="13"/>
      <c r="DJW45" s="13"/>
      <c r="DJX45" s="13"/>
      <c r="DJY45" s="13"/>
      <c r="DJZ45" s="13"/>
      <c r="DKA45" s="13"/>
      <c r="DKB45" s="13"/>
      <c r="DKC45" s="13"/>
      <c r="DKD45" s="13"/>
      <c r="DKE45" s="13"/>
      <c r="DKF45" s="13"/>
      <c r="DKG45" s="13"/>
      <c r="DKH45" s="13"/>
      <c r="DKI45" s="13"/>
      <c r="DKJ45" s="13"/>
      <c r="DKK45" s="13"/>
      <c r="DKL45" s="13"/>
      <c r="DKM45" s="13"/>
      <c r="DKN45" s="13"/>
      <c r="DKO45" s="13"/>
      <c r="DKP45" s="13"/>
      <c r="DKQ45" s="13"/>
      <c r="DKR45" s="13"/>
      <c r="DKS45" s="13"/>
      <c r="DKT45" s="13"/>
      <c r="DKU45" s="13"/>
      <c r="DKV45" s="13"/>
      <c r="DKW45" s="13"/>
      <c r="DKX45" s="13"/>
      <c r="DKY45" s="13"/>
      <c r="DKZ45" s="13"/>
      <c r="DLA45" s="13"/>
      <c r="DLB45" s="13"/>
      <c r="DLC45" s="13"/>
      <c r="DLD45" s="13"/>
      <c r="DLE45" s="13"/>
      <c r="DLF45" s="13"/>
      <c r="DLG45" s="13"/>
      <c r="DLH45" s="13"/>
      <c r="DLI45" s="13"/>
      <c r="DLJ45" s="13"/>
      <c r="DLK45" s="13"/>
      <c r="DLL45" s="13"/>
      <c r="DLM45" s="13"/>
      <c r="DLN45" s="13"/>
      <c r="DLO45" s="13"/>
      <c r="DLP45" s="13"/>
      <c r="DLQ45" s="13"/>
      <c r="DLR45" s="13"/>
      <c r="DLS45" s="13"/>
      <c r="DLT45" s="13"/>
      <c r="DLU45" s="13"/>
      <c r="DLV45" s="13"/>
      <c r="DLW45" s="13"/>
      <c r="DLX45" s="13"/>
      <c r="DLY45" s="13"/>
      <c r="DLZ45" s="13"/>
      <c r="DMA45" s="13"/>
      <c r="DMB45" s="13"/>
      <c r="DMC45" s="13"/>
      <c r="DMD45" s="13"/>
      <c r="DME45" s="13"/>
      <c r="DMF45" s="13"/>
      <c r="DMG45" s="13"/>
      <c r="DMH45" s="13"/>
      <c r="DMI45" s="13"/>
      <c r="DMJ45" s="13"/>
      <c r="DMK45" s="13"/>
      <c r="DML45" s="13"/>
      <c r="DMM45" s="13"/>
      <c r="DMN45" s="13"/>
      <c r="DMO45" s="13"/>
      <c r="DMP45" s="13"/>
      <c r="DMQ45" s="13"/>
      <c r="DMR45" s="13"/>
      <c r="DMS45" s="13"/>
      <c r="DMT45" s="13"/>
      <c r="DMU45" s="13"/>
      <c r="DMV45" s="13"/>
      <c r="DMW45" s="13"/>
      <c r="DMX45" s="13"/>
      <c r="DMY45" s="13"/>
      <c r="DMZ45" s="13"/>
      <c r="DNA45" s="13"/>
      <c r="DNB45" s="13"/>
      <c r="DNC45" s="13"/>
      <c r="DND45" s="13"/>
      <c r="DNE45" s="13"/>
      <c r="DNF45" s="13"/>
      <c r="DNG45" s="13"/>
      <c r="DNH45" s="13"/>
      <c r="DNI45" s="13"/>
      <c r="DNJ45" s="13"/>
      <c r="DNK45" s="13"/>
      <c r="DNL45" s="13"/>
      <c r="DNM45" s="13"/>
      <c r="DNN45" s="13"/>
      <c r="DNO45" s="13"/>
      <c r="DNP45" s="13"/>
      <c r="DNQ45" s="13"/>
      <c r="DNR45" s="13"/>
      <c r="DNS45" s="13"/>
      <c r="DNT45" s="13"/>
      <c r="DNU45" s="13"/>
      <c r="DNV45" s="13"/>
      <c r="DNW45" s="13"/>
      <c r="DNX45" s="13"/>
      <c r="DNY45" s="13"/>
      <c r="DNZ45" s="13"/>
      <c r="DOA45" s="13"/>
      <c r="DOB45" s="13"/>
      <c r="DOC45" s="13"/>
      <c r="DOD45" s="13"/>
      <c r="DOE45" s="13"/>
      <c r="DOF45" s="13"/>
      <c r="DOG45" s="13"/>
      <c r="DOH45" s="13"/>
      <c r="DOI45" s="13"/>
      <c r="DOJ45" s="13"/>
      <c r="DOK45" s="13"/>
      <c r="DOL45" s="13"/>
      <c r="DOM45" s="13"/>
      <c r="DON45" s="13"/>
      <c r="DOO45" s="13"/>
      <c r="DOP45" s="13"/>
      <c r="DOQ45" s="13"/>
      <c r="DOR45" s="13"/>
      <c r="DOS45" s="13"/>
      <c r="DOT45" s="13"/>
      <c r="DOU45" s="13"/>
      <c r="DOV45" s="13"/>
      <c r="DOW45" s="13"/>
      <c r="DOX45" s="13"/>
      <c r="DOY45" s="13"/>
      <c r="DOZ45" s="13"/>
      <c r="DPA45" s="13"/>
      <c r="DPB45" s="13"/>
      <c r="DPC45" s="13"/>
      <c r="DPD45" s="13"/>
      <c r="DPE45" s="13"/>
      <c r="DPF45" s="13"/>
      <c r="DPG45" s="13"/>
      <c r="DPH45" s="13"/>
      <c r="DPI45" s="13"/>
      <c r="DPJ45" s="13"/>
      <c r="DPK45" s="13"/>
      <c r="DPL45" s="13"/>
      <c r="DPM45" s="13"/>
      <c r="DPN45" s="13"/>
      <c r="DPO45" s="13"/>
      <c r="DPP45" s="13"/>
      <c r="DPQ45" s="13"/>
      <c r="DPR45" s="13"/>
      <c r="DPS45" s="13"/>
      <c r="DPT45" s="13"/>
      <c r="DPU45" s="13"/>
      <c r="DPV45" s="13"/>
      <c r="DPW45" s="13"/>
      <c r="DPX45" s="13"/>
      <c r="DPY45" s="13"/>
      <c r="DPZ45" s="13"/>
      <c r="DQA45" s="13"/>
      <c r="DQB45" s="13"/>
      <c r="DQC45" s="13"/>
      <c r="DQD45" s="13"/>
      <c r="DQE45" s="13"/>
      <c r="DQF45" s="13"/>
      <c r="DQG45" s="13"/>
      <c r="DQH45" s="13"/>
      <c r="DQI45" s="13"/>
      <c r="DQJ45" s="13"/>
      <c r="DQK45" s="13"/>
      <c r="DQL45" s="13"/>
      <c r="DQM45" s="13"/>
      <c r="DQN45" s="13"/>
      <c r="DQO45" s="13"/>
      <c r="DQP45" s="13"/>
      <c r="DQQ45" s="13"/>
      <c r="DQR45" s="13"/>
      <c r="DQS45" s="13"/>
      <c r="DQT45" s="13"/>
      <c r="DQU45" s="13"/>
      <c r="DQV45" s="13"/>
      <c r="DQW45" s="13"/>
      <c r="DQX45" s="13"/>
      <c r="DQY45" s="13"/>
      <c r="DQZ45" s="13"/>
      <c r="DRA45" s="13"/>
      <c r="DRB45" s="13"/>
      <c r="DRC45" s="13"/>
      <c r="DRD45" s="13"/>
      <c r="DRE45" s="13"/>
      <c r="DRF45" s="13"/>
      <c r="DRG45" s="13"/>
      <c r="DRH45" s="13"/>
      <c r="DRI45" s="13"/>
      <c r="DRJ45" s="13"/>
      <c r="DRK45" s="13"/>
      <c r="DRL45" s="13"/>
      <c r="DRM45" s="13"/>
      <c r="DRN45" s="13"/>
      <c r="DRO45" s="13"/>
      <c r="DRP45" s="13"/>
      <c r="DRQ45" s="13"/>
      <c r="DRR45" s="13"/>
      <c r="DRS45" s="13"/>
      <c r="DRT45" s="13"/>
      <c r="DRU45" s="13"/>
      <c r="DRV45" s="13"/>
      <c r="DRW45" s="13"/>
      <c r="DRX45" s="13"/>
      <c r="DRY45" s="13"/>
      <c r="DRZ45" s="13"/>
      <c r="DSA45" s="13"/>
      <c r="DSB45" s="13"/>
      <c r="DSC45" s="13"/>
      <c r="DSD45" s="13"/>
      <c r="DSE45" s="13"/>
      <c r="DSF45" s="13"/>
      <c r="DSG45" s="13"/>
      <c r="DSH45" s="13"/>
      <c r="DSI45" s="13"/>
      <c r="DSJ45" s="13"/>
      <c r="DSK45" s="13"/>
      <c r="DSL45" s="13"/>
      <c r="DSM45" s="13"/>
      <c r="DSN45" s="13"/>
      <c r="DSO45" s="13"/>
      <c r="DSP45" s="13"/>
      <c r="DSQ45" s="13"/>
      <c r="DSR45" s="13"/>
      <c r="DSS45" s="13"/>
      <c r="DST45" s="13"/>
      <c r="DSU45" s="13"/>
      <c r="DSV45" s="13"/>
      <c r="DSW45" s="13"/>
      <c r="DSX45" s="13"/>
      <c r="DSY45" s="13"/>
      <c r="DSZ45" s="13"/>
      <c r="DTA45" s="13"/>
      <c r="DTB45" s="13"/>
      <c r="DTC45" s="13"/>
      <c r="DTD45" s="13"/>
      <c r="DTE45" s="13"/>
      <c r="DTF45" s="13"/>
      <c r="DTG45" s="13"/>
      <c r="DTH45" s="13"/>
      <c r="DTI45" s="13"/>
      <c r="DTJ45" s="13"/>
      <c r="DTK45" s="13"/>
      <c r="DTL45" s="13"/>
      <c r="DTM45" s="13"/>
      <c r="DTN45" s="13"/>
      <c r="DTO45" s="13"/>
      <c r="DTP45" s="13"/>
      <c r="DTQ45" s="13"/>
      <c r="DTR45" s="13"/>
      <c r="DTS45" s="13"/>
      <c r="DTT45" s="13"/>
      <c r="DTU45" s="13"/>
      <c r="DTV45" s="13"/>
      <c r="DTW45" s="13"/>
      <c r="DTX45" s="13"/>
      <c r="DTY45" s="13"/>
      <c r="DTZ45" s="13"/>
      <c r="DUA45" s="13"/>
      <c r="DUB45" s="13"/>
      <c r="DUC45" s="13"/>
      <c r="DUD45" s="13"/>
      <c r="DUE45" s="13"/>
      <c r="DUF45" s="13"/>
      <c r="DUG45" s="13"/>
      <c r="DUH45" s="13"/>
      <c r="DUI45" s="13"/>
      <c r="DUJ45" s="13"/>
      <c r="DUK45" s="13"/>
      <c r="DUL45" s="13"/>
      <c r="DUM45" s="13"/>
      <c r="DUN45" s="13"/>
      <c r="DUO45" s="13"/>
      <c r="DUP45" s="13"/>
      <c r="DUQ45" s="13"/>
      <c r="DUR45" s="13"/>
      <c r="DUS45" s="13"/>
      <c r="DUT45" s="13"/>
      <c r="DUU45" s="13"/>
      <c r="DUV45" s="13"/>
      <c r="DUW45" s="13"/>
      <c r="DUX45" s="13"/>
      <c r="DUY45" s="13"/>
      <c r="DUZ45" s="13"/>
      <c r="DVA45" s="13"/>
      <c r="DVB45" s="13"/>
      <c r="DVC45" s="13"/>
      <c r="DVD45" s="13"/>
      <c r="DVE45" s="13"/>
      <c r="DVF45" s="13"/>
      <c r="DVG45" s="13"/>
      <c r="DVH45" s="13"/>
      <c r="DVI45" s="13"/>
      <c r="DVJ45" s="13"/>
      <c r="DVK45" s="13"/>
      <c r="DVL45" s="13"/>
      <c r="DVM45" s="13"/>
      <c r="DVN45" s="13"/>
      <c r="DVO45" s="13"/>
      <c r="DVP45" s="13"/>
      <c r="DVQ45" s="13"/>
      <c r="DVR45" s="13"/>
      <c r="DVS45" s="13"/>
      <c r="DVT45" s="13"/>
      <c r="DVU45" s="13"/>
      <c r="DVV45" s="13"/>
      <c r="DVW45" s="13"/>
      <c r="DVX45" s="13"/>
      <c r="DVY45" s="13"/>
      <c r="DVZ45" s="13"/>
      <c r="DWA45" s="13"/>
      <c r="DWB45" s="13"/>
      <c r="DWC45" s="13"/>
      <c r="DWD45" s="13"/>
      <c r="DWE45" s="13"/>
      <c r="DWF45" s="13"/>
      <c r="DWG45" s="13"/>
      <c r="DWH45" s="13"/>
      <c r="DWI45" s="13"/>
      <c r="DWJ45" s="13"/>
      <c r="DWK45" s="13"/>
      <c r="DWL45" s="13"/>
      <c r="DWM45" s="13"/>
      <c r="DWN45" s="13"/>
      <c r="DWO45" s="13"/>
      <c r="DWP45" s="13"/>
      <c r="DWQ45" s="13"/>
      <c r="DWR45" s="13"/>
      <c r="DWS45" s="13"/>
      <c r="DWT45" s="13"/>
      <c r="DWU45" s="13"/>
      <c r="DWV45" s="13"/>
      <c r="DWW45" s="13"/>
      <c r="DWX45" s="13"/>
      <c r="DWY45" s="13"/>
      <c r="DWZ45" s="13"/>
      <c r="DXA45" s="13"/>
      <c r="DXB45" s="13"/>
      <c r="DXC45" s="13"/>
      <c r="DXD45" s="13"/>
      <c r="DXE45" s="13"/>
      <c r="DXF45" s="13"/>
      <c r="DXG45" s="13"/>
      <c r="DXH45" s="13"/>
      <c r="DXI45" s="13"/>
      <c r="DXJ45" s="13"/>
      <c r="DXK45" s="13"/>
      <c r="DXL45" s="13"/>
      <c r="DXM45" s="13"/>
      <c r="DXN45" s="13"/>
      <c r="DXO45" s="13"/>
      <c r="DXP45" s="13"/>
      <c r="DXQ45" s="13"/>
      <c r="DXR45" s="13"/>
      <c r="DXS45" s="13"/>
      <c r="DXT45" s="13"/>
      <c r="DXU45" s="13"/>
      <c r="DXV45" s="13"/>
      <c r="DXW45" s="13"/>
      <c r="DXX45" s="13"/>
      <c r="DXY45" s="13"/>
      <c r="DXZ45" s="13"/>
      <c r="DYA45" s="13"/>
      <c r="DYB45" s="13"/>
      <c r="DYC45" s="13"/>
      <c r="DYD45" s="13"/>
      <c r="DYE45" s="13"/>
      <c r="DYF45" s="13"/>
      <c r="DYG45" s="13"/>
      <c r="DYH45" s="13"/>
      <c r="DYI45" s="13"/>
      <c r="DYJ45" s="13"/>
      <c r="DYK45" s="13"/>
      <c r="DYL45" s="13"/>
      <c r="DYM45" s="13"/>
      <c r="DYN45" s="13"/>
      <c r="DYO45" s="13"/>
      <c r="DYP45" s="13"/>
      <c r="DYQ45" s="13"/>
      <c r="DYR45" s="13"/>
      <c r="DYS45" s="13"/>
      <c r="DYT45" s="13"/>
      <c r="DYU45" s="13"/>
      <c r="DYV45" s="13"/>
      <c r="DYW45" s="13"/>
      <c r="DYX45" s="13"/>
      <c r="DYY45" s="13"/>
      <c r="DYZ45" s="13"/>
      <c r="DZA45" s="13"/>
      <c r="DZB45" s="13"/>
      <c r="DZC45" s="13"/>
      <c r="DZD45" s="13"/>
      <c r="DZE45" s="13"/>
      <c r="DZF45" s="13"/>
      <c r="DZG45" s="13"/>
      <c r="DZH45" s="13"/>
      <c r="DZI45" s="13"/>
      <c r="DZJ45" s="13"/>
      <c r="DZK45" s="13"/>
      <c r="DZL45" s="13"/>
      <c r="DZM45" s="13"/>
      <c r="DZN45" s="13"/>
      <c r="DZO45" s="13"/>
      <c r="DZP45" s="13"/>
      <c r="DZQ45" s="13"/>
      <c r="DZR45" s="13"/>
      <c r="DZS45" s="13"/>
      <c r="DZT45" s="13"/>
      <c r="DZU45" s="13"/>
      <c r="DZV45" s="13"/>
      <c r="DZW45" s="13"/>
      <c r="DZX45" s="13"/>
      <c r="DZY45" s="13"/>
      <c r="DZZ45" s="13"/>
      <c r="EAA45" s="13"/>
      <c r="EAB45" s="13"/>
      <c r="EAC45" s="13"/>
      <c r="EAD45" s="13"/>
      <c r="EAE45" s="13"/>
      <c r="EAF45" s="13"/>
      <c r="EAG45" s="13"/>
      <c r="EAH45" s="13"/>
      <c r="EAI45" s="13"/>
      <c r="EAJ45" s="13"/>
      <c r="EAK45" s="13"/>
      <c r="EAL45" s="13"/>
      <c r="EAM45" s="13"/>
      <c r="EAN45" s="13"/>
      <c r="EAO45" s="13"/>
      <c r="EAP45" s="13"/>
      <c r="EAQ45" s="13"/>
      <c r="EAR45" s="13"/>
      <c r="EAS45" s="13"/>
      <c r="EAT45" s="13"/>
      <c r="EAU45" s="13"/>
      <c r="EAV45" s="13"/>
      <c r="EAW45" s="13"/>
      <c r="EAX45" s="13"/>
      <c r="EAY45" s="13"/>
      <c r="EAZ45" s="13"/>
      <c r="EBA45" s="13"/>
      <c r="EBB45" s="13"/>
      <c r="EBC45" s="13"/>
      <c r="EBD45" s="13"/>
      <c r="EBE45" s="13"/>
      <c r="EBF45" s="13"/>
      <c r="EBG45" s="13"/>
      <c r="EBH45" s="13"/>
      <c r="EBI45" s="13"/>
      <c r="EBJ45" s="13"/>
      <c r="EBK45" s="13"/>
      <c r="EBL45" s="13"/>
      <c r="EBM45" s="13"/>
      <c r="EBN45" s="13"/>
      <c r="EBO45" s="13"/>
      <c r="EBP45" s="13"/>
      <c r="EBQ45" s="13"/>
      <c r="EBR45" s="13"/>
      <c r="EBS45" s="13"/>
      <c r="EBT45" s="13"/>
      <c r="EBU45" s="13"/>
      <c r="EBV45" s="13"/>
      <c r="EBW45" s="13"/>
      <c r="EBX45" s="13"/>
      <c r="EBY45" s="13"/>
      <c r="EBZ45" s="13"/>
      <c r="ECA45" s="13"/>
      <c r="ECB45" s="13"/>
      <c r="ECC45" s="13"/>
      <c r="ECD45" s="13"/>
      <c r="ECE45" s="13"/>
      <c r="ECF45" s="13"/>
      <c r="ECG45" s="13"/>
      <c r="ECH45" s="13"/>
      <c r="ECI45" s="13"/>
      <c r="ECJ45" s="13"/>
      <c r="ECK45" s="13"/>
      <c r="ECL45" s="13"/>
      <c r="ECM45" s="13"/>
      <c r="ECN45" s="13"/>
      <c r="ECO45" s="13"/>
      <c r="ECP45" s="13"/>
      <c r="ECQ45" s="13"/>
      <c r="ECR45" s="13"/>
      <c r="ECS45" s="13"/>
      <c r="ECT45" s="13"/>
      <c r="ECU45" s="13"/>
      <c r="ECV45" s="13"/>
      <c r="ECW45" s="13"/>
      <c r="ECX45" s="13"/>
      <c r="ECY45" s="13"/>
      <c r="ECZ45" s="13"/>
      <c r="EDA45" s="13"/>
      <c r="EDB45" s="13"/>
      <c r="EDC45" s="13"/>
      <c r="EDD45" s="13"/>
      <c r="EDE45" s="13"/>
      <c r="EDF45" s="13"/>
      <c r="EDG45" s="13"/>
      <c r="EDH45" s="13"/>
      <c r="EDI45" s="13"/>
      <c r="EDJ45" s="13"/>
      <c r="EDK45" s="13"/>
      <c r="EDL45" s="13"/>
      <c r="EDM45" s="13"/>
      <c r="EDN45" s="13"/>
      <c r="EDO45" s="13"/>
      <c r="EDP45" s="13"/>
      <c r="EDQ45" s="13"/>
      <c r="EDR45" s="13"/>
      <c r="EDS45" s="13"/>
      <c r="EDT45" s="13"/>
      <c r="EDU45" s="13"/>
      <c r="EDV45" s="13"/>
      <c r="EDW45" s="13"/>
      <c r="EDX45" s="13"/>
      <c r="EDY45" s="13"/>
      <c r="EDZ45" s="13"/>
      <c r="EEA45" s="13"/>
      <c r="EEB45" s="13"/>
      <c r="EEC45" s="13"/>
      <c r="EED45" s="13"/>
      <c r="EEE45" s="13"/>
      <c r="EEF45" s="13"/>
      <c r="EEG45" s="13"/>
      <c r="EEH45" s="13"/>
      <c r="EEI45" s="13"/>
      <c r="EEJ45" s="13"/>
      <c r="EEK45" s="13"/>
      <c r="EEL45" s="13"/>
      <c r="EEM45" s="13"/>
      <c r="EEN45" s="13"/>
      <c r="EEO45" s="13"/>
      <c r="EEP45" s="13"/>
      <c r="EEQ45" s="13"/>
      <c r="EER45" s="13"/>
      <c r="EES45" s="13"/>
      <c r="EET45" s="13"/>
      <c r="EEU45" s="13"/>
      <c r="EEV45" s="13"/>
      <c r="EEW45" s="13"/>
      <c r="EEX45" s="13"/>
      <c r="EEY45" s="13"/>
      <c r="EEZ45" s="13"/>
      <c r="EFA45" s="13"/>
      <c r="EFB45" s="13"/>
      <c r="EFC45" s="13"/>
      <c r="EFD45" s="13"/>
      <c r="EFE45" s="13"/>
      <c r="EFF45" s="13"/>
      <c r="EFG45" s="13"/>
      <c r="EFH45" s="13"/>
      <c r="EFI45" s="13"/>
      <c r="EFJ45" s="13"/>
      <c r="EFK45" s="13"/>
      <c r="EFL45" s="13"/>
      <c r="EFM45" s="13"/>
      <c r="EFN45" s="13"/>
      <c r="EFO45" s="13"/>
      <c r="EFP45" s="13"/>
      <c r="EFQ45" s="13"/>
      <c r="EFR45" s="13"/>
      <c r="EFS45" s="13"/>
      <c r="EFT45" s="13"/>
      <c r="EFU45" s="13"/>
      <c r="EFV45" s="13"/>
      <c r="EFW45" s="13"/>
      <c r="EFX45" s="13"/>
      <c r="EFY45" s="13"/>
      <c r="EFZ45" s="13"/>
      <c r="EGA45" s="13"/>
      <c r="EGB45" s="13"/>
      <c r="EGC45" s="13"/>
      <c r="EGD45" s="13"/>
      <c r="EGE45" s="13"/>
      <c r="EGF45" s="13"/>
      <c r="EGG45" s="13"/>
      <c r="EGH45" s="13"/>
      <c r="EGI45" s="13"/>
      <c r="EGJ45" s="13"/>
      <c r="EGK45" s="13"/>
      <c r="EGL45" s="13"/>
      <c r="EGM45" s="13"/>
      <c r="EGN45" s="13"/>
      <c r="EGO45" s="13"/>
      <c r="EGP45" s="13"/>
      <c r="EGQ45" s="13"/>
      <c r="EGR45" s="13"/>
      <c r="EGS45" s="13"/>
      <c r="EGT45" s="13"/>
      <c r="EGU45" s="13"/>
      <c r="EGV45" s="13"/>
      <c r="EGW45" s="13"/>
      <c r="EGX45" s="13"/>
      <c r="EGY45" s="13"/>
      <c r="EGZ45" s="13"/>
      <c r="EHA45" s="13"/>
      <c r="EHB45" s="13"/>
      <c r="EHC45" s="13"/>
      <c r="EHD45" s="13"/>
      <c r="EHE45" s="13"/>
      <c r="EHF45" s="13"/>
      <c r="EHG45" s="13"/>
      <c r="EHH45" s="13"/>
      <c r="EHI45" s="13"/>
      <c r="EHJ45" s="13"/>
      <c r="EHK45" s="13"/>
      <c r="EHL45" s="13"/>
      <c r="EHM45" s="13"/>
      <c r="EHN45" s="13"/>
      <c r="EHO45" s="13"/>
      <c r="EHP45" s="13"/>
      <c r="EHQ45" s="13"/>
      <c r="EHR45" s="13"/>
      <c r="EHS45" s="13"/>
      <c r="EHT45" s="13"/>
      <c r="EHU45" s="13"/>
      <c r="EHV45" s="13"/>
      <c r="EHW45" s="13"/>
      <c r="EHX45" s="13"/>
      <c r="EHY45" s="13"/>
      <c r="EHZ45" s="13"/>
      <c r="EIA45" s="13"/>
      <c r="EIB45" s="13"/>
      <c r="EIC45" s="13"/>
      <c r="EID45" s="13"/>
      <c r="EIE45" s="13"/>
      <c r="EIF45" s="13"/>
      <c r="EIG45" s="13"/>
      <c r="EIH45" s="13"/>
      <c r="EII45" s="13"/>
      <c r="EIJ45" s="13"/>
      <c r="EIK45" s="13"/>
      <c r="EIL45" s="13"/>
      <c r="EIM45" s="13"/>
      <c r="EIN45" s="13"/>
      <c r="EIO45" s="13"/>
      <c r="EIP45" s="13"/>
      <c r="EIQ45" s="13"/>
      <c r="EIR45" s="13"/>
      <c r="EIS45" s="13"/>
      <c r="EIT45" s="13"/>
      <c r="EIU45" s="13"/>
      <c r="EIV45" s="13"/>
      <c r="EIW45" s="13"/>
      <c r="EIX45" s="13"/>
      <c r="EIY45" s="13"/>
      <c r="EIZ45" s="13"/>
      <c r="EJA45" s="13"/>
      <c r="EJB45" s="13"/>
      <c r="EJC45" s="13"/>
      <c r="EJD45" s="13"/>
      <c r="EJE45" s="13"/>
      <c r="EJF45" s="13"/>
      <c r="EJG45" s="13"/>
      <c r="EJH45" s="13"/>
      <c r="EJI45" s="13"/>
      <c r="EJJ45" s="13"/>
      <c r="EJK45" s="13"/>
      <c r="EJL45" s="13"/>
      <c r="EJM45" s="13"/>
      <c r="EJN45" s="13"/>
      <c r="EJO45" s="13"/>
      <c r="EJP45" s="13"/>
      <c r="EJQ45" s="13"/>
      <c r="EJR45" s="13"/>
      <c r="EJS45" s="13"/>
      <c r="EJT45" s="13"/>
      <c r="EJU45" s="13"/>
      <c r="EJV45" s="13"/>
      <c r="EJW45" s="13"/>
      <c r="EJX45" s="13"/>
      <c r="EJY45" s="13"/>
      <c r="EJZ45" s="13"/>
      <c r="EKA45" s="13"/>
      <c r="EKB45" s="13"/>
      <c r="EKC45" s="13"/>
      <c r="EKD45" s="13"/>
      <c r="EKE45" s="13"/>
      <c r="EKF45" s="13"/>
      <c r="EKG45" s="13"/>
      <c r="EKH45" s="13"/>
      <c r="EKI45" s="13"/>
      <c r="EKJ45" s="13"/>
      <c r="EKK45" s="13"/>
      <c r="EKL45" s="13"/>
      <c r="EKM45" s="13"/>
      <c r="EKN45" s="13"/>
      <c r="EKO45" s="13"/>
      <c r="EKP45" s="13"/>
      <c r="EKQ45" s="13"/>
      <c r="EKR45" s="13"/>
      <c r="EKS45" s="13"/>
      <c r="EKT45" s="13"/>
      <c r="EKU45" s="13"/>
      <c r="EKV45" s="13"/>
      <c r="EKW45" s="13"/>
      <c r="EKX45" s="13"/>
      <c r="EKY45" s="13"/>
      <c r="EKZ45" s="13"/>
      <c r="ELA45" s="13"/>
      <c r="ELB45" s="13"/>
      <c r="ELC45" s="13"/>
      <c r="ELD45" s="13"/>
      <c r="ELE45" s="13"/>
      <c r="ELF45" s="13"/>
      <c r="ELG45" s="13"/>
      <c r="ELH45" s="13"/>
      <c r="ELI45" s="13"/>
      <c r="ELJ45" s="13"/>
      <c r="ELK45" s="13"/>
      <c r="ELL45" s="13"/>
      <c r="ELM45" s="13"/>
      <c r="ELN45" s="13"/>
      <c r="ELO45" s="13"/>
      <c r="ELP45" s="13"/>
      <c r="ELQ45" s="13"/>
      <c r="ELR45" s="13"/>
      <c r="ELS45" s="13"/>
      <c r="ELT45" s="13"/>
      <c r="ELU45" s="13"/>
      <c r="ELV45" s="13"/>
      <c r="ELW45" s="13"/>
      <c r="ELX45" s="13"/>
      <c r="ELY45" s="13"/>
      <c r="ELZ45" s="13"/>
      <c r="EMA45" s="13"/>
      <c r="EMB45" s="13"/>
      <c r="EMC45" s="13"/>
      <c r="EMD45" s="13"/>
      <c r="EME45" s="13"/>
      <c r="EMF45" s="13"/>
      <c r="EMG45" s="13"/>
      <c r="EMH45" s="13"/>
      <c r="EMI45" s="13"/>
      <c r="EMJ45" s="13"/>
      <c r="EMK45" s="13"/>
      <c r="EML45" s="13"/>
      <c r="EMM45" s="13"/>
      <c r="EMN45" s="13"/>
      <c r="EMO45" s="13"/>
      <c r="EMP45" s="13"/>
      <c r="EMQ45" s="13"/>
      <c r="EMR45" s="13"/>
      <c r="EMS45" s="13"/>
      <c r="EMT45" s="13"/>
      <c r="EMU45" s="13"/>
      <c r="EMV45" s="13"/>
      <c r="EMW45" s="13"/>
      <c r="EMX45" s="13"/>
      <c r="EMY45" s="13"/>
      <c r="EMZ45" s="13"/>
      <c r="ENA45" s="13"/>
      <c r="ENB45" s="13"/>
      <c r="ENC45" s="13"/>
      <c r="END45" s="13"/>
      <c r="ENE45" s="13"/>
      <c r="ENF45" s="13"/>
      <c r="ENG45" s="13"/>
      <c r="ENH45" s="13"/>
      <c r="ENI45" s="13"/>
      <c r="ENJ45" s="13"/>
      <c r="ENK45" s="13"/>
      <c r="ENL45" s="13"/>
      <c r="ENM45" s="13"/>
      <c r="ENN45" s="13"/>
      <c r="ENO45" s="13"/>
      <c r="ENP45" s="13"/>
      <c r="ENQ45" s="13"/>
      <c r="ENR45" s="13"/>
      <c r="ENS45" s="13"/>
      <c r="ENT45" s="13"/>
      <c r="ENU45" s="13"/>
      <c r="ENV45" s="13"/>
      <c r="ENW45" s="13"/>
      <c r="ENX45" s="13"/>
      <c r="ENY45" s="13"/>
      <c r="ENZ45" s="13"/>
      <c r="EOA45" s="13"/>
      <c r="EOB45" s="13"/>
      <c r="EOC45" s="13"/>
      <c r="EOD45" s="13"/>
      <c r="EOE45" s="13"/>
      <c r="EOF45" s="13"/>
      <c r="EOG45" s="13"/>
      <c r="EOH45" s="13"/>
      <c r="EOI45" s="13"/>
      <c r="EOJ45" s="13"/>
      <c r="EOK45" s="13"/>
      <c r="EOL45" s="13"/>
      <c r="EOM45" s="13"/>
      <c r="EON45" s="13"/>
      <c r="EOO45" s="13"/>
      <c r="EOP45" s="13"/>
      <c r="EOQ45" s="13"/>
      <c r="EOR45" s="13"/>
      <c r="EOS45" s="13"/>
      <c r="EOT45" s="13"/>
      <c r="EOU45" s="13"/>
      <c r="EOV45" s="13"/>
      <c r="EOW45" s="13"/>
      <c r="EOX45" s="13"/>
      <c r="EOY45" s="13"/>
      <c r="EOZ45" s="13"/>
      <c r="EPA45" s="13"/>
      <c r="EPB45" s="13"/>
      <c r="EPC45" s="13"/>
      <c r="EPD45" s="13"/>
      <c r="EPE45" s="13"/>
      <c r="EPF45" s="13"/>
      <c r="EPG45" s="13"/>
      <c r="EPH45" s="13"/>
      <c r="EPI45" s="13"/>
      <c r="EPJ45" s="13"/>
      <c r="EPK45" s="13"/>
      <c r="EPL45" s="13"/>
      <c r="EPM45" s="13"/>
      <c r="EPN45" s="13"/>
      <c r="EPO45" s="13"/>
      <c r="EPP45" s="13"/>
      <c r="EPQ45" s="13"/>
      <c r="EPR45" s="13"/>
      <c r="EPS45" s="13"/>
      <c r="EPT45" s="13"/>
      <c r="EPU45" s="13"/>
      <c r="EPV45" s="13"/>
      <c r="EPW45" s="13"/>
      <c r="EPX45" s="13"/>
      <c r="EPY45" s="13"/>
      <c r="EPZ45" s="13"/>
      <c r="EQA45" s="13"/>
      <c r="EQB45" s="13"/>
      <c r="EQC45" s="13"/>
      <c r="EQD45" s="13"/>
      <c r="EQE45" s="13"/>
      <c r="EQF45" s="13"/>
      <c r="EQG45" s="13"/>
      <c r="EQH45" s="13"/>
      <c r="EQI45" s="13"/>
      <c r="EQJ45" s="13"/>
      <c r="EQK45" s="13"/>
      <c r="EQL45" s="13"/>
      <c r="EQM45" s="13"/>
      <c r="EQN45" s="13"/>
      <c r="EQO45" s="13"/>
      <c r="EQP45" s="13"/>
      <c r="EQQ45" s="13"/>
      <c r="EQR45" s="13"/>
      <c r="EQS45" s="13"/>
      <c r="EQT45" s="13"/>
      <c r="EQU45" s="13"/>
      <c r="EQV45" s="13"/>
      <c r="EQW45" s="13"/>
      <c r="EQX45" s="13"/>
      <c r="EQY45" s="13"/>
      <c r="EQZ45" s="13"/>
      <c r="ERA45" s="13"/>
      <c r="ERB45" s="13"/>
      <c r="ERC45" s="13"/>
      <c r="ERD45" s="13"/>
      <c r="ERE45" s="13"/>
      <c r="ERF45" s="13"/>
      <c r="ERG45" s="13"/>
      <c r="ERH45" s="13"/>
      <c r="ERI45" s="13"/>
      <c r="ERJ45" s="13"/>
      <c r="ERK45" s="13"/>
      <c r="ERL45" s="13"/>
      <c r="ERM45" s="13"/>
      <c r="ERN45" s="13"/>
      <c r="ERO45" s="13"/>
      <c r="ERP45" s="13"/>
      <c r="ERQ45" s="13"/>
      <c r="ERR45" s="13"/>
      <c r="ERS45" s="13"/>
      <c r="ERT45" s="13"/>
      <c r="ERU45" s="13"/>
      <c r="ERV45" s="13"/>
      <c r="ERW45" s="13"/>
      <c r="ERX45" s="13"/>
      <c r="ERY45" s="13"/>
      <c r="ERZ45" s="13"/>
      <c r="ESA45" s="13"/>
      <c r="ESB45" s="13"/>
      <c r="ESC45" s="13"/>
      <c r="ESD45" s="13"/>
      <c r="ESE45" s="13"/>
      <c r="ESF45" s="13"/>
      <c r="ESG45" s="13"/>
      <c r="ESH45" s="13"/>
      <c r="ESI45" s="13"/>
      <c r="ESJ45" s="13"/>
      <c r="ESK45" s="13"/>
      <c r="ESL45" s="13"/>
      <c r="ESM45" s="13"/>
      <c r="ESN45" s="13"/>
      <c r="ESO45" s="13"/>
      <c r="ESP45" s="13"/>
      <c r="ESQ45" s="13"/>
      <c r="ESR45" s="13"/>
      <c r="ESS45" s="13"/>
      <c r="EST45" s="13"/>
      <c r="ESU45" s="13"/>
      <c r="ESV45" s="13"/>
      <c r="ESW45" s="13"/>
      <c r="ESX45" s="13"/>
      <c r="ESY45" s="13"/>
      <c r="ESZ45" s="13"/>
      <c r="ETA45" s="13"/>
      <c r="ETB45" s="13"/>
      <c r="ETC45" s="13"/>
      <c r="ETD45" s="13"/>
      <c r="ETE45" s="13"/>
      <c r="ETF45" s="13"/>
      <c r="ETG45" s="13"/>
      <c r="ETH45" s="13"/>
      <c r="ETI45" s="13"/>
      <c r="ETJ45" s="13"/>
      <c r="ETK45" s="13"/>
      <c r="ETL45" s="13"/>
      <c r="ETM45" s="13"/>
      <c r="ETN45" s="13"/>
      <c r="ETO45" s="13"/>
      <c r="ETP45" s="13"/>
      <c r="ETQ45" s="13"/>
      <c r="ETR45" s="13"/>
      <c r="ETS45" s="13"/>
      <c r="ETT45" s="13"/>
      <c r="ETU45" s="13"/>
      <c r="ETV45" s="13"/>
      <c r="ETW45" s="13"/>
      <c r="ETX45" s="13"/>
      <c r="ETY45" s="13"/>
      <c r="ETZ45" s="13"/>
      <c r="EUA45" s="13"/>
      <c r="EUB45" s="13"/>
      <c r="EUC45" s="13"/>
      <c r="EUD45" s="13"/>
      <c r="EUE45" s="13"/>
      <c r="EUF45" s="13"/>
      <c r="EUG45" s="13"/>
      <c r="EUH45" s="13"/>
      <c r="EUI45" s="13"/>
      <c r="EUJ45" s="13"/>
      <c r="EUK45" s="13"/>
      <c r="EUL45" s="13"/>
      <c r="EUM45" s="13"/>
      <c r="EUN45" s="13"/>
      <c r="EUO45" s="13"/>
      <c r="EUP45" s="13"/>
      <c r="EUQ45" s="13"/>
      <c r="EUR45" s="13"/>
      <c r="EUS45" s="13"/>
      <c r="EUT45" s="13"/>
      <c r="EUU45" s="13"/>
      <c r="EUV45" s="13"/>
      <c r="EUW45" s="13"/>
      <c r="EUX45" s="13"/>
      <c r="EUY45" s="13"/>
      <c r="EUZ45" s="13"/>
      <c r="EVA45" s="13"/>
      <c r="EVB45" s="13"/>
      <c r="EVC45" s="13"/>
      <c r="EVD45" s="13"/>
      <c r="EVE45" s="13"/>
      <c r="EVF45" s="13"/>
      <c r="EVG45" s="13"/>
      <c r="EVH45" s="13"/>
      <c r="EVI45" s="13"/>
      <c r="EVJ45" s="13"/>
      <c r="EVK45" s="13"/>
      <c r="EVL45" s="13"/>
      <c r="EVM45" s="13"/>
      <c r="EVN45" s="13"/>
      <c r="EVO45" s="13"/>
      <c r="EVP45" s="13"/>
      <c r="EVQ45" s="13"/>
      <c r="EVR45" s="13"/>
      <c r="EVS45" s="13"/>
      <c r="EVT45" s="13"/>
      <c r="EVU45" s="13"/>
      <c r="EVV45" s="13"/>
      <c r="EVW45" s="13"/>
      <c r="EVX45" s="13"/>
      <c r="EVY45" s="13"/>
      <c r="EVZ45" s="13"/>
      <c r="EWA45" s="13"/>
      <c r="EWB45" s="13"/>
      <c r="EWC45" s="13"/>
      <c r="EWD45" s="13"/>
      <c r="EWE45" s="13"/>
      <c r="EWF45" s="13"/>
      <c r="EWG45" s="13"/>
      <c r="EWH45" s="13"/>
      <c r="EWI45" s="13"/>
      <c r="EWJ45" s="13"/>
      <c r="EWK45" s="13"/>
      <c r="EWL45" s="13"/>
      <c r="EWM45" s="13"/>
      <c r="EWN45" s="13"/>
      <c r="EWO45" s="13"/>
      <c r="EWP45" s="13"/>
      <c r="EWQ45" s="13"/>
      <c r="EWR45" s="13"/>
      <c r="EWS45" s="13"/>
      <c r="EWT45" s="13"/>
      <c r="EWU45" s="13"/>
      <c r="EWV45" s="13"/>
      <c r="EWW45" s="13"/>
      <c r="EWX45" s="13"/>
      <c r="EWY45" s="13"/>
      <c r="EWZ45" s="13"/>
      <c r="EXA45" s="13"/>
      <c r="EXB45" s="13"/>
      <c r="EXC45" s="13"/>
      <c r="EXD45" s="13"/>
      <c r="EXE45" s="13"/>
      <c r="EXF45" s="13"/>
      <c r="EXG45" s="13"/>
      <c r="EXH45" s="13"/>
      <c r="EXI45" s="13"/>
      <c r="EXJ45" s="13"/>
      <c r="EXK45" s="13"/>
      <c r="EXL45" s="13"/>
      <c r="EXM45" s="13"/>
      <c r="EXN45" s="13"/>
      <c r="EXO45" s="13"/>
      <c r="EXP45" s="13"/>
      <c r="EXQ45" s="13"/>
      <c r="EXR45" s="13"/>
      <c r="EXS45" s="13"/>
      <c r="EXT45" s="13"/>
      <c r="EXU45" s="13"/>
      <c r="EXV45" s="13"/>
      <c r="EXW45" s="13"/>
      <c r="EXX45" s="13"/>
      <c r="EXY45" s="13"/>
      <c r="EXZ45" s="13"/>
      <c r="EYA45" s="13"/>
      <c r="EYB45" s="13"/>
      <c r="EYC45" s="13"/>
      <c r="EYD45" s="13"/>
      <c r="EYE45" s="13"/>
      <c r="EYF45" s="13"/>
      <c r="EYG45" s="13"/>
      <c r="EYH45" s="13"/>
      <c r="EYI45" s="13"/>
      <c r="EYJ45" s="13"/>
      <c r="EYK45" s="13"/>
      <c r="EYL45" s="13"/>
      <c r="EYM45" s="13"/>
      <c r="EYN45" s="13"/>
      <c r="EYO45" s="13"/>
      <c r="EYP45" s="13"/>
      <c r="EYQ45" s="13"/>
      <c r="EYR45" s="13"/>
      <c r="EYS45" s="13"/>
      <c r="EYT45" s="13"/>
      <c r="EYU45" s="13"/>
      <c r="EYV45" s="13"/>
      <c r="EYW45" s="13"/>
      <c r="EYX45" s="13"/>
      <c r="EYY45" s="13"/>
      <c r="EYZ45" s="13"/>
      <c r="EZA45" s="13"/>
      <c r="EZB45" s="13"/>
      <c r="EZC45" s="13"/>
      <c r="EZD45" s="13"/>
      <c r="EZE45" s="13"/>
      <c r="EZF45" s="13"/>
      <c r="EZG45" s="13"/>
      <c r="EZH45" s="13"/>
      <c r="EZI45" s="13"/>
      <c r="EZJ45" s="13"/>
      <c r="EZK45" s="13"/>
      <c r="EZL45" s="13"/>
      <c r="EZM45" s="13"/>
      <c r="EZN45" s="13"/>
      <c r="EZO45" s="13"/>
      <c r="EZP45" s="13"/>
      <c r="EZQ45" s="13"/>
      <c r="EZR45" s="13"/>
      <c r="EZS45" s="13"/>
      <c r="EZT45" s="13"/>
      <c r="EZU45" s="13"/>
      <c r="EZV45" s="13"/>
      <c r="EZW45" s="13"/>
      <c r="EZX45" s="13"/>
      <c r="EZY45" s="13"/>
      <c r="EZZ45" s="13"/>
      <c r="FAA45" s="13"/>
      <c r="FAB45" s="13"/>
      <c r="FAC45" s="13"/>
      <c r="FAD45" s="13"/>
      <c r="FAE45" s="13"/>
      <c r="FAF45" s="13"/>
      <c r="FAG45" s="13"/>
      <c r="FAH45" s="13"/>
      <c r="FAI45" s="13"/>
      <c r="FAJ45" s="13"/>
      <c r="FAK45" s="13"/>
      <c r="FAL45" s="13"/>
      <c r="FAM45" s="13"/>
      <c r="FAN45" s="13"/>
      <c r="FAO45" s="13"/>
      <c r="FAP45" s="13"/>
      <c r="FAQ45" s="13"/>
      <c r="FAR45" s="13"/>
      <c r="FAS45" s="13"/>
      <c r="FAT45" s="13"/>
      <c r="FAU45" s="13"/>
      <c r="FAV45" s="13"/>
      <c r="FAW45" s="13"/>
      <c r="FAX45" s="13"/>
      <c r="FAY45" s="13"/>
      <c r="FAZ45" s="13"/>
      <c r="FBA45" s="13"/>
      <c r="FBB45" s="13"/>
      <c r="FBC45" s="13"/>
      <c r="FBD45" s="13"/>
      <c r="FBE45" s="13"/>
      <c r="FBF45" s="13"/>
      <c r="FBG45" s="13"/>
      <c r="FBH45" s="13"/>
      <c r="FBI45" s="13"/>
      <c r="FBJ45" s="13"/>
      <c r="FBK45" s="13"/>
      <c r="FBL45" s="13"/>
      <c r="FBM45" s="13"/>
      <c r="FBN45" s="13"/>
      <c r="FBO45" s="13"/>
      <c r="FBP45" s="13"/>
      <c r="FBQ45" s="13"/>
      <c r="FBR45" s="13"/>
      <c r="FBS45" s="13"/>
      <c r="FBT45" s="13"/>
      <c r="FBU45" s="13"/>
      <c r="FBV45" s="13"/>
      <c r="FBW45" s="13"/>
      <c r="FBX45" s="13"/>
      <c r="FBY45" s="13"/>
      <c r="FBZ45" s="13"/>
      <c r="FCA45" s="13"/>
      <c r="FCB45" s="13"/>
      <c r="FCC45" s="13"/>
      <c r="FCD45" s="13"/>
      <c r="FCE45" s="13"/>
      <c r="FCF45" s="13"/>
      <c r="FCG45" s="13"/>
      <c r="FCH45" s="13"/>
      <c r="FCI45" s="13"/>
      <c r="FCJ45" s="13"/>
      <c r="FCK45" s="13"/>
      <c r="FCL45" s="13"/>
      <c r="FCM45" s="13"/>
      <c r="FCN45" s="13"/>
      <c r="FCO45" s="13"/>
      <c r="FCP45" s="13"/>
      <c r="FCQ45" s="13"/>
      <c r="FCR45" s="13"/>
      <c r="FCS45" s="13"/>
      <c r="FCT45" s="13"/>
      <c r="FCU45" s="13"/>
      <c r="FCV45" s="13"/>
      <c r="FCW45" s="13"/>
      <c r="FCX45" s="13"/>
      <c r="FCY45" s="13"/>
      <c r="FCZ45" s="13"/>
      <c r="FDA45" s="13"/>
      <c r="FDB45" s="13"/>
      <c r="FDC45" s="13"/>
      <c r="FDD45" s="13"/>
      <c r="FDE45" s="13"/>
      <c r="FDF45" s="13"/>
      <c r="FDG45" s="13"/>
      <c r="FDH45" s="13"/>
      <c r="FDI45" s="13"/>
      <c r="FDJ45" s="13"/>
      <c r="FDK45" s="13"/>
      <c r="FDL45" s="13"/>
      <c r="FDM45" s="13"/>
      <c r="FDN45" s="13"/>
      <c r="FDO45" s="13"/>
      <c r="FDP45" s="13"/>
      <c r="FDQ45" s="13"/>
      <c r="FDR45" s="13"/>
      <c r="FDS45" s="13"/>
      <c r="FDT45" s="13"/>
      <c r="FDU45" s="13"/>
      <c r="FDV45" s="13"/>
      <c r="FDW45" s="13"/>
      <c r="FDX45" s="13"/>
      <c r="FDY45" s="13"/>
      <c r="FDZ45" s="13"/>
      <c r="FEA45" s="13"/>
      <c r="FEB45" s="13"/>
      <c r="FEC45" s="13"/>
      <c r="FED45" s="13"/>
      <c r="FEE45" s="13"/>
      <c r="FEF45" s="13"/>
      <c r="FEG45" s="13"/>
      <c r="FEH45" s="13"/>
      <c r="FEI45" s="13"/>
      <c r="FEJ45" s="13"/>
      <c r="FEK45" s="13"/>
      <c r="FEL45" s="13"/>
      <c r="FEM45" s="13"/>
      <c r="FEN45" s="13"/>
      <c r="FEO45" s="13"/>
      <c r="FEP45" s="13"/>
      <c r="FEQ45" s="13"/>
      <c r="FER45" s="13"/>
      <c r="FES45" s="13"/>
      <c r="FET45" s="13"/>
      <c r="FEU45" s="13"/>
      <c r="FEV45" s="13"/>
      <c r="FEW45" s="13"/>
      <c r="FEX45" s="13"/>
      <c r="FEY45" s="13"/>
      <c r="FEZ45" s="13"/>
      <c r="FFA45" s="13"/>
      <c r="FFB45" s="13"/>
      <c r="FFC45" s="13"/>
      <c r="FFD45" s="13"/>
      <c r="FFE45" s="13"/>
      <c r="FFF45" s="13"/>
      <c r="FFG45" s="13"/>
      <c r="FFH45" s="13"/>
      <c r="FFI45" s="13"/>
      <c r="FFJ45" s="13"/>
      <c r="FFK45" s="13"/>
      <c r="FFL45" s="13"/>
      <c r="FFM45" s="13"/>
      <c r="FFN45" s="13"/>
      <c r="FFO45" s="13"/>
      <c r="FFP45" s="13"/>
      <c r="FFQ45" s="13"/>
      <c r="FFR45" s="13"/>
      <c r="FFS45" s="13"/>
      <c r="FFT45" s="13"/>
      <c r="FFU45" s="13"/>
      <c r="FFV45" s="13"/>
      <c r="FFW45" s="13"/>
      <c r="FFX45" s="13"/>
      <c r="FFY45" s="13"/>
      <c r="FFZ45" s="13"/>
      <c r="FGA45" s="13"/>
      <c r="FGB45" s="13"/>
      <c r="FGC45" s="13"/>
      <c r="FGD45" s="13"/>
      <c r="FGE45" s="13"/>
      <c r="FGF45" s="13"/>
      <c r="FGG45" s="13"/>
      <c r="FGH45" s="13"/>
      <c r="FGI45" s="13"/>
      <c r="FGJ45" s="13"/>
      <c r="FGK45" s="13"/>
      <c r="FGL45" s="13"/>
      <c r="FGM45" s="13"/>
      <c r="FGN45" s="13"/>
      <c r="FGO45" s="13"/>
      <c r="FGP45" s="13"/>
      <c r="FGQ45" s="13"/>
      <c r="FGR45" s="13"/>
      <c r="FGS45" s="13"/>
      <c r="FGT45" s="13"/>
      <c r="FGU45" s="13"/>
      <c r="FGV45" s="13"/>
      <c r="FGW45" s="13"/>
      <c r="FGX45" s="13"/>
      <c r="FGY45" s="13"/>
      <c r="FGZ45" s="13"/>
      <c r="FHA45" s="13"/>
      <c r="FHB45" s="13"/>
      <c r="FHC45" s="13"/>
      <c r="FHD45" s="13"/>
      <c r="FHE45" s="13"/>
      <c r="FHF45" s="13"/>
      <c r="FHG45" s="13"/>
      <c r="FHH45" s="13"/>
      <c r="FHI45" s="13"/>
      <c r="FHJ45" s="13"/>
      <c r="FHK45" s="13"/>
      <c r="FHL45" s="13"/>
      <c r="FHM45" s="13"/>
      <c r="FHN45" s="13"/>
      <c r="FHO45" s="13"/>
      <c r="FHP45" s="13"/>
      <c r="FHQ45" s="13"/>
      <c r="FHR45" s="13"/>
      <c r="FHS45" s="13"/>
      <c r="FHT45" s="13"/>
      <c r="FHU45" s="13"/>
      <c r="FHV45" s="13"/>
      <c r="FHW45" s="13"/>
      <c r="FHX45" s="13"/>
      <c r="FHY45" s="13"/>
      <c r="FHZ45" s="13"/>
      <c r="FIA45" s="13"/>
      <c r="FIB45" s="13"/>
      <c r="FIC45" s="13"/>
      <c r="FID45" s="13"/>
      <c r="FIE45" s="13"/>
      <c r="FIF45" s="13"/>
      <c r="FIG45" s="13"/>
      <c r="FIH45" s="13"/>
      <c r="FII45" s="13"/>
      <c r="FIJ45" s="13"/>
      <c r="FIK45" s="13"/>
      <c r="FIL45" s="13"/>
      <c r="FIM45" s="13"/>
      <c r="FIN45" s="13"/>
      <c r="FIO45" s="13"/>
      <c r="FIP45" s="13"/>
      <c r="FIQ45" s="13"/>
      <c r="FIR45" s="13"/>
      <c r="FIS45" s="13"/>
      <c r="FIT45" s="13"/>
      <c r="FIU45" s="13"/>
      <c r="FIV45" s="13"/>
      <c r="FIW45" s="13"/>
      <c r="FIX45" s="13"/>
      <c r="FIY45" s="13"/>
      <c r="FIZ45" s="13"/>
      <c r="FJA45" s="13"/>
      <c r="FJB45" s="13"/>
      <c r="FJC45" s="13"/>
      <c r="FJD45" s="13"/>
      <c r="FJE45" s="13"/>
      <c r="FJF45" s="13"/>
      <c r="FJG45" s="13"/>
      <c r="FJH45" s="13"/>
      <c r="FJI45" s="13"/>
      <c r="FJJ45" s="13"/>
      <c r="FJK45" s="13"/>
      <c r="FJL45" s="13"/>
      <c r="FJM45" s="13"/>
      <c r="FJN45" s="13"/>
      <c r="FJO45" s="13"/>
      <c r="FJP45" s="13"/>
      <c r="FJQ45" s="13"/>
      <c r="FJR45" s="13"/>
      <c r="FJS45" s="13"/>
      <c r="FJT45" s="13"/>
      <c r="FJU45" s="13"/>
      <c r="FJV45" s="13"/>
      <c r="FJW45" s="13"/>
      <c r="FJX45" s="13"/>
      <c r="FJY45" s="13"/>
      <c r="FJZ45" s="13"/>
      <c r="FKA45" s="13"/>
      <c r="FKB45" s="13"/>
      <c r="FKC45" s="13"/>
      <c r="FKD45" s="13"/>
      <c r="FKE45" s="13"/>
      <c r="FKF45" s="13"/>
      <c r="FKG45" s="13"/>
      <c r="FKH45" s="13"/>
      <c r="FKI45" s="13"/>
      <c r="FKJ45" s="13"/>
      <c r="FKK45" s="13"/>
      <c r="FKL45" s="13"/>
      <c r="FKM45" s="13"/>
      <c r="FKN45" s="13"/>
      <c r="FKO45" s="13"/>
      <c r="FKP45" s="13"/>
      <c r="FKQ45" s="13"/>
      <c r="FKR45" s="13"/>
      <c r="FKS45" s="13"/>
      <c r="FKT45" s="13"/>
      <c r="FKU45" s="13"/>
      <c r="FKV45" s="13"/>
      <c r="FKW45" s="13"/>
      <c r="FKX45" s="13"/>
      <c r="FKY45" s="13"/>
      <c r="FKZ45" s="13"/>
      <c r="FLA45" s="13"/>
      <c r="FLB45" s="13"/>
      <c r="FLC45" s="13"/>
      <c r="FLD45" s="13"/>
      <c r="FLE45" s="13"/>
      <c r="FLF45" s="13"/>
      <c r="FLG45" s="13"/>
      <c r="FLH45" s="13"/>
      <c r="FLI45" s="13"/>
      <c r="FLJ45" s="13"/>
      <c r="FLK45" s="13"/>
      <c r="FLL45" s="13"/>
      <c r="FLM45" s="13"/>
      <c r="FLN45" s="13"/>
      <c r="FLO45" s="13"/>
      <c r="FLP45" s="13"/>
      <c r="FLQ45" s="13"/>
      <c r="FLR45" s="13"/>
      <c r="FLS45" s="13"/>
      <c r="FLT45" s="13"/>
      <c r="FLU45" s="13"/>
      <c r="FLV45" s="13"/>
      <c r="FLW45" s="13"/>
      <c r="FLX45" s="13"/>
      <c r="FLY45" s="13"/>
      <c r="FLZ45" s="13"/>
      <c r="FMA45" s="13"/>
      <c r="FMB45" s="13"/>
      <c r="FMC45" s="13"/>
      <c r="FMD45" s="13"/>
      <c r="FME45" s="13"/>
      <c r="FMF45" s="13"/>
      <c r="FMG45" s="13"/>
      <c r="FMH45" s="13"/>
      <c r="FMI45" s="13"/>
      <c r="FMJ45" s="13"/>
      <c r="FMK45" s="13"/>
      <c r="FML45" s="13"/>
      <c r="FMM45" s="13"/>
      <c r="FMN45" s="13"/>
      <c r="FMO45" s="13"/>
      <c r="FMP45" s="13"/>
      <c r="FMQ45" s="13"/>
      <c r="FMR45" s="13"/>
      <c r="FMS45" s="13"/>
      <c r="FMT45" s="13"/>
      <c r="FMU45" s="13"/>
      <c r="FMV45" s="13"/>
      <c r="FMW45" s="13"/>
      <c r="FMX45" s="13"/>
      <c r="FMY45" s="13"/>
      <c r="FMZ45" s="13"/>
      <c r="FNA45" s="13"/>
      <c r="FNB45" s="13"/>
      <c r="FNC45" s="13"/>
      <c r="FND45" s="13"/>
      <c r="FNE45" s="13"/>
      <c r="FNF45" s="13"/>
      <c r="FNG45" s="13"/>
      <c r="FNH45" s="13"/>
      <c r="FNI45" s="13"/>
      <c r="FNJ45" s="13"/>
      <c r="FNK45" s="13"/>
      <c r="FNL45" s="13"/>
      <c r="FNM45" s="13"/>
      <c r="FNN45" s="13"/>
      <c r="FNO45" s="13"/>
      <c r="FNP45" s="13"/>
      <c r="FNQ45" s="13"/>
      <c r="FNR45" s="13"/>
      <c r="FNS45" s="13"/>
      <c r="FNT45" s="13"/>
      <c r="FNU45" s="13"/>
      <c r="FNV45" s="13"/>
      <c r="FNW45" s="13"/>
      <c r="FNX45" s="13"/>
      <c r="FNY45" s="13"/>
      <c r="FNZ45" s="13"/>
      <c r="FOA45" s="13"/>
      <c r="FOB45" s="13"/>
      <c r="FOC45" s="13"/>
      <c r="FOD45" s="13"/>
      <c r="FOE45" s="13"/>
      <c r="FOF45" s="13"/>
      <c r="FOG45" s="13"/>
      <c r="FOH45" s="13"/>
      <c r="FOI45" s="13"/>
      <c r="FOJ45" s="13"/>
      <c r="FOK45" s="13"/>
      <c r="FOL45" s="13"/>
      <c r="FOM45" s="13"/>
      <c r="FON45" s="13"/>
      <c r="FOO45" s="13"/>
      <c r="FOP45" s="13"/>
      <c r="FOQ45" s="13"/>
      <c r="FOR45" s="13"/>
      <c r="FOS45" s="13"/>
      <c r="FOT45" s="13"/>
      <c r="FOU45" s="13"/>
      <c r="FOV45" s="13"/>
      <c r="FOW45" s="13"/>
      <c r="FOX45" s="13"/>
      <c r="FOY45" s="13"/>
      <c r="FOZ45" s="13"/>
      <c r="FPA45" s="13"/>
      <c r="FPB45" s="13"/>
      <c r="FPC45" s="13"/>
      <c r="FPD45" s="13"/>
      <c r="FPE45" s="13"/>
      <c r="FPF45" s="13"/>
      <c r="FPG45" s="13"/>
      <c r="FPH45" s="13"/>
      <c r="FPI45" s="13"/>
      <c r="FPJ45" s="13"/>
      <c r="FPK45" s="13"/>
      <c r="FPL45" s="13"/>
      <c r="FPM45" s="13"/>
      <c r="FPN45" s="13"/>
      <c r="FPO45" s="13"/>
      <c r="FPP45" s="13"/>
      <c r="FPQ45" s="13"/>
      <c r="FPR45" s="13"/>
      <c r="FPS45" s="13"/>
      <c r="FPT45" s="13"/>
      <c r="FPU45" s="13"/>
      <c r="FPV45" s="13"/>
      <c r="FPW45" s="13"/>
      <c r="FPX45" s="13"/>
      <c r="FPY45" s="13"/>
      <c r="FPZ45" s="13"/>
      <c r="FQA45" s="13"/>
      <c r="FQB45" s="13"/>
      <c r="FQC45" s="13"/>
      <c r="FQD45" s="13"/>
      <c r="FQE45" s="13"/>
      <c r="FQF45" s="13"/>
      <c r="FQG45" s="13"/>
      <c r="FQH45" s="13"/>
      <c r="FQI45" s="13"/>
      <c r="FQJ45" s="13"/>
      <c r="FQK45" s="13"/>
      <c r="FQL45" s="13"/>
      <c r="FQM45" s="13"/>
      <c r="FQN45" s="13"/>
      <c r="FQO45" s="13"/>
      <c r="FQP45" s="13"/>
      <c r="FQQ45" s="13"/>
      <c r="FQR45" s="13"/>
      <c r="FQS45" s="13"/>
      <c r="FQT45" s="13"/>
      <c r="FQU45" s="13"/>
      <c r="FQV45" s="13"/>
      <c r="FQW45" s="13"/>
      <c r="FQX45" s="13"/>
      <c r="FQY45" s="13"/>
      <c r="FQZ45" s="13"/>
      <c r="FRA45" s="13"/>
      <c r="FRB45" s="13"/>
      <c r="FRC45" s="13"/>
      <c r="FRD45" s="13"/>
      <c r="FRE45" s="13"/>
      <c r="FRF45" s="13"/>
      <c r="FRG45" s="13"/>
      <c r="FRH45" s="13"/>
      <c r="FRI45" s="13"/>
      <c r="FRJ45" s="13"/>
      <c r="FRK45" s="13"/>
      <c r="FRL45" s="13"/>
      <c r="FRM45" s="13"/>
      <c r="FRN45" s="13"/>
      <c r="FRO45" s="13"/>
      <c r="FRP45" s="13"/>
      <c r="FRQ45" s="13"/>
      <c r="FRR45" s="13"/>
      <c r="FRS45" s="13"/>
      <c r="FRT45" s="13"/>
      <c r="FRU45" s="13"/>
      <c r="FRV45" s="13"/>
      <c r="FRW45" s="13"/>
      <c r="FRX45" s="13"/>
      <c r="FRY45" s="13"/>
      <c r="FRZ45" s="13"/>
      <c r="FSA45" s="13"/>
      <c r="FSB45" s="13"/>
      <c r="FSC45" s="13"/>
    </row>
    <row r="46" spans="1:4553" s="51" customFormat="1" ht="12.75" customHeight="1" thickBot="1">
      <c r="A46" s="78" t="s">
        <v>117</v>
      </c>
      <c r="B46" s="46"/>
      <c r="C46" s="79">
        <f t="shared" ref="C46:AJ46" si="117">C8-C43</f>
        <v>0</v>
      </c>
      <c r="D46" s="79">
        <f t="shared" si="117"/>
        <v>0</v>
      </c>
      <c r="E46" s="79">
        <f t="shared" si="117"/>
        <v>0</v>
      </c>
      <c r="F46" s="79">
        <f t="shared" si="117"/>
        <v>0</v>
      </c>
      <c r="G46" s="80">
        <f t="shared" si="117"/>
        <v>0</v>
      </c>
      <c r="H46" s="79">
        <f t="shared" si="117"/>
        <v>0</v>
      </c>
      <c r="I46" s="79">
        <f t="shared" si="117"/>
        <v>0</v>
      </c>
      <c r="J46" s="79">
        <f t="shared" si="117"/>
        <v>0</v>
      </c>
      <c r="K46" s="79">
        <f t="shared" si="117"/>
        <v>0</v>
      </c>
      <c r="L46" s="80">
        <f t="shared" si="117"/>
        <v>0</v>
      </c>
      <c r="M46" s="79">
        <f t="shared" si="117"/>
        <v>0</v>
      </c>
      <c r="N46" s="79">
        <f t="shared" si="117"/>
        <v>0</v>
      </c>
      <c r="O46" s="79">
        <f t="shared" si="117"/>
        <v>0</v>
      </c>
      <c r="P46" s="79">
        <f t="shared" si="117"/>
        <v>0</v>
      </c>
      <c r="Q46" s="80">
        <f t="shared" si="117"/>
        <v>0</v>
      </c>
      <c r="R46" s="79">
        <f t="shared" si="117"/>
        <v>0</v>
      </c>
      <c r="S46" s="79">
        <f t="shared" si="117"/>
        <v>0</v>
      </c>
      <c r="T46" s="79">
        <f t="shared" si="117"/>
        <v>0</v>
      </c>
      <c r="U46" s="79">
        <f t="shared" si="117"/>
        <v>0</v>
      </c>
      <c r="V46" s="80">
        <f t="shared" si="117"/>
        <v>0</v>
      </c>
      <c r="W46" s="79">
        <f t="shared" si="117"/>
        <v>0</v>
      </c>
      <c r="X46" s="79">
        <f t="shared" si="117"/>
        <v>0</v>
      </c>
      <c r="Y46" s="79">
        <f t="shared" si="117"/>
        <v>0</v>
      </c>
      <c r="Z46" s="79">
        <f t="shared" si="117"/>
        <v>0</v>
      </c>
      <c r="AA46" s="80">
        <f t="shared" si="117"/>
        <v>0</v>
      </c>
      <c r="AB46" s="79">
        <f t="shared" si="117"/>
        <v>0</v>
      </c>
      <c r="AC46" s="79">
        <f t="shared" si="117"/>
        <v>0</v>
      </c>
      <c r="AD46" s="79">
        <f t="shared" si="117"/>
        <v>0</v>
      </c>
      <c r="AE46" s="79">
        <f t="shared" si="117"/>
        <v>0</v>
      </c>
      <c r="AF46" s="80">
        <f t="shared" si="117"/>
        <v>0</v>
      </c>
      <c r="AG46" s="80">
        <f t="shared" si="117"/>
        <v>0</v>
      </c>
      <c r="AH46" s="80">
        <f t="shared" si="117"/>
        <v>0</v>
      </c>
      <c r="AI46" s="80">
        <f t="shared" si="117"/>
        <v>0</v>
      </c>
      <c r="AJ46" s="80">
        <f t="shared" si="117"/>
        <v>0</v>
      </c>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7"/>
      <c r="BJ46" s="27"/>
      <c r="BK46" s="27"/>
      <c r="BL46" s="27"/>
      <c r="BM46" s="27"/>
      <c r="BN46" s="27"/>
      <c r="BO46" s="27"/>
      <c r="BP46" s="27"/>
      <c r="BQ46" s="27"/>
      <c r="BR46" s="27"/>
      <c r="BS46" s="27"/>
      <c r="BT46" s="27"/>
      <c r="BU46" s="27"/>
      <c r="BV46" s="27"/>
      <c r="BW46" s="27"/>
      <c r="BX46" s="27"/>
      <c r="BY46" s="27"/>
      <c r="BZ46" s="27"/>
      <c r="CA46" s="27"/>
      <c r="CB46" s="27"/>
      <c r="CC46" s="27"/>
      <c r="CD46" s="27"/>
      <c r="CE46" s="27"/>
      <c r="CF46" s="27"/>
      <c r="CG46" s="27"/>
      <c r="CH46" s="27"/>
      <c r="CI46" s="27"/>
      <c r="CJ46" s="27"/>
      <c r="CK46" s="27"/>
      <c r="CL46" s="27"/>
      <c r="CM46" s="27"/>
      <c r="CN46" s="27"/>
      <c r="CO46" s="27"/>
      <c r="CP46" s="27"/>
      <c r="CQ46" s="27"/>
      <c r="CR46" s="27"/>
      <c r="CS46" s="27"/>
      <c r="CT46" s="27"/>
      <c r="CU46" s="27"/>
      <c r="CV46" s="27"/>
      <c r="CW46" s="27"/>
      <c r="CX46" s="27"/>
      <c r="CY46" s="27"/>
      <c r="CZ46" s="27"/>
      <c r="DA46" s="27"/>
      <c r="DB46" s="27"/>
      <c r="DC46" s="27"/>
      <c r="DD46" s="27"/>
      <c r="DE46" s="27"/>
      <c r="DF46" s="27"/>
      <c r="DG46" s="27"/>
      <c r="DH46" s="27"/>
      <c r="DI46" s="27"/>
      <c r="DJ46" s="27"/>
      <c r="DK46" s="27"/>
      <c r="DL46" s="27"/>
      <c r="DM46" s="27"/>
      <c r="DN46" s="27"/>
      <c r="DO46" s="27"/>
      <c r="DP46" s="27"/>
      <c r="DQ46" s="27"/>
      <c r="DR46" s="27"/>
      <c r="DS46" s="27"/>
      <c r="DT46" s="27"/>
      <c r="DU46" s="27"/>
      <c r="DV46" s="27"/>
      <c r="DW46" s="27"/>
      <c r="DX46" s="27"/>
      <c r="DY46" s="27"/>
      <c r="DZ46" s="27"/>
      <c r="EA46" s="27"/>
      <c r="EB46" s="27"/>
      <c r="EC46" s="27"/>
      <c r="ED46" s="27"/>
      <c r="EE46" s="27"/>
      <c r="EF46" s="27"/>
      <c r="EG46" s="27"/>
      <c r="EH46" s="27"/>
      <c r="EI46" s="27"/>
      <c r="EJ46" s="27"/>
      <c r="EK46" s="27"/>
      <c r="EL46" s="27"/>
      <c r="EM46" s="27"/>
      <c r="EN46" s="27"/>
      <c r="EO46" s="27"/>
      <c r="EP46" s="27"/>
      <c r="EQ46" s="27"/>
      <c r="ER46" s="27"/>
      <c r="ES46" s="27"/>
      <c r="ET46" s="27"/>
      <c r="EU46" s="27"/>
      <c r="EV46" s="27"/>
      <c r="EW46" s="27"/>
      <c r="EX46" s="27"/>
      <c r="EY46" s="27"/>
      <c r="EZ46" s="27"/>
      <c r="FA46" s="27"/>
      <c r="FB46" s="27"/>
      <c r="FC46" s="27"/>
      <c r="FD46" s="27"/>
      <c r="FE46" s="27"/>
      <c r="FF46" s="27"/>
      <c r="FG46" s="27"/>
      <c r="FH46" s="27"/>
      <c r="FI46" s="27"/>
      <c r="FJ46" s="27"/>
      <c r="FK46" s="27"/>
      <c r="FL46" s="27"/>
      <c r="FM46" s="27"/>
      <c r="FN46" s="27"/>
      <c r="FO46" s="27"/>
      <c r="FP46" s="27"/>
      <c r="FQ46" s="27"/>
      <c r="FR46" s="27"/>
      <c r="FS46" s="27"/>
      <c r="FT46" s="27"/>
      <c r="FU46" s="27"/>
      <c r="FV46" s="27"/>
      <c r="FW46" s="27"/>
      <c r="FX46" s="27"/>
      <c r="FY46" s="27"/>
      <c r="FZ46" s="27"/>
      <c r="GA46" s="27"/>
      <c r="GB46" s="27"/>
      <c r="GC46" s="27"/>
      <c r="GD46" s="27"/>
      <c r="GE46" s="27"/>
      <c r="GF46" s="27"/>
      <c r="GG46" s="27"/>
      <c r="GH46" s="27"/>
      <c r="GI46" s="27"/>
      <c r="GJ46" s="27"/>
      <c r="GK46" s="27"/>
      <c r="GL46" s="27"/>
      <c r="GM46" s="27"/>
      <c r="GN46" s="27"/>
      <c r="GO46" s="27"/>
      <c r="GP46" s="27"/>
      <c r="GQ46" s="27"/>
      <c r="GR46" s="27"/>
      <c r="GS46" s="27"/>
      <c r="GT46" s="27"/>
      <c r="GU46" s="27"/>
      <c r="GV46" s="27"/>
      <c r="GW46" s="27"/>
      <c r="GX46" s="27"/>
      <c r="GY46" s="27"/>
      <c r="GZ46" s="27"/>
      <c r="HA46" s="27"/>
      <c r="HB46" s="27"/>
      <c r="HC46" s="27"/>
      <c r="HD46" s="27"/>
      <c r="HE46" s="27"/>
      <c r="HF46" s="27"/>
      <c r="HG46" s="27"/>
      <c r="HH46" s="27"/>
      <c r="HI46" s="27"/>
      <c r="HJ46" s="27"/>
      <c r="HK46" s="27"/>
      <c r="HL46" s="27"/>
      <c r="HM46" s="27"/>
      <c r="HN46" s="27"/>
      <c r="HO46" s="27"/>
      <c r="HP46" s="27"/>
      <c r="HQ46" s="27"/>
      <c r="HR46" s="27"/>
      <c r="HS46" s="27"/>
      <c r="HT46" s="27"/>
      <c r="HU46" s="27"/>
      <c r="HV46" s="27"/>
      <c r="HW46" s="27"/>
      <c r="HX46" s="27"/>
      <c r="HY46" s="27"/>
      <c r="HZ46" s="27"/>
      <c r="IA46" s="27"/>
      <c r="IB46" s="27"/>
      <c r="IC46" s="27"/>
      <c r="ID46" s="27"/>
      <c r="IE46" s="27"/>
      <c r="IF46" s="27"/>
      <c r="IG46" s="27"/>
      <c r="IH46" s="27"/>
      <c r="II46" s="27"/>
      <c r="IJ46" s="27"/>
      <c r="IK46" s="27"/>
      <c r="IL46" s="27"/>
      <c r="IM46" s="27"/>
      <c r="IN46" s="27"/>
      <c r="IO46" s="27"/>
      <c r="IP46" s="27"/>
      <c r="IQ46" s="27"/>
      <c r="IR46" s="27"/>
      <c r="IS46" s="27"/>
      <c r="IT46" s="27"/>
      <c r="IU46" s="27"/>
      <c r="IV46" s="27"/>
      <c r="IW46" s="27"/>
      <c r="IX46" s="27"/>
      <c r="IY46" s="27"/>
      <c r="IZ46" s="27"/>
      <c r="JA46" s="27"/>
      <c r="JB46" s="27"/>
      <c r="JC46" s="27"/>
      <c r="JD46" s="27"/>
      <c r="JE46" s="27"/>
      <c r="JF46" s="27"/>
      <c r="JG46" s="27"/>
      <c r="JH46" s="27"/>
      <c r="JI46" s="27"/>
      <c r="JJ46" s="27"/>
      <c r="JK46" s="27"/>
      <c r="JL46" s="27"/>
      <c r="JM46" s="27"/>
      <c r="JN46" s="27"/>
      <c r="JO46" s="27"/>
      <c r="JP46" s="27"/>
      <c r="JQ46" s="27"/>
      <c r="JR46" s="27"/>
      <c r="JS46" s="27"/>
      <c r="JT46" s="27"/>
      <c r="JU46" s="27"/>
      <c r="JV46" s="27"/>
      <c r="JW46" s="27"/>
      <c r="JX46" s="27"/>
      <c r="JY46" s="27"/>
      <c r="JZ46" s="27"/>
      <c r="KA46" s="27"/>
      <c r="KB46" s="27"/>
      <c r="KC46" s="27"/>
      <c r="KD46" s="27"/>
      <c r="KE46" s="27"/>
      <c r="KF46" s="27"/>
      <c r="KG46" s="27"/>
      <c r="KH46" s="27"/>
      <c r="KI46" s="27"/>
      <c r="KJ46" s="27"/>
      <c r="KK46" s="27"/>
      <c r="KL46" s="27"/>
      <c r="KM46" s="27"/>
      <c r="KN46" s="27"/>
      <c r="KO46" s="27"/>
      <c r="KP46" s="27"/>
      <c r="KQ46" s="27"/>
      <c r="KR46" s="27"/>
      <c r="KS46" s="27"/>
      <c r="KT46" s="27"/>
      <c r="KU46" s="27"/>
      <c r="KV46" s="27"/>
      <c r="KW46" s="27"/>
      <c r="KX46" s="27"/>
      <c r="KY46" s="27"/>
      <c r="KZ46" s="27"/>
      <c r="LA46" s="27"/>
      <c r="LB46" s="27"/>
      <c r="LC46" s="27"/>
      <c r="LD46" s="27"/>
      <c r="LE46" s="27"/>
      <c r="LF46" s="27"/>
      <c r="LG46" s="27"/>
      <c r="LH46" s="27"/>
      <c r="LI46" s="27"/>
      <c r="LJ46" s="27"/>
      <c r="LK46" s="27"/>
      <c r="LL46" s="27"/>
      <c r="LM46" s="27"/>
      <c r="LN46" s="27"/>
      <c r="LO46" s="27"/>
      <c r="LP46" s="27"/>
      <c r="LQ46" s="27"/>
      <c r="LR46" s="27"/>
      <c r="LS46" s="27"/>
      <c r="LT46" s="27"/>
      <c r="LU46" s="27"/>
      <c r="LV46" s="27"/>
      <c r="LW46" s="27"/>
      <c r="LX46" s="27"/>
      <c r="LY46" s="27"/>
      <c r="LZ46" s="27"/>
      <c r="MA46" s="27"/>
      <c r="MB46" s="27"/>
      <c r="MC46" s="27"/>
      <c r="MD46" s="27"/>
      <c r="ME46" s="27"/>
      <c r="MF46" s="27"/>
      <c r="MG46" s="27"/>
      <c r="MH46" s="27"/>
      <c r="MI46" s="27"/>
      <c r="MJ46" s="27"/>
      <c r="MK46" s="27"/>
      <c r="ML46" s="27"/>
      <c r="MM46" s="27"/>
      <c r="MN46" s="27"/>
      <c r="MO46" s="27"/>
      <c r="MP46" s="27"/>
      <c r="MQ46" s="27"/>
      <c r="MR46" s="27"/>
      <c r="MS46" s="27"/>
      <c r="MT46" s="27"/>
      <c r="MU46" s="27"/>
      <c r="MV46" s="27"/>
      <c r="MW46" s="27"/>
      <c r="MX46" s="27"/>
      <c r="MY46" s="27"/>
      <c r="MZ46" s="27"/>
      <c r="NA46" s="27"/>
      <c r="NB46" s="27"/>
      <c r="NC46" s="27"/>
      <c r="ND46" s="27"/>
      <c r="NE46" s="27"/>
      <c r="NF46" s="27"/>
      <c r="NG46" s="27"/>
      <c r="NH46" s="27"/>
      <c r="NI46" s="27"/>
      <c r="NJ46" s="27"/>
      <c r="NK46" s="27"/>
      <c r="NL46" s="27"/>
      <c r="NM46" s="27"/>
      <c r="NN46" s="27"/>
      <c r="NO46" s="27"/>
      <c r="NP46" s="27"/>
      <c r="NQ46" s="27"/>
      <c r="NR46" s="27"/>
      <c r="NS46" s="27"/>
      <c r="NT46" s="27"/>
      <c r="NU46" s="27"/>
      <c r="NV46" s="27"/>
      <c r="NW46" s="27"/>
      <c r="NX46" s="27"/>
      <c r="NY46" s="27"/>
      <c r="NZ46" s="27"/>
      <c r="OA46" s="27"/>
      <c r="OB46" s="27"/>
      <c r="OC46" s="27"/>
      <c r="OD46" s="27"/>
      <c r="OE46" s="27"/>
      <c r="OF46" s="27"/>
      <c r="OG46" s="27"/>
      <c r="OH46" s="27"/>
      <c r="OI46" s="27"/>
      <c r="OJ46" s="27"/>
      <c r="OK46" s="27"/>
      <c r="OL46" s="27"/>
      <c r="OM46" s="27"/>
      <c r="ON46" s="27"/>
      <c r="OO46" s="27"/>
      <c r="OP46" s="27"/>
      <c r="OQ46" s="27"/>
      <c r="OR46" s="27"/>
      <c r="OS46" s="27"/>
      <c r="OT46" s="27"/>
      <c r="OU46" s="27"/>
      <c r="OV46" s="27"/>
      <c r="OW46" s="27"/>
      <c r="OX46" s="27"/>
      <c r="OY46" s="27"/>
      <c r="OZ46" s="27"/>
      <c r="PA46" s="27"/>
      <c r="PB46" s="27"/>
      <c r="PC46" s="27"/>
      <c r="PD46" s="27"/>
      <c r="PE46" s="27"/>
      <c r="PF46" s="27"/>
      <c r="PG46" s="27"/>
      <c r="PH46" s="27"/>
      <c r="PI46" s="27"/>
      <c r="PJ46" s="27"/>
      <c r="PK46" s="27"/>
      <c r="PL46" s="27"/>
      <c r="PM46" s="27"/>
      <c r="PN46" s="27"/>
      <c r="PO46" s="27"/>
      <c r="PP46" s="27"/>
      <c r="PQ46" s="27"/>
      <c r="PR46" s="27"/>
      <c r="PS46" s="27"/>
      <c r="PT46" s="27"/>
      <c r="PU46" s="27"/>
      <c r="PV46" s="27"/>
      <c r="PW46" s="27"/>
      <c r="PX46" s="27"/>
      <c r="PY46" s="27"/>
      <c r="PZ46" s="27"/>
      <c r="QA46" s="27"/>
      <c r="QB46" s="27"/>
      <c r="QC46" s="27"/>
      <c r="QD46" s="27"/>
      <c r="QE46" s="27"/>
      <c r="QF46" s="27"/>
      <c r="QG46" s="27"/>
      <c r="QH46" s="27"/>
      <c r="QI46" s="27"/>
      <c r="QJ46" s="27"/>
      <c r="QK46" s="27"/>
      <c r="QL46" s="27"/>
      <c r="QM46" s="27"/>
      <c r="QN46" s="27"/>
      <c r="QO46" s="27"/>
      <c r="QP46" s="27"/>
      <c r="QQ46" s="27"/>
      <c r="QR46" s="27"/>
      <c r="QS46" s="27"/>
      <c r="QT46" s="27"/>
      <c r="QU46" s="27"/>
      <c r="QV46" s="27"/>
      <c r="QW46" s="27"/>
      <c r="QX46" s="27"/>
      <c r="QY46" s="27"/>
      <c r="QZ46" s="27"/>
      <c r="RA46" s="27"/>
      <c r="RB46" s="27"/>
      <c r="RC46" s="27"/>
      <c r="RD46" s="27"/>
      <c r="RE46" s="27"/>
      <c r="RF46" s="27"/>
      <c r="RG46" s="27"/>
      <c r="RH46" s="27"/>
      <c r="RI46" s="27"/>
      <c r="RJ46" s="27"/>
      <c r="RK46" s="27"/>
      <c r="RL46" s="27"/>
      <c r="RM46" s="27"/>
      <c r="RN46" s="27"/>
      <c r="RO46" s="27"/>
      <c r="RP46" s="27"/>
      <c r="RQ46" s="27"/>
      <c r="RR46" s="27"/>
      <c r="RS46" s="27"/>
      <c r="RT46" s="27"/>
      <c r="RU46" s="27"/>
      <c r="RV46" s="27"/>
      <c r="RW46" s="27"/>
      <c r="RX46" s="27"/>
      <c r="RY46" s="27"/>
      <c r="RZ46" s="27"/>
      <c r="SA46" s="27"/>
      <c r="SB46" s="27"/>
      <c r="SC46" s="27"/>
      <c r="SD46" s="27"/>
      <c r="SE46" s="27"/>
      <c r="SF46" s="27"/>
      <c r="SG46" s="27"/>
      <c r="SH46" s="27"/>
      <c r="SI46" s="27"/>
      <c r="SJ46" s="27"/>
      <c r="SK46" s="27"/>
      <c r="SL46" s="27"/>
      <c r="SM46" s="27"/>
      <c r="SN46" s="27"/>
      <c r="SO46" s="27"/>
      <c r="SP46" s="27"/>
      <c r="SQ46" s="27"/>
      <c r="SR46" s="27"/>
      <c r="SS46" s="27"/>
      <c r="ST46" s="27"/>
      <c r="SU46" s="27"/>
      <c r="SV46" s="27"/>
      <c r="SW46" s="27"/>
      <c r="SX46" s="27"/>
      <c r="SY46" s="27"/>
      <c r="SZ46" s="27"/>
      <c r="TA46" s="27"/>
      <c r="TB46" s="27"/>
      <c r="TC46" s="27"/>
      <c r="TD46" s="27"/>
      <c r="TE46" s="27"/>
      <c r="TF46" s="27"/>
      <c r="TG46" s="27"/>
      <c r="TH46" s="27"/>
      <c r="TI46" s="27"/>
      <c r="TJ46" s="27"/>
      <c r="TK46" s="27"/>
      <c r="TL46" s="27"/>
      <c r="TM46" s="27"/>
      <c r="TN46" s="27"/>
      <c r="TO46" s="27"/>
      <c r="TP46" s="27"/>
      <c r="TQ46" s="27"/>
      <c r="TR46" s="27"/>
      <c r="TS46" s="27"/>
      <c r="TT46" s="27"/>
      <c r="TU46" s="27"/>
      <c r="TV46" s="27"/>
      <c r="TW46" s="27"/>
      <c r="TX46" s="27"/>
      <c r="TY46" s="27"/>
      <c r="TZ46" s="27"/>
      <c r="UA46" s="27"/>
      <c r="UB46" s="27"/>
      <c r="UC46" s="27"/>
      <c r="UD46" s="27"/>
      <c r="UE46" s="27"/>
      <c r="UF46" s="27"/>
      <c r="UG46" s="27"/>
      <c r="UH46" s="27"/>
      <c r="UI46" s="27"/>
      <c r="UJ46" s="27"/>
      <c r="UK46" s="27"/>
      <c r="UL46" s="27"/>
      <c r="UM46" s="27"/>
      <c r="UN46" s="27"/>
      <c r="UO46" s="27"/>
      <c r="UP46" s="27"/>
      <c r="UQ46" s="27"/>
      <c r="UR46" s="27"/>
      <c r="US46" s="27"/>
      <c r="UT46" s="27"/>
      <c r="UU46" s="27"/>
      <c r="UV46" s="27"/>
      <c r="UW46" s="27"/>
      <c r="UX46" s="27"/>
      <c r="UY46" s="27"/>
      <c r="UZ46" s="27"/>
      <c r="VA46" s="27"/>
      <c r="VB46" s="27"/>
      <c r="VC46" s="27"/>
      <c r="VD46" s="27"/>
      <c r="VE46" s="27"/>
      <c r="VF46" s="27"/>
      <c r="VG46" s="27"/>
      <c r="VH46" s="27"/>
      <c r="VI46" s="27"/>
      <c r="VJ46" s="27"/>
      <c r="VK46" s="27"/>
      <c r="VL46" s="27"/>
      <c r="VM46" s="27"/>
      <c r="VN46" s="27"/>
      <c r="VO46" s="27"/>
      <c r="VP46" s="27"/>
      <c r="VQ46" s="27"/>
      <c r="VR46" s="27"/>
      <c r="VS46" s="27"/>
      <c r="VT46" s="27"/>
      <c r="VU46" s="27"/>
      <c r="VV46" s="27"/>
      <c r="VW46" s="27"/>
      <c r="VX46" s="27"/>
      <c r="VY46" s="27"/>
      <c r="VZ46" s="27"/>
      <c r="WA46" s="27"/>
      <c r="WB46" s="27"/>
      <c r="WC46" s="27"/>
      <c r="WD46" s="27"/>
      <c r="WE46" s="27"/>
      <c r="WF46" s="27"/>
      <c r="WG46" s="27"/>
      <c r="WH46" s="27"/>
      <c r="WI46" s="27"/>
      <c r="WJ46" s="27"/>
      <c r="WK46" s="27"/>
      <c r="WL46" s="27"/>
      <c r="WM46" s="27"/>
      <c r="WN46" s="27"/>
      <c r="WO46" s="27"/>
      <c r="WP46" s="27"/>
      <c r="WQ46" s="27"/>
      <c r="WR46" s="27"/>
      <c r="WS46" s="27"/>
      <c r="WT46" s="27"/>
      <c r="WU46" s="27"/>
      <c r="WV46" s="27"/>
      <c r="WW46" s="27"/>
      <c r="WX46" s="27"/>
      <c r="WY46" s="27"/>
      <c r="WZ46" s="27"/>
      <c r="XA46" s="27"/>
      <c r="XB46" s="27"/>
      <c r="XC46" s="27"/>
      <c r="XD46" s="27"/>
      <c r="XE46" s="27"/>
      <c r="XF46" s="27"/>
      <c r="XG46" s="27"/>
      <c r="XH46" s="27"/>
      <c r="XI46" s="27"/>
      <c r="XJ46" s="27"/>
      <c r="XK46" s="27"/>
      <c r="XL46" s="27"/>
      <c r="XM46" s="27"/>
      <c r="XN46" s="27"/>
      <c r="XO46" s="27"/>
      <c r="XP46" s="27"/>
      <c r="XQ46" s="27"/>
      <c r="XR46" s="27"/>
      <c r="XS46" s="27"/>
      <c r="XT46" s="27"/>
      <c r="XU46" s="27"/>
      <c r="XV46" s="27"/>
      <c r="XW46" s="27"/>
      <c r="XX46" s="27"/>
      <c r="XY46" s="27"/>
      <c r="XZ46" s="27"/>
      <c r="YA46" s="27"/>
      <c r="YB46" s="27"/>
      <c r="YC46" s="27"/>
      <c r="YD46" s="27"/>
      <c r="YE46" s="27"/>
      <c r="YF46" s="27"/>
      <c r="YG46" s="27"/>
      <c r="YH46" s="27"/>
      <c r="YI46" s="27"/>
      <c r="YJ46" s="27"/>
      <c r="YK46" s="27"/>
      <c r="YL46" s="27"/>
      <c r="YM46" s="27"/>
      <c r="YN46" s="27"/>
      <c r="YO46" s="27"/>
      <c r="YP46" s="27"/>
      <c r="YQ46" s="27"/>
      <c r="YR46" s="27"/>
      <c r="YS46" s="27"/>
      <c r="YT46" s="27"/>
      <c r="YU46" s="27"/>
      <c r="YV46" s="27"/>
      <c r="YW46" s="27"/>
      <c r="YX46" s="27"/>
      <c r="YY46" s="27"/>
      <c r="YZ46" s="27"/>
      <c r="ZA46" s="27"/>
      <c r="ZB46" s="27"/>
      <c r="ZC46" s="27"/>
      <c r="ZD46" s="27"/>
      <c r="ZE46" s="27"/>
      <c r="ZF46" s="27"/>
      <c r="ZG46" s="27"/>
      <c r="ZH46" s="27"/>
      <c r="ZI46" s="27"/>
      <c r="ZJ46" s="27"/>
      <c r="ZK46" s="27"/>
      <c r="ZL46" s="27"/>
      <c r="ZM46" s="27"/>
      <c r="ZN46" s="27"/>
      <c r="ZO46" s="27"/>
      <c r="ZP46" s="27"/>
      <c r="ZQ46" s="27"/>
      <c r="ZR46" s="27"/>
      <c r="ZS46" s="27"/>
      <c r="ZT46" s="27"/>
      <c r="ZU46" s="27"/>
      <c r="ZV46" s="27"/>
      <c r="ZW46" s="27"/>
      <c r="ZX46" s="27"/>
      <c r="ZY46" s="27"/>
      <c r="ZZ46" s="27"/>
      <c r="AAA46" s="27"/>
      <c r="AAB46" s="27"/>
      <c r="AAC46" s="27"/>
      <c r="AAD46" s="27"/>
      <c r="AAE46" s="27"/>
      <c r="AAF46" s="27"/>
      <c r="AAG46" s="27"/>
      <c r="AAH46" s="27"/>
      <c r="AAI46" s="27"/>
      <c r="AAJ46" s="27"/>
      <c r="AAK46" s="27"/>
      <c r="AAL46" s="27"/>
      <c r="AAM46" s="27"/>
      <c r="AAN46" s="27"/>
      <c r="AAO46" s="27"/>
      <c r="AAP46" s="27"/>
      <c r="AAQ46" s="27"/>
      <c r="AAR46" s="27"/>
      <c r="AAS46" s="27"/>
      <c r="AAT46" s="27"/>
      <c r="AAU46" s="27"/>
      <c r="AAV46" s="27"/>
      <c r="AAW46" s="27"/>
      <c r="AAX46" s="27"/>
      <c r="AAY46" s="27"/>
      <c r="AAZ46" s="27"/>
      <c r="ABA46" s="27"/>
      <c r="ABB46" s="27"/>
      <c r="ABC46" s="27"/>
      <c r="ABD46" s="27"/>
      <c r="ABE46" s="27"/>
      <c r="ABF46" s="27"/>
      <c r="ABG46" s="27"/>
      <c r="ABH46" s="27"/>
      <c r="ABI46" s="27"/>
      <c r="ABJ46" s="27"/>
      <c r="ABK46" s="27"/>
      <c r="ABL46" s="27"/>
      <c r="ABM46" s="27"/>
      <c r="ABN46" s="27"/>
      <c r="ABO46" s="27"/>
      <c r="ABP46" s="27"/>
      <c r="ABQ46" s="27"/>
      <c r="ABR46" s="27"/>
      <c r="ABS46" s="27"/>
      <c r="ABT46" s="27"/>
      <c r="ABU46" s="27"/>
      <c r="ABV46" s="27"/>
      <c r="ABW46" s="27"/>
      <c r="ABX46" s="27"/>
      <c r="ABY46" s="27"/>
      <c r="ABZ46" s="27"/>
      <c r="ACA46" s="27"/>
      <c r="ACB46" s="27"/>
      <c r="ACC46" s="27"/>
      <c r="ACD46" s="27"/>
      <c r="ACE46" s="27"/>
      <c r="ACF46" s="27"/>
      <c r="ACG46" s="27"/>
      <c r="ACH46" s="27"/>
      <c r="ACI46" s="27"/>
      <c r="ACJ46" s="27"/>
      <c r="ACK46" s="27"/>
      <c r="ACL46" s="27"/>
      <c r="ACM46" s="27"/>
      <c r="ACN46" s="27"/>
      <c r="ACO46" s="27"/>
      <c r="ACP46" s="27"/>
      <c r="ACQ46" s="27"/>
      <c r="ACR46" s="27"/>
      <c r="ACS46" s="27"/>
      <c r="ACT46" s="27"/>
      <c r="ACU46" s="27"/>
      <c r="ACV46" s="27"/>
      <c r="ACW46" s="27"/>
      <c r="ACX46" s="27"/>
      <c r="ACY46" s="27"/>
      <c r="ACZ46" s="27"/>
      <c r="ADA46" s="27"/>
      <c r="ADB46" s="27"/>
      <c r="ADC46" s="27"/>
      <c r="ADD46" s="27"/>
      <c r="ADE46" s="27"/>
      <c r="ADF46" s="27"/>
      <c r="ADG46" s="27"/>
      <c r="ADH46" s="27"/>
      <c r="ADI46" s="27"/>
      <c r="ADJ46" s="27"/>
      <c r="ADK46" s="27"/>
      <c r="ADL46" s="27"/>
      <c r="ADM46" s="27"/>
      <c r="ADN46" s="27"/>
      <c r="ADO46" s="27"/>
      <c r="ADP46" s="27"/>
      <c r="ADQ46" s="27"/>
      <c r="ADR46" s="27"/>
      <c r="ADS46" s="27"/>
      <c r="ADT46" s="27"/>
      <c r="ADU46" s="27"/>
      <c r="ADV46" s="27"/>
      <c r="ADW46" s="27"/>
      <c r="ADX46" s="27"/>
      <c r="ADY46" s="27"/>
      <c r="ADZ46" s="27"/>
      <c r="AEA46" s="27"/>
      <c r="AEB46" s="27"/>
      <c r="AEC46" s="27"/>
      <c r="AED46" s="27"/>
      <c r="AEE46" s="27"/>
      <c r="AEF46" s="27"/>
      <c r="AEG46" s="27"/>
      <c r="AEH46" s="27"/>
      <c r="AEI46" s="27"/>
      <c r="AEJ46" s="27"/>
      <c r="AEK46" s="27"/>
      <c r="AEL46" s="27"/>
      <c r="AEM46" s="27"/>
      <c r="AEN46" s="27"/>
      <c r="AEO46" s="27"/>
      <c r="AEP46" s="27"/>
      <c r="AEQ46" s="27"/>
      <c r="AER46" s="27"/>
      <c r="AES46" s="27"/>
      <c r="AET46" s="27"/>
      <c r="AEU46" s="27"/>
      <c r="AEV46" s="27"/>
      <c r="AEW46" s="27"/>
      <c r="AEX46" s="27"/>
      <c r="AEY46" s="27"/>
      <c r="AEZ46" s="27"/>
      <c r="AFA46" s="27"/>
      <c r="AFB46" s="27"/>
      <c r="AFC46" s="27"/>
      <c r="AFD46" s="27"/>
      <c r="AFE46" s="27"/>
      <c r="AFF46" s="27"/>
      <c r="AFG46" s="27"/>
      <c r="AFH46" s="27"/>
      <c r="AFI46" s="27"/>
      <c r="AFJ46" s="27"/>
      <c r="AFK46" s="27"/>
      <c r="AFL46" s="27"/>
      <c r="AFM46" s="27"/>
      <c r="AFN46" s="27"/>
      <c r="AFO46" s="27"/>
      <c r="AFP46" s="27"/>
      <c r="AFQ46" s="27"/>
      <c r="AFR46" s="27"/>
      <c r="AFS46" s="27"/>
      <c r="AFT46" s="27"/>
      <c r="AFU46" s="27"/>
      <c r="AFV46" s="27"/>
      <c r="AFW46" s="27"/>
      <c r="AFX46" s="27"/>
      <c r="AFY46" s="27"/>
      <c r="AFZ46" s="27"/>
      <c r="AGA46" s="27"/>
      <c r="AGB46" s="27"/>
      <c r="AGC46" s="27"/>
      <c r="AGD46" s="27"/>
      <c r="AGE46" s="27"/>
      <c r="AGF46" s="27"/>
      <c r="AGG46" s="27"/>
      <c r="AGH46" s="27"/>
      <c r="AGI46" s="27"/>
      <c r="AGJ46" s="27"/>
      <c r="AGK46" s="27"/>
      <c r="AGL46" s="27"/>
      <c r="AGM46" s="27"/>
      <c r="AGN46" s="27"/>
      <c r="AGO46" s="27"/>
      <c r="AGP46" s="27"/>
      <c r="AGQ46" s="27"/>
      <c r="AGR46" s="27"/>
      <c r="AGS46" s="27"/>
      <c r="AGT46" s="27"/>
      <c r="AGU46" s="27"/>
      <c r="AGV46" s="27"/>
      <c r="AGW46" s="27"/>
      <c r="AGX46" s="27"/>
      <c r="AGY46" s="27"/>
      <c r="AGZ46" s="27"/>
      <c r="AHA46" s="27"/>
      <c r="AHB46" s="27"/>
      <c r="AHC46" s="27"/>
      <c r="AHD46" s="27"/>
      <c r="AHE46" s="27"/>
      <c r="AHF46" s="27"/>
      <c r="AHG46" s="27"/>
      <c r="AHH46" s="27"/>
      <c r="AHI46" s="27"/>
      <c r="AHJ46" s="27"/>
      <c r="AHK46" s="27"/>
      <c r="AHL46" s="27"/>
      <c r="AHM46" s="27"/>
      <c r="AHN46" s="27"/>
      <c r="AHO46" s="27"/>
      <c r="AHP46" s="27"/>
      <c r="AHQ46" s="27"/>
      <c r="AHR46" s="27"/>
      <c r="AHS46" s="27"/>
      <c r="AHT46" s="27"/>
      <c r="AHU46" s="27"/>
      <c r="AHV46" s="27"/>
      <c r="AHW46" s="27"/>
      <c r="AHX46" s="27"/>
      <c r="AHY46" s="27"/>
      <c r="AHZ46" s="27"/>
      <c r="AIA46" s="27"/>
      <c r="AIB46" s="27"/>
      <c r="AIC46" s="27"/>
      <c r="AID46" s="27"/>
      <c r="AIE46" s="27"/>
      <c r="AIF46" s="27"/>
      <c r="AIG46" s="27"/>
      <c r="AIH46" s="27"/>
      <c r="AII46" s="27"/>
      <c r="AIJ46" s="27"/>
      <c r="AIK46" s="27"/>
      <c r="AIL46" s="27"/>
      <c r="AIM46" s="27"/>
      <c r="AIN46" s="27"/>
      <c r="AIO46" s="27"/>
      <c r="AIP46" s="27"/>
      <c r="AIQ46" s="27"/>
      <c r="AIR46" s="27"/>
      <c r="AIS46" s="27"/>
      <c r="AIT46" s="27"/>
      <c r="AIU46" s="27"/>
      <c r="AIV46" s="27"/>
      <c r="AIW46" s="27"/>
      <c r="AIX46" s="27"/>
      <c r="AIY46" s="27"/>
      <c r="AIZ46" s="27"/>
      <c r="AJA46" s="27"/>
      <c r="AJB46" s="27"/>
      <c r="AJC46" s="27"/>
      <c r="AJD46" s="27"/>
      <c r="AJE46" s="27"/>
      <c r="AJF46" s="27"/>
      <c r="AJG46" s="27"/>
      <c r="AJH46" s="27"/>
      <c r="AJI46" s="27"/>
      <c r="AJJ46" s="27"/>
      <c r="AJK46" s="27"/>
      <c r="AJL46" s="27"/>
      <c r="AJM46" s="27"/>
      <c r="AJN46" s="27"/>
      <c r="AJO46" s="27"/>
      <c r="AJP46" s="27"/>
      <c r="AJQ46" s="27"/>
      <c r="AJR46" s="27"/>
      <c r="AJS46" s="27"/>
      <c r="AJT46" s="27"/>
      <c r="AJU46" s="27"/>
      <c r="AJV46" s="27"/>
      <c r="AJW46" s="27"/>
      <c r="AJX46" s="27"/>
      <c r="AJY46" s="27"/>
      <c r="AJZ46" s="27"/>
      <c r="AKA46" s="27"/>
      <c r="AKB46" s="27"/>
      <c r="AKC46" s="27"/>
      <c r="AKD46" s="27"/>
      <c r="AKE46" s="27"/>
      <c r="AKF46" s="27"/>
      <c r="AKG46" s="27"/>
      <c r="AKH46" s="27"/>
      <c r="AKI46" s="27"/>
      <c r="AKJ46" s="27"/>
      <c r="AKK46" s="27"/>
      <c r="AKL46" s="27"/>
      <c r="AKM46" s="27"/>
      <c r="AKN46" s="27"/>
      <c r="AKO46" s="27"/>
      <c r="AKP46" s="27"/>
      <c r="AKQ46" s="27"/>
      <c r="AKR46" s="27"/>
      <c r="AKS46" s="27"/>
      <c r="AKT46" s="27"/>
      <c r="AKU46" s="27"/>
      <c r="AKV46" s="27"/>
      <c r="AKW46" s="27"/>
      <c r="AKX46" s="27"/>
      <c r="AKY46" s="27"/>
      <c r="AKZ46" s="27"/>
      <c r="ALA46" s="27"/>
      <c r="ALB46" s="27"/>
      <c r="ALC46" s="27"/>
      <c r="ALD46" s="27"/>
      <c r="ALE46" s="27"/>
      <c r="ALF46" s="27"/>
      <c r="ALG46" s="27"/>
      <c r="ALH46" s="27"/>
      <c r="ALI46" s="27"/>
      <c r="ALJ46" s="27"/>
      <c r="ALK46" s="27"/>
      <c r="ALL46" s="27"/>
      <c r="ALM46" s="27"/>
      <c r="ALN46" s="27"/>
      <c r="ALO46" s="27"/>
      <c r="ALP46" s="27"/>
      <c r="ALQ46" s="27"/>
      <c r="ALR46" s="27"/>
      <c r="ALS46" s="27"/>
      <c r="ALT46" s="27"/>
      <c r="ALU46" s="27"/>
      <c r="ALV46" s="27"/>
      <c r="ALW46" s="27"/>
      <c r="ALX46" s="27"/>
      <c r="ALY46" s="27"/>
      <c r="ALZ46" s="27"/>
      <c r="AMA46" s="27"/>
      <c r="AMB46" s="27"/>
      <c r="AMC46" s="27"/>
      <c r="AMD46" s="27"/>
      <c r="AME46" s="27"/>
      <c r="AMF46" s="27"/>
      <c r="AMG46" s="27"/>
      <c r="AMH46" s="27"/>
      <c r="AMI46" s="27"/>
      <c r="AMJ46" s="27"/>
      <c r="AMK46" s="27"/>
      <c r="AML46" s="27"/>
      <c r="AMM46" s="27"/>
      <c r="AMN46" s="27"/>
      <c r="AMO46" s="27"/>
      <c r="AMP46" s="27"/>
      <c r="AMQ46" s="27"/>
      <c r="AMR46" s="27"/>
      <c r="AMS46" s="27"/>
      <c r="AMT46" s="27"/>
      <c r="AMU46" s="27"/>
      <c r="AMV46" s="27"/>
      <c r="AMW46" s="27"/>
      <c r="AMX46" s="27"/>
      <c r="AMY46" s="27"/>
      <c r="AMZ46" s="27"/>
      <c r="ANA46" s="27"/>
      <c r="ANB46" s="27"/>
      <c r="ANC46" s="27"/>
      <c r="AND46" s="27"/>
      <c r="ANE46" s="27"/>
      <c r="ANF46" s="27"/>
      <c r="ANG46" s="27"/>
      <c r="ANH46" s="27"/>
      <c r="ANI46" s="27"/>
      <c r="ANJ46" s="27"/>
      <c r="ANK46" s="27"/>
      <c r="ANL46" s="27"/>
      <c r="ANM46" s="27"/>
      <c r="ANN46" s="27"/>
      <c r="ANO46" s="27"/>
      <c r="ANP46" s="27"/>
      <c r="ANQ46" s="27"/>
      <c r="ANR46" s="27"/>
      <c r="ANS46" s="27"/>
      <c r="ANT46" s="27"/>
      <c r="ANU46" s="27"/>
      <c r="ANV46" s="27"/>
      <c r="ANW46" s="27"/>
      <c r="ANX46" s="27"/>
      <c r="ANY46" s="27"/>
      <c r="ANZ46" s="27"/>
      <c r="AOA46" s="27"/>
      <c r="AOB46" s="27"/>
      <c r="AOC46" s="27"/>
      <c r="AOD46" s="27"/>
      <c r="AOE46" s="27"/>
      <c r="AOF46" s="27"/>
      <c r="AOG46" s="27"/>
      <c r="AOH46" s="27"/>
      <c r="AOI46" s="27"/>
      <c r="AOJ46" s="27"/>
      <c r="AOK46" s="27"/>
      <c r="AOL46" s="27"/>
      <c r="AOM46" s="27"/>
      <c r="AON46" s="27"/>
      <c r="AOO46" s="27"/>
      <c r="AOP46" s="27"/>
      <c r="AOQ46" s="27"/>
      <c r="AOR46" s="27"/>
      <c r="AOS46" s="27"/>
      <c r="AOT46" s="27"/>
      <c r="AOU46" s="27"/>
      <c r="AOV46" s="27"/>
      <c r="AOW46" s="27"/>
      <c r="AOX46" s="27"/>
      <c r="AOY46" s="27"/>
      <c r="AOZ46" s="27"/>
      <c r="APA46" s="27"/>
      <c r="APB46" s="27"/>
      <c r="APC46" s="27"/>
      <c r="APD46" s="27"/>
      <c r="APE46" s="27"/>
      <c r="APF46" s="27"/>
      <c r="APG46" s="27"/>
      <c r="APH46" s="27"/>
      <c r="API46" s="27"/>
      <c r="APJ46" s="27"/>
      <c r="APK46" s="27"/>
      <c r="APL46" s="27"/>
      <c r="APM46" s="27"/>
      <c r="APN46" s="27"/>
      <c r="APO46" s="27"/>
      <c r="APP46" s="27"/>
      <c r="APQ46" s="27"/>
      <c r="APR46" s="27"/>
      <c r="APS46" s="27"/>
      <c r="APT46" s="27"/>
      <c r="APU46" s="27"/>
      <c r="APV46" s="27"/>
      <c r="APW46" s="27"/>
      <c r="APX46" s="27"/>
      <c r="APY46" s="27"/>
      <c r="APZ46" s="27"/>
      <c r="AQA46" s="27"/>
      <c r="AQB46" s="27"/>
      <c r="AQC46" s="27"/>
      <c r="AQD46" s="27"/>
      <c r="AQE46" s="27"/>
      <c r="AQF46" s="27"/>
      <c r="AQG46" s="27"/>
      <c r="AQH46" s="27"/>
      <c r="AQI46" s="27"/>
      <c r="AQJ46" s="27"/>
      <c r="AQK46" s="27"/>
      <c r="AQL46" s="27"/>
      <c r="AQM46" s="27"/>
      <c r="AQN46" s="27"/>
      <c r="AQO46" s="27"/>
      <c r="AQP46" s="27"/>
      <c r="AQQ46" s="27"/>
      <c r="AQR46" s="27"/>
      <c r="AQS46" s="27"/>
      <c r="AQT46" s="27"/>
      <c r="AQU46" s="27"/>
      <c r="AQV46" s="27"/>
      <c r="AQW46" s="27"/>
      <c r="AQX46" s="27"/>
      <c r="AQY46" s="27"/>
      <c r="AQZ46" s="27"/>
      <c r="ARA46" s="27"/>
      <c r="ARB46" s="27"/>
      <c r="ARC46" s="27"/>
      <c r="ARD46" s="27"/>
      <c r="ARE46" s="27"/>
      <c r="ARF46" s="27"/>
      <c r="ARG46" s="27"/>
      <c r="ARH46" s="27"/>
      <c r="ARI46" s="27"/>
      <c r="ARJ46" s="27"/>
      <c r="ARK46" s="27"/>
      <c r="ARL46" s="27"/>
      <c r="ARM46" s="27"/>
      <c r="ARN46" s="27"/>
      <c r="ARO46" s="27"/>
      <c r="ARP46" s="27"/>
      <c r="ARQ46" s="27"/>
      <c r="ARR46" s="27"/>
      <c r="ARS46" s="27"/>
      <c r="ART46" s="27"/>
      <c r="ARU46" s="27"/>
      <c r="ARV46" s="27"/>
      <c r="ARW46" s="27"/>
      <c r="ARX46" s="27"/>
      <c r="ARY46" s="27"/>
      <c r="ARZ46" s="27"/>
      <c r="ASA46" s="27"/>
      <c r="ASB46" s="27"/>
      <c r="ASC46" s="27"/>
      <c r="ASD46" s="27"/>
      <c r="ASE46" s="27"/>
      <c r="ASF46" s="27"/>
      <c r="ASG46" s="27"/>
      <c r="ASH46" s="27"/>
      <c r="ASI46" s="27"/>
      <c r="ASJ46" s="27"/>
      <c r="ASK46" s="27"/>
      <c r="ASL46" s="27"/>
      <c r="ASM46" s="27"/>
      <c r="ASN46" s="27"/>
      <c r="ASO46" s="27"/>
      <c r="ASP46" s="27"/>
      <c r="ASQ46" s="27"/>
      <c r="ASR46" s="27"/>
      <c r="ASS46" s="27"/>
      <c r="AST46" s="27"/>
      <c r="ASU46" s="27"/>
      <c r="ASV46" s="27"/>
      <c r="ASW46" s="27"/>
      <c r="ASX46" s="27"/>
      <c r="ASY46" s="27"/>
      <c r="ASZ46" s="27"/>
      <c r="ATA46" s="27"/>
      <c r="ATB46" s="27"/>
      <c r="ATC46" s="27"/>
      <c r="ATD46" s="27"/>
      <c r="ATE46" s="27"/>
      <c r="ATF46" s="27"/>
      <c r="ATG46" s="27"/>
      <c r="ATH46" s="27"/>
      <c r="ATI46" s="27"/>
      <c r="ATJ46" s="27"/>
      <c r="ATK46" s="27"/>
      <c r="ATL46" s="27"/>
      <c r="ATM46" s="27"/>
      <c r="ATN46" s="27"/>
      <c r="ATO46" s="27"/>
      <c r="ATP46" s="27"/>
      <c r="ATQ46" s="27"/>
      <c r="ATR46" s="27"/>
      <c r="ATS46" s="27"/>
      <c r="ATT46" s="27"/>
      <c r="ATU46" s="27"/>
      <c r="ATV46" s="27"/>
      <c r="ATW46" s="27"/>
      <c r="ATX46" s="27"/>
      <c r="ATY46" s="27"/>
      <c r="ATZ46" s="27"/>
      <c r="AUA46" s="27"/>
      <c r="AUB46" s="27"/>
      <c r="AUC46" s="27"/>
      <c r="AUD46" s="27"/>
      <c r="AUE46" s="27"/>
      <c r="AUF46" s="27"/>
      <c r="AUG46" s="27"/>
      <c r="AUH46" s="27"/>
      <c r="AUI46" s="27"/>
      <c r="AUJ46" s="27"/>
      <c r="AUK46" s="27"/>
      <c r="AUL46" s="27"/>
      <c r="AUM46" s="27"/>
      <c r="AUN46" s="27"/>
      <c r="AUO46" s="27"/>
      <c r="AUP46" s="27"/>
      <c r="AUQ46" s="27"/>
      <c r="AUR46" s="27"/>
      <c r="AUS46" s="27"/>
      <c r="AUT46" s="27"/>
      <c r="AUU46" s="27"/>
      <c r="AUV46" s="27"/>
      <c r="AUW46" s="27"/>
      <c r="AUX46" s="27"/>
      <c r="AUY46" s="27"/>
      <c r="AUZ46" s="27"/>
      <c r="AVA46" s="27"/>
      <c r="AVB46" s="27"/>
      <c r="AVC46" s="27"/>
      <c r="AVD46" s="27"/>
      <c r="AVE46" s="27"/>
      <c r="AVF46" s="27"/>
      <c r="AVG46" s="27"/>
      <c r="AVH46" s="27"/>
      <c r="AVI46" s="27"/>
      <c r="AVJ46" s="27"/>
      <c r="AVK46" s="27"/>
      <c r="AVL46" s="27"/>
      <c r="AVM46" s="27"/>
      <c r="AVN46" s="27"/>
      <c r="AVO46" s="27"/>
      <c r="AVP46" s="27"/>
      <c r="AVQ46" s="27"/>
      <c r="AVR46" s="27"/>
      <c r="AVS46" s="27"/>
      <c r="AVT46" s="27"/>
      <c r="AVU46" s="27"/>
      <c r="AVV46" s="27"/>
      <c r="AVW46" s="27"/>
      <c r="AVX46" s="27"/>
      <c r="AVY46" s="27"/>
      <c r="AVZ46" s="27"/>
      <c r="AWA46" s="27"/>
      <c r="AWB46" s="27"/>
      <c r="AWC46" s="27"/>
      <c r="AWD46" s="27"/>
      <c r="AWE46" s="27"/>
      <c r="AWF46" s="27"/>
      <c r="AWG46" s="27"/>
      <c r="AWH46" s="27"/>
      <c r="AWI46" s="27"/>
      <c r="AWJ46" s="27"/>
      <c r="AWK46" s="27"/>
      <c r="AWL46" s="27"/>
      <c r="AWM46" s="27"/>
      <c r="AWN46" s="27"/>
      <c r="AWO46" s="27"/>
      <c r="AWP46" s="27"/>
      <c r="AWQ46" s="27"/>
      <c r="AWR46" s="27"/>
      <c r="AWS46" s="27"/>
      <c r="AWT46" s="27"/>
      <c r="AWU46" s="27"/>
      <c r="AWV46" s="27"/>
      <c r="AWW46" s="27"/>
      <c r="AWX46" s="27"/>
      <c r="AWY46" s="27"/>
      <c r="AWZ46" s="27"/>
      <c r="AXA46" s="27"/>
      <c r="AXB46" s="27"/>
      <c r="AXC46" s="27"/>
      <c r="AXD46" s="27"/>
      <c r="AXE46" s="27"/>
      <c r="AXF46" s="27"/>
      <c r="AXG46" s="27"/>
      <c r="AXH46" s="27"/>
      <c r="AXI46" s="27"/>
      <c r="AXJ46" s="27"/>
      <c r="AXK46" s="27"/>
      <c r="AXL46" s="27"/>
      <c r="AXM46" s="27"/>
      <c r="AXN46" s="27"/>
      <c r="AXO46" s="27"/>
      <c r="AXP46" s="27"/>
      <c r="AXQ46" s="27"/>
      <c r="AXR46" s="27"/>
      <c r="AXS46" s="27"/>
      <c r="AXT46" s="27"/>
      <c r="AXU46" s="27"/>
      <c r="AXV46" s="27"/>
      <c r="AXW46" s="27"/>
      <c r="AXX46" s="27"/>
      <c r="AXY46" s="27"/>
      <c r="AXZ46" s="27"/>
      <c r="AYA46" s="27"/>
      <c r="AYB46" s="27"/>
      <c r="AYC46" s="27"/>
      <c r="AYD46" s="27"/>
      <c r="AYE46" s="27"/>
      <c r="AYF46" s="27"/>
      <c r="AYG46" s="27"/>
      <c r="AYH46" s="27"/>
      <c r="AYI46" s="27"/>
      <c r="AYJ46" s="27"/>
      <c r="AYK46" s="27"/>
      <c r="AYL46" s="27"/>
      <c r="AYM46" s="27"/>
      <c r="AYN46" s="27"/>
      <c r="AYO46" s="27"/>
      <c r="AYP46" s="27"/>
      <c r="AYQ46" s="27"/>
      <c r="AYR46" s="27"/>
      <c r="AYS46" s="27"/>
      <c r="AYT46" s="27"/>
      <c r="AYU46" s="27"/>
      <c r="AYV46" s="27"/>
      <c r="AYW46" s="27"/>
      <c r="AYX46" s="27"/>
      <c r="AYY46" s="27"/>
      <c r="AYZ46" s="27"/>
      <c r="AZA46" s="27"/>
      <c r="AZB46" s="27"/>
      <c r="AZC46" s="27"/>
      <c r="AZD46" s="27"/>
      <c r="AZE46" s="27"/>
      <c r="AZF46" s="27"/>
      <c r="AZG46" s="27"/>
      <c r="AZH46" s="27"/>
      <c r="AZI46" s="27"/>
      <c r="AZJ46" s="27"/>
      <c r="AZK46" s="27"/>
      <c r="AZL46" s="27"/>
      <c r="AZM46" s="27"/>
      <c r="AZN46" s="27"/>
      <c r="AZO46" s="27"/>
      <c r="AZP46" s="27"/>
      <c r="AZQ46" s="27"/>
      <c r="AZR46" s="27"/>
      <c r="AZS46" s="27"/>
      <c r="AZT46" s="27"/>
      <c r="AZU46" s="27"/>
      <c r="AZV46" s="27"/>
      <c r="AZW46" s="27"/>
      <c r="AZX46" s="27"/>
      <c r="AZY46" s="27"/>
      <c r="AZZ46" s="27"/>
      <c r="BAA46" s="27"/>
      <c r="BAB46" s="27"/>
      <c r="BAC46" s="27"/>
      <c r="BAD46" s="27"/>
      <c r="BAE46" s="27"/>
      <c r="BAF46" s="27"/>
      <c r="BAG46" s="27"/>
      <c r="BAH46" s="27"/>
      <c r="BAI46" s="27"/>
      <c r="BAJ46" s="27"/>
      <c r="BAK46" s="27"/>
      <c r="BAL46" s="27"/>
      <c r="BAM46" s="27"/>
      <c r="BAN46" s="27"/>
      <c r="BAO46" s="27"/>
      <c r="BAP46" s="27"/>
      <c r="BAQ46" s="27"/>
      <c r="BAR46" s="27"/>
      <c r="BAS46" s="27"/>
      <c r="BAT46" s="27"/>
      <c r="BAU46" s="27"/>
      <c r="BAV46" s="27"/>
      <c r="BAW46" s="27"/>
      <c r="BAX46" s="27"/>
      <c r="BAY46" s="27"/>
      <c r="BAZ46" s="27"/>
      <c r="BBA46" s="27"/>
      <c r="BBB46" s="27"/>
      <c r="BBC46" s="27"/>
      <c r="BBD46" s="27"/>
      <c r="BBE46" s="27"/>
      <c r="BBF46" s="27"/>
      <c r="BBG46" s="27"/>
      <c r="BBH46" s="27"/>
      <c r="BBI46" s="27"/>
      <c r="BBJ46" s="27"/>
      <c r="BBK46" s="27"/>
      <c r="BBL46" s="27"/>
      <c r="BBM46" s="27"/>
      <c r="BBN46" s="27"/>
      <c r="BBO46" s="27"/>
      <c r="BBP46" s="27"/>
      <c r="BBQ46" s="27"/>
      <c r="BBR46" s="27"/>
      <c r="BBS46" s="27"/>
      <c r="BBT46" s="27"/>
      <c r="BBU46" s="27"/>
      <c r="BBV46" s="27"/>
      <c r="BBW46" s="27"/>
      <c r="BBX46" s="27"/>
      <c r="BBY46" s="27"/>
      <c r="BBZ46" s="27"/>
      <c r="BCA46" s="27"/>
      <c r="BCB46" s="27"/>
      <c r="BCC46" s="27"/>
      <c r="BCD46" s="27"/>
      <c r="BCE46" s="27"/>
      <c r="BCF46" s="27"/>
      <c r="BCG46" s="27"/>
      <c r="BCH46" s="27"/>
      <c r="BCI46" s="27"/>
      <c r="BCJ46" s="27"/>
      <c r="BCK46" s="27"/>
      <c r="BCL46" s="27"/>
      <c r="BCM46" s="27"/>
      <c r="BCN46" s="27"/>
      <c r="BCO46" s="27"/>
      <c r="BCP46" s="27"/>
      <c r="BCQ46" s="27"/>
      <c r="BCR46" s="27"/>
      <c r="BCS46" s="27"/>
      <c r="BCT46" s="27"/>
      <c r="BCU46" s="27"/>
      <c r="BCV46" s="27"/>
      <c r="BCW46" s="27"/>
      <c r="BCX46" s="27"/>
      <c r="BCY46" s="27"/>
      <c r="BCZ46" s="27"/>
      <c r="BDA46" s="27"/>
      <c r="BDB46" s="27"/>
      <c r="BDC46" s="27"/>
      <c r="BDD46" s="27"/>
      <c r="BDE46" s="27"/>
      <c r="BDF46" s="27"/>
      <c r="BDG46" s="27"/>
      <c r="BDH46" s="27"/>
      <c r="BDI46" s="27"/>
      <c r="BDJ46" s="27"/>
      <c r="BDK46" s="27"/>
      <c r="BDL46" s="27"/>
      <c r="BDM46" s="27"/>
      <c r="BDN46" s="27"/>
      <c r="BDO46" s="27"/>
      <c r="BDP46" s="27"/>
      <c r="BDQ46" s="27"/>
      <c r="BDR46" s="27"/>
      <c r="BDS46" s="27"/>
      <c r="BDT46" s="27"/>
      <c r="BDU46" s="27"/>
      <c r="BDV46" s="27"/>
      <c r="BDW46" s="27"/>
      <c r="BDX46" s="27"/>
      <c r="BDY46" s="27"/>
      <c r="BDZ46" s="27"/>
      <c r="BEA46" s="27"/>
      <c r="BEB46" s="27"/>
      <c r="BEC46" s="27"/>
      <c r="BED46" s="27"/>
      <c r="BEE46" s="27"/>
      <c r="BEF46" s="27"/>
      <c r="BEG46" s="27"/>
      <c r="BEH46" s="27"/>
      <c r="BEI46" s="27"/>
      <c r="BEJ46" s="27"/>
      <c r="BEK46" s="27"/>
      <c r="BEL46" s="27"/>
      <c r="BEM46" s="27"/>
      <c r="BEN46" s="27"/>
      <c r="BEO46" s="27"/>
      <c r="BEP46" s="27"/>
      <c r="BEQ46" s="27"/>
      <c r="BER46" s="27"/>
      <c r="BES46" s="27"/>
      <c r="BET46" s="27"/>
      <c r="BEU46" s="27"/>
      <c r="BEV46" s="27"/>
      <c r="BEW46" s="27"/>
      <c r="BEX46" s="27"/>
      <c r="BEY46" s="27"/>
      <c r="BEZ46" s="27"/>
      <c r="BFA46" s="27"/>
      <c r="BFB46" s="27"/>
      <c r="BFC46" s="27"/>
      <c r="BFD46" s="27"/>
      <c r="BFE46" s="27"/>
      <c r="BFF46" s="27"/>
      <c r="BFG46" s="27"/>
      <c r="BFH46" s="27"/>
      <c r="BFI46" s="27"/>
      <c r="BFJ46" s="27"/>
      <c r="BFK46" s="27"/>
      <c r="BFL46" s="27"/>
      <c r="BFM46" s="27"/>
      <c r="BFN46" s="27"/>
      <c r="BFO46" s="27"/>
      <c r="BFP46" s="27"/>
      <c r="BFQ46" s="27"/>
      <c r="BFR46" s="27"/>
      <c r="BFS46" s="27"/>
      <c r="BFT46" s="27"/>
      <c r="BFU46" s="27"/>
      <c r="BFV46" s="27"/>
      <c r="BFW46" s="27"/>
      <c r="BFX46" s="27"/>
      <c r="BFY46" s="27"/>
      <c r="BFZ46" s="27"/>
      <c r="BGA46" s="27"/>
      <c r="BGB46" s="27"/>
      <c r="BGC46" s="27"/>
      <c r="BGD46" s="27"/>
      <c r="BGE46" s="27"/>
      <c r="BGF46" s="27"/>
      <c r="BGG46" s="27"/>
      <c r="BGH46" s="27"/>
      <c r="BGI46" s="27"/>
      <c r="BGJ46" s="27"/>
      <c r="BGK46" s="27"/>
      <c r="BGL46" s="27"/>
      <c r="BGM46" s="27"/>
      <c r="BGN46" s="27"/>
      <c r="BGO46" s="27"/>
      <c r="BGP46" s="27"/>
      <c r="BGQ46" s="27"/>
      <c r="BGR46" s="27"/>
      <c r="BGS46" s="27"/>
      <c r="BGT46" s="27"/>
      <c r="BGU46" s="27"/>
      <c r="BGV46" s="27"/>
      <c r="BGW46" s="27"/>
      <c r="BGX46" s="27"/>
      <c r="BGY46" s="27"/>
      <c r="BGZ46" s="27"/>
      <c r="BHA46" s="27"/>
      <c r="BHB46" s="27"/>
      <c r="BHC46" s="27"/>
      <c r="BHD46" s="27"/>
      <c r="BHE46" s="27"/>
      <c r="BHF46" s="27"/>
      <c r="BHG46" s="27"/>
      <c r="BHH46" s="27"/>
      <c r="BHI46" s="27"/>
      <c r="BHJ46" s="27"/>
      <c r="BHK46" s="27"/>
      <c r="BHL46" s="27"/>
      <c r="BHM46" s="27"/>
      <c r="BHN46" s="27"/>
      <c r="BHO46" s="27"/>
      <c r="BHP46" s="27"/>
      <c r="BHQ46" s="27"/>
      <c r="BHR46" s="27"/>
      <c r="BHS46" s="27"/>
      <c r="BHT46" s="27"/>
      <c r="BHU46" s="27"/>
      <c r="BHV46" s="27"/>
      <c r="BHW46" s="27"/>
      <c r="BHX46" s="27"/>
      <c r="BHY46" s="27"/>
      <c r="BHZ46" s="27"/>
      <c r="BIA46" s="27"/>
      <c r="BIB46" s="27"/>
      <c r="BIC46" s="27"/>
      <c r="BID46" s="27"/>
      <c r="BIE46" s="27"/>
      <c r="BIF46" s="27"/>
      <c r="BIG46" s="27"/>
      <c r="BIH46" s="27"/>
      <c r="BII46" s="27"/>
      <c r="BIJ46" s="27"/>
      <c r="BIK46" s="27"/>
      <c r="BIL46" s="27"/>
      <c r="BIM46" s="27"/>
      <c r="BIN46" s="27"/>
      <c r="BIO46" s="27"/>
      <c r="BIP46" s="27"/>
      <c r="BIQ46" s="27"/>
      <c r="BIR46" s="27"/>
      <c r="BIS46" s="27"/>
      <c r="BIT46" s="27"/>
      <c r="BIU46" s="27"/>
      <c r="BIV46" s="27"/>
      <c r="BIW46" s="27"/>
      <c r="BIX46" s="27"/>
      <c r="BIY46" s="27"/>
      <c r="BIZ46" s="27"/>
      <c r="BJA46" s="27"/>
      <c r="BJB46" s="27"/>
      <c r="BJC46" s="27"/>
      <c r="BJD46" s="27"/>
      <c r="BJE46" s="27"/>
      <c r="BJF46" s="27"/>
      <c r="BJG46" s="27"/>
      <c r="BJH46" s="27"/>
      <c r="BJI46" s="27"/>
      <c r="BJJ46" s="27"/>
      <c r="BJK46" s="27"/>
      <c r="BJL46" s="27"/>
      <c r="BJM46" s="27"/>
      <c r="BJN46" s="27"/>
      <c r="BJO46" s="27"/>
      <c r="BJP46" s="27"/>
      <c r="BJQ46" s="27"/>
      <c r="BJR46" s="27"/>
      <c r="BJS46" s="27"/>
      <c r="BJT46" s="27"/>
      <c r="BJU46" s="27"/>
      <c r="BJV46" s="27"/>
      <c r="BJW46" s="27"/>
      <c r="BJX46" s="27"/>
      <c r="BJY46" s="27"/>
      <c r="BJZ46" s="27"/>
      <c r="BKA46" s="27"/>
      <c r="BKB46" s="27"/>
      <c r="BKC46" s="27"/>
      <c r="BKD46" s="27"/>
      <c r="BKE46" s="27"/>
      <c r="BKF46" s="27"/>
      <c r="BKG46" s="27"/>
      <c r="BKH46" s="27"/>
      <c r="BKI46" s="27"/>
      <c r="BKJ46" s="27"/>
      <c r="BKK46" s="27"/>
      <c r="BKL46" s="27"/>
      <c r="BKM46" s="27"/>
      <c r="BKN46" s="27"/>
      <c r="BKO46" s="27"/>
      <c r="BKP46" s="27"/>
      <c r="BKQ46" s="27"/>
      <c r="BKR46" s="27"/>
      <c r="BKS46" s="27"/>
      <c r="BKT46" s="27"/>
      <c r="BKU46" s="27"/>
      <c r="BKV46" s="27"/>
      <c r="BKW46" s="27"/>
      <c r="BKX46" s="27"/>
      <c r="BKY46" s="27"/>
      <c r="BKZ46" s="27"/>
      <c r="BLA46" s="27"/>
      <c r="BLB46" s="27"/>
      <c r="BLC46" s="27"/>
      <c r="BLD46" s="27"/>
      <c r="BLE46" s="27"/>
      <c r="BLF46" s="27"/>
      <c r="BLG46" s="27"/>
      <c r="BLH46" s="27"/>
      <c r="BLI46" s="27"/>
      <c r="BLJ46" s="27"/>
      <c r="BLK46" s="27"/>
      <c r="BLL46" s="27"/>
      <c r="BLM46" s="27"/>
      <c r="BLN46" s="27"/>
      <c r="BLO46" s="27"/>
      <c r="BLP46" s="27"/>
      <c r="BLQ46" s="27"/>
      <c r="BLR46" s="27"/>
      <c r="BLS46" s="27"/>
      <c r="BLT46" s="27"/>
      <c r="BLU46" s="27"/>
      <c r="BLV46" s="27"/>
      <c r="BLW46" s="27"/>
      <c r="BLX46" s="27"/>
      <c r="BLY46" s="27"/>
      <c r="BLZ46" s="27"/>
      <c r="BMA46" s="27"/>
      <c r="BMB46" s="27"/>
      <c r="BMC46" s="27"/>
      <c r="BMD46" s="27"/>
      <c r="BME46" s="27"/>
      <c r="BMF46" s="27"/>
      <c r="BMG46" s="27"/>
      <c r="BMH46" s="27"/>
      <c r="BMI46" s="27"/>
      <c r="BMJ46" s="27"/>
      <c r="BMK46" s="27"/>
      <c r="BML46" s="27"/>
      <c r="BMM46" s="27"/>
      <c r="BMN46" s="27"/>
      <c r="BMO46" s="27"/>
      <c r="BMP46" s="27"/>
      <c r="BMQ46" s="27"/>
      <c r="BMR46" s="27"/>
      <c r="BMS46" s="27"/>
      <c r="BMT46" s="27"/>
      <c r="BMU46" s="27"/>
      <c r="BMV46" s="27"/>
      <c r="BMW46" s="27"/>
      <c r="BMX46" s="27"/>
      <c r="BMY46" s="27"/>
      <c r="BMZ46" s="27"/>
      <c r="BNA46" s="27"/>
      <c r="BNB46" s="27"/>
      <c r="BNC46" s="27"/>
      <c r="BND46" s="27"/>
      <c r="BNE46" s="27"/>
      <c r="BNF46" s="27"/>
      <c r="BNG46" s="27"/>
      <c r="BNH46" s="27"/>
      <c r="BNI46" s="27"/>
      <c r="BNJ46" s="27"/>
      <c r="BNK46" s="27"/>
      <c r="BNL46" s="27"/>
      <c r="BNM46" s="27"/>
      <c r="BNN46" s="27"/>
      <c r="BNO46" s="27"/>
      <c r="BNP46" s="27"/>
      <c r="BNQ46" s="27"/>
      <c r="BNR46" s="27"/>
      <c r="BNS46" s="27"/>
      <c r="BNT46" s="27"/>
      <c r="BNU46" s="27"/>
      <c r="BNV46" s="27"/>
      <c r="BNW46" s="27"/>
      <c r="BNX46" s="27"/>
      <c r="BNY46" s="27"/>
      <c r="BNZ46" s="27"/>
      <c r="BOA46" s="27"/>
      <c r="BOB46" s="27"/>
      <c r="BOC46" s="27"/>
      <c r="BOD46" s="27"/>
      <c r="BOE46" s="27"/>
      <c r="BOF46" s="27"/>
      <c r="BOG46" s="27"/>
      <c r="BOH46" s="27"/>
      <c r="BOI46" s="27"/>
      <c r="BOJ46" s="27"/>
      <c r="BOK46" s="27"/>
      <c r="BOL46" s="27"/>
      <c r="BOM46" s="27"/>
      <c r="BON46" s="27"/>
      <c r="BOO46" s="27"/>
      <c r="BOP46" s="27"/>
      <c r="BOQ46" s="27"/>
      <c r="BOR46" s="27"/>
      <c r="BOS46" s="27"/>
      <c r="BOT46" s="27"/>
      <c r="BOU46" s="27"/>
      <c r="BOV46" s="27"/>
      <c r="BOW46" s="27"/>
      <c r="BOX46" s="27"/>
      <c r="BOY46" s="27"/>
      <c r="BOZ46" s="27"/>
      <c r="BPA46" s="27"/>
      <c r="BPB46" s="27"/>
      <c r="BPC46" s="27"/>
      <c r="BPD46" s="27"/>
      <c r="BPE46" s="27"/>
      <c r="BPF46" s="27"/>
      <c r="BPG46" s="27"/>
      <c r="BPH46" s="27"/>
      <c r="BPI46" s="27"/>
      <c r="BPJ46" s="27"/>
      <c r="BPK46" s="27"/>
      <c r="BPL46" s="27"/>
      <c r="BPM46" s="27"/>
      <c r="BPN46" s="27"/>
      <c r="BPO46" s="27"/>
      <c r="BPP46" s="27"/>
      <c r="BPQ46" s="27"/>
      <c r="BPR46" s="27"/>
      <c r="BPS46" s="27"/>
      <c r="BPT46" s="27"/>
      <c r="BPU46" s="27"/>
      <c r="BPV46" s="27"/>
      <c r="BPW46" s="27"/>
      <c r="BPX46" s="27"/>
      <c r="BPY46" s="27"/>
      <c r="BPZ46" s="27"/>
      <c r="BQA46" s="27"/>
      <c r="BQB46" s="27"/>
      <c r="BQC46" s="27"/>
      <c r="BQD46" s="27"/>
      <c r="BQE46" s="27"/>
      <c r="BQF46" s="27"/>
      <c r="BQG46" s="27"/>
      <c r="BQH46" s="27"/>
      <c r="BQI46" s="27"/>
      <c r="BQJ46" s="27"/>
      <c r="BQK46" s="27"/>
      <c r="BQL46" s="27"/>
      <c r="BQM46" s="27"/>
      <c r="BQN46" s="27"/>
      <c r="BQO46" s="27"/>
      <c r="BQP46" s="27"/>
      <c r="BQQ46" s="27"/>
      <c r="BQR46" s="27"/>
      <c r="BQS46" s="27"/>
      <c r="BQT46" s="27"/>
      <c r="BQU46" s="27"/>
      <c r="BQV46" s="27"/>
      <c r="BQW46" s="27"/>
      <c r="BQX46" s="27"/>
      <c r="BQY46" s="27"/>
      <c r="BQZ46" s="27"/>
      <c r="BRA46" s="27"/>
      <c r="BRB46" s="27"/>
      <c r="BRC46" s="27"/>
      <c r="BRD46" s="27"/>
      <c r="BRE46" s="27"/>
      <c r="BRF46" s="27"/>
      <c r="BRG46" s="27"/>
      <c r="BRH46" s="27"/>
      <c r="BRI46" s="27"/>
      <c r="BRJ46" s="27"/>
      <c r="BRK46" s="27"/>
      <c r="BRL46" s="27"/>
      <c r="BRM46" s="27"/>
      <c r="BRN46" s="27"/>
      <c r="BRO46" s="27"/>
      <c r="BRP46" s="27"/>
      <c r="BRQ46" s="27"/>
      <c r="BRR46" s="27"/>
      <c r="BRS46" s="27"/>
      <c r="BRT46" s="27"/>
      <c r="BRU46" s="27"/>
      <c r="BRV46" s="27"/>
      <c r="BRW46" s="27"/>
      <c r="BRX46" s="27"/>
      <c r="BRY46" s="27"/>
      <c r="BRZ46" s="27"/>
      <c r="BSA46" s="27"/>
      <c r="BSB46" s="27"/>
      <c r="BSC46" s="27"/>
      <c r="BSD46" s="27"/>
      <c r="BSE46" s="27"/>
      <c r="BSF46" s="27"/>
      <c r="BSG46" s="27"/>
      <c r="BSH46" s="27"/>
      <c r="BSI46" s="27"/>
      <c r="BSJ46" s="27"/>
      <c r="BSK46" s="27"/>
      <c r="BSL46" s="27"/>
      <c r="BSM46" s="27"/>
      <c r="BSN46" s="27"/>
      <c r="BSO46" s="27"/>
      <c r="BSP46" s="27"/>
      <c r="BSQ46" s="27"/>
      <c r="BSR46" s="27"/>
      <c r="BSS46" s="27"/>
      <c r="BST46" s="27"/>
      <c r="BSU46" s="27"/>
      <c r="BSV46" s="27"/>
      <c r="BSW46" s="27"/>
      <c r="BSX46" s="27"/>
      <c r="BSY46" s="27"/>
      <c r="BSZ46" s="27"/>
      <c r="BTA46" s="27"/>
      <c r="BTB46" s="27"/>
      <c r="BTC46" s="27"/>
      <c r="BTD46" s="27"/>
      <c r="BTE46" s="27"/>
      <c r="BTF46" s="27"/>
      <c r="BTG46" s="27"/>
      <c r="BTH46" s="27"/>
      <c r="BTI46" s="27"/>
      <c r="BTJ46" s="27"/>
      <c r="BTK46" s="27"/>
      <c r="BTL46" s="27"/>
      <c r="BTM46" s="27"/>
      <c r="BTN46" s="27"/>
      <c r="BTO46" s="27"/>
      <c r="BTP46" s="27"/>
      <c r="BTQ46" s="27"/>
      <c r="BTR46" s="27"/>
      <c r="BTS46" s="27"/>
      <c r="BTT46" s="27"/>
      <c r="BTU46" s="27"/>
      <c r="BTV46" s="27"/>
      <c r="BTW46" s="27"/>
      <c r="BTX46" s="27"/>
      <c r="BTY46" s="27"/>
      <c r="BTZ46" s="27"/>
      <c r="BUA46" s="27"/>
      <c r="BUB46" s="27"/>
      <c r="BUC46" s="27"/>
      <c r="BUD46" s="27"/>
      <c r="BUE46" s="27"/>
      <c r="BUF46" s="27"/>
      <c r="BUG46" s="27"/>
      <c r="BUH46" s="27"/>
      <c r="BUI46" s="27"/>
      <c r="BUJ46" s="27"/>
      <c r="BUK46" s="27"/>
      <c r="BUL46" s="27"/>
      <c r="BUM46" s="27"/>
      <c r="BUN46" s="27"/>
      <c r="BUO46" s="27"/>
      <c r="BUP46" s="27"/>
      <c r="BUQ46" s="27"/>
      <c r="BUR46" s="27"/>
      <c r="BUS46" s="27"/>
      <c r="BUT46" s="27"/>
      <c r="BUU46" s="27"/>
      <c r="BUV46" s="27"/>
      <c r="BUW46" s="27"/>
      <c r="BUX46" s="27"/>
      <c r="BUY46" s="27"/>
      <c r="BUZ46" s="27"/>
      <c r="BVA46" s="27"/>
      <c r="BVB46" s="27"/>
      <c r="BVC46" s="27"/>
      <c r="BVD46" s="27"/>
      <c r="BVE46" s="27"/>
      <c r="BVF46" s="27"/>
      <c r="BVG46" s="27"/>
      <c r="BVH46" s="27"/>
      <c r="BVI46" s="27"/>
      <c r="BVJ46" s="27"/>
      <c r="BVK46" s="27"/>
      <c r="BVL46" s="27"/>
      <c r="BVM46" s="27"/>
      <c r="BVN46" s="27"/>
      <c r="BVO46" s="27"/>
      <c r="BVP46" s="27"/>
      <c r="BVQ46" s="27"/>
      <c r="BVR46" s="27"/>
      <c r="BVS46" s="27"/>
      <c r="BVT46" s="27"/>
      <c r="BVU46" s="27"/>
      <c r="BVV46" s="27"/>
      <c r="BVW46" s="27"/>
      <c r="BVX46" s="27"/>
      <c r="BVY46" s="27"/>
      <c r="BVZ46" s="27"/>
      <c r="BWA46" s="27"/>
      <c r="BWB46" s="27"/>
      <c r="BWC46" s="27"/>
      <c r="BWD46" s="27"/>
      <c r="BWE46" s="27"/>
      <c r="BWF46" s="27"/>
      <c r="BWG46" s="27"/>
      <c r="BWH46" s="27"/>
      <c r="BWI46" s="27"/>
      <c r="BWJ46" s="27"/>
      <c r="BWK46" s="27"/>
      <c r="BWL46" s="27"/>
      <c r="BWM46" s="27"/>
      <c r="BWN46" s="27"/>
      <c r="BWO46" s="27"/>
      <c r="BWP46" s="27"/>
      <c r="BWQ46" s="27"/>
      <c r="BWR46" s="27"/>
      <c r="BWS46" s="27"/>
      <c r="BWT46" s="27"/>
      <c r="BWU46" s="27"/>
      <c r="BWV46" s="27"/>
      <c r="BWW46" s="27"/>
      <c r="BWX46" s="27"/>
      <c r="BWY46" s="27"/>
      <c r="BWZ46" s="27"/>
      <c r="BXA46" s="27"/>
      <c r="BXB46" s="27"/>
      <c r="BXC46" s="27"/>
      <c r="BXD46" s="27"/>
      <c r="BXE46" s="27"/>
      <c r="BXF46" s="27"/>
      <c r="BXG46" s="27"/>
      <c r="BXH46" s="27"/>
      <c r="BXI46" s="27"/>
      <c r="BXJ46" s="27"/>
      <c r="BXK46" s="27"/>
      <c r="BXL46" s="27"/>
      <c r="BXM46" s="27"/>
      <c r="BXN46" s="27"/>
      <c r="BXO46" s="27"/>
      <c r="BXP46" s="27"/>
      <c r="BXQ46" s="27"/>
      <c r="BXR46" s="27"/>
      <c r="BXS46" s="27"/>
      <c r="BXT46" s="27"/>
      <c r="BXU46" s="27"/>
      <c r="BXV46" s="27"/>
      <c r="BXW46" s="27"/>
      <c r="BXX46" s="27"/>
      <c r="BXY46" s="27"/>
      <c r="BXZ46" s="27"/>
      <c r="BYA46" s="27"/>
      <c r="BYB46" s="27"/>
      <c r="BYC46" s="27"/>
      <c r="BYD46" s="27"/>
      <c r="BYE46" s="27"/>
      <c r="BYF46" s="27"/>
      <c r="BYG46" s="27"/>
      <c r="BYH46" s="27"/>
      <c r="BYI46" s="27"/>
      <c r="BYJ46" s="27"/>
      <c r="BYK46" s="27"/>
      <c r="BYL46" s="27"/>
      <c r="BYM46" s="27"/>
      <c r="BYN46" s="27"/>
      <c r="BYO46" s="27"/>
      <c r="BYP46" s="27"/>
      <c r="BYQ46" s="27"/>
      <c r="BYR46" s="27"/>
      <c r="BYS46" s="27"/>
      <c r="BYT46" s="27"/>
      <c r="BYU46" s="27"/>
      <c r="BYV46" s="27"/>
      <c r="BYW46" s="27"/>
      <c r="BYX46" s="27"/>
      <c r="BYY46" s="27"/>
      <c r="BYZ46" s="27"/>
      <c r="BZA46" s="27"/>
      <c r="BZB46" s="27"/>
      <c r="BZC46" s="27"/>
      <c r="BZD46" s="27"/>
      <c r="BZE46" s="27"/>
      <c r="BZF46" s="27"/>
      <c r="BZG46" s="27"/>
      <c r="BZH46" s="27"/>
      <c r="BZI46" s="27"/>
      <c r="BZJ46" s="27"/>
      <c r="BZK46" s="27"/>
      <c r="BZL46" s="27"/>
      <c r="BZM46" s="27"/>
      <c r="BZN46" s="27"/>
      <c r="BZO46" s="27"/>
      <c r="BZP46" s="27"/>
      <c r="BZQ46" s="27"/>
      <c r="BZR46" s="27"/>
      <c r="BZS46" s="27"/>
      <c r="BZT46" s="27"/>
      <c r="BZU46" s="27"/>
      <c r="BZV46" s="27"/>
      <c r="BZW46" s="27"/>
      <c r="BZX46" s="27"/>
      <c r="BZY46" s="27"/>
      <c r="BZZ46" s="27"/>
      <c r="CAA46" s="27"/>
      <c r="CAB46" s="27"/>
      <c r="CAC46" s="27"/>
      <c r="CAD46" s="27"/>
      <c r="CAE46" s="27"/>
      <c r="CAF46" s="27"/>
      <c r="CAG46" s="27"/>
      <c r="CAH46" s="27"/>
      <c r="CAI46" s="27"/>
      <c r="CAJ46" s="27"/>
      <c r="CAK46" s="27"/>
      <c r="CAL46" s="27"/>
      <c r="CAM46" s="27"/>
      <c r="CAN46" s="27"/>
      <c r="CAO46" s="27"/>
      <c r="CAP46" s="27"/>
      <c r="CAQ46" s="27"/>
      <c r="CAR46" s="27"/>
      <c r="CAS46" s="27"/>
      <c r="CAT46" s="27"/>
      <c r="CAU46" s="27"/>
      <c r="CAV46" s="27"/>
      <c r="CAW46" s="27"/>
      <c r="CAX46" s="27"/>
      <c r="CAY46" s="27"/>
      <c r="CAZ46" s="27"/>
      <c r="CBA46" s="27"/>
      <c r="CBB46" s="27"/>
      <c r="CBC46" s="27"/>
      <c r="CBD46" s="27"/>
      <c r="CBE46" s="27"/>
      <c r="CBF46" s="27"/>
      <c r="CBG46" s="27"/>
      <c r="CBH46" s="27"/>
      <c r="CBI46" s="27"/>
      <c r="CBJ46" s="27"/>
      <c r="CBK46" s="27"/>
      <c r="CBL46" s="27"/>
      <c r="CBM46" s="27"/>
      <c r="CBN46" s="27"/>
      <c r="CBO46" s="27"/>
      <c r="CBP46" s="27"/>
      <c r="CBQ46" s="27"/>
      <c r="CBR46" s="27"/>
      <c r="CBS46" s="27"/>
      <c r="CBT46" s="27"/>
      <c r="CBU46" s="27"/>
      <c r="CBV46" s="27"/>
      <c r="CBW46" s="27"/>
      <c r="CBX46" s="27"/>
      <c r="CBY46" s="27"/>
      <c r="CBZ46" s="27"/>
      <c r="CCA46" s="27"/>
      <c r="CCB46" s="27"/>
      <c r="CCC46" s="27"/>
      <c r="CCD46" s="27"/>
      <c r="CCE46" s="27"/>
      <c r="CCF46" s="27"/>
      <c r="CCG46" s="27"/>
      <c r="CCH46" s="27"/>
      <c r="CCI46" s="27"/>
      <c r="CCJ46" s="27"/>
      <c r="CCK46" s="27"/>
      <c r="CCL46" s="27"/>
      <c r="CCM46" s="27"/>
      <c r="CCN46" s="27"/>
      <c r="CCO46" s="27"/>
      <c r="CCP46" s="27"/>
      <c r="CCQ46" s="27"/>
      <c r="CCR46" s="27"/>
      <c r="CCS46" s="27"/>
      <c r="CCT46" s="27"/>
      <c r="CCU46" s="27"/>
      <c r="CCV46" s="27"/>
      <c r="CCW46" s="27"/>
      <c r="CCX46" s="27"/>
      <c r="CCY46" s="27"/>
      <c r="CCZ46" s="27"/>
      <c r="CDA46" s="27"/>
      <c r="CDB46" s="27"/>
      <c r="CDC46" s="27"/>
      <c r="CDD46" s="27"/>
      <c r="CDE46" s="27"/>
      <c r="CDF46" s="27"/>
      <c r="CDG46" s="27"/>
      <c r="CDH46" s="27"/>
      <c r="CDI46" s="27"/>
      <c r="CDJ46" s="27"/>
      <c r="CDK46" s="27"/>
      <c r="CDL46" s="27"/>
      <c r="CDM46" s="27"/>
      <c r="CDN46" s="27"/>
      <c r="CDO46" s="27"/>
      <c r="CDP46" s="27"/>
      <c r="CDQ46" s="27"/>
      <c r="CDR46" s="27"/>
      <c r="CDS46" s="27"/>
      <c r="CDT46" s="27"/>
      <c r="CDU46" s="27"/>
      <c r="CDV46" s="27"/>
      <c r="CDW46" s="27"/>
      <c r="CDX46" s="27"/>
      <c r="CDY46" s="27"/>
      <c r="CDZ46" s="27"/>
      <c r="CEA46" s="27"/>
      <c r="CEB46" s="27"/>
      <c r="CEC46" s="27"/>
      <c r="CED46" s="27"/>
      <c r="CEE46" s="27"/>
      <c r="CEF46" s="27"/>
      <c r="CEG46" s="27"/>
      <c r="CEH46" s="27"/>
      <c r="CEI46" s="27"/>
      <c r="CEJ46" s="27"/>
      <c r="CEK46" s="27"/>
      <c r="CEL46" s="27"/>
      <c r="CEM46" s="27"/>
      <c r="CEN46" s="27"/>
      <c r="CEO46" s="27"/>
      <c r="CEP46" s="27"/>
      <c r="CEQ46" s="27"/>
      <c r="CER46" s="27"/>
      <c r="CES46" s="27"/>
      <c r="CET46" s="27"/>
      <c r="CEU46" s="27"/>
      <c r="CEV46" s="27"/>
      <c r="CEW46" s="27"/>
      <c r="CEX46" s="27"/>
      <c r="CEY46" s="27"/>
      <c r="CEZ46" s="27"/>
      <c r="CFA46" s="27"/>
      <c r="CFB46" s="27"/>
      <c r="CFC46" s="27"/>
      <c r="CFD46" s="27"/>
      <c r="CFE46" s="27"/>
      <c r="CFF46" s="27"/>
      <c r="CFG46" s="27"/>
      <c r="CFH46" s="27"/>
      <c r="CFI46" s="27"/>
      <c r="CFJ46" s="27"/>
      <c r="CFK46" s="27"/>
      <c r="CFL46" s="27"/>
      <c r="CFM46" s="27"/>
      <c r="CFN46" s="27"/>
      <c r="CFO46" s="27"/>
      <c r="CFP46" s="27"/>
      <c r="CFQ46" s="27"/>
      <c r="CFR46" s="27"/>
      <c r="CFS46" s="27"/>
      <c r="CFT46" s="27"/>
      <c r="CFU46" s="27"/>
      <c r="CFV46" s="27"/>
      <c r="CFW46" s="27"/>
      <c r="CFX46" s="27"/>
      <c r="CFY46" s="27"/>
      <c r="CFZ46" s="27"/>
      <c r="CGA46" s="27"/>
      <c r="CGB46" s="27"/>
      <c r="CGC46" s="27"/>
      <c r="CGD46" s="27"/>
      <c r="CGE46" s="27"/>
      <c r="CGF46" s="27"/>
      <c r="CGG46" s="27"/>
      <c r="CGH46" s="27"/>
      <c r="CGI46" s="27"/>
      <c r="CGJ46" s="27"/>
      <c r="CGK46" s="27"/>
      <c r="CGL46" s="27"/>
      <c r="CGM46" s="27"/>
      <c r="CGN46" s="27"/>
      <c r="CGO46" s="27"/>
      <c r="CGP46" s="27"/>
      <c r="CGQ46" s="27"/>
      <c r="CGR46" s="27"/>
      <c r="CGS46" s="27"/>
      <c r="CGT46" s="27"/>
      <c r="CGU46" s="27"/>
      <c r="CGV46" s="27"/>
      <c r="CGW46" s="27"/>
      <c r="CGX46" s="27"/>
      <c r="CGY46" s="27"/>
      <c r="CGZ46" s="27"/>
      <c r="CHA46" s="27"/>
      <c r="CHB46" s="27"/>
      <c r="CHC46" s="27"/>
      <c r="CHD46" s="27"/>
      <c r="CHE46" s="27"/>
      <c r="CHF46" s="27"/>
      <c r="CHG46" s="27"/>
      <c r="CHH46" s="27"/>
      <c r="CHI46" s="27"/>
      <c r="CHJ46" s="27"/>
      <c r="CHK46" s="27"/>
      <c r="CHL46" s="27"/>
      <c r="CHM46" s="27"/>
      <c r="CHN46" s="27"/>
      <c r="CHO46" s="27"/>
      <c r="CHP46" s="27"/>
      <c r="CHQ46" s="27"/>
      <c r="CHR46" s="27"/>
      <c r="CHS46" s="27"/>
      <c r="CHT46" s="27"/>
      <c r="CHU46" s="27"/>
      <c r="CHV46" s="27"/>
      <c r="CHW46" s="27"/>
      <c r="CHX46" s="27"/>
      <c r="CHY46" s="27"/>
      <c r="CHZ46" s="27"/>
      <c r="CIA46" s="27"/>
      <c r="CIB46" s="27"/>
      <c r="CIC46" s="27"/>
      <c r="CID46" s="27"/>
      <c r="CIE46" s="27"/>
      <c r="CIF46" s="27"/>
      <c r="CIG46" s="27"/>
      <c r="CIH46" s="27"/>
      <c r="CII46" s="27"/>
      <c r="CIJ46" s="27"/>
      <c r="CIK46" s="27"/>
      <c r="CIL46" s="27"/>
      <c r="CIM46" s="27"/>
      <c r="CIN46" s="27"/>
      <c r="CIO46" s="27"/>
      <c r="CIP46" s="27"/>
      <c r="CIQ46" s="27"/>
      <c r="CIR46" s="27"/>
      <c r="CIS46" s="27"/>
      <c r="CIT46" s="27"/>
      <c r="CIU46" s="27"/>
      <c r="CIV46" s="27"/>
      <c r="CIW46" s="27"/>
      <c r="CIX46" s="27"/>
      <c r="CIY46" s="27"/>
      <c r="CIZ46" s="27"/>
      <c r="CJA46" s="27"/>
      <c r="CJB46" s="27"/>
      <c r="CJC46" s="27"/>
      <c r="CJD46" s="27"/>
      <c r="CJE46" s="27"/>
      <c r="CJF46" s="27"/>
      <c r="CJG46" s="27"/>
      <c r="CJH46" s="27"/>
      <c r="CJI46" s="27"/>
      <c r="CJJ46" s="27"/>
      <c r="CJK46" s="27"/>
      <c r="CJL46" s="27"/>
      <c r="CJM46" s="27"/>
      <c r="CJN46" s="27"/>
      <c r="CJO46" s="27"/>
      <c r="CJP46" s="27"/>
      <c r="CJQ46" s="27"/>
      <c r="CJR46" s="27"/>
      <c r="CJS46" s="27"/>
      <c r="CJT46" s="27"/>
      <c r="CJU46" s="27"/>
      <c r="CJV46" s="27"/>
      <c r="CJW46" s="27"/>
      <c r="CJX46" s="27"/>
      <c r="CJY46" s="27"/>
      <c r="CJZ46" s="27"/>
      <c r="CKA46" s="27"/>
      <c r="CKB46" s="27"/>
      <c r="CKC46" s="27"/>
      <c r="CKD46" s="27"/>
      <c r="CKE46" s="27"/>
      <c r="CKF46" s="27"/>
      <c r="CKG46" s="27"/>
      <c r="CKH46" s="27"/>
      <c r="CKI46" s="27"/>
      <c r="CKJ46" s="27"/>
      <c r="CKK46" s="27"/>
      <c r="CKL46" s="27"/>
      <c r="CKM46" s="27"/>
      <c r="CKN46" s="27"/>
      <c r="CKO46" s="27"/>
      <c r="CKP46" s="27"/>
      <c r="CKQ46" s="27"/>
      <c r="CKR46" s="27"/>
      <c r="CKS46" s="27"/>
      <c r="CKT46" s="27"/>
      <c r="CKU46" s="27"/>
      <c r="CKV46" s="27"/>
      <c r="CKW46" s="27"/>
      <c r="CKX46" s="27"/>
      <c r="CKY46" s="27"/>
      <c r="CKZ46" s="27"/>
      <c r="CLA46" s="27"/>
      <c r="CLB46" s="27"/>
      <c r="CLC46" s="27"/>
      <c r="CLD46" s="27"/>
      <c r="CLE46" s="27"/>
      <c r="CLF46" s="27"/>
      <c r="CLG46" s="27"/>
      <c r="CLH46" s="27"/>
      <c r="CLI46" s="27"/>
      <c r="CLJ46" s="27"/>
      <c r="CLK46" s="27"/>
      <c r="CLL46" s="27"/>
      <c r="CLM46" s="27"/>
      <c r="CLN46" s="27"/>
      <c r="CLO46" s="27"/>
      <c r="CLP46" s="27"/>
      <c r="CLQ46" s="27"/>
      <c r="CLR46" s="27"/>
      <c r="CLS46" s="27"/>
      <c r="CLT46" s="27"/>
      <c r="CLU46" s="27"/>
      <c r="CLV46" s="27"/>
      <c r="CLW46" s="27"/>
      <c r="CLX46" s="27"/>
      <c r="CLY46" s="27"/>
      <c r="CLZ46" s="27"/>
      <c r="CMA46" s="27"/>
      <c r="CMB46" s="27"/>
      <c r="CMC46" s="27"/>
      <c r="CMD46" s="27"/>
      <c r="CME46" s="27"/>
      <c r="CMF46" s="27"/>
      <c r="CMG46" s="27"/>
      <c r="CMH46" s="27"/>
      <c r="CMI46" s="27"/>
      <c r="CMJ46" s="27"/>
      <c r="CMK46" s="27"/>
      <c r="CML46" s="27"/>
      <c r="CMM46" s="27"/>
      <c r="CMN46" s="27"/>
      <c r="CMO46" s="27"/>
      <c r="CMP46" s="27"/>
      <c r="CMQ46" s="27"/>
      <c r="CMR46" s="27"/>
      <c r="CMS46" s="27"/>
      <c r="CMT46" s="27"/>
      <c r="CMU46" s="27"/>
      <c r="CMV46" s="27"/>
      <c r="CMW46" s="27"/>
      <c r="CMX46" s="27"/>
      <c r="CMY46" s="27"/>
      <c r="CMZ46" s="27"/>
      <c r="CNA46" s="27"/>
      <c r="CNB46" s="27"/>
      <c r="CNC46" s="27"/>
      <c r="CND46" s="27"/>
      <c r="CNE46" s="27"/>
      <c r="CNF46" s="27"/>
      <c r="CNG46" s="27"/>
      <c r="CNH46" s="27"/>
      <c r="CNI46" s="27"/>
      <c r="CNJ46" s="27"/>
      <c r="CNK46" s="27"/>
      <c r="CNL46" s="27"/>
      <c r="CNM46" s="27"/>
      <c r="CNN46" s="27"/>
      <c r="CNO46" s="27"/>
      <c r="CNP46" s="27"/>
      <c r="CNQ46" s="27"/>
      <c r="CNR46" s="27"/>
      <c r="CNS46" s="27"/>
      <c r="CNT46" s="27"/>
      <c r="CNU46" s="27"/>
      <c r="CNV46" s="27"/>
      <c r="CNW46" s="27"/>
      <c r="CNX46" s="27"/>
      <c r="CNY46" s="27"/>
      <c r="CNZ46" s="27"/>
      <c r="COA46" s="27"/>
      <c r="COB46" s="27"/>
      <c r="COC46" s="27"/>
      <c r="COD46" s="27"/>
      <c r="COE46" s="27"/>
      <c r="COF46" s="27"/>
      <c r="COG46" s="27"/>
      <c r="COH46" s="27"/>
      <c r="COI46" s="27"/>
      <c r="COJ46" s="27"/>
      <c r="COK46" s="27"/>
      <c r="COL46" s="27"/>
      <c r="COM46" s="27"/>
      <c r="CON46" s="27"/>
      <c r="COO46" s="27"/>
      <c r="COP46" s="27"/>
      <c r="COQ46" s="27"/>
      <c r="COR46" s="27"/>
      <c r="COS46" s="27"/>
      <c r="COT46" s="27"/>
      <c r="COU46" s="27"/>
      <c r="COV46" s="27"/>
      <c r="COW46" s="27"/>
      <c r="COX46" s="27"/>
      <c r="COY46" s="27"/>
      <c r="COZ46" s="27"/>
      <c r="CPA46" s="27"/>
      <c r="CPB46" s="27"/>
      <c r="CPC46" s="27"/>
      <c r="CPD46" s="27"/>
      <c r="CPE46" s="27"/>
      <c r="CPF46" s="27"/>
      <c r="CPG46" s="27"/>
      <c r="CPH46" s="27"/>
      <c r="CPI46" s="27"/>
      <c r="CPJ46" s="27"/>
      <c r="CPK46" s="27"/>
      <c r="CPL46" s="27"/>
      <c r="CPM46" s="27"/>
      <c r="CPN46" s="27"/>
      <c r="CPO46" s="27"/>
      <c r="CPP46" s="27"/>
      <c r="CPQ46" s="27"/>
      <c r="CPR46" s="27"/>
      <c r="CPS46" s="27"/>
      <c r="CPT46" s="27"/>
      <c r="CPU46" s="27"/>
      <c r="CPV46" s="27"/>
      <c r="CPW46" s="27"/>
      <c r="CPX46" s="27"/>
      <c r="CPY46" s="27"/>
      <c r="CPZ46" s="27"/>
      <c r="CQA46" s="27"/>
      <c r="CQB46" s="27"/>
      <c r="CQC46" s="27"/>
      <c r="CQD46" s="27"/>
      <c r="CQE46" s="27"/>
      <c r="CQF46" s="27"/>
      <c r="CQG46" s="27"/>
      <c r="CQH46" s="27"/>
      <c r="CQI46" s="27"/>
      <c r="CQJ46" s="27"/>
      <c r="CQK46" s="27"/>
      <c r="CQL46" s="27"/>
      <c r="CQM46" s="27"/>
      <c r="CQN46" s="27"/>
      <c r="CQO46" s="27"/>
      <c r="CQP46" s="27"/>
      <c r="CQQ46" s="27"/>
      <c r="CQR46" s="27"/>
      <c r="CQS46" s="27"/>
      <c r="CQT46" s="27"/>
      <c r="CQU46" s="27"/>
      <c r="CQV46" s="27"/>
      <c r="CQW46" s="27"/>
      <c r="CQX46" s="27"/>
      <c r="CQY46" s="27"/>
      <c r="CQZ46" s="27"/>
      <c r="CRA46" s="27"/>
      <c r="CRB46" s="27"/>
      <c r="CRC46" s="27"/>
      <c r="CRD46" s="27"/>
      <c r="CRE46" s="27"/>
      <c r="CRF46" s="27"/>
      <c r="CRG46" s="27"/>
      <c r="CRH46" s="27"/>
      <c r="CRI46" s="27"/>
      <c r="CRJ46" s="27"/>
      <c r="CRK46" s="27"/>
      <c r="CRL46" s="27"/>
      <c r="CRM46" s="27"/>
      <c r="CRN46" s="27"/>
      <c r="CRO46" s="27"/>
      <c r="CRP46" s="27"/>
      <c r="CRQ46" s="27"/>
      <c r="CRR46" s="27"/>
      <c r="CRS46" s="27"/>
      <c r="CRT46" s="27"/>
      <c r="CRU46" s="27"/>
      <c r="CRV46" s="27"/>
      <c r="CRW46" s="27"/>
      <c r="CRX46" s="27"/>
      <c r="CRY46" s="27"/>
      <c r="CRZ46" s="27"/>
      <c r="CSA46" s="27"/>
      <c r="CSB46" s="27"/>
      <c r="CSC46" s="27"/>
      <c r="CSD46" s="27"/>
      <c r="CSE46" s="27"/>
      <c r="CSF46" s="27"/>
      <c r="CSG46" s="27"/>
      <c r="CSH46" s="27"/>
      <c r="CSI46" s="27"/>
      <c r="CSJ46" s="27"/>
      <c r="CSK46" s="27"/>
      <c r="CSL46" s="27"/>
      <c r="CSM46" s="27"/>
      <c r="CSN46" s="27"/>
      <c r="CSO46" s="27"/>
      <c r="CSP46" s="27"/>
      <c r="CSQ46" s="27"/>
      <c r="CSR46" s="27"/>
      <c r="CSS46" s="27"/>
      <c r="CST46" s="27"/>
      <c r="CSU46" s="27"/>
      <c r="CSV46" s="27"/>
      <c r="CSW46" s="27"/>
      <c r="CSX46" s="27"/>
      <c r="CSY46" s="27"/>
      <c r="CSZ46" s="27"/>
      <c r="CTA46" s="27"/>
      <c r="CTB46" s="27"/>
      <c r="CTC46" s="27"/>
      <c r="CTD46" s="27"/>
      <c r="CTE46" s="27"/>
      <c r="CTF46" s="27"/>
      <c r="CTG46" s="27"/>
      <c r="CTH46" s="27"/>
      <c r="CTI46" s="27"/>
      <c r="CTJ46" s="27"/>
      <c r="CTK46" s="27"/>
      <c r="CTL46" s="27"/>
      <c r="CTM46" s="27"/>
      <c r="CTN46" s="27"/>
      <c r="CTO46" s="27"/>
      <c r="CTP46" s="27"/>
      <c r="CTQ46" s="27"/>
      <c r="CTR46" s="27"/>
      <c r="CTS46" s="27"/>
      <c r="CTT46" s="27"/>
      <c r="CTU46" s="27"/>
      <c r="CTV46" s="27"/>
      <c r="CTW46" s="27"/>
      <c r="CTX46" s="27"/>
      <c r="CTY46" s="27"/>
      <c r="CTZ46" s="27"/>
      <c r="CUA46" s="27"/>
      <c r="CUB46" s="27"/>
      <c r="CUC46" s="27"/>
      <c r="CUD46" s="27"/>
      <c r="CUE46" s="27"/>
      <c r="CUF46" s="27"/>
      <c r="CUG46" s="27"/>
      <c r="CUH46" s="27"/>
      <c r="CUI46" s="27"/>
      <c r="CUJ46" s="27"/>
      <c r="CUK46" s="27"/>
      <c r="CUL46" s="27"/>
      <c r="CUM46" s="27"/>
      <c r="CUN46" s="27"/>
      <c r="CUO46" s="27"/>
      <c r="CUP46" s="27"/>
      <c r="CUQ46" s="27"/>
      <c r="CUR46" s="27"/>
      <c r="CUS46" s="27"/>
      <c r="CUT46" s="27"/>
      <c r="CUU46" s="27"/>
      <c r="CUV46" s="27"/>
      <c r="CUW46" s="27"/>
      <c r="CUX46" s="27"/>
      <c r="CUY46" s="27"/>
      <c r="CUZ46" s="27"/>
      <c r="CVA46" s="27"/>
      <c r="CVB46" s="27"/>
      <c r="CVC46" s="27"/>
      <c r="CVD46" s="27"/>
      <c r="CVE46" s="27"/>
      <c r="CVF46" s="27"/>
      <c r="CVG46" s="27"/>
      <c r="CVH46" s="27"/>
      <c r="CVI46" s="27"/>
      <c r="CVJ46" s="27"/>
      <c r="CVK46" s="27"/>
      <c r="CVL46" s="27"/>
      <c r="CVM46" s="27"/>
      <c r="CVN46" s="27"/>
      <c r="CVO46" s="27"/>
      <c r="CVP46" s="27"/>
      <c r="CVQ46" s="27"/>
      <c r="CVR46" s="27"/>
      <c r="CVS46" s="27"/>
      <c r="CVT46" s="27"/>
      <c r="CVU46" s="27"/>
      <c r="CVV46" s="27"/>
      <c r="CVW46" s="27"/>
      <c r="CVX46" s="27"/>
      <c r="CVY46" s="27"/>
      <c r="CVZ46" s="27"/>
      <c r="CWA46" s="27"/>
      <c r="CWB46" s="27"/>
      <c r="CWC46" s="27"/>
      <c r="CWD46" s="27"/>
      <c r="CWE46" s="27"/>
      <c r="CWF46" s="27"/>
      <c r="CWG46" s="27"/>
      <c r="CWH46" s="27"/>
      <c r="CWI46" s="27"/>
      <c r="CWJ46" s="27"/>
      <c r="CWK46" s="27"/>
      <c r="CWL46" s="27"/>
      <c r="CWM46" s="27"/>
      <c r="CWN46" s="27"/>
      <c r="CWO46" s="27"/>
      <c r="CWP46" s="27"/>
      <c r="CWQ46" s="27"/>
      <c r="CWR46" s="27"/>
      <c r="CWS46" s="27"/>
      <c r="CWT46" s="27"/>
      <c r="CWU46" s="27"/>
      <c r="CWV46" s="27"/>
      <c r="CWW46" s="27"/>
      <c r="CWX46" s="27"/>
      <c r="CWY46" s="27"/>
      <c r="CWZ46" s="27"/>
      <c r="CXA46" s="27"/>
      <c r="CXB46" s="27"/>
      <c r="CXC46" s="27"/>
      <c r="CXD46" s="27"/>
      <c r="CXE46" s="27"/>
      <c r="CXF46" s="27"/>
      <c r="CXG46" s="27"/>
      <c r="CXH46" s="27"/>
      <c r="CXI46" s="27"/>
      <c r="CXJ46" s="27"/>
      <c r="CXK46" s="27"/>
      <c r="CXL46" s="27"/>
      <c r="CXM46" s="27"/>
      <c r="CXN46" s="27"/>
      <c r="CXO46" s="27"/>
      <c r="CXP46" s="27"/>
      <c r="CXQ46" s="27"/>
      <c r="CXR46" s="27"/>
      <c r="CXS46" s="27"/>
      <c r="CXT46" s="27"/>
      <c r="CXU46" s="27"/>
      <c r="CXV46" s="27"/>
      <c r="CXW46" s="27"/>
      <c r="CXX46" s="27"/>
      <c r="CXY46" s="27"/>
      <c r="CXZ46" s="27"/>
      <c r="CYA46" s="27"/>
      <c r="CYB46" s="27"/>
      <c r="CYC46" s="27"/>
      <c r="CYD46" s="27"/>
      <c r="CYE46" s="27"/>
      <c r="CYF46" s="27"/>
      <c r="CYG46" s="27"/>
      <c r="CYH46" s="27"/>
      <c r="CYI46" s="27"/>
      <c r="CYJ46" s="27"/>
      <c r="CYK46" s="27"/>
      <c r="CYL46" s="27"/>
      <c r="CYM46" s="27"/>
      <c r="CYN46" s="27"/>
      <c r="CYO46" s="27"/>
      <c r="CYP46" s="27"/>
      <c r="CYQ46" s="27"/>
      <c r="CYR46" s="27"/>
      <c r="CYS46" s="27"/>
      <c r="CYT46" s="27"/>
      <c r="CYU46" s="27"/>
      <c r="CYV46" s="27"/>
      <c r="CYW46" s="27"/>
      <c r="CYX46" s="27"/>
      <c r="CYY46" s="27"/>
      <c r="CYZ46" s="27"/>
      <c r="CZA46" s="27"/>
      <c r="CZB46" s="27"/>
      <c r="CZC46" s="27"/>
      <c r="CZD46" s="27"/>
      <c r="CZE46" s="27"/>
      <c r="CZF46" s="27"/>
      <c r="CZG46" s="27"/>
      <c r="CZH46" s="27"/>
      <c r="CZI46" s="27"/>
      <c r="CZJ46" s="27"/>
      <c r="CZK46" s="27"/>
      <c r="CZL46" s="27"/>
      <c r="CZM46" s="27"/>
      <c r="CZN46" s="27"/>
      <c r="CZO46" s="27"/>
      <c r="CZP46" s="27"/>
      <c r="CZQ46" s="27"/>
      <c r="CZR46" s="27"/>
      <c r="CZS46" s="27"/>
      <c r="CZT46" s="27"/>
      <c r="CZU46" s="27"/>
      <c r="CZV46" s="27"/>
      <c r="CZW46" s="27"/>
      <c r="CZX46" s="27"/>
      <c r="CZY46" s="27"/>
      <c r="CZZ46" s="27"/>
      <c r="DAA46" s="27"/>
      <c r="DAB46" s="27"/>
      <c r="DAC46" s="27"/>
      <c r="DAD46" s="27"/>
      <c r="DAE46" s="27"/>
      <c r="DAF46" s="27"/>
      <c r="DAG46" s="27"/>
      <c r="DAH46" s="27"/>
      <c r="DAI46" s="27"/>
      <c r="DAJ46" s="27"/>
      <c r="DAK46" s="27"/>
      <c r="DAL46" s="27"/>
      <c r="DAM46" s="27"/>
      <c r="DAN46" s="27"/>
      <c r="DAO46" s="27"/>
      <c r="DAP46" s="27"/>
      <c r="DAQ46" s="27"/>
      <c r="DAR46" s="27"/>
      <c r="DAS46" s="27"/>
      <c r="DAT46" s="27"/>
      <c r="DAU46" s="27"/>
      <c r="DAV46" s="27"/>
      <c r="DAW46" s="27"/>
      <c r="DAX46" s="27"/>
      <c r="DAY46" s="27"/>
      <c r="DAZ46" s="27"/>
      <c r="DBA46" s="27"/>
      <c r="DBB46" s="27"/>
      <c r="DBC46" s="27"/>
      <c r="DBD46" s="27"/>
      <c r="DBE46" s="27"/>
      <c r="DBF46" s="27"/>
      <c r="DBG46" s="27"/>
      <c r="DBH46" s="27"/>
      <c r="DBI46" s="27"/>
      <c r="DBJ46" s="27"/>
      <c r="DBK46" s="27"/>
      <c r="DBL46" s="27"/>
      <c r="DBM46" s="27"/>
      <c r="DBN46" s="27"/>
      <c r="DBO46" s="27"/>
      <c r="DBP46" s="27"/>
      <c r="DBQ46" s="27"/>
      <c r="DBR46" s="27"/>
      <c r="DBS46" s="27"/>
      <c r="DBT46" s="27"/>
      <c r="DBU46" s="27"/>
      <c r="DBV46" s="27"/>
      <c r="DBW46" s="27"/>
      <c r="DBX46" s="27"/>
      <c r="DBY46" s="27"/>
      <c r="DBZ46" s="27"/>
      <c r="DCA46" s="27"/>
      <c r="DCB46" s="27"/>
      <c r="DCC46" s="27"/>
      <c r="DCD46" s="27"/>
      <c r="DCE46" s="27"/>
      <c r="DCF46" s="27"/>
      <c r="DCG46" s="27"/>
      <c r="DCH46" s="27"/>
      <c r="DCI46" s="27"/>
      <c r="DCJ46" s="27"/>
      <c r="DCK46" s="27"/>
      <c r="DCL46" s="27"/>
      <c r="DCM46" s="27"/>
      <c r="DCN46" s="27"/>
      <c r="DCO46" s="27"/>
      <c r="DCP46" s="27"/>
      <c r="DCQ46" s="27"/>
      <c r="DCR46" s="27"/>
      <c r="DCS46" s="27"/>
      <c r="DCT46" s="27"/>
      <c r="DCU46" s="27"/>
      <c r="DCV46" s="27"/>
      <c r="DCW46" s="27"/>
      <c r="DCX46" s="27"/>
      <c r="DCY46" s="27"/>
      <c r="DCZ46" s="27"/>
      <c r="DDA46" s="27"/>
      <c r="DDB46" s="27"/>
      <c r="DDC46" s="27"/>
      <c r="DDD46" s="27"/>
      <c r="DDE46" s="27"/>
      <c r="DDF46" s="27"/>
      <c r="DDG46" s="27"/>
      <c r="DDH46" s="27"/>
      <c r="DDI46" s="27"/>
      <c r="DDJ46" s="27"/>
      <c r="DDK46" s="27"/>
      <c r="DDL46" s="27"/>
      <c r="DDM46" s="27"/>
      <c r="DDN46" s="27"/>
      <c r="DDO46" s="27"/>
      <c r="DDP46" s="27"/>
      <c r="DDQ46" s="27"/>
      <c r="DDR46" s="27"/>
      <c r="DDS46" s="27"/>
      <c r="DDT46" s="27"/>
      <c r="DDU46" s="27"/>
      <c r="DDV46" s="27"/>
      <c r="DDW46" s="27"/>
      <c r="DDX46" s="27"/>
      <c r="DDY46" s="27"/>
      <c r="DDZ46" s="27"/>
      <c r="DEA46" s="27"/>
      <c r="DEB46" s="27"/>
      <c r="DEC46" s="27"/>
      <c r="DED46" s="27"/>
      <c r="DEE46" s="27"/>
      <c r="DEF46" s="27"/>
      <c r="DEG46" s="27"/>
      <c r="DEH46" s="27"/>
      <c r="DEI46" s="27"/>
      <c r="DEJ46" s="27"/>
      <c r="DEK46" s="27"/>
      <c r="DEL46" s="27"/>
      <c r="DEM46" s="27"/>
      <c r="DEN46" s="27"/>
      <c r="DEO46" s="27"/>
      <c r="DEP46" s="27"/>
      <c r="DEQ46" s="27"/>
      <c r="DER46" s="27"/>
      <c r="DES46" s="27"/>
      <c r="DET46" s="27"/>
      <c r="DEU46" s="27"/>
      <c r="DEV46" s="27"/>
      <c r="DEW46" s="27"/>
      <c r="DEX46" s="27"/>
      <c r="DEY46" s="27"/>
      <c r="DEZ46" s="27"/>
      <c r="DFA46" s="27"/>
      <c r="DFB46" s="27"/>
      <c r="DFC46" s="27"/>
      <c r="DFD46" s="27"/>
      <c r="DFE46" s="27"/>
      <c r="DFF46" s="27"/>
      <c r="DFG46" s="27"/>
      <c r="DFH46" s="27"/>
      <c r="DFI46" s="27"/>
      <c r="DFJ46" s="27"/>
      <c r="DFK46" s="27"/>
      <c r="DFL46" s="27"/>
      <c r="DFM46" s="27"/>
      <c r="DFN46" s="27"/>
      <c r="DFO46" s="27"/>
      <c r="DFP46" s="27"/>
      <c r="DFQ46" s="27"/>
      <c r="DFR46" s="27"/>
      <c r="DFS46" s="27"/>
      <c r="DFT46" s="27"/>
      <c r="DFU46" s="27"/>
      <c r="DFV46" s="27"/>
      <c r="DFW46" s="27"/>
      <c r="DFX46" s="27"/>
      <c r="DFY46" s="27"/>
      <c r="DFZ46" s="27"/>
      <c r="DGA46" s="27"/>
      <c r="DGB46" s="27"/>
      <c r="DGC46" s="27"/>
      <c r="DGD46" s="27"/>
      <c r="DGE46" s="27"/>
      <c r="DGF46" s="27"/>
      <c r="DGG46" s="27"/>
      <c r="DGH46" s="27"/>
      <c r="DGI46" s="27"/>
      <c r="DGJ46" s="27"/>
      <c r="DGK46" s="27"/>
      <c r="DGL46" s="27"/>
      <c r="DGM46" s="27"/>
      <c r="DGN46" s="27"/>
      <c r="DGO46" s="27"/>
      <c r="DGP46" s="27"/>
      <c r="DGQ46" s="27"/>
      <c r="DGR46" s="27"/>
      <c r="DGS46" s="27"/>
      <c r="DGT46" s="27"/>
      <c r="DGU46" s="27"/>
      <c r="DGV46" s="27"/>
      <c r="DGW46" s="27"/>
      <c r="DGX46" s="27"/>
      <c r="DGY46" s="27"/>
      <c r="DGZ46" s="27"/>
      <c r="DHA46" s="27"/>
      <c r="DHB46" s="27"/>
      <c r="DHC46" s="27"/>
      <c r="DHD46" s="27"/>
      <c r="DHE46" s="27"/>
      <c r="DHF46" s="27"/>
      <c r="DHG46" s="27"/>
      <c r="DHH46" s="27"/>
      <c r="DHI46" s="27"/>
      <c r="DHJ46" s="27"/>
      <c r="DHK46" s="27"/>
      <c r="DHL46" s="27"/>
      <c r="DHM46" s="27"/>
      <c r="DHN46" s="27"/>
      <c r="DHO46" s="27"/>
      <c r="DHP46" s="27"/>
      <c r="DHQ46" s="27"/>
      <c r="DHR46" s="27"/>
      <c r="DHS46" s="27"/>
      <c r="DHT46" s="27"/>
      <c r="DHU46" s="27"/>
      <c r="DHV46" s="27"/>
      <c r="DHW46" s="27"/>
      <c r="DHX46" s="27"/>
      <c r="DHY46" s="27"/>
      <c r="DHZ46" s="27"/>
      <c r="DIA46" s="27"/>
      <c r="DIB46" s="27"/>
      <c r="DIC46" s="27"/>
      <c r="DID46" s="27"/>
      <c r="DIE46" s="27"/>
      <c r="DIF46" s="27"/>
      <c r="DIG46" s="27"/>
      <c r="DIH46" s="27"/>
      <c r="DII46" s="27"/>
      <c r="DIJ46" s="27"/>
      <c r="DIK46" s="27"/>
      <c r="DIL46" s="27"/>
      <c r="DIM46" s="27"/>
      <c r="DIN46" s="27"/>
      <c r="DIO46" s="27"/>
      <c r="DIP46" s="27"/>
      <c r="DIQ46" s="27"/>
      <c r="DIR46" s="27"/>
      <c r="DIS46" s="27"/>
      <c r="DIT46" s="27"/>
      <c r="DIU46" s="27"/>
      <c r="DIV46" s="27"/>
      <c r="DIW46" s="27"/>
      <c r="DIX46" s="27"/>
      <c r="DIY46" s="27"/>
      <c r="DIZ46" s="27"/>
      <c r="DJA46" s="27"/>
      <c r="DJB46" s="27"/>
      <c r="DJC46" s="27"/>
      <c r="DJD46" s="27"/>
      <c r="DJE46" s="27"/>
      <c r="DJF46" s="27"/>
      <c r="DJG46" s="27"/>
      <c r="DJH46" s="27"/>
      <c r="DJI46" s="27"/>
      <c r="DJJ46" s="27"/>
      <c r="DJK46" s="27"/>
      <c r="DJL46" s="27"/>
      <c r="DJM46" s="27"/>
      <c r="DJN46" s="27"/>
      <c r="DJO46" s="27"/>
      <c r="DJP46" s="27"/>
      <c r="DJQ46" s="27"/>
      <c r="DJR46" s="27"/>
      <c r="DJS46" s="27"/>
      <c r="DJT46" s="27"/>
      <c r="DJU46" s="27"/>
      <c r="DJV46" s="27"/>
      <c r="DJW46" s="27"/>
      <c r="DJX46" s="27"/>
      <c r="DJY46" s="27"/>
      <c r="DJZ46" s="27"/>
      <c r="DKA46" s="27"/>
      <c r="DKB46" s="27"/>
      <c r="DKC46" s="27"/>
      <c r="DKD46" s="27"/>
      <c r="DKE46" s="27"/>
      <c r="DKF46" s="27"/>
      <c r="DKG46" s="27"/>
      <c r="DKH46" s="27"/>
      <c r="DKI46" s="27"/>
      <c r="DKJ46" s="27"/>
      <c r="DKK46" s="27"/>
      <c r="DKL46" s="27"/>
      <c r="DKM46" s="27"/>
      <c r="DKN46" s="27"/>
      <c r="DKO46" s="27"/>
      <c r="DKP46" s="27"/>
      <c r="DKQ46" s="27"/>
      <c r="DKR46" s="27"/>
      <c r="DKS46" s="27"/>
      <c r="DKT46" s="27"/>
      <c r="DKU46" s="27"/>
      <c r="DKV46" s="27"/>
      <c r="DKW46" s="27"/>
      <c r="DKX46" s="27"/>
      <c r="DKY46" s="27"/>
      <c r="DKZ46" s="27"/>
      <c r="DLA46" s="27"/>
      <c r="DLB46" s="27"/>
      <c r="DLC46" s="27"/>
      <c r="DLD46" s="27"/>
      <c r="DLE46" s="27"/>
      <c r="DLF46" s="27"/>
      <c r="DLG46" s="27"/>
      <c r="DLH46" s="27"/>
      <c r="DLI46" s="27"/>
      <c r="DLJ46" s="27"/>
      <c r="DLK46" s="27"/>
      <c r="DLL46" s="27"/>
      <c r="DLM46" s="27"/>
      <c r="DLN46" s="27"/>
      <c r="DLO46" s="27"/>
      <c r="DLP46" s="27"/>
      <c r="DLQ46" s="27"/>
      <c r="DLR46" s="27"/>
      <c r="DLS46" s="27"/>
      <c r="DLT46" s="27"/>
      <c r="DLU46" s="27"/>
      <c r="DLV46" s="27"/>
      <c r="DLW46" s="27"/>
      <c r="DLX46" s="27"/>
      <c r="DLY46" s="27"/>
      <c r="DLZ46" s="27"/>
      <c r="DMA46" s="27"/>
      <c r="DMB46" s="27"/>
      <c r="DMC46" s="27"/>
      <c r="DMD46" s="27"/>
      <c r="DME46" s="27"/>
      <c r="DMF46" s="27"/>
      <c r="DMG46" s="27"/>
      <c r="DMH46" s="27"/>
      <c r="DMI46" s="27"/>
      <c r="DMJ46" s="27"/>
      <c r="DMK46" s="27"/>
      <c r="DML46" s="27"/>
      <c r="DMM46" s="27"/>
      <c r="DMN46" s="27"/>
      <c r="DMO46" s="27"/>
      <c r="DMP46" s="27"/>
      <c r="DMQ46" s="27"/>
      <c r="DMR46" s="27"/>
      <c r="DMS46" s="27"/>
      <c r="DMT46" s="27"/>
      <c r="DMU46" s="27"/>
      <c r="DMV46" s="27"/>
      <c r="DMW46" s="27"/>
      <c r="DMX46" s="27"/>
      <c r="DMY46" s="27"/>
      <c r="DMZ46" s="27"/>
      <c r="DNA46" s="27"/>
      <c r="DNB46" s="27"/>
      <c r="DNC46" s="27"/>
      <c r="DND46" s="27"/>
      <c r="DNE46" s="27"/>
      <c r="DNF46" s="27"/>
      <c r="DNG46" s="27"/>
      <c r="DNH46" s="27"/>
      <c r="DNI46" s="27"/>
      <c r="DNJ46" s="27"/>
      <c r="DNK46" s="27"/>
      <c r="DNL46" s="27"/>
      <c r="DNM46" s="27"/>
      <c r="DNN46" s="27"/>
      <c r="DNO46" s="27"/>
      <c r="DNP46" s="27"/>
      <c r="DNQ46" s="27"/>
      <c r="DNR46" s="27"/>
      <c r="DNS46" s="27"/>
      <c r="DNT46" s="27"/>
      <c r="DNU46" s="27"/>
      <c r="DNV46" s="27"/>
      <c r="DNW46" s="27"/>
      <c r="DNX46" s="27"/>
      <c r="DNY46" s="27"/>
      <c r="DNZ46" s="27"/>
      <c r="DOA46" s="27"/>
      <c r="DOB46" s="27"/>
      <c r="DOC46" s="27"/>
      <c r="DOD46" s="27"/>
      <c r="DOE46" s="27"/>
      <c r="DOF46" s="27"/>
      <c r="DOG46" s="27"/>
      <c r="DOH46" s="27"/>
      <c r="DOI46" s="27"/>
      <c r="DOJ46" s="27"/>
      <c r="DOK46" s="27"/>
      <c r="DOL46" s="27"/>
      <c r="DOM46" s="27"/>
      <c r="DON46" s="27"/>
      <c r="DOO46" s="27"/>
      <c r="DOP46" s="27"/>
      <c r="DOQ46" s="27"/>
      <c r="DOR46" s="27"/>
      <c r="DOS46" s="27"/>
      <c r="DOT46" s="27"/>
      <c r="DOU46" s="27"/>
      <c r="DOV46" s="27"/>
      <c r="DOW46" s="27"/>
      <c r="DOX46" s="27"/>
      <c r="DOY46" s="27"/>
      <c r="DOZ46" s="27"/>
      <c r="DPA46" s="27"/>
      <c r="DPB46" s="27"/>
      <c r="DPC46" s="27"/>
      <c r="DPD46" s="27"/>
      <c r="DPE46" s="27"/>
      <c r="DPF46" s="27"/>
      <c r="DPG46" s="27"/>
      <c r="DPH46" s="27"/>
      <c r="DPI46" s="27"/>
      <c r="DPJ46" s="27"/>
      <c r="DPK46" s="27"/>
      <c r="DPL46" s="27"/>
      <c r="DPM46" s="27"/>
      <c r="DPN46" s="27"/>
      <c r="DPO46" s="27"/>
      <c r="DPP46" s="27"/>
      <c r="DPQ46" s="27"/>
      <c r="DPR46" s="27"/>
      <c r="DPS46" s="27"/>
      <c r="DPT46" s="27"/>
      <c r="DPU46" s="27"/>
      <c r="DPV46" s="27"/>
      <c r="DPW46" s="27"/>
      <c r="DPX46" s="27"/>
      <c r="DPY46" s="27"/>
      <c r="DPZ46" s="27"/>
      <c r="DQA46" s="27"/>
      <c r="DQB46" s="27"/>
      <c r="DQC46" s="27"/>
      <c r="DQD46" s="27"/>
      <c r="DQE46" s="27"/>
      <c r="DQF46" s="27"/>
      <c r="DQG46" s="27"/>
      <c r="DQH46" s="27"/>
      <c r="DQI46" s="27"/>
      <c r="DQJ46" s="27"/>
      <c r="DQK46" s="27"/>
      <c r="DQL46" s="27"/>
      <c r="DQM46" s="27"/>
      <c r="DQN46" s="27"/>
      <c r="DQO46" s="27"/>
      <c r="DQP46" s="27"/>
      <c r="DQQ46" s="27"/>
      <c r="DQR46" s="27"/>
      <c r="DQS46" s="27"/>
      <c r="DQT46" s="27"/>
      <c r="DQU46" s="27"/>
      <c r="DQV46" s="27"/>
      <c r="DQW46" s="27"/>
      <c r="DQX46" s="27"/>
      <c r="DQY46" s="27"/>
      <c r="DQZ46" s="27"/>
      <c r="DRA46" s="27"/>
      <c r="DRB46" s="27"/>
      <c r="DRC46" s="27"/>
      <c r="DRD46" s="27"/>
      <c r="DRE46" s="27"/>
      <c r="DRF46" s="27"/>
      <c r="DRG46" s="27"/>
      <c r="DRH46" s="27"/>
      <c r="DRI46" s="27"/>
      <c r="DRJ46" s="27"/>
      <c r="DRK46" s="27"/>
      <c r="DRL46" s="27"/>
      <c r="DRM46" s="27"/>
      <c r="DRN46" s="27"/>
      <c r="DRO46" s="27"/>
      <c r="DRP46" s="27"/>
      <c r="DRQ46" s="27"/>
      <c r="DRR46" s="27"/>
      <c r="DRS46" s="27"/>
      <c r="DRT46" s="27"/>
      <c r="DRU46" s="27"/>
      <c r="DRV46" s="27"/>
      <c r="DRW46" s="27"/>
      <c r="DRX46" s="27"/>
      <c r="DRY46" s="27"/>
      <c r="DRZ46" s="27"/>
      <c r="DSA46" s="27"/>
      <c r="DSB46" s="27"/>
      <c r="DSC46" s="27"/>
      <c r="DSD46" s="27"/>
      <c r="DSE46" s="27"/>
      <c r="DSF46" s="27"/>
      <c r="DSG46" s="27"/>
      <c r="DSH46" s="27"/>
      <c r="DSI46" s="27"/>
      <c r="DSJ46" s="27"/>
      <c r="DSK46" s="27"/>
      <c r="DSL46" s="27"/>
      <c r="DSM46" s="27"/>
      <c r="DSN46" s="27"/>
      <c r="DSO46" s="27"/>
      <c r="DSP46" s="27"/>
      <c r="DSQ46" s="27"/>
      <c r="DSR46" s="27"/>
      <c r="DSS46" s="27"/>
      <c r="DST46" s="27"/>
      <c r="DSU46" s="27"/>
      <c r="DSV46" s="27"/>
      <c r="DSW46" s="27"/>
      <c r="DSX46" s="27"/>
      <c r="DSY46" s="27"/>
      <c r="DSZ46" s="27"/>
      <c r="DTA46" s="27"/>
      <c r="DTB46" s="27"/>
      <c r="DTC46" s="27"/>
      <c r="DTD46" s="27"/>
      <c r="DTE46" s="27"/>
      <c r="DTF46" s="27"/>
      <c r="DTG46" s="27"/>
      <c r="DTH46" s="27"/>
      <c r="DTI46" s="27"/>
      <c r="DTJ46" s="27"/>
      <c r="DTK46" s="27"/>
      <c r="DTL46" s="27"/>
      <c r="DTM46" s="27"/>
      <c r="DTN46" s="27"/>
      <c r="DTO46" s="27"/>
      <c r="DTP46" s="27"/>
      <c r="DTQ46" s="27"/>
      <c r="DTR46" s="27"/>
      <c r="DTS46" s="27"/>
      <c r="DTT46" s="27"/>
      <c r="DTU46" s="27"/>
      <c r="DTV46" s="27"/>
      <c r="DTW46" s="27"/>
      <c r="DTX46" s="27"/>
      <c r="DTY46" s="27"/>
      <c r="DTZ46" s="27"/>
      <c r="DUA46" s="27"/>
      <c r="DUB46" s="27"/>
      <c r="DUC46" s="27"/>
      <c r="DUD46" s="27"/>
      <c r="DUE46" s="27"/>
      <c r="DUF46" s="27"/>
      <c r="DUG46" s="27"/>
      <c r="DUH46" s="27"/>
      <c r="DUI46" s="27"/>
      <c r="DUJ46" s="27"/>
      <c r="DUK46" s="27"/>
      <c r="DUL46" s="27"/>
      <c r="DUM46" s="27"/>
      <c r="DUN46" s="27"/>
      <c r="DUO46" s="27"/>
      <c r="DUP46" s="27"/>
      <c r="DUQ46" s="27"/>
      <c r="DUR46" s="27"/>
      <c r="DUS46" s="27"/>
      <c r="DUT46" s="27"/>
      <c r="DUU46" s="27"/>
      <c r="DUV46" s="27"/>
      <c r="DUW46" s="27"/>
      <c r="DUX46" s="27"/>
      <c r="DUY46" s="27"/>
      <c r="DUZ46" s="27"/>
      <c r="DVA46" s="27"/>
      <c r="DVB46" s="27"/>
      <c r="DVC46" s="27"/>
      <c r="DVD46" s="27"/>
      <c r="DVE46" s="27"/>
      <c r="DVF46" s="27"/>
      <c r="DVG46" s="27"/>
      <c r="DVH46" s="27"/>
      <c r="DVI46" s="27"/>
      <c r="DVJ46" s="27"/>
      <c r="DVK46" s="27"/>
      <c r="DVL46" s="27"/>
      <c r="DVM46" s="27"/>
      <c r="DVN46" s="27"/>
      <c r="DVO46" s="27"/>
      <c r="DVP46" s="27"/>
      <c r="DVQ46" s="27"/>
      <c r="DVR46" s="27"/>
      <c r="DVS46" s="27"/>
      <c r="DVT46" s="27"/>
      <c r="DVU46" s="27"/>
      <c r="DVV46" s="27"/>
      <c r="DVW46" s="27"/>
      <c r="DVX46" s="27"/>
      <c r="DVY46" s="27"/>
      <c r="DVZ46" s="27"/>
      <c r="DWA46" s="27"/>
      <c r="DWB46" s="27"/>
      <c r="DWC46" s="27"/>
      <c r="DWD46" s="27"/>
      <c r="DWE46" s="27"/>
      <c r="DWF46" s="27"/>
      <c r="DWG46" s="27"/>
      <c r="DWH46" s="27"/>
      <c r="DWI46" s="27"/>
      <c r="DWJ46" s="27"/>
      <c r="DWK46" s="27"/>
      <c r="DWL46" s="27"/>
      <c r="DWM46" s="27"/>
      <c r="DWN46" s="27"/>
      <c r="DWO46" s="27"/>
      <c r="DWP46" s="27"/>
      <c r="DWQ46" s="27"/>
      <c r="DWR46" s="27"/>
      <c r="DWS46" s="27"/>
      <c r="DWT46" s="27"/>
      <c r="DWU46" s="27"/>
      <c r="DWV46" s="27"/>
      <c r="DWW46" s="27"/>
      <c r="DWX46" s="27"/>
      <c r="DWY46" s="27"/>
      <c r="DWZ46" s="27"/>
      <c r="DXA46" s="27"/>
      <c r="DXB46" s="27"/>
      <c r="DXC46" s="27"/>
      <c r="DXD46" s="27"/>
      <c r="DXE46" s="27"/>
      <c r="DXF46" s="27"/>
      <c r="DXG46" s="27"/>
      <c r="DXH46" s="27"/>
      <c r="DXI46" s="27"/>
      <c r="DXJ46" s="27"/>
      <c r="DXK46" s="27"/>
      <c r="DXL46" s="27"/>
      <c r="DXM46" s="27"/>
      <c r="DXN46" s="27"/>
      <c r="DXO46" s="27"/>
      <c r="DXP46" s="27"/>
      <c r="DXQ46" s="27"/>
      <c r="DXR46" s="27"/>
      <c r="DXS46" s="27"/>
      <c r="DXT46" s="27"/>
      <c r="DXU46" s="27"/>
      <c r="DXV46" s="27"/>
      <c r="DXW46" s="27"/>
      <c r="DXX46" s="27"/>
      <c r="DXY46" s="27"/>
      <c r="DXZ46" s="27"/>
      <c r="DYA46" s="27"/>
      <c r="DYB46" s="27"/>
      <c r="DYC46" s="27"/>
      <c r="DYD46" s="27"/>
      <c r="DYE46" s="27"/>
      <c r="DYF46" s="27"/>
      <c r="DYG46" s="27"/>
      <c r="DYH46" s="27"/>
      <c r="DYI46" s="27"/>
      <c r="DYJ46" s="27"/>
      <c r="DYK46" s="27"/>
      <c r="DYL46" s="27"/>
      <c r="DYM46" s="27"/>
      <c r="DYN46" s="27"/>
      <c r="DYO46" s="27"/>
      <c r="DYP46" s="27"/>
      <c r="DYQ46" s="27"/>
      <c r="DYR46" s="27"/>
      <c r="DYS46" s="27"/>
      <c r="DYT46" s="27"/>
      <c r="DYU46" s="27"/>
      <c r="DYV46" s="27"/>
      <c r="DYW46" s="27"/>
      <c r="DYX46" s="27"/>
      <c r="DYY46" s="27"/>
      <c r="DYZ46" s="27"/>
      <c r="DZA46" s="27"/>
      <c r="DZB46" s="27"/>
      <c r="DZC46" s="27"/>
      <c r="DZD46" s="27"/>
      <c r="DZE46" s="27"/>
      <c r="DZF46" s="27"/>
      <c r="DZG46" s="27"/>
      <c r="DZH46" s="27"/>
      <c r="DZI46" s="27"/>
      <c r="DZJ46" s="27"/>
      <c r="DZK46" s="27"/>
      <c r="DZL46" s="27"/>
      <c r="DZM46" s="27"/>
      <c r="DZN46" s="27"/>
      <c r="DZO46" s="27"/>
      <c r="DZP46" s="27"/>
      <c r="DZQ46" s="27"/>
      <c r="DZR46" s="27"/>
      <c r="DZS46" s="27"/>
      <c r="DZT46" s="27"/>
      <c r="DZU46" s="27"/>
      <c r="DZV46" s="27"/>
      <c r="DZW46" s="27"/>
      <c r="DZX46" s="27"/>
      <c r="DZY46" s="27"/>
      <c r="DZZ46" s="27"/>
      <c r="EAA46" s="27"/>
      <c r="EAB46" s="27"/>
      <c r="EAC46" s="27"/>
      <c r="EAD46" s="27"/>
      <c r="EAE46" s="27"/>
      <c r="EAF46" s="27"/>
      <c r="EAG46" s="27"/>
      <c r="EAH46" s="27"/>
      <c r="EAI46" s="27"/>
      <c r="EAJ46" s="27"/>
      <c r="EAK46" s="27"/>
      <c r="EAL46" s="27"/>
      <c r="EAM46" s="27"/>
      <c r="EAN46" s="27"/>
      <c r="EAO46" s="27"/>
      <c r="EAP46" s="27"/>
      <c r="EAQ46" s="27"/>
      <c r="EAR46" s="27"/>
      <c r="EAS46" s="27"/>
      <c r="EAT46" s="27"/>
      <c r="EAU46" s="27"/>
      <c r="EAV46" s="27"/>
      <c r="EAW46" s="27"/>
      <c r="EAX46" s="27"/>
      <c r="EAY46" s="27"/>
      <c r="EAZ46" s="27"/>
      <c r="EBA46" s="27"/>
      <c r="EBB46" s="27"/>
      <c r="EBC46" s="27"/>
      <c r="EBD46" s="27"/>
      <c r="EBE46" s="27"/>
      <c r="EBF46" s="27"/>
      <c r="EBG46" s="27"/>
      <c r="EBH46" s="27"/>
      <c r="EBI46" s="27"/>
      <c r="EBJ46" s="27"/>
      <c r="EBK46" s="27"/>
      <c r="EBL46" s="27"/>
      <c r="EBM46" s="27"/>
      <c r="EBN46" s="27"/>
      <c r="EBO46" s="27"/>
      <c r="EBP46" s="27"/>
      <c r="EBQ46" s="27"/>
      <c r="EBR46" s="27"/>
      <c r="EBS46" s="27"/>
      <c r="EBT46" s="27"/>
      <c r="EBU46" s="27"/>
      <c r="EBV46" s="27"/>
      <c r="EBW46" s="27"/>
      <c r="EBX46" s="27"/>
      <c r="EBY46" s="27"/>
      <c r="EBZ46" s="27"/>
      <c r="ECA46" s="27"/>
      <c r="ECB46" s="27"/>
      <c r="ECC46" s="27"/>
      <c r="ECD46" s="27"/>
      <c r="ECE46" s="27"/>
      <c r="ECF46" s="27"/>
      <c r="ECG46" s="27"/>
      <c r="ECH46" s="27"/>
      <c r="ECI46" s="27"/>
      <c r="ECJ46" s="27"/>
      <c r="ECK46" s="27"/>
      <c r="ECL46" s="27"/>
      <c r="ECM46" s="27"/>
      <c r="ECN46" s="27"/>
      <c r="ECO46" s="27"/>
      <c r="ECP46" s="27"/>
      <c r="ECQ46" s="27"/>
      <c r="ECR46" s="27"/>
      <c r="ECS46" s="27"/>
      <c r="ECT46" s="27"/>
      <c r="ECU46" s="27"/>
      <c r="ECV46" s="27"/>
      <c r="ECW46" s="27"/>
      <c r="ECX46" s="27"/>
      <c r="ECY46" s="27"/>
      <c r="ECZ46" s="27"/>
      <c r="EDA46" s="27"/>
      <c r="EDB46" s="27"/>
      <c r="EDC46" s="27"/>
      <c r="EDD46" s="27"/>
      <c r="EDE46" s="27"/>
      <c r="EDF46" s="27"/>
      <c r="EDG46" s="27"/>
      <c r="EDH46" s="27"/>
      <c r="EDI46" s="27"/>
      <c r="EDJ46" s="27"/>
      <c r="EDK46" s="27"/>
      <c r="EDL46" s="27"/>
      <c r="EDM46" s="27"/>
      <c r="EDN46" s="27"/>
      <c r="EDO46" s="27"/>
      <c r="EDP46" s="27"/>
      <c r="EDQ46" s="27"/>
      <c r="EDR46" s="27"/>
      <c r="EDS46" s="27"/>
      <c r="EDT46" s="27"/>
      <c r="EDU46" s="27"/>
      <c r="EDV46" s="27"/>
      <c r="EDW46" s="27"/>
      <c r="EDX46" s="27"/>
      <c r="EDY46" s="27"/>
      <c r="EDZ46" s="27"/>
      <c r="EEA46" s="27"/>
      <c r="EEB46" s="27"/>
      <c r="EEC46" s="27"/>
      <c r="EED46" s="27"/>
      <c r="EEE46" s="27"/>
      <c r="EEF46" s="27"/>
      <c r="EEG46" s="27"/>
      <c r="EEH46" s="27"/>
      <c r="EEI46" s="27"/>
      <c r="EEJ46" s="27"/>
      <c r="EEK46" s="27"/>
      <c r="EEL46" s="27"/>
      <c r="EEM46" s="27"/>
      <c r="EEN46" s="27"/>
      <c r="EEO46" s="27"/>
      <c r="EEP46" s="27"/>
      <c r="EEQ46" s="27"/>
      <c r="EER46" s="27"/>
      <c r="EES46" s="27"/>
      <c r="EET46" s="27"/>
      <c r="EEU46" s="27"/>
      <c r="EEV46" s="27"/>
      <c r="EEW46" s="27"/>
      <c r="EEX46" s="27"/>
      <c r="EEY46" s="27"/>
      <c r="EEZ46" s="27"/>
      <c r="EFA46" s="27"/>
      <c r="EFB46" s="27"/>
      <c r="EFC46" s="27"/>
      <c r="EFD46" s="27"/>
      <c r="EFE46" s="27"/>
      <c r="EFF46" s="27"/>
      <c r="EFG46" s="27"/>
      <c r="EFH46" s="27"/>
      <c r="EFI46" s="27"/>
      <c r="EFJ46" s="27"/>
      <c r="EFK46" s="27"/>
      <c r="EFL46" s="27"/>
      <c r="EFM46" s="27"/>
      <c r="EFN46" s="27"/>
      <c r="EFO46" s="27"/>
      <c r="EFP46" s="27"/>
      <c r="EFQ46" s="27"/>
      <c r="EFR46" s="27"/>
      <c r="EFS46" s="27"/>
      <c r="EFT46" s="27"/>
      <c r="EFU46" s="27"/>
      <c r="EFV46" s="27"/>
      <c r="EFW46" s="27"/>
      <c r="EFX46" s="27"/>
      <c r="EFY46" s="27"/>
      <c r="EFZ46" s="27"/>
      <c r="EGA46" s="27"/>
      <c r="EGB46" s="27"/>
      <c r="EGC46" s="27"/>
      <c r="EGD46" s="27"/>
      <c r="EGE46" s="27"/>
      <c r="EGF46" s="27"/>
      <c r="EGG46" s="27"/>
      <c r="EGH46" s="27"/>
      <c r="EGI46" s="27"/>
      <c r="EGJ46" s="27"/>
      <c r="EGK46" s="27"/>
      <c r="EGL46" s="27"/>
      <c r="EGM46" s="27"/>
      <c r="EGN46" s="27"/>
      <c r="EGO46" s="27"/>
      <c r="EGP46" s="27"/>
      <c r="EGQ46" s="27"/>
      <c r="EGR46" s="27"/>
      <c r="EGS46" s="27"/>
      <c r="EGT46" s="27"/>
      <c r="EGU46" s="27"/>
      <c r="EGV46" s="27"/>
      <c r="EGW46" s="27"/>
      <c r="EGX46" s="27"/>
      <c r="EGY46" s="27"/>
      <c r="EGZ46" s="27"/>
      <c r="EHA46" s="27"/>
      <c r="EHB46" s="27"/>
      <c r="EHC46" s="27"/>
      <c r="EHD46" s="27"/>
      <c r="EHE46" s="27"/>
      <c r="EHF46" s="27"/>
      <c r="EHG46" s="27"/>
      <c r="EHH46" s="27"/>
      <c r="EHI46" s="27"/>
      <c r="EHJ46" s="27"/>
      <c r="EHK46" s="27"/>
      <c r="EHL46" s="27"/>
      <c r="EHM46" s="27"/>
      <c r="EHN46" s="27"/>
      <c r="EHO46" s="27"/>
      <c r="EHP46" s="27"/>
      <c r="EHQ46" s="27"/>
      <c r="EHR46" s="27"/>
      <c r="EHS46" s="27"/>
      <c r="EHT46" s="27"/>
      <c r="EHU46" s="27"/>
      <c r="EHV46" s="27"/>
      <c r="EHW46" s="27"/>
      <c r="EHX46" s="27"/>
      <c r="EHY46" s="27"/>
      <c r="EHZ46" s="27"/>
      <c r="EIA46" s="27"/>
      <c r="EIB46" s="27"/>
      <c r="EIC46" s="27"/>
      <c r="EID46" s="27"/>
      <c r="EIE46" s="27"/>
      <c r="EIF46" s="27"/>
      <c r="EIG46" s="27"/>
      <c r="EIH46" s="27"/>
      <c r="EII46" s="27"/>
      <c r="EIJ46" s="27"/>
      <c r="EIK46" s="27"/>
      <c r="EIL46" s="27"/>
      <c r="EIM46" s="27"/>
      <c r="EIN46" s="27"/>
      <c r="EIO46" s="27"/>
      <c r="EIP46" s="27"/>
      <c r="EIQ46" s="27"/>
      <c r="EIR46" s="27"/>
      <c r="EIS46" s="27"/>
      <c r="EIT46" s="27"/>
      <c r="EIU46" s="27"/>
      <c r="EIV46" s="27"/>
      <c r="EIW46" s="27"/>
      <c r="EIX46" s="27"/>
      <c r="EIY46" s="27"/>
      <c r="EIZ46" s="27"/>
      <c r="EJA46" s="27"/>
      <c r="EJB46" s="27"/>
      <c r="EJC46" s="27"/>
      <c r="EJD46" s="27"/>
      <c r="EJE46" s="27"/>
      <c r="EJF46" s="27"/>
      <c r="EJG46" s="27"/>
      <c r="EJH46" s="27"/>
      <c r="EJI46" s="27"/>
      <c r="EJJ46" s="27"/>
      <c r="EJK46" s="27"/>
      <c r="EJL46" s="27"/>
      <c r="EJM46" s="27"/>
      <c r="EJN46" s="27"/>
      <c r="EJO46" s="27"/>
      <c r="EJP46" s="27"/>
      <c r="EJQ46" s="27"/>
      <c r="EJR46" s="27"/>
      <c r="EJS46" s="27"/>
      <c r="EJT46" s="27"/>
      <c r="EJU46" s="27"/>
      <c r="EJV46" s="27"/>
      <c r="EJW46" s="27"/>
      <c r="EJX46" s="27"/>
      <c r="EJY46" s="27"/>
      <c r="EJZ46" s="27"/>
      <c r="EKA46" s="27"/>
      <c r="EKB46" s="27"/>
      <c r="EKC46" s="27"/>
      <c r="EKD46" s="27"/>
      <c r="EKE46" s="27"/>
      <c r="EKF46" s="27"/>
      <c r="EKG46" s="27"/>
      <c r="EKH46" s="27"/>
      <c r="EKI46" s="27"/>
      <c r="EKJ46" s="27"/>
      <c r="EKK46" s="27"/>
      <c r="EKL46" s="27"/>
      <c r="EKM46" s="27"/>
      <c r="EKN46" s="27"/>
      <c r="EKO46" s="27"/>
      <c r="EKP46" s="27"/>
      <c r="EKQ46" s="27"/>
      <c r="EKR46" s="27"/>
      <c r="EKS46" s="27"/>
      <c r="EKT46" s="27"/>
      <c r="EKU46" s="27"/>
      <c r="EKV46" s="27"/>
      <c r="EKW46" s="27"/>
      <c r="EKX46" s="27"/>
      <c r="EKY46" s="27"/>
      <c r="EKZ46" s="27"/>
      <c r="ELA46" s="27"/>
      <c r="ELB46" s="27"/>
      <c r="ELC46" s="27"/>
      <c r="ELD46" s="27"/>
      <c r="ELE46" s="27"/>
      <c r="ELF46" s="27"/>
      <c r="ELG46" s="27"/>
      <c r="ELH46" s="27"/>
      <c r="ELI46" s="27"/>
      <c r="ELJ46" s="27"/>
      <c r="ELK46" s="27"/>
      <c r="ELL46" s="27"/>
      <c r="ELM46" s="27"/>
      <c r="ELN46" s="27"/>
      <c r="ELO46" s="27"/>
      <c r="ELP46" s="27"/>
      <c r="ELQ46" s="27"/>
      <c r="ELR46" s="27"/>
      <c r="ELS46" s="27"/>
      <c r="ELT46" s="27"/>
      <c r="ELU46" s="27"/>
      <c r="ELV46" s="27"/>
      <c r="ELW46" s="27"/>
      <c r="ELX46" s="27"/>
      <c r="ELY46" s="27"/>
      <c r="ELZ46" s="27"/>
      <c r="EMA46" s="27"/>
      <c r="EMB46" s="27"/>
      <c r="EMC46" s="27"/>
      <c r="EMD46" s="27"/>
      <c r="EME46" s="27"/>
      <c r="EMF46" s="27"/>
      <c r="EMG46" s="27"/>
      <c r="EMH46" s="27"/>
      <c r="EMI46" s="27"/>
      <c r="EMJ46" s="27"/>
      <c r="EMK46" s="27"/>
      <c r="EML46" s="27"/>
      <c r="EMM46" s="27"/>
      <c r="EMN46" s="27"/>
      <c r="EMO46" s="27"/>
      <c r="EMP46" s="27"/>
      <c r="EMQ46" s="27"/>
      <c r="EMR46" s="27"/>
      <c r="EMS46" s="27"/>
      <c r="EMT46" s="27"/>
      <c r="EMU46" s="27"/>
      <c r="EMV46" s="27"/>
      <c r="EMW46" s="27"/>
      <c r="EMX46" s="27"/>
      <c r="EMY46" s="27"/>
      <c r="EMZ46" s="27"/>
      <c r="ENA46" s="27"/>
      <c r="ENB46" s="27"/>
      <c r="ENC46" s="27"/>
      <c r="END46" s="27"/>
      <c r="ENE46" s="27"/>
      <c r="ENF46" s="27"/>
      <c r="ENG46" s="27"/>
      <c r="ENH46" s="27"/>
      <c r="ENI46" s="27"/>
      <c r="ENJ46" s="27"/>
      <c r="ENK46" s="27"/>
      <c r="ENL46" s="27"/>
      <c r="ENM46" s="27"/>
      <c r="ENN46" s="27"/>
      <c r="ENO46" s="27"/>
      <c r="ENP46" s="27"/>
      <c r="ENQ46" s="27"/>
      <c r="ENR46" s="27"/>
      <c r="ENS46" s="27"/>
      <c r="ENT46" s="27"/>
      <c r="ENU46" s="27"/>
      <c r="ENV46" s="27"/>
      <c r="ENW46" s="27"/>
      <c r="ENX46" s="27"/>
      <c r="ENY46" s="27"/>
      <c r="ENZ46" s="27"/>
      <c r="EOA46" s="27"/>
      <c r="EOB46" s="27"/>
      <c r="EOC46" s="27"/>
      <c r="EOD46" s="27"/>
      <c r="EOE46" s="27"/>
      <c r="EOF46" s="27"/>
      <c r="EOG46" s="27"/>
      <c r="EOH46" s="27"/>
      <c r="EOI46" s="27"/>
      <c r="EOJ46" s="27"/>
      <c r="EOK46" s="27"/>
      <c r="EOL46" s="27"/>
      <c r="EOM46" s="27"/>
      <c r="EON46" s="27"/>
      <c r="EOO46" s="27"/>
      <c r="EOP46" s="27"/>
      <c r="EOQ46" s="27"/>
      <c r="EOR46" s="27"/>
      <c r="EOS46" s="27"/>
      <c r="EOT46" s="27"/>
      <c r="EOU46" s="27"/>
      <c r="EOV46" s="27"/>
      <c r="EOW46" s="27"/>
      <c r="EOX46" s="27"/>
      <c r="EOY46" s="27"/>
      <c r="EOZ46" s="27"/>
      <c r="EPA46" s="27"/>
      <c r="EPB46" s="27"/>
      <c r="EPC46" s="27"/>
      <c r="EPD46" s="27"/>
      <c r="EPE46" s="27"/>
      <c r="EPF46" s="27"/>
      <c r="EPG46" s="27"/>
      <c r="EPH46" s="27"/>
      <c r="EPI46" s="27"/>
      <c r="EPJ46" s="27"/>
      <c r="EPK46" s="27"/>
      <c r="EPL46" s="27"/>
      <c r="EPM46" s="27"/>
      <c r="EPN46" s="27"/>
      <c r="EPO46" s="27"/>
      <c r="EPP46" s="27"/>
      <c r="EPQ46" s="27"/>
      <c r="EPR46" s="27"/>
      <c r="EPS46" s="27"/>
      <c r="EPT46" s="27"/>
      <c r="EPU46" s="27"/>
      <c r="EPV46" s="27"/>
      <c r="EPW46" s="27"/>
      <c r="EPX46" s="27"/>
      <c r="EPY46" s="27"/>
      <c r="EPZ46" s="27"/>
      <c r="EQA46" s="27"/>
      <c r="EQB46" s="27"/>
      <c r="EQC46" s="27"/>
      <c r="EQD46" s="27"/>
      <c r="EQE46" s="27"/>
      <c r="EQF46" s="27"/>
      <c r="EQG46" s="27"/>
      <c r="EQH46" s="27"/>
      <c r="EQI46" s="27"/>
      <c r="EQJ46" s="27"/>
      <c r="EQK46" s="27"/>
      <c r="EQL46" s="27"/>
      <c r="EQM46" s="27"/>
      <c r="EQN46" s="27"/>
      <c r="EQO46" s="27"/>
      <c r="EQP46" s="27"/>
      <c r="EQQ46" s="27"/>
      <c r="EQR46" s="27"/>
      <c r="EQS46" s="27"/>
      <c r="EQT46" s="27"/>
      <c r="EQU46" s="27"/>
      <c r="EQV46" s="27"/>
      <c r="EQW46" s="27"/>
      <c r="EQX46" s="27"/>
      <c r="EQY46" s="27"/>
      <c r="EQZ46" s="27"/>
      <c r="ERA46" s="27"/>
      <c r="ERB46" s="27"/>
      <c r="ERC46" s="27"/>
      <c r="ERD46" s="27"/>
      <c r="ERE46" s="27"/>
      <c r="ERF46" s="27"/>
      <c r="ERG46" s="27"/>
      <c r="ERH46" s="27"/>
      <c r="ERI46" s="27"/>
      <c r="ERJ46" s="27"/>
      <c r="ERK46" s="27"/>
      <c r="ERL46" s="27"/>
      <c r="ERM46" s="27"/>
      <c r="ERN46" s="27"/>
      <c r="ERO46" s="27"/>
      <c r="ERP46" s="27"/>
      <c r="ERQ46" s="27"/>
      <c r="ERR46" s="27"/>
      <c r="ERS46" s="27"/>
      <c r="ERT46" s="27"/>
      <c r="ERU46" s="27"/>
      <c r="ERV46" s="27"/>
      <c r="ERW46" s="27"/>
      <c r="ERX46" s="27"/>
      <c r="ERY46" s="27"/>
      <c r="ERZ46" s="27"/>
      <c r="ESA46" s="27"/>
      <c r="ESB46" s="27"/>
      <c r="ESC46" s="27"/>
      <c r="ESD46" s="27"/>
      <c r="ESE46" s="27"/>
      <c r="ESF46" s="27"/>
      <c r="ESG46" s="27"/>
      <c r="ESH46" s="27"/>
      <c r="ESI46" s="27"/>
      <c r="ESJ46" s="27"/>
      <c r="ESK46" s="27"/>
      <c r="ESL46" s="27"/>
      <c r="ESM46" s="27"/>
      <c r="ESN46" s="27"/>
      <c r="ESO46" s="27"/>
      <c r="ESP46" s="27"/>
      <c r="ESQ46" s="27"/>
      <c r="ESR46" s="27"/>
      <c r="ESS46" s="27"/>
      <c r="EST46" s="27"/>
      <c r="ESU46" s="27"/>
      <c r="ESV46" s="27"/>
      <c r="ESW46" s="27"/>
      <c r="ESX46" s="27"/>
      <c r="ESY46" s="27"/>
      <c r="ESZ46" s="27"/>
      <c r="ETA46" s="27"/>
      <c r="ETB46" s="27"/>
      <c r="ETC46" s="27"/>
      <c r="ETD46" s="27"/>
      <c r="ETE46" s="27"/>
      <c r="ETF46" s="27"/>
      <c r="ETG46" s="27"/>
      <c r="ETH46" s="27"/>
      <c r="ETI46" s="27"/>
      <c r="ETJ46" s="27"/>
      <c r="ETK46" s="27"/>
      <c r="ETL46" s="27"/>
      <c r="ETM46" s="27"/>
      <c r="ETN46" s="27"/>
      <c r="ETO46" s="27"/>
      <c r="ETP46" s="27"/>
      <c r="ETQ46" s="27"/>
      <c r="ETR46" s="27"/>
      <c r="ETS46" s="27"/>
      <c r="ETT46" s="27"/>
      <c r="ETU46" s="27"/>
      <c r="ETV46" s="27"/>
      <c r="ETW46" s="27"/>
      <c r="ETX46" s="27"/>
      <c r="ETY46" s="27"/>
      <c r="ETZ46" s="27"/>
      <c r="EUA46" s="27"/>
      <c r="EUB46" s="27"/>
      <c r="EUC46" s="27"/>
      <c r="EUD46" s="27"/>
      <c r="EUE46" s="27"/>
      <c r="EUF46" s="27"/>
      <c r="EUG46" s="27"/>
      <c r="EUH46" s="27"/>
      <c r="EUI46" s="27"/>
      <c r="EUJ46" s="27"/>
      <c r="EUK46" s="27"/>
      <c r="EUL46" s="27"/>
      <c r="EUM46" s="27"/>
      <c r="EUN46" s="27"/>
      <c r="EUO46" s="27"/>
      <c r="EUP46" s="27"/>
      <c r="EUQ46" s="27"/>
      <c r="EUR46" s="27"/>
      <c r="EUS46" s="27"/>
      <c r="EUT46" s="27"/>
      <c r="EUU46" s="27"/>
      <c r="EUV46" s="27"/>
      <c r="EUW46" s="27"/>
      <c r="EUX46" s="27"/>
      <c r="EUY46" s="27"/>
      <c r="EUZ46" s="27"/>
      <c r="EVA46" s="27"/>
      <c r="EVB46" s="27"/>
      <c r="EVC46" s="27"/>
      <c r="EVD46" s="27"/>
      <c r="EVE46" s="27"/>
      <c r="EVF46" s="27"/>
      <c r="EVG46" s="27"/>
      <c r="EVH46" s="27"/>
      <c r="EVI46" s="27"/>
      <c r="EVJ46" s="27"/>
      <c r="EVK46" s="27"/>
      <c r="EVL46" s="27"/>
      <c r="EVM46" s="27"/>
      <c r="EVN46" s="27"/>
      <c r="EVO46" s="27"/>
      <c r="EVP46" s="27"/>
      <c r="EVQ46" s="27"/>
      <c r="EVR46" s="27"/>
      <c r="EVS46" s="27"/>
      <c r="EVT46" s="27"/>
      <c r="EVU46" s="27"/>
      <c r="EVV46" s="27"/>
      <c r="EVW46" s="27"/>
      <c r="EVX46" s="27"/>
      <c r="EVY46" s="27"/>
      <c r="EVZ46" s="27"/>
      <c r="EWA46" s="27"/>
      <c r="EWB46" s="27"/>
      <c r="EWC46" s="27"/>
      <c r="EWD46" s="27"/>
      <c r="EWE46" s="27"/>
      <c r="EWF46" s="27"/>
      <c r="EWG46" s="27"/>
      <c r="EWH46" s="27"/>
      <c r="EWI46" s="27"/>
      <c r="EWJ46" s="27"/>
      <c r="EWK46" s="27"/>
      <c r="EWL46" s="27"/>
      <c r="EWM46" s="27"/>
      <c r="EWN46" s="27"/>
      <c r="EWO46" s="27"/>
      <c r="EWP46" s="27"/>
      <c r="EWQ46" s="27"/>
      <c r="EWR46" s="27"/>
      <c r="EWS46" s="27"/>
      <c r="EWT46" s="27"/>
      <c r="EWU46" s="27"/>
      <c r="EWV46" s="27"/>
      <c r="EWW46" s="27"/>
      <c r="EWX46" s="27"/>
      <c r="EWY46" s="27"/>
      <c r="EWZ46" s="27"/>
      <c r="EXA46" s="27"/>
      <c r="EXB46" s="27"/>
      <c r="EXC46" s="27"/>
      <c r="EXD46" s="27"/>
      <c r="EXE46" s="27"/>
      <c r="EXF46" s="27"/>
      <c r="EXG46" s="27"/>
      <c r="EXH46" s="27"/>
      <c r="EXI46" s="27"/>
      <c r="EXJ46" s="27"/>
      <c r="EXK46" s="27"/>
      <c r="EXL46" s="27"/>
      <c r="EXM46" s="27"/>
      <c r="EXN46" s="27"/>
      <c r="EXO46" s="27"/>
      <c r="EXP46" s="27"/>
      <c r="EXQ46" s="27"/>
      <c r="EXR46" s="27"/>
      <c r="EXS46" s="27"/>
      <c r="EXT46" s="27"/>
      <c r="EXU46" s="27"/>
      <c r="EXV46" s="27"/>
      <c r="EXW46" s="27"/>
      <c r="EXX46" s="27"/>
      <c r="EXY46" s="27"/>
      <c r="EXZ46" s="27"/>
      <c r="EYA46" s="27"/>
      <c r="EYB46" s="27"/>
      <c r="EYC46" s="27"/>
      <c r="EYD46" s="27"/>
      <c r="EYE46" s="27"/>
      <c r="EYF46" s="27"/>
      <c r="EYG46" s="27"/>
      <c r="EYH46" s="27"/>
      <c r="EYI46" s="27"/>
      <c r="EYJ46" s="27"/>
      <c r="EYK46" s="27"/>
      <c r="EYL46" s="27"/>
      <c r="EYM46" s="27"/>
      <c r="EYN46" s="27"/>
      <c r="EYO46" s="27"/>
      <c r="EYP46" s="27"/>
      <c r="EYQ46" s="27"/>
      <c r="EYR46" s="27"/>
      <c r="EYS46" s="27"/>
      <c r="EYT46" s="27"/>
      <c r="EYU46" s="27"/>
      <c r="EYV46" s="27"/>
      <c r="EYW46" s="27"/>
      <c r="EYX46" s="27"/>
      <c r="EYY46" s="27"/>
      <c r="EYZ46" s="27"/>
      <c r="EZA46" s="27"/>
      <c r="EZB46" s="27"/>
      <c r="EZC46" s="27"/>
      <c r="EZD46" s="27"/>
      <c r="EZE46" s="27"/>
      <c r="EZF46" s="27"/>
      <c r="EZG46" s="27"/>
      <c r="EZH46" s="27"/>
      <c r="EZI46" s="27"/>
      <c r="EZJ46" s="27"/>
      <c r="EZK46" s="27"/>
      <c r="EZL46" s="27"/>
      <c r="EZM46" s="27"/>
      <c r="EZN46" s="27"/>
      <c r="EZO46" s="27"/>
      <c r="EZP46" s="27"/>
      <c r="EZQ46" s="27"/>
      <c r="EZR46" s="27"/>
      <c r="EZS46" s="27"/>
      <c r="EZT46" s="27"/>
      <c r="EZU46" s="27"/>
      <c r="EZV46" s="27"/>
      <c r="EZW46" s="27"/>
      <c r="EZX46" s="27"/>
      <c r="EZY46" s="27"/>
      <c r="EZZ46" s="27"/>
      <c r="FAA46" s="27"/>
      <c r="FAB46" s="27"/>
      <c r="FAC46" s="27"/>
      <c r="FAD46" s="27"/>
      <c r="FAE46" s="27"/>
      <c r="FAF46" s="27"/>
      <c r="FAG46" s="27"/>
      <c r="FAH46" s="27"/>
      <c r="FAI46" s="27"/>
      <c r="FAJ46" s="27"/>
      <c r="FAK46" s="27"/>
      <c r="FAL46" s="27"/>
      <c r="FAM46" s="27"/>
      <c r="FAN46" s="27"/>
      <c r="FAO46" s="27"/>
      <c r="FAP46" s="27"/>
      <c r="FAQ46" s="27"/>
      <c r="FAR46" s="27"/>
      <c r="FAS46" s="27"/>
      <c r="FAT46" s="27"/>
      <c r="FAU46" s="27"/>
      <c r="FAV46" s="27"/>
      <c r="FAW46" s="27"/>
      <c r="FAX46" s="27"/>
      <c r="FAY46" s="27"/>
      <c r="FAZ46" s="27"/>
      <c r="FBA46" s="27"/>
      <c r="FBB46" s="27"/>
      <c r="FBC46" s="27"/>
      <c r="FBD46" s="27"/>
      <c r="FBE46" s="27"/>
      <c r="FBF46" s="27"/>
      <c r="FBG46" s="27"/>
      <c r="FBH46" s="27"/>
      <c r="FBI46" s="27"/>
      <c r="FBJ46" s="27"/>
      <c r="FBK46" s="27"/>
      <c r="FBL46" s="27"/>
      <c r="FBM46" s="27"/>
      <c r="FBN46" s="27"/>
      <c r="FBO46" s="27"/>
      <c r="FBP46" s="27"/>
      <c r="FBQ46" s="27"/>
      <c r="FBR46" s="27"/>
      <c r="FBS46" s="27"/>
      <c r="FBT46" s="27"/>
      <c r="FBU46" s="27"/>
      <c r="FBV46" s="27"/>
      <c r="FBW46" s="27"/>
      <c r="FBX46" s="27"/>
      <c r="FBY46" s="27"/>
      <c r="FBZ46" s="27"/>
      <c r="FCA46" s="27"/>
      <c r="FCB46" s="27"/>
      <c r="FCC46" s="27"/>
      <c r="FCD46" s="27"/>
      <c r="FCE46" s="27"/>
      <c r="FCF46" s="27"/>
      <c r="FCG46" s="27"/>
      <c r="FCH46" s="27"/>
      <c r="FCI46" s="27"/>
      <c r="FCJ46" s="27"/>
      <c r="FCK46" s="27"/>
      <c r="FCL46" s="27"/>
      <c r="FCM46" s="27"/>
      <c r="FCN46" s="27"/>
      <c r="FCO46" s="27"/>
      <c r="FCP46" s="27"/>
      <c r="FCQ46" s="27"/>
      <c r="FCR46" s="27"/>
      <c r="FCS46" s="27"/>
      <c r="FCT46" s="27"/>
      <c r="FCU46" s="27"/>
      <c r="FCV46" s="27"/>
      <c r="FCW46" s="27"/>
      <c r="FCX46" s="27"/>
      <c r="FCY46" s="27"/>
      <c r="FCZ46" s="27"/>
      <c r="FDA46" s="27"/>
      <c r="FDB46" s="27"/>
      <c r="FDC46" s="27"/>
      <c r="FDD46" s="27"/>
      <c r="FDE46" s="27"/>
      <c r="FDF46" s="27"/>
      <c r="FDG46" s="27"/>
      <c r="FDH46" s="27"/>
      <c r="FDI46" s="27"/>
      <c r="FDJ46" s="27"/>
      <c r="FDK46" s="27"/>
      <c r="FDL46" s="27"/>
      <c r="FDM46" s="27"/>
      <c r="FDN46" s="27"/>
      <c r="FDO46" s="27"/>
      <c r="FDP46" s="27"/>
      <c r="FDQ46" s="27"/>
      <c r="FDR46" s="27"/>
      <c r="FDS46" s="27"/>
      <c r="FDT46" s="27"/>
      <c r="FDU46" s="27"/>
      <c r="FDV46" s="27"/>
      <c r="FDW46" s="27"/>
      <c r="FDX46" s="27"/>
      <c r="FDY46" s="27"/>
      <c r="FDZ46" s="27"/>
      <c r="FEA46" s="27"/>
      <c r="FEB46" s="27"/>
      <c r="FEC46" s="27"/>
      <c r="FED46" s="27"/>
      <c r="FEE46" s="27"/>
      <c r="FEF46" s="27"/>
      <c r="FEG46" s="27"/>
      <c r="FEH46" s="27"/>
      <c r="FEI46" s="27"/>
      <c r="FEJ46" s="27"/>
      <c r="FEK46" s="27"/>
      <c r="FEL46" s="27"/>
      <c r="FEM46" s="27"/>
      <c r="FEN46" s="27"/>
      <c r="FEO46" s="27"/>
      <c r="FEP46" s="27"/>
      <c r="FEQ46" s="27"/>
      <c r="FER46" s="27"/>
      <c r="FES46" s="27"/>
      <c r="FET46" s="27"/>
      <c r="FEU46" s="27"/>
      <c r="FEV46" s="27"/>
      <c r="FEW46" s="27"/>
      <c r="FEX46" s="27"/>
      <c r="FEY46" s="27"/>
      <c r="FEZ46" s="27"/>
      <c r="FFA46" s="27"/>
      <c r="FFB46" s="27"/>
      <c r="FFC46" s="27"/>
      <c r="FFD46" s="27"/>
      <c r="FFE46" s="27"/>
      <c r="FFF46" s="27"/>
      <c r="FFG46" s="27"/>
      <c r="FFH46" s="27"/>
      <c r="FFI46" s="27"/>
      <c r="FFJ46" s="27"/>
      <c r="FFK46" s="27"/>
      <c r="FFL46" s="27"/>
      <c r="FFM46" s="27"/>
      <c r="FFN46" s="27"/>
      <c r="FFO46" s="27"/>
      <c r="FFP46" s="27"/>
      <c r="FFQ46" s="27"/>
      <c r="FFR46" s="27"/>
      <c r="FFS46" s="27"/>
      <c r="FFT46" s="27"/>
      <c r="FFU46" s="27"/>
      <c r="FFV46" s="27"/>
      <c r="FFW46" s="27"/>
      <c r="FFX46" s="27"/>
      <c r="FFY46" s="27"/>
      <c r="FFZ46" s="27"/>
      <c r="FGA46" s="27"/>
      <c r="FGB46" s="27"/>
      <c r="FGC46" s="27"/>
      <c r="FGD46" s="27"/>
      <c r="FGE46" s="27"/>
      <c r="FGF46" s="27"/>
      <c r="FGG46" s="27"/>
      <c r="FGH46" s="27"/>
      <c r="FGI46" s="27"/>
      <c r="FGJ46" s="27"/>
      <c r="FGK46" s="27"/>
      <c r="FGL46" s="27"/>
      <c r="FGM46" s="27"/>
      <c r="FGN46" s="27"/>
      <c r="FGO46" s="27"/>
      <c r="FGP46" s="27"/>
      <c r="FGQ46" s="27"/>
      <c r="FGR46" s="27"/>
      <c r="FGS46" s="27"/>
      <c r="FGT46" s="27"/>
      <c r="FGU46" s="27"/>
      <c r="FGV46" s="27"/>
      <c r="FGW46" s="27"/>
      <c r="FGX46" s="27"/>
      <c r="FGY46" s="27"/>
      <c r="FGZ46" s="27"/>
      <c r="FHA46" s="27"/>
      <c r="FHB46" s="27"/>
      <c r="FHC46" s="27"/>
      <c r="FHD46" s="27"/>
      <c r="FHE46" s="27"/>
      <c r="FHF46" s="27"/>
      <c r="FHG46" s="27"/>
      <c r="FHH46" s="27"/>
      <c r="FHI46" s="27"/>
      <c r="FHJ46" s="27"/>
      <c r="FHK46" s="27"/>
      <c r="FHL46" s="27"/>
      <c r="FHM46" s="27"/>
      <c r="FHN46" s="27"/>
      <c r="FHO46" s="27"/>
      <c r="FHP46" s="27"/>
      <c r="FHQ46" s="27"/>
      <c r="FHR46" s="27"/>
      <c r="FHS46" s="27"/>
      <c r="FHT46" s="27"/>
      <c r="FHU46" s="27"/>
      <c r="FHV46" s="27"/>
      <c r="FHW46" s="27"/>
      <c r="FHX46" s="27"/>
      <c r="FHY46" s="27"/>
      <c r="FHZ46" s="27"/>
      <c r="FIA46" s="27"/>
      <c r="FIB46" s="27"/>
      <c r="FIC46" s="27"/>
      <c r="FID46" s="27"/>
      <c r="FIE46" s="27"/>
      <c r="FIF46" s="27"/>
      <c r="FIG46" s="27"/>
      <c r="FIH46" s="27"/>
      <c r="FII46" s="27"/>
      <c r="FIJ46" s="27"/>
      <c r="FIK46" s="27"/>
      <c r="FIL46" s="27"/>
      <c r="FIM46" s="27"/>
      <c r="FIN46" s="27"/>
      <c r="FIO46" s="27"/>
      <c r="FIP46" s="27"/>
      <c r="FIQ46" s="27"/>
      <c r="FIR46" s="27"/>
      <c r="FIS46" s="27"/>
      <c r="FIT46" s="27"/>
      <c r="FIU46" s="27"/>
      <c r="FIV46" s="27"/>
      <c r="FIW46" s="27"/>
      <c r="FIX46" s="27"/>
      <c r="FIY46" s="27"/>
      <c r="FIZ46" s="27"/>
      <c r="FJA46" s="27"/>
      <c r="FJB46" s="27"/>
      <c r="FJC46" s="27"/>
      <c r="FJD46" s="27"/>
      <c r="FJE46" s="27"/>
      <c r="FJF46" s="27"/>
      <c r="FJG46" s="27"/>
      <c r="FJH46" s="27"/>
      <c r="FJI46" s="27"/>
      <c r="FJJ46" s="27"/>
      <c r="FJK46" s="27"/>
      <c r="FJL46" s="27"/>
      <c r="FJM46" s="27"/>
      <c r="FJN46" s="27"/>
      <c r="FJO46" s="27"/>
      <c r="FJP46" s="27"/>
      <c r="FJQ46" s="27"/>
      <c r="FJR46" s="27"/>
      <c r="FJS46" s="27"/>
      <c r="FJT46" s="27"/>
      <c r="FJU46" s="27"/>
      <c r="FJV46" s="27"/>
      <c r="FJW46" s="27"/>
      <c r="FJX46" s="27"/>
      <c r="FJY46" s="27"/>
      <c r="FJZ46" s="27"/>
      <c r="FKA46" s="27"/>
      <c r="FKB46" s="27"/>
      <c r="FKC46" s="27"/>
      <c r="FKD46" s="27"/>
      <c r="FKE46" s="27"/>
      <c r="FKF46" s="27"/>
      <c r="FKG46" s="27"/>
      <c r="FKH46" s="27"/>
      <c r="FKI46" s="27"/>
      <c r="FKJ46" s="27"/>
      <c r="FKK46" s="27"/>
      <c r="FKL46" s="27"/>
      <c r="FKM46" s="27"/>
      <c r="FKN46" s="27"/>
      <c r="FKO46" s="27"/>
      <c r="FKP46" s="27"/>
      <c r="FKQ46" s="27"/>
      <c r="FKR46" s="27"/>
      <c r="FKS46" s="27"/>
      <c r="FKT46" s="27"/>
      <c r="FKU46" s="27"/>
      <c r="FKV46" s="27"/>
      <c r="FKW46" s="27"/>
      <c r="FKX46" s="27"/>
      <c r="FKY46" s="27"/>
      <c r="FKZ46" s="27"/>
      <c r="FLA46" s="27"/>
      <c r="FLB46" s="27"/>
      <c r="FLC46" s="27"/>
      <c r="FLD46" s="27"/>
      <c r="FLE46" s="27"/>
      <c r="FLF46" s="27"/>
      <c r="FLG46" s="27"/>
      <c r="FLH46" s="27"/>
      <c r="FLI46" s="27"/>
      <c r="FLJ46" s="27"/>
      <c r="FLK46" s="27"/>
      <c r="FLL46" s="27"/>
      <c r="FLM46" s="27"/>
      <c r="FLN46" s="27"/>
      <c r="FLO46" s="27"/>
      <c r="FLP46" s="27"/>
      <c r="FLQ46" s="27"/>
      <c r="FLR46" s="27"/>
      <c r="FLS46" s="27"/>
      <c r="FLT46" s="27"/>
      <c r="FLU46" s="27"/>
      <c r="FLV46" s="27"/>
      <c r="FLW46" s="27"/>
      <c r="FLX46" s="27"/>
      <c r="FLY46" s="27"/>
      <c r="FLZ46" s="27"/>
      <c r="FMA46" s="27"/>
      <c r="FMB46" s="27"/>
      <c r="FMC46" s="27"/>
      <c r="FMD46" s="27"/>
      <c r="FME46" s="27"/>
      <c r="FMF46" s="27"/>
      <c r="FMG46" s="27"/>
      <c r="FMH46" s="27"/>
      <c r="FMI46" s="27"/>
      <c r="FMJ46" s="27"/>
      <c r="FMK46" s="27"/>
      <c r="FML46" s="27"/>
      <c r="FMM46" s="27"/>
      <c r="FMN46" s="27"/>
      <c r="FMO46" s="27"/>
      <c r="FMP46" s="27"/>
      <c r="FMQ46" s="27"/>
      <c r="FMR46" s="27"/>
      <c r="FMS46" s="27"/>
      <c r="FMT46" s="27"/>
      <c r="FMU46" s="27"/>
      <c r="FMV46" s="27"/>
      <c r="FMW46" s="27"/>
      <c r="FMX46" s="27"/>
      <c r="FMY46" s="27"/>
      <c r="FMZ46" s="27"/>
      <c r="FNA46" s="27"/>
      <c r="FNB46" s="27"/>
      <c r="FNC46" s="27"/>
      <c r="FND46" s="27"/>
      <c r="FNE46" s="27"/>
      <c r="FNF46" s="27"/>
      <c r="FNG46" s="27"/>
      <c r="FNH46" s="27"/>
      <c r="FNI46" s="27"/>
      <c r="FNJ46" s="27"/>
      <c r="FNK46" s="27"/>
      <c r="FNL46" s="27"/>
      <c r="FNM46" s="27"/>
      <c r="FNN46" s="27"/>
      <c r="FNO46" s="27"/>
      <c r="FNP46" s="27"/>
      <c r="FNQ46" s="27"/>
      <c r="FNR46" s="27"/>
      <c r="FNS46" s="27"/>
      <c r="FNT46" s="27"/>
      <c r="FNU46" s="27"/>
      <c r="FNV46" s="27"/>
      <c r="FNW46" s="27"/>
      <c r="FNX46" s="27"/>
      <c r="FNY46" s="27"/>
      <c r="FNZ46" s="27"/>
      <c r="FOA46" s="27"/>
      <c r="FOB46" s="27"/>
      <c r="FOC46" s="27"/>
      <c r="FOD46" s="27"/>
      <c r="FOE46" s="27"/>
      <c r="FOF46" s="27"/>
      <c r="FOG46" s="27"/>
      <c r="FOH46" s="27"/>
      <c r="FOI46" s="27"/>
      <c r="FOJ46" s="27"/>
      <c r="FOK46" s="27"/>
      <c r="FOL46" s="27"/>
      <c r="FOM46" s="27"/>
      <c r="FON46" s="27"/>
      <c r="FOO46" s="27"/>
      <c r="FOP46" s="27"/>
      <c r="FOQ46" s="27"/>
      <c r="FOR46" s="27"/>
      <c r="FOS46" s="27"/>
      <c r="FOT46" s="27"/>
      <c r="FOU46" s="27"/>
      <c r="FOV46" s="27"/>
      <c r="FOW46" s="27"/>
      <c r="FOX46" s="27"/>
      <c r="FOY46" s="27"/>
      <c r="FOZ46" s="27"/>
      <c r="FPA46" s="27"/>
      <c r="FPB46" s="27"/>
      <c r="FPC46" s="27"/>
      <c r="FPD46" s="27"/>
      <c r="FPE46" s="27"/>
      <c r="FPF46" s="27"/>
      <c r="FPG46" s="27"/>
      <c r="FPH46" s="27"/>
      <c r="FPI46" s="27"/>
      <c r="FPJ46" s="27"/>
      <c r="FPK46" s="27"/>
      <c r="FPL46" s="27"/>
      <c r="FPM46" s="27"/>
      <c r="FPN46" s="27"/>
      <c r="FPO46" s="27"/>
      <c r="FPP46" s="27"/>
      <c r="FPQ46" s="27"/>
      <c r="FPR46" s="27"/>
      <c r="FPS46" s="27"/>
      <c r="FPT46" s="27"/>
      <c r="FPU46" s="27"/>
      <c r="FPV46" s="27"/>
      <c r="FPW46" s="27"/>
      <c r="FPX46" s="27"/>
      <c r="FPY46" s="27"/>
      <c r="FPZ46" s="27"/>
      <c r="FQA46" s="27"/>
      <c r="FQB46" s="27"/>
      <c r="FQC46" s="27"/>
      <c r="FQD46" s="27"/>
      <c r="FQE46" s="27"/>
      <c r="FQF46" s="27"/>
      <c r="FQG46" s="27"/>
      <c r="FQH46" s="27"/>
      <c r="FQI46" s="27"/>
      <c r="FQJ46" s="27"/>
      <c r="FQK46" s="27"/>
      <c r="FQL46" s="27"/>
      <c r="FQM46" s="27"/>
      <c r="FQN46" s="27"/>
      <c r="FQO46" s="27"/>
      <c r="FQP46" s="27"/>
      <c r="FQQ46" s="27"/>
      <c r="FQR46" s="27"/>
      <c r="FQS46" s="27"/>
      <c r="FQT46" s="27"/>
      <c r="FQU46" s="27"/>
      <c r="FQV46" s="27"/>
      <c r="FQW46" s="27"/>
      <c r="FQX46" s="27"/>
      <c r="FQY46" s="27"/>
      <c r="FQZ46" s="27"/>
      <c r="FRA46" s="27"/>
      <c r="FRB46" s="27"/>
      <c r="FRC46" s="27"/>
      <c r="FRD46" s="27"/>
      <c r="FRE46" s="27"/>
      <c r="FRF46" s="27"/>
      <c r="FRG46" s="27"/>
      <c r="FRH46" s="27"/>
      <c r="FRI46" s="27"/>
      <c r="FRJ46" s="27"/>
      <c r="FRK46" s="27"/>
      <c r="FRL46" s="27"/>
      <c r="FRM46" s="27"/>
      <c r="FRN46" s="27"/>
      <c r="FRO46" s="27"/>
      <c r="FRP46" s="27"/>
      <c r="FRQ46" s="27"/>
      <c r="FRR46" s="27"/>
      <c r="FRS46" s="27"/>
      <c r="FRT46" s="27"/>
      <c r="FRU46" s="27"/>
      <c r="FRV46" s="27"/>
      <c r="FRW46" s="27"/>
      <c r="FRX46" s="27"/>
      <c r="FRY46" s="27"/>
      <c r="FRZ46" s="27"/>
      <c r="FSA46" s="27"/>
      <c r="FSB46" s="27"/>
      <c r="FSC46" s="27"/>
    </row>
    <row r="47" spans="1:4553" s="42" customFormat="1" ht="12.75" customHeight="1" thickBot="1">
      <c r="A47" s="38" t="s">
        <v>125</v>
      </c>
      <c r="B47" s="39"/>
      <c r="C47" s="40" t="str">
        <f t="shared" ref="C47:AJ47" si="118">IFERROR(C46/Revenue,"N/A")</f>
        <v>N/A</v>
      </c>
      <c r="D47" s="40" t="str">
        <f t="shared" si="118"/>
        <v>N/A</v>
      </c>
      <c r="E47" s="40" t="str">
        <f t="shared" si="118"/>
        <v>N/A</v>
      </c>
      <c r="F47" s="40" t="str">
        <f t="shared" si="118"/>
        <v>N/A</v>
      </c>
      <c r="G47" s="53" t="str">
        <f t="shared" si="118"/>
        <v>N/A</v>
      </c>
      <c r="H47" s="40" t="str">
        <f t="shared" si="118"/>
        <v>N/A</v>
      </c>
      <c r="I47" s="40" t="str">
        <f t="shared" si="118"/>
        <v>N/A</v>
      </c>
      <c r="J47" s="40" t="str">
        <f t="shared" si="118"/>
        <v>N/A</v>
      </c>
      <c r="K47" s="40" t="str">
        <f t="shared" si="118"/>
        <v>N/A</v>
      </c>
      <c r="L47" s="53" t="str">
        <f t="shared" si="118"/>
        <v>N/A</v>
      </c>
      <c r="M47" s="40" t="str">
        <f t="shared" si="118"/>
        <v>N/A</v>
      </c>
      <c r="N47" s="40" t="str">
        <f t="shared" si="118"/>
        <v>N/A</v>
      </c>
      <c r="O47" s="40" t="str">
        <f t="shared" si="118"/>
        <v>N/A</v>
      </c>
      <c r="P47" s="40" t="str">
        <f t="shared" si="118"/>
        <v>N/A</v>
      </c>
      <c r="Q47" s="53" t="str">
        <f t="shared" si="118"/>
        <v>N/A</v>
      </c>
      <c r="R47" s="40" t="str">
        <f t="shared" si="118"/>
        <v>N/A</v>
      </c>
      <c r="S47" s="40" t="str">
        <f t="shared" si="118"/>
        <v>N/A</v>
      </c>
      <c r="T47" s="40" t="str">
        <f t="shared" si="118"/>
        <v>N/A</v>
      </c>
      <c r="U47" s="40" t="str">
        <f t="shared" si="118"/>
        <v>N/A</v>
      </c>
      <c r="V47" s="53" t="str">
        <f t="shared" si="118"/>
        <v>N/A</v>
      </c>
      <c r="W47" s="40" t="str">
        <f t="shared" si="118"/>
        <v>N/A</v>
      </c>
      <c r="X47" s="40" t="str">
        <f t="shared" si="118"/>
        <v>N/A</v>
      </c>
      <c r="Y47" s="40" t="str">
        <f t="shared" si="118"/>
        <v>N/A</v>
      </c>
      <c r="Z47" s="40" t="str">
        <f t="shared" si="118"/>
        <v>N/A</v>
      </c>
      <c r="AA47" s="53" t="str">
        <f t="shared" si="118"/>
        <v>N/A</v>
      </c>
      <c r="AB47" s="40" t="str">
        <f t="shared" si="118"/>
        <v>N/A</v>
      </c>
      <c r="AC47" s="40" t="str">
        <f t="shared" si="118"/>
        <v>N/A</v>
      </c>
      <c r="AD47" s="40" t="str">
        <f t="shared" si="118"/>
        <v>N/A</v>
      </c>
      <c r="AE47" s="40" t="str">
        <f t="shared" si="118"/>
        <v>N/A</v>
      </c>
      <c r="AF47" s="53" t="str">
        <f t="shared" si="118"/>
        <v>N/A</v>
      </c>
      <c r="AG47" s="53" t="str">
        <f t="shared" si="118"/>
        <v>N/A</v>
      </c>
      <c r="AH47" s="53" t="str">
        <f t="shared" si="118"/>
        <v>N/A</v>
      </c>
      <c r="AI47" s="53" t="str">
        <f t="shared" si="118"/>
        <v>N/A</v>
      </c>
      <c r="AJ47" s="53" t="str">
        <f t="shared" si="118"/>
        <v>N/A</v>
      </c>
      <c r="AK47" s="13"/>
      <c r="AL47" s="288" t="str">
        <f>"Annual "&amp;A48&amp; " Sparkline (top line in $ change and bottom line in % of revenue): "</f>
        <v xml:space="preserve">Annual EBITDA Sparkline (top line in $ change and bottom line in % of revenue): </v>
      </c>
      <c r="AM47" s="13"/>
      <c r="AN47" s="13"/>
      <c r="AO47" s="13"/>
      <c r="AP47" s="13"/>
      <c r="AQ47" s="13"/>
      <c r="AR47" s="13"/>
      <c r="AS47" s="13"/>
      <c r="AT47" s="13"/>
      <c r="AU47" s="13"/>
      <c r="AV47" s="13"/>
      <c r="AW47" s="13"/>
      <c r="AX47" s="13"/>
      <c r="AY47" s="13"/>
      <c r="AZ47" s="13"/>
      <c r="BA47" s="13"/>
      <c r="BB47" s="13"/>
      <c r="BC47" s="13"/>
      <c r="BD47" s="13"/>
      <c r="BE47" s="13"/>
      <c r="BF47" s="13"/>
      <c r="BG47" s="13"/>
      <c r="BH47" s="13"/>
      <c r="BI47" s="13"/>
      <c r="BJ47" s="13"/>
      <c r="BK47" s="13"/>
      <c r="BL47" s="13"/>
      <c r="BM47" s="13"/>
      <c r="BN47" s="13"/>
      <c r="BO47" s="13"/>
      <c r="BP47" s="13"/>
      <c r="BQ47" s="13"/>
      <c r="BR47" s="13"/>
      <c r="BS47" s="13"/>
      <c r="BT47" s="13"/>
      <c r="BU47" s="13"/>
      <c r="BV47" s="13"/>
      <c r="BW47" s="13"/>
      <c r="BX47" s="13"/>
      <c r="BY47" s="13"/>
      <c r="BZ47" s="13"/>
      <c r="CA47" s="13"/>
      <c r="CB47" s="13"/>
      <c r="CC47" s="13"/>
      <c r="CD47" s="13"/>
      <c r="CE47" s="13"/>
      <c r="CF47" s="13"/>
      <c r="CG47" s="13"/>
      <c r="CH47" s="13"/>
      <c r="CI47" s="13"/>
      <c r="CJ47" s="13"/>
      <c r="CK47" s="13"/>
      <c r="CL47" s="13"/>
      <c r="CM47" s="13"/>
      <c r="CN47" s="13"/>
      <c r="CO47" s="13"/>
      <c r="CP47" s="13"/>
      <c r="CQ47" s="13"/>
      <c r="CR47" s="13"/>
      <c r="CS47" s="13"/>
      <c r="CT47" s="13"/>
      <c r="CU47" s="13"/>
      <c r="CV47" s="13"/>
      <c r="CW47" s="13"/>
      <c r="CX47" s="13"/>
      <c r="CY47" s="13"/>
      <c r="CZ47" s="13"/>
      <c r="DA47" s="13"/>
      <c r="DB47" s="13"/>
      <c r="DC47" s="13"/>
      <c r="DD47" s="13"/>
      <c r="DE47" s="13"/>
      <c r="DF47" s="13"/>
      <c r="DG47" s="13"/>
      <c r="DH47" s="13"/>
      <c r="DI47" s="13"/>
      <c r="DJ47" s="13"/>
      <c r="DK47" s="13"/>
      <c r="DL47" s="13"/>
      <c r="DM47" s="13"/>
      <c r="DN47" s="13"/>
      <c r="DO47" s="13"/>
      <c r="DP47" s="13"/>
      <c r="DQ47" s="13"/>
      <c r="DR47" s="13"/>
      <c r="DS47" s="13"/>
      <c r="DT47" s="13"/>
      <c r="DU47" s="13"/>
      <c r="DV47" s="13"/>
      <c r="DW47" s="13"/>
      <c r="DX47" s="13"/>
      <c r="DY47" s="13"/>
      <c r="DZ47" s="13"/>
      <c r="EA47" s="13"/>
      <c r="EB47" s="13"/>
      <c r="EC47" s="13"/>
      <c r="ED47" s="13"/>
      <c r="EE47" s="13"/>
      <c r="EF47" s="13"/>
      <c r="EG47" s="13"/>
      <c r="EH47" s="13"/>
      <c r="EI47" s="13"/>
      <c r="EJ47" s="13"/>
      <c r="EK47" s="13"/>
      <c r="EL47" s="13"/>
      <c r="EM47" s="13"/>
      <c r="EN47" s="13"/>
      <c r="EO47" s="13"/>
      <c r="EP47" s="13"/>
      <c r="EQ47" s="13"/>
      <c r="ER47" s="13"/>
      <c r="ES47" s="13"/>
      <c r="ET47" s="13"/>
      <c r="EU47" s="13"/>
      <c r="EV47" s="13"/>
      <c r="EW47" s="13"/>
      <c r="EX47" s="13"/>
      <c r="EY47" s="13"/>
      <c r="EZ47" s="13"/>
      <c r="FA47" s="13"/>
      <c r="FB47" s="13"/>
      <c r="FC47" s="13"/>
      <c r="FD47" s="13"/>
      <c r="FE47" s="13"/>
      <c r="FF47" s="13"/>
      <c r="FG47" s="13"/>
      <c r="FH47" s="13"/>
      <c r="FI47" s="13"/>
      <c r="FJ47" s="13"/>
      <c r="FK47" s="13"/>
      <c r="FL47" s="13"/>
      <c r="FM47" s="13"/>
      <c r="FN47" s="13"/>
      <c r="FO47" s="13"/>
      <c r="FP47" s="13"/>
      <c r="FQ47" s="13"/>
      <c r="FR47" s="13"/>
      <c r="FS47" s="13"/>
      <c r="FT47" s="13"/>
      <c r="FU47" s="13"/>
      <c r="FV47" s="13"/>
      <c r="FW47" s="13"/>
      <c r="FX47" s="13"/>
      <c r="FY47" s="13"/>
      <c r="FZ47" s="13"/>
      <c r="GA47" s="13"/>
      <c r="GB47" s="13"/>
      <c r="GC47" s="13"/>
      <c r="GD47" s="13"/>
      <c r="GE47" s="13"/>
      <c r="GF47" s="13"/>
      <c r="GG47" s="13"/>
      <c r="GH47" s="13"/>
      <c r="GI47" s="13"/>
      <c r="GJ47" s="13"/>
      <c r="GK47" s="13"/>
      <c r="GL47" s="13"/>
      <c r="GM47" s="13"/>
      <c r="GN47" s="13"/>
      <c r="GO47" s="13"/>
      <c r="GP47" s="13"/>
      <c r="GQ47" s="13"/>
      <c r="GR47" s="13"/>
      <c r="GS47" s="13"/>
      <c r="GT47" s="13"/>
      <c r="GU47" s="13"/>
      <c r="GV47" s="13"/>
      <c r="GW47" s="13"/>
      <c r="GX47" s="13"/>
      <c r="GY47" s="13"/>
      <c r="GZ47" s="13"/>
      <c r="HA47" s="13"/>
      <c r="HB47" s="13"/>
      <c r="HC47" s="13"/>
      <c r="HD47" s="13"/>
      <c r="HE47" s="13"/>
      <c r="HF47" s="13"/>
      <c r="HG47" s="13"/>
      <c r="HH47" s="13"/>
      <c r="HI47" s="13"/>
      <c r="HJ47" s="13"/>
      <c r="HK47" s="13"/>
      <c r="HL47" s="13"/>
      <c r="HM47" s="13"/>
      <c r="HN47" s="13"/>
      <c r="HO47" s="13"/>
      <c r="HP47" s="13"/>
      <c r="HQ47" s="13"/>
      <c r="HR47" s="13"/>
      <c r="HS47" s="13"/>
      <c r="HT47" s="13"/>
      <c r="HU47" s="13"/>
      <c r="HV47" s="13"/>
      <c r="HW47" s="13"/>
      <c r="HX47" s="13"/>
      <c r="HY47" s="13"/>
      <c r="HZ47" s="13"/>
      <c r="IA47" s="13"/>
      <c r="IB47" s="13"/>
      <c r="IC47" s="13"/>
      <c r="ID47" s="13"/>
      <c r="IE47" s="13"/>
      <c r="IF47" s="13"/>
      <c r="IG47" s="13"/>
      <c r="IH47" s="13"/>
      <c r="II47" s="13"/>
      <c r="IJ47" s="13"/>
      <c r="IK47" s="13"/>
      <c r="IL47" s="13"/>
      <c r="IM47" s="13"/>
      <c r="IN47" s="13"/>
      <c r="IO47" s="13"/>
      <c r="IP47" s="13"/>
      <c r="IQ47" s="13"/>
      <c r="IR47" s="13"/>
      <c r="IS47" s="13"/>
      <c r="IT47" s="13"/>
      <c r="IU47" s="13"/>
      <c r="IV47" s="13"/>
      <c r="IW47" s="13"/>
      <c r="IX47" s="13"/>
      <c r="IY47" s="13"/>
      <c r="IZ47" s="13"/>
      <c r="JA47" s="13"/>
      <c r="JB47" s="13"/>
      <c r="JC47" s="13"/>
      <c r="JD47" s="13"/>
      <c r="JE47" s="13"/>
      <c r="JF47" s="13"/>
      <c r="JG47" s="13"/>
      <c r="JH47" s="13"/>
      <c r="JI47" s="13"/>
      <c r="JJ47" s="13"/>
      <c r="JK47" s="13"/>
      <c r="JL47" s="13"/>
      <c r="JM47" s="13"/>
      <c r="JN47" s="13"/>
      <c r="JO47" s="13"/>
      <c r="JP47" s="13"/>
      <c r="JQ47" s="13"/>
      <c r="JR47" s="13"/>
      <c r="JS47" s="13"/>
      <c r="JT47" s="13"/>
      <c r="JU47" s="13"/>
      <c r="JV47" s="13"/>
      <c r="JW47" s="13"/>
      <c r="JX47" s="13"/>
      <c r="JY47" s="13"/>
      <c r="JZ47" s="13"/>
      <c r="KA47" s="13"/>
      <c r="KB47" s="13"/>
      <c r="KC47" s="13"/>
      <c r="KD47" s="13"/>
      <c r="KE47" s="13"/>
      <c r="KF47" s="13"/>
      <c r="KG47" s="13"/>
      <c r="KH47" s="13"/>
      <c r="KI47" s="13"/>
      <c r="KJ47" s="13"/>
      <c r="KK47" s="13"/>
      <c r="KL47" s="13"/>
      <c r="KM47" s="13"/>
      <c r="KN47" s="13"/>
      <c r="KO47" s="13"/>
      <c r="KP47" s="13"/>
      <c r="KQ47" s="13"/>
      <c r="KR47" s="13"/>
      <c r="KS47" s="13"/>
      <c r="KT47" s="13"/>
      <c r="KU47" s="13"/>
      <c r="KV47" s="13"/>
      <c r="KW47" s="13"/>
      <c r="KX47" s="13"/>
      <c r="KY47" s="13"/>
      <c r="KZ47" s="13"/>
      <c r="LA47" s="13"/>
      <c r="LB47" s="13"/>
      <c r="LC47" s="13"/>
      <c r="LD47" s="13"/>
      <c r="LE47" s="13"/>
      <c r="LF47" s="13"/>
      <c r="LG47" s="13"/>
      <c r="LH47" s="13"/>
      <c r="LI47" s="13"/>
      <c r="LJ47" s="13"/>
      <c r="LK47" s="13"/>
      <c r="LL47" s="13"/>
      <c r="LM47" s="13"/>
      <c r="LN47" s="13"/>
      <c r="LO47" s="13"/>
      <c r="LP47" s="13"/>
      <c r="LQ47" s="13"/>
      <c r="LR47" s="13"/>
      <c r="LS47" s="13"/>
      <c r="LT47" s="13"/>
      <c r="LU47" s="13"/>
      <c r="LV47" s="13"/>
      <c r="LW47" s="13"/>
      <c r="LX47" s="13"/>
      <c r="LY47" s="13"/>
      <c r="LZ47" s="13"/>
      <c r="MA47" s="13"/>
      <c r="MB47" s="13"/>
      <c r="MC47" s="13"/>
      <c r="MD47" s="13"/>
      <c r="ME47" s="13"/>
      <c r="MF47" s="13"/>
      <c r="MG47" s="13"/>
      <c r="MH47" s="13"/>
      <c r="MI47" s="13"/>
      <c r="MJ47" s="13"/>
      <c r="MK47" s="13"/>
      <c r="ML47" s="13"/>
      <c r="MM47" s="13"/>
      <c r="MN47" s="13"/>
      <c r="MO47" s="13"/>
      <c r="MP47" s="13"/>
      <c r="MQ47" s="13"/>
      <c r="MR47" s="13"/>
      <c r="MS47" s="13"/>
      <c r="MT47" s="13"/>
      <c r="MU47" s="13"/>
      <c r="MV47" s="13"/>
      <c r="MW47" s="13"/>
      <c r="MX47" s="13"/>
      <c r="MY47" s="13"/>
      <c r="MZ47" s="13"/>
      <c r="NA47" s="13"/>
      <c r="NB47" s="13"/>
      <c r="NC47" s="13"/>
      <c r="ND47" s="13"/>
      <c r="NE47" s="13"/>
      <c r="NF47" s="13"/>
      <c r="NG47" s="13"/>
      <c r="NH47" s="13"/>
      <c r="NI47" s="13"/>
      <c r="NJ47" s="13"/>
      <c r="NK47" s="13"/>
      <c r="NL47" s="13"/>
      <c r="NM47" s="13"/>
      <c r="NN47" s="13"/>
      <c r="NO47" s="13"/>
      <c r="NP47" s="13"/>
      <c r="NQ47" s="13"/>
      <c r="NR47" s="13"/>
      <c r="NS47" s="13"/>
      <c r="NT47" s="13"/>
      <c r="NU47" s="13"/>
      <c r="NV47" s="13"/>
      <c r="NW47" s="13"/>
      <c r="NX47" s="13"/>
      <c r="NY47" s="13"/>
      <c r="NZ47" s="13"/>
      <c r="OA47" s="13"/>
      <c r="OB47" s="13"/>
      <c r="OC47" s="13"/>
      <c r="OD47" s="13"/>
      <c r="OE47" s="13"/>
      <c r="OF47" s="13"/>
      <c r="OG47" s="13"/>
      <c r="OH47" s="13"/>
      <c r="OI47" s="13"/>
      <c r="OJ47" s="13"/>
      <c r="OK47" s="13"/>
      <c r="OL47" s="13"/>
      <c r="OM47" s="13"/>
      <c r="ON47" s="13"/>
      <c r="OO47" s="13"/>
      <c r="OP47" s="13"/>
      <c r="OQ47" s="13"/>
      <c r="OR47" s="13"/>
      <c r="OS47" s="13"/>
      <c r="OT47" s="13"/>
      <c r="OU47" s="13"/>
      <c r="OV47" s="13"/>
      <c r="OW47" s="13"/>
      <c r="OX47" s="13"/>
      <c r="OY47" s="13"/>
      <c r="OZ47" s="13"/>
      <c r="PA47" s="13"/>
      <c r="PB47" s="13"/>
      <c r="PC47" s="13"/>
      <c r="PD47" s="13"/>
      <c r="PE47" s="13"/>
      <c r="PF47" s="13"/>
      <c r="PG47" s="13"/>
      <c r="PH47" s="13"/>
      <c r="PI47" s="13"/>
      <c r="PJ47" s="13"/>
      <c r="PK47" s="13"/>
      <c r="PL47" s="13"/>
      <c r="PM47" s="13"/>
      <c r="PN47" s="13"/>
      <c r="PO47" s="13"/>
      <c r="PP47" s="13"/>
      <c r="PQ47" s="13"/>
      <c r="PR47" s="13"/>
      <c r="PS47" s="13"/>
      <c r="PT47" s="13"/>
      <c r="PU47" s="13"/>
      <c r="PV47" s="13"/>
      <c r="PW47" s="13"/>
      <c r="PX47" s="13"/>
      <c r="PY47" s="13"/>
      <c r="PZ47" s="13"/>
      <c r="QA47" s="13"/>
      <c r="QB47" s="13"/>
      <c r="QC47" s="13"/>
      <c r="QD47" s="13"/>
      <c r="QE47" s="13"/>
      <c r="QF47" s="13"/>
      <c r="QG47" s="13"/>
      <c r="QH47" s="13"/>
      <c r="QI47" s="13"/>
      <c r="QJ47" s="13"/>
      <c r="QK47" s="13"/>
      <c r="QL47" s="13"/>
      <c r="QM47" s="13"/>
      <c r="QN47" s="13"/>
      <c r="QO47" s="13"/>
      <c r="QP47" s="13"/>
      <c r="QQ47" s="13"/>
      <c r="QR47" s="13"/>
      <c r="QS47" s="13"/>
      <c r="QT47" s="13"/>
      <c r="QU47" s="13"/>
      <c r="QV47" s="13"/>
      <c r="QW47" s="13"/>
      <c r="QX47" s="13"/>
      <c r="QY47" s="13"/>
      <c r="QZ47" s="13"/>
      <c r="RA47" s="13"/>
      <c r="RB47" s="13"/>
      <c r="RC47" s="13"/>
      <c r="RD47" s="13"/>
      <c r="RE47" s="13"/>
      <c r="RF47" s="13"/>
      <c r="RG47" s="13"/>
      <c r="RH47" s="13"/>
      <c r="RI47" s="13"/>
      <c r="RJ47" s="13"/>
      <c r="RK47" s="13"/>
      <c r="RL47" s="13"/>
      <c r="RM47" s="13"/>
      <c r="RN47" s="13"/>
      <c r="RO47" s="13"/>
      <c r="RP47" s="13"/>
      <c r="RQ47" s="13"/>
      <c r="RR47" s="13"/>
      <c r="RS47" s="13"/>
      <c r="RT47" s="13"/>
      <c r="RU47" s="13"/>
      <c r="RV47" s="13"/>
      <c r="RW47" s="13"/>
      <c r="RX47" s="13"/>
      <c r="RY47" s="13"/>
      <c r="RZ47" s="13"/>
      <c r="SA47" s="13"/>
      <c r="SB47" s="13"/>
      <c r="SC47" s="13"/>
      <c r="SD47" s="13"/>
      <c r="SE47" s="13"/>
      <c r="SF47" s="13"/>
      <c r="SG47" s="13"/>
      <c r="SH47" s="13"/>
      <c r="SI47" s="13"/>
      <c r="SJ47" s="13"/>
      <c r="SK47" s="13"/>
      <c r="SL47" s="13"/>
      <c r="SM47" s="13"/>
      <c r="SN47" s="13"/>
      <c r="SO47" s="13"/>
      <c r="SP47" s="13"/>
      <c r="SQ47" s="13"/>
      <c r="SR47" s="13"/>
      <c r="SS47" s="13"/>
      <c r="ST47" s="13"/>
      <c r="SU47" s="13"/>
      <c r="SV47" s="13"/>
      <c r="SW47" s="13"/>
      <c r="SX47" s="13"/>
      <c r="SY47" s="13"/>
      <c r="SZ47" s="13"/>
      <c r="TA47" s="13"/>
      <c r="TB47" s="13"/>
      <c r="TC47" s="13"/>
      <c r="TD47" s="13"/>
      <c r="TE47" s="13"/>
      <c r="TF47" s="13"/>
      <c r="TG47" s="13"/>
      <c r="TH47" s="13"/>
      <c r="TI47" s="13"/>
      <c r="TJ47" s="13"/>
      <c r="TK47" s="13"/>
      <c r="TL47" s="13"/>
      <c r="TM47" s="13"/>
      <c r="TN47" s="13"/>
      <c r="TO47" s="13"/>
      <c r="TP47" s="13"/>
      <c r="TQ47" s="13"/>
      <c r="TR47" s="13"/>
      <c r="TS47" s="13"/>
      <c r="TT47" s="13"/>
      <c r="TU47" s="13"/>
      <c r="TV47" s="13"/>
      <c r="TW47" s="13"/>
      <c r="TX47" s="13"/>
      <c r="TY47" s="13"/>
      <c r="TZ47" s="13"/>
      <c r="UA47" s="13"/>
      <c r="UB47" s="13"/>
      <c r="UC47" s="13"/>
      <c r="UD47" s="13"/>
      <c r="UE47" s="13"/>
      <c r="UF47" s="13"/>
      <c r="UG47" s="13"/>
      <c r="UH47" s="13"/>
      <c r="UI47" s="13"/>
      <c r="UJ47" s="13"/>
      <c r="UK47" s="13"/>
      <c r="UL47" s="13"/>
      <c r="UM47" s="13"/>
      <c r="UN47" s="13"/>
      <c r="UO47" s="13"/>
      <c r="UP47" s="13"/>
      <c r="UQ47" s="13"/>
      <c r="UR47" s="13"/>
      <c r="US47" s="13"/>
      <c r="UT47" s="13"/>
      <c r="UU47" s="13"/>
      <c r="UV47" s="13"/>
      <c r="UW47" s="13"/>
      <c r="UX47" s="13"/>
      <c r="UY47" s="13"/>
      <c r="UZ47" s="13"/>
      <c r="VA47" s="13"/>
      <c r="VB47" s="13"/>
      <c r="VC47" s="13"/>
      <c r="VD47" s="13"/>
      <c r="VE47" s="13"/>
      <c r="VF47" s="13"/>
      <c r="VG47" s="13"/>
      <c r="VH47" s="13"/>
      <c r="VI47" s="13"/>
      <c r="VJ47" s="13"/>
      <c r="VK47" s="13"/>
      <c r="VL47" s="13"/>
      <c r="VM47" s="13"/>
      <c r="VN47" s="13"/>
      <c r="VO47" s="13"/>
      <c r="VP47" s="13"/>
      <c r="VQ47" s="13"/>
      <c r="VR47" s="13"/>
      <c r="VS47" s="13"/>
      <c r="VT47" s="13"/>
      <c r="VU47" s="13"/>
      <c r="VV47" s="13"/>
      <c r="VW47" s="13"/>
      <c r="VX47" s="13"/>
      <c r="VY47" s="13"/>
      <c r="VZ47" s="13"/>
      <c r="WA47" s="13"/>
      <c r="WB47" s="13"/>
      <c r="WC47" s="13"/>
      <c r="WD47" s="13"/>
      <c r="WE47" s="13"/>
      <c r="WF47" s="13"/>
      <c r="WG47" s="13"/>
      <c r="WH47" s="13"/>
      <c r="WI47" s="13"/>
      <c r="WJ47" s="13"/>
      <c r="WK47" s="13"/>
      <c r="WL47" s="13"/>
      <c r="WM47" s="13"/>
      <c r="WN47" s="13"/>
      <c r="WO47" s="13"/>
      <c r="WP47" s="13"/>
      <c r="WQ47" s="13"/>
      <c r="WR47" s="13"/>
      <c r="WS47" s="13"/>
      <c r="WT47" s="13"/>
      <c r="WU47" s="13"/>
      <c r="WV47" s="13"/>
      <c r="WW47" s="13"/>
      <c r="WX47" s="13"/>
      <c r="WY47" s="13"/>
      <c r="WZ47" s="13"/>
      <c r="XA47" s="13"/>
      <c r="XB47" s="13"/>
      <c r="XC47" s="13"/>
      <c r="XD47" s="13"/>
      <c r="XE47" s="13"/>
      <c r="XF47" s="13"/>
      <c r="XG47" s="13"/>
      <c r="XH47" s="13"/>
      <c r="XI47" s="13"/>
      <c r="XJ47" s="13"/>
      <c r="XK47" s="13"/>
      <c r="XL47" s="13"/>
      <c r="XM47" s="13"/>
      <c r="XN47" s="13"/>
      <c r="XO47" s="13"/>
      <c r="XP47" s="13"/>
      <c r="XQ47" s="13"/>
      <c r="XR47" s="13"/>
      <c r="XS47" s="13"/>
      <c r="XT47" s="13"/>
      <c r="XU47" s="13"/>
      <c r="XV47" s="13"/>
      <c r="XW47" s="13"/>
      <c r="XX47" s="13"/>
      <c r="XY47" s="13"/>
      <c r="XZ47" s="13"/>
      <c r="YA47" s="13"/>
      <c r="YB47" s="13"/>
      <c r="YC47" s="13"/>
      <c r="YD47" s="13"/>
      <c r="YE47" s="13"/>
      <c r="YF47" s="13"/>
      <c r="YG47" s="13"/>
      <c r="YH47" s="13"/>
      <c r="YI47" s="13"/>
      <c r="YJ47" s="13"/>
      <c r="YK47" s="13"/>
      <c r="YL47" s="13"/>
      <c r="YM47" s="13"/>
      <c r="YN47" s="13"/>
      <c r="YO47" s="13"/>
      <c r="YP47" s="13"/>
      <c r="YQ47" s="13"/>
      <c r="YR47" s="13"/>
      <c r="YS47" s="13"/>
      <c r="YT47" s="13"/>
      <c r="YU47" s="13"/>
      <c r="YV47" s="13"/>
      <c r="YW47" s="13"/>
      <c r="YX47" s="13"/>
      <c r="YY47" s="13"/>
      <c r="YZ47" s="13"/>
      <c r="ZA47" s="13"/>
      <c r="ZB47" s="13"/>
      <c r="ZC47" s="13"/>
      <c r="ZD47" s="13"/>
      <c r="ZE47" s="13"/>
      <c r="ZF47" s="13"/>
      <c r="ZG47" s="13"/>
      <c r="ZH47" s="13"/>
      <c r="ZI47" s="13"/>
      <c r="ZJ47" s="13"/>
      <c r="ZK47" s="13"/>
      <c r="ZL47" s="13"/>
      <c r="ZM47" s="13"/>
      <c r="ZN47" s="13"/>
      <c r="ZO47" s="13"/>
      <c r="ZP47" s="13"/>
      <c r="ZQ47" s="13"/>
      <c r="ZR47" s="13"/>
      <c r="ZS47" s="13"/>
      <c r="ZT47" s="13"/>
      <c r="ZU47" s="13"/>
      <c r="ZV47" s="13"/>
      <c r="ZW47" s="13"/>
      <c r="ZX47" s="13"/>
      <c r="ZY47" s="13"/>
      <c r="ZZ47" s="13"/>
      <c r="AAA47" s="13"/>
      <c r="AAB47" s="13"/>
      <c r="AAC47" s="13"/>
      <c r="AAD47" s="13"/>
      <c r="AAE47" s="13"/>
      <c r="AAF47" s="13"/>
      <c r="AAG47" s="13"/>
      <c r="AAH47" s="13"/>
      <c r="AAI47" s="13"/>
      <c r="AAJ47" s="13"/>
      <c r="AAK47" s="13"/>
      <c r="AAL47" s="13"/>
      <c r="AAM47" s="13"/>
      <c r="AAN47" s="13"/>
      <c r="AAO47" s="13"/>
      <c r="AAP47" s="13"/>
      <c r="AAQ47" s="13"/>
      <c r="AAR47" s="13"/>
      <c r="AAS47" s="13"/>
      <c r="AAT47" s="13"/>
      <c r="AAU47" s="13"/>
      <c r="AAV47" s="13"/>
      <c r="AAW47" s="13"/>
      <c r="AAX47" s="13"/>
      <c r="AAY47" s="13"/>
      <c r="AAZ47" s="13"/>
      <c r="ABA47" s="13"/>
      <c r="ABB47" s="13"/>
      <c r="ABC47" s="13"/>
      <c r="ABD47" s="13"/>
      <c r="ABE47" s="13"/>
      <c r="ABF47" s="13"/>
      <c r="ABG47" s="13"/>
      <c r="ABH47" s="13"/>
      <c r="ABI47" s="13"/>
      <c r="ABJ47" s="13"/>
      <c r="ABK47" s="13"/>
      <c r="ABL47" s="13"/>
      <c r="ABM47" s="13"/>
      <c r="ABN47" s="13"/>
      <c r="ABO47" s="13"/>
      <c r="ABP47" s="13"/>
      <c r="ABQ47" s="13"/>
      <c r="ABR47" s="13"/>
      <c r="ABS47" s="13"/>
      <c r="ABT47" s="13"/>
      <c r="ABU47" s="13"/>
      <c r="ABV47" s="13"/>
      <c r="ABW47" s="13"/>
      <c r="ABX47" s="13"/>
      <c r="ABY47" s="13"/>
      <c r="ABZ47" s="13"/>
      <c r="ACA47" s="13"/>
      <c r="ACB47" s="13"/>
      <c r="ACC47" s="13"/>
      <c r="ACD47" s="13"/>
      <c r="ACE47" s="13"/>
      <c r="ACF47" s="13"/>
      <c r="ACG47" s="13"/>
      <c r="ACH47" s="13"/>
      <c r="ACI47" s="13"/>
      <c r="ACJ47" s="13"/>
      <c r="ACK47" s="13"/>
      <c r="ACL47" s="13"/>
      <c r="ACM47" s="13"/>
      <c r="ACN47" s="13"/>
      <c r="ACO47" s="13"/>
      <c r="ACP47" s="13"/>
      <c r="ACQ47" s="13"/>
      <c r="ACR47" s="13"/>
      <c r="ACS47" s="13"/>
      <c r="ACT47" s="13"/>
      <c r="ACU47" s="13"/>
      <c r="ACV47" s="13"/>
      <c r="ACW47" s="13"/>
      <c r="ACX47" s="13"/>
      <c r="ACY47" s="13"/>
      <c r="ACZ47" s="13"/>
      <c r="ADA47" s="13"/>
      <c r="ADB47" s="13"/>
      <c r="ADC47" s="13"/>
      <c r="ADD47" s="13"/>
      <c r="ADE47" s="13"/>
      <c r="ADF47" s="13"/>
      <c r="ADG47" s="13"/>
      <c r="ADH47" s="13"/>
      <c r="ADI47" s="13"/>
      <c r="ADJ47" s="13"/>
      <c r="ADK47" s="13"/>
      <c r="ADL47" s="13"/>
      <c r="ADM47" s="13"/>
      <c r="ADN47" s="13"/>
      <c r="ADO47" s="13"/>
      <c r="ADP47" s="13"/>
      <c r="ADQ47" s="13"/>
      <c r="ADR47" s="13"/>
      <c r="ADS47" s="13"/>
      <c r="ADT47" s="13"/>
      <c r="ADU47" s="13"/>
      <c r="ADV47" s="13"/>
      <c r="ADW47" s="13"/>
      <c r="ADX47" s="13"/>
      <c r="ADY47" s="13"/>
      <c r="ADZ47" s="13"/>
      <c r="AEA47" s="13"/>
      <c r="AEB47" s="13"/>
      <c r="AEC47" s="13"/>
      <c r="AED47" s="13"/>
      <c r="AEE47" s="13"/>
      <c r="AEF47" s="13"/>
      <c r="AEG47" s="13"/>
      <c r="AEH47" s="13"/>
      <c r="AEI47" s="13"/>
      <c r="AEJ47" s="13"/>
      <c r="AEK47" s="13"/>
      <c r="AEL47" s="13"/>
      <c r="AEM47" s="13"/>
      <c r="AEN47" s="13"/>
      <c r="AEO47" s="13"/>
      <c r="AEP47" s="13"/>
      <c r="AEQ47" s="13"/>
      <c r="AER47" s="13"/>
      <c r="AES47" s="13"/>
      <c r="AET47" s="13"/>
      <c r="AEU47" s="13"/>
      <c r="AEV47" s="13"/>
      <c r="AEW47" s="13"/>
      <c r="AEX47" s="13"/>
      <c r="AEY47" s="13"/>
      <c r="AEZ47" s="13"/>
      <c r="AFA47" s="13"/>
      <c r="AFB47" s="13"/>
      <c r="AFC47" s="13"/>
      <c r="AFD47" s="13"/>
      <c r="AFE47" s="13"/>
      <c r="AFF47" s="13"/>
      <c r="AFG47" s="13"/>
      <c r="AFH47" s="13"/>
      <c r="AFI47" s="13"/>
      <c r="AFJ47" s="13"/>
      <c r="AFK47" s="13"/>
      <c r="AFL47" s="13"/>
      <c r="AFM47" s="13"/>
      <c r="AFN47" s="13"/>
      <c r="AFO47" s="13"/>
      <c r="AFP47" s="13"/>
      <c r="AFQ47" s="13"/>
      <c r="AFR47" s="13"/>
      <c r="AFS47" s="13"/>
      <c r="AFT47" s="13"/>
      <c r="AFU47" s="13"/>
      <c r="AFV47" s="13"/>
      <c r="AFW47" s="13"/>
      <c r="AFX47" s="13"/>
      <c r="AFY47" s="13"/>
      <c r="AFZ47" s="13"/>
      <c r="AGA47" s="13"/>
      <c r="AGB47" s="13"/>
      <c r="AGC47" s="13"/>
      <c r="AGD47" s="13"/>
      <c r="AGE47" s="13"/>
      <c r="AGF47" s="13"/>
      <c r="AGG47" s="13"/>
      <c r="AGH47" s="13"/>
      <c r="AGI47" s="13"/>
      <c r="AGJ47" s="13"/>
      <c r="AGK47" s="13"/>
      <c r="AGL47" s="13"/>
      <c r="AGM47" s="13"/>
      <c r="AGN47" s="13"/>
      <c r="AGO47" s="13"/>
      <c r="AGP47" s="13"/>
      <c r="AGQ47" s="13"/>
      <c r="AGR47" s="13"/>
      <c r="AGS47" s="13"/>
      <c r="AGT47" s="13"/>
      <c r="AGU47" s="13"/>
      <c r="AGV47" s="13"/>
      <c r="AGW47" s="13"/>
      <c r="AGX47" s="13"/>
      <c r="AGY47" s="13"/>
      <c r="AGZ47" s="13"/>
      <c r="AHA47" s="13"/>
      <c r="AHB47" s="13"/>
      <c r="AHC47" s="13"/>
      <c r="AHD47" s="13"/>
      <c r="AHE47" s="13"/>
      <c r="AHF47" s="13"/>
      <c r="AHG47" s="13"/>
      <c r="AHH47" s="13"/>
      <c r="AHI47" s="13"/>
      <c r="AHJ47" s="13"/>
      <c r="AHK47" s="13"/>
      <c r="AHL47" s="13"/>
      <c r="AHM47" s="13"/>
      <c r="AHN47" s="13"/>
      <c r="AHO47" s="13"/>
      <c r="AHP47" s="13"/>
      <c r="AHQ47" s="13"/>
      <c r="AHR47" s="13"/>
      <c r="AHS47" s="13"/>
      <c r="AHT47" s="13"/>
      <c r="AHU47" s="13"/>
      <c r="AHV47" s="13"/>
      <c r="AHW47" s="13"/>
      <c r="AHX47" s="13"/>
      <c r="AHY47" s="13"/>
      <c r="AHZ47" s="13"/>
      <c r="AIA47" s="13"/>
      <c r="AIB47" s="13"/>
      <c r="AIC47" s="13"/>
      <c r="AID47" s="13"/>
      <c r="AIE47" s="13"/>
      <c r="AIF47" s="13"/>
      <c r="AIG47" s="13"/>
      <c r="AIH47" s="13"/>
      <c r="AII47" s="13"/>
      <c r="AIJ47" s="13"/>
      <c r="AIK47" s="13"/>
      <c r="AIL47" s="13"/>
      <c r="AIM47" s="13"/>
      <c r="AIN47" s="13"/>
      <c r="AIO47" s="13"/>
      <c r="AIP47" s="13"/>
      <c r="AIQ47" s="13"/>
      <c r="AIR47" s="13"/>
      <c r="AIS47" s="13"/>
      <c r="AIT47" s="13"/>
      <c r="AIU47" s="13"/>
      <c r="AIV47" s="13"/>
      <c r="AIW47" s="13"/>
      <c r="AIX47" s="13"/>
      <c r="AIY47" s="13"/>
      <c r="AIZ47" s="13"/>
      <c r="AJA47" s="13"/>
      <c r="AJB47" s="13"/>
      <c r="AJC47" s="13"/>
      <c r="AJD47" s="13"/>
      <c r="AJE47" s="13"/>
      <c r="AJF47" s="13"/>
      <c r="AJG47" s="13"/>
      <c r="AJH47" s="13"/>
      <c r="AJI47" s="13"/>
      <c r="AJJ47" s="13"/>
      <c r="AJK47" s="13"/>
      <c r="AJL47" s="13"/>
      <c r="AJM47" s="13"/>
      <c r="AJN47" s="13"/>
      <c r="AJO47" s="13"/>
      <c r="AJP47" s="13"/>
      <c r="AJQ47" s="13"/>
      <c r="AJR47" s="13"/>
      <c r="AJS47" s="13"/>
      <c r="AJT47" s="13"/>
      <c r="AJU47" s="13"/>
      <c r="AJV47" s="13"/>
      <c r="AJW47" s="13"/>
      <c r="AJX47" s="13"/>
      <c r="AJY47" s="13"/>
      <c r="AJZ47" s="13"/>
      <c r="AKA47" s="13"/>
      <c r="AKB47" s="13"/>
      <c r="AKC47" s="13"/>
      <c r="AKD47" s="13"/>
      <c r="AKE47" s="13"/>
      <c r="AKF47" s="13"/>
      <c r="AKG47" s="13"/>
      <c r="AKH47" s="13"/>
      <c r="AKI47" s="13"/>
      <c r="AKJ47" s="13"/>
      <c r="AKK47" s="13"/>
      <c r="AKL47" s="13"/>
      <c r="AKM47" s="13"/>
      <c r="AKN47" s="13"/>
      <c r="AKO47" s="13"/>
      <c r="AKP47" s="13"/>
      <c r="AKQ47" s="13"/>
      <c r="AKR47" s="13"/>
      <c r="AKS47" s="13"/>
      <c r="AKT47" s="13"/>
      <c r="AKU47" s="13"/>
      <c r="AKV47" s="13"/>
      <c r="AKW47" s="13"/>
      <c r="AKX47" s="13"/>
      <c r="AKY47" s="13"/>
      <c r="AKZ47" s="13"/>
      <c r="ALA47" s="13"/>
      <c r="ALB47" s="13"/>
      <c r="ALC47" s="13"/>
      <c r="ALD47" s="13"/>
      <c r="ALE47" s="13"/>
      <c r="ALF47" s="13"/>
      <c r="ALG47" s="13"/>
      <c r="ALH47" s="13"/>
      <c r="ALI47" s="13"/>
      <c r="ALJ47" s="13"/>
      <c r="ALK47" s="13"/>
      <c r="ALL47" s="13"/>
      <c r="ALM47" s="13"/>
      <c r="ALN47" s="13"/>
      <c r="ALO47" s="13"/>
      <c r="ALP47" s="13"/>
      <c r="ALQ47" s="13"/>
      <c r="ALR47" s="13"/>
      <c r="ALS47" s="13"/>
      <c r="ALT47" s="13"/>
      <c r="ALU47" s="13"/>
      <c r="ALV47" s="13"/>
      <c r="ALW47" s="13"/>
      <c r="ALX47" s="13"/>
      <c r="ALY47" s="13"/>
      <c r="ALZ47" s="13"/>
      <c r="AMA47" s="13"/>
      <c r="AMB47" s="13"/>
      <c r="AMC47" s="13"/>
      <c r="AMD47" s="13"/>
      <c r="AME47" s="13"/>
      <c r="AMF47" s="13"/>
      <c r="AMG47" s="13"/>
      <c r="AMH47" s="13"/>
      <c r="AMI47" s="13"/>
      <c r="AMJ47" s="13"/>
      <c r="AMK47" s="13"/>
      <c r="AML47" s="13"/>
      <c r="AMM47" s="13"/>
      <c r="AMN47" s="13"/>
      <c r="AMO47" s="13"/>
      <c r="AMP47" s="13"/>
      <c r="AMQ47" s="13"/>
      <c r="AMR47" s="13"/>
      <c r="AMS47" s="13"/>
      <c r="AMT47" s="13"/>
      <c r="AMU47" s="13"/>
      <c r="AMV47" s="13"/>
      <c r="AMW47" s="13"/>
      <c r="AMX47" s="13"/>
      <c r="AMY47" s="13"/>
      <c r="AMZ47" s="13"/>
      <c r="ANA47" s="13"/>
      <c r="ANB47" s="13"/>
      <c r="ANC47" s="13"/>
      <c r="AND47" s="13"/>
      <c r="ANE47" s="13"/>
      <c r="ANF47" s="13"/>
      <c r="ANG47" s="13"/>
      <c r="ANH47" s="13"/>
      <c r="ANI47" s="13"/>
      <c r="ANJ47" s="13"/>
      <c r="ANK47" s="13"/>
      <c r="ANL47" s="13"/>
      <c r="ANM47" s="13"/>
      <c r="ANN47" s="13"/>
      <c r="ANO47" s="13"/>
      <c r="ANP47" s="13"/>
      <c r="ANQ47" s="13"/>
      <c r="ANR47" s="13"/>
      <c r="ANS47" s="13"/>
      <c r="ANT47" s="13"/>
      <c r="ANU47" s="13"/>
      <c r="ANV47" s="13"/>
      <c r="ANW47" s="13"/>
      <c r="ANX47" s="13"/>
      <c r="ANY47" s="13"/>
      <c r="ANZ47" s="13"/>
      <c r="AOA47" s="13"/>
      <c r="AOB47" s="13"/>
      <c r="AOC47" s="13"/>
      <c r="AOD47" s="13"/>
      <c r="AOE47" s="13"/>
      <c r="AOF47" s="13"/>
      <c r="AOG47" s="13"/>
      <c r="AOH47" s="13"/>
      <c r="AOI47" s="13"/>
      <c r="AOJ47" s="13"/>
      <c r="AOK47" s="13"/>
      <c r="AOL47" s="13"/>
      <c r="AOM47" s="13"/>
      <c r="AON47" s="13"/>
      <c r="AOO47" s="13"/>
      <c r="AOP47" s="13"/>
      <c r="AOQ47" s="13"/>
      <c r="AOR47" s="13"/>
      <c r="AOS47" s="13"/>
      <c r="AOT47" s="13"/>
      <c r="AOU47" s="13"/>
      <c r="AOV47" s="13"/>
      <c r="AOW47" s="13"/>
      <c r="AOX47" s="13"/>
      <c r="AOY47" s="13"/>
      <c r="AOZ47" s="13"/>
      <c r="APA47" s="13"/>
      <c r="APB47" s="13"/>
      <c r="APC47" s="13"/>
      <c r="APD47" s="13"/>
      <c r="APE47" s="13"/>
      <c r="APF47" s="13"/>
      <c r="APG47" s="13"/>
      <c r="APH47" s="13"/>
      <c r="API47" s="13"/>
      <c r="APJ47" s="13"/>
      <c r="APK47" s="13"/>
      <c r="APL47" s="13"/>
      <c r="APM47" s="13"/>
      <c r="APN47" s="13"/>
      <c r="APO47" s="13"/>
      <c r="APP47" s="13"/>
      <c r="APQ47" s="13"/>
      <c r="APR47" s="13"/>
      <c r="APS47" s="13"/>
      <c r="APT47" s="13"/>
      <c r="APU47" s="13"/>
      <c r="APV47" s="13"/>
      <c r="APW47" s="13"/>
      <c r="APX47" s="13"/>
      <c r="APY47" s="13"/>
      <c r="APZ47" s="13"/>
      <c r="AQA47" s="13"/>
      <c r="AQB47" s="13"/>
      <c r="AQC47" s="13"/>
      <c r="AQD47" s="13"/>
      <c r="AQE47" s="13"/>
      <c r="AQF47" s="13"/>
      <c r="AQG47" s="13"/>
      <c r="AQH47" s="13"/>
      <c r="AQI47" s="13"/>
      <c r="AQJ47" s="13"/>
      <c r="AQK47" s="13"/>
      <c r="AQL47" s="13"/>
      <c r="AQM47" s="13"/>
      <c r="AQN47" s="13"/>
      <c r="AQO47" s="13"/>
      <c r="AQP47" s="13"/>
      <c r="AQQ47" s="13"/>
      <c r="AQR47" s="13"/>
      <c r="AQS47" s="13"/>
      <c r="AQT47" s="13"/>
      <c r="AQU47" s="13"/>
      <c r="AQV47" s="13"/>
      <c r="AQW47" s="13"/>
      <c r="AQX47" s="13"/>
      <c r="AQY47" s="13"/>
      <c r="AQZ47" s="13"/>
      <c r="ARA47" s="13"/>
      <c r="ARB47" s="13"/>
      <c r="ARC47" s="13"/>
      <c r="ARD47" s="13"/>
      <c r="ARE47" s="13"/>
      <c r="ARF47" s="13"/>
      <c r="ARG47" s="13"/>
      <c r="ARH47" s="13"/>
      <c r="ARI47" s="13"/>
      <c r="ARJ47" s="13"/>
      <c r="ARK47" s="13"/>
      <c r="ARL47" s="13"/>
      <c r="ARM47" s="13"/>
      <c r="ARN47" s="13"/>
      <c r="ARO47" s="13"/>
      <c r="ARP47" s="13"/>
      <c r="ARQ47" s="13"/>
      <c r="ARR47" s="13"/>
      <c r="ARS47" s="13"/>
      <c r="ART47" s="13"/>
      <c r="ARU47" s="13"/>
      <c r="ARV47" s="13"/>
      <c r="ARW47" s="13"/>
      <c r="ARX47" s="13"/>
      <c r="ARY47" s="13"/>
      <c r="ARZ47" s="13"/>
      <c r="ASA47" s="13"/>
      <c r="ASB47" s="13"/>
      <c r="ASC47" s="13"/>
      <c r="ASD47" s="13"/>
      <c r="ASE47" s="13"/>
      <c r="ASF47" s="13"/>
      <c r="ASG47" s="13"/>
      <c r="ASH47" s="13"/>
      <c r="ASI47" s="13"/>
      <c r="ASJ47" s="13"/>
      <c r="ASK47" s="13"/>
      <c r="ASL47" s="13"/>
      <c r="ASM47" s="13"/>
      <c r="ASN47" s="13"/>
      <c r="ASO47" s="13"/>
      <c r="ASP47" s="13"/>
      <c r="ASQ47" s="13"/>
      <c r="ASR47" s="13"/>
      <c r="ASS47" s="13"/>
      <c r="AST47" s="13"/>
      <c r="ASU47" s="13"/>
      <c r="ASV47" s="13"/>
      <c r="ASW47" s="13"/>
      <c r="ASX47" s="13"/>
      <c r="ASY47" s="13"/>
      <c r="ASZ47" s="13"/>
      <c r="ATA47" s="13"/>
      <c r="ATB47" s="13"/>
      <c r="ATC47" s="13"/>
      <c r="ATD47" s="13"/>
      <c r="ATE47" s="13"/>
      <c r="ATF47" s="13"/>
      <c r="ATG47" s="13"/>
      <c r="ATH47" s="13"/>
      <c r="ATI47" s="13"/>
      <c r="ATJ47" s="13"/>
      <c r="ATK47" s="13"/>
      <c r="ATL47" s="13"/>
      <c r="ATM47" s="13"/>
      <c r="ATN47" s="13"/>
      <c r="ATO47" s="13"/>
      <c r="ATP47" s="13"/>
      <c r="ATQ47" s="13"/>
      <c r="ATR47" s="13"/>
      <c r="ATS47" s="13"/>
      <c r="ATT47" s="13"/>
      <c r="ATU47" s="13"/>
      <c r="ATV47" s="13"/>
      <c r="ATW47" s="13"/>
      <c r="ATX47" s="13"/>
      <c r="ATY47" s="13"/>
      <c r="ATZ47" s="13"/>
      <c r="AUA47" s="13"/>
      <c r="AUB47" s="13"/>
      <c r="AUC47" s="13"/>
      <c r="AUD47" s="13"/>
      <c r="AUE47" s="13"/>
      <c r="AUF47" s="13"/>
      <c r="AUG47" s="13"/>
      <c r="AUH47" s="13"/>
      <c r="AUI47" s="13"/>
      <c r="AUJ47" s="13"/>
      <c r="AUK47" s="13"/>
      <c r="AUL47" s="13"/>
      <c r="AUM47" s="13"/>
      <c r="AUN47" s="13"/>
      <c r="AUO47" s="13"/>
      <c r="AUP47" s="13"/>
      <c r="AUQ47" s="13"/>
      <c r="AUR47" s="13"/>
      <c r="AUS47" s="13"/>
      <c r="AUT47" s="13"/>
      <c r="AUU47" s="13"/>
      <c r="AUV47" s="13"/>
      <c r="AUW47" s="13"/>
      <c r="AUX47" s="13"/>
      <c r="AUY47" s="13"/>
      <c r="AUZ47" s="13"/>
      <c r="AVA47" s="13"/>
      <c r="AVB47" s="13"/>
      <c r="AVC47" s="13"/>
      <c r="AVD47" s="13"/>
      <c r="AVE47" s="13"/>
      <c r="AVF47" s="13"/>
      <c r="AVG47" s="13"/>
      <c r="AVH47" s="13"/>
      <c r="AVI47" s="13"/>
      <c r="AVJ47" s="13"/>
      <c r="AVK47" s="13"/>
      <c r="AVL47" s="13"/>
      <c r="AVM47" s="13"/>
      <c r="AVN47" s="13"/>
      <c r="AVO47" s="13"/>
      <c r="AVP47" s="13"/>
      <c r="AVQ47" s="13"/>
      <c r="AVR47" s="13"/>
      <c r="AVS47" s="13"/>
      <c r="AVT47" s="13"/>
      <c r="AVU47" s="13"/>
      <c r="AVV47" s="13"/>
      <c r="AVW47" s="13"/>
      <c r="AVX47" s="13"/>
      <c r="AVY47" s="13"/>
      <c r="AVZ47" s="13"/>
      <c r="AWA47" s="13"/>
      <c r="AWB47" s="13"/>
      <c r="AWC47" s="13"/>
      <c r="AWD47" s="13"/>
      <c r="AWE47" s="13"/>
      <c r="AWF47" s="13"/>
      <c r="AWG47" s="13"/>
      <c r="AWH47" s="13"/>
      <c r="AWI47" s="13"/>
      <c r="AWJ47" s="13"/>
      <c r="AWK47" s="13"/>
      <c r="AWL47" s="13"/>
      <c r="AWM47" s="13"/>
      <c r="AWN47" s="13"/>
      <c r="AWO47" s="13"/>
      <c r="AWP47" s="13"/>
      <c r="AWQ47" s="13"/>
      <c r="AWR47" s="13"/>
      <c r="AWS47" s="13"/>
      <c r="AWT47" s="13"/>
      <c r="AWU47" s="13"/>
      <c r="AWV47" s="13"/>
      <c r="AWW47" s="13"/>
      <c r="AWX47" s="13"/>
      <c r="AWY47" s="13"/>
      <c r="AWZ47" s="13"/>
      <c r="AXA47" s="13"/>
      <c r="AXB47" s="13"/>
      <c r="AXC47" s="13"/>
      <c r="AXD47" s="13"/>
      <c r="AXE47" s="13"/>
      <c r="AXF47" s="13"/>
      <c r="AXG47" s="13"/>
      <c r="AXH47" s="13"/>
      <c r="AXI47" s="13"/>
      <c r="AXJ47" s="13"/>
      <c r="AXK47" s="13"/>
      <c r="AXL47" s="13"/>
      <c r="AXM47" s="13"/>
      <c r="AXN47" s="13"/>
      <c r="AXO47" s="13"/>
      <c r="AXP47" s="13"/>
      <c r="AXQ47" s="13"/>
      <c r="AXR47" s="13"/>
      <c r="AXS47" s="13"/>
      <c r="AXT47" s="13"/>
      <c r="AXU47" s="13"/>
      <c r="AXV47" s="13"/>
      <c r="AXW47" s="13"/>
      <c r="AXX47" s="13"/>
      <c r="AXY47" s="13"/>
      <c r="AXZ47" s="13"/>
      <c r="AYA47" s="13"/>
      <c r="AYB47" s="13"/>
      <c r="AYC47" s="13"/>
      <c r="AYD47" s="13"/>
      <c r="AYE47" s="13"/>
      <c r="AYF47" s="13"/>
      <c r="AYG47" s="13"/>
      <c r="AYH47" s="13"/>
      <c r="AYI47" s="13"/>
      <c r="AYJ47" s="13"/>
      <c r="AYK47" s="13"/>
      <c r="AYL47" s="13"/>
      <c r="AYM47" s="13"/>
      <c r="AYN47" s="13"/>
      <c r="AYO47" s="13"/>
      <c r="AYP47" s="13"/>
      <c r="AYQ47" s="13"/>
      <c r="AYR47" s="13"/>
      <c r="AYS47" s="13"/>
      <c r="AYT47" s="13"/>
      <c r="AYU47" s="13"/>
      <c r="AYV47" s="13"/>
      <c r="AYW47" s="13"/>
      <c r="AYX47" s="13"/>
      <c r="AYY47" s="13"/>
      <c r="AYZ47" s="13"/>
      <c r="AZA47" s="13"/>
      <c r="AZB47" s="13"/>
      <c r="AZC47" s="13"/>
      <c r="AZD47" s="13"/>
      <c r="AZE47" s="13"/>
      <c r="AZF47" s="13"/>
      <c r="AZG47" s="13"/>
      <c r="AZH47" s="13"/>
      <c r="AZI47" s="13"/>
      <c r="AZJ47" s="13"/>
      <c r="AZK47" s="13"/>
      <c r="AZL47" s="13"/>
      <c r="AZM47" s="13"/>
      <c r="AZN47" s="13"/>
      <c r="AZO47" s="13"/>
      <c r="AZP47" s="13"/>
      <c r="AZQ47" s="13"/>
      <c r="AZR47" s="13"/>
      <c r="AZS47" s="13"/>
      <c r="AZT47" s="13"/>
      <c r="AZU47" s="13"/>
      <c r="AZV47" s="13"/>
      <c r="AZW47" s="13"/>
      <c r="AZX47" s="13"/>
      <c r="AZY47" s="13"/>
      <c r="AZZ47" s="13"/>
      <c r="BAA47" s="13"/>
      <c r="BAB47" s="13"/>
      <c r="BAC47" s="13"/>
      <c r="BAD47" s="13"/>
      <c r="BAE47" s="13"/>
      <c r="BAF47" s="13"/>
      <c r="BAG47" s="13"/>
      <c r="BAH47" s="13"/>
      <c r="BAI47" s="13"/>
      <c r="BAJ47" s="13"/>
      <c r="BAK47" s="13"/>
      <c r="BAL47" s="13"/>
      <c r="BAM47" s="13"/>
      <c r="BAN47" s="13"/>
      <c r="BAO47" s="13"/>
      <c r="BAP47" s="13"/>
      <c r="BAQ47" s="13"/>
      <c r="BAR47" s="13"/>
      <c r="BAS47" s="13"/>
      <c r="BAT47" s="13"/>
      <c r="BAU47" s="13"/>
      <c r="BAV47" s="13"/>
      <c r="BAW47" s="13"/>
      <c r="BAX47" s="13"/>
      <c r="BAY47" s="13"/>
      <c r="BAZ47" s="13"/>
      <c r="BBA47" s="13"/>
      <c r="BBB47" s="13"/>
      <c r="BBC47" s="13"/>
      <c r="BBD47" s="13"/>
      <c r="BBE47" s="13"/>
      <c r="BBF47" s="13"/>
      <c r="BBG47" s="13"/>
      <c r="BBH47" s="13"/>
      <c r="BBI47" s="13"/>
      <c r="BBJ47" s="13"/>
      <c r="BBK47" s="13"/>
      <c r="BBL47" s="13"/>
      <c r="BBM47" s="13"/>
      <c r="BBN47" s="13"/>
      <c r="BBO47" s="13"/>
      <c r="BBP47" s="13"/>
      <c r="BBQ47" s="13"/>
      <c r="BBR47" s="13"/>
      <c r="BBS47" s="13"/>
      <c r="BBT47" s="13"/>
      <c r="BBU47" s="13"/>
      <c r="BBV47" s="13"/>
      <c r="BBW47" s="13"/>
      <c r="BBX47" s="13"/>
      <c r="BBY47" s="13"/>
      <c r="BBZ47" s="13"/>
      <c r="BCA47" s="13"/>
      <c r="BCB47" s="13"/>
      <c r="BCC47" s="13"/>
      <c r="BCD47" s="13"/>
      <c r="BCE47" s="13"/>
      <c r="BCF47" s="13"/>
      <c r="BCG47" s="13"/>
      <c r="BCH47" s="13"/>
      <c r="BCI47" s="13"/>
      <c r="BCJ47" s="13"/>
      <c r="BCK47" s="13"/>
      <c r="BCL47" s="13"/>
      <c r="BCM47" s="13"/>
      <c r="BCN47" s="13"/>
      <c r="BCO47" s="13"/>
      <c r="BCP47" s="13"/>
      <c r="BCQ47" s="13"/>
      <c r="BCR47" s="13"/>
      <c r="BCS47" s="13"/>
      <c r="BCT47" s="13"/>
      <c r="BCU47" s="13"/>
      <c r="BCV47" s="13"/>
      <c r="BCW47" s="13"/>
      <c r="BCX47" s="13"/>
      <c r="BCY47" s="13"/>
      <c r="BCZ47" s="13"/>
      <c r="BDA47" s="13"/>
      <c r="BDB47" s="13"/>
      <c r="BDC47" s="13"/>
      <c r="BDD47" s="13"/>
      <c r="BDE47" s="13"/>
      <c r="BDF47" s="13"/>
      <c r="BDG47" s="13"/>
      <c r="BDH47" s="13"/>
      <c r="BDI47" s="13"/>
      <c r="BDJ47" s="13"/>
      <c r="BDK47" s="13"/>
      <c r="BDL47" s="13"/>
      <c r="BDM47" s="13"/>
      <c r="BDN47" s="13"/>
      <c r="BDO47" s="13"/>
      <c r="BDP47" s="13"/>
      <c r="BDQ47" s="13"/>
      <c r="BDR47" s="13"/>
      <c r="BDS47" s="13"/>
      <c r="BDT47" s="13"/>
      <c r="BDU47" s="13"/>
      <c r="BDV47" s="13"/>
      <c r="BDW47" s="13"/>
      <c r="BDX47" s="13"/>
      <c r="BDY47" s="13"/>
      <c r="BDZ47" s="13"/>
      <c r="BEA47" s="13"/>
      <c r="BEB47" s="13"/>
      <c r="BEC47" s="13"/>
      <c r="BED47" s="13"/>
      <c r="BEE47" s="13"/>
      <c r="BEF47" s="13"/>
      <c r="BEG47" s="13"/>
      <c r="BEH47" s="13"/>
      <c r="BEI47" s="13"/>
      <c r="BEJ47" s="13"/>
      <c r="BEK47" s="13"/>
      <c r="BEL47" s="13"/>
      <c r="BEM47" s="13"/>
      <c r="BEN47" s="13"/>
      <c r="BEO47" s="13"/>
      <c r="BEP47" s="13"/>
      <c r="BEQ47" s="13"/>
      <c r="BER47" s="13"/>
      <c r="BES47" s="13"/>
      <c r="BET47" s="13"/>
      <c r="BEU47" s="13"/>
      <c r="BEV47" s="13"/>
      <c r="BEW47" s="13"/>
      <c r="BEX47" s="13"/>
      <c r="BEY47" s="13"/>
      <c r="BEZ47" s="13"/>
      <c r="BFA47" s="13"/>
      <c r="BFB47" s="13"/>
      <c r="BFC47" s="13"/>
      <c r="BFD47" s="13"/>
      <c r="BFE47" s="13"/>
      <c r="BFF47" s="13"/>
      <c r="BFG47" s="13"/>
      <c r="BFH47" s="13"/>
      <c r="BFI47" s="13"/>
      <c r="BFJ47" s="13"/>
      <c r="BFK47" s="13"/>
      <c r="BFL47" s="13"/>
      <c r="BFM47" s="13"/>
      <c r="BFN47" s="13"/>
      <c r="BFO47" s="13"/>
      <c r="BFP47" s="13"/>
      <c r="BFQ47" s="13"/>
      <c r="BFR47" s="13"/>
      <c r="BFS47" s="13"/>
      <c r="BFT47" s="13"/>
      <c r="BFU47" s="13"/>
      <c r="BFV47" s="13"/>
      <c r="BFW47" s="13"/>
      <c r="BFX47" s="13"/>
      <c r="BFY47" s="13"/>
      <c r="BFZ47" s="13"/>
      <c r="BGA47" s="13"/>
      <c r="BGB47" s="13"/>
      <c r="BGC47" s="13"/>
      <c r="BGD47" s="13"/>
      <c r="BGE47" s="13"/>
      <c r="BGF47" s="13"/>
      <c r="BGG47" s="13"/>
      <c r="BGH47" s="13"/>
      <c r="BGI47" s="13"/>
      <c r="BGJ47" s="13"/>
      <c r="BGK47" s="13"/>
      <c r="BGL47" s="13"/>
      <c r="BGM47" s="13"/>
      <c r="BGN47" s="13"/>
      <c r="BGO47" s="13"/>
      <c r="BGP47" s="13"/>
      <c r="BGQ47" s="13"/>
      <c r="BGR47" s="13"/>
      <c r="BGS47" s="13"/>
      <c r="BGT47" s="13"/>
      <c r="BGU47" s="13"/>
      <c r="BGV47" s="13"/>
      <c r="BGW47" s="13"/>
      <c r="BGX47" s="13"/>
      <c r="BGY47" s="13"/>
      <c r="BGZ47" s="13"/>
      <c r="BHA47" s="13"/>
      <c r="BHB47" s="13"/>
      <c r="BHC47" s="13"/>
      <c r="BHD47" s="13"/>
      <c r="BHE47" s="13"/>
      <c r="BHF47" s="13"/>
      <c r="BHG47" s="13"/>
      <c r="BHH47" s="13"/>
      <c r="BHI47" s="13"/>
      <c r="BHJ47" s="13"/>
      <c r="BHK47" s="13"/>
      <c r="BHL47" s="13"/>
      <c r="BHM47" s="13"/>
      <c r="BHN47" s="13"/>
      <c r="BHO47" s="13"/>
      <c r="BHP47" s="13"/>
      <c r="BHQ47" s="13"/>
      <c r="BHR47" s="13"/>
      <c r="BHS47" s="13"/>
      <c r="BHT47" s="13"/>
      <c r="BHU47" s="13"/>
      <c r="BHV47" s="13"/>
      <c r="BHW47" s="13"/>
      <c r="BHX47" s="13"/>
      <c r="BHY47" s="13"/>
      <c r="BHZ47" s="13"/>
      <c r="BIA47" s="13"/>
      <c r="BIB47" s="13"/>
      <c r="BIC47" s="13"/>
      <c r="BID47" s="13"/>
      <c r="BIE47" s="13"/>
      <c r="BIF47" s="13"/>
      <c r="BIG47" s="13"/>
      <c r="BIH47" s="13"/>
      <c r="BII47" s="13"/>
      <c r="BIJ47" s="13"/>
      <c r="BIK47" s="13"/>
      <c r="BIL47" s="13"/>
      <c r="BIM47" s="13"/>
      <c r="BIN47" s="13"/>
      <c r="BIO47" s="13"/>
      <c r="BIP47" s="13"/>
      <c r="BIQ47" s="13"/>
      <c r="BIR47" s="13"/>
      <c r="BIS47" s="13"/>
      <c r="BIT47" s="13"/>
      <c r="BIU47" s="13"/>
      <c r="BIV47" s="13"/>
      <c r="BIW47" s="13"/>
      <c r="BIX47" s="13"/>
      <c r="BIY47" s="13"/>
      <c r="BIZ47" s="13"/>
      <c r="BJA47" s="13"/>
      <c r="BJB47" s="13"/>
      <c r="BJC47" s="13"/>
      <c r="BJD47" s="13"/>
      <c r="BJE47" s="13"/>
      <c r="BJF47" s="13"/>
      <c r="BJG47" s="13"/>
      <c r="BJH47" s="13"/>
      <c r="BJI47" s="13"/>
      <c r="BJJ47" s="13"/>
      <c r="BJK47" s="13"/>
      <c r="BJL47" s="13"/>
      <c r="BJM47" s="13"/>
      <c r="BJN47" s="13"/>
      <c r="BJO47" s="13"/>
      <c r="BJP47" s="13"/>
      <c r="BJQ47" s="13"/>
      <c r="BJR47" s="13"/>
      <c r="BJS47" s="13"/>
      <c r="BJT47" s="13"/>
      <c r="BJU47" s="13"/>
      <c r="BJV47" s="13"/>
      <c r="BJW47" s="13"/>
      <c r="BJX47" s="13"/>
      <c r="BJY47" s="13"/>
      <c r="BJZ47" s="13"/>
      <c r="BKA47" s="13"/>
      <c r="BKB47" s="13"/>
      <c r="BKC47" s="13"/>
      <c r="BKD47" s="13"/>
      <c r="BKE47" s="13"/>
      <c r="BKF47" s="13"/>
      <c r="BKG47" s="13"/>
      <c r="BKH47" s="13"/>
      <c r="BKI47" s="13"/>
      <c r="BKJ47" s="13"/>
      <c r="BKK47" s="13"/>
      <c r="BKL47" s="13"/>
      <c r="BKM47" s="13"/>
      <c r="BKN47" s="13"/>
      <c r="BKO47" s="13"/>
      <c r="BKP47" s="13"/>
      <c r="BKQ47" s="13"/>
      <c r="BKR47" s="13"/>
      <c r="BKS47" s="13"/>
      <c r="BKT47" s="13"/>
      <c r="BKU47" s="13"/>
      <c r="BKV47" s="13"/>
      <c r="BKW47" s="13"/>
      <c r="BKX47" s="13"/>
      <c r="BKY47" s="13"/>
      <c r="BKZ47" s="13"/>
      <c r="BLA47" s="13"/>
      <c r="BLB47" s="13"/>
      <c r="BLC47" s="13"/>
      <c r="BLD47" s="13"/>
      <c r="BLE47" s="13"/>
      <c r="BLF47" s="13"/>
      <c r="BLG47" s="13"/>
      <c r="BLH47" s="13"/>
      <c r="BLI47" s="13"/>
      <c r="BLJ47" s="13"/>
      <c r="BLK47" s="13"/>
      <c r="BLL47" s="13"/>
      <c r="BLM47" s="13"/>
      <c r="BLN47" s="13"/>
      <c r="BLO47" s="13"/>
      <c r="BLP47" s="13"/>
      <c r="BLQ47" s="13"/>
      <c r="BLR47" s="13"/>
      <c r="BLS47" s="13"/>
      <c r="BLT47" s="13"/>
      <c r="BLU47" s="13"/>
      <c r="BLV47" s="13"/>
      <c r="BLW47" s="13"/>
      <c r="BLX47" s="13"/>
      <c r="BLY47" s="13"/>
      <c r="BLZ47" s="13"/>
      <c r="BMA47" s="13"/>
      <c r="BMB47" s="13"/>
      <c r="BMC47" s="13"/>
      <c r="BMD47" s="13"/>
      <c r="BME47" s="13"/>
      <c r="BMF47" s="13"/>
      <c r="BMG47" s="13"/>
      <c r="BMH47" s="13"/>
      <c r="BMI47" s="13"/>
      <c r="BMJ47" s="13"/>
      <c r="BMK47" s="13"/>
      <c r="BML47" s="13"/>
      <c r="BMM47" s="13"/>
      <c r="BMN47" s="13"/>
      <c r="BMO47" s="13"/>
      <c r="BMP47" s="13"/>
      <c r="BMQ47" s="13"/>
      <c r="BMR47" s="13"/>
      <c r="BMS47" s="13"/>
      <c r="BMT47" s="13"/>
      <c r="BMU47" s="13"/>
      <c r="BMV47" s="13"/>
      <c r="BMW47" s="13"/>
      <c r="BMX47" s="13"/>
      <c r="BMY47" s="13"/>
      <c r="BMZ47" s="13"/>
      <c r="BNA47" s="13"/>
      <c r="BNB47" s="13"/>
      <c r="BNC47" s="13"/>
      <c r="BND47" s="13"/>
      <c r="BNE47" s="13"/>
      <c r="BNF47" s="13"/>
      <c r="BNG47" s="13"/>
      <c r="BNH47" s="13"/>
      <c r="BNI47" s="13"/>
      <c r="BNJ47" s="13"/>
      <c r="BNK47" s="13"/>
      <c r="BNL47" s="13"/>
      <c r="BNM47" s="13"/>
      <c r="BNN47" s="13"/>
      <c r="BNO47" s="13"/>
      <c r="BNP47" s="13"/>
      <c r="BNQ47" s="13"/>
      <c r="BNR47" s="13"/>
      <c r="BNS47" s="13"/>
      <c r="BNT47" s="13"/>
      <c r="BNU47" s="13"/>
      <c r="BNV47" s="13"/>
      <c r="BNW47" s="13"/>
      <c r="BNX47" s="13"/>
      <c r="BNY47" s="13"/>
      <c r="BNZ47" s="13"/>
      <c r="BOA47" s="13"/>
      <c r="BOB47" s="13"/>
      <c r="BOC47" s="13"/>
      <c r="BOD47" s="13"/>
      <c r="BOE47" s="13"/>
      <c r="BOF47" s="13"/>
      <c r="BOG47" s="13"/>
      <c r="BOH47" s="13"/>
      <c r="BOI47" s="13"/>
      <c r="BOJ47" s="13"/>
      <c r="BOK47" s="13"/>
      <c r="BOL47" s="13"/>
      <c r="BOM47" s="13"/>
      <c r="BON47" s="13"/>
      <c r="BOO47" s="13"/>
      <c r="BOP47" s="13"/>
      <c r="BOQ47" s="13"/>
      <c r="BOR47" s="13"/>
      <c r="BOS47" s="13"/>
      <c r="BOT47" s="13"/>
      <c r="BOU47" s="13"/>
      <c r="BOV47" s="13"/>
      <c r="BOW47" s="13"/>
      <c r="BOX47" s="13"/>
      <c r="BOY47" s="13"/>
      <c r="BOZ47" s="13"/>
      <c r="BPA47" s="13"/>
      <c r="BPB47" s="13"/>
      <c r="BPC47" s="13"/>
      <c r="BPD47" s="13"/>
      <c r="BPE47" s="13"/>
      <c r="BPF47" s="13"/>
      <c r="BPG47" s="13"/>
      <c r="BPH47" s="13"/>
      <c r="BPI47" s="13"/>
      <c r="BPJ47" s="13"/>
      <c r="BPK47" s="13"/>
      <c r="BPL47" s="13"/>
      <c r="BPM47" s="13"/>
      <c r="BPN47" s="13"/>
      <c r="BPO47" s="13"/>
      <c r="BPP47" s="13"/>
      <c r="BPQ47" s="13"/>
      <c r="BPR47" s="13"/>
      <c r="BPS47" s="13"/>
      <c r="BPT47" s="13"/>
      <c r="BPU47" s="13"/>
      <c r="BPV47" s="13"/>
      <c r="BPW47" s="13"/>
      <c r="BPX47" s="13"/>
      <c r="BPY47" s="13"/>
      <c r="BPZ47" s="13"/>
      <c r="BQA47" s="13"/>
      <c r="BQB47" s="13"/>
      <c r="BQC47" s="13"/>
      <c r="BQD47" s="13"/>
      <c r="BQE47" s="13"/>
      <c r="BQF47" s="13"/>
      <c r="BQG47" s="13"/>
      <c r="BQH47" s="13"/>
      <c r="BQI47" s="13"/>
      <c r="BQJ47" s="13"/>
      <c r="BQK47" s="13"/>
      <c r="BQL47" s="13"/>
      <c r="BQM47" s="13"/>
      <c r="BQN47" s="13"/>
      <c r="BQO47" s="13"/>
      <c r="BQP47" s="13"/>
      <c r="BQQ47" s="13"/>
      <c r="BQR47" s="13"/>
      <c r="BQS47" s="13"/>
      <c r="BQT47" s="13"/>
      <c r="BQU47" s="13"/>
      <c r="BQV47" s="13"/>
      <c r="BQW47" s="13"/>
      <c r="BQX47" s="13"/>
      <c r="BQY47" s="13"/>
      <c r="BQZ47" s="13"/>
      <c r="BRA47" s="13"/>
      <c r="BRB47" s="13"/>
      <c r="BRC47" s="13"/>
      <c r="BRD47" s="13"/>
      <c r="BRE47" s="13"/>
      <c r="BRF47" s="13"/>
      <c r="BRG47" s="13"/>
      <c r="BRH47" s="13"/>
      <c r="BRI47" s="13"/>
      <c r="BRJ47" s="13"/>
      <c r="BRK47" s="13"/>
      <c r="BRL47" s="13"/>
      <c r="BRM47" s="13"/>
      <c r="BRN47" s="13"/>
      <c r="BRO47" s="13"/>
      <c r="BRP47" s="13"/>
      <c r="BRQ47" s="13"/>
      <c r="BRR47" s="13"/>
      <c r="BRS47" s="13"/>
      <c r="BRT47" s="13"/>
      <c r="BRU47" s="13"/>
      <c r="BRV47" s="13"/>
      <c r="BRW47" s="13"/>
      <c r="BRX47" s="13"/>
      <c r="BRY47" s="13"/>
      <c r="BRZ47" s="13"/>
      <c r="BSA47" s="13"/>
      <c r="BSB47" s="13"/>
      <c r="BSC47" s="13"/>
      <c r="BSD47" s="13"/>
      <c r="BSE47" s="13"/>
      <c r="BSF47" s="13"/>
      <c r="BSG47" s="13"/>
      <c r="BSH47" s="13"/>
      <c r="BSI47" s="13"/>
      <c r="BSJ47" s="13"/>
      <c r="BSK47" s="13"/>
      <c r="BSL47" s="13"/>
      <c r="BSM47" s="13"/>
      <c r="BSN47" s="13"/>
      <c r="BSO47" s="13"/>
      <c r="BSP47" s="13"/>
      <c r="BSQ47" s="13"/>
      <c r="BSR47" s="13"/>
      <c r="BSS47" s="13"/>
      <c r="BST47" s="13"/>
      <c r="BSU47" s="13"/>
      <c r="BSV47" s="13"/>
      <c r="BSW47" s="13"/>
      <c r="BSX47" s="13"/>
      <c r="BSY47" s="13"/>
      <c r="BSZ47" s="13"/>
      <c r="BTA47" s="13"/>
      <c r="BTB47" s="13"/>
      <c r="BTC47" s="13"/>
      <c r="BTD47" s="13"/>
      <c r="BTE47" s="13"/>
      <c r="BTF47" s="13"/>
      <c r="BTG47" s="13"/>
      <c r="BTH47" s="13"/>
      <c r="BTI47" s="13"/>
      <c r="BTJ47" s="13"/>
      <c r="BTK47" s="13"/>
      <c r="BTL47" s="13"/>
      <c r="BTM47" s="13"/>
      <c r="BTN47" s="13"/>
      <c r="BTO47" s="13"/>
      <c r="BTP47" s="13"/>
      <c r="BTQ47" s="13"/>
      <c r="BTR47" s="13"/>
      <c r="BTS47" s="13"/>
      <c r="BTT47" s="13"/>
      <c r="BTU47" s="13"/>
      <c r="BTV47" s="13"/>
      <c r="BTW47" s="13"/>
      <c r="BTX47" s="13"/>
      <c r="BTY47" s="13"/>
      <c r="BTZ47" s="13"/>
      <c r="BUA47" s="13"/>
      <c r="BUB47" s="13"/>
      <c r="BUC47" s="13"/>
      <c r="BUD47" s="13"/>
      <c r="BUE47" s="13"/>
      <c r="BUF47" s="13"/>
      <c r="BUG47" s="13"/>
      <c r="BUH47" s="13"/>
      <c r="BUI47" s="13"/>
      <c r="BUJ47" s="13"/>
      <c r="BUK47" s="13"/>
      <c r="BUL47" s="13"/>
      <c r="BUM47" s="13"/>
      <c r="BUN47" s="13"/>
      <c r="BUO47" s="13"/>
      <c r="BUP47" s="13"/>
      <c r="BUQ47" s="13"/>
      <c r="BUR47" s="13"/>
      <c r="BUS47" s="13"/>
      <c r="BUT47" s="13"/>
      <c r="BUU47" s="13"/>
      <c r="BUV47" s="13"/>
      <c r="BUW47" s="13"/>
      <c r="BUX47" s="13"/>
      <c r="BUY47" s="13"/>
      <c r="BUZ47" s="13"/>
      <c r="BVA47" s="13"/>
      <c r="BVB47" s="13"/>
      <c r="BVC47" s="13"/>
      <c r="BVD47" s="13"/>
      <c r="BVE47" s="13"/>
      <c r="BVF47" s="13"/>
      <c r="BVG47" s="13"/>
      <c r="BVH47" s="13"/>
      <c r="BVI47" s="13"/>
      <c r="BVJ47" s="13"/>
      <c r="BVK47" s="13"/>
      <c r="BVL47" s="13"/>
      <c r="BVM47" s="13"/>
      <c r="BVN47" s="13"/>
      <c r="BVO47" s="13"/>
      <c r="BVP47" s="13"/>
      <c r="BVQ47" s="13"/>
      <c r="BVR47" s="13"/>
      <c r="BVS47" s="13"/>
      <c r="BVT47" s="13"/>
      <c r="BVU47" s="13"/>
      <c r="BVV47" s="13"/>
      <c r="BVW47" s="13"/>
      <c r="BVX47" s="13"/>
      <c r="BVY47" s="13"/>
      <c r="BVZ47" s="13"/>
      <c r="BWA47" s="13"/>
      <c r="BWB47" s="13"/>
      <c r="BWC47" s="13"/>
      <c r="BWD47" s="13"/>
      <c r="BWE47" s="13"/>
      <c r="BWF47" s="13"/>
      <c r="BWG47" s="13"/>
      <c r="BWH47" s="13"/>
      <c r="BWI47" s="13"/>
      <c r="BWJ47" s="13"/>
      <c r="BWK47" s="13"/>
      <c r="BWL47" s="13"/>
      <c r="BWM47" s="13"/>
      <c r="BWN47" s="13"/>
      <c r="BWO47" s="13"/>
      <c r="BWP47" s="13"/>
      <c r="BWQ47" s="13"/>
      <c r="BWR47" s="13"/>
      <c r="BWS47" s="13"/>
      <c r="BWT47" s="13"/>
      <c r="BWU47" s="13"/>
      <c r="BWV47" s="13"/>
      <c r="BWW47" s="13"/>
      <c r="BWX47" s="13"/>
      <c r="BWY47" s="13"/>
      <c r="BWZ47" s="13"/>
      <c r="BXA47" s="13"/>
      <c r="BXB47" s="13"/>
      <c r="BXC47" s="13"/>
      <c r="BXD47" s="13"/>
      <c r="BXE47" s="13"/>
      <c r="BXF47" s="13"/>
      <c r="BXG47" s="13"/>
      <c r="BXH47" s="13"/>
      <c r="BXI47" s="13"/>
      <c r="BXJ47" s="13"/>
      <c r="BXK47" s="13"/>
      <c r="BXL47" s="13"/>
      <c r="BXM47" s="13"/>
      <c r="BXN47" s="13"/>
      <c r="BXO47" s="13"/>
      <c r="BXP47" s="13"/>
      <c r="BXQ47" s="13"/>
      <c r="BXR47" s="13"/>
      <c r="BXS47" s="13"/>
      <c r="BXT47" s="13"/>
      <c r="BXU47" s="13"/>
      <c r="BXV47" s="13"/>
      <c r="BXW47" s="13"/>
      <c r="BXX47" s="13"/>
      <c r="BXY47" s="13"/>
      <c r="BXZ47" s="13"/>
      <c r="BYA47" s="13"/>
      <c r="BYB47" s="13"/>
      <c r="BYC47" s="13"/>
      <c r="BYD47" s="13"/>
      <c r="BYE47" s="13"/>
      <c r="BYF47" s="13"/>
      <c r="BYG47" s="13"/>
      <c r="BYH47" s="13"/>
      <c r="BYI47" s="13"/>
      <c r="BYJ47" s="13"/>
      <c r="BYK47" s="13"/>
      <c r="BYL47" s="13"/>
      <c r="BYM47" s="13"/>
      <c r="BYN47" s="13"/>
      <c r="BYO47" s="13"/>
      <c r="BYP47" s="13"/>
      <c r="BYQ47" s="13"/>
      <c r="BYR47" s="13"/>
      <c r="BYS47" s="13"/>
      <c r="BYT47" s="13"/>
      <c r="BYU47" s="13"/>
      <c r="BYV47" s="13"/>
      <c r="BYW47" s="13"/>
      <c r="BYX47" s="13"/>
      <c r="BYY47" s="13"/>
      <c r="BYZ47" s="13"/>
      <c r="BZA47" s="13"/>
      <c r="BZB47" s="13"/>
      <c r="BZC47" s="13"/>
      <c r="BZD47" s="13"/>
      <c r="BZE47" s="13"/>
      <c r="BZF47" s="13"/>
      <c r="BZG47" s="13"/>
      <c r="BZH47" s="13"/>
      <c r="BZI47" s="13"/>
      <c r="BZJ47" s="13"/>
      <c r="BZK47" s="13"/>
      <c r="BZL47" s="13"/>
      <c r="BZM47" s="13"/>
      <c r="BZN47" s="13"/>
      <c r="BZO47" s="13"/>
      <c r="BZP47" s="13"/>
      <c r="BZQ47" s="13"/>
      <c r="BZR47" s="13"/>
      <c r="BZS47" s="13"/>
      <c r="BZT47" s="13"/>
      <c r="BZU47" s="13"/>
      <c r="BZV47" s="13"/>
      <c r="BZW47" s="13"/>
      <c r="BZX47" s="13"/>
      <c r="BZY47" s="13"/>
      <c r="BZZ47" s="13"/>
      <c r="CAA47" s="13"/>
      <c r="CAB47" s="13"/>
      <c r="CAC47" s="13"/>
      <c r="CAD47" s="13"/>
      <c r="CAE47" s="13"/>
      <c r="CAF47" s="13"/>
      <c r="CAG47" s="13"/>
      <c r="CAH47" s="13"/>
      <c r="CAI47" s="13"/>
      <c r="CAJ47" s="13"/>
      <c r="CAK47" s="13"/>
      <c r="CAL47" s="13"/>
      <c r="CAM47" s="13"/>
      <c r="CAN47" s="13"/>
      <c r="CAO47" s="13"/>
      <c r="CAP47" s="13"/>
      <c r="CAQ47" s="13"/>
      <c r="CAR47" s="13"/>
      <c r="CAS47" s="13"/>
      <c r="CAT47" s="13"/>
      <c r="CAU47" s="13"/>
      <c r="CAV47" s="13"/>
      <c r="CAW47" s="13"/>
      <c r="CAX47" s="13"/>
      <c r="CAY47" s="13"/>
      <c r="CAZ47" s="13"/>
      <c r="CBA47" s="13"/>
      <c r="CBB47" s="13"/>
      <c r="CBC47" s="13"/>
      <c r="CBD47" s="13"/>
      <c r="CBE47" s="13"/>
      <c r="CBF47" s="13"/>
      <c r="CBG47" s="13"/>
      <c r="CBH47" s="13"/>
      <c r="CBI47" s="13"/>
      <c r="CBJ47" s="13"/>
      <c r="CBK47" s="13"/>
      <c r="CBL47" s="13"/>
      <c r="CBM47" s="13"/>
      <c r="CBN47" s="13"/>
      <c r="CBO47" s="13"/>
      <c r="CBP47" s="13"/>
      <c r="CBQ47" s="13"/>
      <c r="CBR47" s="13"/>
      <c r="CBS47" s="13"/>
      <c r="CBT47" s="13"/>
      <c r="CBU47" s="13"/>
      <c r="CBV47" s="13"/>
      <c r="CBW47" s="13"/>
      <c r="CBX47" s="13"/>
      <c r="CBY47" s="13"/>
      <c r="CBZ47" s="13"/>
      <c r="CCA47" s="13"/>
      <c r="CCB47" s="13"/>
      <c r="CCC47" s="13"/>
      <c r="CCD47" s="13"/>
      <c r="CCE47" s="13"/>
      <c r="CCF47" s="13"/>
      <c r="CCG47" s="13"/>
      <c r="CCH47" s="13"/>
      <c r="CCI47" s="13"/>
      <c r="CCJ47" s="13"/>
      <c r="CCK47" s="13"/>
      <c r="CCL47" s="13"/>
      <c r="CCM47" s="13"/>
      <c r="CCN47" s="13"/>
      <c r="CCO47" s="13"/>
      <c r="CCP47" s="13"/>
      <c r="CCQ47" s="13"/>
      <c r="CCR47" s="13"/>
      <c r="CCS47" s="13"/>
      <c r="CCT47" s="13"/>
      <c r="CCU47" s="13"/>
      <c r="CCV47" s="13"/>
      <c r="CCW47" s="13"/>
      <c r="CCX47" s="13"/>
      <c r="CCY47" s="13"/>
      <c r="CCZ47" s="13"/>
      <c r="CDA47" s="13"/>
      <c r="CDB47" s="13"/>
      <c r="CDC47" s="13"/>
      <c r="CDD47" s="13"/>
      <c r="CDE47" s="13"/>
      <c r="CDF47" s="13"/>
      <c r="CDG47" s="13"/>
      <c r="CDH47" s="13"/>
      <c r="CDI47" s="13"/>
      <c r="CDJ47" s="13"/>
      <c r="CDK47" s="13"/>
      <c r="CDL47" s="13"/>
      <c r="CDM47" s="13"/>
      <c r="CDN47" s="13"/>
      <c r="CDO47" s="13"/>
      <c r="CDP47" s="13"/>
      <c r="CDQ47" s="13"/>
      <c r="CDR47" s="13"/>
      <c r="CDS47" s="13"/>
      <c r="CDT47" s="13"/>
      <c r="CDU47" s="13"/>
      <c r="CDV47" s="13"/>
      <c r="CDW47" s="13"/>
      <c r="CDX47" s="13"/>
      <c r="CDY47" s="13"/>
      <c r="CDZ47" s="13"/>
      <c r="CEA47" s="13"/>
      <c r="CEB47" s="13"/>
      <c r="CEC47" s="13"/>
      <c r="CED47" s="13"/>
      <c r="CEE47" s="13"/>
      <c r="CEF47" s="13"/>
      <c r="CEG47" s="13"/>
      <c r="CEH47" s="13"/>
      <c r="CEI47" s="13"/>
      <c r="CEJ47" s="13"/>
      <c r="CEK47" s="13"/>
      <c r="CEL47" s="13"/>
      <c r="CEM47" s="13"/>
      <c r="CEN47" s="13"/>
      <c r="CEO47" s="13"/>
      <c r="CEP47" s="13"/>
      <c r="CEQ47" s="13"/>
      <c r="CER47" s="13"/>
      <c r="CES47" s="13"/>
      <c r="CET47" s="13"/>
      <c r="CEU47" s="13"/>
      <c r="CEV47" s="13"/>
      <c r="CEW47" s="13"/>
      <c r="CEX47" s="13"/>
      <c r="CEY47" s="13"/>
      <c r="CEZ47" s="13"/>
      <c r="CFA47" s="13"/>
      <c r="CFB47" s="13"/>
      <c r="CFC47" s="13"/>
      <c r="CFD47" s="13"/>
      <c r="CFE47" s="13"/>
      <c r="CFF47" s="13"/>
      <c r="CFG47" s="13"/>
      <c r="CFH47" s="13"/>
      <c r="CFI47" s="13"/>
      <c r="CFJ47" s="13"/>
      <c r="CFK47" s="13"/>
      <c r="CFL47" s="13"/>
      <c r="CFM47" s="13"/>
      <c r="CFN47" s="13"/>
      <c r="CFO47" s="13"/>
      <c r="CFP47" s="13"/>
      <c r="CFQ47" s="13"/>
      <c r="CFR47" s="13"/>
      <c r="CFS47" s="13"/>
      <c r="CFT47" s="13"/>
      <c r="CFU47" s="13"/>
      <c r="CFV47" s="13"/>
      <c r="CFW47" s="13"/>
      <c r="CFX47" s="13"/>
      <c r="CFY47" s="13"/>
      <c r="CFZ47" s="13"/>
      <c r="CGA47" s="13"/>
      <c r="CGB47" s="13"/>
      <c r="CGC47" s="13"/>
      <c r="CGD47" s="13"/>
      <c r="CGE47" s="13"/>
      <c r="CGF47" s="13"/>
      <c r="CGG47" s="13"/>
      <c r="CGH47" s="13"/>
      <c r="CGI47" s="13"/>
      <c r="CGJ47" s="13"/>
      <c r="CGK47" s="13"/>
      <c r="CGL47" s="13"/>
      <c r="CGM47" s="13"/>
      <c r="CGN47" s="13"/>
      <c r="CGO47" s="13"/>
      <c r="CGP47" s="13"/>
      <c r="CGQ47" s="13"/>
      <c r="CGR47" s="13"/>
      <c r="CGS47" s="13"/>
      <c r="CGT47" s="13"/>
      <c r="CGU47" s="13"/>
      <c r="CGV47" s="13"/>
      <c r="CGW47" s="13"/>
      <c r="CGX47" s="13"/>
      <c r="CGY47" s="13"/>
      <c r="CGZ47" s="13"/>
      <c r="CHA47" s="13"/>
      <c r="CHB47" s="13"/>
      <c r="CHC47" s="13"/>
      <c r="CHD47" s="13"/>
      <c r="CHE47" s="13"/>
      <c r="CHF47" s="13"/>
      <c r="CHG47" s="13"/>
      <c r="CHH47" s="13"/>
      <c r="CHI47" s="13"/>
      <c r="CHJ47" s="13"/>
      <c r="CHK47" s="13"/>
      <c r="CHL47" s="13"/>
      <c r="CHM47" s="13"/>
      <c r="CHN47" s="13"/>
      <c r="CHO47" s="13"/>
      <c r="CHP47" s="13"/>
      <c r="CHQ47" s="13"/>
      <c r="CHR47" s="13"/>
      <c r="CHS47" s="13"/>
      <c r="CHT47" s="13"/>
      <c r="CHU47" s="13"/>
      <c r="CHV47" s="13"/>
      <c r="CHW47" s="13"/>
      <c r="CHX47" s="13"/>
      <c r="CHY47" s="13"/>
      <c r="CHZ47" s="13"/>
      <c r="CIA47" s="13"/>
      <c r="CIB47" s="13"/>
      <c r="CIC47" s="13"/>
      <c r="CID47" s="13"/>
      <c r="CIE47" s="13"/>
      <c r="CIF47" s="13"/>
      <c r="CIG47" s="13"/>
      <c r="CIH47" s="13"/>
      <c r="CII47" s="13"/>
      <c r="CIJ47" s="13"/>
      <c r="CIK47" s="13"/>
      <c r="CIL47" s="13"/>
      <c r="CIM47" s="13"/>
      <c r="CIN47" s="13"/>
      <c r="CIO47" s="13"/>
      <c r="CIP47" s="13"/>
      <c r="CIQ47" s="13"/>
      <c r="CIR47" s="13"/>
      <c r="CIS47" s="13"/>
      <c r="CIT47" s="13"/>
      <c r="CIU47" s="13"/>
      <c r="CIV47" s="13"/>
      <c r="CIW47" s="13"/>
      <c r="CIX47" s="13"/>
      <c r="CIY47" s="13"/>
      <c r="CIZ47" s="13"/>
      <c r="CJA47" s="13"/>
      <c r="CJB47" s="13"/>
      <c r="CJC47" s="13"/>
      <c r="CJD47" s="13"/>
      <c r="CJE47" s="13"/>
      <c r="CJF47" s="13"/>
      <c r="CJG47" s="13"/>
      <c r="CJH47" s="13"/>
      <c r="CJI47" s="13"/>
      <c r="CJJ47" s="13"/>
      <c r="CJK47" s="13"/>
      <c r="CJL47" s="13"/>
      <c r="CJM47" s="13"/>
      <c r="CJN47" s="13"/>
      <c r="CJO47" s="13"/>
      <c r="CJP47" s="13"/>
      <c r="CJQ47" s="13"/>
      <c r="CJR47" s="13"/>
      <c r="CJS47" s="13"/>
      <c r="CJT47" s="13"/>
      <c r="CJU47" s="13"/>
      <c r="CJV47" s="13"/>
      <c r="CJW47" s="13"/>
      <c r="CJX47" s="13"/>
      <c r="CJY47" s="13"/>
      <c r="CJZ47" s="13"/>
      <c r="CKA47" s="13"/>
      <c r="CKB47" s="13"/>
      <c r="CKC47" s="13"/>
      <c r="CKD47" s="13"/>
      <c r="CKE47" s="13"/>
      <c r="CKF47" s="13"/>
      <c r="CKG47" s="13"/>
      <c r="CKH47" s="13"/>
      <c r="CKI47" s="13"/>
      <c r="CKJ47" s="13"/>
      <c r="CKK47" s="13"/>
      <c r="CKL47" s="13"/>
      <c r="CKM47" s="13"/>
      <c r="CKN47" s="13"/>
      <c r="CKO47" s="13"/>
      <c r="CKP47" s="13"/>
      <c r="CKQ47" s="13"/>
      <c r="CKR47" s="13"/>
      <c r="CKS47" s="13"/>
      <c r="CKT47" s="13"/>
      <c r="CKU47" s="13"/>
      <c r="CKV47" s="13"/>
      <c r="CKW47" s="13"/>
      <c r="CKX47" s="13"/>
      <c r="CKY47" s="13"/>
      <c r="CKZ47" s="13"/>
      <c r="CLA47" s="13"/>
      <c r="CLB47" s="13"/>
      <c r="CLC47" s="13"/>
      <c r="CLD47" s="13"/>
      <c r="CLE47" s="13"/>
      <c r="CLF47" s="13"/>
      <c r="CLG47" s="13"/>
      <c r="CLH47" s="13"/>
      <c r="CLI47" s="13"/>
      <c r="CLJ47" s="13"/>
      <c r="CLK47" s="13"/>
      <c r="CLL47" s="13"/>
      <c r="CLM47" s="13"/>
      <c r="CLN47" s="13"/>
      <c r="CLO47" s="13"/>
      <c r="CLP47" s="13"/>
      <c r="CLQ47" s="13"/>
      <c r="CLR47" s="13"/>
      <c r="CLS47" s="13"/>
      <c r="CLT47" s="13"/>
      <c r="CLU47" s="13"/>
      <c r="CLV47" s="13"/>
      <c r="CLW47" s="13"/>
      <c r="CLX47" s="13"/>
      <c r="CLY47" s="13"/>
      <c r="CLZ47" s="13"/>
      <c r="CMA47" s="13"/>
      <c r="CMB47" s="13"/>
      <c r="CMC47" s="13"/>
      <c r="CMD47" s="13"/>
      <c r="CME47" s="13"/>
      <c r="CMF47" s="13"/>
      <c r="CMG47" s="13"/>
      <c r="CMH47" s="13"/>
      <c r="CMI47" s="13"/>
      <c r="CMJ47" s="13"/>
      <c r="CMK47" s="13"/>
      <c r="CML47" s="13"/>
      <c r="CMM47" s="13"/>
      <c r="CMN47" s="13"/>
      <c r="CMO47" s="13"/>
      <c r="CMP47" s="13"/>
      <c r="CMQ47" s="13"/>
      <c r="CMR47" s="13"/>
      <c r="CMS47" s="13"/>
      <c r="CMT47" s="13"/>
      <c r="CMU47" s="13"/>
      <c r="CMV47" s="13"/>
      <c r="CMW47" s="13"/>
      <c r="CMX47" s="13"/>
      <c r="CMY47" s="13"/>
      <c r="CMZ47" s="13"/>
      <c r="CNA47" s="13"/>
      <c r="CNB47" s="13"/>
      <c r="CNC47" s="13"/>
      <c r="CND47" s="13"/>
      <c r="CNE47" s="13"/>
      <c r="CNF47" s="13"/>
      <c r="CNG47" s="13"/>
      <c r="CNH47" s="13"/>
      <c r="CNI47" s="13"/>
      <c r="CNJ47" s="13"/>
      <c r="CNK47" s="13"/>
      <c r="CNL47" s="13"/>
      <c r="CNM47" s="13"/>
      <c r="CNN47" s="13"/>
      <c r="CNO47" s="13"/>
      <c r="CNP47" s="13"/>
      <c r="CNQ47" s="13"/>
      <c r="CNR47" s="13"/>
      <c r="CNS47" s="13"/>
      <c r="CNT47" s="13"/>
      <c r="CNU47" s="13"/>
      <c r="CNV47" s="13"/>
      <c r="CNW47" s="13"/>
      <c r="CNX47" s="13"/>
      <c r="CNY47" s="13"/>
      <c r="CNZ47" s="13"/>
      <c r="COA47" s="13"/>
      <c r="COB47" s="13"/>
      <c r="COC47" s="13"/>
      <c r="COD47" s="13"/>
      <c r="COE47" s="13"/>
      <c r="COF47" s="13"/>
      <c r="COG47" s="13"/>
      <c r="COH47" s="13"/>
      <c r="COI47" s="13"/>
      <c r="COJ47" s="13"/>
      <c r="COK47" s="13"/>
      <c r="COL47" s="13"/>
      <c r="COM47" s="13"/>
      <c r="CON47" s="13"/>
      <c r="COO47" s="13"/>
      <c r="COP47" s="13"/>
      <c r="COQ47" s="13"/>
      <c r="COR47" s="13"/>
      <c r="COS47" s="13"/>
      <c r="COT47" s="13"/>
      <c r="COU47" s="13"/>
      <c r="COV47" s="13"/>
      <c r="COW47" s="13"/>
      <c r="COX47" s="13"/>
      <c r="COY47" s="13"/>
      <c r="COZ47" s="13"/>
      <c r="CPA47" s="13"/>
      <c r="CPB47" s="13"/>
      <c r="CPC47" s="13"/>
      <c r="CPD47" s="13"/>
      <c r="CPE47" s="13"/>
      <c r="CPF47" s="13"/>
      <c r="CPG47" s="13"/>
      <c r="CPH47" s="13"/>
      <c r="CPI47" s="13"/>
      <c r="CPJ47" s="13"/>
      <c r="CPK47" s="13"/>
      <c r="CPL47" s="13"/>
      <c r="CPM47" s="13"/>
      <c r="CPN47" s="13"/>
      <c r="CPO47" s="13"/>
      <c r="CPP47" s="13"/>
      <c r="CPQ47" s="13"/>
      <c r="CPR47" s="13"/>
      <c r="CPS47" s="13"/>
      <c r="CPT47" s="13"/>
      <c r="CPU47" s="13"/>
      <c r="CPV47" s="13"/>
      <c r="CPW47" s="13"/>
      <c r="CPX47" s="13"/>
      <c r="CPY47" s="13"/>
      <c r="CPZ47" s="13"/>
      <c r="CQA47" s="13"/>
      <c r="CQB47" s="13"/>
      <c r="CQC47" s="13"/>
      <c r="CQD47" s="13"/>
      <c r="CQE47" s="13"/>
      <c r="CQF47" s="13"/>
      <c r="CQG47" s="13"/>
      <c r="CQH47" s="13"/>
      <c r="CQI47" s="13"/>
      <c r="CQJ47" s="13"/>
      <c r="CQK47" s="13"/>
      <c r="CQL47" s="13"/>
      <c r="CQM47" s="13"/>
      <c r="CQN47" s="13"/>
      <c r="CQO47" s="13"/>
      <c r="CQP47" s="13"/>
      <c r="CQQ47" s="13"/>
      <c r="CQR47" s="13"/>
      <c r="CQS47" s="13"/>
      <c r="CQT47" s="13"/>
      <c r="CQU47" s="13"/>
      <c r="CQV47" s="13"/>
      <c r="CQW47" s="13"/>
      <c r="CQX47" s="13"/>
      <c r="CQY47" s="13"/>
      <c r="CQZ47" s="13"/>
      <c r="CRA47" s="13"/>
      <c r="CRB47" s="13"/>
      <c r="CRC47" s="13"/>
      <c r="CRD47" s="13"/>
      <c r="CRE47" s="13"/>
      <c r="CRF47" s="13"/>
      <c r="CRG47" s="13"/>
      <c r="CRH47" s="13"/>
      <c r="CRI47" s="13"/>
      <c r="CRJ47" s="13"/>
      <c r="CRK47" s="13"/>
      <c r="CRL47" s="13"/>
      <c r="CRM47" s="13"/>
      <c r="CRN47" s="13"/>
      <c r="CRO47" s="13"/>
      <c r="CRP47" s="13"/>
      <c r="CRQ47" s="13"/>
      <c r="CRR47" s="13"/>
      <c r="CRS47" s="13"/>
      <c r="CRT47" s="13"/>
      <c r="CRU47" s="13"/>
      <c r="CRV47" s="13"/>
      <c r="CRW47" s="13"/>
      <c r="CRX47" s="13"/>
      <c r="CRY47" s="13"/>
      <c r="CRZ47" s="13"/>
      <c r="CSA47" s="13"/>
      <c r="CSB47" s="13"/>
      <c r="CSC47" s="13"/>
      <c r="CSD47" s="13"/>
      <c r="CSE47" s="13"/>
      <c r="CSF47" s="13"/>
      <c r="CSG47" s="13"/>
      <c r="CSH47" s="13"/>
      <c r="CSI47" s="13"/>
      <c r="CSJ47" s="13"/>
      <c r="CSK47" s="13"/>
      <c r="CSL47" s="13"/>
      <c r="CSM47" s="13"/>
      <c r="CSN47" s="13"/>
      <c r="CSO47" s="13"/>
      <c r="CSP47" s="13"/>
      <c r="CSQ47" s="13"/>
      <c r="CSR47" s="13"/>
      <c r="CSS47" s="13"/>
      <c r="CST47" s="13"/>
      <c r="CSU47" s="13"/>
      <c r="CSV47" s="13"/>
      <c r="CSW47" s="13"/>
      <c r="CSX47" s="13"/>
      <c r="CSY47" s="13"/>
      <c r="CSZ47" s="13"/>
      <c r="CTA47" s="13"/>
      <c r="CTB47" s="13"/>
      <c r="CTC47" s="13"/>
      <c r="CTD47" s="13"/>
      <c r="CTE47" s="13"/>
      <c r="CTF47" s="13"/>
      <c r="CTG47" s="13"/>
      <c r="CTH47" s="13"/>
      <c r="CTI47" s="13"/>
      <c r="CTJ47" s="13"/>
      <c r="CTK47" s="13"/>
      <c r="CTL47" s="13"/>
      <c r="CTM47" s="13"/>
      <c r="CTN47" s="13"/>
      <c r="CTO47" s="13"/>
      <c r="CTP47" s="13"/>
      <c r="CTQ47" s="13"/>
      <c r="CTR47" s="13"/>
      <c r="CTS47" s="13"/>
      <c r="CTT47" s="13"/>
      <c r="CTU47" s="13"/>
      <c r="CTV47" s="13"/>
      <c r="CTW47" s="13"/>
      <c r="CTX47" s="13"/>
      <c r="CTY47" s="13"/>
      <c r="CTZ47" s="13"/>
      <c r="CUA47" s="13"/>
      <c r="CUB47" s="13"/>
      <c r="CUC47" s="13"/>
      <c r="CUD47" s="13"/>
      <c r="CUE47" s="13"/>
      <c r="CUF47" s="13"/>
      <c r="CUG47" s="13"/>
      <c r="CUH47" s="13"/>
      <c r="CUI47" s="13"/>
      <c r="CUJ47" s="13"/>
      <c r="CUK47" s="13"/>
      <c r="CUL47" s="13"/>
      <c r="CUM47" s="13"/>
      <c r="CUN47" s="13"/>
      <c r="CUO47" s="13"/>
      <c r="CUP47" s="13"/>
      <c r="CUQ47" s="13"/>
      <c r="CUR47" s="13"/>
      <c r="CUS47" s="13"/>
      <c r="CUT47" s="13"/>
      <c r="CUU47" s="13"/>
      <c r="CUV47" s="13"/>
      <c r="CUW47" s="13"/>
      <c r="CUX47" s="13"/>
      <c r="CUY47" s="13"/>
      <c r="CUZ47" s="13"/>
      <c r="CVA47" s="13"/>
      <c r="CVB47" s="13"/>
      <c r="CVC47" s="13"/>
      <c r="CVD47" s="13"/>
      <c r="CVE47" s="13"/>
      <c r="CVF47" s="13"/>
      <c r="CVG47" s="13"/>
      <c r="CVH47" s="13"/>
      <c r="CVI47" s="13"/>
      <c r="CVJ47" s="13"/>
      <c r="CVK47" s="13"/>
      <c r="CVL47" s="13"/>
      <c r="CVM47" s="13"/>
      <c r="CVN47" s="13"/>
      <c r="CVO47" s="13"/>
      <c r="CVP47" s="13"/>
      <c r="CVQ47" s="13"/>
      <c r="CVR47" s="13"/>
      <c r="CVS47" s="13"/>
      <c r="CVT47" s="13"/>
      <c r="CVU47" s="13"/>
      <c r="CVV47" s="13"/>
      <c r="CVW47" s="13"/>
      <c r="CVX47" s="13"/>
      <c r="CVY47" s="13"/>
      <c r="CVZ47" s="13"/>
      <c r="CWA47" s="13"/>
      <c r="CWB47" s="13"/>
      <c r="CWC47" s="13"/>
      <c r="CWD47" s="13"/>
      <c r="CWE47" s="13"/>
      <c r="CWF47" s="13"/>
      <c r="CWG47" s="13"/>
      <c r="CWH47" s="13"/>
      <c r="CWI47" s="13"/>
      <c r="CWJ47" s="13"/>
      <c r="CWK47" s="13"/>
      <c r="CWL47" s="13"/>
      <c r="CWM47" s="13"/>
      <c r="CWN47" s="13"/>
      <c r="CWO47" s="13"/>
      <c r="CWP47" s="13"/>
      <c r="CWQ47" s="13"/>
      <c r="CWR47" s="13"/>
      <c r="CWS47" s="13"/>
      <c r="CWT47" s="13"/>
      <c r="CWU47" s="13"/>
      <c r="CWV47" s="13"/>
      <c r="CWW47" s="13"/>
      <c r="CWX47" s="13"/>
      <c r="CWY47" s="13"/>
      <c r="CWZ47" s="13"/>
      <c r="CXA47" s="13"/>
      <c r="CXB47" s="13"/>
      <c r="CXC47" s="13"/>
      <c r="CXD47" s="13"/>
      <c r="CXE47" s="13"/>
      <c r="CXF47" s="13"/>
      <c r="CXG47" s="13"/>
      <c r="CXH47" s="13"/>
      <c r="CXI47" s="13"/>
      <c r="CXJ47" s="13"/>
      <c r="CXK47" s="13"/>
      <c r="CXL47" s="13"/>
      <c r="CXM47" s="13"/>
      <c r="CXN47" s="13"/>
      <c r="CXO47" s="13"/>
      <c r="CXP47" s="13"/>
      <c r="CXQ47" s="13"/>
      <c r="CXR47" s="13"/>
      <c r="CXS47" s="13"/>
      <c r="CXT47" s="13"/>
      <c r="CXU47" s="13"/>
      <c r="CXV47" s="13"/>
      <c r="CXW47" s="13"/>
      <c r="CXX47" s="13"/>
      <c r="CXY47" s="13"/>
      <c r="CXZ47" s="13"/>
      <c r="CYA47" s="13"/>
      <c r="CYB47" s="13"/>
      <c r="CYC47" s="13"/>
      <c r="CYD47" s="13"/>
      <c r="CYE47" s="13"/>
      <c r="CYF47" s="13"/>
      <c r="CYG47" s="13"/>
      <c r="CYH47" s="13"/>
      <c r="CYI47" s="13"/>
      <c r="CYJ47" s="13"/>
      <c r="CYK47" s="13"/>
      <c r="CYL47" s="13"/>
      <c r="CYM47" s="13"/>
      <c r="CYN47" s="13"/>
      <c r="CYO47" s="13"/>
      <c r="CYP47" s="13"/>
      <c r="CYQ47" s="13"/>
      <c r="CYR47" s="13"/>
      <c r="CYS47" s="13"/>
      <c r="CYT47" s="13"/>
      <c r="CYU47" s="13"/>
      <c r="CYV47" s="13"/>
      <c r="CYW47" s="13"/>
      <c r="CYX47" s="13"/>
      <c r="CYY47" s="13"/>
      <c r="CYZ47" s="13"/>
      <c r="CZA47" s="13"/>
      <c r="CZB47" s="13"/>
      <c r="CZC47" s="13"/>
      <c r="CZD47" s="13"/>
      <c r="CZE47" s="13"/>
      <c r="CZF47" s="13"/>
      <c r="CZG47" s="13"/>
      <c r="CZH47" s="13"/>
      <c r="CZI47" s="13"/>
      <c r="CZJ47" s="13"/>
      <c r="CZK47" s="13"/>
      <c r="CZL47" s="13"/>
      <c r="CZM47" s="13"/>
      <c r="CZN47" s="13"/>
      <c r="CZO47" s="13"/>
      <c r="CZP47" s="13"/>
      <c r="CZQ47" s="13"/>
      <c r="CZR47" s="13"/>
      <c r="CZS47" s="13"/>
      <c r="CZT47" s="13"/>
      <c r="CZU47" s="13"/>
      <c r="CZV47" s="13"/>
      <c r="CZW47" s="13"/>
      <c r="CZX47" s="13"/>
      <c r="CZY47" s="13"/>
      <c r="CZZ47" s="13"/>
      <c r="DAA47" s="13"/>
      <c r="DAB47" s="13"/>
      <c r="DAC47" s="13"/>
      <c r="DAD47" s="13"/>
      <c r="DAE47" s="13"/>
      <c r="DAF47" s="13"/>
      <c r="DAG47" s="13"/>
      <c r="DAH47" s="13"/>
      <c r="DAI47" s="13"/>
      <c r="DAJ47" s="13"/>
      <c r="DAK47" s="13"/>
      <c r="DAL47" s="13"/>
      <c r="DAM47" s="13"/>
      <c r="DAN47" s="13"/>
      <c r="DAO47" s="13"/>
      <c r="DAP47" s="13"/>
      <c r="DAQ47" s="13"/>
      <c r="DAR47" s="13"/>
      <c r="DAS47" s="13"/>
      <c r="DAT47" s="13"/>
      <c r="DAU47" s="13"/>
      <c r="DAV47" s="13"/>
      <c r="DAW47" s="13"/>
      <c r="DAX47" s="13"/>
      <c r="DAY47" s="13"/>
      <c r="DAZ47" s="13"/>
      <c r="DBA47" s="13"/>
      <c r="DBB47" s="13"/>
      <c r="DBC47" s="13"/>
      <c r="DBD47" s="13"/>
      <c r="DBE47" s="13"/>
      <c r="DBF47" s="13"/>
      <c r="DBG47" s="13"/>
      <c r="DBH47" s="13"/>
      <c r="DBI47" s="13"/>
      <c r="DBJ47" s="13"/>
      <c r="DBK47" s="13"/>
      <c r="DBL47" s="13"/>
      <c r="DBM47" s="13"/>
      <c r="DBN47" s="13"/>
      <c r="DBO47" s="13"/>
      <c r="DBP47" s="13"/>
      <c r="DBQ47" s="13"/>
      <c r="DBR47" s="13"/>
      <c r="DBS47" s="13"/>
      <c r="DBT47" s="13"/>
      <c r="DBU47" s="13"/>
      <c r="DBV47" s="13"/>
      <c r="DBW47" s="13"/>
      <c r="DBX47" s="13"/>
      <c r="DBY47" s="13"/>
      <c r="DBZ47" s="13"/>
      <c r="DCA47" s="13"/>
      <c r="DCB47" s="13"/>
      <c r="DCC47" s="13"/>
      <c r="DCD47" s="13"/>
      <c r="DCE47" s="13"/>
      <c r="DCF47" s="13"/>
      <c r="DCG47" s="13"/>
      <c r="DCH47" s="13"/>
      <c r="DCI47" s="13"/>
      <c r="DCJ47" s="13"/>
      <c r="DCK47" s="13"/>
      <c r="DCL47" s="13"/>
      <c r="DCM47" s="13"/>
      <c r="DCN47" s="13"/>
      <c r="DCO47" s="13"/>
      <c r="DCP47" s="13"/>
      <c r="DCQ47" s="13"/>
      <c r="DCR47" s="13"/>
      <c r="DCS47" s="13"/>
      <c r="DCT47" s="13"/>
      <c r="DCU47" s="13"/>
      <c r="DCV47" s="13"/>
      <c r="DCW47" s="13"/>
      <c r="DCX47" s="13"/>
      <c r="DCY47" s="13"/>
      <c r="DCZ47" s="13"/>
      <c r="DDA47" s="13"/>
      <c r="DDB47" s="13"/>
      <c r="DDC47" s="13"/>
      <c r="DDD47" s="13"/>
      <c r="DDE47" s="13"/>
      <c r="DDF47" s="13"/>
      <c r="DDG47" s="13"/>
      <c r="DDH47" s="13"/>
      <c r="DDI47" s="13"/>
      <c r="DDJ47" s="13"/>
      <c r="DDK47" s="13"/>
      <c r="DDL47" s="13"/>
      <c r="DDM47" s="13"/>
      <c r="DDN47" s="13"/>
      <c r="DDO47" s="13"/>
      <c r="DDP47" s="13"/>
      <c r="DDQ47" s="13"/>
      <c r="DDR47" s="13"/>
      <c r="DDS47" s="13"/>
      <c r="DDT47" s="13"/>
      <c r="DDU47" s="13"/>
      <c r="DDV47" s="13"/>
      <c r="DDW47" s="13"/>
      <c r="DDX47" s="13"/>
      <c r="DDY47" s="13"/>
      <c r="DDZ47" s="13"/>
      <c r="DEA47" s="13"/>
      <c r="DEB47" s="13"/>
      <c r="DEC47" s="13"/>
      <c r="DED47" s="13"/>
      <c r="DEE47" s="13"/>
      <c r="DEF47" s="13"/>
      <c r="DEG47" s="13"/>
      <c r="DEH47" s="13"/>
      <c r="DEI47" s="13"/>
      <c r="DEJ47" s="13"/>
      <c r="DEK47" s="13"/>
      <c r="DEL47" s="13"/>
      <c r="DEM47" s="13"/>
      <c r="DEN47" s="13"/>
      <c r="DEO47" s="13"/>
      <c r="DEP47" s="13"/>
      <c r="DEQ47" s="13"/>
      <c r="DER47" s="13"/>
      <c r="DES47" s="13"/>
      <c r="DET47" s="13"/>
      <c r="DEU47" s="13"/>
      <c r="DEV47" s="13"/>
      <c r="DEW47" s="13"/>
      <c r="DEX47" s="13"/>
      <c r="DEY47" s="13"/>
      <c r="DEZ47" s="13"/>
      <c r="DFA47" s="13"/>
      <c r="DFB47" s="13"/>
      <c r="DFC47" s="13"/>
      <c r="DFD47" s="13"/>
      <c r="DFE47" s="13"/>
      <c r="DFF47" s="13"/>
      <c r="DFG47" s="13"/>
      <c r="DFH47" s="13"/>
      <c r="DFI47" s="13"/>
      <c r="DFJ47" s="13"/>
      <c r="DFK47" s="13"/>
      <c r="DFL47" s="13"/>
      <c r="DFM47" s="13"/>
      <c r="DFN47" s="13"/>
      <c r="DFO47" s="13"/>
      <c r="DFP47" s="13"/>
      <c r="DFQ47" s="13"/>
      <c r="DFR47" s="13"/>
      <c r="DFS47" s="13"/>
      <c r="DFT47" s="13"/>
      <c r="DFU47" s="13"/>
      <c r="DFV47" s="13"/>
      <c r="DFW47" s="13"/>
      <c r="DFX47" s="13"/>
      <c r="DFY47" s="13"/>
      <c r="DFZ47" s="13"/>
      <c r="DGA47" s="13"/>
      <c r="DGB47" s="13"/>
      <c r="DGC47" s="13"/>
      <c r="DGD47" s="13"/>
      <c r="DGE47" s="13"/>
      <c r="DGF47" s="13"/>
      <c r="DGG47" s="13"/>
      <c r="DGH47" s="13"/>
      <c r="DGI47" s="13"/>
      <c r="DGJ47" s="13"/>
      <c r="DGK47" s="13"/>
      <c r="DGL47" s="13"/>
      <c r="DGM47" s="13"/>
      <c r="DGN47" s="13"/>
      <c r="DGO47" s="13"/>
      <c r="DGP47" s="13"/>
      <c r="DGQ47" s="13"/>
      <c r="DGR47" s="13"/>
      <c r="DGS47" s="13"/>
      <c r="DGT47" s="13"/>
      <c r="DGU47" s="13"/>
      <c r="DGV47" s="13"/>
      <c r="DGW47" s="13"/>
      <c r="DGX47" s="13"/>
      <c r="DGY47" s="13"/>
      <c r="DGZ47" s="13"/>
      <c r="DHA47" s="13"/>
      <c r="DHB47" s="13"/>
      <c r="DHC47" s="13"/>
      <c r="DHD47" s="13"/>
      <c r="DHE47" s="13"/>
      <c r="DHF47" s="13"/>
      <c r="DHG47" s="13"/>
      <c r="DHH47" s="13"/>
      <c r="DHI47" s="13"/>
      <c r="DHJ47" s="13"/>
      <c r="DHK47" s="13"/>
      <c r="DHL47" s="13"/>
      <c r="DHM47" s="13"/>
      <c r="DHN47" s="13"/>
      <c r="DHO47" s="13"/>
      <c r="DHP47" s="13"/>
      <c r="DHQ47" s="13"/>
      <c r="DHR47" s="13"/>
      <c r="DHS47" s="13"/>
      <c r="DHT47" s="13"/>
      <c r="DHU47" s="13"/>
      <c r="DHV47" s="13"/>
      <c r="DHW47" s="13"/>
      <c r="DHX47" s="13"/>
      <c r="DHY47" s="13"/>
      <c r="DHZ47" s="13"/>
      <c r="DIA47" s="13"/>
      <c r="DIB47" s="13"/>
      <c r="DIC47" s="13"/>
      <c r="DID47" s="13"/>
      <c r="DIE47" s="13"/>
      <c r="DIF47" s="13"/>
      <c r="DIG47" s="13"/>
      <c r="DIH47" s="13"/>
      <c r="DII47" s="13"/>
      <c r="DIJ47" s="13"/>
      <c r="DIK47" s="13"/>
      <c r="DIL47" s="13"/>
      <c r="DIM47" s="13"/>
      <c r="DIN47" s="13"/>
      <c r="DIO47" s="13"/>
      <c r="DIP47" s="13"/>
      <c r="DIQ47" s="13"/>
      <c r="DIR47" s="13"/>
      <c r="DIS47" s="13"/>
      <c r="DIT47" s="13"/>
      <c r="DIU47" s="13"/>
      <c r="DIV47" s="13"/>
      <c r="DIW47" s="13"/>
      <c r="DIX47" s="13"/>
      <c r="DIY47" s="13"/>
      <c r="DIZ47" s="13"/>
      <c r="DJA47" s="13"/>
      <c r="DJB47" s="13"/>
      <c r="DJC47" s="13"/>
      <c r="DJD47" s="13"/>
      <c r="DJE47" s="13"/>
      <c r="DJF47" s="13"/>
      <c r="DJG47" s="13"/>
      <c r="DJH47" s="13"/>
      <c r="DJI47" s="13"/>
      <c r="DJJ47" s="13"/>
      <c r="DJK47" s="13"/>
      <c r="DJL47" s="13"/>
      <c r="DJM47" s="13"/>
      <c r="DJN47" s="13"/>
      <c r="DJO47" s="13"/>
      <c r="DJP47" s="13"/>
      <c r="DJQ47" s="13"/>
      <c r="DJR47" s="13"/>
      <c r="DJS47" s="13"/>
      <c r="DJT47" s="13"/>
      <c r="DJU47" s="13"/>
      <c r="DJV47" s="13"/>
      <c r="DJW47" s="13"/>
      <c r="DJX47" s="13"/>
      <c r="DJY47" s="13"/>
      <c r="DJZ47" s="13"/>
      <c r="DKA47" s="13"/>
      <c r="DKB47" s="13"/>
      <c r="DKC47" s="13"/>
      <c r="DKD47" s="13"/>
      <c r="DKE47" s="13"/>
      <c r="DKF47" s="13"/>
      <c r="DKG47" s="13"/>
      <c r="DKH47" s="13"/>
      <c r="DKI47" s="13"/>
      <c r="DKJ47" s="13"/>
      <c r="DKK47" s="13"/>
      <c r="DKL47" s="13"/>
      <c r="DKM47" s="13"/>
      <c r="DKN47" s="13"/>
      <c r="DKO47" s="13"/>
      <c r="DKP47" s="13"/>
      <c r="DKQ47" s="13"/>
      <c r="DKR47" s="13"/>
      <c r="DKS47" s="13"/>
      <c r="DKT47" s="13"/>
      <c r="DKU47" s="13"/>
      <c r="DKV47" s="13"/>
      <c r="DKW47" s="13"/>
      <c r="DKX47" s="13"/>
      <c r="DKY47" s="13"/>
      <c r="DKZ47" s="13"/>
      <c r="DLA47" s="13"/>
      <c r="DLB47" s="13"/>
      <c r="DLC47" s="13"/>
      <c r="DLD47" s="13"/>
      <c r="DLE47" s="13"/>
      <c r="DLF47" s="13"/>
      <c r="DLG47" s="13"/>
      <c r="DLH47" s="13"/>
      <c r="DLI47" s="13"/>
      <c r="DLJ47" s="13"/>
      <c r="DLK47" s="13"/>
      <c r="DLL47" s="13"/>
      <c r="DLM47" s="13"/>
      <c r="DLN47" s="13"/>
      <c r="DLO47" s="13"/>
      <c r="DLP47" s="13"/>
      <c r="DLQ47" s="13"/>
      <c r="DLR47" s="13"/>
      <c r="DLS47" s="13"/>
      <c r="DLT47" s="13"/>
      <c r="DLU47" s="13"/>
      <c r="DLV47" s="13"/>
      <c r="DLW47" s="13"/>
      <c r="DLX47" s="13"/>
      <c r="DLY47" s="13"/>
      <c r="DLZ47" s="13"/>
      <c r="DMA47" s="13"/>
      <c r="DMB47" s="13"/>
      <c r="DMC47" s="13"/>
      <c r="DMD47" s="13"/>
      <c r="DME47" s="13"/>
      <c r="DMF47" s="13"/>
      <c r="DMG47" s="13"/>
      <c r="DMH47" s="13"/>
      <c r="DMI47" s="13"/>
      <c r="DMJ47" s="13"/>
      <c r="DMK47" s="13"/>
      <c r="DML47" s="13"/>
      <c r="DMM47" s="13"/>
      <c r="DMN47" s="13"/>
      <c r="DMO47" s="13"/>
      <c r="DMP47" s="13"/>
      <c r="DMQ47" s="13"/>
      <c r="DMR47" s="13"/>
      <c r="DMS47" s="13"/>
      <c r="DMT47" s="13"/>
      <c r="DMU47" s="13"/>
      <c r="DMV47" s="13"/>
      <c r="DMW47" s="13"/>
      <c r="DMX47" s="13"/>
      <c r="DMY47" s="13"/>
      <c r="DMZ47" s="13"/>
      <c r="DNA47" s="13"/>
      <c r="DNB47" s="13"/>
      <c r="DNC47" s="13"/>
      <c r="DND47" s="13"/>
      <c r="DNE47" s="13"/>
      <c r="DNF47" s="13"/>
      <c r="DNG47" s="13"/>
      <c r="DNH47" s="13"/>
      <c r="DNI47" s="13"/>
      <c r="DNJ47" s="13"/>
      <c r="DNK47" s="13"/>
      <c r="DNL47" s="13"/>
      <c r="DNM47" s="13"/>
      <c r="DNN47" s="13"/>
      <c r="DNO47" s="13"/>
      <c r="DNP47" s="13"/>
      <c r="DNQ47" s="13"/>
      <c r="DNR47" s="13"/>
      <c r="DNS47" s="13"/>
      <c r="DNT47" s="13"/>
      <c r="DNU47" s="13"/>
      <c r="DNV47" s="13"/>
      <c r="DNW47" s="13"/>
      <c r="DNX47" s="13"/>
      <c r="DNY47" s="13"/>
      <c r="DNZ47" s="13"/>
      <c r="DOA47" s="13"/>
      <c r="DOB47" s="13"/>
      <c r="DOC47" s="13"/>
      <c r="DOD47" s="13"/>
      <c r="DOE47" s="13"/>
      <c r="DOF47" s="13"/>
      <c r="DOG47" s="13"/>
      <c r="DOH47" s="13"/>
      <c r="DOI47" s="13"/>
      <c r="DOJ47" s="13"/>
      <c r="DOK47" s="13"/>
      <c r="DOL47" s="13"/>
      <c r="DOM47" s="13"/>
      <c r="DON47" s="13"/>
      <c r="DOO47" s="13"/>
      <c r="DOP47" s="13"/>
      <c r="DOQ47" s="13"/>
      <c r="DOR47" s="13"/>
      <c r="DOS47" s="13"/>
      <c r="DOT47" s="13"/>
      <c r="DOU47" s="13"/>
      <c r="DOV47" s="13"/>
      <c r="DOW47" s="13"/>
      <c r="DOX47" s="13"/>
      <c r="DOY47" s="13"/>
      <c r="DOZ47" s="13"/>
      <c r="DPA47" s="13"/>
      <c r="DPB47" s="13"/>
      <c r="DPC47" s="13"/>
      <c r="DPD47" s="13"/>
      <c r="DPE47" s="13"/>
      <c r="DPF47" s="13"/>
      <c r="DPG47" s="13"/>
      <c r="DPH47" s="13"/>
      <c r="DPI47" s="13"/>
      <c r="DPJ47" s="13"/>
      <c r="DPK47" s="13"/>
      <c r="DPL47" s="13"/>
      <c r="DPM47" s="13"/>
      <c r="DPN47" s="13"/>
      <c r="DPO47" s="13"/>
      <c r="DPP47" s="13"/>
      <c r="DPQ47" s="13"/>
      <c r="DPR47" s="13"/>
      <c r="DPS47" s="13"/>
      <c r="DPT47" s="13"/>
      <c r="DPU47" s="13"/>
      <c r="DPV47" s="13"/>
      <c r="DPW47" s="13"/>
      <c r="DPX47" s="13"/>
      <c r="DPY47" s="13"/>
      <c r="DPZ47" s="13"/>
      <c r="DQA47" s="13"/>
      <c r="DQB47" s="13"/>
      <c r="DQC47" s="13"/>
      <c r="DQD47" s="13"/>
      <c r="DQE47" s="13"/>
      <c r="DQF47" s="13"/>
      <c r="DQG47" s="13"/>
      <c r="DQH47" s="13"/>
      <c r="DQI47" s="13"/>
      <c r="DQJ47" s="13"/>
      <c r="DQK47" s="13"/>
      <c r="DQL47" s="13"/>
      <c r="DQM47" s="13"/>
      <c r="DQN47" s="13"/>
      <c r="DQO47" s="13"/>
      <c r="DQP47" s="13"/>
      <c r="DQQ47" s="13"/>
      <c r="DQR47" s="13"/>
      <c r="DQS47" s="13"/>
      <c r="DQT47" s="13"/>
      <c r="DQU47" s="13"/>
      <c r="DQV47" s="13"/>
      <c r="DQW47" s="13"/>
      <c r="DQX47" s="13"/>
      <c r="DQY47" s="13"/>
      <c r="DQZ47" s="13"/>
      <c r="DRA47" s="13"/>
      <c r="DRB47" s="13"/>
      <c r="DRC47" s="13"/>
      <c r="DRD47" s="13"/>
      <c r="DRE47" s="13"/>
      <c r="DRF47" s="13"/>
      <c r="DRG47" s="13"/>
      <c r="DRH47" s="13"/>
      <c r="DRI47" s="13"/>
      <c r="DRJ47" s="13"/>
      <c r="DRK47" s="13"/>
      <c r="DRL47" s="13"/>
      <c r="DRM47" s="13"/>
      <c r="DRN47" s="13"/>
      <c r="DRO47" s="13"/>
      <c r="DRP47" s="13"/>
      <c r="DRQ47" s="13"/>
      <c r="DRR47" s="13"/>
      <c r="DRS47" s="13"/>
      <c r="DRT47" s="13"/>
      <c r="DRU47" s="13"/>
      <c r="DRV47" s="13"/>
      <c r="DRW47" s="13"/>
      <c r="DRX47" s="13"/>
      <c r="DRY47" s="13"/>
      <c r="DRZ47" s="13"/>
      <c r="DSA47" s="13"/>
      <c r="DSB47" s="13"/>
      <c r="DSC47" s="13"/>
      <c r="DSD47" s="13"/>
      <c r="DSE47" s="13"/>
      <c r="DSF47" s="13"/>
      <c r="DSG47" s="13"/>
      <c r="DSH47" s="13"/>
      <c r="DSI47" s="13"/>
      <c r="DSJ47" s="13"/>
      <c r="DSK47" s="13"/>
      <c r="DSL47" s="13"/>
      <c r="DSM47" s="13"/>
      <c r="DSN47" s="13"/>
      <c r="DSO47" s="13"/>
      <c r="DSP47" s="13"/>
      <c r="DSQ47" s="13"/>
      <c r="DSR47" s="13"/>
      <c r="DSS47" s="13"/>
      <c r="DST47" s="13"/>
      <c r="DSU47" s="13"/>
      <c r="DSV47" s="13"/>
      <c r="DSW47" s="13"/>
      <c r="DSX47" s="13"/>
      <c r="DSY47" s="13"/>
      <c r="DSZ47" s="13"/>
      <c r="DTA47" s="13"/>
      <c r="DTB47" s="13"/>
      <c r="DTC47" s="13"/>
      <c r="DTD47" s="13"/>
      <c r="DTE47" s="13"/>
      <c r="DTF47" s="13"/>
      <c r="DTG47" s="13"/>
      <c r="DTH47" s="13"/>
      <c r="DTI47" s="13"/>
      <c r="DTJ47" s="13"/>
      <c r="DTK47" s="13"/>
      <c r="DTL47" s="13"/>
      <c r="DTM47" s="13"/>
      <c r="DTN47" s="13"/>
      <c r="DTO47" s="13"/>
      <c r="DTP47" s="13"/>
      <c r="DTQ47" s="13"/>
      <c r="DTR47" s="13"/>
      <c r="DTS47" s="13"/>
      <c r="DTT47" s="13"/>
      <c r="DTU47" s="13"/>
      <c r="DTV47" s="13"/>
      <c r="DTW47" s="13"/>
      <c r="DTX47" s="13"/>
      <c r="DTY47" s="13"/>
      <c r="DTZ47" s="13"/>
      <c r="DUA47" s="13"/>
      <c r="DUB47" s="13"/>
      <c r="DUC47" s="13"/>
      <c r="DUD47" s="13"/>
      <c r="DUE47" s="13"/>
      <c r="DUF47" s="13"/>
      <c r="DUG47" s="13"/>
      <c r="DUH47" s="13"/>
      <c r="DUI47" s="13"/>
      <c r="DUJ47" s="13"/>
      <c r="DUK47" s="13"/>
      <c r="DUL47" s="13"/>
      <c r="DUM47" s="13"/>
      <c r="DUN47" s="13"/>
      <c r="DUO47" s="13"/>
      <c r="DUP47" s="13"/>
      <c r="DUQ47" s="13"/>
      <c r="DUR47" s="13"/>
      <c r="DUS47" s="13"/>
      <c r="DUT47" s="13"/>
      <c r="DUU47" s="13"/>
      <c r="DUV47" s="13"/>
      <c r="DUW47" s="13"/>
      <c r="DUX47" s="13"/>
      <c r="DUY47" s="13"/>
      <c r="DUZ47" s="13"/>
      <c r="DVA47" s="13"/>
      <c r="DVB47" s="13"/>
      <c r="DVC47" s="13"/>
      <c r="DVD47" s="13"/>
      <c r="DVE47" s="13"/>
      <c r="DVF47" s="13"/>
      <c r="DVG47" s="13"/>
      <c r="DVH47" s="13"/>
      <c r="DVI47" s="13"/>
      <c r="DVJ47" s="13"/>
      <c r="DVK47" s="13"/>
      <c r="DVL47" s="13"/>
      <c r="DVM47" s="13"/>
      <c r="DVN47" s="13"/>
      <c r="DVO47" s="13"/>
      <c r="DVP47" s="13"/>
      <c r="DVQ47" s="13"/>
      <c r="DVR47" s="13"/>
      <c r="DVS47" s="13"/>
      <c r="DVT47" s="13"/>
      <c r="DVU47" s="13"/>
      <c r="DVV47" s="13"/>
      <c r="DVW47" s="13"/>
      <c r="DVX47" s="13"/>
      <c r="DVY47" s="13"/>
      <c r="DVZ47" s="13"/>
      <c r="DWA47" s="13"/>
      <c r="DWB47" s="13"/>
      <c r="DWC47" s="13"/>
      <c r="DWD47" s="13"/>
      <c r="DWE47" s="13"/>
      <c r="DWF47" s="13"/>
      <c r="DWG47" s="13"/>
      <c r="DWH47" s="13"/>
      <c r="DWI47" s="13"/>
      <c r="DWJ47" s="13"/>
      <c r="DWK47" s="13"/>
      <c r="DWL47" s="13"/>
      <c r="DWM47" s="13"/>
      <c r="DWN47" s="13"/>
      <c r="DWO47" s="13"/>
      <c r="DWP47" s="13"/>
      <c r="DWQ47" s="13"/>
      <c r="DWR47" s="13"/>
      <c r="DWS47" s="13"/>
      <c r="DWT47" s="13"/>
      <c r="DWU47" s="13"/>
      <c r="DWV47" s="13"/>
      <c r="DWW47" s="13"/>
      <c r="DWX47" s="13"/>
      <c r="DWY47" s="13"/>
      <c r="DWZ47" s="13"/>
      <c r="DXA47" s="13"/>
      <c r="DXB47" s="13"/>
      <c r="DXC47" s="13"/>
      <c r="DXD47" s="13"/>
      <c r="DXE47" s="13"/>
      <c r="DXF47" s="13"/>
      <c r="DXG47" s="13"/>
      <c r="DXH47" s="13"/>
      <c r="DXI47" s="13"/>
      <c r="DXJ47" s="13"/>
      <c r="DXK47" s="13"/>
      <c r="DXL47" s="13"/>
      <c r="DXM47" s="13"/>
      <c r="DXN47" s="13"/>
      <c r="DXO47" s="13"/>
      <c r="DXP47" s="13"/>
      <c r="DXQ47" s="13"/>
      <c r="DXR47" s="13"/>
      <c r="DXS47" s="13"/>
      <c r="DXT47" s="13"/>
      <c r="DXU47" s="13"/>
      <c r="DXV47" s="13"/>
      <c r="DXW47" s="13"/>
      <c r="DXX47" s="13"/>
      <c r="DXY47" s="13"/>
      <c r="DXZ47" s="13"/>
      <c r="DYA47" s="13"/>
      <c r="DYB47" s="13"/>
      <c r="DYC47" s="13"/>
      <c r="DYD47" s="13"/>
      <c r="DYE47" s="13"/>
      <c r="DYF47" s="13"/>
      <c r="DYG47" s="13"/>
      <c r="DYH47" s="13"/>
      <c r="DYI47" s="13"/>
      <c r="DYJ47" s="13"/>
      <c r="DYK47" s="13"/>
      <c r="DYL47" s="13"/>
      <c r="DYM47" s="13"/>
      <c r="DYN47" s="13"/>
      <c r="DYO47" s="13"/>
      <c r="DYP47" s="13"/>
      <c r="DYQ47" s="13"/>
      <c r="DYR47" s="13"/>
      <c r="DYS47" s="13"/>
      <c r="DYT47" s="13"/>
      <c r="DYU47" s="13"/>
      <c r="DYV47" s="13"/>
      <c r="DYW47" s="13"/>
      <c r="DYX47" s="13"/>
      <c r="DYY47" s="13"/>
      <c r="DYZ47" s="13"/>
      <c r="DZA47" s="13"/>
      <c r="DZB47" s="13"/>
      <c r="DZC47" s="13"/>
      <c r="DZD47" s="13"/>
      <c r="DZE47" s="13"/>
      <c r="DZF47" s="13"/>
      <c r="DZG47" s="13"/>
      <c r="DZH47" s="13"/>
      <c r="DZI47" s="13"/>
      <c r="DZJ47" s="13"/>
      <c r="DZK47" s="13"/>
      <c r="DZL47" s="13"/>
      <c r="DZM47" s="13"/>
      <c r="DZN47" s="13"/>
      <c r="DZO47" s="13"/>
      <c r="DZP47" s="13"/>
      <c r="DZQ47" s="13"/>
      <c r="DZR47" s="13"/>
      <c r="DZS47" s="13"/>
      <c r="DZT47" s="13"/>
      <c r="DZU47" s="13"/>
      <c r="DZV47" s="13"/>
      <c r="DZW47" s="13"/>
      <c r="DZX47" s="13"/>
      <c r="DZY47" s="13"/>
      <c r="DZZ47" s="13"/>
      <c r="EAA47" s="13"/>
      <c r="EAB47" s="13"/>
      <c r="EAC47" s="13"/>
      <c r="EAD47" s="13"/>
      <c r="EAE47" s="13"/>
      <c r="EAF47" s="13"/>
      <c r="EAG47" s="13"/>
      <c r="EAH47" s="13"/>
      <c r="EAI47" s="13"/>
      <c r="EAJ47" s="13"/>
      <c r="EAK47" s="13"/>
      <c r="EAL47" s="13"/>
      <c r="EAM47" s="13"/>
      <c r="EAN47" s="13"/>
      <c r="EAO47" s="13"/>
      <c r="EAP47" s="13"/>
      <c r="EAQ47" s="13"/>
      <c r="EAR47" s="13"/>
      <c r="EAS47" s="13"/>
      <c r="EAT47" s="13"/>
      <c r="EAU47" s="13"/>
      <c r="EAV47" s="13"/>
      <c r="EAW47" s="13"/>
      <c r="EAX47" s="13"/>
      <c r="EAY47" s="13"/>
      <c r="EAZ47" s="13"/>
      <c r="EBA47" s="13"/>
      <c r="EBB47" s="13"/>
      <c r="EBC47" s="13"/>
      <c r="EBD47" s="13"/>
      <c r="EBE47" s="13"/>
      <c r="EBF47" s="13"/>
      <c r="EBG47" s="13"/>
      <c r="EBH47" s="13"/>
      <c r="EBI47" s="13"/>
      <c r="EBJ47" s="13"/>
      <c r="EBK47" s="13"/>
      <c r="EBL47" s="13"/>
      <c r="EBM47" s="13"/>
      <c r="EBN47" s="13"/>
      <c r="EBO47" s="13"/>
      <c r="EBP47" s="13"/>
      <c r="EBQ47" s="13"/>
      <c r="EBR47" s="13"/>
      <c r="EBS47" s="13"/>
      <c r="EBT47" s="13"/>
      <c r="EBU47" s="13"/>
      <c r="EBV47" s="13"/>
      <c r="EBW47" s="13"/>
      <c r="EBX47" s="13"/>
      <c r="EBY47" s="13"/>
      <c r="EBZ47" s="13"/>
      <c r="ECA47" s="13"/>
      <c r="ECB47" s="13"/>
      <c r="ECC47" s="13"/>
      <c r="ECD47" s="13"/>
      <c r="ECE47" s="13"/>
      <c r="ECF47" s="13"/>
      <c r="ECG47" s="13"/>
      <c r="ECH47" s="13"/>
      <c r="ECI47" s="13"/>
      <c r="ECJ47" s="13"/>
      <c r="ECK47" s="13"/>
      <c r="ECL47" s="13"/>
      <c r="ECM47" s="13"/>
      <c r="ECN47" s="13"/>
      <c r="ECO47" s="13"/>
      <c r="ECP47" s="13"/>
      <c r="ECQ47" s="13"/>
      <c r="ECR47" s="13"/>
      <c r="ECS47" s="13"/>
      <c r="ECT47" s="13"/>
      <c r="ECU47" s="13"/>
      <c r="ECV47" s="13"/>
      <c r="ECW47" s="13"/>
      <c r="ECX47" s="13"/>
      <c r="ECY47" s="13"/>
      <c r="ECZ47" s="13"/>
      <c r="EDA47" s="13"/>
      <c r="EDB47" s="13"/>
      <c r="EDC47" s="13"/>
      <c r="EDD47" s="13"/>
      <c r="EDE47" s="13"/>
      <c r="EDF47" s="13"/>
      <c r="EDG47" s="13"/>
      <c r="EDH47" s="13"/>
      <c r="EDI47" s="13"/>
      <c r="EDJ47" s="13"/>
      <c r="EDK47" s="13"/>
      <c r="EDL47" s="13"/>
      <c r="EDM47" s="13"/>
      <c r="EDN47" s="13"/>
      <c r="EDO47" s="13"/>
      <c r="EDP47" s="13"/>
      <c r="EDQ47" s="13"/>
      <c r="EDR47" s="13"/>
      <c r="EDS47" s="13"/>
      <c r="EDT47" s="13"/>
      <c r="EDU47" s="13"/>
      <c r="EDV47" s="13"/>
      <c r="EDW47" s="13"/>
      <c r="EDX47" s="13"/>
      <c r="EDY47" s="13"/>
      <c r="EDZ47" s="13"/>
      <c r="EEA47" s="13"/>
      <c r="EEB47" s="13"/>
      <c r="EEC47" s="13"/>
      <c r="EED47" s="13"/>
      <c r="EEE47" s="13"/>
      <c r="EEF47" s="13"/>
      <c r="EEG47" s="13"/>
      <c r="EEH47" s="13"/>
      <c r="EEI47" s="13"/>
      <c r="EEJ47" s="13"/>
      <c r="EEK47" s="13"/>
      <c r="EEL47" s="13"/>
      <c r="EEM47" s="13"/>
      <c r="EEN47" s="13"/>
      <c r="EEO47" s="13"/>
      <c r="EEP47" s="13"/>
      <c r="EEQ47" s="13"/>
      <c r="EER47" s="13"/>
      <c r="EES47" s="13"/>
      <c r="EET47" s="13"/>
      <c r="EEU47" s="13"/>
      <c r="EEV47" s="13"/>
      <c r="EEW47" s="13"/>
      <c r="EEX47" s="13"/>
      <c r="EEY47" s="13"/>
      <c r="EEZ47" s="13"/>
      <c r="EFA47" s="13"/>
      <c r="EFB47" s="13"/>
      <c r="EFC47" s="13"/>
      <c r="EFD47" s="13"/>
      <c r="EFE47" s="13"/>
      <c r="EFF47" s="13"/>
      <c r="EFG47" s="13"/>
      <c r="EFH47" s="13"/>
      <c r="EFI47" s="13"/>
      <c r="EFJ47" s="13"/>
      <c r="EFK47" s="13"/>
      <c r="EFL47" s="13"/>
      <c r="EFM47" s="13"/>
      <c r="EFN47" s="13"/>
      <c r="EFO47" s="13"/>
      <c r="EFP47" s="13"/>
      <c r="EFQ47" s="13"/>
      <c r="EFR47" s="13"/>
      <c r="EFS47" s="13"/>
      <c r="EFT47" s="13"/>
      <c r="EFU47" s="13"/>
      <c r="EFV47" s="13"/>
      <c r="EFW47" s="13"/>
      <c r="EFX47" s="13"/>
      <c r="EFY47" s="13"/>
      <c r="EFZ47" s="13"/>
      <c r="EGA47" s="13"/>
      <c r="EGB47" s="13"/>
      <c r="EGC47" s="13"/>
      <c r="EGD47" s="13"/>
      <c r="EGE47" s="13"/>
      <c r="EGF47" s="13"/>
      <c r="EGG47" s="13"/>
      <c r="EGH47" s="13"/>
      <c r="EGI47" s="13"/>
      <c r="EGJ47" s="13"/>
      <c r="EGK47" s="13"/>
      <c r="EGL47" s="13"/>
      <c r="EGM47" s="13"/>
      <c r="EGN47" s="13"/>
      <c r="EGO47" s="13"/>
      <c r="EGP47" s="13"/>
      <c r="EGQ47" s="13"/>
      <c r="EGR47" s="13"/>
      <c r="EGS47" s="13"/>
      <c r="EGT47" s="13"/>
      <c r="EGU47" s="13"/>
      <c r="EGV47" s="13"/>
      <c r="EGW47" s="13"/>
      <c r="EGX47" s="13"/>
      <c r="EGY47" s="13"/>
      <c r="EGZ47" s="13"/>
      <c r="EHA47" s="13"/>
      <c r="EHB47" s="13"/>
      <c r="EHC47" s="13"/>
      <c r="EHD47" s="13"/>
      <c r="EHE47" s="13"/>
      <c r="EHF47" s="13"/>
      <c r="EHG47" s="13"/>
      <c r="EHH47" s="13"/>
      <c r="EHI47" s="13"/>
      <c r="EHJ47" s="13"/>
      <c r="EHK47" s="13"/>
      <c r="EHL47" s="13"/>
      <c r="EHM47" s="13"/>
      <c r="EHN47" s="13"/>
      <c r="EHO47" s="13"/>
      <c r="EHP47" s="13"/>
      <c r="EHQ47" s="13"/>
      <c r="EHR47" s="13"/>
      <c r="EHS47" s="13"/>
      <c r="EHT47" s="13"/>
      <c r="EHU47" s="13"/>
      <c r="EHV47" s="13"/>
      <c r="EHW47" s="13"/>
      <c r="EHX47" s="13"/>
      <c r="EHY47" s="13"/>
      <c r="EHZ47" s="13"/>
      <c r="EIA47" s="13"/>
      <c r="EIB47" s="13"/>
      <c r="EIC47" s="13"/>
      <c r="EID47" s="13"/>
      <c r="EIE47" s="13"/>
      <c r="EIF47" s="13"/>
      <c r="EIG47" s="13"/>
      <c r="EIH47" s="13"/>
      <c r="EII47" s="13"/>
      <c r="EIJ47" s="13"/>
      <c r="EIK47" s="13"/>
      <c r="EIL47" s="13"/>
      <c r="EIM47" s="13"/>
      <c r="EIN47" s="13"/>
      <c r="EIO47" s="13"/>
      <c r="EIP47" s="13"/>
      <c r="EIQ47" s="13"/>
      <c r="EIR47" s="13"/>
      <c r="EIS47" s="13"/>
      <c r="EIT47" s="13"/>
      <c r="EIU47" s="13"/>
      <c r="EIV47" s="13"/>
      <c r="EIW47" s="13"/>
      <c r="EIX47" s="13"/>
      <c r="EIY47" s="13"/>
      <c r="EIZ47" s="13"/>
      <c r="EJA47" s="13"/>
      <c r="EJB47" s="13"/>
      <c r="EJC47" s="13"/>
      <c r="EJD47" s="13"/>
      <c r="EJE47" s="13"/>
      <c r="EJF47" s="13"/>
      <c r="EJG47" s="13"/>
      <c r="EJH47" s="13"/>
      <c r="EJI47" s="13"/>
      <c r="EJJ47" s="13"/>
      <c r="EJK47" s="13"/>
      <c r="EJL47" s="13"/>
      <c r="EJM47" s="13"/>
      <c r="EJN47" s="13"/>
      <c r="EJO47" s="13"/>
      <c r="EJP47" s="13"/>
      <c r="EJQ47" s="13"/>
      <c r="EJR47" s="13"/>
      <c r="EJS47" s="13"/>
      <c r="EJT47" s="13"/>
      <c r="EJU47" s="13"/>
      <c r="EJV47" s="13"/>
      <c r="EJW47" s="13"/>
      <c r="EJX47" s="13"/>
      <c r="EJY47" s="13"/>
      <c r="EJZ47" s="13"/>
      <c r="EKA47" s="13"/>
      <c r="EKB47" s="13"/>
      <c r="EKC47" s="13"/>
      <c r="EKD47" s="13"/>
      <c r="EKE47" s="13"/>
      <c r="EKF47" s="13"/>
      <c r="EKG47" s="13"/>
      <c r="EKH47" s="13"/>
      <c r="EKI47" s="13"/>
      <c r="EKJ47" s="13"/>
      <c r="EKK47" s="13"/>
      <c r="EKL47" s="13"/>
      <c r="EKM47" s="13"/>
      <c r="EKN47" s="13"/>
      <c r="EKO47" s="13"/>
      <c r="EKP47" s="13"/>
      <c r="EKQ47" s="13"/>
      <c r="EKR47" s="13"/>
      <c r="EKS47" s="13"/>
      <c r="EKT47" s="13"/>
      <c r="EKU47" s="13"/>
      <c r="EKV47" s="13"/>
      <c r="EKW47" s="13"/>
      <c r="EKX47" s="13"/>
      <c r="EKY47" s="13"/>
      <c r="EKZ47" s="13"/>
      <c r="ELA47" s="13"/>
      <c r="ELB47" s="13"/>
      <c r="ELC47" s="13"/>
      <c r="ELD47" s="13"/>
      <c r="ELE47" s="13"/>
      <c r="ELF47" s="13"/>
      <c r="ELG47" s="13"/>
      <c r="ELH47" s="13"/>
      <c r="ELI47" s="13"/>
      <c r="ELJ47" s="13"/>
      <c r="ELK47" s="13"/>
      <c r="ELL47" s="13"/>
      <c r="ELM47" s="13"/>
      <c r="ELN47" s="13"/>
      <c r="ELO47" s="13"/>
      <c r="ELP47" s="13"/>
      <c r="ELQ47" s="13"/>
      <c r="ELR47" s="13"/>
      <c r="ELS47" s="13"/>
      <c r="ELT47" s="13"/>
      <c r="ELU47" s="13"/>
      <c r="ELV47" s="13"/>
      <c r="ELW47" s="13"/>
      <c r="ELX47" s="13"/>
      <c r="ELY47" s="13"/>
      <c r="ELZ47" s="13"/>
      <c r="EMA47" s="13"/>
      <c r="EMB47" s="13"/>
      <c r="EMC47" s="13"/>
      <c r="EMD47" s="13"/>
      <c r="EME47" s="13"/>
      <c r="EMF47" s="13"/>
      <c r="EMG47" s="13"/>
      <c r="EMH47" s="13"/>
      <c r="EMI47" s="13"/>
      <c r="EMJ47" s="13"/>
      <c r="EMK47" s="13"/>
      <c r="EML47" s="13"/>
      <c r="EMM47" s="13"/>
      <c r="EMN47" s="13"/>
      <c r="EMO47" s="13"/>
      <c r="EMP47" s="13"/>
      <c r="EMQ47" s="13"/>
      <c r="EMR47" s="13"/>
      <c r="EMS47" s="13"/>
      <c r="EMT47" s="13"/>
      <c r="EMU47" s="13"/>
      <c r="EMV47" s="13"/>
      <c r="EMW47" s="13"/>
      <c r="EMX47" s="13"/>
      <c r="EMY47" s="13"/>
      <c r="EMZ47" s="13"/>
      <c r="ENA47" s="13"/>
      <c r="ENB47" s="13"/>
      <c r="ENC47" s="13"/>
      <c r="END47" s="13"/>
      <c r="ENE47" s="13"/>
      <c r="ENF47" s="13"/>
      <c r="ENG47" s="13"/>
      <c r="ENH47" s="13"/>
      <c r="ENI47" s="13"/>
      <c r="ENJ47" s="13"/>
      <c r="ENK47" s="13"/>
      <c r="ENL47" s="13"/>
      <c r="ENM47" s="13"/>
      <c r="ENN47" s="13"/>
      <c r="ENO47" s="13"/>
      <c r="ENP47" s="13"/>
      <c r="ENQ47" s="13"/>
      <c r="ENR47" s="13"/>
      <c r="ENS47" s="13"/>
      <c r="ENT47" s="13"/>
      <c r="ENU47" s="13"/>
      <c r="ENV47" s="13"/>
      <c r="ENW47" s="13"/>
      <c r="ENX47" s="13"/>
      <c r="ENY47" s="13"/>
      <c r="ENZ47" s="13"/>
      <c r="EOA47" s="13"/>
      <c r="EOB47" s="13"/>
      <c r="EOC47" s="13"/>
      <c r="EOD47" s="13"/>
      <c r="EOE47" s="13"/>
      <c r="EOF47" s="13"/>
      <c r="EOG47" s="13"/>
      <c r="EOH47" s="13"/>
      <c r="EOI47" s="13"/>
      <c r="EOJ47" s="13"/>
      <c r="EOK47" s="13"/>
      <c r="EOL47" s="13"/>
      <c r="EOM47" s="13"/>
      <c r="EON47" s="13"/>
      <c r="EOO47" s="13"/>
      <c r="EOP47" s="13"/>
      <c r="EOQ47" s="13"/>
      <c r="EOR47" s="13"/>
      <c r="EOS47" s="13"/>
      <c r="EOT47" s="13"/>
      <c r="EOU47" s="13"/>
      <c r="EOV47" s="13"/>
      <c r="EOW47" s="13"/>
      <c r="EOX47" s="13"/>
      <c r="EOY47" s="13"/>
      <c r="EOZ47" s="13"/>
      <c r="EPA47" s="13"/>
      <c r="EPB47" s="13"/>
      <c r="EPC47" s="13"/>
      <c r="EPD47" s="13"/>
      <c r="EPE47" s="13"/>
      <c r="EPF47" s="13"/>
      <c r="EPG47" s="13"/>
      <c r="EPH47" s="13"/>
      <c r="EPI47" s="13"/>
      <c r="EPJ47" s="13"/>
      <c r="EPK47" s="13"/>
      <c r="EPL47" s="13"/>
      <c r="EPM47" s="13"/>
      <c r="EPN47" s="13"/>
      <c r="EPO47" s="13"/>
      <c r="EPP47" s="13"/>
      <c r="EPQ47" s="13"/>
      <c r="EPR47" s="13"/>
      <c r="EPS47" s="13"/>
      <c r="EPT47" s="13"/>
      <c r="EPU47" s="13"/>
      <c r="EPV47" s="13"/>
      <c r="EPW47" s="13"/>
      <c r="EPX47" s="13"/>
      <c r="EPY47" s="13"/>
      <c r="EPZ47" s="13"/>
      <c r="EQA47" s="13"/>
      <c r="EQB47" s="13"/>
      <c r="EQC47" s="13"/>
      <c r="EQD47" s="13"/>
      <c r="EQE47" s="13"/>
      <c r="EQF47" s="13"/>
      <c r="EQG47" s="13"/>
      <c r="EQH47" s="13"/>
      <c r="EQI47" s="13"/>
      <c r="EQJ47" s="13"/>
      <c r="EQK47" s="13"/>
      <c r="EQL47" s="13"/>
      <c r="EQM47" s="13"/>
      <c r="EQN47" s="13"/>
      <c r="EQO47" s="13"/>
      <c r="EQP47" s="13"/>
      <c r="EQQ47" s="13"/>
      <c r="EQR47" s="13"/>
      <c r="EQS47" s="13"/>
      <c r="EQT47" s="13"/>
      <c r="EQU47" s="13"/>
      <c r="EQV47" s="13"/>
      <c r="EQW47" s="13"/>
      <c r="EQX47" s="13"/>
      <c r="EQY47" s="13"/>
      <c r="EQZ47" s="13"/>
      <c r="ERA47" s="13"/>
      <c r="ERB47" s="13"/>
      <c r="ERC47" s="13"/>
      <c r="ERD47" s="13"/>
      <c r="ERE47" s="13"/>
      <c r="ERF47" s="13"/>
      <c r="ERG47" s="13"/>
      <c r="ERH47" s="13"/>
      <c r="ERI47" s="13"/>
      <c r="ERJ47" s="13"/>
      <c r="ERK47" s="13"/>
      <c r="ERL47" s="13"/>
      <c r="ERM47" s="13"/>
      <c r="ERN47" s="13"/>
      <c r="ERO47" s="13"/>
      <c r="ERP47" s="13"/>
      <c r="ERQ47" s="13"/>
      <c r="ERR47" s="13"/>
      <c r="ERS47" s="13"/>
      <c r="ERT47" s="13"/>
      <c r="ERU47" s="13"/>
      <c r="ERV47" s="13"/>
      <c r="ERW47" s="13"/>
      <c r="ERX47" s="13"/>
      <c r="ERY47" s="13"/>
      <c r="ERZ47" s="13"/>
      <c r="ESA47" s="13"/>
      <c r="ESB47" s="13"/>
      <c r="ESC47" s="13"/>
      <c r="ESD47" s="13"/>
      <c r="ESE47" s="13"/>
      <c r="ESF47" s="13"/>
      <c r="ESG47" s="13"/>
      <c r="ESH47" s="13"/>
      <c r="ESI47" s="13"/>
      <c r="ESJ47" s="13"/>
      <c r="ESK47" s="13"/>
      <c r="ESL47" s="13"/>
      <c r="ESM47" s="13"/>
      <c r="ESN47" s="13"/>
      <c r="ESO47" s="13"/>
      <c r="ESP47" s="13"/>
      <c r="ESQ47" s="13"/>
      <c r="ESR47" s="13"/>
      <c r="ESS47" s="13"/>
      <c r="EST47" s="13"/>
      <c r="ESU47" s="13"/>
      <c r="ESV47" s="13"/>
      <c r="ESW47" s="13"/>
      <c r="ESX47" s="13"/>
      <c r="ESY47" s="13"/>
      <c r="ESZ47" s="13"/>
      <c r="ETA47" s="13"/>
      <c r="ETB47" s="13"/>
      <c r="ETC47" s="13"/>
      <c r="ETD47" s="13"/>
      <c r="ETE47" s="13"/>
      <c r="ETF47" s="13"/>
      <c r="ETG47" s="13"/>
      <c r="ETH47" s="13"/>
      <c r="ETI47" s="13"/>
      <c r="ETJ47" s="13"/>
      <c r="ETK47" s="13"/>
      <c r="ETL47" s="13"/>
      <c r="ETM47" s="13"/>
      <c r="ETN47" s="13"/>
      <c r="ETO47" s="13"/>
      <c r="ETP47" s="13"/>
      <c r="ETQ47" s="13"/>
      <c r="ETR47" s="13"/>
      <c r="ETS47" s="13"/>
      <c r="ETT47" s="13"/>
      <c r="ETU47" s="13"/>
      <c r="ETV47" s="13"/>
      <c r="ETW47" s="13"/>
      <c r="ETX47" s="13"/>
      <c r="ETY47" s="13"/>
      <c r="ETZ47" s="13"/>
      <c r="EUA47" s="13"/>
      <c r="EUB47" s="13"/>
      <c r="EUC47" s="13"/>
      <c r="EUD47" s="13"/>
      <c r="EUE47" s="13"/>
      <c r="EUF47" s="13"/>
      <c r="EUG47" s="13"/>
      <c r="EUH47" s="13"/>
      <c r="EUI47" s="13"/>
      <c r="EUJ47" s="13"/>
      <c r="EUK47" s="13"/>
      <c r="EUL47" s="13"/>
      <c r="EUM47" s="13"/>
      <c r="EUN47" s="13"/>
      <c r="EUO47" s="13"/>
      <c r="EUP47" s="13"/>
      <c r="EUQ47" s="13"/>
      <c r="EUR47" s="13"/>
      <c r="EUS47" s="13"/>
      <c r="EUT47" s="13"/>
      <c r="EUU47" s="13"/>
      <c r="EUV47" s="13"/>
      <c r="EUW47" s="13"/>
      <c r="EUX47" s="13"/>
      <c r="EUY47" s="13"/>
      <c r="EUZ47" s="13"/>
      <c r="EVA47" s="13"/>
      <c r="EVB47" s="13"/>
      <c r="EVC47" s="13"/>
      <c r="EVD47" s="13"/>
      <c r="EVE47" s="13"/>
      <c r="EVF47" s="13"/>
      <c r="EVG47" s="13"/>
      <c r="EVH47" s="13"/>
      <c r="EVI47" s="13"/>
      <c r="EVJ47" s="13"/>
      <c r="EVK47" s="13"/>
      <c r="EVL47" s="13"/>
      <c r="EVM47" s="13"/>
      <c r="EVN47" s="13"/>
      <c r="EVO47" s="13"/>
      <c r="EVP47" s="13"/>
      <c r="EVQ47" s="13"/>
      <c r="EVR47" s="13"/>
      <c r="EVS47" s="13"/>
      <c r="EVT47" s="13"/>
      <c r="EVU47" s="13"/>
      <c r="EVV47" s="13"/>
      <c r="EVW47" s="13"/>
      <c r="EVX47" s="13"/>
      <c r="EVY47" s="13"/>
      <c r="EVZ47" s="13"/>
      <c r="EWA47" s="13"/>
      <c r="EWB47" s="13"/>
      <c r="EWC47" s="13"/>
      <c r="EWD47" s="13"/>
      <c r="EWE47" s="13"/>
      <c r="EWF47" s="13"/>
      <c r="EWG47" s="13"/>
      <c r="EWH47" s="13"/>
      <c r="EWI47" s="13"/>
      <c r="EWJ47" s="13"/>
      <c r="EWK47" s="13"/>
      <c r="EWL47" s="13"/>
      <c r="EWM47" s="13"/>
      <c r="EWN47" s="13"/>
      <c r="EWO47" s="13"/>
      <c r="EWP47" s="13"/>
      <c r="EWQ47" s="13"/>
      <c r="EWR47" s="13"/>
      <c r="EWS47" s="13"/>
      <c r="EWT47" s="13"/>
      <c r="EWU47" s="13"/>
      <c r="EWV47" s="13"/>
      <c r="EWW47" s="13"/>
      <c r="EWX47" s="13"/>
      <c r="EWY47" s="13"/>
      <c r="EWZ47" s="13"/>
      <c r="EXA47" s="13"/>
      <c r="EXB47" s="13"/>
      <c r="EXC47" s="13"/>
      <c r="EXD47" s="13"/>
      <c r="EXE47" s="13"/>
      <c r="EXF47" s="13"/>
      <c r="EXG47" s="13"/>
      <c r="EXH47" s="13"/>
      <c r="EXI47" s="13"/>
      <c r="EXJ47" s="13"/>
      <c r="EXK47" s="13"/>
      <c r="EXL47" s="13"/>
      <c r="EXM47" s="13"/>
      <c r="EXN47" s="13"/>
      <c r="EXO47" s="13"/>
      <c r="EXP47" s="13"/>
      <c r="EXQ47" s="13"/>
      <c r="EXR47" s="13"/>
      <c r="EXS47" s="13"/>
      <c r="EXT47" s="13"/>
      <c r="EXU47" s="13"/>
      <c r="EXV47" s="13"/>
      <c r="EXW47" s="13"/>
      <c r="EXX47" s="13"/>
      <c r="EXY47" s="13"/>
      <c r="EXZ47" s="13"/>
      <c r="EYA47" s="13"/>
      <c r="EYB47" s="13"/>
      <c r="EYC47" s="13"/>
      <c r="EYD47" s="13"/>
      <c r="EYE47" s="13"/>
      <c r="EYF47" s="13"/>
      <c r="EYG47" s="13"/>
      <c r="EYH47" s="13"/>
      <c r="EYI47" s="13"/>
      <c r="EYJ47" s="13"/>
      <c r="EYK47" s="13"/>
      <c r="EYL47" s="13"/>
      <c r="EYM47" s="13"/>
      <c r="EYN47" s="13"/>
      <c r="EYO47" s="13"/>
      <c r="EYP47" s="13"/>
      <c r="EYQ47" s="13"/>
      <c r="EYR47" s="13"/>
      <c r="EYS47" s="13"/>
      <c r="EYT47" s="13"/>
      <c r="EYU47" s="13"/>
      <c r="EYV47" s="13"/>
      <c r="EYW47" s="13"/>
      <c r="EYX47" s="13"/>
      <c r="EYY47" s="13"/>
      <c r="EYZ47" s="13"/>
      <c r="EZA47" s="13"/>
      <c r="EZB47" s="13"/>
      <c r="EZC47" s="13"/>
      <c r="EZD47" s="13"/>
      <c r="EZE47" s="13"/>
      <c r="EZF47" s="13"/>
      <c r="EZG47" s="13"/>
      <c r="EZH47" s="13"/>
      <c r="EZI47" s="13"/>
      <c r="EZJ47" s="13"/>
      <c r="EZK47" s="13"/>
      <c r="EZL47" s="13"/>
      <c r="EZM47" s="13"/>
      <c r="EZN47" s="13"/>
      <c r="EZO47" s="13"/>
      <c r="EZP47" s="13"/>
      <c r="EZQ47" s="13"/>
      <c r="EZR47" s="13"/>
      <c r="EZS47" s="13"/>
      <c r="EZT47" s="13"/>
      <c r="EZU47" s="13"/>
      <c r="EZV47" s="13"/>
      <c r="EZW47" s="13"/>
      <c r="EZX47" s="13"/>
      <c r="EZY47" s="13"/>
      <c r="EZZ47" s="13"/>
      <c r="FAA47" s="13"/>
      <c r="FAB47" s="13"/>
      <c r="FAC47" s="13"/>
      <c r="FAD47" s="13"/>
      <c r="FAE47" s="13"/>
      <c r="FAF47" s="13"/>
      <c r="FAG47" s="13"/>
      <c r="FAH47" s="13"/>
      <c r="FAI47" s="13"/>
      <c r="FAJ47" s="13"/>
      <c r="FAK47" s="13"/>
      <c r="FAL47" s="13"/>
      <c r="FAM47" s="13"/>
      <c r="FAN47" s="13"/>
      <c r="FAO47" s="13"/>
      <c r="FAP47" s="13"/>
      <c r="FAQ47" s="13"/>
      <c r="FAR47" s="13"/>
      <c r="FAS47" s="13"/>
      <c r="FAT47" s="13"/>
      <c r="FAU47" s="13"/>
      <c r="FAV47" s="13"/>
      <c r="FAW47" s="13"/>
      <c r="FAX47" s="13"/>
      <c r="FAY47" s="13"/>
      <c r="FAZ47" s="13"/>
      <c r="FBA47" s="13"/>
      <c r="FBB47" s="13"/>
      <c r="FBC47" s="13"/>
      <c r="FBD47" s="13"/>
      <c r="FBE47" s="13"/>
      <c r="FBF47" s="13"/>
      <c r="FBG47" s="13"/>
      <c r="FBH47" s="13"/>
      <c r="FBI47" s="13"/>
      <c r="FBJ47" s="13"/>
      <c r="FBK47" s="13"/>
      <c r="FBL47" s="13"/>
      <c r="FBM47" s="13"/>
      <c r="FBN47" s="13"/>
      <c r="FBO47" s="13"/>
      <c r="FBP47" s="13"/>
      <c r="FBQ47" s="13"/>
      <c r="FBR47" s="13"/>
      <c r="FBS47" s="13"/>
      <c r="FBT47" s="13"/>
      <c r="FBU47" s="13"/>
      <c r="FBV47" s="13"/>
      <c r="FBW47" s="13"/>
      <c r="FBX47" s="13"/>
      <c r="FBY47" s="13"/>
      <c r="FBZ47" s="13"/>
      <c r="FCA47" s="13"/>
      <c r="FCB47" s="13"/>
      <c r="FCC47" s="13"/>
      <c r="FCD47" s="13"/>
      <c r="FCE47" s="13"/>
      <c r="FCF47" s="13"/>
      <c r="FCG47" s="13"/>
      <c r="FCH47" s="13"/>
      <c r="FCI47" s="13"/>
      <c r="FCJ47" s="13"/>
      <c r="FCK47" s="13"/>
      <c r="FCL47" s="13"/>
      <c r="FCM47" s="13"/>
      <c r="FCN47" s="13"/>
      <c r="FCO47" s="13"/>
      <c r="FCP47" s="13"/>
      <c r="FCQ47" s="13"/>
      <c r="FCR47" s="13"/>
      <c r="FCS47" s="13"/>
      <c r="FCT47" s="13"/>
      <c r="FCU47" s="13"/>
      <c r="FCV47" s="13"/>
      <c r="FCW47" s="13"/>
      <c r="FCX47" s="13"/>
      <c r="FCY47" s="13"/>
      <c r="FCZ47" s="13"/>
      <c r="FDA47" s="13"/>
      <c r="FDB47" s="13"/>
      <c r="FDC47" s="13"/>
      <c r="FDD47" s="13"/>
      <c r="FDE47" s="13"/>
      <c r="FDF47" s="13"/>
      <c r="FDG47" s="13"/>
      <c r="FDH47" s="13"/>
      <c r="FDI47" s="13"/>
      <c r="FDJ47" s="13"/>
      <c r="FDK47" s="13"/>
      <c r="FDL47" s="13"/>
      <c r="FDM47" s="13"/>
      <c r="FDN47" s="13"/>
      <c r="FDO47" s="13"/>
      <c r="FDP47" s="13"/>
      <c r="FDQ47" s="13"/>
      <c r="FDR47" s="13"/>
      <c r="FDS47" s="13"/>
      <c r="FDT47" s="13"/>
      <c r="FDU47" s="13"/>
      <c r="FDV47" s="13"/>
      <c r="FDW47" s="13"/>
      <c r="FDX47" s="13"/>
      <c r="FDY47" s="13"/>
      <c r="FDZ47" s="13"/>
      <c r="FEA47" s="13"/>
      <c r="FEB47" s="13"/>
      <c r="FEC47" s="13"/>
      <c r="FED47" s="13"/>
      <c r="FEE47" s="13"/>
      <c r="FEF47" s="13"/>
      <c r="FEG47" s="13"/>
      <c r="FEH47" s="13"/>
      <c r="FEI47" s="13"/>
      <c r="FEJ47" s="13"/>
      <c r="FEK47" s="13"/>
      <c r="FEL47" s="13"/>
      <c r="FEM47" s="13"/>
      <c r="FEN47" s="13"/>
      <c r="FEO47" s="13"/>
      <c r="FEP47" s="13"/>
      <c r="FEQ47" s="13"/>
      <c r="FER47" s="13"/>
      <c r="FES47" s="13"/>
      <c r="FET47" s="13"/>
      <c r="FEU47" s="13"/>
      <c r="FEV47" s="13"/>
      <c r="FEW47" s="13"/>
      <c r="FEX47" s="13"/>
      <c r="FEY47" s="13"/>
      <c r="FEZ47" s="13"/>
      <c r="FFA47" s="13"/>
      <c r="FFB47" s="13"/>
      <c r="FFC47" s="13"/>
      <c r="FFD47" s="13"/>
      <c r="FFE47" s="13"/>
      <c r="FFF47" s="13"/>
      <c r="FFG47" s="13"/>
      <c r="FFH47" s="13"/>
      <c r="FFI47" s="13"/>
      <c r="FFJ47" s="13"/>
      <c r="FFK47" s="13"/>
      <c r="FFL47" s="13"/>
      <c r="FFM47" s="13"/>
      <c r="FFN47" s="13"/>
      <c r="FFO47" s="13"/>
      <c r="FFP47" s="13"/>
      <c r="FFQ47" s="13"/>
      <c r="FFR47" s="13"/>
      <c r="FFS47" s="13"/>
      <c r="FFT47" s="13"/>
      <c r="FFU47" s="13"/>
      <c r="FFV47" s="13"/>
      <c r="FFW47" s="13"/>
      <c r="FFX47" s="13"/>
      <c r="FFY47" s="13"/>
      <c r="FFZ47" s="13"/>
      <c r="FGA47" s="13"/>
      <c r="FGB47" s="13"/>
      <c r="FGC47" s="13"/>
      <c r="FGD47" s="13"/>
      <c r="FGE47" s="13"/>
      <c r="FGF47" s="13"/>
      <c r="FGG47" s="13"/>
      <c r="FGH47" s="13"/>
      <c r="FGI47" s="13"/>
      <c r="FGJ47" s="13"/>
      <c r="FGK47" s="13"/>
      <c r="FGL47" s="13"/>
      <c r="FGM47" s="13"/>
      <c r="FGN47" s="13"/>
      <c r="FGO47" s="13"/>
      <c r="FGP47" s="13"/>
      <c r="FGQ47" s="13"/>
      <c r="FGR47" s="13"/>
      <c r="FGS47" s="13"/>
      <c r="FGT47" s="13"/>
      <c r="FGU47" s="13"/>
      <c r="FGV47" s="13"/>
      <c r="FGW47" s="13"/>
      <c r="FGX47" s="13"/>
      <c r="FGY47" s="13"/>
      <c r="FGZ47" s="13"/>
      <c r="FHA47" s="13"/>
      <c r="FHB47" s="13"/>
      <c r="FHC47" s="13"/>
      <c r="FHD47" s="13"/>
      <c r="FHE47" s="13"/>
      <c r="FHF47" s="13"/>
      <c r="FHG47" s="13"/>
      <c r="FHH47" s="13"/>
      <c r="FHI47" s="13"/>
      <c r="FHJ47" s="13"/>
      <c r="FHK47" s="13"/>
      <c r="FHL47" s="13"/>
      <c r="FHM47" s="13"/>
      <c r="FHN47" s="13"/>
      <c r="FHO47" s="13"/>
      <c r="FHP47" s="13"/>
      <c r="FHQ47" s="13"/>
      <c r="FHR47" s="13"/>
      <c r="FHS47" s="13"/>
      <c r="FHT47" s="13"/>
      <c r="FHU47" s="13"/>
      <c r="FHV47" s="13"/>
      <c r="FHW47" s="13"/>
      <c r="FHX47" s="13"/>
      <c r="FHY47" s="13"/>
      <c r="FHZ47" s="13"/>
      <c r="FIA47" s="13"/>
      <c r="FIB47" s="13"/>
      <c r="FIC47" s="13"/>
      <c r="FID47" s="13"/>
      <c r="FIE47" s="13"/>
      <c r="FIF47" s="13"/>
      <c r="FIG47" s="13"/>
      <c r="FIH47" s="13"/>
      <c r="FII47" s="13"/>
      <c r="FIJ47" s="13"/>
      <c r="FIK47" s="13"/>
      <c r="FIL47" s="13"/>
      <c r="FIM47" s="13"/>
      <c r="FIN47" s="13"/>
      <c r="FIO47" s="13"/>
      <c r="FIP47" s="13"/>
      <c r="FIQ47" s="13"/>
      <c r="FIR47" s="13"/>
      <c r="FIS47" s="13"/>
      <c r="FIT47" s="13"/>
      <c r="FIU47" s="13"/>
      <c r="FIV47" s="13"/>
      <c r="FIW47" s="13"/>
      <c r="FIX47" s="13"/>
      <c r="FIY47" s="13"/>
      <c r="FIZ47" s="13"/>
      <c r="FJA47" s="13"/>
      <c r="FJB47" s="13"/>
      <c r="FJC47" s="13"/>
      <c r="FJD47" s="13"/>
      <c r="FJE47" s="13"/>
      <c r="FJF47" s="13"/>
      <c r="FJG47" s="13"/>
      <c r="FJH47" s="13"/>
      <c r="FJI47" s="13"/>
      <c r="FJJ47" s="13"/>
      <c r="FJK47" s="13"/>
      <c r="FJL47" s="13"/>
      <c r="FJM47" s="13"/>
      <c r="FJN47" s="13"/>
      <c r="FJO47" s="13"/>
      <c r="FJP47" s="13"/>
      <c r="FJQ47" s="13"/>
      <c r="FJR47" s="13"/>
      <c r="FJS47" s="13"/>
      <c r="FJT47" s="13"/>
      <c r="FJU47" s="13"/>
      <c r="FJV47" s="13"/>
      <c r="FJW47" s="13"/>
      <c r="FJX47" s="13"/>
      <c r="FJY47" s="13"/>
      <c r="FJZ47" s="13"/>
      <c r="FKA47" s="13"/>
      <c r="FKB47" s="13"/>
      <c r="FKC47" s="13"/>
      <c r="FKD47" s="13"/>
      <c r="FKE47" s="13"/>
      <c r="FKF47" s="13"/>
      <c r="FKG47" s="13"/>
      <c r="FKH47" s="13"/>
      <c r="FKI47" s="13"/>
      <c r="FKJ47" s="13"/>
      <c r="FKK47" s="13"/>
      <c r="FKL47" s="13"/>
      <c r="FKM47" s="13"/>
      <c r="FKN47" s="13"/>
      <c r="FKO47" s="13"/>
      <c r="FKP47" s="13"/>
      <c r="FKQ47" s="13"/>
      <c r="FKR47" s="13"/>
      <c r="FKS47" s="13"/>
      <c r="FKT47" s="13"/>
      <c r="FKU47" s="13"/>
      <c r="FKV47" s="13"/>
      <c r="FKW47" s="13"/>
      <c r="FKX47" s="13"/>
      <c r="FKY47" s="13"/>
      <c r="FKZ47" s="13"/>
      <c r="FLA47" s="13"/>
      <c r="FLB47" s="13"/>
      <c r="FLC47" s="13"/>
      <c r="FLD47" s="13"/>
      <c r="FLE47" s="13"/>
      <c r="FLF47" s="13"/>
      <c r="FLG47" s="13"/>
      <c r="FLH47" s="13"/>
      <c r="FLI47" s="13"/>
      <c r="FLJ47" s="13"/>
      <c r="FLK47" s="13"/>
      <c r="FLL47" s="13"/>
      <c r="FLM47" s="13"/>
      <c r="FLN47" s="13"/>
      <c r="FLO47" s="13"/>
      <c r="FLP47" s="13"/>
      <c r="FLQ47" s="13"/>
      <c r="FLR47" s="13"/>
      <c r="FLS47" s="13"/>
      <c r="FLT47" s="13"/>
      <c r="FLU47" s="13"/>
      <c r="FLV47" s="13"/>
      <c r="FLW47" s="13"/>
      <c r="FLX47" s="13"/>
      <c r="FLY47" s="13"/>
      <c r="FLZ47" s="13"/>
      <c r="FMA47" s="13"/>
      <c r="FMB47" s="13"/>
      <c r="FMC47" s="13"/>
      <c r="FMD47" s="13"/>
      <c r="FME47" s="13"/>
      <c r="FMF47" s="13"/>
      <c r="FMG47" s="13"/>
      <c r="FMH47" s="13"/>
      <c r="FMI47" s="13"/>
      <c r="FMJ47" s="13"/>
      <c r="FMK47" s="13"/>
      <c r="FML47" s="13"/>
      <c r="FMM47" s="13"/>
      <c r="FMN47" s="13"/>
      <c r="FMO47" s="13"/>
      <c r="FMP47" s="13"/>
      <c r="FMQ47" s="13"/>
      <c r="FMR47" s="13"/>
      <c r="FMS47" s="13"/>
      <c r="FMT47" s="13"/>
      <c r="FMU47" s="13"/>
      <c r="FMV47" s="13"/>
      <c r="FMW47" s="13"/>
      <c r="FMX47" s="13"/>
      <c r="FMY47" s="13"/>
      <c r="FMZ47" s="13"/>
      <c r="FNA47" s="13"/>
      <c r="FNB47" s="13"/>
      <c r="FNC47" s="13"/>
      <c r="FND47" s="13"/>
      <c r="FNE47" s="13"/>
      <c r="FNF47" s="13"/>
      <c r="FNG47" s="13"/>
      <c r="FNH47" s="13"/>
      <c r="FNI47" s="13"/>
      <c r="FNJ47" s="13"/>
      <c r="FNK47" s="13"/>
      <c r="FNL47" s="13"/>
      <c r="FNM47" s="13"/>
      <c r="FNN47" s="13"/>
      <c r="FNO47" s="13"/>
      <c r="FNP47" s="13"/>
      <c r="FNQ47" s="13"/>
      <c r="FNR47" s="13"/>
      <c r="FNS47" s="13"/>
      <c r="FNT47" s="13"/>
      <c r="FNU47" s="13"/>
      <c r="FNV47" s="13"/>
      <c r="FNW47" s="13"/>
      <c r="FNX47" s="13"/>
      <c r="FNY47" s="13"/>
      <c r="FNZ47" s="13"/>
      <c r="FOA47" s="13"/>
      <c r="FOB47" s="13"/>
      <c r="FOC47" s="13"/>
      <c r="FOD47" s="13"/>
      <c r="FOE47" s="13"/>
      <c r="FOF47" s="13"/>
      <c r="FOG47" s="13"/>
      <c r="FOH47" s="13"/>
      <c r="FOI47" s="13"/>
      <c r="FOJ47" s="13"/>
      <c r="FOK47" s="13"/>
      <c r="FOL47" s="13"/>
      <c r="FOM47" s="13"/>
      <c r="FON47" s="13"/>
      <c r="FOO47" s="13"/>
      <c r="FOP47" s="13"/>
      <c r="FOQ47" s="13"/>
      <c r="FOR47" s="13"/>
      <c r="FOS47" s="13"/>
      <c r="FOT47" s="13"/>
      <c r="FOU47" s="13"/>
      <c r="FOV47" s="13"/>
      <c r="FOW47" s="13"/>
      <c r="FOX47" s="13"/>
      <c r="FOY47" s="13"/>
      <c r="FOZ47" s="13"/>
      <c r="FPA47" s="13"/>
      <c r="FPB47" s="13"/>
      <c r="FPC47" s="13"/>
      <c r="FPD47" s="13"/>
      <c r="FPE47" s="13"/>
      <c r="FPF47" s="13"/>
      <c r="FPG47" s="13"/>
      <c r="FPH47" s="13"/>
      <c r="FPI47" s="13"/>
      <c r="FPJ47" s="13"/>
      <c r="FPK47" s="13"/>
      <c r="FPL47" s="13"/>
      <c r="FPM47" s="13"/>
      <c r="FPN47" s="13"/>
      <c r="FPO47" s="13"/>
      <c r="FPP47" s="13"/>
      <c r="FPQ47" s="13"/>
      <c r="FPR47" s="13"/>
      <c r="FPS47" s="13"/>
      <c r="FPT47" s="13"/>
      <c r="FPU47" s="13"/>
      <c r="FPV47" s="13"/>
      <c r="FPW47" s="13"/>
      <c r="FPX47" s="13"/>
      <c r="FPY47" s="13"/>
      <c r="FPZ47" s="13"/>
      <c r="FQA47" s="13"/>
      <c r="FQB47" s="13"/>
      <c r="FQC47" s="13"/>
      <c r="FQD47" s="13"/>
      <c r="FQE47" s="13"/>
      <c r="FQF47" s="13"/>
      <c r="FQG47" s="13"/>
      <c r="FQH47" s="13"/>
      <c r="FQI47" s="13"/>
      <c r="FQJ47" s="13"/>
      <c r="FQK47" s="13"/>
      <c r="FQL47" s="13"/>
      <c r="FQM47" s="13"/>
      <c r="FQN47" s="13"/>
      <c r="FQO47" s="13"/>
      <c r="FQP47" s="13"/>
      <c r="FQQ47" s="13"/>
      <c r="FQR47" s="13"/>
      <c r="FQS47" s="13"/>
      <c r="FQT47" s="13"/>
      <c r="FQU47" s="13"/>
      <c r="FQV47" s="13"/>
      <c r="FQW47" s="13"/>
      <c r="FQX47" s="13"/>
      <c r="FQY47" s="13"/>
      <c r="FQZ47" s="13"/>
      <c r="FRA47" s="13"/>
      <c r="FRB47" s="13"/>
      <c r="FRC47" s="13"/>
      <c r="FRD47" s="13"/>
      <c r="FRE47" s="13"/>
      <c r="FRF47" s="13"/>
      <c r="FRG47" s="13"/>
      <c r="FRH47" s="13"/>
      <c r="FRI47" s="13"/>
      <c r="FRJ47" s="13"/>
      <c r="FRK47" s="13"/>
      <c r="FRL47" s="13"/>
      <c r="FRM47" s="13"/>
      <c r="FRN47" s="13"/>
      <c r="FRO47" s="13"/>
      <c r="FRP47" s="13"/>
      <c r="FRQ47" s="13"/>
      <c r="FRR47" s="13"/>
      <c r="FRS47" s="13"/>
      <c r="FRT47" s="13"/>
      <c r="FRU47" s="13"/>
      <c r="FRV47" s="13"/>
      <c r="FRW47" s="13"/>
      <c r="FRX47" s="13"/>
      <c r="FRY47" s="13"/>
      <c r="FRZ47" s="13"/>
      <c r="FSA47" s="13"/>
      <c r="FSB47" s="13"/>
      <c r="FSC47" s="13"/>
    </row>
    <row r="48" spans="1:4553" s="279" customFormat="1" ht="12.75" customHeight="1">
      <c r="A48" s="274" t="s">
        <v>118</v>
      </c>
      <c r="B48" s="275"/>
      <c r="C48" s="276">
        <f t="shared" ref="C48:AF48" si="119">C46+C37</f>
        <v>0</v>
      </c>
      <c r="D48" s="276">
        <f t="shared" si="119"/>
        <v>0</v>
      </c>
      <c r="E48" s="276">
        <f t="shared" si="119"/>
        <v>0</v>
      </c>
      <c r="F48" s="276">
        <f t="shared" si="119"/>
        <v>0</v>
      </c>
      <c r="G48" s="277">
        <f t="shared" si="119"/>
        <v>0</v>
      </c>
      <c r="H48" s="276">
        <f>H46+H37</f>
        <v>0</v>
      </c>
      <c r="I48" s="276">
        <f>I46+I37</f>
        <v>0</v>
      </c>
      <c r="J48" s="276">
        <f>J46+J37</f>
        <v>0</v>
      </c>
      <c r="K48" s="276">
        <f>K46+K37</f>
        <v>0</v>
      </c>
      <c r="L48" s="277">
        <f t="shared" si="119"/>
        <v>0</v>
      </c>
      <c r="M48" s="276">
        <f t="shared" si="119"/>
        <v>0</v>
      </c>
      <c r="N48" s="276">
        <f t="shared" si="119"/>
        <v>0</v>
      </c>
      <c r="O48" s="276">
        <f t="shared" si="119"/>
        <v>0</v>
      </c>
      <c r="P48" s="276">
        <f t="shared" si="119"/>
        <v>0</v>
      </c>
      <c r="Q48" s="277">
        <f t="shared" si="119"/>
        <v>0</v>
      </c>
      <c r="R48" s="276">
        <f t="shared" si="119"/>
        <v>0</v>
      </c>
      <c r="S48" s="276">
        <f t="shared" si="119"/>
        <v>0</v>
      </c>
      <c r="T48" s="276">
        <f t="shared" si="119"/>
        <v>0</v>
      </c>
      <c r="U48" s="276">
        <f t="shared" si="119"/>
        <v>0</v>
      </c>
      <c r="V48" s="277">
        <f t="shared" si="119"/>
        <v>0</v>
      </c>
      <c r="W48" s="276">
        <f t="shared" si="119"/>
        <v>0</v>
      </c>
      <c r="X48" s="276">
        <f t="shared" si="119"/>
        <v>0</v>
      </c>
      <c r="Y48" s="276">
        <f t="shared" si="119"/>
        <v>0</v>
      </c>
      <c r="Z48" s="276">
        <f t="shared" si="119"/>
        <v>0</v>
      </c>
      <c r="AA48" s="277">
        <f t="shared" si="119"/>
        <v>0</v>
      </c>
      <c r="AB48" s="276">
        <f t="shared" si="119"/>
        <v>0</v>
      </c>
      <c r="AC48" s="276">
        <f t="shared" si="119"/>
        <v>0</v>
      </c>
      <c r="AD48" s="276">
        <f t="shared" si="119"/>
        <v>0</v>
      </c>
      <c r="AE48" s="276">
        <f t="shared" si="119"/>
        <v>0</v>
      </c>
      <c r="AF48" s="277">
        <f t="shared" si="119"/>
        <v>0</v>
      </c>
      <c r="AG48" s="277">
        <f>AG46+AG37</f>
        <v>0</v>
      </c>
      <c r="AH48" s="277">
        <f>AH46+AH37</f>
        <v>0</v>
      </c>
      <c r="AI48" s="277">
        <f>AI46+AI37</f>
        <v>0</v>
      </c>
      <c r="AJ48" s="277">
        <f>AJ46+AJ37</f>
        <v>0</v>
      </c>
      <c r="AK48" s="27"/>
      <c r="AL48" s="278"/>
      <c r="AM48" s="27"/>
      <c r="AN48" s="27"/>
      <c r="AO48" s="27"/>
      <c r="AP48" s="27"/>
      <c r="AQ48" s="27"/>
      <c r="AR48" s="27"/>
      <c r="AS48" s="27"/>
      <c r="AT48" s="27"/>
      <c r="AU48" s="27"/>
      <c r="AV48" s="27"/>
      <c r="AW48" s="27"/>
      <c r="AX48" s="27"/>
      <c r="AY48" s="27"/>
      <c r="AZ48" s="27"/>
      <c r="BA48" s="27"/>
      <c r="BB48" s="27"/>
      <c r="BC48" s="27"/>
      <c r="BD48" s="27"/>
      <c r="BE48" s="27"/>
      <c r="BF48" s="27"/>
      <c r="BG48" s="27"/>
      <c r="BH48" s="27"/>
      <c r="BI48" s="27"/>
      <c r="BJ48" s="27"/>
      <c r="BK48" s="27"/>
      <c r="BL48" s="27"/>
      <c r="BM48" s="27"/>
      <c r="BN48" s="27"/>
      <c r="BO48" s="27"/>
      <c r="BP48" s="27"/>
      <c r="BQ48" s="27"/>
      <c r="BR48" s="27"/>
      <c r="BS48" s="27"/>
      <c r="BT48" s="27"/>
      <c r="BU48" s="27"/>
      <c r="BV48" s="27"/>
      <c r="BW48" s="27"/>
      <c r="BX48" s="27"/>
      <c r="BY48" s="27"/>
      <c r="BZ48" s="27"/>
      <c r="CA48" s="27"/>
      <c r="CB48" s="27"/>
      <c r="CC48" s="27"/>
      <c r="CD48" s="27"/>
      <c r="CE48" s="27"/>
      <c r="CF48" s="27"/>
      <c r="CG48" s="27"/>
      <c r="CH48" s="27"/>
      <c r="CI48" s="27"/>
      <c r="CJ48" s="27"/>
      <c r="CK48" s="27"/>
      <c r="CL48" s="27"/>
      <c r="CM48" s="27"/>
      <c r="CN48" s="27"/>
      <c r="CO48" s="27"/>
      <c r="CP48" s="27"/>
      <c r="CQ48" s="27"/>
      <c r="CR48" s="27"/>
      <c r="CS48" s="27"/>
      <c r="CT48" s="27"/>
      <c r="CU48" s="27"/>
      <c r="CV48" s="27"/>
      <c r="CW48" s="27"/>
      <c r="CX48" s="27"/>
      <c r="CY48" s="27"/>
      <c r="CZ48" s="27"/>
      <c r="DA48" s="27"/>
      <c r="DB48" s="27"/>
      <c r="DC48" s="27"/>
      <c r="DD48" s="27"/>
      <c r="DE48" s="27"/>
      <c r="DF48" s="27"/>
      <c r="DG48" s="27"/>
      <c r="DH48" s="27"/>
      <c r="DI48" s="27"/>
      <c r="DJ48" s="27"/>
      <c r="DK48" s="27"/>
      <c r="DL48" s="27"/>
      <c r="DM48" s="27"/>
      <c r="DN48" s="27"/>
      <c r="DO48" s="27"/>
      <c r="DP48" s="27"/>
      <c r="DQ48" s="27"/>
      <c r="DR48" s="27"/>
      <c r="DS48" s="27"/>
      <c r="DT48" s="27"/>
      <c r="DU48" s="27"/>
      <c r="DV48" s="27"/>
      <c r="DW48" s="27"/>
      <c r="DX48" s="27"/>
      <c r="DY48" s="27"/>
      <c r="DZ48" s="27"/>
      <c r="EA48" s="27"/>
      <c r="EB48" s="27"/>
      <c r="EC48" s="27"/>
      <c r="ED48" s="27"/>
      <c r="EE48" s="27"/>
      <c r="EF48" s="27"/>
      <c r="EG48" s="27"/>
      <c r="EH48" s="27"/>
      <c r="EI48" s="27"/>
      <c r="EJ48" s="27"/>
      <c r="EK48" s="27"/>
      <c r="EL48" s="27"/>
      <c r="EM48" s="27"/>
      <c r="EN48" s="27"/>
      <c r="EO48" s="27"/>
      <c r="EP48" s="27"/>
      <c r="EQ48" s="27"/>
      <c r="ER48" s="27"/>
      <c r="ES48" s="27"/>
      <c r="ET48" s="27"/>
      <c r="EU48" s="27"/>
      <c r="EV48" s="27"/>
      <c r="EW48" s="27"/>
      <c r="EX48" s="27"/>
      <c r="EY48" s="27"/>
      <c r="EZ48" s="27"/>
      <c r="FA48" s="27"/>
      <c r="FB48" s="27"/>
      <c r="FC48" s="27"/>
      <c r="FD48" s="27"/>
      <c r="FE48" s="27"/>
      <c r="FF48" s="27"/>
      <c r="FG48" s="27"/>
      <c r="FH48" s="27"/>
      <c r="FI48" s="27"/>
      <c r="FJ48" s="27"/>
      <c r="FK48" s="27"/>
      <c r="FL48" s="27"/>
      <c r="FM48" s="27"/>
      <c r="FN48" s="27"/>
      <c r="FO48" s="27"/>
      <c r="FP48" s="27"/>
      <c r="FQ48" s="27"/>
      <c r="FR48" s="27"/>
      <c r="FS48" s="27"/>
      <c r="FT48" s="27"/>
      <c r="FU48" s="27"/>
      <c r="FV48" s="27"/>
      <c r="FW48" s="27"/>
      <c r="FX48" s="27"/>
      <c r="FY48" s="27"/>
      <c r="FZ48" s="27"/>
      <c r="GA48" s="27"/>
      <c r="GB48" s="27"/>
      <c r="GC48" s="27"/>
      <c r="GD48" s="27"/>
      <c r="GE48" s="27"/>
      <c r="GF48" s="27"/>
      <c r="GG48" s="27"/>
      <c r="GH48" s="27"/>
      <c r="GI48" s="27"/>
      <c r="GJ48" s="27"/>
      <c r="GK48" s="27"/>
      <c r="GL48" s="27"/>
      <c r="GM48" s="27"/>
      <c r="GN48" s="27"/>
      <c r="GO48" s="27"/>
      <c r="GP48" s="27"/>
      <c r="GQ48" s="27"/>
      <c r="GR48" s="27"/>
      <c r="GS48" s="27"/>
      <c r="GT48" s="27"/>
      <c r="GU48" s="27"/>
      <c r="GV48" s="27"/>
      <c r="GW48" s="27"/>
      <c r="GX48" s="27"/>
      <c r="GY48" s="27"/>
      <c r="GZ48" s="27"/>
      <c r="HA48" s="27"/>
      <c r="HB48" s="27"/>
      <c r="HC48" s="27"/>
      <c r="HD48" s="27"/>
      <c r="HE48" s="27"/>
      <c r="HF48" s="27"/>
      <c r="HG48" s="27"/>
      <c r="HH48" s="27"/>
      <c r="HI48" s="27"/>
      <c r="HJ48" s="27"/>
      <c r="HK48" s="27"/>
      <c r="HL48" s="27"/>
      <c r="HM48" s="27"/>
      <c r="HN48" s="27"/>
      <c r="HO48" s="27"/>
      <c r="HP48" s="27"/>
      <c r="HQ48" s="27"/>
      <c r="HR48" s="27"/>
      <c r="HS48" s="27"/>
      <c r="HT48" s="27"/>
      <c r="HU48" s="27"/>
      <c r="HV48" s="27"/>
      <c r="HW48" s="27"/>
      <c r="HX48" s="27"/>
      <c r="HY48" s="27"/>
      <c r="HZ48" s="27"/>
      <c r="IA48" s="27"/>
      <c r="IB48" s="27"/>
      <c r="IC48" s="27"/>
      <c r="ID48" s="27"/>
      <c r="IE48" s="27"/>
      <c r="IF48" s="27"/>
      <c r="IG48" s="27"/>
      <c r="IH48" s="27"/>
      <c r="II48" s="27"/>
      <c r="IJ48" s="27"/>
      <c r="IK48" s="27"/>
      <c r="IL48" s="27"/>
      <c r="IM48" s="27"/>
      <c r="IN48" s="27"/>
      <c r="IO48" s="27"/>
      <c r="IP48" s="27"/>
      <c r="IQ48" s="27"/>
      <c r="IR48" s="27"/>
      <c r="IS48" s="27"/>
      <c r="IT48" s="27"/>
      <c r="IU48" s="27"/>
      <c r="IV48" s="27"/>
      <c r="IW48" s="27"/>
      <c r="IX48" s="27"/>
      <c r="IY48" s="27"/>
      <c r="IZ48" s="27"/>
      <c r="JA48" s="27"/>
      <c r="JB48" s="27"/>
      <c r="JC48" s="27"/>
      <c r="JD48" s="27"/>
      <c r="JE48" s="27"/>
      <c r="JF48" s="27"/>
      <c r="JG48" s="27"/>
      <c r="JH48" s="27"/>
      <c r="JI48" s="27"/>
      <c r="JJ48" s="27"/>
      <c r="JK48" s="27"/>
      <c r="JL48" s="27"/>
      <c r="JM48" s="27"/>
      <c r="JN48" s="27"/>
      <c r="JO48" s="27"/>
      <c r="JP48" s="27"/>
      <c r="JQ48" s="27"/>
      <c r="JR48" s="27"/>
      <c r="JS48" s="27"/>
      <c r="JT48" s="27"/>
      <c r="JU48" s="27"/>
      <c r="JV48" s="27"/>
      <c r="JW48" s="27"/>
      <c r="JX48" s="27"/>
      <c r="JY48" s="27"/>
      <c r="JZ48" s="27"/>
      <c r="KA48" s="27"/>
      <c r="KB48" s="27"/>
      <c r="KC48" s="27"/>
      <c r="KD48" s="27"/>
      <c r="KE48" s="27"/>
      <c r="KF48" s="27"/>
      <c r="KG48" s="27"/>
      <c r="KH48" s="27"/>
      <c r="KI48" s="27"/>
      <c r="KJ48" s="27"/>
      <c r="KK48" s="27"/>
      <c r="KL48" s="27"/>
      <c r="KM48" s="27"/>
      <c r="KN48" s="27"/>
      <c r="KO48" s="27"/>
      <c r="KP48" s="27"/>
      <c r="KQ48" s="27"/>
      <c r="KR48" s="27"/>
      <c r="KS48" s="27"/>
      <c r="KT48" s="27"/>
      <c r="KU48" s="27"/>
      <c r="KV48" s="27"/>
      <c r="KW48" s="27"/>
      <c r="KX48" s="27"/>
      <c r="KY48" s="27"/>
      <c r="KZ48" s="27"/>
      <c r="LA48" s="27"/>
      <c r="LB48" s="27"/>
      <c r="LC48" s="27"/>
      <c r="LD48" s="27"/>
      <c r="LE48" s="27"/>
      <c r="LF48" s="27"/>
      <c r="LG48" s="27"/>
      <c r="LH48" s="27"/>
      <c r="LI48" s="27"/>
      <c r="LJ48" s="27"/>
      <c r="LK48" s="27"/>
      <c r="LL48" s="27"/>
      <c r="LM48" s="27"/>
      <c r="LN48" s="27"/>
      <c r="LO48" s="27"/>
      <c r="LP48" s="27"/>
      <c r="LQ48" s="27"/>
      <c r="LR48" s="27"/>
      <c r="LS48" s="27"/>
      <c r="LT48" s="27"/>
      <c r="LU48" s="27"/>
      <c r="LV48" s="27"/>
      <c r="LW48" s="27"/>
      <c r="LX48" s="27"/>
      <c r="LY48" s="27"/>
      <c r="LZ48" s="27"/>
      <c r="MA48" s="27"/>
      <c r="MB48" s="27"/>
      <c r="MC48" s="27"/>
      <c r="MD48" s="27"/>
      <c r="ME48" s="27"/>
      <c r="MF48" s="27"/>
      <c r="MG48" s="27"/>
      <c r="MH48" s="27"/>
      <c r="MI48" s="27"/>
      <c r="MJ48" s="27"/>
      <c r="MK48" s="27"/>
      <c r="ML48" s="27"/>
      <c r="MM48" s="27"/>
      <c r="MN48" s="27"/>
      <c r="MO48" s="27"/>
      <c r="MP48" s="27"/>
      <c r="MQ48" s="27"/>
      <c r="MR48" s="27"/>
      <c r="MS48" s="27"/>
      <c r="MT48" s="27"/>
      <c r="MU48" s="27"/>
      <c r="MV48" s="27"/>
      <c r="MW48" s="27"/>
      <c r="MX48" s="27"/>
      <c r="MY48" s="27"/>
      <c r="MZ48" s="27"/>
      <c r="NA48" s="27"/>
      <c r="NB48" s="27"/>
      <c r="NC48" s="27"/>
      <c r="ND48" s="27"/>
      <c r="NE48" s="27"/>
      <c r="NF48" s="27"/>
      <c r="NG48" s="27"/>
      <c r="NH48" s="27"/>
      <c r="NI48" s="27"/>
      <c r="NJ48" s="27"/>
      <c r="NK48" s="27"/>
      <c r="NL48" s="27"/>
      <c r="NM48" s="27"/>
      <c r="NN48" s="27"/>
      <c r="NO48" s="27"/>
      <c r="NP48" s="27"/>
      <c r="NQ48" s="27"/>
      <c r="NR48" s="27"/>
      <c r="NS48" s="27"/>
      <c r="NT48" s="27"/>
      <c r="NU48" s="27"/>
      <c r="NV48" s="27"/>
      <c r="NW48" s="27"/>
      <c r="NX48" s="27"/>
      <c r="NY48" s="27"/>
      <c r="NZ48" s="27"/>
      <c r="OA48" s="27"/>
      <c r="OB48" s="27"/>
      <c r="OC48" s="27"/>
      <c r="OD48" s="27"/>
      <c r="OE48" s="27"/>
      <c r="OF48" s="27"/>
      <c r="OG48" s="27"/>
      <c r="OH48" s="27"/>
      <c r="OI48" s="27"/>
      <c r="OJ48" s="27"/>
      <c r="OK48" s="27"/>
      <c r="OL48" s="27"/>
      <c r="OM48" s="27"/>
      <c r="ON48" s="27"/>
      <c r="OO48" s="27"/>
      <c r="OP48" s="27"/>
      <c r="OQ48" s="27"/>
      <c r="OR48" s="27"/>
      <c r="OS48" s="27"/>
      <c r="OT48" s="27"/>
      <c r="OU48" s="27"/>
      <c r="OV48" s="27"/>
      <c r="OW48" s="27"/>
      <c r="OX48" s="27"/>
      <c r="OY48" s="27"/>
      <c r="OZ48" s="27"/>
      <c r="PA48" s="27"/>
      <c r="PB48" s="27"/>
      <c r="PC48" s="27"/>
      <c r="PD48" s="27"/>
      <c r="PE48" s="27"/>
      <c r="PF48" s="27"/>
      <c r="PG48" s="27"/>
      <c r="PH48" s="27"/>
      <c r="PI48" s="27"/>
      <c r="PJ48" s="27"/>
      <c r="PK48" s="27"/>
      <c r="PL48" s="27"/>
      <c r="PM48" s="27"/>
      <c r="PN48" s="27"/>
      <c r="PO48" s="27"/>
      <c r="PP48" s="27"/>
      <c r="PQ48" s="27"/>
      <c r="PR48" s="27"/>
      <c r="PS48" s="27"/>
      <c r="PT48" s="27"/>
      <c r="PU48" s="27"/>
      <c r="PV48" s="27"/>
      <c r="PW48" s="27"/>
      <c r="PX48" s="27"/>
      <c r="PY48" s="27"/>
      <c r="PZ48" s="27"/>
      <c r="QA48" s="27"/>
      <c r="QB48" s="27"/>
      <c r="QC48" s="27"/>
      <c r="QD48" s="27"/>
      <c r="QE48" s="27"/>
      <c r="QF48" s="27"/>
      <c r="QG48" s="27"/>
      <c r="QH48" s="27"/>
      <c r="QI48" s="27"/>
      <c r="QJ48" s="27"/>
      <c r="QK48" s="27"/>
      <c r="QL48" s="27"/>
      <c r="QM48" s="27"/>
      <c r="QN48" s="27"/>
      <c r="QO48" s="27"/>
      <c r="QP48" s="27"/>
      <c r="QQ48" s="27"/>
      <c r="QR48" s="27"/>
      <c r="QS48" s="27"/>
      <c r="QT48" s="27"/>
      <c r="QU48" s="27"/>
      <c r="QV48" s="27"/>
      <c r="QW48" s="27"/>
      <c r="QX48" s="27"/>
      <c r="QY48" s="27"/>
      <c r="QZ48" s="27"/>
      <c r="RA48" s="27"/>
      <c r="RB48" s="27"/>
      <c r="RC48" s="27"/>
      <c r="RD48" s="27"/>
      <c r="RE48" s="27"/>
      <c r="RF48" s="27"/>
      <c r="RG48" s="27"/>
      <c r="RH48" s="27"/>
      <c r="RI48" s="27"/>
      <c r="RJ48" s="27"/>
      <c r="RK48" s="27"/>
      <c r="RL48" s="27"/>
      <c r="RM48" s="27"/>
      <c r="RN48" s="27"/>
      <c r="RO48" s="27"/>
      <c r="RP48" s="27"/>
      <c r="RQ48" s="27"/>
      <c r="RR48" s="27"/>
      <c r="RS48" s="27"/>
      <c r="RT48" s="27"/>
      <c r="RU48" s="27"/>
      <c r="RV48" s="27"/>
      <c r="RW48" s="27"/>
      <c r="RX48" s="27"/>
      <c r="RY48" s="27"/>
      <c r="RZ48" s="27"/>
      <c r="SA48" s="27"/>
      <c r="SB48" s="27"/>
      <c r="SC48" s="27"/>
      <c r="SD48" s="27"/>
      <c r="SE48" s="27"/>
      <c r="SF48" s="27"/>
      <c r="SG48" s="27"/>
      <c r="SH48" s="27"/>
      <c r="SI48" s="27"/>
      <c r="SJ48" s="27"/>
      <c r="SK48" s="27"/>
      <c r="SL48" s="27"/>
      <c r="SM48" s="27"/>
      <c r="SN48" s="27"/>
      <c r="SO48" s="27"/>
      <c r="SP48" s="27"/>
      <c r="SQ48" s="27"/>
      <c r="SR48" s="27"/>
      <c r="SS48" s="27"/>
      <c r="ST48" s="27"/>
      <c r="SU48" s="27"/>
      <c r="SV48" s="27"/>
      <c r="SW48" s="27"/>
      <c r="SX48" s="27"/>
      <c r="SY48" s="27"/>
      <c r="SZ48" s="27"/>
      <c r="TA48" s="27"/>
      <c r="TB48" s="27"/>
      <c r="TC48" s="27"/>
      <c r="TD48" s="27"/>
      <c r="TE48" s="27"/>
      <c r="TF48" s="27"/>
      <c r="TG48" s="27"/>
      <c r="TH48" s="27"/>
      <c r="TI48" s="27"/>
      <c r="TJ48" s="27"/>
      <c r="TK48" s="27"/>
      <c r="TL48" s="27"/>
      <c r="TM48" s="27"/>
      <c r="TN48" s="27"/>
      <c r="TO48" s="27"/>
      <c r="TP48" s="27"/>
      <c r="TQ48" s="27"/>
      <c r="TR48" s="27"/>
      <c r="TS48" s="27"/>
      <c r="TT48" s="27"/>
      <c r="TU48" s="27"/>
      <c r="TV48" s="27"/>
      <c r="TW48" s="27"/>
      <c r="TX48" s="27"/>
      <c r="TY48" s="27"/>
      <c r="TZ48" s="27"/>
      <c r="UA48" s="27"/>
      <c r="UB48" s="27"/>
      <c r="UC48" s="27"/>
      <c r="UD48" s="27"/>
      <c r="UE48" s="27"/>
      <c r="UF48" s="27"/>
      <c r="UG48" s="27"/>
      <c r="UH48" s="27"/>
      <c r="UI48" s="27"/>
      <c r="UJ48" s="27"/>
      <c r="UK48" s="27"/>
      <c r="UL48" s="27"/>
      <c r="UM48" s="27"/>
      <c r="UN48" s="27"/>
      <c r="UO48" s="27"/>
      <c r="UP48" s="27"/>
      <c r="UQ48" s="27"/>
      <c r="UR48" s="27"/>
      <c r="US48" s="27"/>
      <c r="UT48" s="27"/>
      <c r="UU48" s="27"/>
      <c r="UV48" s="27"/>
      <c r="UW48" s="27"/>
      <c r="UX48" s="27"/>
      <c r="UY48" s="27"/>
      <c r="UZ48" s="27"/>
      <c r="VA48" s="27"/>
      <c r="VB48" s="27"/>
      <c r="VC48" s="27"/>
      <c r="VD48" s="27"/>
      <c r="VE48" s="27"/>
      <c r="VF48" s="27"/>
      <c r="VG48" s="27"/>
      <c r="VH48" s="27"/>
      <c r="VI48" s="27"/>
      <c r="VJ48" s="27"/>
      <c r="VK48" s="27"/>
      <c r="VL48" s="27"/>
      <c r="VM48" s="27"/>
      <c r="VN48" s="27"/>
      <c r="VO48" s="27"/>
      <c r="VP48" s="27"/>
      <c r="VQ48" s="27"/>
      <c r="VR48" s="27"/>
      <c r="VS48" s="27"/>
      <c r="VT48" s="27"/>
      <c r="VU48" s="27"/>
      <c r="VV48" s="27"/>
      <c r="VW48" s="27"/>
      <c r="VX48" s="27"/>
      <c r="VY48" s="27"/>
      <c r="VZ48" s="27"/>
      <c r="WA48" s="27"/>
      <c r="WB48" s="27"/>
      <c r="WC48" s="27"/>
      <c r="WD48" s="27"/>
      <c r="WE48" s="27"/>
      <c r="WF48" s="27"/>
      <c r="WG48" s="27"/>
      <c r="WH48" s="27"/>
      <c r="WI48" s="27"/>
      <c r="WJ48" s="27"/>
      <c r="WK48" s="27"/>
      <c r="WL48" s="27"/>
      <c r="WM48" s="27"/>
      <c r="WN48" s="27"/>
      <c r="WO48" s="27"/>
      <c r="WP48" s="27"/>
      <c r="WQ48" s="27"/>
      <c r="WR48" s="27"/>
      <c r="WS48" s="27"/>
      <c r="WT48" s="27"/>
      <c r="WU48" s="27"/>
      <c r="WV48" s="27"/>
      <c r="WW48" s="27"/>
      <c r="WX48" s="27"/>
      <c r="WY48" s="27"/>
      <c r="WZ48" s="27"/>
      <c r="XA48" s="27"/>
      <c r="XB48" s="27"/>
      <c r="XC48" s="27"/>
      <c r="XD48" s="27"/>
      <c r="XE48" s="27"/>
      <c r="XF48" s="27"/>
      <c r="XG48" s="27"/>
      <c r="XH48" s="27"/>
      <c r="XI48" s="27"/>
      <c r="XJ48" s="27"/>
      <c r="XK48" s="27"/>
      <c r="XL48" s="27"/>
      <c r="XM48" s="27"/>
      <c r="XN48" s="27"/>
      <c r="XO48" s="27"/>
      <c r="XP48" s="27"/>
      <c r="XQ48" s="27"/>
      <c r="XR48" s="27"/>
      <c r="XS48" s="27"/>
      <c r="XT48" s="27"/>
      <c r="XU48" s="27"/>
      <c r="XV48" s="27"/>
      <c r="XW48" s="27"/>
      <c r="XX48" s="27"/>
      <c r="XY48" s="27"/>
      <c r="XZ48" s="27"/>
      <c r="YA48" s="27"/>
      <c r="YB48" s="27"/>
      <c r="YC48" s="27"/>
      <c r="YD48" s="27"/>
      <c r="YE48" s="27"/>
      <c r="YF48" s="27"/>
      <c r="YG48" s="27"/>
      <c r="YH48" s="27"/>
      <c r="YI48" s="27"/>
      <c r="YJ48" s="27"/>
      <c r="YK48" s="27"/>
      <c r="YL48" s="27"/>
      <c r="YM48" s="27"/>
      <c r="YN48" s="27"/>
      <c r="YO48" s="27"/>
      <c r="YP48" s="27"/>
      <c r="YQ48" s="27"/>
      <c r="YR48" s="27"/>
      <c r="YS48" s="27"/>
      <c r="YT48" s="27"/>
      <c r="YU48" s="27"/>
      <c r="YV48" s="27"/>
      <c r="YW48" s="27"/>
      <c r="YX48" s="27"/>
      <c r="YY48" s="27"/>
      <c r="YZ48" s="27"/>
      <c r="ZA48" s="27"/>
      <c r="ZB48" s="27"/>
      <c r="ZC48" s="27"/>
      <c r="ZD48" s="27"/>
      <c r="ZE48" s="27"/>
      <c r="ZF48" s="27"/>
      <c r="ZG48" s="27"/>
      <c r="ZH48" s="27"/>
      <c r="ZI48" s="27"/>
      <c r="ZJ48" s="27"/>
      <c r="ZK48" s="27"/>
      <c r="ZL48" s="27"/>
      <c r="ZM48" s="27"/>
      <c r="ZN48" s="27"/>
      <c r="ZO48" s="27"/>
      <c r="ZP48" s="27"/>
      <c r="ZQ48" s="27"/>
      <c r="ZR48" s="27"/>
      <c r="ZS48" s="27"/>
      <c r="ZT48" s="27"/>
      <c r="ZU48" s="27"/>
      <c r="ZV48" s="27"/>
      <c r="ZW48" s="27"/>
      <c r="ZX48" s="27"/>
      <c r="ZY48" s="27"/>
      <c r="ZZ48" s="27"/>
      <c r="AAA48" s="27"/>
      <c r="AAB48" s="27"/>
      <c r="AAC48" s="27"/>
      <c r="AAD48" s="27"/>
      <c r="AAE48" s="27"/>
      <c r="AAF48" s="27"/>
      <c r="AAG48" s="27"/>
      <c r="AAH48" s="27"/>
      <c r="AAI48" s="27"/>
      <c r="AAJ48" s="27"/>
      <c r="AAK48" s="27"/>
      <c r="AAL48" s="27"/>
      <c r="AAM48" s="27"/>
      <c r="AAN48" s="27"/>
      <c r="AAO48" s="27"/>
      <c r="AAP48" s="27"/>
      <c r="AAQ48" s="27"/>
      <c r="AAR48" s="27"/>
      <c r="AAS48" s="27"/>
      <c r="AAT48" s="27"/>
      <c r="AAU48" s="27"/>
      <c r="AAV48" s="27"/>
      <c r="AAW48" s="27"/>
      <c r="AAX48" s="27"/>
      <c r="AAY48" s="27"/>
      <c r="AAZ48" s="27"/>
      <c r="ABA48" s="27"/>
      <c r="ABB48" s="27"/>
      <c r="ABC48" s="27"/>
      <c r="ABD48" s="27"/>
      <c r="ABE48" s="27"/>
      <c r="ABF48" s="27"/>
      <c r="ABG48" s="27"/>
      <c r="ABH48" s="27"/>
      <c r="ABI48" s="27"/>
      <c r="ABJ48" s="27"/>
      <c r="ABK48" s="27"/>
      <c r="ABL48" s="27"/>
      <c r="ABM48" s="27"/>
      <c r="ABN48" s="27"/>
      <c r="ABO48" s="27"/>
      <c r="ABP48" s="27"/>
      <c r="ABQ48" s="27"/>
      <c r="ABR48" s="27"/>
      <c r="ABS48" s="27"/>
      <c r="ABT48" s="27"/>
      <c r="ABU48" s="27"/>
      <c r="ABV48" s="27"/>
      <c r="ABW48" s="27"/>
      <c r="ABX48" s="27"/>
      <c r="ABY48" s="27"/>
      <c r="ABZ48" s="27"/>
      <c r="ACA48" s="27"/>
      <c r="ACB48" s="27"/>
      <c r="ACC48" s="27"/>
      <c r="ACD48" s="27"/>
      <c r="ACE48" s="27"/>
      <c r="ACF48" s="27"/>
      <c r="ACG48" s="27"/>
      <c r="ACH48" s="27"/>
      <c r="ACI48" s="27"/>
      <c r="ACJ48" s="27"/>
      <c r="ACK48" s="27"/>
      <c r="ACL48" s="27"/>
      <c r="ACM48" s="27"/>
      <c r="ACN48" s="27"/>
      <c r="ACO48" s="27"/>
      <c r="ACP48" s="27"/>
      <c r="ACQ48" s="27"/>
      <c r="ACR48" s="27"/>
      <c r="ACS48" s="27"/>
      <c r="ACT48" s="27"/>
      <c r="ACU48" s="27"/>
      <c r="ACV48" s="27"/>
      <c r="ACW48" s="27"/>
      <c r="ACX48" s="27"/>
      <c r="ACY48" s="27"/>
      <c r="ACZ48" s="27"/>
      <c r="ADA48" s="27"/>
      <c r="ADB48" s="27"/>
      <c r="ADC48" s="27"/>
      <c r="ADD48" s="27"/>
      <c r="ADE48" s="27"/>
      <c r="ADF48" s="27"/>
      <c r="ADG48" s="27"/>
      <c r="ADH48" s="27"/>
      <c r="ADI48" s="27"/>
      <c r="ADJ48" s="27"/>
      <c r="ADK48" s="27"/>
      <c r="ADL48" s="27"/>
      <c r="ADM48" s="27"/>
      <c r="ADN48" s="27"/>
      <c r="ADO48" s="27"/>
      <c r="ADP48" s="27"/>
      <c r="ADQ48" s="27"/>
      <c r="ADR48" s="27"/>
      <c r="ADS48" s="27"/>
      <c r="ADT48" s="27"/>
      <c r="ADU48" s="27"/>
      <c r="ADV48" s="27"/>
      <c r="ADW48" s="27"/>
      <c r="ADX48" s="27"/>
      <c r="ADY48" s="27"/>
      <c r="ADZ48" s="27"/>
      <c r="AEA48" s="27"/>
      <c r="AEB48" s="27"/>
      <c r="AEC48" s="27"/>
      <c r="AED48" s="27"/>
      <c r="AEE48" s="27"/>
      <c r="AEF48" s="27"/>
      <c r="AEG48" s="27"/>
      <c r="AEH48" s="27"/>
      <c r="AEI48" s="27"/>
      <c r="AEJ48" s="27"/>
      <c r="AEK48" s="27"/>
      <c r="AEL48" s="27"/>
      <c r="AEM48" s="27"/>
      <c r="AEN48" s="27"/>
      <c r="AEO48" s="27"/>
      <c r="AEP48" s="27"/>
      <c r="AEQ48" s="27"/>
      <c r="AER48" s="27"/>
      <c r="AES48" s="27"/>
      <c r="AET48" s="27"/>
      <c r="AEU48" s="27"/>
      <c r="AEV48" s="27"/>
      <c r="AEW48" s="27"/>
      <c r="AEX48" s="27"/>
      <c r="AEY48" s="27"/>
      <c r="AEZ48" s="27"/>
      <c r="AFA48" s="27"/>
      <c r="AFB48" s="27"/>
      <c r="AFC48" s="27"/>
      <c r="AFD48" s="27"/>
      <c r="AFE48" s="27"/>
      <c r="AFF48" s="27"/>
      <c r="AFG48" s="27"/>
      <c r="AFH48" s="27"/>
      <c r="AFI48" s="27"/>
      <c r="AFJ48" s="27"/>
      <c r="AFK48" s="27"/>
      <c r="AFL48" s="27"/>
      <c r="AFM48" s="27"/>
      <c r="AFN48" s="27"/>
      <c r="AFO48" s="27"/>
      <c r="AFP48" s="27"/>
      <c r="AFQ48" s="27"/>
      <c r="AFR48" s="27"/>
      <c r="AFS48" s="27"/>
      <c r="AFT48" s="27"/>
      <c r="AFU48" s="27"/>
      <c r="AFV48" s="27"/>
      <c r="AFW48" s="27"/>
      <c r="AFX48" s="27"/>
      <c r="AFY48" s="27"/>
      <c r="AFZ48" s="27"/>
      <c r="AGA48" s="27"/>
      <c r="AGB48" s="27"/>
      <c r="AGC48" s="27"/>
      <c r="AGD48" s="27"/>
      <c r="AGE48" s="27"/>
      <c r="AGF48" s="27"/>
      <c r="AGG48" s="27"/>
      <c r="AGH48" s="27"/>
      <c r="AGI48" s="27"/>
      <c r="AGJ48" s="27"/>
      <c r="AGK48" s="27"/>
      <c r="AGL48" s="27"/>
      <c r="AGM48" s="27"/>
      <c r="AGN48" s="27"/>
      <c r="AGO48" s="27"/>
      <c r="AGP48" s="27"/>
      <c r="AGQ48" s="27"/>
      <c r="AGR48" s="27"/>
      <c r="AGS48" s="27"/>
      <c r="AGT48" s="27"/>
      <c r="AGU48" s="27"/>
      <c r="AGV48" s="27"/>
      <c r="AGW48" s="27"/>
      <c r="AGX48" s="27"/>
      <c r="AGY48" s="27"/>
      <c r="AGZ48" s="27"/>
      <c r="AHA48" s="27"/>
      <c r="AHB48" s="27"/>
      <c r="AHC48" s="27"/>
      <c r="AHD48" s="27"/>
      <c r="AHE48" s="27"/>
      <c r="AHF48" s="27"/>
      <c r="AHG48" s="27"/>
      <c r="AHH48" s="27"/>
      <c r="AHI48" s="27"/>
      <c r="AHJ48" s="27"/>
      <c r="AHK48" s="27"/>
      <c r="AHL48" s="27"/>
      <c r="AHM48" s="27"/>
      <c r="AHN48" s="27"/>
      <c r="AHO48" s="27"/>
      <c r="AHP48" s="27"/>
      <c r="AHQ48" s="27"/>
      <c r="AHR48" s="27"/>
      <c r="AHS48" s="27"/>
      <c r="AHT48" s="27"/>
      <c r="AHU48" s="27"/>
      <c r="AHV48" s="27"/>
      <c r="AHW48" s="27"/>
      <c r="AHX48" s="27"/>
      <c r="AHY48" s="27"/>
      <c r="AHZ48" s="27"/>
      <c r="AIA48" s="27"/>
      <c r="AIB48" s="27"/>
      <c r="AIC48" s="27"/>
      <c r="AID48" s="27"/>
      <c r="AIE48" s="27"/>
      <c r="AIF48" s="27"/>
      <c r="AIG48" s="27"/>
      <c r="AIH48" s="27"/>
      <c r="AII48" s="27"/>
      <c r="AIJ48" s="27"/>
      <c r="AIK48" s="27"/>
      <c r="AIL48" s="27"/>
      <c r="AIM48" s="27"/>
      <c r="AIN48" s="27"/>
      <c r="AIO48" s="27"/>
      <c r="AIP48" s="27"/>
      <c r="AIQ48" s="27"/>
      <c r="AIR48" s="27"/>
      <c r="AIS48" s="27"/>
      <c r="AIT48" s="27"/>
      <c r="AIU48" s="27"/>
      <c r="AIV48" s="27"/>
      <c r="AIW48" s="27"/>
      <c r="AIX48" s="27"/>
      <c r="AIY48" s="27"/>
      <c r="AIZ48" s="27"/>
      <c r="AJA48" s="27"/>
      <c r="AJB48" s="27"/>
      <c r="AJC48" s="27"/>
      <c r="AJD48" s="27"/>
      <c r="AJE48" s="27"/>
      <c r="AJF48" s="27"/>
      <c r="AJG48" s="27"/>
      <c r="AJH48" s="27"/>
      <c r="AJI48" s="27"/>
      <c r="AJJ48" s="27"/>
      <c r="AJK48" s="27"/>
      <c r="AJL48" s="27"/>
      <c r="AJM48" s="27"/>
      <c r="AJN48" s="27"/>
      <c r="AJO48" s="27"/>
      <c r="AJP48" s="27"/>
      <c r="AJQ48" s="27"/>
      <c r="AJR48" s="27"/>
      <c r="AJS48" s="27"/>
      <c r="AJT48" s="27"/>
      <c r="AJU48" s="27"/>
      <c r="AJV48" s="27"/>
      <c r="AJW48" s="27"/>
      <c r="AJX48" s="27"/>
      <c r="AJY48" s="27"/>
      <c r="AJZ48" s="27"/>
      <c r="AKA48" s="27"/>
      <c r="AKB48" s="27"/>
      <c r="AKC48" s="27"/>
      <c r="AKD48" s="27"/>
      <c r="AKE48" s="27"/>
      <c r="AKF48" s="27"/>
      <c r="AKG48" s="27"/>
      <c r="AKH48" s="27"/>
      <c r="AKI48" s="27"/>
      <c r="AKJ48" s="27"/>
      <c r="AKK48" s="27"/>
      <c r="AKL48" s="27"/>
      <c r="AKM48" s="27"/>
      <c r="AKN48" s="27"/>
      <c r="AKO48" s="27"/>
      <c r="AKP48" s="27"/>
      <c r="AKQ48" s="27"/>
      <c r="AKR48" s="27"/>
      <c r="AKS48" s="27"/>
      <c r="AKT48" s="27"/>
      <c r="AKU48" s="27"/>
      <c r="AKV48" s="27"/>
      <c r="AKW48" s="27"/>
      <c r="AKX48" s="27"/>
      <c r="AKY48" s="27"/>
      <c r="AKZ48" s="27"/>
      <c r="ALA48" s="27"/>
      <c r="ALB48" s="27"/>
      <c r="ALC48" s="27"/>
      <c r="ALD48" s="27"/>
      <c r="ALE48" s="27"/>
      <c r="ALF48" s="27"/>
      <c r="ALG48" s="27"/>
      <c r="ALH48" s="27"/>
      <c r="ALI48" s="27"/>
      <c r="ALJ48" s="27"/>
      <c r="ALK48" s="27"/>
      <c r="ALL48" s="27"/>
      <c r="ALM48" s="27"/>
      <c r="ALN48" s="27"/>
      <c r="ALO48" s="27"/>
      <c r="ALP48" s="27"/>
      <c r="ALQ48" s="27"/>
      <c r="ALR48" s="27"/>
      <c r="ALS48" s="27"/>
      <c r="ALT48" s="27"/>
      <c r="ALU48" s="27"/>
      <c r="ALV48" s="27"/>
      <c r="ALW48" s="27"/>
      <c r="ALX48" s="27"/>
      <c r="ALY48" s="27"/>
      <c r="ALZ48" s="27"/>
      <c r="AMA48" s="27"/>
      <c r="AMB48" s="27"/>
      <c r="AMC48" s="27"/>
      <c r="AMD48" s="27"/>
      <c r="AME48" s="27"/>
      <c r="AMF48" s="27"/>
      <c r="AMG48" s="27"/>
      <c r="AMH48" s="27"/>
      <c r="AMI48" s="27"/>
      <c r="AMJ48" s="27"/>
      <c r="AMK48" s="27"/>
      <c r="AML48" s="27"/>
      <c r="AMM48" s="27"/>
      <c r="AMN48" s="27"/>
      <c r="AMO48" s="27"/>
      <c r="AMP48" s="27"/>
      <c r="AMQ48" s="27"/>
      <c r="AMR48" s="27"/>
      <c r="AMS48" s="27"/>
      <c r="AMT48" s="27"/>
      <c r="AMU48" s="27"/>
      <c r="AMV48" s="27"/>
      <c r="AMW48" s="27"/>
      <c r="AMX48" s="27"/>
      <c r="AMY48" s="27"/>
      <c r="AMZ48" s="27"/>
      <c r="ANA48" s="27"/>
      <c r="ANB48" s="27"/>
      <c r="ANC48" s="27"/>
      <c r="AND48" s="27"/>
      <c r="ANE48" s="27"/>
      <c r="ANF48" s="27"/>
      <c r="ANG48" s="27"/>
      <c r="ANH48" s="27"/>
      <c r="ANI48" s="27"/>
      <c r="ANJ48" s="27"/>
      <c r="ANK48" s="27"/>
      <c r="ANL48" s="27"/>
      <c r="ANM48" s="27"/>
      <c r="ANN48" s="27"/>
      <c r="ANO48" s="27"/>
      <c r="ANP48" s="27"/>
      <c r="ANQ48" s="27"/>
      <c r="ANR48" s="27"/>
      <c r="ANS48" s="27"/>
      <c r="ANT48" s="27"/>
      <c r="ANU48" s="27"/>
      <c r="ANV48" s="27"/>
      <c r="ANW48" s="27"/>
      <c r="ANX48" s="27"/>
      <c r="ANY48" s="27"/>
      <c r="ANZ48" s="27"/>
      <c r="AOA48" s="27"/>
      <c r="AOB48" s="27"/>
      <c r="AOC48" s="27"/>
      <c r="AOD48" s="27"/>
      <c r="AOE48" s="27"/>
      <c r="AOF48" s="27"/>
      <c r="AOG48" s="27"/>
      <c r="AOH48" s="27"/>
      <c r="AOI48" s="27"/>
      <c r="AOJ48" s="27"/>
      <c r="AOK48" s="27"/>
      <c r="AOL48" s="27"/>
      <c r="AOM48" s="27"/>
      <c r="AON48" s="27"/>
      <c r="AOO48" s="27"/>
      <c r="AOP48" s="27"/>
      <c r="AOQ48" s="27"/>
      <c r="AOR48" s="27"/>
      <c r="AOS48" s="27"/>
      <c r="AOT48" s="27"/>
      <c r="AOU48" s="27"/>
      <c r="AOV48" s="27"/>
      <c r="AOW48" s="27"/>
      <c r="AOX48" s="27"/>
      <c r="AOY48" s="27"/>
      <c r="AOZ48" s="27"/>
      <c r="APA48" s="27"/>
      <c r="APB48" s="27"/>
      <c r="APC48" s="27"/>
      <c r="APD48" s="27"/>
      <c r="APE48" s="27"/>
      <c r="APF48" s="27"/>
      <c r="APG48" s="27"/>
      <c r="APH48" s="27"/>
      <c r="API48" s="27"/>
      <c r="APJ48" s="27"/>
      <c r="APK48" s="27"/>
      <c r="APL48" s="27"/>
      <c r="APM48" s="27"/>
      <c r="APN48" s="27"/>
      <c r="APO48" s="27"/>
      <c r="APP48" s="27"/>
      <c r="APQ48" s="27"/>
      <c r="APR48" s="27"/>
      <c r="APS48" s="27"/>
      <c r="APT48" s="27"/>
      <c r="APU48" s="27"/>
      <c r="APV48" s="27"/>
      <c r="APW48" s="27"/>
      <c r="APX48" s="27"/>
      <c r="APY48" s="27"/>
      <c r="APZ48" s="27"/>
      <c r="AQA48" s="27"/>
      <c r="AQB48" s="27"/>
      <c r="AQC48" s="27"/>
      <c r="AQD48" s="27"/>
      <c r="AQE48" s="27"/>
      <c r="AQF48" s="27"/>
      <c r="AQG48" s="27"/>
      <c r="AQH48" s="27"/>
      <c r="AQI48" s="27"/>
      <c r="AQJ48" s="27"/>
      <c r="AQK48" s="27"/>
      <c r="AQL48" s="27"/>
      <c r="AQM48" s="27"/>
      <c r="AQN48" s="27"/>
      <c r="AQO48" s="27"/>
      <c r="AQP48" s="27"/>
      <c r="AQQ48" s="27"/>
      <c r="AQR48" s="27"/>
      <c r="AQS48" s="27"/>
      <c r="AQT48" s="27"/>
      <c r="AQU48" s="27"/>
      <c r="AQV48" s="27"/>
      <c r="AQW48" s="27"/>
      <c r="AQX48" s="27"/>
      <c r="AQY48" s="27"/>
      <c r="AQZ48" s="27"/>
      <c r="ARA48" s="27"/>
      <c r="ARB48" s="27"/>
      <c r="ARC48" s="27"/>
      <c r="ARD48" s="27"/>
      <c r="ARE48" s="27"/>
      <c r="ARF48" s="27"/>
      <c r="ARG48" s="27"/>
      <c r="ARH48" s="27"/>
      <c r="ARI48" s="27"/>
      <c r="ARJ48" s="27"/>
      <c r="ARK48" s="27"/>
      <c r="ARL48" s="27"/>
      <c r="ARM48" s="27"/>
      <c r="ARN48" s="27"/>
      <c r="ARO48" s="27"/>
      <c r="ARP48" s="27"/>
      <c r="ARQ48" s="27"/>
      <c r="ARR48" s="27"/>
      <c r="ARS48" s="27"/>
      <c r="ART48" s="27"/>
      <c r="ARU48" s="27"/>
      <c r="ARV48" s="27"/>
      <c r="ARW48" s="27"/>
      <c r="ARX48" s="27"/>
      <c r="ARY48" s="27"/>
      <c r="ARZ48" s="27"/>
      <c r="ASA48" s="27"/>
      <c r="ASB48" s="27"/>
      <c r="ASC48" s="27"/>
      <c r="ASD48" s="27"/>
      <c r="ASE48" s="27"/>
      <c r="ASF48" s="27"/>
      <c r="ASG48" s="27"/>
      <c r="ASH48" s="27"/>
      <c r="ASI48" s="27"/>
      <c r="ASJ48" s="27"/>
      <c r="ASK48" s="27"/>
      <c r="ASL48" s="27"/>
      <c r="ASM48" s="27"/>
      <c r="ASN48" s="27"/>
      <c r="ASO48" s="27"/>
      <c r="ASP48" s="27"/>
      <c r="ASQ48" s="27"/>
      <c r="ASR48" s="27"/>
      <c r="ASS48" s="27"/>
      <c r="AST48" s="27"/>
      <c r="ASU48" s="27"/>
      <c r="ASV48" s="27"/>
      <c r="ASW48" s="27"/>
      <c r="ASX48" s="27"/>
      <c r="ASY48" s="27"/>
      <c r="ASZ48" s="27"/>
      <c r="ATA48" s="27"/>
      <c r="ATB48" s="27"/>
      <c r="ATC48" s="27"/>
      <c r="ATD48" s="27"/>
      <c r="ATE48" s="27"/>
      <c r="ATF48" s="27"/>
      <c r="ATG48" s="27"/>
      <c r="ATH48" s="27"/>
      <c r="ATI48" s="27"/>
      <c r="ATJ48" s="27"/>
      <c r="ATK48" s="27"/>
      <c r="ATL48" s="27"/>
      <c r="ATM48" s="27"/>
      <c r="ATN48" s="27"/>
      <c r="ATO48" s="27"/>
      <c r="ATP48" s="27"/>
      <c r="ATQ48" s="27"/>
      <c r="ATR48" s="27"/>
      <c r="ATS48" s="27"/>
      <c r="ATT48" s="27"/>
      <c r="ATU48" s="27"/>
      <c r="ATV48" s="27"/>
      <c r="ATW48" s="27"/>
      <c r="ATX48" s="27"/>
      <c r="ATY48" s="27"/>
      <c r="ATZ48" s="27"/>
      <c r="AUA48" s="27"/>
      <c r="AUB48" s="27"/>
      <c r="AUC48" s="27"/>
      <c r="AUD48" s="27"/>
      <c r="AUE48" s="27"/>
      <c r="AUF48" s="27"/>
      <c r="AUG48" s="27"/>
      <c r="AUH48" s="27"/>
      <c r="AUI48" s="27"/>
      <c r="AUJ48" s="27"/>
      <c r="AUK48" s="27"/>
      <c r="AUL48" s="27"/>
      <c r="AUM48" s="27"/>
      <c r="AUN48" s="27"/>
      <c r="AUO48" s="27"/>
      <c r="AUP48" s="27"/>
      <c r="AUQ48" s="27"/>
      <c r="AUR48" s="27"/>
      <c r="AUS48" s="27"/>
      <c r="AUT48" s="27"/>
      <c r="AUU48" s="27"/>
      <c r="AUV48" s="27"/>
      <c r="AUW48" s="27"/>
      <c r="AUX48" s="27"/>
      <c r="AUY48" s="27"/>
      <c r="AUZ48" s="27"/>
      <c r="AVA48" s="27"/>
      <c r="AVB48" s="27"/>
      <c r="AVC48" s="27"/>
      <c r="AVD48" s="27"/>
      <c r="AVE48" s="27"/>
      <c r="AVF48" s="27"/>
      <c r="AVG48" s="27"/>
      <c r="AVH48" s="27"/>
      <c r="AVI48" s="27"/>
      <c r="AVJ48" s="27"/>
      <c r="AVK48" s="27"/>
      <c r="AVL48" s="27"/>
      <c r="AVM48" s="27"/>
      <c r="AVN48" s="27"/>
      <c r="AVO48" s="27"/>
      <c r="AVP48" s="27"/>
      <c r="AVQ48" s="27"/>
      <c r="AVR48" s="27"/>
      <c r="AVS48" s="27"/>
      <c r="AVT48" s="27"/>
      <c r="AVU48" s="27"/>
      <c r="AVV48" s="27"/>
      <c r="AVW48" s="27"/>
      <c r="AVX48" s="27"/>
      <c r="AVY48" s="27"/>
      <c r="AVZ48" s="27"/>
      <c r="AWA48" s="27"/>
      <c r="AWB48" s="27"/>
      <c r="AWC48" s="27"/>
      <c r="AWD48" s="27"/>
      <c r="AWE48" s="27"/>
      <c r="AWF48" s="27"/>
      <c r="AWG48" s="27"/>
      <c r="AWH48" s="27"/>
      <c r="AWI48" s="27"/>
      <c r="AWJ48" s="27"/>
      <c r="AWK48" s="27"/>
      <c r="AWL48" s="27"/>
      <c r="AWM48" s="27"/>
      <c r="AWN48" s="27"/>
      <c r="AWO48" s="27"/>
      <c r="AWP48" s="27"/>
      <c r="AWQ48" s="27"/>
      <c r="AWR48" s="27"/>
      <c r="AWS48" s="27"/>
      <c r="AWT48" s="27"/>
      <c r="AWU48" s="27"/>
      <c r="AWV48" s="27"/>
      <c r="AWW48" s="27"/>
      <c r="AWX48" s="27"/>
      <c r="AWY48" s="27"/>
      <c r="AWZ48" s="27"/>
      <c r="AXA48" s="27"/>
      <c r="AXB48" s="27"/>
      <c r="AXC48" s="27"/>
      <c r="AXD48" s="27"/>
      <c r="AXE48" s="27"/>
      <c r="AXF48" s="27"/>
      <c r="AXG48" s="27"/>
      <c r="AXH48" s="27"/>
      <c r="AXI48" s="27"/>
      <c r="AXJ48" s="27"/>
      <c r="AXK48" s="27"/>
      <c r="AXL48" s="27"/>
      <c r="AXM48" s="27"/>
      <c r="AXN48" s="27"/>
      <c r="AXO48" s="27"/>
      <c r="AXP48" s="27"/>
      <c r="AXQ48" s="27"/>
      <c r="AXR48" s="27"/>
      <c r="AXS48" s="27"/>
      <c r="AXT48" s="27"/>
      <c r="AXU48" s="27"/>
      <c r="AXV48" s="27"/>
      <c r="AXW48" s="27"/>
      <c r="AXX48" s="27"/>
      <c r="AXY48" s="27"/>
      <c r="AXZ48" s="27"/>
      <c r="AYA48" s="27"/>
      <c r="AYB48" s="27"/>
      <c r="AYC48" s="27"/>
      <c r="AYD48" s="27"/>
      <c r="AYE48" s="27"/>
      <c r="AYF48" s="27"/>
      <c r="AYG48" s="27"/>
      <c r="AYH48" s="27"/>
      <c r="AYI48" s="27"/>
      <c r="AYJ48" s="27"/>
      <c r="AYK48" s="27"/>
      <c r="AYL48" s="27"/>
      <c r="AYM48" s="27"/>
      <c r="AYN48" s="27"/>
      <c r="AYO48" s="27"/>
      <c r="AYP48" s="27"/>
      <c r="AYQ48" s="27"/>
      <c r="AYR48" s="27"/>
      <c r="AYS48" s="27"/>
      <c r="AYT48" s="27"/>
      <c r="AYU48" s="27"/>
      <c r="AYV48" s="27"/>
      <c r="AYW48" s="27"/>
      <c r="AYX48" s="27"/>
      <c r="AYY48" s="27"/>
      <c r="AYZ48" s="27"/>
      <c r="AZA48" s="27"/>
      <c r="AZB48" s="27"/>
      <c r="AZC48" s="27"/>
      <c r="AZD48" s="27"/>
      <c r="AZE48" s="27"/>
      <c r="AZF48" s="27"/>
      <c r="AZG48" s="27"/>
      <c r="AZH48" s="27"/>
      <c r="AZI48" s="27"/>
      <c r="AZJ48" s="27"/>
      <c r="AZK48" s="27"/>
      <c r="AZL48" s="27"/>
      <c r="AZM48" s="27"/>
      <c r="AZN48" s="27"/>
      <c r="AZO48" s="27"/>
      <c r="AZP48" s="27"/>
      <c r="AZQ48" s="27"/>
      <c r="AZR48" s="27"/>
      <c r="AZS48" s="27"/>
      <c r="AZT48" s="27"/>
      <c r="AZU48" s="27"/>
      <c r="AZV48" s="27"/>
      <c r="AZW48" s="27"/>
      <c r="AZX48" s="27"/>
      <c r="AZY48" s="27"/>
      <c r="AZZ48" s="27"/>
      <c r="BAA48" s="27"/>
      <c r="BAB48" s="27"/>
      <c r="BAC48" s="27"/>
      <c r="BAD48" s="27"/>
      <c r="BAE48" s="27"/>
      <c r="BAF48" s="27"/>
      <c r="BAG48" s="27"/>
      <c r="BAH48" s="27"/>
      <c r="BAI48" s="27"/>
      <c r="BAJ48" s="27"/>
      <c r="BAK48" s="27"/>
      <c r="BAL48" s="27"/>
      <c r="BAM48" s="27"/>
      <c r="BAN48" s="27"/>
      <c r="BAO48" s="27"/>
      <c r="BAP48" s="27"/>
      <c r="BAQ48" s="27"/>
      <c r="BAR48" s="27"/>
      <c r="BAS48" s="27"/>
      <c r="BAT48" s="27"/>
      <c r="BAU48" s="27"/>
      <c r="BAV48" s="27"/>
      <c r="BAW48" s="27"/>
      <c r="BAX48" s="27"/>
      <c r="BAY48" s="27"/>
      <c r="BAZ48" s="27"/>
      <c r="BBA48" s="27"/>
      <c r="BBB48" s="27"/>
      <c r="BBC48" s="27"/>
      <c r="BBD48" s="27"/>
      <c r="BBE48" s="27"/>
      <c r="BBF48" s="27"/>
      <c r="BBG48" s="27"/>
      <c r="BBH48" s="27"/>
      <c r="BBI48" s="27"/>
      <c r="BBJ48" s="27"/>
      <c r="BBK48" s="27"/>
      <c r="BBL48" s="27"/>
      <c r="BBM48" s="27"/>
      <c r="BBN48" s="27"/>
      <c r="BBO48" s="27"/>
      <c r="BBP48" s="27"/>
      <c r="BBQ48" s="27"/>
      <c r="BBR48" s="27"/>
      <c r="BBS48" s="27"/>
      <c r="BBT48" s="27"/>
      <c r="BBU48" s="27"/>
      <c r="BBV48" s="27"/>
      <c r="BBW48" s="27"/>
      <c r="BBX48" s="27"/>
      <c r="BBY48" s="27"/>
      <c r="BBZ48" s="27"/>
      <c r="BCA48" s="27"/>
      <c r="BCB48" s="27"/>
      <c r="BCC48" s="27"/>
      <c r="BCD48" s="27"/>
      <c r="BCE48" s="27"/>
      <c r="BCF48" s="27"/>
      <c r="BCG48" s="27"/>
      <c r="BCH48" s="27"/>
      <c r="BCI48" s="27"/>
      <c r="BCJ48" s="27"/>
      <c r="BCK48" s="27"/>
      <c r="BCL48" s="27"/>
      <c r="BCM48" s="27"/>
      <c r="BCN48" s="27"/>
      <c r="BCO48" s="27"/>
      <c r="BCP48" s="27"/>
      <c r="BCQ48" s="27"/>
      <c r="BCR48" s="27"/>
      <c r="BCS48" s="27"/>
      <c r="BCT48" s="27"/>
      <c r="BCU48" s="27"/>
      <c r="BCV48" s="27"/>
      <c r="BCW48" s="27"/>
      <c r="BCX48" s="27"/>
      <c r="BCY48" s="27"/>
      <c r="BCZ48" s="27"/>
      <c r="BDA48" s="27"/>
      <c r="BDB48" s="27"/>
      <c r="BDC48" s="27"/>
      <c r="BDD48" s="27"/>
      <c r="BDE48" s="27"/>
      <c r="BDF48" s="27"/>
      <c r="BDG48" s="27"/>
      <c r="BDH48" s="27"/>
      <c r="BDI48" s="27"/>
      <c r="BDJ48" s="27"/>
      <c r="BDK48" s="27"/>
      <c r="BDL48" s="27"/>
      <c r="BDM48" s="27"/>
      <c r="BDN48" s="27"/>
      <c r="BDO48" s="27"/>
      <c r="BDP48" s="27"/>
      <c r="BDQ48" s="27"/>
      <c r="BDR48" s="27"/>
      <c r="BDS48" s="27"/>
      <c r="BDT48" s="27"/>
      <c r="BDU48" s="27"/>
      <c r="BDV48" s="27"/>
      <c r="BDW48" s="27"/>
      <c r="BDX48" s="27"/>
      <c r="BDY48" s="27"/>
      <c r="BDZ48" s="27"/>
      <c r="BEA48" s="27"/>
      <c r="BEB48" s="27"/>
      <c r="BEC48" s="27"/>
      <c r="BED48" s="27"/>
      <c r="BEE48" s="27"/>
      <c r="BEF48" s="27"/>
      <c r="BEG48" s="27"/>
      <c r="BEH48" s="27"/>
      <c r="BEI48" s="27"/>
      <c r="BEJ48" s="27"/>
      <c r="BEK48" s="27"/>
      <c r="BEL48" s="27"/>
      <c r="BEM48" s="27"/>
      <c r="BEN48" s="27"/>
      <c r="BEO48" s="27"/>
      <c r="BEP48" s="27"/>
      <c r="BEQ48" s="27"/>
      <c r="BER48" s="27"/>
      <c r="BES48" s="27"/>
      <c r="BET48" s="27"/>
      <c r="BEU48" s="27"/>
      <c r="BEV48" s="27"/>
      <c r="BEW48" s="27"/>
      <c r="BEX48" s="27"/>
      <c r="BEY48" s="27"/>
      <c r="BEZ48" s="27"/>
      <c r="BFA48" s="27"/>
      <c r="BFB48" s="27"/>
      <c r="BFC48" s="27"/>
      <c r="BFD48" s="27"/>
      <c r="BFE48" s="27"/>
      <c r="BFF48" s="27"/>
      <c r="BFG48" s="27"/>
      <c r="BFH48" s="27"/>
      <c r="BFI48" s="27"/>
      <c r="BFJ48" s="27"/>
      <c r="BFK48" s="27"/>
      <c r="BFL48" s="27"/>
      <c r="BFM48" s="27"/>
      <c r="BFN48" s="27"/>
      <c r="BFO48" s="27"/>
      <c r="BFP48" s="27"/>
      <c r="BFQ48" s="27"/>
      <c r="BFR48" s="27"/>
      <c r="BFS48" s="27"/>
      <c r="BFT48" s="27"/>
      <c r="BFU48" s="27"/>
      <c r="BFV48" s="27"/>
      <c r="BFW48" s="27"/>
      <c r="BFX48" s="27"/>
      <c r="BFY48" s="27"/>
      <c r="BFZ48" s="27"/>
      <c r="BGA48" s="27"/>
      <c r="BGB48" s="27"/>
      <c r="BGC48" s="27"/>
      <c r="BGD48" s="27"/>
      <c r="BGE48" s="27"/>
      <c r="BGF48" s="27"/>
      <c r="BGG48" s="27"/>
      <c r="BGH48" s="27"/>
      <c r="BGI48" s="27"/>
      <c r="BGJ48" s="27"/>
      <c r="BGK48" s="27"/>
      <c r="BGL48" s="27"/>
      <c r="BGM48" s="27"/>
      <c r="BGN48" s="27"/>
      <c r="BGO48" s="27"/>
      <c r="BGP48" s="27"/>
      <c r="BGQ48" s="27"/>
      <c r="BGR48" s="27"/>
      <c r="BGS48" s="27"/>
      <c r="BGT48" s="27"/>
      <c r="BGU48" s="27"/>
      <c r="BGV48" s="27"/>
      <c r="BGW48" s="27"/>
      <c r="BGX48" s="27"/>
      <c r="BGY48" s="27"/>
      <c r="BGZ48" s="27"/>
      <c r="BHA48" s="27"/>
      <c r="BHB48" s="27"/>
      <c r="BHC48" s="27"/>
      <c r="BHD48" s="27"/>
      <c r="BHE48" s="27"/>
      <c r="BHF48" s="27"/>
      <c r="BHG48" s="27"/>
      <c r="BHH48" s="27"/>
      <c r="BHI48" s="27"/>
      <c r="BHJ48" s="27"/>
      <c r="BHK48" s="27"/>
      <c r="BHL48" s="27"/>
      <c r="BHM48" s="27"/>
      <c r="BHN48" s="27"/>
      <c r="BHO48" s="27"/>
      <c r="BHP48" s="27"/>
      <c r="BHQ48" s="27"/>
      <c r="BHR48" s="27"/>
      <c r="BHS48" s="27"/>
      <c r="BHT48" s="27"/>
      <c r="BHU48" s="27"/>
      <c r="BHV48" s="27"/>
      <c r="BHW48" s="27"/>
      <c r="BHX48" s="27"/>
      <c r="BHY48" s="27"/>
      <c r="BHZ48" s="27"/>
      <c r="BIA48" s="27"/>
      <c r="BIB48" s="27"/>
      <c r="BIC48" s="27"/>
      <c r="BID48" s="27"/>
      <c r="BIE48" s="27"/>
      <c r="BIF48" s="27"/>
      <c r="BIG48" s="27"/>
      <c r="BIH48" s="27"/>
      <c r="BII48" s="27"/>
      <c r="BIJ48" s="27"/>
      <c r="BIK48" s="27"/>
      <c r="BIL48" s="27"/>
      <c r="BIM48" s="27"/>
      <c r="BIN48" s="27"/>
      <c r="BIO48" s="27"/>
      <c r="BIP48" s="27"/>
      <c r="BIQ48" s="27"/>
      <c r="BIR48" s="27"/>
      <c r="BIS48" s="27"/>
      <c r="BIT48" s="27"/>
      <c r="BIU48" s="27"/>
      <c r="BIV48" s="27"/>
      <c r="BIW48" s="27"/>
      <c r="BIX48" s="27"/>
      <c r="BIY48" s="27"/>
      <c r="BIZ48" s="27"/>
      <c r="BJA48" s="27"/>
      <c r="BJB48" s="27"/>
      <c r="BJC48" s="27"/>
      <c r="BJD48" s="27"/>
      <c r="BJE48" s="27"/>
      <c r="BJF48" s="27"/>
      <c r="BJG48" s="27"/>
      <c r="BJH48" s="27"/>
      <c r="BJI48" s="27"/>
      <c r="BJJ48" s="27"/>
      <c r="BJK48" s="27"/>
      <c r="BJL48" s="27"/>
      <c r="BJM48" s="27"/>
      <c r="BJN48" s="27"/>
      <c r="BJO48" s="27"/>
      <c r="BJP48" s="27"/>
      <c r="BJQ48" s="27"/>
      <c r="BJR48" s="27"/>
      <c r="BJS48" s="27"/>
      <c r="BJT48" s="27"/>
      <c r="BJU48" s="27"/>
      <c r="BJV48" s="27"/>
      <c r="BJW48" s="27"/>
      <c r="BJX48" s="27"/>
      <c r="BJY48" s="27"/>
      <c r="BJZ48" s="27"/>
      <c r="BKA48" s="27"/>
      <c r="BKB48" s="27"/>
      <c r="BKC48" s="27"/>
      <c r="BKD48" s="27"/>
      <c r="BKE48" s="27"/>
      <c r="BKF48" s="27"/>
      <c r="BKG48" s="27"/>
      <c r="BKH48" s="27"/>
      <c r="BKI48" s="27"/>
      <c r="BKJ48" s="27"/>
      <c r="BKK48" s="27"/>
      <c r="BKL48" s="27"/>
      <c r="BKM48" s="27"/>
      <c r="BKN48" s="27"/>
      <c r="BKO48" s="27"/>
      <c r="BKP48" s="27"/>
      <c r="BKQ48" s="27"/>
      <c r="BKR48" s="27"/>
      <c r="BKS48" s="27"/>
      <c r="BKT48" s="27"/>
      <c r="BKU48" s="27"/>
      <c r="BKV48" s="27"/>
      <c r="BKW48" s="27"/>
      <c r="BKX48" s="27"/>
      <c r="BKY48" s="27"/>
      <c r="BKZ48" s="27"/>
      <c r="BLA48" s="27"/>
      <c r="BLB48" s="27"/>
      <c r="BLC48" s="27"/>
      <c r="BLD48" s="27"/>
      <c r="BLE48" s="27"/>
      <c r="BLF48" s="27"/>
      <c r="BLG48" s="27"/>
      <c r="BLH48" s="27"/>
      <c r="BLI48" s="27"/>
      <c r="BLJ48" s="27"/>
      <c r="BLK48" s="27"/>
      <c r="BLL48" s="27"/>
      <c r="BLM48" s="27"/>
      <c r="BLN48" s="27"/>
      <c r="BLO48" s="27"/>
      <c r="BLP48" s="27"/>
      <c r="BLQ48" s="27"/>
      <c r="BLR48" s="27"/>
      <c r="BLS48" s="27"/>
      <c r="BLT48" s="27"/>
      <c r="BLU48" s="27"/>
      <c r="BLV48" s="27"/>
      <c r="BLW48" s="27"/>
      <c r="BLX48" s="27"/>
      <c r="BLY48" s="27"/>
      <c r="BLZ48" s="27"/>
      <c r="BMA48" s="27"/>
      <c r="BMB48" s="27"/>
      <c r="BMC48" s="27"/>
      <c r="BMD48" s="27"/>
      <c r="BME48" s="27"/>
      <c r="BMF48" s="27"/>
      <c r="BMG48" s="27"/>
      <c r="BMH48" s="27"/>
      <c r="BMI48" s="27"/>
      <c r="BMJ48" s="27"/>
      <c r="BMK48" s="27"/>
      <c r="BML48" s="27"/>
      <c r="BMM48" s="27"/>
      <c r="BMN48" s="27"/>
      <c r="BMO48" s="27"/>
      <c r="BMP48" s="27"/>
      <c r="BMQ48" s="27"/>
      <c r="BMR48" s="27"/>
      <c r="BMS48" s="27"/>
      <c r="BMT48" s="27"/>
      <c r="BMU48" s="27"/>
      <c r="BMV48" s="27"/>
      <c r="BMW48" s="27"/>
      <c r="BMX48" s="27"/>
      <c r="BMY48" s="27"/>
      <c r="BMZ48" s="27"/>
      <c r="BNA48" s="27"/>
      <c r="BNB48" s="27"/>
      <c r="BNC48" s="27"/>
      <c r="BND48" s="27"/>
      <c r="BNE48" s="27"/>
      <c r="BNF48" s="27"/>
      <c r="BNG48" s="27"/>
      <c r="BNH48" s="27"/>
      <c r="BNI48" s="27"/>
      <c r="BNJ48" s="27"/>
      <c r="BNK48" s="27"/>
      <c r="BNL48" s="27"/>
      <c r="BNM48" s="27"/>
      <c r="BNN48" s="27"/>
      <c r="BNO48" s="27"/>
      <c r="BNP48" s="27"/>
      <c r="BNQ48" s="27"/>
      <c r="BNR48" s="27"/>
      <c r="BNS48" s="27"/>
      <c r="BNT48" s="27"/>
      <c r="BNU48" s="27"/>
      <c r="BNV48" s="27"/>
      <c r="BNW48" s="27"/>
      <c r="BNX48" s="27"/>
      <c r="BNY48" s="27"/>
      <c r="BNZ48" s="27"/>
      <c r="BOA48" s="27"/>
      <c r="BOB48" s="27"/>
      <c r="BOC48" s="27"/>
      <c r="BOD48" s="27"/>
      <c r="BOE48" s="27"/>
      <c r="BOF48" s="27"/>
      <c r="BOG48" s="27"/>
      <c r="BOH48" s="27"/>
      <c r="BOI48" s="27"/>
      <c r="BOJ48" s="27"/>
      <c r="BOK48" s="27"/>
      <c r="BOL48" s="27"/>
      <c r="BOM48" s="27"/>
      <c r="BON48" s="27"/>
      <c r="BOO48" s="27"/>
      <c r="BOP48" s="27"/>
      <c r="BOQ48" s="27"/>
      <c r="BOR48" s="27"/>
      <c r="BOS48" s="27"/>
      <c r="BOT48" s="27"/>
      <c r="BOU48" s="27"/>
      <c r="BOV48" s="27"/>
      <c r="BOW48" s="27"/>
      <c r="BOX48" s="27"/>
      <c r="BOY48" s="27"/>
      <c r="BOZ48" s="27"/>
      <c r="BPA48" s="27"/>
      <c r="BPB48" s="27"/>
      <c r="BPC48" s="27"/>
      <c r="BPD48" s="27"/>
      <c r="BPE48" s="27"/>
      <c r="BPF48" s="27"/>
      <c r="BPG48" s="27"/>
      <c r="BPH48" s="27"/>
      <c r="BPI48" s="27"/>
      <c r="BPJ48" s="27"/>
      <c r="BPK48" s="27"/>
      <c r="BPL48" s="27"/>
      <c r="BPM48" s="27"/>
      <c r="BPN48" s="27"/>
      <c r="BPO48" s="27"/>
      <c r="BPP48" s="27"/>
      <c r="BPQ48" s="27"/>
      <c r="BPR48" s="27"/>
      <c r="BPS48" s="27"/>
      <c r="BPT48" s="27"/>
      <c r="BPU48" s="27"/>
      <c r="BPV48" s="27"/>
      <c r="BPW48" s="27"/>
      <c r="BPX48" s="27"/>
      <c r="BPY48" s="27"/>
      <c r="BPZ48" s="27"/>
      <c r="BQA48" s="27"/>
      <c r="BQB48" s="27"/>
      <c r="BQC48" s="27"/>
      <c r="BQD48" s="27"/>
      <c r="BQE48" s="27"/>
      <c r="BQF48" s="27"/>
      <c r="BQG48" s="27"/>
      <c r="BQH48" s="27"/>
      <c r="BQI48" s="27"/>
      <c r="BQJ48" s="27"/>
      <c r="BQK48" s="27"/>
      <c r="BQL48" s="27"/>
      <c r="BQM48" s="27"/>
      <c r="BQN48" s="27"/>
      <c r="BQO48" s="27"/>
      <c r="BQP48" s="27"/>
      <c r="BQQ48" s="27"/>
      <c r="BQR48" s="27"/>
      <c r="BQS48" s="27"/>
      <c r="BQT48" s="27"/>
      <c r="BQU48" s="27"/>
      <c r="BQV48" s="27"/>
      <c r="BQW48" s="27"/>
      <c r="BQX48" s="27"/>
      <c r="BQY48" s="27"/>
      <c r="BQZ48" s="27"/>
      <c r="BRA48" s="27"/>
      <c r="BRB48" s="27"/>
      <c r="BRC48" s="27"/>
      <c r="BRD48" s="27"/>
      <c r="BRE48" s="27"/>
      <c r="BRF48" s="27"/>
      <c r="BRG48" s="27"/>
      <c r="BRH48" s="27"/>
      <c r="BRI48" s="27"/>
      <c r="BRJ48" s="27"/>
      <c r="BRK48" s="27"/>
      <c r="BRL48" s="27"/>
      <c r="BRM48" s="27"/>
      <c r="BRN48" s="27"/>
      <c r="BRO48" s="27"/>
      <c r="BRP48" s="27"/>
      <c r="BRQ48" s="27"/>
      <c r="BRR48" s="27"/>
      <c r="BRS48" s="27"/>
      <c r="BRT48" s="27"/>
      <c r="BRU48" s="27"/>
      <c r="BRV48" s="27"/>
      <c r="BRW48" s="27"/>
      <c r="BRX48" s="27"/>
      <c r="BRY48" s="27"/>
      <c r="BRZ48" s="27"/>
      <c r="BSA48" s="27"/>
      <c r="BSB48" s="27"/>
      <c r="BSC48" s="27"/>
      <c r="BSD48" s="27"/>
      <c r="BSE48" s="27"/>
      <c r="BSF48" s="27"/>
      <c r="BSG48" s="27"/>
      <c r="BSH48" s="27"/>
      <c r="BSI48" s="27"/>
      <c r="BSJ48" s="27"/>
      <c r="BSK48" s="27"/>
      <c r="BSL48" s="27"/>
      <c r="BSM48" s="27"/>
      <c r="BSN48" s="27"/>
      <c r="BSO48" s="27"/>
      <c r="BSP48" s="27"/>
      <c r="BSQ48" s="27"/>
      <c r="BSR48" s="27"/>
      <c r="BSS48" s="27"/>
      <c r="BST48" s="27"/>
      <c r="BSU48" s="27"/>
      <c r="BSV48" s="27"/>
      <c r="BSW48" s="27"/>
      <c r="BSX48" s="27"/>
      <c r="BSY48" s="27"/>
      <c r="BSZ48" s="27"/>
      <c r="BTA48" s="27"/>
      <c r="BTB48" s="27"/>
      <c r="BTC48" s="27"/>
      <c r="BTD48" s="27"/>
      <c r="BTE48" s="27"/>
      <c r="BTF48" s="27"/>
      <c r="BTG48" s="27"/>
      <c r="BTH48" s="27"/>
      <c r="BTI48" s="27"/>
      <c r="BTJ48" s="27"/>
      <c r="BTK48" s="27"/>
      <c r="BTL48" s="27"/>
      <c r="BTM48" s="27"/>
      <c r="BTN48" s="27"/>
      <c r="BTO48" s="27"/>
      <c r="BTP48" s="27"/>
      <c r="BTQ48" s="27"/>
      <c r="BTR48" s="27"/>
      <c r="BTS48" s="27"/>
      <c r="BTT48" s="27"/>
      <c r="BTU48" s="27"/>
      <c r="BTV48" s="27"/>
      <c r="BTW48" s="27"/>
      <c r="BTX48" s="27"/>
      <c r="BTY48" s="27"/>
      <c r="BTZ48" s="27"/>
      <c r="BUA48" s="27"/>
      <c r="BUB48" s="27"/>
      <c r="BUC48" s="27"/>
      <c r="BUD48" s="27"/>
      <c r="BUE48" s="27"/>
      <c r="BUF48" s="27"/>
      <c r="BUG48" s="27"/>
      <c r="BUH48" s="27"/>
      <c r="BUI48" s="27"/>
      <c r="BUJ48" s="27"/>
      <c r="BUK48" s="27"/>
      <c r="BUL48" s="27"/>
      <c r="BUM48" s="27"/>
      <c r="BUN48" s="27"/>
      <c r="BUO48" s="27"/>
      <c r="BUP48" s="27"/>
      <c r="BUQ48" s="27"/>
      <c r="BUR48" s="27"/>
      <c r="BUS48" s="27"/>
      <c r="BUT48" s="27"/>
      <c r="BUU48" s="27"/>
      <c r="BUV48" s="27"/>
      <c r="BUW48" s="27"/>
      <c r="BUX48" s="27"/>
      <c r="BUY48" s="27"/>
      <c r="BUZ48" s="27"/>
      <c r="BVA48" s="27"/>
      <c r="BVB48" s="27"/>
      <c r="BVC48" s="27"/>
      <c r="BVD48" s="27"/>
      <c r="BVE48" s="27"/>
      <c r="BVF48" s="27"/>
      <c r="BVG48" s="27"/>
      <c r="BVH48" s="27"/>
      <c r="BVI48" s="27"/>
      <c r="BVJ48" s="27"/>
      <c r="BVK48" s="27"/>
      <c r="BVL48" s="27"/>
      <c r="BVM48" s="27"/>
      <c r="BVN48" s="27"/>
      <c r="BVO48" s="27"/>
      <c r="BVP48" s="27"/>
      <c r="BVQ48" s="27"/>
      <c r="BVR48" s="27"/>
      <c r="BVS48" s="27"/>
      <c r="BVT48" s="27"/>
      <c r="BVU48" s="27"/>
      <c r="BVV48" s="27"/>
      <c r="BVW48" s="27"/>
      <c r="BVX48" s="27"/>
      <c r="BVY48" s="27"/>
      <c r="BVZ48" s="27"/>
      <c r="BWA48" s="27"/>
      <c r="BWB48" s="27"/>
      <c r="BWC48" s="27"/>
      <c r="BWD48" s="27"/>
      <c r="BWE48" s="27"/>
      <c r="BWF48" s="27"/>
      <c r="BWG48" s="27"/>
      <c r="BWH48" s="27"/>
      <c r="BWI48" s="27"/>
      <c r="BWJ48" s="27"/>
      <c r="BWK48" s="27"/>
      <c r="BWL48" s="27"/>
      <c r="BWM48" s="27"/>
      <c r="BWN48" s="27"/>
      <c r="BWO48" s="27"/>
      <c r="BWP48" s="27"/>
      <c r="BWQ48" s="27"/>
      <c r="BWR48" s="27"/>
      <c r="BWS48" s="27"/>
      <c r="BWT48" s="27"/>
      <c r="BWU48" s="27"/>
      <c r="BWV48" s="27"/>
      <c r="BWW48" s="27"/>
      <c r="BWX48" s="27"/>
      <c r="BWY48" s="27"/>
      <c r="BWZ48" s="27"/>
      <c r="BXA48" s="27"/>
      <c r="BXB48" s="27"/>
      <c r="BXC48" s="27"/>
      <c r="BXD48" s="27"/>
      <c r="BXE48" s="27"/>
      <c r="BXF48" s="27"/>
      <c r="BXG48" s="27"/>
      <c r="BXH48" s="27"/>
      <c r="BXI48" s="27"/>
      <c r="BXJ48" s="27"/>
      <c r="BXK48" s="27"/>
      <c r="BXL48" s="27"/>
      <c r="BXM48" s="27"/>
      <c r="BXN48" s="27"/>
      <c r="BXO48" s="27"/>
      <c r="BXP48" s="27"/>
      <c r="BXQ48" s="27"/>
      <c r="BXR48" s="27"/>
      <c r="BXS48" s="27"/>
      <c r="BXT48" s="27"/>
      <c r="BXU48" s="27"/>
      <c r="BXV48" s="27"/>
      <c r="BXW48" s="27"/>
      <c r="BXX48" s="27"/>
      <c r="BXY48" s="27"/>
      <c r="BXZ48" s="27"/>
      <c r="BYA48" s="27"/>
      <c r="BYB48" s="27"/>
      <c r="BYC48" s="27"/>
      <c r="BYD48" s="27"/>
      <c r="BYE48" s="27"/>
      <c r="BYF48" s="27"/>
      <c r="BYG48" s="27"/>
      <c r="BYH48" s="27"/>
      <c r="BYI48" s="27"/>
      <c r="BYJ48" s="27"/>
      <c r="BYK48" s="27"/>
      <c r="BYL48" s="27"/>
      <c r="BYM48" s="27"/>
      <c r="BYN48" s="27"/>
      <c r="BYO48" s="27"/>
      <c r="BYP48" s="27"/>
      <c r="BYQ48" s="27"/>
      <c r="BYR48" s="27"/>
      <c r="BYS48" s="27"/>
      <c r="BYT48" s="27"/>
      <c r="BYU48" s="27"/>
      <c r="BYV48" s="27"/>
      <c r="BYW48" s="27"/>
      <c r="BYX48" s="27"/>
      <c r="BYY48" s="27"/>
      <c r="BYZ48" s="27"/>
      <c r="BZA48" s="27"/>
      <c r="BZB48" s="27"/>
      <c r="BZC48" s="27"/>
      <c r="BZD48" s="27"/>
      <c r="BZE48" s="27"/>
      <c r="BZF48" s="27"/>
      <c r="BZG48" s="27"/>
      <c r="BZH48" s="27"/>
      <c r="BZI48" s="27"/>
      <c r="BZJ48" s="27"/>
      <c r="BZK48" s="27"/>
      <c r="BZL48" s="27"/>
      <c r="BZM48" s="27"/>
      <c r="BZN48" s="27"/>
      <c r="BZO48" s="27"/>
      <c r="BZP48" s="27"/>
      <c r="BZQ48" s="27"/>
      <c r="BZR48" s="27"/>
      <c r="BZS48" s="27"/>
      <c r="BZT48" s="27"/>
      <c r="BZU48" s="27"/>
      <c r="BZV48" s="27"/>
      <c r="BZW48" s="27"/>
      <c r="BZX48" s="27"/>
      <c r="BZY48" s="27"/>
      <c r="BZZ48" s="27"/>
      <c r="CAA48" s="27"/>
      <c r="CAB48" s="27"/>
      <c r="CAC48" s="27"/>
      <c r="CAD48" s="27"/>
      <c r="CAE48" s="27"/>
      <c r="CAF48" s="27"/>
      <c r="CAG48" s="27"/>
      <c r="CAH48" s="27"/>
      <c r="CAI48" s="27"/>
      <c r="CAJ48" s="27"/>
      <c r="CAK48" s="27"/>
      <c r="CAL48" s="27"/>
      <c r="CAM48" s="27"/>
      <c r="CAN48" s="27"/>
      <c r="CAO48" s="27"/>
      <c r="CAP48" s="27"/>
      <c r="CAQ48" s="27"/>
      <c r="CAR48" s="27"/>
      <c r="CAS48" s="27"/>
      <c r="CAT48" s="27"/>
      <c r="CAU48" s="27"/>
      <c r="CAV48" s="27"/>
      <c r="CAW48" s="27"/>
      <c r="CAX48" s="27"/>
      <c r="CAY48" s="27"/>
      <c r="CAZ48" s="27"/>
      <c r="CBA48" s="27"/>
      <c r="CBB48" s="27"/>
      <c r="CBC48" s="27"/>
      <c r="CBD48" s="27"/>
      <c r="CBE48" s="27"/>
      <c r="CBF48" s="27"/>
      <c r="CBG48" s="27"/>
      <c r="CBH48" s="27"/>
      <c r="CBI48" s="27"/>
      <c r="CBJ48" s="27"/>
      <c r="CBK48" s="27"/>
      <c r="CBL48" s="27"/>
      <c r="CBM48" s="27"/>
      <c r="CBN48" s="27"/>
      <c r="CBO48" s="27"/>
      <c r="CBP48" s="27"/>
      <c r="CBQ48" s="27"/>
      <c r="CBR48" s="27"/>
      <c r="CBS48" s="27"/>
      <c r="CBT48" s="27"/>
      <c r="CBU48" s="27"/>
      <c r="CBV48" s="27"/>
      <c r="CBW48" s="27"/>
      <c r="CBX48" s="27"/>
      <c r="CBY48" s="27"/>
      <c r="CBZ48" s="27"/>
      <c r="CCA48" s="27"/>
      <c r="CCB48" s="27"/>
      <c r="CCC48" s="27"/>
      <c r="CCD48" s="27"/>
      <c r="CCE48" s="27"/>
      <c r="CCF48" s="27"/>
      <c r="CCG48" s="27"/>
      <c r="CCH48" s="27"/>
      <c r="CCI48" s="27"/>
      <c r="CCJ48" s="27"/>
      <c r="CCK48" s="27"/>
      <c r="CCL48" s="27"/>
      <c r="CCM48" s="27"/>
      <c r="CCN48" s="27"/>
      <c r="CCO48" s="27"/>
      <c r="CCP48" s="27"/>
      <c r="CCQ48" s="27"/>
      <c r="CCR48" s="27"/>
      <c r="CCS48" s="27"/>
      <c r="CCT48" s="27"/>
      <c r="CCU48" s="27"/>
      <c r="CCV48" s="27"/>
      <c r="CCW48" s="27"/>
      <c r="CCX48" s="27"/>
      <c r="CCY48" s="27"/>
      <c r="CCZ48" s="27"/>
      <c r="CDA48" s="27"/>
      <c r="CDB48" s="27"/>
      <c r="CDC48" s="27"/>
      <c r="CDD48" s="27"/>
      <c r="CDE48" s="27"/>
      <c r="CDF48" s="27"/>
      <c r="CDG48" s="27"/>
      <c r="CDH48" s="27"/>
      <c r="CDI48" s="27"/>
      <c r="CDJ48" s="27"/>
      <c r="CDK48" s="27"/>
      <c r="CDL48" s="27"/>
      <c r="CDM48" s="27"/>
      <c r="CDN48" s="27"/>
      <c r="CDO48" s="27"/>
      <c r="CDP48" s="27"/>
      <c r="CDQ48" s="27"/>
      <c r="CDR48" s="27"/>
      <c r="CDS48" s="27"/>
      <c r="CDT48" s="27"/>
      <c r="CDU48" s="27"/>
      <c r="CDV48" s="27"/>
      <c r="CDW48" s="27"/>
      <c r="CDX48" s="27"/>
      <c r="CDY48" s="27"/>
      <c r="CDZ48" s="27"/>
      <c r="CEA48" s="27"/>
      <c r="CEB48" s="27"/>
      <c r="CEC48" s="27"/>
      <c r="CED48" s="27"/>
      <c r="CEE48" s="27"/>
      <c r="CEF48" s="27"/>
      <c r="CEG48" s="27"/>
      <c r="CEH48" s="27"/>
      <c r="CEI48" s="27"/>
      <c r="CEJ48" s="27"/>
      <c r="CEK48" s="27"/>
      <c r="CEL48" s="27"/>
      <c r="CEM48" s="27"/>
      <c r="CEN48" s="27"/>
      <c r="CEO48" s="27"/>
      <c r="CEP48" s="27"/>
      <c r="CEQ48" s="27"/>
      <c r="CER48" s="27"/>
      <c r="CES48" s="27"/>
      <c r="CET48" s="27"/>
      <c r="CEU48" s="27"/>
      <c r="CEV48" s="27"/>
      <c r="CEW48" s="27"/>
      <c r="CEX48" s="27"/>
      <c r="CEY48" s="27"/>
      <c r="CEZ48" s="27"/>
      <c r="CFA48" s="27"/>
      <c r="CFB48" s="27"/>
      <c r="CFC48" s="27"/>
      <c r="CFD48" s="27"/>
      <c r="CFE48" s="27"/>
      <c r="CFF48" s="27"/>
      <c r="CFG48" s="27"/>
      <c r="CFH48" s="27"/>
      <c r="CFI48" s="27"/>
      <c r="CFJ48" s="27"/>
      <c r="CFK48" s="27"/>
      <c r="CFL48" s="27"/>
      <c r="CFM48" s="27"/>
      <c r="CFN48" s="27"/>
      <c r="CFO48" s="27"/>
      <c r="CFP48" s="27"/>
      <c r="CFQ48" s="27"/>
      <c r="CFR48" s="27"/>
      <c r="CFS48" s="27"/>
      <c r="CFT48" s="27"/>
      <c r="CFU48" s="27"/>
      <c r="CFV48" s="27"/>
      <c r="CFW48" s="27"/>
      <c r="CFX48" s="27"/>
      <c r="CFY48" s="27"/>
      <c r="CFZ48" s="27"/>
      <c r="CGA48" s="27"/>
      <c r="CGB48" s="27"/>
      <c r="CGC48" s="27"/>
      <c r="CGD48" s="27"/>
      <c r="CGE48" s="27"/>
      <c r="CGF48" s="27"/>
      <c r="CGG48" s="27"/>
      <c r="CGH48" s="27"/>
      <c r="CGI48" s="27"/>
      <c r="CGJ48" s="27"/>
      <c r="CGK48" s="27"/>
      <c r="CGL48" s="27"/>
      <c r="CGM48" s="27"/>
      <c r="CGN48" s="27"/>
      <c r="CGO48" s="27"/>
      <c r="CGP48" s="27"/>
      <c r="CGQ48" s="27"/>
      <c r="CGR48" s="27"/>
      <c r="CGS48" s="27"/>
      <c r="CGT48" s="27"/>
      <c r="CGU48" s="27"/>
      <c r="CGV48" s="27"/>
      <c r="CGW48" s="27"/>
      <c r="CGX48" s="27"/>
      <c r="CGY48" s="27"/>
      <c r="CGZ48" s="27"/>
      <c r="CHA48" s="27"/>
      <c r="CHB48" s="27"/>
      <c r="CHC48" s="27"/>
      <c r="CHD48" s="27"/>
      <c r="CHE48" s="27"/>
      <c r="CHF48" s="27"/>
      <c r="CHG48" s="27"/>
      <c r="CHH48" s="27"/>
      <c r="CHI48" s="27"/>
      <c r="CHJ48" s="27"/>
      <c r="CHK48" s="27"/>
      <c r="CHL48" s="27"/>
      <c r="CHM48" s="27"/>
      <c r="CHN48" s="27"/>
      <c r="CHO48" s="27"/>
      <c r="CHP48" s="27"/>
      <c r="CHQ48" s="27"/>
      <c r="CHR48" s="27"/>
      <c r="CHS48" s="27"/>
      <c r="CHT48" s="27"/>
      <c r="CHU48" s="27"/>
      <c r="CHV48" s="27"/>
      <c r="CHW48" s="27"/>
      <c r="CHX48" s="27"/>
      <c r="CHY48" s="27"/>
      <c r="CHZ48" s="27"/>
      <c r="CIA48" s="27"/>
      <c r="CIB48" s="27"/>
      <c r="CIC48" s="27"/>
      <c r="CID48" s="27"/>
      <c r="CIE48" s="27"/>
      <c r="CIF48" s="27"/>
      <c r="CIG48" s="27"/>
      <c r="CIH48" s="27"/>
      <c r="CII48" s="27"/>
      <c r="CIJ48" s="27"/>
      <c r="CIK48" s="27"/>
      <c r="CIL48" s="27"/>
      <c r="CIM48" s="27"/>
      <c r="CIN48" s="27"/>
      <c r="CIO48" s="27"/>
      <c r="CIP48" s="27"/>
      <c r="CIQ48" s="27"/>
      <c r="CIR48" s="27"/>
      <c r="CIS48" s="27"/>
      <c r="CIT48" s="27"/>
      <c r="CIU48" s="27"/>
      <c r="CIV48" s="27"/>
      <c r="CIW48" s="27"/>
      <c r="CIX48" s="27"/>
      <c r="CIY48" s="27"/>
      <c r="CIZ48" s="27"/>
      <c r="CJA48" s="27"/>
      <c r="CJB48" s="27"/>
      <c r="CJC48" s="27"/>
      <c r="CJD48" s="27"/>
      <c r="CJE48" s="27"/>
      <c r="CJF48" s="27"/>
      <c r="CJG48" s="27"/>
      <c r="CJH48" s="27"/>
      <c r="CJI48" s="27"/>
      <c r="CJJ48" s="27"/>
      <c r="CJK48" s="27"/>
      <c r="CJL48" s="27"/>
      <c r="CJM48" s="27"/>
      <c r="CJN48" s="27"/>
      <c r="CJO48" s="27"/>
      <c r="CJP48" s="27"/>
      <c r="CJQ48" s="27"/>
      <c r="CJR48" s="27"/>
      <c r="CJS48" s="27"/>
      <c r="CJT48" s="27"/>
      <c r="CJU48" s="27"/>
      <c r="CJV48" s="27"/>
      <c r="CJW48" s="27"/>
      <c r="CJX48" s="27"/>
      <c r="CJY48" s="27"/>
      <c r="CJZ48" s="27"/>
      <c r="CKA48" s="27"/>
      <c r="CKB48" s="27"/>
      <c r="CKC48" s="27"/>
      <c r="CKD48" s="27"/>
      <c r="CKE48" s="27"/>
      <c r="CKF48" s="27"/>
      <c r="CKG48" s="27"/>
      <c r="CKH48" s="27"/>
      <c r="CKI48" s="27"/>
      <c r="CKJ48" s="27"/>
      <c r="CKK48" s="27"/>
      <c r="CKL48" s="27"/>
      <c r="CKM48" s="27"/>
      <c r="CKN48" s="27"/>
      <c r="CKO48" s="27"/>
      <c r="CKP48" s="27"/>
      <c r="CKQ48" s="27"/>
      <c r="CKR48" s="27"/>
      <c r="CKS48" s="27"/>
      <c r="CKT48" s="27"/>
      <c r="CKU48" s="27"/>
      <c r="CKV48" s="27"/>
      <c r="CKW48" s="27"/>
      <c r="CKX48" s="27"/>
      <c r="CKY48" s="27"/>
      <c r="CKZ48" s="27"/>
      <c r="CLA48" s="27"/>
      <c r="CLB48" s="27"/>
      <c r="CLC48" s="27"/>
      <c r="CLD48" s="27"/>
      <c r="CLE48" s="27"/>
      <c r="CLF48" s="27"/>
      <c r="CLG48" s="27"/>
      <c r="CLH48" s="27"/>
      <c r="CLI48" s="27"/>
      <c r="CLJ48" s="27"/>
      <c r="CLK48" s="27"/>
      <c r="CLL48" s="27"/>
      <c r="CLM48" s="27"/>
      <c r="CLN48" s="27"/>
      <c r="CLO48" s="27"/>
      <c r="CLP48" s="27"/>
      <c r="CLQ48" s="27"/>
      <c r="CLR48" s="27"/>
      <c r="CLS48" s="27"/>
      <c r="CLT48" s="27"/>
      <c r="CLU48" s="27"/>
      <c r="CLV48" s="27"/>
      <c r="CLW48" s="27"/>
      <c r="CLX48" s="27"/>
      <c r="CLY48" s="27"/>
      <c r="CLZ48" s="27"/>
      <c r="CMA48" s="27"/>
      <c r="CMB48" s="27"/>
      <c r="CMC48" s="27"/>
      <c r="CMD48" s="27"/>
      <c r="CME48" s="27"/>
      <c r="CMF48" s="27"/>
      <c r="CMG48" s="27"/>
      <c r="CMH48" s="27"/>
      <c r="CMI48" s="27"/>
      <c r="CMJ48" s="27"/>
      <c r="CMK48" s="27"/>
      <c r="CML48" s="27"/>
      <c r="CMM48" s="27"/>
      <c r="CMN48" s="27"/>
      <c r="CMO48" s="27"/>
      <c r="CMP48" s="27"/>
      <c r="CMQ48" s="27"/>
      <c r="CMR48" s="27"/>
      <c r="CMS48" s="27"/>
      <c r="CMT48" s="27"/>
      <c r="CMU48" s="27"/>
      <c r="CMV48" s="27"/>
      <c r="CMW48" s="27"/>
      <c r="CMX48" s="27"/>
      <c r="CMY48" s="27"/>
      <c r="CMZ48" s="27"/>
      <c r="CNA48" s="27"/>
      <c r="CNB48" s="27"/>
      <c r="CNC48" s="27"/>
      <c r="CND48" s="27"/>
      <c r="CNE48" s="27"/>
      <c r="CNF48" s="27"/>
      <c r="CNG48" s="27"/>
      <c r="CNH48" s="27"/>
      <c r="CNI48" s="27"/>
      <c r="CNJ48" s="27"/>
      <c r="CNK48" s="27"/>
      <c r="CNL48" s="27"/>
      <c r="CNM48" s="27"/>
      <c r="CNN48" s="27"/>
      <c r="CNO48" s="27"/>
      <c r="CNP48" s="27"/>
      <c r="CNQ48" s="27"/>
      <c r="CNR48" s="27"/>
      <c r="CNS48" s="27"/>
      <c r="CNT48" s="27"/>
      <c r="CNU48" s="27"/>
      <c r="CNV48" s="27"/>
      <c r="CNW48" s="27"/>
      <c r="CNX48" s="27"/>
      <c r="CNY48" s="27"/>
      <c r="CNZ48" s="27"/>
      <c r="COA48" s="27"/>
      <c r="COB48" s="27"/>
      <c r="COC48" s="27"/>
      <c r="COD48" s="27"/>
      <c r="COE48" s="27"/>
      <c r="COF48" s="27"/>
      <c r="COG48" s="27"/>
      <c r="COH48" s="27"/>
      <c r="COI48" s="27"/>
      <c r="COJ48" s="27"/>
      <c r="COK48" s="27"/>
      <c r="COL48" s="27"/>
      <c r="COM48" s="27"/>
      <c r="CON48" s="27"/>
      <c r="COO48" s="27"/>
      <c r="COP48" s="27"/>
      <c r="COQ48" s="27"/>
      <c r="COR48" s="27"/>
      <c r="COS48" s="27"/>
      <c r="COT48" s="27"/>
      <c r="COU48" s="27"/>
      <c r="COV48" s="27"/>
      <c r="COW48" s="27"/>
      <c r="COX48" s="27"/>
      <c r="COY48" s="27"/>
      <c r="COZ48" s="27"/>
      <c r="CPA48" s="27"/>
      <c r="CPB48" s="27"/>
      <c r="CPC48" s="27"/>
      <c r="CPD48" s="27"/>
      <c r="CPE48" s="27"/>
      <c r="CPF48" s="27"/>
      <c r="CPG48" s="27"/>
      <c r="CPH48" s="27"/>
      <c r="CPI48" s="27"/>
      <c r="CPJ48" s="27"/>
      <c r="CPK48" s="27"/>
      <c r="CPL48" s="27"/>
      <c r="CPM48" s="27"/>
      <c r="CPN48" s="27"/>
      <c r="CPO48" s="27"/>
      <c r="CPP48" s="27"/>
      <c r="CPQ48" s="27"/>
      <c r="CPR48" s="27"/>
      <c r="CPS48" s="27"/>
      <c r="CPT48" s="27"/>
      <c r="CPU48" s="27"/>
      <c r="CPV48" s="27"/>
      <c r="CPW48" s="27"/>
      <c r="CPX48" s="27"/>
      <c r="CPY48" s="27"/>
      <c r="CPZ48" s="27"/>
      <c r="CQA48" s="27"/>
      <c r="CQB48" s="27"/>
      <c r="CQC48" s="27"/>
      <c r="CQD48" s="27"/>
      <c r="CQE48" s="27"/>
      <c r="CQF48" s="27"/>
      <c r="CQG48" s="27"/>
      <c r="CQH48" s="27"/>
      <c r="CQI48" s="27"/>
      <c r="CQJ48" s="27"/>
      <c r="CQK48" s="27"/>
      <c r="CQL48" s="27"/>
      <c r="CQM48" s="27"/>
      <c r="CQN48" s="27"/>
      <c r="CQO48" s="27"/>
      <c r="CQP48" s="27"/>
      <c r="CQQ48" s="27"/>
      <c r="CQR48" s="27"/>
      <c r="CQS48" s="27"/>
      <c r="CQT48" s="27"/>
      <c r="CQU48" s="27"/>
      <c r="CQV48" s="27"/>
      <c r="CQW48" s="27"/>
      <c r="CQX48" s="27"/>
      <c r="CQY48" s="27"/>
      <c r="CQZ48" s="27"/>
      <c r="CRA48" s="27"/>
      <c r="CRB48" s="27"/>
      <c r="CRC48" s="27"/>
      <c r="CRD48" s="27"/>
      <c r="CRE48" s="27"/>
      <c r="CRF48" s="27"/>
      <c r="CRG48" s="27"/>
      <c r="CRH48" s="27"/>
      <c r="CRI48" s="27"/>
      <c r="CRJ48" s="27"/>
      <c r="CRK48" s="27"/>
      <c r="CRL48" s="27"/>
      <c r="CRM48" s="27"/>
      <c r="CRN48" s="27"/>
      <c r="CRO48" s="27"/>
      <c r="CRP48" s="27"/>
      <c r="CRQ48" s="27"/>
      <c r="CRR48" s="27"/>
      <c r="CRS48" s="27"/>
      <c r="CRT48" s="27"/>
      <c r="CRU48" s="27"/>
      <c r="CRV48" s="27"/>
      <c r="CRW48" s="27"/>
      <c r="CRX48" s="27"/>
      <c r="CRY48" s="27"/>
      <c r="CRZ48" s="27"/>
      <c r="CSA48" s="27"/>
      <c r="CSB48" s="27"/>
      <c r="CSC48" s="27"/>
      <c r="CSD48" s="27"/>
      <c r="CSE48" s="27"/>
      <c r="CSF48" s="27"/>
      <c r="CSG48" s="27"/>
      <c r="CSH48" s="27"/>
      <c r="CSI48" s="27"/>
      <c r="CSJ48" s="27"/>
      <c r="CSK48" s="27"/>
      <c r="CSL48" s="27"/>
      <c r="CSM48" s="27"/>
      <c r="CSN48" s="27"/>
      <c r="CSO48" s="27"/>
      <c r="CSP48" s="27"/>
      <c r="CSQ48" s="27"/>
      <c r="CSR48" s="27"/>
      <c r="CSS48" s="27"/>
      <c r="CST48" s="27"/>
      <c r="CSU48" s="27"/>
      <c r="CSV48" s="27"/>
      <c r="CSW48" s="27"/>
      <c r="CSX48" s="27"/>
      <c r="CSY48" s="27"/>
      <c r="CSZ48" s="27"/>
      <c r="CTA48" s="27"/>
      <c r="CTB48" s="27"/>
      <c r="CTC48" s="27"/>
      <c r="CTD48" s="27"/>
      <c r="CTE48" s="27"/>
      <c r="CTF48" s="27"/>
      <c r="CTG48" s="27"/>
      <c r="CTH48" s="27"/>
      <c r="CTI48" s="27"/>
      <c r="CTJ48" s="27"/>
      <c r="CTK48" s="27"/>
      <c r="CTL48" s="27"/>
      <c r="CTM48" s="27"/>
      <c r="CTN48" s="27"/>
      <c r="CTO48" s="27"/>
      <c r="CTP48" s="27"/>
      <c r="CTQ48" s="27"/>
      <c r="CTR48" s="27"/>
      <c r="CTS48" s="27"/>
      <c r="CTT48" s="27"/>
      <c r="CTU48" s="27"/>
      <c r="CTV48" s="27"/>
      <c r="CTW48" s="27"/>
      <c r="CTX48" s="27"/>
      <c r="CTY48" s="27"/>
      <c r="CTZ48" s="27"/>
      <c r="CUA48" s="27"/>
      <c r="CUB48" s="27"/>
      <c r="CUC48" s="27"/>
      <c r="CUD48" s="27"/>
      <c r="CUE48" s="27"/>
      <c r="CUF48" s="27"/>
      <c r="CUG48" s="27"/>
      <c r="CUH48" s="27"/>
      <c r="CUI48" s="27"/>
      <c r="CUJ48" s="27"/>
      <c r="CUK48" s="27"/>
      <c r="CUL48" s="27"/>
      <c r="CUM48" s="27"/>
      <c r="CUN48" s="27"/>
      <c r="CUO48" s="27"/>
      <c r="CUP48" s="27"/>
      <c r="CUQ48" s="27"/>
      <c r="CUR48" s="27"/>
      <c r="CUS48" s="27"/>
      <c r="CUT48" s="27"/>
      <c r="CUU48" s="27"/>
      <c r="CUV48" s="27"/>
      <c r="CUW48" s="27"/>
      <c r="CUX48" s="27"/>
      <c r="CUY48" s="27"/>
      <c r="CUZ48" s="27"/>
      <c r="CVA48" s="27"/>
      <c r="CVB48" s="27"/>
      <c r="CVC48" s="27"/>
      <c r="CVD48" s="27"/>
      <c r="CVE48" s="27"/>
      <c r="CVF48" s="27"/>
      <c r="CVG48" s="27"/>
      <c r="CVH48" s="27"/>
      <c r="CVI48" s="27"/>
      <c r="CVJ48" s="27"/>
      <c r="CVK48" s="27"/>
      <c r="CVL48" s="27"/>
      <c r="CVM48" s="27"/>
      <c r="CVN48" s="27"/>
      <c r="CVO48" s="27"/>
      <c r="CVP48" s="27"/>
      <c r="CVQ48" s="27"/>
      <c r="CVR48" s="27"/>
      <c r="CVS48" s="27"/>
      <c r="CVT48" s="27"/>
      <c r="CVU48" s="27"/>
      <c r="CVV48" s="27"/>
      <c r="CVW48" s="27"/>
      <c r="CVX48" s="27"/>
      <c r="CVY48" s="27"/>
      <c r="CVZ48" s="27"/>
      <c r="CWA48" s="27"/>
      <c r="CWB48" s="27"/>
      <c r="CWC48" s="27"/>
      <c r="CWD48" s="27"/>
      <c r="CWE48" s="27"/>
      <c r="CWF48" s="27"/>
      <c r="CWG48" s="27"/>
      <c r="CWH48" s="27"/>
      <c r="CWI48" s="27"/>
      <c r="CWJ48" s="27"/>
      <c r="CWK48" s="27"/>
      <c r="CWL48" s="27"/>
      <c r="CWM48" s="27"/>
      <c r="CWN48" s="27"/>
      <c r="CWO48" s="27"/>
      <c r="CWP48" s="27"/>
      <c r="CWQ48" s="27"/>
      <c r="CWR48" s="27"/>
      <c r="CWS48" s="27"/>
      <c r="CWT48" s="27"/>
      <c r="CWU48" s="27"/>
      <c r="CWV48" s="27"/>
      <c r="CWW48" s="27"/>
      <c r="CWX48" s="27"/>
      <c r="CWY48" s="27"/>
      <c r="CWZ48" s="27"/>
      <c r="CXA48" s="27"/>
      <c r="CXB48" s="27"/>
      <c r="CXC48" s="27"/>
      <c r="CXD48" s="27"/>
      <c r="CXE48" s="27"/>
      <c r="CXF48" s="27"/>
      <c r="CXG48" s="27"/>
      <c r="CXH48" s="27"/>
      <c r="CXI48" s="27"/>
      <c r="CXJ48" s="27"/>
      <c r="CXK48" s="27"/>
      <c r="CXL48" s="27"/>
      <c r="CXM48" s="27"/>
      <c r="CXN48" s="27"/>
      <c r="CXO48" s="27"/>
      <c r="CXP48" s="27"/>
      <c r="CXQ48" s="27"/>
      <c r="CXR48" s="27"/>
      <c r="CXS48" s="27"/>
      <c r="CXT48" s="27"/>
      <c r="CXU48" s="27"/>
      <c r="CXV48" s="27"/>
      <c r="CXW48" s="27"/>
      <c r="CXX48" s="27"/>
      <c r="CXY48" s="27"/>
      <c r="CXZ48" s="27"/>
      <c r="CYA48" s="27"/>
      <c r="CYB48" s="27"/>
      <c r="CYC48" s="27"/>
      <c r="CYD48" s="27"/>
      <c r="CYE48" s="27"/>
      <c r="CYF48" s="27"/>
      <c r="CYG48" s="27"/>
      <c r="CYH48" s="27"/>
      <c r="CYI48" s="27"/>
      <c r="CYJ48" s="27"/>
      <c r="CYK48" s="27"/>
      <c r="CYL48" s="27"/>
      <c r="CYM48" s="27"/>
      <c r="CYN48" s="27"/>
      <c r="CYO48" s="27"/>
      <c r="CYP48" s="27"/>
      <c r="CYQ48" s="27"/>
      <c r="CYR48" s="27"/>
      <c r="CYS48" s="27"/>
      <c r="CYT48" s="27"/>
      <c r="CYU48" s="27"/>
      <c r="CYV48" s="27"/>
      <c r="CYW48" s="27"/>
      <c r="CYX48" s="27"/>
      <c r="CYY48" s="27"/>
      <c r="CYZ48" s="27"/>
      <c r="CZA48" s="27"/>
      <c r="CZB48" s="27"/>
      <c r="CZC48" s="27"/>
      <c r="CZD48" s="27"/>
      <c r="CZE48" s="27"/>
      <c r="CZF48" s="27"/>
      <c r="CZG48" s="27"/>
      <c r="CZH48" s="27"/>
      <c r="CZI48" s="27"/>
      <c r="CZJ48" s="27"/>
      <c r="CZK48" s="27"/>
      <c r="CZL48" s="27"/>
      <c r="CZM48" s="27"/>
      <c r="CZN48" s="27"/>
      <c r="CZO48" s="27"/>
      <c r="CZP48" s="27"/>
      <c r="CZQ48" s="27"/>
      <c r="CZR48" s="27"/>
      <c r="CZS48" s="27"/>
      <c r="CZT48" s="27"/>
      <c r="CZU48" s="27"/>
      <c r="CZV48" s="27"/>
      <c r="CZW48" s="27"/>
      <c r="CZX48" s="27"/>
      <c r="CZY48" s="27"/>
      <c r="CZZ48" s="27"/>
      <c r="DAA48" s="27"/>
      <c r="DAB48" s="27"/>
      <c r="DAC48" s="27"/>
      <c r="DAD48" s="27"/>
      <c r="DAE48" s="27"/>
      <c r="DAF48" s="27"/>
      <c r="DAG48" s="27"/>
      <c r="DAH48" s="27"/>
      <c r="DAI48" s="27"/>
      <c r="DAJ48" s="27"/>
      <c r="DAK48" s="27"/>
      <c r="DAL48" s="27"/>
      <c r="DAM48" s="27"/>
      <c r="DAN48" s="27"/>
      <c r="DAO48" s="27"/>
      <c r="DAP48" s="27"/>
      <c r="DAQ48" s="27"/>
      <c r="DAR48" s="27"/>
      <c r="DAS48" s="27"/>
      <c r="DAT48" s="27"/>
      <c r="DAU48" s="27"/>
      <c r="DAV48" s="27"/>
      <c r="DAW48" s="27"/>
      <c r="DAX48" s="27"/>
      <c r="DAY48" s="27"/>
      <c r="DAZ48" s="27"/>
      <c r="DBA48" s="27"/>
      <c r="DBB48" s="27"/>
      <c r="DBC48" s="27"/>
      <c r="DBD48" s="27"/>
      <c r="DBE48" s="27"/>
      <c r="DBF48" s="27"/>
      <c r="DBG48" s="27"/>
      <c r="DBH48" s="27"/>
      <c r="DBI48" s="27"/>
      <c r="DBJ48" s="27"/>
      <c r="DBK48" s="27"/>
      <c r="DBL48" s="27"/>
      <c r="DBM48" s="27"/>
      <c r="DBN48" s="27"/>
      <c r="DBO48" s="27"/>
      <c r="DBP48" s="27"/>
      <c r="DBQ48" s="27"/>
      <c r="DBR48" s="27"/>
      <c r="DBS48" s="27"/>
      <c r="DBT48" s="27"/>
      <c r="DBU48" s="27"/>
      <c r="DBV48" s="27"/>
      <c r="DBW48" s="27"/>
      <c r="DBX48" s="27"/>
      <c r="DBY48" s="27"/>
      <c r="DBZ48" s="27"/>
      <c r="DCA48" s="27"/>
      <c r="DCB48" s="27"/>
      <c r="DCC48" s="27"/>
      <c r="DCD48" s="27"/>
      <c r="DCE48" s="27"/>
      <c r="DCF48" s="27"/>
      <c r="DCG48" s="27"/>
      <c r="DCH48" s="27"/>
      <c r="DCI48" s="27"/>
      <c r="DCJ48" s="27"/>
      <c r="DCK48" s="27"/>
      <c r="DCL48" s="27"/>
      <c r="DCM48" s="27"/>
      <c r="DCN48" s="27"/>
      <c r="DCO48" s="27"/>
      <c r="DCP48" s="27"/>
      <c r="DCQ48" s="27"/>
      <c r="DCR48" s="27"/>
      <c r="DCS48" s="27"/>
      <c r="DCT48" s="27"/>
      <c r="DCU48" s="27"/>
      <c r="DCV48" s="27"/>
      <c r="DCW48" s="27"/>
      <c r="DCX48" s="27"/>
      <c r="DCY48" s="27"/>
      <c r="DCZ48" s="27"/>
      <c r="DDA48" s="27"/>
      <c r="DDB48" s="27"/>
      <c r="DDC48" s="27"/>
      <c r="DDD48" s="27"/>
      <c r="DDE48" s="27"/>
      <c r="DDF48" s="27"/>
      <c r="DDG48" s="27"/>
      <c r="DDH48" s="27"/>
      <c r="DDI48" s="27"/>
      <c r="DDJ48" s="27"/>
      <c r="DDK48" s="27"/>
      <c r="DDL48" s="27"/>
      <c r="DDM48" s="27"/>
      <c r="DDN48" s="27"/>
      <c r="DDO48" s="27"/>
      <c r="DDP48" s="27"/>
      <c r="DDQ48" s="27"/>
      <c r="DDR48" s="27"/>
      <c r="DDS48" s="27"/>
      <c r="DDT48" s="27"/>
      <c r="DDU48" s="27"/>
      <c r="DDV48" s="27"/>
      <c r="DDW48" s="27"/>
      <c r="DDX48" s="27"/>
      <c r="DDY48" s="27"/>
      <c r="DDZ48" s="27"/>
      <c r="DEA48" s="27"/>
      <c r="DEB48" s="27"/>
      <c r="DEC48" s="27"/>
      <c r="DED48" s="27"/>
      <c r="DEE48" s="27"/>
      <c r="DEF48" s="27"/>
      <c r="DEG48" s="27"/>
      <c r="DEH48" s="27"/>
      <c r="DEI48" s="27"/>
      <c r="DEJ48" s="27"/>
      <c r="DEK48" s="27"/>
      <c r="DEL48" s="27"/>
      <c r="DEM48" s="27"/>
      <c r="DEN48" s="27"/>
      <c r="DEO48" s="27"/>
      <c r="DEP48" s="27"/>
      <c r="DEQ48" s="27"/>
      <c r="DER48" s="27"/>
      <c r="DES48" s="27"/>
      <c r="DET48" s="27"/>
      <c r="DEU48" s="27"/>
      <c r="DEV48" s="27"/>
      <c r="DEW48" s="27"/>
      <c r="DEX48" s="27"/>
      <c r="DEY48" s="27"/>
      <c r="DEZ48" s="27"/>
      <c r="DFA48" s="27"/>
      <c r="DFB48" s="27"/>
      <c r="DFC48" s="27"/>
      <c r="DFD48" s="27"/>
      <c r="DFE48" s="27"/>
      <c r="DFF48" s="27"/>
      <c r="DFG48" s="27"/>
      <c r="DFH48" s="27"/>
      <c r="DFI48" s="27"/>
      <c r="DFJ48" s="27"/>
      <c r="DFK48" s="27"/>
      <c r="DFL48" s="27"/>
      <c r="DFM48" s="27"/>
      <c r="DFN48" s="27"/>
      <c r="DFO48" s="27"/>
      <c r="DFP48" s="27"/>
      <c r="DFQ48" s="27"/>
      <c r="DFR48" s="27"/>
      <c r="DFS48" s="27"/>
      <c r="DFT48" s="27"/>
      <c r="DFU48" s="27"/>
      <c r="DFV48" s="27"/>
      <c r="DFW48" s="27"/>
      <c r="DFX48" s="27"/>
      <c r="DFY48" s="27"/>
      <c r="DFZ48" s="27"/>
      <c r="DGA48" s="27"/>
      <c r="DGB48" s="27"/>
      <c r="DGC48" s="27"/>
      <c r="DGD48" s="27"/>
      <c r="DGE48" s="27"/>
      <c r="DGF48" s="27"/>
      <c r="DGG48" s="27"/>
      <c r="DGH48" s="27"/>
      <c r="DGI48" s="27"/>
      <c r="DGJ48" s="27"/>
      <c r="DGK48" s="27"/>
      <c r="DGL48" s="27"/>
      <c r="DGM48" s="27"/>
      <c r="DGN48" s="27"/>
      <c r="DGO48" s="27"/>
      <c r="DGP48" s="27"/>
      <c r="DGQ48" s="27"/>
      <c r="DGR48" s="27"/>
      <c r="DGS48" s="27"/>
      <c r="DGT48" s="27"/>
      <c r="DGU48" s="27"/>
      <c r="DGV48" s="27"/>
      <c r="DGW48" s="27"/>
      <c r="DGX48" s="27"/>
      <c r="DGY48" s="27"/>
      <c r="DGZ48" s="27"/>
      <c r="DHA48" s="27"/>
      <c r="DHB48" s="27"/>
      <c r="DHC48" s="27"/>
      <c r="DHD48" s="27"/>
      <c r="DHE48" s="27"/>
      <c r="DHF48" s="27"/>
      <c r="DHG48" s="27"/>
      <c r="DHH48" s="27"/>
      <c r="DHI48" s="27"/>
      <c r="DHJ48" s="27"/>
      <c r="DHK48" s="27"/>
      <c r="DHL48" s="27"/>
      <c r="DHM48" s="27"/>
      <c r="DHN48" s="27"/>
      <c r="DHO48" s="27"/>
      <c r="DHP48" s="27"/>
      <c r="DHQ48" s="27"/>
      <c r="DHR48" s="27"/>
      <c r="DHS48" s="27"/>
      <c r="DHT48" s="27"/>
      <c r="DHU48" s="27"/>
      <c r="DHV48" s="27"/>
      <c r="DHW48" s="27"/>
      <c r="DHX48" s="27"/>
      <c r="DHY48" s="27"/>
      <c r="DHZ48" s="27"/>
      <c r="DIA48" s="27"/>
      <c r="DIB48" s="27"/>
      <c r="DIC48" s="27"/>
      <c r="DID48" s="27"/>
      <c r="DIE48" s="27"/>
      <c r="DIF48" s="27"/>
      <c r="DIG48" s="27"/>
      <c r="DIH48" s="27"/>
      <c r="DII48" s="27"/>
      <c r="DIJ48" s="27"/>
      <c r="DIK48" s="27"/>
      <c r="DIL48" s="27"/>
      <c r="DIM48" s="27"/>
      <c r="DIN48" s="27"/>
      <c r="DIO48" s="27"/>
      <c r="DIP48" s="27"/>
      <c r="DIQ48" s="27"/>
      <c r="DIR48" s="27"/>
      <c r="DIS48" s="27"/>
      <c r="DIT48" s="27"/>
      <c r="DIU48" s="27"/>
      <c r="DIV48" s="27"/>
      <c r="DIW48" s="27"/>
      <c r="DIX48" s="27"/>
      <c r="DIY48" s="27"/>
      <c r="DIZ48" s="27"/>
      <c r="DJA48" s="27"/>
      <c r="DJB48" s="27"/>
      <c r="DJC48" s="27"/>
      <c r="DJD48" s="27"/>
      <c r="DJE48" s="27"/>
      <c r="DJF48" s="27"/>
      <c r="DJG48" s="27"/>
      <c r="DJH48" s="27"/>
      <c r="DJI48" s="27"/>
      <c r="DJJ48" s="27"/>
      <c r="DJK48" s="27"/>
      <c r="DJL48" s="27"/>
      <c r="DJM48" s="27"/>
      <c r="DJN48" s="27"/>
      <c r="DJO48" s="27"/>
      <c r="DJP48" s="27"/>
      <c r="DJQ48" s="27"/>
      <c r="DJR48" s="27"/>
      <c r="DJS48" s="27"/>
      <c r="DJT48" s="27"/>
      <c r="DJU48" s="27"/>
      <c r="DJV48" s="27"/>
      <c r="DJW48" s="27"/>
      <c r="DJX48" s="27"/>
      <c r="DJY48" s="27"/>
      <c r="DJZ48" s="27"/>
      <c r="DKA48" s="27"/>
      <c r="DKB48" s="27"/>
      <c r="DKC48" s="27"/>
      <c r="DKD48" s="27"/>
      <c r="DKE48" s="27"/>
      <c r="DKF48" s="27"/>
      <c r="DKG48" s="27"/>
      <c r="DKH48" s="27"/>
      <c r="DKI48" s="27"/>
      <c r="DKJ48" s="27"/>
      <c r="DKK48" s="27"/>
      <c r="DKL48" s="27"/>
      <c r="DKM48" s="27"/>
      <c r="DKN48" s="27"/>
      <c r="DKO48" s="27"/>
      <c r="DKP48" s="27"/>
      <c r="DKQ48" s="27"/>
      <c r="DKR48" s="27"/>
      <c r="DKS48" s="27"/>
      <c r="DKT48" s="27"/>
      <c r="DKU48" s="27"/>
      <c r="DKV48" s="27"/>
      <c r="DKW48" s="27"/>
      <c r="DKX48" s="27"/>
      <c r="DKY48" s="27"/>
      <c r="DKZ48" s="27"/>
      <c r="DLA48" s="27"/>
      <c r="DLB48" s="27"/>
      <c r="DLC48" s="27"/>
      <c r="DLD48" s="27"/>
      <c r="DLE48" s="27"/>
      <c r="DLF48" s="27"/>
      <c r="DLG48" s="27"/>
      <c r="DLH48" s="27"/>
      <c r="DLI48" s="27"/>
      <c r="DLJ48" s="27"/>
      <c r="DLK48" s="27"/>
      <c r="DLL48" s="27"/>
      <c r="DLM48" s="27"/>
      <c r="DLN48" s="27"/>
      <c r="DLO48" s="27"/>
      <c r="DLP48" s="27"/>
      <c r="DLQ48" s="27"/>
      <c r="DLR48" s="27"/>
      <c r="DLS48" s="27"/>
      <c r="DLT48" s="27"/>
      <c r="DLU48" s="27"/>
      <c r="DLV48" s="27"/>
      <c r="DLW48" s="27"/>
      <c r="DLX48" s="27"/>
      <c r="DLY48" s="27"/>
      <c r="DLZ48" s="27"/>
      <c r="DMA48" s="27"/>
      <c r="DMB48" s="27"/>
      <c r="DMC48" s="27"/>
      <c r="DMD48" s="27"/>
      <c r="DME48" s="27"/>
      <c r="DMF48" s="27"/>
      <c r="DMG48" s="27"/>
      <c r="DMH48" s="27"/>
      <c r="DMI48" s="27"/>
      <c r="DMJ48" s="27"/>
      <c r="DMK48" s="27"/>
      <c r="DML48" s="27"/>
      <c r="DMM48" s="27"/>
      <c r="DMN48" s="27"/>
      <c r="DMO48" s="27"/>
      <c r="DMP48" s="27"/>
      <c r="DMQ48" s="27"/>
      <c r="DMR48" s="27"/>
      <c r="DMS48" s="27"/>
      <c r="DMT48" s="27"/>
      <c r="DMU48" s="27"/>
      <c r="DMV48" s="27"/>
      <c r="DMW48" s="27"/>
      <c r="DMX48" s="27"/>
      <c r="DMY48" s="27"/>
      <c r="DMZ48" s="27"/>
      <c r="DNA48" s="27"/>
      <c r="DNB48" s="27"/>
      <c r="DNC48" s="27"/>
      <c r="DND48" s="27"/>
      <c r="DNE48" s="27"/>
      <c r="DNF48" s="27"/>
      <c r="DNG48" s="27"/>
      <c r="DNH48" s="27"/>
      <c r="DNI48" s="27"/>
      <c r="DNJ48" s="27"/>
      <c r="DNK48" s="27"/>
      <c r="DNL48" s="27"/>
      <c r="DNM48" s="27"/>
      <c r="DNN48" s="27"/>
      <c r="DNO48" s="27"/>
      <c r="DNP48" s="27"/>
      <c r="DNQ48" s="27"/>
      <c r="DNR48" s="27"/>
      <c r="DNS48" s="27"/>
      <c r="DNT48" s="27"/>
      <c r="DNU48" s="27"/>
      <c r="DNV48" s="27"/>
      <c r="DNW48" s="27"/>
      <c r="DNX48" s="27"/>
      <c r="DNY48" s="27"/>
      <c r="DNZ48" s="27"/>
      <c r="DOA48" s="27"/>
      <c r="DOB48" s="27"/>
      <c r="DOC48" s="27"/>
      <c r="DOD48" s="27"/>
      <c r="DOE48" s="27"/>
      <c r="DOF48" s="27"/>
      <c r="DOG48" s="27"/>
      <c r="DOH48" s="27"/>
      <c r="DOI48" s="27"/>
      <c r="DOJ48" s="27"/>
      <c r="DOK48" s="27"/>
      <c r="DOL48" s="27"/>
      <c r="DOM48" s="27"/>
      <c r="DON48" s="27"/>
      <c r="DOO48" s="27"/>
      <c r="DOP48" s="27"/>
      <c r="DOQ48" s="27"/>
      <c r="DOR48" s="27"/>
      <c r="DOS48" s="27"/>
      <c r="DOT48" s="27"/>
      <c r="DOU48" s="27"/>
      <c r="DOV48" s="27"/>
      <c r="DOW48" s="27"/>
      <c r="DOX48" s="27"/>
      <c r="DOY48" s="27"/>
      <c r="DOZ48" s="27"/>
      <c r="DPA48" s="27"/>
      <c r="DPB48" s="27"/>
      <c r="DPC48" s="27"/>
      <c r="DPD48" s="27"/>
      <c r="DPE48" s="27"/>
      <c r="DPF48" s="27"/>
      <c r="DPG48" s="27"/>
      <c r="DPH48" s="27"/>
      <c r="DPI48" s="27"/>
      <c r="DPJ48" s="27"/>
      <c r="DPK48" s="27"/>
      <c r="DPL48" s="27"/>
      <c r="DPM48" s="27"/>
      <c r="DPN48" s="27"/>
      <c r="DPO48" s="27"/>
      <c r="DPP48" s="27"/>
      <c r="DPQ48" s="27"/>
      <c r="DPR48" s="27"/>
      <c r="DPS48" s="27"/>
      <c r="DPT48" s="27"/>
      <c r="DPU48" s="27"/>
      <c r="DPV48" s="27"/>
      <c r="DPW48" s="27"/>
      <c r="DPX48" s="27"/>
      <c r="DPY48" s="27"/>
      <c r="DPZ48" s="27"/>
      <c r="DQA48" s="27"/>
      <c r="DQB48" s="27"/>
      <c r="DQC48" s="27"/>
      <c r="DQD48" s="27"/>
      <c r="DQE48" s="27"/>
      <c r="DQF48" s="27"/>
      <c r="DQG48" s="27"/>
      <c r="DQH48" s="27"/>
      <c r="DQI48" s="27"/>
      <c r="DQJ48" s="27"/>
      <c r="DQK48" s="27"/>
      <c r="DQL48" s="27"/>
      <c r="DQM48" s="27"/>
      <c r="DQN48" s="27"/>
      <c r="DQO48" s="27"/>
      <c r="DQP48" s="27"/>
      <c r="DQQ48" s="27"/>
      <c r="DQR48" s="27"/>
      <c r="DQS48" s="27"/>
      <c r="DQT48" s="27"/>
      <c r="DQU48" s="27"/>
      <c r="DQV48" s="27"/>
      <c r="DQW48" s="27"/>
      <c r="DQX48" s="27"/>
      <c r="DQY48" s="27"/>
      <c r="DQZ48" s="27"/>
      <c r="DRA48" s="27"/>
      <c r="DRB48" s="27"/>
      <c r="DRC48" s="27"/>
      <c r="DRD48" s="27"/>
      <c r="DRE48" s="27"/>
      <c r="DRF48" s="27"/>
      <c r="DRG48" s="27"/>
      <c r="DRH48" s="27"/>
      <c r="DRI48" s="27"/>
      <c r="DRJ48" s="27"/>
      <c r="DRK48" s="27"/>
      <c r="DRL48" s="27"/>
      <c r="DRM48" s="27"/>
      <c r="DRN48" s="27"/>
      <c r="DRO48" s="27"/>
      <c r="DRP48" s="27"/>
      <c r="DRQ48" s="27"/>
      <c r="DRR48" s="27"/>
      <c r="DRS48" s="27"/>
      <c r="DRT48" s="27"/>
      <c r="DRU48" s="27"/>
      <c r="DRV48" s="27"/>
      <c r="DRW48" s="27"/>
      <c r="DRX48" s="27"/>
      <c r="DRY48" s="27"/>
      <c r="DRZ48" s="27"/>
      <c r="DSA48" s="27"/>
      <c r="DSB48" s="27"/>
      <c r="DSC48" s="27"/>
      <c r="DSD48" s="27"/>
      <c r="DSE48" s="27"/>
      <c r="DSF48" s="27"/>
      <c r="DSG48" s="27"/>
      <c r="DSH48" s="27"/>
      <c r="DSI48" s="27"/>
      <c r="DSJ48" s="27"/>
      <c r="DSK48" s="27"/>
      <c r="DSL48" s="27"/>
      <c r="DSM48" s="27"/>
      <c r="DSN48" s="27"/>
      <c r="DSO48" s="27"/>
      <c r="DSP48" s="27"/>
      <c r="DSQ48" s="27"/>
      <c r="DSR48" s="27"/>
      <c r="DSS48" s="27"/>
      <c r="DST48" s="27"/>
      <c r="DSU48" s="27"/>
      <c r="DSV48" s="27"/>
      <c r="DSW48" s="27"/>
      <c r="DSX48" s="27"/>
      <c r="DSY48" s="27"/>
      <c r="DSZ48" s="27"/>
      <c r="DTA48" s="27"/>
      <c r="DTB48" s="27"/>
      <c r="DTC48" s="27"/>
      <c r="DTD48" s="27"/>
      <c r="DTE48" s="27"/>
      <c r="DTF48" s="27"/>
      <c r="DTG48" s="27"/>
      <c r="DTH48" s="27"/>
      <c r="DTI48" s="27"/>
      <c r="DTJ48" s="27"/>
      <c r="DTK48" s="27"/>
      <c r="DTL48" s="27"/>
      <c r="DTM48" s="27"/>
      <c r="DTN48" s="27"/>
      <c r="DTO48" s="27"/>
      <c r="DTP48" s="27"/>
      <c r="DTQ48" s="27"/>
      <c r="DTR48" s="27"/>
      <c r="DTS48" s="27"/>
      <c r="DTT48" s="27"/>
      <c r="DTU48" s="27"/>
      <c r="DTV48" s="27"/>
      <c r="DTW48" s="27"/>
      <c r="DTX48" s="27"/>
      <c r="DTY48" s="27"/>
      <c r="DTZ48" s="27"/>
      <c r="DUA48" s="27"/>
      <c r="DUB48" s="27"/>
      <c r="DUC48" s="27"/>
      <c r="DUD48" s="27"/>
      <c r="DUE48" s="27"/>
      <c r="DUF48" s="27"/>
      <c r="DUG48" s="27"/>
      <c r="DUH48" s="27"/>
      <c r="DUI48" s="27"/>
      <c r="DUJ48" s="27"/>
      <c r="DUK48" s="27"/>
      <c r="DUL48" s="27"/>
      <c r="DUM48" s="27"/>
      <c r="DUN48" s="27"/>
      <c r="DUO48" s="27"/>
      <c r="DUP48" s="27"/>
      <c r="DUQ48" s="27"/>
      <c r="DUR48" s="27"/>
      <c r="DUS48" s="27"/>
      <c r="DUT48" s="27"/>
      <c r="DUU48" s="27"/>
      <c r="DUV48" s="27"/>
      <c r="DUW48" s="27"/>
      <c r="DUX48" s="27"/>
      <c r="DUY48" s="27"/>
      <c r="DUZ48" s="27"/>
      <c r="DVA48" s="27"/>
      <c r="DVB48" s="27"/>
      <c r="DVC48" s="27"/>
      <c r="DVD48" s="27"/>
      <c r="DVE48" s="27"/>
      <c r="DVF48" s="27"/>
      <c r="DVG48" s="27"/>
      <c r="DVH48" s="27"/>
      <c r="DVI48" s="27"/>
      <c r="DVJ48" s="27"/>
      <c r="DVK48" s="27"/>
      <c r="DVL48" s="27"/>
      <c r="DVM48" s="27"/>
      <c r="DVN48" s="27"/>
      <c r="DVO48" s="27"/>
      <c r="DVP48" s="27"/>
      <c r="DVQ48" s="27"/>
      <c r="DVR48" s="27"/>
      <c r="DVS48" s="27"/>
      <c r="DVT48" s="27"/>
      <c r="DVU48" s="27"/>
      <c r="DVV48" s="27"/>
      <c r="DVW48" s="27"/>
      <c r="DVX48" s="27"/>
      <c r="DVY48" s="27"/>
      <c r="DVZ48" s="27"/>
      <c r="DWA48" s="27"/>
      <c r="DWB48" s="27"/>
      <c r="DWC48" s="27"/>
      <c r="DWD48" s="27"/>
      <c r="DWE48" s="27"/>
      <c r="DWF48" s="27"/>
      <c r="DWG48" s="27"/>
      <c r="DWH48" s="27"/>
      <c r="DWI48" s="27"/>
      <c r="DWJ48" s="27"/>
      <c r="DWK48" s="27"/>
      <c r="DWL48" s="27"/>
      <c r="DWM48" s="27"/>
      <c r="DWN48" s="27"/>
      <c r="DWO48" s="27"/>
      <c r="DWP48" s="27"/>
      <c r="DWQ48" s="27"/>
      <c r="DWR48" s="27"/>
      <c r="DWS48" s="27"/>
      <c r="DWT48" s="27"/>
      <c r="DWU48" s="27"/>
      <c r="DWV48" s="27"/>
      <c r="DWW48" s="27"/>
      <c r="DWX48" s="27"/>
      <c r="DWY48" s="27"/>
      <c r="DWZ48" s="27"/>
      <c r="DXA48" s="27"/>
      <c r="DXB48" s="27"/>
      <c r="DXC48" s="27"/>
      <c r="DXD48" s="27"/>
      <c r="DXE48" s="27"/>
      <c r="DXF48" s="27"/>
      <c r="DXG48" s="27"/>
      <c r="DXH48" s="27"/>
      <c r="DXI48" s="27"/>
      <c r="DXJ48" s="27"/>
      <c r="DXK48" s="27"/>
      <c r="DXL48" s="27"/>
      <c r="DXM48" s="27"/>
      <c r="DXN48" s="27"/>
      <c r="DXO48" s="27"/>
      <c r="DXP48" s="27"/>
      <c r="DXQ48" s="27"/>
      <c r="DXR48" s="27"/>
      <c r="DXS48" s="27"/>
      <c r="DXT48" s="27"/>
      <c r="DXU48" s="27"/>
      <c r="DXV48" s="27"/>
      <c r="DXW48" s="27"/>
      <c r="DXX48" s="27"/>
      <c r="DXY48" s="27"/>
      <c r="DXZ48" s="27"/>
      <c r="DYA48" s="27"/>
      <c r="DYB48" s="27"/>
      <c r="DYC48" s="27"/>
      <c r="DYD48" s="27"/>
      <c r="DYE48" s="27"/>
      <c r="DYF48" s="27"/>
      <c r="DYG48" s="27"/>
      <c r="DYH48" s="27"/>
      <c r="DYI48" s="27"/>
      <c r="DYJ48" s="27"/>
      <c r="DYK48" s="27"/>
      <c r="DYL48" s="27"/>
      <c r="DYM48" s="27"/>
      <c r="DYN48" s="27"/>
      <c r="DYO48" s="27"/>
      <c r="DYP48" s="27"/>
      <c r="DYQ48" s="27"/>
      <c r="DYR48" s="27"/>
      <c r="DYS48" s="27"/>
      <c r="DYT48" s="27"/>
      <c r="DYU48" s="27"/>
      <c r="DYV48" s="27"/>
      <c r="DYW48" s="27"/>
      <c r="DYX48" s="27"/>
      <c r="DYY48" s="27"/>
      <c r="DYZ48" s="27"/>
      <c r="DZA48" s="27"/>
      <c r="DZB48" s="27"/>
      <c r="DZC48" s="27"/>
      <c r="DZD48" s="27"/>
      <c r="DZE48" s="27"/>
      <c r="DZF48" s="27"/>
      <c r="DZG48" s="27"/>
      <c r="DZH48" s="27"/>
      <c r="DZI48" s="27"/>
      <c r="DZJ48" s="27"/>
      <c r="DZK48" s="27"/>
      <c r="DZL48" s="27"/>
      <c r="DZM48" s="27"/>
      <c r="DZN48" s="27"/>
      <c r="DZO48" s="27"/>
      <c r="DZP48" s="27"/>
      <c r="DZQ48" s="27"/>
      <c r="DZR48" s="27"/>
      <c r="DZS48" s="27"/>
      <c r="DZT48" s="27"/>
      <c r="DZU48" s="27"/>
      <c r="DZV48" s="27"/>
      <c r="DZW48" s="27"/>
      <c r="DZX48" s="27"/>
      <c r="DZY48" s="27"/>
      <c r="DZZ48" s="27"/>
      <c r="EAA48" s="27"/>
      <c r="EAB48" s="27"/>
      <c r="EAC48" s="27"/>
      <c r="EAD48" s="27"/>
      <c r="EAE48" s="27"/>
      <c r="EAF48" s="27"/>
      <c r="EAG48" s="27"/>
      <c r="EAH48" s="27"/>
      <c r="EAI48" s="27"/>
      <c r="EAJ48" s="27"/>
      <c r="EAK48" s="27"/>
      <c r="EAL48" s="27"/>
      <c r="EAM48" s="27"/>
      <c r="EAN48" s="27"/>
      <c r="EAO48" s="27"/>
      <c r="EAP48" s="27"/>
      <c r="EAQ48" s="27"/>
      <c r="EAR48" s="27"/>
      <c r="EAS48" s="27"/>
      <c r="EAT48" s="27"/>
      <c r="EAU48" s="27"/>
      <c r="EAV48" s="27"/>
      <c r="EAW48" s="27"/>
      <c r="EAX48" s="27"/>
      <c r="EAY48" s="27"/>
      <c r="EAZ48" s="27"/>
      <c r="EBA48" s="27"/>
      <c r="EBB48" s="27"/>
      <c r="EBC48" s="27"/>
      <c r="EBD48" s="27"/>
      <c r="EBE48" s="27"/>
      <c r="EBF48" s="27"/>
      <c r="EBG48" s="27"/>
      <c r="EBH48" s="27"/>
      <c r="EBI48" s="27"/>
      <c r="EBJ48" s="27"/>
      <c r="EBK48" s="27"/>
      <c r="EBL48" s="27"/>
      <c r="EBM48" s="27"/>
      <c r="EBN48" s="27"/>
      <c r="EBO48" s="27"/>
      <c r="EBP48" s="27"/>
      <c r="EBQ48" s="27"/>
      <c r="EBR48" s="27"/>
      <c r="EBS48" s="27"/>
      <c r="EBT48" s="27"/>
      <c r="EBU48" s="27"/>
      <c r="EBV48" s="27"/>
      <c r="EBW48" s="27"/>
      <c r="EBX48" s="27"/>
      <c r="EBY48" s="27"/>
      <c r="EBZ48" s="27"/>
      <c r="ECA48" s="27"/>
      <c r="ECB48" s="27"/>
      <c r="ECC48" s="27"/>
      <c r="ECD48" s="27"/>
      <c r="ECE48" s="27"/>
      <c r="ECF48" s="27"/>
      <c r="ECG48" s="27"/>
      <c r="ECH48" s="27"/>
      <c r="ECI48" s="27"/>
      <c r="ECJ48" s="27"/>
      <c r="ECK48" s="27"/>
      <c r="ECL48" s="27"/>
      <c r="ECM48" s="27"/>
      <c r="ECN48" s="27"/>
      <c r="ECO48" s="27"/>
      <c r="ECP48" s="27"/>
      <c r="ECQ48" s="27"/>
      <c r="ECR48" s="27"/>
      <c r="ECS48" s="27"/>
      <c r="ECT48" s="27"/>
      <c r="ECU48" s="27"/>
      <c r="ECV48" s="27"/>
      <c r="ECW48" s="27"/>
      <c r="ECX48" s="27"/>
      <c r="ECY48" s="27"/>
      <c r="ECZ48" s="27"/>
      <c r="EDA48" s="27"/>
      <c r="EDB48" s="27"/>
      <c r="EDC48" s="27"/>
      <c r="EDD48" s="27"/>
      <c r="EDE48" s="27"/>
      <c r="EDF48" s="27"/>
      <c r="EDG48" s="27"/>
      <c r="EDH48" s="27"/>
      <c r="EDI48" s="27"/>
      <c r="EDJ48" s="27"/>
      <c r="EDK48" s="27"/>
      <c r="EDL48" s="27"/>
      <c r="EDM48" s="27"/>
      <c r="EDN48" s="27"/>
      <c r="EDO48" s="27"/>
      <c r="EDP48" s="27"/>
      <c r="EDQ48" s="27"/>
      <c r="EDR48" s="27"/>
      <c r="EDS48" s="27"/>
      <c r="EDT48" s="27"/>
      <c r="EDU48" s="27"/>
      <c r="EDV48" s="27"/>
      <c r="EDW48" s="27"/>
      <c r="EDX48" s="27"/>
      <c r="EDY48" s="27"/>
      <c r="EDZ48" s="27"/>
      <c r="EEA48" s="27"/>
      <c r="EEB48" s="27"/>
      <c r="EEC48" s="27"/>
      <c r="EED48" s="27"/>
      <c r="EEE48" s="27"/>
      <c r="EEF48" s="27"/>
      <c r="EEG48" s="27"/>
      <c r="EEH48" s="27"/>
      <c r="EEI48" s="27"/>
      <c r="EEJ48" s="27"/>
      <c r="EEK48" s="27"/>
      <c r="EEL48" s="27"/>
      <c r="EEM48" s="27"/>
      <c r="EEN48" s="27"/>
      <c r="EEO48" s="27"/>
      <c r="EEP48" s="27"/>
      <c r="EEQ48" s="27"/>
      <c r="EER48" s="27"/>
      <c r="EES48" s="27"/>
      <c r="EET48" s="27"/>
      <c r="EEU48" s="27"/>
      <c r="EEV48" s="27"/>
      <c r="EEW48" s="27"/>
      <c r="EEX48" s="27"/>
      <c r="EEY48" s="27"/>
      <c r="EEZ48" s="27"/>
      <c r="EFA48" s="27"/>
      <c r="EFB48" s="27"/>
      <c r="EFC48" s="27"/>
      <c r="EFD48" s="27"/>
      <c r="EFE48" s="27"/>
      <c r="EFF48" s="27"/>
      <c r="EFG48" s="27"/>
      <c r="EFH48" s="27"/>
      <c r="EFI48" s="27"/>
      <c r="EFJ48" s="27"/>
      <c r="EFK48" s="27"/>
      <c r="EFL48" s="27"/>
      <c r="EFM48" s="27"/>
      <c r="EFN48" s="27"/>
      <c r="EFO48" s="27"/>
      <c r="EFP48" s="27"/>
      <c r="EFQ48" s="27"/>
      <c r="EFR48" s="27"/>
      <c r="EFS48" s="27"/>
      <c r="EFT48" s="27"/>
      <c r="EFU48" s="27"/>
      <c r="EFV48" s="27"/>
      <c r="EFW48" s="27"/>
      <c r="EFX48" s="27"/>
      <c r="EFY48" s="27"/>
      <c r="EFZ48" s="27"/>
      <c r="EGA48" s="27"/>
      <c r="EGB48" s="27"/>
      <c r="EGC48" s="27"/>
      <c r="EGD48" s="27"/>
      <c r="EGE48" s="27"/>
      <c r="EGF48" s="27"/>
      <c r="EGG48" s="27"/>
      <c r="EGH48" s="27"/>
      <c r="EGI48" s="27"/>
      <c r="EGJ48" s="27"/>
      <c r="EGK48" s="27"/>
      <c r="EGL48" s="27"/>
      <c r="EGM48" s="27"/>
      <c r="EGN48" s="27"/>
      <c r="EGO48" s="27"/>
      <c r="EGP48" s="27"/>
      <c r="EGQ48" s="27"/>
      <c r="EGR48" s="27"/>
      <c r="EGS48" s="27"/>
      <c r="EGT48" s="27"/>
      <c r="EGU48" s="27"/>
      <c r="EGV48" s="27"/>
      <c r="EGW48" s="27"/>
      <c r="EGX48" s="27"/>
      <c r="EGY48" s="27"/>
      <c r="EGZ48" s="27"/>
      <c r="EHA48" s="27"/>
      <c r="EHB48" s="27"/>
      <c r="EHC48" s="27"/>
      <c r="EHD48" s="27"/>
      <c r="EHE48" s="27"/>
      <c r="EHF48" s="27"/>
      <c r="EHG48" s="27"/>
      <c r="EHH48" s="27"/>
      <c r="EHI48" s="27"/>
      <c r="EHJ48" s="27"/>
      <c r="EHK48" s="27"/>
      <c r="EHL48" s="27"/>
      <c r="EHM48" s="27"/>
      <c r="EHN48" s="27"/>
      <c r="EHO48" s="27"/>
      <c r="EHP48" s="27"/>
      <c r="EHQ48" s="27"/>
      <c r="EHR48" s="27"/>
      <c r="EHS48" s="27"/>
      <c r="EHT48" s="27"/>
      <c r="EHU48" s="27"/>
      <c r="EHV48" s="27"/>
      <c r="EHW48" s="27"/>
      <c r="EHX48" s="27"/>
      <c r="EHY48" s="27"/>
      <c r="EHZ48" s="27"/>
      <c r="EIA48" s="27"/>
      <c r="EIB48" s="27"/>
      <c r="EIC48" s="27"/>
      <c r="EID48" s="27"/>
      <c r="EIE48" s="27"/>
      <c r="EIF48" s="27"/>
      <c r="EIG48" s="27"/>
      <c r="EIH48" s="27"/>
      <c r="EII48" s="27"/>
      <c r="EIJ48" s="27"/>
      <c r="EIK48" s="27"/>
      <c r="EIL48" s="27"/>
      <c r="EIM48" s="27"/>
      <c r="EIN48" s="27"/>
      <c r="EIO48" s="27"/>
      <c r="EIP48" s="27"/>
      <c r="EIQ48" s="27"/>
      <c r="EIR48" s="27"/>
      <c r="EIS48" s="27"/>
      <c r="EIT48" s="27"/>
      <c r="EIU48" s="27"/>
      <c r="EIV48" s="27"/>
      <c r="EIW48" s="27"/>
      <c r="EIX48" s="27"/>
      <c r="EIY48" s="27"/>
      <c r="EIZ48" s="27"/>
      <c r="EJA48" s="27"/>
      <c r="EJB48" s="27"/>
      <c r="EJC48" s="27"/>
      <c r="EJD48" s="27"/>
      <c r="EJE48" s="27"/>
      <c r="EJF48" s="27"/>
      <c r="EJG48" s="27"/>
      <c r="EJH48" s="27"/>
      <c r="EJI48" s="27"/>
      <c r="EJJ48" s="27"/>
      <c r="EJK48" s="27"/>
      <c r="EJL48" s="27"/>
      <c r="EJM48" s="27"/>
      <c r="EJN48" s="27"/>
      <c r="EJO48" s="27"/>
      <c r="EJP48" s="27"/>
      <c r="EJQ48" s="27"/>
      <c r="EJR48" s="27"/>
      <c r="EJS48" s="27"/>
      <c r="EJT48" s="27"/>
      <c r="EJU48" s="27"/>
      <c r="EJV48" s="27"/>
      <c r="EJW48" s="27"/>
      <c r="EJX48" s="27"/>
      <c r="EJY48" s="27"/>
      <c r="EJZ48" s="27"/>
      <c r="EKA48" s="27"/>
      <c r="EKB48" s="27"/>
      <c r="EKC48" s="27"/>
      <c r="EKD48" s="27"/>
      <c r="EKE48" s="27"/>
      <c r="EKF48" s="27"/>
      <c r="EKG48" s="27"/>
      <c r="EKH48" s="27"/>
      <c r="EKI48" s="27"/>
      <c r="EKJ48" s="27"/>
      <c r="EKK48" s="27"/>
      <c r="EKL48" s="27"/>
      <c r="EKM48" s="27"/>
      <c r="EKN48" s="27"/>
      <c r="EKO48" s="27"/>
      <c r="EKP48" s="27"/>
      <c r="EKQ48" s="27"/>
      <c r="EKR48" s="27"/>
      <c r="EKS48" s="27"/>
      <c r="EKT48" s="27"/>
      <c r="EKU48" s="27"/>
      <c r="EKV48" s="27"/>
      <c r="EKW48" s="27"/>
      <c r="EKX48" s="27"/>
      <c r="EKY48" s="27"/>
      <c r="EKZ48" s="27"/>
      <c r="ELA48" s="27"/>
      <c r="ELB48" s="27"/>
      <c r="ELC48" s="27"/>
      <c r="ELD48" s="27"/>
      <c r="ELE48" s="27"/>
      <c r="ELF48" s="27"/>
      <c r="ELG48" s="27"/>
      <c r="ELH48" s="27"/>
      <c r="ELI48" s="27"/>
      <c r="ELJ48" s="27"/>
      <c r="ELK48" s="27"/>
      <c r="ELL48" s="27"/>
      <c r="ELM48" s="27"/>
      <c r="ELN48" s="27"/>
      <c r="ELO48" s="27"/>
      <c r="ELP48" s="27"/>
      <c r="ELQ48" s="27"/>
      <c r="ELR48" s="27"/>
      <c r="ELS48" s="27"/>
      <c r="ELT48" s="27"/>
      <c r="ELU48" s="27"/>
      <c r="ELV48" s="27"/>
      <c r="ELW48" s="27"/>
      <c r="ELX48" s="27"/>
      <c r="ELY48" s="27"/>
      <c r="ELZ48" s="27"/>
      <c r="EMA48" s="27"/>
      <c r="EMB48" s="27"/>
      <c r="EMC48" s="27"/>
      <c r="EMD48" s="27"/>
      <c r="EME48" s="27"/>
      <c r="EMF48" s="27"/>
      <c r="EMG48" s="27"/>
      <c r="EMH48" s="27"/>
      <c r="EMI48" s="27"/>
      <c r="EMJ48" s="27"/>
      <c r="EMK48" s="27"/>
      <c r="EML48" s="27"/>
      <c r="EMM48" s="27"/>
      <c r="EMN48" s="27"/>
      <c r="EMO48" s="27"/>
      <c r="EMP48" s="27"/>
      <c r="EMQ48" s="27"/>
      <c r="EMR48" s="27"/>
      <c r="EMS48" s="27"/>
      <c r="EMT48" s="27"/>
      <c r="EMU48" s="27"/>
      <c r="EMV48" s="27"/>
      <c r="EMW48" s="27"/>
      <c r="EMX48" s="27"/>
      <c r="EMY48" s="27"/>
      <c r="EMZ48" s="27"/>
      <c r="ENA48" s="27"/>
      <c r="ENB48" s="27"/>
      <c r="ENC48" s="27"/>
      <c r="END48" s="27"/>
      <c r="ENE48" s="27"/>
      <c r="ENF48" s="27"/>
      <c r="ENG48" s="27"/>
      <c r="ENH48" s="27"/>
      <c r="ENI48" s="27"/>
      <c r="ENJ48" s="27"/>
      <c r="ENK48" s="27"/>
      <c r="ENL48" s="27"/>
      <c r="ENM48" s="27"/>
      <c r="ENN48" s="27"/>
      <c r="ENO48" s="27"/>
      <c r="ENP48" s="27"/>
      <c r="ENQ48" s="27"/>
      <c r="ENR48" s="27"/>
      <c r="ENS48" s="27"/>
      <c r="ENT48" s="27"/>
      <c r="ENU48" s="27"/>
      <c r="ENV48" s="27"/>
      <c r="ENW48" s="27"/>
      <c r="ENX48" s="27"/>
      <c r="ENY48" s="27"/>
      <c r="ENZ48" s="27"/>
      <c r="EOA48" s="27"/>
      <c r="EOB48" s="27"/>
      <c r="EOC48" s="27"/>
      <c r="EOD48" s="27"/>
      <c r="EOE48" s="27"/>
      <c r="EOF48" s="27"/>
      <c r="EOG48" s="27"/>
      <c r="EOH48" s="27"/>
      <c r="EOI48" s="27"/>
      <c r="EOJ48" s="27"/>
      <c r="EOK48" s="27"/>
      <c r="EOL48" s="27"/>
      <c r="EOM48" s="27"/>
      <c r="EON48" s="27"/>
      <c r="EOO48" s="27"/>
      <c r="EOP48" s="27"/>
      <c r="EOQ48" s="27"/>
      <c r="EOR48" s="27"/>
      <c r="EOS48" s="27"/>
      <c r="EOT48" s="27"/>
      <c r="EOU48" s="27"/>
      <c r="EOV48" s="27"/>
      <c r="EOW48" s="27"/>
      <c r="EOX48" s="27"/>
      <c r="EOY48" s="27"/>
      <c r="EOZ48" s="27"/>
      <c r="EPA48" s="27"/>
      <c r="EPB48" s="27"/>
      <c r="EPC48" s="27"/>
      <c r="EPD48" s="27"/>
      <c r="EPE48" s="27"/>
      <c r="EPF48" s="27"/>
      <c r="EPG48" s="27"/>
      <c r="EPH48" s="27"/>
      <c r="EPI48" s="27"/>
      <c r="EPJ48" s="27"/>
      <c r="EPK48" s="27"/>
      <c r="EPL48" s="27"/>
      <c r="EPM48" s="27"/>
      <c r="EPN48" s="27"/>
      <c r="EPO48" s="27"/>
      <c r="EPP48" s="27"/>
      <c r="EPQ48" s="27"/>
      <c r="EPR48" s="27"/>
      <c r="EPS48" s="27"/>
      <c r="EPT48" s="27"/>
      <c r="EPU48" s="27"/>
      <c r="EPV48" s="27"/>
      <c r="EPW48" s="27"/>
      <c r="EPX48" s="27"/>
      <c r="EPY48" s="27"/>
      <c r="EPZ48" s="27"/>
      <c r="EQA48" s="27"/>
      <c r="EQB48" s="27"/>
      <c r="EQC48" s="27"/>
      <c r="EQD48" s="27"/>
      <c r="EQE48" s="27"/>
      <c r="EQF48" s="27"/>
      <c r="EQG48" s="27"/>
      <c r="EQH48" s="27"/>
      <c r="EQI48" s="27"/>
      <c r="EQJ48" s="27"/>
      <c r="EQK48" s="27"/>
      <c r="EQL48" s="27"/>
      <c r="EQM48" s="27"/>
      <c r="EQN48" s="27"/>
      <c r="EQO48" s="27"/>
      <c r="EQP48" s="27"/>
      <c r="EQQ48" s="27"/>
      <c r="EQR48" s="27"/>
      <c r="EQS48" s="27"/>
      <c r="EQT48" s="27"/>
      <c r="EQU48" s="27"/>
      <c r="EQV48" s="27"/>
      <c r="EQW48" s="27"/>
      <c r="EQX48" s="27"/>
      <c r="EQY48" s="27"/>
      <c r="EQZ48" s="27"/>
      <c r="ERA48" s="27"/>
      <c r="ERB48" s="27"/>
      <c r="ERC48" s="27"/>
      <c r="ERD48" s="27"/>
      <c r="ERE48" s="27"/>
      <c r="ERF48" s="27"/>
      <c r="ERG48" s="27"/>
      <c r="ERH48" s="27"/>
      <c r="ERI48" s="27"/>
      <c r="ERJ48" s="27"/>
      <c r="ERK48" s="27"/>
      <c r="ERL48" s="27"/>
      <c r="ERM48" s="27"/>
      <c r="ERN48" s="27"/>
      <c r="ERO48" s="27"/>
      <c r="ERP48" s="27"/>
      <c r="ERQ48" s="27"/>
      <c r="ERR48" s="27"/>
      <c r="ERS48" s="27"/>
      <c r="ERT48" s="27"/>
      <c r="ERU48" s="27"/>
      <c r="ERV48" s="27"/>
      <c r="ERW48" s="27"/>
      <c r="ERX48" s="27"/>
      <c r="ERY48" s="27"/>
      <c r="ERZ48" s="27"/>
      <c r="ESA48" s="27"/>
      <c r="ESB48" s="27"/>
      <c r="ESC48" s="27"/>
      <c r="ESD48" s="27"/>
      <c r="ESE48" s="27"/>
      <c r="ESF48" s="27"/>
      <c r="ESG48" s="27"/>
      <c r="ESH48" s="27"/>
      <c r="ESI48" s="27"/>
      <c r="ESJ48" s="27"/>
      <c r="ESK48" s="27"/>
      <c r="ESL48" s="27"/>
      <c r="ESM48" s="27"/>
      <c r="ESN48" s="27"/>
      <c r="ESO48" s="27"/>
      <c r="ESP48" s="27"/>
      <c r="ESQ48" s="27"/>
      <c r="ESR48" s="27"/>
      <c r="ESS48" s="27"/>
      <c r="EST48" s="27"/>
      <c r="ESU48" s="27"/>
      <c r="ESV48" s="27"/>
      <c r="ESW48" s="27"/>
      <c r="ESX48" s="27"/>
      <c r="ESY48" s="27"/>
      <c r="ESZ48" s="27"/>
      <c r="ETA48" s="27"/>
      <c r="ETB48" s="27"/>
      <c r="ETC48" s="27"/>
      <c r="ETD48" s="27"/>
      <c r="ETE48" s="27"/>
      <c r="ETF48" s="27"/>
      <c r="ETG48" s="27"/>
      <c r="ETH48" s="27"/>
      <c r="ETI48" s="27"/>
      <c r="ETJ48" s="27"/>
      <c r="ETK48" s="27"/>
      <c r="ETL48" s="27"/>
      <c r="ETM48" s="27"/>
      <c r="ETN48" s="27"/>
      <c r="ETO48" s="27"/>
      <c r="ETP48" s="27"/>
      <c r="ETQ48" s="27"/>
      <c r="ETR48" s="27"/>
      <c r="ETS48" s="27"/>
      <c r="ETT48" s="27"/>
      <c r="ETU48" s="27"/>
      <c r="ETV48" s="27"/>
      <c r="ETW48" s="27"/>
      <c r="ETX48" s="27"/>
      <c r="ETY48" s="27"/>
      <c r="ETZ48" s="27"/>
      <c r="EUA48" s="27"/>
      <c r="EUB48" s="27"/>
      <c r="EUC48" s="27"/>
      <c r="EUD48" s="27"/>
      <c r="EUE48" s="27"/>
      <c r="EUF48" s="27"/>
      <c r="EUG48" s="27"/>
      <c r="EUH48" s="27"/>
      <c r="EUI48" s="27"/>
      <c r="EUJ48" s="27"/>
      <c r="EUK48" s="27"/>
      <c r="EUL48" s="27"/>
      <c r="EUM48" s="27"/>
      <c r="EUN48" s="27"/>
      <c r="EUO48" s="27"/>
      <c r="EUP48" s="27"/>
      <c r="EUQ48" s="27"/>
      <c r="EUR48" s="27"/>
      <c r="EUS48" s="27"/>
      <c r="EUT48" s="27"/>
      <c r="EUU48" s="27"/>
      <c r="EUV48" s="27"/>
      <c r="EUW48" s="27"/>
      <c r="EUX48" s="27"/>
      <c r="EUY48" s="27"/>
      <c r="EUZ48" s="27"/>
      <c r="EVA48" s="27"/>
      <c r="EVB48" s="27"/>
      <c r="EVC48" s="27"/>
      <c r="EVD48" s="27"/>
      <c r="EVE48" s="27"/>
      <c r="EVF48" s="27"/>
      <c r="EVG48" s="27"/>
      <c r="EVH48" s="27"/>
      <c r="EVI48" s="27"/>
      <c r="EVJ48" s="27"/>
      <c r="EVK48" s="27"/>
      <c r="EVL48" s="27"/>
      <c r="EVM48" s="27"/>
      <c r="EVN48" s="27"/>
      <c r="EVO48" s="27"/>
      <c r="EVP48" s="27"/>
      <c r="EVQ48" s="27"/>
      <c r="EVR48" s="27"/>
      <c r="EVS48" s="27"/>
      <c r="EVT48" s="27"/>
      <c r="EVU48" s="27"/>
      <c r="EVV48" s="27"/>
      <c r="EVW48" s="27"/>
      <c r="EVX48" s="27"/>
      <c r="EVY48" s="27"/>
      <c r="EVZ48" s="27"/>
      <c r="EWA48" s="27"/>
      <c r="EWB48" s="27"/>
      <c r="EWC48" s="27"/>
      <c r="EWD48" s="27"/>
      <c r="EWE48" s="27"/>
      <c r="EWF48" s="27"/>
      <c r="EWG48" s="27"/>
      <c r="EWH48" s="27"/>
      <c r="EWI48" s="27"/>
      <c r="EWJ48" s="27"/>
      <c r="EWK48" s="27"/>
      <c r="EWL48" s="27"/>
      <c r="EWM48" s="27"/>
      <c r="EWN48" s="27"/>
      <c r="EWO48" s="27"/>
      <c r="EWP48" s="27"/>
      <c r="EWQ48" s="27"/>
      <c r="EWR48" s="27"/>
      <c r="EWS48" s="27"/>
      <c r="EWT48" s="27"/>
      <c r="EWU48" s="27"/>
      <c r="EWV48" s="27"/>
      <c r="EWW48" s="27"/>
      <c r="EWX48" s="27"/>
      <c r="EWY48" s="27"/>
      <c r="EWZ48" s="27"/>
      <c r="EXA48" s="27"/>
      <c r="EXB48" s="27"/>
      <c r="EXC48" s="27"/>
      <c r="EXD48" s="27"/>
      <c r="EXE48" s="27"/>
      <c r="EXF48" s="27"/>
      <c r="EXG48" s="27"/>
      <c r="EXH48" s="27"/>
      <c r="EXI48" s="27"/>
      <c r="EXJ48" s="27"/>
      <c r="EXK48" s="27"/>
      <c r="EXL48" s="27"/>
      <c r="EXM48" s="27"/>
      <c r="EXN48" s="27"/>
      <c r="EXO48" s="27"/>
      <c r="EXP48" s="27"/>
      <c r="EXQ48" s="27"/>
      <c r="EXR48" s="27"/>
      <c r="EXS48" s="27"/>
      <c r="EXT48" s="27"/>
      <c r="EXU48" s="27"/>
      <c r="EXV48" s="27"/>
      <c r="EXW48" s="27"/>
      <c r="EXX48" s="27"/>
      <c r="EXY48" s="27"/>
      <c r="EXZ48" s="27"/>
      <c r="EYA48" s="27"/>
      <c r="EYB48" s="27"/>
      <c r="EYC48" s="27"/>
      <c r="EYD48" s="27"/>
      <c r="EYE48" s="27"/>
      <c r="EYF48" s="27"/>
      <c r="EYG48" s="27"/>
      <c r="EYH48" s="27"/>
      <c r="EYI48" s="27"/>
      <c r="EYJ48" s="27"/>
      <c r="EYK48" s="27"/>
      <c r="EYL48" s="27"/>
      <c r="EYM48" s="27"/>
      <c r="EYN48" s="27"/>
      <c r="EYO48" s="27"/>
      <c r="EYP48" s="27"/>
      <c r="EYQ48" s="27"/>
      <c r="EYR48" s="27"/>
      <c r="EYS48" s="27"/>
      <c r="EYT48" s="27"/>
      <c r="EYU48" s="27"/>
      <c r="EYV48" s="27"/>
      <c r="EYW48" s="27"/>
      <c r="EYX48" s="27"/>
      <c r="EYY48" s="27"/>
      <c r="EYZ48" s="27"/>
      <c r="EZA48" s="27"/>
      <c r="EZB48" s="27"/>
      <c r="EZC48" s="27"/>
      <c r="EZD48" s="27"/>
      <c r="EZE48" s="27"/>
      <c r="EZF48" s="27"/>
      <c r="EZG48" s="27"/>
      <c r="EZH48" s="27"/>
      <c r="EZI48" s="27"/>
      <c r="EZJ48" s="27"/>
      <c r="EZK48" s="27"/>
      <c r="EZL48" s="27"/>
      <c r="EZM48" s="27"/>
      <c r="EZN48" s="27"/>
      <c r="EZO48" s="27"/>
      <c r="EZP48" s="27"/>
      <c r="EZQ48" s="27"/>
      <c r="EZR48" s="27"/>
      <c r="EZS48" s="27"/>
      <c r="EZT48" s="27"/>
      <c r="EZU48" s="27"/>
      <c r="EZV48" s="27"/>
      <c r="EZW48" s="27"/>
      <c r="EZX48" s="27"/>
      <c r="EZY48" s="27"/>
      <c r="EZZ48" s="27"/>
      <c r="FAA48" s="27"/>
      <c r="FAB48" s="27"/>
      <c r="FAC48" s="27"/>
      <c r="FAD48" s="27"/>
      <c r="FAE48" s="27"/>
      <c r="FAF48" s="27"/>
      <c r="FAG48" s="27"/>
      <c r="FAH48" s="27"/>
      <c r="FAI48" s="27"/>
      <c r="FAJ48" s="27"/>
      <c r="FAK48" s="27"/>
      <c r="FAL48" s="27"/>
      <c r="FAM48" s="27"/>
      <c r="FAN48" s="27"/>
      <c r="FAO48" s="27"/>
      <c r="FAP48" s="27"/>
      <c r="FAQ48" s="27"/>
      <c r="FAR48" s="27"/>
      <c r="FAS48" s="27"/>
      <c r="FAT48" s="27"/>
      <c r="FAU48" s="27"/>
      <c r="FAV48" s="27"/>
      <c r="FAW48" s="27"/>
      <c r="FAX48" s="27"/>
      <c r="FAY48" s="27"/>
      <c r="FAZ48" s="27"/>
      <c r="FBA48" s="27"/>
      <c r="FBB48" s="27"/>
      <c r="FBC48" s="27"/>
      <c r="FBD48" s="27"/>
      <c r="FBE48" s="27"/>
      <c r="FBF48" s="27"/>
      <c r="FBG48" s="27"/>
      <c r="FBH48" s="27"/>
      <c r="FBI48" s="27"/>
      <c r="FBJ48" s="27"/>
      <c r="FBK48" s="27"/>
      <c r="FBL48" s="27"/>
      <c r="FBM48" s="27"/>
      <c r="FBN48" s="27"/>
      <c r="FBO48" s="27"/>
      <c r="FBP48" s="27"/>
      <c r="FBQ48" s="27"/>
      <c r="FBR48" s="27"/>
      <c r="FBS48" s="27"/>
      <c r="FBT48" s="27"/>
      <c r="FBU48" s="27"/>
      <c r="FBV48" s="27"/>
      <c r="FBW48" s="27"/>
      <c r="FBX48" s="27"/>
      <c r="FBY48" s="27"/>
      <c r="FBZ48" s="27"/>
      <c r="FCA48" s="27"/>
      <c r="FCB48" s="27"/>
      <c r="FCC48" s="27"/>
      <c r="FCD48" s="27"/>
      <c r="FCE48" s="27"/>
      <c r="FCF48" s="27"/>
      <c r="FCG48" s="27"/>
      <c r="FCH48" s="27"/>
      <c r="FCI48" s="27"/>
      <c r="FCJ48" s="27"/>
      <c r="FCK48" s="27"/>
      <c r="FCL48" s="27"/>
      <c r="FCM48" s="27"/>
      <c r="FCN48" s="27"/>
      <c r="FCO48" s="27"/>
      <c r="FCP48" s="27"/>
      <c r="FCQ48" s="27"/>
      <c r="FCR48" s="27"/>
      <c r="FCS48" s="27"/>
      <c r="FCT48" s="27"/>
      <c r="FCU48" s="27"/>
      <c r="FCV48" s="27"/>
      <c r="FCW48" s="27"/>
      <c r="FCX48" s="27"/>
      <c r="FCY48" s="27"/>
      <c r="FCZ48" s="27"/>
      <c r="FDA48" s="27"/>
      <c r="FDB48" s="27"/>
      <c r="FDC48" s="27"/>
      <c r="FDD48" s="27"/>
      <c r="FDE48" s="27"/>
      <c r="FDF48" s="27"/>
      <c r="FDG48" s="27"/>
      <c r="FDH48" s="27"/>
      <c r="FDI48" s="27"/>
      <c r="FDJ48" s="27"/>
      <c r="FDK48" s="27"/>
      <c r="FDL48" s="27"/>
      <c r="FDM48" s="27"/>
      <c r="FDN48" s="27"/>
      <c r="FDO48" s="27"/>
      <c r="FDP48" s="27"/>
      <c r="FDQ48" s="27"/>
      <c r="FDR48" s="27"/>
      <c r="FDS48" s="27"/>
      <c r="FDT48" s="27"/>
      <c r="FDU48" s="27"/>
      <c r="FDV48" s="27"/>
      <c r="FDW48" s="27"/>
      <c r="FDX48" s="27"/>
      <c r="FDY48" s="27"/>
      <c r="FDZ48" s="27"/>
      <c r="FEA48" s="27"/>
      <c r="FEB48" s="27"/>
      <c r="FEC48" s="27"/>
      <c r="FED48" s="27"/>
      <c r="FEE48" s="27"/>
      <c r="FEF48" s="27"/>
      <c r="FEG48" s="27"/>
      <c r="FEH48" s="27"/>
      <c r="FEI48" s="27"/>
      <c r="FEJ48" s="27"/>
      <c r="FEK48" s="27"/>
      <c r="FEL48" s="27"/>
      <c r="FEM48" s="27"/>
      <c r="FEN48" s="27"/>
      <c r="FEO48" s="27"/>
      <c r="FEP48" s="27"/>
      <c r="FEQ48" s="27"/>
      <c r="FER48" s="27"/>
      <c r="FES48" s="27"/>
      <c r="FET48" s="27"/>
      <c r="FEU48" s="27"/>
      <c r="FEV48" s="27"/>
      <c r="FEW48" s="27"/>
      <c r="FEX48" s="27"/>
      <c r="FEY48" s="27"/>
      <c r="FEZ48" s="27"/>
      <c r="FFA48" s="27"/>
      <c r="FFB48" s="27"/>
      <c r="FFC48" s="27"/>
      <c r="FFD48" s="27"/>
      <c r="FFE48" s="27"/>
      <c r="FFF48" s="27"/>
      <c r="FFG48" s="27"/>
      <c r="FFH48" s="27"/>
      <c r="FFI48" s="27"/>
      <c r="FFJ48" s="27"/>
      <c r="FFK48" s="27"/>
      <c r="FFL48" s="27"/>
      <c r="FFM48" s="27"/>
      <c r="FFN48" s="27"/>
      <c r="FFO48" s="27"/>
      <c r="FFP48" s="27"/>
      <c r="FFQ48" s="27"/>
      <c r="FFR48" s="27"/>
      <c r="FFS48" s="27"/>
      <c r="FFT48" s="27"/>
      <c r="FFU48" s="27"/>
      <c r="FFV48" s="27"/>
      <c r="FFW48" s="27"/>
      <c r="FFX48" s="27"/>
      <c r="FFY48" s="27"/>
      <c r="FFZ48" s="27"/>
      <c r="FGA48" s="27"/>
      <c r="FGB48" s="27"/>
      <c r="FGC48" s="27"/>
      <c r="FGD48" s="27"/>
      <c r="FGE48" s="27"/>
      <c r="FGF48" s="27"/>
      <c r="FGG48" s="27"/>
      <c r="FGH48" s="27"/>
      <c r="FGI48" s="27"/>
      <c r="FGJ48" s="27"/>
      <c r="FGK48" s="27"/>
      <c r="FGL48" s="27"/>
      <c r="FGM48" s="27"/>
      <c r="FGN48" s="27"/>
      <c r="FGO48" s="27"/>
      <c r="FGP48" s="27"/>
      <c r="FGQ48" s="27"/>
      <c r="FGR48" s="27"/>
      <c r="FGS48" s="27"/>
      <c r="FGT48" s="27"/>
      <c r="FGU48" s="27"/>
      <c r="FGV48" s="27"/>
      <c r="FGW48" s="27"/>
      <c r="FGX48" s="27"/>
      <c r="FGY48" s="27"/>
      <c r="FGZ48" s="27"/>
      <c r="FHA48" s="27"/>
      <c r="FHB48" s="27"/>
      <c r="FHC48" s="27"/>
      <c r="FHD48" s="27"/>
      <c r="FHE48" s="27"/>
      <c r="FHF48" s="27"/>
      <c r="FHG48" s="27"/>
      <c r="FHH48" s="27"/>
      <c r="FHI48" s="27"/>
      <c r="FHJ48" s="27"/>
      <c r="FHK48" s="27"/>
      <c r="FHL48" s="27"/>
      <c r="FHM48" s="27"/>
      <c r="FHN48" s="27"/>
      <c r="FHO48" s="27"/>
      <c r="FHP48" s="27"/>
      <c r="FHQ48" s="27"/>
      <c r="FHR48" s="27"/>
      <c r="FHS48" s="27"/>
      <c r="FHT48" s="27"/>
      <c r="FHU48" s="27"/>
      <c r="FHV48" s="27"/>
      <c r="FHW48" s="27"/>
      <c r="FHX48" s="27"/>
      <c r="FHY48" s="27"/>
      <c r="FHZ48" s="27"/>
      <c r="FIA48" s="27"/>
      <c r="FIB48" s="27"/>
      <c r="FIC48" s="27"/>
      <c r="FID48" s="27"/>
      <c r="FIE48" s="27"/>
      <c r="FIF48" s="27"/>
      <c r="FIG48" s="27"/>
      <c r="FIH48" s="27"/>
      <c r="FII48" s="27"/>
      <c r="FIJ48" s="27"/>
      <c r="FIK48" s="27"/>
      <c r="FIL48" s="27"/>
      <c r="FIM48" s="27"/>
      <c r="FIN48" s="27"/>
      <c r="FIO48" s="27"/>
      <c r="FIP48" s="27"/>
      <c r="FIQ48" s="27"/>
      <c r="FIR48" s="27"/>
      <c r="FIS48" s="27"/>
      <c r="FIT48" s="27"/>
      <c r="FIU48" s="27"/>
      <c r="FIV48" s="27"/>
      <c r="FIW48" s="27"/>
      <c r="FIX48" s="27"/>
      <c r="FIY48" s="27"/>
      <c r="FIZ48" s="27"/>
      <c r="FJA48" s="27"/>
      <c r="FJB48" s="27"/>
      <c r="FJC48" s="27"/>
      <c r="FJD48" s="27"/>
      <c r="FJE48" s="27"/>
      <c r="FJF48" s="27"/>
      <c r="FJG48" s="27"/>
      <c r="FJH48" s="27"/>
      <c r="FJI48" s="27"/>
      <c r="FJJ48" s="27"/>
      <c r="FJK48" s="27"/>
      <c r="FJL48" s="27"/>
      <c r="FJM48" s="27"/>
      <c r="FJN48" s="27"/>
      <c r="FJO48" s="27"/>
      <c r="FJP48" s="27"/>
      <c r="FJQ48" s="27"/>
      <c r="FJR48" s="27"/>
      <c r="FJS48" s="27"/>
      <c r="FJT48" s="27"/>
      <c r="FJU48" s="27"/>
      <c r="FJV48" s="27"/>
      <c r="FJW48" s="27"/>
      <c r="FJX48" s="27"/>
      <c r="FJY48" s="27"/>
      <c r="FJZ48" s="27"/>
      <c r="FKA48" s="27"/>
      <c r="FKB48" s="27"/>
      <c r="FKC48" s="27"/>
      <c r="FKD48" s="27"/>
      <c r="FKE48" s="27"/>
      <c r="FKF48" s="27"/>
      <c r="FKG48" s="27"/>
      <c r="FKH48" s="27"/>
      <c r="FKI48" s="27"/>
      <c r="FKJ48" s="27"/>
      <c r="FKK48" s="27"/>
      <c r="FKL48" s="27"/>
      <c r="FKM48" s="27"/>
      <c r="FKN48" s="27"/>
      <c r="FKO48" s="27"/>
      <c r="FKP48" s="27"/>
      <c r="FKQ48" s="27"/>
      <c r="FKR48" s="27"/>
      <c r="FKS48" s="27"/>
      <c r="FKT48" s="27"/>
      <c r="FKU48" s="27"/>
      <c r="FKV48" s="27"/>
      <c r="FKW48" s="27"/>
      <c r="FKX48" s="27"/>
      <c r="FKY48" s="27"/>
      <c r="FKZ48" s="27"/>
      <c r="FLA48" s="27"/>
      <c r="FLB48" s="27"/>
      <c r="FLC48" s="27"/>
      <c r="FLD48" s="27"/>
      <c r="FLE48" s="27"/>
      <c r="FLF48" s="27"/>
      <c r="FLG48" s="27"/>
      <c r="FLH48" s="27"/>
      <c r="FLI48" s="27"/>
      <c r="FLJ48" s="27"/>
      <c r="FLK48" s="27"/>
      <c r="FLL48" s="27"/>
      <c r="FLM48" s="27"/>
      <c r="FLN48" s="27"/>
      <c r="FLO48" s="27"/>
      <c r="FLP48" s="27"/>
      <c r="FLQ48" s="27"/>
      <c r="FLR48" s="27"/>
      <c r="FLS48" s="27"/>
      <c r="FLT48" s="27"/>
      <c r="FLU48" s="27"/>
      <c r="FLV48" s="27"/>
      <c r="FLW48" s="27"/>
      <c r="FLX48" s="27"/>
      <c r="FLY48" s="27"/>
      <c r="FLZ48" s="27"/>
      <c r="FMA48" s="27"/>
      <c r="FMB48" s="27"/>
      <c r="FMC48" s="27"/>
      <c r="FMD48" s="27"/>
      <c r="FME48" s="27"/>
      <c r="FMF48" s="27"/>
      <c r="FMG48" s="27"/>
      <c r="FMH48" s="27"/>
      <c r="FMI48" s="27"/>
      <c r="FMJ48" s="27"/>
      <c r="FMK48" s="27"/>
      <c r="FML48" s="27"/>
      <c r="FMM48" s="27"/>
      <c r="FMN48" s="27"/>
      <c r="FMO48" s="27"/>
      <c r="FMP48" s="27"/>
      <c r="FMQ48" s="27"/>
      <c r="FMR48" s="27"/>
      <c r="FMS48" s="27"/>
      <c r="FMT48" s="27"/>
      <c r="FMU48" s="27"/>
      <c r="FMV48" s="27"/>
      <c r="FMW48" s="27"/>
      <c r="FMX48" s="27"/>
      <c r="FMY48" s="27"/>
      <c r="FMZ48" s="27"/>
      <c r="FNA48" s="27"/>
      <c r="FNB48" s="27"/>
      <c r="FNC48" s="27"/>
      <c r="FND48" s="27"/>
      <c r="FNE48" s="27"/>
      <c r="FNF48" s="27"/>
      <c r="FNG48" s="27"/>
      <c r="FNH48" s="27"/>
      <c r="FNI48" s="27"/>
      <c r="FNJ48" s="27"/>
      <c r="FNK48" s="27"/>
      <c r="FNL48" s="27"/>
      <c r="FNM48" s="27"/>
      <c r="FNN48" s="27"/>
      <c r="FNO48" s="27"/>
      <c r="FNP48" s="27"/>
      <c r="FNQ48" s="27"/>
      <c r="FNR48" s="27"/>
      <c r="FNS48" s="27"/>
      <c r="FNT48" s="27"/>
      <c r="FNU48" s="27"/>
      <c r="FNV48" s="27"/>
      <c r="FNW48" s="27"/>
      <c r="FNX48" s="27"/>
      <c r="FNY48" s="27"/>
      <c r="FNZ48" s="27"/>
      <c r="FOA48" s="27"/>
      <c r="FOB48" s="27"/>
      <c r="FOC48" s="27"/>
      <c r="FOD48" s="27"/>
      <c r="FOE48" s="27"/>
      <c r="FOF48" s="27"/>
      <c r="FOG48" s="27"/>
      <c r="FOH48" s="27"/>
      <c r="FOI48" s="27"/>
      <c r="FOJ48" s="27"/>
      <c r="FOK48" s="27"/>
      <c r="FOL48" s="27"/>
      <c r="FOM48" s="27"/>
      <c r="FON48" s="27"/>
      <c r="FOO48" s="27"/>
      <c r="FOP48" s="27"/>
      <c r="FOQ48" s="27"/>
      <c r="FOR48" s="27"/>
      <c r="FOS48" s="27"/>
      <c r="FOT48" s="27"/>
      <c r="FOU48" s="27"/>
      <c r="FOV48" s="27"/>
      <c r="FOW48" s="27"/>
      <c r="FOX48" s="27"/>
      <c r="FOY48" s="27"/>
      <c r="FOZ48" s="27"/>
      <c r="FPA48" s="27"/>
      <c r="FPB48" s="27"/>
      <c r="FPC48" s="27"/>
      <c r="FPD48" s="27"/>
      <c r="FPE48" s="27"/>
      <c r="FPF48" s="27"/>
      <c r="FPG48" s="27"/>
      <c r="FPH48" s="27"/>
      <c r="FPI48" s="27"/>
      <c r="FPJ48" s="27"/>
      <c r="FPK48" s="27"/>
      <c r="FPL48" s="27"/>
      <c r="FPM48" s="27"/>
      <c r="FPN48" s="27"/>
      <c r="FPO48" s="27"/>
      <c r="FPP48" s="27"/>
      <c r="FPQ48" s="27"/>
      <c r="FPR48" s="27"/>
      <c r="FPS48" s="27"/>
      <c r="FPT48" s="27"/>
      <c r="FPU48" s="27"/>
      <c r="FPV48" s="27"/>
      <c r="FPW48" s="27"/>
      <c r="FPX48" s="27"/>
      <c r="FPY48" s="27"/>
      <c r="FPZ48" s="27"/>
      <c r="FQA48" s="27"/>
      <c r="FQB48" s="27"/>
      <c r="FQC48" s="27"/>
      <c r="FQD48" s="27"/>
      <c r="FQE48" s="27"/>
      <c r="FQF48" s="27"/>
      <c r="FQG48" s="27"/>
      <c r="FQH48" s="27"/>
      <c r="FQI48" s="27"/>
      <c r="FQJ48" s="27"/>
      <c r="FQK48" s="27"/>
      <c r="FQL48" s="27"/>
      <c r="FQM48" s="27"/>
      <c r="FQN48" s="27"/>
      <c r="FQO48" s="27"/>
      <c r="FQP48" s="27"/>
      <c r="FQQ48" s="27"/>
      <c r="FQR48" s="27"/>
      <c r="FQS48" s="27"/>
      <c r="FQT48" s="27"/>
      <c r="FQU48" s="27"/>
      <c r="FQV48" s="27"/>
      <c r="FQW48" s="27"/>
      <c r="FQX48" s="27"/>
      <c r="FQY48" s="27"/>
      <c r="FQZ48" s="27"/>
      <c r="FRA48" s="27"/>
      <c r="FRB48" s="27"/>
      <c r="FRC48" s="27"/>
      <c r="FRD48" s="27"/>
      <c r="FRE48" s="27"/>
      <c r="FRF48" s="27"/>
      <c r="FRG48" s="27"/>
      <c r="FRH48" s="27"/>
      <c r="FRI48" s="27"/>
      <c r="FRJ48" s="27"/>
      <c r="FRK48" s="27"/>
      <c r="FRL48" s="27"/>
      <c r="FRM48" s="27"/>
      <c r="FRN48" s="27"/>
      <c r="FRO48" s="27"/>
      <c r="FRP48" s="27"/>
      <c r="FRQ48" s="27"/>
      <c r="FRR48" s="27"/>
      <c r="FRS48" s="27"/>
      <c r="FRT48" s="27"/>
      <c r="FRU48" s="27"/>
      <c r="FRV48" s="27"/>
      <c r="FRW48" s="27"/>
      <c r="FRX48" s="27"/>
      <c r="FRY48" s="27"/>
      <c r="FRZ48" s="27"/>
      <c r="FSA48" s="27"/>
      <c r="FSB48" s="27"/>
      <c r="FSC48" s="27"/>
    </row>
    <row r="49" spans="1:4553" s="42" customFormat="1" ht="12.75" customHeight="1">
      <c r="A49" s="38" t="s">
        <v>125</v>
      </c>
      <c r="B49" s="39"/>
      <c r="C49" s="40" t="str">
        <f t="shared" ref="C49:AJ49" si="120">IFERROR(C48/Revenue,"N/A")</f>
        <v>N/A</v>
      </c>
      <c r="D49" s="40" t="str">
        <f t="shared" si="120"/>
        <v>N/A</v>
      </c>
      <c r="E49" s="40" t="str">
        <f t="shared" si="120"/>
        <v>N/A</v>
      </c>
      <c r="F49" s="40" t="str">
        <f t="shared" si="120"/>
        <v>N/A</v>
      </c>
      <c r="G49" s="53" t="str">
        <f t="shared" si="120"/>
        <v>N/A</v>
      </c>
      <c r="H49" s="40" t="str">
        <f t="shared" si="120"/>
        <v>N/A</v>
      </c>
      <c r="I49" s="40" t="str">
        <f t="shared" si="120"/>
        <v>N/A</v>
      </c>
      <c r="J49" s="40" t="str">
        <f t="shared" si="120"/>
        <v>N/A</v>
      </c>
      <c r="K49" s="40" t="str">
        <f t="shared" si="120"/>
        <v>N/A</v>
      </c>
      <c r="L49" s="53" t="str">
        <f t="shared" si="120"/>
        <v>N/A</v>
      </c>
      <c r="M49" s="40" t="str">
        <f t="shared" si="120"/>
        <v>N/A</v>
      </c>
      <c r="N49" s="40" t="str">
        <f t="shared" si="120"/>
        <v>N/A</v>
      </c>
      <c r="O49" s="40" t="str">
        <f t="shared" si="120"/>
        <v>N/A</v>
      </c>
      <c r="P49" s="40" t="str">
        <f t="shared" si="120"/>
        <v>N/A</v>
      </c>
      <c r="Q49" s="53" t="str">
        <f t="shared" si="120"/>
        <v>N/A</v>
      </c>
      <c r="R49" s="40" t="str">
        <f t="shared" si="120"/>
        <v>N/A</v>
      </c>
      <c r="S49" s="40" t="str">
        <f t="shared" si="120"/>
        <v>N/A</v>
      </c>
      <c r="T49" s="40" t="str">
        <f t="shared" si="120"/>
        <v>N/A</v>
      </c>
      <c r="U49" s="40" t="str">
        <f t="shared" si="120"/>
        <v>N/A</v>
      </c>
      <c r="V49" s="53" t="str">
        <f t="shared" si="120"/>
        <v>N/A</v>
      </c>
      <c r="W49" s="40" t="str">
        <f t="shared" si="120"/>
        <v>N/A</v>
      </c>
      <c r="X49" s="40" t="str">
        <f t="shared" si="120"/>
        <v>N/A</v>
      </c>
      <c r="Y49" s="40" t="str">
        <f t="shared" si="120"/>
        <v>N/A</v>
      </c>
      <c r="Z49" s="40" t="str">
        <f t="shared" si="120"/>
        <v>N/A</v>
      </c>
      <c r="AA49" s="53" t="str">
        <f t="shared" si="120"/>
        <v>N/A</v>
      </c>
      <c r="AB49" s="40" t="str">
        <f t="shared" si="120"/>
        <v>N/A</v>
      </c>
      <c r="AC49" s="40" t="str">
        <f t="shared" si="120"/>
        <v>N/A</v>
      </c>
      <c r="AD49" s="40" t="str">
        <f t="shared" si="120"/>
        <v>N/A</v>
      </c>
      <c r="AE49" s="40" t="str">
        <f t="shared" si="120"/>
        <v>N/A</v>
      </c>
      <c r="AF49" s="53" t="str">
        <f t="shared" si="120"/>
        <v>N/A</v>
      </c>
      <c r="AG49" s="53" t="str">
        <f t="shared" si="120"/>
        <v>N/A</v>
      </c>
      <c r="AH49" s="53" t="str">
        <f t="shared" si="120"/>
        <v>N/A</v>
      </c>
      <c r="AI49" s="53" t="str">
        <f t="shared" si="120"/>
        <v>N/A</v>
      </c>
      <c r="AJ49" s="53" t="str">
        <f t="shared" si="120"/>
        <v>N/A</v>
      </c>
      <c r="AK49" s="13"/>
      <c r="AL49" s="361"/>
      <c r="AM49" s="13"/>
      <c r="AN49" s="13"/>
      <c r="AO49" s="13"/>
      <c r="AP49" s="13"/>
      <c r="AQ49" s="13"/>
      <c r="AR49" s="13"/>
      <c r="AS49" s="13"/>
      <c r="AT49" s="13"/>
      <c r="AU49" s="13"/>
      <c r="AV49" s="13"/>
      <c r="AW49" s="13"/>
      <c r="AX49" s="13"/>
      <c r="AY49" s="13"/>
      <c r="AZ49" s="13"/>
      <c r="BA49" s="13"/>
      <c r="BB49" s="13"/>
      <c r="BC49" s="13"/>
      <c r="BD49" s="13"/>
      <c r="BE49" s="13"/>
      <c r="BF49" s="13"/>
      <c r="BG49" s="13"/>
      <c r="BH49" s="13"/>
      <c r="BI49" s="13"/>
      <c r="BJ49" s="13"/>
      <c r="BK49" s="13"/>
      <c r="BL49" s="13"/>
      <c r="BM49" s="13"/>
      <c r="BN49" s="13"/>
      <c r="BO49" s="13"/>
      <c r="BP49" s="13"/>
      <c r="BQ49" s="13"/>
      <c r="BR49" s="13"/>
      <c r="BS49" s="13"/>
      <c r="BT49" s="13"/>
      <c r="BU49" s="13"/>
      <c r="BV49" s="13"/>
      <c r="BW49" s="13"/>
      <c r="BX49" s="13"/>
      <c r="BY49" s="13"/>
      <c r="BZ49" s="13"/>
      <c r="CA49" s="13"/>
      <c r="CB49" s="13"/>
      <c r="CC49" s="13"/>
      <c r="CD49" s="13"/>
      <c r="CE49" s="13"/>
      <c r="CF49" s="13"/>
      <c r="CG49" s="13"/>
      <c r="CH49" s="13"/>
      <c r="CI49" s="13"/>
      <c r="CJ49" s="13"/>
      <c r="CK49" s="13"/>
      <c r="CL49" s="13"/>
      <c r="CM49" s="13"/>
      <c r="CN49" s="13"/>
      <c r="CO49" s="13"/>
      <c r="CP49" s="13"/>
      <c r="CQ49" s="13"/>
      <c r="CR49" s="13"/>
      <c r="CS49" s="13"/>
      <c r="CT49" s="13"/>
      <c r="CU49" s="13"/>
      <c r="CV49" s="13"/>
      <c r="CW49" s="13"/>
      <c r="CX49" s="13"/>
      <c r="CY49" s="13"/>
      <c r="CZ49" s="13"/>
      <c r="DA49" s="13"/>
      <c r="DB49" s="13"/>
      <c r="DC49" s="13"/>
      <c r="DD49" s="13"/>
      <c r="DE49" s="13"/>
      <c r="DF49" s="13"/>
      <c r="DG49" s="13"/>
      <c r="DH49" s="13"/>
      <c r="DI49" s="13"/>
      <c r="DJ49" s="13"/>
      <c r="DK49" s="13"/>
      <c r="DL49" s="13"/>
      <c r="DM49" s="13"/>
      <c r="DN49" s="13"/>
      <c r="DO49" s="13"/>
      <c r="DP49" s="13"/>
      <c r="DQ49" s="13"/>
      <c r="DR49" s="13"/>
      <c r="DS49" s="13"/>
      <c r="DT49" s="13"/>
      <c r="DU49" s="13"/>
      <c r="DV49" s="13"/>
      <c r="DW49" s="13"/>
      <c r="DX49" s="13"/>
      <c r="DY49" s="13"/>
      <c r="DZ49" s="13"/>
      <c r="EA49" s="13"/>
      <c r="EB49" s="13"/>
      <c r="EC49" s="13"/>
      <c r="ED49" s="13"/>
      <c r="EE49" s="13"/>
      <c r="EF49" s="13"/>
      <c r="EG49" s="13"/>
      <c r="EH49" s="13"/>
      <c r="EI49" s="13"/>
      <c r="EJ49" s="13"/>
      <c r="EK49" s="13"/>
      <c r="EL49" s="13"/>
      <c r="EM49" s="13"/>
      <c r="EN49" s="13"/>
      <c r="EO49" s="13"/>
      <c r="EP49" s="13"/>
      <c r="EQ49" s="13"/>
      <c r="ER49" s="13"/>
      <c r="ES49" s="13"/>
      <c r="ET49" s="13"/>
      <c r="EU49" s="13"/>
      <c r="EV49" s="13"/>
      <c r="EW49" s="13"/>
      <c r="EX49" s="13"/>
      <c r="EY49" s="13"/>
      <c r="EZ49" s="13"/>
      <c r="FA49" s="13"/>
      <c r="FB49" s="13"/>
      <c r="FC49" s="13"/>
      <c r="FD49" s="13"/>
      <c r="FE49" s="13"/>
      <c r="FF49" s="13"/>
      <c r="FG49" s="13"/>
      <c r="FH49" s="13"/>
      <c r="FI49" s="13"/>
      <c r="FJ49" s="13"/>
      <c r="FK49" s="13"/>
      <c r="FL49" s="13"/>
      <c r="FM49" s="13"/>
      <c r="FN49" s="13"/>
      <c r="FO49" s="13"/>
      <c r="FP49" s="13"/>
      <c r="FQ49" s="13"/>
      <c r="FR49" s="13"/>
      <c r="FS49" s="13"/>
      <c r="FT49" s="13"/>
      <c r="FU49" s="13"/>
      <c r="FV49" s="13"/>
      <c r="FW49" s="13"/>
      <c r="FX49" s="13"/>
      <c r="FY49" s="13"/>
      <c r="FZ49" s="13"/>
      <c r="GA49" s="13"/>
      <c r="GB49" s="13"/>
      <c r="GC49" s="13"/>
      <c r="GD49" s="13"/>
      <c r="GE49" s="13"/>
      <c r="GF49" s="13"/>
      <c r="GG49" s="13"/>
      <c r="GH49" s="13"/>
      <c r="GI49" s="13"/>
      <c r="GJ49" s="13"/>
      <c r="GK49" s="13"/>
      <c r="GL49" s="13"/>
      <c r="GM49" s="13"/>
      <c r="GN49" s="13"/>
      <c r="GO49" s="13"/>
      <c r="GP49" s="13"/>
      <c r="GQ49" s="13"/>
      <c r="GR49" s="13"/>
      <c r="GS49" s="13"/>
      <c r="GT49" s="13"/>
      <c r="GU49" s="13"/>
      <c r="GV49" s="13"/>
      <c r="GW49" s="13"/>
      <c r="GX49" s="13"/>
      <c r="GY49" s="13"/>
      <c r="GZ49" s="13"/>
      <c r="HA49" s="13"/>
      <c r="HB49" s="13"/>
      <c r="HC49" s="13"/>
      <c r="HD49" s="13"/>
      <c r="HE49" s="13"/>
      <c r="HF49" s="13"/>
      <c r="HG49" s="13"/>
      <c r="HH49" s="13"/>
      <c r="HI49" s="13"/>
      <c r="HJ49" s="13"/>
      <c r="HK49" s="13"/>
      <c r="HL49" s="13"/>
      <c r="HM49" s="13"/>
      <c r="HN49" s="13"/>
      <c r="HO49" s="13"/>
      <c r="HP49" s="13"/>
      <c r="HQ49" s="13"/>
      <c r="HR49" s="13"/>
      <c r="HS49" s="13"/>
      <c r="HT49" s="13"/>
      <c r="HU49" s="13"/>
      <c r="HV49" s="13"/>
      <c r="HW49" s="13"/>
      <c r="HX49" s="13"/>
      <c r="HY49" s="13"/>
      <c r="HZ49" s="13"/>
      <c r="IA49" s="13"/>
      <c r="IB49" s="13"/>
      <c r="IC49" s="13"/>
      <c r="ID49" s="13"/>
      <c r="IE49" s="13"/>
      <c r="IF49" s="13"/>
      <c r="IG49" s="13"/>
      <c r="IH49" s="13"/>
      <c r="II49" s="13"/>
      <c r="IJ49" s="13"/>
      <c r="IK49" s="13"/>
      <c r="IL49" s="13"/>
      <c r="IM49" s="13"/>
      <c r="IN49" s="13"/>
      <c r="IO49" s="13"/>
      <c r="IP49" s="13"/>
      <c r="IQ49" s="13"/>
      <c r="IR49" s="13"/>
      <c r="IS49" s="13"/>
      <c r="IT49" s="13"/>
      <c r="IU49" s="13"/>
      <c r="IV49" s="13"/>
      <c r="IW49" s="13"/>
      <c r="IX49" s="13"/>
      <c r="IY49" s="13"/>
      <c r="IZ49" s="13"/>
      <c r="JA49" s="13"/>
      <c r="JB49" s="13"/>
      <c r="JC49" s="13"/>
      <c r="JD49" s="13"/>
      <c r="JE49" s="13"/>
      <c r="JF49" s="13"/>
      <c r="JG49" s="13"/>
      <c r="JH49" s="13"/>
      <c r="JI49" s="13"/>
      <c r="JJ49" s="13"/>
      <c r="JK49" s="13"/>
      <c r="JL49" s="13"/>
      <c r="JM49" s="13"/>
      <c r="JN49" s="13"/>
      <c r="JO49" s="13"/>
      <c r="JP49" s="13"/>
      <c r="JQ49" s="13"/>
      <c r="JR49" s="13"/>
      <c r="JS49" s="13"/>
      <c r="JT49" s="13"/>
      <c r="JU49" s="13"/>
      <c r="JV49" s="13"/>
      <c r="JW49" s="13"/>
      <c r="JX49" s="13"/>
      <c r="JY49" s="13"/>
      <c r="JZ49" s="13"/>
      <c r="KA49" s="13"/>
      <c r="KB49" s="13"/>
      <c r="KC49" s="13"/>
      <c r="KD49" s="13"/>
      <c r="KE49" s="13"/>
      <c r="KF49" s="13"/>
      <c r="KG49" s="13"/>
      <c r="KH49" s="13"/>
      <c r="KI49" s="13"/>
      <c r="KJ49" s="13"/>
      <c r="KK49" s="13"/>
      <c r="KL49" s="13"/>
      <c r="KM49" s="13"/>
      <c r="KN49" s="13"/>
      <c r="KO49" s="13"/>
      <c r="KP49" s="13"/>
      <c r="KQ49" s="13"/>
      <c r="KR49" s="13"/>
      <c r="KS49" s="13"/>
      <c r="KT49" s="13"/>
      <c r="KU49" s="13"/>
      <c r="KV49" s="13"/>
      <c r="KW49" s="13"/>
      <c r="KX49" s="13"/>
      <c r="KY49" s="13"/>
      <c r="KZ49" s="13"/>
      <c r="LA49" s="13"/>
      <c r="LB49" s="13"/>
      <c r="LC49" s="13"/>
      <c r="LD49" s="13"/>
      <c r="LE49" s="13"/>
      <c r="LF49" s="13"/>
      <c r="LG49" s="13"/>
      <c r="LH49" s="13"/>
      <c r="LI49" s="13"/>
      <c r="LJ49" s="13"/>
      <c r="LK49" s="13"/>
      <c r="LL49" s="13"/>
      <c r="LM49" s="13"/>
      <c r="LN49" s="13"/>
      <c r="LO49" s="13"/>
      <c r="LP49" s="13"/>
      <c r="LQ49" s="13"/>
      <c r="LR49" s="13"/>
      <c r="LS49" s="13"/>
      <c r="LT49" s="13"/>
      <c r="LU49" s="13"/>
      <c r="LV49" s="13"/>
      <c r="LW49" s="13"/>
      <c r="LX49" s="13"/>
      <c r="LY49" s="13"/>
      <c r="LZ49" s="13"/>
      <c r="MA49" s="13"/>
      <c r="MB49" s="13"/>
      <c r="MC49" s="13"/>
      <c r="MD49" s="13"/>
      <c r="ME49" s="13"/>
      <c r="MF49" s="13"/>
      <c r="MG49" s="13"/>
      <c r="MH49" s="13"/>
      <c r="MI49" s="13"/>
      <c r="MJ49" s="13"/>
      <c r="MK49" s="13"/>
      <c r="ML49" s="13"/>
      <c r="MM49" s="13"/>
      <c r="MN49" s="13"/>
      <c r="MO49" s="13"/>
      <c r="MP49" s="13"/>
      <c r="MQ49" s="13"/>
      <c r="MR49" s="13"/>
      <c r="MS49" s="13"/>
      <c r="MT49" s="13"/>
      <c r="MU49" s="13"/>
      <c r="MV49" s="13"/>
      <c r="MW49" s="13"/>
      <c r="MX49" s="13"/>
      <c r="MY49" s="13"/>
      <c r="MZ49" s="13"/>
      <c r="NA49" s="13"/>
      <c r="NB49" s="13"/>
      <c r="NC49" s="13"/>
      <c r="ND49" s="13"/>
      <c r="NE49" s="13"/>
      <c r="NF49" s="13"/>
      <c r="NG49" s="13"/>
      <c r="NH49" s="13"/>
      <c r="NI49" s="13"/>
      <c r="NJ49" s="13"/>
      <c r="NK49" s="13"/>
      <c r="NL49" s="13"/>
      <c r="NM49" s="13"/>
      <c r="NN49" s="13"/>
      <c r="NO49" s="13"/>
      <c r="NP49" s="13"/>
      <c r="NQ49" s="13"/>
      <c r="NR49" s="13"/>
      <c r="NS49" s="13"/>
      <c r="NT49" s="13"/>
      <c r="NU49" s="13"/>
      <c r="NV49" s="13"/>
      <c r="NW49" s="13"/>
      <c r="NX49" s="13"/>
      <c r="NY49" s="13"/>
      <c r="NZ49" s="13"/>
      <c r="OA49" s="13"/>
      <c r="OB49" s="13"/>
      <c r="OC49" s="13"/>
      <c r="OD49" s="13"/>
      <c r="OE49" s="13"/>
      <c r="OF49" s="13"/>
      <c r="OG49" s="13"/>
      <c r="OH49" s="13"/>
      <c r="OI49" s="13"/>
      <c r="OJ49" s="13"/>
      <c r="OK49" s="13"/>
      <c r="OL49" s="13"/>
      <c r="OM49" s="13"/>
      <c r="ON49" s="13"/>
      <c r="OO49" s="13"/>
      <c r="OP49" s="13"/>
      <c r="OQ49" s="13"/>
      <c r="OR49" s="13"/>
      <c r="OS49" s="13"/>
      <c r="OT49" s="13"/>
      <c r="OU49" s="13"/>
      <c r="OV49" s="13"/>
      <c r="OW49" s="13"/>
      <c r="OX49" s="13"/>
      <c r="OY49" s="13"/>
      <c r="OZ49" s="13"/>
      <c r="PA49" s="13"/>
      <c r="PB49" s="13"/>
      <c r="PC49" s="13"/>
      <c r="PD49" s="13"/>
      <c r="PE49" s="13"/>
      <c r="PF49" s="13"/>
      <c r="PG49" s="13"/>
      <c r="PH49" s="13"/>
      <c r="PI49" s="13"/>
      <c r="PJ49" s="13"/>
      <c r="PK49" s="13"/>
      <c r="PL49" s="13"/>
      <c r="PM49" s="13"/>
      <c r="PN49" s="13"/>
      <c r="PO49" s="13"/>
      <c r="PP49" s="13"/>
      <c r="PQ49" s="13"/>
      <c r="PR49" s="13"/>
      <c r="PS49" s="13"/>
      <c r="PT49" s="13"/>
      <c r="PU49" s="13"/>
      <c r="PV49" s="13"/>
      <c r="PW49" s="13"/>
      <c r="PX49" s="13"/>
      <c r="PY49" s="13"/>
      <c r="PZ49" s="13"/>
      <c r="QA49" s="13"/>
      <c r="QB49" s="13"/>
      <c r="QC49" s="13"/>
      <c r="QD49" s="13"/>
      <c r="QE49" s="13"/>
      <c r="QF49" s="13"/>
      <c r="QG49" s="13"/>
      <c r="QH49" s="13"/>
      <c r="QI49" s="13"/>
      <c r="QJ49" s="13"/>
      <c r="QK49" s="13"/>
      <c r="QL49" s="13"/>
      <c r="QM49" s="13"/>
      <c r="QN49" s="13"/>
      <c r="QO49" s="13"/>
      <c r="QP49" s="13"/>
      <c r="QQ49" s="13"/>
      <c r="QR49" s="13"/>
      <c r="QS49" s="13"/>
      <c r="QT49" s="13"/>
      <c r="QU49" s="13"/>
      <c r="QV49" s="13"/>
      <c r="QW49" s="13"/>
      <c r="QX49" s="13"/>
      <c r="QY49" s="13"/>
      <c r="QZ49" s="13"/>
      <c r="RA49" s="13"/>
      <c r="RB49" s="13"/>
      <c r="RC49" s="13"/>
      <c r="RD49" s="13"/>
      <c r="RE49" s="13"/>
      <c r="RF49" s="13"/>
      <c r="RG49" s="13"/>
      <c r="RH49" s="13"/>
      <c r="RI49" s="13"/>
      <c r="RJ49" s="13"/>
      <c r="RK49" s="13"/>
      <c r="RL49" s="13"/>
      <c r="RM49" s="13"/>
      <c r="RN49" s="13"/>
      <c r="RO49" s="13"/>
      <c r="RP49" s="13"/>
      <c r="RQ49" s="13"/>
      <c r="RR49" s="13"/>
      <c r="RS49" s="13"/>
      <c r="RT49" s="13"/>
      <c r="RU49" s="13"/>
      <c r="RV49" s="13"/>
      <c r="RW49" s="13"/>
      <c r="RX49" s="13"/>
      <c r="RY49" s="13"/>
      <c r="RZ49" s="13"/>
      <c r="SA49" s="13"/>
      <c r="SB49" s="13"/>
      <c r="SC49" s="13"/>
      <c r="SD49" s="13"/>
      <c r="SE49" s="13"/>
      <c r="SF49" s="13"/>
      <c r="SG49" s="13"/>
      <c r="SH49" s="13"/>
      <c r="SI49" s="13"/>
      <c r="SJ49" s="13"/>
      <c r="SK49" s="13"/>
      <c r="SL49" s="13"/>
      <c r="SM49" s="13"/>
      <c r="SN49" s="13"/>
      <c r="SO49" s="13"/>
      <c r="SP49" s="13"/>
      <c r="SQ49" s="13"/>
      <c r="SR49" s="13"/>
      <c r="SS49" s="13"/>
      <c r="ST49" s="13"/>
      <c r="SU49" s="13"/>
      <c r="SV49" s="13"/>
      <c r="SW49" s="13"/>
      <c r="SX49" s="13"/>
      <c r="SY49" s="13"/>
      <c r="SZ49" s="13"/>
      <c r="TA49" s="13"/>
      <c r="TB49" s="13"/>
      <c r="TC49" s="13"/>
      <c r="TD49" s="13"/>
      <c r="TE49" s="13"/>
      <c r="TF49" s="13"/>
      <c r="TG49" s="13"/>
      <c r="TH49" s="13"/>
      <c r="TI49" s="13"/>
      <c r="TJ49" s="13"/>
      <c r="TK49" s="13"/>
      <c r="TL49" s="13"/>
      <c r="TM49" s="13"/>
      <c r="TN49" s="13"/>
      <c r="TO49" s="13"/>
      <c r="TP49" s="13"/>
      <c r="TQ49" s="13"/>
      <c r="TR49" s="13"/>
      <c r="TS49" s="13"/>
      <c r="TT49" s="13"/>
      <c r="TU49" s="13"/>
      <c r="TV49" s="13"/>
      <c r="TW49" s="13"/>
      <c r="TX49" s="13"/>
      <c r="TY49" s="13"/>
      <c r="TZ49" s="13"/>
      <c r="UA49" s="13"/>
      <c r="UB49" s="13"/>
      <c r="UC49" s="13"/>
      <c r="UD49" s="13"/>
      <c r="UE49" s="13"/>
      <c r="UF49" s="13"/>
      <c r="UG49" s="13"/>
      <c r="UH49" s="13"/>
      <c r="UI49" s="13"/>
      <c r="UJ49" s="13"/>
      <c r="UK49" s="13"/>
      <c r="UL49" s="13"/>
      <c r="UM49" s="13"/>
      <c r="UN49" s="13"/>
      <c r="UO49" s="13"/>
      <c r="UP49" s="13"/>
      <c r="UQ49" s="13"/>
      <c r="UR49" s="13"/>
      <c r="US49" s="13"/>
      <c r="UT49" s="13"/>
      <c r="UU49" s="13"/>
      <c r="UV49" s="13"/>
      <c r="UW49" s="13"/>
      <c r="UX49" s="13"/>
      <c r="UY49" s="13"/>
      <c r="UZ49" s="13"/>
      <c r="VA49" s="13"/>
      <c r="VB49" s="13"/>
      <c r="VC49" s="13"/>
      <c r="VD49" s="13"/>
      <c r="VE49" s="13"/>
      <c r="VF49" s="13"/>
      <c r="VG49" s="13"/>
      <c r="VH49" s="13"/>
      <c r="VI49" s="13"/>
      <c r="VJ49" s="13"/>
      <c r="VK49" s="13"/>
      <c r="VL49" s="13"/>
      <c r="VM49" s="13"/>
      <c r="VN49" s="13"/>
      <c r="VO49" s="13"/>
      <c r="VP49" s="13"/>
      <c r="VQ49" s="13"/>
      <c r="VR49" s="13"/>
      <c r="VS49" s="13"/>
      <c r="VT49" s="13"/>
      <c r="VU49" s="13"/>
      <c r="VV49" s="13"/>
      <c r="VW49" s="13"/>
      <c r="VX49" s="13"/>
      <c r="VY49" s="13"/>
      <c r="VZ49" s="13"/>
      <c r="WA49" s="13"/>
      <c r="WB49" s="13"/>
      <c r="WC49" s="13"/>
      <c r="WD49" s="13"/>
      <c r="WE49" s="13"/>
      <c r="WF49" s="13"/>
      <c r="WG49" s="13"/>
      <c r="WH49" s="13"/>
      <c r="WI49" s="13"/>
      <c r="WJ49" s="13"/>
      <c r="WK49" s="13"/>
      <c r="WL49" s="13"/>
      <c r="WM49" s="13"/>
      <c r="WN49" s="13"/>
      <c r="WO49" s="13"/>
      <c r="WP49" s="13"/>
      <c r="WQ49" s="13"/>
      <c r="WR49" s="13"/>
      <c r="WS49" s="13"/>
      <c r="WT49" s="13"/>
      <c r="WU49" s="13"/>
      <c r="WV49" s="13"/>
      <c r="WW49" s="13"/>
      <c r="WX49" s="13"/>
      <c r="WY49" s="13"/>
      <c r="WZ49" s="13"/>
      <c r="XA49" s="13"/>
      <c r="XB49" s="13"/>
      <c r="XC49" s="13"/>
      <c r="XD49" s="13"/>
      <c r="XE49" s="13"/>
      <c r="XF49" s="13"/>
      <c r="XG49" s="13"/>
      <c r="XH49" s="13"/>
      <c r="XI49" s="13"/>
      <c r="XJ49" s="13"/>
      <c r="XK49" s="13"/>
      <c r="XL49" s="13"/>
      <c r="XM49" s="13"/>
      <c r="XN49" s="13"/>
      <c r="XO49" s="13"/>
      <c r="XP49" s="13"/>
      <c r="XQ49" s="13"/>
      <c r="XR49" s="13"/>
      <c r="XS49" s="13"/>
      <c r="XT49" s="13"/>
      <c r="XU49" s="13"/>
      <c r="XV49" s="13"/>
      <c r="XW49" s="13"/>
      <c r="XX49" s="13"/>
      <c r="XY49" s="13"/>
      <c r="XZ49" s="13"/>
      <c r="YA49" s="13"/>
      <c r="YB49" s="13"/>
      <c r="YC49" s="13"/>
      <c r="YD49" s="13"/>
      <c r="YE49" s="13"/>
      <c r="YF49" s="13"/>
      <c r="YG49" s="13"/>
      <c r="YH49" s="13"/>
      <c r="YI49" s="13"/>
      <c r="YJ49" s="13"/>
      <c r="YK49" s="13"/>
      <c r="YL49" s="13"/>
      <c r="YM49" s="13"/>
      <c r="YN49" s="13"/>
      <c r="YO49" s="13"/>
      <c r="YP49" s="13"/>
      <c r="YQ49" s="13"/>
      <c r="YR49" s="13"/>
      <c r="YS49" s="13"/>
      <c r="YT49" s="13"/>
      <c r="YU49" s="13"/>
      <c r="YV49" s="13"/>
      <c r="YW49" s="13"/>
      <c r="YX49" s="13"/>
      <c r="YY49" s="13"/>
      <c r="YZ49" s="13"/>
      <c r="ZA49" s="13"/>
      <c r="ZB49" s="13"/>
      <c r="ZC49" s="13"/>
      <c r="ZD49" s="13"/>
      <c r="ZE49" s="13"/>
      <c r="ZF49" s="13"/>
      <c r="ZG49" s="13"/>
      <c r="ZH49" s="13"/>
      <c r="ZI49" s="13"/>
      <c r="ZJ49" s="13"/>
      <c r="ZK49" s="13"/>
      <c r="ZL49" s="13"/>
      <c r="ZM49" s="13"/>
      <c r="ZN49" s="13"/>
      <c r="ZO49" s="13"/>
      <c r="ZP49" s="13"/>
      <c r="ZQ49" s="13"/>
      <c r="ZR49" s="13"/>
      <c r="ZS49" s="13"/>
      <c r="ZT49" s="13"/>
      <c r="ZU49" s="13"/>
      <c r="ZV49" s="13"/>
      <c r="ZW49" s="13"/>
      <c r="ZX49" s="13"/>
      <c r="ZY49" s="13"/>
      <c r="ZZ49" s="13"/>
      <c r="AAA49" s="13"/>
      <c r="AAB49" s="13"/>
      <c r="AAC49" s="13"/>
      <c r="AAD49" s="13"/>
      <c r="AAE49" s="13"/>
      <c r="AAF49" s="13"/>
      <c r="AAG49" s="13"/>
      <c r="AAH49" s="13"/>
      <c r="AAI49" s="13"/>
      <c r="AAJ49" s="13"/>
      <c r="AAK49" s="13"/>
      <c r="AAL49" s="13"/>
      <c r="AAM49" s="13"/>
      <c r="AAN49" s="13"/>
      <c r="AAO49" s="13"/>
      <c r="AAP49" s="13"/>
      <c r="AAQ49" s="13"/>
      <c r="AAR49" s="13"/>
      <c r="AAS49" s="13"/>
      <c r="AAT49" s="13"/>
      <c r="AAU49" s="13"/>
      <c r="AAV49" s="13"/>
      <c r="AAW49" s="13"/>
      <c r="AAX49" s="13"/>
      <c r="AAY49" s="13"/>
      <c r="AAZ49" s="13"/>
      <c r="ABA49" s="13"/>
      <c r="ABB49" s="13"/>
      <c r="ABC49" s="13"/>
      <c r="ABD49" s="13"/>
      <c r="ABE49" s="13"/>
      <c r="ABF49" s="13"/>
      <c r="ABG49" s="13"/>
      <c r="ABH49" s="13"/>
      <c r="ABI49" s="13"/>
      <c r="ABJ49" s="13"/>
      <c r="ABK49" s="13"/>
      <c r="ABL49" s="13"/>
      <c r="ABM49" s="13"/>
      <c r="ABN49" s="13"/>
      <c r="ABO49" s="13"/>
      <c r="ABP49" s="13"/>
      <c r="ABQ49" s="13"/>
      <c r="ABR49" s="13"/>
      <c r="ABS49" s="13"/>
      <c r="ABT49" s="13"/>
      <c r="ABU49" s="13"/>
      <c r="ABV49" s="13"/>
      <c r="ABW49" s="13"/>
      <c r="ABX49" s="13"/>
      <c r="ABY49" s="13"/>
      <c r="ABZ49" s="13"/>
      <c r="ACA49" s="13"/>
      <c r="ACB49" s="13"/>
      <c r="ACC49" s="13"/>
      <c r="ACD49" s="13"/>
      <c r="ACE49" s="13"/>
      <c r="ACF49" s="13"/>
      <c r="ACG49" s="13"/>
      <c r="ACH49" s="13"/>
      <c r="ACI49" s="13"/>
      <c r="ACJ49" s="13"/>
      <c r="ACK49" s="13"/>
      <c r="ACL49" s="13"/>
      <c r="ACM49" s="13"/>
      <c r="ACN49" s="13"/>
      <c r="ACO49" s="13"/>
      <c r="ACP49" s="13"/>
      <c r="ACQ49" s="13"/>
      <c r="ACR49" s="13"/>
      <c r="ACS49" s="13"/>
      <c r="ACT49" s="13"/>
      <c r="ACU49" s="13"/>
      <c r="ACV49" s="13"/>
      <c r="ACW49" s="13"/>
      <c r="ACX49" s="13"/>
      <c r="ACY49" s="13"/>
      <c r="ACZ49" s="13"/>
      <c r="ADA49" s="13"/>
      <c r="ADB49" s="13"/>
      <c r="ADC49" s="13"/>
      <c r="ADD49" s="13"/>
      <c r="ADE49" s="13"/>
      <c r="ADF49" s="13"/>
      <c r="ADG49" s="13"/>
      <c r="ADH49" s="13"/>
      <c r="ADI49" s="13"/>
      <c r="ADJ49" s="13"/>
      <c r="ADK49" s="13"/>
      <c r="ADL49" s="13"/>
      <c r="ADM49" s="13"/>
      <c r="ADN49" s="13"/>
      <c r="ADO49" s="13"/>
      <c r="ADP49" s="13"/>
      <c r="ADQ49" s="13"/>
      <c r="ADR49" s="13"/>
      <c r="ADS49" s="13"/>
      <c r="ADT49" s="13"/>
      <c r="ADU49" s="13"/>
      <c r="ADV49" s="13"/>
      <c r="ADW49" s="13"/>
      <c r="ADX49" s="13"/>
      <c r="ADY49" s="13"/>
      <c r="ADZ49" s="13"/>
      <c r="AEA49" s="13"/>
      <c r="AEB49" s="13"/>
      <c r="AEC49" s="13"/>
      <c r="AED49" s="13"/>
      <c r="AEE49" s="13"/>
      <c r="AEF49" s="13"/>
      <c r="AEG49" s="13"/>
      <c r="AEH49" s="13"/>
      <c r="AEI49" s="13"/>
      <c r="AEJ49" s="13"/>
      <c r="AEK49" s="13"/>
      <c r="AEL49" s="13"/>
      <c r="AEM49" s="13"/>
      <c r="AEN49" s="13"/>
      <c r="AEO49" s="13"/>
      <c r="AEP49" s="13"/>
      <c r="AEQ49" s="13"/>
      <c r="AER49" s="13"/>
      <c r="AES49" s="13"/>
      <c r="AET49" s="13"/>
      <c r="AEU49" s="13"/>
      <c r="AEV49" s="13"/>
      <c r="AEW49" s="13"/>
      <c r="AEX49" s="13"/>
      <c r="AEY49" s="13"/>
      <c r="AEZ49" s="13"/>
      <c r="AFA49" s="13"/>
      <c r="AFB49" s="13"/>
      <c r="AFC49" s="13"/>
      <c r="AFD49" s="13"/>
      <c r="AFE49" s="13"/>
      <c r="AFF49" s="13"/>
      <c r="AFG49" s="13"/>
      <c r="AFH49" s="13"/>
      <c r="AFI49" s="13"/>
      <c r="AFJ49" s="13"/>
      <c r="AFK49" s="13"/>
      <c r="AFL49" s="13"/>
      <c r="AFM49" s="13"/>
      <c r="AFN49" s="13"/>
      <c r="AFO49" s="13"/>
      <c r="AFP49" s="13"/>
      <c r="AFQ49" s="13"/>
      <c r="AFR49" s="13"/>
      <c r="AFS49" s="13"/>
      <c r="AFT49" s="13"/>
      <c r="AFU49" s="13"/>
      <c r="AFV49" s="13"/>
      <c r="AFW49" s="13"/>
      <c r="AFX49" s="13"/>
      <c r="AFY49" s="13"/>
      <c r="AFZ49" s="13"/>
      <c r="AGA49" s="13"/>
      <c r="AGB49" s="13"/>
      <c r="AGC49" s="13"/>
      <c r="AGD49" s="13"/>
      <c r="AGE49" s="13"/>
      <c r="AGF49" s="13"/>
      <c r="AGG49" s="13"/>
      <c r="AGH49" s="13"/>
      <c r="AGI49" s="13"/>
      <c r="AGJ49" s="13"/>
      <c r="AGK49" s="13"/>
      <c r="AGL49" s="13"/>
      <c r="AGM49" s="13"/>
      <c r="AGN49" s="13"/>
      <c r="AGO49" s="13"/>
      <c r="AGP49" s="13"/>
      <c r="AGQ49" s="13"/>
      <c r="AGR49" s="13"/>
      <c r="AGS49" s="13"/>
      <c r="AGT49" s="13"/>
      <c r="AGU49" s="13"/>
      <c r="AGV49" s="13"/>
      <c r="AGW49" s="13"/>
      <c r="AGX49" s="13"/>
      <c r="AGY49" s="13"/>
      <c r="AGZ49" s="13"/>
      <c r="AHA49" s="13"/>
      <c r="AHB49" s="13"/>
      <c r="AHC49" s="13"/>
      <c r="AHD49" s="13"/>
      <c r="AHE49" s="13"/>
      <c r="AHF49" s="13"/>
      <c r="AHG49" s="13"/>
      <c r="AHH49" s="13"/>
      <c r="AHI49" s="13"/>
      <c r="AHJ49" s="13"/>
      <c r="AHK49" s="13"/>
      <c r="AHL49" s="13"/>
      <c r="AHM49" s="13"/>
      <c r="AHN49" s="13"/>
      <c r="AHO49" s="13"/>
      <c r="AHP49" s="13"/>
      <c r="AHQ49" s="13"/>
      <c r="AHR49" s="13"/>
      <c r="AHS49" s="13"/>
      <c r="AHT49" s="13"/>
      <c r="AHU49" s="13"/>
      <c r="AHV49" s="13"/>
      <c r="AHW49" s="13"/>
      <c r="AHX49" s="13"/>
      <c r="AHY49" s="13"/>
      <c r="AHZ49" s="13"/>
      <c r="AIA49" s="13"/>
      <c r="AIB49" s="13"/>
      <c r="AIC49" s="13"/>
      <c r="AID49" s="13"/>
      <c r="AIE49" s="13"/>
      <c r="AIF49" s="13"/>
      <c r="AIG49" s="13"/>
      <c r="AIH49" s="13"/>
      <c r="AII49" s="13"/>
      <c r="AIJ49" s="13"/>
      <c r="AIK49" s="13"/>
      <c r="AIL49" s="13"/>
      <c r="AIM49" s="13"/>
      <c r="AIN49" s="13"/>
      <c r="AIO49" s="13"/>
      <c r="AIP49" s="13"/>
      <c r="AIQ49" s="13"/>
      <c r="AIR49" s="13"/>
      <c r="AIS49" s="13"/>
      <c r="AIT49" s="13"/>
      <c r="AIU49" s="13"/>
      <c r="AIV49" s="13"/>
      <c r="AIW49" s="13"/>
      <c r="AIX49" s="13"/>
      <c r="AIY49" s="13"/>
      <c r="AIZ49" s="13"/>
      <c r="AJA49" s="13"/>
      <c r="AJB49" s="13"/>
      <c r="AJC49" s="13"/>
      <c r="AJD49" s="13"/>
      <c r="AJE49" s="13"/>
      <c r="AJF49" s="13"/>
      <c r="AJG49" s="13"/>
      <c r="AJH49" s="13"/>
      <c r="AJI49" s="13"/>
      <c r="AJJ49" s="13"/>
      <c r="AJK49" s="13"/>
      <c r="AJL49" s="13"/>
      <c r="AJM49" s="13"/>
      <c r="AJN49" s="13"/>
      <c r="AJO49" s="13"/>
      <c r="AJP49" s="13"/>
      <c r="AJQ49" s="13"/>
      <c r="AJR49" s="13"/>
      <c r="AJS49" s="13"/>
      <c r="AJT49" s="13"/>
      <c r="AJU49" s="13"/>
      <c r="AJV49" s="13"/>
      <c r="AJW49" s="13"/>
      <c r="AJX49" s="13"/>
      <c r="AJY49" s="13"/>
      <c r="AJZ49" s="13"/>
      <c r="AKA49" s="13"/>
      <c r="AKB49" s="13"/>
      <c r="AKC49" s="13"/>
      <c r="AKD49" s="13"/>
      <c r="AKE49" s="13"/>
      <c r="AKF49" s="13"/>
      <c r="AKG49" s="13"/>
      <c r="AKH49" s="13"/>
      <c r="AKI49" s="13"/>
      <c r="AKJ49" s="13"/>
      <c r="AKK49" s="13"/>
      <c r="AKL49" s="13"/>
      <c r="AKM49" s="13"/>
      <c r="AKN49" s="13"/>
      <c r="AKO49" s="13"/>
      <c r="AKP49" s="13"/>
      <c r="AKQ49" s="13"/>
      <c r="AKR49" s="13"/>
      <c r="AKS49" s="13"/>
      <c r="AKT49" s="13"/>
      <c r="AKU49" s="13"/>
      <c r="AKV49" s="13"/>
      <c r="AKW49" s="13"/>
      <c r="AKX49" s="13"/>
      <c r="AKY49" s="13"/>
      <c r="AKZ49" s="13"/>
      <c r="ALA49" s="13"/>
      <c r="ALB49" s="13"/>
      <c r="ALC49" s="13"/>
      <c r="ALD49" s="13"/>
      <c r="ALE49" s="13"/>
      <c r="ALF49" s="13"/>
      <c r="ALG49" s="13"/>
      <c r="ALH49" s="13"/>
      <c r="ALI49" s="13"/>
      <c r="ALJ49" s="13"/>
      <c r="ALK49" s="13"/>
      <c r="ALL49" s="13"/>
      <c r="ALM49" s="13"/>
      <c r="ALN49" s="13"/>
      <c r="ALO49" s="13"/>
      <c r="ALP49" s="13"/>
      <c r="ALQ49" s="13"/>
      <c r="ALR49" s="13"/>
      <c r="ALS49" s="13"/>
      <c r="ALT49" s="13"/>
      <c r="ALU49" s="13"/>
      <c r="ALV49" s="13"/>
      <c r="ALW49" s="13"/>
      <c r="ALX49" s="13"/>
      <c r="ALY49" s="13"/>
      <c r="ALZ49" s="13"/>
      <c r="AMA49" s="13"/>
      <c r="AMB49" s="13"/>
      <c r="AMC49" s="13"/>
      <c r="AMD49" s="13"/>
      <c r="AME49" s="13"/>
      <c r="AMF49" s="13"/>
      <c r="AMG49" s="13"/>
      <c r="AMH49" s="13"/>
      <c r="AMI49" s="13"/>
      <c r="AMJ49" s="13"/>
      <c r="AMK49" s="13"/>
      <c r="AML49" s="13"/>
      <c r="AMM49" s="13"/>
      <c r="AMN49" s="13"/>
      <c r="AMO49" s="13"/>
      <c r="AMP49" s="13"/>
      <c r="AMQ49" s="13"/>
      <c r="AMR49" s="13"/>
      <c r="AMS49" s="13"/>
      <c r="AMT49" s="13"/>
      <c r="AMU49" s="13"/>
      <c r="AMV49" s="13"/>
      <c r="AMW49" s="13"/>
      <c r="AMX49" s="13"/>
      <c r="AMY49" s="13"/>
      <c r="AMZ49" s="13"/>
      <c r="ANA49" s="13"/>
      <c r="ANB49" s="13"/>
      <c r="ANC49" s="13"/>
      <c r="AND49" s="13"/>
      <c r="ANE49" s="13"/>
      <c r="ANF49" s="13"/>
      <c r="ANG49" s="13"/>
      <c r="ANH49" s="13"/>
      <c r="ANI49" s="13"/>
      <c r="ANJ49" s="13"/>
      <c r="ANK49" s="13"/>
      <c r="ANL49" s="13"/>
      <c r="ANM49" s="13"/>
      <c r="ANN49" s="13"/>
      <c r="ANO49" s="13"/>
      <c r="ANP49" s="13"/>
      <c r="ANQ49" s="13"/>
      <c r="ANR49" s="13"/>
      <c r="ANS49" s="13"/>
      <c r="ANT49" s="13"/>
      <c r="ANU49" s="13"/>
      <c r="ANV49" s="13"/>
      <c r="ANW49" s="13"/>
      <c r="ANX49" s="13"/>
      <c r="ANY49" s="13"/>
      <c r="ANZ49" s="13"/>
      <c r="AOA49" s="13"/>
      <c r="AOB49" s="13"/>
      <c r="AOC49" s="13"/>
      <c r="AOD49" s="13"/>
      <c r="AOE49" s="13"/>
      <c r="AOF49" s="13"/>
      <c r="AOG49" s="13"/>
      <c r="AOH49" s="13"/>
      <c r="AOI49" s="13"/>
      <c r="AOJ49" s="13"/>
      <c r="AOK49" s="13"/>
      <c r="AOL49" s="13"/>
      <c r="AOM49" s="13"/>
      <c r="AON49" s="13"/>
      <c r="AOO49" s="13"/>
      <c r="AOP49" s="13"/>
      <c r="AOQ49" s="13"/>
      <c r="AOR49" s="13"/>
      <c r="AOS49" s="13"/>
      <c r="AOT49" s="13"/>
      <c r="AOU49" s="13"/>
      <c r="AOV49" s="13"/>
      <c r="AOW49" s="13"/>
      <c r="AOX49" s="13"/>
      <c r="AOY49" s="13"/>
      <c r="AOZ49" s="13"/>
      <c r="APA49" s="13"/>
      <c r="APB49" s="13"/>
      <c r="APC49" s="13"/>
      <c r="APD49" s="13"/>
      <c r="APE49" s="13"/>
      <c r="APF49" s="13"/>
      <c r="APG49" s="13"/>
      <c r="APH49" s="13"/>
      <c r="API49" s="13"/>
      <c r="APJ49" s="13"/>
      <c r="APK49" s="13"/>
      <c r="APL49" s="13"/>
      <c r="APM49" s="13"/>
      <c r="APN49" s="13"/>
      <c r="APO49" s="13"/>
      <c r="APP49" s="13"/>
      <c r="APQ49" s="13"/>
      <c r="APR49" s="13"/>
      <c r="APS49" s="13"/>
      <c r="APT49" s="13"/>
      <c r="APU49" s="13"/>
      <c r="APV49" s="13"/>
      <c r="APW49" s="13"/>
      <c r="APX49" s="13"/>
      <c r="APY49" s="13"/>
      <c r="APZ49" s="13"/>
      <c r="AQA49" s="13"/>
      <c r="AQB49" s="13"/>
      <c r="AQC49" s="13"/>
      <c r="AQD49" s="13"/>
      <c r="AQE49" s="13"/>
      <c r="AQF49" s="13"/>
      <c r="AQG49" s="13"/>
      <c r="AQH49" s="13"/>
      <c r="AQI49" s="13"/>
      <c r="AQJ49" s="13"/>
      <c r="AQK49" s="13"/>
      <c r="AQL49" s="13"/>
      <c r="AQM49" s="13"/>
      <c r="AQN49" s="13"/>
      <c r="AQO49" s="13"/>
      <c r="AQP49" s="13"/>
      <c r="AQQ49" s="13"/>
      <c r="AQR49" s="13"/>
      <c r="AQS49" s="13"/>
      <c r="AQT49" s="13"/>
      <c r="AQU49" s="13"/>
      <c r="AQV49" s="13"/>
      <c r="AQW49" s="13"/>
      <c r="AQX49" s="13"/>
      <c r="AQY49" s="13"/>
      <c r="AQZ49" s="13"/>
      <c r="ARA49" s="13"/>
      <c r="ARB49" s="13"/>
      <c r="ARC49" s="13"/>
      <c r="ARD49" s="13"/>
      <c r="ARE49" s="13"/>
      <c r="ARF49" s="13"/>
      <c r="ARG49" s="13"/>
      <c r="ARH49" s="13"/>
      <c r="ARI49" s="13"/>
      <c r="ARJ49" s="13"/>
      <c r="ARK49" s="13"/>
      <c r="ARL49" s="13"/>
      <c r="ARM49" s="13"/>
      <c r="ARN49" s="13"/>
      <c r="ARO49" s="13"/>
      <c r="ARP49" s="13"/>
      <c r="ARQ49" s="13"/>
      <c r="ARR49" s="13"/>
      <c r="ARS49" s="13"/>
      <c r="ART49" s="13"/>
      <c r="ARU49" s="13"/>
      <c r="ARV49" s="13"/>
      <c r="ARW49" s="13"/>
      <c r="ARX49" s="13"/>
      <c r="ARY49" s="13"/>
      <c r="ARZ49" s="13"/>
      <c r="ASA49" s="13"/>
      <c r="ASB49" s="13"/>
      <c r="ASC49" s="13"/>
      <c r="ASD49" s="13"/>
      <c r="ASE49" s="13"/>
      <c r="ASF49" s="13"/>
      <c r="ASG49" s="13"/>
      <c r="ASH49" s="13"/>
      <c r="ASI49" s="13"/>
      <c r="ASJ49" s="13"/>
      <c r="ASK49" s="13"/>
      <c r="ASL49" s="13"/>
      <c r="ASM49" s="13"/>
      <c r="ASN49" s="13"/>
      <c r="ASO49" s="13"/>
      <c r="ASP49" s="13"/>
      <c r="ASQ49" s="13"/>
      <c r="ASR49" s="13"/>
      <c r="ASS49" s="13"/>
      <c r="AST49" s="13"/>
      <c r="ASU49" s="13"/>
      <c r="ASV49" s="13"/>
      <c r="ASW49" s="13"/>
      <c r="ASX49" s="13"/>
      <c r="ASY49" s="13"/>
      <c r="ASZ49" s="13"/>
      <c r="ATA49" s="13"/>
      <c r="ATB49" s="13"/>
      <c r="ATC49" s="13"/>
      <c r="ATD49" s="13"/>
      <c r="ATE49" s="13"/>
      <c r="ATF49" s="13"/>
      <c r="ATG49" s="13"/>
      <c r="ATH49" s="13"/>
      <c r="ATI49" s="13"/>
      <c r="ATJ49" s="13"/>
      <c r="ATK49" s="13"/>
      <c r="ATL49" s="13"/>
      <c r="ATM49" s="13"/>
      <c r="ATN49" s="13"/>
      <c r="ATO49" s="13"/>
      <c r="ATP49" s="13"/>
      <c r="ATQ49" s="13"/>
      <c r="ATR49" s="13"/>
      <c r="ATS49" s="13"/>
      <c r="ATT49" s="13"/>
      <c r="ATU49" s="13"/>
      <c r="ATV49" s="13"/>
      <c r="ATW49" s="13"/>
      <c r="ATX49" s="13"/>
      <c r="ATY49" s="13"/>
      <c r="ATZ49" s="13"/>
      <c r="AUA49" s="13"/>
      <c r="AUB49" s="13"/>
      <c r="AUC49" s="13"/>
      <c r="AUD49" s="13"/>
      <c r="AUE49" s="13"/>
      <c r="AUF49" s="13"/>
      <c r="AUG49" s="13"/>
      <c r="AUH49" s="13"/>
      <c r="AUI49" s="13"/>
      <c r="AUJ49" s="13"/>
      <c r="AUK49" s="13"/>
      <c r="AUL49" s="13"/>
      <c r="AUM49" s="13"/>
      <c r="AUN49" s="13"/>
      <c r="AUO49" s="13"/>
      <c r="AUP49" s="13"/>
      <c r="AUQ49" s="13"/>
      <c r="AUR49" s="13"/>
      <c r="AUS49" s="13"/>
      <c r="AUT49" s="13"/>
      <c r="AUU49" s="13"/>
      <c r="AUV49" s="13"/>
      <c r="AUW49" s="13"/>
      <c r="AUX49" s="13"/>
      <c r="AUY49" s="13"/>
      <c r="AUZ49" s="13"/>
      <c r="AVA49" s="13"/>
      <c r="AVB49" s="13"/>
      <c r="AVC49" s="13"/>
      <c r="AVD49" s="13"/>
      <c r="AVE49" s="13"/>
      <c r="AVF49" s="13"/>
      <c r="AVG49" s="13"/>
      <c r="AVH49" s="13"/>
      <c r="AVI49" s="13"/>
      <c r="AVJ49" s="13"/>
      <c r="AVK49" s="13"/>
      <c r="AVL49" s="13"/>
      <c r="AVM49" s="13"/>
      <c r="AVN49" s="13"/>
      <c r="AVO49" s="13"/>
      <c r="AVP49" s="13"/>
      <c r="AVQ49" s="13"/>
      <c r="AVR49" s="13"/>
      <c r="AVS49" s="13"/>
      <c r="AVT49" s="13"/>
      <c r="AVU49" s="13"/>
      <c r="AVV49" s="13"/>
      <c r="AVW49" s="13"/>
      <c r="AVX49" s="13"/>
      <c r="AVY49" s="13"/>
      <c r="AVZ49" s="13"/>
      <c r="AWA49" s="13"/>
      <c r="AWB49" s="13"/>
      <c r="AWC49" s="13"/>
      <c r="AWD49" s="13"/>
      <c r="AWE49" s="13"/>
      <c r="AWF49" s="13"/>
      <c r="AWG49" s="13"/>
      <c r="AWH49" s="13"/>
      <c r="AWI49" s="13"/>
      <c r="AWJ49" s="13"/>
      <c r="AWK49" s="13"/>
      <c r="AWL49" s="13"/>
      <c r="AWM49" s="13"/>
      <c r="AWN49" s="13"/>
      <c r="AWO49" s="13"/>
      <c r="AWP49" s="13"/>
      <c r="AWQ49" s="13"/>
      <c r="AWR49" s="13"/>
      <c r="AWS49" s="13"/>
      <c r="AWT49" s="13"/>
      <c r="AWU49" s="13"/>
      <c r="AWV49" s="13"/>
      <c r="AWW49" s="13"/>
      <c r="AWX49" s="13"/>
      <c r="AWY49" s="13"/>
      <c r="AWZ49" s="13"/>
      <c r="AXA49" s="13"/>
      <c r="AXB49" s="13"/>
      <c r="AXC49" s="13"/>
      <c r="AXD49" s="13"/>
      <c r="AXE49" s="13"/>
      <c r="AXF49" s="13"/>
      <c r="AXG49" s="13"/>
      <c r="AXH49" s="13"/>
      <c r="AXI49" s="13"/>
      <c r="AXJ49" s="13"/>
      <c r="AXK49" s="13"/>
      <c r="AXL49" s="13"/>
      <c r="AXM49" s="13"/>
      <c r="AXN49" s="13"/>
      <c r="AXO49" s="13"/>
      <c r="AXP49" s="13"/>
      <c r="AXQ49" s="13"/>
      <c r="AXR49" s="13"/>
      <c r="AXS49" s="13"/>
      <c r="AXT49" s="13"/>
      <c r="AXU49" s="13"/>
      <c r="AXV49" s="13"/>
      <c r="AXW49" s="13"/>
      <c r="AXX49" s="13"/>
      <c r="AXY49" s="13"/>
      <c r="AXZ49" s="13"/>
      <c r="AYA49" s="13"/>
      <c r="AYB49" s="13"/>
      <c r="AYC49" s="13"/>
      <c r="AYD49" s="13"/>
      <c r="AYE49" s="13"/>
      <c r="AYF49" s="13"/>
      <c r="AYG49" s="13"/>
      <c r="AYH49" s="13"/>
      <c r="AYI49" s="13"/>
      <c r="AYJ49" s="13"/>
      <c r="AYK49" s="13"/>
      <c r="AYL49" s="13"/>
      <c r="AYM49" s="13"/>
      <c r="AYN49" s="13"/>
      <c r="AYO49" s="13"/>
      <c r="AYP49" s="13"/>
      <c r="AYQ49" s="13"/>
      <c r="AYR49" s="13"/>
      <c r="AYS49" s="13"/>
      <c r="AYT49" s="13"/>
      <c r="AYU49" s="13"/>
      <c r="AYV49" s="13"/>
      <c r="AYW49" s="13"/>
      <c r="AYX49" s="13"/>
      <c r="AYY49" s="13"/>
      <c r="AYZ49" s="13"/>
      <c r="AZA49" s="13"/>
      <c r="AZB49" s="13"/>
      <c r="AZC49" s="13"/>
      <c r="AZD49" s="13"/>
      <c r="AZE49" s="13"/>
      <c r="AZF49" s="13"/>
      <c r="AZG49" s="13"/>
      <c r="AZH49" s="13"/>
      <c r="AZI49" s="13"/>
      <c r="AZJ49" s="13"/>
      <c r="AZK49" s="13"/>
      <c r="AZL49" s="13"/>
      <c r="AZM49" s="13"/>
      <c r="AZN49" s="13"/>
      <c r="AZO49" s="13"/>
      <c r="AZP49" s="13"/>
      <c r="AZQ49" s="13"/>
      <c r="AZR49" s="13"/>
      <c r="AZS49" s="13"/>
      <c r="AZT49" s="13"/>
      <c r="AZU49" s="13"/>
      <c r="AZV49" s="13"/>
      <c r="AZW49" s="13"/>
      <c r="AZX49" s="13"/>
      <c r="AZY49" s="13"/>
      <c r="AZZ49" s="13"/>
      <c r="BAA49" s="13"/>
      <c r="BAB49" s="13"/>
      <c r="BAC49" s="13"/>
      <c r="BAD49" s="13"/>
      <c r="BAE49" s="13"/>
      <c r="BAF49" s="13"/>
      <c r="BAG49" s="13"/>
      <c r="BAH49" s="13"/>
      <c r="BAI49" s="13"/>
      <c r="BAJ49" s="13"/>
      <c r="BAK49" s="13"/>
      <c r="BAL49" s="13"/>
      <c r="BAM49" s="13"/>
      <c r="BAN49" s="13"/>
      <c r="BAO49" s="13"/>
      <c r="BAP49" s="13"/>
      <c r="BAQ49" s="13"/>
      <c r="BAR49" s="13"/>
      <c r="BAS49" s="13"/>
      <c r="BAT49" s="13"/>
      <c r="BAU49" s="13"/>
      <c r="BAV49" s="13"/>
      <c r="BAW49" s="13"/>
      <c r="BAX49" s="13"/>
      <c r="BAY49" s="13"/>
      <c r="BAZ49" s="13"/>
      <c r="BBA49" s="13"/>
      <c r="BBB49" s="13"/>
      <c r="BBC49" s="13"/>
      <c r="BBD49" s="13"/>
      <c r="BBE49" s="13"/>
      <c r="BBF49" s="13"/>
      <c r="BBG49" s="13"/>
      <c r="BBH49" s="13"/>
      <c r="BBI49" s="13"/>
      <c r="BBJ49" s="13"/>
      <c r="BBK49" s="13"/>
      <c r="BBL49" s="13"/>
      <c r="BBM49" s="13"/>
      <c r="BBN49" s="13"/>
      <c r="BBO49" s="13"/>
      <c r="BBP49" s="13"/>
      <c r="BBQ49" s="13"/>
      <c r="BBR49" s="13"/>
      <c r="BBS49" s="13"/>
      <c r="BBT49" s="13"/>
      <c r="BBU49" s="13"/>
      <c r="BBV49" s="13"/>
      <c r="BBW49" s="13"/>
      <c r="BBX49" s="13"/>
      <c r="BBY49" s="13"/>
      <c r="BBZ49" s="13"/>
      <c r="BCA49" s="13"/>
      <c r="BCB49" s="13"/>
      <c r="BCC49" s="13"/>
      <c r="BCD49" s="13"/>
      <c r="BCE49" s="13"/>
      <c r="BCF49" s="13"/>
      <c r="BCG49" s="13"/>
      <c r="BCH49" s="13"/>
      <c r="BCI49" s="13"/>
      <c r="BCJ49" s="13"/>
      <c r="BCK49" s="13"/>
      <c r="BCL49" s="13"/>
      <c r="BCM49" s="13"/>
      <c r="BCN49" s="13"/>
      <c r="BCO49" s="13"/>
      <c r="BCP49" s="13"/>
      <c r="BCQ49" s="13"/>
      <c r="BCR49" s="13"/>
      <c r="BCS49" s="13"/>
      <c r="BCT49" s="13"/>
      <c r="BCU49" s="13"/>
      <c r="BCV49" s="13"/>
      <c r="BCW49" s="13"/>
      <c r="BCX49" s="13"/>
      <c r="BCY49" s="13"/>
      <c r="BCZ49" s="13"/>
      <c r="BDA49" s="13"/>
      <c r="BDB49" s="13"/>
      <c r="BDC49" s="13"/>
      <c r="BDD49" s="13"/>
      <c r="BDE49" s="13"/>
      <c r="BDF49" s="13"/>
      <c r="BDG49" s="13"/>
      <c r="BDH49" s="13"/>
      <c r="BDI49" s="13"/>
      <c r="BDJ49" s="13"/>
      <c r="BDK49" s="13"/>
      <c r="BDL49" s="13"/>
      <c r="BDM49" s="13"/>
      <c r="BDN49" s="13"/>
      <c r="BDO49" s="13"/>
      <c r="BDP49" s="13"/>
      <c r="BDQ49" s="13"/>
      <c r="BDR49" s="13"/>
      <c r="BDS49" s="13"/>
      <c r="BDT49" s="13"/>
      <c r="BDU49" s="13"/>
      <c r="BDV49" s="13"/>
      <c r="BDW49" s="13"/>
      <c r="BDX49" s="13"/>
      <c r="BDY49" s="13"/>
      <c r="BDZ49" s="13"/>
      <c r="BEA49" s="13"/>
      <c r="BEB49" s="13"/>
      <c r="BEC49" s="13"/>
      <c r="BED49" s="13"/>
      <c r="BEE49" s="13"/>
      <c r="BEF49" s="13"/>
      <c r="BEG49" s="13"/>
      <c r="BEH49" s="13"/>
      <c r="BEI49" s="13"/>
      <c r="BEJ49" s="13"/>
      <c r="BEK49" s="13"/>
      <c r="BEL49" s="13"/>
      <c r="BEM49" s="13"/>
      <c r="BEN49" s="13"/>
      <c r="BEO49" s="13"/>
      <c r="BEP49" s="13"/>
      <c r="BEQ49" s="13"/>
      <c r="BER49" s="13"/>
      <c r="BES49" s="13"/>
      <c r="BET49" s="13"/>
      <c r="BEU49" s="13"/>
      <c r="BEV49" s="13"/>
      <c r="BEW49" s="13"/>
      <c r="BEX49" s="13"/>
      <c r="BEY49" s="13"/>
      <c r="BEZ49" s="13"/>
      <c r="BFA49" s="13"/>
      <c r="BFB49" s="13"/>
      <c r="BFC49" s="13"/>
      <c r="BFD49" s="13"/>
      <c r="BFE49" s="13"/>
      <c r="BFF49" s="13"/>
      <c r="BFG49" s="13"/>
      <c r="BFH49" s="13"/>
      <c r="BFI49" s="13"/>
      <c r="BFJ49" s="13"/>
      <c r="BFK49" s="13"/>
      <c r="BFL49" s="13"/>
      <c r="BFM49" s="13"/>
      <c r="BFN49" s="13"/>
      <c r="BFO49" s="13"/>
      <c r="BFP49" s="13"/>
      <c r="BFQ49" s="13"/>
      <c r="BFR49" s="13"/>
      <c r="BFS49" s="13"/>
      <c r="BFT49" s="13"/>
      <c r="BFU49" s="13"/>
      <c r="BFV49" s="13"/>
      <c r="BFW49" s="13"/>
      <c r="BFX49" s="13"/>
      <c r="BFY49" s="13"/>
      <c r="BFZ49" s="13"/>
      <c r="BGA49" s="13"/>
      <c r="BGB49" s="13"/>
      <c r="BGC49" s="13"/>
      <c r="BGD49" s="13"/>
      <c r="BGE49" s="13"/>
      <c r="BGF49" s="13"/>
      <c r="BGG49" s="13"/>
      <c r="BGH49" s="13"/>
      <c r="BGI49" s="13"/>
      <c r="BGJ49" s="13"/>
      <c r="BGK49" s="13"/>
      <c r="BGL49" s="13"/>
      <c r="BGM49" s="13"/>
      <c r="BGN49" s="13"/>
      <c r="BGO49" s="13"/>
      <c r="BGP49" s="13"/>
      <c r="BGQ49" s="13"/>
      <c r="BGR49" s="13"/>
      <c r="BGS49" s="13"/>
      <c r="BGT49" s="13"/>
      <c r="BGU49" s="13"/>
      <c r="BGV49" s="13"/>
      <c r="BGW49" s="13"/>
      <c r="BGX49" s="13"/>
      <c r="BGY49" s="13"/>
      <c r="BGZ49" s="13"/>
      <c r="BHA49" s="13"/>
      <c r="BHB49" s="13"/>
      <c r="BHC49" s="13"/>
      <c r="BHD49" s="13"/>
      <c r="BHE49" s="13"/>
      <c r="BHF49" s="13"/>
      <c r="BHG49" s="13"/>
      <c r="BHH49" s="13"/>
      <c r="BHI49" s="13"/>
      <c r="BHJ49" s="13"/>
      <c r="BHK49" s="13"/>
      <c r="BHL49" s="13"/>
      <c r="BHM49" s="13"/>
      <c r="BHN49" s="13"/>
      <c r="BHO49" s="13"/>
      <c r="BHP49" s="13"/>
      <c r="BHQ49" s="13"/>
      <c r="BHR49" s="13"/>
      <c r="BHS49" s="13"/>
      <c r="BHT49" s="13"/>
      <c r="BHU49" s="13"/>
      <c r="BHV49" s="13"/>
      <c r="BHW49" s="13"/>
      <c r="BHX49" s="13"/>
      <c r="BHY49" s="13"/>
      <c r="BHZ49" s="13"/>
      <c r="BIA49" s="13"/>
      <c r="BIB49" s="13"/>
      <c r="BIC49" s="13"/>
      <c r="BID49" s="13"/>
      <c r="BIE49" s="13"/>
      <c r="BIF49" s="13"/>
      <c r="BIG49" s="13"/>
      <c r="BIH49" s="13"/>
      <c r="BII49" s="13"/>
      <c r="BIJ49" s="13"/>
      <c r="BIK49" s="13"/>
      <c r="BIL49" s="13"/>
      <c r="BIM49" s="13"/>
      <c r="BIN49" s="13"/>
      <c r="BIO49" s="13"/>
      <c r="BIP49" s="13"/>
      <c r="BIQ49" s="13"/>
      <c r="BIR49" s="13"/>
      <c r="BIS49" s="13"/>
      <c r="BIT49" s="13"/>
      <c r="BIU49" s="13"/>
      <c r="BIV49" s="13"/>
      <c r="BIW49" s="13"/>
      <c r="BIX49" s="13"/>
      <c r="BIY49" s="13"/>
      <c r="BIZ49" s="13"/>
      <c r="BJA49" s="13"/>
      <c r="BJB49" s="13"/>
      <c r="BJC49" s="13"/>
      <c r="BJD49" s="13"/>
      <c r="BJE49" s="13"/>
      <c r="BJF49" s="13"/>
      <c r="BJG49" s="13"/>
      <c r="BJH49" s="13"/>
      <c r="BJI49" s="13"/>
      <c r="BJJ49" s="13"/>
      <c r="BJK49" s="13"/>
      <c r="BJL49" s="13"/>
      <c r="BJM49" s="13"/>
      <c r="BJN49" s="13"/>
      <c r="BJO49" s="13"/>
      <c r="BJP49" s="13"/>
      <c r="BJQ49" s="13"/>
      <c r="BJR49" s="13"/>
      <c r="BJS49" s="13"/>
      <c r="BJT49" s="13"/>
      <c r="BJU49" s="13"/>
      <c r="BJV49" s="13"/>
      <c r="BJW49" s="13"/>
      <c r="BJX49" s="13"/>
      <c r="BJY49" s="13"/>
      <c r="BJZ49" s="13"/>
      <c r="BKA49" s="13"/>
      <c r="BKB49" s="13"/>
      <c r="BKC49" s="13"/>
      <c r="BKD49" s="13"/>
      <c r="BKE49" s="13"/>
      <c r="BKF49" s="13"/>
      <c r="BKG49" s="13"/>
      <c r="BKH49" s="13"/>
      <c r="BKI49" s="13"/>
      <c r="BKJ49" s="13"/>
      <c r="BKK49" s="13"/>
      <c r="BKL49" s="13"/>
      <c r="BKM49" s="13"/>
      <c r="BKN49" s="13"/>
      <c r="BKO49" s="13"/>
      <c r="BKP49" s="13"/>
      <c r="BKQ49" s="13"/>
      <c r="BKR49" s="13"/>
      <c r="BKS49" s="13"/>
      <c r="BKT49" s="13"/>
      <c r="BKU49" s="13"/>
      <c r="BKV49" s="13"/>
      <c r="BKW49" s="13"/>
      <c r="BKX49" s="13"/>
      <c r="BKY49" s="13"/>
      <c r="BKZ49" s="13"/>
      <c r="BLA49" s="13"/>
      <c r="BLB49" s="13"/>
      <c r="BLC49" s="13"/>
      <c r="BLD49" s="13"/>
      <c r="BLE49" s="13"/>
      <c r="BLF49" s="13"/>
      <c r="BLG49" s="13"/>
      <c r="BLH49" s="13"/>
      <c r="BLI49" s="13"/>
      <c r="BLJ49" s="13"/>
      <c r="BLK49" s="13"/>
      <c r="BLL49" s="13"/>
      <c r="BLM49" s="13"/>
      <c r="BLN49" s="13"/>
      <c r="BLO49" s="13"/>
      <c r="BLP49" s="13"/>
      <c r="BLQ49" s="13"/>
      <c r="BLR49" s="13"/>
      <c r="BLS49" s="13"/>
      <c r="BLT49" s="13"/>
      <c r="BLU49" s="13"/>
      <c r="BLV49" s="13"/>
      <c r="BLW49" s="13"/>
      <c r="BLX49" s="13"/>
      <c r="BLY49" s="13"/>
      <c r="BLZ49" s="13"/>
      <c r="BMA49" s="13"/>
      <c r="BMB49" s="13"/>
      <c r="BMC49" s="13"/>
      <c r="BMD49" s="13"/>
      <c r="BME49" s="13"/>
      <c r="BMF49" s="13"/>
      <c r="BMG49" s="13"/>
      <c r="BMH49" s="13"/>
      <c r="BMI49" s="13"/>
      <c r="BMJ49" s="13"/>
      <c r="BMK49" s="13"/>
      <c r="BML49" s="13"/>
      <c r="BMM49" s="13"/>
      <c r="BMN49" s="13"/>
      <c r="BMO49" s="13"/>
      <c r="BMP49" s="13"/>
      <c r="BMQ49" s="13"/>
      <c r="BMR49" s="13"/>
      <c r="BMS49" s="13"/>
      <c r="BMT49" s="13"/>
      <c r="BMU49" s="13"/>
      <c r="BMV49" s="13"/>
      <c r="BMW49" s="13"/>
      <c r="BMX49" s="13"/>
      <c r="BMY49" s="13"/>
      <c r="BMZ49" s="13"/>
      <c r="BNA49" s="13"/>
      <c r="BNB49" s="13"/>
      <c r="BNC49" s="13"/>
      <c r="BND49" s="13"/>
      <c r="BNE49" s="13"/>
      <c r="BNF49" s="13"/>
      <c r="BNG49" s="13"/>
      <c r="BNH49" s="13"/>
      <c r="BNI49" s="13"/>
      <c r="BNJ49" s="13"/>
      <c r="BNK49" s="13"/>
      <c r="BNL49" s="13"/>
      <c r="BNM49" s="13"/>
      <c r="BNN49" s="13"/>
      <c r="BNO49" s="13"/>
      <c r="BNP49" s="13"/>
      <c r="BNQ49" s="13"/>
      <c r="BNR49" s="13"/>
      <c r="BNS49" s="13"/>
      <c r="BNT49" s="13"/>
      <c r="BNU49" s="13"/>
      <c r="BNV49" s="13"/>
      <c r="BNW49" s="13"/>
      <c r="BNX49" s="13"/>
      <c r="BNY49" s="13"/>
      <c r="BNZ49" s="13"/>
      <c r="BOA49" s="13"/>
      <c r="BOB49" s="13"/>
      <c r="BOC49" s="13"/>
      <c r="BOD49" s="13"/>
      <c r="BOE49" s="13"/>
      <c r="BOF49" s="13"/>
      <c r="BOG49" s="13"/>
      <c r="BOH49" s="13"/>
      <c r="BOI49" s="13"/>
      <c r="BOJ49" s="13"/>
      <c r="BOK49" s="13"/>
      <c r="BOL49" s="13"/>
      <c r="BOM49" s="13"/>
      <c r="BON49" s="13"/>
      <c r="BOO49" s="13"/>
      <c r="BOP49" s="13"/>
      <c r="BOQ49" s="13"/>
      <c r="BOR49" s="13"/>
      <c r="BOS49" s="13"/>
      <c r="BOT49" s="13"/>
      <c r="BOU49" s="13"/>
      <c r="BOV49" s="13"/>
      <c r="BOW49" s="13"/>
      <c r="BOX49" s="13"/>
      <c r="BOY49" s="13"/>
      <c r="BOZ49" s="13"/>
      <c r="BPA49" s="13"/>
      <c r="BPB49" s="13"/>
      <c r="BPC49" s="13"/>
      <c r="BPD49" s="13"/>
      <c r="BPE49" s="13"/>
      <c r="BPF49" s="13"/>
      <c r="BPG49" s="13"/>
      <c r="BPH49" s="13"/>
      <c r="BPI49" s="13"/>
      <c r="BPJ49" s="13"/>
      <c r="BPK49" s="13"/>
      <c r="BPL49" s="13"/>
      <c r="BPM49" s="13"/>
      <c r="BPN49" s="13"/>
      <c r="BPO49" s="13"/>
      <c r="BPP49" s="13"/>
      <c r="BPQ49" s="13"/>
      <c r="BPR49" s="13"/>
      <c r="BPS49" s="13"/>
      <c r="BPT49" s="13"/>
      <c r="BPU49" s="13"/>
      <c r="BPV49" s="13"/>
      <c r="BPW49" s="13"/>
      <c r="BPX49" s="13"/>
      <c r="BPY49" s="13"/>
      <c r="BPZ49" s="13"/>
      <c r="BQA49" s="13"/>
      <c r="BQB49" s="13"/>
      <c r="BQC49" s="13"/>
      <c r="BQD49" s="13"/>
      <c r="BQE49" s="13"/>
      <c r="BQF49" s="13"/>
      <c r="BQG49" s="13"/>
      <c r="BQH49" s="13"/>
      <c r="BQI49" s="13"/>
      <c r="BQJ49" s="13"/>
      <c r="BQK49" s="13"/>
      <c r="BQL49" s="13"/>
      <c r="BQM49" s="13"/>
      <c r="BQN49" s="13"/>
      <c r="BQO49" s="13"/>
      <c r="BQP49" s="13"/>
      <c r="BQQ49" s="13"/>
      <c r="BQR49" s="13"/>
      <c r="BQS49" s="13"/>
      <c r="BQT49" s="13"/>
      <c r="BQU49" s="13"/>
      <c r="BQV49" s="13"/>
      <c r="BQW49" s="13"/>
      <c r="BQX49" s="13"/>
      <c r="BQY49" s="13"/>
      <c r="BQZ49" s="13"/>
      <c r="BRA49" s="13"/>
      <c r="BRB49" s="13"/>
      <c r="BRC49" s="13"/>
      <c r="BRD49" s="13"/>
      <c r="BRE49" s="13"/>
      <c r="BRF49" s="13"/>
      <c r="BRG49" s="13"/>
      <c r="BRH49" s="13"/>
      <c r="BRI49" s="13"/>
      <c r="BRJ49" s="13"/>
      <c r="BRK49" s="13"/>
      <c r="BRL49" s="13"/>
      <c r="BRM49" s="13"/>
      <c r="BRN49" s="13"/>
      <c r="BRO49" s="13"/>
      <c r="BRP49" s="13"/>
      <c r="BRQ49" s="13"/>
      <c r="BRR49" s="13"/>
      <c r="BRS49" s="13"/>
      <c r="BRT49" s="13"/>
      <c r="BRU49" s="13"/>
      <c r="BRV49" s="13"/>
      <c r="BRW49" s="13"/>
      <c r="BRX49" s="13"/>
      <c r="BRY49" s="13"/>
      <c r="BRZ49" s="13"/>
      <c r="BSA49" s="13"/>
      <c r="BSB49" s="13"/>
      <c r="BSC49" s="13"/>
      <c r="BSD49" s="13"/>
      <c r="BSE49" s="13"/>
      <c r="BSF49" s="13"/>
      <c r="BSG49" s="13"/>
      <c r="BSH49" s="13"/>
      <c r="BSI49" s="13"/>
      <c r="BSJ49" s="13"/>
      <c r="BSK49" s="13"/>
      <c r="BSL49" s="13"/>
      <c r="BSM49" s="13"/>
      <c r="BSN49" s="13"/>
      <c r="BSO49" s="13"/>
      <c r="BSP49" s="13"/>
      <c r="BSQ49" s="13"/>
      <c r="BSR49" s="13"/>
      <c r="BSS49" s="13"/>
      <c r="BST49" s="13"/>
      <c r="BSU49" s="13"/>
      <c r="BSV49" s="13"/>
      <c r="BSW49" s="13"/>
      <c r="BSX49" s="13"/>
      <c r="BSY49" s="13"/>
      <c r="BSZ49" s="13"/>
      <c r="BTA49" s="13"/>
      <c r="BTB49" s="13"/>
      <c r="BTC49" s="13"/>
      <c r="BTD49" s="13"/>
      <c r="BTE49" s="13"/>
      <c r="BTF49" s="13"/>
      <c r="BTG49" s="13"/>
      <c r="BTH49" s="13"/>
      <c r="BTI49" s="13"/>
      <c r="BTJ49" s="13"/>
      <c r="BTK49" s="13"/>
      <c r="BTL49" s="13"/>
      <c r="BTM49" s="13"/>
      <c r="BTN49" s="13"/>
      <c r="BTO49" s="13"/>
      <c r="BTP49" s="13"/>
      <c r="BTQ49" s="13"/>
      <c r="BTR49" s="13"/>
      <c r="BTS49" s="13"/>
      <c r="BTT49" s="13"/>
      <c r="BTU49" s="13"/>
      <c r="BTV49" s="13"/>
      <c r="BTW49" s="13"/>
      <c r="BTX49" s="13"/>
      <c r="BTY49" s="13"/>
      <c r="BTZ49" s="13"/>
      <c r="BUA49" s="13"/>
      <c r="BUB49" s="13"/>
      <c r="BUC49" s="13"/>
      <c r="BUD49" s="13"/>
      <c r="BUE49" s="13"/>
      <c r="BUF49" s="13"/>
      <c r="BUG49" s="13"/>
      <c r="BUH49" s="13"/>
      <c r="BUI49" s="13"/>
      <c r="BUJ49" s="13"/>
      <c r="BUK49" s="13"/>
      <c r="BUL49" s="13"/>
      <c r="BUM49" s="13"/>
      <c r="BUN49" s="13"/>
      <c r="BUO49" s="13"/>
      <c r="BUP49" s="13"/>
      <c r="BUQ49" s="13"/>
      <c r="BUR49" s="13"/>
      <c r="BUS49" s="13"/>
      <c r="BUT49" s="13"/>
      <c r="BUU49" s="13"/>
      <c r="BUV49" s="13"/>
      <c r="BUW49" s="13"/>
      <c r="BUX49" s="13"/>
      <c r="BUY49" s="13"/>
      <c r="BUZ49" s="13"/>
      <c r="BVA49" s="13"/>
      <c r="BVB49" s="13"/>
      <c r="BVC49" s="13"/>
      <c r="BVD49" s="13"/>
      <c r="BVE49" s="13"/>
      <c r="BVF49" s="13"/>
      <c r="BVG49" s="13"/>
      <c r="BVH49" s="13"/>
      <c r="BVI49" s="13"/>
      <c r="BVJ49" s="13"/>
      <c r="BVK49" s="13"/>
      <c r="BVL49" s="13"/>
      <c r="BVM49" s="13"/>
      <c r="BVN49" s="13"/>
      <c r="BVO49" s="13"/>
      <c r="BVP49" s="13"/>
      <c r="BVQ49" s="13"/>
      <c r="BVR49" s="13"/>
      <c r="BVS49" s="13"/>
      <c r="BVT49" s="13"/>
      <c r="BVU49" s="13"/>
      <c r="BVV49" s="13"/>
      <c r="BVW49" s="13"/>
      <c r="BVX49" s="13"/>
      <c r="BVY49" s="13"/>
      <c r="BVZ49" s="13"/>
      <c r="BWA49" s="13"/>
      <c r="BWB49" s="13"/>
      <c r="BWC49" s="13"/>
      <c r="BWD49" s="13"/>
      <c r="BWE49" s="13"/>
      <c r="BWF49" s="13"/>
      <c r="BWG49" s="13"/>
      <c r="BWH49" s="13"/>
      <c r="BWI49" s="13"/>
      <c r="BWJ49" s="13"/>
      <c r="BWK49" s="13"/>
      <c r="BWL49" s="13"/>
      <c r="BWM49" s="13"/>
      <c r="BWN49" s="13"/>
      <c r="BWO49" s="13"/>
      <c r="BWP49" s="13"/>
      <c r="BWQ49" s="13"/>
      <c r="BWR49" s="13"/>
      <c r="BWS49" s="13"/>
      <c r="BWT49" s="13"/>
      <c r="BWU49" s="13"/>
      <c r="BWV49" s="13"/>
      <c r="BWW49" s="13"/>
      <c r="BWX49" s="13"/>
      <c r="BWY49" s="13"/>
      <c r="BWZ49" s="13"/>
      <c r="BXA49" s="13"/>
      <c r="BXB49" s="13"/>
      <c r="BXC49" s="13"/>
      <c r="BXD49" s="13"/>
      <c r="BXE49" s="13"/>
      <c r="BXF49" s="13"/>
      <c r="BXG49" s="13"/>
      <c r="BXH49" s="13"/>
      <c r="BXI49" s="13"/>
      <c r="BXJ49" s="13"/>
      <c r="BXK49" s="13"/>
      <c r="BXL49" s="13"/>
      <c r="BXM49" s="13"/>
      <c r="BXN49" s="13"/>
      <c r="BXO49" s="13"/>
      <c r="BXP49" s="13"/>
      <c r="BXQ49" s="13"/>
      <c r="BXR49" s="13"/>
      <c r="BXS49" s="13"/>
      <c r="BXT49" s="13"/>
      <c r="BXU49" s="13"/>
      <c r="BXV49" s="13"/>
      <c r="BXW49" s="13"/>
      <c r="BXX49" s="13"/>
      <c r="BXY49" s="13"/>
      <c r="BXZ49" s="13"/>
      <c r="BYA49" s="13"/>
      <c r="BYB49" s="13"/>
      <c r="BYC49" s="13"/>
      <c r="BYD49" s="13"/>
      <c r="BYE49" s="13"/>
      <c r="BYF49" s="13"/>
      <c r="BYG49" s="13"/>
      <c r="BYH49" s="13"/>
      <c r="BYI49" s="13"/>
      <c r="BYJ49" s="13"/>
      <c r="BYK49" s="13"/>
      <c r="BYL49" s="13"/>
      <c r="BYM49" s="13"/>
      <c r="BYN49" s="13"/>
      <c r="BYO49" s="13"/>
      <c r="BYP49" s="13"/>
      <c r="BYQ49" s="13"/>
      <c r="BYR49" s="13"/>
      <c r="BYS49" s="13"/>
      <c r="BYT49" s="13"/>
      <c r="BYU49" s="13"/>
      <c r="BYV49" s="13"/>
      <c r="BYW49" s="13"/>
      <c r="BYX49" s="13"/>
      <c r="BYY49" s="13"/>
      <c r="BYZ49" s="13"/>
      <c r="BZA49" s="13"/>
      <c r="BZB49" s="13"/>
      <c r="BZC49" s="13"/>
      <c r="BZD49" s="13"/>
      <c r="BZE49" s="13"/>
      <c r="BZF49" s="13"/>
      <c r="BZG49" s="13"/>
      <c r="BZH49" s="13"/>
      <c r="BZI49" s="13"/>
      <c r="BZJ49" s="13"/>
      <c r="BZK49" s="13"/>
      <c r="BZL49" s="13"/>
      <c r="BZM49" s="13"/>
      <c r="BZN49" s="13"/>
      <c r="BZO49" s="13"/>
      <c r="BZP49" s="13"/>
      <c r="BZQ49" s="13"/>
      <c r="BZR49" s="13"/>
      <c r="BZS49" s="13"/>
      <c r="BZT49" s="13"/>
      <c r="BZU49" s="13"/>
      <c r="BZV49" s="13"/>
      <c r="BZW49" s="13"/>
      <c r="BZX49" s="13"/>
      <c r="BZY49" s="13"/>
      <c r="BZZ49" s="13"/>
      <c r="CAA49" s="13"/>
      <c r="CAB49" s="13"/>
      <c r="CAC49" s="13"/>
      <c r="CAD49" s="13"/>
      <c r="CAE49" s="13"/>
      <c r="CAF49" s="13"/>
      <c r="CAG49" s="13"/>
      <c r="CAH49" s="13"/>
      <c r="CAI49" s="13"/>
      <c r="CAJ49" s="13"/>
      <c r="CAK49" s="13"/>
      <c r="CAL49" s="13"/>
      <c r="CAM49" s="13"/>
      <c r="CAN49" s="13"/>
      <c r="CAO49" s="13"/>
      <c r="CAP49" s="13"/>
      <c r="CAQ49" s="13"/>
      <c r="CAR49" s="13"/>
      <c r="CAS49" s="13"/>
      <c r="CAT49" s="13"/>
      <c r="CAU49" s="13"/>
      <c r="CAV49" s="13"/>
      <c r="CAW49" s="13"/>
      <c r="CAX49" s="13"/>
      <c r="CAY49" s="13"/>
      <c r="CAZ49" s="13"/>
      <c r="CBA49" s="13"/>
      <c r="CBB49" s="13"/>
      <c r="CBC49" s="13"/>
      <c r="CBD49" s="13"/>
      <c r="CBE49" s="13"/>
      <c r="CBF49" s="13"/>
      <c r="CBG49" s="13"/>
      <c r="CBH49" s="13"/>
      <c r="CBI49" s="13"/>
      <c r="CBJ49" s="13"/>
      <c r="CBK49" s="13"/>
      <c r="CBL49" s="13"/>
      <c r="CBM49" s="13"/>
      <c r="CBN49" s="13"/>
      <c r="CBO49" s="13"/>
      <c r="CBP49" s="13"/>
      <c r="CBQ49" s="13"/>
      <c r="CBR49" s="13"/>
      <c r="CBS49" s="13"/>
      <c r="CBT49" s="13"/>
      <c r="CBU49" s="13"/>
      <c r="CBV49" s="13"/>
      <c r="CBW49" s="13"/>
      <c r="CBX49" s="13"/>
      <c r="CBY49" s="13"/>
      <c r="CBZ49" s="13"/>
      <c r="CCA49" s="13"/>
      <c r="CCB49" s="13"/>
      <c r="CCC49" s="13"/>
      <c r="CCD49" s="13"/>
      <c r="CCE49" s="13"/>
      <c r="CCF49" s="13"/>
      <c r="CCG49" s="13"/>
      <c r="CCH49" s="13"/>
      <c r="CCI49" s="13"/>
      <c r="CCJ49" s="13"/>
      <c r="CCK49" s="13"/>
      <c r="CCL49" s="13"/>
      <c r="CCM49" s="13"/>
      <c r="CCN49" s="13"/>
      <c r="CCO49" s="13"/>
      <c r="CCP49" s="13"/>
      <c r="CCQ49" s="13"/>
      <c r="CCR49" s="13"/>
      <c r="CCS49" s="13"/>
      <c r="CCT49" s="13"/>
      <c r="CCU49" s="13"/>
      <c r="CCV49" s="13"/>
      <c r="CCW49" s="13"/>
      <c r="CCX49" s="13"/>
      <c r="CCY49" s="13"/>
      <c r="CCZ49" s="13"/>
      <c r="CDA49" s="13"/>
      <c r="CDB49" s="13"/>
      <c r="CDC49" s="13"/>
      <c r="CDD49" s="13"/>
      <c r="CDE49" s="13"/>
      <c r="CDF49" s="13"/>
      <c r="CDG49" s="13"/>
      <c r="CDH49" s="13"/>
      <c r="CDI49" s="13"/>
      <c r="CDJ49" s="13"/>
      <c r="CDK49" s="13"/>
      <c r="CDL49" s="13"/>
      <c r="CDM49" s="13"/>
      <c r="CDN49" s="13"/>
      <c r="CDO49" s="13"/>
      <c r="CDP49" s="13"/>
      <c r="CDQ49" s="13"/>
      <c r="CDR49" s="13"/>
      <c r="CDS49" s="13"/>
      <c r="CDT49" s="13"/>
      <c r="CDU49" s="13"/>
      <c r="CDV49" s="13"/>
      <c r="CDW49" s="13"/>
      <c r="CDX49" s="13"/>
      <c r="CDY49" s="13"/>
      <c r="CDZ49" s="13"/>
      <c r="CEA49" s="13"/>
      <c r="CEB49" s="13"/>
      <c r="CEC49" s="13"/>
      <c r="CED49" s="13"/>
      <c r="CEE49" s="13"/>
      <c r="CEF49" s="13"/>
      <c r="CEG49" s="13"/>
      <c r="CEH49" s="13"/>
      <c r="CEI49" s="13"/>
      <c r="CEJ49" s="13"/>
      <c r="CEK49" s="13"/>
      <c r="CEL49" s="13"/>
      <c r="CEM49" s="13"/>
      <c r="CEN49" s="13"/>
      <c r="CEO49" s="13"/>
      <c r="CEP49" s="13"/>
      <c r="CEQ49" s="13"/>
      <c r="CER49" s="13"/>
      <c r="CES49" s="13"/>
      <c r="CET49" s="13"/>
      <c r="CEU49" s="13"/>
      <c r="CEV49" s="13"/>
      <c r="CEW49" s="13"/>
      <c r="CEX49" s="13"/>
      <c r="CEY49" s="13"/>
      <c r="CEZ49" s="13"/>
      <c r="CFA49" s="13"/>
      <c r="CFB49" s="13"/>
      <c r="CFC49" s="13"/>
      <c r="CFD49" s="13"/>
      <c r="CFE49" s="13"/>
      <c r="CFF49" s="13"/>
      <c r="CFG49" s="13"/>
      <c r="CFH49" s="13"/>
      <c r="CFI49" s="13"/>
      <c r="CFJ49" s="13"/>
      <c r="CFK49" s="13"/>
      <c r="CFL49" s="13"/>
      <c r="CFM49" s="13"/>
      <c r="CFN49" s="13"/>
      <c r="CFO49" s="13"/>
      <c r="CFP49" s="13"/>
      <c r="CFQ49" s="13"/>
      <c r="CFR49" s="13"/>
      <c r="CFS49" s="13"/>
      <c r="CFT49" s="13"/>
      <c r="CFU49" s="13"/>
      <c r="CFV49" s="13"/>
      <c r="CFW49" s="13"/>
      <c r="CFX49" s="13"/>
      <c r="CFY49" s="13"/>
      <c r="CFZ49" s="13"/>
      <c r="CGA49" s="13"/>
      <c r="CGB49" s="13"/>
      <c r="CGC49" s="13"/>
      <c r="CGD49" s="13"/>
      <c r="CGE49" s="13"/>
      <c r="CGF49" s="13"/>
      <c r="CGG49" s="13"/>
      <c r="CGH49" s="13"/>
      <c r="CGI49" s="13"/>
      <c r="CGJ49" s="13"/>
      <c r="CGK49" s="13"/>
      <c r="CGL49" s="13"/>
      <c r="CGM49" s="13"/>
      <c r="CGN49" s="13"/>
      <c r="CGO49" s="13"/>
      <c r="CGP49" s="13"/>
      <c r="CGQ49" s="13"/>
      <c r="CGR49" s="13"/>
      <c r="CGS49" s="13"/>
      <c r="CGT49" s="13"/>
      <c r="CGU49" s="13"/>
      <c r="CGV49" s="13"/>
      <c r="CGW49" s="13"/>
      <c r="CGX49" s="13"/>
      <c r="CGY49" s="13"/>
      <c r="CGZ49" s="13"/>
      <c r="CHA49" s="13"/>
      <c r="CHB49" s="13"/>
      <c r="CHC49" s="13"/>
      <c r="CHD49" s="13"/>
      <c r="CHE49" s="13"/>
      <c r="CHF49" s="13"/>
      <c r="CHG49" s="13"/>
      <c r="CHH49" s="13"/>
      <c r="CHI49" s="13"/>
      <c r="CHJ49" s="13"/>
      <c r="CHK49" s="13"/>
      <c r="CHL49" s="13"/>
      <c r="CHM49" s="13"/>
      <c r="CHN49" s="13"/>
      <c r="CHO49" s="13"/>
      <c r="CHP49" s="13"/>
      <c r="CHQ49" s="13"/>
      <c r="CHR49" s="13"/>
      <c r="CHS49" s="13"/>
      <c r="CHT49" s="13"/>
      <c r="CHU49" s="13"/>
      <c r="CHV49" s="13"/>
      <c r="CHW49" s="13"/>
      <c r="CHX49" s="13"/>
      <c r="CHY49" s="13"/>
      <c r="CHZ49" s="13"/>
      <c r="CIA49" s="13"/>
      <c r="CIB49" s="13"/>
      <c r="CIC49" s="13"/>
      <c r="CID49" s="13"/>
      <c r="CIE49" s="13"/>
      <c r="CIF49" s="13"/>
      <c r="CIG49" s="13"/>
      <c r="CIH49" s="13"/>
      <c r="CII49" s="13"/>
      <c r="CIJ49" s="13"/>
      <c r="CIK49" s="13"/>
      <c r="CIL49" s="13"/>
      <c r="CIM49" s="13"/>
      <c r="CIN49" s="13"/>
      <c r="CIO49" s="13"/>
      <c r="CIP49" s="13"/>
      <c r="CIQ49" s="13"/>
      <c r="CIR49" s="13"/>
      <c r="CIS49" s="13"/>
      <c r="CIT49" s="13"/>
      <c r="CIU49" s="13"/>
      <c r="CIV49" s="13"/>
      <c r="CIW49" s="13"/>
      <c r="CIX49" s="13"/>
      <c r="CIY49" s="13"/>
      <c r="CIZ49" s="13"/>
      <c r="CJA49" s="13"/>
      <c r="CJB49" s="13"/>
      <c r="CJC49" s="13"/>
      <c r="CJD49" s="13"/>
      <c r="CJE49" s="13"/>
      <c r="CJF49" s="13"/>
      <c r="CJG49" s="13"/>
      <c r="CJH49" s="13"/>
      <c r="CJI49" s="13"/>
      <c r="CJJ49" s="13"/>
      <c r="CJK49" s="13"/>
      <c r="CJL49" s="13"/>
      <c r="CJM49" s="13"/>
      <c r="CJN49" s="13"/>
      <c r="CJO49" s="13"/>
      <c r="CJP49" s="13"/>
      <c r="CJQ49" s="13"/>
      <c r="CJR49" s="13"/>
      <c r="CJS49" s="13"/>
      <c r="CJT49" s="13"/>
      <c r="CJU49" s="13"/>
      <c r="CJV49" s="13"/>
      <c r="CJW49" s="13"/>
      <c r="CJX49" s="13"/>
      <c r="CJY49" s="13"/>
      <c r="CJZ49" s="13"/>
      <c r="CKA49" s="13"/>
      <c r="CKB49" s="13"/>
      <c r="CKC49" s="13"/>
      <c r="CKD49" s="13"/>
      <c r="CKE49" s="13"/>
      <c r="CKF49" s="13"/>
      <c r="CKG49" s="13"/>
      <c r="CKH49" s="13"/>
      <c r="CKI49" s="13"/>
      <c r="CKJ49" s="13"/>
      <c r="CKK49" s="13"/>
      <c r="CKL49" s="13"/>
      <c r="CKM49" s="13"/>
      <c r="CKN49" s="13"/>
      <c r="CKO49" s="13"/>
      <c r="CKP49" s="13"/>
      <c r="CKQ49" s="13"/>
      <c r="CKR49" s="13"/>
      <c r="CKS49" s="13"/>
      <c r="CKT49" s="13"/>
      <c r="CKU49" s="13"/>
      <c r="CKV49" s="13"/>
      <c r="CKW49" s="13"/>
      <c r="CKX49" s="13"/>
      <c r="CKY49" s="13"/>
      <c r="CKZ49" s="13"/>
      <c r="CLA49" s="13"/>
      <c r="CLB49" s="13"/>
      <c r="CLC49" s="13"/>
      <c r="CLD49" s="13"/>
      <c r="CLE49" s="13"/>
      <c r="CLF49" s="13"/>
      <c r="CLG49" s="13"/>
      <c r="CLH49" s="13"/>
      <c r="CLI49" s="13"/>
      <c r="CLJ49" s="13"/>
      <c r="CLK49" s="13"/>
      <c r="CLL49" s="13"/>
      <c r="CLM49" s="13"/>
      <c r="CLN49" s="13"/>
      <c r="CLO49" s="13"/>
      <c r="CLP49" s="13"/>
      <c r="CLQ49" s="13"/>
      <c r="CLR49" s="13"/>
      <c r="CLS49" s="13"/>
      <c r="CLT49" s="13"/>
      <c r="CLU49" s="13"/>
      <c r="CLV49" s="13"/>
      <c r="CLW49" s="13"/>
      <c r="CLX49" s="13"/>
      <c r="CLY49" s="13"/>
      <c r="CLZ49" s="13"/>
      <c r="CMA49" s="13"/>
      <c r="CMB49" s="13"/>
      <c r="CMC49" s="13"/>
      <c r="CMD49" s="13"/>
      <c r="CME49" s="13"/>
      <c r="CMF49" s="13"/>
      <c r="CMG49" s="13"/>
      <c r="CMH49" s="13"/>
      <c r="CMI49" s="13"/>
      <c r="CMJ49" s="13"/>
      <c r="CMK49" s="13"/>
      <c r="CML49" s="13"/>
      <c r="CMM49" s="13"/>
      <c r="CMN49" s="13"/>
      <c r="CMO49" s="13"/>
      <c r="CMP49" s="13"/>
      <c r="CMQ49" s="13"/>
      <c r="CMR49" s="13"/>
      <c r="CMS49" s="13"/>
      <c r="CMT49" s="13"/>
      <c r="CMU49" s="13"/>
      <c r="CMV49" s="13"/>
      <c r="CMW49" s="13"/>
      <c r="CMX49" s="13"/>
      <c r="CMY49" s="13"/>
      <c r="CMZ49" s="13"/>
      <c r="CNA49" s="13"/>
      <c r="CNB49" s="13"/>
      <c r="CNC49" s="13"/>
      <c r="CND49" s="13"/>
      <c r="CNE49" s="13"/>
      <c r="CNF49" s="13"/>
      <c r="CNG49" s="13"/>
      <c r="CNH49" s="13"/>
      <c r="CNI49" s="13"/>
      <c r="CNJ49" s="13"/>
      <c r="CNK49" s="13"/>
      <c r="CNL49" s="13"/>
      <c r="CNM49" s="13"/>
      <c r="CNN49" s="13"/>
      <c r="CNO49" s="13"/>
      <c r="CNP49" s="13"/>
      <c r="CNQ49" s="13"/>
      <c r="CNR49" s="13"/>
      <c r="CNS49" s="13"/>
      <c r="CNT49" s="13"/>
      <c r="CNU49" s="13"/>
      <c r="CNV49" s="13"/>
      <c r="CNW49" s="13"/>
      <c r="CNX49" s="13"/>
      <c r="CNY49" s="13"/>
      <c r="CNZ49" s="13"/>
      <c r="COA49" s="13"/>
      <c r="COB49" s="13"/>
      <c r="COC49" s="13"/>
      <c r="COD49" s="13"/>
      <c r="COE49" s="13"/>
      <c r="COF49" s="13"/>
      <c r="COG49" s="13"/>
      <c r="COH49" s="13"/>
      <c r="COI49" s="13"/>
      <c r="COJ49" s="13"/>
      <c r="COK49" s="13"/>
      <c r="COL49" s="13"/>
      <c r="COM49" s="13"/>
      <c r="CON49" s="13"/>
      <c r="COO49" s="13"/>
      <c r="COP49" s="13"/>
      <c r="COQ49" s="13"/>
      <c r="COR49" s="13"/>
      <c r="COS49" s="13"/>
      <c r="COT49" s="13"/>
      <c r="COU49" s="13"/>
      <c r="COV49" s="13"/>
      <c r="COW49" s="13"/>
      <c r="COX49" s="13"/>
      <c r="COY49" s="13"/>
      <c r="COZ49" s="13"/>
      <c r="CPA49" s="13"/>
      <c r="CPB49" s="13"/>
      <c r="CPC49" s="13"/>
      <c r="CPD49" s="13"/>
      <c r="CPE49" s="13"/>
      <c r="CPF49" s="13"/>
      <c r="CPG49" s="13"/>
      <c r="CPH49" s="13"/>
      <c r="CPI49" s="13"/>
      <c r="CPJ49" s="13"/>
      <c r="CPK49" s="13"/>
      <c r="CPL49" s="13"/>
      <c r="CPM49" s="13"/>
      <c r="CPN49" s="13"/>
      <c r="CPO49" s="13"/>
      <c r="CPP49" s="13"/>
      <c r="CPQ49" s="13"/>
      <c r="CPR49" s="13"/>
      <c r="CPS49" s="13"/>
      <c r="CPT49" s="13"/>
      <c r="CPU49" s="13"/>
      <c r="CPV49" s="13"/>
      <c r="CPW49" s="13"/>
      <c r="CPX49" s="13"/>
      <c r="CPY49" s="13"/>
      <c r="CPZ49" s="13"/>
      <c r="CQA49" s="13"/>
      <c r="CQB49" s="13"/>
      <c r="CQC49" s="13"/>
      <c r="CQD49" s="13"/>
      <c r="CQE49" s="13"/>
      <c r="CQF49" s="13"/>
      <c r="CQG49" s="13"/>
      <c r="CQH49" s="13"/>
      <c r="CQI49" s="13"/>
      <c r="CQJ49" s="13"/>
      <c r="CQK49" s="13"/>
      <c r="CQL49" s="13"/>
      <c r="CQM49" s="13"/>
      <c r="CQN49" s="13"/>
      <c r="CQO49" s="13"/>
      <c r="CQP49" s="13"/>
      <c r="CQQ49" s="13"/>
      <c r="CQR49" s="13"/>
      <c r="CQS49" s="13"/>
      <c r="CQT49" s="13"/>
      <c r="CQU49" s="13"/>
      <c r="CQV49" s="13"/>
      <c r="CQW49" s="13"/>
      <c r="CQX49" s="13"/>
      <c r="CQY49" s="13"/>
      <c r="CQZ49" s="13"/>
      <c r="CRA49" s="13"/>
      <c r="CRB49" s="13"/>
      <c r="CRC49" s="13"/>
      <c r="CRD49" s="13"/>
      <c r="CRE49" s="13"/>
      <c r="CRF49" s="13"/>
      <c r="CRG49" s="13"/>
      <c r="CRH49" s="13"/>
      <c r="CRI49" s="13"/>
      <c r="CRJ49" s="13"/>
      <c r="CRK49" s="13"/>
      <c r="CRL49" s="13"/>
      <c r="CRM49" s="13"/>
      <c r="CRN49" s="13"/>
      <c r="CRO49" s="13"/>
      <c r="CRP49" s="13"/>
      <c r="CRQ49" s="13"/>
      <c r="CRR49" s="13"/>
      <c r="CRS49" s="13"/>
      <c r="CRT49" s="13"/>
      <c r="CRU49" s="13"/>
      <c r="CRV49" s="13"/>
      <c r="CRW49" s="13"/>
      <c r="CRX49" s="13"/>
      <c r="CRY49" s="13"/>
      <c r="CRZ49" s="13"/>
      <c r="CSA49" s="13"/>
      <c r="CSB49" s="13"/>
      <c r="CSC49" s="13"/>
      <c r="CSD49" s="13"/>
      <c r="CSE49" s="13"/>
      <c r="CSF49" s="13"/>
      <c r="CSG49" s="13"/>
      <c r="CSH49" s="13"/>
      <c r="CSI49" s="13"/>
      <c r="CSJ49" s="13"/>
      <c r="CSK49" s="13"/>
      <c r="CSL49" s="13"/>
      <c r="CSM49" s="13"/>
      <c r="CSN49" s="13"/>
      <c r="CSO49" s="13"/>
      <c r="CSP49" s="13"/>
      <c r="CSQ49" s="13"/>
      <c r="CSR49" s="13"/>
      <c r="CSS49" s="13"/>
      <c r="CST49" s="13"/>
      <c r="CSU49" s="13"/>
      <c r="CSV49" s="13"/>
      <c r="CSW49" s="13"/>
      <c r="CSX49" s="13"/>
      <c r="CSY49" s="13"/>
      <c r="CSZ49" s="13"/>
      <c r="CTA49" s="13"/>
      <c r="CTB49" s="13"/>
      <c r="CTC49" s="13"/>
      <c r="CTD49" s="13"/>
      <c r="CTE49" s="13"/>
      <c r="CTF49" s="13"/>
      <c r="CTG49" s="13"/>
      <c r="CTH49" s="13"/>
      <c r="CTI49" s="13"/>
      <c r="CTJ49" s="13"/>
      <c r="CTK49" s="13"/>
      <c r="CTL49" s="13"/>
      <c r="CTM49" s="13"/>
      <c r="CTN49" s="13"/>
      <c r="CTO49" s="13"/>
      <c r="CTP49" s="13"/>
      <c r="CTQ49" s="13"/>
      <c r="CTR49" s="13"/>
      <c r="CTS49" s="13"/>
      <c r="CTT49" s="13"/>
      <c r="CTU49" s="13"/>
      <c r="CTV49" s="13"/>
      <c r="CTW49" s="13"/>
      <c r="CTX49" s="13"/>
      <c r="CTY49" s="13"/>
      <c r="CTZ49" s="13"/>
      <c r="CUA49" s="13"/>
      <c r="CUB49" s="13"/>
      <c r="CUC49" s="13"/>
      <c r="CUD49" s="13"/>
      <c r="CUE49" s="13"/>
      <c r="CUF49" s="13"/>
      <c r="CUG49" s="13"/>
      <c r="CUH49" s="13"/>
      <c r="CUI49" s="13"/>
      <c r="CUJ49" s="13"/>
      <c r="CUK49" s="13"/>
      <c r="CUL49" s="13"/>
      <c r="CUM49" s="13"/>
      <c r="CUN49" s="13"/>
      <c r="CUO49" s="13"/>
      <c r="CUP49" s="13"/>
      <c r="CUQ49" s="13"/>
      <c r="CUR49" s="13"/>
      <c r="CUS49" s="13"/>
      <c r="CUT49" s="13"/>
      <c r="CUU49" s="13"/>
      <c r="CUV49" s="13"/>
      <c r="CUW49" s="13"/>
      <c r="CUX49" s="13"/>
      <c r="CUY49" s="13"/>
      <c r="CUZ49" s="13"/>
      <c r="CVA49" s="13"/>
      <c r="CVB49" s="13"/>
      <c r="CVC49" s="13"/>
      <c r="CVD49" s="13"/>
      <c r="CVE49" s="13"/>
      <c r="CVF49" s="13"/>
      <c r="CVG49" s="13"/>
      <c r="CVH49" s="13"/>
      <c r="CVI49" s="13"/>
      <c r="CVJ49" s="13"/>
      <c r="CVK49" s="13"/>
      <c r="CVL49" s="13"/>
      <c r="CVM49" s="13"/>
      <c r="CVN49" s="13"/>
      <c r="CVO49" s="13"/>
      <c r="CVP49" s="13"/>
      <c r="CVQ49" s="13"/>
      <c r="CVR49" s="13"/>
      <c r="CVS49" s="13"/>
      <c r="CVT49" s="13"/>
      <c r="CVU49" s="13"/>
      <c r="CVV49" s="13"/>
      <c r="CVW49" s="13"/>
      <c r="CVX49" s="13"/>
      <c r="CVY49" s="13"/>
      <c r="CVZ49" s="13"/>
      <c r="CWA49" s="13"/>
      <c r="CWB49" s="13"/>
      <c r="CWC49" s="13"/>
      <c r="CWD49" s="13"/>
      <c r="CWE49" s="13"/>
      <c r="CWF49" s="13"/>
      <c r="CWG49" s="13"/>
      <c r="CWH49" s="13"/>
      <c r="CWI49" s="13"/>
      <c r="CWJ49" s="13"/>
      <c r="CWK49" s="13"/>
      <c r="CWL49" s="13"/>
      <c r="CWM49" s="13"/>
      <c r="CWN49" s="13"/>
      <c r="CWO49" s="13"/>
      <c r="CWP49" s="13"/>
      <c r="CWQ49" s="13"/>
      <c r="CWR49" s="13"/>
      <c r="CWS49" s="13"/>
      <c r="CWT49" s="13"/>
      <c r="CWU49" s="13"/>
      <c r="CWV49" s="13"/>
      <c r="CWW49" s="13"/>
      <c r="CWX49" s="13"/>
      <c r="CWY49" s="13"/>
      <c r="CWZ49" s="13"/>
      <c r="CXA49" s="13"/>
      <c r="CXB49" s="13"/>
      <c r="CXC49" s="13"/>
      <c r="CXD49" s="13"/>
      <c r="CXE49" s="13"/>
      <c r="CXF49" s="13"/>
      <c r="CXG49" s="13"/>
      <c r="CXH49" s="13"/>
      <c r="CXI49" s="13"/>
      <c r="CXJ49" s="13"/>
      <c r="CXK49" s="13"/>
      <c r="CXL49" s="13"/>
      <c r="CXM49" s="13"/>
      <c r="CXN49" s="13"/>
      <c r="CXO49" s="13"/>
      <c r="CXP49" s="13"/>
      <c r="CXQ49" s="13"/>
      <c r="CXR49" s="13"/>
      <c r="CXS49" s="13"/>
      <c r="CXT49" s="13"/>
      <c r="CXU49" s="13"/>
      <c r="CXV49" s="13"/>
      <c r="CXW49" s="13"/>
      <c r="CXX49" s="13"/>
      <c r="CXY49" s="13"/>
      <c r="CXZ49" s="13"/>
      <c r="CYA49" s="13"/>
      <c r="CYB49" s="13"/>
      <c r="CYC49" s="13"/>
      <c r="CYD49" s="13"/>
      <c r="CYE49" s="13"/>
      <c r="CYF49" s="13"/>
      <c r="CYG49" s="13"/>
      <c r="CYH49" s="13"/>
      <c r="CYI49" s="13"/>
      <c r="CYJ49" s="13"/>
      <c r="CYK49" s="13"/>
      <c r="CYL49" s="13"/>
      <c r="CYM49" s="13"/>
      <c r="CYN49" s="13"/>
      <c r="CYO49" s="13"/>
      <c r="CYP49" s="13"/>
      <c r="CYQ49" s="13"/>
      <c r="CYR49" s="13"/>
      <c r="CYS49" s="13"/>
      <c r="CYT49" s="13"/>
      <c r="CYU49" s="13"/>
      <c r="CYV49" s="13"/>
      <c r="CYW49" s="13"/>
      <c r="CYX49" s="13"/>
      <c r="CYY49" s="13"/>
      <c r="CYZ49" s="13"/>
      <c r="CZA49" s="13"/>
      <c r="CZB49" s="13"/>
      <c r="CZC49" s="13"/>
      <c r="CZD49" s="13"/>
      <c r="CZE49" s="13"/>
      <c r="CZF49" s="13"/>
      <c r="CZG49" s="13"/>
      <c r="CZH49" s="13"/>
      <c r="CZI49" s="13"/>
      <c r="CZJ49" s="13"/>
      <c r="CZK49" s="13"/>
      <c r="CZL49" s="13"/>
      <c r="CZM49" s="13"/>
      <c r="CZN49" s="13"/>
      <c r="CZO49" s="13"/>
      <c r="CZP49" s="13"/>
      <c r="CZQ49" s="13"/>
      <c r="CZR49" s="13"/>
      <c r="CZS49" s="13"/>
      <c r="CZT49" s="13"/>
      <c r="CZU49" s="13"/>
      <c r="CZV49" s="13"/>
      <c r="CZW49" s="13"/>
      <c r="CZX49" s="13"/>
      <c r="CZY49" s="13"/>
      <c r="CZZ49" s="13"/>
      <c r="DAA49" s="13"/>
      <c r="DAB49" s="13"/>
      <c r="DAC49" s="13"/>
      <c r="DAD49" s="13"/>
      <c r="DAE49" s="13"/>
      <c r="DAF49" s="13"/>
      <c r="DAG49" s="13"/>
      <c r="DAH49" s="13"/>
      <c r="DAI49" s="13"/>
      <c r="DAJ49" s="13"/>
      <c r="DAK49" s="13"/>
      <c r="DAL49" s="13"/>
      <c r="DAM49" s="13"/>
      <c r="DAN49" s="13"/>
      <c r="DAO49" s="13"/>
      <c r="DAP49" s="13"/>
      <c r="DAQ49" s="13"/>
      <c r="DAR49" s="13"/>
      <c r="DAS49" s="13"/>
      <c r="DAT49" s="13"/>
      <c r="DAU49" s="13"/>
      <c r="DAV49" s="13"/>
      <c r="DAW49" s="13"/>
      <c r="DAX49" s="13"/>
      <c r="DAY49" s="13"/>
      <c r="DAZ49" s="13"/>
      <c r="DBA49" s="13"/>
      <c r="DBB49" s="13"/>
      <c r="DBC49" s="13"/>
      <c r="DBD49" s="13"/>
      <c r="DBE49" s="13"/>
      <c r="DBF49" s="13"/>
      <c r="DBG49" s="13"/>
      <c r="DBH49" s="13"/>
      <c r="DBI49" s="13"/>
      <c r="DBJ49" s="13"/>
      <c r="DBK49" s="13"/>
      <c r="DBL49" s="13"/>
      <c r="DBM49" s="13"/>
      <c r="DBN49" s="13"/>
      <c r="DBO49" s="13"/>
      <c r="DBP49" s="13"/>
      <c r="DBQ49" s="13"/>
      <c r="DBR49" s="13"/>
      <c r="DBS49" s="13"/>
      <c r="DBT49" s="13"/>
      <c r="DBU49" s="13"/>
      <c r="DBV49" s="13"/>
      <c r="DBW49" s="13"/>
      <c r="DBX49" s="13"/>
      <c r="DBY49" s="13"/>
      <c r="DBZ49" s="13"/>
      <c r="DCA49" s="13"/>
      <c r="DCB49" s="13"/>
      <c r="DCC49" s="13"/>
      <c r="DCD49" s="13"/>
      <c r="DCE49" s="13"/>
      <c r="DCF49" s="13"/>
      <c r="DCG49" s="13"/>
      <c r="DCH49" s="13"/>
      <c r="DCI49" s="13"/>
      <c r="DCJ49" s="13"/>
      <c r="DCK49" s="13"/>
      <c r="DCL49" s="13"/>
      <c r="DCM49" s="13"/>
      <c r="DCN49" s="13"/>
      <c r="DCO49" s="13"/>
      <c r="DCP49" s="13"/>
      <c r="DCQ49" s="13"/>
      <c r="DCR49" s="13"/>
      <c r="DCS49" s="13"/>
      <c r="DCT49" s="13"/>
      <c r="DCU49" s="13"/>
      <c r="DCV49" s="13"/>
      <c r="DCW49" s="13"/>
      <c r="DCX49" s="13"/>
      <c r="DCY49" s="13"/>
      <c r="DCZ49" s="13"/>
      <c r="DDA49" s="13"/>
      <c r="DDB49" s="13"/>
      <c r="DDC49" s="13"/>
      <c r="DDD49" s="13"/>
      <c r="DDE49" s="13"/>
      <c r="DDF49" s="13"/>
      <c r="DDG49" s="13"/>
      <c r="DDH49" s="13"/>
      <c r="DDI49" s="13"/>
      <c r="DDJ49" s="13"/>
      <c r="DDK49" s="13"/>
      <c r="DDL49" s="13"/>
      <c r="DDM49" s="13"/>
      <c r="DDN49" s="13"/>
      <c r="DDO49" s="13"/>
      <c r="DDP49" s="13"/>
      <c r="DDQ49" s="13"/>
      <c r="DDR49" s="13"/>
      <c r="DDS49" s="13"/>
      <c r="DDT49" s="13"/>
      <c r="DDU49" s="13"/>
      <c r="DDV49" s="13"/>
      <c r="DDW49" s="13"/>
      <c r="DDX49" s="13"/>
      <c r="DDY49" s="13"/>
      <c r="DDZ49" s="13"/>
      <c r="DEA49" s="13"/>
      <c r="DEB49" s="13"/>
      <c r="DEC49" s="13"/>
      <c r="DED49" s="13"/>
      <c r="DEE49" s="13"/>
      <c r="DEF49" s="13"/>
      <c r="DEG49" s="13"/>
      <c r="DEH49" s="13"/>
      <c r="DEI49" s="13"/>
      <c r="DEJ49" s="13"/>
      <c r="DEK49" s="13"/>
      <c r="DEL49" s="13"/>
      <c r="DEM49" s="13"/>
      <c r="DEN49" s="13"/>
      <c r="DEO49" s="13"/>
      <c r="DEP49" s="13"/>
      <c r="DEQ49" s="13"/>
      <c r="DER49" s="13"/>
      <c r="DES49" s="13"/>
      <c r="DET49" s="13"/>
      <c r="DEU49" s="13"/>
      <c r="DEV49" s="13"/>
      <c r="DEW49" s="13"/>
      <c r="DEX49" s="13"/>
      <c r="DEY49" s="13"/>
      <c r="DEZ49" s="13"/>
      <c r="DFA49" s="13"/>
      <c r="DFB49" s="13"/>
      <c r="DFC49" s="13"/>
      <c r="DFD49" s="13"/>
      <c r="DFE49" s="13"/>
      <c r="DFF49" s="13"/>
      <c r="DFG49" s="13"/>
      <c r="DFH49" s="13"/>
      <c r="DFI49" s="13"/>
      <c r="DFJ49" s="13"/>
      <c r="DFK49" s="13"/>
      <c r="DFL49" s="13"/>
      <c r="DFM49" s="13"/>
      <c r="DFN49" s="13"/>
      <c r="DFO49" s="13"/>
      <c r="DFP49" s="13"/>
      <c r="DFQ49" s="13"/>
      <c r="DFR49" s="13"/>
      <c r="DFS49" s="13"/>
      <c r="DFT49" s="13"/>
      <c r="DFU49" s="13"/>
      <c r="DFV49" s="13"/>
      <c r="DFW49" s="13"/>
      <c r="DFX49" s="13"/>
      <c r="DFY49" s="13"/>
      <c r="DFZ49" s="13"/>
      <c r="DGA49" s="13"/>
      <c r="DGB49" s="13"/>
      <c r="DGC49" s="13"/>
      <c r="DGD49" s="13"/>
      <c r="DGE49" s="13"/>
      <c r="DGF49" s="13"/>
      <c r="DGG49" s="13"/>
      <c r="DGH49" s="13"/>
      <c r="DGI49" s="13"/>
      <c r="DGJ49" s="13"/>
      <c r="DGK49" s="13"/>
      <c r="DGL49" s="13"/>
      <c r="DGM49" s="13"/>
      <c r="DGN49" s="13"/>
      <c r="DGO49" s="13"/>
      <c r="DGP49" s="13"/>
      <c r="DGQ49" s="13"/>
      <c r="DGR49" s="13"/>
      <c r="DGS49" s="13"/>
      <c r="DGT49" s="13"/>
      <c r="DGU49" s="13"/>
      <c r="DGV49" s="13"/>
      <c r="DGW49" s="13"/>
      <c r="DGX49" s="13"/>
      <c r="DGY49" s="13"/>
      <c r="DGZ49" s="13"/>
      <c r="DHA49" s="13"/>
      <c r="DHB49" s="13"/>
      <c r="DHC49" s="13"/>
      <c r="DHD49" s="13"/>
      <c r="DHE49" s="13"/>
      <c r="DHF49" s="13"/>
      <c r="DHG49" s="13"/>
      <c r="DHH49" s="13"/>
      <c r="DHI49" s="13"/>
      <c r="DHJ49" s="13"/>
      <c r="DHK49" s="13"/>
      <c r="DHL49" s="13"/>
      <c r="DHM49" s="13"/>
      <c r="DHN49" s="13"/>
      <c r="DHO49" s="13"/>
      <c r="DHP49" s="13"/>
      <c r="DHQ49" s="13"/>
      <c r="DHR49" s="13"/>
      <c r="DHS49" s="13"/>
      <c r="DHT49" s="13"/>
      <c r="DHU49" s="13"/>
      <c r="DHV49" s="13"/>
      <c r="DHW49" s="13"/>
      <c r="DHX49" s="13"/>
      <c r="DHY49" s="13"/>
      <c r="DHZ49" s="13"/>
      <c r="DIA49" s="13"/>
      <c r="DIB49" s="13"/>
      <c r="DIC49" s="13"/>
      <c r="DID49" s="13"/>
      <c r="DIE49" s="13"/>
      <c r="DIF49" s="13"/>
      <c r="DIG49" s="13"/>
      <c r="DIH49" s="13"/>
      <c r="DII49" s="13"/>
      <c r="DIJ49" s="13"/>
      <c r="DIK49" s="13"/>
      <c r="DIL49" s="13"/>
      <c r="DIM49" s="13"/>
      <c r="DIN49" s="13"/>
      <c r="DIO49" s="13"/>
      <c r="DIP49" s="13"/>
      <c r="DIQ49" s="13"/>
      <c r="DIR49" s="13"/>
      <c r="DIS49" s="13"/>
      <c r="DIT49" s="13"/>
      <c r="DIU49" s="13"/>
      <c r="DIV49" s="13"/>
      <c r="DIW49" s="13"/>
      <c r="DIX49" s="13"/>
      <c r="DIY49" s="13"/>
      <c r="DIZ49" s="13"/>
      <c r="DJA49" s="13"/>
      <c r="DJB49" s="13"/>
      <c r="DJC49" s="13"/>
      <c r="DJD49" s="13"/>
      <c r="DJE49" s="13"/>
      <c r="DJF49" s="13"/>
      <c r="DJG49" s="13"/>
      <c r="DJH49" s="13"/>
      <c r="DJI49" s="13"/>
      <c r="DJJ49" s="13"/>
      <c r="DJK49" s="13"/>
      <c r="DJL49" s="13"/>
      <c r="DJM49" s="13"/>
      <c r="DJN49" s="13"/>
      <c r="DJO49" s="13"/>
      <c r="DJP49" s="13"/>
      <c r="DJQ49" s="13"/>
      <c r="DJR49" s="13"/>
      <c r="DJS49" s="13"/>
      <c r="DJT49" s="13"/>
      <c r="DJU49" s="13"/>
      <c r="DJV49" s="13"/>
      <c r="DJW49" s="13"/>
      <c r="DJX49" s="13"/>
      <c r="DJY49" s="13"/>
      <c r="DJZ49" s="13"/>
      <c r="DKA49" s="13"/>
      <c r="DKB49" s="13"/>
      <c r="DKC49" s="13"/>
      <c r="DKD49" s="13"/>
      <c r="DKE49" s="13"/>
      <c r="DKF49" s="13"/>
      <c r="DKG49" s="13"/>
      <c r="DKH49" s="13"/>
      <c r="DKI49" s="13"/>
      <c r="DKJ49" s="13"/>
      <c r="DKK49" s="13"/>
      <c r="DKL49" s="13"/>
      <c r="DKM49" s="13"/>
      <c r="DKN49" s="13"/>
      <c r="DKO49" s="13"/>
      <c r="DKP49" s="13"/>
      <c r="DKQ49" s="13"/>
      <c r="DKR49" s="13"/>
      <c r="DKS49" s="13"/>
      <c r="DKT49" s="13"/>
      <c r="DKU49" s="13"/>
      <c r="DKV49" s="13"/>
      <c r="DKW49" s="13"/>
      <c r="DKX49" s="13"/>
      <c r="DKY49" s="13"/>
      <c r="DKZ49" s="13"/>
      <c r="DLA49" s="13"/>
      <c r="DLB49" s="13"/>
      <c r="DLC49" s="13"/>
      <c r="DLD49" s="13"/>
      <c r="DLE49" s="13"/>
      <c r="DLF49" s="13"/>
      <c r="DLG49" s="13"/>
      <c r="DLH49" s="13"/>
      <c r="DLI49" s="13"/>
      <c r="DLJ49" s="13"/>
      <c r="DLK49" s="13"/>
      <c r="DLL49" s="13"/>
      <c r="DLM49" s="13"/>
      <c r="DLN49" s="13"/>
      <c r="DLO49" s="13"/>
      <c r="DLP49" s="13"/>
      <c r="DLQ49" s="13"/>
      <c r="DLR49" s="13"/>
      <c r="DLS49" s="13"/>
      <c r="DLT49" s="13"/>
      <c r="DLU49" s="13"/>
      <c r="DLV49" s="13"/>
      <c r="DLW49" s="13"/>
      <c r="DLX49" s="13"/>
      <c r="DLY49" s="13"/>
      <c r="DLZ49" s="13"/>
      <c r="DMA49" s="13"/>
      <c r="DMB49" s="13"/>
      <c r="DMC49" s="13"/>
      <c r="DMD49" s="13"/>
      <c r="DME49" s="13"/>
      <c r="DMF49" s="13"/>
      <c r="DMG49" s="13"/>
      <c r="DMH49" s="13"/>
      <c r="DMI49" s="13"/>
      <c r="DMJ49" s="13"/>
      <c r="DMK49" s="13"/>
      <c r="DML49" s="13"/>
      <c r="DMM49" s="13"/>
      <c r="DMN49" s="13"/>
      <c r="DMO49" s="13"/>
      <c r="DMP49" s="13"/>
      <c r="DMQ49" s="13"/>
      <c r="DMR49" s="13"/>
      <c r="DMS49" s="13"/>
      <c r="DMT49" s="13"/>
      <c r="DMU49" s="13"/>
      <c r="DMV49" s="13"/>
      <c r="DMW49" s="13"/>
      <c r="DMX49" s="13"/>
      <c r="DMY49" s="13"/>
      <c r="DMZ49" s="13"/>
      <c r="DNA49" s="13"/>
      <c r="DNB49" s="13"/>
      <c r="DNC49" s="13"/>
      <c r="DND49" s="13"/>
      <c r="DNE49" s="13"/>
      <c r="DNF49" s="13"/>
      <c r="DNG49" s="13"/>
      <c r="DNH49" s="13"/>
      <c r="DNI49" s="13"/>
      <c r="DNJ49" s="13"/>
      <c r="DNK49" s="13"/>
      <c r="DNL49" s="13"/>
      <c r="DNM49" s="13"/>
      <c r="DNN49" s="13"/>
      <c r="DNO49" s="13"/>
      <c r="DNP49" s="13"/>
      <c r="DNQ49" s="13"/>
      <c r="DNR49" s="13"/>
      <c r="DNS49" s="13"/>
      <c r="DNT49" s="13"/>
      <c r="DNU49" s="13"/>
      <c r="DNV49" s="13"/>
      <c r="DNW49" s="13"/>
      <c r="DNX49" s="13"/>
      <c r="DNY49" s="13"/>
      <c r="DNZ49" s="13"/>
      <c r="DOA49" s="13"/>
      <c r="DOB49" s="13"/>
      <c r="DOC49" s="13"/>
      <c r="DOD49" s="13"/>
      <c r="DOE49" s="13"/>
      <c r="DOF49" s="13"/>
      <c r="DOG49" s="13"/>
      <c r="DOH49" s="13"/>
      <c r="DOI49" s="13"/>
      <c r="DOJ49" s="13"/>
      <c r="DOK49" s="13"/>
      <c r="DOL49" s="13"/>
      <c r="DOM49" s="13"/>
      <c r="DON49" s="13"/>
      <c r="DOO49" s="13"/>
      <c r="DOP49" s="13"/>
      <c r="DOQ49" s="13"/>
      <c r="DOR49" s="13"/>
      <c r="DOS49" s="13"/>
      <c r="DOT49" s="13"/>
      <c r="DOU49" s="13"/>
      <c r="DOV49" s="13"/>
      <c r="DOW49" s="13"/>
      <c r="DOX49" s="13"/>
      <c r="DOY49" s="13"/>
      <c r="DOZ49" s="13"/>
      <c r="DPA49" s="13"/>
      <c r="DPB49" s="13"/>
      <c r="DPC49" s="13"/>
      <c r="DPD49" s="13"/>
      <c r="DPE49" s="13"/>
      <c r="DPF49" s="13"/>
      <c r="DPG49" s="13"/>
      <c r="DPH49" s="13"/>
      <c r="DPI49" s="13"/>
      <c r="DPJ49" s="13"/>
      <c r="DPK49" s="13"/>
      <c r="DPL49" s="13"/>
      <c r="DPM49" s="13"/>
      <c r="DPN49" s="13"/>
      <c r="DPO49" s="13"/>
      <c r="DPP49" s="13"/>
      <c r="DPQ49" s="13"/>
      <c r="DPR49" s="13"/>
      <c r="DPS49" s="13"/>
      <c r="DPT49" s="13"/>
      <c r="DPU49" s="13"/>
      <c r="DPV49" s="13"/>
      <c r="DPW49" s="13"/>
      <c r="DPX49" s="13"/>
      <c r="DPY49" s="13"/>
      <c r="DPZ49" s="13"/>
      <c r="DQA49" s="13"/>
      <c r="DQB49" s="13"/>
      <c r="DQC49" s="13"/>
      <c r="DQD49" s="13"/>
      <c r="DQE49" s="13"/>
      <c r="DQF49" s="13"/>
      <c r="DQG49" s="13"/>
      <c r="DQH49" s="13"/>
      <c r="DQI49" s="13"/>
      <c r="DQJ49" s="13"/>
      <c r="DQK49" s="13"/>
      <c r="DQL49" s="13"/>
      <c r="DQM49" s="13"/>
      <c r="DQN49" s="13"/>
      <c r="DQO49" s="13"/>
      <c r="DQP49" s="13"/>
      <c r="DQQ49" s="13"/>
      <c r="DQR49" s="13"/>
      <c r="DQS49" s="13"/>
      <c r="DQT49" s="13"/>
      <c r="DQU49" s="13"/>
      <c r="DQV49" s="13"/>
      <c r="DQW49" s="13"/>
      <c r="DQX49" s="13"/>
      <c r="DQY49" s="13"/>
      <c r="DQZ49" s="13"/>
      <c r="DRA49" s="13"/>
      <c r="DRB49" s="13"/>
      <c r="DRC49" s="13"/>
      <c r="DRD49" s="13"/>
      <c r="DRE49" s="13"/>
      <c r="DRF49" s="13"/>
      <c r="DRG49" s="13"/>
      <c r="DRH49" s="13"/>
      <c r="DRI49" s="13"/>
      <c r="DRJ49" s="13"/>
      <c r="DRK49" s="13"/>
      <c r="DRL49" s="13"/>
      <c r="DRM49" s="13"/>
      <c r="DRN49" s="13"/>
      <c r="DRO49" s="13"/>
      <c r="DRP49" s="13"/>
      <c r="DRQ49" s="13"/>
      <c r="DRR49" s="13"/>
      <c r="DRS49" s="13"/>
      <c r="DRT49" s="13"/>
      <c r="DRU49" s="13"/>
      <c r="DRV49" s="13"/>
      <c r="DRW49" s="13"/>
      <c r="DRX49" s="13"/>
      <c r="DRY49" s="13"/>
      <c r="DRZ49" s="13"/>
      <c r="DSA49" s="13"/>
      <c r="DSB49" s="13"/>
      <c r="DSC49" s="13"/>
      <c r="DSD49" s="13"/>
      <c r="DSE49" s="13"/>
      <c r="DSF49" s="13"/>
      <c r="DSG49" s="13"/>
      <c r="DSH49" s="13"/>
      <c r="DSI49" s="13"/>
      <c r="DSJ49" s="13"/>
      <c r="DSK49" s="13"/>
      <c r="DSL49" s="13"/>
      <c r="DSM49" s="13"/>
      <c r="DSN49" s="13"/>
      <c r="DSO49" s="13"/>
      <c r="DSP49" s="13"/>
      <c r="DSQ49" s="13"/>
      <c r="DSR49" s="13"/>
      <c r="DSS49" s="13"/>
      <c r="DST49" s="13"/>
      <c r="DSU49" s="13"/>
      <c r="DSV49" s="13"/>
      <c r="DSW49" s="13"/>
      <c r="DSX49" s="13"/>
      <c r="DSY49" s="13"/>
      <c r="DSZ49" s="13"/>
      <c r="DTA49" s="13"/>
      <c r="DTB49" s="13"/>
      <c r="DTC49" s="13"/>
      <c r="DTD49" s="13"/>
      <c r="DTE49" s="13"/>
      <c r="DTF49" s="13"/>
      <c r="DTG49" s="13"/>
      <c r="DTH49" s="13"/>
      <c r="DTI49" s="13"/>
      <c r="DTJ49" s="13"/>
      <c r="DTK49" s="13"/>
      <c r="DTL49" s="13"/>
      <c r="DTM49" s="13"/>
      <c r="DTN49" s="13"/>
      <c r="DTO49" s="13"/>
      <c r="DTP49" s="13"/>
      <c r="DTQ49" s="13"/>
      <c r="DTR49" s="13"/>
      <c r="DTS49" s="13"/>
      <c r="DTT49" s="13"/>
      <c r="DTU49" s="13"/>
      <c r="DTV49" s="13"/>
      <c r="DTW49" s="13"/>
      <c r="DTX49" s="13"/>
      <c r="DTY49" s="13"/>
      <c r="DTZ49" s="13"/>
      <c r="DUA49" s="13"/>
      <c r="DUB49" s="13"/>
      <c r="DUC49" s="13"/>
      <c r="DUD49" s="13"/>
      <c r="DUE49" s="13"/>
      <c r="DUF49" s="13"/>
      <c r="DUG49" s="13"/>
      <c r="DUH49" s="13"/>
      <c r="DUI49" s="13"/>
      <c r="DUJ49" s="13"/>
      <c r="DUK49" s="13"/>
      <c r="DUL49" s="13"/>
      <c r="DUM49" s="13"/>
      <c r="DUN49" s="13"/>
      <c r="DUO49" s="13"/>
      <c r="DUP49" s="13"/>
      <c r="DUQ49" s="13"/>
      <c r="DUR49" s="13"/>
      <c r="DUS49" s="13"/>
      <c r="DUT49" s="13"/>
      <c r="DUU49" s="13"/>
      <c r="DUV49" s="13"/>
      <c r="DUW49" s="13"/>
      <c r="DUX49" s="13"/>
      <c r="DUY49" s="13"/>
      <c r="DUZ49" s="13"/>
      <c r="DVA49" s="13"/>
      <c r="DVB49" s="13"/>
      <c r="DVC49" s="13"/>
      <c r="DVD49" s="13"/>
      <c r="DVE49" s="13"/>
      <c r="DVF49" s="13"/>
      <c r="DVG49" s="13"/>
      <c r="DVH49" s="13"/>
      <c r="DVI49" s="13"/>
      <c r="DVJ49" s="13"/>
      <c r="DVK49" s="13"/>
      <c r="DVL49" s="13"/>
      <c r="DVM49" s="13"/>
      <c r="DVN49" s="13"/>
      <c r="DVO49" s="13"/>
      <c r="DVP49" s="13"/>
      <c r="DVQ49" s="13"/>
      <c r="DVR49" s="13"/>
      <c r="DVS49" s="13"/>
      <c r="DVT49" s="13"/>
      <c r="DVU49" s="13"/>
      <c r="DVV49" s="13"/>
      <c r="DVW49" s="13"/>
      <c r="DVX49" s="13"/>
      <c r="DVY49" s="13"/>
      <c r="DVZ49" s="13"/>
      <c r="DWA49" s="13"/>
      <c r="DWB49" s="13"/>
      <c r="DWC49" s="13"/>
      <c r="DWD49" s="13"/>
      <c r="DWE49" s="13"/>
      <c r="DWF49" s="13"/>
      <c r="DWG49" s="13"/>
      <c r="DWH49" s="13"/>
      <c r="DWI49" s="13"/>
      <c r="DWJ49" s="13"/>
      <c r="DWK49" s="13"/>
      <c r="DWL49" s="13"/>
      <c r="DWM49" s="13"/>
      <c r="DWN49" s="13"/>
      <c r="DWO49" s="13"/>
      <c r="DWP49" s="13"/>
      <c r="DWQ49" s="13"/>
      <c r="DWR49" s="13"/>
      <c r="DWS49" s="13"/>
      <c r="DWT49" s="13"/>
      <c r="DWU49" s="13"/>
      <c r="DWV49" s="13"/>
      <c r="DWW49" s="13"/>
      <c r="DWX49" s="13"/>
      <c r="DWY49" s="13"/>
      <c r="DWZ49" s="13"/>
      <c r="DXA49" s="13"/>
      <c r="DXB49" s="13"/>
      <c r="DXC49" s="13"/>
      <c r="DXD49" s="13"/>
      <c r="DXE49" s="13"/>
      <c r="DXF49" s="13"/>
      <c r="DXG49" s="13"/>
      <c r="DXH49" s="13"/>
      <c r="DXI49" s="13"/>
      <c r="DXJ49" s="13"/>
      <c r="DXK49" s="13"/>
      <c r="DXL49" s="13"/>
      <c r="DXM49" s="13"/>
      <c r="DXN49" s="13"/>
      <c r="DXO49" s="13"/>
      <c r="DXP49" s="13"/>
      <c r="DXQ49" s="13"/>
      <c r="DXR49" s="13"/>
      <c r="DXS49" s="13"/>
      <c r="DXT49" s="13"/>
      <c r="DXU49" s="13"/>
      <c r="DXV49" s="13"/>
      <c r="DXW49" s="13"/>
      <c r="DXX49" s="13"/>
      <c r="DXY49" s="13"/>
      <c r="DXZ49" s="13"/>
      <c r="DYA49" s="13"/>
      <c r="DYB49" s="13"/>
      <c r="DYC49" s="13"/>
      <c r="DYD49" s="13"/>
      <c r="DYE49" s="13"/>
      <c r="DYF49" s="13"/>
      <c r="DYG49" s="13"/>
      <c r="DYH49" s="13"/>
      <c r="DYI49" s="13"/>
      <c r="DYJ49" s="13"/>
      <c r="DYK49" s="13"/>
      <c r="DYL49" s="13"/>
      <c r="DYM49" s="13"/>
      <c r="DYN49" s="13"/>
      <c r="DYO49" s="13"/>
      <c r="DYP49" s="13"/>
      <c r="DYQ49" s="13"/>
      <c r="DYR49" s="13"/>
      <c r="DYS49" s="13"/>
      <c r="DYT49" s="13"/>
      <c r="DYU49" s="13"/>
      <c r="DYV49" s="13"/>
      <c r="DYW49" s="13"/>
      <c r="DYX49" s="13"/>
      <c r="DYY49" s="13"/>
      <c r="DYZ49" s="13"/>
      <c r="DZA49" s="13"/>
      <c r="DZB49" s="13"/>
      <c r="DZC49" s="13"/>
      <c r="DZD49" s="13"/>
      <c r="DZE49" s="13"/>
      <c r="DZF49" s="13"/>
      <c r="DZG49" s="13"/>
      <c r="DZH49" s="13"/>
      <c r="DZI49" s="13"/>
      <c r="DZJ49" s="13"/>
      <c r="DZK49" s="13"/>
      <c r="DZL49" s="13"/>
      <c r="DZM49" s="13"/>
      <c r="DZN49" s="13"/>
      <c r="DZO49" s="13"/>
      <c r="DZP49" s="13"/>
      <c r="DZQ49" s="13"/>
      <c r="DZR49" s="13"/>
      <c r="DZS49" s="13"/>
      <c r="DZT49" s="13"/>
      <c r="DZU49" s="13"/>
      <c r="DZV49" s="13"/>
      <c r="DZW49" s="13"/>
      <c r="DZX49" s="13"/>
      <c r="DZY49" s="13"/>
      <c r="DZZ49" s="13"/>
      <c r="EAA49" s="13"/>
      <c r="EAB49" s="13"/>
      <c r="EAC49" s="13"/>
      <c r="EAD49" s="13"/>
      <c r="EAE49" s="13"/>
      <c r="EAF49" s="13"/>
      <c r="EAG49" s="13"/>
      <c r="EAH49" s="13"/>
      <c r="EAI49" s="13"/>
      <c r="EAJ49" s="13"/>
      <c r="EAK49" s="13"/>
      <c r="EAL49" s="13"/>
      <c r="EAM49" s="13"/>
      <c r="EAN49" s="13"/>
      <c r="EAO49" s="13"/>
      <c r="EAP49" s="13"/>
      <c r="EAQ49" s="13"/>
      <c r="EAR49" s="13"/>
      <c r="EAS49" s="13"/>
      <c r="EAT49" s="13"/>
      <c r="EAU49" s="13"/>
      <c r="EAV49" s="13"/>
      <c r="EAW49" s="13"/>
      <c r="EAX49" s="13"/>
      <c r="EAY49" s="13"/>
      <c r="EAZ49" s="13"/>
      <c r="EBA49" s="13"/>
      <c r="EBB49" s="13"/>
      <c r="EBC49" s="13"/>
      <c r="EBD49" s="13"/>
      <c r="EBE49" s="13"/>
      <c r="EBF49" s="13"/>
      <c r="EBG49" s="13"/>
      <c r="EBH49" s="13"/>
      <c r="EBI49" s="13"/>
      <c r="EBJ49" s="13"/>
      <c r="EBK49" s="13"/>
      <c r="EBL49" s="13"/>
      <c r="EBM49" s="13"/>
      <c r="EBN49" s="13"/>
      <c r="EBO49" s="13"/>
      <c r="EBP49" s="13"/>
      <c r="EBQ49" s="13"/>
      <c r="EBR49" s="13"/>
      <c r="EBS49" s="13"/>
      <c r="EBT49" s="13"/>
      <c r="EBU49" s="13"/>
      <c r="EBV49" s="13"/>
      <c r="EBW49" s="13"/>
      <c r="EBX49" s="13"/>
      <c r="EBY49" s="13"/>
      <c r="EBZ49" s="13"/>
      <c r="ECA49" s="13"/>
      <c r="ECB49" s="13"/>
      <c r="ECC49" s="13"/>
      <c r="ECD49" s="13"/>
      <c r="ECE49" s="13"/>
      <c r="ECF49" s="13"/>
      <c r="ECG49" s="13"/>
      <c r="ECH49" s="13"/>
      <c r="ECI49" s="13"/>
      <c r="ECJ49" s="13"/>
      <c r="ECK49" s="13"/>
      <c r="ECL49" s="13"/>
      <c r="ECM49" s="13"/>
      <c r="ECN49" s="13"/>
      <c r="ECO49" s="13"/>
      <c r="ECP49" s="13"/>
      <c r="ECQ49" s="13"/>
      <c r="ECR49" s="13"/>
      <c r="ECS49" s="13"/>
      <c r="ECT49" s="13"/>
      <c r="ECU49" s="13"/>
      <c r="ECV49" s="13"/>
      <c r="ECW49" s="13"/>
      <c r="ECX49" s="13"/>
      <c r="ECY49" s="13"/>
      <c r="ECZ49" s="13"/>
      <c r="EDA49" s="13"/>
      <c r="EDB49" s="13"/>
      <c r="EDC49" s="13"/>
      <c r="EDD49" s="13"/>
      <c r="EDE49" s="13"/>
      <c r="EDF49" s="13"/>
      <c r="EDG49" s="13"/>
      <c r="EDH49" s="13"/>
      <c r="EDI49" s="13"/>
      <c r="EDJ49" s="13"/>
      <c r="EDK49" s="13"/>
      <c r="EDL49" s="13"/>
      <c r="EDM49" s="13"/>
      <c r="EDN49" s="13"/>
      <c r="EDO49" s="13"/>
      <c r="EDP49" s="13"/>
      <c r="EDQ49" s="13"/>
      <c r="EDR49" s="13"/>
      <c r="EDS49" s="13"/>
      <c r="EDT49" s="13"/>
      <c r="EDU49" s="13"/>
      <c r="EDV49" s="13"/>
      <c r="EDW49" s="13"/>
      <c r="EDX49" s="13"/>
      <c r="EDY49" s="13"/>
      <c r="EDZ49" s="13"/>
      <c r="EEA49" s="13"/>
      <c r="EEB49" s="13"/>
      <c r="EEC49" s="13"/>
      <c r="EED49" s="13"/>
      <c r="EEE49" s="13"/>
      <c r="EEF49" s="13"/>
      <c r="EEG49" s="13"/>
      <c r="EEH49" s="13"/>
      <c r="EEI49" s="13"/>
      <c r="EEJ49" s="13"/>
      <c r="EEK49" s="13"/>
      <c r="EEL49" s="13"/>
      <c r="EEM49" s="13"/>
      <c r="EEN49" s="13"/>
      <c r="EEO49" s="13"/>
      <c r="EEP49" s="13"/>
      <c r="EEQ49" s="13"/>
      <c r="EER49" s="13"/>
      <c r="EES49" s="13"/>
      <c r="EET49" s="13"/>
      <c r="EEU49" s="13"/>
      <c r="EEV49" s="13"/>
      <c r="EEW49" s="13"/>
      <c r="EEX49" s="13"/>
      <c r="EEY49" s="13"/>
      <c r="EEZ49" s="13"/>
      <c r="EFA49" s="13"/>
      <c r="EFB49" s="13"/>
      <c r="EFC49" s="13"/>
      <c r="EFD49" s="13"/>
      <c r="EFE49" s="13"/>
      <c r="EFF49" s="13"/>
      <c r="EFG49" s="13"/>
      <c r="EFH49" s="13"/>
      <c r="EFI49" s="13"/>
      <c r="EFJ49" s="13"/>
      <c r="EFK49" s="13"/>
      <c r="EFL49" s="13"/>
      <c r="EFM49" s="13"/>
      <c r="EFN49" s="13"/>
      <c r="EFO49" s="13"/>
      <c r="EFP49" s="13"/>
      <c r="EFQ49" s="13"/>
      <c r="EFR49" s="13"/>
      <c r="EFS49" s="13"/>
      <c r="EFT49" s="13"/>
      <c r="EFU49" s="13"/>
      <c r="EFV49" s="13"/>
      <c r="EFW49" s="13"/>
      <c r="EFX49" s="13"/>
      <c r="EFY49" s="13"/>
      <c r="EFZ49" s="13"/>
      <c r="EGA49" s="13"/>
      <c r="EGB49" s="13"/>
      <c r="EGC49" s="13"/>
      <c r="EGD49" s="13"/>
      <c r="EGE49" s="13"/>
      <c r="EGF49" s="13"/>
      <c r="EGG49" s="13"/>
      <c r="EGH49" s="13"/>
      <c r="EGI49" s="13"/>
      <c r="EGJ49" s="13"/>
      <c r="EGK49" s="13"/>
      <c r="EGL49" s="13"/>
      <c r="EGM49" s="13"/>
      <c r="EGN49" s="13"/>
      <c r="EGO49" s="13"/>
      <c r="EGP49" s="13"/>
      <c r="EGQ49" s="13"/>
      <c r="EGR49" s="13"/>
      <c r="EGS49" s="13"/>
      <c r="EGT49" s="13"/>
      <c r="EGU49" s="13"/>
      <c r="EGV49" s="13"/>
      <c r="EGW49" s="13"/>
      <c r="EGX49" s="13"/>
      <c r="EGY49" s="13"/>
      <c r="EGZ49" s="13"/>
      <c r="EHA49" s="13"/>
      <c r="EHB49" s="13"/>
      <c r="EHC49" s="13"/>
      <c r="EHD49" s="13"/>
      <c r="EHE49" s="13"/>
      <c r="EHF49" s="13"/>
      <c r="EHG49" s="13"/>
      <c r="EHH49" s="13"/>
      <c r="EHI49" s="13"/>
      <c r="EHJ49" s="13"/>
      <c r="EHK49" s="13"/>
      <c r="EHL49" s="13"/>
      <c r="EHM49" s="13"/>
      <c r="EHN49" s="13"/>
      <c r="EHO49" s="13"/>
      <c r="EHP49" s="13"/>
      <c r="EHQ49" s="13"/>
      <c r="EHR49" s="13"/>
      <c r="EHS49" s="13"/>
      <c r="EHT49" s="13"/>
      <c r="EHU49" s="13"/>
      <c r="EHV49" s="13"/>
      <c r="EHW49" s="13"/>
      <c r="EHX49" s="13"/>
      <c r="EHY49" s="13"/>
      <c r="EHZ49" s="13"/>
      <c r="EIA49" s="13"/>
      <c r="EIB49" s="13"/>
      <c r="EIC49" s="13"/>
      <c r="EID49" s="13"/>
      <c r="EIE49" s="13"/>
      <c r="EIF49" s="13"/>
      <c r="EIG49" s="13"/>
      <c r="EIH49" s="13"/>
      <c r="EII49" s="13"/>
      <c r="EIJ49" s="13"/>
      <c r="EIK49" s="13"/>
      <c r="EIL49" s="13"/>
      <c r="EIM49" s="13"/>
      <c r="EIN49" s="13"/>
      <c r="EIO49" s="13"/>
      <c r="EIP49" s="13"/>
      <c r="EIQ49" s="13"/>
      <c r="EIR49" s="13"/>
      <c r="EIS49" s="13"/>
      <c r="EIT49" s="13"/>
      <c r="EIU49" s="13"/>
      <c r="EIV49" s="13"/>
      <c r="EIW49" s="13"/>
      <c r="EIX49" s="13"/>
      <c r="EIY49" s="13"/>
      <c r="EIZ49" s="13"/>
      <c r="EJA49" s="13"/>
      <c r="EJB49" s="13"/>
      <c r="EJC49" s="13"/>
      <c r="EJD49" s="13"/>
      <c r="EJE49" s="13"/>
      <c r="EJF49" s="13"/>
      <c r="EJG49" s="13"/>
      <c r="EJH49" s="13"/>
      <c r="EJI49" s="13"/>
      <c r="EJJ49" s="13"/>
      <c r="EJK49" s="13"/>
      <c r="EJL49" s="13"/>
      <c r="EJM49" s="13"/>
      <c r="EJN49" s="13"/>
      <c r="EJO49" s="13"/>
      <c r="EJP49" s="13"/>
      <c r="EJQ49" s="13"/>
      <c r="EJR49" s="13"/>
      <c r="EJS49" s="13"/>
      <c r="EJT49" s="13"/>
      <c r="EJU49" s="13"/>
      <c r="EJV49" s="13"/>
      <c r="EJW49" s="13"/>
      <c r="EJX49" s="13"/>
      <c r="EJY49" s="13"/>
      <c r="EJZ49" s="13"/>
      <c r="EKA49" s="13"/>
      <c r="EKB49" s="13"/>
      <c r="EKC49" s="13"/>
      <c r="EKD49" s="13"/>
      <c r="EKE49" s="13"/>
      <c r="EKF49" s="13"/>
      <c r="EKG49" s="13"/>
      <c r="EKH49" s="13"/>
      <c r="EKI49" s="13"/>
      <c r="EKJ49" s="13"/>
      <c r="EKK49" s="13"/>
      <c r="EKL49" s="13"/>
      <c r="EKM49" s="13"/>
      <c r="EKN49" s="13"/>
      <c r="EKO49" s="13"/>
      <c r="EKP49" s="13"/>
      <c r="EKQ49" s="13"/>
      <c r="EKR49" s="13"/>
      <c r="EKS49" s="13"/>
      <c r="EKT49" s="13"/>
      <c r="EKU49" s="13"/>
      <c r="EKV49" s="13"/>
      <c r="EKW49" s="13"/>
      <c r="EKX49" s="13"/>
      <c r="EKY49" s="13"/>
      <c r="EKZ49" s="13"/>
      <c r="ELA49" s="13"/>
      <c r="ELB49" s="13"/>
      <c r="ELC49" s="13"/>
      <c r="ELD49" s="13"/>
      <c r="ELE49" s="13"/>
      <c r="ELF49" s="13"/>
      <c r="ELG49" s="13"/>
      <c r="ELH49" s="13"/>
      <c r="ELI49" s="13"/>
      <c r="ELJ49" s="13"/>
      <c r="ELK49" s="13"/>
      <c r="ELL49" s="13"/>
      <c r="ELM49" s="13"/>
      <c r="ELN49" s="13"/>
      <c r="ELO49" s="13"/>
      <c r="ELP49" s="13"/>
      <c r="ELQ49" s="13"/>
      <c r="ELR49" s="13"/>
      <c r="ELS49" s="13"/>
      <c r="ELT49" s="13"/>
      <c r="ELU49" s="13"/>
      <c r="ELV49" s="13"/>
      <c r="ELW49" s="13"/>
      <c r="ELX49" s="13"/>
      <c r="ELY49" s="13"/>
      <c r="ELZ49" s="13"/>
      <c r="EMA49" s="13"/>
      <c r="EMB49" s="13"/>
      <c r="EMC49" s="13"/>
      <c r="EMD49" s="13"/>
      <c r="EME49" s="13"/>
      <c r="EMF49" s="13"/>
      <c r="EMG49" s="13"/>
      <c r="EMH49" s="13"/>
      <c r="EMI49" s="13"/>
      <c r="EMJ49" s="13"/>
      <c r="EMK49" s="13"/>
      <c r="EML49" s="13"/>
      <c r="EMM49" s="13"/>
      <c r="EMN49" s="13"/>
      <c r="EMO49" s="13"/>
      <c r="EMP49" s="13"/>
      <c r="EMQ49" s="13"/>
      <c r="EMR49" s="13"/>
      <c r="EMS49" s="13"/>
      <c r="EMT49" s="13"/>
      <c r="EMU49" s="13"/>
      <c r="EMV49" s="13"/>
      <c r="EMW49" s="13"/>
      <c r="EMX49" s="13"/>
      <c r="EMY49" s="13"/>
      <c r="EMZ49" s="13"/>
      <c r="ENA49" s="13"/>
      <c r="ENB49" s="13"/>
      <c r="ENC49" s="13"/>
      <c r="END49" s="13"/>
      <c r="ENE49" s="13"/>
      <c r="ENF49" s="13"/>
      <c r="ENG49" s="13"/>
      <c r="ENH49" s="13"/>
      <c r="ENI49" s="13"/>
      <c r="ENJ49" s="13"/>
      <c r="ENK49" s="13"/>
      <c r="ENL49" s="13"/>
      <c r="ENM49" s="13"/>
      <c r="ENN49" s="13"/>
      <c r="ENO49" s="13"/>
      <c r="ENP49" s="13"/>
      <c r="ENQ49" s="13"/>
      <c r="ENR49" s="13"/>
      <c r="ENS49" s="13"/>
      <c r="ENT49" s="13"/>
      <c r="ENU49" s="13"/>
      <c r="ENV49" s="13"/>
      <c r="ENW49" s="13"/>
      <c r="ENX49" s="13"/>
      <c r="ENY49" s="13"/>
      <c r="ENZ49" s="13"/>
      <c r="EOA49" s="13"/>
      <c r="EOB49" s="13"/>
      <c r="EOC49" s="13"/>
      <c r="EOD49" s="13"/>
      <c r="EOE49" s="13"/>
      <c r="EOF49" s="13"/>
      <c r="EOG49" s="13"/>
      <c r="EOH49" s="13"/>
      <c r="EOI49" s="13"/>
      <c r="EOJ49" s="13"/>
      <c r="EOK49" s="13"/>
      <c r="EOL49" s="13"/>
      <c r="EOM49" s="13"/>
      <c r="EON49" s="13"/>
      <c r="EOO49" s="13"/>
      <c r="EOP49" s="13"/>
      <c r="EOQ49" s="13"/>
      <c r="EOR49" s="13"/>
      <c r="EOS49" s="13"/>
      <c r="EOT49" s="13"/>
      <c r="EOU49" s="13"/>
      <c r="EOV49" s="13"/>
      <c r="EOW49" s="13"/>
      <c r="EOX49" s="13"/>
      <c r="EOY49" s="13"/>
      <c r="EOZ49" s="13"/>
      <c r="EPA49" s="13"/>
      <c r="EPB49" s="13"/>
      <c r="EPC49" s="13"/>
      <c r="EPD49" s="13"/>
      <c r="EPE49" s="13"/>
      <c r="EPF49" s="13"/>
      <c r="EPG49" s="13"/>
      <c r="EPH49" s="13"/>
      <c r="EPI49" s="13"/>
      <c r="EPJ49" s="13"/>
      <c r="EPK49" s="13"/>
      <c r="EPL49" s="13"/>
      <c r="EPM49" s="13"/>
      <c r="EPN49" s="13"/>
      <c r="EPO49" s="13"/>
      <c r="EPP49" s="13"/>
      <c r="EPQ49" s="13"/>
      <c r="EPR49" s="13"/>
      <c r="EPS49" s="13"/>
      <c r="EPT49" s="13"/>
      <c r="EPU49" s="13"/>
      <c r="EPV49" s="13"/>
      <c r="EPW49" s="13"/>
      <c r="EPX49" s="13"/>
      <c r="EPY49" s="13"/>
      <c r="EPZ49" s="13"/>
      <c r="EQA49" s="13"/>
      <c r="EQB49" s="13"/>
      <c r="EQC49" s="13"/>
      <c r="EQD49" s="13"/>
      <c r="EQE49" s="13"/>
      <c r="EQF49" s="13"/>
      <c r="EQG49" s="13"/>
      <c r="EQH49" s="13"/>
      <c r="EQI49" s="13"/>
      <c r="EQJ49" s="13"/>
      <c r="EQK49" s="13"/>
      <c r="EQL49" s="13"/>
      <c r="EQM49" s="13"/>
      <c r="EQN49" s="13"/>
      <c r="EQO49" s="13"/>
      <c r="EQP49" s="13"/>
      <c r="EQQ49" s="13"/>
      <c r="EQR49" s="13"/>
      <c r="EQS49" s="13"/>
      <c r="EQT49" s="13"/>
      <c r="EQU49" s="13"/>
      <c r="EQV49" s="13"/>
      <c r="EQW49" s="13"/>
      <c r="EQX49" s="13"/>
      <c r="EQY49" s="13"/>
      <c r="EQZ49" s="13"/>
      <c r="ERA49" s="13"/>
      <c r="ERB49" s="13"/>
      <c r="ERC49" s="13"/>
      <c r="ERD49" s="13"/>
      <c r="ERE49" s="13"/>
      <c r="ERF49" s="13"/>
      <c r="ERG49" s="13"/>
      <c r="ERH49" s="13"/>
      <c r="ERI49" s="13"/>
      <c r="ERJ49" s="13"/>
      <c r="ERK49" s="13"/>
      <c r="ERL49" s="13"/>
      <c r="ERM49" s="13"/>
      <c r="ERN49" s="13"/>
      <c r="ERO49" s="13"/>
      <c r="ERP49" s="13"/>
      <c r="ERQ49" s="13"/>
      <c r="ERR49" s="13"/>
      <c r="ERS49" s="13"/>
      <c r="ERT49" s="13"/>
      <c r="ERU49" s="13"/>
      <c r="ERV49" s="13"/>
      <c r="ERW49" s="13"/>
      <c r="ERX49" s="13"/>
      <c r="ERY49" s="13"/>
      <c r="ERZ49" s="13"/>
      <c r="ESA49" s="13"/>
      <c r="ESB49" s="13"/>
      <c r="ESC49" s="13"/>
      <c r="ESD49" s="13"/>
      <c r="ESE49" s="13"/>
      <c r="ESF49" s="13"/>
      <c r="ESG49" s="13"/>
      <c r="ESH49" s="13"/>
      <c r="ESI49" s="13"/>
      <c r="ESJ49" s="13"/>
      <c r="ESK49" s="13"/>
      <c r="ESL49" s="13"/>
      <c r="ESM49" s="13"/>
      <c r="ESN49" s="13"/>
      <c r="ESO49" s="13"/>
      <c r="ESP49" s="13"/>
      <c r="ESQ49" s="13"/>
      <c r="ESR49" s="13"/>
      <c r="ESS49" s="13"/>
      <c r="EST49" s="13"/>
      <c r="ESU49" s="13"/>
      <c r="ESV49" s="13"/>
      <c r="ESW49" s="13"/>
      <c r="ESX49" s="13"/>
      <c r="ESY49" s="13"/>
      <c r="ESZ49" s="13"/>
      <c r="ETA49" s="13"/>
      <c r="ETB49" s="13"/>
      <c r="ETC49" s="13"/>
      <c r="ETD49" s="13"/>
      <c r="ETE49" s="13"/>
      <c r="ETF49" s="13"/>
      <c r="ETG49" s="13"/>
      <c r="ETH49" s="13"/>
      <c r="ETI49" s="13"/>
      <c r="ETJ49" s="13"/>
      <c r="ETK49" s="13"/>
      <c r="ETL49" s="13"/>
      <c r="ETM49" s="13"/>
      <c r="ETN49" s="13"/>
      <c r="ETO49" s="13"/>
      <c r="ETP49" s="13"/>
      <c r="ETQ49" s="13"/>
      <c r="ETR49" s="13"/>
      <c r="ETS49" s="13"/>
      <c r="ETT49" s="13"/>
      <c r="ETU49" s="13"/>
      <c r="ETV49" s="13"/>
      <c r="ETW49" s="13"/>
      <c r="ETX49" s="13"/>
      <c r="ETY49" s="13"/>
      <c r="ETZ49" s="13"/>
      <c r="EUA49" s="13"/>
      <c r="EUB49" s="13"/>
      <c r="EUC49" s="13"/>
      <c r="EUD49" s="13"/>
      <c r="EUE49" s="13"/>
      <c r="EUF49" s="13"/>
      <c r="EUG49" s="13"/>
      <c r="EUH49" s="13"/>
      <c r="EUI49" s="13"/>
      <c r="EUJ49" s="13"/>
      <c r="EUK49" s="13"/>
      <c r="EUL49" s="13"/>
      <c r="EUM49" s="13"/>
      <c r="EUN49" s="13"/>
      <c r="EUO49" s="13"/>
      <c r="EUP49" s="13"/>
      <c r="EUQ49" s="13"/>
      <c r="EUR49" s="13"/>
      <c r="EUS49" s="13"/>
      <c r="EUT49" s="13"/>
      <c r="EUU49" s="13"/>
      <c r="EUV49" s="13"/>
      <c r="EUW49" s="13"/>
      <c r="EUX49" s="13"/>
      <c r="EUY49" s="13"/>
      <c r="EUZ49" s="13"/>
      <c r="EVA49" s="13"/>
      <c r="EVB49" s="13"/>
      <c r="EVC49" s="13"/>
      <c r="EVD49" s="13"/>
      <c r="EVE49" s="13"/>
      <c r="EVF49" s="13"/>
      <c r="EVG49" s="13"/>
      <c r="EVH49" s="13"/>
      <c r="EVI49" s="13"/>
      <c r="EVJ49" s="13"/>
      <c r="EVK49" s="13"/>
      <c r="EVL49" s="13"/>
      <c r="EVM49" s="13"/>
      <c r="EVN49" s="13"/>
      <c r="EVO49" s="13"/>
      <c r="EVP49" s="13"/>
      <c r="EVQ49" s="13"/>
      <c r="EVR49" s="13"/>
      <c r="EVS49" s="13"/>
      <c r="EVT49" s="13"/>
      <c r="EVU49" s="13"/>
      <c r="EVV49" s="13"/>
      <c r="EVW49" s="13"/>
      <c r="EVX49" s="13"/>
      <c r="EVY49" s="13"/>
      <c r="EVZ49" s="13"/>
      <c r="EWA49" s="13"/>
      <c r="EWB49" s="13"/>
      <c r="EWC49" s="13"/>
      <c r="EWD49" s="13"/>
      <c r="EWE49" s="13"/>
      <c r="EWF49" s="13"/>
      <c r="EWG49" s="13"/>
      <c r="EWH49" s="13"/>
      <c r="EWI49" s="13"/>
      <c r="EWJ49" s="13"/>
      <c r="EWK49" s="13"/>
      <c r="EWL49" s="13"/>
      <c r="EWM49" s="13"/>
      <c r="EWN49" s="13"/>
      <c r="EWO49" s="13"/>
      <c r="EWP49" s="13"/>
      <c r="EWQ49" s="13"/>
      <c r="EWR49" s="13"/>
      <c r="EWS49" s="13"/>
      <c r="EWT49" s="13"/>
      <c r="EWU49" s="13"/>
      <c r="EWV49" s="13"/>
      <c r="EWW49" s="13"/>
      <c r="EWX49" s="13"/>
      <c r="EWY49" s="13"/>
      <c r="EWZ49" s="13"/>
      <c r="EXA49" s="13"/>
      <c r="EXB49" s="13"/>
      <c r="EXC49" s="13"/>
      <c r="EXD49" s="13"/>
      <c r="EXE49" s="13"/>
      <c r="EXF49" s="13"/>
      <c r="EXG49" s="13"/>
      <c r="EXH49" s="13"/>
      <c r="EXI49" s="13"/>
      <c r="EXJ49" s="13"/>
      <c r="EXK49" s="13"/>
      <c r="EXL49" s="13"/>
      <c r="EXM49" s="13"/>
      <c r="EXN49" s="13"/>
      <c r="EXO49" s="13"/>
      <c r="EXP49" s="13"/>
      <c r="EXQ49" s="13"/>
      <c r="EXR49" s="13"/>
      <c r="EXS49" s="13"/>
      <c r="EXT49" s="13"/>
      <c r="EXU49" s="13"/>
      <c r="EXV49" s="13"/>
      <c r="EXW49" s="13"/>
      <c r="EXX49" s="13"/>
      <c r="EXY49" s="13"/>
      <c r="EXZ49" s="13"/>
      <c r="EYA49" s="13"/>
      <c r="EYB49" s="13"/>
      <c r="EYC49" s="13"/>
      <c r="EYD49" s="13"/>
      <c r="EYE49" s="13"/>
      <c r="EYF49" s="13"/>
      <c r="EYG49" s="13"/>
      <c r="EYH49" s="13"/>
      <c r="EYI49" s="13"/>
      <c r="EYJ49" s="13"/>
      <c r="EYK49" s="13"/>
      <c r="EYL49" s="13"/>
      <c r="EYM49" s="13"/>
      <c r="EYN49" s="13"/>
      <c r="EYO49" s="13"/>
      <c r="EYP49" s="13"/>
      <c r="EYQ49" s="13"/>
      <c r="EYR49" s="13"/>
      <c r="EYS49" s="13"/>
      <c r="EYT49" s="13"/>
      <c r="EYU49" s="13"/>
      <c r="EYV49" s="13"/>
      <c r="EYW49" s="13"/>
      <c r="EYX49" s="13"/>
      <c r="EYY49" s="13"/>
      <c r="EYZ49" s="13"/>
      <c r="EZA49" s="13"/>
      <c r="EZB49" s="13"/>
      <c r="EZC49" s="13"/>
      <c r="EZD49" s="13"/>
      <c r="EZE49" s="13"/>
      <c r="EZF49" s="13"/>
      <c r="EZG49" s="13"/>
      <c r="EZH49" s="13"/>
      <c r="EZI49" s="13"/>
      <c r="EZJ49" s="13"/>
      <c r="EZK49" s="13"/>
      <c r="EZL49" s="13"/>
      <c r="EZM49" s="13"/>
      <c r="EZN49" s="13"/>
      <c r="EZO49" s="13"/>
      <c r="EZP49" s="13"/>
      <c r="EZQ49" s="13"/>
      <c r="EZR49" s="13"/>
      <c r="EZS49" s="13"/>
      <c r="EZT49" s="13"/>
      <c r="EZU49" s="13"/>
      <c r="EZV49" s="13"/>
      <c r="EZW49" s="13"/>
      <c r="EZX49" s="13"/>
      <c r="EZY49" s="13"/>
      <c r="EZZ49" s="13"/>
      <c r="FAA49" s="13"/>
      <c r="FAB49" s="13"/>
      <c r="FAC49" s="13"/>
      <c r="FAD49" s="13"/>
      <c r="FAE49" s="13"/>
      <c r="FAF49" s="13"/>
      <c r="FAG49" s="13"/>
      <c r="FAH49" s="13"/>
      <c r="FAI49" s="13"/>
      <c r="FAJ49" s="13"/>
      <c r="FAK49" s="13"/>
      <c r="FAL49" s="13"/>
      <c r="FAM49" s="13"/>
      <c r="FAN49" s="13"/>
      <c r="FAO49" s="13"/>
      <c r="FAP49" s="13"/>
      <c r="FAQ49" s="13"/>
      <c r="FAR49" s="13"/>
      <c r="FAS49" s="13"/>
      <c r="FAT49" s="13"/>
      <c r="FAU49" s="13"/>
      <c r="FAV49" s="13"/>
      <c r="FAW49" s="13"/>
      <c r="FAX49" s="13"/>
      <c r="FAY49" s="13"/>
      <c r="FAZ49" s="13"/>
      <c r="FBA49" s="13"/>
      <c r="FBB49" s="13"/>
      <c r="FBC49" s="13"/>
      <c r="FBD49" s="13"/>
      <c r="FBE49" s="13"/>
      <c r="FBF49" s="13"/>
      <c r="FBG49" s="13"/>
      <c r="FBH49" s="13"/>
      <c r="FBI49" s="13"/>
      <c r="FBJ49" s="13"/>
      <c r="FBK49" s="13"/>
      <c r="FBL49" s="13"/>
      <c r="FBM49" s="13"/>
      <c r="FBN49" s="13"/>
      <c r="FBO49" s="13"/>
      <c r="FBP49" s="13"/>
      <c r="FBQ49" s="13"/>
      <c r="FBR49" s="13"/>
      <c r="FBS49" s="13"/>
      <c r="FBT49" s="13"/>
      <c r="FBU49" s="13"/>
      <c r="FBV49" s="13"/>
      <c r="FBW49" s="13"/>
      <c r="FBX49" s="13"/>
      <c r="FBY49" s="13"/>
      <c r="FBZ49" s="13"/>
      <c r="FCA49" s="13"/>
      <c r="FCB49" s="13"/>
      <c r="FCC49" s="13"/>
      <c r="FCD49" s="13"/>
      <c r="FCE49" s="13"/>
      <c r="FCF49" s="13"/>
      <c r="FCG49" s="13"/>
      <c r="FCH49" s="13"/>
      <c r="FCI49" s="13"/>
      <c r="FCJ49" s="13"/>
      <c r="FCK49" s="13"/>
      <c r="FCL49" s="13"/>
      <c r="FCM49" s="13"/>
      <c r="FCN49" s="13"/>
      <c r="FCO49" s="13"/>
      <c r="FCP49" s="13"/>
      <c r="FCQ49" s="13"/>
      <c r="FCR49" s="13"/>
      <c r="FCS49" s="13"/>
      <c r="FCT49" s="13"/>
      <c r="FCU49" s="13"/>
      <c r="FCV49" s="13"/>
      <c r="FCW49" s="13"/>
      <c r="FCX49" s="13"/>
      <c r="FCY49" s="13"/>
      <c r="FCZ49" s="13"/>
      <c r="FDA49" s="13"/>
      <c r="FDB49" s="13"/>
      <c r="FDC49" s="13"/>
      <c r="FDD49" s="13"/>
      <c r="FDE49" s="13"/>
      <c r="FDF49" s="13"/>
      <c r="FDG49" s="13"/>
      <c r="FDH49" s="13"/>
      <c r="FDI49" s="13"/>
      <c r="FDJ49" s="13"/>
      <c r="FDK49" s="13"/>
      <c r="FDL49" s="13"/>
      <c r="FDM49" s="13"/>
      <c r="FDN49" s="13"/>
      <c r="FDO49" s="13"/>
      <c r="FDP49" s="13"/>
      <c r="FDQ49" s="13"/>
      <c r="FDR49" s="13"/>
      <c r="FDS49" s="13"/>
      <c r="FDT49" s="13"/>
      <c r="FDU49" s="13"/>
      <c r="FDV49" s="13"/>
      <c r="FDW49" s="13"/>
      <c r="FDX49" s="13"/>
      <c r="FDY49" s="13"/>
      <c r="FDZ49" s="13"/>
      <c r="FEA49" s="13"/>
      <c r="FEB49" s="13"/>
      <c r="FEC49" s="13"/>
      <c r="FED49" s="13"/>
      <c r="FEE49" s="13"/>
      <c r="FEF49" s="13"/>
      <c r="FEG49" s="13"/>
      <c r="FEH49" s="13"/>
      <c r="FEI49" s="13"/>
      <c r="FEJ49" s="13"/>
      <c r="FEK49" s="13"/>
      <c r="FEL49" s="13"/>
      <c r="FEM49" s="13"/>
      <c r="FEN49" s="13"/>
      <c r="FEO49" s="13"/>
      <c r="FEP49" s="13"/>
      <c r="FEQ49" s="13"/>
      <c r="FER49" s="13"/>
      <c r="FES49" s="13"/>
      <c r="FET49" s="13"/>
      <c r="FEU49" s="13"/>
      <c r="FEV49" s="13"/>
      <c r="FEW49" s="13"/>
      <c r="FEX49" s="13"/>
      <c r="FEY49" s="13"/>
      <c r="FEZ49" s="13"/>
      <c r="FFA49" s="13"/>
      <c r="FFB49" s="13"/>
      <c r="FFC49" s="13"/>
      <c r="FFD49" s="13"/>
      <c r="FFE49" s="13"/>
      <c r="FFF49" s="13"/>
      <c r="FFG49" s="13"/>
      <c r="FFH49" s="13"/>
      <c r="FFI49" s="13"/>
      <c r="FFJ49" s="13"/>
      <c r="FFK49" s="13"/>
      <c r="FFL49" s="13"/>
      <c r="FFM49" s="13"/>
      <c r="FFN49" s="13"/>
      <c r="FFO49" s="13"/>
      <c r="FFP49" s="13"/>
      <c r="FFQ49" s="13"/>
      <c r="FFR49" s="13"/>
      <c r="FFS49" s="13"/>
      <c r="FFT49" s="13"/>
      <c r="FFU49" s="13"/>
      <c r="FFV49" s="13"/>
      <c r="FFW49" s="13"/>
      <c r="FFX49" s="13"/>
      <c r="FFY49" s="13"/>
      <c r="FFZ49" s="13"/>
      <c r="FGA49" s="13"/>
      <c r="FGB49" s="13"/>
      <c r="FGC49" s="13"/>
      <c r="FGD49" s="13"/>
      <c r="FGE49" s="13"/>
      <c r="FGF49" s="13"/>
      <c r="FGG49" s="13"/>
      <c r="FGH49" s="13"/>
      <c r="FGI49" s="13"/>
      <c r="FGJ49" s="13"/>
      <c r="FGK49" s="13"/>
      <c r="FGL49" s="13"/>
      <c r="FGM49" s="13"/>
      <c r="FGN49" s="13"/>
      <c r="FGO49" s="13"/>
      <c r="FGP49" s="13"/>
      <c r="FGQ49" s="13"/>
      <c r="FGR49" s="13"/>
      <c r="FGS49" s="13"/>
      <c r="FGT49" s="13"/>
      <c r="FGU49" s="13"/>
      <c r="FGV49" s="13"/>
      <c r="FGW49" s="13"/>
      <c r="FGX49" s="13"/>
      <c r="FGY49" s="13"/>
      <c r="FGZ49" s="13"/>
      <c r="FHA49" s="13"/>
      <c r="FHB49" s="13"/>
      <c r="FHC49" s="13"/>
      <c r="FHD49" s="13"/>
      <c r="FHE49" s="13"/>
      <c r="FHF49" s="13"/>
      <c r="FHG49" s="13"/>
      <c r="FHH49" s="13"/>
      <c r="FHI49" s="13"/>
      <c r="FHJ49" s="13"/>
      <c r="FHK49" s="13"/>
      <c r="FHL49" s="13"/>
      <c r="FHM49" s="13"/>
      <c r="FHN49" s="13"/>
      <c r="FHO49" s="13"/>
      <c r="FHP49" s="13"/>
      <c r="FHQ49" s="13"/>
      <c r="FHR49" s="13"/>
      <c r="FHS49" s="13"/>
      <c r="FHT49" s="13"/>
      <c r="FHU49" s="13"/>
      <c r="FHV49" s="13"/>
      <c r="FHW49" s="13"/>
      <c r="FHX49" s="13"/>
      <c r="FHY49" s="13"/>
      <c r="FHZ49" s="13"/>
      <c r="FIA49" s="13"/>
      <c r="FIB49" s="13"/>
      <c r="FIC49" s="13"/>
      <c r="FID49" s="13"/>
      <c r="FIE49" s="13"/>
      <c r="FIF49" s="13"/>
      <c r="FIG49" s="13"/>
      <c r="FIH49" s="13"/>
      <c r="FII49" s="13"/>
      <c r="FIJ49" s="13"/>
      <c r="FIK49" s="13"/>
      <c r="FIL49" s="13"/>
      <c r="FIM49" s="13"/>
      <c r="FIN49" s="13"/>
      <c r="FIO49" s="13"/>
      <c r="FIP49" s="13"/>
      <c r="FIQ49" s="13"/>
      <c r="FIR49" s="13"/>
      <c r="FIS49" s="13"/>
      <c r="FIT49" s="13"/>
      <c r="FIU49" s="13"/>
      <c r="FIV49" s="13"/>
      <c r="FIW49" s="13"/>
      <c r="FIX49" s="13"/>
      <c r="FIY49" s="13"/>
      <c r="FIZ49" s="13"/>
      <c r="FJA49" s="13"/>
      <c r="FJB49" s="13"/>
      <c r="FJC49" s="13"/>
      <c r="FJD49" s="13"/>
      <c r="FJE49" s="13"/>
      <c r="FJF49" s="13"/>
      <c r="FJG49" s="13"/>
      <c r="FJH49" s="13"/>
      <c r="FJI49" s="13"/>
      <c r="FJJ49" s="13"/>
      <c r="FJK49" s="13"/>
      <c r="FJL49" s="13"/>
      <c r="FJM49" s="13"/>
      <c r="FJN49" s="13"/>
      <c r="FJO49" s="13"/>
      <c r="FJP49" s="13"/>
      <c r="FJQ49" s="13"/>
      <c r="FJR49" s="13"/>
      <c r="FJS49" s="13"/>
      <c r="FJT49" s="13"/>
      <c r="FJU49" s="13"/>
      <c r="FJV49" s="13"/>
      <c r="FJW49" s="13"/>
      <c r="FJX49" s="13"/>
      <c r="FJY49" s="13"/>
      <c r="FJZ49" s="13"/>
      <c r="FKA49" s="13"/>
      <c r="FKB49" s="13"/>
      <c r="FKC49" s="13"/>
      <c r="FKD49" s="13"/>
      <c r="FKE49" s="13"/>
      <c r="FKF49" s="13"/>
      <c r="FKG49" s="13"/>
      <c r="FKH49" s="13"/>
      <c r="FKI49" s="13"/>
      <c r="FKJ49" s="13"/>
      <c r="FKK49" s="13"/>
      <c r="FKL49" s="13"/>
      <c r="FKM49" s="13"/>
      <c r="FKN49" s="13"/>
      <c r="FKO49" s="13"/>
      <c r="FKP49" s="13"/>
      <c r="FKQ49" s="13"/>
      <c r="FKR49" s="13"/>
      <c r="FKS49" s="13"/>
      <c r="FKT49" s="13"/>
      <c r="FKU49" s="13"/>
      <c r="FKV49" s="13"/>
      <c r="FKW49" s="13"/>
      <c r="FKX49" s="13"/>
      <c r="FKY49" s="13"/>
      <c r="FKZ49" s="13"/>
      <c r="FLA49" s="13"/>
      <c r="FLB49" s="13"/>
      <c r="FLC49" s="13"/>
      <c r="FLD49" s="13"/>
      <c r="FLE49" s="13"/>
      <c r="FLF49" s="13"/>
      <c r="FLG49" s="13"/>
      <c r="FLH49" s="13"/>
      <c r="FLI49" s="13"/>
      <c r="FLJ49" s="13"/>
      <c r="FLK49" s="13"/>
      <c r="FLL49" s="13"/>
      <c r="FLM49" s="13"/>
      <c r="FLN49" s="13"/>
      <c r="FLO49" s="13"/>
      <c r="FLP49" s="13"/>
      <c r="FLQ49" s="13"/>
      <c r="FLR49" s="13"/>
      <c r="FLS49" s="13"/>
      <c r="FLT49" s="13"/>
      <c r="FLU49" s="13"/>
      <c r="FLV49" s="13"/>
      <c r="FLW49" s="13"/>
      <c r="FLX49" s="13"/>
      <c r="FLY49" s="13"/>
      <c r="FLZ49" s="13"/>
      <c r="FMA49" s="13"/>
      <c r="FMB49" s="13"/>
      <c r="FMC49" s="13"/>
      <c r="FMD49" s="13"/>
      <c r="FME49" s="13"/>
      <c r="FMF49" s="13"/>
      <c r="FMG49" s="13"/>
      <c r="FMH49" s="13"/>
      <c r="FMI49" s="13"/>
      <c r="FMJ49" s="13"/>
      <c r="FMK49" s="13"/>
      <c r="FML49" s="13"/>
      <c r="FMM49" s="13"/>
      <c r="FMN49" s="13"/>
      <c r="FMO49" s="13"/>
      <c r="FMP49" s="13"/>
      <c r="FMQ49" s="13"/>
      <c r="FMR49" s="13"/>
      <c r="FMS49" s="13"/>
      <c r="FMT49" s="13"/>
      <c r="FMU49" s="13"/>
      <c r="FMV49" s="13"/>
      <c r="FMW49" s="13"/>
      <c r="FMX49" s="13"/>
      <c r="FMY49" s="13"/>
      <c r="FMZ49" s="13"/>
      <c r="FNA49" s="13"/>
      <c r="FNB49" s="13"/>
      <c r="FNC49" s="13"/>
      <c r="FND49" s="13"/>
      <c r="FNE49" s="13"/>
      <c r="FNF49" s="13"/>
      <c r="FNG49" s="13"/>
      <c r="FNH49" s="13"/>
      <c r="FNI49" s="13"/>
      <c r="FNJ49" s="13"/>
      <c r="FNK49" s="13"/>
      <c r="FNL49" s="13"/>
      <c r="FNM49" s="13"/>
      <c r="FNN49" s="13"/>
      <c r="FNO49" s="13"/>
      <c r="FNP49" s="13"/>
      <c r="FNQ49" s="13"/>
      <c r="FNR49" s="13"/>
      <c r="FNS49" s="13"/>
      <c r="FNT49" s="13"/>
      <c r="FNU49" s="13"/>
      <c r="FNV49" s="13"/>
      <c r="FNW49" s="13"/>
      <c r="FNX49" s="13"/>
      <c r="FNY49" s="13"/>
      <c r="FNZ49" s="13"/>
      <c r="FOA49" s="13"/>
      <c r="FOB49" s="13"/>
      <c r="FOC49" s="13"/>
      <c r="FOD49" s="13"/>
      <c r="FOE49" s="13"/>
      <c r="FOF49" s="13"/>
      <c r="FOG49" s="13"/>
      <c r="FOH49" s="13"/>
      <c r="FOI49" s="13"/>
      <c r="FOJ49" s="13"/>
      <c r="FOK49" s="13"/>
      <c r="FOL49" s="13"/>
      <c r="FOM49" s="13"/>
      <c r="FON49" s="13"/>
      <c r="FOO49" s="13"/>
      <c r="FOP49" s="13"/>
      <c r="FOQ49" s="13"/>
      <c r="FOR49" s="13"/>
      <c r="FOS49" s="13"/>
      <c r="FOT49" s="13"/>
      <c r="FOU49" s="13"/>
      <c r="FOV49" s="13"/>
      <c r="FOW49" s="13"/>
      <c r="FOX49" s="13"/>
      <c r="FOY49" s="13"/>
      <c r="FOZ49" s="13"/>
      <c r="FPA49" s="13"/>
      <c r="FPB49" s="13"/>
      <c r="FPC49" s="13"/>
      <c r="FPD49" s="13"/>
      <c r="FPE49" s="13"/>
      <c r="FPF49" s="13"/>
      <c r="FPG49" s="13"/>
      <c r="FPH49" s="13"/>
      <c r="FPI49" s="13"/>
      <c r="FPJ49" s="13"/>
      <c r="FPK49" s="13"/>
      <c r="FPL49" s="13"/>
      <c r="FPM49" s="13"/>
      <c r="FPN49" s="13"/>
      <c r="FPO49" s="13"/>
      <c r="FPP49" s="13"/>
      <c r="FPQ49" s="13"/>
      <c r="FPR49" s="13"/>
      <c r="FPS49" s="13"/>
      <c r="FPT49" s="13"/>
      <c r="FPU49" s="13"/>
      <c r="FPV49" s="13"/>
      <c r="FPW49" s="13"/>
      <c r="FPX49" s="13"/>
      <c r="FPY49" s="13"/>
      <c r="FPZ49" s="13"/>
      <c r="FQA49" s="13"/>
      <c r="FQB49" s="13"/>
      <c r="FQC49" s="13"/>
      <c r="FQD49" s="13"/>
      <c r="FQE49" s="13"/>
      <c r="FQF49" s="13"/>
      <c r="FQG49" s="13"/>
      <c r="FQH49" s="13"/>
      <c r="FQI49" s="13"/>
      <c r="FQJ49" s="13"/>
      <c r="FQK49" s="13"/>
      <c r="FQL49" s="13"/>
      <c r="FQM49" s="13"/>
      <c r="FQN49" s="13"/>
      <c r="FQO49" s="13"/>
      <c r="FQP49" s="13"/>
      <c r="FQQ49" s="13"/>
      <c r="FQR49" s="13"/>
      <c r="FQS49" s="13"/>
      <c r="FQT49" s="13"/>
      <c r="FQU49" s="13"/>
      <c r="FQV49" s="13"/>
      <c r="FQW49" s="13"/>
      <c r="FQX49" s="13"/>
      <c r="FQY49" s="13"/>
      <c r="FQZ49" s="13"/>
      <c r="FRA49" s="13"/>
      <c r="FRB49" s="13"/>
      <c r="FRC49" s="13"/>
      <c r="FRD49" s="13"/>
      <c r="FRE49" s="13"/>
      <c r="FRF49" s="13"/>
      <c r="FRG49" s="13"/>
      <c r="FRH49" s="13"/>
      <c r="FRI49" s="13"/>
      <c r="FRJ49" s="13"/>
      <c r="FRK49" s="13"/>
      <c r="FRL49" s="13"/>
      <c r="FRM49" s="13"/>
      <c r="FRN49" s="13"/>
      <c r="FRO49" s="13"/>
      <c r="FRP49" s="13"/>
      <c r="FRQ49" s="13"/>
      <c r="FRR49" s="13"/>
      <c r="FRS49" s="13"/>
      <c r="FRT49" s="13"/>
      <c r="FRU49" s="13"/>
      <c r="FRV49" s="13"/>
      <c r="FRW49" s="13"/>
      <c r="FRX49" s="13"/>
      <c r="FRY49" s="13"/>
      <c r="FRZ49" s="13"/>
      <c r="FSA49" s="13"/>
      <c r="FSB49" s="13"/>
      <c r="FSC49" s="13"/>
    </row>
    <row r="50" spans="1:4553" s="51" customFormat="1" ht="12.75" customHeight="1">
      <c r="A50" s="45" t="s">
        <v>16</v>
      </c>
      <c r="B50" s="46"/>
      <c r="C50" s="47">
        <v>0</v>
      </c>
      <c r="D50" s="47">
        <v>0</v>
      </c>
      <c r="E50" s="47">
        <v>0</v>
      </c>
      <c r="F50" s="47">
        <v>0</v>
      </c>
      <c r="G50" s="48">
        <f>SUM(C50:F50)</f>
        <v>0</v>
      </c>
      <c r="H50" s="47">
        <v>0</v>
      </c>
      <c r="I50" s="47">
        <v>0</v>
      </c>
      <c r="J50" s="47">
        <v>0</v>
      </c>
      <c r="K50" s="47">
        <v>0</v>
      </c>
      <c r="L50" s="48">
        <f>SUM(H50:K50)</f>
        <v>0</v>
      </c>
      <c r="M50" s="47">
        <v>0</v>
      </c>
      <c r="N50" s="47">
        <v>0</v>
      </c>
      <c r="O50" s="47">
        <v>0</v>
      </c>
      <c r="P50" s="47">
        <v>0</v>
      </c>
      <c r="Q50" s="48">
        <f>SUM(M50:P50)</f>
        <v>0</v>
      </c>
      <c r="R50" s="47">
        <v>0</v>
      </c>
      <c r="S50" s="47">
        <v>0</v>
      </c>
      <c r="T50" s="47">
        <v>0</v>
      </c>
      <c r="U50" s="47">
        <v>0</v>
      </c>
      <c r="V50" s="48">
        <f>SUM(R50:U50)</f>
        <v>0</v>
      </c>
      <c r="W50" s="47">
        <v>0</v>
      </c>
      <c r="X50" s="47">
        <v>0</v>
      </c>
      <c r="Y50" s="47">
        <v>0</v>
      </c>
      <c r="Z50" s="47">
        <v>0</v>
      </c>
      <c r="AA50" s="48">
        <f>SUM(W50:Z50)</f>
        <v>0</v>
      </c>
      <c r="AB50" s="47">
        <v>0</v>
      </c>
      <c r="AC50" s="47">
        <v>0</v>
      </c>
      <c r="AD50" s="47">
        <v>0</v>
      </c>
      <c r="AE50" s="47">
        <v>0</v>
      </c>
      <c r="AF50" s="419">
        <v>0</v>
      </c>
      <c r="AG50" s="419">
        <v>0</v>
      </c>
      <c r="AH50" s="419">
        <v>0</v>
      </c>
      <c r="AI50" s="419">
        <v>0</v>
      </c>
      <c r="AJ50" s="419">
        <v>0</v>
      </c>
      <c r="AK50" s="27"/>
      <c r="AL50" s="13"/>
      <c r="AM50" s="27"/>
      <c r="AN50" s="27"/>
      <c r="AO50" s="27"/>
      <c r="AP50" s="27"/>
      <c r="AQ50" s="27"/>
      <c r="AR50" s="27"/>
      <c r="AS50" s="27"/>
      <c r="AT50" s="27"/>
      <c r="AU50" s="27"/>
      <c r="AV50" s="27"/>
      <c r="AW50" s="27"/>
      <c r="AX50" s="27"/>
      <c r="AY50" s="27"/>
      <c r="AZ50" s="27"/>
      <c r="BA50" s="27"/>
      <c r="BB50" s="27"/>
      <c r="BC50" s="27"/>
      <c r="BD50" s="27"/>
      <c r="BE50" s="27"/>
      <c r="BF50" s="27"/>
      <c r="BG50" s="27"/>
      <c r="BH50" s="27"/>
      <c r="BI50" s="27"/>
      <c r="BJ50" s="27"/>
      <c r="BK50" s="27"/>
      <c r="BL50" s="27"/>
      <c r="BM50" s="27"/>
      <c r="BN50" s="27"/>
      <c r="BO50" s="27"/>
      <c r="BP50" s="27"/>
      <c r="BQ50" s="27"/>
      <c r="BR50" s="27"/>
      <c r="BS50" s="27"/>
      <c r="BT50" s="27"/>
      <c r="BU50" s="27"/>
      <c r="BV50" s="27"/>
      <c r="BW50" s="27"/>
      <c r="BX50" s="27"/>
      <c r="BY50" s="27"/>
      <c r="BZ50" s="27"/>
      <c r="CA50" s="27"/>
      <c r="CB50" s="27"/>
      <c r="CC50" s="27"/>
      <c r="CD50" s="27"/>
      <c r="CE50" s="27"/>
      <c r="CF50" s="27"/>
      <c r="CG50" s="27"/>
      <c r="CH50" s="27"/>
      <c r="CI50" s="27"/>
      <c r="CJ50" s="27"/>
      <c r="CK50" s="27"/>
      <c r="CL50" s="27"/>
      <c r="CM50" s="27"/>
      <c r="CN50" s="27"/>
      <c r="CO50" s="27"/>
      <c r="CP50" s="27"/>
      <c r="CQ50" s="27"/>
      <c r="CR50" s="27"/>
      <c r="CS50" s="27"/>
      <c r="CT50" s="27"/>
      <c r="CU50" s="27"/>
      <c r="CV50" s="27"/>
      <c r="CW50" s="27"/>
      <c r="CX50" s="27"/>
      <c r="CY50" s="27"/>
      <c r="CZ50" s="27"/>
      <c r="DA50" s="27"/>
      <c r="DB50" s="27"/>
      <c r="DC50" s="27"/>
      <c r="DD50" s="27"/>
      <c r="DE50" s="27"/>
      <c r="DF50" s="27"/>
      <c r="DG50" s="27"/>
      <c r="DH50" s="27"/>
      <c r="DI50" s="27"/>
      <c r="DJ50" s="27"/>
      <c r="DK50" s="27"/>
      <c r="DL50" s="27"/>
      <c r="DM50" s="27"/>
      <c r="DN50" s="27"/>
      <c r="DO50" s="27"/>
      <c r="DP50" s="27"/>
      <c r="DQ50" s="27"/>
      <c r="DR50" s="27"/>
      <c r="DS50" s="27"/>
      <c r="DT50" s="27"/>
      <c r="DU50" s="27"/>
      <c r="DV50" s="27"/>
      <c r="DW50" s="27"/>
      <c r="DX50" s="27"/>
      <c r="DY50" s="27"/>
      <c r="DZ50" s="27"/>
      <c r="EA50" s="27"/>
      <c r="EB50" s="27"/>
      <c r="EC50" s="27"/>
      <c r="ED50" s="27"/>
      <c r="EE50" s="27"/>
      <c r="EF50" s="27"/>
      <c r="EG50" s="27"/>
      <c r="EH50" s="27"/>
      <c r="EI50" s="27"/>
      <c r="EJ50" s="27"/>
      <c r="EK50" s="27"/>
      <c r="EL50" s="27"/>
      <c r="EM50" s="27"/>
      <c r="EN50" s="27"/>
      <c r="EO50" s="27"/>
      <c r="EP50" s="27"/>
      <c r="EQ50" s="27"/>
      <c r="ER50" s="27"/>
      <c r="ES50" s="27"/>
      <c r="ET50" s="27"/>
      <c r="EU50" s="27"/>
      <c r="EV50" s="27"/>
      <c r="EW50" s="27"/>
      <c r="EX50" s="27"/>
      <c r="EY50" s="27"/>
      <c r="EZ50" s="27"/>
      <c r="FA50" s="27"/>
      <c r="FB50" s="27"/>
      <c r="FC50" s="27"/>
      <c r="FD50" s="27"/>
      <c r="FE50" s="27"/>
      <c r="FF50" s="27"/>
      <c r="FG50" s="27"/>
      <c r="FH50" s="27"/>
      <c r="FI50" s="27"/>
      <c r="FJ50" s="27"/>
      <c r="FK50" s="27"/>
      <c r="FL50" s="27"/>
      <c r="FM50" s="27"/>
      <c r="FN50" s="27"/>
      <c r="FO50" s="27"/>
      <c r="FP50" s="27"/>
      <c r="FQ50" s="27"/>
      <c r="FR50" s="27"/>
      <c r="FS50" s="27"/>
      <c r="FT50" s="27"/>
      <c r="FU50" s="27"/>
      <c r="FV50" s="27"/>
      <c r="FW50" s="27"/>
      <c r="FX50" s="27"/>
      <c r="FY50" s="27"/>
      <c r="FZ50" s="27"/>
      <c r="GA50" s="27"/>
      <c r="GB50" s="27"/>
      <c r="GC50" s="27"/>
      <c r="GD50" s="27"/>
      <c r="GE50" s="27"/>
      <c r="GF50" s="27"/>
      <c r="GG50" s="27"/>
      <c r="GH50" s="27"/>
      <c r="GI50" s="27"/>
      <c r="GJ50" s="27"/>
      <c r="GK50" s="27"/>
      <c r="GL50" s="27"/>
      <c r="GM50" s="27"/>
      <c r="GN50" s="27"/>
      <c r="GO50" s="27"/>
      <c r="GP50" s="27"/>
      <c r="GQ50" s="27"/>
      <c r="GR50" s="27"/>
      <c r="GS50" s="27"/>
      <c r="GT50" s="27"/>
      <c r="GU50" s="27"/>
      <c r="GV50" s="27"/>
      <c r="GW50" s="27"/>
      <c r="GX50" s="27"/>
      <c r="GY50" s="27"/>
      <c r="GZ50" s="27"/>
      <c r="HA50" s="27"/>
      <c r="HB50" s="27"/>
      <c r="HC50" s="27"/>
      <c r="HD50" s="27"/>
      <c r="HE50" s="27"/>
      <c r="HF50" s="27"/>
      <c r="HG50" s="27"/>
      <c r="HH50" s="27"/>
      <c r="HI50" s="27"/>
      <c r="HJ50" s="27"/>
      <c r="HK50" s="27"/>
      <c r="HL50" s="27"/>
      <c r="HM50" s="27"/>
      <c r="HN50" s="27"/>
      <c r="HO50" s="27"/>
      <c r="HP50" s="27"/>
      <c r="HQ50" s="27"/>
      <c r="HR50" s="27"/>
      <c r="HS50" s="27"/>
      <c r="HT50" s="27"/>
      <c r="HU50" s="27"/>
      <c r="HV50" s="27"/>
      <c r="HW50" s="27"/>
      <c r="HX50" s="27"/>
      <c r="HY50" s="27"/>
      <c r="HZ50" s="27"/>
      <c r="IA50" s="27"/>
      <c r="IB50" s="27"/>
      <c r="IC50" s="27"/>
      <c r="ID50" s="27"/>
      <c r="IE50" s="27"/>
      <c r="IF50" s="27"/>
      <c r="IG50" s="27"/>
      <c r="IH50" s="27"/>
      <c r="II50" s="27"/>
      <c r="IJ50" s="27"/>
      <c r="IK50" s="27"/>
      <c r="IL50" s="27"/>
      <c r="IM50" s="27"/>
      <c r="IN50" s="27"/>
      <c r="IO50" s="27"/>
      <c r="IP50" s="27"/>
      <c r="IQ50" s="27"/>
      <c r="IR50" s="27"/>
      <c r="IS50" s="27"/>
      <c r="IT50" s="27"/>
      <c r="IU50" s="27"/>
      <c r="IV50" s="27"/>
      <c r="IW50" s="27"/>
      <c r="IX50" s="27"/>
      <c r="IY50" s="27"/>
      <c r="IZ50" s="27"/>
      <c r="JA50" s="27"/>
      <c r="JB50" s="27"/>
      <c r="JC50" s="27"/>
      <c r="JD50" s="27"/>
      <c r="JE50" s="27"/>
      <c r="JF50" s="27"/>
      <c r="JG50" s="27"/>
      <c r="JH50" s="27"/>
      <c r="JI50" s="27"/>
      <c r="JJ50" s="27"/>
      <c r="JK50" s="27"/>
      <c r="JL50" s="27"/>
      <c r="JM50" s="27"/>
      <c r="JN50" s="27"/>
      <c r="JO50" s="27"/>
      <c r="JP50" s="27"/>
      <c r="JQ50" s="27"/>
      <c r="JR50" s="27"/>
      <c r="JS50" s="27"/>
      <c r="JT50" s="27"/>
      <c r="JU50" s="27"/>
      <c r="JV50" s="27"/>
      <c r="JW50" s="27"/>
      <c r="JX50" s="27"/>
      <c r="JY50" s="27"/>
      <c r="JZ50" s="27"/>
      <c r="KA50" s="27"/>
      <c r="KB50" s="27"/>
      <c r="KC50" s="27"/>
      <c r="KD50" s="27"/>
      <c r="KE50" s="27"/>
      <c r="KF50" s="27"/>
      <c r="KG50" s="27"/>
      <c r="KH50" s="27"/>
      <c r="KI50" s="27"/>
      <c r="KJ50" s="27"/>
      <c r="KK50" s="27"/>
      <c r="KL50" s="27"/>
      <c r="KM50" s="27"/>
      <c r="KN50" s="27"/>
      <c r="KO50" s="27"/>
      <c r="KP50" s="27"/>
      <c r="KQ50" s="27"/>
      <c r="KR50" s="27"/>
      <c r="KS50" s="27"/>
      <c r="KT50" s="27"/>
      <c r="KU50" s="27"/>
      <c r="KV50" s="27"/>
      <c r="KW50" s="27"/>
      <c r="KX50" s="27"/>
      <c r="KY50" s="27"/>
      <c r="KZ50" s="27"/>
      <c r="LA50" s="27"/>
      <c r="LB50" s="27"/>
      <c r="LC50" s="27"/>
      <c r="LD50" s="27"/>
      <c r="LE50" s="27"/>
      <c r="LF50" s="27"/>
      <c r="LG50" s="27"/>
      <c r="LH50" s="27"/>
      <c r="LI50" s="27"/>
      <c r="LJ50" s="27"/>
      <c r="LK50" s="27"/>
      <c r="LL50" s="27"/>
      <c r="LM50" s="27"/>
      <c r="LN50" s="27"/>
      <c r="LO50" s="27"/>
      <c r="LP50" s="27"/>
      <c r="LQ50" s="27"/>
      <c r="LR50" s="27"/>
      <c r="LS50" s="27"/>
      <c r="LT50" s="27"/>
      <c r="LU50" s="27"/>
      <c r="LV50" s="27"/>
      <c r="LW50" s="27"/>
      <c r="LX50" s="27"/>
      <c r="LY50" s="27"/>
      <c r="LZ50" s="27"/>
      <c r="MA50" s="27"/>
      <c r="MB50" s="27"/>
      <c r="MC50" s="27"/>
      <c r="MD50" s="27"/>
      <c r="ME50" s="27"/>
      <c r="MF50" s="27"/>
      <c r="MG50" s="27"/>
      <c r="MH50" s="27"/>
      <c r="MI50" s="27"/>
      <c r="MJ50" s="27"/>
      <c r="MK50" s="27"/>
      <c r="ML50" s="27"/>
      <c r="MM50" s="27"/>
      <c r="MN50" s="27"/>
      <c r="MO50" s="27"/>
      <c r="MP50" s="27"/>
      <c r="MQ50" s="27"/>
      <c r="MR50" s="27"/>
      <c r="MS50" s="27"/>
      <c r="MT50" s="27"/>
      <c r="MU50" s="27"/>
      <c r="MV50" s="27"/>
      <c r="MW50" s="27"/>
      <c r="MX50" s="27"/>
      <c r="MY50" s="27"/>
      <c r="MZ50" s="27"/>
      <c r="NA50" s="27"/>
      <c r="NB50" s="27"/>
      <c r="NC50" s="27"/>
      <c r="ND50" s="27"/>
      <c r="NE50" s="27"/>
      <c r="NF50" s="27"/>
      <c r="NG50" s="27"/>
      <c r="NH50" s="27"/>
      <c r="NI50" s="27"/>
      <c r="NJ50" s="27"/>
      <c r="NK50" s="27"/>
      <c r="NL50" s="27"/>
      <c r="NM50" s="27"/>
      <c r="NN50" s="27"/>
      <c r="NO50" s="27"/>
      <c r="NP50" s="27"/>
      <c r="NQ50" s="27"/>
      <c r="NR50" s="27"/>
      <c r="NS50" s="27"/>
      <c r="NT50" s="27"/>
      <c r="NU50" s="27"/>
      <c r="NV50" s="27"/>
      <c r="NW50" s="27"/>
      <c r="NX50" s="27"/>
      <c r="NY50" s="27"/>
      <c r="NZ50" s="27"/>
      <c r="OA50" s="27"/>
      <c r="OB50" s="27"/>
      <c r="OC50" s="27"/>
      <c r="OD50" s="27"/>
      <c r="OE50" s="27"/>
      <c r="OF50" s="27"/>
      <c r="OG50" s="27"/>
      <c r="OH50" s="27"/>
      <c r="OI50" s="27"/>
      <c r="OJ50" s="27"/>
      <c r="OK50" s="27"/>
      <c r="OL50" s="27"/>
      <c r="OM50" s="27"/>
      <c r="ON50" s="27"/>
      <c r="OO50" s="27"/>
      <c r="OP50" s="27"/>
      <c r="OQ50" s="27"/>
      <c r="OR50" s="27"/>
      <c r="OS50" s="27"/>
      <c r="OT50" s="27"/>
      <c r="OU50" s="27"/>
      <c r="OV50" s="27"/>
      <c r="OW50" s="27"/>
      <c r="OX50" s="27"/>
      <c r="OY50" s="27"/>
      <c r="OZ50" s="27"/>
      <c r="PA50" s="27"/>
      <c r="PB50" s="27"/>
      <c r="PC50" s="27"/>
      <c r="PD50" s="27"/>
      <c r="PE50" s="27"/>
      <c r="PF50" s="27"/>
      <c r="PG50" s="27"/>
      <c r="PH50" s="27"/>
      <c r="PI50" s="27"/>
      <c r="PJ50" s="27"/>
      <c r="PK50" s="27"/>
      <c r="PL50" s="27"/>
      <c r="PM50" s="27"/>
      <c r="PN50" s="27"/>
      <c r="PO50" s="27"/>
      <c r="PP50" s="27"/>
      <c r="PQ50" s="27"/>
      <c r="PR50" s="27"/>
      <c r="PS50" s="27"/>
      <c r="PT50" s="27"/>
      <c r="PU50" s="27"/>
      <c r="PV50" s="27"/>
      <c r="PW50" s="27"/>
      <c r="PX50" s="27"/>
      <c r="PY50" s="27"/>
      <c r="PZ50" s="27"/>
      <c r="QA50" s="27"/>
      <c r="QB50" s="27"/>
      <c r="QC50" s="27"/>
      <c r="QD50" s="27"/>
      <c r="QE50" s="27"/>
      <c r="QF50" s="27"/>
      <c r="QG50" s="27"/>
      <c r="QH50" s="27"/>
      <c r="QI50" s="27"/>
      <c r="QJ50" s="27"/>
      <c r="QK50" s="27"/>
      <c r="QL50" s="27"/>
      <c r="QM50" s="27"/>
      <c r="QN50" s="27"/>
      <c r="QO50" s="27"/>
      <c r="QP50" s="27"/>
      <c r="QQ50" s="27"/>
      <c r="QR50" s="27"/>
      <c r="QS50" s="27"/>
      <c r="QT50" s="27"/>
      <c r="QU50" s="27"/>
      <c r="QV50" s="27"/>
      <c r="QW50" s="27"/>
      <c r="QX50" s="27"/>
      <c r="QY50" s="27"/>
      <c r="QZ50" s="27"/>
      <c r="RA50" s="27"/>
      <c r="RB50" s="27"/>
      <c r="RC50" s="27"/>
      <c r="RD50" s="27"/>
      <c r="RE50" s="27"/>
      <c r="RF50" s="27"/>
      <c r="RG50" s="27"/>
      <c r="RH50" s="27"/>
      <c r="RI50" s="27"/>
      <c r="RJ50" s="27"/>
      <c r="RK50" s="27"/>
      <c r="RL50" s="27"/>
      <c r="RM50" s="27"/>
      <c r="RN50" s="27"/>
      <c r="RO50" s="27"/>
      <c r="RP50" s="27"/>
      <c r="RQ50" s="27"/>
      <c r="RR50" s="27"/>
      <c r="RS50" s="27"/>
      <c r="RT50" s="27"/>
      <c r="RU50" s="27"/>
      <c r="RV50" s="27"/>
      <c r="RW50" s="27"/>
      <c r="RX50" s="27"/>
      <c r="RY50" s="27"/>
      <c r="RZ50" s="27"/>
      <c r="SA50" s="27"/>
      <c r="SB50" s="27"/>
      <c r="SC50" s="27"/>
      <c r="SD50" s="27"/>
      <c r="SE50" s="27"/>
      <c r="SF50" s="27"/>
      <c r="SG50" s="27"/>
      <c r="SH50" s="27"/>
      <c r="SI50" s="27"/>
      <c r="SJ50" s="27"/>
      <c r="SK50" s="27"/>
      <c r="SL50" s="27"/>
      <c r="SM50" s="27"/>
      <c r="SN50" s="27"/>
      <c r="SO50" s="27"/>
      <c r="SP50" s="27"/>
      <c r="SQ50" s="27"/>
      <c r="SR50" s="27"/>
      <c r="SS50" s="27"/>
      <c r="ST50" s="27"/>
      <c r="SU50" s="27"/>
      <c r="SV50" s="27"/>
      <c r="SW50" s="27"/>
      <c r="SX50" s="27"/>
      <c r="SY50" s="27"/>
      <c r="SZ50" s="27"/>
      <c r="TA50" s="27"/>
      <c r="TB50" s="27"/>
      <c r="TC50" s="27"/>
      <c r="TD50" s="27"/>
      <c r="TE50" s="27"/>
      <c r="TF50" s="27"/>
      <c r="TG50" s="27"/>
      <c r="TH50" s="27"/>
      <c r="TI50" s="27"/>
      <c r="TJ50" s="27"/>
      <c r="TK50" s="27"/>
      <c r="TL50" s="27"/>
      <c r="TM50" s="27"/>
      <c r="TN50" s="27"/>
      <c r="TO50" s="27"/>
      <c r="TP50" s="27"/>
      <c r="TQ50" s="27"/>
      <c r="TR50" s="27"/>
      <c r="TS50" s="27"/>
      <c r="TT50" s="27"/>
      <c r="TU50" s="27"/>
      <c r="TV50" s="27"/>
      <c r="TW50" s="27"/>
      <c r="TX50" s="27"/>
      <c r="TY50" s="27"/>
      <c r="TZ50" s="27"/>
      <c r="UA50" s="27"/>
      <c r="UB50" s="27"/>
      <c r="UC50" s="27"/>
      <c r="UD50" s="27"/>
      <c r="UE50" s="27"/>
      <c r="UF50" s="27"/>
      <c r="UG50" s="27"/>
      <c r="UH50" s="27"/>
      <c r="UI50" s="27"/>
      <c r="UJ50" s="27"/>
      <c r="UK50" s="27"/>
      <c r="UL50" s="27"/>
      <c r="UM50" s="27"/>
      <c r="UN50" s="27"/>
      <c r="UO50" s="27"/>
      <c r="UP50" s="27"/>
      <c r="UQ50" s="27"/>
      <c r="UR50" s="27"/>
      <c r="US50" s="27"/>
      <c r="UT50" s="27"/>
      <c r="UU50" s="27"/>
      <c r="UV50" s="27"/>
      <c r="UW50" s="27"/>
      <c r="UX50" s="27"/>
      <c r="UY50" s="27"/>
      <c r="UZ50" s="27"/>
      <c r="VA50" s="27"/>
      <c r="VB50" s="27"/>
      <c r="VC50" s="27"/>
      <c r="VD50" s="27"/>
      <c r="VE50" s="27"/>
      <c r="VF50" s="27"/>
      <c r="VG50" s="27"/>
      <c r="VH50" s="27"/>
      <c r="VI50" s="27"/>
      <c r="VJ50" s="27"/>
      <c r="VK50" s="27"/>
      <c r="VL50" s="27"/>
      <c r="VM50" s="27"/>
      <c r="VN50" s="27"/>
      <c r="VO50" s="27"/>
      <c r="VP50" s="27"/>
      <c r="VQ50" s="27"/>
      <c r="VR50" s="27"/>
      <c r="VS50" s="27"/>
      <c r="VT50" s="27"/>
      <c r="VU50" s="27"/>
      <c r="VV50" s="27"/>
      <c r="VW50" s="27"/>
      <c r="VX50" s="27"/>
      <c r="VY50" s="27"/>
      <c r="VZ50" s="27"/>
      <c r="WA50" s="27"/>
      <c r="WB50" s="27"/>
      <c r="WC50" s="27"/>
      <c r="WD50" s="27"/>
      <c r="WE50" s="27"/>
      <c r="WF50" s="27"/>
      <c r="WG50" s="27"/>
      <c r="WH50" s="27"/>
      <c r="WI50" s="27"/>
      <c r="WJ50" s="27"/>
      <c r="WK50" s="27"/>
      <c r="WL50" s="27"/>
      <c r="WM50" s="27"/>
      <c r="WN50" s="27"/>
      <c r="WO50" s="27"/>
      <c r="WP50" s="27"/>
      <c r="WQ50" s="27"/>
      <c r="WR50" s="27"/>
      <c r="WS50" s="27"/>
      <c r="WT50" s="27"/>
      <c r="WU50" s="27"/>
      <c r="WV50" s="27"/>
      <c r="WW50" s="27"/>
      <c r="WX50" s="27"/>
      <c r="WY50" s="27"/>
      <c r="WZ50" s="27"/>
      <c r="XA50" s="27"/>
      <c r="XB50" s="27"/>
      <c r="XC50" s="27"/>
      <c r="XD50" s="27"/>
      <c r="XE50" s="27"/>
      <c r="XF50" s="27"/>
      <c r="XG50" s="27"/>
      <c r="XH50" s="27"/>
      <c r="XI50" s="27"/>
      <c r="XJ50" s="27"/>
      <c r="XK50" s="27"/>
      <c r="XL50" s="27"/>
      <c r="XM50" s="27"/>
      <c r="XN50" s="27"/>
      <c r="XO50" s="27"/>
      <c r="XP50" s="27"/>
      <c r="XQ50" s="27"/>
      <c r="XR50" s="27"/>
      <c r="XS50" s="27"/>
      <c r="XT50" s="27"/>
      <c r="XU50" s="27"/>
      <c r="XV50" s="27"/>
      <c r="XW50" s="27"/>
      <c r="XX50" s="27"/>
      <c r="XY50" s="27"/>
      <c r="XZ50" s="27"/>
      <c r="YA50" s="27"/>
      <c r="YB50" s="27"/>
      <c r="YC50" s="27"/>
      <c r="YD50" s="27"/>
      <c r="YE50" s="27"/>
      <c r="YF50" s="27"/>
      <c r="YG50" s="27"/>
      <c r="YH50" s="27"/>
      <c r="YI50" s="27"/>
      <c r="YJ50" s="27"/>
      <c r="YK50" s="27"/>
      <c r="YL50" s="27"/>
      <c r="YM50" s="27"/>
      <c r="YN50" s="27"/>
      <c r="YO50" s="27"/>
      <c r="YP50" s="27"/>
      <c r="YQ50" s="27"/>
      <c r="YR50" s="27"/>
      <c r="YS50" s="27"/>
      <c r="YT50" s="27"/>
      <c r="YU50" s="27"/>
      <c r="YV50" s="27"/>
      <c r="YW50" s="27"/>
      <c r="YX50" s="27"/>
      <c r="YY50" s="27"/>
      <c r="YZ50" s="27"/>
      <c r="ZA50" s="27"/>
      <c r="ZB50" s="27"/>
      <c r="ZC50" s="27"/>
      <c r="ZD50" s="27"/>
      <c r="ZE50" s="27"/>
      <c r="ZF50" s="27"/>
      <c r="ZG50" s="27"/>
      <c r="ZH50" s="27"/>
      <c r="ZI50" s="27"/>
      <c r="ZJ50" s="27"/>
      <c r="ZK50" s="27"/>
      <c r="ZL50" s="27"/>
      <c r="ZM50" s="27"/>
      <c r="ZN50" s="27"/>
      <c r="ZO50" s="27"/>
      <c r="ZP50" s="27"/>
      <c r="ZQ50" s="27"/>
      <c r="ZR50" s="27"/>
      <c r="ZS50" s="27"/>
      <c r="ZT50" s="27"/>
      <c r="ZU50" s="27"/>
      <c r="ZV50" s="27"/>
      <c r="ZW50" s="27"/>
      <c r="ZX50" s="27"/>
      <c r="ZY50" s="27"/>
      <c r="ZZ50" s="27"/>
      <c r="AAA50" s="27"/>
      <c r="AAB50" s="27"/>
      <c r="AAC50" s="27"/>
      <c r="AAD50" s="27"/>
      <c r="AAE50" s="27"/>
      <c r="AAF50" s="27"/>
      <c r="AAG50" s="27"/>
      <c r="AAH50" s="27"/>
      <c r="AAI50" s="27"/>
      <c r="AAJ50" s="27"/>
      <c r="AAK50" s="27"/>
      <c r="AAL50" s="27"/>
      <c r="AAM50" s="27"/>
      <c r="AAN50" s="27"/>
      <c r="AAO50" s="27"/>
      <c r="AAP50" s="27"/>
      <c r="AAQ50" s="27"/>
      <c r="AAR50" s="27"/>
      <c r="AAS50" s="27"/>
      <c r="AAT50" s="27"/>
      <c r="AAU50" s="27"/>
      <c r="AAV50" s="27"/>
      <c r="AAW50" s="27"/>
      <c r="AAX50" s="27"/>
      <c r="AAY50" s="27"/>
      <c r="AAZ50" s="27"/>
      <c r="ABA50" s="27"/>
      <c r="ABB50" s="27"/>
      <c r="ABC50" s="27"/>
      <c r="ABD50" s="27"/>
      <c r="ABE50" s="27"/>
      <c r="ABF50" s="27"/>
      <c r="ABG50" s="27"/>
      <c r="ABH50" s="27"/>
      <c r="ABI50" s="27"/>
      <c r="ABJ50" s="27"/>
      <c r="ABK50" s="27"/>
      <c r="ABL50" s="27"/>
      <c r="ABM50" s="27"/>
      <c r="ABN50" s="27"/>
      <c r="ABO50" s="27"/>
      <c r="ABP50" s="27"/>
      <c r="ABQ50" s="27"/>
      <c r="ABR50" s="27"/>
      <c r="ABS50" s="27"/>
      <c r="ABT50" s="27"/>
      <c r="ABU50" s="27"/>
      <c r="ABV50" s="27"/>
      <c r="ABW50" s="27"/>
      <c r="ABX50" s="27"/>
      <c r="ABY50" s="27"/>
      <c r="ABZ50" s="27"/>
      <c r="ACA50" s="27"/>
      <c r="ACB50" s="27"/>
      <c r="ACC50" s="27"/>
      <c r="ACD50" s="27"/>
      <c r="ACE50" s="27"/>
      <c r="ACF50" s="27"/>
      <c r="ACG50" s="27"/>
      <c r="ACH50" s="27"/>
      <c r="ACI50" s="27"/>
      <c r="ACJ50" s="27"/>
      <c r="ACK50" s="27"/>
      <c r="ACL50" s="27"/>
      <c r="ACM50" s="27"/>
      <c r="ACN50" s="27"/>
      <c r="ACO50" s="27"/>
      <c r="ACP50" s="27"/>
      <c r="ACQ50" s="27"/>
      <c r="ACR50" s="27"/>
      <c r="ACS50" s="27"/>
      <c r="ACT50" s="27"/>
      <c r="ACU50" s="27"/>
      <c r="ACV50" s="27"/>
      <c r="ACW50" s="27"/>
      <c r="ACX50" s="27"/>
      <c r="ACY50" s="27"/>
      <c r="ACZ50" s="27"/>
      <c r="ADA50" s="27"/>
      <c r="ADB50" s="27"/>
      <c r="ADC50" s="27"/>
      <c r="ADD50" s="27"/>
      <c r="ADE50" s="27"/>
      <c r="ADF50" s="27"/>
      <c r="ADG50" s="27"/>
      <c r="ADH50" s="27"/>
      <c r="ADI50" s="27"/>
      <c r="ADJ50" s="27"/>
      <c r="ADK50" s="27"/>
      <c r="ADL50" s="27"/>
      <c r="ADM50" s="27"/>
      <c r="ADN50" s="27"/>
      <c r="ADO50" s="27"/>
      <c r="ADP50" s="27"/>
      <c r="ADQ50" s="27"/>
      <c r="ADR50" s="27"/>
      <c r="ADS50" s="27"/>
      <c r="ADT50" s="27"/>
      <c r="ADU50" s="27"/>
      <c r="ADV50" s="27"/>
      <c r="ADW50" s="27"/>
      <c r="ADX50" s="27"/>
      <c r="ADY50" s="27"/>
      <c r="ADZ50" s="27"/>
      <c r="AEA50" s="27"/>
      <c r="AEB50" s="27"/>
      <c r="AEC50" s="27"/>
      <c r="AED50" s="27"/>
      <c r="AEE50" s="27"/>
      <c r="AEF50" s="27"/>
      <c r="AEG50" s="27"/>
      <c r="AEH50" s="27"/>
      <c r="AEI50" s="27"/>
      <c r="AEJ50" s="27"/>
      <c r="AEK50" s="27"/>
      <c r="AEL50" s="27"/>
      <c r="AEM50" s="27"/>
      <c r="AEN50" s="27"/>
      <c r="AEO50" s="27"/>
      <c r="AEP50" s="27"/>
      <c r="AEQ50" s="27"/>
      <c r="AER50" s="27"/>
      <c r="AES50" s="27"/>
      <c r="AET50" s="27"/>
      <c r="AEU50" s="27"/>
      <c r="AEV50" s="27"/>
      <c r="AEW50" s="27"/>
      <c r="AEX50" s="27"/>
      <c r="AEY50" s="27"/>
      <c r="AEZ50" s="27"/>
      <c r="AFA50" s="27"/>
      <c r="AFB50" s="27"/>
      <c r="AFC50" s="27"/>
      <c r="AFD50" s="27"/>
      <c r="AFE50" s="27"/>
      <c r="AFF50" s="27"/>
      <c r="AFG50" s="27"/>
      <c r="AFH50" s="27"/>
      <c r="AFI50" s="27"/>
      <c r="AFJ50" s="27"/>
      <c r="AFK50" s="27"/>
      <c r="AFL50" s="27"/>
      <c r="AFM50" s="27"/>
      <c r="AFN50" s="27"/>
      <c r="AFO50" s="27"/>
      <c r="AFP50" s="27"/>
      <c r="AFQ50" s="27"/>
      <c r="AFR50" s="27"/>
      <c r="AFS50" s="27"/>
      <c r="AFT50" s="27"/>
      <c r="AFU50" s="27"/>
      <c r="AFV50" s="27"/>
      <c r="AFW50" s="27"/>
      <c r="AFX50" s="27"/>
      <c r="AFY50" s="27"/>
      <c r="AFZ50" s="27"/>
      <c r="AGA50" s="27"/>
      <c r="AGB50" s="27"/>
      <c r="AGC50" s="27"/>
      <c r="AGD50" s="27"/>
      <c r="AGE50" s="27"/>
      <c r="AGF50" s="27"/>
      <c r="AGG50" s="27"/>
      <c r="AGH50" s="27"/>
      <c r="AGI50" s="27"/>
      <c r="AGJ50" s="27"/>
      <c r="AGK50" s="27"/>
      <c r="AGL50" s="27"/>
      <c r="AGM50" s="27"/>
      <c r="AGN50" s="27"/>
      <c r="AGO50" s="27"/>
      <c r="AGP50" s="27"/>
      <c r="AGQ50" s="27"/>
      <c r="AGR50" s="27"/>
      <c r="AGS50" s="27"/>
      <c r="AGT50" s="27"/>
      <c r="AGU50" s="27"/>
      <c r="AGV50" s="27"/>
      <c r="AGW50" s="27"/>
      <c r="AGX50" s="27"/>
      <c r="AGY50" s="27"/>
      <c r="AGZ50" s="27"/>
      <c r="AHA50" s="27"/>
      <c r="AHB50" s="27"/>
      <c r="AHC50" s="27"/>
      <c r="AHD50" s="27"/>
      <c r="AHE50" s="27"/>
      <c r="AHF50" s="27"/>
      <c r="AHG50" s="27"/>
      <c r="AHH50" s="27"/>
      <c r="AHI50" s="27"/>
      <c r="AHJ50" s="27"/>
      <c r="AHK50" s="27"/>
      <c r="AHL50" s="27"/>
      <c r="AHM50" s="27"/>
      <c r="AHN50" s="27"/>
      <c r="AHO50" s="27"/>
      <c r="AHP50" s="27"/>
      <c r="AHQ50" s="27"/>
      <c r="AHR50" s="27"/>
      <c r="AHS50" s="27"/>
      <c r="AHT50" s="27"/>
      <c r="AHU50" s="27"/>
      <c r="AHV50" s="27"/>
      <c r="AHW50" s="27"/>
      <c r="AHX50" s="27"/>
      <c r="AHY50" s="27"/>
      <c r="AHZ50" s="27"/>
      <c r="AIA50" s="27"/>
      <c r="AIB50" s="27"/>
      <c r="AIC50" s="27"/>
      <c r="AID50" s="27"/>
      <c r="AIE50" s="27"/>
      <c r="AIF50" s="27"/>
      <c r="AIG50" s="27"/>
      <c r="AIH50" s="27"/>
      <c r="AII50" s="27"/>
      <c r="AIJ50" s="27"/>
      <c r="AIK50" s="27"/>
      <c r="AIL50" s="27"/>
      <c r="AIM50" s="27"/>
      <c r="AIN50" s="27"/>
      <c r="AIO50" s="27"/>
      <c r="AIP50" s="27"/>
      <c r="AIQ50" s="27"/>
      <c r="AIR50" s="27"/>
      <c r="AIS50" s="27"/>
      <c r="AIT50" s="27"/>
      <c r="AIU50" s="27"/>
      <c r="AIV50" s="27"/>
      <c r="AIW50" s="27"/>
      <c r="AIX50" s="27"/>
      <c r="AIY50" s="27"/>
      <c r="AIZ50" s="27"/>
      <c r="AJA50" s="27"/>
      <c r="AJB50" s="27"/>
      <c r="AJC50" s="27"/>
      <c r="AJD50" s="27"/>
      <c r="AJE50" s="27"/>
      <c r="AJF50" s="27"/>
      <c r="AJG50" s="27"/>
      <c r="AJH50" s="27"/>
      <c r="AJI50" s="27"/>
      <c r="AJJ50" s="27"/>
      <c r="AJK50" s="27"/>
      <c r="AJL50" s="27"/>
      <c r="AJM50" s="27"/>
      <c r="AJN50" s="27"/>
      <c r="AJO50" s="27"/>
      <c r="AJP50" s="27"/>
      <c r="AJQ50" s="27"/>
      <c r="AJR50" s="27"/>
      <c r="AJS50" s="27"/>
      <c r="AJT50" s="27"/>
      <c r="AJU50" s="27"/>
      <c r="AJV50" s="27"/>
      <c r="AJW50" s="27"/>
      <c r="AJX50" s="27"/>
      <c r="AJY50" s="27"/>
      <c r="AJZ50" s="27"/>
      <c r="AKA50" s="27"/>
      <c r="AKB50" s="27"/>
      <c r="AKC50" s="27"/>
      <c r="AKD50" s="27"/>
      <c r="AKE50" s="27"/>
      <c r="AKF50" s="27"/>
      <c r="AKG50" s="27"/>
      <c r="AKH50" s="27"/>
      <c r="AKI50" s="27"/>
      <c r="AKJ50" s="27"/>
      <c r="AKK50" s="27"/>
      <c r="AKL50" s="27"/>
      <c r="AKM50" s="27"/>
      <c r="AKN50" s="27"/>
      <c r="AKO50" s="27"/>
      <c r="AKP50" s="27"/>
      <c r="AKQ50" s="27"/>
      <c r="AKR50" s="27"/>
      <c r="AKS50" s="27"/>
      <c r="AKT50" s="27"/>
      <c r="AKU50" s="27"/>
      <c r="AKV50" s="27"/>
      <c r="AKW50" s="27"/>
      <c r="AKX50" s="27"/>
      <c r="AKY50" s="27"/>
      <c r="AKZ50" s="27"/>
      <c r="ALA50" s="27"/>
      <c r="ALB50" s="27"/>
      <c r="ALC50" s="27"/>
      <c r="ALD50" s="27"/>
      <c r="ALE50" s="27"/>
      <c r="ALF50" s="27"/>
      <c r="ALG50" s="27"/>
      <c r="ALH50" s="27"/>
      <c r="ALI50" s="27"/>
      <c r="ALJ50" s="27"/>
      <c r="ALK50" s="27"/>
      <c r="ALL50" s="27"/>
      <c r="ALM50" s="27"/>
      <c r="ALN50" s="27"/>
      <c r="ALO50" s="27"/>
      <c r="ALP50" s="27"/>
      <c r="ALQ50" s="27"/>
      <c r="ALR50" s="27"/>
      <c r="ALS50" s="27"/>
      <c r="ALT50" s="27"/>
      <c r="ALU50" s="27"/>
      <c r="ALV50" s="27"/>
      <c r="ALW50" s="27"/>
      <c r="ALX50" s="27"/>
      <c r="ALY50" s="27"/>
      <c r="ALZ50" s="27"/>
      <c r="AMA50" s="27"/>
      <c r="AMB50" s="27"/>
      <c r="AMC50" s="27"/>
      <c r="AMD50" s="27"/>
      <c r="AME50" s="27"/>
      <c r="AMF50" s="27"/>
      <c r="AMG50" s="27"/>
      <c r="AMH50" s="27"/>
      <c r="AMI50" s="27"/>
      <c r="AMJ50" s="27"/>
      <c r="AMK50" s="27"/>
      <c r="AML50" s="27"/>
      <c r="AMM50" s="27"/>
      <c r="AMN50" s="27"/>
      <c r="AMO50" s="27"/>
      <c r="AMP50" s="27"/>
      <c r="AMQ50" s="27"/>
      <c r="AMR50" s="27"/>
      <c r="AMS50" s="27"/>
      <c r="AMT50" s="27"/>
      <c r="AMU50" s="27"/>
      <c r="AMV50" s="27"/>
      <c r="AMW50" s="27"/>
      <c r="AMX50" s="27"/>
      <c r="AMY50" s="27"/>
      <c r="AMZ50" s="27"/>
      <c r="ANA50" s="27"/>
      <c r="ANB50" s="27"/>
      <c r="ANC50" s="27"/>
      <c r="AND50" s="27"/>
      <c r="ANE50" s="27"/>
      <c r="ANF50" s="27"/>
      <c r="ANG50" s="27"/>
      <c r="ANH50" s="27"/>
      <c r="ANI50" s="27"/>
      <c r="ANJ50" s="27"/>
      <c r="ANK50" s="27"/>
      <c r="ANL50" s="27"/>
      <c r="ANM50" s="27"/>
      <c r="ANN50" s="27"/>
      <c r="ANO50" s="27"/>
      <c r="ANP50" s="27"/>
      <c r="ANQ50" s="27"/>
      <c r="ANR50" s="27"/>
      <c r="ANS50" s="27"/>
      <c r="ANT50" s="27"/>
      <c r="ANU50" s="27"/>
      <c r="ANV50" s="27"/>
      <c r="ANW50" s="27"/>
      <c r="ANX50" s="27"/>
      <c r="ANY50" s="27"/>
      <c r="ANZ50" s="27"/>
      <c r="AOA50" s="27"/>
      <c r="AOB50" s="27"/>
      <c r="AOC50" s="27"/>
      <c r="AOD50" s="27"/>
      <c r="AOE50" s="27"/>
      <c r="AOF50" s="27"/>
      <c r="AOG50" s="27"/>
      <c r="AOH50" s="27"/>
      <c r="AOI50" s="27"/>
      <c r="AOJ50" s="27"/>
      <c r="AOK50" s="27"/>
      <c r="AOL50" s="27"/>
      <c r="AOM50" s="27"/>
      <c r="AON50" s="27"/>
      <c r="AOO50" s="27"/>
      <c r="AOP50" s="27"/>
      <c r="AOQ50" s="27"/>
      <c r="AOR50" s="27"/>
      <c r="AOS50" s="27"/>
      <c r="AOT50" s="27"/>
      <c r="AOU50" s="27"/>
      <c r="AOV50" s="27"/>
      <c r="AOW50" s="27"/>
      <c r="AOX50" s="27"/>
      <c r="AOY50" s="27"/>
      <c r="AOZ50" s="27"/>
      <c r="APA50" s="27"/>
      <c r="APB50" s="27"/>
      <c r="APC50" s="27"/>
      <c r="APD50" s="27"/>
      <c r="APE50" s="27"/>
      <c r="APF50" s="27"/>
      <c r="APG50" s="27"/>
      <c r="APH50" s="27"/>
      <c r="API50" s="27"/>
      <c r="APJ50" s="27"/>
      <c r="APK50" s="27"/>
      <c r="APL50" s="27"/>
      <c r="APM50" s="27"/>
      <c r="APN50" s="27"/>
      <c r="APO50" s="27"/>
      <c r="APP50" s="27"/>
      <c r="APQ50" s="27"/>
      <c r="APR50" s="27"/>
      <c r="APS50" s="27"/>
      <c r="APT50" s="27"/>
      <c r="APU50" s="27"/>
      <c r="APV50" s="27"/>
      <c r="APW50" s="27"/>
      <c r="APX50" s="27"/>
      <c r="APY50" s="27"/>
      <c r="APZ50" s="27"/>
      <c r="AQA50" s="27"/>
      <c r="AQB50" s="27"/>
      <c r="AQC50" s="27"/>
      <c r="AQD50" s="27"/>
      <c r="AQE50" s="27"/>
      <c r="AQF50" s="27"/>
      <c r="AQG50" s="27"/>
      <c r="AQH50" s="27"/>
      <c r="AQI50" s="27"/>
      <c r="AQJ50" s="27"/>
      <c r="AQK50" s="27"/>
      <c r="AQL50" s="27"/>
      <c r="AQM50" s="27"/>
      <c r="AQN50" s="27"/>
      <c r="AQO50" s="27"/>
      <c r="AQP50" s="27"/>
      <c r="AQQ50" s="27"/>
      <c r="AQR50" s="27"/>
      <c r="AQS50" s="27"/>
      <c r="AQT50" s="27"/>
      <c r="AQU50" s="27"/>
      <c r="AQV50" s="27"/>
      <c r="AQW50" s="27"/>
      <c r="AQX50" s="27"/>
      <c r="AQY50" s="27"/>
      <c r="AQZ50" s="27"/>
      <c r="ARA50" s="27"/>
      <c r="ARB50" s="27"/>
      <c r="ARC50" s="27"/>
      <c r="ARD50" s="27"/>
      <c r="ARE50" s="27"/>
      <c r="ARF50" s="27"/>
      <c r="ARG50" s="27"/>
      <c r="ARH50" s="27"/>
      <c r="ARI50" s="27"/>
      <c r="ARJ50" s="27"/>
      <c r="ARK50" s="27"/>
      <c r="ARL50" s="27"/>
      <c r="ARM50" s="27"/>
      <c r="ARN50" s="27"/>
      <c r="ARO50" s="27"/>
      <c r="ARP50" s="27"/>
      <c r="ARQ50" s="27"/>
      <c r="ARR50" s="27"/>
      <c r="ARS50" s="27"/>
      <c r="ART50" s="27"/>
      <c r="ARU50" s="27"/>
      <c r="ARV50" s="27"/>
      <c r="ARW50" s="27"/>
      <c r="ARX50" s="27"/>
      <c r="ARY50" s="27"/>
      <c r="ARZ50" s="27"/>
      <c r="ASA50" s="27"/>
      <c r="ASB50" s="27"/>
      <c r="ASC50" s="27"/>
      <c r="ASD50" s="27"/>
      <c r="ASE50" s="27"/>
      <c r="ASF50" s="27"/>
      <c r="ASG50" s="27"/>
      <c r="ASH50" s="27"/>
      <c r="ASI50" s="27"/>
      <c r="ASJ50" s="27"/>
      <c r="ASK50" s="27"/>
      <c r="ASL50" s="27"/>
      <c r="ASM50" s="27"/>
      <c r="ASN50" s="27"/>
      <c r="ASO50" s="27"/>
      <c r="ASP50" s="27"/>
      <c r="ASQ50" s="27"/>
      <c r="ASR50" s="27"/>
      <c r="ASS50" s="27"/>
      <c r="AST50" s="27"/>
      <c r="ASU50" s="27"/>
      <c r="ASV50" s="27"/>
      <c r="ASW50" s="27"/>
      <c r="ASX50" s="27"/>
      <c r="ASY50" s="27"/>
      <c r="ASZ50" s="27"/>
      <c r="ATA50" s="27"/>
      <c r="ATB50" s="27"/>
      <c r="ATC50" s="27"/>
      <c r="ATD50" s="27"/>
      <c r="ATE50" s="27"/>
      <c r="ATF50" s="27"/>
      <c r="ATG50" s="27"/>
      <c r="ATH50" s="27"/>
      <c r="ATI50" s="27"/>
      <c r="ATJ50" s="27"/>
      <c r="ATK50" s="27"/>
      <c r="ATL50" s="27"/>
      <c r="ATM50" s="27"/>
      <c r="ATN50" s="27"/>
      <c r="ATO50" s="27"/>
      <c r="ATP50" s="27"/>
      <c r="ATQ50" s="27"/>
      <c r="ATR50" s="27"/>
      <c r="ATS50" s="27"/>
      <c r="ATT50" s="27"/>
      <c r="ATU50" s="27"/>
      <c r="ATV50" s="27"/>
      <c r="ATW50" s="27"/>
      <c r="ATX50" s="27"/>
      <c r="ATY50" s="27"/>
      <c r="ATZ50" s="27"/>
      <c r="AUA50" s="27"/>
      <c r="AUB50" s="27"/>
      <c r="AUC50" s="27"/>
      <c r="AUD50" s="27"/>
      <c r="AUE50" s="27"/>
      <c r="AUF50" s="27"/>
      <c r="AUG50" s="27"/>
      <c r="AUH50" s="27"/>
      <c r="AUI50" s="27"/>
      <c r="AUJ50" s="27"/>
      <c r="AUK50" s="27"/>
      <c r="AUL50" s="27"/>
      <c r="AUM50" s="27"/>
      <c r="AUN50" s="27"/>
      <c r="AUO50" s="27"/>
      <c r="AUP50" s="27"/>
      <c r="AUQ50" s="27"/>
      <c r="AUR50" s="27"/>
      <c r="AUS50" s="27"/>
      <c r="AUT50" s="27"/>
      <c r="AUU50" s="27"/>
      <c r="AUV50" s="27"/>
      <c r="AUW50" s="27"/>
      <c r="AUX50" s="27"/>
      <c r="AUY50" s="27"/>
      <c r="AUZ50" s="27"/>
      <c r="AVA50" s="27"/>
      <c r="AVB50" s="27"/>
      <c r="AVC50" s="27"/>
      <c r="AVD50" s="27"/>
      <c r="AVE50" s="27"/>
      <c r="AVF50" s="27"/>
      <c r="AVG50" s="27"/>
      <c r="AVH50" s="27"/>
      <c r="AVI50" s="27"/>
      <c r="AVJ50" s="27"/>
      <c r="AVK50" s="27"/>
      <c r="AVL50" s="27"/>
      <c r="AVM50" s="27"/>
      <c r="AVN50" s="27"/>
      <c r="AVO50" s="27"/>
      <c r="AVP50" s="27"/>
      <c r="AVQ50" s="27"/>
      <c r="AVR50" s="27"/>
      <c r="AVS50" s="27"/>
      <c r="AVT50" s="27"/>
      <c r="AVU50" s="27"/>
      <c r="AVV50" s="27"/>
      <c r="AVW50" s="27"/>
      <c r="AVX50" s="27"/>
      <c r="AVY50" s="27"/>
      <c r="AVZ50" s="27"/>
      <c r="AWA50" s="27"/>
      <c r="AWB50" s="27"/>
      <c r="AWC50" s="27"/>
      <c r="AWD50" s="27"/>
      <c r="AWE50" s="27"/>
      <c r="AWF50" s="27"/>
      <c r="AWG50" s="27"/>
      <c r="AWH50" s="27"/>
      <c r="AWI50" s="27"/>
      <c r="AWJ50" s="27"/>
      <c r="AWK50" s="27"/>
      <c r="AWL50" s="27"/>
      <c r="AWM50" s="27"/>
      <c r="AWN50" s="27"/>
      <c r="AWO50" s="27"/>
      <c r="AWP50" s="27"/>
      <c r="AWQ50" s="27"/>
      <c r="AWR50" s="27"/>
      <c r="AWS50" s="27"/>
      <c r="AWT50" s="27"/>
      <c r="AWU50" s="27"/>
      <c r="AWV50" s="27"/>
      <c r="AWW50" s="27"/>
      <c r="AWX50" s="27"/>
      <c r="AWY50" s="27"/>
      <c r="AWZ50" s="27"/>
      <c r="AXA50" s="27"/>
      <c r="AXB50" s="27"/>
      <c r="AXC50" s="27"/>
      <c r="AXD50" s="27"/>
      <c r="AXE50" s="27"/>
      <c r="AXF50" s="27"/>
      <c r="AXG50" s="27"/>
      <c r="AXH50" s="27"/>
      <c r="AXI50" s="27"/>
      <c r="AXJ50" s="27"/>
      <c r="AXK50" s="27"/>
      <c r="AXL50" s="27"/>
      <c r="AXM50" s="27"/>
      <c r="AXN50" s="27"/>
      <c r="AXO50" s="27"/>
      <c r="AXP50" s="27"/>
      <c r="AXQ50" s="27"/>
      <c r="AXR50" s="27"/>
      <c r="AXS50" s="27"/>
      <c r="AXT50" s="27"/>
      <c r="AXU50" s="27"/>
      <c r="AXV50" s="27"/>
      <c r="AXW50" s="27"/>
      <c r="AXX50" s="27"/>
      <c r="AXY50" s="27"/>
      <c r="AXZ50" s="27"/>
      <c r="AYA50" s="27"/>
      <c r="AYB50" s="27"/>
      <c r="AYC50" s="27"/>
      <c r="AYD50" s="27"/>
      <c r="AYE50" s="27"/>
      <c r="AYF50" s="27"/>
      <c r="AYG50" s="27"/>
      <c r="AYH50" s="27"/>
      <c r="AYI50" s="27"/>
      <c r="AYJ50" s="27"/>
      <c r="AYK50" s="27"/>
      <c r="AYL50" s="27"/>
      <c r="AYM50" s="27"/>
      <c r="AYN50" s="27"/>
      <c r="AYO50" s="27"/>
      <c r="AYP50" s="27"/>
      <c r="AYQ50" s="27"/>
      <c r="AYR50" s="27"/>
      <c r="AYS50" s="27"/>
      <c r="AYT50" s="27"/>
      <c r="AYU50" s="27"/>
      <c r="AYV50" s="27"/>
      <c r="AYW50" s="27"/>
      <c r="AYX50" s="27"/>
      <c r="AYY50" s="27"/>
      <c r="AYZ50" s="27"/>
      <c r="AZA50" s="27"/>
      <c r="AZB50" s="27"/>
      <c r="AZC50" s="27"/>
      <c r="AZD50" s="27"/>
      <c r="AZE50" s="27"/>
      <c r="AZF50" s="27"/>
      <c r="AZG50" s="27"/>
      <c r="AZH50" s="27"/>
      <c r="AZI50" s="27"/>
      <c r="AZJ50" s="27"/>
      <c r="AZK50" s="27"/>
      <c r="AZL50" s="27"/>
      <c r="AZM50" s="27"/>
      <c r="AZN50" s="27"/>
      <c r="AZO50" s="27"/>
      <c r="AZP50" s="27"/>
      <c r="AZQ50" s="27"/>
      <c r="AZR50" s="27"/>
      <c r="AZS50" s="27"/>
      <c r="AZT50" s="27"/>
      <c r="AZU50" s="27"/>
      <c r="AZV50" s="27"/>
      <c r="AZW50" s="27"/>
      <c r="AZX50" s="27"/>
      <c r="AZY50" s="27"/>
      <c r="AZZ50" s="27"/>
      <c r="BAA50" s="27"/>
      <c r="BAB50" s="27"/>
      <c r="BAC50" s="27"/>
      <c r="BAD50" s="27"/>
      <c r="BAE50" s="27"/>
      <c r="BAF50" s="27"/>
      <c r="BAG50" s="27"/>
      <c r="BAH50" s="27"/>
      <c r="BAI50" s="27"/>
      <c r="BAJ50" s="27"/>
      <c r="BAK50" s="27"/>
      <c r="BAL50" s="27"/>
      <c r="BAM50" s="27"/>
      <c r="BAN50" s="27"/>
      <c r="BAO50" s="27"/>
      <c r="BAP50" s="27"/>
      <c r="BAQ50" s="27"/>
      <c r="BAR50" s="27"/>
      <c r="BAS50" s="27"/>
      <c r="BAT50" s="27"/>
      <c r="BAU50" s="27"/>
      <c r="BAV50" s="27"/>
      <c r="BAW50" s="27"/>
      <c r="BAX50" s="27"/>
      <c r="BAY50" s="27"/>
      <c r="BAZ50" s="27"/>
      <c r="BBA50" s="27"/>
      <c r="BBB50" s="27"/>
      <c r="BBC50" s="27"/>
      <c r="BBD50" s="27"/>
      <c r="BBE50" s="27"/>
      <c r="BBF50" s="27"/>
      <c r="BBG50" s="27"/>
      <c r="BBH50" s="27"/>
      <c r="BBI50" s="27"/>
      <c r="BBJ50" s="27"/>
      <c r="BBK50" s="27"/>
      <c r="BBL50" s="27"/>
      <c r="BBM50" s="27"/>
      <c r="BBN50" s="27"/>
      <c r="BBO50" s="27"/>
      <c r="BBP50" s="27"/>
      <c r="BBQ50" s="27"/>
      <c r="BBR50" s="27"/>
      <c r="BBS50" s="27"/>
      <c r="BBT50" s="27"/>
      <c r="BBU50" s="27"/>
      <c r="BBV50" s="27"/>
      <c r="BBW50" s="27"/>
      <c r="BBX50" s="27"/>
      <c r="BBY50" s="27"/>
      <c r="BBZ50" s="27"/>
      <c r="BCA50" s="27"/>
      <c r="BCB50" s="27"/>
      <c r="BCC50" s="27"/>
      <c r="BCD50" s="27"/>
      <c r="BCE50" s="27"/>
      <c r="BCF50" s="27"/>
      <c r="BCG50" s="27"/>
      <c r="BCH50" s="27"/>
      <c r="BCI50" s="27"/>
      <c r="BCJ50" s="27"/>
      <c r="BCK50" s="27"/>
      <c r="BCL50" s="27"/>
      <c r="BCM50" s="27"/>
      <c r="BCN50" s="27"/>
      <c r="BCO50" s="27"/>
      <c r="BCP50" s="27"/>
      <c r="BCQ50" s="27"/>
      <c r="BCR50" s="27"/>
      <c r="BCS50" s="27"/>
      <c r="BCT50" s="27"/>
      <c r="BCU50" s="27"/>
      <c r="BCV50" s="27"/>
      <c r="BCW50" s="27"/>
      <c r="BCX50" s="27"/>
      <c r="BCY50" s="27"/>
      <c r="BCZ50" s="27"/>
      <c r="BDA50" s="27"/>
      <c r="BDB50" s="27"/>
      <c r="BDC50" s="27"/>
      <c r="BDD50" s="27"/>
      <c r="BDE50" s="27"/>
      <c r="BDF50" s="27"/>
      <c r="BDG50" s="27"/>
      <c r="BDH50" s="27"/>
      <c r="BDI50" s="27"/>
      <c r="BDJ50" s="27"/>
      <c r="BDK50" s="27"/>
      <c r="BDL50" s="27"/>
      <c r="BDM50" s="27"/>
      <c r="BDN50" s="27"/>
      <c r="BDO50" s="27"/>
      <c r="BDP50" s="27"/>
      <c r="BDQ50" s="27"/>
      <c r="BDR50" s="27"/>
      <c r="BDS50" s="27"/>
      <c r="BDT50" s="27"/>
      <c r="BDU50" s="27"/>
      <c r="BDV50" s="27"/>
      <c r="BDW50" s="27"/>
      <c r="BDX50" s="27"/>
      <c r="BDY50" s="27"/>
      <c r="BDZ50" s="27"/>
      <c r="BEA50" s="27"/>
      <c r="BEB50" s="27"/>
      <c r="BEC50" s="27"/>
      <c r="BED50" s="27"/>
      <c r="BEE50" s="27"/>
      <c r="BEF50" s="27"/>
      <c r="BEG50" s="27"/>
      <c r="BEH50" s="27"/>
      <c r="BEI50" s="27"/>
      <c r="BEJ50" s="27"/>
      <c r="BEK50" s="27"/>
      <c r="BEL50" s="27"/>
      <c r="BEM50" s="27"/>
      <c r="BEN50" s="27"/>
      <c r="BEO50" s="27"/>
      <c r="BEP50" s="27"/>
      <c r="BEQ50" s="27"/>
      <c r="BER50" s="27"/>
      <c r="BES50" s="27"/>
      <c r="BET50" s="27"/>
      <c r="BEU50" s="27"/>
      <c r="BEV50" s="27"/>
      <c r="BEW50" s="27"/>
      <c r="BEX50" s="27"/>
      <c r="BEY50" s="27"/>
      <c r="BEZ50" s="27"/>
      <c r="BFA50" s="27"/>
      <c r="BFB50" s="27"/>
      <c r="BFC50" s="27"/>
      <c r="BFD50" s="27"/>
      <c r="BFE50" s="27"/>
      <c r="BFF50" s="27"/>
      <c r="BFG50" s="27"/>
      <c r="BFH50" s="27"/>
      <c r="BFI50" s="27"/>
      <c r="BFJ50" s="27"/>
      <c r="BFK50" s="27"/>
      <c r="BFL50" s="27"/>
      <c r="BFM50" s="27"/>
      <c r="BFN50" s="27"/>
      <c r="BFO50" s="27"/>
      <c r="BFP50" s="27"/>
      <c r="BFQ50" s="27"/>
      <c r="BFR50" s="27"/>
      <c r="BFS50" s="27"/>
      <c r="BFT50" s="27"/>
      <c r="BFU50" s="27"/>
      <c r="BFV50" s="27"/>
      <c r="BFW50" s="27"/>
      <c r="BFX50" s="27"/>
      <c r="BFY50" s="27"/>
      <c r="BFZ50" s="27"/>
      <c r="BGA50" s="27"/>
      <c r="BGB50" s="27"/>
      <c r="BGC50" s="27"/>
      <c r="BGD50" s="27"/>
      <c r="BGE50" s="27"/>
      <c r="BGF50" s="27"/>
      <c r="BGG50" s="27"/>
      <c r="BGH50" s="27"/>
      <c r="BGI50" s="27"/>
      <c r="BGJ50" s="27"/>
      <c r="BGK50" s="27"/>
      <c r="BGL50" s="27"/>
      <c r="BGM50" s="27"/>
      <c r="BGN50" s="27"/>
      <c r="BGO50" s="27"/>
      <c r="BGP50" s="27"/>
      <c r="BGQ50" s="27"/>
      <c r="BGR50" s="27"/>
      <c r="BGS50" s="27"/>
      <c r="BGT50" s="27"/>
      <c r="BGU50" s="27"/>
      <c r="BGV50" s="27"/>
      <c r="BGW50" s="27"/>
      <c r="BGX50" s="27"/>
      <c r="BGY50" s="27"/>
      <c r="BGZ50" s="27"/>
      <c r="BHA50" s="27"/>
      <c r="BHB50" s="27"/>
      <c r="BHC50" s="27"/>
      <c r="BHD50" s="27"/>
      <c r="BHE50" s="27"/>
      <c r="BHF50" s="27"/>
      <c r="BHG50" s="27"/>
      <c r="BHH50" s="27"/>
      <c r="BHI50" s="27"/>
      <c r="BHJ50" s="27"/>
      <c r="BHK50" s="27"/>
      <c r="BHL50" s="27"/>
      <c r="BHM50" s="27"/>
      <c r="BHN50" s="27"/>
      <c r="BHO50" s="27"/>
      <c r="BHP50" s="27"/>
      <c r="BHQ50" s="27"/>
      <c r="BHR50" s="27"/>
      <c r="BHS50" s="27"/>
      <c r="BHT50" s="27"/>
      <c r="BHU50" s="27"/>
      <c r="BHV50" s="27"/>
      <c r="BHW50" s="27"/>
      <c r="BHX50" s="27"/>
      <c r="BHY50" s="27"/>
      <c r="BHZ50" s="27"/>
      <c r="BIA50" s="27"/>
      <c r="BIB50" s="27"/>
      <c r="BIC50" s="27"/>
      <c r="BID50" s="27"/>
      <c r="BIE50" s="27"/>
      <c r="BIF50" s="27"/>
      <c r="BIG50" s="27"/>
      <c r="BIH50" s="27"/>
      <c r="BII50" s="27"/>
      <c r="BIJ50" s="27"/>
      <c r="BIK50" s="27"/>
      <c r="BIL50" s="27"/>
      <c r="BIM50" s="27"/>
      <c r="BIN50" s="27"/>
      <c r="BIO50" s="27"/>
      <c r="BIP50" s="27"/>
      <c r="BIQ50" s="27"/>
      <c r="BIR50" s="27"/>
      <c r="BIS50" s="27"/>
      <c r="BIT50" s="27"/>
      <c r="BIU50" s="27"/>
      <c r="BIV50" s="27"/>
      <c r="BIW50" s="27"/>
      <c r="BIX50" s="27"/>
      <c r="BIY50" s="27"/>
      <c r="BIZ50" s="27"/>
      <c r="BJA50" s="27"/>
      <c r="BJB50" s="27"/>
      <c r="BJC50" s="27"/>
      <c r="BJD50" s="27"/>
      <c r="BJE50" s="27"/>
      <c r="BJF50" s="27"/>
      <c r="BJG50" s="27"/>
      <c r="BJH50" s="27"/>
      <c r="BJI50" s="27"/>
      <c r="BJJ50" s="27"/>
      <c r="BJK50" s="27"/>
      <c r="BJL50" s="27"/>
      <c r="BJM50" s="27"/>
      <c r="BJN50" s="27"/>
      <c r="BJO50" s="27"/>
      <c r="BJP50" s="27"/>
      <c r="BJQ50" s="27"/>
      <c r="BJR50" s="27"/>
      <c r="BJS50" s="27"/>
      <c r="BJT50" s="27"/>
      <c r="BJU50" s="27"/>
      <c r="BJV50" s="27"/>
      <c r="BJW50" s="27"/>
      <c r="BJX50" s="27"/>
      <c r="BJY50" s="27"/>
      <c r="BJZ50" s="27"/>
      <c r="BKA50" s="27"/>
      <c r="BKB50" s="27"/>
      <c r="BKC50" s="27"/>
      <c r="BKD50" s="27"/>
      <c r="BKE50" s="27"/>
      <c r="BKF50" s="27"/>
      <c r="BKG50" s="27"/>
      <c r="BKH50" s="27"/>
      <c r="BKI50" s="27"/>
      <c r="BKJ50" s="27"/>
      <c r="BKK50" s="27"/>
      <c r="BKL50" s="27"/>
      <c r="BKM50" s="27"/>
      <c r="BKN50" s="27"/>
      <c r="BKO50" s="27"/>
      <c r="BKP50" s="27"/>
      <c r="BKQ50" s="27"/>
      <c r="BKR50" s="27"/>
      <c r="BKS50" s="27"/>
      <c r="BKT50" s="27"/>
      <c r="BKU50" s="27"/>
      <c r="BKV50" s="27"/>
      <c r="BKW50" s="27"/>
      <c r="BKX50" s="27"/>
      <c r="BKY50" s="27"/>
      <c r="BKZ50" s="27"/>
      <c r="BLA50" s="27"/>
      <c r="BLB50" s="27"/>
      <c r="BLC50" s="27"/>
      <c r="BLD50" s="27"/>
      <c r="BLE50" s="27"/>
      <c r="BLF50" s="27"/>
      <c r="BLG50" s="27"/>
      <c r="BLH50" s="27"/>
      <c r="BLI50" s="27"/>
      <c r="BLJ50" s="27"/>
      <c r="BLK50" s="27"/>
      <c r="BLL50" s="27"/>
      <c r="BLM50" s="27"/>
      <c r="BLN50" s="27"/>
      <c r="BLO50" s="27"/>
      <c r="BLP50" s="27"/>
      <c r="BLQ50" s="27"/>
      <c r="BLR50" s="27"/>
      <c r="BLS50" s="27"/>
      <c r="BLT50" s="27"/>
      <c r="BLU50" s="27"/>
      <c r="BLV50" s="27"/>
      <c r="BLW50" s="27"/>
      <c r="BLX50" s="27"/>
      <c r="BLY50" s="27"/>
      <c r="BLZ50" s="27"/>
      <c r="BMA50" s="27"/>
      <c r="BMB50" s="27"/>
      <c r="BMC50" s="27"/>
      <c r="BMD50" s="27"/>
      <c r="BME50" s="27"/>
      <c r="BMF50" s="27"/>
      <c r="BMG50" s="27"/>
      <c r="BMH50" s="27"/>
      <c r="BMI50" s="27"/>
      <c r="BMJ50" s="27"/>
      <c r="BMK50" s="27"/>
      <c r="BML50" s="27"/>
      <c r="BMM50" s="27"/>
      <c r="BMN50" s="27"/>
      <c r="BMO50" s="27"/>
      <c r="BMP50" s="27"/>
      <c r="BMQ50" s="27"/>
      <c r="BMR50" s="27"/>
      <c r="BMS50" s="27"/>
      <c r="BMT50" s="27"/>
      <c r="BMU50" s="27"/>
      <c r="BMV50" s="27"/>
      <c r="BMW50" s="27"/>
      <c r="BMX50" s="27"/>
      <c r="BMY50" s="27"/>
      <c r="BMZ50" s="27"/>
      <c r="BNA50" s="27"/>
      <c r="BNB50" s="27"/>
      <c r="BNC50" s="27"/>
      <c r="BND50" s="27"/>
      <c r="BNE50" s="27"/>
      <c r="BNF50" s="27"/>
      <c r="BNG50" s="27"/>
      <c r="BNH50" s="27"/>
      <c r="BNI50" s="27"/>
      <c r="BNJ50" s="27"/>
      <c r="BNK50" s="27"/>
      <c r="BNL50" s="27"/>
      <c r="BNM50" s="27"/>
      <c r="BNN50" s="27"/>
      <c r="BNO50" s="27"/>
      <c r="BNP50" s="27"/>
      <c r="BNQ50" s="27"/>
      <c r="BNR50" s="27"/>
      <c r="BNS50" s="27"/>
      <c r="BNT50" s="27"/>
      <c r="BNU50" s="27"/>
      <c r="BNV50" s="27"/>
      <c r="BNW50" s="27"/>
      <c r="BNX50" s="27"/>
      <c r="BNY50" s="27"/>
      <c r="BNZ50" s="27"/>
      <c r="BOA50" s="27"/>
      <c r="BOB50" s="27"/>
      <c r="BOC50" s="27"/>
      <c r="BOD50" s="27"/>
      <c r="BOE50" s="27"/>
      <c r="BOF50" s="27"/>
      <c r="BOG50" s="27"/>
      <c r="BOH50" s="27"/>
      <c r="BOI50" s="27"/>
      <c r="BOJ50" s="27"/>
      <c r="BOK50" s="27"/>
      <c r="BOL50" s="27"/>
      <c r="BOM50" s="27"/>
      <c r="BON50" s="27"/>
      <c r="BOO50" s="27"/>
      <c r="BOP50" s="27"/>
      <c r="BOQ50" s="27"/>
      <c r="BOR50" s="27"/>
      <c r="BOS50" s="27"/>
      <c r="BOT50" s="27"/>
      <c r="BOU50" s="27"/>
      <c r="BOV50" s="27"/>
      <c r="BOW50" s="27"/>
      <c r="BOX50" s="27"/>
      <c r="BOY50" s="27"/>
      <c r="BOZ50" s="27"/>
      <c r="BPA50" s="27"/>
      <c r="BPB50" s="27"/>
      <c r="BPC50" s="27"/>
      <c r="BPD50" s="27"/>
      <c r="BPE50" s="27"/>
      <c r="BPF50" s="27"/>
      <c r="BPG50" s="27"/>
      <c r="BPH50" s="27"/>
      <c r="BPI50" s="27"/>
      <c r="BPJ50" s="27"/>
      <c r="BPK50" s="27"/>
      <c r="BPL50" s="27"/>
      <c r="BPM50" s="27"/>
      <c r="BPN50" s="27"/>
      <c r="BPO50" s="27"/>
      <c r="BPP50" s="27"/>
      <c r="BPQ50" s="27"/>
      <c r="BPR50" s="27"/>
      <c r="BPS50" s="27"/>
      <c r="BPT50" s="27"/>
      <c r="BPU50" s="27"/>
      <c r="BPV50" s="27"/>
      <c r="BPW50" s="27"/>
      <c r="BPX50" s="27"/>
      <c r="BPY50" s="27"/>
      <c r="BPZ50" s="27"/>
      <c r="BQA50" s="27"/>
      <c r="BQB50" s="27"/>
      <c r="BQC50" s="27"/>
      <c r="BQD50" s="27"/>
      <c r="BQE50" s="27"/>
      <c r="BQF50" s="27"/>
      <c r="BQG50" s="27"/>
      <c r="BQH50" s="27"/>
      <c r="BQI50" s="27"/>
      <c r="BQJ50" s="27"/>
      <c r="BQK50" s="27"/>
      <c r="BQL50" s="27"/>
      <c r="BQM50" s="27"/>
      <c r="BQN50" s="27"/>
      <c r="BQO50" s="27"/>
      <c r="BQP50" s="27"/>
      <c r="BQQ50" s="27"/>
      <c r="BQR50" s="27"/>
      <c r="BQS50" s="27"/>
      <c r="BQT50" s="27"/>
      <c r="BQU50" s="27"/>
      <c r="BQV50" s="27"/>
      <c r="BQW50" s="27"/>
      <c r="BQX50" s="27"/>
      <c r="BQY50" s="27"/>
      <c r="BQZ50" s="27"/>
      <c r="BRA50" s="27"/>
      <c r="BRB50" s="27"/>
      <c r="BRC50" s="27"/>
      <c r="BRD50" s="27"/>
      <c r="BRE50" s="27"/>
      <c r="BRF50" s="27"/>
      <c r="BRG50" s="27"/>
      <c r="BRH50" s="27"/>
      <c r="BRI50" s="27"/>
      <c r="BRJ50" s="27"/>
      <c r="BRK50" s="27"/>
      <c r="BRL50" s="27"/>
      <c r="BRM50" s="27"/>
      <c r="BRN50" s="27"/>
      <c r="BRO50" s="27"/>
      <c r="BRP50" s="27"/>
      <c r="BRQ50" s="27"/>
      <c r="BRR50" s="27"/>
      <c r="BRS50" s="27"/>
      <c r="BRT50" s="27"/>
      <c r="BRU50" s="27"/>
      <c r="BRV50" s="27"/>
      <c r="BRW50" s="27"/>
      <c r="BRX50" s="27"/>
      <c r="BRY50" s="27"/>
      <c r="BRZ50" s="27"/>
      <c r="BSA50" s="27"/>
      <c r="BSB50" s="27"/>
      <c r="BSC50" s="27"/>
      <c r="BSD50" s="27"/>
      <c r="BSE50" s="27"/>
      <c r="BSF50" s="27"/>
      <c r="BSG50" s="27"/>
      <c r="BSH50" s="27"/>
      <c r="BSI50" s="27"/>
      <c r="BSJ50" s="27"/>
      <c r="BSK50" s="27"/>
      <c r="BSL50" s="27"/>
      <c r="BSM50" s="27"/>
      <c r="BSN50" s="27"/>
      <c r="BSO50" s="27"/>
      <c r="BSP50" s="27"/>
      <c r="BSQ50" s="27"/>
      <c r="BSR50" s="27"/>
      <c r="BSS50" s="27"/>
      <c r="BST50" s="27"/>
      <c r="BSU50" s="27"/>
      <c r="BSV50" s="27"/>
      <c r="BSW50" s="27"/>
      <c r="BSX50" s="27"/>
      <c r="BSY50" s="27"/>
      <c r="BSZ50" s="27"/>
      <c r="BTA50" s="27"/>
      <c r="BTB50" s="27"/>
      <c r="BTC50" s="27"/>
      <c r="BTD50" s="27"/>
      <c r="BTE50" s="27"/>
      <c r="BTF50" s="27"/>
      <c r="BTG50" s="27"/>
      <c r="BTH50" s="27"/>
      <c r="BTI50" s="27"/>
      <c r="BTJ50" s="27"/>
      <c r="BTK50" s="27"/>
      <c r="BTL50" s="27"/>
      <c r="BTM50" s="27"/>
      <c r="BTN50" s="27"/>
      <c r="BTO50" s="27"/>
      <c r="BTP50" s="27"/>
      <c r="BTQ50" s="27"/>
      <c r="BTR50" s="27"/>
      <c r="BTS50" s="27"/>
      <c r="BTT50" s="27"/>
      <c r="BTU50" s="27"/>
      <c r="BTV50" s="27"/>
      <c r="BTW50" s="27"/>
      <c r="BTX50" s="27"/>
      <c r="BTY50" s="27"/>
      <c r="BTZ50" s="27"/>
      <c r="BUA50" s="27"/>
      <c r="BUB50" s="27"/>
      <c r="BUC50" s="27"/>
      <c r="BUD50" s="27"/>
      <c r="BUE50" s="27"/>
      <c r="BUF50" s="27"/>
      <c r="BUG50" s="27"/>
      <c r="BUH50" s="27"/>
      <c r="BUI50" s="27"/>
      <c r="BUJ50" s="27"/>
      <c r="BUK50" s="27"/>
      <c r="BUL50" s="27"/>
      <c r="BUM50" s="27"/>
      <c r="BUN50" s="27"/>
      <c r="BUO50" s="27"/>
      <c r="BUP50" s="27"/>
      <c r="BUQ50" s="27"/>
      <c r="BUR50" s="27"/>
      <c r="BUS50" s="27"/>
      <c r="BUT50" s="27"/>
      <c r="BUU50" s="27"/>
      <c r="BUV50" s="27"/>
      <c r="BUW50" s="27"/>
      <c r="BUX50" s="27"/>
      <c r="BUY50" s="27"/>
      <c r="BUZ50" s="27"/>
      <c r="BVA50" s="27"/>
      <c r="BVB50" s="27"/>
      <c r="BVC50" s="27"/>
      <c r="BVD50" s="27"/>
      <c r="BVE50" s="27"/>
      <c r="BVF50" s="27"/>
      <c r="BVG50" s="27"/>
      <c r="BVH50" s="27"/>
      <c r="BVI50" s="27"/>
      <c r="BVJ50" s="27"/>
      <c r="BVK50" s="27"/>
      <c r="BVL50" s="27"/>
      <c r="BVM50" s="27"/>
      <c r="BVN50" s="27"/>
      <c r="BVO50" s="27"/>
      <c r="BVP50" s="27"/>
      <c r="BVQ50" s="27"/>
      <c r="BVR50" s="27"/>
      <c r="BVS50" s="27"/>
      <c r="BVT50" s="27"/>
      <c r="BVU50" s="27"/>
      <c r="BVV50" s="27"/>
      <c r="BVW50" s="27"/>
      <c r="BVX50" s="27"/>
      <c r="BVY50" s="27"/>
      <c r="BVZ50" s="27"/>
      <c r="BWA50" s="27"/>
      <c r="BWB50" s="27"/>
      <c r="BWC50" s="27"/>
      <c r="BWD50" s="27"/>
      <c r="BWE50" s="27"/>
      <c r="BWF50" s="27"/>
      <c r="BWG50" s="27"/>
      <c r="BWH50" s="27"/>
      <c r="BWI50" s="27"/>
      <c r="BWJ50" s="27"/>
      <c r="BWK50" s="27"/>
      <c r="BWL50" s="27"/>
      <c r="BWM50" s="27"/>
      <c r="BWN50" s="27"/>
      <c r="BWO50" s="27"/>
      <c r="BWP50" s="27"/>
      <c r="BWQ50" s="27"/>
      <c r="BWR50" s="27"/>
      <c r="BWS50" s="27"/>
      <c r="BWT50" s="27"/>
      <c r="BWU50" s="27"/>
      <c r="BWV50" s="27"/>
      <c r="BWW50" s="27"/>
      <c r="BWX50" s="27"/>
      <c r="BWY50" s="27"/>
      <c r="BWZ50" s="27"/>
      <c r="BXA50" s="27"/>
      <c r="BXB50" s="27"/>
      <c r="BXC50" s="27"/>
      <c r="BXD50" s="27"/>
      <c r="BXE50" s="27"/>
      <c r="BXF50" s="27"/>
      <c r="BXG50" s="27"/>
      <c r="BXH50" s="27"/>
      <c r="BXI50" s="27"/>
      <c r="BXJ50" s="27"/>
      <c r="BXK50" s="27"/>
      <c r="BXL50" s="27"/>
      <c r="BXM50" s="27"/>
      <c r="BXN50" s="27"/>
      <c r="BXO50" s="27"/>
      <c r="BXP50" s="27"/>
      <c r="BXQ50" s="27"/>
      <c r="BXR50" s="27"/>
      <c r="BXS50" s="27"/>
      <c r="BXT50" s="27"/>
      <c r="BXU50" s="27"/>
      <c r="BXV50" s="27"/>
      <c r="BXW50" s="27"/>
      <c r="BXX50" s="27"/>
      <c r="BXY50" s="27"/>
      <c r="BXZ50" s="27"/>
      <c r="BYA50" s="27"/>
      <c r="BYB50" s="27"/>
      <c r="BYC50" s="27"/>
      <c r="BYD50" s="27"/>
      <c r="BYE50" s="27"/>
      <c r="BYF50" s="27"/>
      <c r="BYG50" s="27"/>
      <c r="BYH50" s="27"/>
      <c r="BYI50" s="27"/>
      <c r="BYJ50" s="27"/>
      <c r="BYK50" s="27"/>
      <c r="BYL50" s="27"/>
      <c r="BYM50" s="27"/>
      <c r="BYN50" s="27"/>
      <c r="BYO50" s="27"/>
      <c r="BYP50" s="27"/>
      <c r="BYQ50" s="27"/>
      <c r="BYR50" s="27"/>
      <c r="BYS50" s="27"/>
      <c r="BYT50" s="27"/>
      <c r="BYU50" s="27"/>
      <c r="BYV50" s="27"/>
      <c r="BYW50" s="27"/>
      <c r="BYX50" s="27"/>
      <c r="BYY50" s="27"/>
      <c r="BYZ50" s="27"/>
      <c r="BZA50" s="27"/>
      <c r="BZB50" s="27"/>
      <c r="BZC50" s="27"/>
      <c r="BZD50" s="27"/>
      <c r="BZE50" s="27"/>
      <c r="BZF50" s="27"/>
      <c r="BZG50" s="27"/>
      <c r="BZH50" s="27"/>
      <c r="BZI50" s="27"/>
      <c r="BZJ50" s="27"/>
      <c r="BZK50" s="27"/>
      <c r="BZL50" s="27"/>
      <c r="BZM50" s="27"/>
      <c r="BZN50" s="27"/>
      <c r="BZO50" s="27"/>
      <c r="BZP50" s="27"/>
      <c r="BZQ50" s="27"/>
      <c r="BZR50" s="27"/>
      <c r="BZS50" s="27"/>
      <c r="BZT50" s="27"/>
      <c r="BZU50" s="27"/>
      <c r="BZV50" s="27"/>
      <c r="BZW50" s="27"/>
      <c r="BZX50" s="27"/>
      <c r="BZY50" s="27"/>
      <c r="BZZ50" s="27"/>
      <c r="CAA50" s="27"/>
      <c r="CAB50" s="27"/>
      <c r="CAC50" s="27"/>
      <c r="CAD50" s="27"/>
      <c r="CAE50" s="27"/>
      <c r="CAF50" s="27"/>
      <c r="CAG50" s="27"/>
      <c r="CAH50" s="27"/>
      <c r="CAI50" s="27"/>
      <c r="CAJ50" s="27"/>
      <c r="CAK50" s="27"/>
      <c r="CAL50" s="27"/>
      <c r="CAM50" s="27"/>
      <c r="CAN50" s="27"/>
      <c r="CAO50" s="27"/>
      <c r="CAP50" s="27"/>
      <c r="CAQ50" s="27"/>
      <c r="CAR50" s="27"/>
      <c r="CAS50" s="27"/>
      <c r="CAT50" s="27"/>
      <c r="CAU50" s="27"/>
      <c r="CAV50" s="27"/>
      <c r="CAW50" s="27"/>
      <c r="CAX50" s="27"/>
      <c r="CAY50" s="27"/>
      <c r="CAZ50" s="27"/>
      <c r="CBA50" s="27"/>
      <c r="CBB50" s="27"/>
      <c r="CBC50" s="27"/>
      <c r="CBD50" s="27"/>
      <c r="CBE50" s="27"/>
      <c r="CBF50" s="27"/>
      <c r="CBG50" s="27"/>
      <c r="CBH50" s="27"/>
      <c r="CBI50" s="27"/>
      <c r="CBJ50" s="27"/>
      <c r="CBK50" s="27"/>
      <c r="CBL50" s="27"/>
      <c r="CBM50" s="27"/>
      <c r="CBN50" s="27"/>
      <c r="CBO50" s="27"/>
      <c r="CBP50" s="27"/>
      <c r="CBQ50" s="27"/>
      <c r="CBR50" s="27"/>
      <c r="CBS50" s="27"/>
      <c r="CBT50" s="27"/>
      <c r="CBU50" s="27"/>
      <c r="CBV50" s="27"/>
      <c r="CBW50" s="27"/>
      <c r="CBX50" s="27"/>
      <c r="CBY50" s="27"/>
      <c r="CBZ50" s="27"/>
      <c r="CCA50" s="27"/>
      <c r="CCB50" s="27"/>
      <c r="CCC50" s="27"/>
      <c r="CCD50" s="27"/>
      <c r="CCE50" s="27"/>
      <c r="CCF50" s="27"/>
      <c r="CCG50" s="27"/>
      <c r="CCH50" s="27"/>
      <c r="CCI50" s="27"/>
      <c r="CCJ50" s="27"/>
      <c r="CCK50" s="27"/>
      <c r="CCL50" s="27"/>
      <c r="CCM50" s="27"/>
      <c r="CCN50" s="27"/>
      <c r="CCO50" s="27"/>
      <c r="CCP50" s="27"/>
      <c r="CCQ50" s="27"/>
      <c r="CCR50" s="27"/>
      <c r="CCS50" s="27"/>
      <c r="CCT50" s="27"/>
      <c r="CCU50" s="27"/>
      <c r="CCV50" s="27"/>
      <c r="CCW50" s="27"/>
      <c r="CCX50" s="27"/>
      <c r="CCY50" s="27"/>
      <c r="CCZ50" s="27"/>
      <c r="CDA50" s="27"/>
      <c r="CDB50" s="27"/>
      <c r="CDC50" s="27"/>
      <c r="CDD50" s="27"/>
      <c r="CDE50" s="27"/>
      <c r="CDF50" s="27"/>
      <c r="CDG50" s="27"/>
      <c r="CDH50" s="27"/>
      <c r="CDI50" s="27"/>
      <c r="CDJ50" s="27"/>
      <c r="CDK50" s="27"/>
      <c r="CDL50" s="27"/>
      <c r="CDM50" s="27"/>
      <c r="CDN50" s="27"/>
      <c r="CDO50" s="27"/>
      <c r="CDP50" s="27"/>
      <c r="CDQ50" s="27"/>
      <c r="CDR50" s="27"/>
      <c r="CDS50" s="27"/>
      <c r="CDT50" s="27"/>
      <c r="CDU50" s="27"/>
      <c r="CDV50" s="27"/>
      <c r="CDW50" s="27"/>
      <c r="CDX50" s="27"/>
      <c r="CDY50" s="27"/>
      <c r="CDZ50" s="27"/>
      <c r="CEA50" s="27"/>
      <c r="CEB50" s="27"/>
      <c r="CEC50" s="27"/>
      <c r="CED50" s="27"/>
      <c r="CEE50" s="27"/>
      <c r="CEF50" s="27"/>
      <c r="CEG50" s="27"/>
      <c r="CEH50" s="27"/>
      <c r="CEI50" s="27"/>
      <c r="CEJ50" s="27"/>
      <c r="CEK50" s="27"/>
      <c r="CEL50" s="27"/>
      <c r="CEM50" s="27"/>
      <c r="CEN50" s="27"/>
      <c r="CEO50" s="27"/>
      <c r="CEP50" s="27"/>
      <c r="CEQ50" s="27"/>
      <c r="CER50" s="27"/>
      <c r="CES50" s="27"/>
      <c r="CET50" s="27"/>
      <c r="CEU50" s="27"/>
      <c r="CEV50" s="27"/>
      <c r="CEW50" s="27"/>
      <c r="CEX50" s="27"/>
      <c r="CEY50" s="27"/>
      <c r="CEZ50" s="27"/>
      <c r="CFA50" s="27"/>
      <c r="CFB50" s="27"/>
      <c r="CFC50" s="27"/>
      <c r="CFD50" s="27"/>
      <c r="CFE50" s="27"/>
      <c r="CFF50" s="27"/>
      <c r="CFG50" s="27"/>
      <c r="CFH50" s="27"/>
      <c r="CFI50" s="27"/>
      <c r="CFJ50" s="27"/>
      <c r="CFK50" s="27"/>
      <c r="CFL50" s="27"/>
      <c r="CFM50" s="27"/>
      <c r="CFN50" s="27"/>
      <c r="CFO50" s="27"/>
      <c r="CFP50" s="27"/>
      <c r="CFQ50" s="27"/>
      <c r="CFR50" s="27"/>
      <c r="CFS50" s="27"/>
      <c r="CFT50" s="27"/>
      <c r="CFU50" s="27"/>
      <c r="CFV50" s="27"/>
      <c r="CFW50" s="27"/>
      <c r="CFX50" s="27"/>
      <c r="CFY50" s="27"/>
      <c r="CFZ50" s="27"/>
      <c r="CGA50" s="27"/>
      <c r="CGB50" s="27"/>
      <c r="CGC50" s="27"/>
      <c r="CGD50" s="27"/>
      <c r="CGE50" s="27"/>
      <c r="CGF50" s="27"/>
      <c r="CGG50" s="27"/>
      <c r="CGH50" s="27"/>
      <c r="CGI50" s="27"/>
      <c r="CGJ50" s="27"/>
      <c r="CGK50" s="27"/>
      <c r="CGL50" s="27"/>
      <c r="CGM50" s="27"/>
      <c r="CGN50" s="27"/>
      <c r="CGO50" s="27"/>
      <c r="CGP50" s="27"/>
      <c r="CGQ50" s="27"/>
      <c r="CGR50" s="27"/>
      <c r="CGS50" s="27"/>
      <c r="CGT50" s="27"/>
      <c r="CGU50" s="27"/>
      <c r="CGV50" s="27"/>
      <c r="CGW50" s="27"/>
      <c r="CGX50" s="27"/>
      <c r="CGY50" s="27"/>
      <c r="CGZ50" s="27"/>
      <c r="CHA50" s="27"/>
      <c r="CHB50" s="27"/>
      <c r="CHC50" s="27"/>
      <c r="CHD50" s="27"/>
      <c r="CHE50" s="27"/>
      <c r="CHF50" s="27"/>
      <c r="CHG50" s="27"/>
      <c r="CHH50" s="27"/>
      <c r="CHI50" s="27"/>
      <c r="CHJ50" s="27"/>
      <c r="CHK50" s="27"/>
      <c r="CHL50" s="27"/>
      <c r="CHM50" s="27"/>
      <c r="CHN50" s="27"/>
      <c r="CHO50" s="27"/>
      <c r="CHP50" s="27"/>
      <c r="CHQ50" s="27"/>
      <c r="CHR50" s="27"/>
      <c r="CHS50" s="27"/>
      <c r="CHT50" s="27"/>
      <c r="CHU50" s="27"/>
      <c r="CHV50" s="27"/>
      <c r="CHW50" s="27"/>
      <c r="CHX50" s="27"/>
      <c r="CHY50" s="27"/>
      <c r="CHZ50" s="27"/>
      <c r="CIA50" s="27"/>
      <c r="CIB50" s="27"/>
      <c r="CIC50" s="27"/>
      <c r="CID50" s="27"/>
      <c r="CIE50" s="27"/>
      <c r="CIF50" s="27"/>
      <c r="CIG50" s="27"/>
      <c r="CIH50" s="27"/>
      <c r="CII50" s="27"/>
      <c r="CIJ50" s="27"/>
      <c r="CIK50" s="27"/>
      <c r="CIL50" s="27"/>
      <c r="CIM50" s="27"/>
      <c r="CIN50" s="27"/>
      <c r="CIO50" s="27"/>
      <c r="CIP50" s="27"/>
      <c r="CIQ50" s="27"/>
      <c r="CIR50" s="27"/>
      <c r="CIS50" s="27"/>
      <c r="CIT50" s="27"/>
      <c r="CIU50" s="27"/>
      <c r="CIV50" s="27"/>
      <c r="CIW50" s="27"/>
      <c r="CIX50" s="27"/>
      <c r="CIY50" s="27"/>
      <c r="CIZ50" s="27"/>
      <c r="CJA50" s="27"/>
      <c r="CJB50" s="27"/>
      <c r="CJC50" s="27"/>
      <c r="CJD50" s="27"/>
      <c r="CJE50" s="27"/>
      <c r="CJF50" s="27"/>
      <c r="CJG50" s="27"/>
      <c r="CJH50" s="27"/>
      <c r="CJI50" s="27"/>
      <c r="CJJ50" s="27"/>
      <c r="CJK50" s="27"/>
      <c r="CJL50" s="27"/>
      <c r="CJM50" s="27"/>
      <c r="CJN50" s="27"/>
      <c r="CJO50" s="27"/>
      <c r="CJP50" s="27"/>
      <c r="CJQ50" s="27"/>
      <c r="CJR50" s="27"/>
      <c r="CJS50" s="27"/>
      <c r="CJT50" s="27"/>
      <c r="CJU50" s="27"/>
      <c r="CJV50" s="27"/>
      <c r="CJW50" s="27"/>
      <c r="CJX50" s="27"/>
      <c r="CJY50" s="27"/>
      <c r="CJZ50" s="27"/>
      <c r="CKA50" s="27"/>
      <c r="CKB50" s="27"/>
      <c r="CKC50" s="27"/>
      <c r="CKD50" s="27"/>
      <c r="CKE50" s="27"/>
      <c r="CKF50" s="27"/>
      <c r="CKG50" s="27"/>
      <c r="CKH50" s="27"/>
      <c r="CKI50" s="27"/>
      <c r="CKJ50" s="27"/>
      <c r="CKK50" s="27"/>
      <c r="CKL50" s="27"/>
      <c r="CKM50" s="27"/>
      <c r="CKN50" s="27"/>
      <c r="CKO50" s="27"/>
      <c r="CKP50" s="27"/>
      <c r="CKQ50" s="27"/>
      <c r="CKR50" s="27"/>
      <c r="CKS50" s="27"/>
      <c r="CKT50" s="27"/>
      <c r="CKU50" s="27"/>
      <c r="CKV50" s="27"/>
      <c r="CKW50" s="27"/>
      <c r="CKX50" s="27"/>
      <c r="CKY50" s="27"/>
      <c r="CKZ50" s="27"/>
      <c r="CLA50" s="27"/>
      <c r="CLB50" s="27"/>
      <c r="CLC50" s="27"/>
      <c r="CLD50" s="27"/>
      <c r="CLE50" s="27"/>
      <c r="CLF50" s="27"/>
      <c r="CLG50" s="27"/>
      <c r="CLH50" s="27"/>
      <c r="CLI50" s="27"/>
      <c r="CLJ50" s="27"/>
      <c r="CLK50" s="27"/>
      <c r="CLL50" s="27"/>
      <c r="CLM50" s="27"/>
      <c r="CLN50" s="27"/>
      <c r="CLO50" s="27"/>
      <c r="CLP50" s="27"/>
      <c r="CLQ50" s="27"/>
      <c r="CLR50" s="27"/>
      <c r="CLS50" s="27"/>
      <c r="CLT50" s="27"/>
      <c r="CLU50" s="27"/>
      <c r="CLV50" s="27"/>
      <c r="CLW50" s="27"/>
      <c r="CLX50" s="27"/>
      <c r="CLY50" s="27"/>
      <c r="CLZ50" s="27"/>
      <c r="CMA50" s="27"/>
      <c r="CMB50" s="27"/>
      <c r="CMC50" s="27"/>
      <c r="CMD50" s="27"/>
      <c r="CME50" s="27"/>
      <c r="CMF50" s="27"/>
      <c r="CMG50" s="27"/>
      <c r="CMH50" s="27"/>
      <c r="CMI50" s="27"/>
      <c r="CMJ50" s="27"/>
      <c r="CMK50" s="27"/>
      <c r="CML50" s="27"/>
      <c r="CMM50" s="27"/>
      <c r="CMN50" s="27"/>
      <c r="CMO50" s="27"/>
      <c r="CMP50" s="27"/>
      <c r="CMQ50" s="27"/>
      <c r="CMR50" s="27"/>
      <c r="CMS50" s="27"/>
      <c r="CMT50" s="27"/>
      <c r="CMU50" s="27"/>
      <c r="CMV50" s="27"/>
      <c r="CMW50" s="27"/>
      <c r="CMX50" s="27"/>
      <c r="CMY50" s="27"/>
      <c r="CMZ50" s="27"/>
      <c r="CNA50" s="27"/>
      <c r="CNB50" s="27"/>
      <c r="CNC50" s="27"/>
      <c r="CND50" s="27"/>
      <c r="CNE50" s="27"/>
      <c r="CNF50" s="27"/>
      <c r="CNG50" s="27"/>
      <c r="CNH50" s="27"/>
      <c r="CNI50" s="27"/>
      <c r="CNJ50" s="27"/>
      <c r="CNK50" s="27"/>
      <c r="CNL50" s="27"/>
      <c r="CNM50" s="27"/>
      <c r="CNN50" s="27"/>
      <c r="CNO50" s="27"/>
      <c r="CNP50" s="27"/>
      <c r="CNQ50" s="27"/>
      <c r="CNR50" s="27"/>
      <c r="CNS50" s="27"/>
      <c r="CNT50" s="27"/>
      <c r="CNU50" s="27"/>
      <c r="CNV50" s="27"/>
      <c r="CNW50" s="27"/>
      <c r="CNX50" s="27"/>
      <c r="CNY50" s="27"/>
      <c r="CNZ50" s="27"/>
      <c r="COA50" s="27"/>
      <c r="COB50" s="27"/>
      <c r="COC50" s="27"/>
      <c r="COD50" s="27"/>
      <c r="COE50" s="27"/>
      <c r="COF50" s="27"/>
      <c r="COG50" s="27"/>
      <c r="COH50" s="27"/>
      <c r="COI50" s="27"/>
      <c r="COJ50" s="27"/>
      <c r="COK50" s="27"/>
      <c r="COL50" s="27"/>
      <c r="COM50" s="27"/>
      <c r="CON50" s="27"/>
      <c r="COO50" s="27"/>
      <c r="COP50" s="27"/>
      <c r="COQ50" s="27"/>
      <c r="COR50" s="27"/>
      <c r="COS50" s="27"/>
      <c r="COT50" s="27"/>
      <c r="COU50" s="27"/>
      <c r="COV50" s="27"/>
      <c r="COW50" s="27"/>
      <c r="COX50" s="27"/>
      <c r="COY50" s="27"/>
      <c r="COZ50" s="27"/>
      <c r="CPA50" s="27"/>
      <c r="CPB50" s="27"/>
      <c r="CPC50" s="27"/>
      <c r="CPD50" s="27"/>
      <c r="CPE50" s="27"/>
      <c r="CPF50" s="27"/>
      <c r="CPG50" s="27"/>
      <c r="CPH50" s="27"/>
      <c r="CPI50" s="27"/>
      <c r="CPJ50" s="27"/>
      <c r="CPK50" s="27"/>
      <c r="CPL50" s="27"/>
      <c r="CPM50" s="27"/>
      <c r="CPN50" s="27"/>
      <c r="CPO50" s="27"/>
      <c r="CPP50" s="27"/>
      <c r="CPQ50" s="27"/>
      <c r="CPR50" s="27"/>
      <c r="CPS50" s="27"/>
      <c r="CPT50" s="27"/>
      <c r="CPU50" s="27"/>
      <c r="CPV50" s="27"/>
      <c r="CPW50" s="27"/>
      <c r="CPX50" s="27"/>
      <c r="CPY50" s="27"/>
      <c r="CPZ50" s="27"/>
      <c r="CQA50" s="27"/>
      <c r="CQB50" s="27"/>
      <c r="CQC50" s="27"/>
      <c r="CQD50" s="27"/>
      <c r="CQE50" s="27"/>
      <c r="CQF50" s="27"/>
      <c r="CQG50" s="27"/>
      <c r="CQH50" s="27"/>
      <c r="CQI50" s="27"/>
      <c r="CQJ50" s="27"/>
      <c r="CQK50" s="27"/>
      <c r="CQL50" s="27"/>
      <c r="CQM50" s="27"/>
      <c r="CQN50" s="27"/>
      <c r="CQO50" s="27"/>
      <c r="CQP50" s="27"/>
      <c r="CQQ50" s="27"/>
      <c r="CQR50" s="27"/>
      <c r="CQS50" s="27"/>
      <c r="CQT50" s="27"/>
      <c r="CQU50" s="27"/>
      <c r="CQV50" s="27"/>
      <c r="CQW50" s="27"/>
      <c r="CQX50" s="27"/>
      <c r="CQY50" s="27"/>
      <c r="CQZ50" s="27"/>
      <c r="CRA50" s="27"/>
      <c r="CRB50" s="27"/>
      <c r="CRC50" s="27"/>
      <c r="CRD50" s="27"/>
      <c r="CRE50" s="27"/>
      <c r="CRF50" s="27"/>
      <c r="CRG50" s="27"/>
      <c r="CRH50" s="27"/>
      <c r="CRI50" s="27"/>
      <c r="CRJ50" s="27"/>
      <c r="CRK50" s="27"/>
      <c r="CRL50" s="27"/>
      <c r="CRM50" s="27"/>
      <c r="CRN50" s="27"/>
      <c r="CRO50" s="27"/>
      <c r="CRP50" s="27"/>
      <c r="CRQ50" s="27"/>
      <c r="CRR50" s="27"/>
      <c r="CRS50" s="27"/>
      <c r="CRT50" s="27"/>
      <c r="CRU50" s="27"/>
      <c r="CRV50" s="27"/>
      <c r="CRW50" s="27"/>
      <c r="CRX50" s="27"/>
      <c r="CRY50" s="27"/>
      <c r="CRZ50" s="27"/>
      <c r="CSA50" s="27"/>
      <c r="CSB50" s="27"/>
      <c r="CSC50" s="27"/>
      <c r="CSD50" s="27"/>
      <c r="CSE50" s="27"/>
      <c r="CSF50" s="27"/>
      <c r="CSG50" s="27"/>
      <c r="CSH50" s="27"/>
      <c r="CSI50" s="27"/>
      <c r="CSJ50" s="27"/>
      <c r="CSK50" s="27"/>
      <c r="CSL50" s="27"/>
      <c r="CSM50" s="27"/>
      <c r="CSN50" s="27"/>
      <c r="CSO50" s="27"/>
      <c r="CSP50" s="27"/>
      <c r="CSQ50" s="27"/>
      <c r="CSR50" s="27"/>
      <c r="CSS50" s="27"/>
      <c r="CST50" s="27"/>
      <c r="CSU50" s="27"/>
      <c r="CSV50" s="27"/>
      <c r="CSW50" s="27"/>
      <c r="CSX50" s="27"/>
      <c r="CSY50" s="27"/>
      <c r="CSZ50" s="27"/>
      <c r="CTA50" s="27"/>
      <c r="CTB50" s="27"/>
      <c r="CTC50" s="27"/>
      <c r="CTD50" s="27"/>
      <c r="CTE50" s="27"/>
      <c r="CTF50" s="27"/>
      <c r="CTG50" s="27"/>
      <c r="CTH50" s="27"/>
      <c r="CTI50" s="27"/>
      <c r="CTJ50" s="27"/>
      <c r="CTK50" s="27"/>
      <c r="CTL50" s="27"/>
      <c r="CTM50" s="27"/>
      <c r="CTN50" s="27"/>
      <c r="CTO50" s="27"/>
      <c r="CTP50" s="27"/>
      <c r="CTQ50" s="27"/>
      <c r="CTR50" s="27"/>
      <c r="CTS50" s="27"/>
      <c r="CTT50" s="27"/>
      <c r="CTU50" s="27"/>
      <c r="CTV50" s="27"/>
      <c r="CTW50" s="27"/>
      <c r="CTX50" s="27"/>
      <c r="CTY50" s="27"/>
      <c r="CTZ50" s="27"/>
      <c r="CUA50" s="27"/>
      <c r="CUB50" s="27"/>
      <c r="CUC50" s="27"/>
      <c r="CUD50" s="27"/>
      <c r="CUE50" s="27"/>
      <c r="CUF50" s="27"/>
      <c r="CUG50" s="27"/>
      <c r="CUH50" s="27"/>
      <c r="CUI50" s="27"/>
      <c r="CUJ50" s="27"/>
      <c r="CUK50" s="27"/>
      <c r="CUL50" s="27"/>
      <c r="CUM50" s="27"/>
      <c r="CUN50" s="27"/>
      <c r="CUO50" s="27"/>
      <c r="CUP50" s="27"/>
      <c r="CUQ50" s="27"/>
      <c r="CUR50" s="27"/>
      <c r="CUS50" s="27"/>
      <c r="CUT50" s="27"/>
      <c r="CUU50" s="27"/>
      <c r="CUV50" s="27"/>
      <c r="CUW50" s="27"/>
      <c r="CUX50" s="27"/>
      <c r="CUY50" s="27"/>
      <c r="CUZ50" s="27"/>
      <c r="CVA50" s="27"/>
      <c r="CVB50" s="27"/>
      <c r="CVC50" s="27"/>
      <c r="CVD50" s="27"/>
      <c r="CVE50" s="27"/>
      <c r="CVF50" s="27"/>
      <c r="CVG50" s="27"/>
      <c r="CVH50" s="27"/>
      <c r="CVI50" s="27"/>
      <c r="CVJ50" s="27"/>
      <c r="CVK50" s="27"/>
      <c r="CVL50" s="27"/>
      <c r="CVM50" s="27"/>
      <c r="CVN50" s="27"/>
      <c r="CVO50" s="27"/>
      <c r="CVP50" s="27"/>
      <c r="CVQ50" s="27"/>
      <c r="CVR50" s="27"/>
      <c r="CVS50" s="27"/>
      <c r="CVT50" s="27"/>
      <c r="CVU50" s="27"/>
      <c r="CVV50" s="27"/>
      <c r="CVW50" s="27"/>
      <c r="CVX50" s="27"/>
      <c r="CVY50" s="27"/>
      <c r="CVZ50" s="27"/>
      <c r="CWA50" s="27"/>
      <c r="CWB50" s="27"/>
      <c r="CWC50" s="27"/>
      <c r="CWD50" s="27"/>
      <c r="CWE50" s="27"/>
      <c r="CWF50" s="27"/>
      <c r="CWG50" s="27"/>
      <c r="CWH50" s="27"/>
      <c r="CWI50" s="27"/>
      <c r="CWJ50" s="27"/>
      <c r="CWK50" s="27"/>
      <c r="CWL50" s="27"/>
      <c r="CWM50" s="27"/>
      <c r="CWN50" s="27"/>
      <c r="CWO50" s="27"/>
      <c r="CWP50" s="27"/>
      <c r="CWQ50" s="27"/>
      <c r="CWR50" s="27"/>
      <c r="CWS50" s="27"/>
      <c r="CWT50" s="27"/>
      <c r="CWU50" s="27"/>
      <c r="CWV50" s="27"/>
      <c r="CWW50" s="27"/>
      <c r="CWX50" s="27"/>
      <c r="CWY50" s="27"/>
      <c r="CWZ50" s="27"/>
      <c r="CXA50" s="27"/>
      <c r="CXB50" s="27"/>
      <c r="CXC50" s="27"/>
      <c r="CXD50" s="27"/>
      <c r="CXE50" s="27"/>
      <c r="CXF50" s="27"/>
      <c r="CXG50" s="27"/>
      <c r="CXH50" s="27"/>
      <c r="CXI50" s="27"/>
      <c r="CXJ50" s="27"/>
      <c r="CXK50" s="27"/>
      <c r="CXL50" s="27"/>
      <c r="CXM50" s="27"/>
      <c r="CXN50" s="27"/>
      <c r="CXO50" s="27"/>
      <c r="CXP50" s="27"/>
      <c r="CXQ50" s="27"/>
      <c r="CXR50" s="27"/>
      <c r="CXS50" s="27"/>
      <c r="CXT50" s="27"/>
      <c r="CXU50" s="27"/>
      <c r="CXV50" s="27"/>
      <c r="CXW50" s="27"/>
      <c r="CXX50" s="27"/>
      <c r="CXY50" s="27"/>
      <c r="CXZ50" s="27"/>
      <c r="CYA50" s="27"/>
      <c r="CYB50" s="27"/>
      <c r="CYC50" s="27"/>
      <c r="CYD50" s="27"/>
      <c r="CYE50" s="27"/>
      <c r="CYF50" s="27"/>
      <c r="CYG50" s="27"/>
      <c r="CYH50" s="27"/>
      <c r="CYI50" s="27"/>
      <c r="CYJ50" s="27"/>
      <c r="CYK50" s="27"/>
      <c r="CYL50" s="27"/>
      <c r="CYM50" s="27"/>
      <c r="CYN50" s="27"/>
      <c r="CYO50" s="27"/>
      <c r="CYP50" s="27"/>
      <c r="CYQ50" s="27"/>
      <c r="CYR50" s="27"/>
      <c r="CYS50" s="27"/>
      <c r="CYT50" s="27"/>
      <c r="CYU50" s="27"/>
      <c r="CYV50" s="27"/>
      <c r="CYW50" s="27"/>
      <c r="CYX50" s="27"/>
      <c r="CYY50" s="27"/>
      <c r="CYZ50" s="27"/>
      <c r="CZA50" s="27"/>
      <c r="CZB50" s="27"/>
      <c r="CZC50" s="27"/>
      <c r="CZD50" s="27"/>
      <c r="CZE50" s="27"/>
      <c r="CZF50" s="27"/>
      <c r="CZG50" s="27"/>
      <c r="CZH50" s="27"/>
      <c r="CZI50" s="27"/>
      <c r="CZJ50" s="27"/>
      <c r="CZK50" s="27"/>
      <c r="CZL50" s="27"/>
      <c r="CZM50" s="27"/>
      <c r="CZN50" s="27"/>
      <c r="CZO50" s="27"/>
      <c r="CZP50" s="27"/>
      <c r="CZQ50" s="27"/>
      <c r="CZR50" s="27"/>
      <c r="CZS50" s="27"/>
      <c r="CZT50" s="27"/>
      <c r="CZU50" s="27"/>
      <c r="CZV50" s="27"/>
      <c r="CZW50" s="27"/>
      <c r="CZX50" s="27"/>
      <c r="CZY50" s="27"/>
      <c r="CZZ50" s="27"/>
      <c r="DAA50" s="27"/>
      <c r="DAB50" s="27"/>
      <c r="DAC50" s="27"/>
      <c r="DAD50" s="27"/>
      <c r="DAE50" s="27"/>
      <c r="DAF50" s="27"/>
      <c r="DAG50" s="27"/>
      <c r="DAH50" s="27"/>
      <c r="DAI50" s="27"/>
      <c r="DAJ50" s="27"/>
      <c r="DAK50" s="27"/>
      <c r="DAL50" s="27"/>
      <c r="DAM50" s="27"/>
      <c r="DAN50" s="27"/>
      <c r="DAO50" s="27"/>
      <c r="DAP50" s="27"/>
      <c r="DAQ50" s="27"/>
      <c r="DAR50" s="27"/>
      <c r="DAS50" s="27"/>
      <c r="DAT50" s="27"/>
      <c r="DAU50" s="27"/>
      <c r="DAV50" s="27"/>
      <c r="DAW50" s="27"/>
      <c r="DAX50" s="27"/>
      <c r="DAY50" s="27"/>
      <c r="DAZ50" s="27"/>
      <c r="DBA50" s="27"/>
      <c r="DBB50" s="27"/>
      <c r="DBC50" s="27"/>
      <c r="DBD50" s="27"/>
      <c r="DBE50" s="27"/>
      <c r="DBF50" s="27"/>
      <c r="DBG50" s="27"/>
      <c r="DBH50" s="27"/>
      <c r="DBI50" s="27"/>
      <c r="DBJ50" s="27"/>
      <c r="DBK50" s="27"/>
      <c r="DBL50" s="27"/>
      <c r="DBM50" s="27"/>
      <c r="DBN50" s="27"/>
      <c r="DBO50" s="27"/>
      <c r="DBP50" s="27"/>
      <c r="DBQ50" s="27"/>
      <c r="DBR50" s="27"/>
      <c r="DBS50" s="27"/>
      <c r="DBT50" s="27"/>
      <c r="DBU50" s="27"/>
      <c r="DBV50" s="27"/>
      <c r="DBW50" s="27"/>
      <c r="DBX50" s="27"/>
      <c r="DBY50" s="27"/>
      <c r="DBZ50" s="27"/>
      <c r="DCA50" s="27"/>
      <c r="DCB50" s="27"/>
      <c r="DCC50" s="27"/>
      <c r="DCD50" s="27"/>
      <c r="DCE50" s="27"/>
      <c r="DCF50" s="27"/>
      <c r="DCG50" s="27"/>
      <c r="DCH50" s="27"/>
      <c r="DCI50" s="27"/>
      <c r="DCJ50" s="27"/>
      <c r="DCK50" s="27"/>
      <c r="DCL50" s="27"/>
      <c r="DCM50" s="27"/>
      <c r="DCN50" s="27"/>
      <c r="DCO50" s="27"/>
      <c r="DCP50" s="27"/>
      <c r="DCQ50" s="27"/>
      <c r="DCR50" s="27"/>
      <c r="DCS50" s="27"/>
      <c r="DCT50" s="27"/>
      <c r="DCU50" s="27"/>
      <c r="DCV50" s="27"/>
      <c r="DCW50" s="27"/>
      <c r="DCX50" s="27"/>
      <c r="DCY50" s="27"/>
      <c r="DCZ50" s="27"/>
      <c r="DDA50" s="27"/>
      <c r="DDB50" s="27"/>
      <c r="DDC50" s="27"/>
      <c r="DDD50" s="27"/>
      <c r="DDE50" s="27"/>
      <c r="DDF50" s="27"/>
      <c r="DDG50" s="27"/>
      <c r="DDH50" s="27"/>
      <c r="DDI50" s="27"/>
      <c r="DDJ50" s="27"/>
      <c r="DDK50" s="27"/>
      <c r="DDL50" s="27"/>
      <c r="DDM50" s="27"/>
      <c r="DDN50" s="27"/>
      <c r="DDO50" s="27"/>
      <c r="DDP50" s="27"/>
      <c r="DDQ50" s="27"/>
      <c r="DDR50" s="27"/>
      <c r="DDS50" s="27"/>
      <c r="DDT50" s="27"/>
      <c r="DDU50" s="27"/>
      <c r="DDV50" s="27"/>
      <c r="DDW50" s="27"/>
      <c r="DDX50" s="27"/>
      <c r="DDY50" s="27"/>
      <c r="DDZ50" s="27"/>
      <c r="DEA50" s="27"/>
      <c r="DEB50" s="27"/>
      <c r="DEC50" s="27"/>
      <c r="DED50" s="27"/>
      <c r="DEE50" s="27"/>
      <c r="DEF50" s="27"/>
      <c r="DEG50" s="27"/>
      <c r="DEH50" s="27"/>
      <c r="DEI50" s="27"/>
      <c r="DEJ50" s="27"/>
      <c r="DEK50" s="27"/>
      <c r="DEL50" s="27"/>
      <c r="DEM50" s="27"/>
      <c r="DEN50" s="27"/>
      <c r="DEO50" s="27"/>
      <c r="DEP50" s="27"/>
      <c r="DEQ50" s="27"/>
      <c r="DER50" s="27"/>
      <c r="DES50" s="27"/>
      <c r="DET50" s="27"/>
      <c r="DEU50" s="27"/>
      <c r="DEV50" s="27"/>
      <c r="DEW50" s="27"/>
      <c r="DEX50" s="27"/>
      <c r="DEY50" s="27"/>
      <c r="DEZ50" s="27"/>
      <c r="DFA50" s="27"/>
      <c r="DFB50" s="27"/>
      <c r="DFC50" s="27"/>
      <c r="DFD50" s="27"/>
      <c r="DFE50" s="27"/>
      <c r="DFF50" s="27"/>
      <c r="DFG50" s="27"/>
      <c r="DFH50" s="27"/>
      <c r="DFI50" s="27"/>
      <c r="DFJ50" s="27"/>
      <c r="DFK50" s="27"/>
      <c r="DFL50" s="27"/>
      <c r="DFM50" s="27"/>
      <c r="DFN50" s="27"/>
      <c r="DFO50" s="27"/>
      <c r="DFP50" s="27"/>
      <c r="DFQ50" s="27"/>
      <c r="DFR50" s="27"/>
      <c r="DFS50" s="27"/>
      <c r="DFT50" s="27"/>
      <c r="DFU50" s="27"/>
      <c r="DFV50" s="27"/>
      <c r="DFW50" s="27"/>
      <c r="DFX50" s="27"/>
      <c r="DFY50" s="27"/>
      <c r="DFZ50" s="27"/>
      <c r="DGA50" s="27"/>
      <c r="DGB50" s="27"/>
      <c r="DGC50" s="27"/>
      <c r="DGD50" s="27"/>
      <c r="DGE50" s="27"/>
      <c r="DGF50" s="27"/>
      <c r="DGG50" s="27"/>
      <c r="DGH50" s="27"/>
      <c r="DGI50" s="27"/>
      <c r="DGJ50" s="27"/>
      <c r="DGK50" s="27"/>
      <c r="DGL50" s="27"/>
      <c r="DGM50" s="27"/>
      <c r="DGN50" s="27"/>
      <c r="DGO50" s="27"/>
      <c r="DGP50" s="27"/>
      <c r="DGQ50" s="27"/>
      <c r="DGR50" s="27"/>
      <c r="DGS50" s="27"/>
      <c r="DGT50" s="27"/>
      <c r="DGU50" s="27"/>
      <c r="DGV50" s="27"/>
      <c r="DGW50" s="27"/>
      <c r="DGX50" s="27"/>
      <c r="DGY50" s="27"/>
      <c r="DGZ50" s="27"/>
      <c r="DHA50" s="27"/>
      <c r="DHB50" s="27"/>
      <c r="DHC50" s="27"/>
      <c r="DHD50" s="27"/>
      <c r="DHE50" s="27"/>
      <c r="DHF50" s="27"/>
      <c r="DHG50" s="27"/>
      <c r="DHH50" s="27"/>
      <c r="DHI50" s="27"/>
      <c r="DHJ50" s="27"/>
      <c r="DHK50" s="27"/>
      <c r="DHL50" s="27"/>
      <c r="DHM50" s="27"/>
      <c r="DHN50" s="27"/>
      <c r="DHO50" s="27"/>
      <c r="DHP50" s="27"/>
      <c r="DHQ50" s="27"/>
      <c r="DHR50" s="27"/>
      <c r="DHS50" s="27"/>
      <c r="DHT50" s="27"/>
      <c r="DHU50" s="27"/>
      <c r="DHV50" s="27"/>
      <c r="DHW50" s="27"/>
      <c r="DHX50" s="27"/>
      <c r="DHY50" s="27"/>
      <c r="DHZ50" s="27"/>
      <c r="DIA50" s="27"/>
      <c r="DIB50" s="27"/>
      <c r="DIC50" s="27"/>
      <c r="DID50" s="27"/>
      <c r="DIE50" s="27"/>
      <c r="DIF50" s="27"/>
      <c r="DIG50" s="27"/>
      <c r="DIH50" s="27"/>
      <c r="DII50" s="27"/>
      <c r="DIJ50" s="27"/>
      <c r="DIK50" s="27"/>
      <c r="DIL50" s="27"/>
      <c r="DIM50" s="27"/>
      <c r="DIN50" s="27"/>
      <c r="DIO50" s="27"/>
      <c r="DIP50" s="27"/>
      <c r="DIQ50" s="27"/>
      <c r="DIR50" s="27"/>
      <c r="DIS50" s="27"/>
      <c r="DIT50" s="27"/>
      <c r="DIU50" s="27"/>
      <c r="DIV50" s="27"/>
      <c r="DIW50" s="27"/>
      <c r="DIX50" s="27"/>
      <c r="DIY50" s="27"/>
      <c r="DIZ50" s="27"/>
      <c r="DJA50" s="27"/>
      <c r="DJB50" s="27"/>
      <c r="DJC50" s="27"/>
      <c r="DJD50" s="27"/>
      <c r="DJE50" s="27"/>
      <c r="DJF50" s="27"/>
      <c r="DJG50" s="27"/>
      <c r="DJH50" s="27"/>
      <c r="DJI50" s="27"/>
      <c r="DJJ50" s="27"/>
      <c r="DJK50" s="27"/>
      <c r="DJL50" s="27"/>
      <c r="DJM50" s="27"/>
      <c r="DJN50" s="27"/>
      <c r="DJO50" s="27"/>
      <c r="DJP50" s="27"/>
      <c r="DJQ50" s="27"/>
      <c r="DJR50" s="27"/>
      <c r="DJS50" s="27"/>
      <c r="DJT50" s="27"/>
      <c r="DJU50" s="27"/>
      <c r="DJV50" s="27"/>
      <c r="DJW50" s="27"/>
      <c r="DJX50" s="27"/>
      <c r="DJY50" s="27"/>
      <c r="DJZ50" s="27"/>
      <c r="DKA50" s="27"/>
      <c r="DKB50" s="27"/>
      <c r="DKC50" s="27"/>
      <c r="DKD50" s="27"/>
      <c r="DKE50" s="27"/>
      <c r="DKF50" s="27"/>
      <c r="DKG50" s="27"/>
      <c r="DKH50" s="27"/>
      <c r="DKI50" s="27"/>
      <c r="DKJ50" s="27"/>
      <c r="DKK50" s="27"/>
      <c r="DKL50" s="27"/>
      <c r="DKM50" s="27"/>
      <c r="DKN50" s="27"/>
      <c r="DKO50" s="27"/>
      <c r="DKP50" s="27"/>
      <c r="DKQ50" s="27"/>
      <c r="DKR50" s="27"/>
      <c r="DKS50" s="27"/>
      <c r="DKT50" s="27"/>
      <c r="DKU50" s="27"/>
      <c r="DKV50" s="27"/>
      <c r="DKW50" s="27"/>
      <c r="DKX50" s="27"/>
      <c r="DKY50" s="27"/>
      <c r="DKZ50" s="27"/>
      <c r="DLA50" s="27"/>
      <c r="DLB50" s="27"/>
      <c r="DLC50" s="27"/>
      <c r="DLD50" s="27"/>
      <c r="DLE50" s="27"/>
      <c r="DLF50" s="27"/>
      <c r="DLG50" s="27"/>
      <c r="DLH50" s="27"/>
      <c r="DLI50" s="27"/>
      <c r="DLJ50" s="27"/>
      <c r="DLK50" s="27"/>
      <c r="DLL50" s="27"/>
      <c r="DLM50" s="27"/>
      <c r="DLN50" s="27"/>
      <c r="DLO50" s="27"/>
      <c r="DLP50" s="27"/>
      <c r="DLQ50" s="27"/>
      <c r="DLR50" s="27"/>
      <c r="DLS50" s="27"/>
      <c r="DLT50" s="27"/>
      <c r="DLU50" s="27"/>
      <c r="DLV50" s="27"/>
      <c r="DLW50" s="27"/>
      <c r="DLX50" s="27"/>
      <c r="DLY50" s="27"/>
      <c r="DLZ50" s="27"/>
      <c r="DMA50" s="27"/>
      <c r="DMB50" s="27"/>
      <c r="DMC50" s="27"/>
      <c r="DMD50" s="27"/>
      <c r="DME50" s="27"/>
      <c r="DMF50" s="27"/>
      <c r="DMG50" s="27"/>
      <c r="DMH50" s="27"/>
      <c r="DMI50" s="27"/>
      <c r="DMJ50" s="27"/>
      <c r="DMK50" s="27"/>
      <c r="DML50" s="27"/>
      <c r="DMM50" s="27"/>
      <c r="DMN50" s="27"/>
      <c r="DMO50" s="27"/>
      <c r="DMP50" s="27"/>
      <c r="DMQ50" s="27"/>
      <c r="DMR50" s="27"/>
      <c r="DMS50" s="27"/>
      <c r="DMT50" s="27"/>
      <c r="DMU50" s="27"/>
      <c r="DMV50" s="27"/>
      <c r="DMW50" s="27"/>
      <c r="DMX50" s="27"/>
      <c r="DMY50" s="27"/>
      <c r="DMZ50" s="27"/>
      <c r="DNA50" s="27"/>
      <c r="DNB50" s="27"/>
      <c r="DNC50" s="27"/>
      <c r="DND50" s="27"/>
      <c r="DNE50" s="27"/>
      <c r="DNF50" s="27"/>
      <c r="DNG50" s="27"/>
      <c r="DNH50" s="27"/>
      <c r="DNI50" s="27"/>
      <c r="DNJ50" s="27"/>
      <c r="DNK50" s="27"/>
      <c r="DNL50" s="27"/>
      <c r="DNM50" s="27"/>
      <c r="DNN50" s="27"/>
      <c r="DNO50" s="27"/>
      <c r="DNP50" s="27"/>
      <c r="DNQ50" s="27"/>
      <c r="DNR50" s="27"/>
      <c r="DNS50" s="27"/>
      <c r="DNT50" s="27"/>
      <c r="DNU50" s="27"/>
      <c r="DNV50" s="27"/>
      <c r="DNW50" s="27"/>
      <c r="DNX50" s="27"/>
      <c r="DNY50" s="27"/>
      <c r="DNZ50" s="27"/>
      <c r="DOA50" s="27"/>
      <c r="DOB50" s="27"/>
      <c r="DOC50" s="27"/>
      <c r="DOD50" s="27"/>
      <c r="DOE50" s="27"/>
      <c r="DOF50" s="27"/>
      <c r="DOG50" s="27"/>
      <c r="DOH50" s="27"/>
      <c r="DOI50" s="27"/>
      <c r="DOJ50" s="27"/>
      <c r="DOK50" s="27"/>
      <c r="DOL50" s="27"/>
      <c r="DOM50" s="27"/>
      <c r="DON50" s="27"/>
      <c r="DOO50" s="27"/>
      <c r="DOP50" s="27"/>
      <c r="DOQ50" s="27"/>
      <c r="DOR50" s="27"/>
      <c r="DOS50" s="27"/>
      <c r="DOT50" s="27"/>
      <c r="DOU50" s="27"/>
      <c r="DOV50" s="27"/>
      <c r="DOW50" s="27"/>
      <c r="DOX50" s="27"/>
      <c r="DOY50" s="27"/>
      <c r="DOZ50" s="27"/>
      <c r="DPA50" s="27"/>
      <c r="DPB50" s="27"/>
      <c r="DPC50" s="27"/>
      <c r="DPD50" s="27"/>
      <c r="DPE50" s="27"/>
      <c r="DPF50" s="27"/>
      <c r="DPG50" s="27"/>
      <c r="DPH50" s="27"/>
      <c r="DPI50" s="27"/>
      <c r="DPJ50" s="27"/>
      <c r="DPK50" s="27"/>
      <c r="DPL50" s="27"/>
      <c r="DPM50" s="27"/>
      <c r="DPN50" s="27"/>
      <c r="DPO50" s="27"/>
      <c r="DPP50" s="27"/>
      <c r="DPQ50" s="27"/>
      <c r="DPR50" s="27"/>
      <c r="DPS50" s="27"/>
      <c r="DPT50" s="27"/>
      <c r="DPU50" s="27"/>
      <c r="DPV50" s="27"/>
      <c r="DPW50" s="27"/>
      <c r="DPX50" s="27"/>
      <c r="DPY50" s="27"/>
      <c r="DPZ50" s="27"/>
      <c r="DQA50" s="27"/>
      <c r="DQB50" s="27"/>
      <c r="DQC50" s="27"/>
      <c r="DQD50" s="27"/>
      <c r="DQE50" s="27"/>
      <c r="DQF50" s="27"/>
      <c r="DQG50" s="27"/>
      <c r="DQH50" s="27"/>
      <c r="DQI50" s="27"/>
      <c r="DQJ50" s="27"/>
      <c r="DQK50" s="27"/>
      <c r="DQL50" s="27"/>
      <c r="DQM50" s="27"/>
      <c r="DQN50" s="27"/>
      <c r="DQO50" s="27"/>
      <c r="DQP50" s="27"/>
      <c r="DQQ50" s="27"/>
      <c r="DQR50" s="27"/>
      <c r="DQS50" s="27"/>
      <c r="DQT50" s="27"/>
      <c r="DQU50" s="27"/>
      <c r="DQV50" s="27"/>
      <c r="DQW50" s="27"/>
      <c r="DQX50" s="27"/>
      <c r="DQY50" s="27"/>
      <c r="DQZ50" s="27"/>
      <c r="DRA50" s="27"/>
      <c r="DRB50" s="27"/>
      <c r="DRC50" s="27"/>
      <c r="DRD50" s="27"/>
      <c r="DRE50" s="27"/>
      <c r="DRF50" s="27"/>
      <c r="DRG50" s="27"/>
      <c r="DRH50" s="27"/>
      <c r="DRI50" s="27"/>
      <c r="DRJ50" s="27"/>
      <c r="DRK50" s="27"/>
      <c r="DRL50" s="27"/>
      <c r="DRM50" s="27"/>
      <c r="DRN50" s="27"/>
      <c r="DRO50" s="27"/>
      <c r="DRP50" s="27"/>
      <c r="DRQ50" s="27"/>
      <c r="DRR50" s="27"/>
      <c r="DRS50" s="27"/>
      <c r="DRT50" s="27"/>
      <c r="DRU50" s="27"/>
      <c r="DRV50" s="27"/>
      <c r="DRW50" s="27"/>
      <c r="DRX50" s="27"/>
      <c r="DRY50" s="27"/>
      <c r="DRZ50" s="27"/>
      <c r="DSA50" s="27"/>
      <c r="DSB50" s="27"/>
      <c r="DSC50" s="27"/>
      <c r="DSD50" s="27"/>
      <c r="DSE50" s="27"/>
      <c r="DSF50" s="27"/>
      <c r="DSG50" s="27"/>
      <c r="DSH50" s="27"/>
      <c r="DSI50" s="27"/>
      <c r="DSJ50" s="27"/>
      <c r="DSK50" s="27"/>
      <c r="DSL50" s="27"/>
      <c r="DSM50" s="27"/>
      <c r="DSN50" s="27"/>
      <c r="DSO50" s="27"/>
      <c r="DSP50" s="27"/>
      <c r="DSQ50" s="27"/>
      <c r="DSR50" s="27"/>
      <c r="DSS50" s="27"/>
      <c r="DST50" s="27"/>
      <c r="DSU50" s="27"/>
      <c r="DSV50" s="27"/>
      <c r="DSW50" s="27"/>
      <c r="DSX50" s="27"/>
      <c r="DSY50" s="27"/>
      <c r="DSZ50" s="27"/>
      <c r="DTA50" s="27"/>
      <c r="DTB50" s="27"/>
      <c r="DTC50" s="27"/>
      <c r="DTD50" s="27"/>
      <c r="DTE50" s="27"/>
      <c r="DTF50" s="27"/>
      <c r="DTG50" s="27"/>
      <c r="DTH50" s="27"/>
      <c r="DTI50" s="27"/>
      <c r="DTJ50" s="27"/>
      <c r="DTK50" s="27"/>
      <c r="DTL50" s="27"/>
      <c r="DTM50" s="27"/>
      <c r="DTN50" s="27"/>
      <c r="DTO50" s="27"/>
      <c r="DTP50" s="27"/>
      <c r="DTQ50" s="27"/>
      <c r="DTR50" s="27"/>
      <c r="DTS50" s="27"/>
      <c r="DTT50" s="27"/>
      <c r="DTU50" s="27"/>
      <c r="DTV50" s="27"/>
      <c r="DTW50" s="27"/>
      <c r="DTX50" s="27"/>
      <c r="DTY50" s="27"/>
      <c r="DTZ50" s="27"/>
      <c r="DUA50" s="27"/>
      <c r="DUB50" s="27"/>
      <c r="DUC50" s="27"/>
      <c r="DUD50" s="27"/>
      <c r="DUE50" s="27"/>
      <c r="DUF50" s="27"/>
      <c r="DUG50" s="27"/>
      <c r="DUH50" s="27"/>
      <c r="DUI50" s="27"/>
      <c r="DUJ50" s="27"/>
      <c r="DUK50" s="27"/>
      <c r="DUL50" s="27"/>
      <c r="DUM50" s="27"/>
      <c r="DUN50" s="27"/>
      <c r="DUO50" s="27"/>
      <c r="DUP50" s="27"/>
      <c r="DUQ50" s="27"/>
      <c r="DUR50" s="27"/>
      <c r="DUS50" s="27"/>
      <c r="DUT50" s="27"/>
      <c r="DUU50" s="27"/>
      <c r="DUV50" s="27"/>
      <c r="DUW50" s="27"/>
      <c r="DUX50" s="27"/>
      <c r="DUY50" s="27"/>
      <c r="DUZ50" s="27"/>
      <c r="DVA50" s="27"/>
      <c r="DVB50" s="27"/>
      <c r="DVC50" s="27"/>
      <c r="DVD50" s="27"/>
      <c r="DVE50" s="27"/>
      <c r="DVF50" s="27"/>
      <c r="DVG50" s="27"/>
      <c r="DVH50" s="27"/>
      <c r="DVI50" s="27"/>
      <c r="DVJ50" s="27"/>
      <c r="DVK50" s="27"/>
      <c r="DVL50" s="27"/>
      <c r="DVM50" s="27"/>
      <c r="DVN50" s="27"/>
      <c r="DVO50" s="27"/>
      <c r="DVP50" s="27"/>
      <c r="DVQ50" s="27"/>
      <c r="DVR50" s="27"/>
      <c r="DVS50" s="27"/>
      <c r="DVT50" s="27"/>
      <c r="DVU50" s="27"/>
      <c r="DVV50" s="27"/>
      <c r="DVW50" s="27"/>
      <c r="DVX50" s="27"/>
      <c r="DVY50" s="27"/>
      <c r="DVZ50" s="27"/>
      <c r="DWA50" s="27"/>
      <c r="DWB50" s="27"/>
      <c r="DWC50" s="27"/>
      <c r="DWD50" s="27"/>
      <c r="DWE50" s="27"/>
      <c r="DWF50" s="27"/>
      <c r="DWG50" s="27"/>
      <c r="DWH50" s="27"/>
      <c r="DWI50" s="27"/>
      <c r="DWJ50" s="27"/>
      <c r="DWK50" s="27"/>
      <c r="DWL50" s="27"/>
      <c r="DWM50" s="27"/>
      <c r="DWN50" s="27"/>
      <c r="DWO50" s="27"/>
      <c r="DWP50" s="27"/>
      <c r="DWQ50" s="27"/>
      <c r="DWR50" s="27"/>
      <c r="DWS50" s="27"/>
      <c r="DWT50" s="27"/>
      <c r="DWU50" s="27"/>
      <c r="DWV50" s="27"/>
      <c r="DWW50" s="27"/>
      <c r="DWX50" s="27"/>
      <c r="DWY50" s="27"/>
      <c r="DWZ50" s="27"/>
      <c r="DXA50" s="27"/>
      <c r="DXB50" s="27"/>
      <c r="DXC50" s="27"/>
      <c r="DXD50" s="27"/>
      <c r="DXE50" s="27"/>
      <c r="DXF50" s="27"/>
      <c r="DXG50" s="27"/>
      <c r="DXH50" s="27"/>
      <c r="DXI50" s="27"/>
      <c r="DXJ50" s="27"/>
      <c r="DXK50" s="27"/>
      <c r="DXL50" s="27"/>
      <c r="DXM50" s="27"/>
      <c r="DXN50" s="27"/>
      <c r="DXO50" s="27"/>
      <c r="DXP50" s="27"/>
      <c r="DXQ50" s="27"/>
      <c r="DXR50" s="27"/>
      <c r="DXS50" s="27"/>
      <c r="DXT50" s="27"/>
      <c r="DXU50" s="27"/>
      <c r="DXV50" s="27"/>
      <c r="DXW50" s="27"/>
      <c r="DXX50" s="27"/>
      <c r="DXY50" s="27"/>
      <c r="DXZ50" s="27"/>
      <c r="DYA50" s="27"/>
      <c r="DYB50" s="27"/>
      <c r="DYC50" s="27"/>
      <c r="DYD50" s="27"/>
      <c r="DYE50" s="27"/>
      <c r="DYF50" s="27"/>
      <c r="DYG50" s="27"/>
      <c r="DYH50" s="27"/>
      <c r="DYI50" s="27"/>
      <c r="DYJ50" s="27"/>
      <c r="DYK50" s="27"/>
      <c r="DYL50" s="27"/>
      <c r="DYM50" s="27"/>
      <c r="DYN50" s="27"/>
      <c r="DYO50" s="27"/>
      <c r="DYP50" s="27"/>
      <c r="DYQ50" s="27"/>
      <c r="DYR50" s="27"/>
      <c r="DYS50" s="27"/>
      <c r="DYT50" s="27"/>
      <c r="DYU50" s="27"/>
      <c r="DYV50" s="27"/>
      <c r="DYW50" s="27"/>
      <c r="DYX50" s="27"/>
      <c r="DYY50" s="27"/>
      <c r="DYZ50" s="27"/>
      <c r="DZA50" s="27"/>
      <c r="DZB50" s="27"/>
      <c r="DZC50" s="27"/>
      <c r="DZD50" s="27"/>
      <c r="DZE50" s="27"/>
      <c r="DZF50" s="27"/>
      <c r="DZG50" s="27"/>
      <c r="DZH50" s="27"/>
      <c r="DZI50" s="27"/>
      <c r="DZJ50" s="27"/>
      <c r="DZK50" s="27"/>
      <c r="DZL50" s="27"/>
      <c r="DZM50" s="27"/>
      <c r="DZN50" s="27"/>
      <c r="DZO50" s="27"/>
      <c r="DZP50" s="27"/>
      <c r="DZQ50" s="27"/>
      <c r="DZR50" s="27"/>
      <c r="DZS50" s="27"/>
      <c r="DZT50" s="27"/>
      <c r="DZU50" s="27"/>
      <c r="DZV50" s="27"/>
      <c r="DZW50" s="27"/>
      <c r="DZX50" s="27"/>
      <c r="DZY50" s="27"/>
      <c r="DZZ50" s="27"/>
      <c r="EAA50" s="27"/>
      <c r="EAB50" s="27"/>
      <c r="EAC50" s="27"/>
      <c r="EAD50" s="27"/>
      <c r="EAE50" s="27"/>
      <c r="EAF50" s="27"/>
      <c r="EAG50" s="27"/>
      <c r="EAH50" s="27"/>
      <c r="EAI50" s="27"/>
      <c r="EAJ50" s="27"/>
      <c r="EAK50" s="27"/>
      <c r="EAL50" s="27"/>
      <c r="EAM50" s="27"/>
      <c r="EAN50" s="27"/>
      <c r="EAO50" s="27"/>
      <c r="EAP50" s="27"/>
      <c r="EAQ50" s="27"/>
      <c r="EAR50" s="27"/>
      <c r="EAS50" s="27"/>
      <c r="EAT50" s="27"/>
      <c r="EAU50" s="27"/>
      <c r="EAV50" s="27"/>
      <c r="EAW50" s="27"/>
      <c r="EAX50" s="27"/>
      <c r="EAY50" s="27"/>
      <c r="EAZ50" s="27"/>
      <c r="EBA50" s="27"/>
      <c r="EBB50" s="27"/>
      <c r="EBC50" s="27"/>
      <c r="EBD50" s="27"/>
      <c r="EBE50" s="27"/>
      <c r="EBF50" s="27"/>
      <c r="EBG50" s="27"/>
      <c r="EBH50" s="27"/>
      <c r="EBI50" s="27"/>
      <c r="EBJ50" s="27"/>
      <c r="EBK50" s="27"/>
      <c r="EBL50" s="27"/>
      <c r="EBM50" s="27"/>
      <c r="EBN50" s="27"/>
      <c r="EBO50" s="27"/>
      <c r="EBP50" s="27"/>
      <c r="EBQ50" s="27"/>
      <c r="EBR50" s="27"/>
      <c r="EBS50" s="27"/>
      <c r="EBT50" s="27"/>
      <c r="EBU50" s="27"/>
      <c r="EBV50" s="27"/>
      <c r="EBW50" s="27"/>
      <c r="EBX50" s="27"/>
      <c r="EBY50" s="27"/>
      <c r="EBZ50" s="27"/>
      <c r="ECA50" s="27"/>
      <c r="ECB50" s="27"/>
      <c r="ECC50" s="27"/>
      <c r="ECD50" s="27"/>
      <c r="ECE50" s="27"/>
      <c r="ECF50" s="27"/>
      <c r="ECG50" s="27"/>
      <c r="ECH50" s="27"/>
      <c r="ECI50" s="27"/>
      <c r="ECJ50" s="27"/>
      <c r="ECK50" s="27"/>
      <c r="ECL50" s="27"/>
      <c r="ECM50" s="27"/>
      <c r="ECN50" s="27"/>
      <c r="ECO50" s="27"/>
      <c r="ECP50" s="27"/>
      <c r="ECQ50" s="27"/>
      <c r="ECR50" s="27"/>
      <c r="ECS50" s="27"/>
      <c r="ECT50" s="27"/>
      <c r="ECU50" s="27"/>
      <c r="ECV50" s="27"/>
      <c r="ECW50" s="27"/>
      <c r="ECX50" s="27"/>
      <c r="ECY50" s="27"/>
      <c r="ECZ50" s="27"/>
      <c r="EDA50" s="27"/>
      <c r="EDB50" s="27"/>
      <c r="EDC50" s="27"/>
      <c r="EDD50" s="27"/>
      <c r="EDE50" s="27"/>
      <c r="EDF50" s="27"/>
      <c r="EDG50" s="27"/>
      <c r="EDH50" s="27"/>
      <c r="EDI50" s="27"/>
      <c r="EDJ50" s="27"/>
      <c r="EDK50" s="27"/>
      <c r="EDL50" s="27"/>
      <c r="EDM50" s="27"/>
      <c r="EDN50" s="27"/>
      <c r="EDO50" s="27"/>
      <c r="EDP50" s="27"/>
      <c r="EDQ50" s="27"/>
      <c r="EDR50" s="27"/>
      <c r="EDS50" s="27"/>
      <c r="EDT50" s="27"/>
      <c r="EDU50" s="27"/>
      <c r="EDV50" s="27"/>
      <c r="EDW50" s="27"/>
      <c r="EDX50" s="27"/>
      <c r="EDY50" s="27"/>
      <c r="EDZ50" s="27"/>
      <c r="EEA50" s="27"/>
      <c r="EEB50" s="27"/>
      <c r="EEC50" s="27"/>
      <c r="EED50" s="27"/>
      <c r="EEE50" s="27"/>
      <c r="EEF50" s="27"/>
      <c r="EEG50" s="27"/>
      <c r="EEH50" s="27"/>
      <c r="EEI50" s="27"/>
      <c r="EEJ50" s="27"/>
      <c r="EEK50" s="27"/>
      <c r="EEL50" s="27"/>
      <c r="EEM50" s="27"/>
      <c r="EEN50" s="27"/>
      <c r="EEO50" s="27"/>
      <c r="EEP50" s="27"/>
      <c r="EEQ50" s="27"/>
      <c r="EER50" s="27"/>
      <c r="EES50" s="27"/>
      <c r="EET50" s="27"/>
      <c r="EEU50" s="27"/>
      <c r="EEV50" s="27"/>
      <c r="EEW50" s="27"/>
      <c r="EEX50" s="27"/>
      <c r="EEY50" s="27"/>
      <c r="EEZ50" s="27"/>
      <c r="EFA50" s="27"/>
      <c r="EFB50" s="27"/>
      <c r="EFC50" s="27"/>
      <c r="EFD50" s="27"/>
      <c r="EFE50" s="27"/>
      <c r="EFF50" s="27"/>
      <c r="EFG50" s="27"/>
      <c r="EFH50" s="27"/>
      <c r="EFI50" s="27"/>
      <c r="EFJ50" s="27"/>
      <c r="EFK50" s="27"/>
      <c r="EFL50" s="27"/>
      <c r="EFM50" s="27"/>
      <c r="EFN50" s="27"/>
      <c r="EFO50" s="27"/>
      <c r="EFP50" s="27"/>
      <c r="EFQ50" s="27"/>
      <c r="EFR50" s="27"/>
      <c r="EFS50" s="27"/>
      <c r="EFT50" s="27"/>
      <c r="EFU50" s="27"/>
      <c r="EFV50" s="27"/>
      <c r="EFW50" s="27"/>
      <c r="EFX50" s="27"/>
      <c r="EFY50" s="27"/>
      <c r="EFZ50" s="27"/>
      <c r="EGA50" s="27"/>
      <c r="EGB50" s="27"/>
      <c r="EGC50" s="27"/>
      <c r="EGD50" s="27"/>
      <c r="EGE50" s="27"/>
      <c r="EGF50" s="27"/>
      <c r="EGG50" s="27"/>
      <c r="EGH50" s="27"/>
      <c r="EGI50" s="27"/>
      <c r="EGJ50" s="27"/>
      <c r="EGK50" s="27"/>
      <c r="EGL50" s="27"/>
      <c r="EGM50" s="27"/>
      <c r="EGN50" s="27"/>
      <c r="EGO50" s="27"/>
      <c r="EGP50" s="27"/>
      <c r="EGQ50" s="27"/>
      <c r="EGR50" s="27"/>
      <c r="EGS50" s="27"/>
      <c r="EGT50" s="27"/>
      <c r="EGU50" s="27"/>
      <c r="EGV50" s="27"/>
      <c r="EGW50" s="27"/>
      <c r="EGX50" s="27"/>
      <c r="EGY50" s="27"/>
      <c r="EGZ50" s="27"/>
      <c r="EHA50" s="27"/>
      <c r="EHB50" s="27"/>
      <c r="EHC50" s="27"/>
      <c r="EHD50" s="27"/>
      <c r="EHE50" s="27"/>
      <c r="EHF50" s="27"/>
      <c r="EHG50" s="27"/>
      <c r="EHH50" s="27"/>
      <c r="EHI50" s="27"/>
      <c r="EHJ50" s="27"/>
      <c r="EHK50" s="27"/>
      <c r="EHL50" s="27"/>
      <c r="EHM50" s="27"/>
      <c r="EHN50" s="27"/>
      <c r="EHO50" s="27"/>
      <c r="EHP50" s="27"/>
      <c r="EHQ50" s="27"/>
      <c r="EHR50" s="27"/>
      <c r="EHS50" s="27"/>
      <c r="EHT50" s="27"/>
      <c r="EHU50" s="27"/>
      <c r="EHV50" s="27"/>
      <c r="EHW50" s="27"/>
      <c r="EHX50" s="27"/>
      <c r="EHY50" s="27"/>
      <c r="EHZ50" s="27"/>
      <c r="EIA50" s="27"/>
      <c r="EIB50" s="27"/>
      <c r="EIC50" s="27"/>
      <c r="EID50" s="27"/>
      <c r="EIE50" s="27"/>
      <c r="EIF50" s="27"/>
      <c r="EIG50" s="27"/>
      <c r="EIH50" s="27"/>
      <c r="EII50" s="27"/>
      <c r="EIJ50" s="27"/>
      <c r="EIK50" s="27"/>
      <c r="EIL50" s="27"/>
      <c r="EIM50" s="27"/>
      <c r="EIN50" s="27"/>
      <c r="EIO50" s="27"/>
      <c r="EIP50" s="27"/>
      <c r="EIQ50" s="27"/>
      <c r="EIR50" s="27"/>
      <c r="EIS50" s="27"/>
      <c r="EIT50" s="27"/>
      <c r="EIU50" s="27"/>
      <c r="EIV50" s="27"/>
      <c r="EIW50" s="27"/>
      <c r="EIX50" s="27"/>
      <c r="EIY50" s="27"/>
      <c r="EIZ50" s="27"/>
      <c r="EJA50" s="27"/>
      <c r="EJB50" s="27"/>
      <c r="EJC50" s="27"/>
      <c r="EJD50" s="27"/>
      <c r="EJE50" s="27"/>
      <c r="EJF50" s="27"/>
      <c r="EJG50" s="27"/>
      <c r="EJH50" s="27"/>
      <c r="EJI50" s="27"/>
      <c r="EJJ50" s="27"/>
      <c r="EJK50" s="27"/>
      <c r="EJL50" s="27"/>
      <c r="EJM50" s="27"/>
      <c r="EJN50" s="27"/>
      <c r="EJO50" s="27"/>
      <c r="EJP50" s="27"/>
      <c r="EJQ50" s="27"/>
      <c r="EJR50" s="27"/>
      <c r="EJS50" s="27"/>
      <c r="EJT50" s="27"/>
      <c r="EJU50" s="27"/>
      <c r="EJV50" s="27"/>
      <c r="EJW50" s="27"/>
      <c r="EJX50" s="27"/>
      <c r="EJY50" s="27"/>
      <c r="EJZ50" s="27"/>
      <c r="EKA50" s="27"/>
      <c r="EKB50" s="27"/>
      <c r="EKC50" s="27"/>
      <c r="EKD50" s="27"/>
      <c r="EKE50" s="27"/>
      <c r="EKF50" s="27"/>
      <c r="EKG50" s="27"/>
      <c r="EKH50" s="27"/>
      <c r="EKI50" s="27"/>
      <c r="EKJ50" s="27"/>
      <c r="EKK50" s="27"/>
      <c r="EKL50" s="27"/>
      <c r="EKM50" s="27"/>
      <c r="EKN50" s="27"/>
      <c r="EKO50" s="27"/>
      <c r="EKP50" s="27"/>
      <c r="EKQ50" s="27"/>
      <c r="EKR50" s="27"/>
      <c r="EKS50" s="27"/>
      <c r="EKT50" s="27"/>
      <c r="EKU50" s="27"/>
      <c r="EKV50" s="27"/>
      <c r="EKW50" s="27"/>
      <c r="EKX50" s="27"/>
      <c r="EKY50" s="27"/>
      <c r="EKZ50" s="27"/>
      <c r="ELA50" s="27"/>
      <c r="ELB50" s="27"/>
      <c r="ELC50" s="27"/>
      <c r="ELD50" s="27"/>
      <c r="ELE50" s="27"/>
      <c r="ELF50" s="27"/>
      <c r="ELG50" s="27"/>
      <c r="ELH50" s="27"/>
      <c r="ELI50" s="27"/>
      <c r="ELJ50" s="27"/>
      <c r="ELK50" s="27"/>
      <c r="ELL50" s="27"/>
      <c r="ELM50" s="27"/>
      <c r="ELN50" s="27"/>
      <c r="ELO50" s="27"/>
      <c r="ELP50" s="27"/>
      <c r="ELQ50" s="27"/>
      <c r="ELR50" s="27"/>
      <c r="ELS50" s="27"/>
      <c r="ELT50" s="27"/>
      <c r="ELU50" s="27"/>
      <c r="ELV50" s="27"/>
      <c r="ELW50" s="27"/>
      <c r="ELX50" s="27"/>
      <c r="ELY50" s="27"/>
      <c r="ELZ50" s="27"/>
      <c r="EMA50" s="27"/>
      <c r="EMB50" s="27"/>
      <c r="EMC50" s="27"/>
      <c r="EMD50" s="27"/>
      <c r="EME50" s="27"/>
      <c r="EMF50" s="27"/>
      <c r="EMG50" s="27"/>
      <c r="EMH50" s="27"/>
      <c r="EMI50" s="27"/>
      <c r="EMJ50" s="27"/>
      <c r="EMK50" s="27"/>
      <c r="EML50" s="27"/>
      <c r="EMM50" s="27"/>
      <c r="EMN50" s="27"/>
      <c r="EMO50" s="27"/>
      <c r="EMP50" s="27"/>
      <c r="EMQ50" s="27"/>
      <c r="EMR50" s="27"/>
      <c r="EMS50" s="27"/>
      <c r="EMT50" s="27"/>
      <c r="EMU50" s="27"/>
      <c r="EMV50" s="27"/>
      <c r="EMW50" s="27"/>
      <c r="EMX50" s="27"/>
      <c r="EMY50" s="27"/>
      <c r="EMZ50" s="27"/>
      <c r="ENA50" s="27"/>
      <c r="ENB50" s="27"/>
      <c r="ENC50" s="27"/>
      <c r="END50" s="27"/>
      <c r="ENE50" s="27"/>
      <c r="ENF50" s="27"/>
      <c r="ENG50" s="27"/>
      <c r="ENH50" s="27"/>
      <c r="ENI50" s="27"/>
      <c r="ENJ50" s="27"/>
      <c r="ENK50" s="27"/>
      <c r="ENL50" s="27"/>
      <c r="ENM50" s="27"/>
      <c r="ENN50" s="27"/>
      <c r="ENO50" s="27"/>
      <c r="ENP50" s="27"/>
      <c r="ENQ50" s="27"/>
      <c r="ENR50" s="27"/>
      <c r="ENS50" s="27"/>
      <c r="ENT50" s="27"/>
      <c r="ENU50" s="27"/>
      <c r="ENV50" s="27"/>
      <c r="ENW50" s="27"/>
      <c r="ENX50" s="27"/>
      <c r="ENY50" s="27"/>
      <c r="ENZ50" s="27"/>
      <c r="EOA50" s="27"/>
      <c r="EOB50" s="27"/>
      <c r="EOC50" s="27"/>
      <c r="EOD50" s="27"/>
      <c r="EOE50" s="27"/>
      <c r="EOF50" s="27"/>
      <c r="EOG50" s="27"/>
      <c r="EOH50" s="27"/>
      <c r="EOI50" s="27"/>
      <c r="EOJ50" s="27"/>
      <c r="EOK50" s="27"/>
      <c r="EOL50" s="27"/>
      <c r="EOM50" s="27"/>
      <c r="EON50" s="27"/>
      <c r="EOO50" s="27"/>
      <c r="EOP50" s="27"/>
      <c r="EOQ50" s="27"/>
      <c r="EOR50" s="27"/>
      <c r="EOS50" s="27"/>
      <c r="EOT50" s="27"/>
      <c r="EOU50" s="27"/>
      <c r="EOV50" s="27"/>
      <c r="EOW50" s="27"/>
      <c r="EOX50" s="27"/>
      <c r="EOY50" s="27"/>
      <c r="EOZ50" s="27"/>
      <c r="EPA50" s="27"/>
      <c r="EPB50" s="27"/>
      <c r="EPC50" s="27"/>
      <c r="EPD50" s="27"/>
      <c r="EPE50" s="27"/>
      <c r="EPF50" s="27"/>
      <c r="EPG50" s="27"/>
      <c r="EPH50" s="27"/>
      <c r="EPI50" s="27"/>
      <c r="EPJ50" s="27"/>
      <c r="EPK50" s="27"/>
      <c r="EPL50" s="27"/>
      <c r="EPM50" s="27"/>
      <c r="EPN50" s="27"/>
      <c r="EPO50" s="27"/>
      <c r="EPP50" s="27"/>
      <c r="EPQ50" s="27"/>
      <c r="EPR50" s="27"/>
      <c r="EPS50" s="27"/>
      <c r="EPT50" s="27"/>
      <c r="EPU50" s="27"/>
      <c r="EPV50" s="27"/>
      <c r="EPW50" s="27"/>
      <c r="EPX50" s="27"/>
      <c r="EPY50" s="27"/>
      <c r="EPZ50" s="27"/>
      <c r="EQA50" s="27"/>
      <c r="EQB50" s="27"/>
      <c r="EQC50" s="27"/>
      <c r="EQD50" s="27"/>
      <c r="EQE50" s="27"/>
      <c r="EQF50" s="27"/>
      <c r="EQG50" s="27"/>
      <c r="EQH50" s="27"/>
      <c r="EQI50" s="27"/>
      <c r="EQJ50" s="27"/>
      <c r="EQK50" s="27"/>
      <c r="EQL50" s="27"/>
      <c r="EQM50" s="27"/>
      <c r="EQN50" s="27"/>
      <c r="EQO50" s="27"/>
      <c r="EQP50" s="27"/>
      <c r="EQQ50" s="27"/>
      <c r="EQR50" s="27"/>
      <c r="EQS50" s="27"/>
      <c r="EQT50" s="27"/>
      <c r="EQU50" s="27"/>
      <c r="EQV50" s="27"/>
      <c r="EQW50" s="27"/>
      <c r="EQX50" s="27"/>
      <c r="EQY50" s="27"/>
      <c r="EQZ50" s="27"/>
      <c r="ERA50" s="27"/>
      <c r="ERB50" s="27"/>
      <c r="ERC50" s="27"/>
      <c r="ERD50" s="27"/>
      <c r="ERE50" s="27"/>
      <c r="ERF50" s="27"/>
      <c r="ERG50" s="27"/>
      <c r="ERH50" s="27"/>
      <c r="ERI50" s="27"/>
      <c r="ERJ50" s="27"/>
      <c r="ERK50" s="27"/>
      <c r="ERL50" s="27"/>
      <c r="ERM50" s="27"/>
      <c r="ERN50" s="27"/>
      <c r="ERO50" s="27"/>
      <c r="ERP50" s="27"/>
      <c r="ERQ50" s="27"/>
      <c r="ERR50" s="27"/>
      <c r="ERS50" s="27"/>
      <c r="ERT50" s="27"/>
      <c r="ERU50" s="27"/>
      <c r="ERV50" s="27"/>
      <c r="ERW50" s="27"/>
      <c r="ERX50" s="27"/>
      <c r="ERY50" s="27"/>
      <c r="ERZ50" s="27"/>
      <c r="ESA50" s="27"/>
      <c r="ESB50" s="27"/>
      <c r="ESC50" s="27"/>
      <c r="ESD50" s="27"/>
      <c r="ESE50" s="27"/>
      <c r="ESF50" s="27"/>
      <c r="ESG50" s="27"/>
      <c r="ESH50" s="27"/>
      <c r="ESI50" s="27"/>
      <c r="ESJ50" s="27"/>
      <c r="ESK50" s="27"/>
      <c r="ESL50" s="27"/>
      <c r="ESM50" s="27"/>
      <c r="ESN50" s="27"/>
      <c r="ESO50" s="27"/>
      <c r="ESP50" s="27"/>
      <c r="ESQ50" s="27"/>
      <c r="ESR50" s="27"/>
      <c r="ESS50" s="27"/>
      <c r="EST50" s="27"/>
      <c r="ESU50" s="27"/>
      <c r="ESV50" s="27"/>
      <c r="ESW50" s="27"/>
      <c r="ESX50" s="27"/>
      <c r="ESY50" s="27"/>
      <c r="ESZ50" s="27"/>
      <c r="ETA50" s="27"/>
      <c r="ETB50" s="27"/>
      <c r="ETC50" s="27"/>
      <c r="ETD50" s="27"/>
      <c r="ETE50" s="27"/>
      <c r="ETF50" s="27"/>
      <c r="ETG50" s="27"/>
      <c r="ETH50" s="27"/>
      <c r="ETI50" s="27"/>
      <c r="ETJ50" s="27"/>
      <c r="ETK50" s="27"/>
      <c r="ETL50" s="27"/>
      <c r="ETM50" s="27"/>
      <c r="ETN50" s="27"/>
      <c r="ETO50" s="27"/>
      <c r="ETP50" s="27"/>
      <c r="ETQ50" s="27"/>
      <c r="ETR50" s="27"/>
      <c r="ETS50" s="27"/>
      <c r="ETT50" s="27"/>
      <c r="ETU50" s="27"/>
      <c r="ETV50" s="27"/>
      <c r="ETW50" s="27"/>
      <c r="ETX50" s="27"/>
      <c r="ETY50" s="27"/>
      <c r="ETZ50" s="27"/>
      <c r="EUA50" s="27"/>
      <c r="EUB50" s="27"/>
      <c r="EUC50" s="27"/>
      <c r="EUD50" s="27"/>
      <c r="EUE50" s="27"/>
      <c r="EUF50" s="27"/>
      <c r="EUG50" s="27"/>
      <c r="EUH50" s="27"/>
      <c r="EUI50" s="27"/>
      <c r="EUJ50" s="27"/>
      <c r="EUK50" s="27"/>
      <c r="EUL50" s="27"/>
      <c r="EUM50" s="27"/>
      <c r="EUN50" s="27"/>
      <c r="EUO50" s="27"/>
      <c r="EUP50" s="27"/>
      <c r="EUQ50" s="27"/>
      <c r="EUR50" s="27"/>
      <c r="EUS50" s="27"/>
      <c r="EUT50" s="27"/>
      <c r="EUU50" s="27"/>
      <c r="EUV50" s="27"/>
      <c r="EUW50" s="27"/>
      <c r="EUX50" s="27"/>
      <c r="EUY50" s="27"/>
      <c r="EUZ50" s="27"/>
      <c r="EVA50" s="27"/>
      <c r="EVB50" s="27"/>
      <c r="EVC50" s="27"/>
      <c r="EVD50" s="27"/>
      <c r="EVE50" s="27"/>
      <c r="EVF50" s="27"/>
      <c r="EVG50" s="27"/>
      <c r="EVH50" s="27"/>
      <c r="EVI50" s="27"/>
      <c r="EVJ50" s="27"/>
      <c r="EVK50" s="27"/>
      <c r="EVL50" s="27"/>
      <c r="EVM50" s="27"/>
      <c r="EVN50" s="27"/>
      <c r="EVO50" s="27"/>
      <c r="EVP50" s="27"/>
      <c r="EVQ50" s="27"/>
      <c r="EVR50" s="27"/>
      <c r="EVS50" s="27"/>
      <c r="EVT50" s="27"/>
      <c r="EVU50" s="27"/>
      <c r="EVV50" s="27"/>
      <c r="EVW50" s="27"/>
      <c r="EVX50" s="27"/>
      <c r="EVY50" s="27"/>
      <c r="EVZ50" s="27"/>
      <c r="EWA50" s="27"/>
      <c r="EWB50" s="27"/>
      <c r="EWC50" s="27"/>
      <c r="EWD50" s="27"/>
      <c r="EWE50" s="27"/>
      <c r="EWF50" s="27"/>
      <c r="EWG50" s="27"/>
      <c r="EWH50" s="27"/>
      <c r="EWI50" s="27"/>
      <c r="EWJ50" s="27"/>
      <c r="EWK50" s="27"/>
      <c r="EWL50" s="27"/>
      <c r="EWM50" s="27"/>
      <c r="EWN50" s="27"/>
      <c r="EWO50" s="27"/>
      <c r="EWP50" s="27"/>
      <c r="EWQ50" s="27"/>
      <c r="EWR50" s="27"/>
      <c r="EWS50" s="27"/>
      <c r="EWT50" s="27"/>
      <c r="EWU50" s="27"/>
      <c r="EWV50" s="27"/>
      <c r="EWW50" s="27"/>
      <c r="EWX50" s="27"/>
      <c r="EWY50" s="27"/>
      <c r="EWZ50" s="27"/>
      <c r="EXA50" s="27"/>
      <c r="EXB50" s="27"/>
      <c r="EXC50" s="27"/>
      <c r="EXD50" s="27"/>
      <c r="EXE50" s="27"/>
      <c r="EXF50" s="27"/>
      <c r="EXG50" s="27"/>
      <c r="EXH50" s="27"/>
      <c r="EXI50" s="27"/>
      <c r="EXJ50" s="27"/>
      <c r="EXK50" s="27"/>
      <c r="EXL50" s="27"/>
      <c r="EXM50" s="27"/>
      <c r="EXN50" s="27"/>
      <c r="EXO50" s="27"/>
      <c r="EXP50" s="27"/>
      <c r="EXQ50" s="27"/>
      <c r="EXR50" s="27"/>
      <c r="EXS50" s="27"/>
      <c r="EXT50" s="27"/>
      <c r="EXU50" s="27"/>
      <c r="EXV50" s="27"/>
      <c r="EXW50" s="27"/>
      <c r="EXX50" s="27"/>
      <c r="EXY50" s="27"/>
      <c r="EXZ50" s="27"/>
      <c r="EYA50" s="27"/>
      <c r="EYB50" s="27"/>
      <c r="EYC50" s="27"/>
      <c r="EYD50" s="27"/>
      <c r="EYE50" s="27"/>
      <c r="EYF50" s="27"/>
      <c r="EYG50" s="27"/>
      <c r="EYH50" s="27"/>
      <c r="EYI50" s="27"/>
      <c r="EYJ50" s="27"/>
      <c r="EYK50" s="27"/>
      <c r="EYL50" s="27"/>
      <c r="EYM50" s="27"/>
      <c r="EYN50" s="27"/>
      <c r="EYO50" s="27"/>
      <c r="EYP50" s="27"/>
      <c r="EYQ50" s="27"/>
      <c r="EYR50" s="27"/>
      <c r="EYS50" s="27"/>
      <c r="EYT50" s="27"/>
      <c r="EYU50" s="27"/>
      <c r="EYV50" s="27"/>
      <c r="EYW50" s="27"/>
      <c r="EYX50" s="27"/>
      <c r="EYY50" s="27"/>
      <c r="EYZ50" s="27"/>
      <c r="EZA50" s="27"/>
      <c r="EZB50" s="27"/>
      <c r="EZC50" s="27"/>
      <c r="EZD50" s="27"/>
      <c r="EZE50" s="27"/>
      <c r="EZF50" s="27"/>
      <c r="EZG50" s="27"/>
      <c r="EZH50" s="27"/>
      <c r="EZI50" s="27"/>
      <c r="EZJ50" s="27"/>
      <c r="EZK50" s="27"/>
      <c r="EZL50" s="27"/>
      <c r="EZM50" s="27"/>
      <c r="EZN50" s="27"/>
      <c r="EZO50" s="27"/>
      <c r="EZP50" s="27"/>
      <c r="EZQ50" s="27"/>
      <c r="EZR50" s="27"/>
      <c r="EZS50" s="27"/>
      <c r="EZT50" s="27"/>
      <c r="EZU50" s="27"/>
      <c r="EZV50" s="27"/>
      <c r="EZW50" s="27"/>
      <c r="EZX50" s="27"/>
      <c r="EZY50" s="27"/>
      <c r="EZZ50" s="27"/>
      <c r="FAA50" s="27"/>
      <c r="FAB50" s="27"/>
      <c r="FAC50" s="27"/>
      <c r="FAD50" s="27"/>
      <c r="FAE50" s="27"/>
      <c r="FAF50" s="27"/>
      <c r="FAG50" s="27"/>
      <c r="FAH50" s="27"/>
      <c r="FAI50" s="27"/>
      <c r="FAJ50" s="27"/>
      <c r="FAK50" s="27"/>
      <c r="FAL50" s="27"/>
      <c r="FAM50" s="27"/>
      <c r="FAN50" s="27"/>
      <c r="FAO50" s="27"/>
      <c r="FAP50" s="27"/>
      <c r="FAQ50" s="27"/>
      <c r="FAR50" s="27"/>
      <c r="FAS50" s="27"/>
      <c r="FAT50" s="27"/>
      <c r="FAU50" s="27"/>
      <c r="FAV50" s="27"/>
      <c r="FAW50" s="27"/>
      <c r="FAX50" s="27"/>
      <c r="FAY50" s="27"/>
      <c r="FAZ50" s="27"/>
      <c r="FBA50" s="27"/>
      <c r="FBB50" s="27"/>
      <c r="FBC50" s="27"/>
      <c r="FBD50" s="27"/>
      <c r="FBE50" s="27"/>
      <c r="FBF50" s="27"/>
      <c r="FBG50" s="27"/>
      <c r="FBH50" s="27"/>
      <c r="FBI50" s="27"/>
      <c r="FBJ50" s="27"/>
      <c r="FBK50" s="27"/>
      <c r="FBL50" s="27"/>
      <c r="FBM50" s="27"/>
      <c r="FBN50" s="27"/>
      <c r="FBO50" s="27"/>
      <c r="FBP50" s="27"/>
      <c r="FBQ50" s="27"/>
      <c r="FBR50" s="27"/>
      <c r="FBS50" s="27"/>
      <c r="FBT50" s="27"/>
      <c r="FBU50" s="27"/>
      <c r="FBV50" s="27"/>
      <c r="FBW50" s="27"/>
      <c r="FBX50" s="27"/>
      <c r="FBY50" s="27"/>
      <c r="FBZ50" s="27"/>
      <c r="FCA50" s="27"/>
      <c r="FCB50" s="27"/>
      <c r="FCC50" s="27"/>
      <c r="FCD50" s="27"/>
      <c r="FCE50" s="27"/>
      <c r="FCF50" s="27"/>
      <c r="FCG50" s="27"/>
      <c r="FCH50" s="27"/>
      <c r="FCI50" s="27"/>
      <c r="FCJ50" s="27"/>
      <c r="FCK50" s="27"/>
      <c r="FCL50" s="27"/>
      <c r="FCM50" s="27"/>
      <c r="FCN50" s="27"/>
      <c r="FCO50" s="27"/>
      <c r="FCP50" s="27"/>
      <c r="FCQ50" s="27"/>
      <c r="FCR50" s="27"/>
      <c r="FCS50" s="27"/>
      <c r="FCT50" s="27"/>
      <c r="FCU50" s="27"/>
      <c r="FCV50" s="27"/>
      <c r="FCW50" s="27"/>
      <c r="FCX50" s="27"/>
      <c r="FCY50" s="27"/>
      <c r="FCZ50" s="27"/>
      <c r="FDA50" s="27"/>
      <c r="FDB50" s="27"/>
      <c r="FDC50" s="27"/>
      <c r="FDD50" s="27"/>
      <c r="FDE50" s="27"/>
      <c r="FDF50" s="27"/>
      <c r="FDG50" s="27"/>
      <c r="FDH50" s="27"/>
      <c r="FDI50" s="27"/>
      <c r="FDJ50" s="27"/>
      <c r="FDK50" s="27"/>
      <c r="FDL50" s="27"/>
      <c r="FDM50" s="27"/>
      <c r="FDN50" s="27"/>
      <c r="FDO50" s="27"/>
      <c r="FDP50" s="27"/>
      <c r="FDQ50" s="27"/>
      <c r="FDR50" s="27"/>
      <c r="FDS50" s="27"/>
      <c r="FDT50" s="27"/>
      <c r="FDU50" s="27"/>
      <c r="FDV50" s="27"/>
      <c r="FDW50" s="27"/>
      <c r="FDX50" s="27"/>
      <c r="FDY50" s="27"/>
      <c r="FDZ50" s="27"/>
      <c r="FEA50" s="27"/>
      <c r="FEB50" s="27"/>
      <c r="FEC50" s="27"/>
      <c r="FED50" s="27"/>
      <c r="FEE50" s="27"/>
      <c r="FEF50" s="27"/>
      <c r="FEG50" s="27"/>
      <c r="FEH50" s="27"/>
      <c r="FEI50" s="27"/>
      <c r="FEJ50" s="27"/>
      <c r="FEK50" s="27"/>
      <c r="FEL50" s="27"/>
      <c r="FEM50" s="27"/>
      <c r="FEN50" s="27"/>
      <c r="FEO50" s="27"/>
      <c r="FEP50" s="27"/>
      <c r="FEQ50" s="27"/>
      <c r="FER50" s="27"/>
      <c r="FES50" s="27"/>
      <c r="FET50" s="27"/>
      <c r="FEU50" s="27"/>
      <c r="FEV50" s="27"/>
      <c r="FEW50" s="27"/>
      <c r="FEX50" s="27"/>
      <c r="FEY50" s="27"/>
      <c r="FEZ50" s="27"/>
      <c r="FFA50" s="27"/>
      <c r="FFB50" s="27"/>
      <c r="FFC50" s="27"/>
      <c r="FFD50" s="27"/>
      <c r="FFE50" s="27"/>
      <c r="FFF50" s="27"/>
      <c r="FFG50" s="27"/>
      <c r="FFH50" s="27"/>
      <c r="FFI50" s="27"/>
      <c r="FFJ50" s="27"/>
      <c r="FFK50" s="27"/>
      <c r="FFL50" s="27"/>
      <c r="FFM50" s="27"/>
      <c r="FFN50" s="27"/>
      <c r="FFO50" s="27"/>
      <c r="FFP50" s="27"/>
      <c r="FFQ50" s="27"/>
      <c r="FFR50" s="27"/>
      <c r="FFS50" s="27"/>
      <c r="FFT50" s="27"/>
      <c r="FFU50" s="27"/>
      <c r="FFV50" s="27"/>
      <c r="FFW50" s="27"/>
      <c r="FFX50" s="27"/>
      <c r="FFY50" s="27"/>
      <c r="FFZ50" s="27"/>
      <c r="FGA50" s="27"/>
      <c r="FGB50" s="27"/>
      <c r="FGC50" s="27"/>
      <c r="FGD50" s="27"/>
      <c r="FGE50" s="27"/>
      <c r="FGF50" s="27"/>
      <c r="FGG50" s="27"/>
      <c r="FGH50" s="27"/>
      <c r="FGI50" s="27"/>
      <c r="FGJ50" s="27"/>
      <c r="FGK50" s="27"/>
      <c r="FGL50" s="27"/>
      <c r="FGM50" s="27"/>
      <c r="FGN50" s="27"/>
      <c r="FGO50" s="27"/>
      <c r="FGP50" s="27"/>
      <c r="FGQ50" s="27"/>
      <c r="FGR50" s="27"/>
      <c r="FGS50" s="27"/>
      <c r="FGT50" s="27"/>
      <c r="FGU50" s="27"/>
      <c r="FGV50" s="27"/>
      <c r="FGW50" s="27"/>
      <c r="FGX50" s="27"/>
      <c r="FGY50" s="27"/>
      <c r="FGZ50" s="27"/>
      <c r="FHA50" s="27"/>
      <c r="FHB50" s="27"/>
      <c r="FHC50" s="27"/>
      <c r="FHD50" s="27"/>
      <c r="FHE50" s="27"/>
      <c r="FHF50" s="27"/>
      <c r="FHG50" s="27"/>
      <c r="FHH50" s="27"/>
      <c r="FHI50" s="27"/>
      <c r="FHJ50" s="27"/>
      <c r="FHK50" s="27"/>
      <c r="FHL50" s="27"/>
      <c r="FHM50" s="27"/>
      <c r="FHN50" s="27"/>
      <c r="FHO50" s="27"/>
      <c r="FHP50" s="27"/>
      <c r="FHQ50" s="27"/>
      <c r="FHR50" s="27"/>
      <c r="FHS50" s="27"/>
      <c r="FHT50" s="27"/>
      <c r="FHU50" s="27"/>
      <c r="FHV50" s="27"/>
      <c r="FHW50" s="27"/>
      <c r="FHX50" s="27"/>
      <c r="FHY50" s="27"/>
      <c r="FHZ50" s="27"/>
      <c r="FIA50" s="27"/>
      <c r="FIB50" s="27"/>
      <c r="FIC50" s="27"/>
      <c r="FID50" s="27"/>
      <c r="FIE50" s="27"/>
      <c r="FIF50" s="27"/>
      <c r="FIG50" s="27"/>
      <c r="FIH50" s="27"/>
      <c r="FII50" s="27"/>
      <c r="FIJ50" s="27"/>
      <c r="FIK50" s="27"/>
      <c r="FIL50" s="27"/>
      <c r="FIM50" s="27"/>
      <c r="FIN50" s="27"/>
      <c r="FIO50" s="27"/>
      <c r="FIP50" s="27"/>
      <c r="FIQ50" s="27"/>
      <c r="FIR50" s="27"/>
      <c r="FIS50" s="27"/>
      <c r="FIT50" s="27"/>
      <c r="FIU50" s="27"/>
      <c r="FIV50" s="27"/>
      <c r="FIW50" s="27"/>
      <c r="FIX50" s="27"/>
      <c r="FIY50" s="27"/>
      <c r="FIZ50" s="27"/>
      <c r="FJA50" s="27"/>
      <c r="FJB50" s="27"/>
      <c r="FJC50" s="27"/>
      <c r="FJD50" s="27"/>
      <c r="FJE50" s="27"/>
      <c r="FJF50" s="27"/>
      <c r="FJG50" s="27"/>
      <c r="FJH50" s="27"/>
      <c r="FJI50" s="27"/>
      <c r="FJJ50" s="27"/>
      <c r="FJK50" s="27"/>
      <c r="FJL50" s="27"/>
      <c r="FJM50" s="27"/>
      <c r="FJN50" s="27"/>
      <c r="FJO50" s="27"/>
      <c r="FJP50" s="27"/>
      <c r="FJQ50" s="27"/>
      <c r="FJR50" s="27"/>
      <c r="FJS50" s="27"/>
      <c r="FJT50" s="27"/>
      <c r="FJU50" s="27"/>
      <c r="FJV50" s="27"/>
      <c r="FJW50" s="27"/>
      <c r="FJX50" s="27"/>
      <c r="FJY50" s="27"/>
      <c r="FJZ50" s="27"/>
      <c r="FKA50" s="27"/>
      <c r="FKB50" s="27"/>
      <c r="FKC50" s="27"/>
      <c r="FKD50" s="27"/>
      <c r="FKE50" s="27"/>
      <c r="FKF50" s="27"/>
      <c r="FKG50" s="27"/>
      <c r="FKH50" s="27"/>
      <c r="FKI50" s="27"/>
      <c r="FKJ50" s="27"/>
      <c r="FKK50" s="27"/>
      <c r="FKL50" s="27"/>
      <c r="FKM50" s="27"/>
      <c r="FKN50" s="27"/>
      <c r="FKO50" s="27"/>
      <c r="FKP50" s="27"/>
      <c r="FKQ50" s="27"/>
      <c r="FKR50" s="27"/>
      <c r="FKS50" s="27"/>
      <c r="FKT50" s="27"/>
      <c r="FKU50" s="27"/>
      <c r="FKV50" s="27"/>
      <c r="FKW50" s="27"/>
      <c r="FKX50" s="27"/>
      <c r="FKY50" s="27"/>
      <c r="FKZ50" s="27"/>
      <c r="FLA50" s="27"/>
      <c r="FLB50" s="27"/>
      <c r="FLC50" s="27"/>
      <c r="FLD50" s="27"/>
      <c r="FLE50" s="27"/>
      <c r="FLF50" s="27"/>
      <c r="FLG50" s="27"/>
      <c r="FLH50" s="27"/>
      <c r="FLI50" s="27"/>
      <c r="FLJ50" s="27"/>
      <c r="FLK50" s="27"/>
      <c r="FLL50" s="27"/>
      <c r="FLM50" s="27"/>
      <c r="FLN50" s="27"/>
      <c r="FLO50" s="27"/>
      <c r="FLP50" s="27"/>
      <c r="FLQ50" s="27"/>
      <c r="FLR50" s="27"/>
      <c r="FLS50" s="27"/>
      <c r="FLT50" s="27"/>
      <c r="FLU50" s="27"/>
      <c r="FLV50" s="27"/>
      <c r="FLW50" s="27"/>
      <c r="FLX50" s="27"/>
      <c r="FLY50" s="27"/>
      <c r="FLZ50" s="27"/>
      <c r="FMA50" s="27"/>
      <c r="FMB50" s="27"/>
      <c r="FMC50" s="27"/>
      <c r="FMD50" s="27"/>
      <c r="FME50" s="27"/>
      <c r="FMF50" s="27"/>
      <c r="FMG50" s="27"/>
      <c r="FMH50" s="27"/>
      <c r="FMI50" s="27"/>
      <c r="FMJ50" s="27"/>
      <c r="FMK50" s="27"/>
      <c r="FML50" s="27"/>
      <c r="FMM50" s="27"/>
      <c r="FMN50" s="27"/>
      <c r="FMO50" s="27"/>
      <c r="FMP50" s="27"/>
      <c r="FMQ50" s="27"/>
      <c r="FMR50" s="27"/>
      <c r="FMS50" s="27"/>
      <c r="FMT50" s="27"/>
      <c r="FMU50" s="27"/>
      <c r="FMV50" s="27"/>
      <c r="FMW50" s="27"/>
      <c r="FMX50" s="27"/>
      <c r="FMY50" s="27"/>
      <c r="FMZ50" s="27"/>
      <c r="FNA50" s="27"/>
      <c r="FNB50" s="27"/>
      <c r="FNC50" s="27"/>
      <c r="FND50" s="27"/>
      <c r="FNE50" s="27"/>
      <c r="FNF50" s="27"/>
      <c r="FNG50" s="27"/>
      <c r="FNH50" s="27"/>
      <c r="FNI50" s="27"/>
      <c r="FNJ50" s="27"/>
      <c r="FNK50" s="27"/>
      <c r="FNL50" s="27"/>
      <c r="FNM50" s="27"/>
      <c r="FNN50" s="27"/>
      <c r="FNO50" s="27"/>
      <c r="FNP50" s="27"/>
      <c r="FNQ50" s="27"/>
      <c r="FNR50" s="27"/>
      <c r="FNS50" s="27"/>
      <c r="FNT50" s="27"/>
      <c r="FNU50" s="27"/>
      <c r="FNV50" s="27"/>
      <c r="FNW50" s="27"/>
      <c r="FNX50" s="27"/>
      <c r="FNY50" s="27"/>
      <c r="FNZ50" s="27"/>
      <c r="FOA50" s="27"/>
      <c r="FOB50" s="27"/>
      <c r="FOC50" s="27"/>
      <c r="FOD50" s="27"/>
      <c r="FOE50" s="27"/>
      <c r="FOF50" s="27"/>
      <c r="FOG50" s="27"/>
      <c r="FOH50" s="27"/>
      <c r="FOI50" s="27"/>
      <c r="FOJ50" s="27"/>
      <c r="FOK50" s="27"/>
      <c r="FOL50" s="27"/>
      <c r="FOM50" s="27"/>
      <c r="FON50" s="27"/>
      <c r="FOO50" s="27"/>
      <c r="FOP50" s="27"/>
      <c r="FOQ50" s="27"/>
      <c r="FOR50" s="27"/>
      <c r="FOS50" s="27"/>
      <c r="FOT50" s="27"/>
      <c r="FOU50" s="27"/>
      <c r="FOV50" s="27"/>
      <c r="FOW50" s="27"/>
      <c r="FOX50" s="27"/>
      <c r="FOY50" s="27"/>
      <c r="FOZ50" s="27"/>
      <c r="FPA50" s="27"/>
      <c r="FPB50" s="27"/>
      <c r="FPC50" s="27"/>
      <c r="FPD50" s="27"/>
      <c r="FPE50" s="27"/>
      <c r="FPF50" s="27"/>
      <c r="FPG50" s="27"/>
      <c r="FPH50" s="27"/>
      <c r="FPI50" s="27"/>
      <c r="FPJ50" s="27"/>
      <c r="FPK50" s="27"/>
      <c r="FPL50" s="27"/>
      <c r="FPM50" s="27"/>
      <c r="FPN50" s="27"/>
      <c r="FPO50" s="27"/>
      <c r="FPP50" s="27"/>
      <c r="FPQ50" s="27"/>
      <c r="FPR50" s="27"/>
      <c r="FPS50" s="27"/>
      <c r="FPT50" s="27"/>
      <c r="FPU50" s="27"/>
      <c r="FPV50" s="27"/>
      <c r="FPW50" s="27"/>
      <c r="FPX50" s="27"/>
      <c r="FPY50" s="27"/>
      <c r="FPZ50" s="27"/>
      <c r="FQA50" s="27"/>
      <c r="FQB50" s="27"/>
      <c r="FQC50" s="27"/>
      <c r="FQD50" s="27"/>
      <c r="FQE50" s="27"/>
      <c r="FQF50" s="27"/>
      <c r="FQG50" s="27"/>
      <c r="FQH50" s="27"/>
      <c r="FQI50" s="27"/>
      <c r="FQJ50" s="27"/>
      <c r="FQK50" s="27"/>
      <c r="FQL50" s="27"/>
      <c r="FQM50" s="27"/>
      <c r="FQN50" s="27"/>
      <c r="FQO50" s="27"/>
      <c r="FQP50" s="27"/>
      <c r="FQQ50" s="27"/>
      <c r="FQR50" s="27"/>
      <c r="FQS50" s="27"/>
      <c r="FQT50" s="27"/>
      <c r="FQU50" s="27"/>
      <c r="FQV50" s="27"/>
      <c r="FQW50" s="27"/>
      <c r="FQX50" s="27"/>
      <c r="FQY50" s="27"/>
      <c r="FQZ50" s="27"/>
      <c r="FRA50" s="27"/>
      <c r="FRB50" s="27"/>
      <c r="FRC50" s="27"/>
      <c r="FRD50" s="27"/>
      <c r="FRE50" s="27"/>
      <c r="FRF50" s="27"/>
      <c r="FRG50" s="27"/>
      <c r="FRH50" s="27"/>
      <c r="FRI50" s="27"/>
      <c r="FRJ50" s="27"/>
      <c r="FRK50" s="27"/>
      <c r="FRL50" s="27"/>
      <c r="FRM50" s="27"/>
      <c r="FRN50" s="27"/>
      <c r="FRO50" s="27"/>
      <c r="FRP50" s="27"/>
      <c r="FRQ50" s="27"/>
      <c r="FRR50" s="27"/>
      <c r="FRS50" s="27"/>
      <c r="FRT50" s="27"/>
      <c r="FRU50" s="27"/>
      <c r="FRV50" s="27"/>
      <c r="FRW50" s="27"/>
      <c r="FRX50" s="27"/>
      <c r="FRY50" s="27"/>
      <c r="FRZ50" s="27"/>
      <c r="FSA50" s="27"/>
      <c r="FSB50" s="27"/>
      <c r="FSC50" s="27"/>
    </row>
    <row r="51" spans="1:4553" s="42" customFormat="1" ht="12.75" customHeight="1">
      <c r="A51" s="38" t="s">
        <v>125</v>
      </c>
      <c r="B51" s="39"/>
      <c r="C51" s="40" t="str">
        <f t="shared" ref="C51:AJ51" si="121">IFERROR(C50/Revenue,"N/A")</f>
        <v>N/A</v>
      </c>
      <c r="D51" s="40" t="str">
        <f t="shared" si="121"/>
        <v>N/A</v>
      </c>
      <c r="E51" s="40" t="str">
        <f t="shared" si="121"/>
        <v>N/A</v>
      </c>
      <c r="F51" s="40" t="str">
        <f t="shared" si="121"/>
        <v>N/A</v>
      </c>
      <c r="G51" s="53" t="str">
        <f t="shared" si="121"/>
        <v>N/A</v>
      </c>
      <c r="H51" s="40" t="str">
        <f t="shared" si="121"/>
        <v>N/A</v>
      </c>
      <c r="I51" s="40" t="str">
        <f t="shared" si="121"/>
        <v>N/A</v>
      </c>
      <c r="J51" s="40" t="str">
        <f t="shared" si="121"/>
        <v>N/A</v>
      </c>
      <c r="K51" s="40" t="str">
        <f t="shared" si="121"/>
        <v>N/A</v>
      </c>
      <c r="L51" s="53" t="str">
        <f t="shared" si="121"/>
        <v>N/A</v>
      </c>
      <c r="M51" s="40" t="str">
        <f t="shared" si="121"/>
        <v>N/A</v>
      </c>
      <c r="N51" s="40" t="str">
        <f t="shared" si="121"/>
        <v>N/A</v>
      </c>
      <c r="O51" s="40" t="str">
        <f t="shared" si="121"/>
        <v>N/A</v>
      </c>
      <c r="P51" s="40" t="str">
        <f t="shared" si="121"/>
        <v>N/A</v>
      </c>
      <c r="Q51" s="53" t="str">
        <f t="shared" si="121"/>
        <v>N/A</v>
      </c>
      <c r="R51" s="40" t="str">
        <f t="shared" si="121"/>
        <v>N/A</v>
      </c>
      <c r="S51" s="40" t="str">
        <f t="shared" si="121"/>
        <v>N/A</v>
      </c>
      <c r="T51" s="40" t="str">
        <f t="shared" si="121"/>
        <v>N/A</v>
      </c>
      <c r="U51" s="40" t="str">
        <f t="shared" si="121"/>
        <v>N/A</v>
      </c>
      <c r="V51" s="53" t="str">
        <f t="shared" si="121"/>
        <v>N/A</v>
      </c>
      <c r="W51" s="40" t="str">
        <f t="shared" si="121"/>
        <v>N/A</v>
      </c>
      <c r="X51" s="40" t="str">
        <f t="shared" si="121"/>
        <v>N/A</v>
      </c>
      <c r="Y51" s="40" t="str">
        <f t="shared" si="121"/>
        <v>N/A</v>
      </c>
      <c r="Z51" s="40" t="str">
        <f t="shared" si="121"/>
        <v>N/A</v>
      </c>
      <c r="AA51" s="53" t="str">
        <f t="shared" si="121"/>
        <v>N/A</v>
      </c>
      <c r="AB51" s="40" t="str">
        <f t="shared" si="121"/>
        <v>N/A</v>
      </c>
      <c r="AC51" s="40" t="str">
        <f t="shared" si="121"/>
        <v>N/A</v>
      </c>
      <c r="AD51" s="40" t="str">
        <f t="shared" si="121"/>
        <v>N/A</v>
      </c>
      <c r="AE51" s="40" t="str">
        <f t="shared" si="121"/>
        <v>N/A</v>
      </c>
      <c r="AF51" s="53" t="str">
        <f t="shared" si="121"/>
        <v>N/A</v>
      </c>
      <c r="AG51" s="53" t="str">
        <f t="shared" si="121"/>
        <v>N/A</v>
      </c>
      <c r="AH51" s="53" t="str">
        <f t="shared" si="121"/>
        <v>N/A</v>
      </c>
      <c r="AI51" s="53" t="str">
        <f t="shared" si="121"/>
        <v>N/A</v>
      </c>
      <c r="AJ51" s="53" t="str">
        <f t="shared" si="121"/>
        <v>N/A</v>
      </c>
      <c r="AK51" s="13"/>
      <c r="AL51" s="13"/>
      <c r="AM51" s="13"/>
      <c r="AN51" s="13"/>
      <c r="AO51" s="13"/>
      <c r="AP51" s="13"/>
      <c r="AQ51" s="13"/>
      <c r="AR51" s="13"/>
      <c r="AS51" s="13"/>
      <c r="AT51" s="13"/>
      <c r="AU51" s="13"/>
      <c r="AV51" s="13"/>
      <c r="AW51" s="13"/>
      <c r="AX51" s="13"/>
      <c r="AY51" s="13"/>
      <c r="AZ51" s="13"/>
      <c r="BA51" s="13"/>
      <c r="BB51" s="13"/>
      <c r="BC51" s="13"/>
      <c r="BD51" s="13"/>
      <c r="BE51" s="13"/>
      <c r="BF51" s="13"/>
      <c r="BG51" s="13"/>
      <c r="BH51" s="13"/>
      <c r="BI51" s="13"/>
      <c r="BJ51" s="13"/>
      <c r="BK51" s="13"/>
      <c r="BL51" s="13"/>
      <c r="BM51" s="13"/>
      <c r="BN51" s="13"/>
      <c r="BO51" s="13"/>
      <c r="BP51" s="13"/>
      <c r="BQ51" s="13"/>
      <c r="BR51" s="13"/>
      <c r="BS51" s="13"/>
      <c r="BT51" s="13"/>
      <c r="BU51" s="13"/>
      <c r="BV51" s="13"/>
      <c r="BW51" s="13"/>
      <c r="BX51" s="13"/>
      <c r="BY51" s="13"/>
      <c r="BZ51" s="13"/>
      <c r="CA51" s="13"/>
      <c r="CB51" s="13"/>
      <c r="CC51" s="13"/>
      <c r="CD51" s="13"/>
      <c r="CE51" s="13"/>
      <c r="CF51" s="13"/>
      <c r="CG51" s="13"/>
      <c r="CH51" s="13"/>
      <c r="CI51" s="13"/>
      <c r="CJ51" s="13"/>
      <c r="CK51" s="13"/>
      <c r="CL51" s="13"/>
      <c r="CM51" s="13"/>
      <c r="CN51" s="13"/>
      <c r="CO51" s="13"/>
      <c r="CP51" s="13"/>
      <c r="CQ51" s="13"/>
      <c r="CR51" s="13"/>
      <c r="CS51" s="13"/>
      <c r="CT51" s="13"/>
      <c r="CU51" s="13"/>
      <c r="CV51" s="13"/>
      <c r="CW51" s="13"/>
      <c r="CX51" s="13"/>
      <c r="CY51" s="13"/>
      <c r="CZ51" s="13"/>
      <c r="DA51" s="13"/>
      <c r="DB51" s="13"/>
      <c r="DC51" s="13"/>
      <c r="DD51" s="13"/>
      <c r="DE51" s="13"/>
      <c r="DF51" s="13"/>
      <c r="DG51" s="13"/>
      <c r="DH51" s="13"/>
      <c r="DI51" s="13"/>
      <c r="DJ51" s="13"/>
      <c r="DK51" s="13"/>
      <c r="DL51" s="13"/>
      <c r="DM51" s="13"/>
      <c r="DN51" s="13"/>
      <c r="DO51" s="13"/>
      <c r="DP51" s="13"/>
      <c r="DQ51" s="13"/>
      <c r="DR51" s="13"/>
      <c r="DS51" s="13"/>
      <c r="DT51" s="13"/>
      <c r="DU51" s="13"/>
      <c r="DV51" s="13"/>
      <c r="DW51" s="13"/>
      <c r="DX51" s="13"/>
      <c r="DY51" s="13"/>
      <c r="DZ51" s="13"/>
      <c r="EA51" s="13"/>
      <c r="EB51" s="13"/>
      <c r="EC51" s="13"/>
      <c r="ED51" s="13"/>
      <c r="EE51" s="13"/>
      <c r="EF51" s="13"/>
      <c r="EG51" s="13"/>
      <c r="EH51" s="13"/>
      <c r="EI51" s="13"/>
      <c r="EJ51" s="13"/>
      <c r="EK51" s="13"/>
      <c r="EL51" s="13"/>
      <c r="EM51" s="13"/>
      <c r="EN51" s="13"/>
      <c r="EO51" s="13"/>
      <c r="EP51" s="13"/>
      <c r="EQ51" s="13"/>
      <c r="ER51" s="13"/>
      <c r="ES51" s="13"/>
      <c r="ET51" s="13"/>
      <c r="EU51" s="13"/>
      <c r="EV51" s="13"/>
      <c r="EW51" s="13"/>
      <c r="EX51" s="13"/>
      <c r="EY51" s="13"/>
      <c r="EZ51" s="13"/>
      <c r="FA51" s="13"/>
      <c r="FB51" s="13"/>
      <c r="FC51" s="13"/>
      <c r="FD51" s="13"/>
      <c r="FE51" s="13"/>
      <c r="FF51" s="13"/>
      <c r="FG51" s="13"/>
      <c r="FH51" s="13"/>
      <c r="FI51" s="13"/>
      <c r="FJ51" s="13"/>
      <c r="FK51" s="13"/>
      <c r="FL51" s="13"/>
      <c r="FM51" s="13"/>
      <c r="FN51" s="13"/>
      <c r="FO51" s="13"/>
      <c r="FP51" s="13"/>
      <c r="FQ51" s="13"/>
      <c r="FR51" s="13"/>
      <c r="FS51" s="13"/>
      <c r="FT51" s="13"/>
      <c r="FU51" s="13"/>
      <c r="FV51" s="13"/>
      <c r="FW51" s="13"/>
      <c r="FX51" s="13"/>
      <c r="FY51" s="13"/>
      <c r="FZ51" s="13"/>
      <c r="GA51" s="13"/>
      <c r="GB51" s="13"/>
      <c r="GC51" s="13"/>
      <c r="GD51" s="13"/>
      <c r="GE51" s="13"/>
      <c r="GF51" s="13"/>
      <c r="GG51" s="13"/>
      <c r="GH51" s="13"/>
      <c r="GI51" s="13"/>
      <c r="GJ51" s="13"/>
      <c r="GK51" s="13"/>
      <c r="GL51" s="13"/>
      <c r="GM51" s="13"/>
      <c r="GN51" s="13"/>
      <c r="GO51" s="13"/>
      <c r="GP51" s="13"/>
      <c r="GQ51" s="13"/>
      <c r="GR51" s="13"/>
      <c r="GS51" s="13"/>
      <c r="GT51" s="13"/>
      <c r="GU51" s="13"/>
      <c r="GV51" s="13"/>
      <c r="GW51" s="13"/>
      <c r="GX51" s="13"/>
      <c r="GY51" s="13"/>
      <c r="GZ51" s="13"/>
      <c r="HA51" s="13"/>
      <c r="HB51" s="13"/>
      <c r="HC51" s="13"/>
      <c r="HD51" s="13"/>
      <c r="HE51" s="13"/>
      <c r="HF51" s="13"/>
      <c r="HG51" s="13"/>
      <c r="HH51" s="13"/>
      <c r="HI51" s="13"/>
      <c r="HJ51" s="13"/>
      <c r="HK51" s="13"/>
      <c r="HL51" s="13"/>
      <c r="HM51" s="13"/>
      <c r="HN51" s="13"/>
      <c r="HO51" s="13"/>
      <c r="HP51" s="13"/>
      <c r="HQ51" s="13"/>
      <c r="HR51" s="13"/>
      <c r="HS51" s="13"/>
      <c r="HT51" s="13"/>
      <c r="HU51" s="13"/>
      <c r="HV51" s="13"/>
      <c r="HW51" s="13"/>
      <c r="HX51" s="13"/>
      <c r="HY51" s="13"/>
      <c r="HZ51" s="13"/>
      <c r="IA51" s="13"/>
      <c r="IB51" s="13"/>
      <c r="IC51" s="13"/>
      <c r="ID51" s="13"/>
      <c r="IE51" s="13"/>
      <c r="IF51" s="13"/>
      <c r="IG51" s="13"/>
      <c r="IH51" s="13"/>
      <c r="II51" s="13"/>
      <c r="IJ51" s="13"/>
      <c r="IK51" s="13"/>
      <c r="IL51" s="13"/>
      <c r="IM51" s="13"/>
      <c r="IN51" s="13"/>
      <c r="IO51" s="13"/>
      <c r="IP51" s="13"/>
      <c r="IQ51" s="13"/>
      <c r="IR51" s="13"/>
      <c r="IS51" s="13"/>
      <c r="IT51" s="13"/>
      <c r="IU51" s="13"/>
      <c r="IV51" s="13"/>
      <c r="IW51" s="13"/>
      <c r="IX51" s="13"/>
      <c r="IY51" s="13"/>
      <c r="IZ51" s="13"/>
      <c r="JA51" s="13"/>
      <c r="JB51" s="13"/>
      <c r="JC51" s="13"/>
      <c r="JD51" s="13"/>
      <c r="JE51" s="13"/>
      <c r="JF51" s="13"/>
      <c r="JG51" s="13"/>
      <c r="JH51" s="13"/>
      <c r="JI51" s="13"/>
      <c r="JJ51" s="13"/>
      <c r="JK51" s="13"/>
      <c r="JL51" s="13"/>
      <c r="JM51" s="13"/>
      <c r="JN51" s="13"/>
      <c r="JO51" s="13"/>
      <c r="JP51" s="13"/>
      <c r="JQ51" s="13"/>
      <c r="JR51" s="13"/>
      <c r="JS51" s="13"/>
      <c r="JT51" s="13"/>
      <c r="JU51" s="13"/>
      <c r="JV51" s="13"/>
      <c r="JW51" s="13"/>
      <c r="JX51" s="13"/>
      <c r="JY51" s="13"/>
      <c r="JZ51" s="13"/>
      <c r="KA51" s="13"/>
      <c r="KB51" s="13"/>
      <c r="KC51" s="13"/>
      <c r="KD51" s="13"/>
      <c r="KE51" s="13"/>
      <c r="KF51" s="13"/>
      <c r="KG51" s="13"/>
      <c r="KH51" s="13"/>
      <c r="KI51" s="13"/>
      <c r="KJ51" s="13"/>
      <c r="KK51" s="13"/>
      <c r="KL51" s="13"/>
      <c r="KM51" s="13"/>
      <c r="KN51" s="13"/>
      <c r="KO51" s="13"/>
      <c r="KP51" s="13"/>
      <c r="KQ51" s="13"/>
      <c r="KR51" s="13"/>
      <c r="KS51" s="13"/>
      <c r="KT51" s="13"/>
      <c r="KU51" s="13"/>
      <c r="KV51" s="13"/>
      <c r="KW51" s="13"/>
      <c r="KX51" s="13"/>
      <c r="KY51" s="13"/>
      <c r="KZ51" s="13"/>
      <c r="LA51" s="13"/>
      <c r="LB51" s="13"/>
      <c r="LC51" s="13"/>
      <c r="LD51" s="13"/>
      <c r="LE51" s="13"/>
      <c r="LF51" s="13"/>
      <c r="LG51" s="13"/>
      <c r="LH51" s="13"/>
      <c r="LI51" s="13"/>
      <c r="LJ51" s="13"/>
      <c r="LK51" s="13"/>
      <c r="LL51" s="13"/>
      <c r="LM51" s="13"/>
      <c r="LN51" s="13"/>
      <c r="LO51" s="13"/>
      <c r="LP51" s="13"/>
      <c r="LQ51" s="13"/>
      <c r="LR51" s="13"/>
      <c r="LS51" s="13"/>
      <c r="LT51" s="13"/>
      <c r="LU51" s="13"/>
      <c r="LV51" s="13"/>
      <c r="LW51" s="13"/>
      <c r="LX51" s="13"/>
      <c r="LY51" s="13"/>
      <c r="LZ51" s="13"/>
      <c r="MA51" s="13"/>
      <c r="MB51" s="13"/>
      <c r="MC51" s="13"/>
      <c r="MD51" s="13"/>
      <c r="ME51" s="13"/>
      <c r="MF51" s="13"/>
      <c r="MG51" s="13"/>
      <c r="MH51" s="13"/>
      <c r="MI51" s="13"/>
      <c r="MJ51" s="13"/>
      <c r="MK51" s="13"/>
      <c r="ML51" s="13"/>
      <c r="MM51" s="13"/>
      <c r="MN51" s="13"/>
      <c r="MO51" s="13"/>
      <c r="MP51" s="13"/>
      <c r="MQ51" s="13"/>
      <c r="MR51" s="13"/>
      <c r="MS51" s="13"/>
      <c r="MT51" s="13"/>
      <c r="MU51" s="13"/>
      <c r="MV51" s="13"/>
      <c r="MW51" s="13"/>
      <c r="MX51" s="13"/>
      <c r="MY51" s="13"/>
      <c r="MZ51" s="13"/>
      <c r="NA51" s="13"/>
      <c r="NB51" s="13"/>
      <c r="NC51" s="13"/>
      <c r="ND51" s="13"/>
      <c r="NE51" s="13"/>
      <c r="NF51" s="13"/>
      <c r="NG51" s="13"/>
      <c r="NH51" s="13"/>
      <c r="NI51" s="13"/>
      <c r="NJ51" s="13"/>
      <c r="NK51" s="13"/>
      <c r="NL51" s="13"/>
      <c r="NM51" s="13"/>
      <c r="NN51" s="13"/>
      <c r="NO51" s="13"/>
      <c r="NP51" s="13"/>
      <c r="NQ51" s="13"/>
      <c r="NR51" s="13"/>
      <c r="NS51" s="13"/>
      <c r="NT51" s="13"/>
      <c r="NU51" s="13"/>
      <c r="NV51" s="13"/>
      <c r="NW51" s="13"/>
      <c r="NX51" s="13"/>
      <c r="NY51" s="13"/>
      <c r="NZ51" s="13"/>
      <c r="OA51" s="13"/>
      <c r="OB51" s="13"/>
      <c r="OC51" s="13"/>
      <c r="OD51" s="13"/>
      <c r="OE51" s="13"/>
      <c r="OF51" s="13"/>
      <c r="OG51" s="13"/>
      <c r="OH51" s="13"/>
      <c r="OI51" s="13"/>
      <c r="OJ51" s="13"/>
      <c r="OK51" s="13"/>
      <c r="OL51" s="13"/>
      <c r="OM51" s="13"/>
      <c r="ON51" s="13"/>
      <c r="OO51" s="13"/>
      <c r="OP51" s="13"/>
      <c r="OQ51" s="13"/>
      <c r="OR51" s="13"/>
      <c r="OS51" s="13"/>
      <c r="OT51" s="13"/>
      <c r="OU51" s="13"/>
      <c r="OV51" s="13"/>
      <c r="OW51" s="13"/>
      <c r="OX51" s="13"/>
      <c r="OY51" s="13"/>
      <c r="OZ51" s="13"/>
      <c r="PA51" s="13"/>
      <c r="PB51" s="13"/>
      <c r="PC51" s="13"/>
      <c r="PD51" s="13"/>
      <c r="PE51" s="13"/>
      <c r="PF51" s="13"/>
      <c r="PG51" s="13"/>
      <c r="PH51" s="13"/>
      <c r="PI51" s="13"/>
      <c r="PJ51" s="13"/>
      <c r="PK51" s="13"/>
      <c r="PL51" s="13"/>
      <c r="PM51" s="13"/>
      <c r="PN51" s="13"/>
      <c r="PO51" s="13"/>
      <c r="PP51" s="13"/>
      <c r="PQ51" s="13"/>
      <c r="PR51" s="13"/>
      <c r="PS51" s="13"/>
      <c r="PT51" s="13"/>
      <c r="PU51" s="13"/>
      <c r="PV51" s="13"/>
      <c r="PW51" s="13"/>
      <c r="PX51" s="13"/>
      <c r="PY51" s="13"/>
      <c r="PZ51" s="13"/>
      <c r="QA51" s="13"/>
      <c r="QB51" s="13"/>
      <c r="QC51" s="13"/>
      <c r="QD51" s="13"/>
      <c r="QE51" s="13"/>
      <c r="QF51" s="13"/>
      <c r="QG51" s="13"/>
      <c r="QH51" s="13"/>
      <c r="QI51" s="13"/>
      <c r="QJ51" s="13"/>
      <c r="QK51" s="13"/>
      <c r="QL51" s="13"/>
      <c r="QM51" s="13"/>
      <c r="QN51" s="13"/>
      <c r="QO51" s="13"/>
      <c r="QP51" s="13"/>
      <c r="QQ51" s="13"/>
      <c r="QR51" s="13"/>
      <c r="QS51" s="13"/>
      <c r="QT51" s="13"/>
      <c r="QU51" s="13"/>
      <c r="QV51" s="13"/>
      <c r="QW51" s="13"/>
      <c r="QX51" s="13"/>
      <c r="QY51" s="13"/>
      <c r="QZ51" s="13"/>
      <c r="RA51" s="13"/>
      <c r="RB51" s="13"/>
      <c r="RC51" s="13"/>
      <c r="RD51" s="13"/>
      <c r="RE51" s="13"/>
      <c r="RF51" s="13"/>
      <c r="RG51" s="13"/>
      <c r="RH51" s="13"/>
      <c r="RI51" s="13"/>
      <c r="RJ51" s="13"/>
      <c r="RK51" s="13"/>
      <c r="RL51" s="13"/>
      <c r="RM51" s="13"/>
      <c r="RN51" s="13"/>
      <c r="RO51" s="13"/>
      <c r="RP51" s="13"/>
      <c r="RQ51" s="13"/>
      <c r="RR51" s="13"/>
      <c r="RS51" s="13"/>
      <c r="RT51" s="13"/>
      <c r="RU51" s="13"/>
      <c r="RV51" s="13"/>
      <c r="RW51" s="13"/>
      <c r="RX51" s="13"/>
      <c r="RY51" s="13"/>
      <c r="RZ51" s="13"/>
      <c r="SA51" s="13"/>
      <c r="SB51" s="13"/>
      <c r="SC51" s="13"/>
      <c r="SD51" s="13"/>
      <c r="SE51" s="13"/>
      <c r="SF51" s="13"/>
      <c r="SG51" s="13"/>
      <c r="SH51" s="13"/>
      <c r="SI51" s="13"/>
      <c r="SJ51" s="13"/>
      <c r="SK51" s="13"/>
      <c r="SL51" s="13"/>
      <c r="SM51" s="13"/>
      <c r="SN51" s="13"/>
      <c r="SO51" s="13"/>
      <c r="SP51" s="13"/>
      <c r="SQ51" s="13"/>
      <c r="SR51" s="13"/>
      <c r="SS51" s="13"/>
      <c r="ST51" s="13"/>
      <c r="SU51" s="13"/>
      <c r="SV51" s="13"/>
      <c r="SW51" s="13"/>
      <c r="SX51" s="13"/>
      <c r="SY51" s="13"/>
      <c r="SZ51" s="13"/>
      <c r="TA51" s="13"/>
      <c r="TB51" s="13"/>
      <c r="TC51" s="13"/>
      <c r="TD51" s="13"/>
      <c r="TE51" s="13"/>
      <c r="TF51" s="13"/>
      <c r="TG51" s="13"/>
      <c r="TH51" s="13"/>
      <c r="TI51" s="13"/>
      <c r="TJ51" s="13"/>
      <c r="TK51" s="13"/>
      <c r="TL51" s="13"/>
      <c r="TM51" s="13"/>
      <c r="TN51" s="13"/>
      <c r="TO51" s="13"/>
      <c r="TP51" s="13"/>
      <c r="TQ51" s="13"/>
      <c r="TR51" s="13"/>
      <c r="TS51" s="13"/>
      <c r="TT51" s="13"/>
      <c r="TU51" s="13"/>
      <c r="TV51" s="13"/>
      <c r="TW51" s="13"/>
      <c r="TX51" s="13"/>
      <c r="TY51" s="13"/>
      <c r="TZ51" s="13"/>
      <c r="UA51" s="13"/>
      <c r="UB51" s="13"/>
      <c r="UC51" s="13"/>
      <c r="UD51" s="13"/>
      <c r="UE51" s="13"/>
      <c r="UF51" s="13"/>
      <c r="UG51" s="13"/>
      <c r="UH51" s="13"/>
      <c r="UI51" s="13"/>
      <c r="UJ51" s="13"/>
      <c r="UK51" s="13"/>
      <c r="UL51" s="13"/>
      <c r="UM51" s="13"/>
      <c r="UN51" s="13"/>
      <c r="UO51" s="13"/>
      <c r="UP51" s="13"/>
      <c r="UQ51" s="13"/>
      <c r="UR51" s="13"/>
      <c r="US51" s="13"/>
      <c r="UT51" s="13"/>
      <c r="UU51" s="13"/>
      <c r="UV51" s="13"/>
      <c r="UW51" s="13"/>
      <c r="UX51" s="13"/>
      <c r="UY51" s="13"/>
      <c r="UZ51" s="13"/>
      <c r="VA51" s="13"/>
      <c r="VB51" s="13"/>
      <c r="VC51" s="13"/>
      <c r="VD51" s="13"/>
      <c r="VE51" s="13"/>
      <c r="VF51" s="13"/>
      <c r="VG51" s="13"/>
      <c r="VH51" s="13"/>
      <c r="VI51" s="13"/>
      <c r="VJ51" s="13"/>
      <c r="VK51" s="13"/>
      <c r="VL51" s="13"/>
      <c r="VM51" s="13"/>
      <c r="VN51" s="13"/>
      <c r="VO51" s="13"/>
      <c r="VP51" s="13"/>
      <c r="VQ51" s="13"/>
      <c r="VR51" s="13"/>
      <c r="VS51" s="13"/>
      <c r="VT51" s="13"/>
      <c r="VU51" s="13"/>
      <c r="VV51" s="13"/>
      <c r="VW51" s="13"/>
      <c r="VX51" s="13"/>
      <c r="VY51" s="13"/>
      <c r="VZ51" s="13"/>
      <c r="WA51" s="13"/>
      <c r="WB51" s="13"/>
      <c r="WC51" s="13"/>
      <c r="WD51" s="13"/>
      <c r="WE51" s="13"/>
      <c r="WF51" s="13"/>
      <c r="WG51" s="13"/>
      <c r="WH51" s="13"/>
      <c r="WI51" s="13"/>
      <c r="WJ51" s="13"/>
      <c r="WK51" s="13"/>
      <c r="WL51" s="13"/>
      <c r="WM51" s="13"/>
      <c r="WN51" s="13"/>
      <c r="WO51" s="13"/>
      <c r="WP51" s="13"/>
      <c r="WQ51" s="13"/>
      <c r="WR51" s="13"/>
      <c r="WS51" s="13"/>
      <c r="WT51" s="13"/>
      <c r="WU51" s="13"/>
      <c r="WV51" s="13"/>
      <c r="WW51" s="13"/>
      <c r="WX51" s="13"/>
      <c r="WY51" s="13"/>
      <c r="WZ51" s="13"/>
      <c r="XA51" s="13"/>
      <c r="XB51" s="13"/>
      <c r="XC51" s="13"/>
      <c r="XD51" s="13"/>
      <c r="XE51" s="13"/>
      <c r="XF51" s="13"/>
      <c r="XG51" s="13"/>
      <c r="XH51" s="13"/>
      <c r="XI51" s="13"/>
      <c r="XJ51" s="13"/>
      <c r="XK51" s="13"/>
      <c r="XL51" s="13"/>
      <c r="XM51" s="13"/>
      <c r="XN51" s="13"/>
      <c r="XO51" s="13"/>
      <c r="XP51" s="13"/>
      <c r="XQ51" s="13"/>
      <c r="XR51" s="13"/>
      <c r="XS51" s="13"/>
      <c r="XT51" s="13"/>
      <c r="XU51" s="13"/>
      <c r="XV51" s="13"/>
      <c r="XW51" s="13"/>
      <c r="XX51" s="13"/>
      <c r="XY51" s="13"/>
      <c r="XZ51" s="13"/>
      <c r="YA51" s="13"/>
      <c r="YB51" s="13"/>
      <c r="YC51" s="13"/>
      <c r="YD51" s="13"/>
      <c r="YE51" s="13"/>
      <c r="YF51" s="13"/>
      <c r="YG51" s="13"/>
      <c r="YH51" s="13"/>
      <c r="YI51" s="13"/>
      <c r="YJ51" s="13"/>
      <c r="YK51" s="13"/>
      <c r="YL51" s="13"/>
      <c r="YM51" s="13"/>
      <c r="YN51" s="13"/>
      <c r="YO51" s="13"/>
      <c r="YP51" s="13"/>
      <c r="YQ51" s="13"/>
      <c r="YR51" s="13"/>
      <c r="YS51" s="13"/>
      <c r="YT51" s="13"/>
      <c r="YU51" s="13"/>
      <c r="YV51" s="13"/>
      <c r="YW51" s="13"/>
      <c r="YX51" s="13"/>
      <c r="YY51" s="13"/>
      <c r="YZ51" s="13"/>
      <c r="ZA51" s="13"/>
      <c r="ZB51" s="13"/>
      <c r="ZC51" s="13"/>
      <c r="ZD51" s="13"/>
      <c r="ZE51" s="13"/>
      <c r="ZF51" s="13"/>
      <c r="ZG51" s="13"/>
      <c r="ZH51" s="13"/>
      <c r="ZI51" s="13"/>
      <c r="ZJ51" s="13"/>
      <c r="ZK51" s="13"/>
      <c r="ZL51" s="13"/>
      <c r="ZM51" s="13"/>
      <c r="ZN51" s="13"/>
      <c r="ZO51" s="13"/>
      <c r="ZP51" s="13"/>
      <c r="ZQ51" s="13"/>
      <c r="ZR51" s="13"/>
      <c r="ZS51" s="13"/>
      <c r="ZT51" s="13"/>
      <c r="ZU51" s="13"/>
      <c r="ZV51" s="13"/>
      <c r="ZW51" s="13"/>
      <c r="ZX51" s="13"/>
      <c r="ZY51" s="13"/>
      <c r="ZZ51" s="13"/>
      <c r="AAA51" s="13"/>
      <c r="AAB51" s="13"/>
      <c r="AAC51" s="13"/>
      <c r="AAD51" s="13"/>
      <c r="AAE51" s="13"/>
      <c r="AAF51" s="13"/>
      <c r="AAG51" s="13"/>
      <c r="AAH51" s="13"/>
      <c r="AAI51" s="13"/>
      <c r="AAJ51" s="13"/>
      <c r="AAK51" s="13"/>
      <c r="AAL51" s="13"/>
      <c r="AAM51" s="13"/>
      <c r="AAN51" s="13"/>
      <c r="AAO51" s="13"/>
      <c r="AAP51" s="13"/>
      <c r="AAQ51" s="13"/>
      <c r="AAR51" s="13"/>
      <c r="AAS51" s="13"/>
      <c r="AAT51" s="13"/>
      <c r="AAU51" s="13"/>
      <c r="AAV51" s="13"/>
      <c r="AAW51" s="13"/>
      <c r="AAX51" s="13"/>
      <c r="AAY51" s="13"/>
      <c r="AAZ51" s="13"/>
      <c r="ABA51" s="13"/>
      <c r="ABB51" s="13"/>
      <c r="ABC51" s="13"/>
      <c r="ABD51" s="13"/>
      <c r="ABE51" s="13"/>
      <c r="ABF51" s="13"/>
      <c r="ABG51" s="13"/>
      <c r="ABH51" s="13"/>
      <c r="ABI51" s="13"/>
      <c r="ABJ51" s="13"/>
      <c r="ABK51" s="13"/>
      <c r="ABL51" s="13"/>
      <c r="ABM51" s="13"/>
      <c r="ABN51" s="13"/>
      <c r="ABO51" s="13"/>
      <c r="ABP51" s="13"/>
      <c r="ABQ51" s="13"/>
      <c r="ABR51" s="13"/>
      <c r="ABS51" s="13"/>
      <c r="ABT51" s="13"/>
      <c r="ABU51" s="13"/>
      <c r="ABV51" s="13"/>
      <c r="ABW51" s="13"/>
      <c r="ABX51" s="13"/>
      <c r="ABY51" s="13"/>
      <c r="ABZ51" s="13"/>
      <c r="ACA51" s="13"/>
      <c r="ACB51" s="13"/>
      <c r="ACC51" s="13"/>
      <c r="ACD51" s="13"/>
      <c r="ACE51" s="13"/>
      <c r="ACF51" s="13"/>
      <c r="ACG51" s="13"/>
      <c r="ACH51" s="13"/>
      <c r="ACI51" s="13"/>
      <c r="ACJ51" s="13"/>
      <c r="ACK51" s="13"/>
      <c r="ACL51" s="13"/>
      <c r="ACM51" s="13"/>
      <c r="ACN51" s="13"/>
      <c r="ACO51" s="13"/>
      <c r="ACP51" s="13"/>
      <c r="ACQ51" s="13"/>
      <c r="ACR51" s="13"/>
      <c r="ACS51" s="13"/>
      <c r="ACT51" s="13"/>
      <c r="ACU51" s="13"/>
      <c r="ACV51" s="13"/>
      <c r="ACW51" s="13"/>
      <c r="ACX51" s="13"/>
      <c r="ACY51" s="13"/>
      <c r="ACZ51" s="13"/>
      <c r="ADA51" s="13"/>
      <c r="ADB51" s="13"/>
      <c r="ADC51" s="13"/>
      <c r="ADD51" s="13"/>
      <c r="ADE51" s="13"/>
      <c r="ADF51" s="13"/>
      <c r="ADG51" s="13"/>
      <c r="ADH51" s="13"/>
      <c r="ADI51" s="13"/>
      <c r="ADJ51" s="13"/>
      <c r="ADK51" s="13"/>
      <c r="ADL51" s="13"/>
      <c r="ADM51" s="13"/>
      <c r="ADN51" s="13"/>
      <c r="ADO51" s="13"/>
      <c r="ADP51" s="13"/>
      <c r="ADQ51" s="13"/>
      <c r="ADR51" s="13"/>
      <c r="ADS51" s="13"/>
      <c r="ADT51" s="13"/>
      <c r="ADU51" s="13"/>
      <c r="ADV51" s="13"/>
      <c r="ADW51" s="13"/>
      <c r="ADX51" s="13"/>
      <c r="ADY51" s="13"/>
      <c r="ADZ51" s="13"/>
      <c r="AEA51" s="13"/>
      <c r="AEB51" s="13"/>
      <c r="AEC51" s="13"/>
      <c r="AED51" s="13"/>
      <c r="AEE51" s="13"/>
      <c r="AEF51" s="13"/>
      <c r="AEG51" s="13"/>
      <c r="AEH51" s="13"/>
      <c r="AEI51" s="13"/>
      <c r="AEJ51" s="13"/>
      <c r="AEK51" s="13"/>
      <c r="AEL51" s="13"/>
      <c r="AEM51" s="13"/>
      <c r="AEN51" s="13"/>
      <c r="AEO51" s="13"/>
      <c r="AEP51" s="13"/>
      <c r="AEQ51" s="13"/>
      <c r="AER51" s="13"/>
      <c r="AES51" s="13"/>
      <c r="AET51" s="13"/>
      <c r="AEU51" s="13"/>
      <c r="AEV51" s="13"/>
      <c r="AEW51" s="13"/>
      <c r="AEX51" s="13"/>
      <c r="AEY51" s="13"/>
      <c r="AEZ51" s="13"/>
      <c r="AFA51" s="13"/>
      <c r="AFB51" s="13"/>
      <c r="AFC51" s="13"/>
      <c r="AFD51" s="13"/>
      <c r="AFE51" s="13"/>
      <c r="AFF51" s="13"/>
      <c r="AFG51" s="13"/>
      <c r="AFH51" s="13"/>
      <c r="AFI51" s="13"/>
      <c r="AFJ51" s="13"/>
      <c r="AFK51" s="13"/>
      <c r="AFL51" s="13"/>
      <c r="AFM51" s="13"/>
      <c r="AFN51" s="13"/>
      <c r="AFO51" s="13"/>
      <c r="AFP51" s="13"/>
      <c r="AFQ51" s="13"/>
      <c r="AFR51" s="13"/>
      <c r="AFS51" s="13"/>
      <c r="AFT51" s="13"/>
      <c r="AFU51" s="13"/>
      <c r="AFV51" s="13"/>
      <c r="AFW51" s="13"/>
      <c r="AFX51" s="13"/>
      <c r="AFY51" s="13"/>
      <c r="AFZ51" s="13"/>
      <c r="AGA51" s="13"/>
      <c r="AGB51" s="13"/>
      <c r="AGC51" s="13"/>
      <c r="AGD51" s="13"/>
      <c r="AGE51" s="13"/>
      <c r="AGF51" s="13"/>
      <c r="AGG51" s="13"/>
      <c r="AGH51" s="13"/>
      <c r="AGI51" s="13"/>
      <c r="AGJ51" s="13"/>
      <c r="AGK51" s="13"/>
      <c r="AGL51" s="13"/>
      <c r="AGM51" s="13"/>
      <c r="AGN51" s="13"/>
      <c r="AGO51" s="13"/>
      <c r="AGP51" s="13"/>
      <c r="AGQ51" s="13"/>
      <c r="AGR51" s="13"/>
      <c r="AGS51" s="13"/>
      <c r="AGT51" s="13"/>
      <c r="AGU51" s="13"/>
      <c r="AGV51" s="13"/>
      <c r="AGW51" s="13"/>
      <c r="AGX51" s="13"/>
      <c r="AGY51" s="13"/>
      <c r="AGZ51" s="13"/>
      <c r="AHA51" s="13"/>
      <c r="AHB51" s="13"/>
      <c r="AHC51" s="13"/>
      <c r="AHD51" s="13"/>
      <c r="AHE51" s="13"/>
      <c r="AHF51" s="13"/>
      <c r="AHG51" s="13"/>
      <c r="AHH51" s="13"/>
      <c r="AHI51" s="13"/>
      <c r="AHJ51" s="13"/>
      <c r="AHK51" s="13"/>
      <c r="AHL51" s="13"/>
      <c r="AHM51" s="13"/>
      <c r="AHN51" s="13"/>
      <c r="AHO51" s="13"/>
      <c r="AHP51" s="13"/>
      <c r="AHQ51" s="13"/>
      <c r="AHR51" s="13"/>
      <c r="AHS51" s="13"/>
      <c r="AHT51" s="13"/>
      <c r="AHU51" s="13"/>
      <c r="AHV51" s="13"/>
      <c r="AHW51" s="13"/>
      <c r="AHX51" s="13"/>
      <c r="AHY51" s="13"/>
      <c r="AHZ51" s="13"/>
      <c r="AIA51" s="13"/>
      <c r="AIB51" s="13"/>
      <c r="AIC51" s="13"/>
      <c r="AID51" s="13"/>
      <c r="AIE51" s="13"/>
      <c r="AIF51" s="13"/>
      <c r="AIG51" s="13"/>
      <c r="AIH51" s="13"/>
      <c r="AII51" s="13"/>
      <c r="AIJ51" s="13"/>
      <c r="AIK51" s="13"/>
      <c r="AIL51" s="13"/>
      <c r="AIM51" s="13"/>
      <c r="AIN51" s="13"/>
      <c r="AIO51" s="13"/>
      <c r="AIP51" s="13"/>
      <c r="AIQ51" s="13"/>
      <c r="AIR51" s="13"/>
      <c r="AIS51" s="13"/>
      <c r="AIT51" s="13"/>
      <c r="AIU51" s="13"/>
      <c r="AIV51" s="13"/>
      <c r="AIW51" s="13"/>
      <c r="AIX51" s="13"/>
      <c r="AIY51" s="13"/>
      <c r="AIZ51" s="13"/>
      <c r="AJA51" s="13"/>
      <c r="AJB51" s="13"/>
      <c r="AJC51" s="13"/>
      <c r="AJD51" s="13"/>
      <c r="AJE51" s="13"/>
      <c r="AJF51" s="13"/>
      <c r="AJG51" s="13"/>
      <c r="AJH51" s="13"/>
      <c r="AJI51" s="13"/>
      <c r="AJJ51" s="13"/>
      <c r="AJK51" s="13"/>
      <c r="AJL51" s="13"/>
      <c r="AJM51" s="13"/>
      <c r="AJN51" s="13"/>
      <c r="AJO51" s="13"/>
      <c r="AJP51" s="13"/>
      <c r="AJQ51" s="13"/>
      <c r="AJR51" s="13"/>
      <c r="AJS51" s="13"/>
      <c r="AJT51" s="13"/>
      <c r="AJU51" s="13"/>
      <c r="AJV51" s="13"/>
      <c r="AJW51" s="13"/>
      <c r="AJX51" s="13"/>
      <c r="AJY51" s="13"/>
      <c r="AJZ51" s="13"/>
      <c r="AKA51" s="13"/>
      <c r="AKB51" s="13"/>
      <c r="AKC51" s="13"/>
      <c r="AKD51" s="13"/>
      <c r="AKE51" s="13"/>
      <c r="AKF51" s="13"/>
      <c r="AKG51" s="13"/>
      <c r="AKH51" s="13"/>
      <c r="AKI51" s="13"/>
      <c r="AKJ51" s="13"/>
      <c r="AKK51" s="13"/>
      <c r="AKL51" s="13"/>
      <c r="AKM51" s="13"/>
      <c r="AKN51" s="13"/>
      <c r="AKO51" s="13"/>
      <c r="AKP51" s="13"/>
      <c r="AKQ51" s="13"/>
      <c r="AKR51" s="13"/>
      <c r="AKS51" s="13"/>
      <c r="AKT51" s="13"/>
      <c r="AKU51" s="13"/>
      <c r="AKV51" s="13"/>
      <c r="AKW51" s="13"/>
      <c r="AKX51" s="13"/>
      <c r="AKY51" s="13"/>
      <c r="AKZ51" s="13"/>
      <c r="ALA51" s="13"/>
      <c r="ALB51" s="13"/>
      <c r="ALC51" s="13"/>
      <c r="ALD51" s="13"/>
      <c r="ALE51" s="13"/>
      <c r="ALF51" s="13"/>
      <c r="ALG51" s="13"/>
      <c r="ALH51" s="13"/>
      <c r="ALI51" s="13"/>
      <c r="ALJ51" s="13"/>
      <c r="ALK51" s="13"/>
      <c r="ALL51" s="13"/>
      <c r="ALM51" s="13"/>
      <c r="ALN51" s="13"/>
      <c r="ALO51" s="13"/>
      <c r="ALP51" s="13"/>
      <c r="ALQ51" s="13"/>
      <c r="ALR51" s="13"/>
      <c r="ALS51" s="13"/>
      <c r="ALT51" s="13"/>
      <c r="ALU51" s="13"/>
      <c r="ALV51" s="13"/>
      <c r="ALW51" s="13"/>
      <c r="ALX51" s="13"/>
      <c r="ALY51" s="13"/>
      <c r="ALZ51" s="13"/>
      <c r="AMA51" s="13"/>
      <c r="AMB51" s="13"/>
      <c r="AMC51" s="13"/>
      <c r="AMD51" s="13"/>
      <c r="AME51" s="13"/>
      <c r="AMF51" s="13"/>
      <c r="AMG51" s="13"/>
      <c r="AMH51" s="13"/>
      <c r="AMI51" s="13"/>
      <c r="AMJ51" s="13"/>
      <c r="AMK51" s="13"/>
      <c r="AML51" s="13"/>
      <c r="AMM51" s="13"/>
      <c r="AMN51" s="13"/>
      <c r="AMO51" s="13"/>
      <c r="AMP51" s="13"/>
      <c r="AMQ51" s="13"/>
      <c r="AMR51" s="13"/>
      <c r="AMS51" s="13"/>
      <c r="AMT51" s="13"/>
      <c r="AMU51" s="13"/>
      <c r="AMV51" s="13"/>
      <c r="AMW51" s="13"/>
      <c r="AMX51" s="13"/>
      <c r="AMY51" s="13"/>
      <c r="AMZ51" s="13"/>
      <c r="ANA51" s="13"/>
      <c r="ANB51" s="13"/>
      <c r="ANC51" s="13"/>
      <c r="AND51" s="13"/>
      <c r="ANE51" s="13"/>
      <c r="ANF51" s="13"/>
      <c r="ANG51" s="13"/>
      <c r="ANH51" s="13"/>
      <c r="ANI51" s="13"/>
      <c r="ANJ51" s="13"/>
      <c r="ANK51" s="13"/>
      <c r="ANL51" s="13"/>
      <c r="ANM51" s="13"/>
      <c r="ANN51" s="13"/>
      <c r="ANO51" s="13"/>
      <c r="ANP51" s="13"/>
      <c r="ANQ51" s="13"/>
      <c r="ANR51" s="13"/>
      <c r="ANS51" s="13"/>
      <c r="ANT51" s="13"/>
      <c r="ANU51" s="13"/>
      <c r="ANV51" s="13"/>
      <c r="ANW51" s="13"/>
      <c r="ANX51" s="13"/>
      <c r="ANY51" s="13"/>
      <c r="ANZ51" s="13"/>
      <c r="AOA51" s="13"/>
      <c r="AOB51" s="13"/>
      <c r="AOC51" s="13"/>
      <c r="AOD51" s="13"/>
      <c r="AOE51" s="13"/>
      <c r="AOF51" s="13"/>
      <c r="AOG51" s="13"/>
      <c r="AOH51" s="13"/>
      <c r="AOI51" s="13"/>
      <c r="AOJ51" s="13"/>
      <c r="AOK51" s="13"/>
      <c r="AOL51" s="13"/>
      <c r="AOM51" s="13"/>
      <c r="AON51" s="13"/>
      <c r="AOO51" s="13"/>
      <c r="AOP51" s="13"/>
      <c r="AOQ51" s="13"/>
      <c r="AOR51" s="13"/>
      <c r="AOS51" s="13"/>
      <c r="AOT51" s="13"/>
      <c r="AOU51" s="13"/>
      <c r="AOV51" s="13"/>
      <c r="AOW51" s="13"/>
      <c r="AOX51" s="13"/>
      <c r="AOY51" s="13"/>
      <c r="AOZ51" s="13"/>
      <c r="APA51" s="13"/>
      <c r="APB51" s="13"/>
      <c r="APC51" s="13"/>
      <c r="APD51" s="13"/>
      <c r="APE51" s="13"/>
      <c r="APF51" s="13"/>
      <c r="APG51" s="13"/>
      <c r="APH51" s="13"/>
      <c r="API51" s="13"/>
      <c r="APJ51" s="13"/>
      <c r="APK51" s="13"/>
      <c r="APL51" s="13"/>
      <c r="APM51" s="13"/>
      <c r="APN51" s="13"/>
      <c r="APO51" s="13"/>
      <c r="APP51" s="13"/>
      <c r="APQ51" s="13"/>
      <c r="APR51" s="13"/>
      <c r="APS51" s="13"/>
      <c r="APT51" s="13"/>
      <c r="APU51" s="13"/>
      <c r="APV51" s="13"/>
      <c r="APW51" s="13"/>
      <c r="APX51" s="13"/>
      <c r="APY51" s="13"/>
      <c r="APZ51" s="13"/>
      <c r="AQA51" s="13"/>
      <c r="AQB51" s="13"/>
      <c r="AQC51" s="13"/>
      <c r="AQD51" s="13"/>
      <c r="AQE51" s="13"/>
      <c r="AQF51" s="13"/>
      <c r="AQG51" s="13"/>
      <c r="AQH51" s="13"/>
      <c r="AQI51" s="13"/>
      <c r="AQJ51" s="13"/>
      <c r="AQK51" s="13"/>
      <c r="AQL51" s="13"/>
      <c r="AQM51" s="13"/>
      <c r="AQN51" s="13"/>
      <c r="AQO51" s="13"/>
      <c r="AQP51" s="13"/>
      <c r="AQQ51" s="13"/>
      <c r="AQR51" s="13"/>
      <c r="AQS51" s="13"/>
      <c r="AQT51" s="13"/>
      <c r="AQU51" s="13"/>
      <c r="AQV51" s="13"/>
      <c r="AQW51" s="13"/>
      <c r="AQX51" s="13"/>
      <c r="AQY51" s="13"/>
      <c r="AQZ51" s="13"/>
      <c r="ARA51" s="13"/>
      <c r="ARB51" s="13"/>
      <c r="ARC51" s="13"/>
      <c r="ARD51" s="13"/>
      <c r="ARE51" s="13"/>
      <c r="ARF51" s="13"/>
      <c r="ARG51" s="13"/>
      <c r="ARH51" s="13"/>
      <c r="ARI51" s="13"/>
      <c r="ARJ51" s="13"/>
      <c r="ARK51" s="13"/>
      <c r="ARL51" s="13"/>
      <c r="ARM51" s="13"/>
      <c r="ARN51" s="13"/>
      <c r="ARO51" s="13"/>
      <c r="ARP51" s="13"/>
      <c r="ARQ51" s="13"/>
      <c r="ARR51" s="13"/>
      <c r="ARS51" s="13"/>
      <c r="ART51" s="13"/>
      <c r="ARU51" s="13"/>
      <c r="ARV51" s="13"/>
      <c r="ARW51" s="13"/>
      <c r="ARX51" s="13"/>
      <c r="ARY51" s="13"/>
      <c r="ARZ51" s="13"/>
      <c r="ASA51" s="13"/>
      <c r="ASB51" s="13"/>
      <c r="ASC51" s="13"/>
      <c r="ASD51" s="13"/>
      <c r="ASE51" s="13"/>
      <c r="ASF51" s="13"/>
      <c r="ASG51" s="13"/>
      <c r="ASH51" s="13"/>
      <c r="ASI51" s="13"/>
      <c r="ASJ51" s="13"/>
      <c r="ASK51" s="13"/>
      <c r="ASL51" s="13"/>
      <c r="ASM51" s="13"/>
      <c r="ASN51" s="13"/>
      <c r="ASO51" s="13"/>
      <c r="ASP51" s="13"/>
      <c r="ASQ51" s="13"/>
      <c r="ASR51" s="13"/>
      <c r="ASS51" s="13"/>
      <c r="AST51" s="13"/>
      <c r="ASU51" s="13"/>
      <c r="ASV51" s="13"/>
      <c r="ASW51" s="13"/>
      <c r="ASX51" s="13"/>
      <c r="ASY51" s="13"/>
      <c r="ASZ51" s="13"/>
      <c r="ATA51" s="13"/>
      <c r="ATB51" s="13"/>
      <c r="ATC51" s="13"/>
      <c r="ATD51" s="13"/>
      <c r="ATE51" s="13"/>
      <c r="ATF51" s="13"/>
      <c r="ATG51" s="13"/>
      <c r="ATH51" s="13"/>
      <c r="ATI51" s="13"/>
      <c r="ATJ51" s="13"/>
      <c r="ATK51" s="13"/>
      <c r="ATL51" s="13"/>
      <c r="ATM51" s="13"/>
      <c r="ATN51" s="13"/>
      <c r="ATO51" s="13"/>
      <c r="ATP51" s="13"/>
      <c r="ATQ51" s="13"/>
      <c r="ATR51" s="13"/>
      <c r="ATS51" s="13"/>
      <c r="ATT51" s="13"/>
      <c r="ATU51" s="13"/>
      <c r="ATV51" s="13"/>
      <c r="ATW51" s="13"/>
      <c r="ATX51" s="13"/>
      <c r="ATY51" s="13"/>
      <c r="ATZ51" s="13"/>
      <c r="AUA51" s="13"/>
      <c r="AUB51" s="13"/>
      <c r="AUC51" s="13"/>
      <c r="AUD51" s="13"/>
      <c r="AUE51" s="13"/>
      <c r="AUF51" s="13"/>
      <c r="AUG51" s="13"/>
      <c r="AUH51" s="13"/>
      <c r="AUI51" s="13"/>
      <c r="AUJ51" s="13"/>
      <c r="AUK51" s="13"/>
      <c r="AUL51" s="13"/>
      <c r="AUM51" s="13"/>
      <c r="AUN51" s="13"/>
      <c r="AUO51" s="13"/>
      <c r="AUP51" s="13"/>
      <c r="AUQ51" s="13"/>
      <c r="AUR51" s="13"/>
      <c r="AUS51" s="13"/>
      <c r="AUT51" s="13"/>
      <c r="AUU51" s="13"/>
      <c r="AUV51" s="13"/>
      <c r="AUW51" s="13"/>
      <c r="AUX51" s="13"/>
      <c r="AUY51" s="13"/>
      <c r="AUZ51" s="13"/>
      <c r="AVA51" s="13"/>
      <c r="AVB51" s="13"/>
      <c r="AVC51" s="13"/>
      <c r="AVD51" s="13"/>
      <c r="AVE51" s="13"/>
      <c r="AVF51" s="13"/>
      <c r="AVG51" s="13"/>
      <c r="AVH51" s="13"/>
      <c r="AVI51" s="13"/>
      <c r="AVJ51" s="13"/>
      <c r="AVK51" s="13"/>
      <c r="AVL51" s="13"/>
      <c r="AVM51" s="13"/>
      <c r="AVN51" s="13"/>
      <c r="AVO51" s="13"/>
      <c r="AVP51" s="13"/>
      <c r="AVQ51" s="13"/>
      <c r="AVR51" s="13"/>
      <c r="AVS51" s="13"/>
      <c r="AVT51" s="13"/>
      <c r="AVU51" s="13"/>
      <c r="AVV51" s="13"/>
      <c r="AVW51" s="13"/>
      <c r="AVX51" s="13"/>
      <c r="AVY51" s="13"/>
      <c r="AVZ51" s="13"/>
      <c r="AWA51" s="13"/>
      <c r="AWB51" s="13"/>
      <c r="AWC51" s="13"/>
      <c r="AWD51" s="13"/>
      <c r="AWE51" s="13"/>
      <c r="AWF51" s="13"/>
      <c r="AWG51" s="13"/>
      <c r="AWH51" s="13"/>
      <c r="AWI51" s="13"/>
      <c r="AWJ51" s="13"/>
      <c r="AWK51" s="13"/>
      <c r="AWL51" s="13"/>
      <c r="AWM51" s="13"/>
      <c r="AWN51" s="13"/>
      <c r="AWO51" s="13"/>
      <c r="AWP51" s="13"/>
      <c r="AWQ51" s="13"/>
      <c r="AWR51" s="13"/>
      <c r="AWS51" s="13"/>
      <c r="AWT51" s="13"/>
      <c r="AWU51" s="13"/>
      <c r="AWV51" s="13"/>
      <c r="AWW51" s="13"/>
      <c r="AWX51" s="13"/>
      <c r="AWY51" s="13"/>
      <c r="AWZ51" s="13"/>
      <c r="AXA51" s="13"/>
      <c r="AXB51" s="13"/>
      <c r="AXC51" s="13"/>
      <c r="AXD51" s="13"/>
      <c r="AXE51" s="13"/>
      <c r="AXF51" s="13"/>
      <c r="AXG51" s="13"/>
      <c r="AXH51" s="13"/>
      <c r="AXI51" s="13"/>
      <c r="AXJ51" s="13"/>
      <c r="AXK51" s="13"/>
      <c r="AXL51" s="13"/>
      <c r="AXM51" s="13"/>
      <c r="AXN51" s="13"/>
      <c r="AXO51" s="13"/>
      <c r="AXP51" s="13"/>
      <c r="AXQ51" s="13"/>
      <c r="AXR51" s="13"/>
      <c r="AXS51" s="13"/>
      <c r="AXT51" s="13"/>
      <c r="AXU51" s="13"/>
      <c r="AXV51" s="13"/>
      <c r="AXW51" s="13"/>
      <c r="AXX51" s="13"/>
      <c r="AXY51" s="13"/>
      <c r="AXZ51" s="13"/>
      <c r="AYA51" s="13"/>
      <c r="AYB51" s="13"/>
      <c r="AYC51" s="13"/>
      <c r="AYD51" s="13"/>
      <c r="AYE51" s="13"/>
      <c r="AYF51" s="13"/>
      <c r="AYG51" s="13"/>
      <c r="AYH51" s="13"/>
      <c r="AYI51" s="13"/>
      <c r="AYJ51" s="13"/>
      <c r="AYK51" s="13"/>
      <c r="AYL51" s="13"/>
      <c r="AYM51" s="13"/>
      <c r="AYN51" s="13"/>
      <c r="AYO51" s="13"/>
      <c r="AYP51" s="13"/>
      <c r="AYQ51" s="13"/>
      <c r="AYR51" s="13"/>
      <c r="AYS51" s="13"/>
      <c r="AYT51" s="13"/>
      <c r="AYU51" s="13"/>
      <c r="AYV51" s="13"/>
      <c r="AYW51" s="13"/>
      <c r="AYX51" s="13"/>
      <c r="AYY51" s="13"/>
      <c r="AYZ51" s="13"/>
      <c r="AZA51" s="13"/>
      <c r="AZB51" s="13"/>
      <c r="AZC51" s="13"/>
      <c r="AZD51" s="13"/>
      <c r="AZE51" s="13"/>
      <c r="AZF51" s="13"/>
      <c r="AZG51" s="13"/>
      <c r="AZH51" s="13"/>
      <c r="AZI51" s="13"/>
      <c r="AZJ51" s="13"/>
      <c r="AZK51" s="13"/>
      <c r="AZL51" s="13"/>
      <c r="AZM51" s="13"/>
      <c r="AZN51" s="13"/>
      <c r="AZO51" s="13"/>
      <c r="AZP51" s="13"/>
      <c r="AZQ51" s="13"/>
      <c r="AZR51" s="13"/>
      <c r="AZS51" s="13"/>
      <c r="AZT51" s="13"/>
      <c r="AZU51" s="13"/>
      <c r="AZV51" s="13"/>
      <c r="AZW51" s="13"/>
      <c r="AZX51" s="13"/>
      <c r="AZY51" s="13"/>
      <c r="AZZ51" s="13"/>
      <c r="BAA51" s="13"/>
      <c r="BAB51" s="13"/>
      <c r="BAC51" s="13"/>
      <c r="BAD51" s="13"/>
      <c r="BAE51" s="13"/>
      <c r="BAF51" s="13"/>
      <c r="BAG51" s="13"/>
      <c r="BAH51" s="13"/>
      <c r="BAI51" s="13"/>
      <c r="BAJ51" s="13"/>
      <c r="BAK51" s="13"/>
      <c r="BAL51" s="13"/>
      <c r="BAM51" s="13"/>
      <c r="BAN51" s="13"/>
      <c r="BAO51" s="13"/>
      <c r="BAP51" s="13"/>
      <c r="BAQ51" s="13"/>
      <c r="BAR51" s="13"/>
      <c r="BAS51" s="13"/>
      <c r="BAT51" s="13"/>
      <c r="BAU51" s="13"/>
      <c r="BAV51" s="13"/>
      <c r="BAW51" s="13"/>
      <c r="BAX51" s="13"/>
      <c r="BAY51" s="13"/>
      <c r="BAZ51" s="13"/>
      <c r="BBA51" s="13"/>
      <c r="BBB51" s="13"/>
      <c r="BBC51" s="13"/>
      <c r="BBD51" s="13"/>
      <c r="BBE51" s="13"/>
      <c r="BBF51" s="13"/>
      <c r="BBG51" s="13"/>
      <c r="BBH51" s="13"/>
      <c r="BBI51" s="13"/>
      <c r="BBJ51" s="13"/>
      <c r="BBK51" s="13"/>
      <c r="BBL51" s="13"/>
      <c r="BBM51" s="13"/>
      <c r="BBN51" s="13"/>
      <c r="BBO51" s="13"/>
      <c r="BBP51" s="13"/>
      <c r="BBQ51" s="13"/>
      <c r="BBR51" s="13"/>
      <c r="BBS51" s="13"/>
      <c r="BBT51" s="13"/>
      <c r="BBU51" s="13"/>
      <c r="BBV51" s="13"/>
      <c r="BBW51" s="13"/>
      <c r="BBX51" s="13"/>
      <c r="BBY51" s="13"/>
      <c r="BBZ51" s="13"/>
      <c r="BCA51" s="13"/>
      <c r="BCB51" s="13"/>
      <c r="BCC51" s="13"/>
      <c r="BCD51" s="13"/>
      <c r="BCE51" s="13"/>
      <c r="BCF51" s="13"/>
      <c r="BCG51" s="13"/>
      <c r="BCH51" s="13"/>
      <c r="BCI51" s="13"/>
      <c r="BCJ51" s="13"/>
      <c r="BCK51" s="13"/>
      <c r="BCL51" s="13"/>
      <c r="BCM51" s="13"/>
      <c r="BCN51" s="13"/>
      <c r="BCO51" s="13"/>
      <c r="BCP51" s="13"/>
      <c r="BCQ51" s="13"/>
      <c r="BCR51" s="13"/>
      <c r="BCS51" s="13"/>
      <c r="BCT51" s="13"/>
      <c r="BCU51" s="13"/>
      <c r="BCV51" s="13"/>
      <c r="BCW51" s="13"/>
      <c r="BCX51" s="13"/>
      <c r="BCY51" s="13"/>
      <c r="BCZ51" s="13"/>
      <c r="BDA51" s="13"/>
      <c r="BDB51" s="13"/>
      <c r="BDC51" s="13"/>
      <c r="BDD51" s="13"/>
      <c r="BDE51" s="13"/>
      <c r="BDF51" s="13"/>
      <c r="BDG51" s="13"/>
      <c r="BDH51" s="13"/>
      <c r="BDI51" s="13"/>
      <c r="BDJ51" s="13"/>
      <c r="BDK51" s="13"/>
      <c r="BDL51" s="13"/>
      <c r="BDM51" s="13"/>
      <c r="BDN51" s="13"/>
      <c r="BDO51" s="13"/>
      <c r="BDP51" s="13"/>
      <c r="BDQ51" s="13"/>
      <c r="BDR51" s="13"/>
      <c r="BDS51" s="13"/>
      <c r="BDT51" s="13"/>
      <c r="BDU51" s="13"/>
      <c r="BDV51" s="13"/>
      <c r="BDW51" s="13"/>
      <c r="BDX51" s="13"/>
      <c r="BDY51" s="13"/>
      <c r="BDZ51" s="13"/>
      <c r="BEA51" s="13"/>
      <c r="BEB51" s="13"/>
      <c r="BEC51" s="13"/>
      <c r="BED51" s="13"/>
      <c r="BEE51" s="13"/>
      <c r="BEF51" s="13"/>
      <c r="BEG51" s="13"/>
      <c r="BEH51" s="13"/>
      <c r="BEI51" s="13"/>
      <c r="BEJ51" s="13"/>
      <c r="BEK51" s="13"/>
      <c r="BEL51" s="13"/>
      <c r="BEM51" s="13"/>
      <c r="BEN51" s="13"/>
      <c r="BEO51" s="13"/>
      <c r="BEP51" s="13"/>
      <c r="BEQ51" s="13"/>
      <c r="BER51" s="13"/>
      <c r="BES51" s="13"/>
      <c r="BET51" s="13"/>
      <c r="BEU51" s="13"/>
      <c r="BEV51" s="13"/>
      <c r="BEW51" s="13"/>
      <c r="BEX51" s="13"/>
      <c r="BEY51" s="13"/>
      <c r="BEZ51" s="13"/>
      <c r="BFA51" s="13"/>
      <c r="BFB51" s="13"/>
      <c r="BFC51" s="13"/>
      <c r="BFD51" s="13"/>
      <c r="BFE51" s="13"/>
      <c r="BFF51" s="13"/>
      <c r="BFG51" s="13"/>
      <c r="BFH51" s="13"/>
      <c r="BFI51" s="13"/>
      <c r="BFJ51" s="13"/>
      <c r="BFK51" s="13"/>
      <c r="BFL51" s="13"/>
      <c r="BFM51" s="13"/>
      <c r="BFN51" s="13"/>
      <c r="BFO51" s="13"/>
      <c r="BFP51" s="13"/>
      <c r="BFQ51" s="13"/>
      <c r="BFR51" s="13"/>
      <c r="BFS51" s="13"/>
      <c r="BFT51" s="13"/>
      <c r="BFU51" s="13"/>
      <c r="BFV51" s="13"/>
      <c r="BFW51" s="13"/>
      <c r="BFX51" s="13"/>
      <c r="BFY51" s="13"/>
      <c r="BFZ51" s="13"/>
      <c r="BGA51" s="13"/>
      <c r="BGB51" s="13"/>
      <c r="BGC51" s="13"/>
      <c r="BGD51" s="13"/>
      <c r="BGE51" s="13"/>
      <c r="BGF51" s="13"/>
      <c r="BGG51" s="13"/>
      <c r="BGH51" s="13"/>
      <c r="BGI51" s="13"/>
      <c r="BGJ51" s="13"/>
      <c r="BGK51" s="13"/>
      <c r="BGL51" s="13"/>
      <c r="BGM51" s="13"/>
      <c r="BGN51" s="13"/>
      <c r="BGO51" s="13"/>
      <c r="BGP51" s="13"/>
      <c r="BGQ51" s="13"/>
      <c r="BGR51" s="13"/>
      <c r="BGS51" s="13"/>
      <c r="BGT51" s="13"/>
      <c r="BGU51" s="13"/>
      <c r="BGV51" s="13"/>
      <c r="BGW51" s="13"/>
      <c r="BGX51" s="13"/>
      <c r="BGY51" s="13"/>
      <c r="BGZ51" s="13"/>
      <c r="BHA51" s="13"/>
      <c r="BHB51" s="13"/>
      <c r="BHC51" s="13"/>
      <c r="BHD51" s="13"/>
      <c r="BHE51" s="13"/>
      <c r="BHF51" s="13"/>
      <c r="BHG51" s="13"/>
      <c r="BHH51" s="13"/>
      <c r="BHI51" s="13"/>
      <c r="BHJ51" s="13"/>
      <c r="BHK51" s="13"/>
      <c r="BHL51" s="13"/>
      <c r="BHM51" s="13"/>
      <c r="BHN51" s="13"/>
      <c r="BHO51" s="13"/>
      <c r="BHP51" s="13"/>
      <c r="BHQ51" s="13"/>
      <c r="BHR51" s="13"/>
      <c r="BHS51" s="13"/>
      <c r="BHT51" s="13"/>
      <c r="BHU51" s="13"/>
      <c r="BHV51" s="13"/>
      <c r="BHW51" s="13"/>
      <c r="BHX51" s="13"/>
      <c r="BHY51" s="13"/>
      <c r="BHZ51" s="13"/>
      <c r="BIA51" s="13"/>
      <c r="BIB51" s="13"/>
      <c r="BIC51" s="13"/>
      <c r="BID51" s="13"/>
      <c r="BIE51" s="13"/>
      <c r="BIF51" s="13"/>
      <c r="BIG51" s="13"/>
      <c r="BIH51" s="13"/>
      <c r="BII51" s="13"/>
      <c r="BIJ51" s="13"/>
      <c r="BIK51" s="13"/>
      <c r="BIL51" s="13"/>
      <c r="BIM51" s="13"/>
      <c r="BIN51" s="13"/>
      <c r="BIO51" s="13"/>
      <c r="BIP51" s="13"/>
      <c r="BIQ51" s="13"/>
      <c r="BIR51" s="13"/>
      <c r="BIS51" s="13"/>
      <c r="BIT51" s="13"/>
      <c r="BIU51" s="13"/>
      <c r="BIV51" s="13"/>
      <c r="BIW51" s="13"/>
      <c r="BIX51" s="13"/>
      <c r="BIY51" s="13"/>
      <c r="BIZ51" s="13"/>
      <c r="BJA51" s="13"/>
      <c r="BJB51" s="13"/>
      <c r="BJC51" s="13"/>
      <c r="BJD51" s="13"/>
      <c r="BJE51" s="13"/>
      <c r="BJF51" s="13"/>
      <c r="BJG51" s="13"/>
      <c r="BJH51" s="13"/>
      <c r="BJI51" s="13"/>
      <c r="BJJ51" s="13"/>
      <c r="BJK51" s="13"/>
      <c r="BJL51" s="13"/>
      <c r="BJM51" s="13"/>
      <c r="BJN51" s="13"/>
      <c r="BJO51" s="13"/>
      <c r="BJP51" s="13"/>
      <c r="BJQ51" s="13"/>
      <c r="BJR51" s="13"/>
      <c r="BJS51" s="13"/>
      <c r="BJT51" s="13"/>
      <c r="BJU51" s="13"/>
      <c r="BJV51" s="13"/>
      <c r="BJW51" s="13"/>
      <c r="BJX51" s="13"/>
      <c r="BJY51" s="13"/>
      <c r="BJZ51" s="13"/>
      <c r="BKA51" s="13"/>
      <c r="BKB51" s="13"/>
      <c r="BKC51" s="13"/>
      <c r="BKD51" s="13"/>
      <c r="BKE51" s="13"/>
      <c r="BKF51" s="13"/>
      <c r="BKG51" s="13"/>
      <c r="BKH51" s="13"/>
      <c r="BKI51" s="13"/>
      <c r="BKJ51" s="13"/>
      <c r="BKK51" s="13"/>
      <c r="BKL51" s="13"/>
      <c r="BKM51" s="13"/>
      <c r="BKN51" s="13"/>
      <c r="BKO51" s="13"/>
      <c r="BKP51" s="13"/>
      <c r="BKQ51" s="13"/>
      <c r="BKR51" s="13"/>
      <c r="BKS51" s="13"/>
      <c r="BKT51" s="13"/>
      <c r="BKU51" s="13"/>
      <c r="BKV51" s="13"/>
      <c r="BKW51" s="13"/>
      <c r="BKX51" s="13"/>
      <c r="BKY51" s="13"/>
      <c r="BKZ51" s="13"/>
      <c r="BLA51" s="13"/>
      <c r="BLB51" s="13"/>
      <c r="BLC51" s="13"/>
      <c r="BLD51" s="13"/>
      <c r="BLE51" s="13"/>
      <c r="BLF51" s="13"/>
      <c r="BLG51" s="13"/>
      <c r="BLH51" s="13"/>
      <c r="BLI51" s="13"/>
      <c r="BLJ51" s="13"/>
      <c r="BLK51" s="13"/>
      <c r="BLL51" s="13"/>
      <c r="BLM51" s="13"/>
      <c r="BLN51" s="13"/>
      <c r="BLO51" s="13"/>
      <c r="BLP51" s="13"/>
      <c r="BLQ51" s="13"/>
      <c r="BLR51" s="13"/>
      <c r="BLS51" s="13"/>
      <c r="BLT51" s="13"/>
      <c r="BLU51" s="13"/>
      <c r="BLV51" s="13"/>
      <c r="BLW51" s="13"/>
      <c r="BLX51" s="13"/>
      <c r="BLY51" s="13"/>
      <c r="BLZ51" s="13"/>
      <c r="BMA51" s="13"/>
      <c r="BMB51" s="13"/>
      <c r="BMC51" s="13"/>
      <c r="BMD51" s="13"/>
      <c r="BME51" s="13"/>
      <c r="BMF51" s="13"/>
      <c r="BMG51" s="13"/>
      <c r="BMH51" s="13"/>
      <c r="BMI51" s="13"/>
      <c r="BMJ51" s="13"/>
      <c r="BMK51" s="13"/>
      <c r="BML51" s="13"/>
      <c r="BMM51" s="13"/>
      <c r="BMN51" s="13"/>
      <c r="BMO51" s="13"/>
      <c r="BMP51" s="13"/>
      <c r="BMQ51" s="13"/>
      <c r="BMR51" s="13"/>
      <c r="BMS51" s="13"/>
      <c r="BMT51" s="13"/>
      <c r="BMU51" s="13"/>
      <c r="BMV51" s="13"/>
      <c r="BMW51" s="13"/>
      <c r="BMX51" s="13"/>
      <c r="BMY51" s="13"/>
      <c r="BMZ51" s="13"/>
      <c r="BNA51" s="13"/>
      <c r="BNB51" s="13"/>
      <c r="BNC51" s="13"/>
      <c r="BND51" s="13"/>
      <c r="BNE51" s="13"/>
      <c r="BNF51" s="13"/>
      <c r="BNG51" s="13"/>
      <c r="BNH51" s="13"/>
      <c r="BNI51" s="13"/>
      <c r="BNJ51" s="13"/>
      <c r="BNK51" s="13"/>
      <c r="BNL51" s="13"/>
      <c r="BNM51" s="13"/>
      <c r="BNN51" s="13"/>
      <c r="BNO51" s="13"/>
      <c r="BNP51" s="13"/>
      <c r="BNQ51" s="13"/>
      <c r="BNR51" s="13"/>
      <c r="BNS51" s="13"/>
      <c r="BNT51" s="13"/>
      <c r="BNU51" s="13"/>
      <c r="BNV51" s="13"/>
      <c r="BNW51" s="13"/>
      <c r="BNX51" s="13"/>
      <c r="BNY51" s="13"/>
      <c r="BNZ51" s="13"/>
      <c r="BOA51" s="13"/>
      <c r="BOB51" s="13"/>
      <c r="BOC51" s="13"/>
      <c r="BOD51" s="13"/>
      <c r="BOE51" s="13"/>
      <c r="BOF51" s="13"/>
      <c r="BOG51" s="13"/>
      <c r="BOH51" s="13"/>
      <c r="BOI51" s="13"/>
      <c r="BOJ51" s="13"/>
      <c r="BOK51" s="13"/>
      <c r="BOL51" s="13"/>
      <c r="BOM51" s="13"/>
      <c r="BON51" s="13"/>
      <c r="BOO51" s="13"/>
      <c r="BOP51" s="13"/>
      <c r="BOQ51" s="13"/>
      <c r="BOR51" s="13"/>
      <c r="BOS51" s="13"/>
      <c r="BOT51" s="13"/>
      <c r="BOU51" s="13"/>
      <c r="BOV51" s="13"/>
      <c r="BOW51" s="13"/>
      <c r="BOX51" s="13"/>
      <c r="BOY51" s="13"/>
      <c r="BOZ51" s="13"/>
      <c r="BPA51" s="13"/>
      <c r="BPB51" s="13"/>
      <c r="BPC51" s="13"/>
      <c r="BPD51" s="13"/>
      <c r="BPE51" s="13"/>
      <c r="BPF51" s="13"/>
      <c r="BPG51" s="13"/>
      <c r="BPH51" s="13"/>
      <c r="BPI51" s="13"/>
      <c r="BPJ51" s="13"/>
      <c r="BPK51" s="13"/>
      <c r="BPL51" s="13"/>
      <c r="BPM51" s="13"/>
      <c r="BPN51" s="13"/>
      <c r="BPO51" s="13"/>
      <c r="BPP51" s="13"/>
      <c r="BPQ51" s="13"/>
      <c r="BPR51" s="13"/>
      <c r="BPS51" s="13"/>
      <c r="BPT51" s="13"/>
      <c r="BPU51" s="13"/>
      <c r="BPV51" s="13"/>
      <c r="BPW51" s="13"/>
      <c r="BPX51" s="13"/>
      <c r="BPY51" s="13"/>
      <c r="BPZ51" s="13"/>
      <c r="BQA51" s="13"/>
      <c r="BQB51" s="13"/>
      <c r="BQC51" s="13"/>
      <c r="BQD51" s="13"/>
      <c r="BQE51" s="13"/>
      <c r="BQF51" s="13"/>
      <c r="BQG51" s="13"/>
      <c r="BQH51" s="13"/>
      <c r="BQI51" s="13"/>
      <c r="BQJ51" s="13"/>
      <c r="BQK51" s="13"/>
      <c r="BQL51" s="13"/>
      <c r="BQM51" s="13"/>
      <c r="BQN51" s="13"/>
      <c r="BQO51" s="13"/>
      <c r="BQP51" s="13"/>
      <c r="BQQ51" s="13"/>
      <c r="BQR51" s="13"/>
      <c r="BQS51" s="13"/>
      <c r="BQT51" s="13"/>
      <c r="BQU51" s="13"/>
      <c r="BQV51" s="13"/>
      <c r="BQW51" s="13"/>
      <c r="BQX51" s="13"/>
      <c r="BQY51" s="13"/>
      <c r="BQZ51" s="13"/>
      <c r="BRA51" s="13"/>
      <c r="BRB51" s="13"/>
      <c r="BRC51" s="13"/>
      <c r="BRD51" s="13"/>
      <c r="BRE51" s="13"/>
      <c r="BRF51" s="13"/>
      <c r="BRG51" s="13"/>
      <c r="BRH51" s="13"/>
      <c r="BRI51" s="13"/>
      <c r="BRJ51" s="13"/>
      <c r="BRK51" s="13"/>
      <c r="BRL51" s="13"/>
      <c r="BRM51" s="13"/>
      <c r="BRN51" s="13"/>
      <c r="BRO51" s="13"/>
      <c r="BRP51" s="13"/>
      <c r="BRQ51" s="13"/>
      <c r="BRR51" s="13"/>
      <c r="BRS51" s="13"/>
      <c r="BRT51" s="13"/>
      <c r="BRU51" s="13"/>
      <c r="BRV51" s="13"/>
      <c r="BRW51" s="13"/>
      <c r="BRX51" s="13"/>
      <c r="BRY51" s="13"/>
      <c r="BRZ51" s="13"/>
      <c r="BSA51" s="13"/>
      <c r="BSB51" s="13"/>
      <c r="BSC51" s="13"/>
      <c r="BSD51" s="13"/>
      <c r="BSE51" s="13"/>
      <c r="BSF51" s="13"/>
      <c r="BSG51" s="13"/>
      <c r="BSH51" s="13"/>
      <c r="BSI51" s="13"/>
      <c r="BSJ51" s="13"/>
      <c r="BSK51" s="13"/>
      <c r="BSL51" s="13"/>
      <c r="BSM51" s="13"/>
      <c r="BSN51" s="13"/>
      <c r="BSO51" s="13"/>
      <c r="BSP51" s="13"/>
      <c r="BSQ51" s="13"/>
      <c r="BSR51" s="13"/>
      <c r="BSS51" s="13"/>
      <c r="BST51" s="13"/>
      <c r="BSU51" s="13"/>
      <c r="BSV51" s="13"/>
      <c r="BSW51" s="13"/>
      <c r="BSX51" s="13"/>
      <c r="BSY51" s="13"/>
      <c r="BSZ51" s="13"/>
      <c r="BTA51" s="13"/>
      <c r="BTB51" s="13"/>
      <c r="BTC51" s="13"/>
      <c r="BTD51" s="13"/>
      <c r="BTE51" s="13"/>
      <c r="BTF51" s="13"/>
      <c r="BTG51" s="13"/>
      <c r="BTH51" s="13"/>
      <c r="BTI51" s="13"/>
      <c r="BTJ51" s="13"/>
      <c r="BTK51" s="13"/>
      <c r="BTL51" s="13"/>
      <c r="BTM51" s="13"/>
      <c r="BTN51" s="13"/>
      <c r="BTO51" s="13"/>
      <c r="BTP51" s="13"/>
      <c r="BTQ51" s="13"/>
      <c r="BTR51" s="13"/>
      <c r="BTS51" s="13"/>
      <c r="BTT51" s="13"/>
      <c r="BTU51" s="13"/>
      <c r="BTV51" s="13"/>
      <c r="BTW51" s="13"/>
      <c r="BTX51" s="13"/>
      <c r="BTY51" s="13"/>
      <c r="BTZ51" s="13"/>
      <c r="BUA51" s="13"/>
      <c r="BUB51" s="13"/>
      <c r="BUC51" s="13"/>
      <c r="BUD51" s="13"/>
      <c r="BUE51" s="13"/>
      <c r="BUF51" s="13"/>
      <c r="BUG51" s="13"/>
      <c r="BUH51" s="13"/>
      <c r="BUI51" s="13"/>
      <c r="BUJ51" s="13"/>
      <c r="BUK51" s="13"/>
      <c r="BUL51" s="13"/>
      <c r="BUM51" s="13"/>
      <c r="BUN51" s="13"/>
      <c r="BUO51" s="13"/>
      <c r="BUP51" s="13"/>
      <c r="BUQ51" s="13"/>
      <c r="BUR51" s="13"/>
      <c r="BUS51" s="13"/>
      <c r="BUT51" s="13"/>
      <c r="BUU51" s="13"/>
      <c r="BUV51" s="13"/>
      <c r="BUW51" s="13"/>
      <c r="BUX51" s="13"/>
      <c r="BUY51" s="13"/>
      <c r="BUZ51" s="13"/>
      <c r="BVA51" s="13"/>
      <c r="BVB51" s="13"/>
      <c r="BVC51" s="13"/>
      <c r="BVD51" s="13"/>
      <c r="BVE51" s="13"/>
      <c r="BVF51" s="13"/>
      <c r="BVG51" s="13"/>
      <c r="BVH51" s="13"/>
      <c r="BVI51" s="13"/>
      <c r="BVJ51" s="13"/>
      <c r="BVK51" s="13"/>
      <c r="BVL51" s="13"/>
      <c r="BVM51" s="13"/>
      <c r="BVN51" s="13"/>
      <c r="BVO51" s="13"/>
      <c r="BVP51" s="13"/>
      <c r="BVQ51" s="13"/>
      <c r="BVR51" s="13"/>
      <c r="BVS51" s="13"/>
      <c r="BVT51" s="13"/>
      <c r="BVU51" s="13"/>
      <c r="BVV51" s="13"/>
      <c r="BVW51" s="13"/>
      <c r="BVX51" s="13"/>
      <c r="BVY51" s="13"/>
      <c r="BVZ51" s="13"/>
      <c r="BWA51" s="13"/>
      <c r="BWB51" s="13"/>
      <c r="BWC51" s="13"/>
      <c r="BWD51" s="13"/>
      <c r="BWE51" s="13"/>
      <c r="BWF51" s="13"/>
      <c r="BWG51" s="13"/>
      <c r="BWH51" s="13"/>
      <c r="BWI51" s="13"/>
      <c r="BWJ51" s="13"/>
      <c r="BWK51" s="13"/>
      <c r="BWL51" s="13"/>
      <c r="BWM51" s="13"/>
      <c r="BWN51" s="13"/>
      <c r="BWO51" s="13"/>
      <c r="BWP51" s="13"/>
      <c r="BWQ51" s="13"/>
      <c r="BWR51" s="13"/>
      <c r="BWS51" s="13"/>
      <c r="BWT51" s="13"/>
      <c r="BWU51" s="13"/>
      <c r="BWV51" s="13"/>
      <c r="BWW51" s="13"/>
      <c r="BWX51" s="13"/>
      <c r="BWY51" s="13"/>
      <c r="BWZ51" s="13"/>
      <c r="BXA51" s="13"/>
      <c r="BXB51" s="13"/>
      <c r="BXC51" s="13"/>
      <c r="BXD51" s="13"/>
      <c r="BXE51" s="13"/>
      <c r="BXF51" s="13"/>
      <c r="BXG51" s="13"/>
      <c r="BXH51" s="13"/>
      <c r="BXI51" s="13"/>
      <c r="BXJ51" s="13"/>
      <c r="BXK51" s="13"/>
      <c r="BXL51" s="13"/>
      <c r="BXM51" s="13"/>
      <c r="BXN51" s="13"/>
      <c r="BXO51" s="13"/>
      <c r="BXP51" s="13"/>
      <c r="BXQ51" s="13"/>
      <c r="BXR51" s="13"/>
      <c r="BXS51" s="13"/>
      <c r="BXT51" s="13"/>
      <c r="BXU51" s="13"/>
      <c r="BXV51" s="13"/>
      <c r="BXW51" s="13"/>
      <c r="BXX51" s="13"/>
      <c r="BXY51" s="13"/>
      <c r="BXZ51" s="13"/>
      <c r="BYA51" s="13"/>
      <c r="BYB51" s="13"/>
      <c r="BYC51" s="13"/>
      <c r="BYD51" s="13"/>
      <c r="BYE51" s="13"/>
      <c r="BYF51" s="13"/>
      <c r="BYG51" s="13"/>
      <c r="BYH51" s="13"/>
      <c r="BYI51" s="13"/>
      <c r="BYJ51" s="13"/>
      <c r="BYK51" s="13"/>
      <c r="BYL51" s="13"/>
      <c r="BYM51" s="13"/>
      <c r="BYN51" s="13"/>
      <c r="BYO51" s="13"/>
      <c r="BYP51" s="13"/>
      <c r="BYQ51" s="13"/>
      <c r="BYR51" s="13"/>
      <c r="BYS51" s="13"/>
      <c r="BYT51" s="13"/>
      <c r="BYU51" s="13"/>
      <c r="BYV51" s="13"/>
      <c r="BYW51" s="13"/>
      <c r="BYX51" s="13"/>
      <c r="BYY51" s="13"/>
      <c r="BYZ51" s="13"/>
      <c r="BZA51" s="13"/>
      <c r="BZB51" s="13"/>
      <c r="BZC51" s="13"/>
      <c r="BZD51" s="13"/>
      <c r="BZE51" s="13"/>
      <c r="BZF51" s="13"/>
      <c r="BZG51" s="13"/>
      <c r="BZH51" s="13"/>
      <c r="BZI51" s="13"/>
      <c r="BZJ51" s="13"/>
      <c r="BZK51" s="13"/>
      <c r="BZL51" s="13"/>
      <c r="BZM51" s="13"/>
      <c r="BZN51" s="13"/>
      <c r="BZO51" s="13"/>
      <c r="BZP51" s="13"/>
      <c r="BZQ51" s="13"/>
      <c r="BZR51" s="13"/>
      <c r="BZS51" s="13"/>
      <c r="BZT51" s="13"/>
      <c r="BZU51" s="13"/>
      <c r="BZV51" s="13"/>
      <c r="BZW51" s="13"/>
      <c r="BZX51" s="13"/>
      <c r="BZY51" s="13"/>
      <c r="BZZ51" s="13"/>
      <c r="CAA51" s="13"/>
      <c r="CAB51" s="13"/>
      <c r="CAC51" s="13"/>
      <c r="CAD51" s="13"/>
      <c r="CAE51" s="13"/>
      <c r="CAF51" s="13"/>
      <c r="CAG51" s="13"/>
      <c r="CAH51" s="13"/>
      <c r="CAI51" s="13"/>
      <c r="CAJ51" s="13"/>
      <c r="CAK51" s="13"/>
      <c r="CAL51" s="13"/>
      <c r="CAM51" s="13"/>
      <c r="CAN51" s="13"/>
      <c r="CAO51" s="13"/>
      <c r="CAP51" s="13"/>
      <c r="CAQ51" s="13"/>
      <c r="CAR51" s="13"/>
      <c r="CAS51" s="13"/>
      <c r="CAT51" s="13"/>
      <c r="CAU51" s="13"/>
      <c r="CAV51" s="13"/>
      <c r="CAW51" s="13"/>
      <c r="CAX51" s="13"/>
      <c r="CAY51" s="13"/>
      <c r="CAZ51" s="13"/>
      <c r="CBA51" s="13"/>
      <c r="CBB51" s="13"/>
      <c r="CBC51" s="13"/>
      <c r="CBD51" s="13"/>
      <c r="CBE51" s="13"/>
      <c r="CBF51" s="13"/>
      <c r="CBG51" s="13"/>
      <c r="CBH51" s="13"/>
      <c r="CBI51" s="13"/>
      <c r="CBJ51" s="13"/>
      <c r="CBK51" s="13"/>
      <c r="CBL51" s="13"/>
      <c r="CBM51" s="13"/>
      <c r="CBN51" s="13"/>
      <c r="CBO51" s="13"/>
      <c r="CBP51" s="13"/>
      <c r="CBQ51" s="13"/>
      <c r="CBR51" s="13"/>
      <c r="CBS51" s="13"/>
      <c r="CBT51" s="13"/>
      <c r="CBU51" s="13"/>
      <c r="CBV51" s="13"/>
      <c r="CBW51" s="13"/>
      <c r="CBX51" s="13"/>
      <c r="CBY51" s="13"/>
      <c r="CBZ51" s="13"/>
      <c r="CCA51" s="13"/>
      <c r="CCB51" s="13"/>
      <c r="CCC51" s="13"/>
      <c r="CCD51" s="13"/>
      <c r="CCE51" s="13"/>
      <c r="CCF51" s="13"/>
      <c r="CCG51" s="13"/>
      <c r="CCH51" s="13"/>
      <c r="CCI51" s="13"/>
      <c r="CCJ51" s="13"/>
      <c r="CCK51" s="13"/>
      <c r="CCL51" s="13"/>
      <c r="CCM51" s="13"/>
      <c r="CCN51" s="13"/>
      <c r="CCO51" s="13"/>
      <c r="CCP51" s="13"/>
      <c r="CCQ51" s="13"/>
      <c r="CCR51" s="13"/>
      <c r="CCS51" s="13"/>
      <c r="CCT51" s="13"/>
      <c r="CCU51" s="13"/>
      <c r="CCV51" s="13"/>
      <c r="CCW51" s="13"/>
      <c r="CCX51" s="13"/>
      <c r="CCY51" s="13"/>
      <c r="CCZ51" s="13"/>
      <c r="CDA51" s="13"/>
      <c r="CDB51" s="13"/>
      <c r="CDC51" s="13"/>
      <c r="CDD51" s="13"/>
      <c r="CDE51" s="13"/>
      <c r="CDF51" s="13"/>
      <c r="CDG51" s="13"/>
      <c r="CDH51" s="13"/>
      <c r="CDI51" s="13"/>
      <c r="CDJ51" s="13"/>
      <c r="CDK51" s="13"/>
      <c r="CDL51" s="13"/>
      <c r="CDM51" s="13"/>
      <c r="CDN51" s="13"/>
      <c r="CDO51" s="13"/>
      <c r="CDP51" s="13"/>
      <c r="CDQ51" s="13"/>
      <c r="CDR51" s="13"/>
      <c r="CDS51" s="13"/>
      <c r="CDT51" s="13"/>
      <c r="CDU51" s="13"/>
      <c r="CDV51" s="13"/>
      <c r="CDW51" s="13"/>
      <c r="CDX51" s="13"/>
      <c r="CDY51" s="13"/>
      <c r="CDZ51" s="13"/>
      <c r="CEA51" s="13"/>
      <c r="CEB51" s="13"/>
      <c r="CEC51" s="13"/>
      <c r="CED51" s="13"/>
      <c r="CEE51" s="13"/>
      <c r="CEF51" s="13"/>
      <c r="CEG51" s="13"/>
      <c r="CEH51" s="13"/>
      <c r="CEI51" s="13"/>
      <c r="CEJ51" s="13"/>
      <c r="CEK51" s="13"/>
      <c r="CEL51" s="13"/>
      <c r="CEM51" s="13"/>
      <c r="CEN51" s="13"/>
      <c r="CEO51" s="13"/>
      <c r="CEP51" s="13"/>
      <c r="CEQ51" s="13"/>
      <c r="CER51" s="13"/>
      <c r="CES51" s="13"/>
      <c r="CET51" s="13"/>
      <c r="CEU51" s="13"/>
      <c r="CEV51" s="13"/>
      <c r="CEW51" s="13"/>
      <c r="CEX51" s="13"/>
      <c r="CEY51" s="13"/>
      <c r="CEZ51" s="13"/>
      <c r="CFA51" s="13"/>
      <c r="CFB51" s="13"/>
      <c r="CFC51" s="13"/>
      <c r="CFD51" s="13"/>
      <c r="CFE51" s="13"/>
      <c r="CFF51" s="13"/>
      <c r="CFG51" s="13"/>
      <c r="CFH51" s="13"/>
      <c r="CFI51" s="13"/>
      <c r="CFJ51" s="13"/>
      <c r="CFK51" s="13"/>
      <c r="CFL51" s="13"/>
      <c r="CFM51" s="13"/>
      <c r="CFN51" s="13"/>
      <c r="CFO51" s="13"/>
      <c r="CFP51" s="13"/>
      <c r="CFQ51" s="13"/>
      <c r="CFR51" s="13"/>
      <c r="CFS51" s="13"/>
      <c r="CFT51" s="13"/>
      <c r="CFU51" s="13"/>
      <c r="CFV51" s="13"/>
      <c r="CFW51" s="13"/>
      <c r="CFX51" s="13"/>
      <c r="CFY51" s="13"/>
      <c r="CFZ51" s="13"/>
      <c r="CGA51" s="13"/>
      <c r="CGB51" s="13"/>
      <c r="CGC51" s="13"/>
      <c r="CGD51" s="13"/>
      <c r="CGE51" s="13"/>
      <c r="CGF51" s="13"/>
      <c r="CGG51" s="13"/>
      <c r="CGH51" s="13"/>
      <c r="CGI51" s="13"/>
      <c r="CGJ51" s="13"/>
      <c r="CGK51" s="13"/>
      <c r="CGL51" s="13"/>
      <c r="CGM51" s="13"/>
      <c r="CGN51" s="13"/>
      <c r="CGO51" s="13"/>
      <c r="CGP51" s="13"/>
      <c r="CGQ51" s="13"/>
      <c r="CGR51" s="13"/>
      <c r="CGS51" s="13"/>
      <c r="CGT51" s="13"/>
      <c r="CGU51" s="13"/>
      <c r="CGV51" s="13"/>
      <c r="CGW51" s="13"/>
      <c r="CGX51" s="13"/>
      <c r="CGY51" s="13"/>
      <c r="CGZ51" s="13"/>
      <c r="CHA51" s="13"/>
      <c r="CHB51" s="13"/>
      <c r="CHC51" s="13"/>
      <c r="CHD51" s="13"/>
      <c r="CHE51" s="13"/>
      <c r="CHF51" s="13"/>
      <c r="CHG51" s="13"/>
      <c r="CHH51" s="13"/>
      <c r="CHI51" s="13"/>
      <c r="CHJ51" s="13"/>
      <c r="CHK51" s="13"/>
      <c r="CHL51" s="13"/>
      <c r="CHM51" s="13"/>
      <c r="CHN51" s="13"/>
      <c r="CHO51" s="13"/>
      <c r="CHP51" s="13"/>
      <c r="CHQ51" s="13"/>
      <c r="CHR51" s="13"/>
      <c r="CHS51" s="13"/>
      <c r="CHT51" s="13"/>
      <c r="CHU51" s="13"/>
      <c r="CHV51" s="13"/>
      <c r="CHW51" s="13"/>
      <c r="CHX51" s="13"/>
      <c r="CHY51" s="13"/>
      <c r="CHZ51" s="13"/>
      <c r="CIA51" s="13"/>
      <c r="CIB51" s="13"/>
      <c r="CIC51" s="13"/>
      <c r="CID51" s="13"/>
      <c r="CIE51" s="13"/>
      <c r="CIF51" s="13"/>
      <c r="CIG51" s="13"/>
      <c r="CIH51" s="13"/>
      <c r="CII51" s="13"/>
      <c r="CIJ51" s="13"/>
      <c r="CIK51" s="13"/>
      <c r="CIL51" s="13"/>
      <c r="CIM51" s="13"/>
      <c r="CIN51" s="13"/>
      <c r="CIO51" s="13"/>
      <c r="CIP51" s="13"/>
      <c r="CIQ51" s="13"/>
      <c r="CIR51" s="13"/>
      <c r="CIS51" s="13"/>
      <c r="CIT51" s="13"/>
      <c r="CIU51" s="13"/>
      <c r="CIV51" s="13"/>
      <c r="CIW51" s="13"/>
      <c r="CIX51" s="13"/>
      <c r="CIY51" s="13"/>
      <c r="CIZ51" s="13"/>
      <c r="CJA51" s="13"/>
      <c r="CJB51" s="13"/>
      <c r="CJC51" s="13"/>
      <c r="CJD51" s="13"/>
      <c r="CJE51" s="13"/>
      <c r="CJF51" s="13"/>
      <c r="CJG51" s="13"/>
      <c r="CJH51" s="13"/>
      <c r="CJI51" s="13"/>
      <c r="CJJ51" s="13"/>
      <c r="CJK51" s="13"/>
      <c r="CJL51" s="13"/>
      <c r="CJM51" s="13"/>
      <c r="CJN51" s="13"/>
      <c r="CJO51" s="13"/>
      <c r="CJP51" s="13"/>
      <c r="CJQ51" s="13"/>
      <c r="CJR51" s="13"/>
      <c r="CJS51" s="13"/>
      <c r="CJT51" s="13"/>
      <c r="CJU51" s="13"/>
      <c r="CJV51" s="13"/>
      <c r="CJW51" s="13"/>
      <c r="CJX51" s="13"/>
      <c r="CJY51" s="13"/>
      <c r="CJZ51" s="13"/>
      <c r="CKA51" s="13"/>
      <c r="CKB51" s="13"/>
      <c r="CKC51" s="13"/>
      <c r="CKD51" s="13"/>
      <c r="CKE51" s="13"/>
      <c r="CKF51" s="13"/>
      <c r="CKG51" s="13"/>
      <c r="CKH51" s="13"/>
      <c r="CKI51" s="13"/>
      <c r="CKJ51" s="13"/>
      <c r="CKK51" s="13"/>
      <c r="CKL51" s="13"/>
      <c r="CKM51" s="13"/>
      <c r="CKN51" s="13"/>
      <c r="CKO51" s="13"/>
      <c r="CKP51" s="13"/>
      <c r="CKQ51" s="13"/>
      <c r="CKR51" s="13"/>
      <c r="CKS51" s="13"/>
      <c r="CKT51" s="13"/>
      <c r="CKU51" s="13"/>
      <c r="CKV51" s="13"/>
      <c r="CKW51" s="13"/>
      <c r="CKX51" s="13"/>
      <c r="CKY51" s="13"/>
      <c r="CKZ51" s="13"/>
      <c r="CLA51" s="13"/>
      <c r="CLB51" s="13"/>
      <c r="CLC51" s="13"/>
      <c r="CLD51" s="13"/>
      <c r="CLE51" s="13"/>
      <c r="CLF51" s="13"/>
      <c r="CLG51" s="13"/>
      <c r="CLH51" s="13"/>
      <c r="CLI51" s="13"/>
      <c r="CLJ51" s="13"/>
      <c r="CLK51" s="13"/>
      <c r="CLL51" s="13"/>
      <c r="CLM51" s="13"/>
      <c r="CLN51" s="13"/>
      <c r="CLO51" s="13"/>
      <c r="CLP51" s="13"/>
      <c r="CLQ51" s="13"/>
      <c r="CLR51" s="13"/>
      <c r="CLS51" s="13"/>
      <c r="CLT51" s="13"/>
      <c r="CLU51" s="13"/>
      <c r="CLV51" s="13"/>
      <c r="CLW51" s="13"/>
      <c r="CLX51" s="13"/>
      <c r="CLY51" s="13"/>
      <c r="CLZ51" s="13"/>
      <c r="CMA51" s="13"/>
      <c r="CMB51" s="13"/>
      <c r="CMC51" s="13"/>
      <c r="CMD51" s="13"/>
      <c r="CME51" s="13"/>
      <c r="CMF51" s="13"/>
      <c r="CMG51" s="13"/>
      <c r="CMH51" s="13"/>
      <c r="CMI51" s="13"/>
      <c r="CMJ51" s="13"/>
      <c r="CMK51" s="13"/>
      <c r="CML51" s="13"/>
      <c r="CMM51" s="13"/>
      <c r="CMN51" s="13"/>
      <c r="CMO51" s="13"/>
      <c r="CMP51" s="13"/>
      <c r="CMQ51" s="13"/>
      <c r="CMR51" s="13"/>
      <c r="CMS51" s="13"/>
      <c r="CMT51" s="13"/>
      <c r="CMU51" s="13"/>
      <c r="CMV51" s="13"/>
      <c r="CMW51" s="13"/>
      <c r="CMX51" s="13"/>
      <c r="CMY51" s="13"/>
      <c r="CMZ51" s="13"/>
      <c r="CNA51" s="13"/>
      <c r="CNB51" s="13"/>
      <c r="CNC51" s="13"/>
      <c r="CND51" s="13"/>
      <c r="CNE51" s="13"/>
      <c r="CNF51" s="13"/>
      <c r="CNG51" s="13"/>
      <c r="CNH51" s="13"/>
      <c r="CNI51" s="13"/>
      <c r="CNJ51" s="13"/>
      <c r="CNK51" s="13"/>
      <c r="CNL51" s="13"/>
      <c r="CNM51" s="13"/>
      <c r="CNN51" s="13"/>
      <c r="CNO51" s="13"/>
      <c r="CNP51" s="13"/>
      <c r="CNQ51" s="13"/>
      <c r="CNR51" s="13"/>
      <c r="CNS51" s="13"/>
      <c r="CNT51" s="13"/>
      <c r="CNU51" s="13"/>
      <c r="CNV51" s="13"/>
      <c r="CNW51" s="13"/>
      <c r="CNX51" s="13"/>
      <c r="CNY51" s="13"/>
      <c r="CNZ51" s="13"/>
      <c r="COA51" s="13"/>
      <c r="COB51" s="13"/>
      <c r="COC51" s="13"/>
      <c r="COD51" s="13"/>
      <c r="COE51" s="13"/>
      <c r="COF51" s="13"/>
      <c r="COG51" s="13"/>
      <c r="COH51" s="13"/>
      <c r="COI51" s="13"/>
      <c r="COJ51" s="13"/>
      <c r="COK51" s="13"/>
      <c r="COL51" s="13"/>
      <c r="COM51" s="13"/>
      <c r="CON51" s="13"/>
      <c r="COO51" s="13"/>
      <c r="COP51" s="13"/>
      <c r="COQ51" s="13"/>
      <c r="COR51" s="13"/>
      <c r="COS51" s="13"/>
      <c r="COT51" s="13"/>
      <c r="COU51" s="13"/>
      <c r="COV51" s="13"/>
      <c r="COW51" s="13"/>
      <c r="COX51" s="13"/>
      <c r="COY51" s="13"/>
      <c r="COZ51" s="13"/>
      <c r="CPA51" s="13"/>
      <c r="CPB51" s="13"/>
      <c r="CPC51" s="13"/>
      <c r="CPD51" s="13"/>
      <c r="CPE51" s="13"/>
      <c r="CPF51" s="13"/>
      <c r="CPG51" s="13"/>
      <c r="CPH51" s="13"/>
      <c r="CPI51" s="13"/>
      <c r="CPJ51" s="13"/>
      <c r="CPK51" s="13"/>
      <c r="CPL51" s="13"/>
      <c r="CPM51" s="13"/>
      <c r="CPN51" s="13"/>
      <c r="CPO51" s="13"/>
      <c r="CPP51" s="13"/>
      <c r="CPQ51" s="13"/>
      <c r="CPR51" s="13"/>
      <c r="CPS51" s="13"/>
      <c r="CPT51" s="13"/>
      <c r="CPU51" s="13"/>
      <c r="CPV51" s="13"/>
      <c r="CPW51" s="13"/>
      <c r="CPX51" s="13"/>
      <c r="CPY51" s="13"/>
      <c r="CPZ51" s="13"/>
      <c r="CQA51" s="13"/>
      <c r="CQB51" s="13"/>
      <c r="CQC51" s="13"/>
      <c r="CQD51" s="13"/>
      <c r="CQE51" s="13"/>
      <c r="CQF51" s="13"/>
      <c r="CQG51" s="13"/>
      <c r="CQH51" s="13"/>
      <c r="CQI51" s="13"/>
      <c r="CQJ51" s="13"/>
      <c r="CQK51" s="13"/>
      <c r="CQL51" s="13"/>
      <c r="CQM51" s="13"/>
      <c r="CQN51" s="13"/>
      <c r="CQO51" s="13"/>
      <c r="CQP51" s="13"/>
      <c r="CQQ51" s="13"/>
      <c r="CQR51" s="13"/>
      <c r="CQS51" s="13"/>
      <c r="CQT51" s="13"/>
      <c r="CQU51" s="13"/>
      <c r="CQV51" s="13"/>
      <c r="CQW51" s="13"/>
      <c r="CQX51" s="13"/>
      <c r="CQY51" s="13"/>
      <c r="CQZ51" s="13"/>
      <c r="CRA51" s="13"/>
      <c r="CRB51" s="13"/>
      <c r="CRC51" s="13"/>
      <c r="CRD51" s="13"/>
      <c r="CRE51" s="13"/>
      <c r="CRF51" s="13"/>
      <c r="CRG51" s="13"/>
      <c r="CRH51" s="13"/>
      <c r="CRI51" s="13"/>
      <c r="CRJ51" s="13"/>
      <c r="CRK51" s="13"/>
      <c r="CRL51" s="13"/>
      <c r="CRM51" s="13"/>
      <c r="CRN51" s="13"/>
      <c r="CRO51" s="13"/>
      <c r="CRP51" s="13"/>
      <c r="CRQ51" s="13"/>
      <c r="CRR51" s="13"/>
      <c r="CRS51" s="13"/>
      <c r="CRT51" s="13"/>
      <c r="CRU51" s="13"/>
      <c r="CRV51" s="13"/>
      <c r="CRW51" s="13"/>
      <c r="CRX51" s="13"/>
      <c r="CRY51" s="13"/>
      <c r="CRZ51" s="13"/>
      <c r="CSA51" s="13"/>
      <c r="CSB51" s="13"/>
      <c r="CSC51" s="13"/>
      <c r="CSD51" s="13"/>
      <c r="CSE51" s="13"/>
      <c r="CSF51" s="13"/>
      <c r="CSG51" s="13"/>
      <c r="CSH51" s="13"/>
      <c r="CSI51" s="13"/>
      <c r="CSJ51" s="13"/>
      <c r="CSK51" s="13"/>
      <c r="CSL51" s="13"/>
      <c r="CSM51" s="13"/>
      <c r="CSN51" s="13"/>
      <c r="CSO51" s="13"/>
      <c r="CSP51" s="13"/>
      <c r="CSQ51" s="13"/>
      <c r="CSR51" s="13"/>
      <c r="CSS51" s="13"/>
      <c r="CST51" s="13"/>
      <c r="CSU51" s="13"/>
      <c r="CSV51" s="13"/>
      <c r="CSW51" s="13"/>
      <c r="CSX51" s="13"/>
      <c r="CSY51" s="13"/>
      <c r="CSZ51" s="13"/>
      <c r="CTA51" s="13"/>
      <c r="CTB51" s="13"/>
      <c r="CTC51" s="13"/>
      <c r="CTD51" s="13"/>
      <c r="CTE51" s="13"/>
      <c r="CTF51" s="13"/>
      <c r="CTG51" s="13"/>
      <c r="CTH51" s="13"/>
      <c r="CTI51" s="13"/>
      <c r="CTJ51" s="13"/>
      <c r="CTK51" s="13"/>
      <c r="CTL51" s="13"/>
      <c r="CTM51" s="13"/>
      <c r="CTN51" s="13"/>
      <c r="CTO51" s="13"/>
      <c r="CTP51" s="13"/>
      <c r="CTQ51" s="13"/>
      <c r="CTR51" s="13"/>
      <c r="CTS51" s="13"/>
      <c r="CTT51" s="13"/>
      <c r="CTU51" s="13"/>
      <c r="CTV51" s="13"/>
      <c r="CTW51" s="13"/>
      <c r="CTX51" s="13"/>
      <c r="CTY51" s="13"/>
      <c r="CTZ51" s="13"/>
      <c r="CUA51" s="13"/>
      <c r="CUB51" s="13"/>
      <c r="CUC51" s="13"/>
      <c r="CUD51" s="13"/>
      <c r="CUE51" s="13"/>
      <c r="CUF51" s="13"/>
      <c r="CUG51" s="13"/>
      <c r="CUH51" s="13"/>
      <c r="CUI51" s="13"/>
      <c r="CUJ51" s="13"/>
      <c r="CUK51" s="13"/>
      <c r="CUL51" s="13"/>
      <c r="CUM51" s="13"/>
      <c r="CUN51" s="13"/>
      <c r="CUO51" s="13"/>
      <c r="CUP51" s="13"/>
      <c r="CUQ51" s="13"/>
      <c r="CUR51" s="13"/>
      <c r="CUS51" s="13"/>
      <c r="CUT51" s="13"/>
      <c r="CUU51" s="13"/>
      <c r="CUV51" s="13"/>
      <c r="CUW51" s="13"/>
      <c r="CUX51" s="13"/>
      <c r="CUY51" s="13"/>
      <c r="CUZ51" s="13"/>
      <c r="CVA51" s="13"/>
      <c r="CVB51" s="13"/>
      <c r="CVC51" s="13"/>
      <c r="CVD51" s="13"/>
      <c r="CVE51" s="13"/>
      <c r="CVF51" s="13"/>
      <c r="CVG51" s="13"/>
      <c r="CVH51" s="13"/>
      <c r="CVI51" s="13"/>
      <c r="CVJ51" s="13"/>
      <c r="CVK51" s="13"/>
      <c r="CVL51" s="13"/>
      <c r="CVM51" s="13"/>
      <c r="CVN51" s="13"/>
      <c r="CVO51" s="13"/>
      <c r="CVP51" s="13"/>
      <c r="CVQ51" s="13"/>
      <c r="CVR51" s="13"/>
      <c r="CVS51" s="13"/>
      <c r="CVT51" s="13"/>
      <c r="CVU51" s="13"/>
      <c r="CVV51" s="13"/>
      <c r="CVW51" s="13"/>
      <c r="CVX51" s="13"/>
      <c r="CVY51" s="13"/>
      <c r="CVZ51" s="13"/>
      <c r="CWA51" s="13"/>
      <c r="CWB51" s="13"/>
      <c r="CWC51" s="13"/>
      <c r="CWD51" s="13"/>
      <c r="CWE51" s="13"/>
      <c r="CWF51" s="13"/>
      <c r="CWG51" s="13"/>
      <c r="CWH51" s="13"/>
      <c r="CWI51" s="13"/>
      <c r="CWJ51" s="13"/>
      <c r="CWK51" s="13"/>
      <c r="CWL51" s="13"/>
      <c r="CWM51" s="13"/>
      <c r="CWN51" s="13"/>
      <c r="CWO51" s="13"/>
      <c r="CWP51" s="13"/>
      <c r="CWQ51" s="13"/>
      <c r="CWR51" s="13"/>
      <c r="CWS51" s="13"/>
      <c r="CWT51" s="13"/>
      <c r="CWU51" s="13"/>
      <c r="CWV51" s="13"/>
      <c r="CWW51" s="13"/>
      <c r="CWX51" s="13"/>
      <c r="CWY51" s="13"/>
      <c r="CWZ51" s="13"/>
      <c r="CXA51" s="13"/>
      <c r="CXB51" s="13"/>
      <c r="CXC51" s="13"/>
      <c r="CXD51" s="13"/>
      <c r="CXE51" s="13"/>
      <c r="CXF51" s="13"/>
      <c r="CXG51" s="13"/>
      <c r="CXH51" s="13"/>
      <c r="CXI51" s="13"/>
      <c r="CXJ51" s="13"/>
      <c r="CXK51" s="13"/>
      <c r="CXL51" s="13"/>
      <c r="CXM51" s="13"/>
      <c r="CXN51" s="13"/>
      <c r="CXO51" s="13"/>
      <c r="CXP51" s="13"/>
      <c r="CXQ51" s="13"/>
      <c r="CXR51" s="13"/>
      <c r="CXS51" s="13"/>
      <c r="CXT51" s="13"/>
      <c r="CXU51" s="13"/>
      <c r="CXV51" s="13"/>
      <c r="CXW51" s="13"/>
      <c r="CXX51" s="13"/>
      <c r="CXY51" s="13"/>
      <c r="CXZ51" s="13"/>
      <c r="CYA51" s="13"/>
      <c r="CYB51" s="13"/>
      <c r="CYC51" s="13"/>
      <c r="CYD51" s="13"/>
      <c r="CYE51" s="13"/>
      <c r="CYF51" s="13"/>
      <c r="CYG51" s="13"/>
      <c r="CYH51" s="13"/>
      <c r="CYI51" s="13"/>
      <c r="CYJ51" s="13"/>
      <c r="CYK51" s="13"/>
      <c r="CYL51" s="13"/>
      <c r="CYM51" s="13"/>
      <c r="CYN51" s="13"/>
      <c r="CYO51" s="13"/>
      <c r="CYP51" s="13"/>
      <c r="CYQ51" s="13"/>
      <c r="CYR51" s="13"/>
      <c r="CYS51" s="13"/>
      <c r="CYT51" s="13"/>
      <c r="CYU51" s="13"/>
      <c r="CYV51" s="13"/>
      <c r="CYW51" s="13"/>
      <c r="CYX51" s="13"/>
      <c r="CYY51" s="13"/>
      <c r="CYZ51" s="13"/>
      <c r="CZA51" s="13"/>
      <c r="CZB51" s="13"/>
      <c r="CZC51" s="13"/>
      <c r="CZD51" s="13"/>
      <c r="CZE51" s="13"/>
      <c r="CZF51" s="13"/>
      <c r="CZG51" s="13"/>
      <c r="CZH51" s="13"/>
      <c r="CZI51" s="13"/>
      <c r="CZJ51" s="13"/>
      <c r="CZK51" s="13"/>
      <c r="CZL51" s="13"/>
      <c r="CZM51" s="13"/>
      <c r="CZN51" s="13"/>
      <c r="CZO51" s="13"/>
      <c r="CZP51" s="13"/>
      <c r="CZQ51" s="13"/>
      <c r="CZR51" s="13"/>
      <c r="CZS51" s="13"/>
      <c r="CZT51" s="13"/>
      <c r="CZU51" s="13"/>
      <c r="CZV51" s="13"/>
      <c r="CZW51" s="13"/>
      <c r="CZX51" s="13"/>
      <c r="CZY51" s="13"/>
      <c r="CZZ51" s="13"/>
      <c r="DAA51" s="13"/>
      <c r="DAB51" s="13"/>
      <c r="DAC51" s="13"/>
      <c r="DAD51" s="13"/>
      <c r="DAE51" s="13"/>
      <c r="DAF51" s="13"/>
      <c r="DAG51" s="13"/>
      <c r="DAH51" s="13"/>
      <c r="DAI51" s="13"/>
      <c r="DAJ51" s="13"/>
      <c r="DAK51" s="13"/>
      <c r="DAL51" s="13"/>
      <c r="DAM51" s="13"/>
      <c r="DAN51" s="13"/>
      <c r="DAO51" s="13"/>
      <c r="DAP51" s="13"/>
      <c r="DAQ51" s="13"/>
      <c r="DAR51" s="13"/>
      <c r="DAS51" s="13"/>
      <c r="DAT51" s="13"/>
      <c r="DAU51" s="13"/>
      <c r="DAV51" s="13"/>
      <c r="DAW51" s="13"/>
      <c r="DAX51" s="13"/>
      <c r="DAY51" s="13"/>
      <c r="DAZ51" s="13"/>
      <c r="DBA51" s="13"/>
      <c r="DBB51" s="13"/>
      <c r="DBC51" s="13"/>
      <c r="DBD51" s="13"/>
      <c r="DBE51" s="13"/>
      <c r="DBF51" s="13"/>
      <c r="DBG51" s="13"/>
      <c r="DBH51" s="13"/>
      <c r="DBI51" s="13"/>
      <c r="DBJ51" s="13"/>
      <c r="DBK51" s="13"/>
      <c r="DBL51" s="13"/>
      <c r="DBM51" s="13"/>
      <c r="DBN51" s="13"/>
      <c r="DBO51" s="13"/>
      <c r="DBP51" s="13"/>
      <c r="DBQ51" s="13"/>
      <c r="DBR51" s="13"/>
      <c r="DBS51" s="13"/>
      <c r="DBT51" s="13"/>
      <c r="DBU51" s="13"/>
      <c r="DBV51" s="13"/>
      <c r="DBW51" s="13"/>
      <c r="DBX51" s="13"/>
      <c r="DBY51" s="13"/>
      <c r="DBZ51" s="13"/>
      <c r="DCA51" s="13"/>
      <c r="DCB51" s="13"/>
      <c r="DCC51" s="13"/>
      <c r="DCD51" s="13"/>
      <c r="DCE51" s="13"/>
      <c r="DCF51" s="13"/>
      <c r="DCG51" s="13"/>
      <c r="DCH51" s="13"/>
      <c r="DCI51" s="13"/>
      <c r="DCJ51" s="13"/>
      <c r="DCK51" s="13"/>
      <c r="DCL51" s="13"/>
      <c r="DCM51" s="13"/>
      <c r="DCN51" s="13"/>
      <c r="DCO51" s="13"/>
      <c r="DCP51" s="13"/>
      <c r="DCQ51" s="13"/>
      <c r="DCR51" s="13"/>
      <c r="DCS51" s="13"/>
      <c r="DCT51" s="13"/>
      <c r="DCU51" s="13"/>
      <c r="DCV51" s="13"/>
      <c r="DCW51" s="13"/>
      <c r="DCX51" s="13"/>
      <c r="DCY51" s="13"/>
      <c r="DCZ51" s="13"/>
      <c r="DDA51" s="13"/>
      <c r="DDB51" s="13"/>
      <c r="DDC51" s="13"/>
      <c r="DDD51" s="13"/>
      <c r="DDE51" s="13"/>
      <c r="DDF51" s="13"/>
      <c r="DDG51" s="13"/>
      <c r="DDH51" s="13"/>
      <c r="DDI51" s="13"/>
      <c r="DDJ51" s="13"/>
      <c r="DDK51" s="13"/>
      <c r="DDL51" s="13"/>
      <c r="DDM51" s="13"/>
      <c r="DDN51" s="13"/>
      <c r="DDO51" s="13"/>
      <c r="DDP51" s="13"/>
      <c r="DDQ51" s="13"/>
      <c r="DDR51" s="13"/>
      <c r="DDS51" s="13"/>
      <c r="DDT51" s="13"/>
      <c r="DDU51" s="13"/>
      <c r="DDV51" s="13"/>
      <c r="DDW51" s="13"/>
      <c r="DDX51" s="13"/>
      <c r="DDY51" s="13"/>
      <c r="DDZ51" s="13"/>
      <c r="DEA51" s="13"/>
      <c r="DEB51" s="13"/>
      <c r="DEC51" s="13"/>
      <c r="DED51" s="13"/>
      <c r="DEE51" s="13"/>
      <c r="DEF51" s="13"/>
      <c r="DEG51" s="13"/>
      <c r="DEH51" s="13"/>
      <c r="DEI51" s="13"/>
      <c r="DEJ51" s="13"/>
      <c r="DEK51" s="13"/>
      <c r="DEL51" s="13"/>
      <c r="DEM51" s="13"/>
      <c r="DEN51" s="13"/>
      <c r="DEO51" s="13"/>
      <c r="DEP51" s="13"/>
      <c r="DEQ51" s="13"/>
      <c r="DER51" s="13"/>
      <c r="DES51" s="13"/>
      <c r="DET51" s="13"/>
      <c r="DEU51" s="13"/>
      <c r="DEV51" s="13"/>
      <c r="DEW51" s="13"/>
      <c r="DEX51" s="13"/>
      <c r="DEY51" s="13"/>
      <c r="DEZ51" s="13"/>
      <c r="DFA51" s="13"/>
      <c r="DFB51" s="13"/>
      <c r="DFC51" s="13"/>
      <c r="DFD51" s="13"/>
      <c r="DFE51" s="13"/>
      <c r="DFF51" s="13"/>
      <c r="DFG51" s="13"/>
      <c r="DFH51" s="13"/>
      <c r="DFI51" s="13"/>
      <c r="DFJ51" s="13"/>
      <c r="DFK51" s="13"/>
      <c r="DFL51" s="13"/>
      <c r="DFM51" s="13"/>
      <c r="DFN51" s="13"/>
      <c r="DFO51" s="13"/>
      <c r="DFP51" s="13"/>
      <c r="DFQ51" s="13"/>
      <c r="DFR51" s="13"/>
      <c r="DFS51" s="13"/>
      <c r="DFT51" s="13"/>
      <c r="DFU51" s="13"/>
      <c r="DFV51" s="13"/>
      <c r="DFW51" s="13"/>
      <c r="DFX51" s="13"/>
      <c r="DFY51" s="13"/>
      <c r="DFZ51" s="13"/>
      <c r="DGA51" s="13"/>
      <c r="DGB51" s="13"/>
      <c r="DGC51" s="13"/>
      <c r="DGD51" s="13"/>
      <c r="DGE51" s="13"/>
      <c r="DGF51" s="13"/>
      <c r="DGG51" s="13"/>
      <c r="DGH51" s="13"/>
      <c r="DGI51" s="13"/>
      <c r="DGJ51" s="13"/>
      <c r="DGK51" s="13"/>
      <c r="DGL51" s="13"/>
      <c r="DGM51" s="13"/>
      <c r="DGN51" s="13"/>
      <c r="DGO51" s="13"/>
      <c r="DGP51" s="13"/>
      <c r="DGQ51" s="13"/>
      <c r="DGR51" s="13"/>
      <c r="DGS51" s="13"/>
      <c r="DGT51" s="13"/>
      <c r="DGU51" s="13"/>
      <c r="DGV51" s="13"/>
      <c r="DGW51" s="13"/>
      <c r="DGX51" s="13"/>
      <c r="DGY51" s="13"/>
      <c r="DGZ51" s="13"/>
      <c r="DHA51" s="13"/>
      <c r="DHB51" s="13"/>
      <c r="DHC51" s="13"/>
      <c r="DHD51" s="13"/>
      <c r="DHE51" s="13"/>
      <c r="DHF51" s="13"/>
      <c r="DHG51" s="13"/>
      <c r="DHH51" s="13"/>
      <c r="DHI51" s="13"/>
      <c r="DHJ51" s="13"/>
      <c r="DHK51" s="13"/>
      <c r="DHL51" s="13"/>
      <c r="DHM51" s="13"/>
      <c r="DHN51" s="13"/>
      <c r="DHO51" s="13"/>
      <c r="DHP51" s="13"/>
      <c r="DHQ51" s="13"/>
      <c r="DHR51" s="13"/>
      <c r="DHS51" s="13"/>
      <c r="DHT51" s="13"/>
      <c r="DHU51" s="13"/>
      <c r="DHV51" s="13"/>
      <c r="DHW51" s="13"/>
      <c r="DHX51" s="13"/>
      <c r="DHY51" s="13"/>
      <c r="DHZ51" s="13"/>
      <c r="DIA51" s="13"/>
      <c r="DIB51" s="13"/>
      <c r="DIC51" s="13"/>
      <c r="DID51" s="13"/>
      <c r="DIE51" s="13"/>
      <c r="DIF51" s="13"/>
      <c r="DIG51" s="13"/>
      <c r="DIH51" s="13"/>
      <c r="DII51" s="13"/>
      <c r="DIJ51" s="13"/>
      <c r="DIK51" s="13"/>
      <c r="DIL51" s="13"/>
      <c r="DIM51" s="13"/>
      <c r="DIN51" s="13"/>
      <c r="DIO51" s="13"/>
      <c r="DIP51" s="13"/>
      <c r="DIQ51" s="13"/>
      <c r="DIR51" s="13"/>
      <c r="DIS51" s="13"/>
      <c r="DIT51" s="13"/>
      <c r="DIU51" s="13"/>
      <c r="DIV51" s="13"/>
      <c r="DIW51" s="13"/>
      <c r="DIX51" s="13"/>
      <c r="DIY51" s="13"/>
      <c r="DIZ51" s="13"/>
      <c r="DJA51" s="13"/>
      <c r="DJB51" s="13"/>
      <c r="DJC51" s="13"/>
      <c r="DJD51" s="13"/>
      <c r="DJE51" s="13"/>
      <c r="DJF51" s="13"/>
      <c r="DJG51" s="13"/>
      <c r="DJH51" s="13"/>
      <c r="DJI51" s="13"/>
      <c r="DJJ51" s="13"/>
      <c r="DJK51" s="13"/>
      <c r="DJL51" s="13"/>
      <c r="DJM51" s="13"/>
      <c r="DJN51" s="13"/>
      <c r="DJO51" s="13"/>
      <c r="DJP51" s="13"/>
      <c r="DJQ51" s="13"/>
      <c r="DJR51" s="13"/>
      <c r="DJS51" s="13"/>
      <c r="DJT51" s="13"/>
      <c r="DJU51" s="13"/>
      <c r="DJV51" s="13"/>
      <c r="DJW51" s="13"/>
      <c r="DJX51" s="13"/>
      <c r="DJY51" s="13"/>
      <c r="DJZ51" s="13"/>
      <c r="DKA51" s="13"/>
      <c r="DKB51" s="13"/>
      <c r="DKC51" s="13"/>
      <c r="DKD51" s="13"/>
      <c r="DKE51" s="13"/>
      <c r="DKF51" s="13"/>
      <c r="DKG51" s="13"/>
      <c r="DKH51" s="13"/>
      <c r="DKI51" s="13"/>
      <c r="DKJ51" s="13"/>
      <c r="DKK51" s="13"/>
      <c r="DKL51" s="13"/>
      <c r="DKM51" s="13"/>
      <c r="DKN51" s="13"/>
      <c r="DKO51" s="13"/>
      <c r="DKP51" s="13"/>
      <c r="DKQ51" s="13"/>
      <c r="DKR51" s="13"/>
      <c r="DKS51" s="13"/>
      <c r="DKT51" s="13"/>
      <c r="DKU51" s="13"/>
      <c r="DKV51" s="13"/>
      <c r="DKW51" s="13"/>
      <c r="DKX51" s="13"/>
      <c r="DKY51" s="13"/>
      <c r="DKZ51" s="13"/>
      <c r="DLA51" s="13"/>
      <c r="DLB51" s="13"/>
      <c r="DLC51" s="13"/>
      <c r="DLD51" s="13"/>
      <c r="DLE51" s="13"/>
      <c r="DLF51" s="13"/>
      <c r="DLG51" s="13"/>
      <c r="DLH51" s="13"/>
      <c r="DLI51" s="13"/>
      <c r="DLJ51" s="13"/>
      <c r="DLK51" s="13"/>
      <c r="DLL51" s="13"/>
      <c r="DLM51" s="13"/>
      <c r="DLN51" s="13"/>
      <c r="DLO51" s="13"/>
      <c r="DLP51" s="13"/>
      <c r="DLQ51" s="13"/>
      <c r="DLR51" s="13"/>
      <c r="DLS51" s="13"/>
      <c r="DLT51" s="13"/>
      <c r="DLU51" s="13"/>
      <c r="DLV51" s="13"/>
      <c r="DLW51" s="13"/>
      <c r="DLX51" s="13"/>
      <c r="DLY51" s="13"/>
      <c r="DLZ51" s="13"/>
      <c r="DMA51" s="13"/>
      <c r="DMB51" s="13"/>
      <c r="DMC51" s="13"/>
      <c r="DMD51" s="13"/>
      <c r="DME51" s="13"/>
      <c r="DMF51" s="13"/>
      <c r="DMG51" s="13"/>
      <c r="DMH51" s="13"/>
      <c r="DMI51" s="13"/>
      <c r="DMJ51" s="13"/>
      <c r="DMK51" s="13"/>
      <c r="DML51" s="13"/>
      <c r="DMM51" s="13"/>
      <c r="DMN51" s="13"/>
      <c r="DMO51" s="13"/>
      <c r="DMP51" s="13"/>
      <c r="DMQ51" s="13"/>
      <c r="DMR51" s="13"/>
      <c r="DMS51" s="13"/>
      <c r="DMT51" s="13"/>
      <c r="DMU51" s="13"/>
      <c r="DMV51" s="13"/>
      <c r="DMW51" s="13"/>
      <c r="DMX51" s="13"/>
      <c r="DMY51" s="13"/>
      <c r="DMZ51" s="13"/>
      <c r="DNA51" s="13"/>
      <c r="DNB51" s="13"/>
      <c r="DNC51" s="13"/>
      <c r="DND51" s="13"/>
      <c r="DNE51" s="13"/>
      <c r="DNF51" s="13"/>
      <c r="DNG51" s="13"/>
      <c r="DNH51" s="13"/>
      <c r="DNI51" s="13"/>
      <c r="DNJ51" s="13"/>
      <c r="DNK51" s="13"/>
      <c r="DNL51" s="13"/>
      <c r="DNM51" s="13"/>
      <c r="DNN51" s="13"/>
      <c r="DNO51" s="13"/>
      <c r="DNP51" s="13"/>
      <c r="DNQ51" s="13"/>
      <c r="DNR51" s="13"/>
      <c r="DNS51" s="13"/>
      <c r="DNT51" s="13"/>
      <c r="DNU51" s="13"/>
      <c r="DNV51" s="13"/>
      <c r="DNW51" s="13"/>
      <c r="DNX51" s="13"/>
      <c r="DNY51" s="13"/>
      <c r="DNZ51" s="13"/>
      <c r="DOA51" s="13"/>
      <c r="DOB51" s="13"/>
      <c r="DOC51" s="13"/>
      <c r="DOD51" s="13"/>
      <c r="DOE51" s="13"/>
      <c r="DOF51" s="13"/>
      <c r="DOG51" s="13"/>
      <c r="DOH51" s="13"/>
      <c r="DOI51" s="13"/>
      <c r="DOJ51" s="13"/>
      <c r="DOK51" s="13"/>
      <c r="DOL51" s="13"/>
      <c r="DOM51" s="13"/>
      <c r="DON51" s="13"/>
      <c r="DOO51" s="13"/>
      <c r="DOP51" s="13"/>
      <c r="DOQ51" s="13"/>
      <c r="DOR51" s="13"/>
      <c r="DOS51" s="13"/>
      <c r="DOT51" s="13"/>
      <c r="DOU51" s="13"/>
      <c r="DOV51" s="13"/>
      <c r="DOW51" s="13"/>
      <c r="DOX51" s="13"/>
      <c r="DOY51" s="13"/>
      <c r="DOZ51" s="13"/>
      <c r="DPA51" s="13"/>
      <c r="DPB51" s="13"/>
      <c r="DPC51" s="13"/>
      <c r="DPD51" s="13"/>
      <c r="DPE51" s="13"/>
      <c r="DPF51" s="13"/>
      <c r="DPG51" s="13"/>
      <c r="DPH51" s="13"/>
      <c r="DPI51" s="13"/>
      <c r="DPJ51" s="13"/>
      <c r="DPK51" s="13"/>
      <c r="DPL51" s="13"/>
      <c r="DPM51" s="13"/>
      <c r="DPN51" s="13"/>
      <c r="DPO51" s="13"/>
      <c r="DPP51" s="13"/>
      <c r="DPQ51" s="13"/>
      <c r="DPR51" s="13"/>
      <c r="DPS51" s="13"/>
      <c r="DPT51" s="13"/>
      <c r="DPU51" s="13"/>
      <c r="DPV51" s="13"/>
      <c r="DPW51" s="13"/>
      <c r="DPX51" s="13"/>
      <c r="DPY51" s="13"/>
      <c r="DPZ51" s="13"/>
      <c r="DQA51" s="13"/>
      <c r="DQB51" s="13"/>
      <c r="DQC51" s="13"/>
      <c r="DQD51" s="13"/>
      <c r="DQE51" s="13"/>
      <c r="DQF51" s="13"/>
      <c r="DQG51" s="13"/>
      <c r="DQH51" s="13"/>
      <c r="DQI51" s="13"/>
      <c r="DQJ51" s="13"/>
      <c r="DQK51" s="13"/>
      <c r="DQL51" s="13"/>
      <c r="DQM51" s="13"/>
      <c r="DQN51" s="13"/>
      <c r="DQO51" s="13"/>
      <c r="DQP51" s="13"/>
      <c r="DQQ51" s="13"/>
      <c r="DQR51" s="13"/>
      <c r="DQS51" s="13"/>
      <c r="DQT51" s="13"/>
      <c r="DQU51" s="13"/>
      <c r="DQV51" s="13"/>
      <c r="DQW51" s="13"/>
      <c r="DQX51" s="13"/>
      <c r="DQY51" s="13"/>
      <c r="DQZ51" s="13"/>
      <c r="DRA51" s="13"/>
      <c r="DRB51" s="13"/>
      <c r="DRC51" s="13"/>
      <c r="DRD51" s="13"/>
      <c r="DRE51" s="13"/>
      <c r="DRF51" s="13"/>
      <c r="DRG51" s="13"/>
      <c r="DRH51" s="13"/>
      <c r="DRI51" s="13"/>
      <c r="DRJ51" s="13"/>
      <c r="DRK51" s="13"/>
      <c r="DRL51" s="13"/>
      <c r="DRM51" s="13"/>
      <c r="DRN51" s="13"/>
      <c r="DRO51" s="13"/>
      <c r="DRP51" s="13"/>
      <c r="DRQ51" s="13"/>
      <c r="DRR51" s="13"/>
      <c r="DRS51" s="13"/>
      <c r="DRT51" s="13"/>
      <c r="DRU51" s="13"/>
      <c r="DRV51" s="13"/>
      <c r="DRW51" s="13"/>
      <c r="DRX51" s="13"/>
      <c r="DRY51" s="13"/>
      <c r="DRZ51" s="13"/>
      <c r="DSA51" s="13"/>
      <c r="DSB51" s="13"/>
      <c r="DSC51" s="13"/>
      <c r="DSD51" s="13"/>
      <c r="DSE51" s="13"/>
      <c r="DSF51" s="13"/>
      <c r="DSG51" s="13"/>
      <c r="DSH51" s="13"/>
      <c r="DSI51" s="13"/>
      <c r="DSJ51" s="13"/>
      <c r="DSK51" s="13"/>
      <c r="DSL51" s="13"/>
      <c r="DSM51" s="13"/>
      <c r="DSN51" s="13"/>
      <c r="DSO51" s="13"/>
      <c r="DSP51" s="13"/>
      <c r="DSQ51" s="13"/>
      <c r="DSR51" s="13"/>
      <c r="DSS51" s="13"/>
      <c r="DST51" s="13"/>
      <c r="DSU51" s="13"/>
      <c r="DSV51" s="13"/>
      <c r="DSW51" s="13"/>
      <c r="DSX51" s="13"/>
      <c r="DSY51" s="13"/>
      <c r="DSZ51" s="13"/>
      <c r="DTA51" s="13"/>
      <c r="DTB51" s="13"/>
      <c r="DTC51" s="13"/>
      <c r="DTD51" s="13"/>
      <c r="DTE51" s="13"/>
      <c r="DTF51" s="13"/>
      <c r="DTG51" s="13"/>
      <c r="DTH51" s="13"/>
      <c r="DTI51" s="13"/>
      <c r="DTJ51" s="13"/>
      <c r="DTK51" s="13"/>
      <c r="DTL51" s="13"/>
      <c r="DTM51" s="13"/>
      <c r="DTN51" s="13"/>
      <c r="DTO51" s="13"/>
      <c r="DTP51" s="13"/>
      <c r="DTQ51" s="13"/>
      <c r="DTR51" s="13"/>
      <c r="DTS51" s="13"/>
      <c r="DTT51" s="13"/>
      <c r="DTU51" s="13"/>
      <c r="DTV51" s="13"/>
      <c r="DTW51" s="13"/>
      <c r="DTX51" s="13"/>
      <c r="DTY51" s="13"/>
      <c r="DTZ51" s="13"/>
      <c r="DUA51" s="13"/>
      <c r="DUB51" s="13"/>
      <c r="DUC51" s="13"/>
      <c r="DUD51" s="13"/>
      <c r="DUE51" s="13"/>
      <c r="DUF51" s="13"/>
      <c r="DUG51" s="13"/>
      <c r="DUH51" s="13"/>
      <c r="DUI51" s="13"/>
      <c r="DUJ51" s="13"/>
      <c r="DUK51" s="13"/>
      <c r="DUL51" s="13"/>
      <c r="DUM51" s="13"/>
      <c r="DUN51" s="13"/>
      <c r="DUO51" s="13"/>
      <c r="DUP51" s="13"/>
      <c r="DUQ51" s="13"/>
      <c r="DUR51" s="13"/>
      <c r="DUS51" s="13"/>
      <c r="DUT51" s="13"/>
      <c r="DUU51" s="13"/>
      <c r="DUV51" s="13"/>
      <c r="DUW51" s="13"/>
      <c r="DUX51" s="13"/>
      <c r="DUY51" s="13"/>
      <c r="DUZ51" s="13"/>
      <c r="DVA51" s="13"/>
      <c r="DVB51" s="13"/>
      <c r="DVC51" s="13"/>
      <c r="DVD51" s="13"/>
      <c r="DVE51" s="13"/>
      <c r="DVF51" s="13"/>
      <c r="DVG51" s="13"/>
      <c r="DVH51" s="13"/>
      <c r="DVI51" s="13"/>
      <c r="DVJ51" s="13"/>
      <c r="DVK51" s="13"/>
      <c r="DVL51" s="13"/>
      <c r="DVM51" s="13"/>
      <c r="DVN51" s="13"/>
      <c r="DVO51" s="13"/>
      <c r="DVP51" s="13"/>
      <c r="DVQ51" s="13"/>
      <c r="DVR51" s="13"/>
      <c r="DVS51" s="13"/>
      <c r="DVT51" s="13"/>
      <c r="DVU51" s="13"/>
      <c r="DVV51" s="13"/>
      <c r="DVW51" s="13"/>
      <c r="DVX51" s="13"/>
      <c r="DVY51" s="13"/>
      <c r="DVZ51" s="13"/>
      <c r="DWA51" s="13"/>
      <c r="DWB51" s="13"/>
      <c r="DWC51" s="13"/>
      <c r="DWD51" s="13"/>
      <c r="DWE51" s="13"/>
      <c r="DWF51" s="13"/>
      <c r="DWG51" s="13"/>
      <c r="DWH51" s="13"/>
      <c r="DWI51" s="13"/>
      <c r="DWJ51" s="13"/>
      <c r="DWK51" s="13"/>
      <c r="DWL51" s="13"/>
      <c r="DWM51" s="13"/>
      <c r="DWN51" s="13"/>
      <c r="DWO51" s="13"/>
      <c r="DWP51" s="13"/>
      <c r="DWQ51" s="13"/>
      <c r="DWR51" s="13"/>
      <c r="DWS51" s="13"/>
      <c r="DWT51" s="13"/>
      <c r="DWU51" s="13"/>
      <c r="DWV51" s="13"/>
      <c r="DWW51" s="13"/>
      <c r="DWX51" s="13"/>
      <c r="DWY51" s="13"/>
      <c r="DWZ51" s="13"/>
      <c r="DXA51" s="13"/>
      <c r="DXB51" s="13"/>
      <c r="DXC51" s="13"/>
      <c r="DXD51" s="13"/>
      <c r="DXE51" s="13"/>
      <c r="DXF51" s="13"/>
      <c r="DXG51" s="13"/>
      <c r="DXH51" s="13"/>
      <c r="DXI51" s="13"/>
      <c r="DXJ51" s="13"/>
      <c r="DXK51" s="13"/>
      <c r="DXL51" s="13"/>
      <c r="DXM51" s="13"/>
      <c r="DXN51" s="13"/>
      <c r="DXO51" s="13"/>
      <c r="DXP51" s="13"/>
      <c r="DXQ51" s="13"/>
      <c r="DXR51" s="13"/>
      <c r="DXS51" s="13"/>
      <c r="DXT51" s="13"/>
      <c r="DXU51" s="13"/>
      <c r="DXV51" s="13"/>
      <c r="DXW51" s="13"/>
      <c r="DXX51" s="13"/>
      <c r="DXY51" s="13"/>
      <c r="DXZ51" s="13"/>
      <c r="DYA51" s="13"/>
      <c r="DYB51" s="13"/>
      <c r="DYC51" s="13"/>
      <c r="DYD51" s="13"/>
      <c r="DYE51" s="13"/>
      <c r="DYF51" s="13"/>
      <c r="DYG51" s="13"/>
      <c r="DYH51" s="13"/>
      <c r="DYI51" s="13"/>
      <c r="DYJ51" s="13"/>
      <c r="DYK51" s="13"/>
      <c r="DYL51" s="13"/>
      <c r="DYM51" s="13"/>
      <c r="DYN51" s="13"/>
      <c r="DYO51" s="13"/>
      <c r="DYP51" s="13"/>
      <c r="DYQ51" s="13"/>
      <c r="DYR51" s="13"/>
      <c r="DYS51" s="13"/>
      <c r="DYT51" s="13"/>
      <c r="DYU51" s="13"/>
      <c r="DYV51" s="13"/>
      <c r="DYW51" s="13"/>
      <c r="DYX51" s="13"/>
      <c r="DYY51" s="13"/>
      <c r="DYZ51" s="13"/>
      <c r="DZA51" s="13"/>
      <c r="DZB51" s="13"/>
      <c r="DZC51" s="13"/>
      <c r="DZD51" s="13"/>
      <c r="DZE51" s="13"/>
      <c r="DZF51" s="13"/>
      <c r="DZG51" s="13"/>
      <c r="DZH51" s="13"/>
      <c r="DZI51" s="13"/>
      <c r="DZJ51" s="13"/>
      <c r="DZK51" s="13"/>
      <c r="DZL51" s="13"/>
      <c r="DZM51" s="13"/>
      <c r="DZN51" s="13"/>
      <c r="DZO51" s="13"/>
      <c r="DZP51" s="13"/>
      <c r="DZQ51" s="13"/>
      <c r="DZR51" s="13"/>
      <c r="DZS51" s="13"/>
      <c r="DZT51" s="13"/>
      <c r="DZU51" s="13"/>
      <c r="DZV51" s="13"/>
      <c r="DZW51" s="13"/>
      <c r="DZX51" s="13"/>
      <c r="DZY51" s="13"/>
      <c r="DZZ51" s="13"/>
      <c r="EAA51" s="13"/>
      <c r="EAB51" s="13"/>
      <c r="EAC51" s="13"/>
      <c r="EAD51" s="13"/>
      <c r="EAE51" s="13"/>
      <c r="EAF51" s="13"/>
      <c r="EAG51" s="13"/>
      <c r="EAH51" s="13"/>
      <c r="EAI51" s="13"/>
      <c r="EAJ51" s="13"/>
      <c r="EAK51" s="13"/>
      <c r="EAL51" s="13"/>
      <c r="EAM51" s="13"/>
      <c r="EAN51" s="13"/>
      <c r="EAO51" s="13"/>
      <c r="EAP51" s="13"/>
      <c r="EAQ51" s="13"/>
      <c r="EAR51" s="13"/>
      <c r="EAS51" s="13"/>
      <c r="EAT51" s="13"/>
      <c r="EAU51" s="13"/>
      <c r="EAV51" s="13"/>
      <c r="EAW51" s="13"/>
      <c r="EAX51" s="13"/>
      <c r="EAY51" s="13"/>
      <c r="EAZ51" s="13"/>
      <c r="EBA51" s="13"/>
      <c r="EBB51" s="13"/>
      <c r="EBC51" s="13"/>
      <c r="EBD51" s="13"/>
      <c r="EBE51" s="13"/>
      <c r="EBF51" s="13"/>
      <c r="EBG51" s="13"/>
      <c r="EBH51" s="13"/>
      <c r="EBI51" s="13"/>
      <c r="EBJ51" s="13"/>
      <c r="EBK51" s="13"/>
      <c r="EBL51" s="13"/>
      <c r="EBM51" s="13"/>
      <c r="EBN51" s="13"/>
      <c r="EBO51" s="13"/>
      <c r="EBP51" s="13"/>
      <c r="EBQ51" s="13"/>
      <c r="EBR51" s="13"/>
      <c r="EBS51" s="13"/>
      <c r="EBT51" s="13"/>
      <c r="EBU51" s="13"/>
      <c r="EBV51" s="13"/>
      <c r="EBW51" s="13"/>
      <c r="EBX51" s="13"/>
      <c r="EBY51" s="13"/>
      <c r="EBZ51" s="13"/>
      <c r="ECA51" s="13"/>
      <c r="ECB51" s="13"/>
      <c r="ECC51" s="13"/>
      <c r="ECD51" s="13"/>
      <c r="ECE51" s="13"/>
      <c r="ECF51" s="13"/>
      <c r="ECG51" s="13"/>
      <c r="ECH51" s="13"/>
      <c r="ECI51" s="13"/>
      <c r="ECJ51" s="13"/>
      <c r="ECK51" s="13"/>
      <c r="ECL51" s="13"/>
      <c r="ECM51" s="13"/>
      <c r="ECN51" s="13"/>
      <c r="ECO51" s="13"/>
      <c r="ECP51" s="13"/>
      <c r="ECQ51" s="13"/>
      <c r="ECR51" s="13"/>
      <c r="ECS51" s="13"/>
      <c r="ECT51" s="13"/>
      <c r="ECU51" s="13"/>
      <c r="ECV51" s="13"/>
      <c r="ECW51" s="13"/>
      <c r="ECX51" s="13"/>
      <c r="ECY51" s="13"/>
      <c r="ECZ51" s="13"/>
      <c r="EDA51" s="13"/>
      <c r="EDB51" s="13"/>
      <c r="EDC51" s="13"/>
      <c r="EDD51" s="13"/>
      <c r="EDE51" s="13"/>
      <c r="EDF51" s="13"/>
      <c r="EDG51" s="13"/>
      <c r="EDH51" s="13"/>
      <c r="EDI51" s="13"/>
      <c r="EDJ51" s="13"/>
      <c r="EDK51" s="13"/>
      <c r="EDL51" s="13"/>
      <c r="EDM51" s="13"/>
      <c r="EDN51" s="13"/>
      <c r="EDO51" s="13"/>
      <c r="EDP51" s="13"/>
      <c r="EDQ51" s="13"/>
      <c r="EDR51" s="13"/>
      <c r="EDS51" s="13"/>
      <c r="EDT51" s="13"/>
      <c r="EDU51" s="13"/>
      <c r="EDV51" s="13"/>
      <c r="EDW51" s="13"/>
      <c r="EDX51" s="13"/>
      <c r="EDY51" s="13"/>
      <c r="EDZ51" s="13"/>
      <c r="EEA51" s="13"/>
      <c r="EEB51" s="13"/>
      <c r="EEC51" s="13"/>
      <c r="EED51" s="13"/>
      <c r="EEE51" s="13"/>
      <c r="EEF51" s="13"/>
      <c r="EEG51" s="13"/>
      <c r="EEH51" s="13"/>
      <c r="EEI51" s="13"/>
      <c r="EEJ51" s="13"/>
      <c r="EEK51" s="13"/>
      <c r="EEL51" s="13"/>
      <c r="EEM51" s="13"/>
      <c r="EEN51" s="13"/>
      <c r="EEO51" s="13"/>
      <c r="EEP51" s="13"/>
      <c r="EEQ51" s="13"/>
      <c r="EER51" s="13"/>
      <c r="EES51" s="13"/>
      <c r="EET51" s="13"/>
      <c r="EEU51" s="13"/>
      <c r="EEV51" s="13"/>
      <c r="EEW51" s="13"/>
      <c r="EEX51" s="13"/>
      <c r="EEY51" s="13"/>
      <c r="EEZ51" s="13"/>
      <c r="EFA51" s="13"/>
      <c r="EFB51" s="13"/>
      <c r="EFC51" s="13"/>
      <c r="EFD51" s="13"/>
      <c r="EFE51" s="13"/>
      <c r="EFF51" s="13"/>
      <c r="EFG51" s="13"/>
      <c r="EFH51" s="13"/>
      <c r="EFI51" s="13"/>
      <c r="EFJ51" s="13"/>
      <c r="EFK51" s="13"/>
      <c r="EFL51" s="13"/>
      <c r="EFM51" s="13"/>
      <c r="EFN51" s="13"/>
      <c r="EFO51" s="13"/>
      <c r="EFP51" s="13"/>
      <c r="EFQ51" s="13"/>
      <c r="EFR51" s="13"/>
      <c r="EFS51" s="13"/>
      <c r="EFT51" s="13"/>
      <c r="EFU51" s="13"/>
      <c r="EFV51" s="13"/>
      <c r="EFW51" s="13"/>
      <c r="EFX51" s="13"/>
      <c r="EFY51" s="13"/>
      <c r="EFZ51" s="13"/>
      <c r="EGA51" s="13"/>
      <c r="EGB51" s="13"/>
      <c r="EGC51" s="13"/>
      <c r="EGD51" s="13"/>
      <c r="EGE51" s="13"/>
      <c r="EGF51" s="13"/>
      <c r="EGG51" s="13"/>
      <c r="EGH51" s="13"/>
      <c r="EGI51" s="13"/>
      <c r="EGJ51" s="13"/>
      <c r="EGK51" s="13"/>
      <c r="EGL51" s="13"/>
      <c r="EGM51" s="13"/>
      <c r="EGN51" s="13"/>
      <c r="EGO51" s="13"/>
      <c r="EGP51" s="13"/>
      <c r="EGQ51" s="13"/>
      <c r="EGR51" s="13"/>
      <c r="EGS51" s="13"/>
      <c r="EGT51" s="13"/>
      <c r="EGU51" s="13"/>
      <c r="EGV51" s="13"/>
      <c r="EGW51" s="13"/>
      <c r="EGX51" s="13"/>
      <c r="EGY51" s="13"/>
      <c r="EGZ51" s="13"/>
      <c r="EHA51" s="13"/>
      <c r="EHB51" s="13"/>
      <c r="EHC51" s="13"/>
      <c r="EHD51" s="13"/>
      <c r="EHE51" s="13"/>
      <c r="EHF51" s="13"/>
      <c r="EHG51" s="13"/>
      <c r="EHH51" s="13"/>
      <c r="EHI51" s="13"/>
      <c r="EHJ51" s="13"/>
      <c r="EHK51" s="13"/>
      <c r="EHL51" s="13"/>
      <c r="EHM51" s="13"/>
      <c r="EHN51" s="13"/>
      <c r="EHO51" s="13"/>
      <c r="EHP51" s="13"/>
      <c r="EHQ51" s="13"/>
      <c r="EHR51" s="13"/>
      <c r="EHS51" s="13"/>
      <c r="EHT51" s="13"/>
      <c r="EHU51" s="13"/>
      <c r="EHV51" s="13"/>
      <c r="EHW51" s="13"/>
      <c r="EHX51" s="13"/>
      <c r="EHY51" s="13"/>
      <c r="EHZ51" s="13"/>
      <c r="EIA51" s="13"/>
      <c r="EIB51" s="13"/>
      <c r="EIC51" s="13"/>
      <c r="EID51" s="13"/>
      <c r="EIE51" s="13"/>
      <c r="EIF51" s="13"/>
      <c r="EIG51" s="13"/>
      <c r="EIH51" s="13"/>
      <c r="EII51" s="13"/>
      <c r="EIJ51" s="13"/>
      <c r="EIK51" s="13"/>
      <c r="EIL51" s="13"/>
      <c r="EIM51" s="13"/>
      <c r="EIN51" s="13"/>
      <c r="EIO51" s="13"/>
      <c r="EIP51" s="13"/>
      <c r="EIQ51" s="13"/>
      <c r="EIR51" s="13"/>
      <c r="EIS51" s="13"/>
      <c r="EIT51" s="13"/>
      <c r="EIU51" s="13"/>
      <c r="EIV51" s="13"/>
      <c r="EIW51" s="13"/>
      <c r="EIX51" s="13"/>
      <c r="EIY51" s="13"/>
      <c r="EIZ51" s="13"/>
      <c r="EJA51" s="13"/>
      <c r="EJB51" s="13"/>
      <c r="EJC51" s="13"/>
      <c r="EJD51" s="13"/>
      <c r="EJE51" s="13"/>
      <c r="EJF51" s="13"/>
      <c r="EJG51" s="13"/>
      <c r="EJH51" s="13"/>
      <c r="EJI51" s="13"/>
      <c r="EJJ51" s="13"/>
      <c r="EJK51" s="13"/>
      <c r="EJL51" s="13"/>
      <c r="EJM51" s="13"/>
      <c r="EJN51" s="13"/>
      <c r="EJO51" s="13"/>
      <c r="EJP51" s="13"/>
      <c r="EJQ51" s="13"/>
      <c r="EJR51" s="13"/>
      <c r="EJS51" s="13"/>
      <c r="EJT51" s="13"/>
      <c r="EJU51" s="13"/>
      <c r="EJV51" s="13"/>
      <c r="EJW51" s="13"/>
      <c r="EJX51" s="13"/>
      <c r="EJY51" s="13"/>
      <c r="EJZ51" s="13"/>
      <c r="EKA51" s="13"/>
      <c r="EKB51" s="13"/>
      <c r="EKC51" s="13"/>
      <c r="EKD51" s="13"/>
      <c r="EKE51" s="13"/>
      <c r="EKF51" s="13"/>
      <c r="EKG51" s="13"/>
      <c r="EKH51" s="13"/>
      <c r="EKI51" s="13"/>
      <c r="EKJ51" s="13"/>
      <c r="EKK51" s="13"/>
      <c r="EKL51" s="13"/>
      <c r="EKM51" s="13"/>
      <c r="EKN51" s="13"/>
      <c r="EKO51" s="13"/>
      <c r="EKP51" s="13"/>
      <c r="EKQ51" s="13"/>
      <c r="EKR51" s="13"/>
      <c r="EKS51" s="13"/>
      <c r="EKT51" s="13"/>
      <c r="EKU51" s="13"/>
      <c r="EKV51" s="13"/>
      <c r="EKW51" s="13"/>
      <c r="EKX51" s="13"/>
      <c r="EKY51" s="13"/>
      <c r="EKZ51" s="13"/>
      <c r="ELA51" s="13"/>
      <c r="ELB51" s="13"/>
      <c r="ELC51" s="13"/>
      <c r="ELD51" s="13"/>
      <c r="ELE51" s="13"/>
      <c r="ELF51" s="13"/>
      <c r="ELG51" s="13"/>
      <c r="ELH51" s="13"/>
      <c r="ELI51" s="13"/>
      <c r="ELJ51" s="13"/>
      <c r="ELK51" s="13"/>
      <c r="ELL51" s="13"/>
      <c r="ELM51" s="13"/>
      <c r="ELN51" s="13"/>
      <c r="ELO51" s="13"/>
      <c r="ELP51" s="13"/>
      <c r="ELQ51" s="13"/>
      <c r="ELR51" s="13"/>
      <c r="ELS51" s="13"/>
      <c r="ELT51" s="13"/>
      <c r="ELU51" s="13"/>
      <c r="ELV51" s="13"/>
      <c r="ELW51" s="13"/>
      <c r="ELX51" s="13"/>
      <c r="ELY51" s="13"/>
      <c r="ELZ51" s="13"/>
      <c r="EMA51" s="13"/>
      <c r="EMB51" s="13"/>
      <c r="EMC51" s="13"/>
      <c r="EMD51" s="13"/>
      <c r="EME51" s="13"/>
      <c r="EMF51" s="13"/>
      <c r="EMG51" s="13"/>
      <c r="EMH51" s="13"/>
      <c r="EMI51" s="13"/>
      <c r="EMJ51" s="13"/>
      <c r="EMK51" s="13"/>
      <c r="EML51" s="13"/>
      <c r="EMM51" s="13"/>
      <c r="EMN51" s="13"/>
      <c r="EMO51" s="13"/>
      <c r="EMP51" s="13"/>
      <c r="EMQ51" s="13"/>
      <c r="EMR51" s="13"/>
      <c r="EMS51" s="13"/>
      <c r="EMT51" s="13"/>
      <c r="EMU51" s="13"/>
      <c r="EMV51" s="13"/>
      <c r="EMW51" s="13"/>
      <c r="EMX51" s="13"/>
      <c r="EMY51" s="13"/>
      <c r="EMZ51" s="13"/>
      <c r="ENA51" s="13"/>
      <c r="ENB51" s="13"/>
      <c r="ENC51" s="13"/>
      <c r="END51" s="13"/>
      <c r="ENE51" s="13"/>
      <c r="ENF51" s="13"/>
      <c r="ENG51" s="13"/>
      <c r="ENH51" s="13"/>
      <c r="ENI51" s="13"/>
      <c r="ENJ51" s="13"/>
      <c r="ENK51" s="13"/>
      <c r="ENL51" s="13"/>
      <c r="ENM51" s="13"/>
      <c r="ENN51" s="13"/>
      <c r="ENO51" s="13"/>
      <c r="ENP51" s="13"/>
      <c r="ENQ51" s="13"/>
      <c r="ENR51" s="13"/>
      <c r="ENS51" s="13"/>
      <c r="ENT51" s="13"/>
      <c r="ENU51" s="13"/>
      <c r="ENV51" s="13"/>
      <c r="ENW51" s="13"/>
      <c r="ENX51" s="13"/>
      <c r="ENY51" s="13"/>
      <c r="ENZ51" s="13"/>
      <c r="EOA51" s="13"/>
      <c r="EOB51" s="13"/>
      <c r="EOC51" s="13"/>
      <c r="EOD51" s="13"/>
      <c r="EOE51" s="13"/>
      <c r="EOF51" s="13"/>
      <c r="EOG51" s="13"/>
      <c r="EOH51" s="13"/>
      <c r="EOI51" s="13"/>
      <c r="EOJ51" s="13"/>
      <c r="EOK51" s="13"/>
      <c r="EOL51" s="13"/>
      <c r="EOM51" s="13"/>
      <c r="EON51" s="13"/>
      <c r="EOO51" s="13"/>
      <c r="EOP51" s="13"/>
      <c r="EOQ51" s="13"/>
      <c r="EOR51" s="13"/>
      <c r="EOS51" s="13"/>
      <c r="EOT51" s="13"/>
      <c r="EOU51" s="13"/>
      <c r="EOV51" s="13"/>
      <c r="EOW51" s="13"/>
      <c r="EOX51" s="13"/>
      <c r="EOY51" s="13"/>
      <c r="EOZ51" s="13"/>
      <c r="EPA51" s="13"/>
      <c r="EPB51" s="13"/>
      <c r="EPC51" s="13"/>
      <c r="EPD51" s="13"/>
      <c r="EPE51" s="13"/>
      <c r="EPF51" s="13"/>
      <c r="EPG51" s="13"/>
      <c r="EPH51" s="13"/>
      <c r="EPI51" s="13"/>
      <c r="EPJ51" s="13"/>
      <c r="EPK51" s="13"/>
      <c r="EPL51" s="13"/>
      <c r="EPM51" s="13"/>
      <c r="EPN51" s="13"/>
      <c r="EPO51" s="13"/>
      <c r="EPP51" s="13"/>
      <c r="EPQ51" s="13"/>
      <c r="EPR51" s="13"/>
      <c r="EPS51" s="13"/>
      <c r="EPT51" s="13"/>
      <c r="EPU51" s="13"/>
      <c r="EPV51" s="13"/>
      <c r="EPW51" s="13"/>
      <c r="EPX51" s="13"/>
      <c r="EPY51" s="13"/>
      <c r="EPZ51" s="13"/>
      <c r="EQA51" s="13"/>
      <c r="EQB51" s="13"/>
      <c r="EQC51" s="13"/>
      <c r="EQD51" s="13"/>
      <c r="EQE51" s="13"/>
      <c r="EQF51" s="13"/>
      <c r="EQG51" s="13"/>
      <c r="EQH51" s="13"/>
      <c r="EQI51" s="13"/>
      <c r="EQJ51" s="13"/>
      <c r="EQK51" s="13"/>
      <c r="EQL51" s="13"/>
      <c r="EQM51" s="13"/>
      <c r="EQN51" s="13"/>
      <c r="EQO51" s="13"/>
      <c r="EQP51" s="13"/>
      <c r="EQQ51" s="13"/>
      <c r="EQR51" s="13"/>
      <c r="EQS51" s="13"/>
      <c r="EQT51" s="13"/>
      <c r="EQU51" s="13"/>
      <c r="EQV51" s="13"/>
      <c r="EQW51" s="13"/>
      <c r="EQX51" s="13"/>
      <c r="EQY51" s="13"/>
      <c r="EQZ51" s="13"/>
      <c r="ERA51" s="13"/>
      <c r="ERB51" s="13"/>
      <c r="ERC51" s="13"/>
      <c r="ERD51" s="13"/>
      <c r="ERE51" s="13"/>
      <c r="ERF51" s="13"/>
      <c r="ERG51" s="13"/>
      <c r="ERH51" s="13"/>
      <c r="ERI51" s="13"/>
      <c r="ERJ51" s="13"/>
      <c r="ERK51" s="13"/>
      <c r="ERL51" s="13"/>
      <c r="ERM51" s="13"/>
      <c r="ERN51" s="13"/>
      <c r="ERO51" s="13"/>
      <c r="ERP51" s="13"/>
      <c r="ERQ51" s="13"/>
      <c r="ERR51" s="13"/>
      <c r="ERS51" s="13"/>
      <c r="ERT51" s="13"/>
      <c r="ERU51" s="13"/>
      <c r="ERV51" s="13"/>
      <c r="ERW51" s="13"/>
      <c r="ERX51" s="13"/>
      <c r="ERY51" s="13"/>
      <c r="ERZ51" s="13"/>
      <c r="ESA51" s="13"/>
      <c r="ESB51" s="13"/>
      <c r="ESC51" s="13"/>
      <c r="ESD51" s="13"/>
      <c r="ESE51" s="13"/>
      <c r="ESF51" s="13"/>
      <c r="ESG51" s="13"/>
      <c r="ESH51" s="13"/>
      <c r="ESI51" s="13"/>
      <c r="ESJ51" s="13"/>
      <c r="ESK51" s="13"/>
      <c r="ESL51" s="13"/>
      <c r="ESM51" s="13"/>
      <c r="ESN51" s="13"/>
      <c r="ESO51" s="13"/>
      <c r="ESP51" s="13"/>
      <c r="ESQ51" s="13"/>
      <c r="ESR51" s="13"/>
      <c r="ESS51" s="13"/>
      <c r="EST51" s="13"/>
      <c r="ESU51" s="13"/>
      <c r="ESV51" s="13"/>
      <c r="ESW51" s="13"/>
      <c r="ESX51" s="13"/>
      <c r="ESY51" s="13"/>
      <c r="ESZ51" s="13"/>
      <c r="ETA51" s="13"/>
      <c r="ETB51" s="13"/>
      <c r="ETC51" s="13"/>
      <c r="ETD51" s="13"/>
      <c r="ETE51" s="13"/>
      <c r="ETF51" s="13"/>
      <c r="ETG51" s="13"/>
      <c r="ETH51" s="13"/>
      <c r="ETI51" s="13"/>
      <c r="ETJ51" s="13"/>
      <c r="ETK51" s="13"/>
      <c r="ETL51" s="13"/>
      <c r="ETM51" s="13"/>
      <c r="ETN51" s="13"/>
      <c r="ETO51" s="13"/>
      <c r="ETP51" s="13"/>
      <c r="ETQ51" s="13"/>
      <c r="ETR51" s="13"/>
      <c r="ETS51" s="13"/>
      <c r="ETT51" s="13"/>
      <c r="ETU51" s="13"/>
      <c r="ETV51" s="13"/>
      <c r="ETW51" s="13"/>
      <c r="ETX51" s="13"/>
      <c r="ETY51" s="13"/>
      <c r="ETZ51" s="13"/>
      <c r="EUA51" s="13"/>
      <c r="EUB51" s="13"/>
      <c r="EUC51" s="13"/>
      <c r="EUD51" s="13"/>
      <c r="EUE51" s="13"/>
      <c r="EUF51" s="13"/>
      <c r="EUG51" s="13"/>
      <c r="EUH51" s="13"/>
      <c r="EUI51" s="13"/>
      <c r="EUJ51" s="13"/>
      <c r="EUK51" s="13"/>
      <c r="EUL51" s="13"/>
      <c r="EUM51" s="13"/>
      <c r="EUN51" s="13"/>
      <c r="EUO51" s="13"/>
      <c r="EUP51" s="13"/>
      <c r="EUQ51" s="13"/>
      <c r="EUR51" s="13"/>
      <c r="EUS51" s="13"/>
      <c r="EUT51" s="13"/>
      <c r="EUU51" s="13"/>
      <c r="EUV51" s="13"/>
      <c r="EUW51" s="13"/>
      <c r="EUX51" s="13"/>
      <c r="EUY51" s="13"/>
      <c r="EUZ51" s="13"/>
      <c r="EVA51" s="13"/>
      <c r="EVB51" s="13"/>
      <c r="EVC51" s="13"/>
      <c r="EVD51" s="13"/>
      <c r="EVE51" s="13"/>
      <c r="EVF51" s="13"/>
      <c r="EVG51" s="13"/>
      <c r="EVH51" s="13"/>
      <c r="EVI51" s="13"/>
      <c r="EVJ51" s="13"/>
      <c r="EVK51" s="13"/>
      <c r="EVL51" s="13"/>
      <c r="EVM51" s="13"/>
      <c r="EVN51" s="13"/>
      <c r="EVO51" s="13"/>
      <c r="EVP51" s="13"/>
      <c r="EVQ51" s="13"/>
      <c r="EVR51" s="13"/>
      <c r="EVS51" s="13"/>
      <c r="EVT51" s="13"/>
      <c r="EVU51" s="13"/>
      <c r="EVV51" s="13"/>
      <c r="EVW51" s="13"/>
      <c r="EVX51" s="13"/>
      <c r="EVY51" s="13"/>
      <c r="EVZ51" s="13"/>
      <c r="EWA51" s="13"/>
      <c r="EWB51" s="13"/>
      <c r="EWC51" s="13"/>
      <c r="EWD51" s="13"/>
      <c r="EWE51" s="13"/>
      <c r="EWF51" s="13"/>
      <c r="EWG51" s="13"/>
      <c r="EWH51" s="13"/>
      <c r="EWI51" s="13"/>
      <c r="EWJ51" s="13"/>
      <c r="EWK51" s="13"/>
      <c r="EWL51" s="13"/>
      <c r="EWM51" s="13"/>
      <c r="EWN51" s="13"/>
      <c r="EWO51" s="13"/>
      <c r="EWP51" s="13"/>
      <c r="EWQ51" s="13"/>
      <c r="EWR51" s="13"/>
      <c r="EWS51" s="13"/>
      <c r="EWT51" s="13"/>
      <c r="EWU51" s="13"/>
      <c r="EWV51" s="13"/>
      <c r="EWW51" s="13"/>
      <c r="EWX51" s="13"/>
      <c r="EWY51" s="13"/>
      <c r="EWZ51" s="13"/>
      <c r="EXA51" s="13"/>
      <c r="EXB51" s="13"/>
      <c r="EXC51" s="13"/>
      <c r="EXD51" s="13"/>
      <c r="EXE51" s="13"/>
      <c r="EXF51" s="13"/>
      <c r="EXG51" s="13"/>
      <c r="EXH51" s="13"/>
      <c r="EXI51" s="13"/>
      <c r="EXJ51" s="13"/>
      <c r="EXK51" s="13"/>
      <c r="EXL51" s="13"/>
      <c r="EXM51" s="13"/>
      <c r="EXN51" s="13"/>
      <c r="EXO51" s="13"/>
      <c r="EXP51" s="13"/>
      <c r="EXQ51" s="13"/>
      <c r="EXR51" s="13"/>
      <c r="EXS51" s="13"/>
      <c r="EXT51" s="13"/>
      <c r="EXU51" s="13"/>
      <c r="EXV51" s="13"/>
      <c r="EXW51" s="13"/>
      <c r="EXX51" s="13"/>
      <c r="EXY51" s="13"/>
      <c r="EXZ51" s="13"/>
      <c r="EYA51" s="13"/>
      <c r="EYB51" s="13"/>
      <c r="EYC51" s="13"/>
      <c r="EYD51" s="13"/>
      <c r="EYE51" s="13"/>
      <c r="EYF51" s="13"/>
      <c r="EYG51" s="13"/>
      <c r="EYH51" s="13"/>
      <c r="EYI51" s="13"/>
      <c r="EYJ51" s="13"/>
      <c r="EYK51" s="13"/>
      <c r="EYL51" s="13"/>
      <c r="EYM51" s="13"/>
      <c r="EYN51" s="13"/>
      <c r="EYO51" s="13"/>
      <c r="EYP51" s="13"/>
      <c r="EYQ51" s="13"/>
      <c r="EYR51" s="13"/>
      <c r="EYS51" s="13"/>
      <c r="EYT51" s="13"/>
      <c r="EYU51" s="13"/>
      <c r="EYV51" s="13"/>
      <c r="EYW51" s="13"/>
      <c r="EYX51" s="13"/>
      <c r="EYY51" s="13"/>
      <c r="EYZ51" s="13"/>
      <c r="EZA51" s="13"/>
      <c r="EZB51" s="13"/>
      <c r="EZC51" s="13"/>
      <c r="EZD51" s="13"/>
      <c r="EZE51" s="13"/>
      <c r="EZF51" s="13"/>
      <c r="EZG51" s="13"/>
      <c r="EZH51" s="13"/>
      <c r="EZI51" s="13"/>
      <c r="EZJ51" s="13"/>
      <c r="EZK51" s="13"/>
      <c r="EZL51" s="13"/>
      <c r="EZM51" s="13"/>
      <c r="EZN51" s="13"/>
      <c r="EZO51" s="13"/>
      <c r="EZP51" s="13"/>
      <c r="EZQ51" s="13"/>
      <c r="EZR51" s="13"/>
      <c r="EZS51" s="13"/>
      <c r="EZT51" s="13"/>
      <c r="EZU51" s="13"/>
      <c r="EZV51" s="13"/>
      <c r="EZW51" s="13"/>
      <c r="EZX51" s="13"/>
      <c r="EZY51" s="13"/>
      <c r="EZZ51" s="13"/>
      <c r="FAA51" s="13"/>
      <c r="FAB51" s="13"/>
      <c r="FAC51" s="13"/>
      <c r="FAD51" s="13"/>
      <c r="FAE51" s="13"/>
      <c r="FAF51" s="13"/>
      <c r="FAG51" s="13"/>
      <c r="FAH51" s="13"/>
      <c r="FAI51" s="13"/>
      <c r="FAJ51" s="13"/>
      <c r="FAK51" s="13"/>
      <c r="FAL51" s="13"/>
      <c r="FAM51" s="13"/>
      <c r="FAN51" s="13"/>
      <c r="FAO51" s="13"/>
      <c r="FAP51" s="13"/>
      <c r="FAQ51" s="13"/>
      <c r="FAR51" s="13"/>
      <c r="FAS51" s="13"/>
      <c r="FAT51" s="13"/>
      <c r="FAU51" s="13"/>
      <c r="FAV51" s="13"/>
      <c r="FAW51" s="13"/>
      <c r="FAX51" s="13"/>
      <c r="FAY51" s="13"/>
      <c r="FAZ51" s="13"/>
      <c r="FBA51" s="13"/>
      <c r="FBB51" s="13"/>
      <c r="FBC51" s="13"/>
      <c r="FBD51" s="13"/>
      <c r="FBE51" s="13"/>
      <c r="FBF51" s="13"/>
      <c r="FBG51" s="13"/>
      <c r="FBH51" s="13"/>
      <c r="FBI51" s="13"/>
      <c r="FBJ51" s="13"/>
      <c r="FBK51" s="13"/>
      <c r="FBL51" s="13"/>
      <c r="FBM51" s="13"/>
      <c r="FBN51" s="13"/>
      <c r="FBO51" s="13"/>
      <c r="FBP51" s="13"/>
      <c r="FBQ51" s="13"/>
      <c r="FBR51" s="13"/>
      <c r="FBS51" s="13"/>
      <c r="FBT51" s="13"/>
      <c r="FBU51" s="13"/>
      <c r="FBV51" s="13"/>
      <c r="FBW51" s="13"/>
      <c r="FBX51" s="13"/>
      <c r="FBY51" s="13"/>
      <c r="FBZ51" s="13"/>
      <c r="FCA51" s="13"/>
      <c r="FCB51" s="13"/>
      <c r="FCC51" s="13"/>
      <c r="FCD51" s="13"/>
      <c r="FCE51" s="13"/>
      <c r="FCF51" s="13"/>
      <c r="FCG51" s="13"/>
      <c r="FCH51" s="13"/>
      <c r="FCI51" s="13"/>
      <c r="FCJ51" s="13"/>
      <c r="FCK51" s="13"/>
      <c r="FCL51" s="13"/>
      <c r="FCM51" s="13"/>
      <c r="FCN51" s="13"/>
      <c r="FCO51" s="13"/>
      <c r="FCP51" s="13"/>
      <c r="FCQ51" s="13"/>
      <c r="FCR51" s="13"/>
      <c r="FCS51" s="13"/>
      <c r="FCT51" s="13"/>
      <c r="FCU51" s="13"/>
      <c r="FCV51" s="13"/>
      <c r="FCW51" s="13"/>
      <c r="FCX51" s="13"/>
      <c r="FCY51" s="13"/>
      <c r="FCZ51" s="13"/>
      <c r="FDA51" s="13"/>
      <c r="FDB51" s="13"/>
      <c r="FDC51" s="13"/>
      <c r="FDD51" s="13"/>
      <c r="FDE51" s="13"/>
      <c r="FDF51" s="13"/>
      <c r="FDG51" s="13"/>
      <c r="FDH51" s="13"/>
      <c r="FDI51" s="13"/>
      <c r="FDJ51" s="13"/>
      <c r="FDK51" s="13"/>
      <c r="FDL51" s="13"/>
      <c r="FDM51" s="13"/>
      <c r="FDN51" s="13"/>
      <c r="FDO51" s="13"/>
      <c r="FDP51" s="13"/>
      <c r="FDQ51" s="13"/>
      <c r="FDR51" s="13"/>
      <c r="FDS51" s="13"/>
      <c r="FDT51" s="13"/>
      <c r="FDU51" s="13"/>
      <c r="FDV51" s="13"/>
      <c r="FDW51" s="13"/>
      <c r="FDX51" s="13"/>
      <c r="FDY51" s="13"/>
      <c r="FDZ51" s="13"/>
      <c r="FEA51" s="13"/>
      <c r="FEB51" s="13"/>
      <c r="FEC51" s="13"/>
      <c r="FED51" s="13"/>
      <c r="FEE51" s="13"/>
      <c r="FEF51" s="13"/>
      <c r="FEG51" s="13"/>
      <c r="FEH51" s="13"/>
      <c r="FEI51" s="13"/>
      <c r="FEJ51" s="13"/>
      <c r="FEK51" s="13"/>
      <c r="FEL51" s="13"/>
      <c r="FEM51" s="13"/>
      <c r="FEN51" s="13"/>
      <c r="FEO51" s="13"/>
      <c r="FEP51" s="13"/>
      <c r="FEQ51" s="13"/>
      <c r="FER51" s="13"/>
      <c r="FES51" s="13"/>
      <c r="FET51" s="13"/>
      <c r="FEU51" s="13"/>
      <c r="FEV51" s="13"/>
      <c r="FEW51" s="13"/>
      <c r="FEX51" s="13"/>
      <c r="FEY51" s="13"/>
      <c r="FEZ51" s="13"/>
      <c r="FFA51" s="13"/>
      <c r="FFB51" s="13"/>
      <c r="FFC51" s="13"/>
      <c r="FFD51" s="13"/>
      <c r="FFE51" s="13"/>
      <c r="FFF51" s="13"/>
      <c r="FFG51" s="13"/>
      <c r="FFH51" s="13"/>
      <c r="FFI51" s="13"/>
      <c r="FFJ51" s="13"/>
      <c r="FFK51" s="13"/>
      <c r="FFL51" s="13"/>
      <c r="FFM51" s="13"/>
      <c r="FFN51" s="13"/>
      <c r="FFO51" s="13"/>
      <c r="FFP51" s="13"/>
      <c r="FFQ51" s="13"/>
      <c r="FFR51" s="13"/>
      <c r="FFS51" s="13"/>
      <c r="FFT51" s="13"/>
      <c r="FFU51" s="13"/>
      <c r="FFV51" s="13"/>
      <c r="FFW51" s="13"/>
      <c r="FFX51" s="13"/>
      <c r="FFY51" s="13"/>
      <c r="FFZ51" s="13"/>
      <c r="FGA51" s="13"/>
      <c r="FGB51" s="13"/>
      <c r="FGC51" s="13"/>
      <c r="FGD51" s="13"/>
      <c r="FGE51" s="13"/>
      <c r="FGF51" s="13"/>
      <c r="FGG51" s="13"/>
      <c r="FGH51" s="13"/>
      <c r="FGI51" s="13"/>
      <c r="FGJ51" s="13"/>
      <c r="FGK51" s="13"/>
      <c r="FGL51" s="13"/>
      <c r="FGM51" s="13"/>
      <c r="FGN51" s="13"/>
      <c r="FGO51" s="13"/>
      <c r="FGP51" s="13"/>
      <c r="FGQ51" s="13"/>
      <c r="FGR51" s="13"/>
      <c r="FGS51" s="13"/>
      <c r="FGT51" s="13"/>
      <c r="FGU51" s="13"/>
      <c r="FGV51" s="13"/>
      <c r="FGW51" s="13"/>
      <c r="FGX51" s="13"/>
      <c r="FGY51" s="13"/>
      <c r="FGZ51" s="13"/>
      <c r="FHA51" s="13"/>
      <c r="FHB51" s="13"/>
      <c r="FHC51" s="13"/>
      <c r="FHD51" s="13"/>
      <c r="FHE51" s="13"/>
      <c r="FHF51" s="13"/>
      <c r="FHG51" s="13"/>
      <c r="FHH51" s="13"/>
      <c r="FHI51" s="13"/>
      <c r="FHJ51" s="13"/>
      <c r="FHK51" s="13"/>
      <c r="FHL51" s="13"/>
      <c r="FHM51" s="13"/>
      <c r="FHN51" s="13"/>
      <c r="FHO51" s="13"/>
      <c r="FHP51" s="13"/>
      <c r="FHQ51" s="13"/>
      <c r="FHR51" s="13"/>
      <c r="FHS51" s="13"/>
      <c r="FHT51" s="13"/>
      <c r="FHU51" s="13"/>
      <c r="FHV51" s="13"/>
      <c r="FHW51" s="13"/>
      <c r="FHX51" s="13"/>
      <c r="FHY51" s="13"/>
      <c r="FHZ51" s="13"/>
      <c r="FIA51" s="13"/>
      <c r="FIB51" s="13"/>
      <c r="FIC51" s="13"/>
      <c r="FID51" s="13"/>
      <c r="FIE51" s="13"/>
      <c r="FIF51" s="13"/>
      <c r="FIG51" s="13"/>
      <c r="FIH51" s="13"/>
      <c r="FII51" s="13"/>
      <c r="FIJ51" s="13"/>
      <c r="FIK51" s="13"/>
      <c r="FIL51" s="13"/>
      <c r="FIM51" s="13"/>
      <c r="FIN51" s="13"/>
      <c r="FIO51" s="13"/>
      <c r="FIP51" s="13"/>
      <c r="FIQ51" s="13"/>
      <c r="FIR51" s="13"/>
      <c r="FIS51" s="13"/>
      <c r="FIT51" s="13"/>
      <c r="FIU51" s="13"/>
      <c r="FIV51" s="13"/>
      <c r="FIW51" s="13"/>
      <c r="FIX51" s="13"/>
      <c r="FIY51" s="13"/>
      <c r="FIZ51" s="13"/>
      <c r="FJA51" s="13"/>
      <c r="FJB51" s="13"/>
      <c r="FJC51" s="13"/>
      <c r="FJD51" s="13"/>
      <c r="FJE51" s="13"/>
      <c r="FJF51" s="13"/>
      <c r="FJG51" s="13"/>
      <c r="FJH51" s="13"/>
      <c r="FJI51" s="13"/>
      <c r="FJJ51" s="13"/>
      <c r="FJK51" s="13"/>
      <c r="FJL51" s="13"/>
      <c r="FJM51" s="13"/>
      <c r="FJN51" s="13"/>
      <c r="FJO51" s="13"/>
      <c r="FJP51" s="13"/>
      <c r="FJQ51" s="13"/>
      <c r="FJR51" s="13"/>
      <c r="FJS51" s="13"/>
      <c r="FJT51" s="13"/>
      <c r="FJU51" s="13"/>
      <c r="FJV51" s="13"/>
      <c r="FJW51" s="13"/>
      <c r="FJX51" s="13"/>
      <c r="FJY51" s="13"/>
      <c r="FJZ51" s="13"/>
      <c r="FKA51" s="13"/>
      <c r="FKB51" s="13"/>
      <c r="FKC51" s="13"/>
      <c r="FKD51" s="13"/>
      <c r="FKE51" s="13"/>
      <c r="FKF51" s="13"/>
      <c r="FKG51" s="13"/>
      <c r="FKH51" s="13"/>
      <c r="FKI51" s="13"/>
      <c r="FKJ51" s="13"/>
      <c r="FKK51" s="13"/>
      <c r="FKL51" s="13"/>
      <c r="FKM51" s="13"/>
      <c r="FKN51" s="13"/>
      <c r="FKO51" s="13"/>
      <c r="FKP51" s="13"/>
      <c r="FKQ51" s="13"/>
      <c r="FKR51" s="13"/>
      <c r="FKS51" s="13"/>
      <c r="FKT51" s="13"/>
      <c r="FKU51" s="13"/>
      <c r="FKV51" s="13"/>
      <c r="FKW51" s="13"/>
      <c r="FKX51" s="13"/>
      <c r="FKY51" s="13"/>
      <c r="FKZ51" s="13"/>
      <c r="FLA51" s="13"/>
      <c r="FLB51" s="13"/>
      <c r="FLC51" s="13"/>
      <c r="FLD51" s="13"/>
      <c r="FLE51" s="13"/>
      <c r="FLF51" s="13"/>
      <c r="FLG51" s="13"/>
      <c r="FLH51" s="13"/>
      <c r="FLI51" s="13"/>
      <c r="FLJ51" s="13"/>
      <c r="FLK51" s="13"/>
      <c r="FLL51" s="13"/>
      <c r="FLM51" s="13"/>
      <c r="FLN51" s="13"/>
      <c r="FLO51" s="13"/>
      <c r="FLP51" s="13"/>
      <c r="FLQ51" s="13"/>
      <c r="FLR51" s="13"/>
      <c r="FLS51" s="13"/>
      <c r="FLT51" s="13"/>
      <c r="FLU51" s="13"/>
      <c r="FLV51" s="13"/>
      <c r="FLW51" s="13"/>
      <c r="FLX51" s="13"/>
      <c r="FLY51" s="13"/>
      <c r="FLZ51" s="13"/>
      <c r="FMA51" s="13"/>
      <c r="FMB51" s="13"/>
      <c r="FMC51" s="13"/>
      <c r="FMD51" s="13"/>
      <c r="FME51" s="13"/>
      <c r="FMF51" s="13"/>
      <c r="FMG51" s="13"/>
      <c r="FMH51" s="13"/>
      <c r="FMI51" s="13"/>
      <c r="FMJ51" s="13"/>
      <c r="FMK51" s="13"/>
      <c r="FML51" s="13"/>
      <c r="FMM51" s="13"/>
      <c r="FMN51" s="13"/>
      <c r="FMO51" s="13"/>
      <c r="FMP51" s="13"/>
      <c r="FMQ51" s="13"/>
      <c r="FMR51" s="13"/>
      <c r="FMS51" s="13"/>
      <c r="FMT51" s="13"/>
      <c r="FMU51" s="13"/>
      <c r="FMV51" s="13"/>
      <c r="FMW51" s="13"/>
      <c r="FMX51" s="13"/>
      <c r="FMY51" s="13"/>
      <c r="FMZ51" s="13"/>
      <c r="FNA51" s="13"/>
      <c r="FNB51" s="13"/>
      <c r="FNC51" s="13"/>
      <c r="FND51" s="13"/>
      <c r="FNE51" s="13"/>
      <c r="FNF51" s="13"/>
      <c r="FNG51" s="13"/>
      <c r="FNH51" s="13"/>
      <c r="FNI51" s="13"/>
      <c r="FNJ51" s="13"/>
      <c r="FNK51" s="13"/>
      <c r="FNL51" s="13"/>
      <c r="FNM51" s="13"/>
      <c r="FNN51" s="13"/>
      <c r="FNO51" s="13"/>
      <c r="FNP51" s="13"/>
      <c r="FNQ51" s="13"/>
      <c r="FNR51" s="13"/>
      <c r="FNS51" s="13"/>
      <c r="FNT51" s="13"/>
      <c r="FNU51" s="13"/>
      <c r="FNV51" s="13"/>
      <c r="FNW51" s="13"/>
      <c r="FNX51" s="13"/>
      <c r="FNY51" s="13"/>
      <c r="FNZ51" s="13"/>
      <c r="FOA51" s="13"/>
      <c r="FOB51" s="13"/>
      <c r="FOC51" s="13"/>
      <c r="FOD51" s="13"/>
      <c r="FOE51" s="13"/>
      <c r="FOF51" s="13"/>
      <c r="FOG51" s="13"/>
      <c r="FOH51" s="13"/>
      <c r="FOI51" s="13"/>
      <c r="FOJ51" s="13"/>
      <c r="FOK51" s="13"/>
      <c r="FOL51" s="13"/>
      <c r="FOM51" s="13"/>
      <c r="FON51" s="13"/>
      <c r="FOO51" s="13"/>
      <c r="FOP51" s="13"/>
      <c r="FOQ51" s="13"/>
      <c r="FOR51" s="13"/>
      <c r="FOS51" s="13"/>
      <c r="FOT51" s="13"/>
      <c r="FOU51" s="13"/>
      <c r="FOV51" s="13"/>
      <c r="FOW51" s="13"/>
      <c r="FOX51" s="13"/>
      <c r="FOY51" s="13"/>
      <c r="FOZ51" s="13"/>
      <c r="FPA51" s="13"/>
      <c r="FPB51" s="13"/>
      <c r="FPC51" s="13"/>
      <c r="FPD51" s="13"/>
      <c r="FPE51" s="13"/>
      <c r="FPF51" s="13"/>
      <c r="FPG51" s="13"/>
      <c r="FPH51" s="13"/>
      <c r="FPI51" s="13"/>
      <c r="FPJ51" s="13"/>
      <c r="FPK51" s="13"/>
      <c r="FPL51" s="13"/>
      <c r="FPM51" s="13"/>
      <c r="FPN51" s="13"/>
      <c r="FPO51" s="13"/>
      <c r="FPP51" s="13"/>
      <c r="FPQ51" s="13"/>
      <c r="FPR51" s="13"/>
      <c r="FPS51" s="13"/>
      <c r="FPT51" s="13"/>
      <c r="FPU51" s="13"/>
      <c r="FPV51" s="13"/>
      <c r="FPW51" s="13"/>
      <c r="FPX51" s="13"/>
      <c r="FPY51" s="13"/>
      <c r="FPZ51" s="13"/>
      <c r="FQA51" s="13"/>
      <c r="FQB51" s="13"/>
      <c r="FQC51" s="13"/>
      <c r="FQD51" s="13"/>
      <c r="FQE51" s="13"/>
      <c r="FQF51" s="13"/>
      <c r="FQG51" s="13"/>
      <c r="FQH51" s="13"/>
      <c r="FQI51" s="13"/>
      <c r="FQJ51" s="13"/>
      <c r="FQK51" s="13"/>
      <c r="FQL51" s="13"/>
      <c r="FQM51" s="13"/>
      <c r="FQN51" s="13"/>
      <c r="FQO51" s="13"/>
      <c r="FQP51" s="13"/>
      <c r="FQQ51" s="13"/>
      <c r="FQR51" s="13"/>
      <c r="FQS51" s="13"/>
      <c r="FQT51" s="13"/>
      <c r="FQU51" s="13"/>
      <c r="FQV51" s="13"/>
      <c r="FQW51" s="13"/>
      <c r="FQX51" s="13"/>
      <c r="FQY51" s="13"/>
      <c r="FQZ51" s="13"/>
      <c r="FRA51" s="13"/>
      <c r="FRB51" s="13"/>
      <c r="FRC51" s="13"/>
      <c r="FRD51" s="13"/>
      <c r="FRE51" s="13"/>
      <c r="FRF51" s="13"/>
      <c r="FRG51" s="13"/>
      <c r="FRH51" s="13"/>
      <c r="FRI51" s="13"/>
      <c r="FRJ51" s="13"/>
      <c r="FRK51" s="13"/>
      <c r="FRL51" s="13"/>
      <c r="FRM51" s="13"/>
      <c r="FRN51" s="13"/>
      <c r="FRO51" s="13"/>
      <c r="FRP51" s="13"/>
      <c r="FRQ51" s="13"/>
      <c r="FRR51" s="13"/>
      <c r="FRS51" s="13"/>
      <c r="FRT51" s="13"/>
      <c r="FRU51" s="13"/>
      <c r="FRV51" s="13"/>
      <c r="FRW51" s="13"/>
      <c r="FRX51" s="13"/>
      <c r="FRY51" s="13"/>
      <c r="FRZ51" s="13"/>
      <c r="FSA51" s="13"/>
      <c r="FSB51" s="13"/>
      <c r="FSC51" s="13"/>
    </row>
    <row r="52" spans="1:4553" s="86" customFormat="1" ht="12.75" customHeight="1" thickBot="1">
      <c r="A52" s="81" t="s">
        <v>119</v>
      </c>
      <c r="B52" s="82"/>
      <c r="C52" s="83">
        <f t="shared" ref="C52:AJ52" si="122">C46+C50</f>
        <v>0</v>
      </c>
      <c r="D52" s="83">
        <f t="shared" si="122"/>
        <v>0</v>
      </c>
      <c r="E52" s="83">
        <f t="shared" si="122"/>
        <v>0</v>
      </c>
      <c r="F52" s="84">
        <f t="shared" si="122"/>
        <v>0</v>
      </c>
      <c r="G52" s="85">
        <f t="shared" si="122"/>
        <v>0</v>
      </c>
      <c r="H52" s="83">
        <f t="shared" si="122"/>
        <v>0</v>
      </c>
      <c r="I52" s="83">
        <f t="shared" si="122"/>
        <v>0</v>
      </c>
      <c r="J52" s="83">
        <f t="shared" si="122"/>
        <v>0</v>
      </c>
      <c r="K52" s="84">
        <f t="shared" si="122"/>
        <v>0</v>
      </c>
      <c r="L52" s="280">
        <f t="shared" si="122"/>
        <v>0</v>
      </c>
      <c r="M52" s="83">
        <f t="shared" si="122"/>
        <v>0</v>
      </c>
      <c r="N52" s="83">
        <f t="shared" si="122"/>
        <v>0</v>
      </c>
      <c r="O52" s="83">
        <f t="shared" si="122"/>
        <v>0</v>
      </c>
      <c r="P52" s="84">
        <f t="shared" si="122"/>
        <v>0</v>
      </c>
      <c r="Q52" s="85">
        <f t="shared" si="122"/>
        <v>0</v>
      </c>
      <c r="R52" s="83">
        <f t="shared" si="122"/>
        <v>0</v>
      </c>
      <c r="S52" s="83">
        <f t="shared" si="122"/>
        <v>0</v>
      </c>
      <c r="T52" s="83">
        <f t="shared" si="122"/>
        <v>0</v>
      </c>
      <c r="U52" s="84">
        <f t="shared" si="122"/>
        <v>0</v>
      </c>
      <c r="V52" s="85">
        <f t="shared" si="122"/>
        <v>0</v>
      </c>
      <c r="W52" s="83">
        <f t="shared" si="122"/>
        <v>0</v>
      </c>
      <c r="X52" s="83">
        <f t="shared" si="122"/>
        <v>0</v>
      </c>
      <c r="Y52" s="83">
        <f t="shared" si="122"/>
        <v>0</v>
      </c>
      <c r="Z52" s="84">
        <f t="shared" si="122"/>
        <v>0</v>
      </c>
      <c r="AA52" s="85">
        <f t="shared" si="122"/>
        <v>0</v>
      </c>
      <c r="AB52" s="83">
        <f t="shared" si="122"/>
        <v>0</v>
      </c>
      <c r="AC52" s="83">
        <f t="shared" si="122"/>
        <v>0</v>
      </c>
      <c r="AD52" s="83">
        <f t="shared" si="122"/>
        <v>0</v>
      </c>
      <c r="AE52" s="84">
        <f t="shared" si="122"/>
        <v>0</v>
      </c>
      <c r="AF52" s="85">
        <f t="shared" si="122"/>
        <v>0</v>
      </c>
      <c r="AG52" s="85">
        <f t="shared" si="122"/>
        <v>0</v>
      </c>
      <c r="AH52" s="85">
        <f t="shared" si="122"/>
        <v>0</v>
      </c>
      <c r="AI52" s="85">
        <f t="shared" si="122"/>
        <v>0</v>
      </c>
      <c r="AJ52" s="85">
        <f t="shared" si="122"/>
        <v>0</v>
      </c>
      <c r="AK52" s="18"/>
      <c r="AL52" s="13"/>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c r="BR52" s="18"/>
      <c r="BS52" s="18"/>
      <c r="BT52" s="18"/>
      <c r="BU52" s="18"/>
      <c r="BV52" s="18"/>
      <c r="BW52" s="18"/>
      <c r="BX52" s="18"/>
      <c r="BY52" s="18"/>
      <c r="BZ52" s="18"/>
      <c r="CA52" s="18"/>
      <c r="CB52" s="18"/>
      <c r="CC52" s="18"/>
      <c r="CD52" s="18"/>
      <c r="CE52" s="18"/>
      <c r="CF52" s="18"/>
      <c r="CG52" s="18"/>
      <c r="CH52" s="18"/>
      <c r="CI52" s="18"/>
      <c r="CJ52" s="18"/>
      <c r="CK52" s="18"/>
      <c r="CL52" s="18"/>
      <c r="CM52" s="18"/>
      <c r="CN52" s="18"/>
      <c r="CO52" s="18"/>
      <c r="CP52" s="18"/>
      <c r="CQ52" s="18"/>
      <c r="CR52" s="18"/>
      <c r="CS52" s="18"/>
      <c r="CT52" s="18"/>
      <c r="CU52" s="18"/>
      <c r="CV52" s="18"/>
      <c r="CW52" s="18"/>
      <c r="CX52" s="18"/>
      <c r="CY52" s="18"/>
      <c r="CZ52" s="18"/>
      <c r="DA52" s="18"/>
      <c r="DB52" s="18"/>
      <c r="DC52" s="18"/>
      <c r="DD52" s="18"/>
      <c r="DE52" s="18"/>
      <c r="DF52" s="18"/>
      <c r="DG52" s="18"/>
      <c r="DH52" s="18"/>
      <c r="DI52" s="18"/>
      <c r="DJ52" s="18"/>
      <c r="DK52" s="18"/>
      <c r="DL52" s="18"/>
      <c r="DM52" s="18"/>
      <c r="DN52" s="18"/>
      <c r="DO52" s="18"/>
      <c r="DP52" s="18"/>
      <c r="DQ52" s="18"/>
      <c r="DR52" s="18"/>
      <c r="DS52" s="18"/>
      <c r="DT52" s="18"/>
      <c r="DU52" s="18"/>
      <c r="DV52" s="18"/>
      <c r="DW52" s="18"/>
      <c r="DX52" s="18"/>
      <c r="DY52" s="18"/>
      <c r="DZ52" s="18"/>
      <c r="EA52" s="18"/>
      <c r="EB52" s="18"/>
      <c r="EC52" s="18"/>
      <c r="ED52" s="18"/>
      <c r="EE52" s="18"/>
      <c r="EF52" s="18"/>
      <c r="EG52" s="18"/>
      <c r="EH52" s="18"/>
      <c r="EI52" s="18"/>
      <c r="EJ52" s="18"/>
      <c r="EK52" s="18"/>
      <c r="EL52" s="18"/>
      <c r="EM52" s="18"/>
      <c r="EN52" s="18"/>
      <c r="EO52" s="18"/>
      <c r="EP52" s="18"/>
      <c r="EQ52" s="18"/>
      <c r="ER52" s="18"/>
      <c r="ES52" s="18"/>
      <c r="ET52" s="18"/>
      <c r="EU52" s="18"/>
      <c r="EV52" s="18"/>
      <c r="EW52" s="18"/>
      <c r="EX52" s="18"/>
      <c r="EY52" s="18"/>
      <c r="EZ52" s="18"/>
      <c r="FA52" s="18"/>
      <c r="FB52" s="18"/>
      <c r="FC52" s="18"/>
      <c r="FD52" s="18"/>
      <c r="FE52" s="18"/>
      <c r="FF52" s="18"/>
      <c r="FG52" s="18"/>
      <c r="FH52" s="18"/>
      <c r="FI52" s="18"/>
      <c r="FJ52" s="18"/>
      <c r="FK52" s="18"/>
      <c r="FL52" s="18"/>
      <c r="FM52" s="18"/>
      <c r="FN52" s="18"/>
      <c r="FO52" s="18"/>
      <c r="FP52" s="18"/>
      <c r="FQ52" s="18"/>
      <c r="FR52" s="18"/>
      <c r="FS52" s="18"/>
      <c r="FT52" s="18"/>
      <c r="FU52" s="18"/>
      <c r="FV52" s="18"/>
      <c r="FW52" s="18"/>
      <c r="FX52" s="18"/>
      <c r="FY52" s="18"/>
      <c r="FZ52" s="18"/>
      <c r="GA52" s="18"/>
      <c r="GB52" s="18"/>
      <c r="GC52" s="18"/>
      <c r="GD52" s="18"/>
      <c r="GE52" s="18"/>
      <c r="GF52" s="18"/>
      <c r="GG52" s="18"/>
      <c r="GH52" s="18"/>
      <c r="GI52" s="18"/>
      <c r="GJ52" s="18"/>
      <c r="GK52" s="18"/>
      <c r="GL52" s="18"/>
      <c r="GM52" s="18"/>
      <c r="GN52" s="18"/>
      <c r="GO52" s="18"/>
      <c r="GP52" s="18"/>
      <c r="GQ52" s="18"/>
      <c r="GR52" s="18"/>
      <c r="GS52" s="18"/>
      <c r="GT52" s="18"/>
      <c r="GU52" s="18"/>
      <c r="GV52" s="18"/>
      <c r="GW52" s="18"/>
      <c r="GX52" s="18"/>
      <c r="GY52" s="18"/>
      <c r="GZ52" s="18"/>
      <c r="HA52" s="18"/>
      <c r="HB52" s="18"/>
      <c r="HC52" s="18"/>
      <c r="HD52" s="18"/>
      <c r="HE52" s="18"/>
      <c r="HF52" s="18"/>
      <c r="HG52" s="18"/>
      <c r="HH52" s="18"/>
      <c r="HI52" s="18"/>
      <c r="HJ52" s="18"/>
      <c r="HK52" s="18"/>
      <c r="HL52" s="18"/>
      <c r="HM52" s="18"/>
      <c r="HN52" s="18"/>
      <c r="HO52" s="18"/>
      <c r="HP52" s="18"/>
      <c r="HQ52" s="18"/>
      <c r="HR52" s="18"/>
      <c r="HS52" s="18"/>
      <c r="HT52" s="18"/>
      <c r="HU52" s="18"/>
      <c r="HV52" s="18"/>
      <c r="HW52" s="18"/>
      <c r="HX52" s="18"/>
      <c r="HY52" s="18"/>
      <c r="HZ52" s="18"/>
      <c r="IA52" s="18"/>
      <c r="IB52" s="18"/>
      <c r="IC52" s="18"/>
      <c r="ID52" s="18"/>
      <c r="IE52" s="18"/>
      <c r="IF52" s="18"/>
      <c r="IG52" s="18"/>
      <c r="IH52" s="18"/>
      <c r="II52" s="18"/>
      <c r="IJ52" s="18"/>
      <c r="IK52" s="18"/>
      <c r="IL52" s="18"/>
      <c r="IM52" s="18"/>
      <c r="IN52" s="18"/>
      <c r="IO52" s="18"/>
      <c r="IP52" s="18"/>
      <c r="IQ52" s="18"/>
      <c r="IR52" s="18"/>
      <c r="IS52" s="18"/>
      <c r="IT52" s="18"/>
      <c r="IU52" s="18"/>
      <c r="IV52" s="18"/>
      <c r="IW52" s="18"/>
      <c r="IX52" s="18"/>
      <c r="IY52" s="18"/>
      <c r="IZ52" s="18"/>
      <c r="JA52" s="18"/>
      <c r="JB52" s="18"/>
      <c r="JC52" s="18"/>
      <c r="JD52" s="18"/>
      <c r="JE52" s="18"/>
      <c r="JF52" s="18"/>
      <c r="JG52" s="18"/>
      <c r="JH52" s="18"/>
      <c r="JI52" s="18"/>
      <c r="JJ52" s="18"/>
      <c r="JK52" s="18"/>
      <c r="JL52" s="18"/>
      <c r="JM52" s="18"/>
      <c r="JN52" s="18"/>
      <c r="JO52" s="18"/>
      <c r="JP52" s="18"/>
      <c r="JQ52" s="18"/>
      <c r="JR52" s="18"/>
      <c r="JS52" s="18"/>
      <c r="JT52" s="18"/>
      <c r="JU52" s="18"/>
      <c r="JV52" s="18"/>
      <c r="JW52" s="18"/>
      <c r="JX52" s="18"/>
      <c r="JY52" s="18"/>
      <c r="JZ52" s="18"/>
      <c r="KA52" s="18"/>
      <c r="KB52" s="18"/>
      <c r="KC52" s="18"/>
      <c r="KD52" s="18"/>
      <c r="KE52" s="18"/>
      <c r="KF52" s="18"/>
      <c r="KG52" s="18"/>
      <c r="KH52" s="18"/>
      <c r="KI52" s="18"/>
      <c r="KJ52" s="18"/>
      <c r="KK52" s="18"/>
      <c r="KL52" s="18"/>
      <c r="KM52" s="18"/>
      <c r="KN52" s="18"/>
      <c r="KO52" s="18"/>
      <c r="KP52" s="18"/>
      <c r="KQ52" s="18"/>
      <c r="KR52" s="18"/>
      <c r="KS52" s="18"/>
      <c r="KT52" s="18"/>
      <c r="KU52" s="18"/>
      <c r="KV52" s="18"/>
      <c r="KW52" s="18"/>
      <c r="KX52" s="18"/>
      <c r="KY52" s="18"/>
      <c r="KZ52" s="18"/>
      <c r="LA52" s="18"/>
      <c r="LB52" s="18"/>
      <c r="LC52" s="18"/>
      <c r="LD52" s="18"/>
      <c r="LE52" s="18"/>
      <c r="LF52" s="18"/>
      <c r="LG52" s="18"/>
      <c r="LH52" s="18"/>
      <c r="LI52" s="18"/>
      <c r="LJ52" s="18"/>
      <c r="LK52" s="18"/>
      <c r="LL52" s="18"/>
      <c r="LM52" s="18"/>
      <c r="LN52" s="18"/>
      <c r="LO52" s="18"/>
      <c r="LP52" s="18"/>
      <c r="LQ52" s="18"/>
      <c r="LR52" s="18"/>
      <c r="LS52" s="18"/>
      <c r="LT52" s="18"/>
      <c r="LU52" s="18"/>
      <c r="LV52" s="18"/>
      <c r="LW52" s="18"/>
      <c r="LX52" s="18"/>
      <c r="LY52" s="18"/>
      <c r="LZ52" s="18"/>
      <c r="MA52" s="18"/>
      <c r="MB52" s="18"/>
      <c r="MC52" s="18"/>
      <c r="MD52" s="18"/>
      <c r="ME52" s="18"/>
      <c r="MF52" s="18"/>
      <c r="MG52" s="18"/>
      <c r="MH52" s="18"/>
      <c r="MI52" s="18"/>
      <c r="MJ52" s="18"/>
      <c r="MK52" s="18"/>
      <c r="ML52" s="18"/>
      <c r="MM52" s="18"/>
      <c r="MN52" s="18"/>
      <c r="MO52" s="18"/>
      <c r="MP52" s="18"/>
      <c r="MQ52" s="18"/>
      <c r="MR52" s="18"/>
      <c r="MS52" s="18"/>
      <c r="MT52" s="18"/>
      <c r="MU52" s="18"/>
      <c r="MV52" s="18"/>
      <c r="MW52" s="18"/>
      <c r="MX52" s="18"/>
      <c r="MY52" s="18"/>
      <c r="MZ52" s="18"/>
      <c r="NA52" s="18"/>
      <c r="NB52" s="18"/>
      <c r="NC52" s="18"/>
      <c r="ND52" s="18"/>
      <c r="NE52" s="18"/>
      <c r="NF52" s="18"/>
      <c r="NG52" s="18"/>
      <c r="NH52" s="18"/>
      <c r="NI52" s="18"/>
      <c r="NJ52" s="18"/>
      <c r="NK52" s="18"/>
      <c r="NL52" s="18"/>
      <c r="NM52" s="18"/>
      <c r="NN52" s="18"/>
      <c r="NO52" s="18"/>
      <c r="NP52" s="18"/>
      <c r="NQ52" s="18"/>
      <c r="NR52" s="18"/>
      <c r="NS52" s="18"/>
      <c r="NT52" s="18"/>
      <c r="NU52" s="18"/>
      <c r="NV52" s="18"/>
      <c r="NW52" s="18"/>
      <c r="NX52" s="18"/>
      <c r="NY52" s="18"/>
      <c r="NZ52" s="18"/>
      <c r="OA52" s="18"/>
      <c r="OB52" s="18"/>
      <c r="OC52" s="18"/>
      <c r="OD52" s="18"/>
      <c r="OE52" s="18"/>
      <c r="OF52" s="18"/>
      <c r="OG52" s="18"/>
      <c r="OH52" s="18"/>
      <c r="OI52" s="18"/>
      <c r="OJ52" s="18"/>
      <c r="OK52" s="18"/>
      <c r="OL52" s="18"/>
      <c r="OM52" s="18"/>
      <c r="ON52" s="18"/>
      <c r="OO52" s="18"/>
      <c r="OP52" s="18"/>
      <c r="OQ52" s="18"/>
      <c r="OR52" s="18"/>
      <c r="OS52" s="18"/>
      <c r="OT52" s="18"/>
      <c r="OU52" s="18"/>
      <c r="OV52" s="18"/>
      <c r="OW52" s="18"/>
      <c r="OX52" s="18"/>
      <c r="OY52" s="18"/>
      <c r="OZ52" s="18"/>
      <c r="PA52" s="18"/>
      <c r="PB52" s="18"/>
      <c r="PC52" s="18"/>
      <c r="PD52" s="18"/>
      <c r="PE52" s="18"/>
      <c r="PF52" s="18"/>
      <c r="PG52" s="18"/>
      <c r="PH52" s="18"/>
      <c r="PI52" s="18"/>
      <c r="PJ52" s="18"/>
      <c r="PK52" s="18"/>
      <c r="PL52" s="18"/>
      <c r="PM52" s="18"/>
      <c r="PN52" s="18"/>
      <c r="PO52" s="18"/>
      <c r="PP52" s="18"/>
      <c r="PQ52" s="18"/>
      <c r="PR52" s="18"/>
      <c r="PS52" s="18"/>
      <c r="PT52" s="18"/>
      <c r="PU52" s="18"/>
      <c r="PV52" s="18"/>
      <c r="PW52" s="18"/>
      <c r="PX52" s="18"/>
      <c r="PY52" s="18"/>
      <c r="PZ52" s="18"/>
      <c r="QA52" s="18"/>
      <c r="QB52" s="18"/>
      <c r="QC52" s="18"/>
      <c r="QD52" s="18"/>
      <c r="QE52" s="18"/>
      <c r="QF52" s="18"/>
      <c r="QG52" s="18"/>
      <c r="QH52" s="18"/>
      <c r="QI52" s="18"/>
      <c r="QJ52" s="18"/>
      <c r="QK52" s="18"/>
      <c r="QL52" s="18"/>
      <c r="QM52" s="18"/>
      <c r="QN52" s="18"/>
      <c r="QO52" s="18"/>
      <c r="QP52" s="18"/>
      <c r="QQ52" s="18"/>
      <c r="QR52" s="18"/>
      <c r="QS52" s="18"/>
      <c r="QT52" s="18"/>
      <c r="QU52" s="18"/>
      <c r="QV52" s="18"/>
      <c r="QW52" s="18"/>
      <c r="QX52" s="18"/>
      <c r="QY52" s="18"/>
      <c r="QZ52" s="18"/>
      <c r="RA52" s="18"/>
      <c r="RB52" s="18"/>
      <c r="RC52" s="18"/>
      <c r="RD52" s="18"/>
      <c r="RE52" s="18"/>
      <c r="RF52" s="18"/>
      <c r="RG52" s="18"/>
      <c r="RH52" s="18"/>
      <c r="RI52" s="18"/>
      <c r="RJ52" s="18"/>
      <c r="RK52" s="18"/>
      <c r="RL52" s="18"/>
      <c r="RM52" s="18"/>
      <c r="RN52" s="18"/>
      <c r="RO52" s="18"/>
      <c r="RP52" s="18"/>
      <c r="RQ52" s="18"/>
      <c r="RR52" s="18"/>
      <c r="RS52" s="18"/>
      <c r="RT52" s="18"/>
      <c r="RU52" s="18"/>
      <c r="RV52" s="18"/>
      <c r="RW52" s="18"/>
      <c r="RX52" s="18"/>
      <c r="RY52" s="18"/>
      <c r="RZ52" s="18"/>
      <c r="SA52" s="18"/>
      <c r="SB52" s="18"/>
      <c r="SC52" s="18"/>
      <c r="SD52" s="18"/>
      <c r="SE52" s="18"/>
      <c r="SF52" s="18"/>
      <c r="SG52" s="18"/>
      <c r="SH52" s="18"/>
      <c r="SI52" s="18"/>
      <c r="SJ52" s="18"/>
      <c r="SK52" s="18"/>
      <c r="SL52" s="18"/>
      <c r="SM52" s="18"/>
      <c r="SN52" s="18"/>
      <c r="SO52" s="18"/>
      <c r="SP52" s="18"/>
      <c r="SQ52" s="18"/>
      <c r="SR52" s="18"/>
      <c r="SS52" s="18"/>
      <c r="ST52" s="18"/>
      <c r="SU52" s="18"/>
      <c r="SV52" s="18"/>
      <c r="SW52" s="18"/>
      <c r="SX52" s="18"/>
      <c r="SY52" s="18"/>
      <c r="SZ52" s="18"/>
      <c r="TA52" s="18"/>
      <c r="TB52" s="18"/>
      <c r="TC52" s="18"/>
      <c r="TD52" s="18"/>
      <c r="TE52" s="18"/>
      <c r="TF52" s="18"/>
      <c r="TG52" s="18"/>
      <c r="TH52" s="18"/>
      <c r="TI52" s="18"/>
      <c r="TJ52" s="18"/>
      <c r="TK52" s="18"/>
      <c r="TL52" s="18"/>
      <c r="TM52" s="18"/>
      <c r="TN52" s="18"/>
      <c r="TO52" s="18"/>
      <c r="TP52" s="18"/>
      <c r="TQ52" s="18"/>
      <c r="TR52" s="18"/>
      <c r="TS52" s="18"/>
      <c r="TT52" s="18"/>
      <c r="TU52" s="18"/>
      <c r="TV52" s="18"/>
      <c r="TW52" s="18"/>
      <c r="TX52" s="18"/>
      <c r="TY52" s="18"/>
      <c r="TZ52" s="18"/>
      <c r="UA52" s="18"/>
      <c r="UB52" s="18"/>
      <c r="UC52" s="18"/>
      <c r="UD52" s="18"/>
      <c r="UE52" s="18"/>
      <c r="UF52" s="18"/>
      <c r="UG52" s="18"/>
      <c r="UH52" s="18"/>
      <c r="UI52" s="18"/>
      <c r="UJ52" s="18"/>
      <c r="UK52" s="18"/>
      <c r="UL52" s="18"/>
      <c r="UM52" s="18"/>
      <c r="UN52" s="18"/>
      <c r="UO52" s="18"/>
      <c r="UP52" s="18"/>
      <c r="UQ52" s="18"/>
      <c r="UR52" s="18"/>
      <c r="US52" s="18"/>
      <c r="UT52" s="18"/>
      <c r="UU52" s="18"/>
      <c r="UV52" s="18"/>
      <c r="UW52" s="18"/>
      <c r="UX52" s="18"/>
      <c r="UY52" s="18"/>
      <c r="UZ52" s="18"/>
      <c r="VA52" s="18"/>
      <c r="VB52" s="18"/>
      <c r="VC52" s="18"/>
      <c r="VD52" s="18"/>
      <c r="VE52" s="18"/>
      <c r="VF52" s="18"/>
      <c r="VG52" s="18"/>
      <c r="VH52" s="18"/>
      <c r="VI52" s="18"/>
      <c r="VJ52" s="18"/>
      <c r="VK52" s="18"/>
      <c r="VL52" s="18"/>
      <c r="VM52" s="18"/>
      <c r="VN52" s="18"/>
      <c r="VO52" s="18"/>
      <c r="VP52" s="18"/>
      <c r="VQ52" s="18"/>
      <c r="VR52" s="18"/>
      <c r="VS52" s="18"/>
      <c r="VT52" s="18"/>
      <c r="VU52" s="18"/>
      <c r="VV52" s="18"/>
      <c r="VW52" s="18"/>
      <c r="VX52" s="18"/>
      <c r="VY52" s="18"/>
      <c r="VZ52" s="18"/>
      <c r="WA52" s="18"/>
      <c r="WB52" s="18"/>
      <c r="WC52" s="18"/>
      <c r="WD52" s="18"/>
      <c r="WE52" s="18"/>
      <c r="WF52" s="18"/>
      <c r="WG52" s="18"/>
      <c r="WH52" s="18"/>
      <c r="WI52" s="18"/>
      <c r="WJ52" s="18"/>
      <c r="WK52" s="18"/>
      <c r="WL52" s="18"/>
      <c r="WM52" s="18"/>
      <c r="WN52" s="18"/>
      <c r="WO52" s="18"/>
      <c r="WP52" s="18"/>
      <c r="WQ52" s="18"/>
      <c r="WR52" s="18"/>
      <c r="WS52" s="18"/>
      <c r="WT52" s="18"/>
      <c r="WU52" s="18"/>
      <c r="WV52" s="18"/>
      <c r="WW52" s="18"/>
      <c r="WX52" s="18"/>
      <c r="WY52" s="18"/>
      <c r="WZ52" s="18"/>
      <c r="XA52" s="18"/>
      <c r="XB52" s="18"/>
      <c r="XC52" s="18"/>
      <c r="XD52" s="18"/>
      <c r="XE52" s="18"/>
      <c r="XF52" s="18"/>
      <c r="XG52" s="18"/>
      <c r="XH52" s="18"/>
      <c r="XI52" s="18"/>
      <c r="XJ52" s="18"/>
      <c r="XK52" s="18"/>
      <c r="XL52" s="18"/>
      <c r="XM52" s="18"/>
      <c r="XN52" s="18"/>
      <c r="XO52" s="18"/>
      <c r="XP52" s="18"/>
      <c r="XQ52" s="18"/>
      <c r="XR52" s="18"/>
      <c r="XS52" s="18"/>
      <c r="XT52" s="18"/>
      <c r="XU52" s="18"/>
      <c r="XV52" s="18"/>
      <c r="XW52" s="18"/>
      <c r="XX52" s="18"/>
      <c r="XY52" s="18"/>
      <c r="XZ52" s="18"/>
      <c r="YA52" s="18"/>
      <c r="YB52" s="18"/>
      <c r="YC52" s="18"/>
      <c r="YD52" s="18"/>
      <c r="YE52" s="18"/>
      <c r="YF52" s="18"/>
      <c r="YG52" s="18"/>
      <c r="YH52" s="18"/>
      <c r="YI52" s="18"/>
      <c r="YJ52" s="18"/>
      <c r="YK52" s="18"/>
      <c r="YL52" s="18"/>
      <c r="YM52" s="18"/>
      <c r="YN52" s="18"/>
      <c r="YO52" s="18"/>
      <c r="YP52" s="18"/>
      <c r="YQ52" s="18"/>
      <c r="YR52" s="18"/>
      <c r="YS52" s="18"/>
      <c r="YT52" s="18"/>
      <c r="YU52" s="18"/>
      <c r="YV52" s="18"/>
      <c r="YW52" s="18"/>
      <c r="YX52" s="18"/>
      <c r="YY52" s="18"/>
      <c r="YZ52" s="18"/>
      <c r="ZA52" s="18"/>
      <c r="ZB52" s="18"/>
      <c r="ZC52" s="18"/>
      <c r="ZD52" s="18"/>
      <c r="ZE52" s="18"/>
      <c r="ZF52" s="18"/>
      <c r="ZG52" s="18"/>
      <c r="ZH52" s="18"/>
      <c r="ZI52" s="18"/>
      <c r="ZJ52" s="18"/>
      <c r="ZK52" s="18"/>
      <c r="ZL52" s="18"/>
      <c r="ZM52" s="18"/>
      <c r="ZN52" s="18"/>
      <c r="ZO52" s="18"/>
      <c r="ZP52" s="18"/>
      <c r="ZQ52" s="18"/>
      <c r="ZR52" s="18"/>
      <c r="ZS52" s="18"/>
      <c r="ZT52" s="18"/>
      <c r="ZU52" s="18"/>
      <c r="ZV52" s="18"/>
      <c r="ZW52" s="18"/>
      <c r="ZX52" s="18"/>
      <c r="ZY52" s="18"/>
      <c r="ZZ52" s="18"/>
      <c r="AAA52" s="18"/>
      <c r="AAB52" s="18"/>
      <c r="AAC52" s="18"/>
      <c r="AAD52" s="18"/>
      <c r="AAE52" s="18"/>
      <c r="AAF52" s="18"/>
      <c r="AAG52" s="18"/>
      <c r="AAH52" s="18"/>
      <c r="AAI52" s="18"/>
      <c r="AAJ52" s="18"/>
      <c r="AAK52" s="18"/>
      <c r="AAL52" s="18"/>
      <c r="AAM52" s="18"/>
      <c r="AAN52" s="18"/>
      <c r="AAO52" s="18"/>
      <c r="AAP52" s="18"/>
      <c r="AAQ52" s="18"/>
      <c r="AAR52" s="18"/>
      <c r="AAS52" s="18"/>
      <c r="AAT52" s="18"/>
      <c r="AAU52" s="18"/>
      <c r="AAV52" s="18"/>
      <c r="AAW52" s="18"/>
      <c r="AAX52" s="18"/>
      <c r="AAY52" s="18"/>
      <c r="AAZ52" s="18"/>
      <c r="ABA52" s="18"/>
      <c r="ABB52" s="18"/>
      <c r="ABC52" s="18"/>
      <c r="ABD52" s="18"/>
      <c r="ABE52" s="18"/>
      <c r="ABF52" s="18"/>
      <c r="ABG52" s="18"/>
      <c r="ABH52" s="18"/>
      <c r="ABI52" s="18"/>
      <c r="ABJ52" s="18"/>
      <c r="ABK52" s="18"/>
      <c r="ABL52" s="18"/>
      <c r="ABM52" s="18"/>
      <c r="ABN52" s="18"/>
      <c r="ABO52" s="18"/>
      <c r="ABP52" s="18"/>
      <c r="ABQ52" s="18"/>
      <c r="ABR52" s="18"/>
      <c r="ABS52" s="18"/>
      <c r="ABT52" s="18"/>
      <c r="ABU52" s="18"/>
      <c r="ABV52" s="18"/>
      <c r="ABW52" s="18"/>
      <c r="ABX52" s="18"/>
      <c r="ABY52" s="18"/>
      <c r="ABZ52" s="18"/>
      <c r="ACA52" s="18"/>
      <c r="ACB52" s="18"/>
      <c r="ACC52" s="18"/>
      <c r="ACD52" s="18"/>
      <c r="ACE52" s="18"/>
      <c r="ACF52" s="18"/>
      <c r="ACG52" s="18"/>
      <c r="ACH52" s="18"/>
      <c r="ACI52" s="18"/>
      <c r="ACJ52" s="18"/>
      <c r="ACK52" s="18"/>
      <c r="ACL52" s="18"/>
      <c r="ACM52" s="18"/>
      <c r="ACN52" s="18"/>
      <c r="ACO52" s="18"/>
      <c r="ACP52" s="18"/>
      <c r="ACQ52" s="18"/>
      <c r="ACR52" s="18"/>
      <c r="ACS52" s="18"/>
      <c r="ACT52" s="18"/>
      <c r="ACU52" s="18"/>
      <c r="ACV52" s="18"/>
      <c r="ACW52" s="18"/>
      <c r="ACX52" s="18"/>
      <c r="ACY52" s="18"/>
      <c r="ACZ52" s="18"/>
      <c r="ADA52" s="18"/>
      <c r="ADB52" s="18"/>
      <c r="ADC52" s="18"/>
      <c r="ADD52" s="18"/>
      <c r="ADE52" s="18"/>
      <c r="ADF52" s="18"/>
      <c r="ADG52" s="18"/>
      <c r="ADH52" s="18"/>
      <c r="ADI52" s="18"/>
      <c r="ADJ52" s="18"/>
      <c r="ADK52" s="18"/>
      <c r="ADL52" s="18"/>
      <c r="ADM52" s="18"/>
      <c r="ADN52" s="18"/>
      <c r="ADO52" s="18"/>
      <c r="ADP52" s="18"/>
      <c r="ADQ52" s="18"/>
      <c r="ADR52" s="18"/>
      <c r="ADS52" s="18"/>
      <c r="ADT52" s="18"/>
      <c r="ADU52" s="18"/>
      <c r="ADV52" s="18"/>
      <c r="ADW52" s="18"/>
      <c r="ADX52" s="18"/>
      <c r="ADY52" s="18"/>
      <c r="ADZ52" s="18"/>
      <c r="AEA52" s="18"/>
      <c r="AEB52" s="18"/>
      <c r="AEC52" s="18"/>
      <c r="AED52" s="18"/>
      <c r="AEE52" s="18"/>
      <c r="AEF52" s="18"/>
      <c r="AEG52" s="18"/>
      <c r="AEH52" s="18"/>
      <c r="AEI52" s="18"/>
      <c r="AEJ52" s="18"/>
      <c r="AEK52" s="18"/>
      <c r="AEL52" s="18"/>
      <c r="AEM52" s="18"/>
      <c r="AEN52" s="18"/>
      <c r="AEO52" s="18"/>
      <c r="AEP52" s="18"/>
      <c r="AEQ52" s="18"/>
      <c r="AER52" s="18"/>
      <c r="AES52" s="18"/>
      <c r="AET52" s="18"/>
      <c r="AEU52" s="18"/>
      <c r="AEV52" s="18"/>
      <c r="AEW52" s="18"/>
      <c r="AEX52" s="18"/>
      <c r="AEY52" s="18"/>
      <c r="AEZ52" s="18"/>
      <c r="AFA52" s="18"/>
      <c r="AFB52" s="18"/>
      <c r="AFC52" s="18"/>
      <c r="AFD52" s="18"/>
      <c r="AFE52" s="18"/>
      <c r="AFF52" s="18"/>
      <c r="AFG52" s="18"/>
      <c r="AFH52" s="18"/>
      <c r="AFI52" s="18"/>
      <c r="AFJ52" s="18"/>
      <c r="AFK52" s="18"/>
      <c r="AFL52" s="18"/>
      <c r="AFM52" s="18"/>
      <c r="AFN52" s="18"/>
      <c r="AFO52" s="18"/>
      <c r="AFP52" s="18"/>
      <c r="AFQ52" s="18"/>
      <c r="AFR52" s="18"/>
      <c r="AFS52" s="18"/>
      <c r="AFT52" s="18"/>
      <c r="AFU52" s="18"/>
      <c r="AFV52" s="18"/>
      <c r="AFW52" s="18"/>
      <c r="AFX52" s="18"/>
      <c r="AFY52" s="18"/>
      <c r="AFZ52" s="18"/>
      <c r="AGA52" s="18"/>
      <c r="AGB52" s="18"/>
      <c r="AGC52" s="18"/>
      <c r="AGD52" s="18"/>
      <c r="AGE52" s="18"/>
      <c r="AGF52" s="18"/>
      <c r="AGG52" s="18"/>
      <c r="AGH52" s="18"/>
      <c r="AGI52" s="18"/>
      <c r="AGJ52" s="18"/>
      <c r="AGK52" s="18"/>
      <c r="AGL52" s="18"/>
      <c r="AGM52" s="18"/>
      <c r="AGN52" s="18"/>
      <c r="AGO52" s="18"/>
      <c r="AGP52" s="18"/>
      <c r="AGQ52" s="18"/>
      <c r="AGR52" s="18"/>
      <c r="AGS52" s="18"/>
      <c r="AGT52" s="18"/>
      <c r="AGU52" s="18"/>
      <c r="AGV52" s="18"/>
      <c r="AGW52" s="18"/>
      <c r="AGX52" s="18"/>
      <c r="AGY52" s="18"/>
      <c r="AGZ52" s="18"/>
      <c r="AHA52" s="18"/>
      <c r="AHB52" s="18"/>
      <c r="AHC52" s="18"/>
      <c r="AHD52" s="18"/>
      <c r="AHE52" s="18"/>
      <c r="AHF52" s="18"/>
      <c r="AHG52" s="18"/>
      <c r="AHH52" s="18"/>
      <c r="AHI52" s="18"/>
      <c r="AHJ52" s="18"/>
      <c r="AHK52" s="18"/>
      <c r="AHL52" s="18"/>
      <c r="AHM52" s="18"/>
      <c r="AHN52" s="18"/>
      <c r="AHO52" s="18"/>
      <c r="AHP52" s="18"/>
      <c r="AHQ52" s="18"/>
      <c r="AHR52" s="18"/>
      <c r="AHS52" s="18"/>
      <c r="AHT52" s="18"/>
      <c r="AHU52" s="18"/>
      <c r="AHV52" s="18"/>
      <c r="AHW52" s="18"/>
      <c r="AHX52" s="18"/>
      <c r="AHY52" s="18"/>
      <c r="AHZ52" s="18"/>
      <c r="AIA52" s="18"/>
      <c r="AIB52" s="18"/>
      <c r="AIC52" s="18"/>
      <c r="AID52" s="18"/>
      <c r="AIE52" s="18"/>
      <c r="AIF52" s="18"/>
      <c r="AIG52" s="18"/>
      <c r="AIH52" s="18"/>
      <c r="AII52" s="18"/>
      <c r="AIJ52" s="18"/>
      <c r="AIK52" s="18"/>
      <c r="AIL52" s="18"/>
      <c r="AIM52" s="18"/>
      <c r="AIN52" s="18"/>
      <c r="AIO52" s="18"/>
      <c r="AIP52" s="18"/>
      <c r="AIQ52" s="18"/>
      <c r="AIR52" s="18"/>
      <c r="AIS52" s="18"/>
      <c r="AIT52" s="18"/>
      <c r="AIU52" s="18"/>
      <c r="AIV52" s="18"/>
      <c r="AIW52" s="18"/>
      <c r="AIX52" s="18"/>
      <c r="AIY52" s="18"/>
      <c r="AIZ52" s="18"/>
      <c r="AJA52" s="18"/>
      <c r="AJB52" s="18"/>
      <c r="AJC52" s="18"/>
      <c r="AJD52" s="18"/>
      <c r="AJE52" s="18"/>
      <c r="AJF52" s="18"/>
      <c r="AJG52" s="18"/>
      <c r="AJH52" s="18"/>
      <c r="AJI52" s="18"/>
      <c r="AJJ52" s="18"/>
      <c r="AJK52" s="18"/>
      <c r="AJL52" s="18"/>
      <c r="AJM52" s="18"/>
      <c r="AJN52" s="18"/>
      <c r="AJO52" s="18"/>
      <c r="AJP52" s="18"/>
      <c r="AJQ52" s="18"/>
      <c r="AJR52" s="18"/>
      <c r="AJS52" s="18"/>
      <c r="AJT52" s="18"/>
      <c r="AJU52" s="18"/>
      <c r="AJV52" s="18"/>
      <c r="AJW52" s="18"/>
      <c r="AJX52" s="18"/>
      <c r="AJY52" s="18"/>
      <c r="AJZ52" s="18"/>
      <c r="AKA52" s="18"/>
      <c r="AKB52" s="18"/>
      <c r="AKC52" s="18"/>
      <c r="AKD52" s="18"/>
      <c r="AKE52" s="18"/>
      <c r="AKF52" s="18"/>
      <c r="AKG52" s="18"/>
      <c r="AKH52" s="18"/>
      <c r="AKI52" s="18"/>
      <c r="AKJ52" s="18"/>
      <c r="AKK52" s="18"/>
      <c r="AKL52" s="18"/>
      <c r="AKM52" s="18"/>
      <c r="AKN52" s="18"/>
      <c r="AKO52" s="18"/>
      <c r="AKP52" s="18"/>
      <c r="AKQ52" s="18"/>
      <c r="AKR52" s="18"/>
      <c r="AKS52" s="18"/>
      <c r="AKT52" s="18"/>
      <c r="AKU52" s="18"/>
      <c r="AKV52" s="18"/>
      <c r="AKW52" s="18"/>
      <c r="AKX52" s="18"/>
      <c r="AKY52" s="18"/>
      <c r="AKZ52" s="18"/>
      <c r="ALA52" s="18"/>
      <c r="ALB52" s="18"/>
      <c r="ALC52" s="18"/>
      <c r="ALD52" s="18"/>
      <c r="ALE52" s="18"/>
      <c r="ALF52" s="18"/>
      <c r="ALG52" s="18"/>
      <c r="ALH52" s="18"/>
      <c r="ALI52" s="18"/>
      <c r="ALJ52" s="18"/>
      <c r="ALK52" s="18"/>
      <c r="ALL52" s="18"/>
      <c r="ALM52" s="18"/>
      <c r="ALN52" s="18"/>
      <c r="ALO52" s="18"/>
      <c r="ALP52" s="18"/>
      <c r="ALQ52" s="18"/>
      <c r="ALR52" s="18"/>
      <c r="ALS52" s="18"/>
      <c r="ALT52" s="18"/>
      <c r="ALU52" s="18"/>
      <c r="ALV52" s="18"/>
      <c r="ALW52" s="18"/>
      <c r="ALX52" s="18"/>
      <c r="ALY52" s="18"/>
      <c r="ALZ52" s="18"/>
      <c r="AMA52" s="18"/>
      <c r="AMB52" s="18"/>
      <c r="AMC52" s="18"/>
      <c r="AMD52" s="18"/>
      <c r="AME52" s="18"/>
      <c r="AMF52" s="18"/>
      <c r="AMG52" s="18"/>
      <c r="AMH52" s="18"/>
      <c r="AMI52" s="18"/>
      <c r="AMJ52" s="18"/>
      <c r="AMK52" s="18"/>
      <c r="AML52" s="18"/>
      <c r="AMM52" s="18"/>
      <c r="AMN52" s="18"/>
      <c r="AMO52" s="18"/>
      <c r="AMP52" s="18"/>
      <c r="AMQ52" s="18"/>
      <c r="AMR52" s="18"/>
      <c r="AMS52" s="18"/>
      <c r="AMT52" s="18"/>
      <c r="AMU52" s="18"/>
      <c r="AMV52" s="18"/>
      <c r="AMW52" s="18"/>
      <c r="AMX52" s="18"/>
      <c r="AMY52" s="18"/>
      <c r="AMZ52" s="18"/>
      <c r="ANA52" s="18"/>
      <c r="ANB52" s="18"/>
      <c r="ANC52" s="18"/>
      <c r="AND52" s="18"/>
      <c r="ANE52" s="18"/>
      <c r="ANF52" s="18"/>
      <c r="ANG52" s="18"/>
      <c r="ANH52" s="18"/>
      <c r="ANI52" s="18"/>
      <c r="ANJ52" s="18"/>
      <c r="ANK52" s="18"/>
      <c r="ANL52" s="18"/>
      <c r="ANM52" s="18"/>
      <c r="ANN52" s="18"/>
      <c r="ANO52" s="18"/>
      <c r="ANP52" s="18"/>
      <c r="ANQ52" s="18"/>
      <c r="ANR52" s="18"/>
      <c r="ANS52" s="18"/>
      <c r="ANT52" s="18"/>
      <c r="ANU52" s="18"/>
      <c r="ANV52" s="18"/>
      <c r="ANW52" s="18"/>
      <c r="ANX52" s="18"/>
      <c r="ANY52" s="18"/>
      <c r="ANZ52" s="18"/>
      <c r="AOA52" s="18"/>
      <c r="AOB52" s="18"/>
      <c r="AOC52" s="18"/>
      <c r="AOD52" s="18"/>
      <c r="AOE52" s="18"/>
      <c r="AOF52" s="18"/>
      <c r="AOG52" s="18"/>
      <c r="AOH52" s="18"/>
      <c r="AOI52" s="18"/>
      <c r="AOJ52" s="18"/>
      <c r="AOK52" s="18"/>
      <c r="AOL52" s="18"/>
      <c r="AOM52" s="18"/>
      <c r="AON52" s="18"/>
      <c r="AOO52" s="18"/>
      <c r="AOP52" s="18"/>
      <c r="AOQ52" s="18"/>
      <c r="AOR52" s="18"/>
      <c r="AOS52" s="18"/>
      <c r="AOT52" s="18"/>
      <c r="AOU52" s="18"/>
      <c r="AOV52" s="18"/>
      <c r="AOW52" s="18"/>
      <c r="AOX52" s="18"/>
      <c r="AOY52" s="18"/>
      <c r="AOZ52" s="18"/>
      <c r="APA52" s="18"/>
      <c r="APB52" s="18"/>
      <c r="APC52" s="18"/>
      <c r="APD52" s="18"/>
      <c r="APE52" s="18"/>
      <c r="APF52" s="18"/>
      <c r="APG52" s="18"/>
      <c r="APH52" s="18"/>
      <c r="API52" s="18"/>
      <c r="APJ52" s="18"/>
      <c r="APK52" s="18"/>
      <c r="APL52" s="18"/>
      <c r="APM52" s="18"/>
      <c r="APN52" s="18"/>
      <c r="APO52" s="18"/>
      <c r="APP52" s="18"/>
      <c r="APQ52" s="18"/>
      <c r="APR52" s="18"/>
      <c r="APS52" s="18"/>
      <c r="APT52" s="18"/>
      <c r="APU52" s="18"/>
      <c r="APV52" s="18"/>
      <c r="APW52" s="18"/>
      <c r="APX52" s="18"/>
      <c r="APY52" s="18"/>
      <c r="APZ52" s="18"/>
      <c r="AQA52" s="18"/>
      <c r="AQB52" s="18"/>
      <c r="AQC52" s="18"/>
      <c r="AQD52" s="18"/>
      <c r="AQE52" s="18"/>
      <c r="AQF52" s="18"/>
      <c r="AQG52" s="18"/>
      <c r="AQH52" s="18"/>
      <c r="AQI52" s="18"/>
      <c r="AQJ52" s="18"/>
      <c r="AQK52" s="18"/>
      <c r="AQL52" s="18"/>
      <c r="AQM52" s="18"/>
      <c r="AQN52" s="18"/>
      <c r="AQO52" s="18"/>
      <c r="AQP52" s="18"/>
      <c r="AQQ52" s="18"/>
      <c r="AQR52" s="18"/>
      <c r="AQS52" s="18"/>
      <c r="AQT52" s="18"/>
      <c r="AQU52" s="18"/>
      <c r="AQV52" s="18"/>
      <c r="AQW52" s="18"/>
      <c r="AQX52" s="18"/>
      <c r="AQY52" s="18"/>
      <c r="AQZ52" s="18"/>
      <c r="ARA52" s="18"/>
      <c r="ARB52" s="18"/>
      <c r="ARC52" s="18"/>
      <c r="ARD52" s="18"/>
      <c r="ARE52" s="18"/>
      <c r="ARF52" s="18"/>
      <c r="ARG52" s="18"/>
      <c r="ARH52" s="18"/>
      <c r="ARI52" s="18"/>
      <c r="ARJ52" s="18"/>
      <c r="ARK52" s="18"/>
      <c r="ARL52" s="18"/>
      <c r="ARM52" s="18"/>
      <c r="ARN52" s="18"/>
      <c r="ARO52" s="18"/>
      <c r="ARP52" s="18"/>
      <c r="ARQ52" s="18"/>
      <c r="ARR52" s="18"/>
      <c r="ARS52" s="18"/>
      <c r="ART52" s="18"/>
      <c r="ARU52" s="18"/>
      <c r="ARV52" s="18"/>
      <c r="ARW52" s="18"/>
      <c r="ARX52" s="18"/>
      <c r="ARY52" s="18"/>
      <c r="ARZ52" s="18"/>
      <c r="ASA52" s="18"/>
      <c r="ASB52" s="18"/>
      <c r="ASC52" s="18"/>
      <c r="ASD52" s="18"/>
      <c r="ASE52" s="18"/>
      <c r="ASF52" s="18"/>
      <c r="ASG52" s="18"/>
      <c r="ASH52" s="18"/>
      <c r="ASI52" s="18"/>
      <c r="ASJ52" s="18"/>
      <c r="ASK52" s="18"/>
      <c r="ASL52" s="18"/>
      <c r="ASM52" s="18"/>
      <c r="ASN52" s="18"/>
      <c r="ASO52" s="18"/>
      <c r="ASP52" s="18"/>
      <c r="ASQ52" s="18"/>
      <c r="ASR52" s="18"/>
      <c r="ASS52" s="18"/>
      <c r="AST52" s="18"/>
      <c r="ASU52" s="18"/>
      <c r="ASV52" s="18"/>
      <c r="ASW52" s="18"/>
      <c r="ASX52" s="18"/>
      <c r="ASY52" s="18"/>
      <c r="ASZ52" s="18"/>
      <c r="ATA52" s="18"/>
      <c r="ATB52" s="18"/>
      <c r="ATC52" s="18"/>
      <c r="ATD52" s="18"/>
      <c r="ATE52" s="18"/>
      <c r="ATF52" s="18"/>
      <c r="ATG52" s="18"/>
      <c r="ATH52" s="18"/>
      <c r="ATI52" s="18"/>
      <c r="ATJ52" s="18"/>
      <c r="ATK52" s="18"/>
      <c r="ATL52" s="18"/>
      <c r="ATM52" s="18"/>
      <c r="ATN52" s="18"/>
      <c r="ATO52" s="18"/>
      <c r="ATP52" s="18"/>
      <c r="ATQ52" s="18"/>
      <c r="ATR52" s="18"/>
      <c r="ATS52" s="18"/>
      <c r="ATT52" s="18"/>
      <c r="ATU52" s="18"/>
      <c r="ATV52" s="18"/>
      <c r="ATW52" s="18"/>
      <c r="ATX52" s="18"/>
      <c r="ATY52" s="18"/>
      <c r="ATZ52" s="18"/>
      <c r="AUA52" s="18"/>
      <c r="AUB52" s="18"/>
      <c r="AUC52" s="18"/>
      <c r="AUD52" s="18"/>
      <c r="AUE52" s="18"/>
      <c r="AUF52" s="18"/>
      <c r="AUG52" s="18"/>
      <c r="AUH52" s="18"/>
      <c r="AUI52" s="18"/>
      <c r="AUJ52" s="18"/>
      <c r="AUK52" s="18"/>
      <c r="AUL52" s="18"/>
      <c r="AUM52" s="18"/>
      <c r="AUN52" s="18"/>
      <c r="AUO52" s="18"/>
      <c r="AUP52" s="18"/>
      <c r="AUQ52" s="18"/>
      <c r="AUR52" s="18"/>
      <c r="AUS52" s="18"/>
      <c r="AUT52" s="18"/>
      <c r="AUU52" s="18"/>
      <c r="AUV52" s="18"/>
      <c r="AUW52" s="18"/>
      <c r="AUX52" s="18"/>
      <c r="AUY52" s="18"/>
      <c r="AUZ52" s="18"/>
      <c r="AVA52" s="18"/>
      <c r="AVB52" s="18"/>
      <c r="AVC52" s="18"/>
      <c r="AVD52" s="18"/>
      <c r="AVE52" s="18"/>
      <c r="AVF52" s="18"/>
      <c r="AVG52" s="18"/>
      <c r="AVH52" s="18"/>
      <c r="AVI52" s="18"/>
      <c r="AVJ52" s="18"/>
      <c r="AVK52" s="18"/>
      <c r="AVL52" s="18"/>
      <c r="AVM52" s="18"/>
      <c r="AVN52" s="18"/>
      <c r="AVO52" s="18"/>
      <c r="AVP52" s="18"/>
      <c r="AVQ52" s="18"/>
      <c r="AVR52" s="18"/>
      <c r="AVS52" s="18"/>
      <c r="AVT52" s="18"/>
      <c r="AVU52" s="18"/>
      <c r="AVV52" s="18"/>
      <c r="AVW52" s="18"/>
      <c r="AVX52" s="18"/>
      <c r="AVY52" s="18"/>
      <c r="AVZ52" s="18"/>
      <c r="AWA52" s="18"/>
      <c r="AWB52" s="18"/>
      <c r="AWC52" s="18"/>
      <c r="AWD52" s="18"/>
      <c r="AWE52" s="18"/>
      <c r="AWF52" s="18"/>
      <c r="AWG52" s="18"/>
      <c r="AWH52" s="18"/>
      <c r="AWI52" s="18"/>
      <c r="AWJ52" s="18"/>
      <c r="AWK52" s="18"/>
      <c r="AWL52" s="18"/>
      <c r="AWM52" s="18"/>
      <c r="AWN52" s="18"/>
      <c r="AWO52" s="18"/>
      <c r="AWP52" s="18"/>
      <c r="AWQ52" s="18"/>
      <c r="AWR52" s="18"/>
      <c r="AWS52" s="18"/>
      <c r="AWT52" s="18"/>
      <c r="AWU52" s="18"/>
      <c r="AWV52" s="18"/>
      <c r="AWW52" s="18"/>
      <c r="AWX52" s="18"/>
      <c r="AWY52" s="18"/>
      <c r="AWZ52" s="18"/>
      <c r="AXA52" s="18"/>
      <c r="AXB52" s="18"/>
      <c r="AXC52" s="18"/>
      <c r="AXD52" s="18"/>
      <c r="AXE52" s="18"/>
      <c r="AXF52" s="18"/>
      <c r="AXG52" s="18"/>
      <c r="AXH52" s="18"/>
      <c r="AXI52" s="18"/>
      <c r="AXJ52" s="18"/>
      <c r="AXK52" s="18"/>
      <c r="AXL52" s="18"/>
      <c r="AXM52" s="18"/>
      <c r="AXN52" s="18"/>
      <c r="AXO52" s="18"/>
      <c r="AXP52" s="18"/>
      <c r="AXQ52" s="18"/>
      <c r="AXR52" s="18"/>
      <c r="AXS52" s="18"/>
      <c r="AXT52" s="18"/>
      <c r="AXU52" s="18"/>
      <c r="AXV52" s="18"/>
      <c r="AXW52" s="18"/>
      <c r="AXX52" s="18"/>
      <c r="AXY52" s="18"/>
      <c r="AXZ52" s="18"/>
      <c r="AYA52" s="18"/>
      <c r="AYB52" s="18"/>
      <c r="AYC52" s="18"/>
      <c r="AYD52" s="18"/>
      <c r="AYE52" s="18"/>
      <c r="AYF52" s="18"/>
      <c r="AYG52" s="18"/>
      <c r="AYH52" s="18"/>
      <c r="AYI52" s="18"/>
      <c r="AYJ52" s="18"/>
      <c r="AYK52" s="18"/>
      <c r="AYL52" s="18"/>
      <c r="AYM52" s="18"/>
      <c r="AYN52" s="18"/>
      <c r="AYO52" s="18"/>
      <c r="AYP52" s="18"/>
      <c r="AYQ52" s="18"/>
      <c r="AYR52" s="18"/>
      <c r="AYS52" s="18"/>
      <c r="AYT52" s="18"/>
      <c r="AYU52" s="18"/>
      <c r="AYV52" s="18"/>
      <c r="AYW52" s="18"/>
      <c r="AYX52" s="18"/>
      <c r="AYY52" s="18"/>
      <c r="AYZ52" s="18"/>
      <c r="AZA52" s="18"/>
      <c r="AZB52" s="18"/>
      <c r="AZC52" s="18"/>
      <c r="AZD52" s="18"/>
      <c r="AZE52" s="18"/>
      <c r="AZF52" s="18"/>
      <c r="AZG52" s="18"/>
      <c r="AZH52" s="18"/>
      <c r="AZI52" s="18"/>
      <c r="AZJ52" s="18"/>
      <c r="AZK52" s="18"/>
      <c r="AZL52" s="18"/>
      <c r="AZM52" s="18"/>
      <c r="AZN52" s="18"/>
      <c r="AZO52" s="18"/>
      <c r="AZP52" s="18"/>
      <c r="AZQ52" s="18"/>
      <c r="AZR52" s="18"/>
      <c r="AZS52" s="18"/>
      <c r="AZT52" s="18"/>
      <c r="AZU52" s="18"/>
      <c r="AZV52" s="18"/>
      <c r="AZW52" s="18"/>
      <c r="AZX52" s="18"/>
      <c r="AZY52" s="18"/>
      <c r="AZZ52" s="18"/>
      <c r="BAA52" s="18"/>
      <c r="BAB52" s="18"/>
      <c r="BAC52" s="18"/>
      <c r="BAD52" s="18"/>
      <c r="BAE52" s="18"/>
      <c r="BAF52" s="18"/>
      <c r="BAG52" s="18"/>
      <c r="BAH52" s="18"/>
      <c r="BAI52" s="18"/>
      <c r="BAJ52" s="18"/>
      <c r="BAK52" s="18"/>
      <c r="BAL52" s="18"/>
      <c r="BAM52" s="18"/>
      <c r="BAN52" s="18"/>
      <c r="BAO52" s="18"/>
      <c r="BAP52" s="18"/>
      <c r="BAQ52" s="18"/>
      <c r="BAR52" s="18"/>
      <c r="BAS52" s="18"/>
      <c r="BAT52" s="18"/>
      <c r="BAU52" s="18"/>
      <c r="BAV52" s="18"/>
      <c r="BAW52" s="18"/>
      <c r="BAX52" s="18"/>
      <c r="BAY52" s="18"/>
      <c r="BAZ52" s="18"/>
      <c r="BBA52" s="18"/>
      <c r="BBB52" s="18"/>
      <c r="BBC52" s="18"/>
      <c r="BBD52" s="18"/>
      <c r="BBE52" s="18"/>
      <c r="BBF52" s="18"/>
      <c r="BBG52" s="18"/>
      <c r="BBH52" s="18"/>
      <c r="BBI52" s="18"/>
      <c r="BBJ52" s="18"/>
      <c r="BBK52" s="18"/>
      <c r="BBL52" s="18"/>
      <c r="BBM52" s="18"/>
      <c r="BBN52" s="18"/>
      <c r="BBO52" s="18"/>
      <c r="BBP52" s="18"/>
      <c r="BBQ52" s="18"/>
      <c r="BBR52" s="18"/>
      <c r="BBS52" s="18"/>
      <c r="BBT52" s="18"/>
      <c r="BBU52" s="18"/>
      <c r="BBV52" s="18"/>
      <c r="BBW52" s="18"/>
      <c r="BBX52" s="18"/>
      <c r="BBY52" s="18"/>
      <c r="BBZ52" s="18"/>
      <c r="BCA52" s="18"/>
      <c r="BCB52" s="18"/>
      <c r="BCC52" s="18"/>
      <c r="BCD52" s="18"/>
      <c r="BCE52" s="18"/>
      <c r="BCF52" s="18"/>
      <c r="BCG52" s="18"/>
      <c r="BCH52" s="18"/>
      <c r="BCI52" s="18"/>
      <c r="BCJ52" s="18"/>
      <c r="BCK52" s="18"/>
      <c r="BCL52" s="18"/>
      <c r="BCM52" s="18"/>
      <c r="BCN52" s="18"/>
      <c r="BCO52" s="18"/>
      <c r="BCP52" s="18"/>
      <c r="BCQ52" s="18"/>
      <c r="BCR52" s="18"/>
      <c r="BCS52" s="18"/>
      <c r="BCT52" s="18"/>
      <c r="BCU52" s="18"/>
      <c r="BCV52" s="18"/>
      <c r="BCW52" s="18"/>
      <c r="BCX52" s="18"/>
      <c r="BCY52" s="18"/>
      <c r="BCZ52" s="18"/>
      <c r="BDA52" s="18"/>
      <c r="BDB52" s="18"/>
      <c r="BDC52" s="18"/>
      <c r="BDD52" s="18"/>
      <c r="BDE52" s="18"/>
      <c r="BDF52" s="18"/>
      <c r="BDG52" s="18"/>
      <c r="BDH52" s="18"/>
      <c r="BDI52" s="18"/>
      <c r="BDJ52" s="18"/>
      <c r="BDK52" s="18"/>
      <c r="BDL52" s="18"/>
      <c r="BDM52" s="18"/>
      <c r="BDN52" s="18"/>
      <c r="BDO52" s="18"/>
      <c r="BDP52" s="18"/>
      <c r="BDQ52" s="18"/>
      <c r="BDR52" s="18"/>
      <c r="BDS52" s="18"/>
      <c r="BDT52" s="18"/>
      <c r="BDU52" s="18"/>
      <c r="BDV52" s="18"/>
      <c r="BDW52" s="18"/>
      <c r="BDX52" s="18"/>
      <c r="BDY52" s="18"/>
      <c r="BDZ52" s="18"/>
      <c r="BEA52" s="18"/>
      <c r="BEB52" s="18"/>
      <c r="BEC52" s="18"/>
      <c r="BED52" s="18"/>
      <c r="BEE52" s="18"/>
      <c r="BEF52" s="18"/>
      <c r="BEG52" s="18"/>
      <c r="BEH52" s="18"/>
      <c r="BEI52" s="18"/>
      <c r="BEJ52" s="18"/>
      <c r="BEK52" s="18"/>
      <c r="BEL52" s="18"/>
      <c r="BEM52" s="18"/>
      <c r="BEN52" s="18"/>
      <c r="BEO52" s="18"/>
      <c r="BEP52" s="18"/>
      <c r="BEQ52" s="18"/>
      <c r="BER52" s="18"/>
      <c r="BES52" s="18"/>
      <c r="BET52" s="18"/>
      <c r="BEU52" s="18"/>
      <c r="BEV52" s="18"/>
      <c r="BEW52" s="18"/>
      <c r="BEX52" s="18"/>
      <c r="BEY52" s="18"/>
      <c r="BEZ52" s="18"/>
      <c r="BFA52" s="18"/>
      <c r="BFB52" s="18"/>
      <c r="BFC52" s="18"/>
      <c r="BFD52" s="18"/>
      <c r="BFE52" s="18"/>
      <c r="BFF52" s="18"/>
      <c r="BFG52" s="18"/>
      <c r="BFH52" s="18"/>
      <c r="BFI52" s="18"/>
      <c r="BFJ52" s="18"/>
      <c r="BFK52" s="18"/>
      <c r="BFL52" s="18"/>
      <c r="BFM52" s="18"/>
      <c r="BFN52" s="18"/>
      <c r="BFO52" s="18"/>
      <c r="BFP52" s="18"/>
      <c r="BFQ52" s="18"/>
      <c r="BFR52" s="18"/>
      <c r="BFS52" s="18"/>
      <c r="BFT52" s="18"/>
      <c r="BFU52" s="18"/>
      <c r="BFV52" s="18"/>
      <c r="BFW52" s="18"/>
      <c r="BFX52" s="18"/>
      <c r="BFY52" s="18"/>
      <c r="BFZ52" s="18"/>
      <c r="BGA52" s="18"/>
      <c r="BGB52" s="18"/>
      <c r="BGC52" s="18"/>
      <c r="BGD52" s="18"/>
      <c r="BGE52" s="18"/>
      <c r="BGF52" s="18"/>
      <c r="BGG52" s="18"/>
      <c r="BGH52" s="18"/>
      <c r="BGI52" s="18"/>
      <c r="BGJ52" s="18"/>
      <c r="BGK52" s="18"/>
      <c r="BGL52" s="18"/>
      <c r="BGM52" s="18"/>
      <c r="BGN52" s="18"/>
      <c r="BGO52" s="18"/>
      <c r="BGP52" s="18"/>
      <c r="BGQ52" s="18"/>
      <c r="BGR52" s="18"/>
      <c r="BGS52" s="18"/>
      <c r="BGT52" s="18"/>
      <c r="BGU52" s="18"/>
      <c r="BGV52" s="18"/>
      <c r="BGW52" s="18"/>
      <c r="BGX52" s="18"/>
      <c r="BGY52" s="18"/>
      <c r="BGZ52" s="18"/>
      <c r="BHA52" s="18"/>
      <c r="BHB52" s="18"/>
      <c r="BHC52" s="18"/>
      <c r="BHD52" s="18"/>
      <c r="BHE52" s="18"/>
      <c r="BHF52" s="18"/>
      <c r="BHG52" s="18"/>
      <c r="BHH52" s="18"/>
      <c r="BHI52" s="18"/>
      <c r="BHJ52" s="18"/>
      <c r="BHK52" s="18"/>
      <c r="BHL52" s="18"/>
      <c r="BHM52" s="18"/>
      <c r="BHN52" s="18"/>
      <c r="BHO52" s="18"/>
      <c r="BHP52" s="18"/>
      <c r="BHQ52" s="18"/>
      <c r="BHR52" s="18"/>
      <c r="BHS52" s="18"/>
      <c r="BHT52" s="18"/>
      <c r="BHU52" s="18"/>
      <c r="BHV52" s="18"/>
      <c r="BHW52" s="18"/>
      <c r="BHX52" s="18"/>
      <c r="BHY52" s="18"/>
      <c r="BHZ52" s="18"/>
      <c r="BIA52" s="18"/>
      <c r="BIB52" s="18"/>
      <c r="BIC52" s="18"/>
      <c r="BID52" s="18"/>
      <c r="BIE52" s="18"/>
      <c r="BIF52" s="18"/>
      <c r="BIG52" s="18"/>
      <c r="BIH52" s="18"/>
      <c r="BII52" s="18"/>
      <c r="BIJ52" s="18"/>
      <c r="BIK52" s="18"/>
      <c r="BIL52" s="18"/>
      <c r="BIM52" s="18"/>
      <c r="BIN52" s="18"/>
      <c r="BIO52" s="18"/>
      <c r="BIP52" s="18"/>
      <c r="BIQ52" s="18"/>
      <c r="BIR52" s="18"/>
      <c r="BIS52" s="18"/>
      <c r="BIT52" s="18"/>
      <c r="BIU52" s="18"/>
      <c r="BIV52" s="18"/>
      <c r="BIW52" s="18"/>
      <c r="BIX52" s="18"/>
      <c r="BIY52" s="18"/>
      <c r="BIZ52" s="18"/>
      <c r="BJA52" s="18"/>
      <c r="BJB52" s="18"/>
      <c r="BJC52" s="18"/>
      <c r="BJD52" s="18"/>
      <c r="BJE52" s="18"/>
      <c r="BJF52" s="18"/>
      <c r="BJG52" s="18"/>
      <c r="BJH52" s="18"/>
      <c r="BJI52" s="18"/>
      <c r="BJJ52" s="18"/>
      <c r="BJK52" s="18"/>
      <c r="BJL52" s="18"/>
      <c r="BJM52" s="18"/>
      <c r="BJN52" s="18"/>
      <c r="BJO52" s="18"/>
      <c r="BJP52" s="18"/>
      <c r="BJQ52" s="18"/>
      <c r="BJR52" s="18"/>
      <c r="BJS52" s="18"/>
      <c r="BJT52" s="18"/>
      <c r="BJU52" s="18"/>
      <c r="BJV52" s="18"/>
      <c r="BJW52" s="18"/>
      <c r="BJX52" s="18"/>
      <c r="BJY52" s="18"/>
      <c r="BJZ52" s="18"/>
      <c r="BKA52" s="18"/>
      <c r="BKB52" s="18"/>
      <c r="BKC52" s="18"/>
      <c r="BKD52" s="18"/>
      <c r="BKE52" s="18"/>
      <c r="BKF52" s="18"/>
      <c r="BKG52" s="18"/>
      <c r="BKH52" s="18"/>
      <c r="BKI52" s="18"/>
      <c r="BKJ52" s="18"/>
      <c r="BKK52" s="18"/>
      <c r="BKL52" s="18"/>
      <c r="BKM52" s="18"/>
      <c r="BKN52" s="18"/>
      <c r="BKO52" s="18"/>
      <c r="BKP52" s="18"/>
      <c r="BKQ52" s="18"/>
      <c r="BKR52" s="18"/>
      <c r="BKS52" s="18"/>
      <c r="BKT52" s="18"/>
      <c r="BKU52" s="18"/>
      <c r="BKV52" s="18"/>
      <c r="BKW52" s="18"/>
      <c r="BKX52" s="18"/>
      <c r="BKY52" s="18"/>
      <c r="BKZ52" s="18"/>
      <c r="BLA52" s="18"/>
      <c r="BLB52" s="18"/>
      <c r="BLC52" s="18"/>
      <c r="BLD52" s="18"/>
      <c r="BLE52" s="18"/>
      <c r="BLF52" s="18"/>
      <c r="BLG52" s="18"/>
      <c r="BLH52" s="18"/>
      <c r="BLI52" s="18"/>
      <c r="BLJ52" s="18"/>
      <c r="BLK52" s="18"/>
      <c r="BLL52" s="18"/>
      <c r="BLM52" s="18"/>
      <c r="BLN52" s="18"/>
      <c r="BLO52" s="18"/>
      <c r="BLP52" s="18"/>
      <c r="BLQ52" s="18"/>
      <c r="BLR52" s="18"/>
      <c r="BLS52" s="18"/>
      <c r="BLT52" s="18"/>
      <c r="BLU52" s="18"/>
      <c r="BLV52" s="18"/>
      <c r="BLW52" s="18"/>
      <c r="BLX52" s="18"/>
      <c r="BLY52" s="18"/>
      <c r="BLZ52" s="18"/>
      <c r="BMA52" s="18"/>
      <c r="BMB52" s="18"/>
      <c r="BMC52" s="18"/>
      <c r="BMD52" s="18"/>
      <c r="BME52" s="18"/>
      <c r="BMF52" s="18"/>
      <c r="BMG52" s="18"/>
      <c r="BMH52" s="18"/>
      <c r="BMI52" s="18"/>
      <c r="BMJ52" s="18"/>
      <c r="BMK52" s="18"/>
      <c r="BML52" s="18"/>
      <c r="BMM52" s="18"/>
      <c r="BMN52" s="18"/>
      <c r="BMO52" s="18"/>
      <c r="BMP52" s="18"/>
      <c r="BMQ52" s="18"/>
      <c r="BMR52" s="18"/>
      <c r="BMS52" s="18"/>
      <c r="BMT52" s="18"/>
      <c r="BMU52" s="18"/>
      <c r="BMV52" s="18"/>
      <c r="BMW52" s="18"/>
      <c r="BMX52" s="18"/>
      <c r="BMY52" s="18"/>
      <c r="BMZ52" s="18"/>
      <c r="BNA52" s="18"/>
      <c r="BNB52" s="18"/>
      <c r="BNC52" s="18"/>
      <c r="BND52" s="18"/>
      <c r="BNE52" s="18"/>
      <c r="BNF52" s="18"/>
      <c r="BNG52" s="18"/>
      <c r="BNH52" s="18"/>
      <c r="BNI52" s="18"/>
      <c r="BNJ52" s="18"/>
      <c r="BNK52" s="18"/>
      <c r="BNL52" s="18"/>
      <c r="BNM52" s="18"/>
      <c r="BNN52" s="18"/>
      <c r="BNO52" s="18"/>
      <c r="BNP52" s="18"/>
      <c r="BNQ52" s="18"/>
      <c r="BNR52" s="18"/>
      <c r="BNS52" s="18"/>
      <c r="BNT52" s="18"/>
      <c r="BNU52" s="18"/>
      <c r="BNV52" s="18"/>
      <c r="BNW52" s="18"/>
      <c r="BNX52" s="18"/>
      <c r="BNY52" s="18"/>
      <c r="BNZ52" s="18"/>
      <c r="BOA52" s="18"/>
      <c r="BOB52" s="18"/>
      <c r="BOC52" s="18"/>
      <c r="BOD52" s="18"/>
      <c r="BOE52" s="18"/>
      <c r="BOF52" s="18"/>
      <c r="BOG52" s="18"/>
      <c r="BOH52" s="18"/>
      <c r="BOI52" s="18"/>
      <c r="BOJ52" s="18"/>
      <c r="BOK52" s="18"/>
      <c r="BOL52" s="18"/>
      <c r="BOM52" s="18"/>
      <c r="BON52" s="18"/>
      <c r="BOO52" s="18"/>
      <c r="BOP52" s="18"/>
      <c r="BOQ52" s="18"/>
      <c r="BOR52" s="18"/>
      <c r="BOS52" s="18"/>
      <c r="BOT52" s="18"/>
      <c r="BOU52" s="18"/>
      <c r="BOV52" s="18"/>
      <c r="BOW52" s="18"/>
      <c r="BOX52" s="18"/>
      <c r="BOY52" s="18"/>
      <c r="BOZ52" s="18"/>
      <c r="BPA52" s="18"/>
      <c r="BPB52" s="18"/>
      <c r="BPC52" s="18"/>
      <c r="BPD52" s="18"/>
      <c r="BPE52" s="18"/>
      <c r="BPF52" s="18"/>
      <c r="BPG52" s="18"/>
      <c r="BPH52" s="18"/>
      <c r="BPI52" s="18"/>
      <c r="BPJ52" s="18"/>
      <c r="BPK52" s="18"/>
      <c r="BPL52" s="18"/>
      <c r="BPM52" s="18"/>
      <c r="BPN52" s="18"/>
      <c r="BPO52" s="18"/>
      <c r="BPP52" s="18"/>
      <c r="BPQ52" s="18"/>
      <c r="BPR52" s="18"/>
      <c r="BPS52" s="18"/>
      <c r="BPT52" s="18"/>
      <c r="BPU52" s="18"/>
      <c r="BPV52" s="18"/>
      <c r="BPW52" s="18"/>
      <c r="BPX52" s="18"/>
      <c r="BPY52" s="18"/>
      <c r="BPZ52" s="18"/>
      <c r="BQA52" s="18"/>
      <c r="BQB52" s="18"/>
      <c r="BQC52" s="18"/>
      <c r="BQD52" s="18"/>
      <c r="BQE52" s="18"/>
      <c r="BQF52" s="18"/>
      <c r="BQG52" s="18"/>
      <c r="BQH52" s="18"/>
      <c r="BQI52" s="18"/>
      <c r="BQJ52" s="18"/>
      <c r="BQK52" s="18"/>
      <c r="BQL52" s="18"/>
      <c r="BQM52" s="18"/>
      <c r="BQN52" s="18"/>
      <c r="BQO52" s="18"/>
      <c r="BQP52" s="18"/>
      <c r="BQQ52" s="18"/>
      <c r="BQR52" s="18"/>
      <c r="BQS52" s="18"/>
      <c r="BQT52" s="18"/>
      <c r="BQU52" s="18"/>
      <c r="BQV52" s="18"/>
      <c r="BQW52" s="18"/>
      <c r="BQX52" s="18"/>
      <c r="BQY52" s="18"/>
      <c r="BQZ52" s="18"/>
      <c r="BRA52" s="18"/>
      <c r="BRB52" s="18"/>
      <c r="BRC52" s="18"/>
      <c r="BRD52" s="18"/>
      <c r="BRE52" s="18"/>
      <c r="BRF52" s="18"/>
      <c r="BRG52" s="18"/>
      <c r="BRH52" s="18"/>
      <c r="BRI52" s="18"/>
      <c r="BRJ52" s="18"/>
      <c r="BRK52" s="18"/>
      <c r="BRL52" s="18"/>
      <c r="BRM52" s="18"/>
      <c r="BRN52" s="18"/>
      <c r="BRO52" s="18"/>
      <c r="BRP52" s="18"/>
      <c r="BRQ52" s="18"/>
      <c r="BRR52" s="18"/>
      <c r="BRS52" s="18"/>
      <c r="BRT52" s="18"/>
      <c r="BRU52" s="18"/>
      <c r="BRV52" s="18"/>
      <c r="BRW52" s="18"/>
      <c r="BRX52" s="18"/>
      <c r="BRY52" s="18"/>
      <c r="BRZ52" s="18"/>
      <c r="BSA52" s="18"/>
      <c r="BSB52" s="18"/>
      <c r="BSC52" s="18"/>
      <c r="BSD52" s="18"/>
      <c r="BSE52" s="18"/>
      <c r="BSF52" s="18"/>
      <c r="BSG52" s="18"/>
      <c r="BSH52" s="18"/>
      <c r="BSI52" s="18"/>
      <c r="BSJ52" s="18"/>
      <c r="BSK52" s="18"/>
      <c r="BSL52" s="18"/>
      <c r="BSM52" s="18"/>
      <c r="BSN52" s="18"/>
      <c r="BSO52" s="18"/>
      <c r="BSP52" s="18"/>
      <c r="BSQ52" s="18"/>
      <c r="BSR52" s="18"/>
      <c r="BSS52" s="18"/>
      <c r="BST52" s="18"/>
      <c r="BSU52" s="18"/>
      <c r="BSV52" s="18"/>
      <c r="BSW52" s="18"/>
      <c r="BSX52" s="18"/>
      <c r="BSY52" s="18"/>
      <c r="BSZ52" s="18"/>
      <c r="BTA52" s="18"/>
      <c r="BTB52" s="18"/>
      <c r="BTC52" s="18"/>
      <c r="BTD52" s="18"/>
      <c r="BTE52" s="18"/>
      <c r="BTF52" s="18"/>
      <c r="BTG52" s="18"/>
      <c r="BTH52" s="18"/>
      <c r="BTI52" s="18"/>
      <c r="BTJ52" s="18"/>
      <c r="BTK52" s="18"/>
      <c r="BTL52" s="18"/>
      <c r="BTM52" s="18"/>
      <c r="BTN52" s="18"/>
      <c r="BTO52" s="18"/>
      <c r="BTP52" s="18"/>
      <c r="BTQ52" s="18"/>
      <c r="BTR52" s="18"/>
      <c r="BTS52" s="18"/>
      <c r="BTT52" s="18"/>
      <c r="BTU52" s="18"/>
      <c r="BTV52" s="18"/>
      <c r="BTW52" s="18"/>
      <c r="BTX52" s="18"/>
      <c r="BTY52" s="18"/>
      <c r="BTZ52" s="18"/>
      <c r="BUA52" s="18"/>
      <c r="BUB52" s="18"/>
      <c r="BUC52" s="18"/>
      <c r="BUD52" s="18"/>
      <c r="BUE52" s="18"/>
      <c r="BUF52" s="18"/>
      <c r="BUG52" s="18"/>
      <c r="BUH52" s="18"/>
      <c r="BUI52" s="18"/>
      <c r="BUJ52" s="18"/>
      <c r="BUK52" s="18"/>
      <c r="BUL52" s="18"/>
      <c r="BUM52" s="18"/>
      <c r="BUN52" s="18"/>
      <c r="BUO52" s="18"/>
      <c r="BUP52" s="18"/>
      <c r="BUQ52" s="18"/>
      <c r="BUR52" s="18"/>
      <c r="BUS52" s="18"/>
      <c r="BUT52" s="18"/>
      <c r="BUU52" s="18"/>
      <c r="BUV52" s="18"/>
      <c r="BUW52" s="18"/>
      <c r="BUX52" s="18"/>
      <c r="BUY52" s="18"/>
      <c r="BUZ52" s="18"/>
      <c r="BVA52" s="18"/>
      <c r="BVB52" s="18"/>
      <c r="BVC52" s="18"/>
      <c r="BVD52" s="18"/>
      <c r="BVE52" s="18"/>
      <c r="BVF52" s="18"/>
      <c r="BVG52" s="18"/>
      <c r="BVH52" s="18"/>
      <c r="BVI52" s="18"/>
      <c r="BVJ52" s="18"/>
      <c r="BVK52" s="18"/>
      <c r="BVL52" s="18"/>
      <c r="BVM52" s="18"/>
      <c r="BVN52" s="18"/>
      <c r="BVO52" s="18"/>
      <c r="BVP52" s="18"/>
      <c r="BVQ52" s="18"/>
      <c r="BVR52" s="18"/>
      <c r="BVS52" s="18"/>
      <c r="BVT52" s="18"/>
      <c r="BVU52" s="18"/>
      <c r="BVV52" s="18"/>
      <c r="BVW52" s="18"/>
      <c r="BVX52" s="18"/>
      <c r="BVY52" s="18"/>
      <c r="BVZ52" s="18"/>
      <c r="BWA52" s="18"/>
      <c r="BWB52" s="18"/>
      <c r="BWC52" s="18"/>
      <c r="BWD52" s="18"/>
      <c r="BWE52" s="18"/>
      <c r="BWF52" s="18"/>
      <c r="BWG52" s="18"/>
      <c r="BWH52" s="18"/>
      <c r="BWI52" s="18"/>
      <c r="BWJ52" s="18"/>
      <c r="BWK52" s="18"/>
      <c r="BWL52" s="18"/>
      <c r="BWM52" s="18"/>
      <c r="BWN52" s="18"/>
      <c r="BWO52" s="18"/>
      <c r="BWP52" s="18"/>
      <c r="BWQ52" s="18"/>
      <c r="BWR52" s="18"/>
      <c r="BWS52" s="18"/>
      <c r="BWT52" s="18"/>
      <c r="BWU52" s="18"/>
      <c r="BWV52" s="18"/>
      <c r="BWW52" s="18"/>
      <c r="BWX52" s="18"/>
      <c r="BWY52" s="18"/>
      <c r="BWZ52" s="18"/>
      <c r="BXA52" s="18"/>
      <c r="BXB52" s="18"/>
      <c r="BXC52" s="18"/>
      <c r="BXD52" s="18"/>
      <c r="BXE52" s="18"/>
      <c r="BXF52" s="18"/>
      <c r="BXG52" s="18"/>
      <c r="BXH52" s="18"/>
      <c r="BXI52" s="18"/>
      <c r="BXJ52" s="18"/>
      <c r="BXK52" s="18"/>
      <c r="BXL52" s="18"/>
      <c r="BXM52" s="18"/>
      <c r="BXN52" s="18"/>
      <c r="BXO52" s="18"/>
      <c r="BXP52" s="18"/>
      <c r="BXQ52" s="18"/>
      <c r="BXR52" s="18"/>
      <c r="BXS52" s="18"/>
      <c r="BXT52" s="18"/>
      <c r="BXU52" s="18"/>
      <c r="BXV52" s="18"/>
      <c r="BXW52" s="18"/>
      <c r="BXX52" s="18"/>
      <c r="BXY52" s="18"/>
      <c r="BXZ52" s="18"/>
      <c r="BYA52" s="18"/>
      <c r="BYB52" s="18"/>
      <c r="BYC52" s="18"/>
      <c r="BYD52" s="18"/>
      <c r="BYE52" s="18"/>
      <c r="BYF52" s="18"/>
      <c r="BYG52" s="18"/>
      <c r="BYH52" s="18"/>
      <c r="BYI52" s="18"/>
      <c r="BYJ52" s="18"/>
      <c r="BYK52" s="18"/>
      <c r="BYL52" s="18"/>
      <c r="BYM52" s="18"/>
      <c r="BYN52" s="18"/>
      <c r="BYO52" s="18"/>
      <c r="BYP52" s="18"/>
      <c r="BYQ52" s="18"/>
      <c r="BYR52" s="18"/>
      <c r="BYS52" s="18"/>
      <c r="BYT52" s="18"/>
      <c r="BYU52" s="18"/>
      <c r="BYV52" s="18"/>
      <c r="BYW52" s="18"/>
      <c r="BYX52" s="18"/>
      <c r="BYY52" s="18"/>
      <c r="BYZ52" s="18"/>
      <c r="BZA52" s="18"/>
      <c r="BZB52" s="18"/>
      <c r="BZC52" s="18"/>
      <c r="BZD52" s="18"/>
      <c r="BZE52" s="18"/>
      <c r="BZF52" s="18"/>
      <c r="BZG52" s="18"/>
      <c r="BZH52" s="18"/>
      <c r="BZI52" s="18"/>
      <c r="BZJ52" s="18"/>
      <c r="BZK52" s="18"/>
      <c r="BZL52" s="18"/>
      <c r="BZM52" s="18"/>
      <c r="BZN52" s="18"/>
      <c r="BZO52" s="18"/>
      <c r="BZP52" s="18"/>
      <c r="BZQ52" s="18"/>
      <c r="BZR52" s="18"/>
      <c r="BZS52" s="18"/>
      <c r="BZT52" s="18"/>
      <c r="BZU52" s="18"/>
      <c r="BZV52" s="18"/>
      <c r="BZW52" s="18"/>
      <c r="BZX52" s="18"/>
      <c r="BZY52" s="18"/>
      <c r="BZZ52" s="18"/>
      <c r="CAA52" s="18"/>
      <c r="CAB52" s="18"/>
      <c r="CAC52" s="18"/>
      <c r="CAD52" s="18"/>
      <c r="CAE52" s="18"/>
      <c r="CAF52" s="18"/>
      <c r="CAG52" s="18"/>
      <c r="CAH52" s="18"/>
      <c r="CAI52" s="18"/>
      <c r="CAJ52" s="18"/>
      <c r="CAK52" s="18"/>
      <c r="CAL52" s="18"/>
      <c r="CAM52" s="18"/>
      <c r="CAN52" s="18"/>
      <c r="CAO52" s="18"/>
      <c r="CAP52" s="18"/>
      <c r="CAQ52" s="18"/>
      <c r="CAR52" s="18"/>
      <c r="CAS52" s="18"/>
      <c r="CAT52" s="18"/>
      <c r="CAU52" s="18"/>
      <c r="CAV52" s="18"/>
      <c r="CAW52" s="18"/>
      <c r="CAX52" s="18"/>
      <c r="CAY52" s="18"/>
      <c r="CAZ52" s="18"/>
      <c r="CBA52" s="18"/>
      <c r="CBB52" s="18"/>
      <c r="CBC52" s="18"/>
      <c r="CBD52" s="18"/>
      <c r="CBE52" s="18"/>
      <c r="CBF52" s="18"/>
      <c r="CBG52" s="18"/>
      <c r="CBH52" s="18"/>
      <c r="CBI52" s="18"/>
      <c r="CBJ52" s="18"/>
      <c r="CBK52" s="18"/>
      <c r="CBL52" s="18"/>
      <c r="CBM52" s="18"/>
      <c r="CBN52" s="18"/>
      <c r="CBO52" s="18"/>
      <c r="CBP52" s="18"/>
      <c r="CBQ52" s="18"/>
      <c r="CBR52" s="18"/>
      <c r="CBS52" s="18"/>
      <c r="CBT52" s="18"/>
      <c r="CBU52" s="18"/>
      <c r="CBV52" s="18"/>
      <c r="CBW52" s="18"/>
      <c r="CBX52" s="18"/>
      <c r="CBY52" s="18"/>
      <c r="CBZ52" s="18"/>
      <c r="CCA52" s="18"/>
      <c r="CCB52" s="18"/>
      <c r="CCC52" s="18"/>
      <c r="CCD52" s="18"/>
      <c r="CCE52" s="18"/>
      <c r="CCF52" s="18"/>
      <c r="CCG52" s="18"/>
      <c r="CCH52" s="18"/>
      <c r="CCI52" s="18"/>
      <c r="CCJ52" s="18"/>
      <c r="CCK52" s="18"/>
      <c r="CCL52" s="18"/>
      <c r="CCM52" s="18"/>
      <c r="CCN52" s="18"/>
      <c r="CCO52" s="18"/>
      <c r="CCP52" s="18"/>
      <c r="CCQ52" s="18"/>
      <c r="CCR52" s="18"/>
      <c r="CCS52" s="18"/>
      <c r="CCT52" s="18"/>
      <c r="CCU52" s="18"/>
      <c r="CCV52" s="18"/>
      <c r="CCW52" s="18"/>
      <c r="CCX52" s="18"/>
      <c r="CCY52" s="18"/>
      <c r="CCZ52" s="18"/>
      <c r="CDA52" s="18"/>
      <c r="CDB52" s="18"/>
      <c r="CDC52" s="18"/>
      <c r="CDD52" s="18"/>
      <c r="CDE52" s="18"/>
      <c r="CDF52" s="18"/>
      <c r="CDG52" s="18"/>
      <c r="CDH52" s="18"/>
      <c r="CDI52" s="18"/>
      <c r="CDJ52" s="18"/>
      <c r="CDK52" s="18"/>
      <c r="CDL52" s="18"/>
      <c r="CDM52" s="18"/>
      <c r="CDN52" s="18"/>
      <c r="CDO52" s="18"/>
      <c r="CDP52" s="18"/>
      <c r="CDQ52" s="18"/>
      <c r="CDR52" s="18"/>
      <c r="CDS52" s="18"/>
      <c r="CDT52" s="18"/>
      <c r="CDU52" s="18"/>
      <c r="CDV52" s="18"/>
      <c r="CDW52" s="18"/>
      <c r="CDX52" s="18"/>
      <c r="CDY52" s="18"/>
      <c r="CDZ52" s="18"/>
      <c r="CEA52" s="18"/>
      <c r="CEB52" s="18"/>
      <c r="CEC52" s="18"/>
      <c r="CED52" s="18"/>
      <c r="CEE52" s="18"/>
      <c r="CEF52" s="18"/>
      <c r="CEG52" s="18"/>
      <c r="CEH52" s="18"/>
      <c r="CEI52" s="18"/>
      <c r="CEJ52" s="18"/>
      <c r="CEK52" s="18"/>
      <c r="CEL52" s="18"/>
      <c r="CEM52" s="18"/>
      <c r="CEN52" s="18"/>
      <c r="CEO52" s="18"/>
      <c r="CEP52" s="18"/>
      <c r="CEQ52" s="18"/>
      <c r="CER52" s="18"/>
      <c r="CES52" s="18"/>
      <c r="CET52" s="18"/>
      <c r="CEU52" s="18"/>
      <c r="CEV52" s="18"/>
      <c r="CEW52" s="18"/>
      <c r="CEX52" s="18"/>
      <c r="CEY52" s="18"/>
      <c r="CEZ52" s="18"/>
      <c r="CFA52" s="18"/>
      <c r="CFB52" s="18"/>
      <c r="CFC52" s="18"/>
      <c r="CFD52" s="18"/>
      <c r="CFE52" s="18"/>
      <c r="CFF52" s="18"/>
      <c r="CFG52" s="18"/>
      <c r="CFH52" s="18"/>
      <c r="CFI52" s="18"/>
      <c r="CFJ52" s="18"/>
      <c r="CFK52" s="18"/>
      <c r="CFL52" s="18"/>
      <c r="CFM52" s="18"/>
      <c r="CFN52" s="18"/>
      <c r="CFO52" s="18"/>
      <c r="CFP52" s="18"/>
      <c r="CFQ52" s="18"/>
      <c r="CFR52" s="18"/>
      <c r="CFS52" s="18"/>
      <c r="CFT52" s="18"/>
      <c r="CFU52" s="18"/>
      <c r="CFV52" s="18"/>
      <c r="CFW52" s="18"/>
      <c r="CFX52" s="18"/>
      <c r="CFY52" s="18"/>
      <c r="CFZ52" s="18"/>
      <c r="CGA52" s="18"/>
      <c r="CGB52" s="18"/>
      <c r="CGC52" s="18"/>
      <c r="CGD52" s="18"/>
      <c r="CGE52" s="18"/>
      <c r="CGF52" s="18"/>
      <c r="CGG52" s="18"/>
      <c r="CGH52" s="18"/>
      <c r="CGI52" s="18"/>
      <c r="CGJ52" s="18"/>
      <c r="CGK52" s="18"/>
      <c r="CGL52" s="18"/>
      <c r="CGM52" s="18"/>
      <c r="CGN52" s="18"/>
      <c r="CGO52" s="18"/>
      <c r="CGP52" s="18"/>
      <c r="CGQ52" s="18"/>
      <c r="CGR52" s="18"/>
      <c r="CGS52" s="18"/>
      <c r="CGT52" s="18"/>
      <c r="CGU52" s="18"/>
      <c r="CGV52" s="18"/>
      <c r="CGW52" s="18"/>
      <c r="CGX52" s="18"/>
      <c r="CGY52" s="18"/>
      <c r="CGZ52" s="18"/>
      <c r="CHA52" s="18"/>
      <c r="CHB52" s="18"/>
      <c r="CHC52" s="18"/>
      <c r="CHD52" s="18"/>
      <c r="CHE52" s="18"/>
      <c r="CHF52" s="18"/>
      <c r="CHG52" s="18"/>
      <c r="CHH52" s="18"/>
      <c r="CHI52" s="18"/>
      <c r="CHJ52" s="18"/>
      <c r="CHK52" s="18"/>
      <c r="CHL52" s="18"/>
      <c r="CHM52" s="18"/>
      <c r="CHN52" s="18"/>
      <c r="CHO52" s="18"/>
      <c r="CHP52" s="18"/>
      <c r="CHQ52" s="18"/>
      <c r="CHR52" s="18"/>
      <c r="CHS52" s="18"/>
      <c r="CHT52" s="18"/>
      <c r="CHU52" s="18"/>
      <c r="CHV52" s="18"/>
      <c r="CHW52" s="18"/>
      <c r="CHX52" s="18"/>
      <c r="CHY52" s="18"/>
      <c r="CHZ52" s="18"/>
      <c r="CIA52" s="18"/>
      <c r="CIB52" s="18"/>
      <c r="CIC52" s="18"/>
      <c r="CID52" s="18"/>
      <c r="CIE52" s="18"/>
      <c r="CIF52" s="18"/>
      <c r="CIG52" s="18"/>
      <c r="CIH52" s="18"/>
      <c r="CII52" s="18"/>
      <c r="CIJ52" s="18"/>
      <c r="CIK52" s="18"/>
      <c r="CIL52" s="18"/>
      <c r="CIM52" s="18"/>
      <c r="CIN52" s="18"/>
      <c r="CIO52" s="18"/>
      <c r="CIP52" s="18"/>
      <c r="CIQ52" s="18"/>
      <c r="CIR52" s="18"/>
      <c r="CIS52" s="18"/>
      <c r="CIT52" s="18"/>
      <c r="CIU52" s="18"/>
      <c r="CIV52" s="18"/>
      <c r="CIW52" s="18"/>
      <c r="CIX52" s="18"/>
      <c r="CIY52" s="18"/>
      <c r="CIZ52" s="18"/>
      <c r="CJA52" s="18"/>
      <c r="CJB52" s="18"/>
      <c r="CJC52" s="18"/>
      <c r="CJD52" s="18"/>
      <c r="CJE52" s="18"/>
      <c r="CJF52" s="18"/>
      <c r="CJG52" s="18"/>
      <c r="CJH52" s="18"/>
      <c r="CJI52" s="18"/>
      <c r="CJJ52" s="18"/>
      <c r="CJK52" s="18"/>
      <c r="CJL52" s="18"/>
      <c r="CJM52" s="18"/>
      <c r="CJN52" s="18"/>
      <c r="CJO52" s="18"/>
      <c r="CJP52" s="18"/>
      <c r="CJQ52" s="18"/>
      <c r="CJR52" s="18"/>
      <c r="CJS52" s="18"/>
      <c r="CJT52" s="18"/>
      <c r="CJU52" s="18"/>
      <c r="CJV52" s="18"/>
      <c r="CJW52" s="18"/>
      <c r="CJX52" s="18"/>
      <c r="CJY52" s="18"/>
      <c r="CJZ52" s="18"/>
      <c r="CKA52" s="18"/>
      <c r="CKB52" s="18"/>
      <c r="CKC52" s="18"/>
      <c r="CKD52" s="18"/>
      <c r="CKE52" s="18"/>
      <c r="CKF52" s="18"/>
      <c r="CKG52" s="18"/>
      <c r="CKH52" s="18"/>
      <c r="CKI52" s="18"/>
      <c r="CKJ52" s="18"/>
      <c r="CKK52" s="18"/>
      <c r="CKL52" s="18"/>
      <c r="CKM52" s="18"/>
      <c r="CKN52" s="18"/>
      <c r="CKO52" s="18"/>
      <c r="CKP52" s="18"/>
      <c r="CKQ52" s="18"/>
      <c r="CKR52" s="18"/>
      <c r="CKS52" s="18"/>
      <c r="CKT52" s="18"/>
      <c r="CKU52" s="18"/>
      <c r="CKV52" s="18"/>
      <c r="CKW52" s="18"/>
      <c r="CKX52" s="18"/>
      <c r="CKY52" s="18"/>
      <c r="CKZ52" s="18"/>
      <c r="CLA52" s="18"/>
      <c r="CLB52" s="18"/>
      <c r="CLC52" s="18"/>
      <c r="CLD52" s="18"/>
      <c r="CLE52" s="18"/>
      <c r="CLF52" s="18"/>
      <c r="CLG52" s="18"/>
      <c r="CLH52" s="18"/>
      <c r="CLI52" s="18"/>
      <c r="CLJ52" s="18"/>
      <c r="CLK52" s="18"/>
      <c r="CLL52" s="18"/>
      <c r="CLM52" s="18"/>
      <c r="CLN52" s="18"/>
      <c r="CLO52" s="18"/>
      <c r="CLP52" s="18"/>
      <c r="CLQ52" s="18"/>
      <c r="CLR52" s="18"/>
      <c r="CLS52" s="18"/>
      <c r="CLT52" s="18"/>
      <c r="CLU52" s="18"/>
      <c r="CLV52" s="18"/>
      <c r="CLW52" s="18"/>
      <c r="CLX52" s="18"/>
      <c r="CLY52" s="18"/>
      <c r="CLZ52" s="18"/>
      <c r="CMA52" s="18"/>
      <c r="CMB52" s="18"/>
      <c r="CMC52" s="18"/>
      <c r="CMD52" s="18"/>
      <c r="CME52" s="18"/>
      <c r="CMF52" s="18"/>
      <c r="CMG52" s="18"/>
      <c r="CMH52" s="18"/>
      <c r="CMI52" s="18"/>
      <c r="CMJ52" s="18"/>
      <c r="CMK52" s="18"/>
      <c r="CML52" s="18"/>
      <c r="CMM52" s="18"/>
      <c r="CMN52" s="18"/>
      <c r="CMO52" s="18"/>
      <c r="CMP52" s="18"/>
      <c r="CMQ52" s="18"/>
      <c r="CMR52" s="18"/>
      <c r="CMS52" s="18"/>
      <c r="CMT52" s="18"/>
      <c r="CMU52" s="18"/>
      <c r="CMV52" s="18"/>
      <c r="CMW52" s="18"/>
      <c r="CMX52" s="18"/>
      <c r="CMY52" s="18"/>
      <c r="CMZ52" s="18"/>
      <c r="CNA52" s="18"/>
      <c r="CNB52" s="18"/>
      <c r="CNC52" s="18"/>
      <c r="CND52" s="18"/>
      <c r="CNE52" s="18"/>
      <c r="CNF52" s="18"/>
      <c r="CNG52" s="18"/>
      <c r="CNH52" s="18"/>
      <c r="CNI52" s="18"/>
      <c r="CNJ52" s="18"/>
      <c r="CNK52" s="18"/>
      <c r="CNL52" s="18"/>
      <c r="CNM52" s="18"/>
      <c r="CNN52" s="18"/>
      <c r="CNO52" s="18"/>
      <c r="CNP52" s="18"/>
      <c r="CNQ52" s="18"/>
      <c r="CNR52" s="18"/>
      <c r="CNS52" s="18"/>
      <c r="CNT52" s="18"/>
      <c r="CNU52" s="18"/>
      <c r="CNV52" s="18"/>
      <c r="CNW52" s="18"/>
      <c r="CNX52" s="18"/>
      <c r="CNY52" s="18"/>
      <c r="CNZ52" s="18"/>
      <c r="COA52" s="18"/>
      <c r="COB52" s="18"/>
      <c r="COC52" s="18"/>
      <c r="COD52" s="18"/>
      <c r="COE52" s="18"/>
      <c r="COF52" s="18"/>
      <c r="COG52" s="18"/>
      <c r="COH52" s="18"/>
      <c r="COI52" s="18"/>
      <c r="COJ52" s="18"/>
      <c r="COK52" s="18"/>
      <c r="COL52" s="18"/>
      <c r="COM52" s="18"/>
      <c r="CON52" s="18"/>
      <c r="COO52" s="18"/>
      <c r="COP52" s="18"/>
      <c r="COQ52" s="18"/>
      <c r="COR52" s="18"/>
      <c r="COS52" s="18"/>
      <c r="COT52" s="18"/>
      <c r="COU52" s="18"/>
      <c r="COV52" s="18"/>
      <c r="COW52" s="18"/>
      <c r="COX52" s="18"/>
      <c r="COY52" s="18"/>
      <c r="COZ52" s="18"/>
      <c r="CPA52" s="18"/>
      <c r="CPB52" s="18"/>
      <c r="CPC52" s="18"/>
      <c r="CPD52" s="18"/>
      <c r="CPE52" s="18"/>
      <c r="CPF52" s="18"/>
      <c r="CPG52" s="18"/>
      <c r="CPH52" s="18"/>
      <c r="CPI52" s="18"/>
      <c r="CPJ52" s="18"/>
      <c r="CPK52" s="18"/>
      <c r="CPL52" s="18"/>
      <c r="CPM52" s="18"/>
      <c r="CPN52" s="18"/>
      <c r="CPO52" s="18"/>
      <c r="CPP52" s="18"/>
      <c r="CPQ52" s="18"/>
      <c r="CPR52" s="18"/>
      <c r="CPS52" s="18"/>
      <c r="CPT52" s="18"/>
      <c r="CPU52" s="18"/>
      <c r="CPV52" s="18"/>
      <c r="CPW52" s="18"/>
      <c r="CPX52" s="18"/>
      <c r="CPY52" s="18"/>
      <c r="CPZ52" s="18"/>
      <c r="CQA52" s="18"/>
      <c r="CQB52" s="18"/>
      <c r="CQC52" s="18"/>
      <c r="CQD52" s="18"/>
      <c r="CQE52" s="18"/>
      <c r="CQF52" s="18"/>
      <c r="CQG52" s="18"/>
      <c r="CQH52" s="18"/>
      <c r="CQI52" s="18"/>
      <c r="CQJ52" s="18"/>
      <c r="CQK52" s="18"/>
      <c r="CQL52" s="18"/>
      <c r="CQM52" s="18"/>
      <c r="CQN52" s="18"/>
      <c r="CQO52" s="18"/>
      <c r="CQP52" s="18"/>
      <c r="CQQ52" s="18"/>
      <c r="CQR52" s="18"/>
      <c r="CQS52" s="18"/>
      <c r="CQT52" s="18"/>
      <c r="CQU52" s="18"/>
      <c r="CQV52" s="18"/>
      <c r="CQW52" s="18"/>
      <c r="CQX52" s="18"/>
      <c r="CQY52" s="18"/>
      <c r="CQZ52" s="18"/>
      <c r="CRA52" s="18"/>
      <c r="CRB52" s="18"/>
      <c r="CRC52" s="18"/>
      <c r="CRD52" s="18"/>
      <c r="CRE52" s="18"/>
      <c r="CRF52" s="18"/>
      <c r="CRG52" s="18"/>
      <c r="CRH52" s="18"/>
      <c r="CRI52" s="18"/>
      <c r="CRJ52" s="18"/>
      <c r="CRK52" s="18"/>
      <c r="CRL52" s="18"/>
      <c r="CRM52" s="18"/>
      <c r="CRN52" s="18"/>
      <c r="CRO52" s="18"/>
      <c r="CRP52" s="18"/>
      <c r="CRQ52" s="18"/>
      <c r="CRR52" s="18"/>
      <c r="CRS52" s="18"/>
      <c r="CRT52" s="18"/>
      <c r="CRU52" s="18"/>
      <c r="CRV52" s="18"/>
      <c r="CRW52" s="18"/>
      <c r="CRX52" s="18"/>
      <c r="CRY52" s="18"/>
      <c r="CRZ52" s="18"/>
      <c r="CSA52" s="18"/>
      <c r="CSB52" s="18"/>
      <c r="CSC52" s="18"/>
      <c r="CSD52" s="18"/>
      <c r="CSE52" s="18"/>
      <c r="CSF52" s="18"/>
      <c r="CSG52" s="18"/>
      <c r="CSH52" s="18"/>
      <c r="CSI52" s="18"/>
      <c r="CSJ52" s="18"/>
      <c r="CSK52" s="18"/>
      <c r="CSL52" s="18"/>
      <c r="CSM52" s="18"/>
      <c r="CSN52" s="18"/>
      <c r="CSO52" s="18"/>
      <c r="CSP52" s="18"/>
      <c r="CSQ52" s="18"/>
      <c r="CSR52" s="18"/>
      <c r="CSS52" s="18"/>
      <c r="CST52" s="18"/>
      <c r="CSU52" s="18"/>
      <c r="CSV52" s="18"/>
      <c r="CSW52" s="18"/>
      <c r="CSX52" s="18"/>
      <c r="CSY52" s="18"/>
      <c r="CSZ52" s="18"/>
      <c r="CTA52" s="18"/>
      <c r="CTB52" s="18"/>
      <c r="CTC52" s="18"/>
      <c r="CTD52" s="18"/>
      <c r="CTE52" s="18"/>
      <c r="CTF52" s="18"/>
      <c r="CTG52" s="18"/>
      <c r="CTH52" s="18"/>
      <c r="CTI52" s="18"/>
      <c r="CTJ52" s="18"/>
      <c r="CTK52" s="18"/>
      <c r="CTL52" s="18"/>
      <c r="CTM52" s="18"/>
      <c r="CTN52" s="18"/>
      <c r="CTO52" s="18"/>
      <c r="CTP52" s="18"/>
      <c r="CTQ52" s="18"/>
      <c r="CTR52" s="18"/>
      <c r="CTS52" s="18"/>
      <c r="CTT52" s="18"/>
      <c r="CTU52" s="18"/>
      <c r="CTV52" s="18"/>
      <c r="CTW52" s="18"/>
      <c r="CTX52" s="18"/>
      <c r="CTY52" s="18"/>
      <c r="CTZ52" s="18"/>
      <c r="CUA52" s="18"/>
      <c r="CUB52" s="18"/>
      <c r="CUC52" s="18"/>
      <c r="CUD52" s="18"/>
      <c r="CUE52" s="18"/>
      <c r="CUF52" s="18"/>
      <c r="CUG52" s="18"/>
      <c r="CUH52" s="18"/>
      <c r="CUI52" s="18"/>
      <c r="CUJ52" s="18"/>
      <c r="CUK52" s="18"/>
      <c r="CUL52" s="18"/>
      <c r="CUM52" s="18"/>
      <c r="CUN52" s="18"/>
      <c r="CUO52" s="18"/>
      <c r="CUP52" s="18"/>
      <c r="CUQ52" s="18"/>
      <c r="CUR52" s="18"/>
      <c r="CUS52" s="18"/>
      <c r="CUT52" s="18"/>
      <c r="CUU52" s="18"/>
      <c r="CUV52" s="18"/>
      <c r="CUW52" s="18"/>
      <c r="CUX52" s="18"/>
      <c r="CUY52" s="18"/>
      <c r="CUZ52" s="18"/>
      <c r="CVA52" s="18"/>
      <c r="CVB52" s="18"/>
      <c r="CVC52" s="18"/>
      <c r="CVD52" s="18"/>
      <c r="CVE52" s="18"/>
      <c r="CVF52" s="18"/>
      <c r="CVG52" s="18"/>
      <c r="CVH52" s="18"/>
      <c r="CVI52" s="18"/>
      <c r="CVJ52" s="18"/>
      <c r="CVK52" s="18"/>
      <c r="CVL52" s="18"/>
      <c r="CVM52" s="18"/>
      <c r="CVN52" s="18"/>
      <c r="CVO52" s="18"/>
      <c r="CVP52" s="18"/>
      <c r="CVQ52" s="18"/>
      <c r="CVR52" s="18"/>
      <c r="CVS52" s="18"/>
      <c r="CVT52" s="18"/>
      <c r="CVU52" s="18"/>
      <c r="CVV52" s="18"/>
      <c r="CVW52" s="18"/>
      <c r="CVX52" s="18"/>
      <c r="CVY52" s="18"/>
      <c r="CVZ52" s="18"/>
      <c r="CWA52" s="18"/>
      <c r="CWB52" s="18"/>
      <c r="CWC52" s="18"/>
      <c r="CWD52" s="18"/>
      <c r="CWE52" s="18"/>
      <c r="CWF52" s="18"/>
      <c r="CWG52" s="18"/>
      <c r="CWH52" s="18"/>
      <c r="CWI52" s="18"/>
      <c r="CWJ52" s="18"/>
      <c r="CWK52" s="18"/>
      <c r="CWL52" s="18"/>
      <c r="CWM52" s="18"/>
      <c r="CWN52" s="18"/>
      <c r="CWO52" s="18"/>
      <c r="CWP52" s="18"/>
      <c r="CWQ52" s="18"/>
      <c r="CWR52" s="18"/>
      <c r="CWS52" s="18"/>
      <c r="CWT52" s="18"/>
      <c r="CWU52" s="18"/>
      <c r="CWV52" s="18"/>
      <c r="CWW52" s="18"/>
      <c r="CWX52" s="18"/>
      <c r="CWY52" s="18"/>
      <c r="CWZ52" s="18"/>
      <c r="CXA52" s="18"/>
      <c r="CXB52" s="18"/>
      <c r="CXC52" s="18"/>
      <c r="CXD52" s="18"/>
      <c r="CXE52" s="18"/>
      <c r="CXF52" s="18"/>
      <c r="CXG52" s="18"/>
      <c r="CXH52" s="18"/>
      <c r="CXI52" s="18"/>
      <c r="CXJ52" s="18"/>
      <c r="CXK52" s="18"/>
      <c r="CXL52" s="18"/>
      <c r="CXM52" s="18"/>
      <c r="CXN52" s="18"/>
      <c r="CXO52" s="18"/>
      <c r="CXP52" s="18"/>
      <c r="CXQ52" s="18"/>
      <c r="CXR52" s="18"/>
      <c r="CXS52" s="18"/>
      <c r="CXT52" s="18"/>
      <c r="CXU52" s="18"/>
      <c r="CXV52" s="18"/>
      <c r="CXW52" s="18"/>
      <c r="CXX52" s="18"/>
      <c r="CXY52" s="18"/>
      <c r="CXZ52" s="18"/>
      <c r="CYA52" s="18"/>
      <c r="CYB52" s="18"/>
      <c r="CYC52" s="18"/>
      <c r="CYD52" s="18"/>
      <c r="CYE52" s="18"/>
      <c r="CYF52" s="18"/>
      <c r="CYG52" s="18"/>
      <c r="CYH52" s="18"/>
      <c r="CYI52" s="18"/>
      <c r="CYJ52" s="18"/>
      <c r="CYK52" s="18"/>
      <c r="CYL52" s="18"/>
      <c r="CYM52" s="18"/>
      <c r="CYN52" s="18"/>
      <c r="CYO52" s="18"/>
      <c r="CYP52" s="18"/>
      <c r="CYQ52" s="18"/>
      <c r="CYR52" s="18"/>
      <c r="CYS52" s="18"/>
      <c r="CYT52" s="18"/>
      <c r="CYU52" s="18"/>
      <c r="CYV52" s="18"/>
      <c r="CYW52" s="18"/>
      <c r="CYX52" s="18"/>
      <c r="CYY52" s="18"/>
      <c r="CYZ52" s="18"/>
      <c r="CZA52" s="18"/>
      <c r="CZB52" s="18"/>
      <c r="CZC52" s="18"/>
      <c r="CZD52" s="18"/>
      <c r="CZE52" s="18"/>
      <c r="CZF52" s="18"/>
      <c r="CZG52" s="18"/>
      <c r="CZH52" s="18"/>
      <c r="CZI52" s="18"/>
      <c r="CZJ52" s="18"/>
      <c r="CZK52" s="18"/>
      <c r="CZL52" s="18"/>
      <c r="CZM52" s="18"/>
      <c r="CZN52" s="18"/>
      <c r="CZO52" s="18"/>
      <c r="CZP52" s="18"/>
      <c r="CZQ52" s="18"/>
      <c r="CZR52" s="18"/>
      <c r="CZS52" s="18"/>
      <c r="CZT52" s="18"/>
      <c r="CZU52" s="18"/>
      <c r="CZV52" s="18"/>
      <c r="CZW52" s="18"/>
      <c r="CZX52" s="18"/>
      <c r="CZY52" s="18"/>
      <c r="CZZ52" s="18"/>
      <c r="DAA52" s="18"/>
      <c r="DAB52" s="18"/>
      <c r="DAC52" s="18"/>
      <c r="DAD52" s="18"/>
      <c r="DAE52" s="18"/>
      <c r="DAF52" s="18"/>
      <c r="DAG52" s="18"/>
      <c r="DAH52" s="18"/>
      <c r="DAI52" s="18"/>
      <c r="DAJ52" s="18"/>
      <c r="DAK52" s="18"/>
      <c r="DAL52" s="18"/>
      <c r="DAM52" s="18"/>
      <c r="DAN52" s="18"/>
      <c r="DAO52" s="18"/>
      <c r="DAP52" s="18"/>
      <c r="DAQ52" s="18"/>
      <c r="DAR52" s="18"/>
      <c r="DAS52" s="18"/>
      <c r="DAT52" s="18"/>
      <c r="DAU52" s="18"/>
      <c r="DAV52" s="18"/>
      <c r="DAW52" s="18"/>
      <c r="DAX52" s="18"/>
      <c r="DAY52" s="18"/>
      <c r="DAZ52" s="18"/>
      <c r="DBA52" s="18"/>
      <c r="DBB52" s="18"/>
      <c r="DBC52" s="18"/>
      <c r="DBD52" s="18"/>
      <c r="DBE52" s="18"/>
      <c r="DBF52" s="18"/>
      <c r="DBG52" s="18"/>
      <c r="DBH52" s="18"/>
      <c r="DBI52" s="18"/>
      <c r="DBJ52" s="18"/>
      <c r="DBK52" s="18"/>
      <c r="DBL52" s="18"/>
      <c r="DBM52" s="18"/>
      <c r="DBN52" s="18"/>
      <c r="DBO52" s="18"/>
      <c r="DBP52" s="18"/>
      <c r="DBQ52" s="18"/>
      <c r="DBR52" s="18"/>
      <c r="DBS52" s="18"/>
      <c r="DBT52" s="18"/>
      <c r="DBU52" s="18"/>
      <c r="DBV52" s="18"/>
      <c r="DBW52" s="18"/>
      <c r="DBX52" s="18"/>
      <c r="DBY52" s="18"/>
      <c r="DBZ52" s="18"/>
      <c r="DCA52" s="18"/>
      <c r="DCB52" s="18"/>
      <c r="DCC52" s="18"/>
      <c r="DCD52" s="18"/>
      <c r="DCE52" s="18"/>
      <c r="DCF52" s="18"/>
      <c r="DCG52" s="18"/>
      <c r="DCH52" s="18"/>
      <c r="DCI52" s="18"/>
      <c r="DCJ52" s="18"/>
      <c r="DCK52" s="18"/>
      <c r="DCL52" s="18"/>
      <c r="DCM52" s="18"/>
      <c r="DCN52" s="18"/>
      <c r="DCO52" s="18"/>
      <c r="DCP52" s="18"/>
      <c r="DCQ52" s="18"/>
      <c r="DCR52" s="18"/>
      <c r="DCS52" s="18"/>
      <c r="DCT52" s="18"/>
      <c r="DCU52" s="18"/>
      <c r="DCV52" s="18"/>
      <c r="DCW52" s="18"/>
      <c r="DCX52" s="18"/>
      <c r="DCY52" s="18"/>
      <c r="DCZ52" s="18"/>
      <c r="DDA52" s="18"/>
      <c r="DDB52" s="18"/>
      <c r="DDC52" s="18"/>
      <c r="DDD52" s="18"/>
      <c r="DDE52" s="18"/>
      <c r="DDF52" s="18"/>
      <c r="DDG52" s="18"/>
      <c r="DDH52" s="18"/>
      <c r="DDI52" s="18"/>
      <c r="DDJ52" s="18"/>
      <c r="DDK52" s="18"/>
      <c r="DDL52" s="18"/>
      <c r="DDM52" s="18"/>
      <c r="DDN52" s="18"/>
      <c r="DDO52" s="18"/>
      <c r="DDP52" s="18"/>
      <c r="DDQ52" s="18"/>
      <c r="DDR52" s="18"/>
      <c r="DDS52" s="18"/>
      <c r="DDT52" s="18"/>
      <c r="DDU52" s="18"/>
      <c r="DDV52" s="18"/>
      <c r="DDW52" s="18"/>
      <c r="DDX52" s="18"/>
      <c r="DDY52" s="18"/>
      <c r="DDZ52" s="18"/>
      <c r="DEA52" s="18"/>
      <c r="DEB52" s="18"/>
      <c r="DEC52" s="18"/>
      <c r="DED52" s="18"/>
      <c r="DEE52" s="18"/>
      <c r="DEF52" s="18"/>
      <c r="DEG52" s="18"/>
      <c r="DEH52" s="18"/>
      <c r="DEI52" s="18"/>
      <c r="DEJ52" s="18"/>
      <c r="DEK52" s="18"/>
      <c r="DEL52" s="18"/>
      <c r="DEM52" s="18"/>
      <c r="DEN52" s="18"/>
      <c r="DEO52" s="18"/>
      <c r="DEP52" s="18"/>
      <c r="DEQ52" s="18"/>
      <c r="DER52" s="18"/>
      <c r="DES52" s="18"/>
      <c r="DET52" s="18"/>
      <c r="DEU52" s="18"/>
      <c r="DEV52" s="18"/>
      <c r="DEW52" s="18"/>
      <c r="DEX52" s="18"/>
      <c r="DEY52" s="18"/>
      <c r="DEZ52" s="18"/>
      <c r="DFA52" s="18"/>
      <c r="DFB52" s="18"/>
      <c r="DFC52" s="18"/>
      <c r="DFD52" s="18"/>
      <c r="DFE52" s="18"/>
      <c r="DFF52" s="18"/>
      <c r="DFG52" s="18"/>
      <c r="DFH52" s="18"/>
      <c r="DFI52" s="18"/>
      <c r="DFJ52" s="18"/>
      <c r="DFK52" s="18"/>
      <c r="DFL52" s="18"/>
      <c r="DFM52" s="18"/>
      <c r="DFN52" s="18"/>
      <c r="DFO52" s="18"/>
      <c r="DFP52" s="18"/>
      <c r="DFQ52" s="18"/>
      <c r="DFR52" s="18"/>
      <c r="DFS52" s="18"/>
      <c r="DFT52" s="18"/>
      <c r="DFU52" s="18"/>
      <c r="DFV52" s="18"/>
      <c r="DFW52" s="18"/>
      <c r="DFX52" s="18"/>
      <c r="DFY52" s="18"/>
      <c r="DFZ52" s="18"/>
      <c r="DGA52" s="18"/>
      <c r="DGB52" s="18"/>
      <c r="DGC52" s="18"/>
      <c r="DGD52" s="18"/>
      <c r="DGE52" s="18"/>
      <c r="DGF52" s="18"/>
      <c r="DGG52" s="18"/>
      <c r="DGH52" s="18"/>
      <c r="DGI52" s="18"/>
      <c r="DGJ52" s="18"/>
      <c r="DGK52" s="18"/>
      <c r="DGL52" s="18"/>
      <c r="DGM52" s="18"/>
      <c r="DGN52" s="18"/>
      <c r="DGO52" s="18"/>
      <c r="DGP52" s="18"/>
      <c r="DGQ52" s="18"/>
      <c r="DGR52" s="18"/>
      <c r="DGS52" s="18"/>
      <c r="DGT52" s="18"/>
      <c r="DGU52" s="18"/>
      <c r="DGV52" s="18"/>
      <c r="DGW52" s="18"/>
      <c r="DGX52" s="18"/>
      <c r="DGY52" s="18"/>
      <c r="DGZ52" s="18"/>
      <c r="DHA52" s="18"/>
      <c r="DHB52" s="18"/>
      <c r="DHC52" s="18"/>
      <c r="DHD52" s="18"/>
      <c r="DHE52" s="18"/>
      <c r="DHF52" s="18"/>
      <c r="DHG52" s="18"/>
      <c r="DHH52" s="18"/>
      <c r="DHI52" s="18"/>
      <c r="DHJ52" s="18"/>
      <c r="DHK52" s="18"/>
      <c r="DHL52" s="18"/>
      <c r="DHM52" s="18"/>
      <c r="DHN52" s="18"/>
      <c r="DHO52" s="18"/>
      <c r="DHP52" s="18"/>
      <c r="DHQ52" s="18"/>
      <c r="DHR52" s="18"/>
      <c r="DHS52" s="18"/>
      <c r="DHT52" s="18"/>
      <c r="DHU52" s="18"/>
      <c r="DHV52" s="18"/>
      <c r="DHW52" s="18"/>
      <c r="DHX52" s="18"/>
      <c r="DHY52" s="18"/>
      <c r="DHZ52" s="18"/>
      <c r="DIA52" s="18"/>
      <c r="DIB52" s="18"/>
      <c r="DIC52" s="18"/>
      <c r="DID52" s="18"/>
      <c r="DIE52" s="18"/>
      <c r="DIF52" s="18"/>
      <c r="DIG52" s="18"/>
      <c r="DIH52" s="18"/>
      <c r="DII52" s="18"/>
      <c r="DIJ52" s="18"/>
      <c r="DIK52" s="18"/>
      <c r="DIL52" s="18"/>
      <c r="DIM52" s="18"/>
      <c r="DIN52" s="18"/>
      <c r="DIO52" s="18"/>
      <c r="DIP52" s="18"/>
      <c r="DIQ52" s="18"/>
      <c r="DIR52" s="18"/>
      <c r="DIS52" s="18"/>
      <c r="DIT52" s="18"/>
      <c r="DIU52" s="18"/>
      <c r="DIV52" s="18"/>
      <c r="DIW52" s="18"/>
      <c r="DIX52" s="18"/>
      <c r="DIY52" s="18"/>
      <c r="DIZ52" s="18"/>
      <c r="DJA52" s="18"/>
      <c r="DJB52" s="18"/>
      <c r="DJC52" s="18"/>
      <c r="DJD52" s="18"/>
      <c r="DJE52" s="18"/>
      <c r="DJF52" s="18"/>
      <c r="DJG52" s="18"/>
      <c r="DJH52" s="18"/>
      <c r="DJI52" s="18"/>
      <c r="DJJ52" s="18"/>
      <c r="DJK52" s="18"/>
      <c r="DJL52" s="18"/>
      <c r="DJM52" s="18"/>
      <c r="DJN52" s="18"/>
      <c r="DJO52" s="18"/>
      <c r="DJP52" s="18"/>
      <c r="DJQ52" s="18"/>
      <c r="DJR52" s="18"/>
      <c r="DJS52" s="18"/>
      <c r="DJT52" s="18"/>
      <c r="DJU52" s="18"/>
      <c r="DJV52" s="18"/>
      <c r="DJW52" s="18"/>
      <c r="DJX52" s="18"/>
      <c r="DJY52" s="18"/>
      <c r="DJZ52" s="18"/>
      <c r="DKA52" s="18"/>
      <c r="DKB52" s="18"/>
      <c r="DKC52" s="18"/>
      <c r="DKD52" s="18"/>
      <c r="DKE52" s="18"/>
      <c r="DKF52" s="18"/>
      <c r="DKG52" s="18"/>
      <c r="DKH52" s="18"/>
      <c r="DKI52" s="18"/>
      <c r="DKJ52" s="18"/>
      <c r="DKK52" s="18"/>
      <c r="DKL52" s="18"/>
      <c r="DKM52" s="18"/>
      <c r="DKN52" s="18"/>
      <c r="DKO52" s="18"/>
      <c r="DKP52" s="18"/>
      <c r="DKQ52" s="18"/>
      <c r="DKR52" s="18"/>
      <c r="DKS52" s="18"/>
      <c r="DKT52" s="18"/>
      <c r="DKU52" s="18"/>
      <c r="DKV52" s="18"/>
      <c r="DKW52" s="18"/>
      <c r="DKX52" s="18"/>
      <c r="DKY52" s="18"/>
      <c r="DKZ52" s="18"/>
      <c r="DLA52" s="18"/>
      <c r="DLB52" s="18"/>
      <c r="DLC52" s="18"/>
      <c r="DLD52" s="18"/>
      <c r="DLE52" s="18"/>
      <c r="DLF52" s="18"/>
      <c r="DLG52" s="18"/>
      <c r="DLH52" s="18"/>
      <c r="DLI52" s="18"/>
      <c r="DLJ52" s="18"/>
      <c r="DLK52" s="18"/>
      <c r="DLL52" s="18"/>
      <c r="DLM52" s="18"/>
      <c r="DLN52" s="18"/>
      <c r="DLO52" s="18"/>
      <c r="DLP52" s="18"/>
      <c r="DLQ52" s="18"/>
      <c r="DLR52" s="18"/>
      <c r="DLS52" s="18"/>
      <c r="DLT52" s="18"/>
      <c r="DLU52" s="18"/>
      <c r="DLV52" s="18"/>
      <c r="DLW52" s="18"/>
      <c r="DLX52" s="18"/>
      <c r="DLY52" s="18"/>
      <c r="DLZ52" s="18"/>
      <c r="DMA52" s="18"/>
      <c r="DMB52" s="18"/>
      <c r="DMC52" s="18"/>
      <c r="DMD52" s="18"/>
      <c r="DME52" s="18"/>
      <c r="DMF52" s="18"/>
      <c r="DMG52" s="18"/>
      <c r="DMH52" s="18"/>
      <c r="DMI52" s="18"/>
      <c r="DMJ52" s="18"/>
      <c r="DMK52" s="18"/>
      <c r="DML52" s="18"/>
      <c r="DMM52" s="18"/>
      <c r="DMN52" s="18"/>
      <c r="DMO52" s="18"/>
      <c r="DMP52" s="18"/>
      <c r="DMQ52" s="18"/>
      <c r="DMR52" s="18"/>
      <c r="DMS52" s="18"/>
      <c r="DMT52" s="18"/>
      <c r="DMU52" s="18"/>
      <c r="DMV52" s="18"/>
      <c r="DMW52" s="18"/>
      <c r="DMX52" s="18"/>
      <c r="DMY52" s="18"/>
      <c r="DMZ52" s="18"/>
      <c r="DNA52" s="18"/>
      <c r="DNB52" s="18"/>
      <c r="DNC52" s="18"/>
      <c r="DND52" s="18"/>
      <c r="DNE52" s="18"/>
      <c r="DNF52" s="18"/>
      <c r="DNG52" s="18"/>
      <c r="DNH52" s="18"/>
      <c r="DNI52" s="18"/>
      <c r="DNJ52" s="18"/>
      <c r="DNK52" s="18"/>
      <c r="DNL52" s="18"/>
      <c r="DNM52" s="18"/>
      <c r="DNN52" s="18"/>
      <c r="DNO52" s="18"/>
      <c r="DNP52" s="18"/>
      <c r="DNQ52" s="18"/>
      <c r="DNR52" s="18"/>
      <c r="DNS52" s="18"/>
      <c r="DNT52" s="18"/>
      <c r="DNU52" s="18"/>
      <c r="DNV52" s="18"/>
      <c r="DNW52" s="18"/>
      <c r="DNX52" s="18"/>
      <c r="DNY52" s="18"/>
      <c r="DNZ52" s="18"/>
      <c r="DOA52" s="18"/>
      <c r="DOB52" s="18"/>
      <c r="DOC52" s="18"/>
      <c r="DOD52" s="18"/>
      <c r="DOE52" s="18"/>
      <c r="DOF52" s="18"/>
      <c r="DOG52" s="18"/>
      <c r="DOH52" s="18"/>
      <c r="DOI52" s="18"/>
      <c r="DOJ52" s="18"/>
      <c r="DOK52" s="18"/>
      <c r="DOL52" s="18"/>
      <c r="DOM52" s="18"/>
      <c r="DON52" s="18"/>
      <c r="DOO52" s="18"/>
      <c r="DOP52" s="18"/>
      <c r="DOQ52" s="18"/>
      <c r="DOR52" s="18"/>
      <c r="DOS52" s="18"/>
      <c r="DOT52" s="18"/>
      <c r="DOU52" s="18"/>
      <c r="DOV52" s="18"/>
      <c r="DOW52" s="18"/>
      <c r="DOX52" s="18"/>
      <c r="DOY52" s="18"/>
      <c r="DOZ52" s="18"/>
      <c r="DPA52" s="18"/>
      <c r="DPB52" s="18"/>
      <c r="DPC52" s="18"/>
      <c r="DPD52" s="18"/>
      <c r="DPE52" s="18"/>
      <c r="DPF52" s="18"/>
      <c r="DPG52" s="18"/>
      <c r="DPH52" s="18"/>
      <c r="DPI52" s="18"/>
      <c r="DPJ52" s="18"/>
      <c r="DPK52" s="18"/>
      <c r="DPL52" s="18"/>
      <c r="DPM52" s="18"/>
      <c r="DPN52" s="18"/>
      <c r="DPO52" s="18"/>
      <c r="DPP52" s="18"/>
      <c r="DPQ52" s="18"/>
      <c r="DPR52" s="18"/>
      <c r="DPS52" s="18"/>
      <c r="DPT52" s="18"/>
      <c r="DPU52" s="18"/>
      <c r="DPV52" s="18"/>
      <c r="DPW52" s="18"/>
      <c r="DPX52" s="18"/>
      <c r="DPY52" s="18"/>
      <c r="DPZ52" s="18"/>
      <c r="DQA52" s="18"/>
      <c r="DQB52" s="18"/>
      <c r="DQC52" s="18"/>
      <c r="DQD52" s="18"/>
      <c r="DQE52" s="18"/>
      <c r="DQF52" s="18"/>
      <c r="DQG52" s="18"/>
      <c r="DQH52" s="18"/>
      <c r="DQI52" s="18"/>
      <c r="DQJ52" s="18"/>
      <c r="DQK52" s="18"/>
      <c r="DQL52" s="18"/>
      <c r="DQM52" s="18"/>
      <c r="DQN52" s="18"/>
      <c r="DQO52" s="18"/>
      <c r="DQP52" s="18"/>
      <c r="DQQ52" s="18"/>
      <c r="DQR52" s="18"/>
      <c r="DQS52" s="18"/>
      <c r="DQT52" s="18"/>
      <c r="DQU52" s="18"/>
      <c r="DQV52" s="18"/>
      <c r="DQW52" s="18"/>
      <c r="DQX52" s="18"/>
      <c r="DQY52" s="18"/>
      <c r="DQZ52" s="18"/>
      <c r="DRA52" s="18"/>
      <c r="DRB52" s="18"/>
      <c r="DRC52" s="18"/>
      <c r="DRD52" s="18"/>
      <c r="DRE52" s="18"/>
      <c r="DRF52" s="18"/>
      <c r="DRG52" s="18"/>
      <c r="DRH52" s="18"/>
      <c r="DRI52" s="18"/>
      <c r="DRJ52" s="18"/>
      <c r="DRK52" s="18"/>
      <c r="DRL52" s="18"/>
      <c r="DRM52" s="18"/>
      <c r="DRN52" s="18"/>
      <c r="DRO52" s="18"/>
      <c r="DRP52" s="18"/>
      <c r="DRQ52" s="18"/>
      <c r="DRR52" s="18"/>
      <c r="DRS52" s="18"/>
      <c r="DRT52" s="18"/>
      <c r="DRU52" s="18"/>
      <c r="DRV52" s="18"/>
      <c r="DRW52" s="18"/>
      <c r="DRX52" s="18"/>
      <c r="DRY52" s="18"/>
      <c r="DRZ52" s="18"/>
      <c r="DSA52" s="18"/>
      <c r="DSB52" s="18"/>
      <c r="DSC52" s="18"/>
      <c r="DSD52" s="18"/>
      <c r="DSE52" s="18"/>
      <c r="DSF52" s="18"/>
      <c r="DSG52" s="18"/>
      <c r="DSH52" s="18"/>
      <c r="DSI52" s="18"/>
      <c r="DSJ52" s="18"/>
      <c r="DSK52" s="18"/>
      <c r="DSL52" s="18"/>
      <c r="DSM52" s="18"/>
      <c r="DSN52" s="18"/>
      <c r="DSO52" s="18"/>
      <c r="DSP52" s="18"/>
      <c r="DSQ52" s="18"/>
      <c r="DSR52" s="18"/>
      <c r="DSS52" s="18"/>
      <c r="DST52" s="18"/>
      <c r="DSU52" s="18"/>
      <c r="DSV52" s="18"/>
      <c r="DSW52" s="18"/>
      <c r="DSX52" s="18"/>
      <c r="DSY52" s="18"/>
      <c r="DSZ52" s="18"/>
      <c r="DTA52" s="18"/>
      <c r="DTB52" s="18"/>
      <c r="DTC52" s="18"/>
      <c r="DTD52" s="18"/>
      <c r="DTE52" s="18"/>
      <c r="DTF52" s="18"/>
      <c r="DTG52" s="18"/>
      <c r="DTH52" s="18"/>
      <c r="DTI52" s="18"/>
      <c r="DTJ52" s="18"/>
      <c r="DTK52" s="18"/>
      <c r="DTL52" s="18"/>
      <c r="DTM52" s="18"/>
      <c r="DTN52" s="18"/>
      <c r="DTO52" s="18"/>
      <c r="DTP52" s="18"/>
      <c r="DTQ52" s="18"/>
      <c r="DTR52" s="18"/>
      <c r="DTS52" s="18"/>
      <c r="DTT52" s="18"/>
      <c r="DTU52" s="18"/>
      <c r="DTV52" s="18"/>
      <c r="DTW52" s="18"/>
      <c r="DTX52" s="18"/>
      <c r="DTY52" s="18"/>
      <c r="DTZ52" s="18"/>
      <c r="DUA52" s="18"/>
      <c r="DUB52" s="18"/>
      <c r="DUC52" s="18"/>
      <c r="DUD52" s="18"/>
      <c r="DUE52" s="18"/>
      <c r="DUF52" s="18"/>
      <c r="DUG52" s="18"/>
      <c r="DUH52" s="18"/>
      <c r="DUI52" s="18"/>
      <c r="DUJ52" s="18"/>
      <c r="DUK52" s="18"/>
      <c r="DUL52" s="18"/>
      <c r="DUM52" s="18"/>
      <c r="DUN52" s="18"/>
      <c r="DUO52" s="18"/>
      <c r="DUP52" s="18"/>
      <c r="DUQ52" s="18"/>
      <c r="DUR52" s="18"/>
      <c r="DUS52" s="18"/>
      <c r="DUT52" s="18"/>
      <c r="DUU52" s="18"/>
      <c r="DUV52" s="18"/>
      <c r="DUW52" s="18"/>
      <c r="DUX52" s="18"/>
      <c r="DUY52" s="18"/>
      <c r="DUZ52" s="18"/>
      <c r="DVA52" s="18"/>
      <c r="DVB52" s="18"/>
      <c r="DVC52" s="18"/>
      <c r="DVD52" s="18"/>
      <c r="DVE52" s="18"/>
      <c r="DVF52" s="18"/>
      <c r="DVG52" s="18"/>
      <c r="DVH52" s="18"/>
      <c r="DVI52" s="18"/>
      <c r="DVJ52" s="18"/>
      <c r="DVK52" s="18"/>
      <c r="DVL52" s="18"/>
      <c r="DVM52" s="18"/>
      <c r="DVN52" s="18"/>
      <c r="DVO52" s="18"/>
      <c r="DVP52" s="18"/>
      <c r="DVQ52" s="18"/>
      <c r="DVR52" s="18"/>
      <c r="DVS52" s="18"/>
      <c r="DVT52" s="18"/>
      <c r="DVU52" s="18"/>
      <c r="DVV52" s="18"/>
      <c r="DVW52" s="18"/>
      <c r="DVX52" s="18"/>
      <c r="DVY52" s="18"/>
      <c r="DVZ52" s="18"/>
      <c r="DWA52" s="18"/>
      <c r="DWB52" s="18"/>
      <c r="DWC52" s="18"/>
      <c r="DWD52" s="18"/>
      <c r="DWE52" s="18"/>
      <c r="DWF52" s="18"/>
      <c r="DWG52" s="18"/>
      <c r="DWH52" s="18"/>
      <c r="DWI52" s="18"/>
      <c r="DWJ52" s="18"/>
      <c r="DWK52" s="18"/>
      <c r="DWL52" s="18"/>
      <c r="DWM52" s="18"/>
      <c r="DWN52" s="18"/>
      <c r="DWO52" s="18"/>
      <c r="DWP52" s="18"/>
      <c r="DWQ52" s="18"/>
      <c r="DWR52" s="18"/>
      <c r="DWS52" s="18"/>
      <c r="DWT52" s="18"/>
      <c r="DWU52" s="18"/>
      <c r="DWV52" s="18"/>
      <c r="DWW52" s="18"/>
      <c r="DWX52" s="18"/>
      <c r="DWY52" s="18"/>
      <c r="DWZ52" s="18"/>
      <c r="DXA52" s="18"/>
      <c r="DXB52" s="18"/>
      <c r="DXC52" s="18"/>
      <c r="DXD52" s="18"/>
      <c r="DXE52" s="18"/>
      <c r="DXF52" s="18"/>
      <c r="DXG52" s="18"/>
      <c r="DXH52" s="18"/>
      <c r="DXI52" s="18"/>
      <c r="DXJ52" s="18"/>
      <c r="DXK52" s="18"/>
      <c r="DXL52" s="18"/>
      <c r="DXM52" s="18"/>
      <c r="DXN52" s="18"/>
      <c r="DXO52" s="18"/>
      <c r="DXP52" s="18"/>
      <c r="DXQ52" s="18"/>
      <c r="DXR52" s="18"/>
      <c r="DXS52" s="18"/>
      <c r="DXT52" s="18"/>
      <c r="DXU52" s="18"/>
      <c r="DXV52" s="18"/>
      <c r="DXW52" s="18"/>
      <c r="DXX52" s="18"/>
      <c r="DXY52" s="18"/>
      <c r="DXZ52" s="18"/>
      <c r="DYA52" s="18"/>
      <c r="DYB52" s="18"/>
      <c r="DYC52" s="18"/>
      <c r="DYD52" s="18"/>
      <c r="DYE52" s="18"/>
      <c r="DYF52" s="18"/>
      <c r="DYG52" s="18"/>
      <c r="DYH52" s="18"/>
      <c r="DYI52" s="18"/>
      <c r="DYJ52" s="18"/>
      <c r="DYK52" s="18"/>
      <c r="DYL52" s="18"/>
      <c r="DYM52" s="18"/>
      <c r="DYN52" s="18"/>
      <c r="DYO52" s="18"/>
      <c r="DYP52" s="18"/>
      <c r="DYQ52" s="18"/>
      <c r="DYR52" s="18"/>
      <c r="DYS52" s="18"/>
      <c r="DYT52" s="18"/>
      <c r="DYU52" s="18"/>
      <c r="DYV52" s="18"/>
      <c r="DYW52" s="18"/>
      <c r="DYX52" s="18"/>
      <c r="DYY52" s="18"/>
      <c r="DYZ52" s="18"/>
      <c r="DZA52" s="18"/>
      <c r="DZB52" s="18"/>
      <c r="DZC52" s="18"/>
      <c r="DZD52" s="18"/>
      <c r="DZE52" s="18"/>
      <c r="DZF52" s="18"/>
      <c r="DZG52" s="18"/>
      <c r="DZH52" s="18"/>
      <c r="DZI52" s="18"/>
      <c r="DZJ52" s="18"/>
      <c r="DZK52" s="18"/>
      <c r="DZL52" s="18"/>
      <c r="DZM52" s="18"/>
      <c r="DZN52" s="18"/>
      <c r="DZO52" s="18"/>
      <c r="DZP52" s="18"/>
      <c r="DZQ52" s="18"/>
      <c r="DZR52" s="18"/>
      <c r="DZS52" s="18"/>
      <c r="DZT52" s="18"/>
      <c r="DZU52" s="18"/>
      <c r="DZV52" s="18"/>
      <c r="DZW52" s="18"/>
      <c r="DZX52" s="18"/>
      <c r="DZY52" s="18"/>
      <c r="DZZ52" s="18"/>
      <c r="EAA52" s="18"/>
      <c r="EAB52" s="18"/>
      <c r="EAC52" s="18"/>
      <c r="EAD52" s="18"/>
      <c r="EAE52" s="18"/>
      <c r="EAF52" s="18"/>
      <c r="EAG52" s="18"/>
      <c r="EAH52" s="18"/>
      <c r="EAI52" s="18"/>
      <c r="EAJ52" s="18"/>
      <c r="EAK52" s="18"/>
      <c r="EAL52" s="18"/>
      <c r="EAM52" s="18"/>
      <c r="EAN52" s="18"/>
      <c r="EAO52" s="18"/>
      <c r="EAP52" s="18"/>
      <c r="EAQ52" s="18"/>
      <c r="EAR52" s="18"/>
      <c r="EAS52" s="18"/>
      <c r="EAT52" s="18"/>
      <c r="EAU52" s="18"/>
      <c r="EAV52" s="18"/>
      <c r="EAW52" s="18"/>
      <c r="EAX52" s="18"/>
      <c r="EAY52" s="18"/>
      <c r="EAZ52" s="18"/>
      <c r="EBA52" s="18"/>
      <c r="EBB52" s="18"/>
      <c r="EBC52" s="18"/>
      <c r="EBD52" s="18"/>
      <c r="EBE52" s="18"/>
      <c r="EBF52" s="18"/>
      <c r="EBG52" s="18"/>
      <c r="EBH52" s="18"/>
      <c r="EBI52" s="18"/>
      <c r="EBJ52" s="18"/>
      <c r="EBK52" s="18"/>
      <c r="EBL52" s="18"/>
      <c r="EBM52" s="18"/>
      <c r="EBN52" s="18"/>
      <c r="EBO52" s="18"/>
      <c r="EBP52" s="18"/>
      <c r="EBQ52" s="18"/>
      <c r="EBR52" s="18"/>
      <c r="EBS52" s="18"/>
      <c r="EBT52" s="18"/>
      <c r="EBU52" s="18"/>
      <c r="EBV52" s="18"/>
      <c r="EBW52" s="18"/>
      <c r="EBX52" s="18"/>
      <c r="EBY52" s="18"/>
      <c r="EBZ52" s="18"/>
      <c r="ECA52" s="18"/>
      <c r="ECB52" s="18"/>
      <c r="ECC52" s="18"/>
      <c r="ECD52" s="18"/>
      <c r="ECE52" s="18"/>
      <c r="ECF52" s="18"/>
      <c r="ECG52" s="18"/>
      <c r="ECH52" s="18"/>
      <c r="ECI52" s="18"/>
      <c r="ECJ52" s="18"/>
      <c r="ECK52" s="18"/>
      <c r="ECL52" s="18"/>
      <c r="ECM52" s="18"/>
      <c r="ECN52" s="18"/>
      <c r="ECO52" s="18"/>
      <c r="ECP52" s="18"/>
      <c r="ECQ52" s="18"/>
      <c r="ECR52" s="18"/>
      <c r="ECS52" s="18"/>
      <c r="ECT52" s="18"/>
      <c r="ECU52" s="18"/>
      <c r="ECV52" s="18"/>
      <c r="ECW52" s="18"/>
      <c r="ECX52" s="18"/>
      <c r="ECY52" s="18"/>
      <c r="ECZ52" s="18"/>
      <c r="EDA52" s="18"/>
      <c r="EDB52" s="18"/>
      <c r="EDC52" s="18"/>
      <c r="EDD52" s="18"/>
      <c r="EDE52" s="18"/>
      <c r="EDF52" s="18"/>
      <c r="EDG52" s="18"/>
      <c r="EDH52" s="18"/>
      <c r="EDI52" s="18"/>
      <c r="EDJ52" s="18"/>
      <c r="EDK52" s="18"/>
      <c r="EDL52" s="18"/>
      <c r="EDM52" s="18"/>
      <c r="EDN52" s="18"/>
      <c r="EDO52" s="18"/>
      <c r="EDP52" s="18"/>
      <c r="EDQ52" s="18"/>
      <c r="EDR52" s="18"/>
      <c r="EDS52" s="18"/>
      <c r="EDT52" s="18"/>
      <c r="EDU52" s="18"/>
      <c r="EDV52" s="18"/>
      <c r="EDW52" s="18"/>
      <c r="EDX52" s="18"/>
      <c r="EDY52" s="18"/>
      <c r="EDZ52" s="18"/>
      <c r="EEA52" s="18"/>
      <c r="EEB52" s="18"/>
      <c r="EEC52" s="18"/>
      <c r="EED52" s="18"/>
      <c r="EEE52" s="18"/>
      <c r="EEF52" s="18"/>
      <c r="EEG52" s="18"/>
      <c r="EEH52" s="18"/>
      <c r="EEI52" s="18"/>
      <c r="EEJ52" s="18"/>
      <c r="EEK52" s="18"/>
      <c r="EEL52" s="18"/>
      <c r="EEM52" s="18"/>
      <c r="EEN52" s="18"/>
      <c r="EEO52" s="18"/>
      <c r="EEP52" s="18"/>
      <c r="EEQ52" s="18"/>
      <c r="EER52" s="18"/>
      <c r="EES52" s="18"/>
      <c r="EET52" s="18"/>
      <c r="EEU52" s="18"/>
      <c r="EEV52" s="18"/>
      <c r="EEW52" s="18"/>
      <c r="EEX52" s="18"/>
      <c r="EEY52" s="18"/>
      <c r="EEZ52" s="18"/>
      <c r="EFA52" s="18"/>
      <c r="EFB52" s="18"/>
      <c r="EFC52" s="18"/>
      <c r="EFD52" s="18"/>
      <c r="EFE52" s="18"/>
      <c r="EFF52" s="18"/>
      <c r="EFG52" s="18"/>
      <c r="EFH52" s="18"/>
      <c r="EFI52" s="18"/>
      <c r="EFJ52" s="18"/>
      <c r="EFK52" s="18"/>
      <c r="EFL52" s="18"/>
      <c r="EFM52" s="18"/>
      <c r="EFN52" s="18"/>
      <c r="EFO52" s="18"/>
      <c r="EFP52" s="18"/>
      <c r="EFQ52" s="18"/>
      <c r="EFR52" s="18"/>
      <c r="EFS52" s="18"/>
      <c r="EFT52" s="18"/>
      <c r="EFU52" s="18"/>
      <c r="EFV52" s="18"/>
      <c r="EFW52" s="18"/>
      <c r="EFX52" s="18"/>
      <c r="EFY52" s="18"/>
      <c r="EFZ52" s="18"/>
      <c r="EGA52" s="18"/>
      <c r="EGB52" s="18"/>
      <c r="EGC52" s="18"/>
      <c r="EGD52" s="18"/>
      <c r="EGE52" s="18"/>
      <c r="EGF52" s="18"/>
      <c r="EGG52" s="18"/>
      <c r="EGH52" s="18"/>
      <c r="EGI52" s="18"/>
      <c r="EGJ52" s="18"/>
      <c r="EGK52" s="18"/>
      <c r="EGL52" s="18"/>
      <c r="EGM52" s="18"/>
      <c r="EGN52" s="18"/>
      <c r="EGO52" s="18"/>
      <c r="EGP52" s="18"/>
      <c r="EGQ52" s="18"/>
      <c r="EGR52" s="18"/>
      <c r="EGS52" s="18"/>
      <c r="EGT52" s="18"/>
      <c r="EGU52" s="18"/>
      <c r="EGV52" s="18"/>
      <c r="EGW52" s="18"/>
      <c r="EGX52" s="18"/>
      <c r="EGY52" s="18"/>
      <c r="EGZ52" s="18"/>
      <c r="EHA52" s="18"/>
      <c r="EHB52" s="18"/>
      <c r="EHC52" s="18"/>
      <c r="EHD52" s="18"/>
      <c r="EHE52" s="18"/>
      <c r="EHF52" s="18"/>
      <c r="EHG52" s="18"/>
      <c r="EHH52" s="18"/>
      <c r="EHI52" s="18"/>
      <c r="EHJ52" s="18"/>
      <c r="EHK52" s="18"/>
      <c r="EHL52" s="18"/>
      <c r="EHM52" s="18"/>
      <c r="EHN52" s="18"/>
      <c r="EHO52" s="18"/>
      <c r="EHP52" s="18"/>
      <c r="EHQ52" s="18"/>
      <c r="EHR52" s="18"/>
      <c r="EHS52" s="18"/>
      <c r="EHT52" s="18"/>
      <c r="EHU52" s="18"/>
      <c r="EHV52" s="18"/>
      <c r="EHW52" s="18"/>
      <c r="EHX52" s="18"/>
      <c r="EHY52" s="18"/>
      <c r="EHZ52" s="18"/>
      <c r="EIA52" s="18"/>
      <c r="EIB52" s="18"/>
      <c r="EIC52" s="18"/>
      <c r="EID52" s="18"/>
      <c r="EIE52" s="18"/>
      <c r="EIF52" s="18"/>
      <c r="EIG52" s="18"/>
      <c r="EIH52" s="18"/>
      <c r="EII52" s="18"/>
      <c r="EIJ52" s="18"/>
      <c r="EIK52" s="18"/>
      <c r="EIL52" s="18"/>
      <c r="EIM52" s="18"/>
      <c r="EIN52" s="18"/>
      <c r="EIO52" s="18"/>
      <c r="EIP52" s="18"/>
      <c r="EIQ52" s="18"/>
      <c r="EIR52" s="18"/>
      <c r="EIS52" s="18"/>
      <c r="EIT52" s="18"/>
      <c r="EIU52" s="18"/>
      <c r="EIV52" s="18"/>
      <c r="EIW52" s="18"/>
      <c r="EIX52" s="18"/>
      <c r="EIY52" s="18"/>
      <c r="EIZ52" s="18"/>
      <c r="EJA52" s="18"/>
      <c r="EJB52" s="18"/>
      <c r="EJC52" s="18"/>
      <c r="EJD52" s="18"/>
      <c r="EJE52" s="18"/>
      <c r="EJF52" s="18"/>
      <c r="EJG52" s="18"/>
      <c r="EJH52" s="18"/>
      <c r="EJI52" s="18"/>
      <c r="EJJ52" s="18"/>
      <c r="EJK52" s="18"/>
      <c r="EJL52" s="18"/>
      <c r="EJM52" s="18"/>
      <c r="EJN52" s="18"/>
      <c r="EJO52" s="18"/>
      <c r="EJP52" s="18"/>
      <c r="EJQ52" s="18"/>
      <c r="EJR52" s="18"/>
      <c r="EJS52" s="18"/>
      <c r="EJT52" s="18"/>
      <c r="EJU52" s="18"/>
      <c r="EJV52" s="18"/>
      <c r="EJW52" s="18"/>
      <c r="EJX52" s="18"/>
      <c r="EJY52" s="18"/>
      <c r="EJZ52" s="18"/>
      <c r="EKA52" s="18"/>
      <c r="EKB52" s="18"/>
      <c r="EKC52" s="18"/>
      <c r="EKD52" s="18"/>
      <c r="EKE52" s="18"/>
      <c r="EKF52" s="18"/>
      <c r="EKG52" s="18"/>
      <c r="EKH52" s="18"/>
      <c r="EKI52" s="18"/>
      <c r="EKJ52" s="18"/>
      <c r="EKK52" s="18"/>
      <c r="EKL52" s="18"/>
      <c r="EKM52" s="18"/>
      <c r="EKN52" s="18"/>
      <c r="EKO52" s="18"/>
      <c r="EKP52" s="18"/>
      <c r="EKQ52" s="18"/>
      <c r="EKR52" s="18"/>
      <c r="EKS52" s="18"/>
      <c r="EKT52" s="18"/>
      <c r="EKU52" s="18"/>
      <c r="EKV52" s="18"/>
      <c r="EKW52" s="18"/>
      <c r="EKX52" s="18"/>
      <c r="EKY52" s="18"/>
      <c r="EKZ52" s="18"/>
      <c r="ELA52" s="18"/>
      <c r="ELB52" s="18"/>
      <c r="ELC52" s="18"/>
      <c r="ELD52" s="18"/>
      <c r="ELE52" s="18"/>
      <c r="ELF52" s="18"/>
      <c r="ELG52" s="18"/>
      <c r="ELH52" s="18"/>
      <c r="ELI52" s="18"/>
      <c r="ELJ52" s="18"/>
      <c r="ELK52" s="18"/>
      <c r="ELL52" s="18"/>
      <c r="ELM52" s="18"/>
      <c r="ELN52" s="18"/>
      <c r="ELO52" s="18"/>
      <c r="ELP52" s="18"/>
      <c r="ELQ52" s="18"/>
      <c r="ELR52" s="18"/>
      <c r="ELS52" s="18"/>
      <c r="ELT52" s="18"/>
      <c r="ELU52" s="18"/>
      <c r="ELV52" s="18"/>
      <c r="ELW52" s="18"/>
      <c r="ELX52" s="18"/>
      <c r="ELY52" s="18"/>
      <c r="ELZ52" s="18"/>
      <c r="EMA52" s="18"/>
      <c r="EMB52" s="18"/>
      <c r="EMC52" s="18"/>
      <c r="EMD52" s="18"/>
      <c r="EME52" s="18"/>
      <c r="EMF52" s="18"/>
      <c r="EMG52" s="18"/>
      <c r="EMH52" s="18"/>
      <c r="EMI52" s="18"/>
      <c r="EMJ52" s="18"/>
      <c r="EMK52" s="18"/>
      <c r="EML52" s="18"/>
      <c r="EMM52" s="18"/>
      <c r="EMN52" s="18"/>
      <c r="EMO52" s="18"/>
      <c r="EMP52" s="18"/>
      <c r="EMQ52" s="18"/>
      <c r="EMR52" s="18"/>
      <c r="EMS52" s="18"/>
      <c r="EMT52" s="18"/>
      <c r="EMU52" s="18"/>
      <c r="EMV52" s="18"/>
      <c r="EMW52" s="18"/>
      <c r="EMX52" s="18"/>
      <c r="EMY52" s="18"/>
      <c r="EMZ52" s="18"/>
      <c r="ENA52" s="18"/>
      <c r="ENB52" s="18"/>
      <c r="ENC52" s="18"/>
      <c r="END52" s="18"/>
      <c r="ENE52" s="18"/>
      <c r="ENF52" s="18"/>
      <c r="ENG52" s="18"/>
      <c r="ENH52" s="18"/>
      <c r="ENI52" s="18"/>
      <c r="ENJ52" s="18"/>
      <c r="ENK52" s="18"/>
      <c r="ENL52" s="18"/>
      <c r="ENM52" s="18"/>
      <c r="ENN52" s="18"/>
      <c r="ENO52" s="18"/>
      <c r="ENP52" s="18"/>
      <c r="ENQ52" s="18"/>
      <c r="ENR52" s="18"/>
      <c r="ENS52" s="18"/>
      <c r="ENT52" s="18"/>
      <c r="ENU52" s="18"/>
      <c r="ENV52" s="18"/>
      <c r="ENW52" s="18"/>
      <c r="ENX52" s="18"/>
      <c r="ENY52" s="18"/>
      <c r="ENZ52" s="18"/>
      <c r="EOA52" s="18"/>
      <c r="EOB52" s="18"/>
      <c r="EOC52" s="18"/>
      <c r="EOD52" s="18"/>
      <c r="EOE52" s="18"/>
      <c r="EOF52" s="18"/>
      <c r="EOG52" s="18"/>
      <c r="EOH52" s="18"/>
      <c r="EOI52" s="18"/>
      <c r="EOJ52" s="18"/>
      <c r="EOK52" s="18"/>
      <c r="EOL52" s="18"/>
      <c r="EOM52" s="18"/>
      <c r="EON52" s="18"/>
      <c r="EOO52" s="18"/>
      <c r="EOP52" s="18"/>
      <c r="EOQ52" s="18"/>
      <c r="EOR52" s="18"/>
      <c r="EOS52" s="18"/>
      <c r="EOT52" s="18"/>
      <c r="EOU52" s="18"/>
      <c r="EOV52" s="18"/>
      <c r="EOW52" s="18"/>
      <c r="EOX52" s="18"/>
      <c r="EOY52" s="18"/>
      <c r="EOZ52" s="18"/>
      <c r="EPA52" s="18"/>
      <c r="EPB52" s="18"/>
      <c r="EPC52" s="18"/>
      <c r="EPD52" s="18"/>
      <c r="EPE52" s="18"/>
      <c r="EPF52" s="18"/>
      <c r="EPG52" s="18"/>
      <c r="EPH52" s="18"/>
      <c r="EPI52" s="18"/>
      <c r="EPJ52" s="18"/>
      <c r="EPK52" s="18"/>
      <c r="EPL52" s="18"/>
      <c r="EPM52" s="18"/>
      <c r="EPN52" s="18"/>
      <c r="EPO52" s="18"/>
      <c r="EPP52" s="18"/>
      <c r="EPQ52" s="18"/>
      <c r="EPR52" s="18"/>
      <c r="EPS52" s="18"/>
      <c r="EPT52" s="18"/>
      <c r="EPU52" s="18"/>
      <c r="EPV52" s="18"/>
      <c r="EPW52" s="18"/>
      <c r="EPX52" s="18"/>
      <c r="EPY52" s="18"/>
      <c r="EPZ52" s="18"/>
      <c r="EQA52" s="18"/>
      <c r="EQB52" s="18"/>
      <c r="EQC52" s="18"/>
      <c r="EQD52" s="18"/>
      <c r="EQE52" s="18"/>
      <c r="EQF52" s="18"/>
      <c r="EQG52" s="18"/>
      <c r="EQH52" s="18"/>
      <c r="EQI52" s="18"/>
      <c r="EQJ52" s="18"/>
      <c r="EQK52" s="18"/>
      <c r="EQL52" s="18"/>
      <c r="EQM52" s="18"/>
      <c r="EQN52" s="18"/>
      <c r="EQO52" s="18"/>
      <c r="EQP52" s="18"/>
      <c r="EQQ52" s="18"/>
      <c r="EQR52" s="18"/>
      <c r="EQS52" s="18"/>
      <c r="EQT52" s="18"/>
      <c r="EQU52" s="18"/>
      <c r="EQV52" s="18"/>
      <c r="EQW52" s="18"/>
      <c r="EQX52" s="18"/>
      <c r="EQY52" s="18"/>
      <c r="EQZ52" s="18"/>
      <c r="ERA52" s="18"/>
      <c r="ERB52" s="18"/>
      <c r="ERC52" s="18"/>
      <c r="ERD52" s="18"/>
      <c r="ERE52" s="18"/>
      <c r="ERF52" s="18"/>
      <c r="ERG52" s="18"/>
      <c r="ERH52" s="18"/>
      <c r="ERI52" s="18"/>
      <c r="ERJ52" s="18"/>
      <c r="ERK52" s="18"/>
      <c r="ERL52" s="18"/>
      <c r="ERM52" s="18"/>
      <c r="ERN52" s="18"/>
      <c r="ERO52" s="18"/>
      <c r="ERP52" s="18"/>
      <c r="ERQ52" s="18"/>
      <c r="ERR52" s="18"/>
      <c r="ERS52" s="18"/>
      <c r="ERT52" s="18"/>
      <c r="ERU52" s="18"/>
      <c r="ERV52" s="18"/>
      <c r="ERW52" s="18"/>
      <c r="ERX52" s="18"/>
      <c r="ERY52" s="18"/>
      <c r="ERZ52" s="18"/>
      <c r="ESA52" s="18"/>
      <c r="ESB52" s="18"/>
      <c r="ESC52" s="18"/>
      <c r="ESD52" s="18"/>
      <c r="ESE52" s="18"/>
      <c r="ESF52" s="18"/>
      <c r="ESG52" s="18"/>
      <c r="ESH52" s="18"/>
      <c r="ESI52" s="18"/>
      <c r="ESJ52" s="18"/>
      <c r="ESK52" s="18"/>
      <c r="ESL52" s="18"/>
      <c r="ESM52" s="18"/>
      <c r="ESN52" s="18"/>
      <c r="ESO52" s="18"/>
      <c r="ESP52" s="18"/>
      <c r="ESQ52" s="18"/>
      <c r="ESR52" s="18"/>
      <c r="ESS52" s="18"/>
      <c r="EST52" s="18"/>
      <c r="ESU52" s="18"/>
      <c r="ESV52" s="18"/>
      <c r="ESW52" s="18"/>
      <c r="ESX52" s="18"/>
      <c r="ESY52" s="18"/>
      <c r="ESZ52" s="18"/>
      <c r="ETA52" s="18"/>
      <c r="ETB52" s="18"/>
      <c r="ETC52" s="18"/>
      <c r="ETD52" s="18"/>
      <c r="ETE52" s="18"/>
      <c r="ETF52" s="18"/>
      <c r="ETG52" s="18"/>
      <c r="ETH52" s="18"/>
      <c r="ETI52" s="18"/>
      <c r="ETJ52" s="18"/>
      <c r="ETK52" s="18"/>
      <c r="ETL52" s="18"/>
      <c r="ETM52" s="18"/>
      <c r="ETN52" s="18"/>
      <c r="ETO52" s="18"/>
      <c r="ETP52" s="18"/>
      <c r="ETQ52" s="18"/>
      <c r="ETR52" s="18"/>
      <c r="ETS52" s="18"/>
      <c r="ETT52" s="18"/>
      <c r="ETU52" s="18"/>
      <c r="ETV52" s="18"/>
      <c r="ETW52" s="18"/>
      <c r="ETX52" s="18"/>
      <c r="ETY52" s="18"/>
      <c r="ETZ52" s="18"/>
      <c r="EUA52" s="18"/>
      <c r="EUB52" s="18"/>
      <c r="EUC52" s="18"/>
      <c r="EUD52" s="18"/>
      <c r="EUE52" s="18"/>
      <c r="EUF52" s="18"/>
      <c r="EUG52" s="18"/>
      <c r="EUH52" s="18"/>
      <c r="EUI52" s="18"/>
      <c r="EUJ52" s="18"/>
      <c r="EUK52" s="18"/>
      <c r="EUL52" s="18"/>
      <c r="EUM52" s="18"/>
      <c r="EUN52" s="18"/>
      <c r="EUO52" s="18"/>
      <c r="EUP52" s="18"/>
      <c r="EUQ52" s="18"/>
      <c r="EUR52" s="18"/>
      <c r="EUS52" s="18"/>
      <c r="EUT52" s="18"/>
      <c r="EUU52" s="18"/>
      <c r="EUV52" s="18"/>
      <c r="EUW52" s="18"/>
      <c r="EUX52" s="18"/>
      <c r="EUY52" s="18"/>
      <c r="EUZ52" s="18"/>
      <c r="EVA52" s="18"/>
      <c r="EVB52" s="18"/>
      <c r="EVC52" s="18"/>
      <c r="EVD52" s="18"/>
      <c r="EVE52" s="18"/>
      <c r="EVF52" s="18"/>
      <c r="EVG52" s="18"/>
      <c r="EVH52" s="18"/>
      <c r="EVI52" s="18"/>
      <c r="EVJ52" s="18"/>
      <c r="EVK52" s="18"/>
      <c r="EVL52" s="18"/>
      <c r="EVM52" s="18"/>
      <c r="EVN52" s="18"/>
      <c r="EVO52" s="18"/>
      <c r="EVP52" s="18"/>
      <c r="EVQ52" s="18"/>
      <c r="EVR52" s="18"/>
      <c r="EVS52" s="18"/>
      <c r="EVT52" s="18"/>
      <c r="EVU52" s="18"/>
      <c r="EVV52" s="18"/>
      <c r="EVW52" s="18"/>
      <c r="EVX52" s="18"/>
      <c r="EVY52" s="18"/>
      <c r="EVZ52" s="18"/>
      <c r="EWA52" s="18"/>
      <c r="EWB52" s="18"/>
      <c r="EWC52" s="18"/>
      <c r="EWD52" s="18"/>
      <c r="EWE52" s="18"/>
      <c r="EWF52" s="18"/>
      <c r="EWG52" s="18"/>
      <c r="EWH52" s="18"/>
      <c r="EWI52" s="18"/>
      <c r="EWJ52" s="18"/>
      <c r="EWK52" s="18"/>
      <c r="EWL52" s="18"/>
      <c r="EWM52" s="18"/>
      <c r="EWN52" s="18"/>
      <c r="EWO52" s="18"/>
      <c r="EWP52" s="18"/>
      <c r="EWQ52" s="18"/>
      <c r="EWR52" s="18"/>
      <c r="EWS52" s="18"/>
      <c r="EWT52" s="18"/>
      <c r="EWU52" s="18"/>
      <c r="EWV52" s="18"/>
      <c r="EWW52" s="18"/>
      <c r="EWX52" s="18"/>
      <c r="EWY52" s="18"/>
      <c r="EWZ52" s="18"/>
      <c r="EXA52" s="18"/>
      <c r="EXB52" s="18"/>
      <c r="EXC52" s="18"/>
      <c r="EXD52" s="18"/>
      <c r="EXE52" s="18"/>
      <c r="EXF52" s="18"/>
      <c r="EXG52" s="18"/>
      <c r="EXH52" s="18"/>
      <c r="EXI52" s="18"/>
      <c r="EXJ52" s="18"/>
      <c r="EXK52" s="18"/>
      <c r="EXL52" s="18"/>
      <c r="EXM52" s="18"/>
      <c r="EXN52" s="18"/>
      <c r="EXO52" s="18"/>
      <c r="EXP52" s="18"/>
      <c r="EXQ52" s="18"/>
      <c r="EXR52" s="18"/>
      <c r="EXS52" s="18"/>
      <c r="EXT52" s="18"/>
      <c r="EXU52" s="18"/>
      <c r="EXV52" s="18"/>
      <c r="EXW52" s="18"/>
      <c r="EXX52" s="18"/>
      <c r="EXY52" s="18"/>
      <c r="EXZ52" s="18"/>
      <c r="EYA52" s="18"/>
      <c r="EYB52" s="18"/>
      <c r="EYC52" s="18"/>
      <c r="EYD52" s="18"/>
      <c r="EYE52" s="18"/>
      <c r="EYF52" s="18"/>
      <c r="EYG52" s="18"/>
      <c r="EYH52" s="18"/>
      <c r="EYI52" s="18"/>
      <c r="EYJ52" s="18"/>
      <c r="EYK52" s="18"/>
      <c r="EYL52" s="18"/>
      <c r="EYM52" s="18"/>
      <c r="EYN52" s="18"/>
      <c r="EYO52" s="18"/>
      <c r="EYP52" s="18"/>
      <c r="EYQ52" s="18"/>
      <c r="EYR52" s="18"/>
      <c r="EYS52" s="18"/>
      <c r="EYT52" s="18"/>
      <c r="EYU52" s="18"/>
      <c r="EYV52" s="18"/>
      <c r="EYW52" s="18"/>
      <c r="EYX52" s="18"/>
      <c r="EYY52" s="18"/>
      <c r="EYZ52" s="18"/>
      <c r="EZA52" s="18"/>
      <c r="EZB52" s="18"/>
      <c r="EZC52" s="18"/>
      <c r="EZD52" s="18"/>
      <c r="EZE52" s="18"/>
      <c r="EZF52" s="18"/>
      <c r="EZG52" s="18"/>
      <c r="EZH52" s="18"/>
      <c r="EZI52" s="18"/>
      <c r="EZJ52" s="18"/>
      <c r="EZK52" s="18"/>
      <c r="EZL52" s="18"/>
      <c r="EZM52" s="18"/>
      <c r="EZN52" s="18"/>
      <c r="EZO52" s="18"/>
      <c r="EZP52" s="18"/>
      <c r="EZQ52" s="18"/>
      <c r="EZR52" s="18"/>
      <c r="EZS52" s="18"/>
      <c r="EZT52" s="18"/>
      <c r="EZU52" s="18"/>
      <c r="EZV52" s="18"/>
      <c r="EZW52" s="18"/>
      <c r="EZX52" s="18"/>
      <c r="EZY52" s="18"/>
      <c r="EZZ52" s="18"/>
      <c r="FAA52" s="18"/>
      <c r="FAB52" s="18"/>
      <c r="FAC52" s="18"/>
      <c r="FAD52" s="18"/>
      <c r="FAE52" s="18"/>
      <c r="FAF52" s="18"/>
      <c r="FAG52" s="18"/>
      <c r="FAH52" s="18"/>
      <c r="FAI52" s="18"/>
      <c r="FAJ52" s="18"/>
      <c r="FAK52" s="18"/>
      <c r="FAL52" s="18"/>
      <c r="FAM52" s="18"/>
      <c r="FAN52" s="18"/>
      <c r="FAO52" s="18"/>
      <c r="FAP52" s="18"/>
      <c r="FAQ52" s="18"/>
      <c r="FAR52" s="18"/>
      <c r="FAS52" s="18"/>
      <c r="FAT52" s="18"/>
      <c r="FAU52" s="18"/>
      <c r="FAV52" s="18"/>
      <c r="FAW52" s="18"/>
      <c r="FAX52" s="18"/>
      <c r="FAY52" s="18"/>
      <c r="FAZ52" s="18"/>
      <c r="FBA52" s="18"/>
      <c r="FBB52" s="18"/>
      <c r="FBC52" s="18"/>
      <c r="FBD52" s="18"/>
      <c r="FBE52" s="18"/>
      <c r="FBF52" s="18"/>
      <c r="FBG52" s="18"/>
      <c r="FBH52" s="18"/>
      <c r="FBI52" s="18"/>
      <c r="FBJ52" s="18"/>
      <c r="FBK52" s="18"/>
      <c r="FBL52" s="18"/>
      <c r="FBM52" s="18"/>
      <c r="FBN52" s="18"/>
      <c r="FBO52" s="18"/>
      <c r="FBP52" s="18"/>
      <c r="FBQ52" s="18"/>
      <c r="FBR52" s="18"/>
      <c r="FBS52" s="18"/>
      <c r="FBT52" s="18"/>
      <c r="FBU52" s="18"/>
      <c r="FBV52" s="18"/>
      <c r="FBW52" s="18"/>
      <c r="FBX52" s="18"/>
      <c r="FBY52" s="18"/>
      <c r="FBZ52" s="18"/>
      <c r="FCA52" s="18"/>
      <c r="FCB52" s="18"/>
      <c r="FCC52" s="18"/>
      <c r="FCD52" s="18"/>
      <c r="FCE52" s="18"/>
      <c r="FCF52" s="18"/>
      <c r="FCG52" s="18"/>
      <c r="FCH52" s="18"/>
      <c r="FCI52" s="18"/>
      <c r="FCJ52" s="18"/>
      <c r="FCK52" s="18"/>
      <c r="FCL52" s="18"/>
      <c r="FCM52" s="18"/>
      <c r="FCN52" s="18"/>
      <c r="FCO52" s="18"/>
      <c r="FCP52" s="18"/>
      <c r="FCQ52" s="18"/>
      <c r="FCR52" s="18"/>
      <c r="FCS52" s="18"/>
      <c r="FCT52" s="18"/>
      <c r="FCU52" s="18"/>
      <c r="FCV52" s="18"/>
      <c r="FCW52" s="18"/>
      <c r="FCX52" s="18"/>
      <c r="FCY52" s="18"/>
      <c r="FCZ52" s="18"/>
      <c r="FDA52" s="18"/>
      <c r="FDB52" s="18"/>
      <c r="FDC52" s="18"/>
      <c r="FDD52" s="18"/>
      <c r="FDE52" s="18"/>
      <c r="FDF52" s="18"/>
      <c r="FDG52" s="18"/>
      <c r="FDH52" s="18"/>
      <c r="FDI52" s="18"/>
      <c r="FDJ52" s="18"/>
      <c r="FDK52" s="18"/>
      <c r="FDL52" s="18"/>
      <c r="FDM52" s="18"/>
      <c r="FDN52" s="18"/>
      <c r="FDO52" s="18"/>
      <c r="FDP52" s="18"/>
      <c r="FDQ52" s="18"/>
      <c r="FDR52" s="18"/>
      <c r="FDS52" s="18"/>
      <c r="FDT52" s="18"/>
      <c r="FDU52" s="18"/>
      <c r="FDV52" s="18"/>
      <c r="FDW52" s="18"/>
      <c r="FDX52" s="18"/>
      <c r="FDY52" s="18"/>
      <c r="FDZ52" s="18"/>
      <c r="FEA52" s="18"/>
      <c r="FEB52" s="18"/>
      <c r="FEC52" s="18"/>
      <c r="FED52" s="18"/>
      <c r="FEE52" s="18"/>
      <c r="FEF52" s="18"/>
      <c r="FEG52" s="18"/>
      <c r="FEH52" s="18"/>
      <c r="FEI52" s="18"/>
      <c r="FEJ52" s="18"/>
      <c r="FEK52" s="18"/>
      <c r="FEL52" s="18"/>
      <c r="FEM52" s="18"/>
      <c r="FEN52" s="18"/>
      <c r="FEO52" s="18"/>
      <c r="FEP52" s="18"/>
      <c r="FEQ52" s="18"/>
      <c r="FER52" s="18"/>
      <c r="FES52" s="18"/>
      <c r="FET52" s="18"/>
      <c r="FEU52" s="18"/>
      <c r="FEV52" s="18"/>
      <c r="FEW52" s="18"/>
      <c r="FEX52" s="18"/>
      <c r="FEY52" s="18"/>
      <c r="FEZ52" s="18"/>
      <c r="FFA52" s="18"/>
      <c r="FFB52" s="18"/>
      <c r="FFC52" s="18"/>
      <c r="FFD52" s="18"/>
      <c r="FFE52" s="18"/>
      <c r="FFF52" s="18"/>
      <c r="FFG52" s="18"/>
      <c r="FFH52" s="18"/>
      <c r="FFI52" s="18"/>
      <c r="FFJ52" s="18"/>
      <c r="FFK52" s="18"/>
      <c r="FFL52" s="18"/>
      <c r="FFM52" s="18"/>
      <c r="FFN52" s="18"/>
      <c r="FFO52" s="18"/>
      <c r="FFP52" s="18"/>
      <c r="FFQ52" s="18"/>
      <c r="FFR52" s="18"/>
      <c r="FFS52" s="18"/>
      <c r="FFT52" s="18"/>
      <c r="FFU52" s="18"/>
      <c r="FFV52" s="18"/>
      <c r="FFW52" s="18"/>
      <c r="FFX52" s="18"/>
      <c r="FFY52" s="18"/>
      <c r="FFZ52" s="18"/>
      <c r="FGA52" s="18"/>
      <c r="FGB52" s="18"/>
      <c r="FGC52" s="18"/>
      <c r="FGD52" s="18"/>
      <c r="FGE52" s="18"/>
      <c r="FGF52" s="18"/>
      <c r="FGG52" s="18"/>
      <c r="FGH52" s="18"/>
      <c r="FGI52" s="18"/>
      <c r="FGJ52" s="18"/>
      <c r="FGK52" s="18"/>
      <c r="FGL52" s="18"/>
      <c r="FGM52" s="18"/>
      <c r="FGN52" s="18"/>
      <c r="FGO52" s="18"/>
      <c r="FGP52" s="18"/>
      <c r="FGQ52" s="18"/>
      <c r="FGR52" s="18"/>
      <c r="FGS52" s="18"/>
      <c r="FGT52" s="18"/>
      <c r="FGU52" s="18"/>
      <c r="FGV52" s="18"/>
      <c r="FGW52" s="18"/>
      <c r="FGX52" s="18"/>
      <c r="FGY52" s="18"/>
      <c r="FGZ52" s="18"/>
      <c r="FHA52" s="18"/>
      <c r="FHB52" s="18"/>
      <c r="FHC52" s="18"/>
      <c r="FHD52" s="18"/>
      <c r="FHE52" s="18"/>
      <c r="FHF52" s="18"/>
      <c r="FHG52" s="18"/>
      <c r="FHH52" s="18"/>
      <c r="FHI52" s="18"/>
      <c r="FHJ52" s="18"/>
      <c r="FHK52" s="18"/>
      <c r="FHL52" s="18"/>
      <c r="FHM52" s="18"/>
      <c r="FHN52" s="18"/>
      <c r="FHO52" s="18"/>
      <c r="FHP52" s="18"/>
      <c r="FHQ52" s="18"/>
      <c r="FHR52" s="18"/>
      <c r="FHS52" s="18"/>
      <c r="FHT52" s="18"/>
      <c r="FHU52" s="18"/>
      <c r="FHV52" s="18"/>
      <c r="FHW52" s="18"/>
      <c r="FHX52" s="18"/>
      <c r="FHY52" s="18"/>
      <c r="FHZ52" s="18"/>
      <c r="FIA52" s="18"/>
      <c r="FIB52" s="18"/>
      <c r="FIC52" s="18"/>
      <c r="FID52" s="18"/>
      <c r="FIE52" s="18"/>
      <c r="FIF52" s="18"/>
      <c r="FIG52" s="18"/>
      <c r="FIH52" s="18"/>
      <c r="FII52" s="18"/>
      <c r="FIJ52" s="18"/>
      <c r="FIK52" s="18"/>
      <c r="FIL52" s="18"/>
      <c r="FIM52" s="18"/>
      <c r="FIN52" s="18"/>
      <c r="FIO52" s="18"/>
      <c r="FIP52" s="18"/>
      <c r="FIQ52" s="18"/>
      <c r="FIR52" s="18"/>
      <c r="FIS52" s="18"/>
      <c r="FIT52" s="18"/>
      <c r="FIU52" s="18"/>
      <c r="FIV52" s="18"/>
      <c r="FIW52" s="18"/>
      <c r="FIX52" s="18"/>
      <c r="FIY52" s="18"/>
      <c r="FIZ52" s="18"/>
      <c r="FJA52" s="18"/>
      <c r="FJB52" s="18"/>
      <c r="FJC52" s="18"/>
      <c r="FJD52" s="18"/>
      <c r="FJE52" s="18"/>
      <c r="FJF52" s="18"/>
      <c r="FJG52" s="18"/>
      <c r="FJH52" s="18"/>
      <c r="FJI52" s="18"/>
      <c r="FJJ52" s="18"/>
      <c r="FJK52" s="18"/>
      <c r="FJL52" s="18"/>
      <c r="FJM52" s="18"/>
      <c r="FJN52" s="18"/>
      <c r="FJO52" s="18"/>
      <c r="FJP52" s="18"/>
      <c r="FJQ52" s="18"/>
      <c r="FJR52" s="18"/>
      <c r="FJS52" s="18"/>
      <c r="FJT52" s="18"/>
      <c r="FJU52" s="18"/>
      <c r="FJV52" s="18"/>
      <c r="FJW52" s="18"/>
      <c r="FJX52" s="18"/>
      <c r="FJY52" s="18"/>
      <c r="FJZ52" s="18"/>
      <c r="FKA52" s="18"/>
      <c r="FKB52" s="18"/>
      <c r="FKC52" s="18"/>
      <c r="FKD52" s="18"/>
      <c r="FKE52" s="18"/>
      <c r="FKF52" s="18"/>
      <c r="FKG52" s="18"/>
      <c r="FKH52" s="18"/>
      <c r="FKI52" s="18"/>
      <c r="FKJ52" s="18"/>
      <c r="FKK52" s="18"/>
      <c r="FKL52" s="18"/>
      <c r="FKM52" s="18"/>
      <c r="FKN52" s="18"/>
      <c r="FKO52" s="18"/>
      <c r="FKP52" s="18"/>
      <c r="FKQ52" s="18"/>
      <c r="FKR52" s="18"/>
      <c r="FKS52" s="18"/>
      <c r="FKT52" s="18"/>
      <c r="FKU52" s="18"/>
      <c r="FKV52" s="18"/>
      <c r="FKW52" s="18"/>
      <c r="FKX52" s="18"/>
      <c r="FKY52" s="18"/>
      <c r="FKZ52" s="18"/>
      <c r="FLA52" s="18"/>
      <c r="FLB52" s="18"/>
      <c r="FLC52" s="18"/>
      <c r="FLD52" s="18"/>
      <c r="FLE52" s="18"/>
      <c r="FLF52" s="18"/>
      <c r="FLG52" s="18"/>
      <c r="FLH52" s="18"/>
      <c r="FLI52" s="18"/>
      <c r="FLJ52" s="18"/>
      <c r="FLK52" s="18"/>
      <c r="FLL52" s="18"/>
      <c r="FLM52" s="18"/>
      <c r="FLN52" s="18"/>
      <c r="FLO52" s="18"/>
      <c r="FLP52" s="18"/>
      <c r="FLQ52" s="18"/>
      <c r="FLR52" s="18"/>
      <c r="FLS52" s="18"/>
      <c r="FLT52" s="18"/>
      <c r="FLU52" s="18"/>
      <c r="FLV52" s="18"/>
      <c r="FLW52" s="18"/>
      <c r="FLX52" s="18"/>
      <c r="FLY52" s="18"/>
      <c r="FLZ52" s="18"/>
      <c r="FMA52" s="18"/>
      <c r="FMB52" s="18"/>
      <c r="FMC52" s="18"/>
      <c r="FMD52" s="18"/>
      <c r="FME52" s="18"/>
      <c r="FMF52" s="18"/>
      <c r="FMG52" s="18"/>
      <c r="FMH52" s="18"/>
      <c r="FMI52" s="18"/>
      <c r="FMJ52" s="18"/>
      <c r="FMK52" s="18"/>
      <c r="FML52" s="18"/>
      <c r="FMM52" s="18"/>
      <c r="FMN52" s="18"/>
      <c r="FMO52" s="18"/>
      <c r="FMP52" s="18"/>
      <c r="FMQ52" s="18"/>
      <c r="FMR52" s="18"/>
      <c r="FMS52" s="18"/>
      <c r="FMT52" s="18"/>
      <c r="FMU52" s="18"/>
      <c r="FMV52" s="18"/>
      <c r="FMW52" s="18"/>
      <c r="FMX52" s="18"/>
      <c r="FMY52" s="18"/>
      <c r="FMZ52" s="18"/>
      <c r="FNA52" s="18"/>
      <c r="FNB52" s="18"/>
      <c r="FNC52" s="18"/>
      <c r="FND52" s="18"/>
      <c r="FNE52" s="18"/>
      <c r="FNF52" s="18"/>
      <c r="FNG52" s="18"/>
      <c r="FNH52" s="18"/>
      <c r="FNI52" s="18"/>
      <c r="FNJ52" s="18"/>
      <c r="FNK52" s="18"/>
      <c r="FNL52" s="18"/>
      <c r="FNM52" s="18"/>
      <c r="FNN52" s="18"/>
      <c r="FNO52" s="18"/>
      <c r="FNP52" s="18"/>
      <c r="FNQ52" s="18"/>
      <c r="FNR52" s="18"/>
      <c r="FNS52" s="18"/>
      <c r="FNT52" s="18"/>
      <c r="FNU52" s="18"/>
      <c r="FNV52" s="18"/>
      <c r="FNW52" s="18"/>
      <c r="FNX52" s="18"/>
      <c r="FNY52" s="18"/>
      <c r="FNZ52" s="18"/>
      <c r="FOA52" s="18"/>
      <c r="FOB52" s="18"/>
      <c r="FOC52" s="18"/>
      <c r="FOD52" s="18"/>
      <c r="FOE52" s="18"/>
      <c r="FOF52" s="18"/>
      <c r="FOG52" s="18"/>
      <c r="FOH52" s="18"/>
      <c r="FOI52" s="18"/>
      <c r="FOJ52" s="18"/>
      <c r="FOK52" s="18"/>
      <c r="FOL52" s="18"/>
      <c r="FOM52" s="18"/>
      <c r="FON52" s="18"/>
      <c r="FOO52" s="18"/>
      <c r="FOP52" s="18"/>
      <c r="FOQ52" s="18"/>
      <c r="FOR52" s="18"/>
      <c r="FOS52" s="18"/>
      <c r="FOT52" s="18"/>
      <c r="FOU52" s="18"/>
      <c r="FOV52" s="18"/>
      <c r="FOW52" s="18"/>
      <c r="FOX52" s="18"/>
      <c r="FOY52" s="18"/>
      <c r="FOZ52" s="18"/>
      <c r="FPA52" s="18"/>
      <c r="FPB52" s="18"/>
      <c r="FPC52" s="18"/>
      <c r="FPD52" s="18"/>
      <c r="FPE52" s="18"/>
      <c r="FPF52" s="18"/>
      <c r="FPG52" s="18"/>
      <c r="FPH52" s="18"/>
      <c r="FPI52" s="18"/>
      <c r="FPJ52" s="18"/>
      <c r="FPK52" s="18"/>
      <c r="FPL52" s="18"/>
      <c r="FPM52" s="18"/>
      <c r="FPN52" s="18"/>
      <c r="FPO52" s="18"/>
      <c r="FPP52" s="18"/>
      <c r="FPQ52" s="18"/>
      <c r="FPR52" s="18"/>
      <c r="FPS52" s="18"/>
      <c r="FPT52" s="18"/>
      <c r="FPU52" s="18"/>
      <c r="FPV52" s="18"/>
      <c r="FPW52" s="18"/>
      <c r="FPX52" s="18"/>
      <c r="FPY52" s="18"/>
      <c r="FPZ52" s="18"/>
      <c r="FQA52" s="18"/>
      <c r="FQB52" s="18"/>
      <c r="FQC52" s="18"/>
      <c r="FQD52" s="18"/>
      <c r="FQE52" s="18"/>
      <c r="FQF52" s="18"/>
      <c r="FQG52" s="18"/>
      <c r="FQH52" s="18"/>
      <c r="FQI52" s="18"/>
      <c r="FQJ52" s="18"/>
      <c r="FQK52" s="18"/>
      <c r="FQL52" s="18"/>
      <c r="FQM52" s="18"/>
      <c r="FQN52" s="18"/>
      <c r="FQO52" s="18"/>
      <c r="FQP52" s="18"/>
      <c r="FQQ52" s="18"/>
      <c r="FQR52" s="18"/>
      <c r="FQS52" s="18"/>
      <c r="FQT52" s="18"/>
      <c r="FQU52" s="18"/>
      <c r="FQV52" s="18"/>
      <c r="FQW52" s="18"/>
      <c r="FQX52" s="18"/>
      <c r="FQY52" s="18"/>
      <c r="FQZ52" s="18"/>
      <c r="FRA52" s="18"/>
      <c r="FRB52" s="18"/>
      <c r="FRC52" s="18"/>
      <c r="FRD52" s="18"/>
      <c r="FRE52" s="18"/>
      <c r="FRF52" s="18"/>
      <c r="FRG52" s="18"/>
      <c r="FRH52" s="18"/>
      <c r="FRI52" s="18"/>
      <c r="FRJ52" s="18"/>
      <c r="FRK52" s="18"/>
      <c r="FRL52" s="18"/>
      <c r="FRM52" s="18"/>
      <c r="FRN52" s="18"/>
      <c r="FRO52" s="18"/>
      <c r="FRP52" s="18"/>
      <c r="FRQ52" s="18"/>
      <c r="FRR52" s="18"/>
      <c r="FRS52" s="18"/>
      <c r="FRT52" s="18"/>
      <c r="FRU52" s="18"/>
      <c r="FRV52" s="18"/>
      <c r="FRW52" s="18"/>
      <c r="FRX52" s="18"/>
      <c r="FRY52" s="18"/>
      <c r="FRZ52" s="18"/>
      <c r="FSA52" s="18"/>
      <c r="FSB52" s="18"/>
      <c r="FSC52" s="18"/>
    </row>
    <row r="53" spans="1:4553" s="42" customFormat="1" ht="12.75" customHeight="1" thickBot="1">
      <c r="A53" s="38" t="s">
        <v>125</v>
      </c>
      <c r="B53" s="39"/>
      <c r="C53" s="40" t="str">
        <f t="shared" ref="C53:AJ53" si="123">IFERROR(C52/Revenue,"N/A")</f>
        <v>N/A</v>
      </c>
      <c r="D53" s="40" t="str">
        <f t="shared" si="123"/>
        <v>N/A</v>
      </c>
      <c r="E53" s="40" t="str">
        <f t="shared" si="123"/>
        <v>N/A</v>
      </c>
      <c r="F53" s="61" t="str">
        <f t="shared" si="123"/>
        <v>N/A</v>
      </c>
      <c r="G53" s="41" t="str">
        <f t="shared" si="123"/>
        <v>N/A</v>
      </c>
      <c r="H53" s="40" t="str">
        <f t="shared" si="123"/>
        <v>N/A</v>
      </c>
      <c r="I53" s="40" t="str">
        <f t="shared" si="123"/>
        <v>N/A</v>
      </c>
      <c r="J53" s="40" t="str">
        <f t="shared" si="123"/>
        <v>N/A</v>
      </c>
      <c r="K53" s="61" t="str">
        <f t="shared" si="123"/>
        <v>N/A</v>
      </c>
      <c r="L53" s="41" t="str">
        <f t="shared" si="123"/>
        <v>N/A</v>
      </c>
      <c r="M53" s="40" t="str">
        <f t="shared" si="123"/>
        <v>N/A</v>
      </c>
      <c r="N53" s="40" t="str">
        <f t="shared" si="123"/>
        <v>N/A</v>
      </c>
      <c r="O53" s="40" t="str">
        <f t="shared" si="123"/>
        <v>N/A</v>
      </c>
      <c r="P53" s="61" t="str">
        <f t="shared" si="123"/>
        <v>N/A</v>
      </c>
      <c r="Q53" s="41" t="str">
        <f t="shared" si="123"/>
        <v>N/A</v>
      </c>
      <c r="R53" s="40" t="str">
        <f t="shared" si="123"/>
        <v>N/A</v>
      </c>
      <c r="S53" s="40" t="str">
        <f t="shared" si="123"/>
        <v>N/A</v>
      </c>
      <c r="T53" s="40" t="str">
        <f t="shared" si="123"/>
        <v>N/A</v>
      </c>
      <c r="U53" s="61" t="str">
        <f t="shared" si="123"/>
        <v>N/A</v>
      </c>
      <c r="V53" s="41" t="str">
        <f t="shared" si="123"/>
        <v>N/A</v>
      </c>
      <c r="W53" s="40" t="str">
        <f t="shared" si="123"/>
        <v>N/A</v>
      </c>
      <c r="X53" s="40" t="str">
        <f t="shared" si="123"/>
        <v>N/A</v>
      </c>
      <c r="Y53" s="40" t="str">
        <f t="shared" si="123"/>
        <v>N/A</v>
      </c>
      <c r="Z53" s="61" t="str">
        <f t="shared" si="123"/>
        <v>N/A</v>
      </c>
      <c r="AA53" s="41" t="str">
        <f t="shared" si="123"/>
        <v>N/A</v>
      </c>
      <c r="AB53" s="40" t="str">
        <f t="shared" si="123"/>
        <v>N/A</v>
      </c>
      <c r="AC53" s="40" t="str">
        <f t="shared" si="123"/>
        <v>N/A</v>
      </c>
      <c r="AD53" s="40" t="str">
        <f t="shared" si="123"/>
        <v>N/A</v>
      </c>
      <c r="AE53" s="61" t="str">
        <f t="shared" si="123"/>
        <v>N/A</v>
      </c>
      <c r="AF53" s="41" t="str">
        <f t="shared" si="123"/>
        <v>N/A</v>
      </c>
      <c r="AG53" s="41" t="str">
        <f t="shared" si="123"/>
        <v>N/A</v>
      </c>
      <c r="AH53" s="41" t="str">
        <f t="shared" si="123"/>
        <v>N/A</v>
      </c>
      <c r="AI53" s="41" t="str">
        <f t="shared" si="123"/>
        <v>N/A</v>
      </c>
      <c r="AJ53" s="41" t="str">
        <f t="shared" si="123"/>
        <v>N/A</v>
      </c>
      <c r="AK53" s="13"/>
      <c r="AL53" s="13"/>
      <c r="AM53" s="13"/>
      <c r="AN53" s="13"/>
      <c r="AO53" s="13"/>
      <c r="AP53" s="13"/>
      <c r="AQ53" s="13"/>
      <c r="AR53" s="13"/>
      <c r="AS53" s="13"/>
      <c r="AT53" s="13"/>
      <c r="AU53" s="13"/>
      <c r="AV53" s="13"/>
      <c r="AW53" s="13"/>
      <c r="AX53" s="13"/>
      <c r="AY53" s="13"/>
      <c r="AZ53" s="13"/>
      <c r="BA53" s="13"/>
      <c r="BB53" s="13"/>
      <c r="BC53" s="13"/>
      <c r="BD53" s="13"/>
      <c r="BE53" s="13"/>
      <c r="BF53" s="13"/>
      <c r="BG53" s="13"/>
      <c r="BH53" s="13"/>
      <c r="BI53" s="13"/>
      <c r="BJ53" s="13"/>
      <c r="BK53" s="13"/>
      <c r="BL53" s="13"/>
      <c r="BM53" s="13"/>
      <c r="BN53" s="13"/>
      <c r="BO53" s="13"/>
      <c r="BP53" s="13"/>
      <c r="BQ53" s="13"/>
      <c r="BR53" s="13"/>
      <c r="BS53" s="13"/>
      <c r="BT53" s="13"/>
      <c r="BU53" s="13"/>
      <c r="BV53" s="13"/>
      <c r="BW53" s="13"/>
      <c r="BX53" s="13"/>
      <c r="BY53" s="13"/>
      <c r="BZ53" s="13"/>
      <c r="CA53" s="13"/>
      <c r="CB53" s="13"/>
      <c r="CC53" s="13"/>
      <c r="CD53" s="13"/>
      <c r="CE53" s="13"/>
      <c r="CF53" s="13"/>
      <c r="CG53" s="13"/>
      <c r="CH53" s="13"/>
      <c r="CI53" s="13"/>
      <c r="CJ53" s="13"/>
      <c r="CK53" s="13"/>
      <c r="CL53" s="13"/>
      <c r="CM53" s="13"/>
      <c r="CN53" s="13"/>
      <c r="CO53" s="13"/>
      <c r="CP53" s="13"/>
      <c r="CQ53" s="13"/>
      <c r="CR53" s="13"/>
      <c r="CS53" s="13"/>
      <c r="CT53" s="13"/>
      <c r="CU53" s="13"/>
      <c r="CV53" s="13"/>
      <c r="CW53" s="13"/>
      <c r="CX53" s="13"/>
      <c r="CY53" s="13"/>
      <c r="CZ53" s="13"/>
      <c r="DA53" s="13"/>
      <c r="DB53" s="13"/>
      <c r="DC53" s="13"/>
      <c r="DD53" s="13"/>
      <c r="DE53" s="13"/>
      <c r="DF53" s="13"/>
      <c r="DG53" s="13"/>
      <c r="DH53" s="13"/>
      <c r="DI53" s="13"/>
      <c r="DJ53" s="13"/>
      <c r="DK53" s="13"/>
      <c r="DL53" s="13"/>
      <c r="DM53" s="13"/>
      <c r="DN53" s="13"/>
      <c r="DO53" s="13"/>
      <c r="DP53" s="13"/>
      <c r="DQ53" s="13"/>
      <c r="DR53" s="13"/>
      <c r="DS53" s="13"/>
      <c r="DT53" s="13"/>
      <c r="DU53" s="13"/>
      <c r="DV53" s="13"/>
      <c r="DW53" s="13"/>
      <c r="DX53" s="13"/>
      <c r="DY53" s="13"/>
      <c r="DZ53" s="13"/>
      <c r="EA53" s="13"/>
      <c r="EB53" s="13"/>
      <c r="EC53" s="13"/>
      <c r="ED53" s="13"/>
      <c r="EE53" s="13"/>
      <c r="EF53" s="13"/>
      <c r="EG53" s="13"/>
      <c r="EH53" s="13"/>
      <c r="EI53" s="13"/>
      <c r="EJ53" s="13"/>
      <c r="EK53" s="13"/>
      <c r="EL53" s="13"/>
      <c r="EM53" s="13"/>
      <c r="EN53" s="13"/>
      <c r="EO53" s="13"/>
      <c r="EP53" s="13"/>
      <c r="EQ53" s="13"/>
      <c r="ER53" s="13"/>
      <c r="ES53" s="13"/>
      <c r="ET53" s="13"/>
      <c r="EU53" s="13"/>
      <c r="EV53" s="13"/>
      <c r="EW53" s="13"/>
      <c r="EX53" s="13"/>
      <c r="EY53" s="13"/>
      <c r="EZ53" s="13"/>
      <c r="FA53" s="13"/>
      <c r="FB53" s="13"/>
      <c r="FC53" s="13"/>
      <c r="FD53" s="13"/>
      <c r="FE53" s="13"/>
      <c r="FF53" s="13"/>
      <c r="FG53" s="13"/>
      <c r="FH53" s="13"/>
      <c r="FI53" s="13"/>
      <c r="FJ53" s="13"/>
      <c r="FK53" s="13"/>
      <c r="FL53" s="13"/>
      <c r="FM53" s="13"/>
      <c r="FN53" s="13"/>
      <c r="FO53" s="13"/>
      <c r="FP53" s="13"/>
      <c r="FQ53" s="13"/>
      <c r="FR53" s="13"/>
      <c r="FS53" s="13"/>
      <c r="FT53" s="13"/>
      <c r="FU53" s="13"/>
      <c r="FV53" s="13"/>
      <c r="FW53" s="13"/>
      <c r="FX53" s="13"/>
      <c r="FY53" s="13"/>
      <c r="FZ53" s="13"/>
      <c r="GA53" s="13"/>
      <c r="GB53" s="13"/>
      <c r="GC53" s="13"/>
      <c r="GD53" s="13"/>
      <c r="GE53" s="13"/>
      <c r="GF53" s="13"/>
      <c r="GG53" s="13"/>
      <c r="GH53" s="13"/>
      <c r="GI53" s="13"/>
      <c r="GJ53" s="13"/>
      <c r="GK53" s="13"/>
      <c r="GL53" s="13"/>
      <c r="GM53" s="13"/>
      <c r="GN53" s="13"/>
      <c r="GO53" s="13"/>
      <c r="GP53" s="13"/>
      <c r="GQ53" s="13"/>
      <c r="GR53" s="13"/>
      <c r="GS53" s="13"/>
      <c r="GT53" s="13"/>
      <c r="GU53" s="13"/>
      <c r="GV53" s="13"/>
      <c r="GW53" s="13"/>
      <c r="GX53" s="13"/>
      <c r="GY53" s="13"/>
      <c r="GZ53" s="13"/>
      <c r="HA53" s="13"/>
      <c r="HB53" s="13"/>
      <c r="HC53" s="13"/>
      <c r="HD53" s="13"/>
      <c r="HE53" s="13"/>
      <c r="HF53" s="13"/>
      <c r="HG53" s="13"/>
      <c r="HH53" s="13"/>
      <c r="HI53" s="13"/>
      <c r="HJ53" s="13"/>
      <c r="HK53" s="13"/>
      <c r="HL53" s="13"/>
      <c r="HM53" s="13"/>
      <c r="HN53" s="13"/>
      <c r="HO53" s="13"/>
      <c r="HP53" s="13"/>
      <c r="HQ53" s="13"/>
      <c r="HR53" s="13"/>
      <c r="HS53" s="13"/>
      <c r="HT53" s="13"/>
      <c r="HU53" s="13"/>
      <c r="HV53" s="13"/>
      <c r="HW53" s="13"/>
      <c r="HX53" s="13"/>
      <c r="HY53" s="13"/>
      <c r="HZ53" s="13"/>
      <c r="IA53" s="13"/>
      <c r="IB53" s="13"/>
      <c r="IC53" s="13"/>
      <c r="ID53" s="13"/>
      <c r="IE53" s="13"/>
      <c r="IF53" s="13"/>
      <c r="IG53" s="13"/>
      <c r="IH53" s="13"/>
      <c r="II53" s="13"/>
      <c r="IJ53" s="13"/>
      <c r="IK53" s="13"/>
      <c r="IL53" s="13"/>
      <c r="IM53" s="13"/>
      <c r="IN53" s="13"/>
      <c r="IO53" s="13"/>
      <c r="IP53" s="13"/>
      <c r="IQ53" s="13"/>
      <c r="IR53" s="13"/>
      <c r="IS53" s="13"/>
      <c r="IT53" s="13"/>
      <c r="IU53" s="13"/>
      <c r="IV53" s="13"/>
      <c r="IW53" s="13"/>
      <c r="IX53" s="13"/>
      <c r="IY53" s="13"/>
      <c r="IZ53" s="13"/>
      <c r="JA53" s="13"/>
      <c r="JB53" s="13"/>
      <c r="JC53" s="13"/>
      <c r="JD53" s="13"/>
      <c r="JE53" s="13"/>
      <c r="JF53" s="13"/>
      <c r="JG53" s="13"/>
      <c r="JH53" s="13"/>
      <c r="JI53" s="13"/>
      <c r="JJ53" s="13"/>
      <c r="JK53" s="13"/>
      <c r="JL53" s="13"/>
      <c r="JM53" s="13"/>
      <c r="JN53" s="13"/>
      <c r="JO53" s="13"/>
      <c r="JP53" s="13"/>
      <c r="JQ53" s="13"/>
      <c r="JR53" s="13"/>
      <c r="JS53" s="13"/>
      <c r="JT53" s="13"/>
      <c r="JU53" s="13"/>
      <c r="JV53" s="13"/>
      <c r="JW53" s="13"/>
      <c r="JX53" s="13"/>
      <c r="JY53" s="13"/>
      <c r="JZ53" s="13"/>
      <c r="KA53" s="13"/>
      <c r="KB53" s="13"/>
      <c r="KC53" s="13"/>
      <c r="KD53" s="13"/>
      <c r="KE53" s="13"/>
      <c r="KF53" s="13"/>
      <c r="KG53" s="13"/>
      <c r="KH53" s="13"/>
      <c r="KI53" s="13"/>
      <c r="KJ53" s="13"/>
      <c r="KK53" s="13"/>
      <c r="KL53" s="13"/>
      <c r="KM53" s="13"/>
      <c r="KN53" s="13"/>
      <c r="KO53" s="13"/>
      <c r="KP53" s="13"/>
      <c r="KQ53" s="13"/>
      <c r="KR53" s="13"/>
      <c r="KS53" s="13"/>
      <c r="KT53" s="13"/>
      <c r="KU53" s="13"/>
      <c r="KV53" s="13"/>
      <c r="KW53" s="13"/>
      <c r="KX53" s="13"/>
      <c r="KY53" s="13"/>
      <c r="KZ53" s="13"/>
      <c r="LA53" s="13"/>
      <c r="LB53" s="13"/>
      <c r="LC53" s="13"/>
      <c r="LD53" s="13"/>
      <c r="LE53" s="13"/>
      <c r="LF53" s="13"/>
      <c r="LG53" s="13"/>
      <c r="LH53" s="13"/>
      <c r="LI53" s="13"/>
      <c r="LJ53" s="13"/>
      <c r="LK53" s="13"/>
      <c r="LL53" s="13"/>
      <c r="LM53" s="13"/>
      <c r="LN53" s="13"/>
      <c r="LO53" s="13"/>
      <c r="LP53" s="13"/>
      <c r="LQ53" s="13"/>
      <c r="LR53" s="13"/>
      <c r="LS53" s="13"/>
      <c r="LT53" s="13"/>
      <c r="LU53" s="13"/>
      <c r="LV53" s="13"/>
      <c r="LW53" s="13"/>
      <c r="LX53" s="13"/>
      <c r="LY53" s="13"/>
      <c r="LZ53" s="13"/>
      <c r="MA53" s="13"/>
      <c r="MB53" s="13"/>
      <c r="MC53" s="13"/>
      <c r="MD53" s="13"/>
      <c r="ME53" s="13"/>
      <c r="MF53" s="13"/>
      <c r="MG53" s="13"/>
      <c r="MH53" s="13"/>
      <c r="MI53" s="13"/>
      <c r="MJ53" s="13"/>
      <c r="MK53" s="13"/>
      <c r="ML53" s="13"/>
      <c r="MM53" s="13"/>
      <c r="MN53" s="13"/>
      <c r="MO53" s="13"/>
      <c r="MP53" s="13"/>
      <c r="MQ53" s="13"/>
      <c r="MR53" s="13"/>
      <c r="MS53" s="13"/>
      <c r="MT53" s="13"/>
      <c r="MU53" s="13"/>
      <c r="MV53" s="13"/>
      <c r="MW53" s="13"/>
      <c r="MX53" s="13"/>
      <c r="MY53" s="13"/>
      <c r="MZ53" s="13"/>
      <c r="NA53" s="13"/>
      <c r="NB53" s="13"/>
      <c r="NC53" s="13"/>
      <c r="ND53" s="13"/>
      <c r="NE53" s="13"/>
      <c r="NF53" s="13"/>
      <c r="NG53" s="13"/>
      <c r="NH53" s="13"/>
      <c r="NI53" s="13"/>
      <c r="NJ53" s="13"/>
      <c r="NK53" s="13"/>
      <c r="NL53" s="13"/>
      <c r="NM53" s="13"/>
      <c r="NN53" s="13"/>
      <c r="NO53" s="13"/>
      <c r="NP53" s="13"/>
      <c r="NQ53" s="13"/>
      <c r="NR53" s="13"/>
      <c r="NS53" s="13"/>
      <c r="NT53" s="13"/>
      <c r="NU53" s="13"/>
      <c r="NV53" s="13"/>
      <c r="NW53" s="13"/>
      <c r="NX53" s="13"/>
      <c r="NY53" s="13"/>
      <c r="NZ53" s="13"/>
      <c r="OA53" s="13"/>
      <c r="OB53" s="13"/>
      <c r="OC53" s="13"/>
      <c r="OD53" s="13"/>
      <c r="OE53" s="13"/>
      <c r="OF53" s="13"/>
      <c r="OG53" s="13"/>
      <c r="OH53" s="13"/>
      <c r="OI53" s="13"/>
      <c r="OJ53" s="13"/>
      <c r="OK53" s="13"/>
      <c r="OL53" s="13"/>
      <c r="OM53" s="13"/>
      <c r="ON53" s="13"/>
      <c r="OO53" s="13"/>
      <c r="OP53" s="13"/>
      <c r="OQ53" s="13"/>
      <c r="OR53" s="13"/>
      <c r="OS53" s="13"/>
      <c r="OT53" s="13"/>
      <c r="OU53" s="13"/>
      <c r="OV53" s="13"/>
      <c r="OW53" s="13"/>
      <c r="OX53" s="13"/>
      <c r="OY53" s="13"/>
      <c r="OZ53" s="13"/>
      <c r="PA53" s="13"/>
      <c r="PB53" s="13"/>
      <c r="PC53" s="13"/>
      <c r="PD53" s="13"/>
      <c r="PE53" s="13"/>
      <c r="PF53" s="13"/>
      <c r="PG53" s="13"/>
      <c r="PH53" s="13"/>
      <c r="PI53" s="13"/>
      <c r="PJ53" s="13"/>
      <c r="PK53" s="13"/>
      <c r="PL53" s="13"/>
      <c r="PM53" s="13"/>
      <c r="PN53" s="13"/>
      <c r="PO53" s="13"/>
      <c r="PP53" s="13"/>
      <c r="PQ53" s="13"/>
      <c r="PR53" s="13"/>
      <c r="PS53" s="13"/>
      <c r="PT53" s="13"/>
      <c r="PU53" s="13"/>
      <c r="PV53" s="13"/>
      <c r="PW53" s="13"/>
      <c r="PX53" s="13"/>
      <c r="PY53" s="13"/>
      <c r="PZ53" s="13"/>
      <c r="QA53" s="13"/>
      <c r="QB53" s="13"/>
      <c r="QC53" s="13"/>
      <c r="QD53" s="13"/>
      <c r="QE53" s="13"/>
      <c r="QF53" s="13"/>
      <c r="QG53" s="13"/>
      <c r="QH53" s="13"/>
      <c r="QI53" s="13"/>
      <c r="QJ53" s="13"/>
      <c r="QK53" s="13"/>
      <c r="QL53" s="13"/>
      <c r="QM53" s="13"/>
      <c r="QN53" s="13"/>
      <c r="QO53" s="13"/>
      <c r="QP53" s="13"/>
      <c r="QQ53" s="13"/>
      <c r="QR53" s="13"/>
      <c r="QS53" s="13"/>
      <c r="QT53" s="13"/>
      <c r="QU53" s="13"/>
      <c r="QV53" s="13"/>
      <c r="QW53" s="13"/>
      <c r="QX53" s="13"/>
      <c r="QY53" s="13"/>
      <c r="QZ53" s="13"/>
      <c r="RA53" s="13"/>
      <c r="RB53" s="13"/>
      <c r="RC53" s="13"/>
      <c r="RD53" s="13"/>
      <c r="RE53" s="13"/>
      <c r="RF53" s="13"/>
      <c r="RG53" s="13"/>
      <c r="RH53" s="13"/>
      <c r="RI53" s="13"/>
      <c r="RJ53" s="13"/>
      <c r="RK53" s="13"/>
      <c r="RL53" s="13"/>
      <c r="RM53" s="13"/>
      <c r="RN53" s="13"/>
      <c r="RO53" s="13"/>
      <c r="RP53" s="13"/>
      <c r="RQ53" s="13"/>
      <c r="RR53" s="13"/>
      <c r="RS53" s="13"/>
      <c r="RT53" s="13"/>
      <c r="RU53" s="13"/>
      <c r="RV53" s="13"/>
      <c r="RW53" s="13"/>
      <c r="RX53" s="13"/>
      <c r="RY53" s="13"/>
      <c r="RZ53" s="13"/>
      <c r="SA53" s="13"/>
      <c r="SB53" s="13"/>
      <c r="SC53" s="13"/>
      <c r="SD53" s="13"/>
      <c r="SE53" s="13"/>
      <c r="SF53" s="13"/>
      <c r="SG53" s="13"/>
      <c r="SH53" s="13"/>
      <c r="SI53" s="13"/>
      <c r="SJ53" s="13"/>
      <c r="SK53" s="13"/>
      <c r="SL53" s="13"/>
      <c r="SM53" s="13"/>
      <c r="SN53" s="13"/>
      <c r="SO53" s="13"/>
      <c r="SP53" s="13"/>
      <c r="SQ53" s="13"/>
      <c r="SR53" s="13"/>
      <c r="SS53" s="13"/>
      <c r="ST53" s="13"/>
      <c r="SU53" s="13"/>
      <c r="SV53" s="13"/>
      <c r="SW53" s="13"/>
      <c r="SX53" s="13"/>
      <c r="SY53" s="13"/>
      <c r="SZ53" s="13"/>
      <c r="TA53" s="13"/>
      <c r="TB53" s="13"/>
      <c r="TC53" s="13"/>
      <c r="TD53" s="13"/>
      <c r="TE53" s="13"/>
      <c r="TF53" s="13"/>
      <c r="TG53" s="13"/>
      <c r="TH53" s="13"/>
      <c r="TI53" s="13"/>
      <c r="TJ53" s="13"/>
      <c r="TK53" s="13"/>
      <c r="TL53" s="13"/>
      <c r="TM53" s="13"/>
      <c r="TN53" s="13"/>
      <c r="TO53" s="13"/>
      <c r="TP53" s="13"/>
      <c r="TQ53" s="13"/>
      <c r="TR53" s="13"/>
      <c r="TS53" s="13"/>
      <c r="TT53" s="13"/>
      <c r="TU53" s="13"/>
      <c r="TV53" s="13"/>
      <c r="TW53" s="13"/>
      <c r="TX53" s="13"/>
      <c r="TY53" s="13"/>
      <c r="TZ53" s="13"/>
      <c r="UA53" s="13"/>
      <c r="UB53" s="13"/>
      <c r="UC53" s="13"/>
      <c r="UD53" s="13"/>
      <c r="UE53" s="13"/>
      <c r="UF53" s="13"/>
      <c r="UG53" s="13"/>
      <c r="UH53" s="13"/>
      <c r="UI53" s="13"/>
      <c r="UJ53" s="13"/>
      <c r="UK53" s="13"/>
      <c r="UL53" s="13"/>
      <c r="UM53" s="13"/>
      <c r="UN53" s="13"/>
      <c r="UO53" s="13"/>
      <c r="UP53" s="13"/>
      <c r="UQ53" s="13"/>
      <c r="UR53" s="13"/>
      <c r="US53" s="13"/>
      <c r="UT53" s="13"/>
      <c r="UU53" s="13"/>
      <c r="UV53" s="13"/>
      <c r="UW53" s="13"/>
      <c r="UX53" s="13"/>
      <c r="UY53" s="13"/>
      <c r="UZ53" s="13"/>
      <c r="VA53" s="13"/>
      <c r="VB53" s="13"/>
      <c r="VC53" s="13"/>
      <c r="VD53" s="13"/>
      <c r="VE53" s="13"/>
      <c r="VF53" s="13"/>
      <c r="VG53" s="13"/>
      <c r="VH53" s="13"/>
      <c r="VI53" s="13"/>
      <c r="VJ53" s="13"/>
      <c r="VK53" s="13"/>
      <c r="VL53" s="13"/>
      <c r="VM53" s="13"/>
      <c r="VN53" s="13"/>
      <c r="VO53" s="13"/>
      <c r="VP53" s="13"/>
      <c r="VQ53" s="13"/>
      <c r="VR53" s="13"/>
      <c r="VS53" s="13"/>
      <c r="VT53" s="13"/>
      <c r="VU53" s="13"/>
      <c r="VV53" s="13"/>
      <c r="VW53" s="13"/>
      <c r="VX53" s="13"/>
      <c r="VY53" s="13"/>
      <c r="VZ53" s="13"/>
      <c r="WA53" s="13"/>
      <c r="WB53" s="13"/>
      <c r="WC53" s="13"/>
      <c r="WD53" s="13"/>
      <c r="WE53" s="13"/>
      <c r="WF53" s="13"/>
      <c r="WG53" s="13"/>
      <c r="WH53" s="13"/>
      <c r="WI53" s="13"/>
      <c r="WJ53" s="13"/>
      <c r="WK53" s="13"/>
      <c r="WL53" s="13"/>
      <c r="WM53" s="13"/>
      <c r="WN53" s="13"/>
      <c r="WO53" s="13"/>
      <c r="WP53" s="13"/>
      <c r="WQ53" s="13"/>
      <c r="WR53" s="13"/>
      <c r="WS53" s="13"/>
      <c r="WT53" s="13"/>
      <c r="WU53" s="13"/>
      <c r="WV53" s="13"/>
      <c r="WW53" s="13"/>
      <c r="WX53" s="13"/>
      <c r="WY53" s="13"/>
      <c r="WZ53" s="13"/>
      <c r="XA53" s="13"/>
      <c r="XB53" s="13"/>
      <c r="XC53" s="13"/>
      <c r="XD53" s="13"/>
      <c r="XE53" s="13"/>
      <c r="XF53" s="13"/>
      <c r="XG53" s="13"/>
      <c r="XH53" s="13"/>
      <c r="XI53" s="13"/>
      <c r="XJ53" s="13"/>
      <c r="XK53" s="13"/>
      <c r="XL53" s="13"/>
      <c r="XM53" s="13"/>
      <c r="XN53" s="13"/>
      <c r="XO53" s="13"/>
      <c r="XP53" s="13"/>
      <c r="XQ53" s="13"/>
      <c r="XR53" s="13"/>
      <c r="XS53" s="13"/>
      <c r="XT53" s="13"/>
      <c r="XU53" s="13"/>
      <c r="XV53" s="13"/>
      <c r="XW53" s="13"/>
      <c r="XX53" s="13"/>
      <c r="XY53" s="13"/>
      <c r="XZ53" s="13"/>
      <c r="YA53" s="13"/>
      <c r="YB53" s="13"/>
      <c r="YC53" s="13"/>
      <c r="YD53" s="13"/>
      <c r="YE53" s="13"/>
      <c r="YF53" s="13"/>
      <c r="YG53" s="13"/>
      <c r="YH53" s="13"/>
      <c r="YI53" s="13"/>
      <c r="YJ53" s="13"/>
      <c r="YK53" s="13"/>
      <c r="YL53" s="13"/>
      <c r="YM53" s="13"/>
      <c r="YN53" s="13"/>
      <c r="YO53" s="13"/>
      <c r="YP53" s="13"/>
      <c r="YQ53" s="13"/>
      <c r="YR53" s="13"/>
      <c r="YS53" s="13"/>
      <c r="YT53" s="13"/>
      <c r="YU53" s="13"/>
      <c r="YV53" s="13"/>
      <c r="YW53" s="13"/>
      <c r="YX53" s="13"/>
      <c r="YY53" s="13"/>
      <c r="YZ53" s="13"/>
      <c r="ZA53" s="13"/>
      <c r="ZB53" s="13"/>
      <c r="ZC53" s="13"/>
      <c r="ZD53" s="13"/>
      <c r="ZE53" s="13"/>
      <c r="ZF53" s="13"/>
      <c r="ZG53" s="13"/>
      <c r="ZH53" s="13"/>
      <c r="ZI53" s="13"/>
      <c r="ZJ53" s="13"/>
      <c r="ZK53" s="13"/>
      <c r="ZL53" s="13"/>
      <c r="ZM53" s="13"/>
      <c r="ZN53" s="13"/>
      <c r="ZO53" s="13"/>
      <c r="ZP53" s="13"/>
      <c r="ZQ53" s="13"/>
      <c r="ZR53" s="13"/>
      <c r="ZS53" s="13"/>
      <c r="ZT53" s="13"/>
      <c r="ZU53" s="13"/>
      <c r="ZV53" s="13"/>
      <c r="ZW53" s="13"/>
      <c r="ZX53" s="13"/>
      <c r="ZY53" s="13"/>
      <c r="ZZ53" s="13"/>
      <c r="AAA53" s="13"/>
      <c r="AAB53" s="13"/>
      <c r="AAC53" s="13"/>
      <c r="AAD53" s="13"/>
      <c r="AAE53" s="13"/>
      <c r="AAF53" s="13"/>
      <c r="AAG53" s="13"/>
      <c r="AAH53" s="13"/>
      <c r="AAI53" s="13"/>
      <c r="AAJ53" s="13"/>
      <c r="AAK53" s="13"/>
      <c r="AAL53" s="13"/>
      <c r="AAM53" s="13"/>
      <c r="AAN53" s="13"/>
      <c r="AAO53" s="13"/>
      <c r="AAP53" s="13"/>
      <c r="AAQ53" s="13"/>
      <c r="AAR53" s="13"/>
      <c r="AAS53" s="13"/>
      <c r="AAT53" s="13"/>
      <c r="AAU53" s="13"/>
      <c r="AAV53" s="13"/>
      <c r="AAW53" s="13"/>
      <c r="AAX53" s="13"/>
      <c r="AAY53" s="13"/>
      <c r="AAZ53" s="13"/>
      <c r="ABA53" s="13"/>
      <c r="ABB53" s="13"/>
      <c r="ABC53" s="13"/>
      <c r="ABD53" s="13"/>
      <c r="ABE53" s="13"/>
      <c r="ABF53" s="13"/>
      <c r="ABG53" s="13"/>
      <c r="ABH53" s="13"/>
      <c r="ABI53" s="13"/>
      <c r="ABJ53" s="13"/>
      <c r="ABK53" s="13"/>
      <c r="ABL53" s="13"/>
      <c r="ABM53" s="13"/>
      <c r="ABN53" s="13"/>
      <c r="ABO53" s="13"/>
      <c r="ABP53" s="13"/>
      <c r="ABQ53" s="13"/>
      <c r="ABR53" s="13"/>
      <c r="ABS53" s="13"/>
      <c r="ABT53" s="13"/>
      <c r="ABU53" s="13"/>
      <c r="ABV53" s="13"/>
      <c r="ABW53" s="13"/>
      <c r="ABX53" s="13"/>
      <c r="ABY53" s="13"/>
      <c r="ABZ53" s="13"/>
      <c r="ACA53" s="13"/>
      <c r="ACB53" s="13"/>
      <c r="ACC53" s="13"/>
      <c r="ACD53" s="13"/>
      <c r="ACE53" s="13"/>
      <c r="ACF53" s="13"/>
      <c r="ACG53" s="13"/>
      <c r="ACH53" s="13"/>
      <c r="ACI53" s="13"/>
      <c r="ACJ53" s="13"/>
      <c r="ACK53" s="13"/>
      <c r="ACL53" s="13"/>
      <c r="ACM53" s="13"/>
      <c r="ACN53" s="13"/>
      <c r="ACO53" s="13"/>
      <c r="ACP53" s="13"/>
      <c r="ACQ53" s="13"/>
      <c r="ACR53" s="13"/>
      <c r="ACS53" s="13"/>
      <c r="ACT53" s="13"/>
      <c r="ACU53" s="13"/>
      <c r="ACV53" s="13"/>
      <c r="ACW53" s="13"/>
      <c r="ACX53" s="13"/>
      <c r="ACY53" s="13"/>
      <c r="ACZ53" s="13"/>
      <c r="ADA53" s="13"/>
      <c r="ADB53" s="13"/>
      <c r="ADC53" s="13"/>
      <c r="ADD53" s="13"/>
      <c r="ADE53" s="13"/>
      <c r="ADF53" s="13"/>
      <c r="ADG53" s="13"/>
      <c r="ADH53" s="13"/>
      <c r="ADI53" s="13"/>
      <c r="ADJ53" s="13"/>
      <c r="ADK53" s="13"/>
      <c r="ADL53" s="13"/>
      <c r="ADM53" s="13"/>
      <c r="ADN53" s="13"/>
      <c r="ADO53" s="13"/>
      <c r="ADP53" s="13"/>
      <c r="ADQ53" s="13"/>
      <c r="ADR53" s="13"/>
      <c r="ADS53" s="13"/>
      <c r="ADT53" s="13"/>
      <c r="ADU53" s="13"/>
      <c r="ADV53" s="13"/>
      <c r="ADW53" s="13"/>
      <c r="ADX53" s="13"/>
      <c r="ADY53" s="13"/>
      <c r="ADZ53" s="13"/>
      <c r="AEA53" s="13"/>
      <c r="AEB53" s="13"/>
      <c r="AEC53" s="13"/>
      <c r="AED53" s="13"/>
      <c r="AEE53" s="13"/>
      <c r="AEF53" s="13"/>
      <c r="AEG53" s="13"/>
      <c r="AEH53" s="13"/>
      <c r="AEI53" s="13"/>
      <c r="AEJ53" s="13"/>
      <c r="AEK53" s="13"/>
      <c r="AEL53" s="13"/>
      <c r="AEM53" s="13"/>
      <c r="AEN53" s="13"/>
      <c r="AEO53" s="13"/>
      <c r="AEP53" s="13"/>
      <c r="AEQ53" s="13"/>
      <c r="AER53" s="13"/>
      <c r="AES53" s="13"/>
      <c r="AET53" s="13"/>
      <c r="AEU53" s="13"/>
      <c r="AEV53" s="13"/>
      <c r="AEW53" s="13"/>
      <c r="AEX53" s="13"/>
      <c r="AEY53" s="13"/>
      <c r="AEZ53" s="13"/>
      <c r="AFA53" s="13"/>
      <c r="AFB53" s="13"/>
      <c r="AFC53" s="13"/>
      <c r="AFD53" s="13"/>
      <c r="AFE53" s="13"/>
      <c r="AFF53" s="13"/>
      <c r="AFG53" s="13"/>
      <c r="AFH53" s="13"/>
      <c r="AFI53" s="13"/>
      <c r="AFJ53" s="13"/>
      <c r="AFK53" s="13"/>
      <c r="AFL53" s="13"/>
      <c r="AFM53" s="13"/>
      <c r="AFN53" s="13"/>
      <c r="AFO53" s="13"/>
      <c r="AFP53" s="13"/>
      <c r="AFQ53" s="13"/>
      <c r="AFR53" s="13"/>
      <c r="AFS53" s="13"/>
      <c r="AFT53" s="13"/>
      <c r="AFU53" s="13"/>
      <c r="AFV53" s="13"/>
      <c r="AFW53" s="13"/>
      <c r="AFX53" s="13"/>
      <c r="AFY53" s="13"/>
      <c r="AFZ53" s="13"/>
      <c r="AGA53" s="13"/>
      <c r="AGB53" s="13"/>
      <c r="AGC53" s="13"/>
      <c r="AGD53" s="13"/>
      <c r="AGE53" s="13"/>
      <c r="AGF53" s="13"/>
      <c r="AGG53" s="13"/>
      <c r="AGH53" s="13"/>
      <c r="AGI53" s="13"/>
      <c r="AGJ53" s="13"/>
      <c r="AGK53" s="13"/>
      <c r="AGL53" s="13"/>
      <c r="AGM53" s="13"/>
      <c r="AGN53" s="13"/>
      <c r="AGO53" s="13"/>
      <c r="AGP53" s="13"/>
      <c r="AGQ53" s="13"/>
      <c r="AGR53" s="13"/>
      <c r="AGS53" s="13"/>
      <c r="AGT53" s="13"/>
      <c r="AGU53" s="13"/>
      <c r="AGV53" s="13"/>
      <c r="AGW53" s="13"/>
      <c r="AGX53" s="13"/>
      <c r="AGY53" s="13"/>
      <c r="AGZ53" s="13"/>
      <c r="AHA53" s="13"/>
      <c r="AHB53" s="13"/>
      <c r="AHC53" s="13"/>
      <c r="AHD53" s="13"/>
      <c r="AHE53" s="13"/>
      <c r="AHF53" s="13"/>
      <c r="AHG53" s="13"/>
      <c r="AHH53" s="13"/>
      <c r="AHI53" s="13"/>
      <c r="AHJ53" s="13"/>
      <c r="AHK53" s="13"/>
      <c r="AHL53" s="13"/>
      <c r="AHM53" s="13"/>
      <c r="AHN53" s="13"/>
      <c r="AHO53" s="13"/>
      <c r="AHP53" s="13"/>
      <c r="AHQ53" s="13"/>
      <c r="AHR53" s="13"/>
      <c r="AHS53" s="13"/>
      <c r="AHT53" s="13"/>
      <c r="AHU53" s="13"/>
      <c r="AHV53" s="13"/>
      <c r="AHW53" s="13"/>
      <c r="AHX53" s="13"/>
      <c r="AHY53" s="13"/>
      <c r="AHZ53" s="13"/>
      <c r="AIA53" s="13"/>
      <c r="AIB53" s="13"/>
      <c r="AIC53" s="13"/>
      <c r="AID53" s="13"/>
      <c r="AIE53" s="13"/>
      <c r="AIF53" s="13"/>
      <c r="AIG53" s="13"/>
      <c r="AIH53" s="13"/>
      <c r="AII53" s="13"/>
      <c r="AIJ53" s="13"/>
      <c r="AIK53" s="13"/>
      <c r="AIL53" s="13"/>
      <c r="AIM53" s="13"/>
      <c r="AIN53" s="13"/>
      <c r="AIO53" s="13"/>
      <c r="AIP53" s="13"/>
      <c r="AIQ53" s="13"/>
      <c r="AIR53" s="13"/>
      <c r="AIS53" s="13"/>
      <c r="AIT53" s="13"/>
      <c r="AIU53" s="13"/>
      <c r="AIV53" s="13"/>
      <c r="AIW53" s="13"/>
      <c r="AIX53" s="13"/>
      <c r="AIY53" s="13"/>
      <c r="AIZ53" s="13"/>
      <c r="AJA53" s="13"/>
      <c r="AJB53" s="13"/>
      <c r="AJC53" s="13"/>
      <c r="AJD53" s="13"/>
      <c r="AJE53" s="13"/>
      <c r="AJF53" s="13"/>
      <c r="AJG53" s="13"/>
      <c r="AJH53" s="13"/>
      <c r="AJI53" s="13"/>
      <c r="AJJ53" s="13"/>
      <c r="AJK53" s="13"/>
      <c r="AJL53" s="13"/>
      <c r="AJM53" s="13"/>
      <c r="AJN53" s="13"/>
      <c r="AJO53" s="13"/>
      <c r="AJP53" s="13"/>
      <c r="AJQ53" s="13"/>
      <c r="AJR53" s="13"/>
      <c r="AJS53" s="13"/>
      <c r="AJT53" s="13"/>
      <c r="AJU53" s="13"/>
      <c r="AJV53" s="13"/>
      <c r="AJW53" s="13"/>
      <c r="AJX53" s="13"/>
      <c r="AJY53" s="13"/>
      <c r="AJZ53" s="13"/>
      <c r="AKA53" s="13"/>
      <c r="AKB53" s="13"/>
      <c r="AKC53" s="13"/>
      <c r="AKD53" s="13"/>
      <c r="AKE53" s="13"/>
      <c r="AKF53" s="13"/>
      <c r="AKG53" s="13"/>
      <c r="AKH53" s="13"/>
      <c r="AKI53" s="13"/>
      <c r="AKJ53" s="13"/>
      <c r="AKK53" s="13"/>
      <c r="AKL53" s="13"/>
      <c r="AKM53" s="13"/>
      <c r="AKN53" s="13"/>
      <c r="AKO53" s="13"/>
      <c r="AKP53" s="13"/>
      <c r="AKQ53" s="13"/>
      <c r="AKR53" s="13"/>
      <c r="AKS53" s="13"/>
      <c r="AKT53" s="13"/>
      <c r="AKU53" s="13"/>
      <c r="AKV53" s="13"/>
      <c r="AKW53" s="13"/>
      <c r="AKX53" s="13"/>
      <c r="AKY53" s="13"/>
      <c r="AKZ53" s="13"/>
      <c r="ALA53" s="13"/>
      <c r="ALB53" s="13"/>
      <c r="ALC53" s="13"/>
      <c r="ALD53" s="13"/>
      <c r="ALE53" s="13"/>
      <c r="ALF53" s="13"/>
      <c r="ALG53" s="13"/>
      <c r="ALH53" s="13"/>
      <c r="ALI53" s="13"/>
      <c r="ALJ53" s="13"/>
      <c r="ALK53" s="13"/>
      <c r="ALL53" s="13"/>
      <c r="ALM53" s="13"/>
      <c r="ALN53" s="13"/>
      <c r="ALO53" s="13"/>
      <c r="ALP53" s="13"/>
      <c r="ALQ53" s="13"/>
      <c r="ALR53" s="13"/>
      <c r="ALS53" s="13"/>
      <c r="ALT53" s="13"/>
      <c r="ALU53" s="13"/>
      <c r="ALV53" s="13"/>
      <c r="ALW53" s="13"/>
      <c r="ALX53" s="13"/>
      <c r="ALY53" s="13"/>
      <c r="ALZ53" s="13"/>
      <c r="AMA53" s="13"/>
      <c r="AMB53" s="13"/>
      <c r="AMC53" s="13"/>
      <c r="AMD53" s="13"/>
      <c r="AME53" s="13"/>
      <c r="AMF53" s="13"/>
      <c r="AMG53" s="13"/>
      <c r="AMH53" s="13"/>
      <c r="AMI53" s="13"/>
      <c r="AMJ53" s="13"/>
      <c r="AMK53" s="13"/>
      <c r="AML53" s="13"/>
      <c r="AMM53" s="13"/>
      <c r="AMN53" s="13"/>
      <c r="AMO53" s="13"/>
      <c r="AMP53" s="13"/>
      <c r="AMQ53" s="13"/>
      <c r="AMR53" s="13"/>
      <c r="AMS53" s="13"/>
      <c r="AMT53" s="13"/>
      <c r="AMU53" s="13"/>
      <c r="AMV53" s="13"/>
      <c r="AMW53" s="13"/>
      <c r="AMX53" s="13"/>
      <c r="AMY53" s="13"/>
      <c r="AMZ53" s="13"/>
      <c r="ANA53" s="13"/>
      <c r="ANB53" s="13"/>
      <c r="ANC53" s="13"/>
      <c r="AND53" s="13"/>
      <c r="ANE53" s="13"/>
      <c r="ANF53" s="13"/>
      <c r="ANG53" s="13"/>
      <c r="ANH53" s="13"/>
      <c r="ANI53" s="13"/>
      <c r="ANJ53" s="13"/>
      <c r="ANK53" s="13"/>
      <c r="ANL53" s="13"/>
      <c r="ANM53" s="13"/>
      <c r="ANN53" s="13"/>
      <c r="ANO53" s="13"/>
      <c r="ANP53" s="13"/>
      <c r="ANQ53" s="13"/>
      <c r="ANR53" s="13"/>
      <c r="ANS53" s="13"/>
      <c r="ANT53" s="13"/>
      <c r="ANU53" s="13"/>
      <c r="ANV53" s="13"/>
      <c r="ANW53" s="13"/>
      <c r="ANX53" s="13"/>
      <c r="ANY53" s="13"/>
      <c r="ANZ53" s="13"/>
      <c r="AOA53" s="13"/>
      <c r="AOB53" s="13"/>
      <c r="AOC53" s="13"/>
      <c r="AOD53" s="13"/>
      <c r="AOE53" s="13"/>
      <c r="AOF53" s="13"/>
      <c r="AOG53" s="13"/>
      <c r="AOH53" s="13"/>
      <c r="AOI53" s="13"/>
      <c r="AOJ53" s="13"/>
      <c r="AOK53" s="13"/>
      <c r="AOL53" s="13"/>
      <c r="AOM53" s="13"/>
      <c r="AON53" s="13"/>
      <c r="AOO53" s="13"/>
      <c r="AOP53" s="13"/>
      <c r="AOQ53" s="13"/>
      <c r="AOR53" s="13"/>
      <c r="AOS53" s="13"/>
      <c r="AOT53" s="13"/>
      <c r="AOU53" s="13"/>
      <c r="AOV53" s="13"/>
      <c r="AOW53" s="13"/>
      <c r="AOX53" s="13"/>
      <c r="AOY53" s="13"/>
      <c r="AOZ53" s="13"/>
      <c r="APA53" s="13"/>
      <c r="APB53" s="13"/>
      <c r="APC53" s="13"/>
      <c r="APD53" s="13"/>
      <c r="APE53" s="13"/>
      <c r="APF53" s="13"/>
      <c r="APG53" s="13"/>
      <c r="APH53" s="13"/>
      <c r="API53" s="13"/>
      <c r="APJ53" s="13"/>
      <c r="APK53" s="13"/>
      <c r="APL53" s="13"/>
      <c r="APM53" s="13"/>
      <c r="APN53" s="13"/>
      <c r="APO53" s="13"/>
      <c r="APP53" s="13"/>
      <c r="APQ53" s="13"/>
      <c r="APR53" s="13"/>
      <c r="APS53" s="13"/>
      <c r="APT53" s="13"/>
      <c r="APU53" s="13"/>
      <c r="APV53" s="13"/>
      <c r="APW53" s="13"/>
      <c r="APX53" s="13"/>
      <c r="APY53" s="13"/>
      <c r="APZ53" s="13"/>
      <c r="AQA53" s="13"/>
      <c r="AQB53" s="13"/>
      <c r="AQC53" s="13"/>
      <c r="AQD53" s="13"/>
      <c r="AQE53" s="13"/>
      <c r="AQF53" s="13"/>
      <c r="AQG53" s="13"/>
      <c r="AQH53" s="13"/>
      <c r="AQI53" s="13"/>
      <c r="AQJ53" s="13"/>
      <c r="AQK53" s="13"/>
      <c r="AQL53" s="13"/>
      <c r="AQM53" s="13"/>
      <c r="AQN53" s="13"/>
      <c r="AQO53" s="13"/>
      <c r="AQP53" s="13"/>
      <c r="AQQ53" s="13"/>
      <c r="AQR53" s="13"/>
      <c r="AQS53" s="13"/>
      <c r="AQT53" s="13"/>
      <c r="AQU53" s="13"/>
      <c r="AQV53" s="13"/>
      <c r="AQW53" s="13"/>
      <c r="AQX53" s="13"/>
      <c r="AQY53" s="13"/>
      <c r="AQZ53" s="13"/>
      <c r="ARA53" s="13"/>
      <c r="ARB53" s="13"/>
      <c r="ARC53" s="13"/>
      <c r="ARD53" s="13"/>
      <c r="ARE53" s="13"/>
      <c r="ARF53" s="13"/>
      <c r="ARG53" s="13"/>
      <c r="ARH53" s="13"/>
      <c r="ARI53" s="13"/>
      <c r="ARJ53" s="13"/>
      <c r="ARK53" s="13"/>
      <c r="ARL53" s="13"/>
      <c r="ARM53" s="13"/>
      <c r="ARN53" s="13"/>
      <c r="ARO53" s="13"/>
      <c r="ARP53" s="13"/>
      <c r="ARQ53" s="13"/>
      <c r="ARR53" s="13"/>
      <c r="ARS53" s="13"/>
      <c r="ART53" s="13"/>
      <c r="ARU53" s="13"/>
      <c r="ARV53" s="13"/>
      <c r="ARW53" s="13"/>
      <c r="ARX53" s="13"/>
      <c r="ARY53" s="13"/>
      <c r="ARZ53" s="13"/>
      <c r="ASA53" s="13"/>
      <c r="ASB53" s="13"/>
      <c r="ASC53" s="13"/>
      <c r="ASD53" s="13"/>
      <c r="ASE53" s="13"/>
      <c r="ASF53" s="13"/>
      <c r="ASG53" s="13"/>
      <c r="ASH53" s="13"/>
      <c r="ASI53" s="13"/>
      <c r="ASJ53" s="13"/>
      <c r="ASK53" s="13"/>
      <c r="ASL53" s="13"/>
      <c r="ASM53" s="13"/>
      <c r="ASN53" s="13"/>
      <c r="ASO53" s="13"/>
      <c r="ASP53" s="13"/>
      <c r="ASQ53" s="13"/>
      <c r="ASR53" s="13"/>
      <c r="ASS53" s="13"/>
      <c r="AST53" s="13"/>
      <c r="ASU53" s="13"/>
      <c r="ASV53" s="13"/>
      <c r="ASW53" s="13"/>
      <c r="ASX53" s="13"/>
      <c r="ASY53" s="13"/>
      <c r="ASZ53" s="13"/>
      <c r="ATA53" s="13"/>
      <c r="ATB53" s="13"/>
      <c r="ATC53" s="13"/>
      <c r="ATD53" s="13"/>
      <c r="ATE53" s="13"/>
      <c r="ATF53" s="13"/>
      <c r="ATG53" s="13"/>
      <c r="ATH53" s="13"/>
      <c r="ATI53" s="13"/>
      <c r="ATJ53" s="13"/>
      <c r="ATK53" s="13"/>
      <c r="ATL53" s="13"/>
      <c r="ATM53" s="13"/>
      <c r="ATN53" s="13"/>
      <c r="ATO53" s="13"/>
      <c r="ATP53" s="13"/>
      <c r="ATQ53" s="13"/>
      <c r="ATR53" s="13"/>
      <c r="ATS53" s="13"/>
      <c r="ATT53" s="13"/>
      <c r="ATU53" s="13"/>
      <c r="ATV53" s="13"/>
      <c r="ATW53" s="13"/>
      <c r="ATX53" s="13"/>
      <c r="ATY53" s="13"/>
      <c r="ATZ53" s="13"/>
      <c r="AUA53" s="13"/>
      <c r="AUB53" s="13"/>
      <c r="AUC53" s="13"/>
      <c r="AUD53" s="13"/>
      <c r="AUE53" s="13"/>
      <c r="AUF53" s="13"/>
      <c r="AUG53" s="13"/>
      <c r="AUH53" s="13"/>
      <c r="AUI53" s="13"/>
      <c r="AUJ53" s="13"/>
      <c r="AUK53" s="13"/>
      <c r="AUL53" s="13"/>
      <c r="AUM53" s="13"/>
      <c r="AUN53" s="13"/>
      <c r="AUO53" s="13"/>
      <c r="AUP53" s="13"/>
      <c r="AUQ53" s="13"/>
      <c r="AUR53" s="13"/>
      <c r="AUS53" s="13"/>
      <c r="AUT53" s="13"/>
      <c r="AUU53" s="13"/>
      <c r="AUV53" s="13"/>
      <c r="AUW53" s="13"/>
      <c r="AUX53" s="13"/>
      <c r="AUY53" s="13"/>
      <c r="AUZ53" s="13"/>
      <c r="AVA53" s="13"/>
      <c r="AVB53" s="13"/>
      <c r="AVC53" s="13"/>
      <c r="AVD53" s="13"/>
      <c r="AVE53" s="13"/>
      <c r="AVF53" s="13"/>
      <c r="AVG53" s="13"/>
      <c r="AVH53" s="13"/>
      <c r="AVI53" s="13"/>
      <c r="AVJ53" s="13"/>
      <c r="AVK53" s="13"/>
      <c r="AVL53" s="13"/>
      <c r="AVM53" s="13"/>
      <c r="AVN53" s="13"/>
      <c r="AVO53" s="13"/>
      <c r="AVP53" s="13"/>
      <c r="AVQ53" s="13"/>
      <c r="AVR53" s="13"/>
      <c r="AVS53" s="13"/>
      <c r="AVT53" s="13"/>
      <c r="AVU53" s="13"/>
      <c r="AVV53" s="13"/>
      <c r="AVW53" s="13"/>
      <c r="AVX53" s="13"/>
      <c r="AVY53" s="13"/>
      <c r="AVZ53" s="13"/>
      <c r="AWA53" s="13"/>
      <c r="AWB53" s="13"/>
      <c r="AWC53" s="13"/>
      <c r="AWD53" s="13"/>
      <c r="AWE53" s="13"/>
      <c r="AWF53" s="13"/>
      <c r="AWG53" s="13"/>
      <c r="AWH53" s="13"/>
      <c r="AWI53" s="13"/>
      <c r="AWJ53" s="13"/>
      <c r="AWK53" s="13"/>
      <c r="AWL53" s="13"/>
      <c r="AWM53" s="13"/>
      <c r="AWN53" s="13"/>
      <c r="AWO53" s="13"/>
      <c r="AWP53" s="13"/>
      <c r="AWQ53" s="13"/>
      <c r="AWR53" s="13"/>
      <c r="AWS53" s="13"/>
      <c r="AWT53" s="13"/>
      <c r="AWU53" s="13"/>
      <c r="AWV53" s="13"/>
      <c r="AWW53" s="13"/>
      <c r="AWX53" s="13"/>
      <c r="AWY53" s="13"/>
      <c r="AWZ53" s="13"/>
      <c r="AXA53" s="13"/>
      <c r="AXB53" s="13"/>
      <c r="AXC53" s="13"/>
      <c r="AXD53" s="13"/>
      <c r="AXE53" s="13"/>
      <c r="AXF53" s="13"/>
      <c r="AXG53" s="13"/>
      <c r="AXH53" s="13"/>
      <c r="AXI53" s="13"/>
      <c r="AXJ53" s="13"/>
      <c r="AXK53" s="13"/>
      <c r="AXL53" s="13"/>
      <c r="AXM53" s="13"/>
      <c r="AXN53" s="13"/>
      <c r="AXO53" s="13"/>
      <c r="AXP53" s="13"/>
      <c r="AXQ53" s="13"/>
      <c r="AXR53" s="13"/>
      <c r="AXS53" s="13"/>
      <c r="AXT53" s="13"/>
      <c r="AXU53" s="13"/>
      <c r="AXV53" s="13"/>
      <c r="AXW53" s="13"/>
      <c r="AXX53" s="13"/>
      <c r="AXY53" s="13"/>
      <c r="AXZ53" s="13"/>
      <c r="AYA53" s="13"/>
      <c r="AYB53" s="13"/>
      <c r="AYC53" s="13"/>
      <c r="AYD53" s="13"/>
      <c r="AYE53" s="13"/>
      <c r="AYF53" s="13"/>
      <c r="AYG53" s="13"/>
      <c r="AYH53" s="13"/>
      <c r="AYI53" s="13"/>
      <c r="AYJ53" s="13"/>
      <c r="AYK53" s="13"/>
      <c r="AYL53" s="13"/>
      <c r="AYM53" s="13"/>
      <c r="AYN53" s="13"/>
      <c r="AYO53" s="13"/>
      <c r="AYP53" s="13"/>
      <c r="AYQ53" s="13"/>
      <c r="AYR53" s="13"/>
      <c r="AYS53" s="13"/>
      <c r="AYT53" s="13"/>
      <c r="AYU53" s="13"/>
      <c r="AYV53" s="13"/>
      <c r="AYW53" s="13"/>
      <c r="AYX53" s="13"/>
      <c r="AYY53" s="13"/>
      <c r="AYZ53" s="13"/>
      <c r="AZA53" s="13"/>
      <c r="AZB53" s="13"/>
      <c r="AZC53" s="13"/>
      <c r="AZD53" s="13"/>
      <c r="AZE53" s="13"/>
      <c r="AZF53" s="13"/>
      <c r="AZG53" s="13"/>
      <c r="AZH53" s="13"/>
      <c r="AZI53" s="13"/>
      <c r="AZJ53" s="13"/>
      <c r="AZK53" s="13"/>
      <c r="AZL53" s="13"/>
      <c r="AZM53" s="13"/>
      <c r="AZN53" s="13"/>
      <c r="AZO53" s="13"/>
      <c r="AZP53" s="13"/>
      <c r="AZQ53" s="13"/>
      <c r="AZR53" s="13"/>
      <c r="AZS53" s="13"/>
      <c r="AZT53" s="13"/>
      <c r="AZU53" s="13"/>
      <c r="AZV53" s="13"/>
      <c r="AZW53" s="13"/>
      <c r="AZX53" s="13"/>
      <c r="AZY53" s="13"/>
      <c r="AZZ53" s="13"/>
      <c r="BAA53" s="13"/>
      <c r="BAB53" s="13"/>
      <c r="BAC53" s="13"/>
      <c r="BAD53" s="13"/>
      <c r="BAE53" s="13"/>
      <c r="BAF53" s="13"/>
      <c r="BAG53" s="13"/>
      <c r="BAH53" s="13"/>
      <c r="BAI53" s="13"/>
      <c r="BAJ53" s="13"/>
      <c r="BAK53" s="13"/>
      <c r="BAL53" s="13"/>
      <c r="BAM53" s="13"/>
      <c r="BAN53" s="13"/>
      <c r="BAO53" s="13"/>
      <c r="BAP53" s="13"/>
      <c r="BAQ53" s="13"/>
      <c r="BAR53" s="13"/>
      <c r="BAS53" s="13"/>
      <c r="BAT53" s="13"/>
      <c r="BAU53" s="13"/>
      <c r="BAV53" s="13"/>
      <c r="BAW53" s="13"/>
      <c r="BAX53" s="13"/>
      <c r="BAY53" s="13"/>
      <c r="BAZ53" s="13"/>
      <c r="BBA53" s="13"/>
      <c r="BBB53" s="13"/>
      <c r="BBC53" s="13"/>
      <c r="BBD53" s="13"/>
      <c r="BBE53" s="13"/>
      <c r="BBF53" s="13"/>
      <c r="BBG53" s="13"/>
      <c r="BBH53" s="13"/>
      <c r="BBI53" s="13"/>
      <c r="BBJ53" s="13"/>
      <c r="BBK53" s="13"/>
      <c r="BBL53" s="13"/>
      <c r="BBM53" s="13"/>
      <c r="BBN53" s="13"/>
      <c r="BBO53" s="13"/>
      <c r="BBP53" s="13"/>
      <c r="BBQ53" s="13"/>
      <c r="BBR53" s="13"/>
      <c r="BBS53" s="13"/>
      <c r="BBT53" s="13"/>
      <c r="BBU53" s="13"/>
      <c r="BBV53" s="13"/>
      <c r="BBW53" s="13"/>
      <c r="BBX53" s="13"/>
      <c r="BBY53" s="13"/>
      <c r="BBZ53" s="13"/>
      <c r="BCA53" s="13"/>
      <c r="BCB53" s="13"/>
      <c r="BCC53" s="13"/>
      <c r="BCD53" s="13"/>
      <c r="BCE53" s="13"/>
      <c r="BCF53" s="13"/>
      <c r="BCG53" s="13"/>
      <c r="BCH53" s="13"/>
      <c r="BCI53" s="13"/>
      <c r="BCJ53" s="13"/>
      <c r="BCK53" s="13"/>
      <c r="BCL53" s="13"/>
      <c r="BCM53" s="13"/>
      <c r="BCN53" s="13"/>
      <c r="BCO53" s="13"/>
      <c r="BCP53" s="13"/>
      <c r="BCQ53" s="13"/>
      <c r="BCR53" s="13"/>
      <c r="BCS53" s="13"/>
      <c r="BCT53" s="13"/>
      <c r="BCU53" s="13"/>
      <c r="BCV53" s="13"/>
      <c r="BCW53" s="13"/>
      <c r="BCX53" s="13"/>
      <c r="BCY53" s="13"/>
      <c r="BCZ53" s="13"/>
      <c r="BDA53" s="13"/>
      <c r="BDB53" s="13"/>
      <c r="BDC53" s="13"/>
      <c r="BDD53" s="13"/>
      <c r="BDE53" s="13"/>
      <c r="BDF53" s="13"/>
      <c r="BDG53" s="13"/>
      <c r="BDH53" s="13"/>
      <c r="BDI53" s="13"/>
      <c r="BDJ53" s="13"/>
      <c r="BDK53" s="13"/>
      <c r="BDL53" s="13"/>
      <c r="BDM53" s="13"/>
      <c r="BDN53" s="13"/>
      <c r="BDO53" s="13"/>
      <c r="BDP53" s="13"/>
      <c r="BDQ53" s="13"/>
      <c r="BDR53" s="13"/>
      <c r="BDS53" s="13"/>
      <c r="BDT53" s="13"/>
      <c r="BDU53" s="13"/>
      <c r="BDV53" s="13"/>
      <c r="BDW53" s="13"/>
      <c r="BDX53" s="13"/>
      <c r="BDY53" s="13"/>
      <c r="BDZ53" s="13"/>
      <c r="BEA53" s="13"/>
      <c r="BEB53" s="13"/>
      <c r="BEC53" s="13"/>
      <c r="BED53" s="13"/>
      <c r="BEE53" s="13"/>
      <c r="BEF53" s="13"/>
      <c r="BEG53" s="13"/>
      <c r="BEH53" s="13"/>
      <c r="BEI53" s="13"/>
      <c r="BEJ53" s="13"/>
      <c r="BEK53" s="13"/>
      <c r="BEL53" s="13"/>
      <c r="BEM53" s="13"/>
      <c r="BEN53" s="13"/>
      <c r="BEO53" s="13"/>
      <c r="BEP53" s="13"/>
      <c r="BEQ53" s="13"/>
      <c r="BER53" s="13"/>
      <c r="BES53" s="13"/>
      <c r="BET53" s="13"/>
      <c r="BEU53" s="13"/>
      <c r="BEV53" s="13"/>
      <c r="BEW53" s="13"/>
      <c r="BEX53" s="13"/>
      <c r="BEY53" s="13"/>
      <c r="BEZ53" s="13"/>
      <c r="BFA53" s="13"/>
      <c r="BFB53" s="13"/>
      <c r="BFC53" s="13"/>
      <c r="BFD53" s="13"/>
      <c r="BFE53" s="13"/>
      <c r="BFF53" s="13"/>
      <c r="BFG53" s="13"/>
      <c r="BFH53" s="13"/>
      <c r="BFI53" s="13"/>
      <c r="BFJ53" s="13"/>
      <c r="BFK53" s="13"/>
      <c r="BFL53" s="13"/>
      <c r="BFM53" s="13"/>
      <c r="BFN53" s="13"/>
      <c r="BFO53" s="13"/>
      <c r="BFP53" s="13"/>
      <c r="BFQ53" s="13"/>
      <c r="BFR53" s="13"/>
      <c r="BFS53" s="13"/>
      <c r="BFT53" s="13"/>
      <c r="BFU53" s="13"/>
      <c r="BFV53" s="13"/>
      <c r="BFW53" s="13"/>
      <c r="BFX53" s="13"/>
      <c r="BFY53" s="13"/>
      <c r="BFZ53" s="13"/>
      <c r="BGA53" s="13"/>
      <c r="BGB53" s="13"/>
      <c r="BGC53" s="13"/>
      <c r="BGD53" s="13"/>
      <c r="BGE53" s="13"/>
      <c r="BGF53" s="13"/>
      <c r="BGG53" s="13"/>
      <c r="BGH53" s="13"/>
      <c r="BGI53" s="13"/>
      <c r="BGJ53" s="13"/>
      <c r="BGK53" s="13"/>
      <c r="BGL53" s="13"/>
      <c r="BGM53" s="13"/>
      <c r="BGN53" s="13"/>
      <c r="BGO53" s="13"/>
      <c r="BGP53" s="13"/>
      <c r="BGQ53" s="13"/>
      <c r="BGR53" s="13"/>
      <c r="BGS53" s="13"/>
      <c r="BGT53" s="13"/>
      <c r="BGU53" s="13"/>
      <c r="BGV53" s="13"/>
      <c r="BGW53" s="13"/>
      <c r="BGX53" s="13"/>
      <c r="BGY53" s="13"/>
      <c r="BGZ53" s="13"/>
      <c r="BHA53" s="13"/>
      <c r="BHB53" s="13"/>
      <c r="BHC53" s="13"/>
      <c r="BHD53" s="13"/>
      <c r="BHE53" s="13"/>
      <c r="BHF53" s="13"/>
      <c r="BHG53" s="13"/>
      <c r="BHH53" s="13"/>
      <c r="BHI53" s="13"/>
      <c r="BHJ53" s="13"/>
      <c r="BHK53" s="13"/>
      <c r="BHL53" s="13"/>
      <c r="BHM53" s="13"/>
      <c r="BHN53" s="13"/>
      <c r="BHO53" s="13"/>
      <c r="BHP53" s="13"/>
      <c r="BHQ53" s="13"/>
      <c r="BHR53" s="13"/>
      <c r="BHS53" s="13"/>
      <c r="BHT53" s="13"/>
      <c r="BHU53" s="13"/>
      <c r="BHV53" s="13"/>
      <c r="BHW53" s="13"/>
      <c r="BHX53" s="13"/>
      <c r="BHY53" s="13"/>
      <c r="BHZ53" s="13"/>
      <c r="BIA53" s="13"/>
      <c r="BIB53" s="13"/>
      <c r="BIC53" s="13"/>
      <c r="BID53" s="13"/>
      <c r="BIE53" s="13"/>
      <c r="BIF53" s="13"/>
      <c r="BIG53" s="13"/>
      <c r="BIH53" s="13"/>
      <c r="BII53" s="13"/>
      <c r="BIJ53" s="13"/>
      <c r="BIK53" s="13"/>
      <c r="BIL53" s="13"/>
      <c r="BIM53" s="13"/>
      <c r="BIN53" s="13"/>
      <c r="BIO53" s="13"/>
      <c r="BIP53" s="13"/>
      <c r="BIQ53" s="13"/>
      <c r="BIR53" s="13"/>
      <c r="BIS53" s="13"/>
      <c r="BIT53" s="13"/>
      <c r="BIU53" s="13"/>
      <c r="BIV53" s="13"/>
      <c r="BIW53" s="13"/>
      <c r="BIX53" s="13"/>
      <c r="BIY53" s="13"/>
      <c r="BIZ53" s="13"/>
      <c r="BJA53" s="13"/>
      <c r="BJB53" s="13"/>
      <c r="BJC53" s="13"/>
      <c r="BJD53" s="13"/>
      <c r="BJE53" s="13"/>
      <c r="BJF53" s="13"/>
      <c r="BJG53" s="13"/>
      <c r="BJH53" s="13"/>
      <c r="BJI53" s="13"/>
      <c r="BJJ53" s="13"/>
      <c r="BJK53" s="13"/>
      <c r="BJL53" s="13"/>
      <c r="BJM53" s="13"/>
      <c r="BJN53" s="13"/>
      <c r="BJO53" s="13"/>
      <c r="BJP53" s="13"/>
      <c r="BJQ53" s="13"/>
      <c r="BJR53" s="13"/>
      <c r="BJS53" s="13"/>
      <c r="BJT53" s="13"/>
      <c r="BJU53" s="13"/>
      <c r="BJV53" s="13"/>
      <c r="BJW53" s="13"/>
      <c r="BJX53" s="13"/>
      <c r="BJY53" s="13"/>
      <c r="BJZ53" s="13"/>
      <c r="BKA53" s="13"/>
      <c r="BKB53" s="13"/>
      <c r="BKC53" s="13"/>
      <c r="BKD53" s="13"/>
      <c r="BKE53" s="13"/>
      <c r="BKF53" s="13"/>
      <c r="BKG53" s="13"/>
      <c r="BKH53" s="13"/>
      <c r="BKI53" s="13"/>
      <c r="BKJ53" s="13"/>
      <c r="BKK53" s="13"/>
      <c r="BKL53" s="13"/>
      <c r="BKM53" s="13"/>
      <c r="BKN53" s="13"/>
      <c r="BKO53" s="13"/>
      <c r="BKP53" s="13"/>
      <c r="BKQ53" s="13"/>
      <c r="BKR53" s="13"/>
      <c r="BKS53" s="13"/>
      <c r="BKT53" s="13"/>
      <c r="BKU53" s="13"/>
      <c r="BKV53" s="13"/>
      <c r="BKW53" s="13"/>
      <c r="BKX53" s="13"/>
      <c r="BKY53" s="13"/>
      <c r="BKZ53" s="13"/>
      <c r="BLA53" s="13"/>
      <c r="BLB53" s="13"/>
      <c r="BLC53" s="13"/>
      <c r="BLD53" s="13"/>
      <c r="BLE53" s="13"/>
      <c r="BLF53" s="13"/>
      <c r="BLG53" s="13"/>
      <c r="BLH53" s="13"/>
      <c r="BLI53" s="13"/>
      <c r="BLJ53" s="13"/>
      <c r="BLK53" s="13"/>
      <c r="BLL53" s="13"/>
      <c r="BLM53" s="13"/>
      <c r="BLN53" s="13"/>
      <c r="BLO53" s="13"/>
      <c r="BLP53" s="13"/>
      <c r="BLQ53" s="13"/>
      <c r="BLR53" s="13"/>
      <c r="BLS53" s="13"/>
      <c r="BLT53" s="13"/>
      <c r="BLU53" s="13"/>
      <c r="BLV53" s="13"/>
      <c r="BLW53" s="13"/>
      <c r="BLX53" s="13"/>
      <c r="BLY53" s="13"/>
      <c r="BLZ53" s="13"/>
      <c r="BMA53" s="13"/>
      <c r="BMB53" s="13"/>
      <c r="BMC53" s="13"/>
      <c r="BMD53" s="13"/>
      <c r="BME53" s="13"/>
      <c r="BMF53" s="13"/>
      <c r="BMG53" s="13"/>
      <c r="BMH53" s="13"/>
      <c r="BMI53" s="13"/>
      <c r="BMJ53" s="13"/>
      <c r="BMK53" s="13"/>
      <c r="BML53" s="13"/>
      <c r="BMM53" s="13"/>
      <c r="BMN53" s="13"/>
      <c r="BMO53" s="13"/>
      <c r="BMP53" s="13"/>
      <c r="BMQ53" s="13"/>
      <c r="BMR53" s="13"/>
      <c r="BMS53" s="13"/>
      <c r="BMT53" s="13"/>
      <c r="BMU53" s="13"/>
      <c r="BMV53" s="13"/>
      <c r="BMW53" s="13"/>
      <c r="BMX53" s="13"/>
      <c r="BMY53" s="13"/>
      <c r="BMZ53" s="13"/>
      <c r="BNA53" s="13"/>
      <c r="BNB53" s="13"/>
      <c r="BNC53" s="13"/>
      <c r="BND53" s="13"/>
      <c r="BNE53" s="13"/>
      <c r="BNF53" s="13"/>
      <c r="BNG53" s="13"/>
      <c r="BNH53" s="13"/>
      <c r="BNI53" s="13"/>
      <c r="BNJ53" s="13"/>
      <c r="BNK53" s="13"/>
      <c r="BNL53" s="13"/>
      <c r="BNM53" s="13"/>
      <c r="BNN53" s="13"/>
      <c r="BNO53" s="13"/>
      <c r="BNP53" s="13"/>
      <c r="BNQ53" s="13"/>
      <c r="BNR53" s="13"/>
      <c r="BNS53" s="13"/>
      <c r="BNT53" s="13"/>
      <c r="BNU53" s="13"/>
      <c r="BNV53" s="13"/>
      <c r="BNW53" s="13"/>
      <c r="BNX53" s="13"/>
      <c r="BNY53" s="13"/>
      <c r="BNZ53" s="13"/>
      <c r="BOA53" s="13"/>
      <c r="BOB53" s="13"/>
      <c r="BOC53" s="13"/>
      <c r="BOD53" s="13"/>
      <c r="BOE53" s="13"/>
      <c r="BOF53" s="13"/>
      <c r="BOG53" s="13"/>
      <c r="BOH53" s="13"/>
      <c r="BOI53" s="13"/>
      <c r="BOJ53" s="13"/>
      <c r="BOK53" s="13"/>
      <c r="BOL53" s="13"/>
      <c r="BOM53" s="13"/>
      <c r="BON53" s="13"/>
      <c r="BOO53" s="13"/>
      <c r="BOP53" s="13"/>
      <c r="BOQ53" s="13"/>
      <c r="BOR53" s="13"/>
      <c r="BOS53" s="13"/>
      <c r="BOT53" s="13"/>
      <c r="BOU53" s="13"/>
      <c r="BOV53" s="13"/>
      <c r="BOW53" s="13"/>
      <c r="BOX53" s="13"/>
      <c r="BOY53" s="13"/>
      <c r="BOZ53" s="13"/>
      <c r="BPA53" s="13"/>
      <c r="BPB53" s="13"/>
      <c r="BPC53" s="13"/>
      <c r="BPD53" s="13"/>
      <c r="BPE53" s="13"/>
      <c r="BPF53" s="13"/>
      <c r="BPG53" s="13"/>
      <c r="BPH53" s="13"/>
      <c r="BPI53" s="13"/>
      <c r="BPJ53" s="13"/>
      <c r="BPK53" s="13"/>
      <c r="BPL53" s="13"/>
      <c r="BPM53" s="13"/>
      <c r="BPN53" s="13"/>
      <c r="BPO53" s="13"/>
      <c r="BPP53" s="13"/>
      <c r="BPQ53" s="13"/>
      <c r="BPR53" s="13"/>
      <c r="BPS53" s="13"/>
      <c r="BPT53" s="13"/>
      <c r="BPU53" s="13"/>
      <c r="BPV53" s="13"/>
      <c r="BPW53" s="13"/>
      <c r="BPX53" s="13"/>
      <c r="BPY53" s="13"/>
      <c r="BPZ53" s="13"/>
      <c r="BQA53" s="13"/>
      <c r="BQB53" s="13"/>
      <c r="BQC53" s="13"/>
      <c r="BQD53" s="13"/>
      <c r="BQE53" s="13"/>
      <c r="BQF53" s="13"/>
      <c r="BQG53" s="13"/>
      <c r="BQH53" s="13"/>
      <c r="BQI53" s="13"/>
      <c r="BQJ53" s="13"/>
      <c r="BQK53" s="13"/>
      <c r="BQL53" s="13"/>
      <c r="BQM53" s="13"/>
      <c r="BQN53" s="13"/>
      <c r="BQO53" s="13"/>
      <c r="BQP53" s="13"/>
      <c r="BQQ53" s="13"/>
      <c r="BQR53" s="13"/>
      <c r="BQS53" s="13"/>
      <c r="BQT53" s="13"/>
      <c r="BQU53" s="13"/>
      <c r="BQV53" s="13"/>
      <c r="BQW53" s="13"/>
      <c r="BQX53" s="13"/>
      <c r="BQY53" s="13"/>
      <c r="BQZ53" s="13"/>
      <c r="BRA53" s="13"/>
      <c r="BRB53" s="13"/>
      <c r="BRC53" s="13"/>
      <c r="BRD53" s="13"/>
      <c r="BRE53" s="13"/>
      <c r="BRF53" s="13"/>
      <c r="BRG53" s="13"/>
      <c r="BRH53" s="13"/>
      <c r="BRI53" s="13"/>
      <c r="BRJ53" s="13"/>
      <c r="BRK53" s="13"/>
      <c r="BRL53" s="13"/>
      <c r="BRM53" s="13"/>
      <c r="BRN53" s="13"/>
      <c r="BRO53" s="13"/>
      <c r="BRP53" s="13"/>
      <c r="BRQ53" s="13"/>
      <c r="BRR53" s="13"/>
      <c r="BRS53" s="13"/>
      <c r="BRT53" s="13"/>
      <c r="BRU53" s="13"/>
      <c r="BRV53" s="13"/>
      <c r="BRW53" s="13"/>
      <c r="BRX53" s="13"/>
      <c r="BRY53" s="13"/>
      <c r="BRZ53" s="13"/>
      <c r="BSA53" s="13"/>
      <c r="BSB53" s="13"/>
      <c r="BSC53" s="13"/>
      <c r="BSD53" s="13"/>
      <c r="BSE53" s="13"/>
      <c r="BSF53" s="13"/>
      <c r="BSG53" s="13"/>
      <c r="BSH53" s="13"/>
      <c r="BSI53" s="13"/>
      <c r="BSJ53" s="13"/>
      <c r="BSK53" s="13"/>
      <c r="BSL53" s="13"/>
      <c r="BSM53" s="13"/>
      <c r="BSN53" s="13"/>
      <c r="BSO53" s="13"/>
      <c r="BSP53" s="13"/>
      <c r="BSQ53" s="13"/>
      <c r="BSR53" s="13"/>
      <c r="BSS53" s="13"/>
      <c r="BST53" s="13"/>
      <c r="BSU53" s="13"/>
      <c r="BSV53" s="13"/>
      <c r="BSW53" s="13"/>
      <c r="BSX53" s="13"/>
      <c r="BSY53" s="13"/>
      <c r="BSZ53" s="13"/>
      <c r="BTA53" s="13"/>
      <c r="BTB53" s="13"/>
      <c r="BTC53" s="13"/>
      <c r="BTD53" s="13"/>
      <c r="BTE53" s="13"/>
      <c r="BTF53" s="13"/>
      <c r="BTG53" s="13"/>
      <c r="BTH53" s="13"/>
      <c r="BTI53" s="13"/>
      <c r="BTJ53" s="13"/>
      <c r="BTK53" s="13"/>
      <c r="BTL53" s="13"/>
      <c r="BTM53" s="13"/>
      <c r="BTN53" s="13"/>
      <c r="BTO53" s="13"/>
      <c r="BTP53" s="13"/>
      <c r="BTQ53" s="13"/>
      <c r="BTR53" s="13"/>
      <c r="BTS53" s="13"/>
      <c r="BTT53" s="13"/>
      <c r="BTU53" s="13"/>
      <c r="BTV53" s="13"/>
      <c r="BTW53" s="13"/>
      <c r="BTX53" s="13"/>
      <c r="BTY53" s="13"/>
      <c r="BTZ53" s="13"/>
      <c r="BUA53" s="13"/>
      <c r="BUB53" s="13"/>
      <c r="BUC53" s="13"/>
      <c r="BUD53" s="13"/>
      <c r="BUE53" s="13"/>
      <c r="BUF53" s="13"/>
      <c r="BUG53" s="13"/>
      <c r="BUH53" s="13"/>
      <c r="BUI53" s="13"/>
      <c r="BUJ53" s="13"/>
      <c r="BUK53" s="13"/>
      <c r="BUL53" s="13"/>
      <c r="BUM53" s="13"/>
      <c r="BUN53" s="13"/>
      <c r="BUO53" s="13"/>
      <c r="BUP53" s="13"/>
      <c r="BUQ53" s="13"/>
      <c r="BUR53" s="13"/>
      <c r="BUS53" s="13"/>
      <c r="BUT53" s="13"/>
      <c r="BUU53" s="13"/>
      <c r="BUV53" s="13"/>
      <c r="BUW53" s="13"/>
      <c r="BUX53" s="13"/>
      <c r="BUY53" s="13"/>
      <c r="BUZ53" s="13"/>
      <c r="BVA53" s="13"/>
      <c r="BVB53" s="13"/>
      <c r="BVC53" s="13"/>
      <c r="BVD53" s="13"/>
      <c r="BVE53" s="13"/>
      <c r="BVF53" s="13"/>
      <c r="BVG53" s="13"/>
      <c r="BVH53" s="13"/>
      <c r="BVI53" s="13"/>
      <c r="BVJ53" s="13"/>
      <c r="BVK53" s="13"/>
      <c r="BVL53" s="13"/>
      <c r="BVM53" s="13"/>
      <c r="BVN53" s="13"/>
      <c r="BVO53" s="13"/>
      <c r="BVP53" s="13"/>
      <c r="BVQ53" s="13"/>
      <c r="BVR53" s="13"/>
      <c r="BVS53" s="13"/>
      <c r="BVT53" s="13"/>
      <c r="BVU53" s="13"/>
      <c r="BVV53" s="13"/>
      <c r="BVW53" s="13"/>
      <c r="BVX53" s="13"/>
      <c r="BVY53" s="13"/>
      <c r="BVZ53" s="13"/>
      <c r="BWA53" s="13"/>
      <c r="BWB53" s="13"/>
      <c r="BWC53" s="13"/>
      <c r="BWD53" s="13"/>
      <c r="BWE53" s="13"/>
      <c r="BWF53" s="13"/>
      <c r="BWG53" s="13"/>
      <c r="BWH53" s="13"/>
      <c r="BWI53" s="13"/>
      <c r="BWJ53" s="13"/>
      <c r="BWK53" s="13"/>
      <c r="BWL53" s="13"/>
      <c r="BWM53" s="13"/>
      <c r="BWN53" s="13"/>
      <c r="BWO53" s="13"/>
      <c r="BWP53" s="13"/>
      <c r="BWQ53" s="13"/>
      <c r="BWR53" s="13"/>
      <c r="BWS53" s="13"/>
      <c r="BWT53" s="13"/>
      <c r="BWU53" s="13"/>
      <c r="BWV53" s="13"/>
      <c r="BWW53" s="13"/>
      <c r="BWX53" s="13"/>
      <c r="BWY53" s="13"/>
      <c r="BWZ53" s="13"/>
      <c r="BXA53" s="13"/>
      <c r="BXB53" s="13"/>
      <c r="BXC53" s="13"/>
      <c r="BXD53" s="13"/>
      <c r="BXE53" s="13"/>
      <c r="BXF53" s="13"/>
      <c r="BXG53" s="13"/>
      <c r="BXH53" s="13"/>
      <c r="BXI53" s="13"/>
      <c r="BXJ53" s="13"/>
      <c r="BXK53" s="13"/>
      <c r="BXL53" s="13"/>
      <c r="BXM53" s="13"/>
      <c r="BXN53" s="13"/>
      <c r="BXO53" s="13"/>
      <c r="BXP53" s="13"/>
      <c r="BXQ53" s="13"/>
      <c r="BXR53" s="13"/>
      <c r="BXS53" s="13"/>
      <c r="BXT53" s="13"/>
      <c r="BXU53" s="13"/>
      <c r="BXV53" s="13"/>
      <c r="BXW53" s="13"/>
      <c r="BXX53" s="13"/>
      <c r="BXY53" s="13"/>
      <c r="BXZ53" s="13"/>
      <c r="BYA53" s="13"/>
      <c r="BYB53" s="13"/>
      <c r="BYC53" s="13"/>
      <c r="BYD53" s="13"/>
      <c r="BYE53" s="13"/>
      <c r="BYF53" s="13"/>
      <c r="BYG53" s="13"/>
      <c r="BYH53" s="13"/>
      <c r="BYI53" s="13"/>
      <c r="BYJ53" s="13"/>
      <c r="BYK53" s="13"/>
      <c r="BYL53" s="13"/>
      <c r="BYM53" s="13"/>
      <c r="BYN53" s="13"/>
      <c r="BYO53" s="13"/>
      <c r="BYP53" s="13"/>
      <c r="BYQ53" s="13"/>
      <c r="BYR53" s="13"/>
      <c r="BYS53" s="13"/>
      <c r="BYT53" s="13"/>
      <c r="BYU53" s="13"/>
      <c r="BYV53" s="13"/>
      <c r="BYW53" s="13"/>
      <c r="BYX53" s="13"/>
      <c r="BYY53" s="13"/>
      <c r="BYZ53" s="13"/>
      <c r="BZA53" s="13"/>
      <c r="BZB53" s="13"/>
      <c r="BZC53" s="13"/>
      <c r="BZD53" s="13"/>
      <c r="BZE53" s="13"/>
      <c r="BZF53" s="13"/>
      <c r="BZG53" s="13"/>
      <c r="BZH53" s="13"/>
      <c r="BZI53" s="13"/>
      <c r="BZJ53" s="13"/>
      <c r="BZK53" s="13"/>
      <c r="BZL53" s="13"/>
      <c r="BZM53" s="13"/>
      <c r="BZN53" s="13"/>
      <c r="BZO53" s="13"/>
      <c r="BZP53" s="13"/>
      <c r="BZQ53" s="13"/>
      <c r="BZR53" s="13"/>
      <c r="BZS53" s="13"/>
      <c r="BZT53" s="13"/>
      <c r="BZU53" s="13"/>
      <c r="BZV53" s="13"/>
      <c r="BZW53" s="13"/>
      <c r="BZX53" s="13"/>
      <c r="BZY53" s="13"/>
      <c r="BZZ53" s="13"/>
      <c r="CAA53" s="13"/>
      <c r="CAB53" s="13"/>
      <c r="CAC53" s="13"/>
      <c r="CAD53" s="13"/>
      <c r="CAE53" s="13"/>
      <c r="CAF53" s="13"/>
      <c r="CAG53" s="13"/>
      <c r="CAH53" s="13"/>
      <c r="CAI53" s="13"/>
      <c r="CAJ53" s="13"/>
      <c r="CAK53" s="13"/>
      <c r="CAL53" s="13"/>
      <c r="CAM53" s="13"/>
      <c r="CAN53" s="13"/>
      <c r="CAO53" s="13"/>
      <c r="CAP53" s="13"/>
      <c r="CAQ53" s="13"/>
      <c r="CAR53" s="13"/>
      <c r="CAS53" s="13"/>
      <c r="CAT53" s="13"/>
      <c r="CAU53" s="13"/>
      <c r="CAV53" s="13"/>
      <c r="CAW53" s="13"/>
      <c r="CAX53" s="13"/>
      <c r="CAY53" s="13"/>
      <c r="CAZ53" s="13"/>
      <c r="CBA53" s="13"/>
      <c r="CBB53" s="13"/>
      <c r="CBC53" s="13"/>
      <c r="CBD53" s="13"/>
      <c r="CBE53" s="13"/>
      <c r="CBF53" s="13"/>
      <c r="CBG53" s="13"/>
      <c r="CBH53" s="13"/>
      <c r="CBI53" s="13"/>
      <c r="CBJ53" s="13"/>
      <c r="CBK53" s="13"/>
      <c r="CBL53" s="13"/>
      <c r="CBM53" s="13"/>
      <c r="CBN53" s="13"/>
      <c r="CBO53" s="13"/>
      <c r="CBP53" s="13"/>
      <c r="CBQ53" s="13"/>
      <c r="CBR53" s="13"/>
      <c r="CBS53" s="13"/>
      <c r="CBT53" s="13"/>
      <c r="CBU53" s="13"/>
      <c r="CBV53" s="13"/>
      <c r="CBW53" s="13"/>
      <c r="CBX53" s="13"/>
      <c r="CBY53" s="13"/>
      <c r="CBZ53" s="13"/>
      <c r="CCA53" s="13"/>
      <c r="CCB53" s="13"/>
      <c r="CCC53" s="13"/>
      <c r="CCD53" s="13"/>
      <c r="CCE53" s="13"/>
      <c r="CCF53" s="13"/>
      <c r="CCG53" s="13"/>
      <c r="CCH53" s="13"/>
      <c r="CCI53" s="13"/>
      <c r="CCJ53" s="13"/>
      <c r="CCK53" s="13"/>
      <c r="CCL53" s="13"/>
      <c r="CCM53" s="13"/>
      <c r="CCN53" s="13"/>
      <c r="CCO53" s="13"/>
      <c r="CCP53" s="13"/>
      <c r="CCQ53" s="13"/>
      <c r="CCR53" s="13"/>
      <c r="CCS53" s="13"/>
      <c r="CCT53" s="13"/>
      <c r="CCU53" s="13"/>
      <c r="CCV53" s="13"/>
      <c r="CCW53" s="13"/>
      <c r="CCX53" s="13"/>
      <c r="CCY53" s="13"/>
      <c r="CCZ53" s="13"/>
      <c r="CDA53" s="13"/>
      <c r="CDB53" s="13"/>
      <c r="CDC53" s="13"/>
      <c r="CDD53" s="13"/>
      <c r="CDE53" s="13"/>
      <c r="CDF53" s="13"/>
      <c r="CDG53" s="13"/>
      <c r="CDH53" s="13"/>
      <c r="CDI53" s="13"/>
      <c r="CDJ53" s="13"/>
      <c r="CDK53" s="13"/>
      <c r="CDL53" s="13"/>
      <c r="CDM53" s="13"/>
      <c r="CDN53" s="13"/>
      <c r="CDO53" s="13"/>
      <c r="CDP53" s="13"/>
      <c r="CDQ53" s="13"/>
      <c r="CDR53" s="13"/>
      <c r="CDS53" s="13"/>
      <c r="CDT53" s="13"/>
      <c r="CDU53" s="13"/>
      <c r="CDV53" s="13"/>
      <c r="CDW53" s="13"/>
      <c r="CDX53" s="13"/>
      <c r="CDY53" s="13"/>
      <c r="CDZ53" s="13"/>
      <c r="CEA53" s="13"/>
      <c r="CEB53" s="13"/>
      <c r="CEC53" s="13"/>
      <c r="CED53" s="13"/>
      <c r="CEE53" s="13"/>
      <c r="CEF53" s="13"/>
      <c r="CEG53" s="13"/>
      <c r="CEH53" s="13"/>
      <c r="CEI53" s="13"/>
      <c r="CEJ53" s="13"/>
      <c r="CEK53" s="13"/>
      <c r="CEL53" s="13"/>
      <c r="CEM53" s="13"/>
      <c r="CEN53" s="13"/>
      <c r="CEO53" s="13"/>
      <c r="CEP53" s="13"/>
      <c r="CEQ53" s="13"/>
      <c r="CER53" s="13"/>
      <c r="CES53" s="13"/>
      <c r="CET53" s="13"/>
      <c r="CEU53" s="13"/>
      <c r="CEV53" s="13"/>
      <c r="CEW53" s="13"/>
      <c r="CEX53" s="13"/>
      <c r="CEY53" s="13"/>
      <c r="CEZ53" s="13"/>
      <c r="CFA53" s="13"/>
      <c r="CFB53" s="13"/>
      <c r="CFC53" s="13"/>
      <c r="CFD53" s="13"/>
      <c r="CFE53" s="13"/>
      <c r="CFF53" s="13"/>
      <c r="CFG53" s="13"/>
      <c r="CFH53" s="13"/>
      <c r="CFI53" s="13"/>
      <c r="CFJ53" s="13"/>
      <c r="CFK53" s="13"/>
      <c r="CFL53" s="13"/>
      <c r="CFM53" s="13"/>
      <c r="CFN53" s="13"/>
      <c r="CFO53" s="13"/>
      <c r="CFP53" s="13"/>
      <c r="CFQ53" s="13"/>
      <c r="CFR53" s="13"/>
      <c r="CFS53" s="13"/>
      <c r="CFT53" s="13"/>
      <c r="CFU53" s="13"/>
      <c r="CFV53" s="13"/>
      <c r="CFW53" s="13"/>
      <c r="CFX53" s="13"/>
      <c r="CFY53" s="13"/>
      <c r="CFZ53" s="13"/>
      <c r="CGA53" s="13"/>
      <c r="CGB53" s="13"/>
      <c r="CGC53" s="13"/>
      <c r="CGD53" s="13"/>
      <c r="CGE53" s="13"/>
      <c r="CGF53" s="13"/>
      <c r="CGG53" s="13"/>
      <c r="CGH53" s="13"/>
      <c r="CGI53" s="13"/>
      <c r="CGJ53" s="13"/>
      <c r="CGK53" s="13"/>
      <c r="CGL53" s="13"/>
      <c r="CGM53" s="13"/>
      <c r="CGN53" s="13"/>
      <c r="CGO53" s="13"/>
      <c r="CGP53" s="13"/>
      <c r="CGQ53" s="13"/>
      <c r="CGR53" s="13"/>
      <c r="CGS53" s="13"/>
      <c r="CGT53" s="13"/>
      <c r="CGU53" s="13"/>
      <c r="CGV53" s="13"/>
      <c r="CGW53" s="13"/>
      <c r="CGX53" s="13"/>
      <c r="CGY53" s="13"/>
      <c r="CGZ53" s="13"/>
      <c r="CHA53" s="13"/>
      <c r="CHB53" s="13"/>
      <c r="CHC53" s="13"/>
      <c r="CHD53" s="13"/>
      <c r="CHE53" s="13"/>
      <c r="CHF53" s="13"/>
      <c r="CHG53" s="13"/>
      <c r="CHH53" s="13"/>
      <c r="CHI53" s="13"/>
      <c r="CHJ53" s="13"/>
      <c r="CHK53" s="13"/>
      <c r="CHL53" s="13"/>
      <c r="CHM53" s="13"/>
      <c r="CHN53" s="13"/>
      <c r="CHO53" s="13"/>
      <c r="CHP53" s="13"/>
      <c r="CHQ53" s="13"/>
      <c r="CHR53" s="13"/>
      <c r="CHS53" s="13"/>
      <c r="CHT53" s="13"/>
      <c r="CHU53" s="13"/>
      <c r="CHV53" s="13"/>
      <c r="CHW53" s="13"/>
      <c r="CHX53" s="13"/>
      <c r="CHY53" s="13"/>
      <c r="CHZ53" s="13"/>
      <c r="CIA53" s="13"/>
      <c r="CIB53" s="13"/>
      <c r="CIC53" s="13"/>
      <c r="CID53" s="13"/>
      <c r="CIE53" s="13"/>
      <c r="CIF53" s="13"/>
      <c r="CIG53" s="13"/>
      <c r="CIH53" s="13"/>
      <c r="CII53" s="13"/>
      <c r="CIJ53" s="13"/>
      <c r="CIK53" s="13"/>
      <c r="CIL53" s="13"/>
      <c r="CIM53" s="13"/>
      <c r="CIN53" s="13"/>
      <c r="CIO53" s="13"/>
      <c r="CIP53" s="13"/>
      <c r="CIQ53" s="13"/>
      <c r="CIR53" s="13"/>
      <c r="CIS53" s="13"/>
      <c r="CIT53" s="13"/>
      <c r="CIU53" s="13"/>
      <c r="CIV53" s="13"/>
      <c r="CIW53" s="13"/>
      <c r="CIX53" s="13"/>
      <c r="CIY53" s="13"/>
      <c r="CIZ53" s="13"/>
      <c r="CJA53" s="13"/>
      <c r="CJB53" s="13"/>
      <c r="CJC53" s="13"/>
      <c r="CJD53" s="13"/>
      <c r="CJE53" s="13"/>
      <c r="CJF53" s="13"/>
      <c r="CJG53" s="13"/>
      <c r="CJH53" s="13"/>
      <c r="CJI53" s="13"/>
      <c r="CJJ53" s="13"/>
      <c r="CJK53" s="13"/>
      <c r="CJL53" s="13"/>
      <c r="CJM53" s="13"/>
      <c r="CJN53" s="13"/>
      <c r="CJO53" s="13"/>
      <c r="CJP53" s="13"/>
      <c r="CJQ53" s="13"/>
      <c r="CJR53" s="13"/>
      <c r="CJS53" s="13"/>
      <c r="CJT53" s="13"/>
      <c r="CJU53" s="13"/>
      <c r="CJV53" s="13"/>
      <c r="CJW53" s="13"/>
      <c r="CJX53" s="13"/>
      <c r="CJY53" s="13"/>
      <c r="CJZ53" s="13"/>
      <c r="CKA53" s="13"/>
      <c r="CKB53" s="13"/>
      <c r="CKC53" s="13"/>
      <c r="CKD53" s="13"/>
      <c r="CKE53" s="13"/>
      <c r="CKF53" s="13"/>
      <c r="CKG53" s="13"/>
      <c r="CKH53" s="13"/>
      <c r="CKI53" s="13"/>
      <c r="CKJ53" s="13"/>
      <c r="CKK53" s="13"/>
      <c r="CKL53" s="13"/>
      <c r="CKM53" s="13"/>
      <c r="CKN53" s="13"/>
      <c r="CKO53" s="13"/>
      <c r="CKP53" s="13"/>
      <c r="CKQ53" s="13"/>
      <c r="CKR53" s="13"/>
      <c r="CKS53" s="13"/>
      <c r="CKT53" s="13"/>
      <c r="CKU53" s="13"/>
      <c r="CKV53" s="13"/>
      <c r="CKW53" s="13"/>
      <c r="CKX53" s="13"/>
      <c r="CKY53" s="13"/>
      <c r="CKZ53" s="13"/>
      <c r="CLA53" s="13"/>
      <c r="CLB53" s="13"/>
      <c r="CLC53" s="13"/>
      <c r="CLD53" s="13"/>
      <c r="CLE53" s="13"/>
      <c r="CLF53" s="13"/>
      <c r="CLG53" s="13"/>
      <c r="CLH53" s="13"/>
      <c r="CLI53" s="13"/>
      <c r="CLJ53" s="13"/>
      <c r="CLK53" s="13"/>
      <c r="CLL53" s="13"/>
      <c r="CLM53" s="13"/>
      <c r="CLN53" s="13"/>
      <c r="CLO53" s="13"/>
      <c r="CLP53" s="13"/>
      <c r="CLQ53" s="13"/>
      <c r="CLR53" s="13"/>
      <c r="CLS53" s="13"/>
      <c r="CLT53" s="13"/>
      <c r="CLU53" s="13"/>
      <c r="CLV53" s="13"/>
      <c r="CLW53" s="13"/>
      <c r="CLX53" s="13"/>
      <c r="CLY53" s="13"/>
      <c r="CLZ53" s="13"/>
      <c r="CMA53" s="13"/>
      <c r="CMB53" s="13"/>
      <c r="CMC53" s="13"/>
      <c r="CMD53" s="13"/>
      <c r="CME53" s="13"/>
      <c r="CMF53" s="13"/>
      <c r="CMG53" s="13"/>
      <c r="CMH53" s="13"/>
      <c r="CMI53" s="13"/>
      <c r="CMJ53" s="13"/>
      <c r="CMK53" s="13"/>
      <c r="CML53" s="13"/>
      <c r="CMM53" s="13"/>
      <c r="CMN53" s="13"/>
      <c r="CMO53" s="13"/>
      <c r="CMP53" s="13"/>
      <c r="CMQ53" s="13"/>
      <c r="CMR53" s="13"/>
      <c r="CMS53" s="13"/>
      <c r="CMT53" s="13"/>
      <c r="CMU53" s="13"/>
      <c r="CMV53" s="13"/>
      <c r="CMW53" s="13"/>
      <c r="CMX53" s="13"/>
      <c r="CMY53" s="13"/>
      <c r="CMZ53" s="13"/>
      <c r="CNA53" s="13"/>
      <c r="CNB53" s="13"/>
      <c r="CNC53" s="13"/>
      <c r="CND53" s="13"/>
      <c r="CNE53" s="13"/>
      <c r="CNF53" s="13"/>
      <c r="CNG53" s="13"/>
      <c r="CNH53" s="13"/>
      <c r="CNI53" s="13"/>
      <c r="CNJ53" s="13"/>
      <c r="CNK53" s="13"/>
      <c r="CNL53" s="13"/>
      <c r="CNM53" s="13"/>
      <c r="CNN53" s="13"/>
      <c r="CNO53" s="13"/>
      <c r="CNP53" s="13"/>
      <c r="CNQ53" s="13"/>
      <c r="CNR53" s="13"/>
      <c r="CNS53" s="13"/>
      <c r="CNT53" s="13"/>
      <c r="CNU53" s="13"/>
      <c r="CNV53" s="13"/>
      <c r="CNW53" s="13"/>
      <c r="CNX53" s="13"/>
      <c r="CNY53" s="13"/>
      <c r="CNZ53" s="13"/>
      <c r="COA53" s="13"/>
      <c r="COB53" s="13"/>
      <c r="COC53" s="13"/>
      <c r="COD53" s="13"/>
      <c r="COE53" s="13"/>
      <c r="COF53" s="13"/>
      <c r="COG53" s="13"/>
      <c r="COH53" s="13"/>
      <c r="COI53" s="13"/>
      <c r="COJ53" s="13"/>
      <c r="COK53" s="13"/>
      <c r="COL53" s="13"/>
      <c r="COM53" s="13"/>
      <c r="CON53" s="13"/>
      <c r="COO53" s="13"/>
      <c r="COP53" s="13"/>
      <c r="COQ53" s="13"/>
      <c r="COR53" s="13"/>
      <c r="COS53" s="13"/>
      <c r="COT53" s="13"/>
      <c r="COU53" s="13"/>
      <c r="COV53" s="13"/>
      <c r="COW53" s="13"/>
      <c r="COX53" s="13"/>
      <c r="COY53" s="13"/>
      <c r="COZ53" s="13"/>
      <c r="CPA53" s="13"/>
      <c r="CPB53" s="13"/>
      <c r="CPC53" s="13"/>
      <c r="CPD53" s="13"/>
      <c r="CPE53" s="13"/>
      <c r="CPF53" s="13"/>
      <c r="CPG53" s="13"/>
      <c r="CPH53" s="13"/>
      <c r="CPI53" s="13"/>
      <c r="CPJ53" s="13"/>
      <c r="CPK53" s="13"/>
      <c r="CPL53" s="13"/>
      <c r="CPM53" s="13"/>
      <c r="CPN53" s="13"/>
      <c r="CPO53" s="13"/>
      <c r="CPP53" s="13"/>
      <c r="CPQ53" s="13"/>
      <c r="CPR53" s="13"/>
      <c r="CPS53" s="13"/>
      <c r="CPT53" s="13"/>
      <c r="CPU53" s="13"/>
      <c r="CPV53" s="13"/>
      <c r="CPW53" s="13"/>
      <c r="CPX53" s="13"/>
      <c r="CPY53" s="13"/>
      <c r="CPZ53" s="13"/>
      <c r="CQA53" s="13"/>
      <c r="CQB53" s="13"/>
      <c r="CQC53" s="13"/>
      <c r="CQD53" s="13"/>
      <c r="CQE53" s="13"/>
      <c r="CQF53" s="13"/>
      <c r="CQG53" s="13"/>
      <c r="CQH53" s="13"/>
      <c r="CQI53" s="13"/>
      <c r="CQJ53" s="13"/>
      <c r="CQK53" s="13"/>
      <c r="CQL53" s="13"/>
      <c r="CQM53" s="13"/>
      <c r="CQN53" s="13"/>
      <c r="CQO53" s="13"/>
      <c r="CQP53" s="13"/>
      <c r="CQQ53" s="13"/>
      <c r="CQR53" s="13"/>
      <c r="CQS53" s="13"/>
      <c r="CQT53" s="13"/>
      <c r="CQU53" s="13"/>
      <c r="CQV53" s="13"/>
      <c r="CQW53" s="13"/>
      <c r="CQX53" s="13"/>
      <c r="CQY53" s="13"/>
      <c r="CQZ53" s="13"/>
      <c r="CRA53" s="13"/>
      <c r="CRB53" s="13"/>
      <c r="CRC53" s="13"/>
      <c r="CRD53" s="13"/>
      <c r="CRE53" s="13"/>
      <c r="CRF53" s="13"/>
      <c r="CRG53" s="13"/>
      <c r="CRH53" s="13"/>
      <c r="CRI53" s="13"/>
      <c r="CRJ53" s="13"/>
      <c r="CRK53" s="13"/>
      <c r="CRL53" s="13"/>
      <c r="CRM53" s="13"/>
      <c r="CRN53" s="13"/>
      <c r="CRO53" s="13"/>
      <c r="CRP53" s="13"/>
      <c r="CRQ53" s="13"/>
      <c r="CRR53" s="13"/>
      <c r="CRS53" s="13"/>
      <c r="CRT53" s="13"/>
      <c r="CRU53" s="13"/>
      <c r="CRV53" s="13"/>
      <c r="CRW53" s="13"/>
      <c r="CRX53" s="13"/>
      <c r="CRY53" s="13"/>
      <c r="CRZ53" s="13"/>
      <c r="CSA53" s="13"/>
      <c r="CSB53" s="13"/>
      <c r="CSC53" s="13"/>
      <c r="CSD53" s="13"/>
      <c r="CSE53" s="13"/>
      <c r="CSF53" s="13"/>
      <c r="CSG53" s="13"/>
      <c r="CSH53" s="13"/>
      <c r="CSI53" s="13"/>
      <c r="CSJ53" s="13"/>
      <c r="CSK53" s="13"/>
      <c r="CSL53" s="13"/>
      <c r="CSM53" s="13"/>
      <c r="CSN53" s="13"/>
      <c r="CSO53" s="13"/>
      <c r="CSP53" s="13"/>
      <c r="CSQ53" s="13"/>
      <c r="CSR53" s="13"/>
      <c r="CSS53" s="13"/>
      <c r="CST53" s="13"/>
      <c r="CSU53" s="13"/>
      <c r="CSV53" s="13"/>
      <c r="CSW53" s="13"/>
      <c r="CSX53" s="13"/>
      <c r="CSY53" s="13"/>
      <c r="CSZ53" s="13"/>
      <c r="CTA53" s="13"/>
      <c r="CTB53" s="13"/>
      <c r="CTC53" s="13"/>
      <c r="CTD53" s="13"/>
      <c r="CTE53" s="13"/>
      <c r="CTF53" s="13"/>
      <c r="CTG53" s="13"/>
      <c r="CTH53" s="13"/>
      <c r="CTI53" s="13"/>
      <c r="CTJ53" s="13"/>
      <c r="CTK53" s="13"/>
      <c r="CTL53" s="13"/>
      <c r="CTM53" s="13"/>
      <c r="CTN53" s="13"/>
      <c r="CTO53" s="13"/>
      <c r="CTP53" s="13"/>
      <c r="CTQ53" s="13"/>
      <c r="CTR53" s="13"/>
      <c r="CTS53" s="13"/>
      <c r="CTT53" s="13"/>
      <c r="CTU53" s="13"/>
      <c r="CTV53" s="13"/>
      <c r="CTW53" s="13"/>
      <c r="CTX53" s="13"/>
      <c r="CTY53" s="13"/>
      <c r="CTZ53" s="13"/>
      <c r="CUA53" s="13"/>
      <c r="CUB53" s="13"/>
      <c r="CUC53" s="13"/>
      <c r="CUD53" s="13"/>
      <c r="CUE53" s="13"/>
      <c r="CUF53" s="13"/>
      <c r="CUG53" s="13"/>
      <c r="CUH53" s="13"/>
      <c r="CUI53" s="13"/>
      <c r="CUJ53" s="13"/>
      <c r="CUK53" s="13"/>
      <c r="CUL53" s="13"/>
      <c r="CUM53" s="13"/>
      <c r="CUN53" s="13"/>
      <c r="CUO53" s="13"/>
      <c r="CUP53" s="13"/>
      <c r="CUQ53" s="13"/>
      <c r="CUR53" s="13"/>
      <c r="CUS53" s="13"/>
      <c r="CUT53" s="13"/>
      <c r="CUU53" s="13"/>
      <c r="CUV53" s="13"/>
      <c r="CUW53" s="13"/>
      <c r="CUX53" s="13"/>
      <c r="CUY53" s="13"/>
      <c r="CUZ53" s="13"/>
      <c r="CVA53" s="13"/>
      <c r="CVB53" s="13"/>
      <c r="CVC53" s="13"/>
      <c r="CVD53" s="13"/>
      <c r="CVE53" s="13"/>
      <c r="CVF53" s="13"/>
      <c r="CVG53" s="13"/>
      <c r="CVH53" s="13"/>
      <c r="CVI53" s="13"/>
      <c r="CVJ53" s="13"/>
      <c r="CVK53" s="13"/>
      <c r="CVL53" s="13"/>
      <c r="CVM53" s="13"/>
      <c r="CVN53" s="13"/>
      <c r="CVO53" s="13"/>
      <c r="CVP53" s="13"/>
      <c r="CVQ53" s="13"/>
      <c r="CVR53" s="13"/>
      <c r="CVS53" s="13"/>
      <c r="CVT53" s="13"/>
      <c r="CVU53" s="13"/>
      <c r="CVV53" s="13"/>
      <c r="CVW53" s="13"/>
      <c r="CVX53" s="13"/>
      <c r="CVY53" s="13"/>
      <c r="CVZ53" s="13"/>
      <c r="CWA53" s="13"/>
      <c r="CWB53" s="13"/>
      <c r="CWC53" s="13"/>
      <c r="CWD53" s="13"/>
      <c r="CWE53" s="13"/>
      <c r="CWF53" s="13"/>
      <c r="CWG53" s="13"/>
      <c r="CWH53" s="13"/>
      <c r="CWI53" s="13"/>
      <c r="CWJ53" s="13"/>
      <c r="CWK53" s="13"/>
      <c r="CWL53" s="13"/>
      <c r="CWM53" s="13"/>
      <c r="CWN53" s="13"/>
      <c r="CWO53" s="13"/>
      <c r="CWP53" s="13"/>
      <c r="CWQ53" s="13"/>
      <c r="CWR53" s="13"/>
      <c r="CWS53" s="13"/>
      <c r="CWT53" s="13"/>
      <c r="CWU53" s="13"/>
      <c r="CWV53" s="13"/>
      <c r="CWW53" s="13"/>
      <c r="CWX53" s="13"/>
      <c r="CWY53" s="13"/>
      <c r="CWZ53" s="13"/>
      <c r="CXA53" s="13"/>
      <c r="CXB53" s="13"/>
      <c r="CXC53" s="13"/>
      <c r="CXD53" s="13"/>
      <c r="CXE53" s="13"/>
      <c r="CXF53" s="13"/>
      <c r="CXG53" s="13"/>
      <c r="CXH53" s="13"/>
      <c r="CXI53" s="13"/>
      <c r="CXJ53" s="13"/>
      <c r="CXK53" s="13"/>
      <c r="CXL53" s="13"/>
      <c r="CXM53" s="13"/>
      <c r="CXN53" s="13"/>
      <c r="CXO53" s="13"/>
      <c r="CXP53" s="13"/>
      <c r="CXQ53" s="13"/>
      <c r="CXR53" s="13"/>
      <c r="CXS53" s="13"/>
      <c r="CXT53" s="13"/>
      <c r="CXU53" s="13"/>
      <c r="CXV53" s="13"/>
      <c r="CXW53" s="13"/>
      <c r="CXX53" s="13"/>
      <c r="CXY53" s="13"/>
      <c r="CXZ53" s="13"/>
      <c r="CYA53" s="13"/>
      <c r="CYB53" s="13"/>
      <c r="CYC53" s="13"/>
      <c r="CYD53" s="13"/>
      <c r="CYE53" s="13"/>
      <c r="CYF53" s="13"/>
      <c r="CYG53" s="13"/>
      <c r="CYH53" s="13"/>
      <c r="CYI53" s="13"/>
      <c r="CYJ53" s="13"/>
      <c r="CYK53" s="13"/>
      <c r="CYL53" s="13"/>
      <c r="CYM53" s="13"/>
      <c r="CYN53" s="13"/>
      <c r="CYO53" s="13"/>
      <c r="CYP53" s="13"/>
      <c r="CYQ53" s="13"/>
      <c r="CYR53" s="13"/>
      <c r="CYS53" s="13"/>
      <c r="CYT53" s="13"/>
      <c r="CYU53" s="13"/>
      <c r="CYV53" s="13"/>
      <c r="CYW53" s="13"/>
      <c r="CYX53" s="13"/>
      <c r="CYY53" s="13"/>
      <c r="CYZ53" s="13"/>
      <c r="CZA53" s="13"/>
      <c r="CZB53" s="13"/>
      <c r="CZC53" s="13"/>
      <c r="CZD53" s="13"/>
      <c r="CZE53" s="13"/>
      <c r="CZF53" s="13"/>
      <c r="CZG53" s="13"/>
      <c r="CZH53" s="13"/>
      <c r="CZI53" s="13"/>
      <c r="CZJ53" s="13"/>
      <c r="CZK53" s="13"/>
      <c r="CZL53" s="13"/>
      <c r="CZM53" s="13"/>
      <c r="CZN53" s="13"/>
      <c r="CZO53" s="13"/>
      <c r="CZP53" s="13"/>
      <c r="CZQ53" s="13"/>
      <c r="CZR53" s="13"/>
      <c r="CZS53" s="13"/>
      <c r="CZT53" s="13"/>
      <c r="CZU53" s="13"/>
      <c r="CZV53" s="13"/>
      <c r="CZW53" s="13"/>
      <c r="CZX53" s="13"/>
      <c r="CZY53" s="13"/>
      <c r="CZZ53" s="13"/>
      <c r="DAA53" s="13"/>
      <c r="DAB53" s="13"/>
      <c r="DAC53" s="13"/>
      <c r="DAD53" s="13"/>
      <c r="DAE53" s="13"/>
      <c r="DAF53" s="13"/>
      <c r="DAG53" s="13"/>
      <c r="DAH53" s="13"/>
      <c r="DAI53" s="13"/>
      <c r="DAJ53" s="13"/>
      <c r="DAK53" s="13"/>
      <c r="DAL53" s="13"/>
      <c r="DAM53" s="13"/>
      <c r="DAN53" s="13"/>
      <c r="DAO53" s="13"/>
      <c r="DAP53" s="13"/>
      <c r="DAQ53" s="13"/>
      <c r="DAR53" s="13"/>
      <c r="DAS53" s="13"/>
      <c r="DAT53" s="13"/>
      <c r="DAU53" s="13"/>
      <c r="DAV53" s="13"/>
      <c r="DAW53" s="13"/>
      <c r="DAX53" s="13"/>
      <c r="DAY53" s="13"/>
      <c r="DAZ53" s="13"/>
      <c r="DBA53" s="13"/>
      <c r="DBB53" s="13"/>
      <c r="DBC53" s="13"/>
      <c r="DBD53" s="13"/>
      <c r="DBE53" s="13"/>
      <c r="DBF53" s="13"/>
      <c r="DBG53" s="13"/>
      <c r="DBH53" s="13"/>
      <c r="DBI53" s="13"/>
      <c r="DBJ53" s="13"/>
      <c r="DBK53" s="13"/>
      <c r="DBL53" s="13"/>
      <c r="DBM53" s="13"/>
      <c r="DBN53" s="13"/>
      <c r="DBO53" s="13"/>
      <c r="DBP53" s="13"/>
      <c r="DBQ53" s="13"/>
      <c r="DBR53" s="13"/>
      <c r="DBS53" s="13"/>
      <c r="DBT53" s="13"/>
      <c r="DBU53" s="13"/>
      <c r="DBV53" s="13"/>
      <c r="DBW53" s="13"/>
      <c r="DBX53" s="13"/>
      <c r="DBY53" s="13"/>
      <c r="DBZ53" s="13"/>
      <c r="DCA53" s="13"/>
      <c r="DCB53" s="13"/>
      <c r="DCC53" s="13"/>
      <c r="DCD53" s="13"/>
      <c r="DCE53" s="13"/>
      <c r="DCF53" s="13"/>
      <c r="DCG53" s="13"/>
      <c r="DCH53" s="13"/>
      <c r="DCI53" s="13"/>
      <c r="DCJ53" s="13"/>
      <c r="DCK53" s="13"/>
      <c r="DCL53" s="13"/>
      <c r="DCM53" s="13"/>
      <c r="DCN53" s="13"/>
      <c r="DCO53" s="13"/>
      <c r="DCP53" s="13"/>
      <c r="DCQ53" s="13"/>
      <c r="DCR53" s="13"/>
      <c r="DCS53" s="13"/>
      <c r="DCT53" s="13"/>
      <c r="DCU53" s="13"/>
      <c r="DCV53" s="13"/>
      <c r="DCW53" s="13"/>
      <c r="DCX53" s="13"/>
      <c r="DCY53" s="13"/>
      <c r="DCZ53" s="13"/>
      <c r="DDA53" s="13"/>
      <c r="DDB53" s="13"/>
      <c r="DDC53" s="13"/>
      <c r="DDD53" s="13"/>
      <c r="DDE53" s="13"/>
      <c r="DDF53" s="13"/>
      <c r="DDG53" s="13"/>
      <c r="DDH53" s="13"/>
      <c r="DDI53" s="13"/>
      <c r="DDJ53" s="13"/>
      <c r="DDK53" s="13"/>
      <c r="DDL53" s="13"/>
      <c r="DDM53" s="13"/>
      <c r="DDN53" s="13"/>
      <c r="DDO53" s="13"/>
      <c r="DDP53" s="13"/>
      <c r="DDQ53" s="13"/>
      <c r="DDR53" s="13"/>
      <c r="DDS53" s="13"/>
      <c r="DDT53" s="13"/>
      <c r="DDU53" s="13"/>
      <c r="DDV53" s="13"/>
      <c r="DDW53" s="13"/>
      <c r="DDX53" s="13"/>
      <c r="DDY53" s="13"/>
      <c r="DDZ53" s="13"/>
      <c r="DEA53" s="13"/>
      <c r="DEB53" s="13"/>
      <c r="DEC53" s="13"/>
      <c r="DED53" s="13"/>
      <c r="DEE53" s="13"/>
      <c r="DEF53" s="13"/>
      <c r="DEG53" s="13"/>
      <c r="DEH53" s="13"/>
      <c r="DEI53" s="13"/>
      <c r="DEJ53" s="13"/>
      <c r="DEK53" s="13"/>
      <c r="DEL53" s="13"/>
      <c r="DEM53" s="13"/>
      <c r="DEN53" s="13"/>
      <c r="DEO53" s="13"/>
      <c r="DEP53" s="13"/>
      <c r="DEQ53" s="13"/>
      <c r="DER53" s="13"/>
      <c r="DES53" s="13"/>
      <c r="DET53" s="13"/>
      <c r="DEU53" s="13"/>
      <c r="DEV53" s="13"/>
      <c r="DEW53" s="13"/>
      <c r="DEX53" s="13"/>
      <c r="DEY53" s="13"/>
      <c r="DEZ53" s="13"/>
      <c r="DFA53" s="13"/>
      <c r="DFB53" s="13"/>
      <c r="DFC53" s="13"/>
      <c r="DFD53" s="13"/>
      <c r="DFE53" s="13"/>
      <c r="DFF53" s="13"/>
      <c r="DFG53" s="13"/>
      <c r="DFH53" s="13"/>
      <c r="DFI53" s="13"/>
      <c r="DFJ53" s="13"/>
      <c r="DFK53" s="13"/>
      <c r="DFL53" s="13"/>
      <c r="DFM53" s="13"/>
      <c r="DFN53" s="13"/>
      <c r="DFO53" s="13"/>
      <c r="DFP53" s="13"/>
      <c r="DFQ53" s="13"/>
      <c r="DFR53" s="13"/>
      <c r="DFS53" s="13"/>
      <c r="DFT53" s="13"/>
      <c r="DFU53" s="13"/>
      <c r="DFV53" s="13"/>
      <c r="DFW53" s="13"/>
      <c r="DFX53" s="13"/>
      <c r="DFY53" s="13"/>
      <c r="DFZ53" s="13"/>
      <c r="DGA53" s="13"/>
      <c r="DGB53" s="13"/>
      <c r="DGC53" s="13"/>
      <c r="DGD53" s="13"/>
      <c r="DGE53" s="13"/>
      <c r="DGF53" s="13"/>
      <c r="DGG53" s="13"/>
      <c r="DGH53" s="13"/>
      <c r="DGI53" s="13"/>
      <c r="DGJ53" s="13"/>
      <c r="DGK53" s="13"/>
      <c r="DGL53" s="13"/>
      <c r="DGM53" s="13"/>
      <c r="DGN53" s="13"/>
      <c r="DGO53" s="13"/>
      <c r="DGP53" s="13"/>
      <c r="DGQ53" s="13"/>
      <c r="DGR53" s="13"/>
      <c r="DGS53" s="13"/>
      <c r="DGT53" s="13"/>
      <c r="DGU53" s="13"/>
      <c r="DGV53" s="13"/>
      <c r="DGW53" s="13"/>
      <c r="DGX53" s="13"/>
      <c r="DGY53" s="13"/>
      <c r="DGZ53" s="13"/>
      <c r="DHA53" s="13"/>
      <c r="DHB53" s="13"/>
      <c r="DHC53" s="13"/>
      <c r="DHD53" s="13"/>
      <c r="DHE53" s="13"/>
      <c r="DHF53" s="13"/>
      <c r="DHG53" s="13"/>
      <c r="DHH53" s="13"/>
      <c r="DHI53" s="13"/>
      <c r="DHJ53" s="13"/>
      <c r="DHK53" s="13"/>
      <c r="DHL53" s="13"/>
      <c r="DHM53" s="13"/>
      <c r="DHN53" s="13"/>
      <c r="DHO53" s="13"/>
      <c r="DHP53" s="13"/>
      <c r="DHQ53" s="13"/>
      <c r="DHR53" s="13"/>
      <c r="DHS53" s="13"/>
      <c r="DHT53" s="13"/>
      <c r="DHU53" s="13"/>
      <c r="DHV53" s="13"/>
      <c r="DHW53" s="13"/>
      <c r="DHX53" s="13"/>
      <c r="DHY53" s="13"/>
      <c r="DHZ53" s="13"/>
      <c r="DIA53" s="13"/>
      <c r="DIB53" s="13"/>
      <c r="DIC53" s="13"/>
      <c r="DID53" s="13"/>
      <c r="DIE53" s="13"/>
      <c r="DIF53" s="13"/>
      <c r="DIG53" s="13"/>
      <c r="DIH53" s="13"/>
      <c r="DII53" s="13"/>
      <c r="DIJ53" s="13"/>
      <c r="DIK53" s="13"/>
      <c r="DIL53" s="13"/>
      <c r="DIM53" s="13"/>
      <c r="DIN53" s="13"/>
      <c r="DIO53" s="13"/>
      <c r="DIP53" s="13"/>
      <c r="DIQ53" s="13"/>
      <c r="DIR53" s="13"/>
      <c r="DIS53" s="13"/>
      <c r="DIT53" s="13"/>
      <c r="DIU53" s="13"/>
      <c r="DIV53" s="13"/>
      <c r="DIW53" s="13"/>
      <c r="DIX53" s="13"/>
      <c r="DIY53" s="13"/>
      <c r="DIZ53" s="13"/>
      <c r="DJA53" s="13"/>
      <c r="DJB53" s="13"/>
      <c r="DJC53" s="13"/>
      <c r="DJD53" s="13"/>
      <c r="DJE53" s="13"/>
      <c r="DJF53" s="13"/>
      <c r="DJG53" s="13"/>
      <c r="DJH53" s="13"/>
      <c r="DJI53" s="13"/>
      <c r="DJJ53" s="13"/>
      <c r="DJK53" s="13"/>
      <c r="DJL53" s="13"/>
      <c r="DJM53" s="13"/>
      <c r="DJN53" s="13"/>
      <c r="DJO53" s="13"/>
      <c r="DJP53" s="13"/>
      <c r="DJQ53" s="13"/>
      <c r="DJR53" s="13"/>
      <c r="DJS53" s="13"/>
      <c r="DJT53" s="13"/>
      <c r="DJU53" s="13"/>
      <c r="DJV53" s="13"/>
      <c r="DJW53" s="13"/>
      <c r="DJX53" s="13"/>
      <c r="DJY53" s="13"/>
      <c r="DJZ53" s="13"/>
      <c r="DKA53" s="13"/>
      <c r="DKB53" s="13"/>
      <c r="DKC53" s="13"/>
      <c r="DKD53" s="13"/>
      <c r="DKE53" s="13"/>
      <c r="DKF53" s="13"/>
      <c r="DKG53" s="13"/>
      <c r="DKH53" s="13"/>
      <c r="DKI53" s="13"/>
      <c r="DKJ53" s="13"/>
      <c r="DKK53" s="13"/>
      <c r="DKL53" s="13"/>
      <c r="DKM53" s="13"/>
      <c r="DKN53" s="13"/>
      <c r="DKO53" s="13"/>
      <c r="DKP53" s="13"/>
      <c r="DKQ53" s="13"/>
      <c r="DKR53" s="13"/>
      <c r="DKS53" s="13"/>
      <c r="DKT53" s="13"/>
      <c r="DKU53" s="13"/>
      <c r="DKV53" s="13"/>
      <c r="DKW53" s="13"/>
      <c r="DKX53" s="13"/>
      <c r="DKY53" s="13"/>
      <c r="DKZ53" s="13"/>
      <c r="DLA53" s="13"/>
      <c r="DLB53" s="13"/>
      <c r="DLC53" s="13"/>
      <c r="DLD53" s="13"/>
      <c r="DLE53" s="13"/>
      <c r="DLF53" s="13"/>
      <c r="DLG53" s="13"/>
      <c r="DLH53" s="13"/>
      <c r="DLI53" s="13"/>
      <c r="DLJ53" s="13"/>
      <c r="DLK53" s="13"/>
      <c r="DLL53" s="13"/>
      <c r="DLM53" s="13"/>
      <c r="DLN53" s="13"/>
      <c r="DLO53" s="13"/>
      <c r="DLP53" s="13"/>
      <c r="DLQ53" s="13"/>
      <c r="DLR53" s="13"/>
      <c r="DLS53" s="13"/>
      <c r="DLT53" s="13"/>
      <c r="DLU53" s="13"/>
      <c r="DLV53" s="13"/>
      <c r="DLW53" s="13"/>
      <c r="DLX53" s="13"/>
      <c r="DLY53" s="13"/>
      <c r="DLZ53" s="13"/>
      <c r="DMA53" s="13"/>
      <c r="DMB53" s="13"/>
      <c r="DMC53" s="13"/>
      <c r="DMD53" s="13"/>
      <c r="DME53" s="13"/>
      <c r="DMF53" s="13"/>
      <c r="DMG53" s="13"/>
      <c r="DMH53" s="13"/>
      <c r="DMI53" s="13"/>
      <c r="DMJ53" s="13"/>
      <c r="DMK53" s="13"/>
      <c r="DML53" s="13"/>
      <c r="DMM53" s="13"/>
      <c r="DMN53" s="13"/>
      <c r="DMO53" s="13"/>
      <c r="DMP53" s="13"/>
      <c r="DMQ53" s="13"/>
      <c r="DMR53" s="13"/>
      <c r="DMS53" s="13"/>
      <c r="DMT53" s="13"/>
      <c r="DMU53" s="13"/>
      <c r="DMV53" s="13"/>
      <c r="DMW53" s="13"/>
      <c r="DMX53" s="13"/>
      <c r="DMY53" s="13"/>
      <c r="DMZ53" s="13"/>
      <c r="DNA53" s="13"/>
      <c r="DNB53" s="13"/>
      <c r="DNC53" s="13"/>
      <c r="DND53" s="13"/>
      <c r="DNE53" s="13"/>
      <c r="DNF53" s="13"/>
      <c r="DNG53" s="13"/>
      <c r="DNH53" s="13"/>
      <c r="DNI53" s="13"/>
      <c r="DNJ53" s="13"/>
      <c r="DNK53" s="13"/>
      <c r="DNL53" s="13"/>
      <c r="DNM53" s="13"/>
      <c r="DNN53" s="13"/>
      <c r="DNO53" s="13"/>
      <c r="DNP53" s="13"/>
      <c r="DNQ53" s="13"/>
      <c r="DNR53" s="13"/>
      <c r="DNS53" s="13"/>
      <c r="DNT53" s="13"/>
      <c r="DNU53" s="13"/>
      <c r="DNV53" s="13"/>
      <c r="DNW53" s="13"/>
      <c r="DNX53" s="13"/>
      <c r="DNY53" s="13"/>
      <c r="DNZ53" s="13"/>
      <c r="DOA53" s="13"/>
      <c r="DOB53" s="13"/>
      <c r="DOC53" s="13"/>
      <c r="DOD53" s="13"/>
      <c r="DOE53" s="13"/>
      <c r="DOF53" s="13"/>
      <c r="DOG53" s="13"/>
      <c r="DOH53" s="13"/>
      <c r="DOI53" s="13"/>
      <c r="DOJ53" s="13"/>
      <c r="DOK53" s="13"/>
      <c r="DOL53" s="13"/>
      <c r="DOM53" s="13"/>
      <c r="DON53" s="13"/>
      <c r="DOO53" s="13"/>
      <c r="DOP53" s="13"/>
      <c r="DOQ53" s="13"/>
      <c r="DOR53" s="13"/>
      <c r="DOS53" s="13"/>
      <c r="DOT53" s="13"/>
      <c r="DOU53" s="13"/>
      <c r="DOV53" s="13"/>
      <c r="DOW53" s="13"/>
      <c r="DOX53" s="13"/>
      <c r="DOY53" s="13"/>
      <c r="DOZ53" s="13"/>
      <c r="DPA53" s="13"/>
      <c r="DPB53" s="13"/>
      <c r="DPC53" s="13"/>
      <c r="DPD53" s="13"/>
      <c r="DPE53" s="13"/>
      <c r="DPF53" s="13"/>
      <c r="DPG53" s="13"/>
      <c r="DPH53" s="13"/>
      <c r="DPI53" s="13"/>
      <c r="DPJ53" s="13"/>
      <c r="DPK53" s="13"/>
      <c r="DPL53" s="13"/>
      <c r="DPM53" s="13"/>
      <c r="DPN53" s="13"/>
      <c r="DPO53" s="13"/>
      <c r="DPP53" s="13"/>
      <c r="DPQ53" s="13"/>
      <c r="DPR53" s="13"/>
      <c r="DPS53" s="13"/>
      <c r="DPT53" s="13"/>
      <c r="DPU53" s="13"/>
      <c r="DPV53" s="13"/>
      <c r="DPW53" s="13"/>
      <c r="DPX53" s="13"/>
      <c r="DPY53" s="13"/>
      <c r="DPZ53" s="13"/>
      <c r="DQA53" s="13"/>
      <c r="DQB53" s="13"/>
      <c r="DQC53" s="13"/>
      <c r="DQD53" s="13"/>
      <c r="DQE53" s="13"/>
      <c r="DQF53" s="13"/>
      <c r="DQG53" s="13"/>
      <c r="DQH53" s="13"/>
      <c r="DQI53" s="13"/>
      <c r="DQJ53" s="13"/>
      <c r="DQK53" s="13"/>
      <c r="DQL53" s="13"/>
      <c r="DQM53" s="13"/>
      <c r="DQN53" s="13"/>
      <c r="DQO53" s="13"/>
      <c r="DQP53" s="13"/>
      <c r="DQQ53" s="13"/>
      <c r="DQR53" s="13"/>
      <c r="DQS53" s="13"/>
      <c r="DQT53" s="13"/>
      <c r="DQU53" s="13"/>
      <c r="DQV53" s="13"/>
      <c r="DQW53" s="13"/>
      <c r="DQX53" s="13"/>
      <c r="DQY53" s="13"/>
      <c r="DQZ53" s="13"/>
      <c r="DRA53" s="13"/>
      <c r="DRB53" s="13"/>
      <c r="DRC53" s="13"/>
      <c r="DRD53" s="13"/>
      <c r="DRE53" s="13"/>
      <c r="DRF53" s="13"/>
      <c r="DRG53" s="13"/>
      <c r="DRH53" s="13"/>
      <c r="DRI53" s="13"/>
      <c r="DRJ53" s="13"/>
      <c r="DRK53" s="13"/>
      <c r="DRL53" s="13"/>
      <c r="DRM53" s="13"/>
      <c r="DRN53" s="13"/>
      <c r="DRO53" s="13"/>
      <c r="DRP53" s="13"/>
      <c r="DRQ53" s="13"/>
      <c r="DRR53" s="13"/>
      <c r="DRS53" s="13"/>
      <c r="DRT53" s="13"/>
      <c r="DRU53" s="13"/>
      <c r="DRV53" s="13"/>
      <c r="DRW53" s="13"/>
      <c r="DRX53" s="13"/>
      <c r="DRY53" s="13"/>
      <c r="DRZ53" s="13"/>
      <c r="DSA53" s="13"/>
      <c r="DSB53" s="13"/>
      <c r="DSC53" s="13"/>
      <c r="DSD53" s="13"/>
      <c r="DSE53" s="13"/>
      <c r="DSF53" s="13"/>
      <c r="DSG53" s="13"/>
      <c r="DSH53" s="13"/>
      <c r="DSI53" s="13"/>
      <c r="DSJ53" s="13"/>
      <c r="DSK53" s="13"/>
      <c r="DSL53" s="13"/>
      <c r="DSM53" s="13"/>
      <c r="DSN53" s="13"/>
      <c r="DSO53" s="13"/>
      <c r="DSP53" s="13"/>
      <c r="DSQ53" s="13"/>
      <c r="DSR53" s="13"/>
      <c r="DSS53" s="13"/>
      <c r="DST53" s="13"/>
      <c r="DSU53" s="13"/>
      <c r="DSV53" s="13"/>
      <c r="DSW53" s="13"/>
      <c r="DSX53" s="13"/>
      <c r="DSY53" s="13"/>
      <c r="DSZ53" s="13"/>
      <c r="DTA53" s="13"/>
      <c r="DTB53" s="13"/>
      <c r="DTC53" s="13"/>
      <c r="DTD53" s="13"/>
      <c r="DTE53" s="13"/>
      <c r="DTF53" s="13"/>
      <c r="DTG53" s="13"/>
      <c r="DTH53" s="13"/>
      <c r="DTI53" s="13"/>
      <c r="DTJ53" s="13"/>
      <c r="DTK53" s="13"/>
      <c r="DTL53" s="13"/>
      <c r="DTM53" s="13"/>
      <c r="DTN53" s="13"/>
      <c r="DTO53" s="13"/>
      <c r="DTP53" s="13"/>
      <c r="DTQ53" s="13"/>
      <c r="DTR53" s="13"/>
      <c r="DTS53" s="13"/>
      <c r="DTT53" s="13"/>
      <c r="DTU53" s="13"/>
      <c r="DTV53" s="13"/>
      <c r="DTW53" s="13"/>
      <c r="DTX53" s="13"/>
      <c r="DTY53" s="13"/>
      <c r="DTZ53" s="13"/>
      <c r="DUA53" s="13"/>
      <c r="DUB53" s="13"/>
      <c r="DUC53" s="13"/>
      <c r="DUD53" s="13"/>
      <c r="DUE53" s="13"/>
      <c r="DUF53" s="13"/>
      <c r="DUG53" s="13"/>
      <c r="DUH53" s="13"/>
      <c r="DUI53" s="13"/>
      <c r="DUJ53" s="13"/>
      <c r="DUK53" s="13"/>
      <c r="DUL53" s="13"/>
      <c r="DUM53" s="13"/>
      <c r="DUN53" s="13"/>
      <c r="DUO53" s="13"/>
      <c r="DUP53" s="13"/>
      <c r="DUQ53" s="13"/>
      <c r="DUR53" s="13"/>
      <c r="DUS53" s="13"/>
      <c r="DUT53" s="13"/>
      <c r="DUU53" s="13"/>
      <c r="DUV53" s="13"/>
      <c r="DUW53" s="13"/>
      <c r="DUX53" s="13"/>
      <c r="DUY53" s="13"/>
      <c r="DUZ53" s="13"/>
      <c r="DVA53" s="13"/>
      <c r="DVB53" s="13"/>
      <c r="DVC53" s="13"/>
      <c r="DVD53" s="13"/>
      <c r="DVE53" s="13"/>
      <c r="DVF53" s="13"/>
      <c r="DVG53" s="13"/>
      <c r="DVH53" s="13"/>
      <c r="DVI53" s="13"/>
      <c r="DVJ53" s="13"/>
      <c r="DVK53" s="13"/>
      <c r="DVL53" s="13"/>
      <c r="DVM53" s="13"/>
      <c r="DVN53" s="13"/>
      <c r="DVO53" s="13"/>
      <c r="DVP53" s="13"/>
      <c r="DVQ53" s="13"/>
      <c r="DVR53" s="13"/>
      <c r="DVS53" s="13"/>
      <c r="DVT53" s="13"/>
      <c r="DVU53" s="13"/>
      <c r="DVV53" s="13"/>
      <c r="DVW53" s="13"/>
      <c r="DVX53" s="13"/>
      <c r="DVY53" s="13"/>
      <c r="DVZ53" s="13"/>
      <c r="DWA53" s="13"/>
      <c r="DWB53" s="13"/>
      <c r="DWC53" s="13"/>
      <c r="DWD53" s="13"/>
      <c r="DWE53" s="13"/>
      <c r="DWF53" s="13"/>
      <c r="DWG53" s="13"/>
      <c r="DWH53" s="13"/>
      <c r="DWI53" s="13"/>
      <c r="DWJ53" s="13"/>
      <c r="DWK53" s="13"/>
      <c r="DWL53" s="13"/>
      <c r="DWM53" s="13"/>
      <c r="DWN53" s="13"/>
      <c r="DWO53" s="13"/>
      <c r="DWP53" s="13"/>
      <c r="DWQ53" s="13"/>
      <c r="DWR53" s="13"/>
      <c r="DWS53" s="13"/>
      <c r="DWT53" s="13"/>
      <c r="DWU53" s="13"/>
      <c r="DWV53" s="13"/>
      <c r="DWW53" s="13"/>
      <c r="DWX53" s="13"/>
      <c r="DWY53" s="13"/>
      <c r="DWZ53" s="13"/>
      <c r="DXA53" s="13"/>
      <c r="DXB53" s="13"/>
      <c r="DXC53" s="13"/>
      <c r="DXD53" s="13"/>
      <c r="DXE53" s="13"/>
      <c r="DXF53" s="13"/>
      <c r="DXG53" s="13"/>
      <c r="DXH53" s="13"/>
      <c r="DXI53" s="13"/>
      <c r="DXJ53" s="13"/>
      <c r="DXK53" s="13"/>
      <c r="DXL53" s="13"/>
      <c r="DXM53" s="13"/>
      <c r="DXN53" s="13"/>
      <c r="DXO53" s="13"/>
      <c r="DXP53" s="13"/>
      <c r="DXQ53" s="13"/>
      <c r="DXR53" s="13"/>
      <c r="DXS53" s="13"/>
      <c r="DXT53" s="13"/>
      <c r="DXU53" s="13"/>
      <c r="DXV53" s="13"/>
      <c r="DXW53" s="13"/>
      <c r="DXX53" s="13"/>
      <c r="DXY53" s="13"/>
      <c r="DXZ53" s="13"/>
      <c r="DYA53" s="13"/>
      <c r="DYB53" s="13"/>
      <c r="DYC53" s="13"/>
      <c r="DYD53" s="13"/>
      <c r="DYE53" s="13"/>
      <c r="DYF53" s="13"/>
      <c r="DYG53" s="13"/>
      <c r="DYH53" s="13"/>
      <c r="DYI53" s="13"/>
      <c r="DYJ53" s="13"/>
      <c r="DYK53" s="13"/>
      <c r="DYL53" s="13"/>
      <c r="DYM53" s="13"/>
      <c r="DYN53" s="13"/>
      <c r="DYO53" s="13"/>
      <c r="DYP53" s="13"/>
      <c r="DYQ53" s="13"/>
      <c r="DYR53" s="13"/>
      <c r="DYS53" s="13"/>
      <c r="DYT53" s="13"/>
      <c r="DYU53" s="13"/>
      <c r="DYV53" s="13"/>
      <c r="DYW53" s="13"/>
      <c r="DYX53" s="13"/>
      <c r="DYY53" s="13"/>
      <c r="DYZ53" s="13"/>
      <c r="DZA53" s="13"/>
      <c r="DZB53" s="13"/>
      <c r="DZC53" s="13"/>
      <c r="DZD53" s="13"/>
      <c r="DZE53" s="13"/>
      <c r="DZF53" s="13"/>
      <c r="DZG53" s="13"/>
      <c r="DZH53" s="13"/>
      <c r="DZI53" s="13"/>
      <c r="DZJ53" s="13"/>
      <c r="DZK53" s="13"/>
      <c r="DZL53" s="13"/>
      <c r="DZM53" s="13"/>
      <c r="DZN53" s="13"/>
      <c r="DZO53" s="13"/>
      <c r="DZP53" s="13"/>
      <c r="DZQ53" s="13"/>
      <c r="DZR53" s="13"/>
      <c r="DZS53" s="13"/>
      <c r="DZT53" s="13"/>
      <c r="DZU53" s="13"/>
      <c r="DZV53" s="13"/>
      <c r="DZW53" s="13"/>
      <c r="DZX53" s="13"/>
      <c r="DZY53" s="13"/>
      <c r="DZZ53" s="13"/>
      <c r="EAA53" s="13"/>
      <c r="EAB53" s="13"/>
      <c r="EAC53" s="13"/>
      <c r="EAD53" s="13"/>
      <c r="EAE53" s="13"/>
      <c r="EAF53" s="13"/>
      <c r="EAG53" s="13"/>
      <c r="EAH53" s="13"/>
      <c r="EAI53" s="13"/>
      <c r="EAJ53" s="13"/>
      <c r="EAK53" s="13"/>
      <c r="EAL53" s="13"/>
      <c r="EAM53" s="13"/>
      <c r="EAN53" s="13"/>
      <c r="EAO53" s="13"/>
      <c r="EAP53" s="13"/>
      <c r="EAQ53" s="13"/>
      <c r="EAR53" s="13"/>
      <c r="EAS53" s="13"/>
      <c r="EAT53" s="13"/>
      <c r="EAU53" s="13"/>
      <c r="EAV53" s="13"/>
      <c r="EAW53" s="13"/>
      <c r="EAX53" s="13"/>
      <c r="EAY53" s="13"/>
      <c r="EAZ53" s="13"/>
      <c r="EBA53" s="13"/>
      <c r="EBB53" s="13"/>
      <c r="EBC53" s="13"/>
      <c r="EBD53" s="13"/>
      <c r="EBE53" s="13"/>
      <c r="EBF53" s="13"/>
      <c r="EBG53" s="13"/>
      <c r="EBH53" s="13"/>
      <c r="EBI53" s="13"/>
      <c r="EBJ53" s="13"/>
      <c r="EBK53" s="13"/>
      <c r="EBL53" s="13"/>
      <c r="EBM53" s="13"/>
      <c r="EBN53" s="13"/>
      <c r="EBO53" s="13"/>
      <c r="EBP53" s="13"/>
      <c r="EBQ53" s="13"/>
      <c r="EBR53" s="13"/>
      <c r="EBS53" s="13"/>
      <c r="EBT53" s="13"/>
      <c r="EBU53" s="13"/>
      <c r="EBV53" s="13"/>
      <c r="EBW53" s="13"/>
      <c r="EBX53" s="13"/>
      <c r="EBY53" s="13"/>
      <c r="EBZ53" s="13"/>
      <c r="ECA53" s="13"/>
      <c r="ECB53" s="13"/>
      <c r="ECC53" s="13"/>
      <c r="ECD53" s="13"/>
      <c r="ECE53" s="13"/>
      <c r="ECF53" s="13"/>
      <c r="ECG53" s="13"/>
      <c r="ECH53" s="13"/>
      <c r="ECI53" s="13"/>
      <c r="ECJ53" s="13"/>
      <c r="ECK53" s="13"/>
      <c r="ECL53" s="13"/>
      <c r="ECM53" s="13"/>
      <c r="ECN53" s="13"/>
      <c r="ECO53" s="13"/>
      <c r="ECP53" s="13"/>
      <c r="ECQ53" s="13"/>
      <c r="ECR53" s="13"/>
      <c r="ECS53" s="13"/>
      <c r="ECT53" s="13"/>
      <c r="ECU53" s="13"/>
      <c r="ECV53" s="13"/>
      <c r="ECW53" s="13"/>
      <c r="ECX53" s="13"/>
      <c r="ECY53" s="13"/>
      <c r="ECZ53" s="13"/>
      <c r="EDA53" s="13"/>
      <c r="EDB53" s="13"/>
      <c r="EDC53" s="13"/>
      <c r="EDD53" s="13"/>
      <c r="EDE53" s="13"/>
      <c r="EDF53" s="13"/>
      <c r="EDG53" s="13"/>
      <c r="EDH53" s="13"/>
      <c r="EDI53" s="13"/>
      <c r="EDJ53" s="13"/>
      <c r="EDK53" s="13"/>
      <c r="EDL53" s="13"/>
      <c r="EDM53" s="13"/>
      <c r="EDN53" s="13"/>
      <c r="EDO53" s="13"/>
      <c r="EDP53" s="13"/>
      <c r="EDQ53" s="13"/>
      <c r="EDR53" s="13"/>
      <c r="EDS53" s="13"/>
      <c r="EDT53" s="13"/>
      <c r="EDU53" s="13"/>
      <c r="EDV53" s="13"/>
      <c r="EDW53" s="13"/>
      <c r="EDX53" s="13"/>
      <c r="EDY53" s="13"/>
      <c r="EDZ53" s="13"/>
      <c r="EEA53" s="13"/>
      <c r="EEB53" s="13"/>
      <c r="EEC53" s="13"/>
      <c r="EED53" s="13"/>
      <c r="EEE53" s="13"/>
      <c r="EEF53" s="13"/>
      <c r="EEG53" s="13"/>
      <c r="EEH53" s="13"/>
      <c r="EEI53" s="13"/>
      <c r="EEJ53" s="13"/>
      <c r="EEK53" s="13"/>
      <c r="EEL53" s="13"/>
      <c r="EEM53" s="13"/>
      <c r="EEN53" s="13"/>
      <c r="EEO53" s="13"/>
      <c r="EEP53" s="13"/>
      <c r="EEQ53" s="13"/>
      <c r="EER53" s="13"/>
      <c r="EES53" s="13"/>
      <c r="EET53" s="13"/>
      <c r="EEU53" s="13"/>
      <c r="EEV53" s="13"/>
      <c r="EEW53" s="13"/>
      <c r="EEX53" s="13"/>
      <c r="EEY53" s="13"/>
      <c r="EEZ53" s="13"/>
      <c r="EFA53" s="13"/>
      <c r="EFB53" s="13"/>
      <c r="EFC53" s="13"/>
      <c r="EFD53" s="13"/>
      <c r="EFE53" s="13"/>
      <c r="EFF53" s="13"/>
      <c r="EFG53" s="13"/>
      <c r="EFH53" s="13"/>
      <c r="EFI53" s="13"/>
      <c r="EFJ53" s="13"/>
      <c r="EFK53" s="13"/>
      <c r="EFL53" s="13"/>
      <c r="EFM53" s="13"/>
      <c r="EFN53" s="13"/>
      <c r="EFO53" s="13"/>
      <c r="EFP53" s="13"/>
      <c r="EFQ53" s="13"/>
      <c r="EFR53" s="13"/>
      <c r="EFS53" s="13"/>
      <c r="EFT53" s="13"/>
      <c r="EFU53" s="13"/>
      <c r="EFV53" s="13"/>
      <c r="EFW53" s="13"/>
      <c r="EFX53" s="13"/>
      <c r="EFY53" s="13"/>
      <c r="EFZ53" s="13"/>
      <c r="EGA53" s="13"/>
      <c r="EGB53" s="13"/>
      <c r="EGC53" s="13"/>
      <c r="EGD53" s="13"/>
      <c r="EGE53" s="13"/>
      <c r="EGF53" s="13"/>
      <c r="EGG53" s="13"/>
      <c r="EGH53" s="13"/>
      <c r="EGI53" s="13"/>
      <c r="EGJ53" s="13"/>
      <c r="EGK53" s="13"/>
      <c r="EGL53" s="13"/>
      <c r="EGM53" s="13"/>
      <c r="EGN53" s="13"/>
      <c r="EGO53" s="13"/>
      <c r="EGP53" s="13"/>
      <c r="EGQ53" s="13"/>
      <c r="EGR53" s="13"/>
      <c r="EGS53" s="13"/>
      <c r="EGT53" s="13"/>
      <c r="EGU53" s="13"/>
      <c r="EGV53" s="13"/>
      <c r="EGW53" s="13"/>
      <c r="EGX53" s="13"/>
      <c r="EGY53" s="13"/>
      <c r="EGZ53" s="13"/>
      <c r="EHA53" s="13"/>
      <c r="EHB53" s="13"/>
      <c r="EHC53" s="13"/>
      <c r="EHD53" s="13"/>
      <c r="EHE53" s="13"/>
      <c r="EHF53" s="13"/>
      <c r="EHG53" s="13"/>
      <c r="EHH53" s="13"/>
      <c r="EHI53" s="13"/>
      <c r="EHJ53" s="13"/>
      <c r="EHK53" s="13"/>
      <c r="EHL53" s="13"/>
      <c r="EHM53" s="13"/>
      <c r="EHN53" s="13"/>
      <c r="EHO53" s="13"/>
      <c r="EHP53" s="13"/>
      <c r="EHQ53" s="13"/>
      <c r="EHR53" s="13"/>
      <c r="EHS53" s="13"/>
      <c r="EHT53" s="13"/>
      <c r="EHU53" s="13"/>
      <c r="EHV53" s="13"/>
      <c r="EHW53" s="13"/>
      <c r="EHX53" s="13"/>
      <c r="EHY53" s="13"/>
      <c r="EHZ53" s="13"/>
      <c r="EIA53" s="13"/>
      <c r="EIB53" s="13"/>
      <c r="EIC53" s="13"/>
      <c r="EID53" s="13"/>
      <c r="EIE53" s="13"/>
      <c r="EIF53" s="13"/>
      <c r="EIG53" s="13"/>
      <c r="EIH53" s="13"/>
      <c r="EII53" s="13"/>
      <c r="EIJ53" s="13"/>
      <c r="EIK53" s="13"/>
      <c r="EIL53" s="13"/>
      <c r="EIM53" s="13"/>
      <c r="EIN53" s="13"/>
      <c r="EIO53" s="13"/>
      <c r="EIP53" s="13"/>
      <c r="EIQ53" s="13"/>
      <c r="EIR53" s="13"/>
      <c r="EIS53" s="13"/>
      <c r="EIT53" s="13"/>
      <c r="EIU53" s="13"/>
      <c r="EIV53" s="13"/>
      <c r="EIW53" s="13"/>
      <c r="EIX53" s="13"/>
      <c r="EIY53" s="13"/>
      <c r="EIZ53" s="13"/>
      <c r="EJA53" s="13"/>
      <c r="EJB53" s="13"/>
      <c r="EJC53" s="13"/>
      <c r="EJD53" s="13"/>
      <c r="EJE53" s="13"/>
      <c r="EJF53" s="13"/>
      <c r="EJG53" s="13"/>
      <c r="EJH53" s="13"/>
      <c r="EJI53" s="13"/>
      <c r="EJJ53" s="13"/>
      <c r="EJK53" s="13"/>
      <c r="EJL53" s="13"/>
      <c r="EJM53" s="13"/>
      <c r="EJN53" s="13"/>
      <c r="EJO53" s="13"/>
      <c r="EJP53" s="13"/>
      <c r="EJQ53" s="13"/>
      <c r="EJR53" s="13"/>
      <c r="EJS53" s="13"/>
      <c r="EJT53" s="13"/>
      <c r="EJU53" s="13"/>
      <c r="EJV53" s="13"/>
      <c r="EJW53" s="13"/>
      <c r="EJX53" s="13"/>
      <c r="EJY53" s="13"/>
      <c r="EJZ53" s="13"/>
      <c r="EKA53" s="13"/>
      <c r="EKB53" s="13"/>
      <c r="EKC53" s="13"/>
      <c r="EKD53" s="13"/>
      <c r="EKE53" s="13"/>
      <c r="EKF53" s="13"/>
      <c r="EKG53" s="13"/>
      <c r="EKH53" s="13"/>
      <c r="EKI53" s="13"/>
      <c r="EKJ53" s="13"/>
      <c r="EKK53" s="13"/>
      <c r="EKL53" s="13"/>
      <c r="EKM53" s="13"/>
      <c r="EKN53" s="13"/>
      <c r="EKO53" s="13"/>
      <c r="EKP53" s="13"/>
      <c r="EKQ53" s="13"/>
      <c r="EKR53" s="13"/>
      <c r="EKS53" s="13"/>
      <c r="EKT53" s="13"/>
      <c r="EKU53" s="13"/>
      <c r="EKV53" s="13"/>
      <c r="EKW53" s="13"/>
      <c r="EKX53" s="13"/>
      <c r="EKY53" s="13"/>
      <c r="EKZ53" s="13"/>
      <c r="ELA53" s="13"/>
      <c r="ELB53" s="13"/>
      <c r="ELC53" s="13"/>
      <c r="ELD53" s="13"/>
      <c r="ELE53" s="13"/>
      <c r="ELF53" s="13"/>
      <c r="ELG53" s="13"/>
      <c r="ELH53" s="13"/>
      <c r="ELI53" s="13"/>
      <c r="ELJ53" s="13"/>
      <c r="ELK53" s="13"/>
      <c r="ELL53" s="13"/>
      <c r="ELM53" s="13"/>
      <c r="ELN53" s="13"/>
      <c r="ELO53" s="13"/>
      <c r="ELP53" s="13"/>
      <c r="ELQ53" s="13"/>
      <c r="ELR53" s="13"/>
      <c r="ELS53" s="13"/>
      <c r="ELT53" s="13"/>
      <c r="ELU53" s="13"/>
      <c r="ELV53" s="13"/>
      <c r="ELW53" s="13"/>
      <c r="ELX53" s="13"/>
      <c r="ELY53" s="13"/>
      <c r="ELZ53" s="13"/>
      <c r="EMA53" s="13"/>
      <c r="EMB53" s="13"/>
      <c r="EMC53" s="13"/>
      <c r="EMD53" s="13"/>
      <c r="EME53" s="13"/>
      <c r="EMF53" s="13"/>
      <c r="EMG53" s="13"/>
      <c r="EMH53" s="13"/>
      <c r="EMI53" s="13"/>
      <c r="EMJ53" s="13"/>
      <c r="EMK53" s="13"/>
      <c r="EML53" s="13"/>
      <c r="EMM53" s="13"/>
      <c r="EMN53" s="13"/>
      <c r="EMO53" s="13"/>
      <c r="EMP53" s="13"/>
      <c r="EMQ53" s="13"/>
      <c r="EMR53" s="13"/>
      <c r="EMS53" s="13"/>
      <c r="EMT53" s="13"/>
      <c r="EMU53" s="13"/>
      <c r="EMV53" s="13"/>
      <c r="EMW53" s="13"/>
      <c r="EMX53" s="13"/>
      <c r="EMY53" s="13"/>
      <c r="EMZ53" s="13"/>
      <c r="ENA53" s="13"/>
      <c r="ENB53" s="13"/>
      <c r="ENC53" s="13"/>
      <c r="END53" s="13"/>
      <c r="ENE53" s="13"/>
      <c r="ENF53" s="13"/>
      <c r="ENG53" s="13"/>
      <c r="ENH53" s="13"/>
      <c r="ENI53" s="13"/>
      <c r="ENJ53" s="13"/>
      <c r="ENK53" s="13"/>
      <c r="ENL53" s="13"/>
      <c r="ENM53" s="13"/>
      <c r="ENN53" s="13"/>
      <c r="ENO53" s="13"/>
      <c r="ENP53" s="13"/>
      <c r="ENQ53" s="13"/>
      <c r="ENR53" s="13"/>
      <c r="ENS53" s="13"/>
      <c r="ENT53" s="13"/>
      <c r="ENU53" s="13"/>
      <c r="ENV53" s="13"/>
      <c r="ENW53" s="13"/>
      <c r="ENX53" s="13"/>
      <c r="ENY53" s="13"/>
      <c r="ENZ53" s="13"/>
      <c r="EOA53" s="13"/>
      <c r="EOB53" s="13"/>
      <c r="EOC53" s="13"/>
      <c r="EOD53" s="13"/>
      <c r="EOE53" s="13"/>
      <c r="EOF53" s="13"/>
      <c r="EOG53" s="13"/>
      <c r="EOH53" s="13"/>
      <c r="EOI53" s="13"/>
      <c r="EOJ53" s="13"/>
      <c r="EOK53" s="13"/>
      <c r="EOL53" s="13"/>
      <c r="EOM53" s="13"/>
      <c r="EON53" s="13"/>
      <c r="EOO53" s="13"/>
      <c r="EOP53" s="13"/>
      <c r="EOQ53" s="13"/>
      <c r="EOR53" s="13"/>
      <c r="EOS53" s="13"/>
      <c r="EOT53" s="13"/>
      <c r="EOU53" s="13"/>
      <c r="EOV53" s="13"/>
      <c r="EOW53" s="13"/>
      <c r="EOX53" s="13"/>
      <c r="EOY53" s="13"/>
      <c r="EOZ53" s="13"/>
      <c r="EPA53" s="13"/>
      <c r="EPB53" s="13"/>
      <c r="EPC53" s="13"/>
      <c r="EPD53" s="13"/>
      <c r="EPE53" s="13"/>
      <c r="EPF53" s="13"/>
      <c r="EPG53" s="13"/>
      <c r="EPH53" s="13"/>
      <c r="EPI53" s="13"/>
      <c r="EPJ53" s="13"/>
      <c r="EPK53" s="13"/>
      <c r="EPL53" s="13"/>
      <c r="EPM53" s="13"/>
      <c r="EPN53" s="13"/>
      <c r="EPO53" s="13"/>
      <c r="EPP53" s="13"/>
      <c r="EPQ53" s="13"/>
      <c r="EPR53" s="13"/>
      <c r="EPS53" s="13"/>
      <c r="EPT53" s="13"/>
      <c r="EPU53" s="13"/>
      <c r="EPV53" s="13"/>
      <c r="EPW53" s="13"/>
      <c r="EPX53" s="13"/>
      <c r="EPY53" s="13"/>
      <c r="EPZ53" s="13"/>
      <c r="EQA53" s="13"/>
      <c r="EQB53" s="13"/>
      <c r="EQC53" s="13"/>
      <c r="EQD53" s="13"/>
      <c r="EQE53" s="13"/>
      <c r="EQF53" s="13"/>
      <c r="EQG53" s="13"/>
      <c r="EQH53" s="13"/>
      <c r="EQI53" s="13"/>
      <c r="EQJ53" s="13"/>
      <c r="EQK53" s="13"/>
      <c r="EQL53" s="13"/>
      <c r="EQM53" s="13"/>
      <c r="EQN53" s="13"/>
      <c r="EQO53" s="13"/>
      <c r="EQP53" s="13"/>
      <c r="EQQ53" s="13"/>
      <c r="EQR53" s="13"/>
      <c r="EQS53" s="13"/>
      <c r="EQT53" s="13"/>
      <c r="EQU53" s="13"/>
      <c r="EQV53" s="13"/>
      <c r="EQW53" s="13"/>
      <c r="EQX53" s="13"/>
      <c r="EQY53" s="13"/>
      <c r="EQZ53" s="13"/>
      <c r="ERA53" s="13"/>
      <c r="ERB53" s="13"/>
      <c r="ERC53" s="13"/>
      <c r="ERD53" s="13"/>
      <c r="ERE53" s="13"/>
      <c r="ERF53" s="13"/>
      <c r="ERG53" s="13"/>
      <c r="ERH53" s="13"/>
      <c r="ERI53" s="13"/>
      <c r="ERJ53" s="13"/>
      <c r="ERK53" s="13"/>
      <c r="ERL53" s="13"/>
      <c r="ERM53" s="13"/>
      <c r="ERN53" s="13"/>
      <c r="ERO53" s="13"/>
      <c r="ERP53" s="13"/>
      <c r="ERQ53" s="13"/>
      <c r="ERR53" s="13"/>
      <c r="ERS53" s="13"/>
      <c r="ERT53" s="13"/>
      <c r="ERU53" s="13"/>
      <c r="ERV53" s="13"/>
      <c r="ERW53" s="13"/>
      <c r="ERX53" s="13"/>
      <c r="ERY53" s="13"/>
      <c r="ERZ53" s="13"/>
      <c r="ESA53" s="13"/>
      <c r="ESB53" s="13"/>
      <c r="ESC53" s="13"/>
      <c r="ESD53" s="13"/>
      <c r="ESE53" s="13"/>
      <c r="ESF53" s="13"/>
      <c r="ESG53" s="13"/>
      <c r="ESH53" s="13"/>
      <c r="ESI53" s="13"/>
      <c r="ESJ53" s="13"/>
      <c r="ESK53" s="13"/>
      <c r="ESL53" s="13"/>
      <c r="ESM53" s="13"/>
      <c r="ESN53" s="13"/>
      <c r="ESO53" s="13"/>
      <c r="ESP53" s="13"/>
      <c r="ESQ53" s="13"/>
      <c r="ESR53" s="13"/>
      <c r="ESS53" s="13"/>
      <c r="EST53" s="13"/>
      <c r="ESU53" s="13"/>
      <c r="ESV53" s="13"/>
      <c r="ESW53" s="13"/>
      <c r="ESX53" s="13"/>
      <c r="ESY53" s="13"/>
      <c r="ESZ53" s="13"/>
      <c r="ETA53" s="13"/>
      <c r="ETB53" s="13"/>
      <c r="ETC53" s="13"/>
      <c r="ETD53" s="13"/>
      <c r="ETE53" s="13"/>
      <c r="ETF53" s="13"/>
      <c r="ETG53" s="13"/>
      <c r="ETH53" s="13"/>
      <c r="ETI53" s="13"/>
      <c r="ETJ53" s="13"/>
      <c r="ETK53" s="13"/>
      <c r="ETL53" s="13"/>
      <c r="ETM53" s="13"/>
      <c r="ETN53" s="13"/>
      <c r="ETO53" s="13"/>
      <c r="ETP53" s="13"/>
      <c r="ETQ53" s="13"/>
      <c r="ETR53" s="13"/>
      <c r="ETS53" s="13"/>
      <c r="ETT53" s="13"/>
      <c r="ETU53" s="13"/>
      <c r="ETV53" s="13"/>
      <c r="ETW53" s="13"/>
      <c r="ETX53" s="13"/>
      <c r="ETY53" s="13"/>
      <c r="ETZ53" s="13"/>
      <c r="EUA53" s="13"/>
      <c r="EUB53" s="13"/>
      <c r="EUC53" s="13"/>
      <c r="EUD53" s="13"/>
      <c r="EUE53" s="13"/>
      <c r="EUF53" s="13"/>
      <c r="EUG53" s="13"/>
      <c r="EUH53" s="13"/>
      <c r="EUI53" s="13"/>
      <c r="EUJ53" s="13"/>
      <c r="EUK53" s="13"/>
      <c r="EUL53" s="13"/>
      <c r="EUM53" s="13"/>
      <c r="EUN53" s="13"/>
      <c r="EUO53" s="13"/>
      <c r="EUP53" s="13"/>
      <c r="EUQ53" s="13"/>
      <c r="EUR53" s="13"/>
      <c r="EUS53" s="13"/>
      <c r="EUT53" s="13"/>
      <c r="EUU53" s="13"/>
      <c r="EUV53" s="13"/>
      <c r="EUW53" s="13"/>
      <c r="EUX53" s="13"/>
      <c r="EUY53" s="13"/>
      <c r="EUZ53" s="13"/>
      <c r="EVA53" s="13"/>
      <c r="EVB53" s="13"/>
      <c r="EVC53" s="13"/>
      <c r="EVD53" s="13"/>
      <c r="EVE53" s="13"/>
      <c r="EVF53" s="13"/>
      <c r="EVG53" s="13"/>
      <c r="EVH53" s="13"/>
      <c r="EVI53" s="13"/>
      <c r="EVJ53" s="13"/>
      <c r="EVK53" s="13"/>
      <c r="EVL53" s="13"/>
      <c r="EVM53" s="13"/>
      <c r="EVN53" s="13"/>
      <c r="EVO53" s="13"/>
      <c r="EVP53" s="13"/>
      <c r="EVQ53" s="13"/>
      <c r="EVR53" s="13"/>
      <c r="EVS53" s="13"/>
      <c r="EVT53" s="13"/>
      <c r="EVU53" s="13"/>
      <c r="EVV53" s="13"/>
      <c r="EVW53" s="13"/>
      <c r="EVX53" s="13"/>
      <c r="EVY53" s="13"/>
      <c r="EVZ53" s="13"/>
      <c r="EWA53" s="13"/>
      <c r="EWB53" s="13"/>
      <c r="EWC53" s="13"/>
      <c r="EWD53" s="13"/>
      <c r="EWE53" s="13"/>
      <c r="EWF53" s="13"/>
      <c r="EWG53" s="13"/>
      <c r="EWH53" s="13"/>
      <c r="EWI53" s="13"/>
      <c r="EWJ53" s="13"/>
      <c r="EWK53" s="13"/>
      <c r="EWL53" s="13"/>
      <c r="EWM53" s="13"/>
      <c r="EWN53" s="13"/>
      <c r="EWO53" s="13"/>
      <c r="EWP53" s="13"/>
      <c r="EWQ53" s="13"/>
      <c r="EWR53" s="13"/>
      <c r="EWS53" s="13"/>
      <c r="EWT53" s="13"/>
      <c r="EWU53" s="13"/>
      <c r="EWV53" s="13"/>
      <c r="EWW53" s="13"/>
      <c r="EWX53" s="13"/>
      <c r="EWY53" s="13"/>
      <c r="EWZ53" s="13"/>
      <c r="EXA53" s="13"/>
      <c r="EXB53" s="13"/>
      <c r="EXC53" s="13"/>
      <c r="EXD53" s="13"/>
      <c r="EXE53" s="13"/>
      <c r="EXF53" s="13"/>
      <c r="EXG53" s="13"/>
      <c r="EXH53" s="13"/>
      <c r="EXI53" s="13"/>
      <c r="EXJ53" s="13"/>
      <c r="EXK53" s="13"/>
      <c r="EXL53" s="13"/>
      <c r="EXM53" s="13"/>
      <c r="EXN53" s="13"/>
      <c r="EXO53" s="13"/>
      <c r="EXP53" s="13"/>
      <c r="EXQ53" s="13"/>
      <c r="EXR53" s="13"/>
      <c r="EXS53" s="13"/>
      <c r="EXT53" s="13"/>
      <c r="EXU53" s="13"/>
      <c r="EXV53" s="13"/>
      <c r="EXW53" s="13"/>
      <c r="EXX53" s="13"/>
      <c r="EXY53" s="13"/>
      <c r="EXZ53" s="13"/>
      <c r="EYA53" s="13"/>
      <c r="EYB53" s="13"/>
      <c r="EYC53" s="13"/>
      <c r="EYD53" s="13"/>
      <c r="EYE53" s="13"/>
      <c r="EYF53" s="13"/>
      <c r="EYG53" s="13"/>
      <c r="EYH53" s="13"/>
      <c r="EYI53" s="13"/>
      <c r="EYJ53" s="13"/>
      <c r="EYK53" s="13"/>
      <c r="EYL53" s="13"/>
      <c r="EYM53" s="13"/>
      <c r="EYN53" s="13"/>
      <c r="EYO53" s="13"/>
      <c r="EYP53" s="13"/>
      <c r="EYQ53" s="13"/>
      <c r="EYR53" s="13"/>
      <c r="EYS53" s="13"/>
      <c r="EYT53" s="13"/>
      <c r="EYU53" s="13"/>
      <c r="EYV53" s="13"/>
      <c r="EYW53" s="13"/>
      <c r="EYX53" s="13"/>
      <c r="EYY53" s="13"/>
      <c r="EYZ53" s="13"/>
      <c r="EZA53" s="13"/>
      <c r="EZB53" s="13"/>
      <c r="EZC53" s="13"/>
      <c r="EZD53" s="13"/>
      <c r="EZE53" s="13"/>
      <c r="EZF53" s="13"/>
      <c r="EZG53" s="13"/>
      <c r="EZH53" s="13"/>
      <c r="EZI53" s="13"/>
      <c r="EZJ53" s="13"/>
      <c r="EZK53" s="13"/>
      <c r="EZL53" s="13"/>
      <c r="EZM53" s="13"/>
      <c r="EZN53" s="13"/>
      <c r="EZO53" s="13"/>
      <c r="EZP53" s="13"/>
      <c r="EZQ53" s="13"/>
      <c r="EZR53" s="13"/>
      <c r="EZS53" s="13"/>
      <c r="EZT53" s="13"/>
      <c r="EZU53" s="13"/>
      <c r="EZV53" s="13"/>
      <c r="EZW53" s="13"/>
      <c r="EZX53" s="13"/>
      <c r="EZY53" s="13"/>
      <c r="EZZ53" s="13"/>
      <c r="FAA53" s="13"/>
      <c r="FAB53" s="13"/>
      <c r="FAC53" s="13"/>
      <c r="FAD53" s="13"/>
      <c r="FAE53" s="13"/>
      <c r="FAF53" s="13"/>
      <c r="FAG53" s="13"/>
      <c r="FAH53" s="13"/>
      <c r="FAI53" s="13"/>
      <c r="FAJ53" s="13"/>
      <c r="FAK53" s="13"/>
      <c r="FAL53" s="13"/>
      <c r="FAM53" s="13"/>
      <c r="FAN53" s="13"/>
      <c r="FAO53" s="13"/>
      <c r="FAP53" s="13"/>
      <c r="FAQ53" s="13"/>
      <c r="FAR53" s="13"/>
      <c r="FAS53" s="13"/>
      <c r="FAT53" s="13"/>
      <c r="FAU53" s="13"/>
      <c r="FAV53" s="13"/>
      <c r="FAW53" s="13"/>
      <c r="FAX53" s="13"/>
      <c r="FAY53" s="13"/>
      <c r="FAZ53" s="13"/>
      <c r="FBA53" s="13"/>
      <c r="FBB53" s="13"/>
      <c r="FBC53" s="13"/>
      <c r="FBD53" s="13"/>
      <c r="FBE53" s="13"/>
      <c r="FBF53" s="13"/>
      <c r="FBG53" s="13"/>
      <c r="FBH53" s="13"/>
      <c r="FBI53" s="13"/>
      <c r="FBJ53" s="13"/>
      <c r="FBK53" s="13"/>
      <c r="FBL53" s="13"/>
      <c r="FBM53" s="13"/>
      <c r="FBN53" s="13"/>
      <c r="FBO53" s="13"/>
      <c r="FBP53" s="13"/>
      <c r="FBQ53" s="13"/>
      <c r="FBR53" s="13"/>
      <c r="FBS53" s="13"/>
      <c r="FBT53" s="13"/>
      <c r="FBU53" s="13"/>
      <c r="FBV53" s="13"/>
      <c r="FBW53" s="13"/>
      <c r="FBX53" s="13"/>
      <c r="FBY53" s="13"/>
      <c r="FBZ53" s="13"/>
      <c r="FCA53" s="13"/>
      <c r="FCB53" s="13"/>
      <c r="FCC53" s="13"/>
      <c r="FCD53" s="13"/>
      <c r="FCE53" s="13"/>
      <c r="FCF53" s="13"/>
      <c r="FCG53" s="13"/>
      <c r="FCH53" s="13"/>
      <c r="FCI53" s="13"/>
      <c r="FCJ53" s="13"/>
      <c r="FCK53" s="13"/>
      <c r="FCL53" s="13"/>
      <c r="FCM53" s="13"/>
      <c r="FCN53" s="13"/>
      <c r="FCO53" s="13"/>
      <c r="FCP53" s="13"/>
      <c r="FCQ53" s="13"/>
      <c r="FCR53" s="13"/>
      <c r="FCS53" s="13"/>
      <c r="FCT53" s="13"/>
      <c r="FCU53" s="13"/>
      <c r="FCV53" s="13"/>
      <c r="FCW53" s="13"/>
      <c r="FCX53" s="13"/>
      <c r="FCY53" s="13"/>
      <c r="FCZ53" s="13"/>
      <c r="FDA53" s="13"/>
      <c r="FDB53" s="13"/>
      <c r="FDC53" s="13"/>
      <c r="FDD53" s="13"/>
      <c r="FDE53" s="13"/>
      <c r="FDF53" s="13"/>
      <c r="FDG53" s="13"/>
      <c r="FDH53" s="13"/>
      <c r="FDI53" s="13"/>
      <c r="FDJ53" s="13"/>
      <c r="FDK53" s="13"/>
      <c r="FDL53" s="13"/>
      <c r="FDM53" s="13"/>
      <c r="FDN53" s="13"/>
      <c r="FDO53" s="13"/>
      <c r="FDP53" s="13"/>
      <c r="FDQ53" s="13"/>
      <c r="FDR53" s="13"/>
      <c r="FDS53" s="13"/>
      <c r="FDT53" s="13"/>
      <c r="FDU53" s="13"/>
      <c r="FDV53" s="13"/>
      <c r="FDW53" s="13"/>
      <c r="FDX53" s="13"/>
      <c r="FDY53" s="13"/>
      <c r="FDZ53" s="13"/>
      <c r="FEA53" s="13"/>
      <c r="FEB53" s="13"/>
      <c r="FEC53" s="13"/>
      <c r="FED53" s="13"/>
      <c r="FEE53" s="13"/>
      <c r="FEF53" s="13"/>
      <c r="FEG53" s="13"/>
      <c r="FEH53" s="13"/>
      <c r="FEI53" s="13"/>
      <c r="FEJ53" s="13"/>
      <c r="FEK53" s="13"/>
      <c r="FEL53" s="13"/>
      <c r="FEM53" s="13"/>
      <c r="FEN53" s="13"/>
      <c r="FEO53" s="13"/>
      <c r="FEP53" s="13"/>
      <c r="FEQ53" s="13"/>
      <c r="FER53" s="13"/>
      <c r="FES53" s="13"/>
      <c r="FET53" s="13"/>
      <c r="FEU53" s="13"/>
      <c r="FEV53" s="13"/>
      <c r="FEW53" s="13"/>
      <c r="FEX53" s="13"/>
      <c r="FEY53" s="13"/>
      <c r="FEZ53" s="13"/>
      <c r="FFA53" s="13"/>
      <c r="FFB53" s="13"/>
      <c r="FFC53" s="13"/>
      <c r="FFD53" s="13"/>
      <c r="FFE53" s="13"/>
      <c r="FFF53" s="13"/>
      <c r="FFG53" s="13"/>
      <c r="FFH53" s="13"/>
      <c r="FFI53" s="13"/>
      <c r="FFJ53" s="13"/>
      <c r="FFK53" s="13"/>
      <c r="FFL53" s="13"/>
      <c r="FFM53" s="13"/>
      <c r="FFN53" s="13"/>
      <c r="FFO53" s="13"/>
      <c r="FFP53" s="13"/>
      <c r="FFQ53" s="13"/>
      <c r="FFR53" s="13"/>
      <c r="FFS53" s="13"/>
      <c r="FFT53" s="13"/>
      <c r="FFU53" s="13"/>
      <c r="FFV53" s="13"/>
      <c r="FFW53" s="13"/>
      <c r="FFX53" s="13"/>
      <c r="FFY53" s="13"/>
      <c r="FFZ53" s="13"/>
      <c r="FGA53" s="13"/>
      <c r="FGB53" s="13"/>
      <c r="FGC53" s="13"/>
      <c r="FGD53" s="13"/>
      <c r="FGE53" s="13"/>
      <c r="FGF53" s="13"/>
      <c r="FGG53" s="13"/>
      <c r="FGH53" s="13"/>
      <c r="FGI53" s="13"/>
      <c r="FGJ53" s="13"/>
      <c r="FGK53" s="13"/>
      <c r="FGL53" s="13"/>
      <c r="FGM53" s="13"/>
      <c r="FGN53" s="13"/>
      <c r="FGO53" s="13"/>
      <c r="FGP53" s="13"/>
      <c r="FGQ53" s="13"/>
      <c r="FGR53" s="13"/>
      <c r="FGS53" s="13"/>
      <c r="FGT53" s="13"/>
      <c r="FGU53" s="13"/>
      <c r="FGV53" s="13"/>
      <c r="FGW53" s="13"/>
      <c r="FGX53" s="13"/>
      <c r="FGY53" s="13"/>
      <c r="FGZ53" s="13"/>
      <c r="FHA53" s="13"/>
      <c r="FHB53" s="13"/>
      <c r="FHC53" s="13"/>
      <c r="FHD53" s="13"/>
      <c r="FHE53" s="13"/>
      <c r="FHF53" s="13"/>
      <c r="FHG53" s="13"/>
      <c r="FHH53" s="13"/>
      <c r="FHI53" s="13"/>
      <c r="FHJ53" s="13"/>
      <c r="FHK53" s="13"/>
      <c r="FHL53" s="13"/>
      <c r="FHM53" s="13"/>
      <c r="FHN53" s="13"/>
      <c r="FHO53" s="13"/>
      <c r="FHP53" s="13"/>
      <c r="FHQ53" s="13"/>
      <c r="FHR53" s="13"/>
      <c r="FHS53" s="13"/>
      <c r="FHT53" s="13"/>
      <c r="FHU53" s="13"/>
      <c r="FHV53" s="13"/>
      <c r="FHW53" s="13"/>
      <c r="FHX53" s="13"/>
      <c r="FHY53" s="13"/>
      <c r="FHZ53" s="13"/>
      <c r="FIA53" s="13"/>
      <c r="FIB53" s="13"/>
      <c r="FIC53" s="13"/>
      <c r="FID53" s="13"/>
      <c r="FIE53" s="13"/>
      <c r="FIF53" s="13"/>
      <c r="FIG53" s="13"/>
      <c r="FIH53" s="13"/>
      <c r="FII53" s="13"/>
      <c r="FIJ53" s="13"/>
      <c r="FIK53" s="13"/>
      <c r="FIL53" s="13"/>
      <c r="FIM53" s="13"/>
      <c r="FIN53" s="13"/>
      <c r="FIO53" s="13"/>
      <c r="FIP53" s="13"/>
      <c r="FIQ53" s="13"/>
      <c r="FIR53" s="13"/>
      <c r="FIS53" s="13"/>
      <c r="FIT53" s="13"/>
      <c r="FIU53" s="13"/>
      <c r="FIV53" s="13"/>
      <c r="FIW53" s="13"/>
      <c r="FIX53" s="13"/>
      <c r="FIY53" s="13"/>
      <c r="FIZ53" s="13"/>
      <c r="FJA53" s="13"/>
      <c r="FJB53" s="13"/>
      <c r="FJC53" s="13"/>
      <c r="FJD53" s="13"/>
      <c r="FJE53" s="13"/>
      <c r="FJF53" s="13"/>
      <c r="FJG53" s="13"/>
      <c r="FJH53" s="13"/>
      <c r="FJI53" s="13"/>
      <c r="FJJ53" s="13"/>
      <c r="FJK53" s="13"/>
      <c r="FJL53" s="13"/>
      <c r="FJM53" s="13"/>
      <c r="FJN53" s="13"/>
      <c r="FJO53" s="13"/>
      <c r="FJP53" s="13"/>
      <c r="FJQ53" s="13"/>
      <c r="FJR53" s="13"/>
      <c r="FJS53" s="13"/>
      <c r="FJT53" s="13"/>
      <c r="FJU53" s="13"/>
      <c r="FJV53" s="13"/>
      <c r="FJW53" s="13"/>
      <c r="FJX53" s="13"/>
      <c r="FJY53" s="13"/>
      <c r="FJZ53" s="13"/>
      <c r="FKA53" s="13"/>
      <c r="FKB53" s="13"/>
      <c r="FKC53" s="13"/>
      <c r="FKD53" s="13"/>
      <c r="FKE53" s="13"/>
      <c r="FKF53" s="13"/>
      <c r="FKG53" s="13"/>
      <c r="FKH53" s="13"/>
      <c r="FKI53" s="13"/>
      <c r="FKJ53" s="13"/>
      <c r="FKK53" s="13"/>
      <c r="FKL53" s="13"/>
      <c r="FKM53" s="13"/>
      <c r="FKN53" s="13"/>
      <c r="FKO53" s="13"/>
      <c r="FKP53" s="13"/>
      <c r="FKQ53" s="13"/>
      <c r="FKR53" s="13"/>
      <c r="FKS53" s="13"/>
      <c r="FKT53" s="13"/>
      <c r="FKU53" s="13"/>
      <c r="FKV53" s="13"/>
      <c r="FKW53" s="13"/>
      <c r="FKX53" s="13"/>
      <c r="FKY53" s="13"/>
      <c r="FKZ53" s="13"/>
      <c r="FLA53" s="13"/>
      <c r="FLB53" s="13"/>
      <c r="FLC53" s="13"/>
      <c r="FLD53" s="13"/>
      <c r="FLE53" s="13"/>
      <c r="FLF53" s="13"/>
      <c r="FLG53" s="13"/>
      <c r="FLH53" s="13"/>
      <c r="FLI53" s="13"/>
      <c r="FLJ53" s="13"/>
      <c r="FLK53" s="13"/>
      <c r="FLL53" s="13"/>
      <c r="FLM53" s="13"/>
      <c r="FLN53" s="13"/>
      <c r="FLO53" s="13"/>
      <c r="FLP53" s="13"/>
      <c r="FLQ53" s="13"/>
      <c r="FLR53" s="13"/>
      <c r="FLS53" s="13"/>
      <c r="FLT53" s="13"/>
      <c r="FLU53" s="13"/>
      <c r="FLV53" s="13"/>
      <c r="FLW53" s="13"/>
      <c r="FLX53" s="13"/>
      <c r="FLY53" s="13"/>
      <c r="FLZ53" s="13"/>
      <c r="FMA53" s="13"/>
      <c r="FMB53" s="13"/>
      <c r="FMC53" s="13"/>
      <c r="FMD53" s="13"/>
      <c r="FME53" s="13"/>
      <c r="FMF53" s="13"/>
      <c r="FMG53" s="13"/>
      <c r="FMH53" s="13"/>
      <c r="FMI53" s="13"/>
      <c r="FMJ53" s="13"/>
      <c r="FMK53" s="13"/>
      <c r="FML53" s="13"/>
      <c r="FMM53" s="13"/>
      <c r="FMN53" s="13"/>
      <c r="FMO53" s="13"/>
      <c r="FMP53" s="13"/>
      <c r="FMQ53" s="13"/>
      <c r="FMR53" s="13"/>
      <c r="FMS53" s="13"/>
      <c r="FMT53" s="13"/>
      <c r="FMU53" s="13"/>
      <c r="FMV53" s="13"/>
      <c r="FMW53" s="13"/>
      <c r="FMX53" s="13"/>
      <c r="FMY53" s="13"/>
      <c r="FMZ53" s="13"/>
      <c r="FNA53" s="13"/>
      <c r="FNB53" s="13"/>
      <c r="FNC53" s="13"/>
      <c r="FND53" s="13"/>
      <c r="FNE53" s="13"/>
      <c r="FNF53" s="13"/>
      <c r="FNG53" s="13"/>
      <c r="FNH53" s="13"/>
      <c r="FNI53" s="13"/>
      <c r="FNJ53" s="13"/>
      <c r="FNK53" s="13"/>
      <c r="FNL53" s="13"/>
      <c r="FNM53" s="13"/>
      <c r="FNN53" s="13"/>
      <c r="FNO53" s="13"/>
      <c r="FNP53" s="13"/>
      <c r="FNQ53" s="13"/>
      <c r="FNR53" s="13"/>
      <c r="FNS53" s="13"/>
      <c r="FNT53" s="13"/>
      <c r="FNU53" s="13"/>
      <c r="FNV53" s="13"/>
      <c r="FNW53" s="13"/>
      <c r="FNX53" s="13"/>
      <c r="FNY53" s="13"/>
      <c r="FNZ53" s="13"/>
      <c r="FOA53" s="13"/>
      <c r="FOB53" s="13"/>
      <c r="FOC53" s="13"/>
      <c r="FOD53" s="13"/>
      <c r="FOE53" s="13"/>
      <c r="FOF53" s="13"/>
      <c r="FOG53" s="13"/>
      <c r="FOH53" s="13"/>
      <c r="FOI53" s="13"/>
      <c r="FOJ53" s="13"/>
      <c r="FOK53" s="13"/>
      <c r="FOL53" s="13"/>
      <c r="FOM53" s="13"/>
      <c r="FON53" s="13"/>
      <c r="FOO53" s="13"/>
      <c r="FOP53" s="13"/>
      <c r="FOQ53" s="13"/>
      <c r="FOR53" s="13"/>
      <c r="FOS53" s="13"/>
      <c r="FOT53" s="13"/>
      <c r="FOU53" s="13"/>
      <c r="FOV53" s="13"/>
      <c r="FOW53" s="13"/>
      <c r="FOX53" s="13"/>
      <c r="FOY53" s="13"/>
      <c r="FOZ53" s="13"/>
      <c r="FPA53" s="13"/>
      <c r="FPB53" s="13"/>
      <c r="FPC53" s="13"/>
      <c r="FPD53" s="13"/>
      <c r="FPE53" s="13"/>
      <c r="FPF53" s="13"/>
      <c r="FPG53" s="13"/>
      <c r="FPH53" s="13"/>
      <c r="FPI53" s="13"/>
      <c r="FPJ53" s="13"/>
      <c r="FPK53" s="13"/>
      <c r="FPL53" s="13"/>
      <c r="FPM53" s="13"/>
      <c r="FPN53" s="13"/>
      <c r="FPO53" s="13"/>
      <c r="FPP53" s="13"/>
      <c r="FPQ53" s="13"/>
      <c r="FPR53" s="13"/>
      <c r="FPS53" s="13"/>
      <c r="FPT53" s="13"/>
      <c r="FPU53" s="13"/>
      <c r="FPV53" s="13"/>
      <c r="FPW53" s="13"/>
      <c r="FPX53" s="13"/>
      <c r="FPY53" s="13"/>
      <c r="FPZ53" s="13"/>
      <c r="FQA53" s="13"/>
      <c r="FQB53" s="13"/>
      <c r="FQC53" s="13"/>
      <c r="FQD53" s="13"/>
      <c r="FQE53" s="13"/>
      <c r="FQF53" s="13"/>
      <c r="FQG53" s="13"/>
      <c r="FQH53" s="13"/>
      <c r="FQI53" s="13"/>
      <c r="FQJ53" s="13"/>
      <c r="FQK53" s="13"/>
      <c r="FQL53" s="13"/>
      <c r="FQM53" s="13"/>
      <c r="FQN53" s="13"/>
      <c r="FQO53" s="13"/>
      <c r="FQP53" s="13"/>
      <c r="FQQ53" s="13"/>
      <c r="FQR53" s="13"/>
      <c r="FQS53" s="13"/>
      <c r="FQT53" s="13"/>
      <c r="FQU53" s="13"/>
      <c r="FQV53" s="13"/>
      <c r="FQW53" s="13"/>
      <c r="FQX53" s="13"/>
      <c r="FQY53" s="13"/>
      <c r="FQZ53" s="13"/>
      <c r="FRA53" s="13"/>
      <c r="FRB53" s="13"/>
      <c r="FRC53" s="13"/>
      <c r="FRD53" s="13"/>
      <c r="FRE53" s="13"/>
      <c r="FRF53" s="13"/>
      <c r="FRG53" s="13"/>
      <c r="FRH53" s="13"/>
      <c r="FRI53" s="13"/>
      <c r="FRJ53" s="13"/>
      <c r="FRK53" s="13"/>
      <c r="FRL53" s="13"/>
      <c r="FRM53" s="13"/>
      <c r="FRN53" s="13"/>
      <c r="FRO53" s="13"/>
      <c r="FRP53" s="13"/>
      <c r="FRQ53" s="13"/>
      <c r="FRR53" s="13"/>
      <c r="FRS53" s="13"/>
      <c r="FRT53" s="13"/>
      <c r="FRU53" s="13"/>
      <c r="FRV53" s="13"/>
      <c r="FRW53" s="13"/>
      <c r="FRX53" s="13"/>
      <c r="FRY53" s="13"/>
      <c r="FRZ53" s="13"/>
      <c r="FSA53" s="13"/>
      <c r="FSB53" s="13"/>
      <c r="FSC53" s="13"/>
    </row>
    <row r="54" spans="1:4553" s="51" customFormat="1" ht="12.75" customHeight="1" thickBot="1">
      <c r="A54" s="45" t="s">
        <v>120</v>
      </c>
      <c r="B54" s="46"/>
      <c r="C54" s="47">
        <v>0</v>
      </c>
      <c r="D54" s="47">
        <f>D52*0.36</f>
        <v>0</v>
      </c>
      <c r="E54" s="47">
        <f t="shared" ref="E54:F54" si="124">E52*0.36</f>
        <v>0</v>
      </c>
      <c r="F54" s="47">
        <f t="shared" si="124"/>
        <v>0</v>
      </c>
      <c r="G54" s="48">
        <f>SUM(C54:F54)</f>
        <v>0</v>
      </c>
      <c r="H54" s="47">
        <f>H52*0.3</f>
        <v>0</v>
      </c>
      <c r="I54" s="47">
        <f t="shared" ref="I54:P54" si="125">I52*0.3</f>
        <v>0</v>
      </c>
      <c r="J54" s="47">
        <f t="shared" si="125"/>
        <v>0</v>
      </c>
      <c r="K54" s="47">
        <f t="shared" si="125"/>
        <v>0</v>
      </c>
      <c r="L54" s="48">
        <f>SUM(H54:K54)</f>
        <v>0</v>
      </c>
      <c r="M54" s="47">
        <f t="shared" si="125"/>
        <v>0</v>
      </c>
      <c r="N54" s="47">
        <f t="shared" si="125"/>
        <v>0</v>
      </c>
      <c r="O54" s="47">
        <f t="shared" si="125"/>
        <v>0</v>
      </c>
      <c r="P54" s="47">
        <f t="shared" si="125"/>
        <v>0</v>
      </c>
      <c r="Q54" s="48">
        <f>SUM(M54:P54)</f>
        <v>0</v>
      </c>
      <c r="R54" s="47">
        <f>R52*0.25</f>
        <v>0</v>
      </c>
      <c r="S54" s="47">
        <f t="shared" ref="S54:Z54" si="126">S52*0.25</f>
        <v>0</v>
      </c>
      <c r="T54" s="47">
        <f t="shared" si="126"/>
        <v>0</v>
      </c>
      <c r="U54" s="47">
        <f t="shared" si="126"/>
        <v>0</v>
      </c>
      <c r="V54" s="48">
        <f>SUM(R54:U54)</f>
        <v>0</v>
      </c>
      <c r="W54" s="47">
        <f t="shared" si="126"/>
        <v>0</v>
      </c>
      <c r="X54" s="47">
        <f t="shared" si="126"/>
        <v>0</v>
      </c>
      <c r="Y54" s="47">
        <f t="shared" si="126"/>
        <v>0</v>
      </c>
      <c r="Z54" s="47">
        <f t="shared" si="126"/>
        <v>0</v>
      </c>
      <c r="AA54" s="48">
        <f>SUM(W54:Z54)</f>
        <v>0</v>
      </c>
      <c r="AB54" s="64">
        <f>AB55*AB52</f>
        <v>0</v>
      </c>
      <c r="AC54" s="64">
        <f t="shared" ref="AC54:AJ54" si="127">AC55*AC52</f>
        <v>0</v>
      </c>
      <c r="AD54" s="64">
        <f t="shared" si="127"/>
        <v>0</v>
      </c>
      <c r="AE54" s="64">
        <f t="shared" si="127"/>
        <v>0</v>
      </c>
      <c r="AF54" s="48">
        <f>SUM(AB54:AE54)</f>
        <v>0</v>
      </c>
      <c r="AG54" s="65">
        <f t="shared" si="127"/>
        <v>0</v>
      </c>
      <c r="AH54" s="65">
        <f t="shared" si="127"/>
        <v>0</v>
      </c>
      <c r="AI54" s="65">
        <f t="shared" si="127"/>
        <v>0</v>
      </c>
      <c r="AJ54" s="65">
        <f t="shared" si="127"/>
        <v>0</v>
      </c>
      <c r="AK54" s="27"/>
      <c r="AL54" s="288" t="str">
        <f>"Annual "&amp;A55&amp; " Sparkline: "</f>
        <v xml:space="preserve">Annual Tax Rate Sparkline: </v>
      </c>
      <c r="AM54" s="27"/>
      <c r="AN54" s="27"/>
      <c r="AO54" s="27"/>
      <c r="AP54" s="27"/>
      <c r="AQ54" s="27"/>
      <c r="AR54" s="27"/>
      <c r="AS54" s="27"/>
      <c r="AT54" s="27"/>
      <c r="AU54" s="27"/>
      <c r="AV54" s="27"/>
      <c r="AW54" s="27"/>
      <c r="AX54" s="27"/>
      <c r="AY54" s="27"/>
      <c r="AZ54" s="27"/>
      <c r="BA54" s="27"/>
      <c r="BB54" s="27"/>
      <c r="BC54" s="27"/>
      <c r="BD54" s="27"/>
      <c r="BE54" s="27"/>
      <c r="BF54" s="27"/>
      <c r="BG54" s="27"/>
      <c r="BH54" s="27"/>
      <c r="BI54" s="27"/>
      <c r="BJ54" s="27"/>
      <c r="BK54" s="27"/>
      <c r="BL54" s="27"/>
      <c r="BM54" s="27"/>
      <c r="BN54" s="27"/>
      <c r="BO54" s="27"/>
      <c r="BP54" s="27"/>
      <c r="BQ54" s="27"/>
      <c r="BR54" s="27"/>
      <c r="BS54" s="27"/>
      <c r="BT54" s="27"/>
      <c r="BU54" s="27"/>
      <c r="BV54" s="27"/>
      <c r="BW54" s="27"/>
      <c r="BX54" s="27"/>
      <c r="BY54" s="27"/>
      <c r="BZ54" s="27"/>
      <c r="CA54" s="27"/>
      <c r="CB54" s="27"/>
      <c r="CC54" s="27"/>
      <c r="CD54" s="27"/>
      <c r="CE54" s="27"/>
      <c r="CF54" s="27"/>
      <c r="CG54" s="27"/>
      <c r="CH54" s="27"/>
      <c r="CI54" s="27"/>
      <c r="CJ54" s="27"/>
      <c r="CK54" s="27"/>
      <c r="CL54" s="27"/>
      <c r="CM54" s="27"/>
      <c r="CN54" s="27"/>
      <c r="CO54" s="27"/>
      <c r="CP54" s="27"/>
      <c r="CQ54" s="27"/>
      <c r="CR54" s="27"/>
      <c r="CS54" s="27"/>
      <c r="CT54" s="27"/>
      <c r="CU54" s="27"/>
      <c r="CV54" s="27"/>
      <c r="CW54" s="27"/>
      <c r="CX54" s="27"/>
      <c r="CY54" s="27"/>
      <c r="CZ54" s="27"/>
      <c r="DA54" s="27"/>
      <c r="DB54" s="27"/>
      <c r="DC54" s="27"/>
      <c r="DD54" s="27"/>
      <c r="DE54" s="27"/>
      <c r="DF54" s="27"/>
      <c r="DG54" s="27"/>
      <c r="DH54" s="27"/>
      <c r="DI54" s="27"/>
      <c r="DJ54" s="27"/>
      <c r="DK54" s="27"/>
      <c r="DL54" s="27"/>
      <c r="DM54" s="27"/>
      <c r="DN54" s="27"/>
      <c r="DO54" s="27"/>
      <c r="DP54" s="27"/>
      <c r="DQ54" s="27"/>
      <c r="DR54" s="27"/>
      <c r="DS54" s="27"/>
      <c r="DT54" s="27"/>
      <c r="DU54" s="27"/>
      <c r="DV54" s="27"/>
      <c r="DW54" s="27"/>
      <c r="DX54" s="27"/>
      <c r="DY54" s="27"/>
      <c r="DZ54" s="27"/>
      <c r="EA54" s="27"/>
      <c r="EB54" s="27"/>
      <c r="EC54" s="27"/>
      <c r="ED54" s="27"/>
      <c r="EE54" s="27"/>
      <c r="EF54" s="27"/>
      <c r="EG54" s="27"/>
      <c r="EH54" s="27"/>
      <c r="EI54" s="27"/>
      <c r="EJ54" s="27"/>
      <c r="EK54" s="27"/>
      <c r="EL54" s="27"/>
      <c r="EM54" s="27"/>
      <c r="EN54" s="27"/>
      <c r="EO54" s="27"/>
      <c r="EP54" s="27"/>
      <c r="EQ54" s="27"/>
      <c r="ER54" s="27"/>
      <c r="ES54" s="27"/>
      <c r="ET54" s="27"/>
      <c r="EU54" s="27"/>
      <c r="EV54" s="27"/>
      <c r="EW54" s="27"/>
      <c r="EX54" s="27"/>
      <c r="EY54" s="27"/>
      <c r="EZ54" s="27"/>
      <c r="FA54" s="27"/>
      <c r="FB54" s="27"/>
      <c r="FC54" s="27"/>
      <c r="FD54" s="27"/>
      <c r="FE54" s="27"/>
      <c r="FF54" s="27"/>
      <c r="FG54" s="27"/>
      <c r="FH54" s="27"/>
      <c r="FI54" s="27"/>
      <c r="FJ54" s="27"/>
      <c r="FK54" s="27"/>
      <c r="FL54" s="27"/>
      <c r="FM54" s="27"/>
      <c r="FN54" s="27"/>
      <c r="FO54" s="27"/>
      <c r="FP54" s="27"/>
      <c r="FQ54" s="27"/>
      <c r="FR54" s="27"/>
      <c r="FS54" s="27"/>
      <c r="FT54" s="27"/>
      <c r="FU54" s="27"/>
      <c r="FV54" s="27"/>
      <c r="FW54" s="27"/>
      <c r="FX54" s="27"/>
      <c r="FY54" s="27"/>
      <c r="FZ54" s="27"/>
      <c r="GA54" s="27"/>
      <c r="GB54" s="27"/>
      <c r="GC54" s="27"/>
      <c r="GD54" s="27"/>
      <c r="GE54" s="27"/>
      <c r="GF54" s="27"/>
      <c r="GG54" s="27"/>
      <c r="GH54" s="27"/>
      <c r="GI54" s="27"/>
      <c r="GJ54" s="27"/>
      <c r="GK54" s="27"/>
      <c r="GL54" s="27"/>
      <c r="GM54" s="27"/>
      <c r="GN54" s="27"/>
      <c r="GO54" s="27"/>
      <c r="GP54" s="27"/>
      <c r="GQ54" s="27"/>
      <c r="GR54" s="27"/>
      <c r="GS54" s="27"/>
      <c r="GT54" s="27"/>
      <c r="GU54" s="27"/>
      <c r="GV54" s="27"/>
      <c r="GW54" s="27"/>
      <c r="GX54" s="27"/>
      <c r="GY54" s="27"/>
      <c r="GZ54" s="27"/>
      <c r="HA54" s="27"/>
      <c r="HB54" s="27"/>
      <c r="HC54" s="27"/>
      <c r="HD54" s="27"/>
      <c r="HE54" s="27"/>
      <c r="HF54" s="27"/>
      <c r="HG54" s="27"/>
      <c r="HH54" s="27"/>
      <c r="HI54" s="27"/>
      <c r="HJ54" s="27"/>
      <c r="HK54" s="27"/>
      <c r="HL54" s="27"/>
      <c r="HM54" s="27"/>
      <c r="HN54" s="27"/>
      <c r="HO54" s="27"/>
      <c r="HP54" s="27"/>
      <c r="HQ54" s="27"/>
      <c r="HR54" s="27"/>
      <c r="HS54" s="27"/>
      <c r="HT54" s="27"/>
      <c r="HU54" s="27"/>
      <c r="HV54" s="27"/>
      <c r="HW54" s="27"/>
      <c r="HX54" s="27"/>
      <c r="HY54" s="27"/>
      <c r="HZ54" s="27"/>
      <c r="IA54" s="27"/>
      <c r="IB54" s="27"/>
      <c r="IC54" s="27"/>
      <c r="ID54" s="27"/>
      <c r="IE54" s="27"/>
      <c r="IF54" s="27"/>
      <c r="IG54" s="27"/>
      <c r="IH54" s="27"/>
      <c r="II54" s="27"/>
      <c r="IJ54" s="27"/>
      <c r="IK54" s="27"/>
      <c r="IL54" s="27"/>
      <c r="IM54" s="27"/>
      <c r="IN54" s="27"/>
      <c r="IO54" s="27"/>
      <c r="IP54" s="27"/>
      <c r="IQ54" s="27"/>
      <c r="IR54" s="27"/>
      <c r="IS54" s="27"/>
      <c r="IT54" s="27"/>
      <c r="IU54" s="27"/>
      <c r="IV54" s="27"/>
      <c r="IW54" s="27"/>
      <c r="IX54" s="27"/>
      <c r="IY54" s="27"/>
      <c r="IZ54" s="27"/>
      <c r="JA54" s="27"/>
      <c r="JB54" s="27"/>
      <c r="JC54" s="27"/>
      <c r="JD54" s="27"/>
      <c r="JE54" s="27"/>
      <c r="JF54" s="27"/>
      <c r="JG54" s="27"/>
      <c r="JH54" s="27"/>
      <c r="JI54" s="27"/>
      <c r="JJ54" s="27"/>
      <c r="JK54" s="27"/>
      <c r="JL54" s="27"/>
      <c r="JM54" s="27"/>
      <c r="JN54" s="27"/>
      <c r="JO54" s="27"/>
      <c r="JP54" s="27"/>
      <c r="JQ54" s="27"/>
      <c r="JR54" s="27"/>
      <c r="JS54" s="27"/>
      <c r="JT54" s="27"/>
      <c r="JU54" s="27"/>
      <c r="JV54" s="27"/>
      <c r="JW54" s="27"/>
      <c r="JX54" s="27"/>
      <c r="JY54" s="27"/>
      <c r="JZ54" s="27"/>
      <c r="KA54" s="27"/>
      <c r="KB54" s="27"/>
      <c r="KC54" s="27"/>
      <c r="KD54" s="27"/>
      <c r="KE54" s="27"/>
      <c r="KF54" s="27"/>
      <c r="KG54" s="27"/>
      <c r="KH54" s="27"/>
      <c r="KI54" s="27"/>
      <c r="KJ54" s="27"/>
      <c r="KK54" s="27"/>
      <c r="KL54" s="27"/>
      <c r="KM54" s="27"/>
      <c r="KN54" s="27"/>
      <c r="KO54" s="27"/>
      <c r="KP54" s="27"/>
      <c r="KQ54" s="27"/>
      <c r="KR54" s="27"/>
      <c r="KS54" s="27"/>
      <c r="KT54" s="27"/>
      <c r="KU54" s="27"/>
      <c r="KV54" s="27"/>
      <c r="KW54" s="27"/>
      <c r="KX54" s="27"/>
      <c r="KY54" s="27"/>
      <c r="KZ54" s="27"/>
      <c r="LA54" s="27"/>
      <c r="LB54" s="27"/>
      <c r="LC54" s="27"/>
      <c r="LD54" s="27"/>
      <c r="LE54" s="27"/>
      <c r="LF54" s="27"/>
      <c r="LG54" s="27"/>
      <c r="LH54" s="27"/>
      <c r="LI54" s="27"/>
      <c r="LJ54" s="27"/>
      <c r="LK54" s="27"/>
      <c r="LL54" s="27"/>
      <c r="LM54" s="27"/>
      <c r="LN54" s="27"/>
      <c r="LO54" s="27"/>
      <c r="LP54" s="27"/>
      <c r="LQ54" s="27"/>
      <c r="LR54" s="27"/>
      <c r="LS54" s="27"/>
      <c r="LT54" s="27"/>
      <c r="LU54" s="27"/>
      <c r="LV54" s="27"/>
      <c r="LW54" s="27"/>
      <c r="LX54" s="27"/>
      <c r="LY54" s="27"/>
      <c r="LZ54" s="27"/>
      <c r="MA54" s="27"/>
      <c r="MB54" s="27"/>
      <c r="MC54" s="27"/>
      <c r="MD54" s="27"/>
      <c r="ME54" s="27"/>
      <c r="MF54" s="27"/>
      <c r="MG54" s="27"/>
      <c r="MH54" s="27"/>
      <c r="MI54" s="27"/>
      <c r="MJ54" s="27"/>
      <c r="MK54" s="27"/>
      <c r="ML54" s="27"/>
      <c r="MM54" s="27"/>
      <c r="MN54" s="27"/>
      <c r="MO54" s="27"/>
      <c r="MP54" s="27"/>
      <c r="MQ54" s="27"/>
      <c r="MR54" s="27"/>
      <c r="MS54" s="27"/>
      <c r="MT54" s="27"/>
      <c r="MU54" s="27"/>
      <c r="MV54" s="27"/>
      <c r="MW54" s="27"/>
      <c r="MX54" s="27"/>
      <c r="MY54" s="27"/>
      <c r="MZ54" s="27"/>
      <c r="NA54" s="27"/>
      <c r="NB54" s="27"/>
      <c r="NC54" s="27"/>
      <c r="ND54" s="27"/>
      <c r="NE54" s="27"/>
      <c r="NF54" s="27"/>
      <c r="NG54" s="27"/>
      <c r="NH54" s="27"/>
      <c r="NI54" s="27"/>
      <c r="NJ54" s="27"/>
      <c r="NK54" s="27"/>
      <c r="NL54" s="27"/>
      <c r="NM54" s="27"/>
      <c r="NN54" s="27"/>
      <c r="NO54" s="27"/>
      <c r="NP54" s="27"/>
      <c r="NQ54" s="27"/>
      <c r="NR54" s="27"/>
      <c r="NS54" s="27"/>
      <c r="NT54" s="27"/>
      <c r="NU54" s="27"/>
      <c r="NV54" s="27"/>
      <c r="NW54" s="27"/>
      <c r="NX54" s="27"/>
      <c r="NY54" s="27"/>
      <c r="NZ54" s="27"/>
      <c r="OA54" s="27"/>
      <c r="OB54" s="27"/>
      <c r="OC54" s="27"/>
      <c r="OD54" s="27"/>
      <c r="OE54" s="27"/>
      <c r="OF54" s="27"/>
      <c r="OG54" s="27"/>
      <c r="OH54" s="27"/>
      <c r="OI54" s="27"/>
      <c r="OJ54" s="27"/>
      <c r="OK54" s="27"/>
      <c r="OL54" s="27"/>
      <c r="OM54" s="27"/>
      <c r="ON54" s="27"/>
      <c r="OO54" s="27"/>
      <c r="OP54" s="27"/>
      <c r="OQ54" s="27"/>
      <c r="OR54" s="27"/>
      <c r="OS54" s="27"/>
      <c r="OT54" s="27"/>
      <c r="OU54" s="27"/>
      <c r="OV54" s="27"/>
      <c r="OW54" s="27"/>
      <c r="OX54" s="27"/>
      <c r="OY54" s="27"/>
      <c r="OZ54" s="27"/>
      <c r="PA54" s="27"/>
      <c r="PB54" s="27"/>
      <c r="PC54" s="27"/>
      <c r="PD54" s="27"/>
      <c r="PE54" s="27"/>
      <c r="PF54" s="27"/>
      <c r="PG54" s="27"/>
      <c r="PH54" s="27"/>
      <c r="PI54" s="27"/>
      <c r="PJ54" s="27"/>
      <c r="PK54" s="27"/>
      <c r="PL54" s="27"/>
      <c r="PM54" s="27"/>
      <c r="PN54" s="27"/>
      <c r="PO54" s="27"/>
      <c r="PP54" s="27"/>
      <c r="PQ54" s="27"/>
      <c r="PR54" s="27"/>
      <c r="PS54" s="27"/>
      <c r="PT54" s="27"/>
      <c r="PU54" s="27"/>
      <c r="PV54" s="27"/>
      <c r="PW54" s="27"/>
      <c r="PX54" s="27"/>
      <c r="PY54" s="27"/>
      <c r="PZ54" s="27"/>
      <c r="QA54" s="27"/>
      <c r="QB54" s="27"/>
      <c r="QC54" s="27"/>
      <c r="QD54" s="27"/>
      <c r="QE54" s="27"/>
      <c r="QF54" s="27"/>
      <c r="QG54" s="27"/>
      <c r="QH54" s="27"/>
      <c r="QI54" s="27"/>
      <c r="QJ54" s="27"/>
      <c r="QK54" s="27"/>
      <c r="QL54" s="27"/>
      <c r="QM54" s="27"/>
      <c r="QN54" s="27"/>
      <c r="QO54" s="27"/>
      <c r="QP54" s="27"/>
      <c r="QQ54" s="27"/>
      <c r="QR54" s="27"/>
      <c r="QS54" s="27"/>
      <c r="QT54" s="27"/>
      <c r="QU54" s="27"/>
      <c r="QV54" s="27"/>
      <c r="QW54" s="27"/>
      <c r="QX54" s="27"/>
      <c r="QY54" s="27"/>
      <c r="QZ54" s="27"/>
      <c r="RA54" s="27"/>
      <c r="RB54" s="27"/>
      <c r="RC54" s="27"/>
      <c r="RD54" s="27"/>
      <c r="RE54" s="27"/>
      <c r="RF54" s="27"/>
      <c r="RG54" s="27"/>
      <c r="RH54" s="27"/>
      <c r="RI54" s="27"/>
      <c r="RJ54" s="27"/>
      <c r="RK54" s="27"/>
      <c r="RL54" s="27"/>
      <c r="RM54" s="27"/>
      <c r="RN54" s="27"/>
      <c r="RO54" s="27"/>
      <c r="RP54" s="27"/>
      <c r="RQ54" s="27"/>
      <c r="RR54" s="27"/>
      <c r="RS54" s="27"/>
      <c r="RT54" s="27"/>
      <c r="RU54" s="27"/>
      <c r="RV54" s="27"/>
      <c r="RW54" s="27"/>
      <c r="RX54" s="27"/>
      <c r="RY54" s="27"/>
      <c r="RZ54" s="27"/>
      <c r="SA54" s="27"/>
      <c r="SB54" s="27"/>
      <c r="SC54" s="27"/>
      <c r="SD54" s="27"/>
      <c r="SE54" s="27"/>
      <c r="SF54" s="27"/>
      <c r="SG54" s="27"/>
      <c r="SH54" s="27"/>
      <c r="SI54" s="27"/>
      <c r="SJ54" s="27"/>
      <c r="SK54" s="27"/>
      <c r="SL54" s="27"/>
      <c r="SM54" s="27"/>
      <c r="SN54" s="27"/>
      <c r="SO54" s="27"/>
      <c r="SP54" s="27"/>
      <c r="SQ54" s="27"/>
      <c r="SR54" s="27"/>
      <c r="SS54" s="27"/>
      <c r="ST54" s="27"/>
      <c r="SU54" s="27"/>
      <c r="SV54" s="27"/>
      <c r="SW54" s="27"/>
      <c r="SX54" s="27"/>
      <c r="SY54" s="27"/>
      <c r="SZ54" s="27"/>
      <c r="TA54" s="27"/>
      <c r="TB54" s="27"/>
      <c r="TC54" s="27"/>
      <c r="TD54" s="27"/>
      <c r="TE54" s="27"/>
      <c r="TF54" s="27"/>
      <c r="TG54" s="27"/>
      <c r="TH54" s="27"/>
      <c r="TI54" s="27"/>
      <c r="TJ54" s="27"/>
      <c r="TK54" s="27"/>
      <c r="TL54" s="27"/>
      <c r="TM54" s="27"/>
      <c r="TN54" s="27"/>
      <c r="TO54" s="27"/>
      <c r="TP54" s="27"/>
      <c r="TQ54" s="27"/>
      <c r="TR54" s="27"/>
      <c r="TS54" s="27"/>
      <c r="TT54" s="27"/>
      <c r="TU54" s="27"/>
      <c r="TV54" s="27"/>
      <c r="TW54" s="27"/>
      <c r="TX54" s="27"/>
      <c r="TY54" s="27"/>
      <c r="TZ54" s="27"/>
      <c r="UA54" s="27"/>
      <c r="UB54" s="27"/>
      <c r="UC54" s="27"/>
      <c r="UD54" s="27"/>
      <c r="UE54" s="27"/>
      <c r="UF54" s="27"/>
      <c r="UG54" s="27"/>
      <c r="UH54" s="27"/>
      <c r="UI54" s="27"/>
      <c r="UJ54" s="27"/>
      <c r="UK54" s="27"/>
      <c r="UL54" s="27"/>
      <c r="UM54" s="27"/>
      <c r="UN54" s="27"/>
      <c r="UO54" s="27"/>
      <c r="UP54" s="27"/>
      <c r="UQ54" s="27"/>
      <c r="UR54" s="27"/>
      <c r="US54" s="27"/>
      <c r="UT54" s="27"/>
      <c r="UU54" s="27"/>
      <c r="UV54" s="27"/>
      <c r="UW54" s="27"/>
      <c r="UX54" s="27"/>
      <c r="UY54" s="27"/>
      <c r="UZ54" s="27"/>
      <c r="VA54" s="27"/>
      <c r="VB54" s="27"/>
      <c r="VC54" s="27"/>
      <c r="VD54" s="27"/>
      <c r="VE54" s="27"/>
      <c r="VF54" s="27"/>
      <c r="VG54" s="27"/>
      <c r="VH54" s="27"/>
      <c r="VI54" s="27"/>
      <c r="VJ54" s="27"/>
      <c r="VK54" s="27"/>
      <c r="VL54" s="27"/>
      <c r="VM54" s="27"/>
      <c r="VN54" s="27"/>
      <c r="VO54" s="27"/>
      <c r="VP54" s="27"/>
      <c r="VQ54" s="27"/>
      <c r="VR54" s="27"/>
      <c r="VS54" s="27"/>
      <c r="VT54" s="27"/>
      <c r="VU54" s="27"/>
      <c r="VV54" s="27"/>
      <c r="VW54" s="27"/>
      <c r="VX54" s="27"/>
      <c r="VY54" s="27"/>
      <c r="VZ54" s="27"/>
      <c r="WA54" s="27"/>
      <c r="WB54" s="27"/>
      <c r="WC54" s="27"/>
      <c r="WD54" s="27"/>
      <c r="WE54" s="27"/>
      <c r="WF54" s="27"/>
      <c r="WG54" s="27"/>
      <c r="WH54" s="27"/>
      <c r="WI54" s="27"/>
      <c r="WJ54" s="27"/>
      <c r="WK54" s="27"/>
      <c r="WL54" s="27"/>
      <c r="WM54" s="27"/>
      <c r="WN54" s="27"/>
      <c r="WO54" s="27"/>
      <c r="WP54" s="27"/>
      <c r="WQ54" s="27"/>
      <c r="WR54" s="27"/>
      <c r="WS54" s="27"/>
      <c r="WT54" s="27"/>
      <c r="WU54" s="27"/>
      <c r="WV54" s="27"/>
      <c r="WW54" s="27"/>
      <c r="WX54" s="27"/>
      <c r="WY54" s="27"/>
      <c r="WZ54" s="27"/>
      <c r="XA54" s="27"/>
      <c r="XB54" s="27"/>
      <c r="XC54" s="27"/>
      <c r="XD54" s="27"/>
      <c r="XE54" s="27"/>
      <c r="XF54" s="27"/>
      <c r="XG54" s="27"/>
      <c r="XH54" s="27"/>
      <c r="XI54" s="27"/>
      <c r="XJ54" s="27"/>
      <c r="XK54" s="27"/>
      <c r="XL54" s="27"/>
      <c r="XM54" s="27"/>
      <c r="XN54" s="27"/>
      <c r="XO54" s="27"/>
      <c r="XP54" s="27"/>
      <c r="XQ54" s="27"/>
      <c r="XR54" s="27"/>
      <c r="XS54" s="27"/>
      <c r="XT54" s="27"/>
      <c r="XU54" s="27"/>
      <c r="XV54" s="27"/>
      <c r="XW54" s="27"/>
      <c r="XX54" s="27"/>
      <c r="XY54" s="27"/>
      <c r="XZ54" s="27"/>
      <c r="YA54" s="27"/>
      <c r="YB54" s="27"/>
      <c r="YC54" s="27"/>
      <c r="YD54" s="27"/>
      <c r="YE54" s="27"/>
      <c r="YF54" s="27"/>
      <c r="YG54" s="27"/>
      <c r="YH54" s="27"/>
      <c r="YI54" s="27"/>
      <c r="YJ54" s="27"/>
      <c r="YK54" s="27"/>
      <c r="YL54" s="27"/>
      <c r="YM54" s="27"/>
      <c r="YN54" s="27"/>
      <c r="YO54" s="27"/>
      <c r="YP54" s="27"/>
      <c r="YQ54" s="27"/>
      <c r="YR54" s="27"/>
      <c r="YS54" s="27"/>
      <c r="YT54" s="27"/>
      <c r="YU54" s="27"/>
      <c r="YV54" s="27"/>
      <c r="YW54" s="27"/>
      <c r="YX54" s="27"/>
      <c r="YY54" s="27"/>
      <c r="YZ54" s="27"/>
      <c r="ZA54" s="27"/>
      <c r="ZB54" s="27"/>
      <c r="ZC54" s="27"/>
      <c r="ZD54" s="27"/>
      <c r="ZE54" s="27"/>
      <c r="ZF54" s="27"/>
      <c r="ZG54" s="27"/>
      <c r="ZH54" s="27"/>
      <c r="ZI54" s="27"/>
      <c r="ZJ54" s="27"/>
      <c r="ZK54" s="27"/>
      <c r="ZL54" s="27"/>
      <c r="ZM54" s="27"/>
      <c r="ZN54" s="27"/>
      <c r="ZO54" s="27"/>
      <c r="ZP54" s="27"/>
      <c r="ZQ54" s="27"/>
      <c r="ZR54" s="27"/>
      <c r="ZS54" s="27"/>
      <c r="ZT54" s="27"/>
      <c r="ZU54" s="27"/>
      <c r="ZV54" s="27"/>
      <c r="ZW54" s="27"/>
      <c r="ZX54" s="27"/>
      <c r="ZY54" s="27"/>
      <c r="ZZ54" s="27"/>
      <c r="AAA54" s="27"/>
      <c r="AAB54" s="27"/>
      <c r="AAC54" s="27"/>
      <c r="AAD54" s="27"/>
      <c r="AAE54" s="27"/>
      <c r="AAF54" s="27"/>
      <c r="AAG54" s="27"/>
      <c r="AAH54" s="27"/>
      <c r="AAI54" s="27"/>
      <c r="AAJ54" s="27"/>
      <c r="AAK54" s="27"/>
      <c r="AAL54" s="27"/>
      <c r="AAM54" s="27"/>
      <c r="AAN54" s="27"/>
      <c r="AAO54" s="27"/>
      <c r="AAP54" s="27"/>
      <c r="AAQ54" s="27"/>
      <c r="AAR54" s="27"/>
      <c r="AAS54" s="27"/>
      <c r="AAT54" s="27"/>
      <c r="AAU54" s="27"/>
      <c r="AAV54" s="27"/>
      <c r="AAW54" s="27"/>
      <c r="AAX54" s="27"/>
      <c r="AAY54" s="27"/>
      <c r="AAZ54" s="27"/>
      <c r="ABA54" s="27"/>
      <c r="ABB54" s="27"/>
      <c r="ABC54" s="27"/>
      <c r="ABD54" s="27"/>
      <c r="ABE54" s="27"/>
      <c r="ABF54" s="27"/>
      <c r="ABG54" s="27"/>
      <c r="ABH54" s="27"/>
      <c r="ABI54" s="27"/>
      <c r="ABJ54" s="27"/>
      <c r="ABK54" s="27"/>
      <c r="ABL54" s="27"/>
      <c r="ABM54" s="27"/>
      <c r="ABN54" s="27"/>
      <c r="ABO54" s="27"/>
      <c r="ABP54" s="27"/>
      <c r="ABQ54" s="27"/>
      <c r="ABR54" s="27"/>
      <c r="ABS54" s="27"/>
      <c r="ABT54" s="27"/>
      <c r="ABU54" s="27"/>
      <c r="ABV54" s="27"/>
      <c r="ABW54" s="27"/>
      <c r="ABX54" s="27"/>
      <c r="ABY54" s="27"/>
      <c r="ABZ54" s="27"/>
      <c r="ACA54" s="27"/>
      <c r="ACB54" s="27"/>
      <c r="ACC54" s="27"/>
      <c r="ACD54" s="27"/>
      <c r="ACE54" s="27"/>
      <c r="ACF54" s="27"/>
      <c r="ACG54" s="27"/>
      <c r="ACH54" s="27"/>
      <c r="ACI54" s="27"/>
      <c r="ACJ54" s="27"/>
      <c r="ACK54" s="27"/>
      <c r="ACL54" s="27"/>
      <c r="ACM54" s="27"/>
      <c r="ACN54" s="27"/>
      <c r="ACO54" s="27"/>
      <c r="ACP54" s="27"/>
      <c r="ACQ54" s="27"/>
      <c r="ACR54" s="27"/>
      <c r="ACS54" s="27"/>
      <c r="ACT54" s="27"/>
      <c r="ACU54" s="27"/>
      <c r="ACV54" s="27"/>
      <c r="ACW54" s="27"/>
      <c r="ACX54" s="27"/>
      <c r="ACY54" s="27"/>
      <c r="ACZ54" s="27"/>
      <c r="ADA54" s="27"/>
      <c r="ADB54" s="27"/>
      <c r="ADC54" s="27"/>
      <c r="ADD54" s="27"/>
      <c r="ADE54" s="27"/>
      <c r="ADF54" s="27"/>
      <c r="ADG54" s="27"/>
      <c r="ADH54" s="27"/>
      <c r="ADI54" s="27"/>
      <c r="ADJ54" s="27"/>
      <c r="ADK54" s="27"/>
      <c r="ADL54" s="27"/>
      <c r="ADM54" s="27"/>
      <c r="ADN54" s="27"/>
      <c r="ADO54" s="27"/>
      <c r="ADP54" s="27"/>
      <c r="ADQ54" s="27"/>
      <c r="ADR54" s="27"/>
      <c r="ADS54" s="27"/>
      <c r="ADT54" s="27"/>
      <c r="ADU54" s="27"/>
      <c r="ADV54" s="27"/>
      <c r="ADW54" s="27"/>
      <c r="ADX54" s="27"/>
      <c r="ADY54" s="27"/>
      <c r="ADZ54" s="27"/>
      <c r="AEA54" s="27"/>
      <c r="AEB54" s="27"/>
      <c r="AEC54" s="27"/>
      <c r="AED54" s="27"/>
      <c r="AEE54" s="27"/>
      <c r="AEF54" s="27"/>
      <c r="AEG54" s="27"/>
      <c r="AEH54" s="27"/>
      <c r="AEI54" s="27"/>
      <c r="AEJ54" s="27"/>
      <c r="AEK54" s="27"/>
      <c r="AEL54" s="27"/>
      <c r="AEM54" s="27"/>
      <c r="AEN54" s="27"/>
      <c r="AEO54" s="27"/>
      <c r="AEP54" s="27"/>
      <c r="AEQ54" s="27"/>
      <c r="AER54" s="27"/>
      <c r="AES54" s="27"/>
      <c r="AET54" s="27"/>
      <c r="AEU54" s="27"/>
      <c r="AEV54" s="27"/>
      <c r="AEW54" s="27"/>
      <c r="AEX54" s="27"/>
      <c r="AEY54" s="27"/>
      <c r="AEZ54" s="27"/>
      <c r="AFA54" s="27"/>
      <c r="AFB54" s="27"/>
      <c r="AFC54" s="27"/>
      <c r="AFD54" s="27"/>
      <c r="AFE54" s="27"/>
      <c r="AFF54" s="27"/>
      <c r="AFG54" s="27"/>
      <c r="AFH54" s="27"/>
      <c r="AFI54" s="27"/>
      <c r="AFJ54" s="27"/>
      <c r="AFK54" s="27"/>
      <c r="AFL54" s="27"/>
      <c r="AFM54" s="27"/>
      <c r="AFN54" s="27"/>
      <c r="AFO54" s="27"/>
      <c r="AFP54" s="27"/>
      <c r="AFQ54" s="27"/>
      <c r="AFR54" s="27"/>
      <c r="AFS54" s="27"/>
      <c r="AFT54" s="27"/>
      <c r="AFU54" s="27"/>
      <c r="AFV54" s="27"/>
      <c r="AFW54" s="27"/>
      <c r="AFX54" s="27"/>
      <c r="AFY54" s="27"/>
      <c r="AFZ54" s="27"/>
      <c r="AGA54" s="27"/>
      <c r="AGB54" s="27"/>
      <c r="AGC54" s="27"/>
      <c r="AGD54" s="27"/>
      <c r="AGE54" s="27"/>
      <c r="AGF54" s="27"/>
      <c r="AGG54" s="27"/>
      <c r="AGH54" s="27"/>
      <c r="AGI54" s="27"/>
      <c r="AGJ54" s="27"/>
      <c r="AGK54" s="27"/>
      <c r="AGL54" s="27"/>
      <c r="AGM54" s="27"/>
      <c r="AGN54" s="27"/>
      <c r="AGO54" s="27"/>
      <c r="AGP54" s="27"/>
      <c r="AGQ54" s="27"/>
      <c r="AGR54" s="27"/>
      <c r="AGS54" s="27"/>
      <c r="AGT54" s="27"/>
      <c r="AGU54" s="27"/>
      <c r="AGV54" s="27"/>
      <c r="AGW54" s="27"/>
      <c r="AGX54" s="27"/>
      <c r="AGY54" s="27"/>
      <c r="AGZ54" s="27"/>
      <c r="AHA54" s="27"/>
      <c r="AHB54" s="27"/>
      <c r="AHC54" s="27"/>
      <c r="AHD54" s="27"/>
      <c r="AHE54" s="27"/>
      <c r="AHF54" s="27"/>
      <c r="AHG54" s="27"/>
      <c r="AHH54" s="27"/>
      <c r="AHI54" s="27"/>
      <c r="AHJ54" s="27"/>
      <c r="AHK54" s="27"/>
      <c r="AHL54" s="27"/>
      <c r="AHM54" s="27"/>
      <c r="AHN54" s="27"/>
      <c r="AHO54" s="27"/>
      <c r="AHP54" s="27"/>
      <c r="AHQ54" s="27"/>
      <c r="AHR54" s="27"/>
      <c r="AHS54" s="27"/>
      <c r="AHT54" s="27"/>
      <c r="AHU54" s="27"/>
      <c r="AHV54" s="27"/>
      <c r="AHW54" s="27"/>
      <c r="AHX54" s="27"/>
      <c r="AHY54" s="27"/>
      <c r="AHZ54" s="27"/>
      <c r="AIA54" s="27"/>
      <c r="AIB54" s="27"/>
      <c r="AIC54" s="27"/>
      <c r="AID54" s="27"/>
      <c r="AIE54" s="27"/>
      <c r="AIF54" s="27"/>
      <c r="AIG54" s="27"/>
      <c r="AIH54" s="27"/>
      <c r="AII54" s="27"/>
      <c r="AIJ54" s="27"/>
      <c r="AIK54" s="27"/>
      <c r="AIL54" s="27"/>
      <c r="AIM54" s="27"/>
      <c r="AIN54" s="27"/>
      <c r="AIO54" s="27"/>
      <c r="AIP54" s="27"/>
      <c r="AIQ54" s="27"/>
      <c r="AIR54" s="27"/>
      <c r="AIS54" s="27"/>
      <c r="AIT54" s="27"/>
      <c r="AIU54" s="27"/>
      <c r="AIV54" s="27"/>
      <c r="AIW54" s="27"/>
      <c r="AIX54" s="27"/>
      <c r="AIY54" s="27"/>
      <c r="AIZ54" s="27"/>
      <c r="AJA54" s="27"/>
      <c r="AJB54" s="27"/>
      <c r="AJC54" s="27"/>
      <c r="AJD54" s="27"/>
      <c r="AJE54" s="27"/>
      <c r="AJF54" s="27"/>
      <c r="AJG54" s="27"/>
      <c r="AJH54" s="27"/>
      <c r="AJI54" s="27"/>
      <c r="AJJ54" s="27"/>
      <c r="AJK54" s="27"/>
      <c r="AJL54" s="27"/>
      <c r="AJM54" s="27"/>
      <c r="AJN54" s="27"/>
      <c r="AJO54" s="27"/>
      <c r="AJP54" s="27"/>
      <c r="AJQ54" s="27"/>
      <c r="AJR54" s="27"/>
      <c r="AJS54" s="27"/>
      <c r="AJT54" s="27"/>
      <c r="AJU54" s="27"/>
      <c r="AJV54" s="27"/>
      <c r="AJW54" s="27"/>
      <c r="AJX54" s="27"/>
      <c r="AJY54" s="27"/>
      <c r="AJZ54" s="27"/>
      <c r="AKA54" s="27"/>
      <c r="AKB54" s="27"/>
      <c r="AKC54" s="27"/>
      <c r="AKD54" s="27"/>
      <c r="AKE54" s="27"/>
      <c r="AKF54" s="27"/>
      <c r="AKG54" s="27"/>
      <c r="AKH54" s="27"/>
      <c r="AKI54" s="27"/>
      <c r="AKJ54" s="27"/>
      <c r="AKK54" s="27"/>
      <c r="AKL54" s="27"/>
      <c r="AKM54" s="27"/>
      <c r="AKN54" s="27"/>
      <c r="AKO54" s="27"/>
      <c r="AKP54" s="27"/>
      <c r="AKQ54" s="27"/>
      <c r="AKR54" s="27"/>
      <c r="AKS54" s="27"/>
      <c r="AKT54" s="27"/>
      <c r="AKU54" s="27"/>
      <c r="AKV54" s="27"/>
      <c r="AKW54" s="27"/>
      <c r="AKX54" s="27"/>
      <c r="AKY54" s="27"/>
      <c r="AKZ54" s="27"/>
      <c r="ALA54" s="27"/>
      <c r="ALB54" s="27"/>
      <c r="ALC54" s="27"/>
      <c r="ALD54" s="27"/>
      <c r="ALE54" s="27"/>
      <c r="ALF54" s="27"/>
      <c r="ALG54" s="27"/>
      <c r="ALH54" s="27"/>
      <c r="ALI54" s="27"/>
      <c r="ALJ54" s="27"/>
      <c r="ALK54" s="27"/>
      <c r="ALL54" s="27"/>
      <c r="ALM54" s="27"/>
      <c r="ALN54" s="27"/>
      <c r="ALO54" s="27"/>
      <c r="ALP54" s="27"/>
      <c r="ALQ54" s="27"/>
      <c r="ALR54" s="27"/>
      <c r="ALS54" s="27"/>
      <c r="ALT54" s="27"/>
      <c r="ALU54" s="27"/>
      <c r="ALV54" s="27"/>
      <c r="ALW54" s="27"/>
      <c r="ALX54" s="27"/>
      <c r="ALY54" s="27"/>
      <c r="ALZ54" s="27"/>
      <c r="AMA54" s="27"/>
      <c r="AMB54" s="27"/>
      <c r="AMC54" s="27"/>
      <c r="AMD54" s="27"/>
      <c r="AME54" s="27"/>
      <c r="AMF54" s="27"/>
      <c r="AMG54" s="27"/>
      <c r="AMH54" s="27"/>
      <c r="AMI54" s="27"/>
      <c r="AMJ54" s="27"/>
      <c r="AMK54" s="27"/>
      <c r="AML54" s="27"/>
      <c r="AMM54" s="27"/>
      <c r="AMN54" s="27"/>
      <c r="AMO54" s="27"/>
      <c r="AMP54" s="27"/>
      <c r="AMQ54" s="27"/>
      <c r="AMR54" s="27"/>
      <c r="AMS54" s="27"/>
      <c r="AMT54" s="27"/>
      <c r="AMU54" s="27"/>
      <c r="AMV54" s="27"/>
      <c r="AMW54" s="27"/>
      <c r="AMX54" s="27"/>
      <c r="AMY54" s="27"/>
      <c r="AMZ54" s="27"/>
      <c r="ANA54" s="27"/>
      <c r="ANB54" s="27"/>
      <c r="ANC54" s="27"/>
      <c r="AND54" s="27"/>
      <c r="ANE54" s="27"/>
      <c r="ANF54" s="27"/>
      <c r="ANG54" s="27"/>
      <c r="ANH54" s="27"/>
      <c r="ANI54" s="27"/>
      <c r="ANJ54" s="27"/>
      <c r="ANK54" s="27"/>
      <c r="ANL54" s="27"/>
      <c r="ANM54" s="27"/>
      <c r="ANN54" s="27"/>
      <c r="ANO54" s="27"/>
      <c r="ANP54" s="27"/>
      <c r="ANQ54" s="27"/>
      <c r="ANR54" s="27"/>
      <c r="ANS54" s="27"/>
      <c r="ANT54" s="27"/>
      <c r="ANU54" s="27"/>
      <c r="ANV54" s="27"/>
      <c r="ANW54" s="27"/>
      <c r="ANX54" s="27"/>
      <c r="ANY54" s="27"/>
      <c r="ANZ54" s="27"/>
      <c r="AOA54" s="27"/>
      <c r="AOB54" s="27"/>
      <c r="AOC54" s="27"/>
      <c r="AOD54" s="27"/>
      <c r="AOE54" s="27"/>
      <c r="AOF54" s="27"/>
      <c r="AOG54" s="27"/>
      <c r="AOH54" s="27"/>
      <c r="AOI54" s="27"/>
      <c r="AOJ54" s="27"/>
      <c r="AOK54" s="27"/>
      <c r="AOL54" s="27"/>
      <c r="AOM54" s="27"/>
      <c r="AON54" s="27"/>
      <c r="AOO54" s="27"/>
      <c r="AOP54" s="27"/>
      <c r="AOQ54" s="27"/>
      <c r="AOR54" s="27"/>
      <c r="AOS54" s="27"/>
      <c r="AOT54" s="27"/>
      <c r="AOU54" s="27"/>
      <c r="AOV54" s="27"/>
      <c r="AOW54" s="27"/>
      <c r="AOX54" s="27"/>
      <c r="AOY54" s="27"/>
      <c r="AOZ54" s="27"/>
      <c r="APA54" s="27"/>
      <c r="APB54" s="27"/>
      <c r="APC54" s="27"/>
      <c r="APD54" s="27"/>
      <c r="APE54" s="27"/>
      <c r="APF54" s="27"/>
      <c r="APG54" s="27"/>
      <c r="APH54" s="27"/>
      <c r="API54" s="27"/>
      <c r="APJ54" s="27"/>
      <c r="APK54" s="27"/>
      <c r="APL54" s="27"/>
      <c r="APM54" s="27"/>
      <c r="APN54" s="27"/>
      <c r="APO54" s="27"/>
      <c r="APP54" s="27"/>
      <c r="APQ54" s="27"/>
      <c r="APR54" s="27"/>
      <c r="APS54" s="27"/>
      <c r="APT54" s="27"/>
      <c r="APU54" s="27"/>
      <c r="APV54" s="27"/>
      <c r="APW54" s="27"/>
      <c r="APX54" s="27"/>
      <c r="APY54" s="27"/>
      <c r="APZ54" s="27"/>
      <c r="AQA54" s="27"/>
      <c r="AQB54" s="27"/>
      <c r="AQC54" s="27"/>
      <c r="AQD54" s="27"/>
      <c r="AQE54" s="27"/>
      <c r="AQF54" s="27"/>
      <c r="AQG54" s="27"/>
      <c r="AQH54" s="27"/>
      <c r="AQI54" s="27"/>
      <c r="AQJ54" s="27"/>
      <c r="AQK54" s="27"/>
      <c r="AQL54" s="27"/>
      <c r="AQM54" s="27"/>
      <c r="AQN54" s="27"/>
      <c r="AQO54" s="27"/>
      <c r="AQP54" s="27"/>
      <c r="AQQ54" s="27"/>
      <c r="AQR54" s="27"/>
      <c r="AQS54" s="27"/>
      <c r="AQT54" s="27"/>
      <c r="AQU54" s="27"/>
      <c r="AQV54" s="27"/>
      <c r="AQW54" s="27"/>
      <c r="AQX54" s="27"/>
      <c r="AQY54" s="27"/>
      <c r="AQZ54" s="27"/>
      <c r="ARA54" s="27"/>
      <c r="ARB54" s="27"/>
      <c r="ARC54" s="27"/>
      <c r="ARD54" s="27"/>
      <c r="ARE54" s="27"/>
      <c r="ARF54" s="27"/>
      <c r="ARG54" s="27"/>
      <c r="ARH54" s="27"/>
      <c r="ARI54" s="27"/>
      <c r="ARJ54" s="27"/>
      <c r="ARK54" s="27"/>
      <c r="ARL54" s="27"/>
      <c r="ARM54" s="27"/>
      <c r="ARN54" s="27"/>
      <c r="ARO54" s="27"/>
      <c r="ARP54" s="27"/>
      <c r="ARQ54" s="27"/>
      <c r="ARR54" s="27"/>
      <c r="ARS54" s="27"/>
      <c r="ART54" s="27"/>
      <c r="ARU54" s="27"/>
      <c r="ARV54" s="27"/>
      <c r="ARW54" s="27"/>
      <c r="ARX54" s="27"/>
      <c r="ARY54" s="27"/>
      <c r="ARZ54" s="27"/>
      <c r="ASA54" s="27"/>
      <c r="ASB54" s="27"/>
      <c r="ASC54" s="27"/>
      <c r="ASD54" s="27"/>
      <c r="ASE54" s="27"/>
      <c r="ASF54" s="27"/>
      <c r="ASG54" s="27"/>
      <c r="ASH54" s="27"/>
      <c r="ASI54" s="27"/>
      <c r="ASJ54" s="27"/>
      <c r="ASK54" s="27"/>
      <c r="ASL54" s="27"/>
      <c r="ASM54" s="27"/>
      <c r="ASN54" s="27"/>
      <c r="ASO54" s="27"/>
      <c r="ASP54" s="27"/>
      <c r="ASQ54" s="27"/>
      <c r="ASR54" s="27"/>
      <c r="ASS54" s="27"/>
      <c r="AST54" s="27"/>
      <c r="ASU54" s="27"/>
      <c r="ASV54" s="27"/>
      <c r="ASW54" s="27"/>
      <c r="ASX54" s="27"/>
      <c r="ASY54" s="27"/>
      <c r="ASZ54" s="27"/>
      <c r="ATA54" s="27"/>
      <c r="ATB54" s="27"/>
      <c r="ATC54" s="27"/>
      <c r="ATD54" s="27"/>
      <c r="ATE54" s="27"/>
      <c r="ATF54" s="27"/>
      <c r="ATG54" s="27"/>
      <c r="ATH54" s="27"/>
      <c r="ATI54" s="27"/>
      <c r="ATJ54" s="27"/>
      <c r="ATK54" s="27"/>
      <c r="ATL54" s="27"/>
      <c r="ATM54" s="27"/>
      <c r="ATN54" s="27"/>
      <c r="ATO54" s="27"/>
      <c r="ATP54" s="27"/>
      <c r="ATQ54" s="27"/>
      <c r="ATR54" s="27"/>
      <c r="ATS54" s="27"/>
      <c r="ATT54" s="27"/>
      <c r="ATU54" s="27"/>
      <c r="ATV54" s="27"/>
      <c r="ATW54" s="27"/>
      <c r="ATX54" s="27"/>
      <c r="ATY54" s="27"/>
      <c r="ATZ54" s="27"/>
      <c r="AUA54" s="27"/>
      <c r="AUB54" s="27"/>
      <c r="AUC54" s="27"/>
      <c r="AUD54" s="27"/>
      <c r="AUE54" s="27"/>
      <c r="AUF54" s="27"/>
      <c r="AUG54" s="27"/>
      <c r="AUH54" s="27"/>
      <c r="AUI54" s="27"/>
      <c r="AUJ54" s="27"/>
      <c r="AUK54" s="27"/>
      <c r="AUL54" s="27"/>
      <c r="AUM54" s="27"/>
      <c r="AUN54" s="27"/>
      <c r="AUO54" s="27"/>
      <c r="AUP54" s="27"/>
      <c r="AUQ54" s="27"/>
      <c r="AUR54" s="27"/>
      <c r="AUS54" s="27"/>
      <c r="AUT54" s="27"/>
      <c r="AUU54" s="27"/>
      <c r="AUV54" s="27"/>
      <c r="AUW54" s="27"/>
      <c r="AUX54" s="27"/>
      <c r="AUY54" s="27"/>
      <c r="AUZ54" s="27"/>
      <c r="AVA54" s="27"/>
      <c r="AVB54" s="27"/>
      <c r="AVC54" s="27"/>
      <c r="AVD54" s="27"/>
      <c r="AVE54" s="27"/>
      <c r="AVF54" s="27"/>
      <c r="AVG54" s="27"/>
      <c r="AVH54" s="27"/>
      <c r="AVI54" s="27"/>
      <c r="AVJ54" s="27"/>
      <c r="AVK54" s="27"/>
      <c r="AVL54" s="27"/>
      <c r="AVM54" s="27"/>
      <c r="AVN54" s="27"/>
      <c r="AVO54" s="27"/>
      <c r="AVP54" s="27"/>
      <c r="AVQ54" s="27"/>
      <c r="AVR54" s="27"/>
      <c r="AVS54" s="27"/>
      <c r="AVT54" s="27"/>
      <c r="AVU54" s="27"/>
      <c r="AVV54" s="27"/>
      <c r="AVW54" s="27"/>
      <c r="AVX54" s="27"/>
      <c r="AVY54" s="27"/>
      <c r="AVZ54" s="27"/>
      <c r="AWA54" s="27"/>
      <c r="AWB54" s="27"/>
      <c r="AWC54" s="27"/>
      <c r="AWD54" s="27"/>
      <c r="AWE54" s="27"/>
      <c r="AWF54" s="27"/>
      <c r="AWG54" s="27"/>
      <c r="AWH54" s="27"/>
      <c r="AWI54" s="27"/>
      <c r="AWJ54" s="27"/>
      <c r="AWK54" s="27"/>
      <c r="AWL54" s="27"/>
      <c r="AWM54" s="27"/>
      <c r="AWN54" s="27"/>
      <c r="AWO54" s="27"/>
      <c r="AWP54" s="27"/>
      <c r="AWQ54" s="27"/>
      <c r="AWR54" s="27"/>
      <c r="AWS54" s="27"/>
      <c r="AWT54" s="27"/>
      <c r="AWU54" s="27"/>
      <c r="AWV54" s="27"/>
      <c r="AWW54" s="27"/>
      <c r="AWX54" s="27"/>
      <c r="AWY54" s="27"/>
      <c r="AWZ54" s="27"/>
      <c r="AXA54" s="27"/>
      <c r="AXB54" s="27"/>
      <c r="AXC54" s="27"/>
      <c r="AXD54" s="27"/>
      <c r="AXE54" s="27"/>
      <c r="AXF54" s="27"/>
      <c r="AXG54" s="27"/>
      <c r="AXH54" s="27"/>
      <c r="AXI54" s="27"/>
      <c r="AXJ54" s="27"/>
      <c r="AXK54" s="27"/>
      <c r="AXL54" s="27"/>
      <c r="AXM54" s="27"/>
      <c r="AXN54" s="27"/>
      <c r="AXO54" s="27"/>
      <c r="AXP54" s="27"/>
      <c r="AXQ54" s="27"/>
      <c r="AXR54" s="27"/>
      <c r="AXS54" s="27"/>
      <c r="AXT54" s="27"/>
      <c r="AXU54" s="27"/>
      <c r="AXV54" s="27"/>
      <c r="AXW54" s="27"/>
      <c r="AXX54" s="27"/>
      <c r="AXY54" s="27"/>
      <c r="AXZ54" s="27"/>
      <c r="AYA54" s="27"/>
      <c r="AYB54" s="27"/>
      <c r="AYC54" s="27"/>
      <c r="AYD54" s="27"/>
      <c r="AYE54" s="27"/>
      <c r="AYF54" s="27"/>
      <c r="AYG54" s="27"/>
      <c r="AYH54" s="27"/>
      <c r="AYI54" s="27"/>
      <c r="AYJ54" s="27"/>
      <c r="AYK54" s="27"/>
      <c r="AYL54" s="27"/>
      <c r="AYM54" s="27"/>
      <c r="AYN54" s="27"/>
      <c r="AYO54" s="27"/>
      <c r="AYP54" s="27"/>
      <c r="AYQ54" s="27"/>
      <c r="AYR54" s="27"/>
      <c r="AYS54" s="27"/>
      <c r="AYT54" s="27"/>
      <c r="AYU54" s="27"/>
      <c r="AYV54" s="27"/>
      <c r="AYW54" s="27"/>
      <c r="AYX54" s="27"/>
      <c r="AYY54" s="27"/>
      <c r="AYZ54" s="27"/>
      <c r="AZA54" s="27"/>
      <c r="AZB54" s="27"/>
      <c r="AZC54" s="27"/>
      <c r="AZD54" s="27"/>
      <c r="AZE54" s="27"/>
      <c r="AZF54" s="27"/>
      <c r="AZG54" s="27"/>
      <c r="AZH54" s="27"/>
      <c r="AZI54" s="27"/>
      <c r="AZJ54" s="27"/>
      <c r="AZK54" s="27"/>
      <c r="AZL54" s="27"/>
      <c r="AZM54" s="27"/>
      <c r="AZN54" s="27"/>
      <c r="AZO54" s="27"/>
      <c r="AZP54" s="27"/>
      <c r="AZQ54" s="27"/>
      <c r="AZR54" s="27"/>
      <c r="AZS54" s="27"/>
      <c r="AZT54" s="27"/>
      <c r="AZU54" s="27"/>
      <c r="AZV54" s="27"/>
      <c r="AZW54" s="27"/>
      <c r="AZX54" s="27"/>
      <c r="AZY54" s="27"/>
      <c r="AZZ54" s="27"/>
      <c r="BAA54" s="27"/>
      <c r="BAB54" s="27"/>
      <c r="BAC54" s="27"/>
      <c r="BAD54" s="27"/>
      <c r="BAE54" s="27"/>
      <c r="BAF54" s="27"/>
      <c r="BAG54" s="27"/>
      <c r="BAH54" s="27"/>
      <c r="BAI54" s="27"/>
      <c r="BAJ54" s="27"/>
      <c r="BAK54" s="27"/>
      <c r="BAL54" s="27"/>
      <c r="BAM54" s="27"/>
      <c r="BAN54" s="27"/>
      <c r="BAO54" s="27"/>
      <c r="BAP54" s="27"/>
      <c r="BAQ54" s="27"/>
      <c r="BAR54" s="27"/>
      <c r="BAS54" s="27"/>
      <c r="BAT54" s="27"/>
      <c r="BAU54" s="27"/>
      <c r="BAV54" s="27"/>
      <c r="BAW54" s="27"/>
      <c r="BAX54" s="27"/>
      <c r="BAY54" s="27"/>
      <c r="BAZ54" s="27"/>
      <c r="BBA54" s="27"/>
      <c r="BBB54" s="27"/>
      <c r="BBC54" s="27"/>
      <c r="BBD54" s="27"/>
      <c r="BBE54" s="27"/>
      <c r="BBF54" s="27"/>
      <c r="BBG54" s="27"/>
      <c r="BBH54" s="27"/>
      <c r="BBI54" s="27"/>
      <c r="BBJ54" s="27"/>
      <c r="BBK54" s="27"/>
      <c r="BBL54" s="27"/>
      <c r="BBM54" s="27"/>
      <c r="BBN54" s="27"/>
      <c r="BBO54" s="27"/>
      <c r="BBP54" s="27"/>
      <c r="BBQ54" s="27"/>
      <c r="BBR54" s="27"/>
      <c r="BBS54" s="27"/>
      <c r="BBT54" s="27"/>
      <c r="BBU54" s="27"/>
      <c r="BBV54" s="27"/>
      <c r="BBW54" s="27"/>
      <c r="BBX54" s="27"/>
      <c r="BBY54" s="27"/>
      <c r="BBZ54" s="27"/>
      <c r="BCA54" s="27"/>
      <c r="BCB54" s="27"/>
      <c r="BCC54" s="27"/>
      <c r="BCD54" s="27"/>
      <c r="BCE54" s="27"/>
      <c r="BCF54" s="27"/>
      <c r="BCG54" s="27"/>
      <c r="BCH54" s="27"/>
      <c r="BCI54" s="27"/>
      <c r="BCJ54" s="27"/>
      <c r="BCK54" s="27"/>
      <c r="BCL54" s="27"/>
      <c r="BCM54" s="27"/>
      <c r="BCN54" s="27"/>
      <c r="BCO54" s="27"/>
      <c r="BCP54" s="27"/>
      <c r="BCQ54" s="27"/>
      <c r="BCR54" s="27"/>
      <c r="BCS54" s="27"/>
      <c r="BCT54" s="27"/>
      <c r="BCU54" s="27"/>
      <c r="BCV54" s="27"/>
      <c r="BCW54" s="27"/>
      <c r="BCX54" s="27"/>
      <c r="BCY54" s="27"/>
      <c r="BCZ54" s="27"/>
      <c r="BDA54" s="27"/>
      <c r="BDB54" s="27"/>
      <c r="BDC54" s="27"/>
      <c r="BDD54" s="27"/>
      <c r="BDE54" s="27"/>
      <c r="BDF54" s="27"/>
      <c r="BDG54" s="27"/>
      <c r="BDH54" s="27"/>
      <c r="BDI54" s="27"/>
      <c r="BDJ54" s="27"/>
      <c r="BDK54" s="27"/>
      <c r="BDL54" s="27"/>
      <c r="BDM54" s="27"/>
      <c r="BDN54" s="27"/>
      <c r="BDO54" s="27"/>
      <c r="BDP54" s="27"/>
      <c r="BDQ54" s="27"/>
      <c r="BDR54" s="27"/>
      <c r="BDS54" s="27"/>
      <c r="BDT54" s="27"/>
      <c r="BDU54" s="27"/>
      <c r="BDV54" s="27"/>
      <c r="BDW54" s="27"/>
      <c r="BDX54" s="27"/>
      <c r="BDY54" s="27"/>
      <c r="BDZ54" s="27"/>
      <c r="BEA54" s="27"/>
      <c r="BEB54" s="27"/>
      <c r="BEC54" s="27"/>
      <c r="BED54" s="27"/>
      <c r="BEE54" s="27"/>
      <c r="BEF54" s="27"/>
      <c r="BEG54" s="27"/>
      <c r="BEH54" s="27"/>
      <c r="BEI54" s="27"/>
      <c r="BEJ54" s="27"/>
      <c r="BEK54" s="27"/>
      <c r="BEL54" s="27"/>
      <c r="BEM54" s="27"/>
      <c r="BEN54" s="27"/>
      <c r="BEO54" s="27"/>
      <c r="BEP54" s="27"/>
      <c r="BEQ54" s="27"/>
      <c r="BER54" s="27"/>
      <c r="BES54" s="27"/>
      <c r="BET54" s="27"/>
      <c r="BEU54" s="27"/>
      <c r="BEV54" s="27"/>
      <c r="BEW54" s="27"/>
      <c r="BEX54" s="27"/>
      <c r="BEY54" s="27"/>
      <c r="BEZ54" s="27"/>
      <c r="BFA54" s="27"/>
      <c r="BFB54" s="27"/>
      <c r="BFC54" s="27"/>
      <c r="BFD54" s="27"/>
      <c r="BFE54" s="27"/>
      <c r="BFF54" s="27"/>
      <c r="BFG54" s="27"/>
      <c r="BFH54" s="27"/>
      <c r="BFI54" s="27"/>
      <c r="BFJ54" s="27"/>
      <c r="BFK54" s="27"/>
      <c r="BFL54" s="27"/>
      <c r="BFM54" s="27"/>
      <c r="BFN54" s="27"/>
      <c r="BFO54" s="27"/>
      <c r="BFP54" s="27"/>
      <c r="BFQ54" s="27"/>
      <c r="BFR54" s="27"/>
      <c r="BFS54" s="27"/>
      <c r="BFT54" s="27"/>
      <c r="BFU54" s="27"/>
      <c r="BFV54" s="27"/>
      <c r="BFW54" s="27"/>
      <c r="BFX54" s="27"/>
      <c r="BFY54" s="27"/>
      <c r="BFZ54" s="27"/>
      <c r="BGA54" s="27"/>
      <c r="BGB54" s="27"/>
      <c r="BGC54" s="27"/>
      <c r="BGD54" s="27"/>
      <c r="BGE54" s="27"/>
      <c r="BGF54" s="27"/>
      <c r="BGG54" s="27"/>
      <c r="BGH54" s="27"/>
      <c r="BGI54" s="27"/>
      <c r="BGJ54" s="27"/>
      <c r="BGK54" s="27"/>
      <c r="BGL54" s="27"/>
      <c r="BGM54" s="27"/>
      <c r="BGN54" s="27"/>
      <c r="BGO54" s="27"/>
      <c r="BGP54" s="27"/>
      <c r="BGQ54" s="27"/>
      <c r="BGR54" s="27"/>
      <c r="BGS54" s="27"/>
      <c r="BGT54" s="27"/>
      <c r="BGU54" s="27"/>
      <c r="BGV54" s="27"/>
      <c r="BGW54" s="27"/>
      <c r="BGX54" s="27"/>
      <c r="BGY54" s="27"/>
      <c r="BGZ54" s="27"/>
      <c r="BHA54" s="27"/>
      <c r="BHB54" s="27"/>
      <c r="BHC54" s="27"/>
      <c r="BHD54" s="27"/>
      <c r="BHE54" s="27"/>
      <c r="BHF54" s="27"/>
      <c r="BHG54" s="27"/>
      <c r="BHH54" s="27"/>
      <c r="BHI54" s="27"/>
      <c r="BHJ54" s="27"/>
      <c r="BHK54" s="27"/>
      <c r="BHL54" s="27"/>
      <c r="BHM54" s="27"/>
      <c r="BHN54" s="27"/>
      <c r="BHO54" s="27"/>
      <c r="BHP54" s="27"/>
      <c r="BHQ54" s="27"/>
      <c r="BHR54" s="27"/>
      <c r="BHS54" s="27"/>
      <c r="BHT54" s="27"/>
      <c r="BHU54" s="27"/>
      <c r="BHV54" s="27"/>
      <c r="BHW54" s="27"/>
      <c r="BHX54" s="27"/>
      <c r="BHY54" s="27"/>
      <c r="BHZ54" s="27"/>
      <c r="BIA54" s="27"/>
      <c r="BIB54" s="27"/>
      <c r="BIC54" s="27"/>
      <c r="BID54" s="27"/>
      <c r="BIE54" s="27"/>
      <c r="BIF54" s="27"/>
      <c r="BIG54" s="27"/>
      <c r="BIH54" s="27"/>
      <c r="BII54" s="27"/>
      <c r="BIJ54" s="27"/>
      <c r="BIK54" s="27"/>
      <c r="BIL54" s="27"/>
      <c r="BIM54" s="27"/>
      <c r="BIN54" s="27"/>
      <c r="BIO54" s="27"/>
      <c r="BIP54" s="27"/>
      <c r="BIQ54" s="27"/>
      <c r="BIR54" s="27"/>
      <c r="BIS54" s="27"/>
      <c r="BIT54" s="27"/>
      <c r="BIU54" s="27"/>
      <c r="BIV54" s="27"/>
      <c r="BIW54" s="27"/>
      <c r="BIX54" s="27"/>
      <c r="BIY54" s="27"/>
      <c r="BIZ54" s="27"/>
      <c r="BJA54" s="27"/>
      <c r="BJB54" s="27"/>
      <c r="BJC54" s="27"/>
      <c r="BJD54" s="27"/>
      <c r="BJE54" s="27"/>
      <c r="BJF54" s="27"/>
      <c r="BJG54" s="27"/>
      <c r="BJH54" s="27"/>
      <c r="BJI54" s="27"/>
      <c r="BJJ54" s="27"/>
      <c r="BJK54" s="27"/>
      <c r="BJL54" s="27"/>
      <c r="BJM54" s="27"/>
      <c r="BJN54" s="27"/>
      <c r="BJO54" s="27"/>
      <c r="BJP54" s="27"/>
      <c r="BJQ54" s="27"/>
      <c r="BJR54" s="27"/>
      <c r="BJS54" s="27"/>
      <c r="BJT54" s="27"/>
      <c r="BJU54" s="27"/>
      <c r="BJV54" s="27"/>
      <c r="BJW54" s="27"/>
      <c r="BJX54" s="27"/>
      <c r="BJY54" s="27"/>
      <c r="BJZ54" s="27"/>
      <c r="BKA54" s="27"/>
      <c r="BKB54" s="27"/>
      <c r="BKC54" s="27"/>
      <c r="BKD54" s="27"/>
      <c r="BKE54" s="27"/>
      <c r="BKF54" s="27"/>
      <c r="BKG54" s="27"/>
      <c r="BKH54" s="27"/>
      <c r="BKI54" s="27"/>
      <c r="BKJ54" s="27"/>
      <c r="BKK54" s="27"/>
      <c r="BKL54" s="27"/>
      <c r="BKM54" s="27"/>
      <c r="BKN54" s="27"/>
      <c r="BKO54" s="27"/>
      <c r="BKP54" s="27"/>
      <c r="BKQ54" s="27"/>
      <c r="BKR54" s="27"/>
      <c r="BKS54" s="27"/>
      <c r="BKT54" s="27"/>
      <c r="BKU54" s="27"/>
      <c r="BKV54" s="27"/>
      <c r="BKW54" s="27"/>
      <c r="BKX54" s="27"/>
      <c r="BKY54" s="27"/>
      <c r="BKZ54" s="27"/>
      <c r="BLA54" s="27"/>
      <c r="BLB54" s="27"/>
      <c r="BLC54" s="27"/>
      <c r="BLD54" s="27"/>
      <c r="BLE54" s="27"/>
      <c r="BLF54" s="27"/>
      <c r="BLG54" s="27"/>
      <c r="BLH54" s="27"/>
      <c r="BLI54" s="27"/>
      <c r="BLJ54" s="27"/>
      <c r="BLK54" s="27"/>
      <c r="BLL54" s="27"/>
      <c r="BLM54" s="27"/>
      <c r="BLN54" s="27"/>
      <c r="BLO54" s="27"/>
      <c r="BLP54" s="27"/>
      <c r="BLQ54" s="27"/>
      <c r="BLR54" s="27"/>
      <c r="BLS54" s="27"/>
      <c r="BLT54" s="27"/>
      <c r="BLU54" s="27"/>
      <c r="BLV54" s="27"/>
      <c r="BLW54" s="27"/>
      <c r="BLX54" s="27"/>
      <c r="BLY54" s="27"/>
      <c r="BLZ54" s="27"/>
      <c r="BMA54" s="27"/>
      <c r="BMB54" s="27"/>
      <c r="BMC54" s="27"/>
      <c r="BMD54" s="27"/>
      <c r="BME54" s="27"/>
      <c r="BMF54" s="27"/>
      <c r="BMG54" s="27"/>
      <c r="BMH54" s="27"/>
      <c r="BMI54" s="27"/>
      <c r="BMJ54" s="27"/>
      <c r="BMK54" s="27"/>
      <c r="BML54" s="27"/>
      <c r="BMM54" s="27"/>
      <c r="BMN54" s="27"/>
      <c r="BMO54" s="27"/>
      <c r="BMP54" s="27"/>
      <c r="BMQ54" s="27"/>
      <c r="BMR54" s="27"/>
      <c r="BMS54" s="27"/>
      <c r="BMT54" s="27"/>
      <c r="BMU54" s="27"/>
      <c r="BMV54" s="27"/>
      <c r="BMW54" s="27"/>
      <c r="BMX54" s="27"/>
      <c r="BMY54" s="27"/>
      <c r="BMZ54" s="27"/>
      <c r="BNA54" s="27"/>
      <c r="BNB54" s="27"/>
      <c r="BNC54" s="27"/>
      <c r="BND54" s="27"/>
      <c r="BNE54" s="27"/>
      <c r="BNF54" s="27"/>
      <c r="BNG54" s="27"/>
      <c r="BNH54" s="27"/>
      <c r="BNI54" s="27"/>
      <c r="BNJ54" s="27"/>
      <c r="BNK54" s="27"/>
      <c r="BNL54" s="27"/>
      <c r="BNM54" s="27"/>
      <c r="BNN54" s="27"/>
      <c r="BNO54" s="27"/>
      <c r="BNP54" s="27"/>
      <c r="BNQ54" s="27"/>
      <c r="BNR54" s="27"/>
      <c r="BNS54" s="27"/>
      <c r="BNT54" s="27"/>
      <c r="BNU54" s="27"/>
      <c r="BNV54" s="27"/>
      <c r="BNW54" s="27"/>
      <c r="BNX54" s="27"/>
      <c r="BNY54" s="27"/>
      <c r="BNZ54" s="27"/>
      <c r="BOA54" s="27"/>
      <c r="BOB54" s="27"/>
      <c r="BOC54" s="27"/>
      <c r="BOD54" s="27"/>
      <c r="BOE54" s="27"/>
      <c r="BOF54" s="27"/>
      <c r="BOG54" s="27"/>
      <c r="BOH54" s="27"/>
      <c r="BOI54" s="27"/>
      <c r="BOJ54" s="27"/>
      <c r="BOK54" s="27"/>
      <c r="BOL54" s="27"/>
      <c r="BOM54" s="27"/>
      <c r="BON54" s="27"/>
      <c r="BOO54" s="27"/>
      <c r="BOP54" s="27"/>
      <c r="BOQ54" s="27"/>
      <c r="BOR54" s="27"/>
      <c r="BOS54" s="27"/>
      <c r="BOT54" s="27"/>
      <c r="BOU54" s="27"/>
      <c r="BOV54" s="27"/>
      <c r="BOW54" s="27"/>
      <c r="BOX54" s="27"/>
      <c r="BOY54" s="27"/>
      <c r="BOZ54" s="27"/>
      <c r="BPA54" s="27"/>
      <c r="BPB54" s="27"/>
      <c r="BPC54" s="27"/>
      <c r="BPD54" s="27"/>
      <c r="BPE54" s="27"/>
      <c r="BPF54" s="27"/>
      <c r="BPG54" s="27"/>
      <c r="BPH54" s="27"/>
      <c r="BPI54" s="27"/>
      <c r="BPJ54" s="27"/>
      <c r="BPK54" s="27"/>
      <c r="BPL54" s="27"/>
      <c r="BPM54" s="27"/>
      <c r="BPN54" s="27"/>
      <c r="BPO54" s="27"/>
      <c r="BPP54" s="27"/>
      <c r="BPQ54" s="27"/>
      <c r="BPR54" s="27"/>
      <c r="BPS54" s="27"/>
      <c r="BPT54" s="27"/>
      <c r="BPU54" s="27"/>
      <c r="BPV54" s="27"/>
      <c r="BPW54" s="27"/>
      <c r="BPX54" s="27"/>
      <c r="BPY54" s="27"/>
      <c r="BPZ54" s="27"/>
      <c r="BQA54" s="27"/>
      <c r="BQB54" s="27"/>
      <c r="BQC54" s="27"/>
      <c r="BQD54" s="27"/>
      <c r="BQE54" s="27"/>
      <c r="BQF54" s="27"/>
      <c r="BQG54" s="27"/>
      <c r="BQH54" s="27"/>
      <c r="BQI54" s="27"/>
      <c r="BQJ54" s="27"/>
      <c r="BQK54" s="27"/>
      <c r="BQL54" s="27"/>
      <c r="BQM54" s="27"/>
      <c r="BQN54" s="27"/>
      <c r="BQO54" s="27"/>
      <c r="BQP54" s="27"/>
      <c r="BQQ54" s="27"/>
      <c r="BQR54" s="27"/>
      <c r="BQS54" s="27"/>
      <c r="BQT54" s="27"/>
      <c r="BQU54" s="27"/>
      <c r="BQV54" s="27"/>
      <c r="BQW54" s="27"/>
      <c r="BQX54" s="27"/>
      <c r="BQY54" s="27"/>
      <c r="BQZ54" s="27"/>
      <c r="BRA54" s="27"/>
      <c r="BRB54" s="27"/>
      <c r="BRC54" s="27"/>
      <c r="BRD54" s="27"/>
      <c r="BRE54" s="27"/>
      <c r="BRF54" s="27"/>
      <c r="BRG54" s="27"/>
      <c r="BRH54" s="27"/>
      <c r="BRI54" s="27"/>
      <c r="BRJ54" s="27"/>
      <c r="BRK54" s="27"/>
      <c r="BRL54" s="27"/>
      <c r="BRM54" s="27"/>
      <c r="BRN54" s="27"/>
      <c r="BRO54" s="27"/>
      <c r="BRP54" s="27"/>
      <c r="BRQ54" s="27"/>
      <c r="BRR54" s="27"/>
      <c r="BRS54" s="27"/>
      <c r="BRT54" s="27"/>
      <c r="BRU54" s="27"/>
      <c r="BRV54" s="27"/>
      <c r="BRW54" s="27"/>
      <c r="BRX54" s="27"/>
      <c r="BRY54" s="27"/>
      <c r="BRZ54" s="27"/>
      <c r="BSA54" s="27"/>
      <c r="BSB54" s="27"/>
      <c r="BSC54" s="27"/>
      <c r="BSD54" s="27"/>
      <c r="BSE54" s="27"/>
      <c r="BSF54" s="27"/>
      <c r="BSG54" s="27"/>
      <c r="BSH54" s="27"/>
      <c r="BSI54" s="27"/>
      <c r="BSJ54" s="27"/>
      <c r="BSK54" s="27"/>
      <c r="BSL54" s="27"/>
      <c r="BSM54" s="27"/>
      <c r="BSN54" s="27"/>
      <c r="BSO54" s="27"/>
      <c r="BSP54" s="27"/>
      <c r="BSQ54" s="27"/>
      <c r="BSR54" s="27"/>
      <c r="BSS54" s="27"/>
      <c r="BST54" s="27"/>
      <c r="BSU54" s="27"/>
      <c r="BSV54" s="27"/>
      <c r="BSW54" s="27"/>
      <c r="BSX54" s="27"/>
      <c r="BSY54" s="27"/>
      <c r="BSZ54" s="27"/>
      <c r="BTA54" s="27"/>
      <c r="BTB54" s="27"/>
      <c r="BTC54" s="27"/>
      <c r="BTD54" s="27"/>
      <c r="BTE54" s="27"/>
      <c r="BTF54" s="27"/>
      <c r="BTG54" s="27"/>
      <c r="BTH54" s="27"/>
      <c r="BTI54" s="27"/>
      <c r="BTJ54" s="27"/>
      <c r="BTK54" s="27"/>
      <c r="BTL54" s="27"/>
      <c r="BTM54" s="27"/>
      <c r="BTN54" s="27"/>
      <c r="BTO54" s="27"/>
      <c r="BTP54" s="27"/>
      <c r="BTQ54" s="27"/>
      <c r="BTR54" s="27"/>
      <c r="BTS54" s="27"/>
      <c r="BTT54" s="27"/>
      <c r="BTU54" s="27"/>
      <c r="BTV54" s="27"/>
      <c r="BTW54" s="27"/>
      <c r="BTX54" s="27"/>
      <c r="BTY54" s="27"/>
      <c r="BTZ54" s="27"/>
      <c r="BUA54" s="27"/>
      <c r="BUB54" s="27"/>
      <c r="BUC54" s="27"/>
      <c r="BUD54" s="27"/>
      <c r="BUE54" s="27"/>
      <c r="BUF54" s="27"/>
      <c r="BUG54" s="27"/>
      <c r="BUH54" s="27"/>
      <c r="BUI54" s="27"/>
      <c r="BUJ54" s="27"/>
      <c r="BUK54" s="27"/>
      <c r="BUL54" s="27"/>
      <c r="BUM54" s="27"/>
      <c r="BUN54" s="27"/>
      <c r="BUO54" s="27"/>
      <c r="BUP54" s="27"/>
      <c r="BUQ54" s="27"/>
      <c r="BUR54" s="27"/>
      <c r="BUS54" s="27"/>
      <c r="BUT54" s="27"/>
      <c r="BUU54" s="27"/>
      <c r="BUV54" s="27"/>
      <c r="BUW54" s="27"/>
      <c r="BUX54" s="27"/>
      <c r="BUY54" s="27"/>
      <c r="BUZ54" s="27"/>
      <c r="BVA54" s="27"/>
      <c r="BVB54" s="27"/>
      <c r="BVC54" s="27"/>
      <c r="BVD54" s="27"/>
      <c r="BVE54" s="27"/>
      <c r="BVF54" s="27"/>
      <c r="BVG54" s="27"/>
      <c r="BVH54" s="27"/>
      <c r="BVI54" s="27"/>
      <c r="BVJ54" s="27"/>
      <c r="BVK54" s="27"/>
      <c r="BVL54" s="27"/>
      <c r="BVM54" s="27"/>
      <c r="BVN54" s="27"/>
      <c r="BVO54" s="27"/>
      <c r="BVP54" s="27"/>
      <c r="BVQ54" s="27"/>
      <c r="BVR54" s="27"/>
      <c r="BVS54" s="27"/>
      <c r="BVT54" s="27"/>
      <c r="BVU54" s="27"/>
      <c r="BVV54" s="27"/>
      <c r="BVW54" s="27"/>
      <c r="BVX54" s="27"/>
      <c r="BVY54" s="27"/>
      <c r="BVZ54" s="27"/>
      <c r="BWA54" s="27"/>
      <c r="BWB54" s="27"/>
      <c r="BWC54" s="27"/>
      <c r="BWD54" s="27"/>
      <c r="BWE54" s="27"/>
      <c r="BWF54" s="27"/>
      <c r="BWG54" s="27"/>
      <c r="BWH54" s="27"/>
      <c r="BWI54" s="27"/>
      <c r="BWJ54" s="27"/>
      <c r="BWK54" s="27"/>
      <c r="BWL54" s="27"/>
      <c r="BWM54" s="27"/>
      <c r="BWN54" s="27"/>
      <c r="BWO54" s="27"/>
      <c r="BWP54" s="27"/>
      <c r="BWQ54" s="27"/>
      <c r="BWR54" s="27"/>
      <c r="BWS54" s="27"/>
      <c r="BWT54" s="27"/>
      <c r="BWU54" s="27"/>
      <c r="BWV54" s="27"/>
      <c r="BWW54" s="27"/>
      <c r="BWX54" s="27"/>
      <c r="BWY54" s="27"/>
      <c r="BWZ54" s="27"/>
      <c r="BXA54" s="27"/>
      <c r="BXB54" s="27"/>
      <c r="BXC54" s="27"/>
      <c r="BXD54" s="27"/>
      <c r="BXE54" s="27"/>
      <c r="BXF54" s="27"/>
      <c r="BXG54" s="27"/>
      <c r="BXH54" s="27"/>
      <c r="BXI54" s="27"/>
      <c r="BXJ54" s="27"/>
      <c r="BXK54" s="27"/>
      <c r="BXL54" s="27"/>
      <c r="BXM54" s="27"/>
      <c r="BXN54" s="27"/>
      <c r="BXO54" s="27"/>
      <c r="BXP54" s="27"/>
      <c r="BXQ54" s="27"/>
      <c r="BXR54" s="27"/>
      <c r="BXS54" s="27"/>
      <c r="BXT54" s="27"/>
      <c r="BXU54" s="27"/>
      <c r="BXV54" s="27"/>
      <c r="BXW54" s="27"/>
      <c r="BXX54" s="27"/>
      <c r="BXY54" s="27"/>
      <c r="BXZ54" s="27"/>
      <c r="BYA54" s="27"/>
      <c r="BYB54" s="27"/>
      <c r="BYC54" s="27"/>
      <c r="BYD54" s="27"/>
      <c r="BYE54" s="27"/>
      <c r="BYF54" s="27"/>
      <c r="BYG54" s="27"/>
      <c r="BYH54" s="27"/>
      <c r="BYI54" s="27"/>
      <c r="BYJ54" s="27"/>
      <c r="BYK54" s="27"/>
      <c r="BYL54" s="27"/>
      <c r="BYM54" s="27"/>
      <c r="BYN54" s="27"/>
      <c r="BYO54" s="27"/>
      <c r="BYP54" s="27"/>
      <c r="BYQ54" s="27"/>
      <c r="BYR54" s="27"/>
      <c r="BYS54" s="27"/>
      <c r="BYT54" s="27"/>
      <c r="BYU54" s="27"/>
      <c r="BYV54" s="27"/>
      <c r="BYW54" s="27"/>
      <c r="BYX54" s="27"/>
      <c r="BYY54" s="27"/>
      <c r="BYZ54" s="27"/>
      <c r="BZA54" s="27"/>
      <c r="BZB54" s="27"/>
      <c r="BZC54" s="27"/>
      <c r="BZD54" s="27"/>
      <c r="BZE54" s="27"/>
      <c r="BZF54" s="27"/>
      <c r="BZG54" s="27"/>
      <c r="BZH54" s="27"/>
      <c r="BZI54" s="27"/>
      <c r="BZJ54" s="27"/>
      <c r="BZK54" s="27"/>
      <c r="BZL54" s="27"/>
      <c r="BZM54" s="27"/>
      <c r="BZN54" s="27"/>
      <c r="BZO54" s="27"/>
      <c r="BZP54" s="27"/>
      <c r="BZQ54" s="27"/>
      <c r="BZR54" s="27"/>
      <c r="BZS54" s="27"/>
      <c r="BZT54" s="27"/>
      <c r="BZU54" s="27"/>
      <c r="BZV54" s="27"/>
      <c r="BZW54" s="27"/>
      <c r="BZX54" s="27"/>
      <c r="BZY54" s="27"/>
      <c r="BZZ54" s="27"/>
      <c r="CAA54" s="27"/>
      <c r="CAB54" s="27"/>
      <c r="CAC54" s="27"/>
      <c r="CAD54" s="27"/>
      <c r="CAE54" s="27"/>
      <c r="CAF54" s="27"/>
      <c r="CAG54" s="27"/>
      <c r="CAH54" s="27"/>
      <c r="CAI54" s="27"/>
      <c r="CAJ54" s="27"/>
      <c r="CAK54" s="27"/>
      <c r="CAL54" s="27"/>
      <c r="CAM54" s="27"/>
      <c r="CAN54" s="27"/>
      <c r="CAO54" s="27"/>
      <c r="CAP54" s="27"/>
      <c r="CAQ54" s="27"/>
      <c r="CAR54" s="27"/>
      <c r="CAS54" s="27"/>
      <c r="CAT54" s="27"/>
      <c r="CAU54" s="27"/>
      <c r="CAV54" s="27"/>
      <c r="CAW54" s="27"/>
      <c r="CAX54" s="27"/>
      <c r="CAY54" s="27"/>
      <c r="CAZ54" s="27"/>
      <c r="CBA54" s="27"/>
      <c r="CBB54" s="27"/>
      <c r="CBC54" s="27"/>
      <c r="CBD54" s="27"/>
      <c r="CBE54" s="27"/>
      <c r="CBF54" s="27"/>
      <c r="CBG54" s="27"/>
      <c r="CBH54" s="27"/>
      <c r="CBI54" s="27"/>
      <c r="CBJ54" s="27"/>
      <c r="CBK54" s="27"/>
      <c r="CBL54" s="27"/>
      <c r="CBM54" s="27"/>
      <c r="CBN54" s="27"/>
      <c r="CBO54" s="27"/>
      <c r="CBP54" s="27"/>
      <c r="CBQ54" s="27"/>
      <c r="CBR54" s="27"/>
      <c r="CBS54" s="27"/>
      <c r="CBT54" s="27"/>
      <c r="CBU54" s="27"/>
      <c r="CBV54" s="27"/>
      <c r="CBW54" s="27"/>
      <c r="CBX54" s="27"/>
      <c r="CBY54" s="27"/>
      <c r="CBZ54" s="27"/>
      <c r="CCA54" s="27"/>
      <c r="CCB54" s="27"/>
      <c r="CCC54" s="27"/>
      <c r="CCD54" s="27"/>
      <c r="CCE54" s="27"/>
      <c r="CCF54" s="27"/>
      <c r="CCG54" s="27"/>
      <c r="CCH54" s="27"/>
      <c r="CCI54" s="27"/>
      <c r="CCJ54" s="27"/>
      <c r="CCK54" s="27"/>
      <c r="CCL54" s="27"/>
      <c r="CCM54" s="27"/>
      <c r="CCN54" s="27"/>
      <c r="CCO54" s="27"/>
      <c r="CCP54" s="27"/>
      <c r="CCQ54" s="27"/>
      <c r="CCR54" s="27"/>
      <c r="CCS54" s="27"/>
      <c r="CCT54" s="27"/>
      <c r="CCU54" s="27"/>
      <c r="CCV54" s="27"/>
      <c r="CCW54" s="27"/>
      <c r="CCX54" s="27"/>
      <c r="CCY54" s="27"/>
      <c r="CCZ54" s="27"/>
      <c r="CDA54" s="27"/>
      <c r="CDB54" s="27"/>
      <c r="CDC54" s="27"/>
      <c r="CDD54" s="27"/>
      <c r="CDE54" s="27"/>
      <c r="CDF54" s="27"/>
      <c r="CDG54" s="27"/>
      <c r="CDH54" s="27"/>
      <c r="CDI54" s="27"/>
      <c r="CDJ54" s="27"/>
      <c r="CDK54" s="27"/>
      <c r="CDL54" s="27"/>
      <c r="CDM54" s="27"/>
      <c r="CDN54" s="27"/>
      <c r="CDO54" s="27"/>
      <c r="CDP54" s="27"/>
      <c r="CDQ54" s="27"/>
      <c r="CDR54" s="27"/>
      <c r="CDS54" s="27"/>
      <c r="CDT54" s="27"/>
      <c r="CDU54" s="27"/>
      <c r="CDV54" s="27"/>
      <c r="CDW54" s="27"/>
      <c r="CDX54" s="27"/>
      <c r="CDY54" s="27"/>
      <c r="CDZ54" s="27"/>
      <c r="CEA54" s="27"/>
      <c r="CEB54" s="27"/>
      <c r="CEC54" s="27"/>
      <c r="CED54" s="27"/>
      <c r="CEE54" s="27"/>
      <c r="CEF54" s="27"/>
      <c r="CEG54" s="27"/>
      <c r="CEH54" s="27"/>
      <c r="CEI54" s="27"/>
      <c r="CEJ54" s="27"/>
      <c r="CEK54" s="27"/>
      <c r="CEL54" s="27"/>
      <c r="CEM54" s="27"/>
      <c r="CEN54" s="27"/>
      <c r="CEO54" s="27"/>
      <c r="CEP54" s="27"/>
      <c r="CEQ54" s="27"/>
      <c r="CER54" s="27"/>
      <c r="CES54" s="27"/>
      <c r="CET54" s="27"/>
      <c r="CEU54" s="27"/>
      <c r="CEV54" s="27"/>
      <c r="CEW54" s="27"/>
      <c r="CEX54" s="27"/>
      <c r="CEY54" s="27"/>
      <c r="CEZ54" s="27"/>
      <c r="CFA54" s="27"/>
      <c r="CFB54" s="27"/>
      <c r="CFC54" s="27"/>
      <c r="CFD54" s="27"/>
      <c r="CFE54" s="27"/>
      <c r="CFF54" s="27"/>
      <c r="CFG54" s="27"/>
      <c r="CFH54" s="27"/>
      <c r="CFI54" s="27"/>
      <c r="CFJ54" s="27"/>
      <c r="CFK54" s="27"/>
      <c r="CFL54" s="27"/>
      <c r="CFM54" s="27"/>
      <c r="CFN54" s="27"/>
      <c r="CFO54" s="27"/>
      <c r="CFP54" s="27"/>
      <c r="CFQ54" s="27"/>
      <c r="CFR54" s="27"/>
      <c r="CFS54" s="27"/>
      <c r="CFT54" s="27"/>
      <c r="CFU54" s="27"/>
      <c r="CFV54" s="27"/>
      <c r="CFW54" s="27"/>
      <c r="CFX54" s="27"/>
      <c r="CFY54" s="27"/>
      <c r="CFZ54" s="27"/>
      <c r="CGA54" s="27"/>
      <c r="CGB54" s="27"/>
      <c r="CGC54" s="27"/>
      <c r="CGD54" s="27"/>
      <c r="CGE54" s="27"/>
      <c r="CGF54" s="27"/>
      <c r="CGG54" s="27"/>
      <c r="CGH54" s="27"/>
      <c r="CGI54" s="27"/>
      <c r="CGJ54" s="27"/>
      <c r="CGK54" s="27"/>
      <c r="CGL54" s="27"/>
      <c r="CGM54" s="27"/>
      <c r="CGN54" s="27"/>
      <c r="CGO54" s="27"/>
      <c r="CGP54" s="27"/>
      <c r="CGQ54" s="27"/>
      <c r="CGR54" s="27"/>
      <c r="CGS54" s="27"/>
      <c r="CGT54" s="27"/>
      <c r="CGU54" s="27"/>
      <c r="CGV54" s="27"/>
      <c r="CGW54" s="27"/>
      <c r="CGX54" s="27"/>
      <c r="CGY54" s="27"/>
      <c r="CGZ54" s="27"/>
      <c r="CHA54" s="27"/>
      <c r="CHB54" s="27"/>
      <c r="CHC54" s="27"/>
      <c r="CHD54" s="27"/>
      <c r="CHE54" s="27"/>
      <c r="CHF54" s="27"/>
      <c r="CHG54" s="27"/>
      <c r="CHH54" s="27"/>
      <c r="CHI54" s="27"/>
      <c r="CHJ54" s="27"/>
      <c r="CHK54" s="27"/>
      <c r="CHL54" s="27"/>
      <c r="CHM54" s="27"/>
      <c r="CHN54" s="27"/>
      <c r="CHO54" s="27"/>
      <c r="CHP54" s="27"/>
      <c r="CHQ54" s="27"/>
      <c r="CHR54" s="27"/>
      <c r="CHS54" s="27"/>
      <c r="CHT54" s="27"/>
      <c r="CHU54" s="27"/>
      <c r="CHV54" s="27"/>
      <c r="CHW54" s="27"/>
      <c r="CHX54" s="27"/>
      <c r="CHY54" s="27"/>
      <c r="CHZ54" s="27"/>
      <c r="CIA54" s="27"/>
      <c r="CIB54" s="27"/>
      <c r="CIC54" s="27"/>
      <c r="CID54" s="27"/>
      <c r="CIE54" s="27"/>
      <c r="CIF54" s="27"/>
      <c r="CIG54" s="27"/>
      <c r="CIH54" s="27"/>
      <c r="CII54" s="27"/>
      <c r="CIJ54" s="27"/>
      <c r="CIK54" s="27"/>
      <c r="CIL54" s="27"/>
      <c r="CIM54" s="27"/>
      <c r="CIN54" s="27"/>
      <c r="CIO54" s="27"/>
      <c r="CIP54" s="27"/>
      <c r="CIQ54" s="27"/>
      <c r="CIR54" s="27"/>
      <c r="CIS54" s="27"/>
      <c r="CIT54" s="27"/>
      <c r="CIU54" s="27"/>
      <c r="CIV54" s="27"/>
      <c r="CIW54" s="27"/>
      <c r="CIX54" s="27"/>
      <c r="CIY54" s="27"/>
      <c r="CIZ54" s="27"/>
      <c r="CJA54" s="27"/>
      <c r="CJB54" s="27"/>
      <c r="CJC54" s="27"/>
      <c r="CJD54" s="27"/>
      <c r="CJE54" s="27"/>
      <c r="CJF54" s="27"/>
      <c r="CJG54" s="27"/>
      <c r="CJH54" s="27"/>
      <c r="CJI54" s="27"/>
      <c r="CJJ54" s="27"/>
      <c r="CJK54" s="27"/>
      <c r="CJL54" s="27"/>
      <c r="CJM54" s="27"/>
      <c r="CJN54" s="27"/>
      <c r="CJO54" s="27"/>
      <c r="CJP54" s="27"/>
      <c r="CJQ54" s="27"/>
      <c r="CJR54" s="27"/>
      <c r="CJS54" s="27"/>
      <c r="CJT54" s="27"/>
      <c r="CJU54" s="27"/>
      <c r="CJV54" s="27"/>
      <c r="CJW54" s="27"/>
      <c r="CJX54" s="27"/>
      <c r="CJY54" s="27"/>
      <c r="CJZ54" s="27"/>
      <c r="CKA54" s="27"/>
      <c r="CKB54" s="27"/>
      <c r="CKC54" s="27"/>
      <c r="CKD54" s="27"/>
      <c r="CKE54" s="27"/>
      <c r="CKF54" s="27"/>
      <c r="CKG54" s="27"/>
      <c r="CKH54" s="27"/>
      <c r="CKI54" s="27"/>
      <c r="CKJ54" s="27"/>
      <c r="CKK54" s="27"/>
      <c r="CKL54" s="27"/>
      <c r="CKM54" s="27"/>
      <c r="CKN54" s="27"/>
      <c r="CKO54" s="27"/>
      <c r="CKP54" s="27"/>
      <c r="CKQ54" s="27"/>
      <c r="CKR54" s="27"/>
      <c r="CKS54" s="27"/>
      <c r="CKT54" s="27"/>
      <c r="CKU54" s="27"/>
      <c r="CKV54" s="27"/>
      <c r="CKW54" s="27"/>
      <c r="CKX54" s="27"/>
      <c r="CKY54" s="27"/>
      <c r="CKZ54" s="27"/>
      <c r="CLA54" s="27"/>
      <c r="CLB54" s="27"/>
      <c r="CLC54" s="27"/>
      <c r="CLD54" s="27"/>
      <c r="CLE54" s="27"/>
      <c r="CLF54" s="27"/>
      <c r="CLG54" s="27"/>
      <c r="CLH54" s="27"/>
      <c r="CLI54" s="27"/>
      <c r="CLJ54" s="27"/>
      <c r="CLK54" s="27"/>
      <c r="CLL54" s="27"/>
      <c r="CLM54" s="27"/>
      <c r="CLN54" s="27"/>
      <c r="CLO54" s="27"/>
      <c r="CLP54" s="27"/>
      <c r="CLQ54" s="27"/>
      <c r="CLR54" s="27"/>
      <c r="CLS54" s="27"/>
      <c r="CLT54" s="27"/>
      <c r="CLU54" s="27"/>
      <c r="CLV54" s="27"/>
      <c r="CLW54" s="27"/>
      <c r="CLX54" s="27"/>
      <c r="CLY54" s="27"/>
      <c r="CLZ54" s="27"/>
      <c r="CMA54" s="27"/>
      <c r="CMB54" s="27"/>
      <c r="CMC54" s="27"/>
      <c r="CMD54" s="27"/>
      <c r="CME54" s="27"/>
      <c r="CMF54" s="27"/>
      <c r="CMG54" s="27"/>
      <c r="CMH54" s="27"/>
      <c r="CMI54" s="27"/>
      <c r="CMJ54" s="27"/>
      <c r="CMK54" s="27"/>
      <c r="CML54" s="27"/>
      <c r="CMM54" s="27"/>
      <c r="CMN54" s="27"/>
      <c r="CMO54" s="27"/>
      <c r="CMP54" s="27"/>
      <c r="CMQ54" s="27"/>
      <c r="CMR54" s="27"/>
      <c r="CMS54" s="27"/>
      <c r="CMT54" s="27"/>
      <c r="CMU54" s="27"/>
      <c r="CMV54" s="27"/>
      <c r="CMW54" s="27"/>
      <c r="CMX54" s="27"/>
      <c r="CMY54" s="27"/>
      <c r="CMZ54" s="27"/>
      <c r="CNA54" s="27"/>
      <c r="CNB54" s="27"/>
      <c r="CNC54" s="27"/>
      <c r="CND54" s="27"/>
      <c r="CNE54" s="27"/>
      <c r="CNF54" s="27"/>
      <c r="CNG54" s="27"/>
      <c r="CNH54" s="27"/>
      <c r="CNI54" s="27"/>
      <c r="CNJ54" s="27"/>
      <c r="CNK54" s="27"/>
      <c r="CNL54" s="27"/>
      <c r="CNM54" s="27"/>
      <c r="CNN54" s="27"/>
      <c r="CNO54" s="27"/>
      <c r="CNP54" s="27"/>
      <c r="CNQ54" s="27"/>
      <c r="CNR54" s="27"/>
      <c r="CNS54" s="27"/>
      <c r="CNT54" s="27"/>
      <c r="CNU54" s="27"/>
      <c r="CNV54" s="27"/>
      <c r="CNW54" s="27"/>
      <c r="CNX54" s="27"/>
      <c r="CNY54" s="27"/>
      <c r="CNZ54" s="27"/>
      <c r="COA54" s="27"/>
      <c r="COB54" s="27"/>
      <c r="COC54" s="27"/>
      <c r="COD54" s="27"/>
      <c r="COE54" s="27"/>
      <c r="COF54" s="27"/>
      <c r="COG54" s="27"/>
      <c r="COH54" s="27"/>
      <c r="COI54" s="27"/>
      <c r="COJ54" s="27"/>
      <c r="COK54" s="27"/>
      <c r="COL54" s="27"/>
      <c r="COM54" s="27"/>
      <c r="CON54" s="27"/>
      <c r="COO54" s="27"/>
      <c r="COP54" s="27"/>
      <c r="COQ54" s="27"/>
      <c r="COR54" s="27"/>
      <c r="COS54" s="27"/>
      <c r="COT54" s="27"/>
      <c r="COU54" s="27"/>
      <c r="COV54" s="27"/>
      <c r="COW54" s="27"/>
      <c r="COX54" s="27"/>
      <c r="COY54" s="27"/>
      <c r="COZ54" s="27"/>
      <c r="CPA54" s="27"/>
      <c r="CPB54" s="27"/>
      <c r="CPC54" s="27"/>
      <c r="CPD54" s="27"/>
      <c r="CPE54" s="27"/>
      <c r="CPF54" s="27"/>
      <c r="CPG54" s="27"/>
      <c r="CPH54" s="27"/>
      <c r="CPI54" s="27"/>
      <c r="CPJ54" s="27"/>
      <c r="CPK54" s="27"/>
      <c r="CPL54" s="27"/>
      <c r="CPM54" s="27"/>
      <c r="CPN54" s="27"/>
      <c r="CPO54" s="27"/>
      <c r="CPP54" s="27"/>
      <c r="CPQ54" s="27"/>
      <c r="CPR54" s="27"/>
      <c r="CPS54" s="27"/>
      <c r="CPT54" s="27"/>
      <c r="CPU54" s="27"/>
      <c r="CPV54" s="27"/>
      <c r="CPW54" s="27"/>
      <c r="CPX54" s="27"/>
      <c r="CPY54" s="27"/>
      <c r="CPZ54" s="27"/>
      <c r="CQA54" s="27"/>
      <c r="CQB54" s="27"/>
      <c r="CQC54" s="27"/>
      <c r="CQD54" s="27"/>
      <c r="CQE54" s="27"/>
      <c r="CQF54" s="27"/>
      <c r="CQG54" s="27"/>
      <c r="CQH54" s="27"/>
      <c r="CQI54" s="27"/>
      <c r="CQJ54" s="27"/>
      <c r="CQK54" s="27"/>
      <c r="CQL54" s="27"/>
      <c r="CQM54" s="27"/>
      <c r="CQN54" s="27"/>
      <c r="CQO54" s="27"/>
      <c r="CQP54" s="27"/>
      <c r="CQQ54" s="27"/>
      <c r="CQR54" s="27"/>
      <c r="CQS54" s="27"/>
      <c r="CQT54" s="27"/>
      <c r="CQU54" s="27"/>
      <c r="CQV54" s="27"/>
      <c r="CQW54" s="27"/>
      <c r="CQX54" s="27"/>
      <c r="CQY54" s="27"/>
      <c r="CQZ54" s="27"/>
      <c r="CRA54" s="27"/>
      <c r="CRB54" s="27"/>
      <c r="CRC54" s="27"/>
      <c r="CRD54" s="27"/>
      <c r="CRE54" s="27"/>
      <c r="CRF54" s="27"/>
      <c r="CRG54" s="27"/>
      <c r="CRH54" s="27"/>
      <c r="CRI54" s="27"/>
      <c r="CRJ54" s="27"/>
      <c r="CRK54" s="27"/>
      <c r="CRL54" s="27"/>
      <c r="CRM54" s="27"/>
      <c r="CRN54" s="27"/>
      <c r="CRO54" s="27"/>
      <c r="CRP54" s="27"/>
      <c r="CRQ54" s="27"/>
      <c r="CRR54" s="27"/>
      <c r="CRS54" s="27"/>
      <c r="CRT54" s="27"/>
      <c r="CRU54" s="27"/>
      <c r="CRV54" s="27"/>
      <c r="CRW54" s="27"/>
      <c r="CRX54" s="27"/>
      <c r="CRY54" s="27"/>
      <c r="CRZ54" s="27"/>
      <c r="CSA54" s="27"/>
      <c r="CSB54" s="27"/>
      <c r="CSC54" s="27"/>
      <c r="CSD54" s="27"/>
      <c r="CSE54" s="27"/>
      <c r="CSF54" s="27"/>
      <c r="CSG54" s="27"/>
      <c r="CSH54" s="27"/>
      <c r="CSI54" s="27"/>
      <c r="CSJ54" s="27"/>
      <c r="CSK54" s="27"/>
      <c r="CSL54" s="27"/>
      <c r="CSM54" s="27"/>
      <c r="CSN54" s="27"/>
      <c r="CSO54" s="27"/>
      <c r="CSP54" s="27"/>
      <c r="CSQ54" s="27"/>
      <c r="CSR54" s="27"/>
      <c r="CSS54" s="27"/>
      <c r="CST54" s="27"/>
      <c r="CSU54" s="27"/>
      <c r="CSV54" s="27"/>
      <c r="CSW54" s="27"/>
      <c r="CSX54" s="27"/>
      <c r="CSY54" s="27"/>
      <c r="CSZ54" s="27"/>
      <c r="CTA54" s="27"/>
      <c r="CTB54" s="27"/>
      <c r="CTC54" s="27"/>
      <c r="CTD54" s="27"/>
      <c r="CTE54" s="27"/>
      <c r="CTF54" s="27"/>
      <c r="CTG54" s="27"/>
      <c r="CTH54" s="27"/>
      <c r="CTI54" s="27"/>
      <c r="CTJ54" s="27"/>
      <c r="CTK54" s="27"/>
      <c r="CTL54" s="27"/>
      <c r="CTM54" s="27"/>
      <c r="CTN54" s="27"/>
      <c r="CTO54" s="27"/>
      <c r="CTP54" s="27"/>
      <c r="CTQ54" s="27"/>
      <c r="CTR54" s="27"/>
      <c r="CTS54" s="27"/>
      <c r="CTT54" s="27"/>
      <c r="CTU54" s="27"/>
      <c r="CTV54" s="27"/>
      <c r="CTW54" s="27"/>
      <c r="CTX54" s="27"/>
      <c r="CTY54" s="27"/>
      <c r="CTZ54" s="27"/>
      <c r="CUA54" s="27"/>
      <c r="CUB54" s="27"/>
      <c r="CUC54" s="27"/>
      <c r="CUD54" s="27"/>
      <c r="CUE54" s="27"/>
      <c r="CUF54" s="27"/>
      <c r="CUG54" s="27"/>
      <c r="CUH54" s="27"/>
      <c r="CUI54" s="27"/>
      <c r="CUJ54" s="27"/>
      <c r="CUK54" s="27"/>
      <c r="CUL54" s="27"/>
      <c r="CUM54" s="27"/>
      <c r="CUN54" s="27"/>
      <c r="CUO54" s="27"/>
      <c r="CUP54" s="27"/>
      <c r="CUQ54" s="27"/>
      <c r="CUR54" s="27"/>
      <c r="CUS54" s="27"/>
      <c r="CUT54" s="27"/>
      <c r="CUU54" s="27"/>
      <c r="CUV54" s="27"/>
      <c r="CUW54" s="27"/>
      <c r="CUX54" s="27"/>
      <c r="CUY54" s="27"/>
      <c r="CUZ54" s="27"/>
      <c r="CVA54" s="27"/>
      <c r="CVB54" s="27"/>
      <c r="CVC54" s="27"/>
      <c r="CVD54" s="27"/>
      <c r="CVE54" s="27"/>
      <c r="CVF54" s="27"/>
      <c r="CVG54" s="27"/>
      <c r="CVH54" s="27"/>
      <c r="CVI54" s="27"/>
      <c r="CVJ54" s="27"/>
      <c r="CVK54" s="27"/>
      <c r="CVL54" s="27"/>
      <c r="CVM54" s="27"/>
      <c r="CVN54" s="27"/>
      <c r="CVO54" s="27"/>
      <c r="CVP54" s="27"/>
      <c r="CVQ54" s="27"/>
      <c r="CVR54" s="27"/>
      <c r="CVS54" s="27"/>
      <c r="CVT54" s="27"/>
      <c r="CVU54" s="27"/>
      <c r="CVV54" s="27"/>
      <c r="CVW54" s="27"/>
      <c r="CVX54" s="27"/>
      <c r="CVY54" s="27"/>
      <c r="CVZ54" s="27"/>
      <c r="CWA54" s="27"/>
      <c r="CWB54" s="27"/>
      <c r="CWC54" s="27"/>
      <c r="CWD54" s="27"/>
      <c r="CWE54" s="27"/>
      <c r="CWF54" s="27"/>
      <c r="CWG54" s="27"/>
      <c r="CWH54" s="27"/>
      <c r="CWI54" s="27"/>
      <c r="CWJ54" s="27"/>
      <c r="CWK54" s="27"/>
      <c r="CWL54" s="27"/>
      <c r="CWM54" s="27"/>
      <c r="CWN54" s="27"/>
      <c r="CWO54" s="27"/>
      <c r="CWP54" s="27"/>
      <c r="CWQ54" s="27"/>
      <c r="CWR54" s="27"/>
      <c r="CWS54" s="27"/>
      <c r="CWT54" s="27"/>
      <c r="CWU54" s="27"/>
      <c r="CWV54" s="27"/>
      <c r="CWW54" s="27"/>
      <c r="CWX54" s="27"/>
      <c r="CWY54" s="27"/>
      <c r="CWZ54" s="27"/>
      <c r="CXA54" s="27"/>
      <c r="CXB54" s="27"/>
      <c r="CXC54" s="27"/>
      <c r="CXD54" s="27"/>
      <c r="CXE54" s="27"/>
      <c r="CXF54" s="27"/>
      <c r="CXG54" s="27"/>
      <c r="CXH54" s="27"/>
      <c r="CXI54" s="27"/>
      <c r="CXJ54" s="27"/>
      <c r="CXK54" s="27"/>
      <c r="CXL54" s="27"/>
      <c r="CXM54" s="27"/>
      <c r="CXN54" s="27"/>
      <c r="CXO54" s="27"/>
      <c r="CXP54" s="27"/>
      <c r="CXQ54" s="27"/>
      <c r="CXR54" s="27"/>
      <c r="CXS54" s="27"/>
      <c r="CXT54" s="27"/>
      <c r="CXU54" s="27"/>
      <c r="CXV54" s="27"/>
      <c r="CXW54" s="27"/>
      <c r="CXX54" s="27"/>
      <c r="CXY54" s="27"/>
      <c r="CXZ54" s="27"/>
      <c r="CYA54" s="27"/>
      <c r="CYB54" s="27"/>
      <c r="CYC54" s="27"/>
      <c r="CYD54" s="27"/>
      <c r="CYE54" s="27"/>
      <c r="CYF54" s="27"/>
      <c r="CYG54" s="27"/>
      <c r="CYH54" s="27"/>
      <c r="CYI54" s="27"/>
      <c r="CYJ54" s="27"/>
      <c r="CYK54" s="27"/>
      <c r="CYL54" s="27"/>
      <c r="CYM54" s="27"/>
      <c r="CYN54" s="27"/>
      <c r="CYO54" s="27"/>
      <c r="CYP54" s="27"/>
      <c r="CYQ54" s="27"/>
      <c r="CYR54" s="27"/>
      <c r="CYS54" s="27"/>
      <c r="CYT54" s="27"/>
      <c r="CYU54" s="27"/>
      <c r="CYV54" s="27"/>
      <c r="CYW54" s="27"/>
      <c r="CYX54" s="27"/>
      <c r="CYY54" s="27"/>
      <c r="CYZ54" s="27"/>
      <c r="CZA54" s="27"/>
      <c r="CZB54" s="27"/>
      <c r="CZC54" s="27"/>
      <c r="CZD54" s="27"/>
      <c r="CZE54" s="27"/>
      <c r="CZF54" s="27"/>
      <c r="CZG54" s="27"/>
      <c r="CZH54" s="27"/>
      <c r="CZI54" s="27"/>
      <c r="CZJ54" s="27"/>
      <c r="CZK54" s="27"/>
      <c r="CZL54" s="27"/>
      <c r="CZM54" s="27"/>
      <c r="CZN54" s="27"/>
      <c r="CZO54" s="27"/>
      <c r="CZP54" s="27"/>
      <c r="CZQ54" s="27"/>
      <c r="CZR54" s="27"/>
      <c r="CZS54" s="27"/>
      <c r="CZT54" s="27"/>
      <c r="CZU54" s="27"/>
      <c r="CZV54" s="27"/>
      <c r="CZW54" s="27"/>
      <c r="CZX54" s="27"/>
      <c r="CZY54" s="27"/>
      <c r="CZZ54" s="27"/>
      <c r="DAA54" s="27"/>
      <c r="DAB54" s="27"/>
      <c r="DAC54" s="27"/>
      <c r="DAD54" s="27"/>
      <c r="DAE54" s="27"/>
      <c r="DAF54" s="27"/>
      <c r="DAG54" s="27"/>
      <c r="DAH54" s="27"/>
      <c r="DAI54" s="27"/>
      <c r="DAJ54" s="27"/>
      <c r="DAK54" s="27"/>
      <c r="DAL54" s="27"/>
      <c r="DAM54" s="27"/>
      <c r="DAN54" s="27"/>
      <c r="DAO54" s="27"/>
      <c r="DAP54" s="27"/>
      <c r="DAQ54" s="27"/>
      <c r="DAR54" s="27"/>
      <c r="DAS54" s="27"/>
      <c r="DAT54" s="27"/>
      <c r="DAU54" s="27"/>
      <c r="DAV54" s="27"/>
      <c r="DAW54" s="27"/>
      <c r="DAX54" s="27"/>
      <c r="DAY54" s="27"/>
      <c r="DAZ54" s="27"/>
      <c r="DBA54" s="27"/>
      <c r="DBB54" s="27"/>
      <c r="DBC54" s="27"/>
      <c r="DBD54" s="27"/>
      <c r="DBE54" s="27"/>
      <c r="DBF54" s="27"/>
      <c r="DBG54" s="27"/>
      <c r="DBH54" s="27"/>
      <c r="DBI54" s="27"/>
      <c r="DBJ54" s="27"/>
      <c r="DBK54" s="27"/>
      <c r="DBL54" s="27"/>
      <c r="DBM54" s="27"/>
      <c r="DBN54" s="27"/>
      <c r="DBO54" s="27"/>
      <c r="DBP54" s="27"/>
      <c r="DBQ54" s="27"/>
      <c r="DBR54" s="27"/>
      <c r="DBS54" s="27"/>
      <c r="DBT54" s="27"/>
      <c r="DBU54" s="27"/>
      <c r="DBV54" s="27"/>
      <c r="DBW54" s="27"/>
      <c r="DBX54" s="27"/>
      <c r="DBY54" s="27"/>
      <c r="DBZ54" s="27"/>
      <c r="DCA54" s="27"/>
      <c r="DCB54" s="27"/>
      <c r="DCC54" s="27"/>
      <c r="DCD54" s="27"/>
      <c r="DCE54" s="27"/>
      <c r="DCF54" s="27"/>
      <c r="DCG54" s="27"/>
      <c r="DCH54" s="27"/>
      <c r="DCI54" s="27"/>
      <c r="DCJ54" s="27"/>
      <c r="DCK54" s="27"/>
      <c r="DCL54" s="27"/>
      <c r="DCM54" s="27"/>
      <c r="DCN54" s="27"/>
      <c r="DCO54" s="27"/>
      <c r="DCP54" s="27"/>
      <c r="DCQ54" s="27"/>
      <c r="DCR54" s="27"/>
      <c r="DCS54" s="27"/>
      <c r="DCT54" s="27"/>
      <c r="DCU54" s="27"/>
      <c r="DCV54" s="27"/>
      <c r="DCW54" s="27"/>
      <c r="DCX54" s="27"/>
      <c r="DCY54" s="27"/>
      <c r="DCZ54" s="27"/>
      <c r="DDA54" s="27"/>
      <c r="DDB54" s="27"/>
      <c r="DDC54" s="27"/>
      <c r="DDD54" s="27"/>
      <c r="DDE54" s="27"/>
      <c r="DDF54" s="27"/>
      <c r="DDG54" s="27"/>
      <c r="DDH54" s="27"/>
      <c r="DDI54" s="27"/>
      <c r="DDJ54" s="27"/>
      <c r="DDK54" s="27"/>
      <c r="DDL54" s="27"/>
      <c r="DDM54" s="27"/>
      <c r="DDN54" s="27"/>
      <c r="DDO54" s="27"/>
      <c r="DDP54" s="27"/>
      <c r="DDQ54" s="27"/>
      <c r="DDR54" s="27"/>
      <c r="DDS54" s="27"/>
      <c r="DDT54" s="27"/>
      <c r="DDU54" s="27"/>
      <c r="DDV54" s="27"/>
      <c r="DDW54" s="27"/>
      <c r="DDX54" s="27"/>
      <c r="DDY54" s="27"/>
      <c r="DDZ54" s="27"/>
      <c r="DEA54" s="27"/>
      <c r="DEB54" s="27"/>
      <c r="DEC54" s="27"/>
      <c r="DED54" s="27"/>
      <c r="DEE54" s="27"/>
      <c r="DEF54" s="27"/>
      <c r="DEG54" s="27"/>
      <c r="DEH54" s="27"/>
      <c r="DEI54" s="27"/>
      <c r="DEJ54" s="27"/>
      <c r="DEK54" s="27"/>
      <c r="DEL54" s="27"/>
      <c r="DEM54" s="27"/>
      <c r="DEN54" s="27"/>
      <c r="DEO54" s="27"/>
      <c r="DEP54" s="27"/>
      <c r="DEQ54" s="27"/>
      <c r="DER54" s="27"/>
      <c r="DES54" s="27"/>
      <c r="DET54" s="27"/>
      <c r="DEU54" s="27"/>
      <c r="DEV54" s="27"/>
      <c r="DEW54" s="27"/>
      <c r="DEX54" s="27"/>
      <c r="DEY54" s="27"/>
      <c r="DEZ54" s="27"/>
      <c r="DFA54" s="27"/>
      <c r="DFB54" s="27"/>
      <c r="DFC54" s="27"/>
      <c r="DFD54" s="27"/>
      <c r="DFE54" s="27"/>
      <c r="DFF54" s="27"/>
      <c r="DFG54" s="27"/>
      <c r="DFH54" s="27"/>
      <c r="DFI54" s="27"/>
      <c r="DFJ54" s="27"/>
      <c r="DFK54" s="27"/>
      <c r="DFL54" s="27"/>
      <c r="DFM54" s="27"/>
      <c r="DFN54" s="27"/>
      <c r="DFO54" s="27"/>
      <c r="DFP54" s="27"/>
      <c r="DFQ54" s="27"/>
      <c r="DFR54" s="27"/>
      <c r="DFS54" s="27"/>
      <c r="DFT54" s="27"/>
      <c r="DFU54" s="27"/>
      <c r="DFV54" s="27"/>
      <c r="DFW54" s="27"/>
      <c r="DFX54" s="27"/>
      <c r="DFY54" s="27"/>
      <c r="DFZ54" s="27"/>
      <c r="DGA54" s="27"/>
      <c r="DGB54" s="27"/>
      <c r="DGC54" s="27"/>
      <c r="DGD54" s="27"/>
      <c r="DGE54" s="27"/>
      <c r="DGF54" s="27"/>
      <c r="DGG54" s="27"/>
      <c r="DGH54" s="27"/>
      <c r="DGI54" s="27"/>
      <c r="DGJ54" s="27"/>
      <c r="DGK54" s="27"/>
      <c r="DGL54" s="27"/>
      <c r="DGM54" s="27"/>
      <c r="DGN54" s="27"/>
      <c r="DGO54" s="27"/>
      <c r="DGP54" s="27"/>
      <c r="DGQ54" s="27"/>
      <c r="DGR54" s="27"/>
      <c r="DGS54" s="27"/>
      <c r="DGT54" s="27"/>
      <c r="DGU54" s="27"/>
      <c r="DGV54" s="27"/>
      <c r="DGW54" s="27"/>
      <c r="DGX54" s="27"/>
      <c r="DGY54" s="27"/>
      <c r="DGZ54" s="27"/>
      <c r="DHA54" s="27"/>
      <c r="DHB54" s="27"/>
      <c r="DHC54" s="27"/>
      <c r="DHD54" s="27"/>
      <c r="DHE54" s="27"/>
      <c r="DHF54" s="27"/>
      <c r="DHG54" s="27"/>
      <c r="DHH54" s="27"/>
      <c r="DHI54" s="27"/>
      <c r="DHJ54" s="27"/>
      <c r="DHK54" s="27"/>
      <c r="DHL54" s="27"/>
      <c r="DHM54" s="27"/>
      <c r="DHN54" s="27"/>
      <c r="DHO54" s="27"/>
      <c r="DHP54" s="27"/>
      <c r="DHQ54" s="27"/>
      <c r="DHR54" s="27"/>
      <c r="DHS54" s="27"/>
      <c r="DHT54" s="27"/>
      <c r="DHU54" s="27"/>
      <c r="DHV54" s="27"/>
      <c r="DHW54" s="27"/>
      <c r="DHX54" s="27"/>
      <c r="DHY54" s="27"/>
      <c r="DHZ54" s="27"/>
      <c r="DIA54" s="27"/>
      <c r="DIB54" s="27"/>
      <c r="DIC54" s="27"/>
      <c r="DID54" s="27"/>
      <c r="DIE54" s="27"/>
      <c r="DIF54" s="27"/>
      <c r="DIG54" s="27"/>
      <c r="DIH54" s="27"/>
      <c r="DII54" s="27"/>
      <c r="DIJ54" s="27"/>
      <c r="DIK54" s="27"/>
      <c r="DIL54" s="27"/>
      <c r="DIM54" s="27"/>
      <c r="DIN54" s="27"/>
      <c r="DIO54" s="27"/>
      <c r="DIP54" s="27"/>
      <c r="DIQ54" s="27"/>
      <c r="DIR54" s="27"/>
      <c r="DIS54" s="27"/>
      <c r="DIT54" s="27"/>
      <c r="DIU54" s="27"/>
      <c r="DIV54" s="27"/>
      <c r="DIW54" s="27"/>
      <c r="DIX54" s="27"/>
      <c r="DIY54" s="27"/>
      <c r="DIZ54" s="27"/>
      <c r="DJA54" s="27"/>
      <c r="DJB54" s="27"/>
      <c r="DJC54" s="27"/>
      <c r="DJD54" s="27"/>
      <c r="DJE54" s="27"/>
      <c r="DJF54" s="27"/>
      <c r="DJG54" s="27"/>
      <c r="DJH54" s="27"/>
      <c r="DJI54" s="27"/>
      <c r="DJJ54" s="27"/>
      <c r="DJK54" s="27"/>
      <c r="DJL54" s="27"/>
      <c r="DJM54" s="27"/>
      <c r="DJN54" s="27"/>
      <c r="DJO54" s="27"/>
      <c r="DJP54" s="27"/>
      <c r="DJQ54" s="27"/>
      <c r="DJR54" s="27"/>
      <c r="DJS54" s="27"/>
      <c r="DJT54" s="27"/>
      <c r="DJU54" s="27"/>
      <c r="DJV54" s="27"/>
      <c r="DJW54" s="27"/>
      <c r="DJX54" s="27"/>
      <c r="DJY54" s="27"/>
      <c r="DJZ54" s="27"/>
      <c r="DKA54" s="27"/>
      <c r="DKB54" s="27"/>
      <c r="DKC54" s="27"/>
      <c r="DKD54" s="27"/>
      <c r="DKE54" s="27"/>
      <c r="DKF54" s="27"/>
      <c r="DKG54" s="27"/>
      <c r="DKH54" s="27"/>
      <c r="DKI54" s="27"/>
      <c r="DKJ54" s="27"/>
      <c r="DKK54" s="27"/>
      <c r="DKL54" s="27"/>
      <c r="DKM54" s="27"/>
      <c r="DKN54" s="27"/>
      <c r="DKO54" s="27"/>
      <c r="DKP54" s="27"/>
      <c r="DKQ54" s="27"/>
      <c r="DKR54" s="27"/>
      <c r="DKS54" s="27"/>
      <c r="DKT54" s="27"/>
      <c r="DKU54" s="27"/>
      <c r="DKV54" s="27"/>
      <c r="DKW54" s="27"/>
      <c r="DKX54" s="27"/>
      <c r="DKY54" s="27"/>
      <c r="DKZ54" s="27"/>
      <c r="DLA54" s="27"/>
      <c r="DLB54" s="27"/>
      <c r="DLC54" s="27"/>
      <c r="DLD54" s="27"/>
      <c r="DLE54" s="27"/>
      <c r="DLF54" s="27"/>
      <c r="DLG54" s="27"/>
      <c r="DLH54" s="27"/>
      <c r="DLI54" s="27"/>
      <c r="DLJ54" s="27"/>
      <c r="DLK54" s="27"/>
      <c r="DLL54" s="27"/>
      <c r="DLM54" s="27"/>
      <c r="DLN54" s="27"/>
      <c r="DLO54" s="27"/>
      <c r="DLP54" s="27"/>
      <c r="DLQ54" s="27"/>
      <c r="DLR54" s="27"/>
      <c r="DLS54" s="27"/>
      <c r="DLT54" s="27"/>
      <c r="DLU54" s="27"/>
      <c r="DLV54" s="27"/>
      <c r="DLW54" s="27"/>
      <c r="DLX54" s="27"/>
      <c r="DLY54" s="27"/>
      <c r="DLZ54" s="27"/>
      <c r="DMA54" s="27"/>
      <c r="DMB54" s="27"/>
      <c r="DMC54" s="27"/>
      <c r="DMD54" s="27"/>
      <c r="DME54" s="27"/>
      <c r="DMF54" s="27"/>
      <c r="DMG54" s="27"/>
      <c r="DMH54" s="27"/>
      <c r="DMI54" s="27"/>
      <c r="DMJ54" s="27"/>
      <c r="DMK54" s="27"/>
      <c r="DML54" s="27"/>
      <c r="DMM54" s="27"/>
      <c r="DMN54" s="27"/>
      <c r="DMO54" s="27"/>
      <c r="DMP54" s="27"/>
      <c r="DMQ54" s="27"/>
      <c r="DMR54" s="27"/>
      <c r="DMS54" s="27"/>
      <c r="DMT54" s="27"/>
      <c r="DMU54" s="27"/>
      <c r="DMV54" s="27"/>
      <c r="DMW54" s="27"/>
      <c r="DMX54" s="27"/>
      <c r="DMY54" s="27"/>
      <c r="DMZ54" s="27"/>
      <c r="DNA54" s="27"/>
      <c r="DNB54" s="27"/>
      <c r="DNC54" s="27"/>
      <c r="DND54" s="27"/>
      <c r="DNE54" s="27"/>
      <c r="DNF54" s="27"/>
      <c r="DNG54" s="27"/>
      <c r="DNH54" s="27"/>
      <c r="DNI54" s="27"/>
      <c r="DNJ54" s="27"/>
      <c r="DNK54" s="27"/>
      <c r="DNL54" s="27"/>
      <c r="DNM54" s="27"/>
      <c r="DNN54" s="27"/>
      <c r="DNO54" s="27"/>
      <c r="DNP54" s="27"/>
      <c r="DNQ54" s="27"/>
      <c r="DNR54" s="27"/>
      <c r="DNS54" s="27"/>
      <c r="DNT54" s="27"/>
      <c r="DNU54" s="27"/>
      <c r="DNV54" s="27"/>
      <c r="DNW54" s="27"/>
      <c r="DNX54" s="27"/>
      <c r="DNY54" s="27"/>
      <c r="DNZ54" s="27"/>
      <c r="DOA54" s="27"/>
      <c r="DOB54" s="27"/>
      <c r="DOC54" s="27"/>
      <c r="DOD54" s="27"/>
      <c r="DOE54" s="27"/>
      <c r="DOF54" s="27"/>
      <c r="DOG54" s="27"/>
      <c r="DOH54" s="27"/>
      <c r="DOI54" s="27"/>
      <c r="DOJ54" s="27"/>
      <c r="DOK54" s="27"/>
      <c r="DOL54" s="27"/>
      <c r="DOM54" s="27"/>
      <c r="DON54" s="27"/>
      <c r="DOO54" s="27"/>
      <c r="DOP54" s="27"/>
      <c r="DOQ54" s="27"/>
      <c r="DOR54" s="27"/>
      <c r="DOS54" s="27"/>
      <c r="DOT54" s="27"/>
      <c r="DOU54" s="27"/>
      <c r="DOV54" s="27"/>
      <c r="DOW54" s="27"/>
      <c r="DOX54" s="27"/>
      <c r="DOY54" s="27"/>
      <c r="DOZ54" s="27"/>
      <c r="DPA54" s="27"/>
      <c r="DPB54" s="27"/>
      <c r="DPC54" s="27"/>
      <c r="DPD54" s="27"/>
      <c r="DPE54" s="27"/>
      <c r="DPF54" s="27"/>
      <c r="DPG54" s="27"/>
      <c r="DPH54" s="27"/>
      <c r="DPI54" s="27"/>
      <c r="DPJ54" s="27"/>
      <c r="DPK54" s="27"/>
      <c r="DPL54" s="27"/>
      <c r="DPM54" s="27"/>
      <c r="DPN54" s="27"/>
      <c r="DPO54" s="27"/>
      <c r="DPP54" s="27"/>
      <c r="DPQ54" s="27"/>
      <c r="DPR54" s="27"/>
      <c r="DPS54" s="27"/>
      <c r="DPT54" s="27"/>
      <c r="DPU54" s="27"/>
      <c r="DPV54" s="27"/>
      <c r="DPW54" s="27"/>
      <c r="DPX54" s="27"/>
      <c r="DPY54" s="27"/>
      <c r="DPZ54" s="27"/>
      <c r="DQA54" s="27"/>
      <c r="DQB54" s="27"/>
      <c r="DQC54" s="27"/>
      <c r="DQD54" s="27"/>
      <c r="DQE54" s="27"/>
      <c r="DQF54" s="27"/>
      <c r="DQG54" s="27"/>
      <c r="DQH54" s="27"/>
      <c r="DQI54" s="27"/>
      <c r="DQJ54" s="27"/>
      <c r="DQK54" s="27"/>
      <c r="DQL54" s="27"/>
      <c r="DQM54" s="27"/>
      <c r="DQN54" s="27"/>
      <c r="DQO54" s="27"/>
      <c r="DQP54" s="27"/>
      <c r="DQQ54" s="27"/>
      <c r="DQR54" s="27"/>
      <c r="DQS54" s="27"/>
      <c r="DQT54" s="27"/>
      <c r="DQU54" s="27"/>
      <c r="DQV54" s="27"/>
      <c r="DQW54" s="27"/>
      <c r="DQX54" s="27"/>
      <c r="DQY54" s="27"/>
      <c r="DQZ54" s="27"/>
      <c r="DRA54" s="27"/>
      <c r="DRB54" s="27"/>
      <c r="DRC54" s="27"/>
      <c r="DRD54" s="27"/>
      <c r="DRE54" s="27"/>
      <c r="DRF54" s="27"/>
      <c r="DRG54" s="27"/>
      <c r="DRH54" s="27"/>
      <c r="DRI54" s="27"/>
      <c r="DRJ54" s="27"/>
      <c r="DRK54" s="27"/>
      <c r="DRL54" s="27"/>
      <c r="DRM54" s="27"/>
      <c r="DRN54" s="27"/>
      <c r="DRO54" s="27"/>
      <c r="DRP54" s="27"/>
      <c r="DRQ54" s="27"/>
      <c r="DRR54" s="27"/>
      <c r="DRS54" s="27"/>
      <c r="DRT54" s="27"/>
      <c r="DRU54" s="27"/>
      <c r="DRV54" s="27"/>
      <c r="DRW54" s="27"/>
      <c r="DRX54" s="27"/>
      <c r="DRY54" s="27"/>
      <c r="DRZ54" s="27"/>
      <c r="DSA54" s="27"/>
      <c r="DSB54" s="27"/>
      <c r="DSC54" s="27"/>
      <c r="DSD54" s="27"/>
      <c r="DSE54" s="27"/>
      <c r="DSF54" s="27"/>
      <c r="DSG54" s="27"/>
      <c r="DSH54" s="27"/>
      <c r="DSI54" s="27"/>
      <c r="DSJ54" s="27"/>
      <c r="DSK54" s="27"/>
      <c r="DSL54" s="27"/>
      <c r="DSM54" s="27"/>
      <c r="DSN54" s="27"/>
      <c r="DSO54" s="27"/>
      <c r="DSP54" s="27"/>
      <c r="DSQ54" s="27"/>
      <c r="DSR54" s="27"/>
      <c r="DSS54" s="27"/>
      <c r="DST54" s="27"/>
      <c r="DSU54" s="27"/>
      <c r="DSV54" s="27"/>
      <c r="DSW54" s="27"/>
      <c r="DSX54" s="27"/>
      <c r="DSY54" s="27"/>
      <c r="DSZ54" s="27"/>
      <c r="DTA54" s="27"/>
      <c r="DTB54" s="27"/>
      <c r="DTC54" s="27"/>
      <c r="DTD54" s="27"/>
      <c r="DTE54" s="27"/>
      <c r="DTF54" s="27"/>
      <c r="DTG54" s="27"/>
      <c r="DTH54" s="27"/>
      <c r="DTI54" s="27"/>
      <c r="DTJ54" s="27"/>
      <c r="DTK54" s="27"/>
      <c r="DTL54" s="27"/>
      <c r="DTM54" s="27"/>
      <c r="DTN54" s="27"/>
      <c r="DTO54" s="27"/>
      <c r="DTP54" s="27"/>
      <c r="DTQ54" s="27"/>
      <c r="DTR54" s="27"/>
      <c r="DTS54" s="27"/>
      <c r="DTT54" s="27"/>
      <c r="DTU54" s="27"/>
      <c r="DTV54" s="27"/>
      <c r="DTW54" s="27"/>
      <c r="DTX54" s="27"/>
      <c r="DTY54" s="27"/>
      <c r="DTZ54" s="27"/>
      <c r="DUA54" s="27"/>
      <c r="DUB54" s="27"/>
      <c r="DUC54" s="27"/>
      <c r="DUD54" s="27"/>
      <c r="DUE54" s="27"/>
      <c r="DUF54" s="27"/>
      <c r="DUG54" s="27"/>
      <c r="DUH54" s="27"/>
      <c r="DUI54" s="27"/>
      <c r="DUJ54" s="27"/>
      <c r="DUK54" s="27"/>
      <c r="DUL54" s="27"/>
      <c r="DUM54" s="27"/>
      <c r="DUN54" s="27"/>
      <c r="DUO54" s="27"/>
      <c r="DUP54" s="27"/>
      <c r="DUQ54" s="27"/>
      <c r="DUR54" s="27"/>
      <c r="DUS54" s="27"/>
      <c r="DUT54" s="27"/>
      <c r="DUU54" s="27"/>
      <c r="DUV54" s="27"/>
      <c r="DUW54" s="27"/>
      <c r="DUX54" s="27"/>
      <c r="DUY54" s="27"/>
      <c r="DUZ54" s="27"/>
      <c r="DVA54" s="27"/>
      <c r="DVB54" s="27"/>
      <c r="DVC54" s="27"/>
      <c r="DVD54" s="27"/>
      <c r="DVE54" s="27"/>
      <c r="DVF54" s="27"/>
      <c r="DVG54" s="27"/>
      <c r="DVH54" s="27"/>
      <c r="DVI54" s="27"/>
      <c r="DVJ54" s="27"/>
      <c r="DVK54" s="27"/>
      <c r="DVL54" s="27"/>
      <c r="DVM54" s="27"/>
      <c r="DVN54" s="27"/>
      <c r="DVO54" s="27"/>
      <c r="DVP54" s="27"/>
      <c r="DVQ54" s="27"/>
      <c r="DVR54" s="27"/>
      <c r="DVS54" s="27"/>
      <c r="DVT54" s="27"/>
      <c r="DVU54" s="27"/>
      <c r="DVV54" s="27"/>
      <c r="DVW54" s="27"/>
      <c r="DVX54" s="27"/>
      <c r="DVY54" s="27"/>
      <c r="DVZ54" s="27"/>
      <c r="DWA54" s="27"/>
      <c r="DWB54" s="27"/>
      <c r="DWC54" s="27"/>
      <c r="DWD54" s="27"/>
      <c r="DWE54" s="27"/>
      <c r="DWF54" s="27"/>
      <c r="DWG54" s="27"/>
      <c r="DWH54" s="27"/>
      <c r="DWI54" s="27"/>
      <c r="DWJ54" s="27"/>
      <c r="DWK54" s="27"/>
      <c r="DWL54" s="27"/>
      <c r="DWM54" s="27"/>
      <c r="DWN54" s="27"/>
      <c r="DWO54" s="27"/>
      <c r="DWP54" s="27"/>
      <c r="DWQ54" s="27"/>
      <c r="DWR54" s="27"/>
      <c r="DWS54" s="27"/>
      <c r="DWT54" s="27"/>
      <c r="DWU54" s="27"/>
      <c r="DWV54" s="27"/>
      <c r="DWW54" s="27"/>
      <c r="DWX54" s="27"/>
      <c r="DWY54" s="27"/>
      <c r="DWZ54" s="27"/>
      <c r="DXA54" s="27"/>
      <c r="DXB54" s="27"/>
      <c r="DXC54" s="27"/>
      <c r="DXD54" s="27"/>
      <c r="DXE54" s="27"/>
      <c r="DXF54" s="27"/>
      <c r="DXG54" s="27"/>
      <c r="DXH54" s="27"/>
      <c r="DXI54" s="27"/>
      <c r="DXJ54" s="27"/>
      <c r="DXK54" s="27"/>
      <c r="DXL54" s="27"/>
      <c r="DXM54" s="27"/>
      <c r="DXN54" s="27"/>
      <c r="DXO54" s="27"/>
      <c r="DXP54" s="27"/>
      <c r="DXQ54" s="27"/>
      <c r="DXR54" s="27"/>
      <c r="DXS54" s="27"/>
      <c r="DXT54" s="27"/>
      <c r="DXU54" s="27"/>
      <c r="DXV54" s="27"/>
      <c r="DXW54" s="27"/>
      <c r="DXX54" s="27"/>
      <c r="DXY54" s="27"/>
      <c r="DXZ54" s="27"/>
      <c r="DYA54" s="27"/>
      <c r="DYB54" s="27"/>
      <c r="DYC54" s="27"/>
      <c r="DYD54" s="27"/>
      <c r="DYE54" s="27"/>
      <c r="DYF54" s="27"/>
      <c r="DYG54" s="27"/>
      <c r="DYH54" s="27"/>
      <c r="DYI54" s="27"/>
      <c r="DYJ54" s="27"/>
      <c r="DYK54" s="27"/>
      <c r="DYL54" s="27"/>
      <c r="DYM54" s="27"/>
      <c r="DYN54" s="27"/>
      <c r="DYO54" s="27"/>
      <c r="DYP54" s="27"/>
      <c r="DYQ54" s="27"/>
      <c r="DYR54" s="27"/>
      <c r="DYS54" s="27"/>
      <c r="DYT54" s="27"/>
      <c r="DYU54" s="27"/>
      <c r="DYV54" s="27"/>
      <c r="DYW54" s="27"/>
      <c r="DYX54" s="27"/>
      <c r="DYY54" s="27"/>
      <c r="DYZ54" s="27"/>
      <c r="DZA54" s="27"/>
      <c r="DZB54" s="27"/>
      <c r="DZC54" s="27"/>
      <c r="DZD54" s="27"/>
      <c r="DZE54" s="27"/>
      <c r="DZF54" s="27"/>
      <c r="DZG54" s="27"/>
      <c r="DZH54" s="27"/>
      <c r="DZI54" s="27"/>
      <c r="DZJ54" s="27"/>
      <c r="DZK54" s="27"/>
      <c r="DZL54" s="27"/>
      <c r="DZM54" s="27"/>
      <c r="DZN54" s="27"/>
      <c r="DZO54" s="27"/>
      <c r="DZP54" s="27"/>
      <c r="DZQ54" s="27"/>
      <c r="DZR54" s="27"/>
      <c r="DZS54" s="27"/>
      <c r="DZT54" s="27"/>
      <c r="DZU54" s="27"/>
      <c r="DZV54" s="27"/>
      <c r="DZW54" s="27"/>
      <c r="DZX54" s="27"/>
      <c r="DZY54" s="27"/>
      <c r="DZZ54" s="27"/>
      <c r="EAA54" s="27"/>
      <c r="EAB54" s="27"/>
      <c r="EAC54" s="27"/>
      <c r="EAD54" s="27"/>
      <c r="EAE54" s="27"/>
      <c r="EAF54" s="27"/>
      <c r="EAG54" s="27"/>
      <c r="EAH54" s="27"/>
      <c r="EAI54" s="27"/>
      <c r="EAJ54" s="27"/>
      <c r="EAK54" s="27"/>
      <c r="EAL54" s="27"/>
      <c r="EAM54" s="27"/>
      <c r="EAN54" s="27"/>
      <c r="EAO54" s="27"/>
      <c r="EAP54" s="27"/>
      <c r="EAQ54" s="27"/>
      <c r="EAR54" s="27"/>
      <c r="EAS54" s="27"/>
      <c r="EAT54" s="27"/>
      <c r="EAU54" s="27"/>
      <c r="EAV54" s="27"/>
      <c r="EAW54" s="27"/>
      <c r="EAX54" s="27"/>
      <c r="EAY54" s="27"/>
      <c r="EAZ54" s="27"/>
      <c r="EBA54" s="27"/>
      <c r="EBB54" s="27"/>
      <c r="EBC54" s="27"/>
      <c r="EBD54" s="27"/>
      <c r="EBE54" s="27"/>
      <c r="EBF54" s="27"/>
      <c r="EBG54" s="27"/>
      <c r="EBH54" s="27"/>
      <c r="EBI54" s="27"/>
      <c r="EBJ54" s="27"/>
      <c r="EBK54" s="27"/>
      <c r="EBL54" s="27"/>
      <c r="EBM54" s="27"/>
      <c r="EBN54" s="27"/>
      <c r="EBO54" s="27"/>
      <c r="EBP54" s="27"/>
      <c r="EBQ54" s="27"/>
      <c r="EBR54" s="27"/>
      <c r="EBS54" s="27"/>
      <c r="EBT54" s="27"/>
      <c r="EBU54" s="27"/>
      <c r="EBV54" s="27"/>
      <c r="EBW54" s="27"/>
      <c r="EBX54" s="27"/>
      <c r="EBY54" s="27"/>
      <c r="EBZ54" s="27"/>
      <c r="ECA54" s="27"/>
      <c r="ECB54" s="27"/>
      <c r="ECC54" s="27"/>
      <c r="ECD54" s="27"/>
      <c r="ECE54" s="27"/>
      <c r="ECF54" s="27"/>
      <c r="ECG54" s="27"/>
      <c r="ECH54" s="27"/>
      <c r="ECI54" s="27"/>
      <c r="ECJ54" s="27"/>
      <c r="ECK54" s="27"/>
      <c r="ECL54" s="27"/>
      <c r="ECM54" s="27"/>
      <c r="ECN54" s="27"/>
      <c r="ECO54" s="27"/>
      <c r="ECP54" s="27"/>
      <c r="ECQ54" s="27"/>
      <c r="ECR54" s="27"/>
      <c r="ECS54" s="27"/>
      <c r="ECT54" s="27"/>
      <c r="ECU54" s="27"/>
      <c r="ECV54" s="27"/>
      <c r="ECW54" s="27"/>
      <c r="ECX54" s="27"/>
      <c r="ECY54" s="27"/>
      <c r="ECZ54" s="27"/>
      <c r="EDA54" s="27"/>
      <c r="EDB54" s="27"/>
      <c r="EDC54" s="27"/>
      <c r="EDD54" s="27"/>
      <c r="EDE54" s="27"/>
      <c r="EDF54" s="27"/>
      <c r="EDG54" s="27"/>
      <c r="EDH54" s="27"/>
      <c r="EDI54" s="27"/>
      <c r="EDJ54" s="27"/>
      <c r="EDK54" s="27"/>
      <c r="EDL54" s="27"/>
      <c r="EDM54" s="27"/>
      <c r="EDN54" s="27"/>
      <c r="EDO54" s="27"/>
      <c r="EDP54" s="27"/>
      <c r="EDQ54" s="27"/>
      <c r="EDR54" s="27"/>
      <c r="EDS54" s="27"/>
      <c r="EDT54" s="27"/>
      <c r="EDU54" s="27"/>
      <c r="EDV54" s="27"/>
      <c r="EDW54" s="27"/>
      <c r="EDX54" s="27"/>
      <c r="EDY54" s="27"/>
      <c r="EDZ54" s="27"/>
      <c r="EEA54" s="27"/>
      <c r="EEB54" s="27"/>
      <c r="EEC54" s="27"/>
      <c r="EED54" s="27"/>
      <c r="EEE54" s="27"/>
      <c r="EEF54" s="27"/>
      <c r="EEG54" s="27"/>
      <c r="EEH54" s="27"/>
      <c r="EEI54" s="27"/>
      <c r="EEJ54" s="27"/>
      <c r="EEK54" s="27"/>
      <c r="EEL54" s="27"/>
      <c r="EEM54" s="27"/>
      <c r="EEN54" s="27"/>
      <c r="EEO54" s="27"/>
      <c r="EEP54" s="27"/>
      <c r="EEQ54" s="27"/>
      <c r="EER54" s="27"/>
      <c r="EES54" s="27"/>
      <c r="EET54" s="27"/>
      <c r="EEU54" s="27"/>
      <c r="EEV54" s="27"/>
      <c r="EEW54" s="27"/>
      <c r="EEX54" s="27"/>
      <c r="EEY54" s="27"/>
      <c r="EEZ54" s="27"/>
      <c r="EFA54" s="27"/>
      <c r="EFB54" s="27"/>
      <c r="EFC54" s="27"/>
      <c r="EFD54" s="27"/>
      <c r="EFE54" s="27"/>
      <c r="EFF54" s="27"/>
      <c r="EFG54" s="27"/>
      <c r="EFH54" s="27"/>
      <c r="EFI54" s="27"/>
      <c r="EFJ54" s="27"/>
      <c r="EFK54" s="27"/>
      <c r="EFL54" s="27"/>
      <c r="EFM54" s="27"/>
      <c r="EFN54" s="27"/>
      <c r="EFO54" s="27"/>
      <c r="EFP54" s="27"/>
      <c r="EFQ54" s="27"/>
      <c r="EFR54" s="27"/>
      <c r="EFS54" s="27"/>
      <c r="EFT54" s="27"/>
      <c r="EFU54" s="27"/>
      <c r="EFV54" s="27"/>
      <c r="EFW54" s="27"/>
      <c r="EFX54" s="27"/>
      <c r="EFY54" s="27"/>
      <c r="EFZ54" s="27"/>
      <c r="EGA54" s="27"/>
      <c r="EGB54" s="27"/>
      <c r="EGC54" s="27"/>
      <c r="EGD54" s="27"/>
      <c r="EGE54" s="27"/>
      <c r="EGF54" s="27"/>
      <c r="EGG54" s="27"/>
      <c r="EGH54" s="27"/>
      <c r="EGI54" s="27"/>
      <c r="EGJ54" s="27"/>
      <c r="EGK54" s="27"/>
      <c r="EGL54" s="27"/>
      <c r="EGM54" s="27"/>
      <c r="EGN54" s="27"/>
      <c r="EGO54" s="27"/>
      <c r="EGP54" s="27"/>
      <c r="EGQ54" s="27"/>
      <c r="EGR54" s="27"/>
      <c r="EGS54" s="27"/>
      <c r="EGT54" s="27"/>
      <c r="EGU54" s="27"/>
      <c r="EGV54" s="27"/>
      <c r="EGW54" s="27"/>
      <c r="EGX54" s="27"/>
      <c r="EGY54" s="27"/>
      <c r="EGZ54" s="27"/>
      <c r="EHA54" s="27"/>
      <c r="EHB54" s="27"/>
      <c r="EHC54" s="27"/>
      <c r="EHD54" s="27"/>
      <c r="EHE54" s="27"/>
      <c r="EHF54" s="27"/>
      <c r="EHG54" s="27"/>
      <c r="EHH54" s="27"/>
      <c r="EHI54" s="27"/>
      <c r="EHJ54" s="27"/>
      <c r="EHK54" s="27"/>
      <c r="EHL54" s="27"/>
      <c r="EHM54" s="27"/>
      <c r="EHN54" s="27"/>
      <c r="EHO54" s="27"/>
      <c r="EHP54" s="27"/>
      <c r="EHQ54" s="27"/>
      <c r="EHR54" s="27"/>
      <c r="EHS54" s="27"/>
      <c r="EHT54" s="27"/>
      <c r="EHU54" s="27"/>
      <c r="EHV54" s="27"/>
      <c r="EHW54" s="27"/>
      <c r="EHX54" s="27"/>
      <c r="EHY54" s="27"/>
      <c r="EHZ54" s="27"/>
      <c r="EIA54" s="27"/>
      <c r="EIB54" s="27"/>
      <c r="EIC54" s="27"/>
      <c r="EID54" s="27"/>
      <c r="EIE54" s="27"/>
      <c r="EIF54" s="27"/>
      <c r="EIG54" s="27"/>
      <c r="EIH54" s="27"/>
      <c r="EII54" s="27"/>
      <c r="EIJ54" s="27"/>
      <c r="EIK54" s="27"/>
      <c r="EIL54" s="27"/>
      <c r="EIM54" s="27"/>
      <c r="EIN54" s="27"/>
      <c r="EIO54" s="27"/>
      <c r="EIP54" s="27"/>
      <c r="EIQ54" s="27"/>
      <c r="EIR54" s="27"/>
      <c r="EIS54" s="27"/>
      <c r="EIT54" s="27"/>
      <c r="EIU54" s="27"/>
      <c r="EIV54" s="27"/>
      <c r="EIW54" s="27"/>
      <c r="EIX54" s="27"/>
      <c r="EIY54" s="27"/>
      <c r="EIZ54" s="27"/>
      <c r="EJA54" s="27"/>
      <c r="EJB54" s="27"/>
      <c r="EJC54" s="27"/>
      <c r="EJD54" s="27"/>
      <c r="EJE54" s="27"/>
      <c r="EJF54" s="27"/>
      <c r="EJG54" s="27"/>
      <c r="EJH54" s="27"/>
      <c r="EJI54" s="27"/>
      <c r="EJJ54" s="27"/>
      <c r="EJK54" s="27"/>
      <c r="EJL54" s="27"/>
      <c r="EJM54" s="27"/>
      <c r="EJN54" s="27"/>
      <c r="EJO54" s="27"/>
      <c r="EJP54" s="27"/>
      <c r="EJQ54" s="27"/>
      <c r="EJR54" s="27"/>
      <c r="EJS54" s="27"/>
      <c r="EJT54" s="27"/>
      <c r="EJU54" s="27"/>
      <c r="EJV54" s="27"/>
      <c r="EJW54" s="27"/>
      <c r="EJX54" s="27"/>
      <c r="EJY54" s="27"/>
      <c r="EJZ54" s="27"/>
      <c r="EKA54" s="27"/>
      <c r="EKB54" s="27"/>
      <c r="EKC54" s="27"/>
      <c r="EKD54" s="27"/>
      <c r="EKE54" s="27"/>
      <c r="EKF54" s="27"/>
      <c r="EKG54" s="27"/>
      <c r="EKH54" s="27"/>
      <c r="EKI54" s="27"/>
      <c r="EKJ54" s="27"/>
      <c r="EKK54" s="27"/>
      <c r="EKL54" s="27"/>
      <c r="EKM54" s="27"/>
      <c r="EKN54" s="27"/>
      <c r="EKO54" s="27"/>
      <c r="EKP54" s="27"/>
      <c r="EKQ54" s="27"/>
      <c r="EKR54" s="27"/>
      <c r="EKS54" s="27"/>
      <c r="EKT54" s="27"/>
      <c r="EKU54" s="27"/>
      <c r="EKV54" s="27"/>
      <c r="EKW54" s="27"/>
      <c r="EKX54" s="27"/>
      <c r="EKY54" s="27"/>
      <c r="EKZ54" s="27"/>
      <c r="ELA54" s="27"/>
      <c r="ELB54" s="27"/>
      <c r="ELC54" s="27"/>
      <c r="ELD54" s="27"/>
      <c r="ELE54" s="27"/>
      <c r="ELF54" s="27"/>
      <c r="ELG54" s="27"/>
      <c r="ELH54" s="27"/>
      <c r="ELI54" s="27"/>
      <c r="ELJ54" s="27"/>
      <c r="ELK54" s="27"/>
      <c r="ELL54" s="27"/>
      <c r="ELM54" s="27"/>
      <c r="ELN54" s="27"/>
      <c r="ELO54" s="27"/>
      <c r="ELP54" s="27"/>
      <c r="ELQ54" s="27"/>
      <c r="ELR54" s="27"/>
      <c r="ELS54" s="27"/>
      <c r="ELT54" s="27"/>
      <c r="ELU54" s="27"/>
      <c r="ELV54" s="27"/>
      <c r="ELW54" s="27"/>
      <c r="ELX54" s="27"/>
      <c r="ELY54" s="27"/>
      <c r="ELZ54" s="27"/>
      <c r="EMA54" s="27"/>
      <c r="EMB54" s="27"/>
      <c r="EMC54" s="27"/>
      <c r="EMD54" s="27"/>
      <c r="EME54" s="27"/>
      <c r="EMF54" s="27"/>
      <c r="EMG54" s="27"/>
      <c r="EMH54" s="27"/>
      <c r="EMI54" s="27"/>
      <c r="EMJ54" s="27"/>
      <c r="EMK54" s="27"/>
      <c r="EML54" s="27"/>
      <c r="EMM54" s="27"/>
      <c r="EMN54" s="27"/>
      <c r="EMO54" s="27"/>
      <c r="EMP54" s="27"/>
      <c r="EMQ54" s="27"/>
      <c r="EMR54" s="27"/>
      <c r="EMS54" s="27"/>
      <c r="EMT54" s="27"/>
      <c r="EMU54" s="27"/>
      <c r="EMV54" s="27"/>
      <c r="EMW54" s="27"/>
      <c r="EMX54" s="27"/>
      <c r="EMY54" s="27"/>
      <c r="EMZ54" s="27"/>
      <c r="ENA54" s="27"/>
      <c r="ENB54" s="27"/>
      <c r="ENC54" s="27"/>
      <c r="END54" s="27"/>
      <c r="ENE54" s="27"/>
      <c r="ENF54" s="27"/>
      <c r="ENG54" s="27"/>
      <c r="ENH54" s="27"/>
      <c r="ENI54" s="27"/>
      <c r="ENJ54" s="27"/>
      <c r="ENK54" s="27"/>
      <c r="ENL54" s="27"/>
      <c r="ENM54" s="27"/>
      <c r="ENN54" s="27"/>
      <c r="ENO54" s="27"/>
      <c r="ENP54" s="27"/>
      <c r="ENQ54" s="27"/>
      <c r="ENR54" s="27"/>
      <c r="ENS54" s="27"/>
      <c r="ENT54" s="27"/>
      <c r="ENU54" s="27"/>
      <c r="ENV54" s="27"/>
      <c r="ENW54" s="27"/>
      <c r="ENX54" s="27"/>
      <c r="ENY54" s="27"/>
      <c r="ENZ54" s="27"/>
      <c r="EOA54" s="27"/>
      <c r="EOB54" s="27"/>
      <c r="EOC54" s="27"/>
      <c r="EOD54" s="27"/>
      <c r="EOE54" s="27"/>
      <c r="EOF54" s="27"/>
      <c r="EOG54" s="27"/>
      <c r="EOH54" s="27"/>
      <c r="EOI54" s="27"/>
      <c r="EOJ54" s="27"/>
      <c r="EOK54" s="27"/>
      <c r="EOL54" s="27"/>
      <c r="EOM54" s="27"/>
      <c r="EON54" s="27"/>
      <c r="EOO54" s="27"/>
      <c r="EOP54" s="27"/>
      <c r="EOQ54" s="27"/>
      <c r="EOR54" s="27"/>
      <c r="EOS54" s="27"/>
      <c r="EOT54" s="27"/>
      <c r="EOU54" s="27"/>
      <c r="EOV54" s="27"/>
      <c r="EOW54" s="27"/>
      <c r="EOX54" s="27"/>
      <c r="EOY54" s="27"/>
      <c r="EOZ54" s="27"/>
      <c r="EPA54" s="27"/>
      <c r="EPB54" s="27"/>
      <c r="EPC54" s="27"/>
      <c r="EPD54" s="27"/>
      <c r="EPE54" s="27"/>
      <c r="EPF54" s="27"/>
      <c r="EPG54" s="27"/>
      <c r="EPH54" s="27"/>
      <c r="EPI54" s="27"/>
      <c r="EPJ54" s="27"/>
      <c r="EPK54" s="27"/>
      <c r="EPL54" s="27"/>
      <c r="EPM54" s="27"/>
      <c r="EPN54" s="27"/>
      <c r="EPO54" s="27"/>
      <c r="EPP54" s="27"/>
      <c r="EPQ54" s="27"/>
      <c r="EPR54" s="27"/>
      <c r="EPS54" s="27"/>
      <c r="EPT54" s="27"/>
      <c r="EPU54" s="27"/>
      <c r="EPV54" s="27"/>
      <c r="EPW54" s="27"/>
      <c r="EPX54" s="27"/>
      <c r="EPY54" s="27"/>
      <c r="EPZ54" s="27"/>
      <c r="EQA54" s="27"/>
      <c r="EQB54" s="27"/>
      <c r="EQC54" s="27"/>
      <c r="EQD54" s="27"/>
      <c r="EQE54" s="27"/>
      <c r="EQF54" s="27"/>
      <c r="EQG54" s="27"/>
      <c r="EQH54" s="27"/>
      <c r="EQI54" s="27"/>
      <c r="EQJ54" s="27"/>
      <c r="EQK54" s="27"/>
      <c r="EQL54" s="27"/>
      <c r="EQM54" s="27"/>
      <c r="EQN54" s="27"/>
      <c r="EQO54" s="27"/>
      <c r="EQP54" s="27"/>
      <c r="EQQ54" s="27"/>
      <c r="EQR54" s="27"/>
      <c r="EQS54" s="27"/>
      <c r="EQT54" s="27"/>
      <c r="EQU54" s="27"/>
      <c r="EQV54" s="27"/>
      <c r="EQW54" s="27"/>
      <c r="EQX54" s="27"/>
      <c r="EQY54" s="27"/>
      <c r="EQZ54" s="27"/>
      <c r="ERA54" s="27"/>
      <c r="ERB54" s="27"/>
      <c r="ERC54" s="27"/>
      <c r="ERD54" s="27"/>
      <c r="ERE54" s="27"/>
      <c r="ERF54" s="27"/>
      <c r="ERG54" s="27"/>
      <c r="ERH54" s="27"/>
      <c r="ERI54" s="27"/>
      <c r="ERJ54" s="27"/>
      <c r="ERK54" s="27"/>
      <c r="ERL54" s="27"/>
      <c r="ERM54" s="27"/>
      <c r="ERN54" s="27"/>
      <c r="ERO54" s="27"/>
      <c r="ERP54" s="27"/>
      <c r="ERQ54" s="27"/>
      <c r="ERR54" s="27"/>
      <c r="ERS54" s="27"/>
      <c r="ERT54" s="27"/>
      <c r="ERU54" s="27"/>
      <c r="ERV54" s="27"/>
      <c r="ERW54" s="27"/>
      <c r="ERX54" s="27"/>
      <c r="ERY54" s="27"/>
      <c r="ERZ54" s="27"/>
      <c r="ESA54" s="27"/>
      <c r="ESB54" s="27"/>
      <c r="ESC54" s="27"/>
      <c r="ESD54" s="27"/>
      <c r="ESE54" s="27"/>
      <c r="ESF54" s="27"/>
      <c r="ESG54" s="27"/>
      <c r="ESH54" s="27"/>
      <c r="ESI54" s="27"/>
      <c r="ESJ54" s="27"/>
      <c r="ESK54" s="27"/>
      <c r="ESL54" s="27"/>
      <c r="ESM54" s="27"/>
      <c r="ESN54" s="27"/>
      <c r="ESO54" s="27"/>
      <c r="ESP54" s="27"/>
      <c r="ESQ54" s="27"/>
      <c r="ESR54" s="27"/>
      <c r="ESS54" s="27"/>
      <c r="EST54" s="27"/>
      <c r="ESU54" s="27"/>
      <c r="ESV54" s="27"/>
      <c r="ESW54" s="27"/>
      <c r="ESX54" s="27"/>
      <c r="ESY54" s="27"/>
      <c r="ESZ54" s="27"/>
      <c r="ETA54" s="27"/>
      <c r="ETB54" s="27"/>
      <c r="ETC54" s="27"/>
      <c r="ETD54" s="27"/>
      <c r="ETE54" s="27"/>
      <c r="ETF54" s="27"/>
      <c r="ETG54" s="27"/>
      <c r="ETH54" s="27"/>
      <c r="ETI54" s="27"/>
      <c r="ETJ54" s="27"/>
      <c r="ETK54" s="27"/>
      <c r="ETL54" s="27"/>
      <c r="ETM54" s="27"/>
      <c r="ETN54" s="27"/>
      <c r="ETO54" s="27"/>
      <c r="ETP54" s="27"/>
      <c r="ETQ54" s="27"/>
      <c r="ETR54" s="27"/>
      <c r="ETS54" s="27"/>
      <c r="ETT54" s="27"/>
      <c r="ETU54" s="27"/>
      <c r="ETV54" s="27"/>
      <c r="ETW54" s="27"/>
      <c r="ETX54" s="27"/>
      <c r="ETY54" s="27"/>
      <c r="ETZ54" s="27"/>
      <c r="EUA54" s="27"/>
      <c r="EUB54" s="27"/>
      <c r="EUC54" s="27"/>
      <c r="EUD54" s="27"/>
      <c r="EUE54" s="27"/>
      <c r="EUF54" s="27"/>
      <c r="EUG54" s="27"/>
      <c r="EUH54" s="27"/>
      <c r="EUI54" s="27"/>
      <c r="EUJ54" s="27"/>
      <c r="EUK54" s="27"/>
      <c r="EUL54" s="27"/>
      <c r="EUM54" s="27"/>
      <c r="EUN54" s="27"/>
      <c r="EUO54" s="27"/>
      <c r="EUP54" s="27"/>
      <c r="EUQ54" s="27"/>
      <c r="EUR54" s="27"/>
      <c r="EUS54" s="27"/>
      <c r="EUT54" s="27"/>
      <c r="EUU54" s="27"/>
      <c r="EUV54" s="27"/>
      <c r="EUW54" s="27"/>
      <c r="EUX54" s="27"/>
      <c r="EUY54" s="27"/>
      <c r="EUZ54" s="27"/>
      <c r="EVA54" s="27"/>
      <c r="EVB54" s="27"/>
      <c r="EVC54" s="27"/>
      <c r="EVD54" s="27"/>
      <c r="EVE54" s="27"/>
      <c r="EVF54" s="27"/>
      <c r="EVG54" s="27"/>
      <c r="EVH54" s="27"/>
      <c r="EVI54" s="27"/>
      <c r="EVJ54" s="27"/>
      <c r="EVK54" s="27"/>
      <c r="EVL54" s="27"/>
      <c r="EVM54" s="27"/>
      <c r="EVN54" s="27"/>
      <c r="EVO54" s="27"/>
      <c r="EVP54" s="27"/>
      <c r="EVQ54" s="27"/>
      <c r="EVR54" s="27"/>
      <c r="EVS54" s="27"/>
      <c r="EVT54" s="27"/>
      <c r="EVU54" s="27"/>
      <c r="EVV54" s="27"/>
      <c r="EVW54" s="27"/>
      <c r="EVX54" s="27"/>
      <c r="EVY54" s="27"/>
      <c r="EVZ54" s="27"/>
      <c r="EWA54" s="27"/>
      <c r="EWB54" s="27"/>
      <c r="EWC54" s="27"/>
      <c r="EWD54" s="27"/>
      <c r="EWE54" s="27"/>
      <c r="EWF54" s="27"/>
      <c r="EWG54" s="27"/>
      <c r="EWH54" s="27"/>
      <c r="EWI54" s="27"/>
      <c r="EWJ54" s="27"/>
      <c r="EWK54" s="27"/>
      <c r="EWL54" s="27"/>
      <c r="EWM54" s="27"/>
      <c r="EWN54" s="27"/>
      <c r="EWO54" s="27"/>
      <c r="EWP54" s="27"/>
      <c r="EWQ54" s="27"/>
      <c r="EWR54" s="27"/>
      <c r="EWS54" s="27"/>
      <c r="EWT54" s="27"/>
      <c r="EWU54" s="27"/>
      <c r="EWV54" s="27"/>
      <c r="EWW54" s="27"/>
      <c r="EWX54" s="27"/>
      <c r="EWY54" s="27"/>
      <c r="EWZ54" s="27"/>
      <c r="EXA54" s="27"/>
      <c r="EXB54" s="27"/>
      <c r="EXC54" s="27"/>
      <c r="EXD54" s="27"/>
      <c r="EXE54" s="27"/>
      <c r="EXF54" s="27"/>
      <c r="EXG54" s="27"/>
      <c r="EXH54" s="27"/>
      <c r="EXI54" s="27"/>
      <c r="EXJ54" s="27"/>
      <c r="EXK54" s="27"/>
      <c r="EXL54" s="27"/>
      <c r="EXM54" s="27"/>
      <c r="EXN54" s="27"/>
      <c r="EXO54" s="27"/>
      <c r="EXP54" s="27"/>
      <c r="EXQ54" s="27"/>
      <c r="EXR54" s="27"/>
      <c r="EXS54" s="27"/>
      <c r="EXT54" s="27"/>
      <c r="EXU54" s="27"/>
      <c r="EXV54" s="27"/>
      <c r="EXW54" s="27"/>
      <c r="EXX54" s="27"/>
      <c r="EXY54" s="27"/>
      <c r="EXZ54" s="27"/>
      <c r="EYA54" s="27"/>
      <c r="EYB54" s="27"/>
      <c r="EYC54" s="27"/>
      <c r="EYD54" s="27"/>
      <c r="EYE54" s="27"/>
      <c r="EYF54" s="27"/>
      <c r="EYG54" s="27"/>
      <c r="EYH54" s="27"/>
      <c r="EYI54" s="27"/>
      <c r="EYJ54" s="27"/>
      <c r="EYK54" s="27"/>
      <c r="EYL54" s="27"/>
      <c r="EYM54" s="27"/>
      <c r="EYN54" s="27"/>
      <c r="EYO54" s="27"/>
      <c r="EYP54" s="27"/>
      <c r="EYQ54" s="27"/>
      <c r="EYR54" s="27"/>
      <c r="EYS54" s="27"/>
      <c r="EYT54" s="27"/>
      <c r="EYU54" s="27"/>
      <c r="EYV54" s="27"/>
      <c r="EYW54" s="27"/>
      <c r="EYX54" s="27"/>
      <c r="EYY54" s="27"/>
      <c r="EYZ54" s="27"/>
      <c r="EZA54" s="27"/>
      <c r="EZB54" s="27"/>
      <c r="EZC54" s="27"/>
      <c r="EZD54" s="27"/>
      <c r="EZE54" s="27"/>
      <c r="EZF54" s="27"/>
      <c r="EZG54" s="27"/>
      <c r="EZH54" s="27"/>
      <c r="EZI54" s="27"/>
      <c r="EZJ54" s="27"/>
      <c r="EZK54" s="27"/>
      <c r="EZL54" s="27"/>
      <c r="EZM54" s="27"/>
      <c r="EZN54" s="27"/>
      <c r="EZO54" s="27"/>
      <c r="EZP54" s="27"/>
      <c r="EZQ54" s="27"/>
      <c r="EZR54" s="27"/>
      <c r="EZS54" s="27"/>
      <c r="EZT54" s="27"/>
      <c r="EZU54" s="27"/>
      <c r="EZV54" s="27"/>
      <c r="EZW54" s="27"/>
      <c r="EZX54" s="27"/>
      <c r="EZY54" s="27"/>
      <c r="EZZ54" s="27"/>
      <c r="FAA54" s="27"/>
      <c r="FAB54" s="27"/>
      <c r="FAC54" s="27"/>
      <c r="FAD54" s="27"/>
      <c r="FAE54" s="27"/>
      <c r="FAF54" s="27"/>
      <c r="FAG54" s="27"/>
      <c r="FAH54" s="27"/>
      <c r="FAI54" s="27"/>
      <c r="FAJ54" s="27"/>
      <c r="FAK54" s="27"/>
      <c r="FAL54" s="27"/>
      <c r="FAM54" s="27"/>
      <c r="FAN54" s="27"/>
      <c r="FAO54" s="27"/>
      <c r="FAP54" s="27"/>
      <c r="FAQ54" s="27"/>
      <c r="FAR54" s="27"/>
      <c r="FAS54" s="27"/>
      <c r="FAT54" s="27"/>
      <c r="FAU54" s="27"/>
      <c r="FAV54" s="27"/>
      <c r="FAW54" s="27"/>
      <c r="FAX54" s="27"/>
      <c r="FAY54" s="27"/>
      <c r="FAZ54" s="27"/>
      <c r="FBA54" s="27"/>
      <c r="FBB54" s="27"/>
      <c r="FBC54" s="27"/>
      <c r="FBD54" s="27"/>
      <c r="FBE54" s="27"/>
      <c r="FBF54" s="27"/>
      <c r="FBG54" s="27"/>
      <c r="FBH54" s="27"/>
      <c r="FBI54" s="27"/>
      <c r="FBJ54" s="27"/>
      <c r="FBK54" s="27"/>
      <c r="FBL54" s="27"/>
      <c r="FBM54" s="27"/>
      <c r="FBN54" s="27"/>
      <c r="FBO54" s="27"/>
      <c r="FBP54" s="27"/>
      <c r="FBQ54" s="27"/>
      <c r="FBR54" s="27"/>
      <c r="FBS54" s="27"/>
      <c r="FBT54" s="27"/>
      <c r="FBU54" s="27"/>
      <c r="FBV54" s="27"/>
      <c r="FBW54" s="27"/>
      <c r="FBX54" s="27"/>
      <c r="FBY54" s="27"/>
      <c r="FBZ54" s="27"/>
      <c r="FCA54" s="27"/>
      <c r="FCB54" s="27"/>
      <c r="FCC54" s="27"/>
      <c r="FCD54" s="27"/>
      <c r="FCE54" s="27"/>
      <c r="FCF54" s="27"/>
      <c r="FCG54" s="27"/>
      <c r="FCH54" s="27"/>
      <c r="FCI54" s="27"/>
      <c r="FCJ54" s="27"/>
      <c r="FCK54" s="27"/>
      <c r="FCL54" s="27"/>
      <c r="FCM54" s="27"/>
      <c r="FCN54" s="27"/>
      <c r="FCO54" s="27"/>
      <c r="FCP54" s="27"/>
      <c r="FCQ54" s="27"/>
      <c r="FCR54" s="27"/>
      <c r="FCS54" s="27"/>
      <c r="FCT54" s="27"/>
      <c r="FCU54" s="27"/>
      <c r="FCV54" s="27"/>
      <c r="FCW54" s="27"/>
      <c r="FCX54" s="27"/>
      <c r="FCY54" s="27"/>
      <c r="FCZ54" s="27"/>
      <c r="FDA54" s="27"/>
      <c r="FDB54" s="27"/>
      <c r="FDC54" s="27"/>
      <c r="FDD54" s="27"/>
      <c r="FDE54" s="27"/>
      <c r="FDF54" s="27"/>
      <c r="FDG54" s="27"/>
      <c r="FDH54" s="27"/>
      <c r="FDI54" s="27"/>
      <c r="FDJ54" s="27"/>
      <c r="FDK54" s="27"/>
      <c r="FDL54" s="27"/>
      <c r="FDM54" s="27"/>
      <c r="FDN54" s="27"/>
      <c r="FDO54" s="27"/>
      <c r="FDP54" s="27"/>
      <c r="FDQ54" s="27"/>
      <c r="FDR54" s="27"/>
      <c r="FDS54" s="27"/>
      <c r="FDT54" s="27"/>
      <c r="FDU54" s="27"/>
      <c r="FDV54" s="27"/>
      <c r="FDW54" s="27"/>
      <c r="FDX54" s="27"/>
      <c r="FDY54" s="27"/>
      <c r="FDZ54" s="27"/>
      <c r="FEA54" s="27"/>
      <c r="FEB54" s="27"/>
      <c r="FEC54" s="27"/>
      <c r="FED54" s="27"/>
      <c r="FEE54" s="27"/>
      <c r="FEF54" s="27"/>
      <c r="FEG54" s="27"/>
      <c r="FEH54" s="27"/>
      <c r="FEI54" s="27"/>
      <c r="FEJ54" s="27"/>
      <c r="FEK54" s="27"/>
      <c r="FEL54" s="27"/>
      <c r="FEM54" s="27"/>
      <c r="FEN54" s="27"/>
      <c r="FEO54" s="27"/>
      <c r="FEP54" s="27"/>
      <c r="FEQ54" s="27"/>
      <c r="FER54" s="27"/>
      <c r="FES54" s="27"/>
      <c r="FET54" s="27"/>
      <c r="FEU54" s="27"/>
      <c r="FEV54" s="27"/>
      <c r="FEW54" s="27"/>
      <c r="FEX54" s="27"/>
      <c r="FEY54" s="27"/>
      <c r="FEZ54" s="27"/>
      <c r="FFA54" s="27"/>
      <c r="FFB54" s="27"/>
      <c r="FFC54" s="27"/>
      <c r="FFD54" s="27"/>
      <c r="FFE54" s="27"/>
      <c r="FFF54" s="27"/>
      <c r="FFG54" s="27"/>
      <c r="FFH54" s="27"/>
      <c r="FFI54" s="27"/>
      <c r="FFJ54" s="27"/>
      <c r="FFK54" s="27"/>
      <c r="FFL54" s="27"/>
      <c r="FFM54" s="27"/>
      <c r="FFN54" s="27"/>
      <c r="FFO54" s="27"/>
      <c r="FFP54" s="27"/>
      <c r="FFQ54" s="27"/>
      <c r="FFR54" s="27"/>
      <c r="FFS54" s="27"/>
      <c r="FFT54" s="27"/>
      <c r="FFU54" s="27"/>
      <c r="FFV54" s="27"/>
      <c r="FFW54" s="27"/>
      <c r="FFX54" s="27"/>
      <c r="FFY54" s="27"/>
      <c r="FFZ54" s="27"/>
      <c r="FGA54" s="27"/>
      <c r="FGB54" s="27"/>
      <c r="FGC54" s="27"/>
      <c r="FGD54" s="27"/>
      <c r="FGE54" s="27"/>
      <c r="FGF54" s="27"/>
      <c r="FGG54" s="27"/>
      <c r="FGH54" s="27"/>
      <c r="FGI54" s="27"/>
      <c r="FGJ54" s="27"/>
      <c r="FGK54" s="27"/>
      <c r="FGL54" s="27"/>
      <c r="FGM54" s="27"/>
      <c r="FGN54" s="27"/>
      <c r="FGO54" s="27"/>
      <c r="FGP54" s="27"/>
      <c r="FGQ54" s="27"/>
      <c r="FGR54" s="27"/>
      <c r="FGS54" s="27"/>
      <c r="FGT54" s="27"/>
      <c r="FGU54" s="27"/>
      <c r="FGV54" s="27"/>
      <c r="FGW54" s="27"/>
      <c r="FGX54" s="27"/>
      <c r="FGY54" s="27"/>
      <c r="FGZ54" s="27"/>
      <c r="FHA54" s="27"/>
      <c r="FHB54" s="27"/>
      <c r="FHC54" s="27"/>
      <c r="FHD54" s="27"/>
      <c r="FHE54" s="27"/>
      <c r="FHF54" s="27"/>
      <c r="FHG54" s="27"/>
      <c r="FHH54" s="27"/>
      <c r="FHI54" s="27"/>
      <c r="FHJ54" s="27"/>
      <c r="FHK54" s="27"/>
      <c r="FHL54" s="27"/>
      <c r="FHM54" s="27"/>
      <c r="FHN54" s="27"/>
      <c r="FHO54" s="27"/>
      <c r="FHP54" s="27"/>
      <c r="FHQ54" s="27"/>
      <c r="FHR54" s="27"/>
      <c r="FHS54" s="27"/>
      <c r="FHT54" s="27"/>
      <c r="FHU54" s="27"/>
      <c r="FHV54" s="27"/>
      <c r="FHW54" s="27"/>
      <c r="FHX54" s="27"/>
      <c r="FHY54" s="27"/>
      <c r="FHZ54" s="27"/>
      <c r="FIA54" s="27"/>
      <c r="FIB54" s="27"/>
      <c r="FIC54" s="27"/>
      <c r="FID54" s="27"/>
      <c r="FIE54" s="27"/>
      <c r="FIF54" s="27"/>
      <c r="FIG54" s="27"/>
      <c r="FIH54" s="27"/>
      <c r="FII54" s="27"/>
      <c r="FIJ54" s="27"/>
      <c r="FIK54" s="27"/>
      <c r="FIL54" s="27"/>
      <c r="FIM54" s="27"/>
      <c r="FIN54" s="27"/>
      <c r="FIO54" s="27"/>
      <c r="FIP54" s="27"/>
      <c r="FIQ54" s="27"/>
      <c r="FIR54" s="27"/>
      <c r="FIS54" s="27"/>
      <c r="FIT54" s="27"/>
      <c r="FIU54" s="27"/>
      <c r="FIV54" s="27"/>
      <c r="FIW54" s="27"/>
      <c r="FIX54" s="27"/>
      <c r="FIY54" s="27"/>
      <c r="FIZ54" s="27"/>
      <c r="FJA54" s="27"/>
      <c r="FJB54" s="27"/>
      <c r="FJC54" s="27"/>
      <c r="FJD54" s="27"/>
      <c r="FJE54" s="27"/>
      <c r="FJF54" s="27"/>
      <c r="FJG54" s="27"/>
      <c r="FJH54" s="27"/>
      <c r="FJI54" s="27"/>
      <c r="FJJ54" s="27"/>
      <c r="FJK54" s="27"/>
      <c r="FJL54" s="27"/>
      <c r="FJM54" s="27"/>
      <c r="FJN54" s="27"/>
      <c r="FJO54" s="27"/>
      <c r="FJP54" s="27"/>
      <c r="FJQ54" s="27"/>
      <c r="FJR54" s="27"/>
      <c r="FJS54" s="27"/>
      <c r="FJT54" s="27"/>
      <c r="FJU54" s="27"/>
      <c r="FJV54" s="27"/>
      <c r="FJW54" s="27"/>
      <c r="FJX54" s="27"/>
      <c r="FJY54" s="27"/>
      <c r="FJZ54" s="27"/>
      <c r="FKA54" s="27"/>
      <c r="FKB54" s="27"/>
      <c r="FKC54" s="27"/>
      <c r="FKD54" s="27"/>
      <c r="FKE54" s="27"/>
      <c r="FKF54" s="27"/>
      <c r="FKG54" s="27"/>
      <c r="FKH54" s="27"/>
      <c r="FKI54" s="27"/>
      <c r="FKJ54" s="27"/>
      <c r="FKK54" s="27"/>
      <c r="FKL54" s="27"/>
      <c r="FKM54" s="27"/>
      <c r="FKN54" s="27"/>
      <c r="FKO54" s="27"/>
      <c r="FKP54" s="27"/>
      <c r="FKQ54" s="27"/>
      <c r="FKR54" s="27"/>
      <c r="FKS54" s="27"/>
      <c r="FKT54" s="27"/>
      <c r="FKU54" s="27"/>
      <c r="FKV54" s="27"/>
      <c r="FKW54" s="27"/>
      <c r="FKX54" s="27"/>
      <c r="FKY54" s="27"/>
      <c r="FKZ54" s="27"/>
      <c r="FLA54" s="27"/>
      <c r="FLB54" s="27"/>
      <c r="FLC54" s="27"/>
      <c r="FLD54" s="27"/>
      <c r="FLE54" s="27"/>
      <c r="FLF54" s="27"/>
      <c r="FLG54" s="27"/>
      <c r="FLH54" s="27"/>
      <c r="FLI54" s="27"/>
      <c r="FLJ54" s="27"/>
      <c r="FLK54" s="27"/>
      <c r="FLL54" s="27"/>
      <c r="FLM54" s="27"/>
      <c r="FLN54" s="27"/>
      <c r="FLO54" s="27"/>
      <c r="FLP54" s="27"/>
      <c r="FLQ54" s="27"/>
      <c r="FLR54" s="27"/>
      <c r="FLS54" s="27"/>
      <c r="FLT54" s="27"/>
      <c r="FLU54" s="27"/>
      <c r="FLV54" s="27"/>
      <c r="FLW54" s="27"/>
      <c r="FLX54" s="27"/>
      <c r="FLY54" s="27"/>
      <c r="FLZ54" s="27"/>
      <c r="FMA54" s="27"/>
      <c r="FMB54" s="27"/>
      <c r="FMC54" s="27"/>
      <c r="FMD54" s="27"/>
      <c r="FME54" s="27"/>
      <c r="FMF54" s="27"/>
      <c r="FMG54" s="27"/>
      <c r="FMH54" s="27"/>
      <c r="FMI54" s="27"/>
      <c r="FMJ54" s="27"/>
      <c r="FMK54" s="27"/>
      <c r="FML54" s="27"/>
      <c r="FMM54" s="27"/>
      <c r="FMN54" s="27"/>
      <c r="FMO54" s="27"/>
      <c r="FMP54" s="27"/>
      <c r="FMQ54" s="27"/>
      <c r="FMR54" s="27"/>
      <c r="FMS54" s="27"/>
      <c r="FMT54" s="27"/>
      <c r="FMU54" s="27"/>
      <c r="FMV54" s="27"/>
      <c r="FMW54" s="27"/>
      <c r="FMX54" s="27"/>
      <c r="FMY54" s="27"/>
      <c r="FMZ54" s="27"/>
      <c r="FNA54" s="27"/>
      <c r="FNB54" s="27"/>
      <c r="FNC54" s="27"/>
      <c r="FND54" s="27"/>
      <c r="FNE54" s="27"/>
      <c r="FNF54" s="27"/>
      <c r="FNG54" s="27"/>
      <c r="FNH54" s="27"/>
      <c r="FNI54" s="27"/>
      <c r="FNJ54" s="27"/>
      <c r="FNK54" s="27"/>
      <c r="FNL54" s="27"/>
      <c r="FNM54" s="27"/>
      <c r="FNN54" s="27"/>
      <c r="FNO54" s="27"/>
      <c r="FNP54" s="27"/>
      <c r="FNQ54" s="27"/>
      <c r="FNR54" s="27"/>
      <c r="FNS54" s="27"/>
      <c r="FNT54" s="27"/>
      <c r="FNU54" s="27"/>
      <c r="FNV54" s="27"/>
      <c r="FNW54" s="27"/>
      <c r="FNX54" s="27"/>
      <c r="FNY54" s="27"/>
      <c r="FNZ54" s="27"/>
      <c r="FOA54" s="27"/>
      <c r="FOB54" s="27"/>
      <c r="FOC54" s="27"/>
      <c r="FOD54" s="27"/>
      <c r="FOE54" s="27"/>
      <c r="FOF54" s="27"/>
      <c r="FOG54" s="27"/>
      <c r="FOH54" s="27"/>
      <c r="FOI54" s="27"/>
      <c r="FOJ54" s="27"/>
      <c r="FOK54" s="27"/>
      <c r="FOL54" s="27"/>
      <c r="FOM54" s="27"/>
      <c r="FON54" s="27"/>
      <c r="FOO54" s="27"/>
      <c r="FOP54" s="27"/>
      <c r="FOQ54" s="27"/>
      <c r="FOR54" s="27"/>
      <c r="FOS54" s="27"/>
      <c r="FOT54" s="27"/>
      <c r="FOU54" s="27"/>
      <c r="FOV54" s="27"/>
      <c r="FOW54" s="27"/>
      <c r="FOX54" s="27"/>
      <c r="FOY54" s="27"/>
      <c r="FOZ54" s="27"/>
      <c r="FPA54" s="27"/>
      <c r="FPB54" s="27"/>
      <c r="FPC54" s="27"/>
      <c r="FPD54" s="27"/>
      <c r="FPE54" s="27"/>
      <c r="FPF54" s="27"/>
      <c r="FPG54" s="27"/>
      <c r="FPH54" s="27"/>
      <c r="FPI54" s="27"/>
      <c r="FPJ54" s="27"/>
      <c r="FPK54" s="27"/>
      <c r="FPL54" s="27"/>
      <c r="FPM54" s="27"/>
      <c r="FPN54" s="27"/>
      <c r="FPO54" s="27"/>
      <c r="FPP54" s="27"/>
      <c r="FPQ54" s="27"/>
      <c r="FPR54" s="27"/>
      <c r="FPS54" s="27"/>
      <c r="FPT54" s="27"/>
      <c r="FPU54" s="27"/>
      <c r="FPV54" s="27"/>
      <c r="FPW54" s="27"/>
      <c r="FPX54" s="27"/>
      <c r="FPY54" s="27"/>
      <c r="FPZ54" s="27"/>
      <c r="FQA54" s="27"/>
      <c r="FQB54" s="27"/>
      <c r="FQC54" s="27"/>
      <c r="FQD54" s="27"/>
      <c r="FQE54" s="27"/>
      <c r="FQF54" s="27"/>
      <c r="FQG54" s="27"/>
      <c r="FQH54" s="27"/>
      <c r="FQI54" s="27"/>
      <c r="FQJ54" s="27"/>
      <c r="FQK54" s="27"/>
      <c r="FQL54" s="27"/>
      <c r="FQM54" s="27"/>
      <c r="FQN54" s="27"/>
      <c r="FQO54" s="27"/>
      <c r="FQP54" s="27"/>
      <c r="FQQ54" s="27"/>
      <c r="FQR54" s="27"/>
      <c r="FQS54" s="27"/>
      <c r="FQT54" s="27"/>
      <c r="FQU54" s="27"/>
      <c r="FQV54" s="27"/>
      <c r="FQW54" s="27"/>
      <c r="FQX54" s="27"/>
      <c r="FQY54" s="27"/>
      <c r="FQZ54" s="27"/>
      <c r="FRA54" s="27"/>
      <c r="FRB54" s="27"/>
      <c r="FRC54" s="27"/>
      <c r="FRD54" s="27"/>
      <c r="FRE54" s="27"/>
      <c r="FRF54" s="27"/>
      <c r="FRG54" s="27"/>
      <c r="FRH54" s="27"/>
      <c r="FRI54" s="27"/>
      <c r="FRJ54" s="27"/>
      <c r="FRK54" s="27"/>
      <c r="FRL54" s="27"/>
      <c r="FRM54" s="27"/>
      <c r="FRN54" s="27"/>
      <c r="FRO54" s="27"/>
      <c r="FRP54" s="27"/>
      <c r="FRQ54" s="27"/>
      <c r="FRR54" s="27"/>
      <c r="FRS54" s="27"/>
      <c r="FRT54" s="27"/>
      <c r="FRU54" s="27"/>
      <c r="FRV54" s="27"/>
      <c r="FRW54" s="27"/>
      <c r="FRX54" s="27"/>
      <c r="FRY54" s="27"/>
      <c r="FRZ54" s="27"/>
      <c r="FSA54" s="27"/>
      <c r="FSB54" s="27"/>
      <c r="FSC54" s="27"/>
    </row>
    <row r="55" spans="1:4553" s="42" customFormat="1">
      <c r="A55" s="38" t="s">
        <v>154</v>
      </c>
      <c r="B55" s="87"/>
      <c r="C55" s="40" t="str">
        <f>IFERROR(C54/C52,"N/A")</f>
        <v>N/A</v>
      </c>
      <c r="D55" s="40" t="str">
        <f t="shared" ref="D55:AA55" si="128">IFERROR(D54/D52,"N/A")</f>
        <v>N/A</v>
      </c>
      <c r="E55" s="40" t="str">
        <f t="shared" si="128"/>
        <v>N/A</v>
      </c>
      <c r="F55" s="40" t="str">
        <f t="shared" si="128"/>
        <v>N/A</v>
      </c>
      <c r="G55" s="53" t="str">
        <f t="shared" si="128"/>
        <v>N/A</v>
      </c>
      <c r="H55" s="40" t="str">
        <f t="shared" si="128"/>
        <v>N/A</v>
      </c>
      <c r="I55" s="40" t="str">
        <f t="shared" si="128"/>
        <v>N/A</v>
      </c>
      <c r="J55" s="40" t="str">
        <f t="shared" si="128"/>
        <v>N/A</v>
      </c>
      <c r="K55" s="40" t="str">
        <f t="shared" si="128"/>
        <v>N/A</v>
      </c>
      <c r="L55" s="53" t="str">
        <f t="shared" si="128"/>
        <v>N/A</v>
      </c>
      <c r="M55" s="40" t="str">
        <f t="shared" si="128"/>
        <v>N/A</v>
      </c>
      <c r="N55" s="40" t="str">
        <f t="shared" si="128"/>
        <v>N/A</v>
      </c>
      <c r="O55" s="40" t="str">
        <f t="shared" si="128"/>
        <v>N/A</v>
      </c>
      <c r="P55" s="40" t="str">
        <f t="shared" si="128"/>
        <v>N/A</v>
      </c>
      <c r="Q55" s="53" t="str">
        <f t="shared" si="128"/>
        <v>N/A</v>
      </c>
      <c r="R55" s="40" t="str">
        <f t="shared" si="128"/>
        <v>N/A</v>
      </c>
      <c r="S55" s="40" t="str">
        <f t="shared" si="128"/>
        <v>N/A</v>
      </c>
      <c r="T55" s="40" t="str">
        <f t="shared" si="128"/>
        <v>N/A</v>
      </c>
      <c r="U55" s="40" t="str">
        <f t="shared" si="128"/>
        <v>N/A</v>
      </c>
      <c r="V55" s="53" t="str">
        <f t="shared" si="128"/>
        <v>N/A</v>
      </c>
      <c r="W55" s="40" t="str">
        <f t="shared" si="128"/>
        <v>N/A</v>
      </c>
      <c r="X55" s="40" t="str">
        <f t="shared" si="128"/>
        <v>N/A</v>
      </c>
      <c r="Y55" s="40" t="str">
        <f t="shared" si="128"/>
        <v>N/A</v>
      </c>
      <c r="Z55" s="40" t="str">
        <f t="shared" si="128"/>
        <v>N/A</v>
      </c>
      <c r="AA55" s="53" t="str">
        <f t="shared" si="128"/>
        <v>N/A</v>
      </c>
      <c r="AB55" s="54">
        <v>0</v>
      </c>
      <c r="AC55" s="54">
        <v>0</v>
      </c>
      <c r="AD55" s="54">
        <v>0</v>
      </c>
      <c r="AE55" s="54">
        <v>0</v>
      </c>
      <c r="AF55" s="53" t="str">
        <f>IFERROR(AF54/AF52,"N/A")</f>
        <v>N/A</v>
      </c>
      <c r="AG55" s="55">
        <v>0</v>
      </c>
      <c r="AH55" s="55">
        <v>0</v>
      </c>
      <c r="AI55" s="55">
        <v>0</v>
      </c>
      <c r="AJ55" s="55">
        <v>0</v>
      </c>
      <c r="AK55" s="13"/>
      <c r="AL55" s="362"/>
      <c r="AM55" s="13"/>
      <c r="AN55" s="13"/>
      <c r="AO55" s="13"/>
      <c r="AP55" s="13"/>
      <c r="AQ55" s="13"/>
      <c r="AR55" s="13"/>
      <c r="AS55" s="13"/>
      <c r="AT55" s="13"/>
      <c r="AU55" s="13"/>
      <c r="AV55" s="13"/>
      <c r="AW55" s="13"/>
      <c r="AX55" s="13"/>
      <c r="AY55" s="13"/>
      <c r="AZ55" s="13"/>
      <c r="BA55" s="13"/>
      <c r="BB55" s="13"/>
      <c r="BC55" s="13"/>
      <c r="BD55" s="13"/>
      <c r="BE55" s="13"/>
      <c r="BF55" s="13"/>
      <c r="BG55" s="13"/>
      <c r="BH55" s="13"/>
      <c r="BI55" s="13"/>
      <c r="BJ55" s="13"/>
      <c r="BK55" s="13"/>
      <c r="BL55" s="13"/>
      <c r="BM55" s="13"/>
      <c r="BN55" s="13"/>
      <c r="BO55" s="13"/>
      <c r="BP55" s="13"/>
      <c r="BQ55" s="13"/>
      <c r="BR55" s="13"/>
      <c r="BS55" s="13"/>
      <c r="BT55" s="13"/>
      <c r="BU55" s="13"/>
      <c r="BV55" s="13"/>
      <c r="BW55" s="13"/>
      <c r="BX55" s="13"/>
      <c r="BY55" s="13"/>
      <c r="BZ55" s="13"/>
      <c r="CA55" s="13"/>
      <c r="CB55" s="13"/>
      <c r="CC55" s="13"/>
      <c r="CD55" s="13"/>
      <c r="CE55" s="13"/>
      <c r="CF55" s="13"/>
      <c r="CG55" s="13"/>
      <c r="CH55" s="13"/>
      <c r="CI55" s="13"/>
      <c r="CJ55" s="13"/>
      <c r="CK55" s="13"/>
      <c r="CL55" s="13"/>
      <c r="CM55" s="13"/>
      <c r="CN55" s="13"/>
      <c r="CO55" s="13"/>
      <c r="CP55" s="13"/>
      <c r="CQ55" s="13"/>
      <c r="CR55" s="13"/>
      <c r="CS55" s="13"/>
      <c r="CT55" s="13"/>
      <c r="CU55" s="13"/>
      <c r="CV55" s="13"/>
      <c r="CW55" s="13"/>
      <c r="CX55" s="13"/>
      <c r="CY55" s="13"/>
      <c r="CZ55" s="13"/>
      <c r="DA55" s="13"/>
      <c r="DB55" s="13"/>
      <c r="DC55" s="13"/>
      <c r="DD55" s="13"/>
      <c r="DE55" s="13"/>
      <c r="DF55" s="13"/>
      <c r="DG55" s="13"/>
      <c r="DH55" s="13"/>
      <c r="DI55" s="13"/>
      <c r="DJ55" s="13"/>
      <c r="DK55" s="13"/>
      <c r="DL55" s="13"/>
      <c r="DM55" s="13"/>
      <c r="DN55" s="13"/>
      <c r="DO55" s="13"/>
      <c r="DP55" s="13"/>
      <c r="DQ55" s="13"/>
      <c r="DR55" s="13"/>
      <c r="DS55" s="13"/>
      <c r="DT55" s="13"/>
      <c r="DU55" s="13"/>
      <c r="DV55" s="13"/>
      <c r="DW55" s="13"/>
      <c r="DX55" s="13"/>
      <c r="DY55" s="13"/>
      <c r="DZ55" s="13"/>
      <c r="EA55" s="13"/>
      <c r="EB55" s="13"/>
      <c r="EC55" s="13"/>
      <c r="ED55" s="13"/>
      <c r="EE55" s="13"/>
      <c r="EF55" s="13"/>
      <c r="EG55" s="13"/>
      <c r="EH55" s="13"/>
      <c r="EI55" s="13"/>
      <c r="EJ55" s="13"/>
      <c r="EK55" s="13"/>
      <c r="EL55" s="13"/>
      <c r="EM55" s="13"/>
      <c r="EN55" s="13"/>
      <c r="EO55" s="13"/>
      <c r="EP55" s="13"/>
      <c r="EQ55" s="13"/>
      <c r="ER55" s="13"/>
      <c r="ES55" s="13"/>
      <c r="ET55" s="13"/>
      <c r="EU55" s="13"/>
      <c r="EV55" s="13"/>
      <c r="EW55" s="13"/>
      <c r="EX55" s="13"/>
      <c r="EY55" s="13"/>
      <c r="EZ55" s="13"/>
      <c r="FA55" s="13"/>
      <c r="FB55" s="13"/>
      <c r="FC55" s="13"/>
      <c r="FD55" s="13"/>
      <c r="FE55" s="13"/>
      <c r="FF55" s="13"/>
      <c r="FG55" s="13"/>
      <c r="FH55" s="13"/>
      <c r="FI55" s="13"/>
      <c r="FJ55" s="13"/>
      <c r="FK55" s="13"/>
      <c r="FL55" s="13"/>
      <c r="FM55" s="13"/>
      <c r="FN55" s="13"/>
      <c r="FO55" s="13"/>
      <c r="FP55" s="13"/>
      <c r="FQ55" s="13"/>
      <c r="FR55" s="13"/>
      <c r="FS55" s="13"/>
      <c r="FT55" s="13"/>
      <c r="FU55" s="13"/>
      <c r="FV55" s="13"/>
      <c r="FW55" s="13"/>
      <c r="FX55" s="13"/>
      <c r="FY55" s="13"/>
      <c r="FZ55" s="13"/>
      <c r="GA55" s="13"/>
      <c r="GB55" s="13"/>
      <c r="GC55" s="13"/>
      <c r="GD55" s="13"/>
      <c r="GE55" s="13"/>
      <c r="GF55" s="13"/>
      <c r="GG55" s="13"/>
      <c r="GH55" s="13"/>
      <c r="GI55" s="13"/>
      <c r="GJ55" s="13"/>
      <c r="GK55" s="13"/>
      <c r="GL55" s="13"/>
      <c r="GM55" s="13"/>
      <c r="GN55" s="13"/>
      <c r="GO55" s="13"/>
      <c r="GP55" s="13"/>
      <c r="GQ55" s="13"/>
      <c r="GR55" s="13"/>
      <c r="GS55" s="13"/>
      <c r="GT55" s="13"/>
      <c r="GU55" s="13"/>
      <c r="GV55" s="13"/>
      <c r="GW55" s="13"/>
      <c r="GX55" s="13"/>
      <c r="GY55" s="13"/>
      <c r="GZ55" s="13"/>
      <c r="HA55" s="13"/>
      <c r="HB55" s="13"/>
      <c r="HC55" s="13"/>
      <c r="HD55" s="13"/>
      <c r="HE55" s="13"/>
      <c r="HF55" s="13"/>
      <c r="HG55" s="13"/>
      <c r="HH55" s="13"/>
      <c r="HI55" s="13"/>
      <c r="HJ55" s="13"/>
      <c r="HK55" s="13"/>
      <c r="HL55" s="13"/>
      <c r="HM55" s="13"/>
      <c r="HN55" s="13"/>
      <c r="HO55" s="13"/>
      <c r="HP55" s="13"/>
      <c r="HQ55" s="13"/>
      <c r="HR55" s="13"/>
      <c r="HS55" s="13"/>
      <c r="HT55" s="13"/>
      <c r="HU55" s="13"/>
      <c r="HV55" s="13"/>
      <c r="HW55" s="13"/>
      <c r="HX55" s="13"/>
      <c r="HY55" s="13"/>
      <c r="HZ55" s="13"/>
      <c r="IA55" s="13"/>
      <c r="IB55" s="13"/>
      <c r="IC55" s="13"/>
      <c r="ID55" s="13"/>
      <c r="IE55" s="13"/>
      <c r="IF55" s="13"/>
      <c r="IG55" s="13"/>
      <c r="IH55" s="13"/>
      <c r="II55" s="13"/>
      <c r="IJ55" s="13"/>
      <c r="IK55" s="13"/>
      <c r="IL55" s="13"/>
      <c r="IM55" s="13"/>
      <c r="IN55" s="13"/>
      <c r="IO55" s="13"/>
      <c r="IP55" s="13"/>
      <c r="IQ55" s="13"/>
      <c r="IR55" s="13"/>
      <c r="IS55" s="13"/>
      <c r="IT55" s="13"/>
      <c r="IU55" s="13"/>
      <c r="IV55" s="13"/>
      <c r="IW55" s="13"/>
      <c r="IX55" s="13"/>
      <c r="IY55" s="13"/>
      <c r="IZ55" s="13"/>
      <c r="JA55" s="13"/>
      <c r="JB55" s="13"/>
      <c r="JC55" s="13"/>
      <c r="JD55" s="13"/>
      <c r="JE55" s="13"/>
      <c r="JF55" s="13"/>
      <c r="JG55" s="13"/>
      <c r="JH55" s="13"/>
      <c r="JI55" s="13"/>
      <c r="JJ55" s="13"/>
      <c r="JK55" s="13"/>
      <c r="JL55" s="13"/>
      <c r="JM55" s="13"/>
      <c r="JN55" s="13"/>
      <c r="JO55" s="13"/>
      <c r="JP55" s="13"/>
      <c r="JQ55" s="13"/>
      <c r="JR55" s="13"/>
      <c r="JS55" s="13"/>
      <c r="JT55" s="13"/>
      <c r="JU55" s="13"/>
      <c r="JV55" s="13"/>
      <c r="JW55" s="13"/>
      <c r="JX55" s="13"/>
      <c r="JY55" s="13"/>
      <c r="JZ55" s="13"/>
      <c r="KA55" s="13"/>
      <c r="KB55" s="13"/>
      <c r="KC55" s="13"/>
      <c r="KD55" s="13"/>
      <c r="KE55" s="13"/>
      <c r="KF55" s="13"/>
      <c r="KG55" s="13"/>
      <c r="KH55" s="13"/>
      <c r="KI55" s="13"/>
      <c r="KJ55" s="13"/>
      <c r="KK55" s="13"/>
      <c r="KL55" s="13"/>
      <c r="KM55" s="13"/>
      <c r="KN55" s="13"/>
      <c r="KO55" s="13"/>
      <c r="KP55" s="13"/>
      <c r="KQ55" s="13"/>
      <c r="KR55" s="13"/>
      <c r="KS55" s="13"/>
      <c r="KT55" s="13"/>
      <c r="KU55" s="13"/>
      <c r="KV55" s="13"/>
      <c r="KW55" s="13"/>
      <c r="KX55" s="13"/>
      <c r="KY55" s="13"/>
      <c r="KZ55" s="13"/>
      <c r="LA55" s="13"/>
      <c r="LB55" s="13"/>
      <c r="LC55" s="13"/>
      <c r="LD55" s="13"/>
      <c r="LE55" s="13"/>
      <c r="LF55" s="13"/>
      <c r="LG55" s="13"/>
      <c r="LH55" s="13"/>
      <c r="LI55" s="13"/>
      <c r="LJ55" s="13"/>
      <c r="LK55" s="13"/>
      <c r="LL55" s="13"/>
      <c r="LM55" s="13"/>
      <c r="LN55" s="13"/>
      <c r="LO55" s="13"/>
      <c r="LP55" s="13"/>
      <c r="LQ55" s="13"/>
      <c r="LR55" s="13"/>
      <c r="LS55" s="13"/>
      <c r="LT55" s="13"/>
      <c r="LU55" s="13"/>
      <c r="LV55" s="13"/>
      <c r="LW55" s="13"/>
      <c r="LX55" s="13"/>
      <c r="LY55" s="13"/>
      <c r="LZ55" s="13"/>
      <c r="MA55" s="13"/>
      <c r="MB55" s="13"/>
      <c r="MC55" s="13"/>
      <c r="MD55" s="13"/>
      <c r="ME55" s="13"/>
      <c r="MF55" s="13"/>
      <c r="MG55" s="13"/>
      <c r="MH55" s="13"/>
      <c r="MI55" s="13"/>
      <c r="MJ55" s="13"/>
      <c r="MK55" s="13"/>
      <c r="ML55" s="13"/>
      <c r="MM55" s="13"/>
      <c r="MN55" s="13"/>
      <c r="MO55" s="13"/>
      <c r="MP55" s="13"/>
      <c r="MQ55" s="13"/>
      <c r="MR55" s="13"/>
      <c r="MS55" s="13"/>
      <c r="MT55" s="13"/>
      <c r="MU55" s="13"/>
      <c r="MV55" s="13"/>
      <c r="MW55" s="13"/>
      <c r="MX55" s="13"/>
      <c r="MY55" s="13"/>
      <c r="MZ55" s="13"/>
      <c r="NA55" s="13"/>
      <c r="NB55" s="13"/>
      <c r="NC55" s="13"/>
      <c r="ND55" s="13"/>
      <c r="NE55" s="13"/>
      <c r="NF55" s="13"/>
      <c r="NG55" s="13"/>
      <c r="NH55" s="13"/>
      <c r="NI55" s="13"/>
      <c r="NJ55" s="13"/>
      <c r="NK55" s="13"/>
      <c r="NL55" s="13"/>
      <c r="NM55" s="13"/>
      <c r="NN55" s="13"/>
      <c r="NO55" s="13"/>
      <c r="NP55" s="13"/>
      <c r="NQ55" s="13"/>
      <c r="NR55" s="13"/>
      <c r="NS55" s="13"/>
      <c r="NT55" s="13"/>
      <c r="NU55" s="13"/>
      <c r="NV55" s="13"/>
      <c r="NW55" s="13"/>
      <c r="NX55" s="13"/>
      <c r="NY55" s="13"/>
      <c r="NZ55" s="13"/>
      <c r="OA55" s="13"/>
      <c r="OB55" s="13"/>
      <c r="OC55" s="13"/>
      <c r="OD55" s="13"/>
      <c r="OE55" s="13"/>
      <c r="OF55" s="13"/>
      <c r="OG55" s="13"/>
      <c r="OH55" s="13"/>
      <c r="OI55" s="13"/>
      <c r="OJ55" s="13"/>
      <c r="OK55" s="13"/>
      <c r="OL55" s="13"/>
      <c r="OM55" s="13"/>
      <c r="ON55" s="13"/>
      <c r="OO55" s="13"/>
      <c r="OP55" s="13"/>
      <c r="OQ55" s="13"/>
      <c r="OR55" s="13"/>
      <c r="OS55" s="13"/>
      <c r="OT55" s="13"/>
      <c r="OU55" s="13"/>
      <c r="OV55" s="13"/>
      <c r="OW55" s="13"/>
      <c r="OX55" s="13"/>
      <c r="OY55" s="13"/>
      <c r="OZ55" s="13"/>
      <c r="PA55" s="13"/>
      <c r="PB55" s="13"/>
      <c r="PC55" s="13"/>
      <c r="PD55" s="13"/>
      <c r="PE55" s="13"/>
      <c r="PF55" s="13"/>
      <c r="PG55" s="13"/>
      <c r="PH55" s="13"/>
      <c r="PI55" s="13"/>
      <c r="PJ55" s="13"/>
      <c r="PK55" s="13"/>
      <c r="PL55" s="13"/>
      <c r="PM55" s="13"/>
      <c r="PN55" s="13"/>
      <c r="PO55" s="13"/>
      <c r="PP55" s="13"/>
      <c r="PQ55" s="13"/>
      <c r="PR55" s="13"/>
      <c r="PS55" s="13"/>
      <c r="PT55" s="13"/>
      <c r="PU55" s="13"/>
      <c r="PV55" s="13"/>
      <c r="PW55" s="13"/>
      <c r="PX55" s="13"/>
      <c r="PY55" s="13"/>
      <c r="PZ55" s="13"/>
      <c r="QA55" s="13"/>
      <c r="QB55" s="13"/>
      <c r="QC55" s="13"/>
      <c r="QD55" s="13"/>
      <c r="QE55" s="13"/>
      <c r="QF55" s="13"/>
      <c r="QG55" s="13"/>
      <c r="QH55" s="13"/>
      <c r="QI55" s="13"/>
      <c r="QJ55" s="13"/>
      <c r="QK55" s="13"/>
      <c r="QL55" s="13"/>
      <c r="QM55" s="13"/>
      <c r="QN55" s="13"/>
      <c r="QO55" s="13"/>
      <c r="QP55" s="13"/>
      <c r="QQ55" s="13"/>
      <c r="QR55" s="13"/>
      <c r="QS55" s="13"/>
      <c r="QT55" s="13"/>
      <c r="QU55" s="13"/>
      <c r="QV55" s="13"/>
      <c r="QW55" s="13"/>
      <c r="QX55" s="13"/>
      <c r="QY55" s="13"/>
      <c r="QZ55" s="13"/>
      <c r="RA55" s="13"/>
      <c r="RB55" s="13"/>
      <c r="RC55" s="13"/>
      <c r="RD55" s="13"/>
      <c r="RE55" s="13"/>
      <c r="RF55" s="13"/>
      <c r="RG55" s="13"/>
      <c r="RH55" s="13"/>
      <c r="RI55" s="13"/>
      <c r="RJ55" s="13"/>
      <c r="RK55" s="13"/>
      <c r="RL55" s="13"/>
      <c r="RM55" s="13"/>
      <c r="RN55" s="13"/>
      <c r="RO55" s="13"/>
      <c r="RP55" s="13"/>
      <c r="RQ55" s="13"/>
      <c r="RR55" s="13"/>
      <c r="RS55" s="13"/>
      <c r="RT55" s="13"/>
      <c r="RU55" s="13"/>
      <c r="RV55" s="13"/>
      <c r="RW55" s="13"/>
      <c r="RX55" s="13"/>
      <c r="RY55" s="13"/>
      <c r="RZ55" s="13"/>
      <c r="SA55" s="13"/>
      <c r="SB55" s="13"/>
      <c r="SC55" s="13"/>
      <c r="SD55" s="13"/>
      <c r="SE55" s="13"/>
      <c r="SF55" s="13"/>
      <c r="SG55" s="13"/>
      <c r="SH55" s="13"/>
      <c r="SI55" s="13"/>
      <c r="SJ55" s="13"/>
      <c r="SK55" s="13"/>
      <c r="SL55" s="13"/>
      <c r="SM55" s="13"/>
      <c r="SN55" s="13"/>
      <c r="SO55" s="13"/>
      <c r="SP55" s="13"/>
      <c r="SQ55" s="13"/>
      <c r="SR55" s="13"/>
      <c r="SS55" s="13"/>
      <c r="ST55" s="13"/>
      <c r="SU55" s="13"/>
      <c r="SV55" s="13"/>
      <c r="SW55" s="13"/>
      <c r="SX55" s="13"/>
      <c r="SY55" s="13"/>
      <c r="SZ55" s="13"/>
      <c r="TA55" s="13"/>
      <c r="TB55" s="13"/>
      <c r="TC55" s="13"/>
      <c r="TD55" s="13"/>
      <c r="TE55" s="13"/>
      <c r="TF55" s="13"/>
      <c r="TG55" s="13"/>
      <c r="TH55" s="13"/>
      <c r="TI55" s="13"/>
      <c r="TJ55" s="13"/>
      <c r="TK55" s="13"/>
      <c r="TL55" s="13"/>
      <c r="TM55" s="13"/>
      <c r="TN55" s="13"/>
      <c r="TO55" s="13"/>
      <c r="TP55" s="13"/>
      <c r="TQ55" s="13"/>
      <c r="TR55" s="13"/>
      <c r="TS55" s="13"/>
      <c r="TT55" s="13"/>
      <c r="TU55" s="13"/>
      <c r="TV55" s="13"/>
      <c r="TW55" s="13"/>
      <c r="TX55" s="13"/>
      <c r="TY55" s="13"/>
      <c r="TZ55" s="13"/>
      <c r="UA55" s="13"/>
      <c r="UB55" s="13"/>
      <c r="UC55" s="13"/>
      <c r="UD55" s="13"/>
      <c r="UE55" s="13"/>
      <c r="UF55" s="13"/>
      <c r="UG55" s="13"/>
      <c r="UH55" s="13"/>
      <c r="UI55" s="13"/>
      <c r="UJ55" s="13"/>
      <c r="UK55" s="13"/>
      <c r="UL55" s="13"/>
      <c r="UM55" s="13"/>
      <c r="UN55" s="13"/>
      <c r="UO55" s="13"/>
      <c r="UP55" s="13"/>
      <c r="UQ55" s="13"/>
      <c r="UR55" s="13"/>
      <c r="US55" s="13"/>
      <c r="UT55" s="13"/>
      <c r="UU55" s="13"/>
      <c r="UV55" s="13"/>
      <c r="UW55" s="13"/>
      <c r="UX55" s="13"/>
      <c r="UY55" s="13"/>
      <c r="UZ55" s="13"/>
      <c r="VA55" s="13"/>
      <c r="VB55" s="13"/>
      <c r="VC55" s="13"/>
      <c r="VD55" s="13"/>
      <c r="VE55" s="13"/>
      <c r="VF55" s="13"/>
      <c r="VG55" s="13"/>
      <c r="VH55" s="13"/>
      <c r="VI55" s="13"/>
      <c r="VJ55" s="13"/>
      <c r="VK55" s="13"/>
      <c r="VL55" s="13"/>
      <c r="VM55" s="13"/>
      <c r="VN55" s="13"/>
      <c r="VO55" s="13"/>
      <c r="VP55" s="13"/>
      <c r="VQ55" s="13"/>
      <c r="VR55" s="13"/>
      <c r="VS55" s="13"/>
      <c r="VT55" s="13"/>
      <c r="VU55" s="13"/>
      <c r="VV55" s="13"/>
      <c r="VW55" s="13"/>
      <c r="VX55" s="13"/>
      <c r="VY55" s="13"/>
      <c r="VZ55" s="13"/>
      <c r="WA55" s="13"/>
      <c r="WB55" s="13"/>
      <c r="WC55" s="13"/>
      <c r="WD55" s="13"/>
      <c r="WE55" s="13"/>
      <c r="WF55" s="13"/>
      <c r="WG55" s="13"/>
      <c r="WH55" s="13"/>
      <c r="WI55" s="13"/>
      <c r="WJ55" s="13"/>
      <c r="WK55" s="13"/>
      <c r="WL55" s="13"/>
      <c r="WM55" s="13"/>
      <c r="WN55" s="13"/>
      <c r="WO55" s="13"/>
      <c r="WP55" s="13"/>
      <c r="WQ55" s="13"/>
      <c r="WR55" s="13"/>
      <c r="WS55" s="13"/>
      <c r="WT55" s="13"/>
      <c r="WU55" s="13"/>
      <c r="WV55" s="13"/>
      <c r="WW55" s="13"/>
      <c r="WX55" s="13"/>
      <c r="WY55" s="13"/>
      <c r="WZ55" s="13"/>
      <c r="XA55" s="13"/>
      <c r="XB55" s="13"/>
      <c r="XC55" s="13"/>
      <c r="XD55" s="13"/>
      <c r="XE55" s="13"/>
      <c r="XF55" s="13"/>
      <c r="XG55" s="13"/>
      <c r="XH55" s="13"/>
      <c r="XI55" s="13"/>
      <c r="XJ55" s="13"/>
      <c r="XK55" s="13"/>
      <c r="XL55" s="13"/>
      <c r="XM55" s="13"/>
      <c r="XN55" s="13"/>
      <c r="XO55" s="13"/>
      <c r="XP55" s="13"/>
      <c r="XQ55" s="13"/>
      <c r="XR55" s="13"/>
      <c r="XS55" s="13"/>
      <c r="XT55" s="13"/>
      <c r="XU55" s="13"/>
      <c r="XV55" s="13"/>
      <c r="XW55" s="13"/>
      <c r="XX55" s="13"/>
      <c r="XY55" s="13"/>
      <c r="XZ55" s="13"/>
      <c r="YA55" s="13"/>
      <c r="YB55" s="13"/>
      <c r="YC55" s="13"/>
      <c r="YD55" s="13"/>
      <c r="YE55" s="13"/>
      <c r="YF55" s="13"/>
      <c r="YG55" s="13"/>
      <c r="YH55" s="13"/>
      <c r="YI55" s="13"/>
      <c r="YJ55" s="13"/>
      <c r="YK55" s="13"/>
      <c r="YL55" s="13"/>
      <c r="YM55" s="13"/>
      <c r="YN55" s="13"/>
      <c r="YO55" s="13"/>
      <c r="YP55" s="13"/>
      <c r="YQ55" s="13"/>
      <c r="YR55" s="13"/>
      <c r="YS55" s="13"/>
      <c r="YT55" s="13"/>
      <c r="YU55" s="13"/>
      <c r="YV55" s="13"/>
      <c r="YW55" s="13"/>
      <c r="YX55" s="13"/>
      <c r="YY55" s="13"/>
      <c r="YZ55" s="13"/>
      <c r="ZA55" s="13"/>
      <c r="ZB55" s="13"/>
      <c r="ZC55" s="13"/>
      <c r="ZD55" s="13"/>
      <c r="ZE55" s="13"/>
      <c r="ZF55" s="13"/>
      <c r="ZG55" s="13"/>
      <c r="ZH55" s="13"/>
      <c r="ZI55" s="13"/>
      <c r="ZJ55" s="13"/>
      <c r="ZK55" s="13"/>
      <c r="ZL55" s="13"/>
      <c r="ZM55" s="13"/>
      <c r="ZN55" s="13"/>
      <c r="ZO55" s="13"/>
      <c r="ZP55" s="13"/>
      <c r="ZQ55" s="13"/>
      <c r="ZR55" s="13"/>
      <c r="ZS55" s="13"/>
      <c r="ZT55" s="13"/>
      <c r="ZU55" s="13"/>
      <c r="ZV55" s="13"/>
      <c r="ZW55" s="13"/>
      <c r="ZX55" s="13"/>
      <c r="ZY55" s="13"/>
      <c r="ZZ55" s="13"/>
      <c r="AAA55" s="13"/>
      <c r="AAB55" s="13"/>
      <c r="AAC55" s="13"/>
      <c r="AAD55" s="13"/>
      <c r="AAE55" s="13"/>
      <c r="AAF55" s="13"/>
      <c r="AAG55" s="13"/>
      <c r="AAH55" s="13"/>
      <c r="AAI55" s="13"/>
      <c r="AAJ55" s="13"/>
      <c r="AAK55" s="13"/>
      <c r="AAL55" s="13"/>
      <c r="AAM55" s="13"/>
      <c r="AAN55" s="13"/>
      <c r="AAO55" s="13"/>
      <c r="AAP55" s="13"/>
      <c r="AAQ55" s="13"/>
      <c r="AAR55" s="13"/>
      <c r="AAS55" s="13"/>
      <c r="AAT55" s="13"/>
      <c r="AAU55" s="13"/>
      <c r="AAV55" s="13"/>
      <c r="AAW55" s="13"/>
      <c r="AAX55" s="13"/>
      <c r="AAY55" s="13"/>
      <c r="AAZ55" s="13"/>
      <c r="ABA55" s="13"/>
      <c r="ABB55" s="13"/>
      <c r="ABC55" s="13"/>
      <c r="ABD55" s="13"/>
      <c r="ABE55" s="13"/>
      <c r="ABF55" s="13"/>
      <c r="ABG55" s="13"/>
      <c r="ABH55" s="13"/>
      <c r="ABI55" s="13"/>
      <c r="ABJ55" s="13"/>
      <c r="ABK55" s="13"/>
      <c r="ABL55" s="13"/>
      <c r="ABM55" s="13"/>
      <c r="ABN55" s="13"/>
      <c r="ABO55" s="13"/>
      <c r="ABP55" s="13"/>
      <c r="ABQ55" s="13"/>
      <c r="ABR55" s="13"/>
      <c r="ABS55" s="13"/>
      <c r="ABT55" s="13"/>
      <c r="ABU55" s="13"/>
      <c r="ABV55" s="13"/>
      <c r="ABW55" s="13"/>
      <c r="ABX55" s="13"/>
      <c r="ABY55" s="13"/>
      <c r="ABZ55" s="13"/>
      <c r="ACA55" s="13"/>
      <c r="ACB55" s="13"/>
      <c r="ACC55" s="13"/>
      <c r="ACD55" s="13"/>
      <c r="ACE55" s="13"/>
      <c r="ACF55" s="13"/>
      <c r="ACG55" s="13"/>
      <c r="ACH55" s="13"/>
      <c r="ACI55" s="13"/>
      <c r="ACJ55" s="13"/>
      <c r="ACK55" s="13"/>
      <c r="ACL55" s="13"/>
      <c r="ACM55" s="13"/>
      <c r="ACN55" s="13"/>
      <c r="ACO55" s="13"/>
      <c r="ACP55" s="13"/>
      <c r="ACQ55" s="13"/>
      <c r="ACR55" s="13"/>
      <c r="ACS55" s="13"/>
      <c r="ACT55" s="13"/>
      <c r="ACU55" s="13"/>
      <c r="ACV55" s="13"/>
      <c r="ACW55" s="13"/>
      <c r="ACX55" s="13"/>
      <c r="ACY55" s="13"/>
      <c r="ACZ55" s="13"/>
      <c r="ADA55" s="13"/>
      <c r="ADB55" s="13"/>
      <c r="ADC55" s="13"/>
      <c r="ADD55" s="13"/>
      <c r="ADE55" s="13"/>
      <c r="ADF55" s="13"/>
      <c r="ADG55" s="13"/>
      <c r="ADH55" s="13"/>
      <c r="ADI55" s="13"/>
      <c r="ADJ55" s="13"/>
      <c r="ADK55" s="13"/>
      <c r="ADL55" s="13"/>
      <c r="ADM55" s="13"/>
      <c r="ADN55" s="13"/>
      <c r="ADO55" s="13"/>
      <c r="ADP55" s="13"/>
      <c r="ADQ55" s="13"/>
      <c r="ADR55" s="13"/>
      <c r="ADS55" s="13"/>
      <c r="ADT55" s="13"/>
      <c r="ADU55" s="13"/>
      <c r="ADV55" s="13"/>
      <c r="ADW55" s="13"/>
      <c r="ADX55" s="13"/>
      <c r="ADY55" s="13"/>
      <c r="ADZ55" s="13"/>
      <c r="AEA55" s="13"/>
      <c r="AEB55" s="13"/>
      <c r="AEC55" s="13"/>
      <c r="AED55" s="13"/>
      <c r="AEE55" s="13"/>
      <c r="AEF55" s="13"/>
      <c r="AEG55" s="13"/>
      <c r="AEH55" s="13"/>
      <c r="AEI55" s="13"/>
      <c r="AEJ55" s="13"/>
      <c r="AEK55" s="13"/>
      <c r="AEL55" s="13"/>
      <c r="AEM55" s="13"/>
      <c r="AEN55" s="13"/>
      <c r="AEO55" s="13"/>
      <c r="AEP55" s="13"/>
      <c r="AEQ55" s="13"/>
      <c r="AER55" s="13"/>
      <c r="AES55" s="13"/>
      <c r="AET55" s="13"/>
      <c r="AEU55" s="13"/>
      <c r="AEV55" s="13"/>
      <c r="AEW55" s="13"/>
      <c r="AEX55" s="13"/>
      <c r="AEY55" s="13"/>
      <c r="AEZ55" s="13"/>
      <c r="AFA55" s="13"/>
      <c r="AFB55" s="13"/>
      <c r="AFC55" s="13"/>
      <c r="AFD55" s="13"/>
      <c r="AFE55" s="13"/>
      <c r="AFF55" s="13"/>
      <c r="AFG55" s="13"/>
      <c r="AFH55" s="13"/>
      <c r="AFI55" s="13"/>
      <c r="AFJ55" s="13"/>
      <c r="AFK55" s="13"/>
      <c r="AFL55" s="13"/>
      <c r="AFM55" s="13"/>
      <c r="AFN55" s="13"/>
      <c r="AFO55" s="13"/>
      <c r="AFP55" s="13"/>
      <c r="AFQ55" s="13"/>
      <c r="AFR55" s="13"/>
      <c r="AFS55" s="13"/>
      <c r="AFT55" s="13"/>
      <c r="AFU55" s="13"/>
      <c r="AFV55" s="13"/>
      <c r="AFW55" s="13"/>
      <c r="AFX55" s="13"/>
      <c r="AFY55" s="13"/>
      <c r="AFZ55" s="13"/>
      <c r="AGA55" s="13"/>
      <c r="AGB55" s="13"/>
      <c r="AGC55" s="13"/>
      <c r="AGD55" s="13"/>
      <c r="AGE55" s="13"/>
      <c r="AGF55" s="13"/>
      <c r="AGG55" s="13"/>
      <c r="AGH55" s="13"/>
      <c r="AGI55" s="13"/>
      <c r="AGJ55" s="13"/>
      <c r="AGK55" s="13"/>
      <c r="AGL55" s="13"/>
      <c r="AGM55" s="13"/>
      <c r="AGN55" s="13"/>
      <c r="AGO55" s="13"/>
      <c r="AGP55" s="13"/>
      <c r="AGQ55" s="13"/>
      <c r="AGR55" s="13"/>
      <c r="AGS55" s="13"/>
      <c r="AGT55" s="13"/>
      <c r="AGU55" s="13"/>
      <c r="AGV55" s="13"/>
      <c r="AGW55" s="13"/>
      <c r="AGX55" s="13"/>
      <c r="AGY55" s="13"/>
      <c r="AGZ55" s="13"/>
      <c r="AHA55" s="13"/>
      <c r="AHB55" s="13"/>
      <c r="AHC55" s="13"/>
      <c r="AHD55" s="13"/>
      <c r="AHE55" s="13"/>
      <c r="AHF55" s="13"/>
      <c r="AHG55" s="13"/>
      <c r="AHH55" s="13"/>
      <c r="AHI55" s="13"/>
      <c r="AHJ55" s="13"/>
      <c r="AHK55" s="13"/>
      <c r="AHL55" s="13"/>
      <c r="AHM55" s="13"/>
      <c r="AHN55" s="13"/>
      <c r="AHO55" s="13"/>
      <c r="AHP55" s="13"/>
      <c r="AHQ55" s="13"/>
      <c r="AHR55" s="13"/>
      <c r="AHS55" s="13"/>
      <c r="AHT55" s="13"/>
      <c r="AHU55" s="13"/>
      <c r="AHV55" s="13"/>
      <c r="AHW55" s="13"/>
      <c r="AHX55" s="13"/>
      <c r="AHY55" s="13"/>
      <c r="AHZ55" s="13"/>
      <c r="AIA55" s="13"/>
      <c r="AIB55" s="13"/>
      <c r="AIC55" s="13"/>
      <c r="AID55" s="13"/>
      <c r="AIE55" s="13"/>
      <c r="AIF55" s="13"/>
      <c r="AIG55" s="13"/>
      <c r="AIH55" s="13"/>
      <c r="AII55" s="13"/>
      <c r="AIJ55" s="13"/>
      <c r="AIK55" s="13"/>
      <c r="AIL55" s="13"/>
      <c r="AIM55" s="13"/>
      <c r="AIN55" s="13"/>
      <c r="AIO55" s="13"/>
      <c r="AIP55" s="13"/>
      <c r="AIQ55" s="13"/>
      <c r="AIR55" s="13"/>
      <c r="AIS55" s="13"/>
      <c r="AIT55" s="13"/>
      <c r="AIU55" s="13"/>
      <c r="AIV55" s="13"/>
      <c r="AIW55" s="13"/>
      <c r="AIX55" s="13"/>
      <c r="AIY55" s="13"/>
      <c r="AIZ55" s="13"/>
      <c r="AJA55" s="13"/>
      <c r="AJB55" s="13"/>
      <c r="AJC55" s="13"/>
      <c r="AJD55" s="13"/>
      <c r="AJE55" s="13"/>
      <c r="AJF55" s="13"/>
      <c r="AJG55" s="13"/>
      <c r="AJH55" s="13"/>
      <c r="AJI55" s="13"/>
      <c r="AJJ55" s="13"/>
      <c r="AJK55" s="13"/>
      <c r="AJL55" s="13"/>
      <c r="AJM55" s="13"/>
      <c r="AJN55" s="13"/>
      <c r="AJO55" s="13"/>
      <c r="AJP55" s="13"/>
      <c r="AJQ55" s="13"/>
      <c r="AJR55" s="13"/>
      <c r="AJS55" s="13"/>
      <c r="AJT55" s="13"/>
      <c r="AJU55" s="13"/>
      <c r="AJV55" s="13"/>
      <c r="AJW55" s="13"/>
      <c r="AJX55" s="13"/>
      <c r="AJY55" s="13"/>
      <c r="AJZ55" s="13"/>
      <c r="AKA55" s="13"/>
      <c r="AKB55" s="13"/>
      <c r="AKC55" s="13"/>
      <c r="AKD55" s="13"/>
      <c r="AKE55" s="13"/>
      <c r="AKF55" s="13"/>
      <c r="AKG55" s="13"/>
      <c r="AKH55" s="13"/>
      <c r="AKI55" s="13"/>
      <c r="AKJ55" s="13"/>
      <c r="AKK55" s="13"/>
      <c r="AKL55" s="13"/>
      <c r="AKM55" s="13"/>
      <c r="AKN55" s="13"/>
      <c r="AKO55" s="13"/>
      <c r="AKP55" s="13"/>
      <c r="AKQ55" s="13"/>
      <c r="AKR55" s="13"/>
      <c r="AKS55" s="13"/>
      <c r="AKT55" s="13"/>
      <c r="AKU55" s="13"/>
      <c r="AKV55" s="13"/>
      <c r="AKW55" s="13"/>
      <c r="AKX55" s="13"/>
      <c r="AKY55" s="13"/>
      <c r="AKZ55" s="13"/>
      <c r="ALA55" s="13"/>
      <c r="ALB55" s="13"/>
      <c r="ALC55" s="13"/>
      <c r="ALD55" s="13"/>
      <c r="ALE55" s="13"/>
      <c r="ALF55" s="13"/>
      <c r="ALG55" s="13"/>
      <c r="ALH55" s="13"/>
      <c r="ALI55" s="13"/>
      <c r="ALJ55" s="13"/>
      <c r="ALK55" s="13"/>
      <c r="ALL55" s="13"/>
      <c r="ALM55" s="13"/>
      <c r="ALN55" s="13"/>
      <c r="ALO55" s="13"/>
      <c r="ALP55" s="13"/>
      <c r="ALQ55" s="13"/>
      <c r="ALR55" s="13"/>
      <c r="ALS55" s="13"/>
      <c r="ALT55" s="13"/>
      <c r="ALU55" s="13"/>
      <c r="ALV55" s="13"/>
      <c r="ALW55" s="13"/>
      <c r="ALX55" s="13"/>
      <c r="ALY55" s="13"/>
      <c r="ALZ55" s="13"/>
      <c r="AMA55" s="13"/>
      <c r="AMB55" s="13"/>
      <c r="AMC55" s="13"/>
      <c r="AMD55" s="13"/>
      <c r="AME55" s="13"/>
      <c r="AMF55" s="13"/>
      <c r="AMG55" s="13"/>
      <c r="AMH55" s="13"/>
      <c r="AMI55" s="13"/>
      <c r="AMJ55" s="13"/>
      <c r="AMK55" s="13"/>
      <c r="AML55" s="13"/>
      <c r="AMM55" s="13"/>
      <c r="AMN55" s="13"/>
      <c r="AMO55" s="13"/>
      <c r="AMP55" s="13"/>
      <c r="AMQ55" s="13"/>
      <c r="AMR55" s="13"/>
      <c r="AMS55" s="13"/>
      <c r="AMT55" s="13"/>
      <c r="AMU55" s="13"/>
      <c r="AMV55" s="13"/>
      <c r="AMW55" s="13"/>
      <c r="AMX55" s="13"/>
      <c r="AMY55" s="13"/>
      <c r="AMZ55" s="13"/>
      <c r="ANA55" s="13"/>
      <c r="ANB55" s="13"/>
      <c r="ANC55" s="13"/>
      <c r="AND55" s="13"/>
      <c r="ANE55" s="13"/>
      <c r="ANF55" s="13"/>
      <c r="ANG55" s="13"/>
      <c r="ANH55" s="13"/>
      <c r="ANI55" s="13"/>
      <c r="ANJ55" s="13"/>
      <c r="ANK55" s="13"/>
      <c r="ANL55" s="13"/>
      <c r="ANM55" s="13"/>
      <c r="ANN55" s="13"/>
      <c r="ANO55" s="13"/>
      <c r="ANP55" s="13"/>
      <c r="ANQ55" s="13"/>
      <c r="ANR55" s="13"/>
      <c r="ANS55" s="13"/>
      <c r="ANT55" s="13"/>
      <c r="ANU55" s="13"/>
      <c r="ANV55" s="13"/>
      <c r="ANW55" s="13"/>
      <c r="ANX55" s="13"/>
      <c r="ANY55" s="13"/>
      <c r="ANZ55" s="13"/>
      <c r="AOA55" s="13"/>
      <c r="AOB55" s="13"/>
      <c r="AOC55" s="13"/>
      <c r="AOD55" s="13"/>
      <c r="AOE55" s="13"/>
      <c r="AOF55" s="13"/>
      <c r="AOG55" s="13"/>
      <c r="AOH55" s="13"/>
      <c r="AOI55" s="13"/>
      <c r="AOJ55" s="13"/>
      <c r="AOK55" s="13"/>
      <c r="AOL55" s="13"/>
      <c r="AOM55" s="13"/>
      <c r="AON55" s="13"/>
      <c r="AOO55" s="13"/>
      <c r="AOP55" s="13"/>
      <c r="AOQ55" s="13"/>
      <c r="AOR55" s="13"/>
      <c r="AOS55" s="13"/>
      <c r="AOT55" s="13"/>
      <c r="AOU55" s="13"/>
      <c r="AOV55" s="13"/>
      <c r="AOW55" s="13"/>
      <c r="AOX55" s="13"/>
      <c r="AOY55" s="13"/>
      <c r="AOZ55" s="13"/>
      <c r="APA55" s="13"/>
      <c r="APB55" s="13"/>
      <c r="APC55" s="13"/>
      <c r="APD55" s="13"/>
      <c r="APE55" s="13"/>
      <c r="APF55" s="13"/>
      <c r="APG55" s="13"/>
      <c r="APH55" s="13"/>
      <c r="API55" s="13"/>
      <c r="APJ55" s="13"/>
      <c r="APK55" s="13"/>
      <c r="APL55" s="13"/>
      <c r="APM55" s="13"/>
      <c r="APN55" s="13"/>
      <c r="APO55" s="13"/>
      <c r="APP55" s="13"/>
      <c r="APQ55" s="13"/>
      <c r="APR55" s="13"/>
      <c r="APS55" s="13"/>
      <c r="APT55" s="13"/>
      <c r="APU55" s="13"/>
      <c r="APV55" s="13"/>
      <c r="APW55" s="13"/>
      <c r="APX55" s="13"/>
      <c r="APY55" s="13"/>
      <c r="APZ55" s="13"/>
      <c r="AQA55" s="13"/>
      <c r="AQB55" s="13"/>
      <c r="AQC55" s="13"/>
      <c r="AQD55" s="13"/>
      <c r="AQE55" s="13"/>
      <c r="AQF55" s="13"/>
      <c r="AQG55" s="13"/>
      <c r="AQH55" s="13"/>
      <c r="AQI55" s="13"/>
      <c r="AQJ55" s="13"/>
      <c r="AQK55" s="13"/>
      <c r="AQL55" s="13"/>
      <c r="AQM55" s="13"/>
      <c r="AQN55" s="13"/>
      <c r="AQO55" s="13"/>
      <c r="AQP55" s="13"/>
      <c r="AQQ55" s="13"/>
      <c r="AQR55" s="13"/>
      <c r="AQS55" s="13"/>
      <c r="AQT55" s="13"/>
      <c r="AQU55" s="13"/>
      <c r="AQV55" s="13"/>
      <c r="AQW55" s="13"/>
      <c r="AQX55" s="13"/>
      <c r="AQY55" s="13"/>
      <c r="AQZ55" s="13"/>
      <c r="ARA55" s="13"/>
      <c r="ARB55" s="13"/>
      <c r="ARC55" s="13"/>
      <c r="ARD55" s="13"/>
      <c r="ARE55" s="13"/>
      <c r="ARF55" s="13"/>
      <c r="ARG55" s="13"/>
      <c r="ARH55" s="13"/>
      <c r="ARI55" s="13"/>
      <c r="ARJ55" s="13"/>
      <c r="ARK55" s="13"/>
      <c r="ARL55" s="13"/>
      <c r="ARM55" s="13"/>
      <c r="ARN55" s="13"/>
      <c r="ARO55" s="13"/>
      <c r="ARP55" s="13"/>
      <c r="ARQ55" s="13"/>
      <c r="ARR55" s="13"/>
      <c r="ARS55" s="13"/>
      <c r="ART55" s="13"/>
      <c r="ARU55" s="13"/>
      <c r="ARV55" s="13"/>
      <c r="ARW55" s="13"/>
      <c r="ARX55" s="13"/>
      <c r="ARY55" s="13"/>
      <c r="ARZ55" s="13"/>
      <c r="ASA55" s="13"/>
      <c r="ASB55" s="13"/>
      <c r="ASC55" s="13"/>
      <c r="ASD55" s="13"/>
      <c r="ASE55" s="13"/>
      <c r="ASF55" s="13"/>
      <c r="ASG55" s="13"/>
      <c r="ASH55" s="13"/>
      <c r="ASI55" s="13"/>
      <c r="ASJ55" s="13"/>
      <c r="ASK55" s="13"/>
      <c r="ASL55" s="13"/>
      <c r="ASM55" s="13"/>
      <c r="ASN55" s="13"/>
      <c r="ASO55" s="13"/>
      <c r="ASP55" s="13"/>
      <c r="ASQ55" s="13"/>
      <c r="ASR55" s="13"/>
      <c r="ASS55" s="13"/>
      <c r="AST55" s="13"/>
      <c r="ASU55" s="13"/>
      <c r="ASV55" s="13"/>
      <c r="ASW55" s="13"/>
      <c r="ASX55" s="13"/>
      <c r="ASY55" s="13"/>
      <c r="ASZ55" s="13"/>
      <c r="ATA55" s="13"/>
      <c r="ATB55" s="13"/>
      <c r="ATC55" s="13"/>
      <c r="ATD55" s="13"/>
      <c r="ATE55" s="13"/>
      <c r="ATF55" s="13"/>
      <c r="ATG55" s="13"/>
      <c r="ATH55" s="13"/>
      <c r="ATI55" s="13"/>
      <c r="ATJ55" s="13"/>
      <c r="ATK55" s="13"/>
      <c r="ATL55" s="13"/>
      <c r="ATM55" s="13"/>
      <c r="ATN55" s="13"/>
      <c r="ATO55" s="13"/>
      <c r="ATP55" s="13"/>
      <c r="ATQ55" s="13"/>
      <c r="ATR55" s="13"/>
      <c r="ATS55" s="13"/>
      <c r="ATT55" s="13"/>
      <c r="ATU55" s="13"/>
      <c r="ATV55" s="13"/>
      <c r="ATW55" s="13"/>
      <c r="ATX55" s="13"/>
      <c r="ATY55" s="13"/>
      <c r="ATZ55" s="13"/>
      <c r="AUA55" s="13"/>
      <c r="AUB55" s="13"/>
      <c r="AUC55" s="13"/>
      <c r="AUD55" s="13"/>
      <c r="AUE55" s="13"/>
      <c r="AUF55" s="13"/>
      <c r="AUG55" s="13"/>
      <c r="AUH55" s="13"/>
      <c r="AUI55" s="13"/>
      <c r="AUJ55" s="13"/>
      <c r="AUK55" s="13"/>
      <c r="AUL55" s="13"/>
      <c r="AUM55" s="13"/>
      <c r="AUN55" s="13"/>
      <c r="AUO55" s="13"/>
      <c r="AUP55" s="13"/>
      <c r="AUQ55" s="13"/>
      <c r="AUR55" s="13"/>
      <c r="AUS55" s="13"/>
      <c r="AUT55" s="13"/>
      <c r="AUU55" s="13"/>
      <c r="AUV55" s="13"/>
      <c r="AUW55" s="13"/>
      <c r="AUX55" s="13"/>
      <c r="AUY55" s="13"/>
      <c r="AUZ55" s="13"/>
      <c r="AVA55" s="13"/>
      <c r="AVB55" s="13"/>
      <c r="AVC55" s="13"/>
      <c r="AVD55" s="13"/>
      <c r="AVE55" s="13"/>
      <c r="AVF55" s="13"/>
      <c r="AVG55" s="13"/>
      <c r="AVH55" s="13"/>
      <c r="AVI55" s="13"/>
      <c r="AVJ55" s="13"/>
      <c r="AVK55" s="13"/>
      <c r="AVL55" s="13"/>
      <c r="AVM55" s="13"/>
      <c r="AVN55" s="13"/>
      <c r="AVO55" s="13"/>
      <c r="AVP55" s="13"/>
      <c r="AVQ55" s="13"/>
      <c r="AVR55" s="13"/>
      <c r="AVS55" s="13"/>
      <c r="AVT55" s="13"/>
      <c r="AVU55" s="13"/>
      <c r="AVV55" s="13"/>
      <c r="AVW55" s="13"/>
      <c r="AVX55" s="13"/>
      <c r="AVY55" s="13"/>
      <c r="AVZ55" s="13"/>
      <c r="AWA55" s="13"/>
      <c r="AWB55" s="13"/>
      <c r="AWC55" s="13"/>
      <c r="AWD55" s="13"/>
      <c r="AWE55" s="13"/>
      <c r="AWF55" s="13"/>
      <c r="AWG55" s="13"/>
      <c r="AWH55" s="13"/>
      <c r="AWI55" s="13"/>
      <c r="AWJ55" s="13"/>
      <c r="AWK55" s="13"/>
      <c r="AWL55" s="13"/>
      <c r="AWM55" s="13"/>
      <c r="AWN55" s="13"/>
      <c r="AWO55" s="13"/>
      <c r="AWP55" s="13"/>
      <c r="AWQ55" s="13"/>
      <c r="AWR55" s="13"/>
      <c r="AWS55" s="13"/>
      <c r="AWT55" s="13"/>
      <c r="AWU55" s="13"/>
      <c r="AWV55" s="13"/>
      <c r="AWW55" s="13"/>
      <c r="AWX55" s="13"/>
      <c r="AWY55" s="13"/>
      <c r="AWZ55" s="13"/>
      <c r="AXA55" s="13"/>
      <c r="AXB55" s="13"/>
      <c r="AXC55" s="13"/>
      <c r="AXD55" s="13"/>
      <c r="AXE55" s="13"/>
      <c r="AXF55" s="13"/>
      <c r="AXG55" s="13"/>
      <c r="AXH55" s="13"/>
      <c r="AXI55" s="13"/>
      <c r="AXJ55" s="13"/>
      <c r="AXK55" s="13"/>
      <c r="AXL55" s="13"/>
      <c r="AXM55" s="13"/>
      <c r="AXN55" s="13"/>
      <c r="AXO55" s="13"/>
      <c r="AXP55" s="13"/>
      <c r="AXQ55" s="13"/>
      <c r="AXR55" s="13"/>
      <c r="AXS55" s="13"/>
      <c r="AXT55" s="13"/>
      <c r="AXU55" s="13"/>
      <c r="AXV55" s="13"/>
      <c r="AXW55" s="13"/>
      <c r="AXX55" s="13"/>
      <c r="AXY55" s="13"/>
      <c r="AXZ55" s="13"/>
      <c r="AYA55" s="13"/>
      <c r="AYB55" s="13"/>
      <c r="AYC55" s="13"/>
      <c r="AYD55" s="13"/>
      <c r="AYE55" s="13"/>
      <c r="AYF55" s="13"/>
      <c r="AYG55" s="13"/>
      <c r="AYH55" s="13"/>
      <c r="AYI55" s="13"/>
      <c r="AYJ55" s="13"/>
      <c r="AYK55" s="13"/>
      <c r="AYL55" s="13"/>
      <c r="AYM55" s="13"/>
      <c r="AYN55" s="13"/>
      <c r="AYO55" s="13"/>
      <c r="AYP55" s="13"/>
      <c r="AYQ55" s="13"/>
      <c r="AYR55" s="13"/>
      <c r="AYS55" s="13"/>
      <c r="AYT55" s="13"/>
      <c r="AYU55" s="13"/>
      <c r="AYV55" s="13"/>
      <c r="AYW55" s="13"/>
      <c r="AYX55" s="13"/>
      <c r="AYY55" s="13"/>
      <c r="AYZ55" s="13"/>
      <c r="AZA55" s="13"/>
      <c r="AZB55" s="13"/>
      <c r="AZC55" s="13"/>
      <c r="AZD55" s="13"/>
      <c r="AZE55" s="13"/>
      <c r="AZF55" s="13"/>
      <c r="AZG55" s="13"/>
      <c r="AZH55" s="13"/>
      <c r="AZI55" s="13"/>
      <c r="AZJ55" s="13"/>
      <c r="AZK55" s="13"/>
      <c r="AZL55" s="13"/>
      <c r="AZM55" s="13"/>
      <c r="AZN55" s="13"/>
      <c r="AZO55" s="13"/>
      <c r="AZP55" s="13"/>
      <c r="AZQ55" s="13"/>
      <c r="AZR55" s="13"/>
      <c r="AZS55" s="13"/>
      <c r="AZT55" s="13"/>
      <c r="AZU55" s="13"/>
      <c r="AZV55" s="13"/>
      <c r="AZW55" s="13"/>
      <c r="AZX55" s="13"/>
      <c r="AZY55" s="13"/>
      <c r="AZZ55" s="13"/>
      <c r="BAA55" s="13"/>
      <c r="BAB55" s="13"/>
      <c r="BAC55" s="13"/>
      <c r="BAD55" s="13"/>
      <c r="BAE55" s="13"/>
      <c r="BAF55" s="13"/>
      <c r="BAG55" s="13"/>
      <c r="BAH55" s="13"/>
      <c r="BAI55" s="13"/>
      <c r="BAJ55" s="13"/>
      <c r="BAK55" s="13"/>
      <c r="BAL55" s="13"/>
      <c r="BAM55" s="13"/>
      <c r="BAN55" s="13"/>
      <c r="BAO55" s="13"/>
      <c r="BAP55" s="13"/>
      <c r="BAQ55" s="13"/>
      <c r="BAR55" s="13"/>
      <c r="BAS55" s="13"/>
      <c r="BAT55" s="13"/>
      <c r="BAU55" s="13"/>
      <c r="BAV55" s="13"/>
      <c r="BAW55" s="13"/>
      <c r="BAX55" s="13"/>
      <c r="BAY55" s="13"/>
      <c r="BAZ55" s="13"/>
      <c r="BBA55" s="13"/>
      <c r="BBB55" s="13"/>
      <c r="BBC55" s="13"/>
      <c r="BBD55" s="13"/>
      <c r="BBE55" s="13"/>
      <c r="BBF55" s="13"/>
      <c r="BBG55" s="13"/>
      <c r="BBH55" s="13"/>
      <c r="BBI55" s="13"/>
      <c r="BBJ55" s="13"/>
      <c r="BBK55" s="13"/>
      <c r="BBL55" s="13"/>
      <c r="BBM55" s="13"/>
      <c r="BBN55" s="13"/>
      <c r="BBO55" s="13"/>
      <c r="BBP55" s="13"/>
      <c r="BBQ55" s="13"/>
      <c r="BBR55" s="13"/>
      <c r="BBS55" s="13"/>
      <c r="BBT55" s="13"/>
      <c r="BBU55" s="13"/>
      <c r="BBV55" s="13"/>
      <c r="BBW55" s="13"/>
      <c r="BBX55" s="13"/>
      <c r="BBY55" s="13"/>
      <c r="BBZ55" s="13"/>
      <c r="BCA55" s="13"/>
      <c r="BCB55" s="13"/>
      <c r="BCC55" s="13"/>
      <c r="BCD55" s="13"/>
      <c r="BCE55" s="13"/>
      <c r="BCF55" s="13"/>
      <c r="BCG55" s="13"/>
      <c r="BCH55" s="13"/>
      <c r="BCI55" s="13"/>
      <c r="BCJ55" s="13"/>
      <c r="BCK55" s="13"/>
      <c r="BCL55" s="13"/>
      <c r="BCM55" s="13"/>
      <c r="BCN55" s="13"/>
      <c r="BCO55" s="13"/>
      <c r="BCP55" s="13"/>
      <c r="BCQ55" s="13"/>
      <c r="BCR55" s="13"/>
      <c r="BCS55" s="13"/>
      <c r="BCT55" s="13"/>
      <c r="BCU55" s="13"/>
      <c r="BCV55" s="13"/>
      <c r="BCW55" s="13"/>
      <c r="BCX55" s="13"/>
      <c r="BCY55" s="13"/>
      <c r="BCZ55" s="13"/>
      <c r="BDA55" s="13"/>
      <c r="BDB55" s="13"/>
      <c r="BDC55" s="13"/>
      <c r="BDD55" s="13"/>
      <c r="BDE55" s="13"/>
      <c r="BDF55" s="13"/>
      <c r="BDG55" s="13"/>
      <c r="BDH55" s="13"/>
      <c r="BDI55" s="13"/>
      <c r="BDJ55" s="13"/>
      <c r="BDK55" s="13"/>
      <c r="BDL55" s="13"/>
      <c r="BDM55" s="13"/>
      <c r="BDN55" s="13"/>
      <c r="BDO55" s="13"/>
      <c r="BDP55" s="13"/>
      <c r="BDQ55" s="13"/>
      <c r="BDR55" s="13"/>
      <c r="BDS55" s="13"/>
      <c r="BDT55" s="13"/>
      <c r="BDU55" s="13"/>
      <c r="BDV55" s="13"/>
      <c r="BDW55" s="13"/>
      <c r="BDX55" s="13"/>
      <c r="BDY55" s="13"/>
      <c r="BDZ55" s="13"/>
      <c r="BEA55" s="13"/>
      <c r="BEB55" s="13"/>
      <c r="BEC55" s="13"/>
      <c r="BED55" s="13"/>
      <c r="BEE55" s="13"/>
      <c r="BEF55" s="13"/>
      <c r="BEG55" s="13"/>
      <c r="BEH55" s="13"/>
      <c r="BEI55" s="13"/>
      <c r="BEJ55" s="13"/>
      <c r="BEK55" s="13"/>
      <c r="BEL55" s="13"/>
      <c r="BEM55" s="13"/>
      <c r="BEN55" s="13"/>
      <c r="BEO55" s="13"/>
      <c r="BEP55" s="13"/>
      <c r="BEQ55" s="13"/>
      <c r="BER55" s="13"/>
      <c r="BES55" s="13"/>
      <c r="BET55" s="13"/>
      <c r="BEU55" s="13"/>
      <c r="BEV55" s="13"/>
      <c r="BEW55" s="13"/>
      <c r="BEX55" s="13"/>
      <c r="BEY55" s="13"/>
      <c r="BEZ55" s="13"/>
      <c r="BFA55" s="13"/>
      <c r="BFB55" s="13"/>
      <c r="BFC55" s="13"/>
      <c r="BFD55" s="13"/>
      <c r="BFE55" s="13"/>
      <c r="BFF55" s="13"/>
      <c r="BFG55" s="13"/>
      <c r="BFH55" s="13"/>
      <c r="BFI55" s="13"/>
      <c r="BFJ55" s="13"/>
      <c r="BFK55" s="13"/>
      <c r="BFL55" s="13"/>
      <c r="BFM55" s="13"/>
      <c r="BFN55" s="13"/>
      <c r="BFO55" s="13"/>
      <c r="BFP55" s="13"/>
      <c r="BFQ55" s="13"/>
      <c r="BFR55" s="13"/>
      <c r="BFS55" s="13"/>
      <c r="BFT55" s="13"/>
      <c r="BFU55" s="13"/>
      <c r="BFV55" s="13"/>
      <c r="BFW55" s="13"/>
      <c r="BFX55" s="13"/>
      <c r="BFY55" s="13"/>
      <c r="BFZ55" s="13"/>
      <c r="BGA55" s="13"/>
      <c r="BGB55" s="13"/>
      <c r="BGC55" s="13"/>
      <c r="BGD55" s="13"/>
      <c r="BGE55" s="13"/>
      <c r="BGF55" s="13"/>
      <c r="BGG55" s="13"/>
      <c r="BGH55" s="13"/>
      <c r="BGI55" s="13"/>
      <c r="BGJ55" s="13"/>
      <c r="BGK55" s="13"/>
      <c r="BGL55" s="13"/>
      <c r="BGM55" s="13"/>
      <c r="BGN55" s="13"/>
      <c r="BGO55" s="13"/>
      <c r="BGP55" s="13"/>
      <c r="BGQ55" s="13"/>
      <c r="BGR55" s="13"/>
      <c r="BGS55" s="13"/>
      <c r="BGT55" s="13"/>
      <c r="BGU55" s="13"/>
      <c r="BGV55" s="13"/>
      <c r="BGW55" s="13"/>
      <c r="BGX55" s="13"/>
      <c r="BGY55" s="13"/>
      <c r="BGZ55" s="13"/>
      <c r="BHA55" s="13"/>
      <c r="BHB55" s="13"/>
      <c r="BHC55" s="13"/>
      <c r="BHD55" s="13"/>
      <c r="BHE55" s="13"/>
      <c r="BHF55" s="13"/>
      <c r="BHG55" s="13"/>
      <c r="BHH55" s="13"/>
      <c r="BHI55" s="13"/>
      <c r="BHJ55" s="13"/>
      <c r="BHK55" s="13"/>
      <c r="BHL55" s="13"/>
      <c r="BHM55" s="13"/>
      <c r="BHN55" s="13"/>
      <c r="BHO55" s="13"/>
      <c r="BHP55" s="13"/>
      <c r="BHQ55" s="13"/>
      <c r="BHR55" s="13"/>
      <c r="BHS55" s="13"/>
      <c r="BHT55" s="13"/>
      <c r="BHU55" s="13"/>
      <c r="BHV55" s="13"/>
      <c r="BHW55" s="13"/>
      <c r="BHX55" s="13"/>
      <c r="BHY55" s="13"/>
      <c r="BHZ55" s="13"/>
      <c r="BIA55" s="13"/>
      <c r="BIB55" s="13"/>
      <c r="BIC55" s="13"/>
      <c r="BID55" s="13"/>
      <c r="BIE55" s="13"/>
      <c r="BIF55" s="13"/>
      <c r="BIG55" s="13"/>
      <c r="BIH55" s="13"/>
      <c r="BII55" s="13"/>
      <c r="BIJ55" s="13"/>
      <c r="BIK55" s="13"/>
      <c r="BIL55" s="13"/>
      <c r="BIM55" s="13"/>
      <c r="BIN55" s="13"/>
      <c r="BIO55" s="13"/>
      <c r="BIP55" s="13"/>
      <c r="BIQ55" s="13"/>
      <c r="BIR55" s="13"/>
      <c r="BIS55" s="13"/>
      <c r="BIT55" s="13"/>
      <c r="BIU55" s="13"/>
      <c r="BIV55" s="13"/>
      <c r="BIW55" s="13"/>
      <c r="BIX55" s="13"/>
      <c r="BIY55" s="13"/>
      <c r="BIZ55" s="13"/>
      <c r="BJA55" s="13"/>
      <c r="BJB55" s="13"/>
      <c r="BJC55" s="13"/>
      <c r="BJD55" s="13"/>
      <c r="BJE55" s="13"/>
      <c r="BJF55" s="13"/>
      <c r="BJG55" s="13"/>
      <c r="BJH55" s="13"/>
      <c r="BJI55" s="13"/>
      <c r="BJJ55" s="13"/>
      <c r="BJK55" s="13"/>
      <c r="BJL55" s="13"/>
      <c r="BJM55" s="13"/>
      <c r="BJN55" s="13"/>
      <c r="BJO55" s="13"/>
      <c r="BJP55" s="13"/>
      <c r="BJQ55" s="13"/>
      <c r="BJR55" s="13"/>
      <c r="BJS55" s="13"/>
      <c r="BJT55" s="13"/>
      <c r="BJU55" s="13"/>
      <c r="BJV55" s="13"/>
      <c r="BJW55" s="13"/>
      <c r="BJX55" s="13"/>
      <c r="BJY55" s="13"/>
      <c r="BJZ55" s="13"/>
      <c r="BKA55" s="13"/>
      <c r="BKB55" s="13"/>
      <c r="BKC55" s="13"/>
      <c r="BKD55" s="13"/>
      <c r="BKE55" s="13"/>
      <c r="BKF55" s="13"/>
      <c r="BKG55" s="13"/>
      <c r="BKH55" s="13"/>
      <c r="BKI55" s="13"/>
      <c r="BKJ55" s="13"/>
      <c r="BKK55" s="13"/>
      <c r="BKL55" s="13"/>
      <c r="BKM55" s="13"/>
      <c r="BKN55" s="13"/>
      <c r="BKO55" s="13"/>
      <c r="BKP55" s="13"/>
      <c r="BKQ55" s="13"/>
      <c r="BKR55" s="13"/>
      <c r="BKS55" s="13"/>
      <c r="BKT55" s="13"/>
      <c r="BKU55" s="13"/>
      <c r="BKV55" s="13"/>
      <c r="BKW55" s="13"/>
      <c r="BKX55" s="13"/>
      <c r="BKY55" s="13"/>
      <c r="BKZ55" s="13"/>
      <c r="BLA55" s="13"/>
      <c r="BLB55" s="13"/>
      <c r="BLC55" s="13"/>
      <c r="BLD55" s="13"/>
      <c r="BLE55" s="13"/>
      <c r="BLF55" s="13"/>
      <c r="BLG55" s="13"/>
      <c r="BLH55" s="13"/>
      <c r="BLI55" s="13"/>
      <c r="BLJ55" s="13"/>
      <c r="BLK55" s="13"/>
      <c r="BLL55" s="13"/>
      <c r="BLM55" s="13"/>
      <c r="BLN55" s="13"/>
      <c r="BLO55" s="13"/>
      <c r="BLP55" s="13"/>
      <c r="BLQ55" s="13"/>
      <c r="BLR55" s="13"/>
      <c r="BLS55" s="13"/>
      <c r="BLT55" s="13"/>
      <c r="BLU55" s="13"/>
      <c r="BLV55" s="13"/>
      <c r="BLW55" s="13"/>
      <c r="BLX55" s="13"/>
      <c r="BLY55" s="13"/>
      <c r="BLZ55" s="13"/>
      <c r="BMA55" s="13"/>
      <c r="BMB55" s="13"/>
      <c r="BMC55" s="13"/>
      <c r="BMD55" s="13"/>
      <c r="BME55" s="13"/>
      <c r="BMF55" s="13"/>
      <c r="BMG55" s="13"/>
      <c r="BMH55" s="13"/>
      <c r="BMI55" s="13"/>
      <c r="BMJ55" s="13"/>
      <c r="BMK55" s="13"/>
      <c r="BML55" s="13"/>
      <c r="BMM55" s="13"/>
      <c r="BMN55" s="13"/>
      <c r="BMO55" s="13"/>
      <c r="BMP55" s="13"/>
      <c r="BMQ55" s="13"/>
      <c r="BMR55" s="13"/>
      <c r="BMS55" s="13"/>
      <c r="BMT55" s="13"/>
      <c r="BMU55" s="13"/>
      <c r="BMV55" s="13"/>
      <c r="BMW55" s="13"/>
      <c r="BMX55" s="13"/>
      <c r="BMY55" s="13"/>
      <c r="BMZ55" s="13"/>
      <c r="BNA55" s="13"/>
      <c r="BNB55" s="13"/>
      <c r="BNC55" s="13"/>
      <c r="BND55" s="13"/>
      <c r="BNE55" s="13"/>
      <c r="BNF55" s="13"/>
      <c r="BNG55" s="13"/>
      <c r="BNH55" s="13"/>
      <c r="BNI55" s="13"/>
      <c r="BNJ55" s="13"/>
      <c r="BNK55" s="13"/>
      <c r="BNL55" s="13"/>
      <c r="BNM55" s="13"/>
      <c r="BNN55" s="13"/>
      <c r="BNO55" s="13"/>
      <c r="BNP55" s="13"/>
      <c r="BNQ55" s="13"/>
      <c r="BNR55" s="13"/>
      <c r="BNS55" s="13"/>
      <c r="BNT55" s="13"/>
      <c r="BNU55" s="13"/>
      <c r="BNV55" s="13"/>
      <c r="BNW55" s="13"/>
      <c r="BNX55" s="13"/>
      <c r="BNY55" s="13"/>
      <c r="BNZ55" s="13"/>
      <c r="BOA55" s="13"/>
      <c r="BOB55" s="13"/>
      <c r="BOC55" s="13"/>
      <c r="BOD55" s="13"/>
      <c r="BOE55" s="13"/>
      <c r="BOF55" s="13"/>
      <c r="BOG55" s="13"/>
      <c r="BOH55" s="13"/>
      <c r="BOI55" s="13"/>
      <c r="BOJ55" s="13"/>
      <c r="BOK55" s="13"/>
      <c r="BOL55" s="13"/>
      <c r="BOM55" s="13"/>
      <c r="BON55" s="13"/>
      <c r="BOO55" s="13"/>
      <c r="BOP55" s="13"/>
      <c r="BOQ55" s="13"/>
      <c r="BOR55" s="13"/>
      <c r="BOS55" s="13"/>
      <c r="BOT55" s="13"/>
      <c r="BOU55" s="13"/>
      <c r="BOV55" s="13"/>
      <c r="BOW55" s="13"/>
      <c r="BOX55" s="13"/>
      <c r="BOY55" s="13"/>
      <c r="BOZ55" s="13"/>
      <c r="BPA55" s="13"/>
      <c r="BPB55" s="13"/>
      <c r="BPC55" s="13"/>
      <c r="BPD55" s="13"/>
      <c r="BPE55" s="13"/>
      <c r="BPF55" s="13"/>
      <c r="BPG55" s="13"/>
      <c r="BPH55" s="13"/>
      <c r="BPI55" s="13"/>
      <c r="BPJ55" s="13"/>
      <c r="BPK55" s="13"/>
      <c r="BPL55" s="13"/>
      <c r="BPM55" s="13"/>
      <c r="BPN55" s="13"/>
      <c r="BPO55" s="13"/>
      <c r="BPP55" s="13"/>
      <c r="BPQ55" s="13"/>
      <c r="BPR55" s="13"/>
      <c r="BPS55" s="13"/>
      <c r="BPT55" s="13"/>
      <c r="BPU55" s="13"/>
      <c r="BPV55" s="13"/>
      <c r="BPW55" s="13"/>
      <c r="BPX55" s="13"/>
      <c r="BPY55" s="13"/>
      <c r="BPZ55" s="13"/>
      <c r="BQA55" s="13"/>
      <c r="BQB55" s="13"/>
      <c r="BQC55" s="13"/>
      <c r="BQD55" s="13"/>
      <c r="BQE55" s="13"/>
      <c r="BQF55" s="13"/>
      <c r="BQG55" s="13"/>
      <c r="BQH55" s="13"/>
      <c r="BQI55" s="13"/>
      <c r="BQJ55" s="13"/>
      <c r="BQK55" s="13"/>
      <c r="BQL55" s="13"/>
      <c r="BQM55" s="13"/>
      <c r="BQN55" s="13"/>
      <c r="BQO55" s="13"/>
      <c r="BQP55" s="13"/>
      <c r="BQQ55" s="13"/>
      <c r="BQR55" s="13"/>
      <c r="BQS55" s="13"/>
      <c r="BQT55" s="13"/>
      <c r="BQU55" s="13"/>
      <c r="BQV55" s="13"/>
      <c r="BQW55" s="13"/>
      <c r="BQX55" s="13"/>
      <c r="BQY55" s="13"/>
      <c r="BQZ55" s="13"/>
      <c r="BRA55" s="13"/>
      <c r="BRB55" s="13"/>
      <c r="BRC55" s="13"/>
      <c r="BRD55" s="13"/>
      <c r="BRE55" s="13"/>
      <c r="BRF55" s="13"/>
      <c r="BRG55" s="13"/>
      <c r="BRH55" s="13"/>
      <c r="BRI55" s="13"/>
      <c r="BRJ55" s="13"/>
      <c r="BRK55" s="13"/>
      <c r="BRL55" s="13"/>
      <c r="BRM55" s="13"/>
      <c r="BRN55" s="13"/>
      <c r="BRO55" s="13"/>
      <c r="BRP55" s="13"/>
      <c r="BRQ55" s="13"/>
      <c r="BRR55" s="13"/>
      <c r="BRS55" s="13"/>
      <c r="BRT55" s="13"/>
      <c r="BRU55" s="13"/>
      <c r="BRV55" s="13"/>
      <c r="BRW55" s="13"/>
      <c r="BRX55" s="13"/>
      <c r="BRY55" s="13"/>
      <c r="BRZ55" s="13"/>
      <c r="BSA55" s="13"/>
      <c r="BSB55" s="13"/>
      <c r="BSC55" s="13"/>
      <c r="BSD55" s="13"/>
      <c r="BSE55" s="13"/>
      <c r="BSF55" s="13"/>
      <c r="BSG55" s="13"/>
      <c r="BSH55" s="13"/>
      <c r="BSI55" s="13"/>
      <c r="BSJ55" s="13"/>
      <c r="BSK55" s="13"/>
      <c r="BSL55" s="13"/>
      <c r="BSM55" s="13"/>
      <c r="BSN55" s="13"/>
      <c r="BSO55" s="13"/>
      <c r="BSP55" s="13"/>
      <c r="BSQ55" s="13"/>
      <c r="BSR55" s="13"/>
      <c r="BSS55" s="13"/>
      <c r="BST55" s="13"/>
      <c r="BSU55" s="13"/>
      <c r="BSV55" s="13"/>
      <c r="BSW55" s="13"/>
      <c r="BSX55" s="13"/>
      <c r="BSY55" s="13"/>
      <c r="BSZ55" s="13"/>
      <c r="BTA55" s="13"/>
      <c r="BTB55" s="13"/>
      <c r="BTC55" s="13"/>
      <c r="BTD55" s="13"/>
      <c r="BTE55" s="13"/>
      <c r="BTF55" s="13"/>
      <c r="BTG55" s="13"/>
      <c r="BTH55" s="13"/>
      <c r="BTI55" s="13"/>
      <c r="BTJ55" s="13"/>
      <c r="BTK55" s="13"/>
      <c r="BTL55" s="13"/>
      <c r="BTM55" s="13"/>
      <c r="BTN55" s="13"/>
      <c r="BTO55" s="13"/>
      <c r="BTP55" s="13"/>
      <c r="BTQ55" s="13"/>
      <c r="BTR55" s="13"/>
      <c r="BTS55" s="13"/>
      <c r="BTT55" s="13"/>
      <c r="BTU55" s="13"/>
      <c r="BTV55" s="13"/>
      <c r="BTW55" s="13"/>
      <c r="BTX55" s="13"/>
      <c r="BTY55" s="13"/>
      <c r="BTZ55" s="13"/>
      <c r="BUA55" s="13"/>
      <c r="BUB55" s="13"/>
      <c r="BUC55" s="13"/>
      <c r="BUD55" s="13"/>
      <c r="BUE55" s="13"/>
      <c r="BUF55" s="13"/>
      <c r="BUG55" s="13"/>
      <c r="BUH55" s="13"/>
      <c r="BUI55" s="13"/>
      <c r="BUJ55" s="13"/>
      <c r="BUK55" s="13"/>
      <c r="BUL55" s="13"/>
      <c r="BUM55" s="13"/>
      <c r="BUN55" s="13"/>
      <c r="BUO55" s="13"/>
      <c r="BUP55" s="13"/>
      <c r="BUQ55" s="13"/>
      <c r="BUR55" s="13"/>
      <c r="BUS55" s="13"/>
      <c r="BUT55" s="13"/>
      <c r="BUU55" s="13"/>
      <c r="BUV55" s="13"/>
      <c r="BUW55" s="13"/>
      <c r="BUX55" s="13"/>
      <c r="BUY55" s="13"/>
      <c r="BUZ55" s="13"/>
      <c r="BVA55" s="13"/>
      <c r="BVB55" s="13"/>
      <c r="BVC55" s="13"/>
      <c r="BVD55" s="13"/>
      <c r="BVE55" s="13"/>
      <c r="BVF55" s="13"/>
      <c r="BVG55" s="13"/>
      <c r="BVH55" s="13"/>
      <c r="BVI55" s="13"/>
      <c r="BVJ55" s="13"/>
      <c r="BVK55" s="13"/>
      <c r="BVL55" s="13"/>
      <c r="BVM55" s="13"/>
      <c r="BVN55" s="13"/>
      <c r="BVO55" s="13"/>
      <c r="BVP55" s="13"/>
      <c r="BVQ55" s="13"/>
      <c r="BVR55" s="13"/>
      <c r="BVS55" s="13"/>
      <c r="BVT55" s="13"/>
      <c r="BVU55" s="13"/>
      <c r="BVV55" s="13"/>
      <c r="BVW55" s="13"/>
      <c r="BVX55" s="13"/>
      <c r="BVY55" s="13"/>
      <c r="BVZ55" s="13"/>
      <c r="BWA55" s="13"/>
      <c r="BWB55" s="13"/>
      <c r="BWC55" s="13"/>
      <c r="BWD55" s="13"/>
      <c r="BWE55" s="13"/>
      <c r="BWF55" s="13"/>
      <c r="BWG55" s="13"/>
      <c r="BWH55" s="13"/>
      <c r="BWI55" s="13"/>
      <c r="BWJ55" s="13"/>
      <c r="BWK55" s="13"/>
      <c r="BWL55" s="13"/>
      <c r="BWM55" s="13"/>
      <c r="BWN55" s="13"/>
      <c r="BWO55" s="13"/>
      <c r="BWP55" s="13"/>
      <c r="BWQ55" s="13"/>
      <c r="BWR55" s="13"/>
      <c r="BWS55" s="13"/>
      <c r="BWT55" s="13"/>
      <c r="BWU55" s="13"/>
      <c r="BWV55" s="13"/>
      <c r="BWW55" s="13"/>
      <c r="BWX55" s="13"/>
      <c r="BWY55" s="13"/>
      <c r="BWZ55" s="13"/>
      <c r="BXA55" s="13"/>
      <c r="BXB55" s="13"/>
      <c r="BXC55" s="13"/>
      <c r="BXD55" s="13"/>
      <c r="BXE55" s="13"/>
      <c r="BXF55" s="13"/>
      <c r="BXG55" s="13"/>
      <c r="BXH55" s="13"/>
      <c r="BXI55" s="13"/>
      <c r="BXJ55" s="13"/>
      <c r="BXK55" s="13"/>
      <c r="BXL55" s="13"/>
      <c r="BXM55" s="13"/>
      <c r="BXN55" s="13"/>
      <c r="BXO55" s="13"/>
      <c r="BXP55" s="13"/>
      <c r="BXQ55" s="13"/>
      <c r="BXR55" s="13"/>
      <c r="BXS55" s="13"/>
      <c r="BXT55" s="13"/>
      <c r="BXU55" s="13"/>
      <c r="BXV55" s="13"/>
      <c r="BXW55" s="13"/>
      <c r="BXX55" s="13"/>
      <c r="BXY55" s="13"/>
      <c r="BXZ55" s="13"/>
      <c r="BYA55" s="13"/>
      <c r="BYB55" s="13"/>
      <c r="BYC55" s="13"/>
      <c r="BYD55" s="13"/>
      <c r="BYE55" s="13"/>
      <c r="BYF55" s="13"/>
      <c r="BYG55" s="13"/>
      <c r="BYH55" s="13"/>
      <c r="BYI55" s="13"/>
      <c r="BYJ55" s="13"/>
      <c r="BYK55" s="13"/>
      <c r="BYL55" s="13"/>
      <c r="BYM55" s="13"/>
      <c r="BYN55" s="13"/>
      <c r="BYO55" s="13"/>
      <c r="BYP55" s="13"/>
      <c r="BYQ55" s="13"/>
      <c r="BYR55" s="13"/>
      <c r="BYS55" s="13"/>
      <c r="BYT55" s="13"/>
      <c r="BYU55" s="13"/>
      <c r="BYV55" s="13"/>
      <c r="BYW55" s="13"/>
      <c r="BYX55" s="13"/>
      <c r="BYY55" s="13"/>
      <c r="BYZ55" s="13"/>
      <c r="BZA55" s="13"/>
      <c r="BZB55" s="13"/>
      <c r="BZC55" s="13"/>
      <c r="BZD55" s="13"/>
      <c r="BZE55" s="13"/>
      <c r="BZF55" s="13"/>
      <c r="BZG55" s="13"/>
      <c r="BZH55" s="13"/>
      <c r="BZI55" s="13"/>
      <c r="BZJ55" s="13"/>
      <c r="BZK55" s="13"/>
      <c r="BZL55" s="13"/>
      <c r="BZM55" s="13"/>
      <c r="BZN55" s="13"/>
      <c r="BZO55" s="13"/>
      <c r="BZP55" s="13"/>
      <c r="BZQ55" s="13"/>
      <c r="BZR55" s="13"/>
      <c r="BZS55" s="13"/>
      <c r="BZT55" s="13"/>
      <c r="BZU55" s="13"/>
      <c r="BZV55" s="13"/>
      <c r="BZW55" s="13"/>
      <c r="BZX55" s="13"/>
      <c r="BZY55" s="13"/>
      <c r="BZZ55" s="13"/>
      <c r="CAA55" s="13"/>
      <c r="CAB55" s="13"/>
      <c r="CAC55" s="13"/>
      <c r="CAD55" s="13"/>
      <c r="CAE55" s="13"/>
      <c r="CAF55" s="13"/>
      <c r="CAG55" s="13"/>
      <c r="CAH55" s="13"/>
      <c r="CAI55" s="13"/>
      <c r="CAJ55" s="13"/>
      <c r="CAK55" s="13"/>
      <c r="CAL55" s="13"/>
      <c r="CAM55" s="13"/>
      <c r="CAN55" s="13"/>
      <c r="CAO55" s="13"/>
      <c r="CAP55" s="13"/>
      <c r="CAQ55" s="13"/>
      <c r="CAR55" s="13"/>
      <c r="CAS55" s="13"/>
      <c r="CAT55" s="13"/>
      <c r="CAU55" s="13"/>
      <c r="CAV55" s="13"/>
      <c r="CAW55" s="13"/>
      <c r="CAX55" s="13"/>
      <c r="CAY55" s="13"/>
      <c r="CAZ55" s="13"/>
      <c r="CBA55" s="13"/>
      <c r="CBB55" s="13"/>
      <c r="CBC55" s="13"/>
      <c r="CBD55" s="13"/>
      <c r="CBE55" s="13"/>
      <c r="CBF55" s="13"/>
      <c r="CBG55" s="13"/>
      <c r="CBH55" s="13"/>
      <c r="CBI55" s="13"/>
      <c r="CBJ55" s="13"/>
      <c r="CBK55" s="13"/>
      <c r="CBL55" s="13"/>
      <c r="CBM55" s="13"/>
      <c r="CBN55" s="13"/>
      <c r="CBO55" s="13"/>
      <c r="CBP55" s="13"/>
      <c r="CBQ55" s="13"/>
      <c r="CBR55" s="13"/>
      <c r="CBS55" s="13"/>
      <c r="CBT55" s="13"/>
      <c r="CBU55" s="13"/>
      <c r="CBV55" s="13"/>
      <c r="CBW55" s="13"/>
      <c r="CBX55" s="13"/>
      <c r="CBY55" s="13"/>
      <c r="CBZ55" s="13"/>
      <c r="CCA55" s="13"/>
      <c r="CCB55" s="13"/>
      <c r="CCC55" s="13"/>
      <c r="CCD55" s="13"/>
      <c r="CCE55" s="13"/>
      <c r="CCF55" s="13"/>
      <c r="CCG55" s="13"/>
      <c r="CCH55" s="13"/>
      <c r="CCI55" s="13"/>
      <c r="CCJ55" s="13"/>
      <c r="CCK55" s="13"/>
      <c r="CCL55" s="13"/>
      <c r="CCM55" s="13"/>
      <c r="CCN55" s="13"/>
      <c r="CCO55" s="13"/>
      <c r="CCP55" s="13"/>
      <c r="CCQ55" s="13"/>
      <c r="CCR55" s="13"/>
      <c r="CCS55" s="13"/>
      <c r="CCT55" s="13"/>
      <c r="CCU55" s="13"/>
      <c r="CCV55" s="13"/>
      <c r="CCW55" s="13"/>
      <c r="CCX55" s="13"/>
      <c r="CCY55" s="13"/>
      <c r="CCZ55" s="13"/>
      <c r="CDA55" s="13"/>
      <c r="CDB55" s="13"/>
      <c r="CDC55" s="13"/>
      <c r="CDD55" s="13"/>
      <c r="CDE55" s="13"/>
      <c r="CDF55" s="13"/>
      <c r="CDG55" s="13"/>
      <c r="CDH55" s="13"/>
      <c r="CDI55" s="13"/>
      <c r="CDJ55" s="13"/>
      <c r="CDK55" s="13"/>
      <c r="CDL55" s="13"/>
      <c r="CDM55" s="13"/>
      <c r="CDN55" s="13"/>
      <c r="CDO55" s="13"/>
      <c r="CDP55" s="13"/>
      <c r="CDQ55" s="13"/>
      <c r="CDR55" s="13"/>
      <c r="CDS55" s="13"/>
      <c r="CDT55" s="13"/>
      <c r="CDU55" s="13"/>
      <c r="CDV55" s="13"/>
      <c r="CDW55" s="13"/>
      <c r="CDX55" s="13"/>
      <c r="CDY55" s="13"/>
      <c r="CDZ55" s="13"/>
      <c r="CEA55" s="13"/>
      <c r="CEB55" s="13"/>
      <c r="CEC55" s="13"/>
      <c r="CED55" s="13"/>
      <c r="CEE55" s="13"/>
      <c r="CEF55" s="13"/>
      <c r="CEG55" s="13"/>
      <c r="CEH55" s="13"/>
      <c r="CEI55" s="13"/>
      <c r="CEJ55" s="13"/>
      <c r="CEK55" s="13"/>
      <c r="CEL55" s="13"/>
      <c r="CEM55" s="13"/>
      <c r="CEN55" s="13"/>
      <c r="CEO55" s="13"/>
      <c r="CEP55" s="13"/>
      <c r="CEQ55" s="13"/>
      <c r="CER55" s="13"/>
      <c r="CES55" s="13"/>
      <c r="CET55" s="13"/>
      <c r="CEU55" s="13"/>
      <c r="CEV55" s="13"/>
      <c r="CEW55" s="13"/>
      <c r="CEX55" s="13"/>
      <c r="CEY55" s="13"/>
      <c r="CEZ55" s="13"/>
      <c r="CFA55" s="13"/>
      <c r="CFB55" s="13"/>
      <c r="CFC55" s="13"/>
      <c r="CFD55" s="13"/>
      <c r="CFE55" s="13"/>
      <c r="CFF55" s="13"/>
      <c r="CFG55" s="13"/>
      <c r="CFH55" s="13"/>
      <c r="CFI55" s="13"/>
      <c r="CFJ55" s="13"/>
      <c r="CFK55" s="13"/>
      <c r="CFL55" s="13"/>
      <c r="CFM55" s="13"/>
      <c r="CFN55" s="13"/>
      <c r="CFO55" s="13"/>
      <c r="CFP55" s="13"/>
      <c r="CFQ55" s="13"/>
      <c r="CFR55" s="13"/>
      <c r="CFS55" s="13"/>
      <c r="CFT55" s="13"/>
      <c r="CFU55" s="13"/>
      <c r="CFV55" s="13"/>
      <c r="CFW55" s="13"/>
      <c r="CFX55" s="13"/>
      <c r="CFY55" s="13"/>
      <c r="CFZ55" s="13"/>
      <c r="CGA55" s="13"/>
      <c r="CGB55" s="13"/>
      <c r="CGC55" s="13"/>
      <c r="CGD55" s="13"/>
      <c r="CGE55" s="13"/>
      <c r="CGF55" s="13"/>
      <c r="CGG55" s="13"/>
      <c r="CGH55" s="13"/>
      <c r="CGI55" s="13"/>
      <c r="CGJ55" s="13"/>
      <c r="CGK55" s="13"/>
      <c r="CGL55" s="13"/>
      <c r="CGM55" s="13"/>
      <c r="CGN55" s="13"/>
      <c r="CGO55" s="13"/>
      <c r="CGP55" s="13"/>
      <c r="CGQ55" s="13"/>
      <c r="CGR55" s="13"/>
      <c r="CGS55" s="13"/>
      <c r="CGT55" s="13"/>
      <c r="CGU55" s="13"/>
      <c r="CGV55" s="13"/>
      <c r="CGW55" s="13"/>
      <c r="CGX55" s="13"/>
      <c r="CGY55" s="13"/>
      <c r="CGZ55" s="13"/>
      <c r="CHA55" s="13"/>
      <c r="CHB55" s="13"/>
      <c r="CHC55" s="13"/>
      <c r="CHD55" s="13"/>
      <c r="CHE55" s="13"/>
      <c r="CHF55" s="13"/>
      <c r="CHG55" s="13"/>
      <c r="CHH55" s="13"/>
      <c r="CHI55" s="13"/>
      <c r="CHJ55" s="13"/>
      <c r="CHK55" s="13"/>
      <c r="CHL55" s="13"/>
      <c r="CHM55" s="13"/>
      <c r="CHN55" s="13"/>
      <c r="CHO55" s="13"/>
      <c r="CHP55" s="13"/>
      <c r="CHQ55" s="13"/>
      <c r="CHR55" s="13"/>
      <c r="CHS55" s="13"/>
      <c r="CHT55" s="13"/>
      <c r="CHU55" s="13"/>
      <c r="CHV55" s="13"/>
      <c r="CHW55" s="13"/>
      <c r="CHX55" s="13"/>
      <c r="CHY55" s="13"/>
      <c r="CHZ55" s="13"/>
      <c r="CIA55" s="13"/>
      <c r="CIB55" s="13"/>
      <c r="CIC55" s="13"/>
      <c r="CID55" s="13"/>
      <c r="CIE55" s="13"/>
      <c r="CIF55" s="13"/>
      <c r="CIG55" s="13"/>
      <c r="CIH55" s="13"/>
      <c r="CII55" s="13"/>
      <c r="CIJ55" s="13"/>
      <c r="CIK55" s="13"/>
      <c r="CIL55" s="13"/>
      <c r="CIM55" s="13"/>
      <c r="CIN55" s="13"/>
      <c r="CIO55" s="13"/>
      <c r="CIP55" s="13"/>
      <c r="CIQ55" s="13"/>
      <c r="CIR55" s="13"/>
      <c r="CIS55" s="13"/>
      <c r="CIT55" s="13"/>
      <c r="CIU55" s="13"/>
      <c r="CIV55" s="13"/>
      <c r="CIW55" s="13"/>
      <c r="CIX55" s="13"/>
      <c r="CIY55" s="13"/>
      <c r="CIZ55" s="13"/>
      <c r="CJA55" s="13"/>
      <c r="CJB55" s="13"/>
      <c r="CJC55" s="13"/>
      <c r="CJD55" s="13"/>
      <c r="CJE55" s="13"/>
      <c r="CJF55" s="13"/>
      <c r="CJG55" s="13"/>
      <c r="CJH55" s="13"/>
      <c r="CJI55" s="13"/>
      <c r="CJJ55" s="13"/>
      <c r="CJK55" s="13"/>
      <c r="CJL55" s="13"/>
      <c r="CJM55" s="13"/>
      <c r="CJN55" s="13"/>
      <c r="CJO55" s="13"/>
      <c r="CJP55" s="13"/>
      <c r="CJQ55" s="13"/>
      <c r="CJR55" s="13"/>
      <c r="CJS55" s="13"/>
      <c r="CJT55" s="13"/>
      <c r="CJU55" s="13"/>
      <c r="CJV55" s="13"/>
      <c r="CJW55" s="13"/>
      <c r="CJX55" s="13"/>
      <c r="CJY55" s="13"/>
      <c r="CJZ55" s="13"/>
      <c r="CKA55" s="13"/>
      <c r="CKB55" s="13"/>
      <c r="CKC55" s="13"/>
      <c r="CKD55" s="13"/>
      <c r="CKE55" s="13"/>
      <c r="CKF55" s="13"/>
      <c r="CKG55" s="13"/>
      <c r="CKH55" s="13"/>
      <c r="CKI55" s="13"/>
      <c r="CKJ55" s="13"/>
      <c r="CKK55" s="13"/>
      <c r="CKL55" s="13"/>
      <c r="CKM55" s="13"/>
      <c r="CKN55" s="13"/>
      <c r="CKO55" s="13"/>
      <c r="CKP55" s="13"/>
      <c r="CKQ55" s="13"/>
      <c r="CKR55" s="13"/>
      <c r="CKS55" s="13"/>
      <c r="CKT55" s="13"/>
      <c r="CKU55" s="13"/>
      <c r="CKV55" s="13"/>
      <c r="CKW55" s="13"/>
      <c r="CKX55" s="13"/>
      <c r="CKY55" s="13"/>
      <c r="CKZ55" s="13"/>
      <c r="CLA55" s="13"/>
      <c r="CLB55" s="13"/>
      <c r="CLC55" s="13"/>
      <c r="CLD55" s="13"/>
      <c r="CLE55" s="13"/>
      <c r="CLF55" s="13"/>
      <c r="CLG55" s="13"/>
      <c r="CLH55" s="13"/>
      <c r="CLI55" s="13"/>
      <c r="CLJ55" s="13"/>
      <c r="CLK55" s="13"/>
      <c r="CLL55" s="13"/>
      <c r="CLM55" s="13"/>
      <c r="CLN55" s="13"/>
      <c r="CLO55" s="13"/>
      <c r="CLP55" s="13"/>
      <c r="CLQ55" s="13"/>
      <c r="CLR55" s="13"/>
      <c r="CLS55" s="13"/>
      <c r="CLT55" s="13"/>
      <c r="CLU55" s="13"/>
      <c r="CLV55" s="13"/>
      <c r="CLW55" s="13"/>
      <c r="CLX55" s="13"/>
      <c r="CLY55" s="13"/>
      <c r="CLZ55" s="13"/>
      <c r="CMA55" s="13"/>
      <c r="CMB55" s="13"/>
      <c r="CMC55" s="13"/>
      <c r="CMD55" s="13"/>
      <c r="CME55" s="13"/>
      <c r="CMF55" s="13"/>
      <c r="CMG55" s="13"/>
      <c r="CMH55" s="13"/>
      <c r="CMI55" s="13"/>
      <c r="CMJ55" s="13"/>
      <c r="CMK55" s="13"/>
      <c r="CML55" s="13"/>
      <c r="CMM55" s="13"/>
      <c r="CMN55" s="13"/>
      <c r="CMO55" s="13"/>
      <c r="CMP55" s="13"/>
      <c r="CMQ55" s="13"/>
      <c r="CMR55" s="13"/>
      <c r="CMS55" s="13"/>
      <c r="CMT55" s="13"/>
      <c r="CMU55" s="13"/>
      <c r="CMV55" s="13"/>
      <c r="CMW55" s="13"/>
      <c r="CMX55" s="13"/>
      <c r="CMY55" s="13"/>
      <c r="CMZ55" s="13"/>
      <c r="CNA55" s="13"/>
      <c r="CNB55" s="13"/>
      <c r="CNC55" s="13"/>
      <c r="CND55" s="13"/>
      <c r="CNE55" s="13"/>
      <c r="CNF55" s="13"/>
      <c r="CNG55" s="13"/>
      <c r="CNH55" s="13"/>
      <c r="CNI55" s="13"/>
      <c r="CNJ55" s="13"/>
      <c r="CNK55" s="13"/>
      <c r="CNL55" s="13"/>
      <c r="CNM55" s="13"/>
      <c r="CNN55" s="13"/>
      <c r="CNO55" s="13"/>
      <c r="CNP55" s="13"/>
      <c r="CNQ55" s="13"/>
      <c r="CNR55" s="13"/>
      <c r="CNS55" s="13"/>
      <c r="CNT55" s="13"/>
      <c r="CNU55" s="13"/>
      <c r="CNV55" s="13"/>
      <c r="CNW55" s="13"/>
      <c r="CNX55" s="13"/>
      <c r="CNY55" s="13"/>
      <c r="CNZ55" s="13"/>
      <c r="COA55" s="13"/>
      <c r="COB55" s="13"/>
      <c r="COC55" s="13"/>
      <c r="COD55" s="13"/>
      <c r="COE55" s="13"/>
      <c r="COF55" s="13"/>
      <c r="COG55" s="13"/>
      <c r="COH55" s="13"/>
      <c r="COI55" s="13"/>
      <c r="COJ55" s="13"/>
      <c r="COK55" s="13"/>
      <c r="COL55" s="13"/>
      <c r="COM55" s="13"/>
      <c r="CON55" s="13"/>
      <c r="COO55" s="13"/>
      <c r="COP55" s="13"/>
      <c r="COQ55" s="13"/>
      <c r="COR55" s="13"/>
      <c r="COS55" s="13"/>
      <c r="COT55" s="13"/>
      <c r="COU55" s="13"/>
      <c r="COV55" s="13"/>
      <c r="COW55" s="13"/>
      <c r="COX55" s="13"/>
      <c r="COY55" s="13"/>
      <c r="COZ55" s="13"/>
      <c r="CPA55" s="13"/>
      <c r="CPB55" s="13"/>
      <c r="CPC55" s="13"/>
      <c r="CPD55" s="13"/>
      <c r="CPE55" s="13"/>
      <c r="CPF55" s="13"/>
      <c r="CPG55" s="13"/>
      <c r="CPH55" s="13"/>
      <c r="CPI55" s="13"/>
      <c r="CPJ55" s="13"/>
      <c r="CPK55" s="13"/>
      <c r="CPL55" s="13"/>
      <c r="CPM55" s="13"/>
      <c r="CPN55" s="13"/>
      <c r="CPO55" s="13"/>
      <c r="CPP55" s="13"/>
      <c r="CPQ55" s="13"/>
      <c r="CPR55" s="13"/>
      <c r="CPS55" s="13"/>
      <c r="CPT55" s="13"/>
      <c r="CPU55" s="13"/>
      <c r="CPV55" s="13"/>
      <c r="CPW55" s="13"/>
      <c r="CPX55" s="13"/>
      <c r="CPY55" s="13"/>
      <c r="CPZ55" s="13"/>
      <c r="CQA55" s="13"/>
      <c r="CQB55" s="13"/>
      <c r="CQC55" s="13"/>
      <c r="CQD55" s="13"/>
      <c r="CQE55" s="13"/>
      <c r="CQF55" s="13"/>
      <c r="CQG55" s="13"/>
      <c r="CQH55" s="13"/>
      <c r="CQI55" s="13"/>
      <c r="CQJ55" s="13"/>
      <c r="CQK55" s="13"/>
      <c r="CQL55" s="13"/>
      <c r="CQM55" s="13"/>
      <c r="CQN55" s="13"/>
      <c r="CQO55" s="13"/>
      <c r="CQP55" s="13"/>
      <c r="CQQ55" s="13"/>
      <c r="CQR55" s="13"/>
      <c r="CQS55" s="13"/>
      <c r="CQT55" s="13"/>
      <c r="CQU55" s="13"/>
      <c r="CQV55" s="13"/>
      <c r="CQW55" s="13"/>
      <c r="CQX55" s="13"/>
      <c r="CQY55" s="13"/>
      <c r="CQZ55" s="13"/>
      <c r="CRA55" s="13"/>
      <c r="CRB55" s="13"/>
      <c r="CRC55" s="13"/>
      <c r="CRD55" s="13"/>
      <c r="CRE55" s="13"/>
      <c r="CRF55" s="13"/>
      <c r="CRG55" s="13"/>
      <c r="CRH55" s="13"/>
      <c r="CRI55" s="13"/>
      <c r="CRJ55" s="13"/>
      <c r="CRK55" s="13"/>
      <c r="CRL55" s="13"/>
      <c r="CRM55" s="13"/>
      <c r="CRN55" s="13"/>
      <c r="CRO55" s="13"/>
      <c r="CRP55" s="13"/>
      <c r="CRQ55" s="13"/>
      <c r="CRR55" s="13"/>
      <c r="CRS55" s="13"/>
      <c r="CRT55" s="13"/>
      <c r="CRU55" s="13"/>
      <c r="CRV55" s="13"/>
      <c r="CRW55" s="13"/>
      <c r="CRX55" s="13"/>
      <c r="CRY55" s="13"/>
      <c r="CRZ55" s="13"/>
      <c r="CSA55" s="13"/>
      <c r="CSB55" s="13"/>
      <c r="CSC55" s="13"/>
      <c r="CSD55" s="13"/>
      <c r="CSE55" s="13"/>
      <c r="CSF55" s="13"/>
      <c r="CSG55" s="13"/>
      <c r="CSH55" s="13"/>
      <c r="CSI55" s="13"/>
      <c r="CSJ55" s="13"/>
      <c r="CSK55" s="13"/>
      <c r="CSL55" s="13"/>
      <c r="CSM55" s="13"/>
      <c r="CSN55" s="13"/>
      <c r="CSO55" s="13"/>
      <c r="CSP55" s="13"/>
      <c r="CSQ55" s="13"/>
      <c r="CSR55" s="13"/>
      <c r="CSS55" s="13"/>
      <c r="CST55" s="13"/>
      <c r="CSU55" s="13"/>
      <c r="CSV55" s="13"/>
      <c r="CSW55" s="13"/>
      <c r="CSX55" s="13"/>
      <c r="CSY55" s="13"/>
      <c r="CSZ55" s="13"/>
      <c r="CTA55" s="13"/>
      <c r="CTB55" s="13"/>
      <c r="CTC55" s="13"/>
      <c r="CTD55" s="13"/>
      <c r="CTE55" s="13"/>
      <c r="CTF55" s="13"/>
      <c r="CTG55" s="13"/>
      <c r="CTH55" s="13"/>
      <c r="CTI55" s="13"/>
      <c r="CTJ55" s="13"/>
      <c r="CTK55" s="13"/>
      <c r="CTL55" s="13"/>
      <c r="CTM55" s="13"/>
      <c r="CTN55" s="13"/>
      <c r="CTO55" s="13"/>
      <c r="CTP55" s="13"/>
      <c r="CTQ55" s="13"/>
      <c r="CTR55" s="13"/>
      <c r="CTS55" s="13"/>
      <c r="CTT55" s="13"/>
      <c r="CTU55" s="13"/>
      <c r="CTV55" s="13"/>
      <c r="CTW55" s="13"/>
      <c r="CTX55" s="13"/>
      <c r="CTY55" s="13"/>
      <c r="CTZ55" s="13"/>
      <c r="CUA55" s="13"/>
      <c r="CUB55" s="13"/>
      <c r="CUC55" s="13"/>
      <c r="CUD55" s="13"/>
      <c r="CUE55" s="13"/>
      <c r="CUF55" s="13"/>
      <c r="CUG55" s="13"/>
      <c r="CUH55" s="13"/>
      <c r="CUI55" s="13"/>
      <c r="CUJ55" s="13"/>
      <c r="CUK55" s="13"/>
      <c r="CUL55" s="13"/>
      <c r="CUM55" s="13"/>
      <c r="CUN55" s="13"/>
      <c r="CUO55" s="13"/>
      <c r="CUP55" s="13"/>
      <c r="CUQ55" s="13"/>
      <c r="CUR55" s="13"/>
      <c r="CUS55" s="13"/>
      <c r="CUT55" s="13"/>
      <c r="CUU55" s="13"/>
      <c r="CUV55" s="13"/>
      <c r="CUW55" s="13"/>
      <c r="CUX55" s="13"/>
      <c r="CUY55" s="13"/>
      <c r="CUZ55" s="13"/>
      <c r="CVA55" s="13"/>
      <c r="CVB55" s="13"/>
      <c r="CVC55" s="13"/>
      <c r="CVD55" s="13"/>
      <c r="CVE55" s="13"/>
      <c r="CVF55" s="13"/>
      <c r="CVG55" s="13"/>
      <c r="CVH55" s="13"/>
      <c r="CVI55" s="13"/>
      <c r="CVJ55" s="13"/>
      <c r="CVK55" s="13"/>
      <c r="CVL55" s="13"/>
      <c r="CVM55" s="13"/>
      <c r="CVN55" s="13"/>
      <c r="CVO55" s="13"/>
      <c r="CVP55" s="13"/>
      <c r="CVQ55" s="13"/>
      <c r="CVR55" s="13"/>
      <c r="CVS55" s="13"/>
      <c r="CVT55" s="13"/>
      <c r="CVU55" s="13"/>
      <c r="CVV55" s="13"/>
      <c r="CVW55" s="13"/>
      <c r="CVX55" s="13"/>
      <c r="CVY55" s="13"/>
      <c r="CVZ55" s="13"/>
      <c r="CWA55" s="13"/>
      <c r="CWB55" s="13"/>
      <c r="CWC55" s="13"/>
      <c r="CWD55" s="13"/>
      <c r="CWE55" s="13"/>
      <c r="CWF55" s="13"/>
      <c r="CWG55" s="13"/>
      <c r="CWH55" s="13"/>
      <c r="CWI55" s="13"/>
      <c r="CWJ55" s="13"/>
      <c r="CWK55" s="13"/>
      <c r="CWL55" s="13"/>
      <c r="CWM55" s="13"/>
      <c r="CWN55" s="13"/>
      <c r="CWO55" s="13"/>
      <c r="CWP55" s="13"/>
      <c r="CWQ55" s="13"/>
      <c r="CWR55" s="13"/>
      <c r="CWS55" s="13"/>
      <c r="CWT55" s="13"/>
      <c r="CWU55" s="13"/>
      <c r="CWV55" s="13"/>
      <c r="CWW55" s="13"/>
      <c r="CWX55" s="13"/>
      <c r="CWY55" s="13"/>
      <c r="CWZ55" s="13"/>
      <c r="CXA55" s="13"/>
      <c r="CXB55" s="13"/>
      <c r="CXC55" s="13"/>
      <c r="CXD55" s="13"/>
      <c r="CXE55" s="13"/>
      <c r="CXF55" s="13"/>
      <c r="CXG55" s="13"/>
      <c r="CXH55" s="13"/>
      <c r="CXI55" s="13"/>
      <c r="CXJ55" s="13"/>
      <c r="CXK55" s="13"/>
      <c r="CXL55" s="13"/>
      <c r="CXM55" s="13"/>
      <c r="CXN55" s="13"/>
      <c r="CXO55" s="13"/>
      <c r="CXP55" s="13"/>
      <c r="CXQ55" s="13"/>
      <c r="CXR55" s="13"/>
      <c r="CXS55" s="13"/>
      <c r="CXT55" s="13"/>
      <c r="CXU55" s="13"/>
      <c r="CXV55" s="13"/>
      <c r="CXW55" s="13"/>
      <c r="CXX55" s="13"/>
      <c r="CXY55" s="13"/>
      <c r="CXZ55" s="13"/>
      <c r="CYA55" s="13"/>
      <c r="CYB55" s="13"/>
      <c r="CYC55" s="13"/>
      <c r="CYD55" s="13"/>
      <c r="CYE55" s="13"/>
      <c r="CYF55" s="13"/>
      <c r="CYG55" s="13"/>
      <c r="CYH55" s="13"/>
      <c r="CYI55" s="13"/>
      <c r="CYJ55" s="13"/>
      <c r="CYK55" s="13"/>
      <c r="CYL55" s="13"/>
      <c r="CYM55" s="13"/>
      <c r="CYN55" s="13"/>
      <c r="CYO55" s="13"/>
      <c r="CYP55" s="13"/>
      <c r="CYQ55" s="13"/>
      <c r="CYR55" s="13"/>
      <c r="CYS55" s="13"/>
      <c r="CYT55" s="13"/>
      <c r="CYU55" s="13"/>
      <c r="CYV55" s="13"/>
      <c r="CYW55" s="13"/>
      <c r="CYX55" s="13"/>
      <c r="CYY55" s="13"/>
      <c r="CYZ55" s="13"/>
      <c r="CZA55" s="13"/>
      <c r="CZB55" s="13"/>
      <c r="CZC55" s="13"/>
      <c r="CZD55" s="13"/>
      <c r="CZE55" s="13"/>
      <c r="CZF55" s="13"/>
      <c r="CZG55" s="13"/>
      <c r="CZH55" s="13"/>
      <c r="CZI55" s="13"/>
      <c r="CZJ55" s="13"/>
      <c r="CZK55" s="13"/>
      <c r="CZL55" s="13"/>
      <c r="CZM55" s="13"/>
      <c r="CZN55" s="13"/>
      <c r="CZO55" s="13"/>
      <c r="CZP55" s="13"/>
      <c r="CZQ55" s="13"/>
      <c r="CZR55" s="13"/>
      <c r="CZS55" s="13"/>
      <c r="CZT55" s="13"/>
      <c r="CZU55" s="13"/>
      <c r="CZV55" s="13"/>
      <c r="CZW55" s="13"/>
      <c r="CZX55" s="13"/>
      <c r="CZY55" s="13"/>
      <c r="CZZ55" s="13"/>
      <c r="DAA55" s="13"/>
      <c r="DAB55" s="13"/>
      <c r="DAC55" s="13"/>
      <c r="DAD55" s="13"/>
      <c r="DAE55" s="13"/>
      <c r="DAF55" s="13"/>
      <c r="DAG55" s="13"/>
      <c r="DAH55" s="13"/>
      <c r="DAI55" s="13"/>
      <c r="DAJ55" s="13"/>
      <c r="DAK55" s="13"/>
      <c r="DAL55" s="13"/>
      <c r="DAM55" s="13"/>
      <c r="DAN55" s="13"/>
      <c r="DAO55" s="13"/>
      <c r="DAP55" s="13"/>
      <c r="DAQ55" s="13"/>
      <c r="DAR55" s="13"/>
      <c r="DAS55" s="13"/>
      <c r="DAT55" s="13"/>
      <c r="DAU55" s="13"/>
      <c r="DAV55" s="13"/>
      <c r="DAW55" s="13"/>
      <c r="DAX55" s="13"/>
      <c r="DAY55" s="13"/>
      <c r="DAZ55" s="13"/>
      <c r="DBA55" s="13"/>
      <c r="DBB55" s="13"/>
      <c r="DBC55" s="13"/>
      <c r="DBD55" s="13"/>
      <c r="DBE55" s="13"/>
      <c r="DBF55" s="13"/>
      <c r="DBG55" s="13"/>
      <c r="DBH55" s="13"/>
      <c r="DBI55" s="13"/>
      <c r="DBJ55" s="13"/>
      <c r="DBK55" s="13"/>
      <c r="DBL55" s="13"/>
      <c r="DBM55" s="13"/>
      <c r="DBN55" s="13"/>
      <c r="DBO55" s="13"/>
      <c r="DBP55" s="13"/>
      <c r="DBQ55" s="13"/>
      <c r="DBR55" s="13"/>
      <c r="DBS55" s="13"/>
      <c r="DBT55" s="13"/>
      <c r="DBU55" s="13"/>
      <c r="DBV55" s="13"/>
      <c r="DBW55" s="13"/>
      <c r="DBX55" s="13"/>
      <c r="DBY55" s="13"/>
      <c r="DBZ55" s="13"/>
      <c r="DCA55" s="13"/>
      <c r="DCB55" s="13"/>
      <c r="DCC55" s="13"/>
      <c r="DCD55" s="13"/>
      <c r="DCE55" s="13"/>
      <c r="DCF55" s="13"/>
      <c r="DCG55" s="13"/>
      <c r="DCH55" s="13"/>
      <c r="DCI55" s="13"/>
      <c r="DCJ55" s="13"/>
      <c r="DCK55" s="13"/>
      <c r="DCL55" s="13"/>
      <c r="DCM55" s="13"/>
      <c r="DCN55" s="13"/>
      <c r="DCO55" s="13"/>
      <c r="DCP55" s="13"/>
      <c r="DCQ55" s="13"/>
      <c r="DCR55" s="13"/>
      <c r="DCS55" s="13"/>
      <c r="DCT55" s="13"/>
      <c r="DCU55" s="13"/>
      <c r="DCV55" s="13"/>
      <c r="DCW55" s="13"/>
      <c r="DCX55" s="13"/>
      <c r="DCY55" s="13"/>
      <c r="DCZ55" s="13"/>
      <c r="DDA55" s="13"/>
      <c r="DDB55" s="13"/>
      <c r="DDC55" s="13"/>
      <c r="DDD55" s="13"/>
      <c r="DDE55" s="13"/>
      <c r="DDF55" s="13"/>
      <c r="DDG55" s="13"/>
      <c r="DDH55" s="13"/>
      <c r="DDI55" s="13"/>
      <c r="DDJ55" s="13"/>
      <c r="DDK55" s="13"/>
      <c r="DDL55" s="13"/>
      <c r="DDM55" s="13"/>
      <c r="DDN55" s="13"/>
      <c r="DDO55" s="13"/>
      <c r="DDP55" s="13"/>
      <c r="DDQ55" s="13"/>
      <c r="DDR55" s="13"/>
      <c r="DDS55" s="13"/>
      <c r="DDT55" s="13"/>
      <c r="DDU55" s="13"/>
      <c r="DDV55" s="13"/>
      <c r="DDW55" s="13"/>
      <c r="DDX55" s="13"/>
      <c r="DDY55" s="13"/>
      <c r="DDZ55" s="13"/>
      <c r="DEA55" s="13"/>
      <c r="DEB55" s="13"/>
      <c r="DEC55" s="13"/>
      <c r="DED55" s="13"/>
      <c r="DEE55" s="13"/>
      <c r="DEF55" s="13"/>
      <c r="DEG55" s="13"/>
      <c r="DEH55" s="13"/>
      <c r="DEI55" s="13"/>
      <c r="DEJ55" s="13"/>
      <c r="DEK55" s="13"/>
      <c r="DEL55" s="13"/>
      <c r="DEM55" s="13"/>
      <c r="DEN55" s="13"/>
      <c r="DEO55" s="13"/>
      <c r="DEP55" s="13"/>
      <c r="DEQ55" s="13"/>
      <c r="DER55" s="13"/>
      <c r="DES55" s="13"/>
      <c r="DET55" s="13"/>
      <c r="DEU55" s="13"/>
      <c r="DEV55" s="13"/>
      <c r="DEW55" s="13"/>
      <c r="DEX55" s="13"/>
      <c r="DEY55" s="13"/>
      <c r="DEZ55" s="13"/>
      <c r="DFA55" s="13"/>
      <c r="DFB55" s="13"/>
      <c r="DFC55" s="13"/>
      <c r="DFD55" s="13"/>
      <c r="DFE55" s="13"/>
      <c r="DFF55" s="13"/>
      <c r="DFG55" s="13"/>
      <c r="DFH55" s="13"/>
      <c r="DFI55" s="13"/>
      <c r="DFJ55" s="13"/>
      <c r="DFK55" s="13"/>
      <c r="DFL55" s="13"/>
      <c r="DFM55" s="13"/>
      <c r="DFN55" s="13"/>
      <c r="DFO55" s="13"/>
      <c r="DFP55" s="13"/>
      <c r="DFQ55" s="13"/>
      <c r="DFR55" s="13"/>
      <c r="DFS55" s="13"/>
      <c r="DFT55" s="13"/>
      <c r="DFU55" s="13"/>
      <c r="DFV55" s="13"/>
      <c r="DFW55" s="13"/>
      <c r="DFX55" s="13"/>
      <c r="DFY55" s="13"/>
      <c r="DFZ55" s="13"/>
      <c r="DGA55" s="13"/>
      <c r="DGB55" s="13"/>
      <c r="DGC55" s="13"/>
      <c r="DGD55" s="13"/>
      <c r="DGE55" s="13"/>
      <c r="DGF55" s="13"/>
      <c r="DGG55" s="13"/>
      <c r="DGH55" s="13"/>
      <c r="DGI55" s="13"/>
      <c r="DGJ55" s="13"/>
      <c r="DGK55" s="13"/>
      <c r="DGL55" s="13"/>
      <c r="DGM55" s="13"/>
      <c r="DGN55" s="13"/>
      <c r="DGO55" s="13"/>
      <c r="DGP55" s="13"/>
      <c r="DGQ55" s="13"/>
      <c r="DGR55" s="13"/>
      <c r="DGS55" s="13"/>
      <c r="DGT55" s="13"/>
      <c r="DGU55" s="13"/>
      <c r="DGV55" s="13"/>
      <c r="DGW55" s="13"/>
      <c r="DGX55" s="13"/>
      <c r="DGY55" s="13"/>
      <c r="DGZ55" s="13"/>
      <c r="DHA55" s="13"/>
      <c r="DHB55" s="13"/>
      <c r="DHC55" s="13"/>
      <c r="DHD55" s="13"/>
      <c r="DHE55" s="13"/>
      <c r="DHF55" s="13"/>
      <c r="DHG55" s="13"/>
      <c r="DHH55" s="13"/>
      <c r="DHI55" s="13"/>
      <c r="DHJ55" s="13"/>
      <c r="DHK55" s="13"/>
      <c r="DHL55" s="13"/>
      <c r="DHM55" s="13"/>
      <c r="DHN55" s="13"/>
      <c r="DHO55" s="13"/>
      <c r="DHP55" s="13"/>
      <c r="DHQ55" s="13"/>
      <c r="DHR55" s="13"/>
      <c r="DHS55" s="13"/>
      <c r="DHT55" s="13"/>
      <c r="DHU55" s="13"/>
      <c r="DHV55" s="13"/>
      <c r="DHW55" s="13"/>
      <c r="DHX55" s="13"/>
      <c r="DHY55" s="13"/>
      <c r="DHZ55" s="13"/>
      <c r="DIA55" s="13"/>
      <c r="DIB55" s="13"/>
      <c r="DIC55" s="13"/>
      <c r="DID55" s="13"/>
      <c r="DIE55" s="13"/>
      <c r="DIF55" s="13"/>
      <c r="DIG55" s="13"/>
      <c r="DIH55" s="13"/>
      <c r="DII55" s="13"/>
      <c r="DIJ55" s="13"/>
      <c r="DIK55" s="13"/>
      <c r="DIL55" s="13"/>
      <c r="DIM55" s="13"/>
      <c r="DIN55" s="13"/>
      <c r="DIO55" s="13"/>
      <c r="DIP55" s="13"/>
      <c r="DIQ55" s="13"/>
      <c r="DIR55" s="13"/>
      <c r="DIS55" s="13"/>
      <c r="DIT55" s="13"/>
      <c r="DIU55" s="13"/>
      <c r="DIV55" s="13"/>
      <c r="DIW55" s="13"/>
      <c r="DIX55" s="13"/>
      <c r="DIY55" s="13"/>
      <c r="DIZ55" s="13"/>
      <c r="DJA55" s="13"/>
      <c r="DJB55" s="13"/>
      <c r="DJC55" s="13"/>
      <c r="DJD55" s="13"/>
      <c r="DJE55" s="13"/>
      <c r="DJF55" s="13"/>
      <c r="DJG55" s="13"/>
      <c r="DJH55" s="13"/>
      <c r="DJI55" s="13"/>
      <c r="DJJ55" s="13"/>
      <c r="DJK55" s="13"/>
      <c r="DJL55" s="13"/>
      <c r="DJM55" s="13"/>
      <c r="DJN55" s="13"/>
      <c r="DJO55" s="13"/>
      <c r="DJP55" s="13"/>
      <c r="DJQ55" s="13"/>
      <c r="DJR55" s="13"/>
      <c r="DJS55" s="13"/>
      <c r="DJT55" s="13"/>
      <c r="DJU55" s="13"/>
      <c r="DJV55" s="13"/>
      <c r="DJW55" s="13"/>
      <c r="DJX55" s="13"/>
      <c r="DJY55" s="13"/>
      <c r="DJZ55" s="13"/>
      <c r="DKA55" s="13"/>
      <c r="DKB55" s="13"/>
      <c r="DKC55" s="13"/>
      <c r="DKD55" s="13"/>
      <c r="DKE55" s="13"/>
      <c r="DKF55" s="13"/>
      <c r="DKG55" s="13"/>
      <c r="DKH55" s="13"/>
      <c r="DKI55" s="13"/>
      <c r="DKJ55" s="13"/>
      <c r="DKK55" s="13"/>
      <c r="DKL55" s="13"/>
      <c r="DKM55" s="13"/>
      <c r="DKN55" s="13"/>
      <c r="DKO55" s="13"/>
      <c r="DKP55" s="13"/>
      <c r="DKQ55" s="13"/>
      <c r="DKR55" s="13"/>
      <c r="DKS55" s="13"/>
      <c r="DKT55" s="13"/>
      <c r="DKU55" s="13"/>
      <c r="DKV55" s="13"/>
      <c r="DKW55" s="13"/>
      <c r="DKX55" s="13"/>
      <c r="DKY55" s="13"/>
      <c r="DKZ55" s="13"/>
      <c r="DLA55" s="13"/>
      <c r="DLB55" s="13"/>
      <c r="DLC55" s="13"/>
      <c r="DLD55" s="13"/>
      <c r="DLE55" s="13"/>
      <c r="DLF55" s="13"/>
      <c r="DLG55" s="13"/>
      <c r="DLH55" s="13"/>
      <c r="DLI55" s="13"/>
      <c r="DLJ55" s="13"/>
      <c r="DLK55" s="13"/>
      <c r="DLL55" s="13"/>
      <c r="DLM55" s="13"/>
      <c r="DLN55" s="13"/>
      <c r="DLO55" s="13"/>
      <c r="DLP55" s="13"/>
      <c r="DLQ55" s="13"/>
      <c r="DLR55" s="13"/>
      <c r="DLS55" s="13"/>
      <c r="DLT55" s="13"/>
      <c r="DLU55" s="13"/>
      <c r="DLV55" s="13"/>
      <c r="DLW55" s="13"/>
      <c r="DLX55" s="13"/>
      <c r="DLY55" s="13"/>
      <c r="DLZ55" s="13"/>
      <c r="DMA55" s="13"/>
      <c r="DMB55" s="13"/>
      <c r="DMC55" s="13"/>
      <c r="DMD55" s="13"/>
      <c r="DME55" s="13"/>
      <c r="DMF55" s="13"/>
      <c r="DMG55" s="13"/>
      <c r="DMH55" s="13"/>
      <c r="DMI55" s="13"/>
      <c r="DMJ55" s="13"/>
      <c r="DMK55" s="13"/>
      <c r="DML55" s="13"/>
      <c r="DMM55" s="13"/>
      <c r="DMN55" s="13"/>
      <c r="DMO55" s="13"/>
      <c r="DMP55" s="13"/>
      <c r="DMQ55" s="13"/>
      <c r="DMR55" s="13"/>
      <c r="DMS55" s="13"/>
      <c r="DMT55" s="13"/>
      <c r="DMU55" s="13"/>
      <c r="DMV55" s="13"/>
      <c r="DMW55" s="13"/>
      <c r="DMX55" s="13"/>
      <c r="DMY55" s="13"/>
      <c r="DMZ55" s="13"/>
      <c r="DNA55" s="13"/>
      <c r="DNB55" s="13"/>
      <c r="DNC55" s="13"/>
      <c r="DND55" s="13"/>
      <c r="DNE55" s="13"/>
      <c r="DNF55" s="13"/>
      <c r="DNG55" s="13"/>
      <c r="DNH55" s="13"/>
      <c r="DNI55" s="13"/>
      <c r="DNJ55" s="13"/>
      <c r="DNK55" s="13"/>
      <c r="DNL55" s="13"/>
      <c r="DNM55" s="13"/>
      <c r="DNN55" s="13"/>
      <c r="DNO55" s="13"/>
      <c r="DNP55" s="13"/>
      <c r="DNQ55" s="13"/>
      <c r="DNR55" s="13"/>
      <c r="DNS55" s="13"/>
      <c r="DNT55" s="13"/>
      <c r="DNU55" s="13"/>
      <c r="DNV55" s="13"/>
      <c r="DNW55" s="13"/>
      <c r="DNX55" s="13"/>
      <c r="DNY55" s="13"/>
      <c r="DNZ55" s="13"/>
      <c r="DOA55" s="13"/>
      <c r="DOB55" s="13"/>
      <c r="DOC55" s="13"/>
      <c r="DOD55" s="13"/>
      <c r="DOE55" s="13"/>
      <c r="DOF55" s="13"/>
      <c r="DOG55" s="13"/>
      <c r="DOH55" s="13"/>
      <c r="DOI55" s="13"/>
      <c r="DOJ55" s="13"/>
      <c r="DOK55" s="13"/>
      <c r="DOL55" s="13"/>
      <c r="DOM55" s="13"/>
      <c r="DON55" s="13"/>
      <c r="DOO55" s="13"/>
      <c r="DOP55" s="13"/>
      <c r="DOQ55" s="13"/>
      <c r="DOR55" s="13"/>
      <c r="DOS55" s="13"/>
      <c r="DOT55" s="13"/>
      <c r="DOU55" s="13"/>
      <c r="DOV55" s="13"/>
      <c r="DOW55" s="13"/>
      <c r="DOX55" s="13"/>
      <c r="DOY55" s="13"/>
      <c r="DOZ55" s="13"/>
      <c r="DPA55" s="13"/>
      <c r="DPB55" s="13"/>
      <c r="DPC55" s="13"/>
      <c r="DPD55" s="13"/>
      <c r="DPE55" s="13"/>
      <c r="DPF55" s="13"/>
      <c r="DPG55" s="13"/>
      <c r="DPH55" s="13"/>
      <c r="DPI55" s="13"/>
      <c r="DPJ55" s="13"/>
      <c r="DPK55" s="13"/>
      <c r="DPL55" s="13"/>
      <c r="DPM55" s="13"/>
      <c r="DPN55" s="13"/>
      <c r="DPO55" s="13"/>
      <c r="DPP55" s="13"/>
      <c r="DPQ55" s="13"/>
      <c r="DPR55" s="13"/>
      <c r="DPS55" s="13"/>
      <c r="DPT55" s="13"/>
      <c r="DPU55" s="13"/>
      <c r="DPV55" s="13"/>
      <c r="DPW55" s="13"/>
      <c r="DPX55" s="13"/>
      <c r="DPY55" s="13"/>
      <c r="DPZ55" s="13"/>
      <c r="DQA55" s="13"/>
      <c r="DQB55" s="13"/>
      <c r="DQC55" s="13"/>
      <c r="DQD55" s="13"/>
      <c r="DQE55" s="13"/>
      <c r="DQF55" s="13"/>
      <c r="DQG55" s="13"/>
      <c r="DQH55" s="13"/>
      <c r="DQI55" s="13"/>
      <c r="DQJ55" s="13"/>
      <c r="DQK55" s="13"/>
      <c r="DQL55" s="13"/>
      <c r="DQM55" s="13"/>
      <c r="DQN55" s="13"/>
      <c r="DQO55" s="13"/>
      <c r="DQP55" s="13"/>
      <c r="DQQ55" s="13"/>
      <c r="DQR55" s="13"/>
      <c r="DQS55" s="13"/>
      <c r="DQT55" s="13"/>
      <c r="DQU55" s="13"/>
      <c r="DQV55" s="13"/>
      <c r="DQW55" s="13"/>
      <c r="DQX55" s="13"/>
      <c r="DQY55" s="13"/>
      <c r="DQZ55" s="13"/>
      <c r="DRA55" s="13"/>
      <c r="DRB55" s="13"/>
      <c r="DRC55" s="13"/>
      <c r="DRD55" s="13"/>
      <c r="DRE55" s="13"/>
      <c r="DRF55" s="13"/>
      <c r="DRG55" s="13"/>
      <c r="DRH55" s="13"/>
      <c r="DRI55" s="13"/>
      <c r="DRJ55" s="13"/>
      <c r="DRK55" s="13"/>
      <c r="DRL55" s="13"/>
      <c r="DRM55" s="13"/>
      <c r="DRN55" s="13"/>
      <c r="DRO55" s="13"/>
      <c r="DRP55" s="13"/>
      <c r="DRQ55" s="13"/>
      <c r="DRR55" s="13"/>
      <c r="DRS55" s="13"/>
      <c r="DRT55" s="13"/>
      <c r="DRU55" s="13"/>
      <c r="DRV55" s="13"/>
      <c r="DRW55" s="13"/>
      <c r="DRX55" s="13"/>
      <c r="DRY55" s="13"/>
      <c r="DRZ55" s="13"/>
      <c r="DSA55" s="13"/>
      <c r="DSB55" s="13"/>
      <c r="DSC55" s="13"/>
      <c r="DSD55" s="13"/>
      <c r="DSE55" s="13"/>
      <c r="DSF55" s="13"/>
      <c r="DSG55" s="13"/>
      <c r="DSH55" s="13"/>
      <c r="DSI55" s="13"/>
      <c r="DSJ55" s="13"/>
      <c r="DSK55" s="13"/>
      <c r="DSL55" s="13"/>
      <c r="DSM55" s="13"/>
      <c r="DSN55" s="13"/>
      <c r="DSO55" s="13"/>
      <c r="DSP55" s="13"/>
      <c r="DSQ55" s="13"/>
      <c r="DSR55" s="13"/>
      <c r="DSS55" s="13"/>
      <c r="DST55" s="13"/>
      <c r="DSU55" s="13"/>
      <c r="DSV55" s="13"/>
      <c r="DSW55" s="13"/>
      <c r="DSX55" s="13"/>
      <c r="DSY55" s="13"/>
      <c r="DSZ55" s="13"/>
      <c r="DTA55" s="13"/>
      <c r="DTB55" s="13"/>
      <c r="DTC55" s="13"/>
      <c r="DTD55" s="13"/>
      <c r="DTE55" s="13"/>
      <c r="DTF55" s="13"/>
      <c r="DTG55" s="13"/>
      <c r="DTH55" s="13"/>
      <c r="DTI55" s="13"/>
      <c r="DTJ55" s="13"/>
      <c r="DTK55" s="13"/>
      <c r="DTL55" s="13"/>
      <c r="DTM55" s="13"/>
      <c r="DTN55" s="13"/>
      <c r="DTO55" s="13"/>
      <c r="DTP55" s="13"/>
      <c r="DTQ55" s="13"/>
      <c r="DTR55" s="13"/>
      <c r="DTS55" s="13"/>
      <c r="DTT55" s="13"/>
      <c r="DTU55" s="13"/>
      <c r="DTV55" s="13"/>
      <c r="DTW55" s="13"/>
      <c r="DTX55" s="13"/>
      <c r="DTY55" s="13"/>
      <c r="DTZ55" s="13"/>
      <c r="DUA55" s="13"/>
      <c r="DUB55" s="13"/>
      <c r="DUC55" s="13"/>
      <c r="DUD55" s="13"/>
      <c r="DUE55" s="13"/>
      <c r="DUF55" s="13"/>
      <c r="DUG55" s="13"/>
      <c r="DUH55" s="13"/>
      <c r="DUI55" s="13"/>
      <c r="DUJ55" s="13"/>
      <c r="DUK55" s="13"/>
      <c r="DUL55" s="13"/>
      <c r="DUM55" s="13"/>
      <c r="DUN55" s="13"/>
      <c r="DUO55" s="13"/>
      <c r="DUP55" s="13"/>
      <c r="DUQ55" s="13"/>
      <c r="DUR55" s="13"/>
      <c r="DUS55" s="13"/>
      <c r="DUT55" s="13"/>
      <c r="DUU55" s="13"/>
      <c r="DUV55" s="13"/>
      <c r="DUW55" s="13"/>
      <c r="DUX55" s="13"/>
      <c r="DUY55" s="13"/>
      <c r="DUZ55" s="13"/>
      <c r="DVA55" s="13"/>
      <c r="DVB55" s="13"/>
      <c r="DVC55" s="13"/>
      <c r="DVD55" s="13"/>
      <c r="DVE55" s="13"/>
      <c r="DVF55" s="13"/>
      <c r="DVG55" s="13"/>
      <c r="DVH55" s="13"/>
      <c r="DVI55" s="13"/>
      <c r="DVJ55" s="13"/>
      <c r="DVK55" s="13"/>
      <c r="DVL55" s="13"/>
      <c r="DVM55" s="13"/>
      <c r="DVN55" s="13"/>
      <c r="DVO55" s="13"/>
      <c r="DVP55" s="13"/>
      <c r="DVQ55" s="13"/>
      <c r="DVR55" s="13"/>
      <c r="DVS55" s="13"/>
      <c r="DVT55" s="13"/>
      <c r="DVU55" s="13"/>
      <c r="DVV55" s="13"/>
      <c r="DVW55" s="13"/>
      <c r="DVX55" s="13"/>
      <c r="DVY55" s="13"/>
      <c r="DVZ55" s="13"/>
      <c r="DWA55" s="13"/>
      <c r="DWB55" s="13"/>
      <c r="DWC55" s="13"/>
      <c r="DWD55" s="13"/>
      <c r="DWE55" s="13"/>
      <c r="DWF55" s="13"/>
      <c r="DWG55" s="13"/>
      <c r="DWH55" s="13"/>
      <c r="DWI55" s="13"/>
      <c r="DWJ55" s="13"/>
      <c r="DWK55" s="13"/>
      <c r="DWL55" s="13"/>
      <c r="DWM55" s="13"/>
      <c r="DWN55" s="13"/>
      <c r="DWO55" s="13"/>
      <c r="DWP55" s="13"/>
      <c r="DWQ55" s="13"/>
      <c r="DWR55" s="13"/>
      <c r="DWS55" s="13"/>
      <c r="DWT55" s="13"/>
      <c r="DWU55" s="13"/>
      <c r="DWV55" s="13"/>
      <c r="DWW55" s="13"/>
      <c r="DWX55" s="13"/>
      <c r="DWY55" s="13"/>
      <c r="DWZ55" s="13"/>
      <c r="DXA55" s="13"/>
      <c r="DXB55" s="13"/>
      <c r="DXC55" s="13"/>
      <c r="DXD55" s="13"/>
      <c r="DXE55" s="13"/>
      <c r="DXF55" s="13"/>
      <c r="DXG55" s="13"/>
      <c r="DXH55" s="13"/>
      <c r="DXI55" s="13"/>
      <c r="DXJ55" s="13"/>
      <c r="DXK55" s="13"/>
      <c r="DXL55" s="13"/>
      <c r="DXM55" s="13"/>
      <c r="DXN55" s="13"/>
      <c r="DXO55" s="13"/>
      <c r="DXP55" s="13"/>
      <c r="DXQ55" s="13"/>
      <c r="DXR55" s="13"/>
      <c r="DXS55" s="13"/>
      <c r="DXT55" s="13"/>
      <c r="DXU55" s="13"/>
      <c r="DXV55" s="13"/>
      <c r="DXW55" s="13"/>
      <c r="DXX55" s="13"/>
      <c r="DXY55" s="13"/>
      <c r="DXZ55" s="13"/>
      <c r="DYA55" s="13"/>
      <c r="DYB55" s="13"/>
      <c r="DYC55" s="13"/>
      <c r="DYD55" s="13"/>
      <c r="DYE55" s="13"/>
      <c r="DYF55" s="13"/>
      <c r="DYG55" s="13"/>
      <c r="DYH55" s="13"/>
      <c r="DYI55" s="13"/>
      <c r="DYJ55" s="13"/>
      <c r="DYK55" s="13"/>
      <c r="DYL55" s="13"/>
      <c r="DYM55" s="13"/>
      <c r="DYN55" s="13"/>
      <c r="DYO55" s="13"/>
      <c r="DYP55" s="13"/>
      <c r="DYQ55" s="13"/>
      <c r="DYR55" s="13"/>
      <c r="DYS55" s="13"/>
      <c r="DYT55" s="13"/>
      <c r="DYU55" s="13"/>
      <c r="DYV55" s="13"/>
      <c r="DYW55" s="13"/>
      <c r="DYX55" s="13"/>
      <c r="DYY55" s="13"/>
      <c r="DYZ55" s="13"/>
      <c r="DZA55" s="13"/>
      <c r="DZB55" s="13"/>
      <c r="DZC55" s="13"/>
      <c r="DZD55" s="13"/>
      <c r="DZE55" s="13"/>
      <c r="DZF55" s="13"/>
      <c r="DZG55" s="13"/>
      <c r="DZH55" s="13"/>
      <c r="DZI55" s="13"/>
      <c r="DZJ55" s="13"/>
      <c r="DZK55" s="13"/>
      <c r="DZL55" s="13"/>
      <c r="DZM55" s="13"/>
      <c r="DZN55" s="13"/>
      <c r="DZO55" s="13"/>
      <c r="DZP55" s="13"/>
      <c r="DZQ55" s="13"/>
      <c r="DZR55" s="13"/>
      <c r="DZS55" s="13"/>
      <c r="DZT55" s="13"/>
      <c r="DZU55" s="13"/>
      <c r="DZV55" s="13"/>
      <c r="DZW55" s="13"/>
      <c r="DZX55" s="13"/>
      <c r="DZY55" s="13"/>
      <c r="DZZ55" s="13"/>
      <c r="EAA55" s="13"/>
      <c r="EAB55" s="13"/>
      <c r="EAC55" s="13"/>
      <c r="EAD55" s="13"/>
      <c r="EAE55" s="13"/>
      <c r="EAF55" s="13"/>
      <c r="EAG55" s="13"/>
      <c r="EAH55" s="13"/>
      <c r="EAI55" s="13"/>
      <c r="EAJ55" s="13"/>
      <c r="EAK55" s="13"/>
      <c r="EAL55" s="13"/>
      <c r="EAM55" s="13"/>
      <c r="EAN55" s="13"/>
      <c r="EAO55" s="13"/>
      <c r="EAP55" s="13"/>
      <c r="EAQ55" s="13"/>
      <c r="EAR55" s="13"/>
      <c r="EAS55" s="13"/>
      <c r="EAT55" s="13"/>
      <c r="EAU55" s="13"/>
      <c r="EAV55" s="13"/>
      <c r="EAW55" s="13"/>
      <c r="EAX55" s="13"/>
      <c r="EAY55" s="13"/>
      <c r="EAZ55" s="13"/>
      <c r="EBA55" s="13"/>
      <c r="EBB55" s="13"/>
      <c r="EBC55" s="13"/>
      <c r="EBD55" s="13"/>
      <c r="EBE55" s="13"/>
      <c r="EBF55" s="13"/>
      <c r="EBG55" s="13"/>
      <c r="EBH55" s="13"/>
      <c r="EBI55" s="13"/>
      <c r="EBJ55" s="13"/>
      <c r="EBK55" s="13"/>
      <c r="EBL55" s="13"/>
      <c r="EBM55" s="13"/>
      <c r="EBN55" s="13"/>
      <c r="EBO55" s="13"/>
      <c r="EBP55" s="13"/>
      <c r="EBQ55" s="13"/>
      <c r="EBR55" s="13"/>
      <c r="EBS55" s="13"/>
      <c r="EBT55" s="13"/>
      <c r="EBU55" s="13"/>
      <c r="EBV55" s="13"/>
      <c r="EBW55" s="13"/>
      <c r="EBX55" s="13"/>
      <c r="EBY55" s="13"/>
      <c r="EBZ55" s="13"/>
      <c r="ECA55" s="13"/>
      <c r="ECB55" s="13"/>
      <c r="ECC55" s="13"/>
      <c r="ECD55" s="13"/>
      <c r="ECE55" s="13"/>
      <c r="ECF55" s="13"/>
      <c r="ECG55" s="13"/>
      <c r="ECH55" s="13"/>
      <c r="ECI55" s="13"/>
      <c r="ECJ55" s="13"/>
      <c r="ECK55" s="13"/>
      <c r="ECL55" s="13"/>
      <c r="ECM55" s="13"/>
      <c r="ECN55" s="13"/>
      <c r="ECO55" s="13"/>
      <c r="ECP55" s="13"/>
      <c r="ECQ55" s="13"/>
      <c r="ECR55" s="13"/>
      <c r="ECS55" s="13"/>
      <c r="ECT55" s="13"/>
      <c r="ECU55" s="13"/>
      <c r="ECV55" s="13"/>
      <c r="ECW55" s="13"/>
      <c r="ECX55" s="13"/>
      <c r="ECY55" s="13"/>
      <c r="ECZ55" s="13"/>
      <c r="EDA55" s="13"/>
      <c r="EDB55" s="13"/>
      <c r="EDC55" s="13"/>
      <c r="EDD55" s="13"/>
      <c r="EDE55" s="13"/>
      <c r="EDF55" s="13"/>
      <c r="EDG55" s="13"/>
      <c r="EDH55" s="13"/>
      <c r="EDI55" s="13"/>
      <c r="EDJ55" s="13"/>
      <c r="EDK55" s="13"/>
      <c r="EDL55" s="13"/>
      <c r="EDM55" s="13"/>
      <c r="EDN55" s="13"/>
      <c r="EDO55" s="13"/>
      <c r="EDP55" s="13"/>
      <c r="EDQ55" s="13"/>
      <c r="EDR55" s="13"/>
      <c r="EDS55" s="13"/>
      <c r="EDT55" s="13"/>
      <c r="EDU55" s="13"/>
      <c r="EDV55" s="13"/>
      <c r="EDW55" s="13"/>
      <c r="EDX55" s="13"/>
      <c r="EDY55" s="13"/>
      <c r="EDZ55" s="13"/>
      <c r="EEA55" s="13"/>
      <c r="EEB55" s="13"/>
      <c r="EEC55" s="13"/>
      <c r="EED55" s="13"/>
      <c r="EEE55" s="13"/>
      <c r="EEF55" s="13"/>
      <c r="EEG55" s="13"/>
      <c r="EEH55" s="13"/>
      <c r="EEI55" s="13"/>
      <c r="EEJ55" s="13"/>
      <c r="EEK55" s="13"/>
      <c r="EEL55" s="13"/>
      <c r="EEM55" s="13"/>
      <c r="EEN55" s="13"/>
      <c r="EEO55" s="13"/>
      <c r="EEP55" s="13"/>
      <c r="EEQ55" s="13"/>
      <c r="EER55" s="13"/>
      <c r="EES55" s="13"/>
      <c r="EET55" s="13"/>
      <c r="EEU55" s="13"/>
      <c r="EEV55" s="13"/>
      <c r="EEW55" s="13"/>
      <c r="EEX55" s="13"/>
      <c r="EEY55" s="13"/>
      <c r="EEZ55" s="13"/>
      <c r="EFA55" s="13"/>
      <c r="EFB55" s="13"/>
      <c r="EFC55" s="13"/>
      <c r="EFD55" s="13"/>
      <c r="EFE55" s="13"/>
      <c r="EFF55" s="13"/>
      <c r="EFG55" s="13"/>
      <c r="EFH55" s="13"/>
      <c r="EFI55" s="13"/>
      <c r="EFJ55" s="13"/>
      <c r="EFK55" s="13"/>
      <c r="EFL55" s="13"/>
      <c r="EFM55" s="13"/>
      <c r="EFN55" s="13"/>
      <c r="EFO55" s="13"/>
      <c r="EFP55" s="13"/>
      <c r="EFQ55" s="13"/>
      <c r="EFR55" s="13"/>
      <c r="EFS55" s="13"/>
      <c r="EFT55" s="13"/>
      <c r="EFU55" s="13"/>
      <c r="EFV55" s="13"/>
      <c r="EFW55" s="13"/>
      <c r="EFX55" s="13"/>
      <c r="EFY55" s="13"/>
      <c r="EFZ55" s="13"/>
      <c r="EGA55" s="13"/>
      <c r="EGB55" s="13"/>
      <c r="EGC55" s="13"/>
      <c r="EGD55" s="13"/>
      <c r="EGE55" s="13"/>
      <c r="EGF55" s="13"/>
      <c r="EGG55" s="13"/>
      <c r="EGH55" s="13"/>
      <c r="EGI55" s="13"/>
      <c r="EGJ55" s="13"/>
      <c r="EGK55" s="13"/>
      <c r="EGL55" s="13"/>
      <c r="EGM55" s="13"/>
      <c r="EGN55" s="13"/>
      <c r="EGO55" s="13"/>
      <c r="EGP55" s="13"/>
      <c r="EGQ55" s="13"/>
      <c r="EGR55" s="13"/>
      <c r="EGS55" s="13"/>
      <c r="EGT55" s="13"/>
      <c r="EGU55" s="13"/>
      <c r="EGV55" s="13"/>
      <c r="EGW55" s="13"/>
      <c r="EGX55" s="13"/>
      <c r="EGY55" s="13"/>
      <c r="EGZ55" s="13"/>
      <c r="EHA55" s="13"/>
      <c r="EHB55" s="13"/>
      <c r="EHC55" s="13"/>
      <c r="EHD55" s="13"/>
      <c r="EHE55" s="13"/>
      <c r="EHF55" s="13"/>
      <c r="EHG55" s="13"/>
      <c r="EHH55" s="13"/>
      <c r="EHI55" s="13"/>
      <c r="EHJ55" s="13"/>
      <c r="EHK55" s="13"/>
      <c r="EHL55" s="13"/>
      <c r="EHM55" s="13"/>
      <c r="EHN55" s="13"/>
      <c r="EHO55" s="13"/>
      <c r="EHP55" s="13"/>
      <c r="EHQ55" s="13"/>
      <c r="EHR55" s="13"/>
      <c r="EHS55" s="13"/>
      <c r="EHT55" s="13"/>
      <c r="EHU55" s="13"/>
      <c r="EHV55" s="13"/>
      <c r="EHW55" s="13"/>
      <c r="EHX55" s="13"/>
      <c r="EHY55" s="13"/>
      <c r="EHZ55" s="13"/>
      <c r="EIA55" s="13"/>
      <c r="EIB55" s="13"/>
      <c r="EIC55" s="13"/>
      <c r="EID55" s="13"/>
      <c r="EIE55" s="13"/>
      <c r="EIF55" s="13"/>
      <c r="EIG55" s="13"/>
      <c r="EIH55" s="13"/>
      <c r="EII55" s="13"/>
      <c r="EIJ55" s="13"/>
      <c r="EIK55" s="13"/>
      <c r="EIL55" s="13"/>
      <c r="EIM55" s="13"/>
      <c r="EIN55" s="13"/>
      <c r="EIO55" s="13"/>
      <c r="EIP55" s="13"/>
      <c r="EIQ55" s="13"/>
      <c r="EIR55" s="13"/>
      <c r="EIS55" s="13"/>
      <c r="EIT55" s="13"/>
      <c r="EIU55" s="13"/>
      <c r="EIV55" s="13"/>
      <c r="EIW55" s="13"/>
      <c r="EIX55" s="13"/>
      <c r="EIY55" s="13"/>
      <c r="EIZ55" s="13"/>
      <c r="EJA55" s="13"/>
      <c r="EJB55" s="13"/>
      <c r="EJC55" s="13"/>
      <c r="EJD55" s="13"/>
      <c r="EJE55" s="13"/>
      <c r="EJF55" s="13"/>
      <c r="EJG55" s="13"/>
      <c r="EJH55" s="13"/>
      <c r="EJI55" s="13"/>
      <c r="EJJ55" s="13"/>
      <c r="EJK55" s="13"/>
      <c r="EJL55" s="13"/>
      <c r="EJM55" s="13"/>
      <c r="EJN55" s="13"/>
      <c r="EJO55" s="13"/>
      <c r="EJP55" s="13"/>
      <c r="EJQ55" s="13"/>
      <c r="EJR55" s="13"/>
      <c r="EJS55" s="13"/>
      <c r="EJT55" s="13"/>
      <c r="EJU55" s="13"/>
      <c r="EJV55" s="13"/>
      <c r="EJW55" s="13"/>
      <c r="EJX55" s="13"/>
      <c r="EJY55" s="13"/>
      <c r="EJZ55" s="13"/>
      <c r="EKA55" s="13"/>
      <c r="EKB55" s="13"/>
      <c r="EKC55" s="13"/>
      <c r="EKD55" s="13"/>
      <c r="EKE55" s="13"/>
      <c r="EKF55" s="13"/>
      <c r="EKG55" s="13"/>
      <c r="EKH55" s="13"/>
      <c r="EKI55" s="13"/>
      <c r="EKJ55" s="13"/>
      <c r="EKK55" s="13"/>
      <c r="EKL55" s="13"/>
      <c r="EKM55" s="13"/>
      <c r="EKN55" s="13"/>
      <c r="EKO55" s="13"/>
      <c r="EKP55" s="13"/>
      <c r="EKQ55" s="13"/>
      <c r="EKR55" s="13"/>
      <c r="EKS55" s="13"/>
      <c r="EKT55" s="13"/>
      <c r="EKU55" s="13"/>
      <c r="EKV55" s="13"/>
      <c r="EKW55" s="13"/>
      <c r="EKX55" s="13"/>
      <c r="EKY55" s="13"/>
      <c r="EKZ55" s="13"/>
      <c r="ELA55" s="13"/>
      <c r="ELB55" s="13"/>
      <c r="ELC55" s="13"/>
      <c r="ELD55" s="13"/>
      <c r="ELE55" s="13"/>
      <c r="ELF55" s="13"/>
      <c r="ELG55" s="13"/>
      <c r="ELH55" s="13"/>
      <c r="ELI55" s="13"/>
      <c r="ELJ55" s="13"/>
      <c r="ELK55" s="13"/>
      <c r="ELL55" s="13"/>
      <c r="ELM55" s="13"/>
      <c r="ELN55" s="13"/>
      <c r="ELO55" s="13"/>
      <c r="ELP55" s="13"/>
      <c r="ELQ55" s="13"/>
      <c r="ELR55" s="13"/>
      <c r="ELS55" s="13"/>
      <c r="ELT55" s="13"/>
      <c r="ELU55" s="13"/>
      <c r="ELV55" s="13"/>
      <c r="ELW55" s="13"/>
      <c r="ELX55" s="13"/>
      <c r="ELY55" s="13"/>
      <c r="ELZ55" s="13"/>
      <c r="EMA55" s="13"/>
      <c r="EMB55" s="13"/>
      <c r="EMC55" s="13"/>
      <c r="EMD55" s="13"/>
      <c r="EME55" s="13"/>
      <c r="EMF55" s="13"/>
      <c r="EMG55" s="13"/>
      <c r="EMH55" s="13"/>
      <c r="EMI55" s="13"/>
      <c r="EMJ55" s="13"/>
      <c r="EMK55" s="13"/>
      <c r="EML55" s="13"/>
      <c r="EMM55" s="13"/>
      <c r="EMN55" s="13"/>
      <c r="EMO55" s="13"/>
      <c r="EMP55" s="13"/>
      <c r="EMQ55" s="13"/>
      <c r="EMR55" s="13"/>
      <c r="EMS55" s="13"/>
      <c r="EMT55" s="13"/>
      <c r="EMU55" s="13"/>
      <c r="EMV55" s="13"/>
      <c r="EMW55" s="13"/>
      <c r="EMX55" s="13"/>
      <c r="EMY55" s="13"/>
      <c r="EMZ55" s="13"/>
      <c r="ENA55" s="13"/>
      <c r="ENB55" s="13"/>
      <c r="ENC55" s="13"/>
      <c r="END55" s="13"/>
      <c r="ENE55" s="13"/>
      <c r="ENF55" s="13"/>
      <c r="ENG55" s="13"/>
      <c r="ENH55" s="13"/>
      <c r="ENI55" s="13"/>
      <c r="ENJ55" s="13"/>
      <c r="ENK55" s="13"/>
      <c r="ENL55" s="13"/>
      <c r="ENM55" s="13"/>
      <c r="ENN55" s="13"/>
      <c r="ENO55" s="13"/>
      <c r="ENP55" s="13"/>
      <c r="ENQ55" s="13"/>
      <c r="ENR55" s="13"/>
      <c r="ENS55" s="13"/>
      <c r="ENT55" s="13"/>
      <c r="ENU55" s="13"/>
      <c r="ENV55" s="13"/>
      <c r="ENW55" s="13"/>
      <c r="ENX55" s="13"/>
      <c r="ENY55" s="13"/>
      <c r="ENZ55" s="13"/>
      <c r="EOA55" s="13"/>
      <c r="EOB55" s="13"/>
      <c r="EOC55" s="13"/>
      <c r="EOD55" s="13"/>
      <c r="EOE55" s="13"/>
      <c r="EOF55" s="13"/>
      <c r="EOG55" s="13"/>
      <c r="EOH55" s="13"/>
      <c r="EOI55" s="13"/>
      <c r="EOJ55" s="13"/>
      <c r="EOK55" s="13"/>
      <c r="EOL55" s="13"/>
      <c r="EOM55" s="13"/>
      <c r="EON55" s="13"/>
      <c r="EOO55" s="13"/>
      <c r="EOP55" s="13"/>
      <c r="EOQ55" s="13"/>
      <c r="EOR55" s="13"/>
      <c r="EOS55" s="13"/>
      <c r="EOT55" s="13"/>
      <c r="EOU55" s="13"/>
      <c r="EOV55" s="13"/>
      <c r="EOW55" s="13"/>
      <c r="EOX55" s="13"/>
      <c r="EOY55" s="13"/>
      <c r="EOZ55" s="13"/>
      <c r="EPA55" s="13"/>
      <c r="EPB55" s="13"/>
      <c r="EPC55" s="13"/>
      <c r="EPD55" s="13"/>
      <c r="EPE55" s="13"/>
      <c r="EPF55" s="13"/>
      <c r="EPG55" s="13"/>
      <c r="EPH55" s="13"/>
      <c r="EPI55" s="13"/>
      <c r="EPJ55" s="13"/>
      <c r="EPK55" s="13"/>
      <c r="EPL55" s="13"/>
      <c r="EPM55" s="13"/>
      <c r="EPN55" s="13"/>
      <c r="EPO55" s="13"/>
      <c r="EPP55" s="13"/>
      <c r="EPQ55" s="13"/>
      <c r="EPR55" s="13"/>
      <c r="EPS55" s="13"/>
      <c r="EPT55" s="13"/>
      <c r="EPU55" s="13"/>
      <c r="EPV55" s="13"/>
      <c r="EPW55" s="13"/>
      <c r="EPX55" s="13"/>
      <c r="EPY55" s="13"/>
      <c r="EPZ55" s="13"/>
      <c r="EQA55" s="13"/>
      <c r="EQB55" s="13"/>
      <c r="EQC55" s="13"/>
      <c r="EQD55" s="13"/>
      <c r="EQE55" s="13"/>
      <c r="EQF55" s="13"/>
      <c r="EQG55" s="13"/>
      <c r="EQH55" s="13"/>
      <c r="EQI55" s="13"/>
      <c r="EQJ55" s="13"/>
      <c r="EQK55" s="13"/>
      <c r="EQL55" s="13"/>
      <c r="EQM55" s="13"/>
      <c r="EQN55" s="13"/>
      <c r="EQO55" s="13"/>
      <c r="EQP55" s="13"/>
      <c r="EQQ55" s="13"/>
      <c r="EQR55" s="13"/>
      <c r="EQS55" s="13"/>
      <c r="EQT55" s="13"/>
      <c r="EQU55" s="13"/>
      <c r="EQV55" s="13"/>
      <c r="EQW55" s="13"/>
      <c r="EQX55" s="13"/>
      <c r="EQY55" s="13"/>
      <c r="EQZ55" s="13"/>
      <c r="ERA55" s="13"/>
      <c r="ERB55" s="13"/>
      <c r="ERC55" s="13"/>
      <c r="ERD55" s="13"/>
      <c r="ERE55" s="13"/>
      <c r="ERF55" s="13"/>
      <c r="ERG55" s="13"/>
      <c r="ERH55" s="13"/>
      <c r="ERI55" s="13"/>
      <c r="ERJ55" s="13"/>
      <c r="ERK55" s="13"/>
      <c r="ERL55" s="13"/>
      <c r="ERM55" s="13"/>
      <c r="ERN55" s="13"/>
      <c r="ERO55" s="13"/>
      <c r="ERP55" s="13"/>
      <c r="ERQ55" s="13"/>
      <c r="ERR55" s="13"/>
      <c r="ERS55" s="13"/>
      <c r="ERT55" s="13"/>
      <c r="ERU55" s="13"/>
      <c r="ERV55" s="13"/>
      <c r="ERW55" s="13"/>
      <c r="ERX55" s="13"/>
      <c r="ERY55" s="13"/>
      <c r="ERZ55" s="13"/>
      <c r="ESA55" s="13"/>
      <c r="ESB55" s="13"/>
      <c r="ESC55" s="13"/>
      <c r="ESD55" s="13"/>
      <c r="ESE55" s="13"/>
      <c r="ESF55" s="13"/>
      <c r="ESG55" s="13"/>
      <c r="ESH55" s="13"/>
      <c r="ESI55" s="13"/>
      <c r="ESJ55" s="13"/>
      <c r="ESK55" s="13"/>
      <c r="ESL55" s="13"/>
      <c r="ESM55" s="13"/>
      <c r="ESN55" s="13"/>
      <c r="ESO55" s="13"/>
      <c r="ESP55" s="13"/>
      <c r="ESQ55" s="13"/>
      <c r="ESR55" s="13"/>
      <c r="ESS55" s="13"/>
      <c r="EST55" s="13"/>
      <c r="ESU55" s="13"/>
      <c r="ESV55" s="13"/>
      <c r="ESW55" s="13"/>
      <c r="ESX55" s="13"/>
      <c r="ESY55" s="13"/>
      <c r="ESZ55" s="13"/>
      <c r="ETA55" s="13"/>
      <c r="ETB55" s="13"/>
      <c r="ETC55" s="13"/>
      <c r="ETD55" s="13"/>
      <c r="ETE55" s="13"/>
      <c r="ETF55" s="13"/>
      <c r="ETG55" s="13"/>
      <c r="ETH55" s="13"/>
      <c r="ETI55" s="13"/>
      <c r="ETJ55" s="13"/>
      <c r="ETK55" s="13"/>
      <c r="ETL55" s="13"/>
      <c r="ETM55" s="13"/>
      <c r="ETN55" s="13"/>
      <c r="ETO55" s="13"/>
      <c r="ETP55" s="13"/>
      <c r="ETQ55" s="13"/>
      <c r="ETR55" s="13"/>
      <c r="ETS55" s="13"/>
      <c r="ETT55" s="13"/>
      <c r="ETU55" s="13"/>
      <c r="ETV55" s="13"/>
      <c r="ETW55" s="13"/>
      <c r="ETX55" s="13"/>
      <c r="ETY55" s="13"/>
      <c r="ETZ55" s="13"/>
      <c r="EUA55" s="13"/>
      <c r="EUB55" s="13"/>
      <c r="EUC55" s="13"/>
      <c r="EUD55" s="13"/>
      <c r="EUE55" s="13"/>
      <c r="EUF55" s="13"/>
      <c r="EUG55" s="13"/>
      <c r="EUH55" s="13"/>
      <c r="EUI55" s="13"/>
      <c r="EUJ55" s="13"/>
      <c r="EUK55" s="13"/>
      <c r="EUL55" s="13"/>
      <c r="EUM55" s="13"/>
      <c r="EUN55" s="13"/>
      <c r="EUO55" s="13"/>
      <c r="EUP55" s="13"/>
      <c r="EUQ55" s="13"/>
      <c r="EUR55" s="13"/>
      <c r="EUS55" s="13"/>
      <c r="EUT55" s="13"/>
      <c r="EUU55" s="13"/>
      <c r="EUV55" s="13"/>
      <c r="EUW55" s="13"/>
      <c r="EUX55" s="13"/>
      <c r="EUY55" s="13"/>
      <c r="EUZ55" s="13"/>
      <c r="EVA55" s="13"/>
      <c r="EVB55" s="13"/>
      <c r="EVC55" s="13"/>
      <c r="EVD55" s="13"/>
      <c r="EVE55" s="13"/>
      <c r="EVF55" s="13"/>
      <c r="EVG55" s="13"/>
      <c r="EVH55" s="13"/>
      <c r="EVI55" s="13"/>
      <c r="EVJ55" s="13"/>
      <c r="EVK55" s="13"/>
      <c r="EVL55" s="13"/>
      <c r="EVM55" s="13"/>
      <c r="EVN55" s="13"/>
      <c r="EVO55" s="13"/>
      <c r="EVP55" s="13"/>
      <c r="EVQ55" s="13"/>
      <c r="EVR55" s="13"/>
      <c r="EVS55" s="13"/>
      <c r="EVT55" s="13"/>
      <c r="EVU55" s="13"/>
      <c r="EVV55" s="13"/>
      <c r="EVW55" s="13"/>
      <c r="EVX55" s="13"/>
      <c r="EVY55" s="13"/>
      <c r="EVZ55" s="13"/>
      <c r="EWA55" s="13"/>
      <c r="EWB55" s="13"/>
      <c r="EWC55" s="13"/>
      <c r="EWD55" s="13"/>
      <c r="EWE55" s="13"/>
      <c r="EWF55" s="13"/>
      <c r="EWG55" s="13"/>
      <c r="EWH55" s="13"/>
      <c r="EWI55" s="13"/>
      <c r="EWJ55" s="13"/>
      <c r="EWK55" s="13"/>
      <c r="EWL55" s="13"/>
      <c r="EWM55" s="13"/>
      <c r="EWN55" s="13"/>
      <c r="EWO55" s="13"/>
      <c r="EWP55" s="13"/>
      <c r="EWQ55" s="13"/>
      <c r="EWR55" s="13"/>
      <c r="EWS55" s="13"/>
      <c r="EWT55" s="13"/>
      <c r="EWU55" s="13"/>
      <c r="EWV55" s="13"/>
      <c r="EWW55" s="13"/>
      <c r="EWX55" s="13"/>
      <c r="EWY55" s="13"/>
      <c r="EWZ55" s="13"/>
      <c r="EXA55" s="13"/>
      <c r="EXB55" s="13"/>
      <c r="EXC55" s="13"/>
      <c r="EXD55" s="13"/>
      <c r="EXE55" s="13"/>
      <c r="EXF55" s="13"/>
      <c r="EXG55" s="13"/>
      <c r="EXH55" s="13"/>
      <c r="EXI55" s="13"/>
      <c r="EXJ55" s="13"/>
      <c r="EXK55" s="13"/>
      <c r="EXL55" s="13"/>
      <c r="EXM55" s="13"/>
      <c r="EXN55" s="13"/>
      <c r="EXO55" s="13"/>
      <c r="EXP55" s="13"/>
      <c r="EXQ55" s="13"/>
      <c r="EXR55" s="13"/>
      <c r="EXS55" s="13"/>
      <c r="EXT55" s="13"/>
      <c r="EXU55" s="13"/>
      <c r="EXV55" s="13"/>
      <c r="EXW55" s="13"/>
      <c r="EXX55" s="13"/>
      <c r="EXY55" s="13"/>
      <c r="EXZ55" s="13"/>
      <c r="EYA55" s="13"/>
      <c r="EYB55" s="13"/>
      <c r="EYC55" s="13"/>
      <c r="EYD55" s="13"/>
      <c r="EYE55" s="13"/>
      <c r="EYF55" s="13"/>
      <c r="EYG55" s="13"/>
      <c r="EYH55" s="13"/>
      <c r="EYI55" s="13"/>
      <c r="EYJ55" s="13"/>
      <c r="EYK55" s="13"/>
      <c r="EYL55" s="13"/>
      <c r="EYM55" s="13"/>
      <c r="EYN55" s="13"/>
      <c r="EYO55" s="13"/>
      <c r="EYP55" s="13"/>
      <c r="EYQ55" s="13"/>
      <c r="EYR55" s="13"/>
      <c r="EYS55" s="13"/>
      <c r="EYT55" s="13"/>
      <c r="EYU55" s="13"/>
      <c r="EYV55" s="13"/>
      <c r="EYW55" s="13"/>
      <c r="EYX55" s="13"/>
      <c r="EYY55" s="13"/>
      <c r="EYZ55" s="13"/>
      <c r="EZA55" s="13"/>
      <c r="EZB55" s="13"/>
      <c r="EZC55" s="13"/>
      <c r="EZD55" s="13"/>
      <c r="EZE55" s="13"/>
      <c r="EZF55" s="13"/>
      <c r="EZG55" s="13"/>
      <c r="EZH55" s="13"/>
      <c r="EZI55" s="13"/>
      <c r="EZJ55" s="13"/>
      <c r="EZK55" s="13"/>
      <c r="EZL55" s="13"/>
      <c r="EZM55" s="13"/>
      <c r="EZN55" s="13"/>
      <c r="EZO55" s="13"/>
      <c r="EZP55" s="13"/>
      <c r="EZQ55" s="13"/>
      <c r="EZR55" s="13"/>
      <c r="EZS55" s="13"/>
      <c r="EZT55" s="13"/>
      <c r="EZU55" s="13"/>
      <c r="EZV55" s="13"/>
      <c r="EZW55" s="13"/>
      <c r="EZX55" s="13"/>
      <c r="EZY55" s="13"/>
      <c r="EZZ55" s="13"/>
      <c r="FAA55" s="13"/>
      <c r="FAB55" s="13"/>
      <c r="FAC55" s="13"/>
      <c r="FAD55" s="13"/>
      <c r="FAE55" s="13"/>
      <c r="FAF55" s="13"/>
      <c r="FAG55" s="13"/>
      <c r="FAH55" s="13"/>
      <c r="FAI55" s="13"/>
      <c r="FAJ55" s="13"/>
      <c r="FAK55" s="13"/>
      <c r="FAL55" s="13"/>
      <c r="FAM55" s="13"/>
      <c r="FAN55" s="13"/>
      <c r="FAO55" s="13"/>
      <c r="FAP55" s="13"/>
      <c r="FAQ55" s="13"/>
      <c r="FAR55" s="13"/>
      <c r="FAS55" s="13"/>
      <c r="FAT55" s="13"/>
      <c r="FAU55" s="13"/>
      <c r="FAV55" s="13"/>
      <c r="FAW55" s="13"/>
      <c r="FAX55" s="13"/>
      <c r="FAY55" s="13"/>
      <c r="FAZ55" s="13"/>
      <c r="FBA55" s="13"/>
      <c r="FBB55" s="13"/>
      <c r="FBC55" s="13"/>
      <c r="FBD55" s="13"/>
      <c r="FBE55" s="13"/>
      <c r="FBF55" s="13"/>
      <c r="FBG55" s="13"/>
      <c r="FBH55" s="13"/>
      <c r="FBI55" s="13"/>
      <c r="FBJ55" s="13"/>
      <c r="FBK55" s="13"/>
      <c r="FBL55" s="13"/>
      <c r="FBM55" s="13"/>
      <c r="FBN55" s="13"/>
      <c r="FBO55" s="13"/>
      <c r="FBP55" s="13"/>
      <c r="FBQ55" s="13"/>
      <c r="FBR55" s="13"/>
      <c r="FBS55" s="13"/>
      <c r="FBT55" s="13"/>
      <c r="FBU55" s="13"/>
      <c r="FBV55" s="13"/>
      <c r="FBW55" s="13"/>
      <c r="FBX55" s="13"/>
      <c r="FBY55" s="13"/>
      <c r="FBZ55" s="13"/>
      <c r="FCA55" s="13"/>
      <c r="FCB55" s="13"/>
      <c r="FCC55" s="13"/>
      <c r="FCD55" s="13"/>
      <c r="FCE55" s="13"/>
      <c r="FCF55" s="13"/>
      <c r="FCG55" s="13"/>
      <c r="FCH55" s="13"/>
      <c r="FCI55" s="13"/>
      <c r="FCJ55" s="13"/>
      <c r="FCK55" s="13"/>
      <c r="FCL55" s="13"/>
      <c r="FCM55" s="13"/>
      <c r="FCN55" s="13"/>
      <c r="FCO55" s="13"/>
      <c r="FCP55" s="13"/>
      <c r="FCQ55" s="13"/>
      <c r="FCR55" s="13"/>
      <c r="FCS55" s="13"/>
      <c r="FCT55" s="13"/>
      <c r="FCU55" s="13"/>
      <c r="FCV55" s="13"/>
      <c r="FCW55" s="13"/>
      <c r="FCX55" s="13"/>
      <c r="FCY55" s="13"/>
      <c r="FCZ55" s="13"/>
      <c r="FDA55" s="13"/>
      <c r="FDB55" s="13"/>
      <c r="FDC55" s="13"/>
      <c r="FDD55" s="13"/>
      <c r="FDE55" s="13"/>
      <c r="FDF55" s="13"/>
      <c r="FDG55" s="13"/>
      <c r="FDH55" s="13"/>
      <c r="FDI55" s="13"/>
      <c r="FDJ55" s="13"/>
      <c r="FDK55" s="13"/>
      <c r="FDL55" s="13"/>
      <c r="FDM55" s="13"/>
      <c r="FDN55" s="13"/>
      <c r="FDO55" s="13"/>
      <c r="FDP55" s="13"/>
      <c r="FDQ55" s="13"/>
      <c r="FDR55" s="13"/>
      <c r="FDS55" s="13"/>
      <c r="FDT55" s="13"/>
      <c r="FDU55" s="13"/>
      <c r="FDV55" s="13"/>
      <c r="FDW55" s="13"/>
      <c r="FDX55" s="13"/>
      <c r="FDY55" s="13"/>
      <c r="FDZ55" s="13"/>
      <c r="FEA55" s="13"/>
      <c r="FEB55" s="13"/>
      <c r="FEC55" s="13"/>
      <c r="FED55" s="13"/>
      <c r="FEE55" s="13"/>
      <c r="FEF55" s="13"/>
      <c r="FEG55" s="13"/>
      <c r="FEH55" s="13"/>
      <c r="FEI55" s="13"/>
      <c r="FEJ55" s="13"/>
      <c r="FEK55" s="13"/>
      <c r="FEL55" s="13"/>
      <c r="FEM55" s="13"/>
      <c r="FEN55" s="13"/>
      <c r="FEO55" s="13"/>
      <c r="FEP55" s="13"/>
      <c r="FEQ55" s="13"/>
      <c r="FER55" s="13"/>
      <c r="FES55" s="13"/>
      <c r="FET55" s="13"/>
      <c r="FEU55" s="13"/>
      <c r="FEV55" s="13"/>
      <c r="FEW55" s="13"/>
      <c r="FEX55" s="13"/>
      <c r="FEY55" s="13"/>
      <c r="FEZ55" s="13"/>
      <c r="FFA55" s="13"/>
      <c r="FFB55" s="13"/>
      <c r="FFC55" s="13"/>
      <c r="FFD55" s="13"/>
      <c r="FFE55" s="13"/>
      <c r="FFF55" s="13"/>
      <c r="FFG55" s="13"/>
      <c r="FFH55" s="13"/>
      <c r="FFI55" s="13"/>
      <c r="FFJ55" s="13"/>
      <c r="FFK55" s="13"/>
      <c r="FFL55" s="13"/>
      <c r="FFM55" s="13"/>
      <c r="FFN55" s="13"/>
      <c r="FFO55" s="13"/>
      <c r="FFP55" s="13"/>
      <c r="FFQ55" s="13"/>
      <c r="FFR55" s="13"/>
      <c r="FFS55" s="13"/>
      <c r="FFT55" s="13"/>
      <c r="FFU55" s="13"/>
      <c r="FFV55" s="13"/>
      <c r="FFW55" s="13"/>
      <c r="FFX55" s="13"/>
      <c r="FFY55" s="13"/>
      <c r="FFZ55" s="13"/>
      <c r="FGA55" s="13"/>
      <c r="FGB55" s="13"/>
      <c r="FGC55" s="13"/>
      <c r="FGD55" s="13"/>
      <c r="FGE55" s="13"/>
      <c r="FGF55" s="13"/>
      <c r="FGG55" s="13"/>
      <c r="FGH55" s="13"/>
      <c r="FGI55" s="13"/>
      <c r="FGJ55" s="13"/>
      <c r="FGK55" s="13"/>
      <c r="FGL55" s="13"/>
      <c r="FGM55" s="13"/>
      <c r="FGN55" s="13"/>
      <c r="FGO55" s="13"/>
      <c r="FGP55" s="13"/>
      <c r="FGQ55" s="13"/>
      <c r="FGR55" s="13"/>
      <c r="FGS55" s="13"/>
      <c r="FGT55" s="13"/>
      <c r="FGU55" s="13"/>
      <c r="FGV55" s="13"/>
      <c r="FGW55" s="13"/>
      <c r="FGX55" s="13"/>
      <c r="FGY55" s="13"/>
      <c r="FGZ55" s="13"/>
      <c r="FHA55" s="13"/>
      <c r="FHB55" s="13"/>
      <c r="FHC55" s="13"/>
      <c r="FHD55" s="13"/>
      <c r="FHE55" s="13"/>
      <c r="FHF55" s="13"/>
      <c r="FHG55" s="13"/>
      <c r="FHH55" s="13"/>
      <c r="FHI55" s="13"/>
      <c r="FHJ55" s="13"/>
      <c r="FHK55" s="13"/>
      <c r="FHL55" s="13"/>
      <c r="FHM55" s="13"/>
      <c r="FHN55" s="13"/>
      <c r="FHO55" s="13"/>
      <c r="FHP55" s="13"/>
      <c r="FHQ55" s="13"/>
      <c r="FHR55" s="13"/>
      <c r="FHS55" s="13"/>
      <c r="FHT55" s="13"/>
      <c r="FHU55" s="13"/>
      <c r="FHV55" s="13"/>
      <c r="FHW55" s="13"/>
      <c r="FHX55" s="13"/>
      <c r="FHY55" s="13"/>
      <c r="FHZ55" s="13"/>
      <c r="FIA55" s="13"/>
      <c r="FIB55" s="13"/>
      <c r="FIC55" s="13"/>
      <c r="FID55" s="13"/>
      <c r="FIE55" s="13"/>
      <c r="FIF55" s="13"/>
      <c r="FIG55" s="13"/>
      <c r="FIH55" s="13"/>
      <c r="FII55" s="13"/>
      <c r="FIJ55" s="13"/>
      <c r="FIK55" s="13"/>
      <c r="FIL55" s="13"/>
      <c r="FIM55" s="13"/>
      <c r="FIN55" s="13"/>
      <c r="FIO55" s="13"/>
      <c r="FIP55" s="13"/>
      <c r="FIQ55" s="13"/>
      <c r="FIR55" s="13"/>
      <c r="FIS55" s="13"/>
      <c r="FIT55" s="13"/>
      <c r="FIU55" s="13"/>
      <c r="FIV55" s="13"/>
      <c r="FIW55" s="13"/>
      <c r="FIX55" s="13"/>
      <c r="FIY55" s="13"/>
      <c r="FIZ55" s="13"/>
      <c r="FJA55" s="13"/>
      <c r="FJB55" s="13"/>
      <c r="FJC55" s="13"/>
      <c r="FJD55" s="13"/>
      <c r="FJE55" s="13"/>
      <c r="FJF55" s="13"/>
      <c r="FJG55" s="13"/>
      <c r="FJH55" s="13"/>
      <c r="FJI55" s="13"/>
      <c r="FJJ55" s="13"/>
      <c r="FJK55" s="13"/>
      <c r="FJL55" s="13"/>
      <c r="FJM55" s="13"/>
      <c r="FJN55" s="13"/>
      <c r="FJO55" s="13"/>
      <c r="FJP55" s="13"/>
      <c r="FJQ55" s="13"/>
      <c r="FJR55" s="13"/>
      <c r="FJS55" s="13"/>
      <c r="FJT55" s="13"/>
      <c r="FJU55" s="13"/>
      <c r="FJV55" s="13"/>
      <c r="FJW55" s="13"/>
      <c r="FJX55" s="13"/>
      <c r="FJY55" s="13"/>
      <c r="FJZ55" s="13"/>
      <c r="FKA55" s="13"/>
      <c r="FKB55" s="13"/>
      <c r="FKC55" s="13"/>
      <c r="FKD55" s="13"/>
      <c r="FKE55" s="13"/>
      <c r="FKF55" s="13"/>
      <c r="FKG55" s="13"/>
      <c r="FKH55" s="13"/>
      <c r="FKI55" s="13"/>
      <c r="FKJ55" s="13"/>
      <c r="FKK55" s="13"/>
      <c r="FKL55" s="13"/>
      <c r="FKM55" s="13"/>
      <c r="FKN55" s="13"/>
      <c r="FKO55" s="13"/>
      <c r="FKP55" s="13"/>
      <c r="FKQ55" s="13"/>
      <c r="FKR55" s="13"/>
      <c r="FKS55" s="13"/>
      <c r="FKT55" s="13"/>
      <c r="FKU55" s="13"/>
      <c r="FKV55" s="13"/>
      <c r="FKW55" s="13"/>
      <c r="FKX55" s="13"/>
      <c r="FKY55" s="13"/>
      <c r="FKZ55" s="13"/>
      <c r="FLA55" s="13"/>
      <c r="FLB55" s="13"/>
      <c r="FLC55" s="13"/>
      <c r="FLD55" s="13"/>
      <c r="FLE55" s="13"/>
      <c r="FLF55" s="13"/>
      <c r="FLG55" s="13"/>
      <c r="FLH55" s="13"/>
      <c r="FLI55" s="13"/>
      <c r="FLJ55" s="13"/>
      <c r="FLK55" s="13"/>
      <c r="FLL55" s="13"/>
      <c r="FLM55" s="13"/>
      <c r="FLN55" s="13"/>
      <c r="FLO55" s="13"/>
      <c r="FLP55" s="13"/>
      <c r="FLQ55" s="13"/>
      <c r="FLR55" s="13"/>
      <c r="FLS55" s="13"/>
      <c r="FLT55" s="13"/>
      <c r="FLU55" s="13"/>
      <c r="FLV55" s="13"/>
      <c r="FLW55" s="13"/>
      <c r="FLX55" s="13"/>
      <c r="FLY55" s="13"/>
      <c r="FLZ55" s="13"/>
      <c r="FMA55" s="13"/>
      <c r="FMB55" s="13"/>
      <c r="FMC55" s="13"/>
      <c r="FMD55" s="13"/>
      <c r="FME55" s="13"/>
      <c r="FMF55" s="13"/>
      <c r="FMG55" s="13"/>
      <c r="FMH55" s="13"/>
      <c r="FMI55" s="13"/>
      <c r="FMJ55" s="13"/>
      <c r="FMK55" s="13"/>
      <c r="FML55" s="13"/>
      <c r="FMM55" s="13"/>
      <c r="FMN55" s="13"/>
      <c r="FMO55" s="13"/>
      <c r="FMP55" s="13"/>
      <c r="FMQ55" s="13"/>
      <c r="FMR55" s="13"/>
      <c r="FMS55" s="13"/>
      <c r="FMT55" s="13"/>
      <c r="FMU55" s="13"/>
      <c r="FMV55" s="13"/>
      <c r="FMW55" s="13"/>
      <c r="FMX55" s="13"/>
      <c r="FMY55" s="13"/>
      <c r="FMZ55" s="13"/>
      <c r="FNA55" s="13"/>
      <c r="FNB55" s="13"/>
      <c r="FNC55" s="13"/>
      <c r="FND55" s="13"/>
      <c r="FNE55" s="13"/>
      <c r="FNF55" s="13"/>
      <c r="FNG55" s="13"/>
      <c r="FNH55" s="13"/>
      <c r="FNI55" s="13"/>
      <c r="FNJ55" s="13"/>
      <c r="FNK55" s="13"/>
      <c r="FNL55" s="13"/>
      <c r="FNM55" s="13"/>
      <c r="FNN55" s="13"/>
      <c r="FNO55" s="13"/>
      <c r="FNP55" s="13"/>
      <c r="FNQ55" s="13"/>
      <c r="FNR55" s="13"/>
      <c r="FNS55" s="13"/>
      <c r="FNT55" s="13"/>
      <c r="FNU55" s="13"/>
      <c r="FNV55" s="13"/>
      <c r="FNW55" s="13"/>
      <c r="FNX55" s="13"/>
      <c r="FNY55" s="13"/>
      <c r="FNZ55" s="13"/>
      <c r="FOA55" s="13"/>
      <c r="FOB55" s="13"/>
      <c r="FOC55" s="13"/>
      <c r="FOD55" s="13"/>
      <c r="FOE55" s="13"/>
      <c r="FOF55" s="13"/>
      <c r="FOG55" s="13"/>
      <c r="FOH55" s="13"/>
      <c r="FOI55" s="13"/>
      <c r="FOJ55" s="13"/>
      <c r="FOK55" s="13"/>
      <c r="FOL55" s="13"/>
      <c r="FOM55" s="13"/>
      <c r="FON55" s="13"/>
      <c r="FOO55" s="13"/>
      <c r="FOP55" s="13"/>
      <c r="FOQ55" s="13"/>
      <c r="FOR55" s="13"/>
      <c r="FOS55" s="13"/>
      <c r="FOT55" s="13"/>
      <c r="FOU55" s="13"/>
      <c r="FOV55" s="13"/>
      <c r="FOW55" s="13"/>
      <c r="FOX55" s="13"/>
      <c r="FOY55" s="13"/>
      <c r="FOZ55" s="13"/>
      <c r="FPA55" s="13"/>
      <c r="FPB55" s="13"/>
      <c r="FPC55" s="13"/>
      <c r="FPD55" s="13"/>
      <c r="FPE55" s="13"/>
      <c r="FPF55" s="13"/>
      <c r="FPG55" s="13"/>
      <c r="FPH55" s="13"/>
      <c r="FPI55" s="13"/>
      <c r="FPJ55" s="13"/>
      <c r="FPK55" s="13"/>
      <c r="FPL55" s="13"/>
      <c r="FPM55" s="13"/>
      <c r="FPN55" s="13"/>
      <c r="FPO55" s="13"/>
      <c r="FPP55" s="13"/>
      <c r="FPQ55" s="13"/>
      <c r="FPR55" s="13"/>
      <c r="FPS55" s="13"/>
      <c r="FPT55" s="13"/>
      <c r="FPU55" s="13"/>
      <c r="FPV55" s="13"/>
      <c r="FPW55" s="13"/>
      <c r="FPX55" s="13"/>
      <c r="FPY55" s="13"/>
      <c r="FPZ55" s="13"/>
      <c r="FQA55" s="13"/>
      <c r="FQB55" s="13"/>
      <c r="FQC55" s="13"/>
      <c r="FQD55" s="13"/>
      <c r="FQE55" s="13"/>
      <c r="FQF55" s="13"/>
      <c r="FQG55" s="13"/>
      <c r="FQH55" s="13"/>
      <c r="FQI55" s="13"/>
      <c r="FQJ55" s="13"/>
      <c r="FQK55" s="13"/>
      <c r="FQL55" s="13"/>
      <c r="FQM55" s="13"/>
      <c r="FQN55" s="13"/>
      <c r="FQO55" s="13"/>
      <c r="FQP55" s="13"/>
      <c r="FQQ55" s="13"/>
      <c r="FQR55" s="13"/>
      <c r="FQS55" s="13"/>
      <c r="FQT55" s="13"/>
      <c r="FQU55" s="13"/>
      <c r="FQV55" s="13"/>
      <c r="FQW55" s="13"/>
      <c r="FQX55" s="13"/>
      <c r="FQY55" s="13"/>
      <c r="FQZ55" s="13"/>
      <c r="FRA55" s="13"/>
      <c r="FRB55" s="13"/>
      <c r="FRC55" s="13"/>
      <c r="FRD55" s="13"/>
      <c r="FRE55" s="13"/>
      <c r="FRF55" s="13"/>
      <c r="FRG55" s="13"/>
      <c r="FRH55" s="13"/>
      <c r="FRI55" s="13"/>
      <c r="FRJ55" s="13"/>
      <c r="FRK55" s="13"/>
      <c r="FRL55" s="13"/>
      <c r="FRM55" s="13"/>
      <c r="FRN55" s="13"/>
      <c r="FRO55" s="13"/>
      <c r="FRP55" s="13"/>
      <c r="FRQ55" s="13"/>
      <c r="FRR55" s="13"/>
      <c r="FRS55" s="13"/>
      <c r="FRT55" s="13"/>
      <c r="FRU55" s="13"/>
      <c r="FRV55" s="13"/>
      <c r="FRW55" s="13"/>
      <c r="FRX55" s="13"/>
      <c r="FRY55" s="13"/>
      <c r="FRZ55" s="13"/>
      <c r="FSA55" s="13"/>
      <c r="FSB55" s="13"/>
      <c r="FSC55" s="13"/>
    </row>
    <row r="56" spans="1:4553" s="42" customFormat="1" ht="13.5" thickBot="1">
      <c r="A56" s="38"/>
      <c r="B56" s="87"/>
      <c r="C56" s="40"/>
      <c r="D56" s="40"/>
      <c r="E56" s="40"/>
      <c r="F56" s="40"/>
      <c r="G56" s="53"/>
      <c r="H56" s="40"/>
      <c r="I56" s="40"/>
      <c r="J56" s="40"/>
      <c r="K56" s="40"/>
      <c r="L56" s="53"/>
      <c r="M56" s="40"/>
      <c r="N56" s="40"/>
      <c r="O56" s="40"/>
      <c r="P56" s="40"/>
      <c r="Q56" s="53"/>
      <c r="R56" s="40"/>
      <c r="S56" s="40"/>
      <c r="T56" s="40"/>
      <c r="U56" s="40"/>
      <c r="V56" s="53"/>
      <c r="W56" s="40"/>
      <c r="X56" s="40"/>
      <c r="Y56" s="40"/>
      <c r="Z56" s="40"/>
      <c r="AA56" s="53"/>
      <c r="AB56" s="54"/>
      <c r="AC56" s="54"/>
      <c r="AD56" s="54"/>
      <c r="AE56" s="54"/>
      <c r="AF56" s="53"/>
      <c r="AG56" s="55"/>
      <c r="AH56" s="55"/>
      <c r="AI56" s="55"/>
      <c r="AJ56" s="55"/>
      <c r="AK56" s="13"/>
      <c r="AL56" s="13"/>
      <c r="AM56" s="13"/>
      <c r="AN56" s="13"/>
      <c r="AO56" s="13"/>
      <c r="AP56" s="13"/>
      <c r="AQ56" s="13"/>
      <c r="AR56" s="13"/>
      <c r="AS56" s="13"/>
      <c r="AT56" s="13"/>
      <c r="AU56" s="13"/>
      <c r="AV56" s="13"/>
      <c r="AW56" s="13"/>
      <c r="AX56" s="13"/>
      <c r="AY56" s="13"/>
      <c r="AZ56" s="13"/>
      <c r="BA56" s="13"/>
      <c r="BB56" s="13"/>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c r="CG56" s="13"/>
      <c r="CH56" s="13"/>
      <c r="CI56" s="13"/>
      <c r="CJ56" s="13"/>
      <c r="CK56" s="13"/>
      <c r="CL56" s="13"/>
      <c r="CM56" s="13"/>
      <c r="CN56" s="13"/>
      <c r="CO56" s="13"/>
      <c r="CP56" s="13"/>
      <c r="CQ56" s="13"/>
      <c r="CR56" s="13"/>
      <c r="CS56" s="13"/>
      <c r="CT56" s="13"/>
      <c r="CU56" s="13"/>
      <c r="CV56" s="13"/>
      <c r="CW56" s="13"/>
      <c r="CX56" s="13"/>
      <c r="CY56" s="13"/>
      <c r="CZ56" s="13"/>
      <c r="DA56" s="13"/>
      <c r="DB56" s="13"/>
      <c r="DC56" s="13"/>
      <c r="DD56" s="13"/>
      <c r="DE56" s="13"/>
      <c r="DF56" s="13"/>
      <c r="DG56" s="13"/>
      <c r="DH56" s="13"/>
      <c r="DI56" s="13"/>
      <c r="DJ56" s="13"/>
      <c r="DK56" s="13"/>
      <c r="DL56" s="13"/>
      <c r="DM56" s="13"/>
      <c r="DN56" s="13"/>
      <c r="DO56" s="13"/>
      <c r="DP56" s="13"/>
      <c r="DQ56" s="13"/>
      <c r="DR56" s="13"/>
      <c r="DS56" s="13"/>
      <c r="DT56" s="13"/>
      <c r="DU56" s="13"/>
      <c r="DV56" s="13"/>
      <c r="DW56" s="13"/>
      <c r="DX56" s="13"/>
      <c r="DY56" s="13"/>
      <c r="DZ56" s="13"/>
      <c r="EA56" s="13"/>
      <c r="EB56" s="13"/>
      <c r="EC56" s="13"/>
      <c r="ED56" s="13"/>
      <c r="EE56" s="13"/>
      <c r="EF56" s="13"/>
      <c r="EG56" s="13"/>
      <c r="EH56" s="13"/>
      <c r="EI56" s="13"/>
      <c r="EJ56" s="13"/>
      <c r="EK56" s="13"/>
      <c r="EL56" s="13"/>
      <c r="EM56" s="13"/>
      <c r="EN56" s="13"/>
      <c r="EO56" s="13"/>
      <c r="EP56" s="13"/>
      <c r="EQ56" s="13"/>
      <c r="ER56" s="13"/>
      <c r="ES56" s="13"/>
      <c r="ET56" s="13"/>
      <c r="EU56" s="13"/>
      <c r="EV56" s="13"/>
      <c r="EW56" s="13"/>
      <c r="EX56" s="13"/>
      <c r="EY56" s="13"/>
      <c r="EZ56" s="13"/>
      <c r="FA56" s="13"/>
      <c r="FB56" s="13"/>
      <c r="FC56" s="13"/>
      <c r="FD56" s="13"/>
      <c r="FE56" s="13"/>
      <c r="FF56" s="13"/>
      <c r="FG56" s="13"/>
      <c r="FH56" s="13"/>
      <c r="FI56" s="13"/>
      <c r="FJ56" s="13"/>
      <c r="FK56" s="13"/>
      <c r="FL56" s="13"/>
      <c r="FM56" s="13"/>
      <c r="FN56" s="13"/>
      <c r="FO56" s="13"/>
      <c r="FP56" s="13"/>
      <c r="FQ56" s="13"/>
      <c r="FR56" s="13"/>
      <c r="FS56" s="13"/>
      <c r="FT56" s="13"/>
      <c r="FU56" s="13"/>
      <c r="FV56" s="13"/>
      <c r="FW56" s="13"/>
      <c r="FX56" s="13"/>
      <c r="FY56" s="13"/>
      <c r="FZ56" s="13"/>
      <c r="GA56" s="13"/>
      <c r="GB56" s="13"/>
      <c r="GC56" s="13"/>
      <c r="GD56" s="13"/>
      <c r="GE56" s="13"/>
      <c r="GF56" s="13"/>
      <c r="GG56" s="13"/>
      <c r="GH56" s="13"/>
      <c r="GI56" s="13"/>
      <c r="GJ56" s="13"/>
      <c r="GK56" s="13"/>
      <c r="GL56" s="13"/>
      <c r="GM56" s="13"/>
      <c r="GN56" s="13"/>
      <c r="GO56" s="13"/>
      <c r="GP56" s="13"/>
      <c r="GQ56" s="13"/>
      <c r="GR56" s="13"/>
      <c r="GS56" s="13"/>
      <c r="GT56" s="13"/>
      <c r="GU56" s="13"/>
      <c r="GV56" s="13"/>
      <c r="GW56" s="13"/>
      <c r="GX56" s="13"/>
      <c r="GY56" s="13"/>
      <c r="GZ56" s="13"/>
      <c r="HA56" s="13"/>
      <c r="HB56" s="13"/>
      <c r="HC56" s="13"/>
      <c r="HD56" s="13"/>
      <c r="HE56" s="13"/>
      <c r="HF56" s="13"/>
      <c r="HG56" s="13"/>
      <c r="HH56" s="13"/>
      <c r="HI56" s="13"/>
      <c r="HJ56" s="13"/>
      <c r="HK56" s="13"/>
      <c r="HL56" s="13"/>
      <c r="HM56" s="13"/>
      <c r="HN56" s="13"/>
      <c r="HO56" s="13"/>
      <c r="HP56" s="13"/>
      <c r="HQ56" s="13"/>
      <c r="HR56" s="13"/>
      <c r="HS56" s="13"/>
      <c r="HT56" s="13"/>
      <c r="HU56" s="13"/>
      <c r="HV56" s="13"/>
      <c r="HW56" s="13"/>
      <c r="HX56" s="13"/>
      <c r="HY56" s="13"/>
      <c r="HZ56" s="13"/>
      <c r="IA56" s="13"/>
      <c r="IB56" s="13"/>
      <c r="IC56" s="13"/>
      <c r="ID56" s="13"/>
      <c r="IE56" s="13"/>
      <c r="IF56" s="13"/>
      <c r="IG56" s="13"/>
      <c r="IH56" s="13"/>
      <c r="II56" s="13"/>
      <c r="IJ56" s="13"/>
      <c r="IK56" s="13"/>
      <c r="IL56" s="13"/>
      <c r="IM56" s="13"/>
      <c r="IN56" s="13"/>
      <c r="IO56" s="13"/>
      <c r="IP56" s="13"/>
      <c r="IQ56" s="13"/>
      <c r="IR56" s="13"/>
      <c r="IS56" s="13"/>
      <c r="IT56" s="13"/>
      <c r="IU56" s="13"/>
      <c r="IV56" s="13"/>
      <c r="IW56" s="13"/>
      <c r="IX56" s="13"/>
      <c r="IY56" s="13"/>
      <c r="IZ56" s="13"/>
      <c r="JA56" s="13"/>
      <c r="JB56" s="13"/>
      <c r="JC56" s="13"/>
      <c r="JD56" s="13"/>
      <c r="JE56" s="13"/>
      <c r="JF56" s="13"/>
      <c r="JG56" s="13"/>
      <c r="JH56" s="13"/>
      <c r="JI56" s="13"/>
      <c r="JJ56" s="13"/>
      <c r="JK56" s="13"/>
      <c r="JL56" s="13"/>
      <c r="JM56" s="13"/>
      <c r="JN56" s="13"/>
      <c r="JO56" s="13"/>
      <c r="JP56" s="13"/>
      <c r="JQ56" s="13"/>
      <c r="JR56" s="13"/>
      <c r="JS56" s="13"/>
      <c r="JT56" s="13"/>
      <c r="JU56" s="13"/>
      <c r="JV56" s="13"/>
      <c r="JW56" s="13"/>
      <c r="JX56" s="13"/>
      <c r="JY56" s="13"/>
      <c r="JZ56" s="13"/>
      <c r="KA56" s="13"/>
      <c r="KB56" s="13"/>
      <c r="KC56" s="13"/>
      <c r="KD56" s="13"/>
      <c r="KE56" s="13"/>
      <c r="KF56" s="13"/>
      <c r="KG56" s="13"/>
      <c r="KH56" s="13"/>
      <c r="KI56" s="13"/>
      <c r="KJ56" s="13"/>
      <c r="KK56" s="13"/>
      <c r="KL56" s="13"/>
      <c r="KM56" s="13"/>
      <c r="KN56" s="13"/>
      <c r="KO56" s="13"/>
      <c r="KP56" s="13"/>
      <c r="KQ56" s="13"/>
      <c r="KR56" s="13"/>
      <c r="KS56" s="13"/>
      <c r="KT56" s="13"/>
      <c r="KU56" s="13"/>
      <c r="KV56" s="13"/>
      <c r="KW56" s="13"/>
      <c r="KX56" s="13"/>
      <c r="KY56" s="13"/>
      <c r="KZ56" s="13"/>
      <c r="LA56" s="13"/>
      <c r="LB56" s="13"/>
      <c r="LC56" s="13"/>
      <c r="LD56" s="13"/>
      <c r="LE56" s="13"/>
      <c r="LF56" s="13"/>
      <c r="LG56" s="13"/>
      <c r="LH56" s="13"/>
      <c r="LI56" s="13"/>
      <c r="LJ56" s="13"/>
      <c r="LK56" s="13"/>
      <c r="LL56" s="13"/>
      <c r="LM56" s="13"/>
      <c r="LN56" s="13"/>
      <c r="LO56" s="13"/>
      <c r="LP56" s="13"/>
      <c r="LQ56" s="13"/>
      <c r="LR56" s="13"/>
      <c r="LS56" s="13"/>
      <c r="LT56" s="13"/>
      <c r="LU56" s="13"/>
      <c r="LV56" s="13"/>
      <c r="LW56" s="13"/>
      <c r="LX56" s="13"/>
      <c r="LY56" s="13"/>
      <c r="LZ56" s="13"/>
      <c r="MA56" s="13"/>
      <c r="MB56" s="13"/>
      <c r="MC56" s="13"/>
      <c r="MD56" s="13"/>
      <c r="ME56" s="13"/>
      <c r="MF56" s="13"/>
      <c r="MG56" s="13"/>
      <c r="MH56" s="13"/>
      <c r="MI56" s="13"/>
      <c r="MJ56" s="13"/>
      <c r="MK56" s="13"/>
      <c r="ML56" s="13"/>
      <c r="MM56" s="13"/>
      <c r="MN56" s="13"/>
      <c r="MO56" s="13"/>
      <c r="MP56" s="13"/>
      <c r="MQ56" s="13"/>
      <c r="MR56" s="13"/>
      <c r="MS56" s="13"/>
      <c r="MT56" s="13"/>
      <c r="MU56" s="13"/>
      <c r="MV56" s="13"/>
      <c r="MW56" s="13"/>
      <c r="MX56" s="13"/>
      <c r="MY56" s="13"/>
      <c r="MZ56" s="13"/>
      <c r="NA56" s="13"/>
      <c r="NB56" s="13"/>
      <c r="NC56" s="13"/>
      <c r="ND56" s="13"/>
      <c r="NE56" s="13"/>
      <c r="NF56" s="13"/>
      <c r="NG56" s="13"/>
      <c r="NH56" s="13"/>
      <c r="NI56" s="13"/>
      <c r="NJ56" s="13"/>
      <c r="NK56" s="13"/>
      <c r="NL56" s="13"/>
      <c r="NM56" s="13"/>
      <c r="NN56" s="13"/>
      <c r="NO56" s="13"/>
      <c r="NP56" s="13"/>
      <c r="NQ56" s="13"/>
      <c r="NR56" s="13"/>
      <c r="NS56" s="13"/>
      <c r="NT56" s="13"/>
      <c r="NU56" s="13"/>
      <c r="NV56" s="13"/>
      <c r="NW56" s="13"/>
      <c r="NX56" s="13"/>
      <c r="NY56" s="13"/>
      <c r="NZ56" s="13"/>
      <c r="OA56" s="13"/>
      <c r="OB56" s="13"/>
      <c r="OC56" s="13"/>
      <c r="OD56" s="13"/>
      <c r="OE56" s="13"/>
      <c r="OF56" s="13"/>
      <c r="OG56" s="13"/>
      <c r="OH56" s="13"/>
      <c r="OI56" s="13"/>
      <c r="OJ56" s="13"/>
      <c r="OK56" s="13"/>
      <c r="OL56" s="13"/>
      <c r="OM56" s="13"/>
      <c r="ON56" s="13"/>
      <c r="OO56" s="13"/>
      <c r="OP56" s="13"/>
      <c r="OQ56" s="13"/>
      <c r="OR56" s="13"/>
      <c r="OS56" s="13"/>
      <c r="OT56" s="13"/>
      <c r="OU56" s="13"/>
      <c r="OV56" s="13"/>
      <c r="OW56" s="13"/>
      <c r="OX56" s="13"/>
      <c r="OY56" s="13"/>
      <c r="OZ56" s="13"/>
      <c r="PA56" s="13"/>
      <c r="PB56" s="13"/>
      <c r="PC56" s="13"/>
      <c r="PD56" s="13"/>
      <c r="PE56" s="13"/>
      <c r="PF56" s="13"/>
      <c r="PG56" s="13"/>
      <c r="PH56" s="13"/>
      <c r="PI56" s="13"/>
      <c r="PJ56" s="13"/>
      <c r="PK56" s="13"/>
      <c r="PL56" s="13"/>
      <c r="PM56" s="13"/>
      <c r="PN56" s="13"/>
      <c r="PO56" s="13"/>
      <c r="PP56" s="13"/>
      <c r="PQ56" s="13"/>
      <c r="PR56" s="13"/>
      <c r="PS56" s="13"/>
      <c r="PT56" s="13"/>
      <c r="PU56" s="13"/>
      <c r="PV56" s="13"/>
      <c r="PW56" s="13"/>
      <c r="PX56" s="13"/>
      <c r="PY56" s="13"/>
      <c r="PZ56" s="13"/>
      <c r="QA56" s="13"/>
      <c r="QB56" s="13"/>
      <c r="QC56" s="13"/>
      <c r="QD56" s="13"/>
      <c r="QE56" s="13"/>
      <c r="QF56" s="13"/>
      <c r="QG56" s="13"/>
      <c r="QH56" s="13"/>
      <c r="QI56" s="13"/>
      <c r="QJ56" s="13"/>
      <c r="QK56" s="13"/>
      <c r="QL56" s="13"/>
      <c r="QM56" s="13"/>
      <c r="QN56" s="13"/>
      <c r="QO56" s="13"/>
      <c r="QP56" s="13"/>
      <c r="QQ56" s="13"/>
      <c r="QR56" s="13"/>
      <c r="QS56" s="13"/>
      <c r="QT56" s="13"/>
      <c r="QU56" s="13"/>
      <c r="QV56" s="13"/>
      <c r="QW56" s="13"/>
      <c r="QX56" s="13"/>
      <c r="QY56" s="13"/>
      <c r="QZ56" s="13"/>
      <c r="RA56" s="13"/>
      <c r="RB56" s="13"/>
      <c r="RC56" s="13"/>
      <c r="RD56" s="13"/>
      <c r="RE56" s="13"/>
      <c r="RF56" s="13"/>
      <c r="RG56" s="13"/>
      <c r="RH56" s="13"/>
      <c r="RI56" s="13"/>
      <c r="RJ56" s="13"/>
      <c r="RK56" s="13"/>
      <c r="RL56" s="13"/>
      <c r="RM56" s="13"/>
      <c r="RN56" s="13"/>
      <c r="RO56" s="13"/>
      <c r="RP56" s="13"/>
      <c r="RQ56" s="13"/>
      <c r="RR56" s="13"/>
      <c r="RS56" s="13"/>
      <c r="RT56" s="13"/>
      <c r="RU56" s="13"/>
      <c r="RV56" s="13"/>
      <c r="RW56" s="13"/>
      <c r="RX56" s="13"/>
      <c r="RY56" s="13"/>
      <c r="RZ56" s="13"/>
      <c r="SA56" s="13"/>
      <c r="SB56" s="13"/>
      <c r="SC56" s="13"/>
      <c r="SD56" s="13"/>
      <c r="SE56" s="13"/>
      <c r="SF56" s="13"/>
      <c r="SG56" s="13"/>
      <c r="SH56" s="13"/>
      <c r="SI56" s="13"/>
      <c r="SJ56" s="13"/>
      <c r="SK56" s="13"/>
      <c r="SL56" s="13"/>
      <c r="SM56" s="13"/>
      <c r="SN56" s="13"/>
      <c r="SO56" s="13"/>
      <c r="SP56" s="13"/>
      <c r="SQ56" s="13"/>
      <c r="SR56" s="13"/>
      <c r="SS56" s="13"/>
      <c r="ST56" s="13"/>
      <c r="SU56" s="13"/>
      <c r="SV56" s="13"/>
      <c r="SW56" s="13"/>
      <c r="SX56" s="13"/>
      <c r="SY56" s="13"/>
      <c r="SZ56" s="13"/>
      <c r="TA56" s="13"/>
      <c r="TB56" s="13"/>
      <c r="TC56" s="13"/>
      <c r="TD56" s="13"/>
      <c r="TE56" s="13"/>
      <c r="TF56" s="13"/>
      <c r="TG56" s="13"/>
      <c r="TH56" s="13"/>
      <c r="TI56" s="13"/>
      <c r="TJ56" s="13"/>
      <c r="TK56" s="13"/>
      <c r="TL56" s="13"/>
      <c r="TM56" s="13"/>
      <c r="TN56" s="13"/>
      <c r="TO56" s="13"/>
      <c r="TP56" s="13"/>
      <c r="TQ56" s="13"/>
      <c r="TR56" s="13"/>
      <c r="TS56" s="13"/>
      <c r="TT56" s="13"/>
      <c r="TU56" s="13"/>
      <c r="TV56" s="13"/>
      <c r="TW56" s="13"/>
      <c r="TX56" s="13"/>
      <c r="TY56" s="13"/>
      <c r="TZ56" s="13"/>
      <c r="UA56" s="13"/>
      <c r="UB56" s="13"/>
      <c r="UC56" s="13"/>
      <c r="UD56" s="13"/>
      <c r="UE56" s="13"/>
      <c r="UF56" s="13"/>
      <c r="UG56" s="13"/>
      <c r="UH56" s="13"/>
      <c r="UI56" s="13"/>
      <c r="UJ56" s="13"/>
      <c r="UK56" s="13"/>
      <c r="UL56" s="13"/>
      <c r="UM56" s="13"/>
      <c r="UN56" s="13"/>
      <c r="UO56" s="13"/>
      <c r="UP56" s="13"/>
      <c r="UQ56" s="13"/>
      <c r="UR56" s="13"/>
      <c r="US56" s="13"/>
      <c r="UT56" s="13"/>
      <c r="UU56" s="13"/>
      <c r="UV56" s="13"/>
      <c r="UW56" s="13"/>
      <c r="UX56" s="13"/>
      <c r="UY56" s="13"/>
      <c r="UZ56" s="13"/>
      <c r="VA56" s="13"/>
      <c r="VB56" s="13"/>
      <c r="VC56" s="13"/>
      <c r="VD56" s="13"/>
      <c r="VE56" s="13"/>
      <c r="VF56" s="13"/>
      <c r="VG56" s="13"/>
      <c r="VH56" s="13"/>
      <c r="VI56" s="13"/>
      <c r="VJ56" s="13"/>
      <c r="VK56" s="13"/>
      <c r="VL56" s="13"/>
      <c r="VM56" s="13"/>
      <c r="VN56" s="13"/>
      <c r="VO56" s="13"/>
      <c r="VP56" s="13"/>
      <c r="VQ56" s="13"/>
      <c r="VR56" s="13"/>
      <c r="VS56" s="13"/>
      <c r="VT56" s="13"/>
      <c r="VU56" s="13"/>
      <c r="VV56" s="13"/>
      <c r="VW56" s="13"/>
      <c r="VX56" s="13"/>
      <c r="VY56" s="13"/>
      <c r="VZ56" s="13"/>
      <c r="WA56" s="13"/>
      <c r="WB56" s="13"/>
      <c r="WC56" s="13"/>
      <c r="WD56" s="13"/>
      <c r="WE56" s="13"/>
      <c r="WF56" s="13"/>
      <c r="WG56" s="13"/>
      <c r="WH56" s="13"/>
      <c r="WI56" s="13"/>
      <c r="WJ56" s="13"/>
      <c r="WK56" s="13"/>
      <c r="WL56" s="13"/>
      <c r="WM56" s="13"/>
      <c r="WN56" s="13"/>
      <c r="WO56" s="13"/>
      <c r="WP56" s="13"/>
      <c r="WQ56" s="13"/>
      <c r="WR56" s="13"/>
      <c r="WS56" s="13"/>
      <c r="WT56" s="13"/>
      <c r="WU56" s="13"/>
      <c r="WV56" s="13"/>
      <c r="WW56" s="13"/>
      <c r="WX56" s="13"/>
      <c r="WY56" s="13"/>
      <c r="WZ56" s="13"/>
      <c r="XA56" s="13"/>
      <c r="XB56" s="13"/>
      <c r="XC56" s="13"/>
      <c r="XD56" s="13"/>
      <c r="XE56" s="13"/>
      <c r="XF56" s="13"/>
      <c r="XG56" s="13"/>
      <c r="XH56" s="13"/>
      <c r="XI56" s="13"/>
      <c r="XJ56" s="13"/>
      <c r="XK56" s="13"/>
      <c r="XL56" s="13"/>
      <c r="XM56" s="13"/>
      <c r="XN56" s="13"/>
      <c r="XO56" s="13"/>
      <c r="XP56" s="13"/>
      <c r="XQ56" s="13"/>
      <c r="XR56" s="13"/>
      <c r="XS56" s="13"/>
      <c r="XT56" s="13"/>
      <c r="XU56" s="13"/>
      <c r="XV56" s="13"/>
      <c r="XW56" s="13"/>
      <c r="XX56" s="13"/>
      <c r="XY56" s="13"/>
      <c r="XZ56" s="13"/>
      <c r="YA56" s="13"/>
      <c r="YB56" s="13"/>
      <c r="YC56" s="13"/>
      <c r="YD56" s="13"/>
      <c r="YE56" s="13"/>
      <c r="YF56" s="13"/>
      <c r="YG56" s="13"/>
      <c r="YH56" s="13"/>
      <c r="YI56" s="13"/>
      <c r="YJ56" s="13"/>
      <c r="YK56" s="13"/>
      <c r="YL56" s="13"/>
      <c r="YM56" s="13"/>
      <c r="YN56" s="13"/>
      <c r="YO56" s="13"/>
      <c r="YP56" s="13"/>
      <c r="YQ56" s="13"/>
      <c r="YR56" s="13"/>
      <c r="YS56" s="13"/>
      <c r="YT56" s="13"/>
      <c r="YU56" s="13"/>
      <c r="YV56" s="13"/>
      <c r="YW56" s="13"/>
      <c r="YX56" s="13"/>
      <c r="YY56" s="13"/>
      <c r="YZ56" s="13"/>
      <c r="ZA56" s="13"/>
      <c r="ZB56" s="13"/>
      <c r="ZC56" s="13"/>
      <c r="ZD56" s="13"/>
      <c r="ZE56" s="13"/>
      <c r="ZF56" s="13"/>
      <c r="ZG56" s="13"/>
      <c r="ZH56" s="13"/>
      <c r="ZI56" s="13"/>
      <c r="ZJ56" s="13"/>
      <c r="ZK56" s="13"/>
      <c r="ZL56" s="13"/>
      <c r="ZM56" s="13"/>
      <c r="ZN56" s="13"/>
      <c r="ZO56" s="13"/>
      <c r="ZP56" s="13"/>
      <c r="ZQ56" s="13"/>
      <c r="ZR56" s="13"/>
      <c r="ZS56" s="13"/>
      <c r="ZT56" s="13"/>
      <c r="ZU56" s="13"/>
      <c r="ZV56" s="13"/>
      <c r="ZW56" s="13"/>
      <c r="ZX56" s="13"/>
      <c r="ZY56" s="13"/>
      <c r="ZZ56" s="13"/>
      <c r="AAA56" s="13"/>
      <c r="AAB56" s="13"/>
      <c r="AAC56" s="13"/>
      <c r="AAD56" s="13"/>
      <c r="AAE56" s="13"/>
      <c r="AAF56" s="13"/>
      <c r="AAG56" s="13"/>
      <c r="AAH56" s="13"/>
      <c r="AAI56" s="13"/>
      <c r="AAJ56" s="13"/>
      <c r="AAK56" s="13"/>
      <c r="AAL56" s="13"/>
      <c r="AAM56" s="13"/>
      <c r="AAN56" s="13"/>
      <c r="AAO56" s="13"/>
      <c r="AAP56" s="13"/>
      <c r="AAQ56" s="13"/>
      <c r="AAR56" s="13"/>
      <c r="AAS56" s="13"/>
      <c r="AAT56" s="13"/>
      <c r="AAU56" s="13"/>
      <c r="AAV56" s="13"/>
      <c r="AAW56" s="13"/>
      <c r="AAX56" s="13"/>
      <c r="AAY56" s="13"/>
      <c r="AAZ56" s="13"/>
      <c r="ABA56" s="13"/>
      <c r="ABB56" s="13"/>
      <c r="ABC56" s="13"/>
      <c r="ABD56" s="13"/>
      <c r="ABE56" s="13"/>
      <c r="ABF56" s="13"/>
      <c r="ABG56" s="13"/>
      <c r="ABH56" s="13"/>
      <c r="ABI56" s="13"/>
      <c r="ABJ56" s="13"/>
      <c r="ABK56" s="13"/>
      <c r="ABL56" s="13"/>
      <c r="ABM56" s="13"/>
      <c r="ABN56" s="13"/>
      <c r="ABO56" s="13"/>
      <c r="ABP56" s="13"/>
      <c r="ABQ56" s="13"/>
      <c r="ABR56" s="13"/>
      <c r="ABS56" s="13"/>
      <c r="ABT56" s="13"/>
      <c r="ABU56" s="13"/>
      <c r="ABV56" s="13"/>
      <c r="ABW56" s="13"/>
      <c r="ABX56" s="13"/>
      <c r="ABY56" s="13"/>
      <c r="ABZ56" s="13"/>
      <c r="ACA56" s="13"/>
      <c r="ACB56" s="13"/>
      <c r="ACC56" s="13"/>
      <c r="ACD56" s="13"/>
      <c r="ACE56" s="13"/>
      <c r="ACF56" s="13"/>
      <c r="ACG56" s="13"/>
      <c r="ACH56" s="13"/>
      <c r="ACI56" s="13"/>
      <c r="ACJ56" s="13"/>
      <c r="ACK56" s="13"/>
      <c r="ACL56" s="13"/>
      <c r="ACM56" s="13"/>
      <c r="ACN56" s="13"/>
      <c r="ACO56" s="13"/>
      <c r="ACP56" s="13"/>
      <c r="ACQ56" s="13"/>
      <c r="ACR56" s="13"/>
      <c r="ACS56" s="13"/>
      <c r="ACT56" s="13"/>
      <c r="ACU56" s="13"/>
      <c r="ACV56" s="13"/>
      <c r="ACW56" s="13"/>
      <c r="ACX56" s="13"/>
      <c r="ACY56" s="13"/>
      <c r="ACZ56" s="13"/>
      <c r="ADA56" s="13"/>
      <c r="ADB56" s="13"/>
      <c r="ADC56" s="13"/>
      <c r="ADD56" s="13"/>
      <c r="ADE56" s="13"/>
      <c r="ADF56" s="13"/>
      <c r="ADG56" s="13"/>
      <c r="ADH56" s="13"/>
      <c r="ADI56" s="13"/>
      <c r="ADJ56" s="13"/>
      <c r="ADK56" s="13"/>
      <c r="ADL56" s="13"/>
      <c r="ADM56" s="13"/>
      <c r="ADN56" s="13"/>
      <c r="ADO56" s="13"/>
      <c r="ADP56" s="13"/>
      <c r="ADQ56" s="13"/>
      <c r="ADR56" s="13"/>
      <c r="ADS56" s="13"/>
      <c r="ADT56" s="13"/>
      <c r="ADU56" s="13"/>
      <c r="ADV56" s="13"/>
      <c r="ADW56" s="13"/>
      <c r="ADX56" s="13"/>
      <c r="ADY56" s="13"/>
      <c r="ADZ56" s="13"/>
      <c r="AEA56" s="13"/>
      <c r="AEB56" s="13"/>
      <c r="AEC56" s="13"/>
      <c r="AED56" s="13"/>
      <c r="AEE56" s="13"/>
      <c r="AEF56" s="13"/>
      <c r="AEG56" s="13"/>
      <c r="AEH56" s="13"/>
      <c r="AEI56" s="13"/>
      <c r="AEJ56" s="13"/>
      <c r="AEK56" s="13"/>
      <c r="AEL56" s="13"/>
      <c r="AEM56" s="13"/>
      <c r="AEN56" s="13"/>
      <c r="AEO56" s="13"/>
      <c r="AEP56" s="13"/>
      <c r="AEQ56" s="13"/>
      <c r="AER56" s="13"/>
      <c r="AES56" s="13"/>
      <c r="AET56" s="13"/>
      <c r="AEU56" s="13"/>
      <c r="AEV56" s="13"/>
      <c r="AEW56" s="13"/>
      <c r="AEX56" s="13"/>
      <c r="AEY56" s="13"/>
      <c r="AEZ56" s="13"/>
      <c r="AFA56" s="13"/>
      <c r="AFB56" s="13"/>
      <c r="AFC56" s="13"/>
      <c r="AFD56" s="13"/>
      <c r="AFE56" s="13"/>
      <c r="AFF56" s="13"/>
      <c r="AFG56" s="13"/>
      <c r="AFH56" s="13"/>
      <c r="AFI56" s="13"/>
      <c r="AFJ56" s="13"/>
      <c r="AFK56" s="13"/>
      <c r="AFL56" s="13"/>
      <c r="AFM56" s="13"/>
      <c r="AFN56" s="13"/>
      <c r="AFO56" s="13"/>
      <c r="AFP56" s="13"/>
      <c r="AFQ56" s="13"/>
      <c r="AFR56" s="13"/>
      <c r="AFS56" s="13"/>
      <c r="AFT56" s="13"/>
      <c r="AFU56" s="13"/>
      <c r="AFV56" s="13"/>
      <c r="AFW56" s="13"/>
      <c r="AFX56" s="13"/>
      <c r="AFY56" s="13"/>
      <c r="AFZ56" s="13"/>
      <c r="AGA56" s="13"/>
      <c r="AGB56" s="13"/>
      <c r="AGC56" s="13"/>
      <c r="AGD56" s="13"/>
      <c r="AGE56" s="13"/>
      <c r="AGF56" s="13"/>
      <c r="AGG56" s="13"/>
      <c r="AGH56" s="13"/>
      <c r="AGI56" s="13"/>
      <c r="AGJ56" s="13"/>
      <c r="AGK56" s="13"/>
      <c r="AGL56" s="13"/>
      <c r="AGM56" s="13"/>
      <c r="AGN56" s="13"/>
      <c r="AGO56" s="13"/>
      <c r="AGP56" s="13"/>
      <c r="AGQ56" s="13"/>
      <c r="AGR56" s="13"/>
      <c r="AGS56" s="13"/>
      <c r="AGT56" s="13"/>
      <c r="AGU56" s="13"/>
      <c r="AGV56" s="13"/>
      <c r="AGW56" s="13"/>
      <c r="AGX56" s="13"/>
      <c r="AGY56" s="13"/>
      <c r="AGZ56" s="13"/>
      <c r="AHA56" s="13"/>
      <c r="AHB56" s="13"/>
      <c r="AHC56" s="13"/>
      <c r="AHD56" s="13"/>
      <c r="AHE56" s="13"/>
      <c r="AHF56" s="13"/>
      <c r="AHG56" s="13"/>
      <c r="AHH56" s="13"/>
      <c r="AHI56" s="13"/>
      <c r="AHJ56" s="13"/>
      <c r="AHK56" s="13"/>
      <c r="AHL56" s="13"/>
      <c r="AHM56" s="13"/>
      <c r="AHN56" s="13"/>
      <c r="AHO56" s="13"/>
      <c r="AHP56" s="13"/>
      <c r="AHQ56" s="13"/>
      <c r="AHR56" s="13"/>
      <c r="AHS56" s="13"/>
      <c r="AHT56" s="13"/>
      <c r="AHU56" s="13"/>
      <c r="AHV56" s="13"/>
      <c r="AHW56" s="13"/>
      <c r="AHX56" s="13"/>
      <c r="AHY56" s="13"/>
      <c r="AHZ56" s="13"/>
      <c r="AIA56" s="13"/>
      <c r="AIB56" s="13"/>
      <c r="AIC56" s="13"/>
      <c r="AID56" s="13"/>
      <c r="AIE56" s="13"/>
      <c r="AIF56" s="13"/>
      <c r="AIG56" s="13"/>
      <c r="AIH56" s="13"/>
      <c r="AII56" s="13"/>
      <c r="AIJ56" s="13"/>
      <c r="AIK56" s="13"/>
      <c r="AIL56" s="13"/>
      <c r="AIM56" s="13"/>
      <c r="AIN56" s="13"/>
      <c r="AIO56" s="13"/>
      <c r="AIP56" s="13"/>
      <c r="AIQ56" s="13"/>
      <c r="AIR56" s="13"/>
      <c r="AIS56" s="13"/>
      <c r="AIT56" s="13"/>
      <c r="AIU56" s="13"/>
      <c r="AIV56" s="13"/>
      <c r="AIW56" s="13"/>
      <c r="AIX56" s="13"/>
      <c r="AIY56" s="13"/>
      <c r="AIZ56" s="13"/>
      <c r="AJA56" s="13"/>
      <c r="AJB56" s="13"/>
      <c r="AJC56" s="13"/>
      <c r="AJD56" s="13"/>
      <c r="AJE56" s="13"/>
      <c r="AJF56" s="13"/>
      <c r="AJG56" s="13"/>
      <c r="AJH56" s="13"/>
      <c r="AJI56" s="13"/>
      <c r="AJJ56" s="13"/>
      <c r="AJK56" s="13"/>
      <c r="AJL56" s="13"/>
      <c r="AJM56" s="13"/>
      <c r="AJN56" s="13"/>
      <c r="AJO56" s="13"/>
      <c r="AJP56" s="13"/>
      <c r="AJQ56" s="13"/>
      <c r="AJR56" s="13"/>
      <c r="AJS56" s="13"/>
      <c r="AJT56" s="13"/>
      <c r="AJU56" s="13"/>
      <c r="AJV56" s="13"/>
      <c r="AJW56" s="13"/>
      <c r="AJX56" s="13"/>
      <c r="AJY56" s="13"/>
      <c r="AJZ56" s="13"/>
      <c r="AKA56" s="13"/>
      <c r="AKB56" s="13"/>
      <c r="AKC56" s="13"/>
      <c r="AKD56" s="13"/>
      <c r="AKE56" s="13"/>
      <c r="AKF56" s="13"/>
      <c r="AKG56" s="13"/>
      <c r="AKH56" s="13"/>
      <c r="AKI56" s="13"/>
      <c r="AKJ56" s="13"/>
      <c r="AKK56" s="13"/>
      <c r="AKL56" s="13"/>
      <c r="AKM56" s="13"/>
      <c r="AKN56" s="13"/>
      <c r="AKO56" s="13"/>
      <c r="AKP56" s="13"/>
      <c r="AKQ56" s="13"/>
      <c r="AKR56" s="13"/>
      <c r="AKS56" s="13"/>
      <c r="AKT56" s="13"/>
      <c r="AKU56" s="13"/>
      <c r="AKV56" s="13"/>
      <c r="AKW56" s="13"/>
      <c r="AKX56" s="13"/>
      <c r="AKY56" s="13"/>
      <c r="AKZ56" s="13"/>
      <c r="ALA56" s="13"/>
      <c r="ALB56" s="13"/>
      <c r="ALC56" s="13"/>
      <c r="ALD56" s="13"/>
      <c r="ALE56" s="13"/>
      <c r="ALF56" s="13"/>
      <c r="ALG56" s="13"/>
      <c r="ALH56" s="13"/>
      <c r="ALI56" s="13"/>
      <c r="ALJ56" s="13"/>
      <c r="ALK56" s="13"/>
      <c r="ALL56" s="13"/>
      <c r="ALM56" s="13"/>
      <c r="ALN56" s="13"/>
      <c r="ALO56" s="13"/>
      <c r="ALP56" s="13"/>
      <c r="ALQ56" s="13"/>
      <c r="ALR56" s="13"/>
      <c r="ALS56" s="13"/>
      <c r="ALT56" s="13"/>
      <c r="ALU56" s="13"/>
      <c r="ALV56" s="13"/>
      <c r="ALW56" s="13"/>
      <c r="ALX56" s="13"/>
      <c r="ALY56" s="13"/>
      <c r="ALZ56" s="13"/>
      <c r="AMA56" s="13"/>
      <c r="AMB56" s="13"/>
      <c r="AMC56" s="13"/>
      <c r="AMD56" s="13"/>
      <c r="AME56" s="13"/>
      <c r="AMF56" s="13"/>
      <c r="AMG56" s="13"/>
      <c r="AMH56" s="13"/>
      <c r="AMI56" s="13"/>
      <c r="AMJ56" s="13"/>
      <c r="AMK56" s="13"/>
      <c r="AML56" s="13"/>
      <c r="AMM56" s="13"/>
      <c r="AMN56" s="13"/>
      <c r="AMO56" s="13"/>
      <c r="AMP56" s="13"/>
      <c r="AMQ56" s="13"/>
      <c r="AMR56" s="13"/>
      <c r="AMS56" s="13"/>
      <c r="AMT56" s="13"/>
      <c r="AMU56" s="13"/>
      <c r="AMV56" s="13"/>
      <c r="AMW56" s="13"/>
      <c r="AMX56" s="13"/>
      <c r="AMY56" s="13"/>
      <c r="AMZ56" s="13"/>
      <c r="ANA56" s="13"/>
      <c r="ANB56" s="13"/>
      <c r="ANC56" s="13"/>
      <c r="AND56" s="13"/>
      <c r="ANE56" s="13"/>
      <c r="ANF56" s="13"/>
      <c r="ANG56" s="13"/>
      <c r="ANH56" s="13"/>
      <c r="ANI56" s="13"/>
      <c r="ANJ56" s="13"/>
      <c r="ANK56" s="13"/>
      <c r="ANL56" s="13"/>
      <c r="ANM56" s="13"/>
      <c r="ANN56" s="13"/>
      <c r="ANO56" s="13"/>
      <c r="ANP56" s="13"/>
      <c r="ANQ56" s="13"/>
      <c r="ANR56" s="13"/>
      <c r="ANS56" s="13"/>
      <c r="ANT56" s="13"/>
      <c r="ANU56" s="13"/>
      <c r="ANV56" s="13"/>
      <c r="ANW56" s="13"/>
      <c r="ANX56" s="13"/>
      <c r="ANY56" s="13"/>
      <c r="ANZ56" s="13"/>
      <c r="AOA56" s="13"/>
      <c r="AOB56" s="13"/>
      <c r="AOC56" s="13"/>
      <c r="AOD56" s="13"/>
      <c r="AOE56" s="13"/>
      <c r="AOF56" s="13"/>
      <c r="AOG56" s="13"/>
      <c r="AOH56" s="13"/>
      <c r="AOI56" s="13"/>
      <c r="AOJ56" s="13"/>
      <c r="AOK56" s="13"/>
      <c r="AOL56" s="13"/>
      <c r="AOM56" s="13"/>
      <c r="AON56" s="13"/>
      <c r="AOO56" s="13"/>
      <c r="AOP56" s="13"/>
      <c r="AOQ56" s="13"/>
      <c r="AOR56" s="13"/>
      <c r="AOS56" s="13"/>
      <c r="AOT56" s="13"/>
      <c r="AOU56" s="13"/>
      <c r="AOV56" s="13"/>
      <c r="AOW56" s="13"/>
      <c r="AOX56" s="13"/>
      <c r="AOY56" s="13"/>
      <c r="AOZ56" s="13"/>
      <c r="APA56" s="13"/>
      <c r="APB56" s="13"/>
      <c r="APC56" s="13"/>
      <c r="APD56" s="13"/>
      <c r="APE56" s="13"/>
      <c r="APF56" s="13"/>
      <c r="APG56" s="13"/>
      <c r="APH56" s="13"/>
      <c r="API56" s="13"/>
      <c r="APJ56" s="13"/>
      <c r="APK56" s="13"/>
      <c r="APL56" s="13"/>
      <c r="APM56" s="13"/>
      <c r="APN56" s="13"/>
      <c r="APO56" s="13"/>
      <c r="APP56" s="13"/>
      <c r="APQ56" s="13"/>
      <c r="APR56" s="13"/>
      <c r="APS56" s="13"/>
      <c r="APT56" s="13"/>
      <c r="APU56" s="13"/>
      <c r="APV56" s="13"/>
      <c r="APW56" s="13"/>
      <c r="APX56" s="13"/>
      <c r="APY56" s="13"/>
      <c r="APZ56" s="13"/>
      <c r="AQA56" s="13"/>
      <c r="AQB56" s="13"/>
      <c r="AQC56" s="13"/>
      <c r="AQD56" s="13"/>
      <c r="AQE56" s="13"/>
      <c r="AQF56" s="13"/>
      <c r="AQG56" s="13"/>
      <c r="AQH56" s="13"/>
      <c r="AQI56" s="13"/>
      <c r="AQJ56" s="13"/>
      <c r="AQK56" s="13"/>
      <c r="AQL56" s="13"/>
      <c r="AQM56" s="13"/>
      <c r="AQN56" s="13"/>
      <c r="AQO56" s="13"/>
      <c r="AQP56" s="13"/>
      <c r="AQQ56" s="13"/>
      <c r="AQR56" s="13"/>
      <c r="AQS56" s="13"/>
      <c r="AQT56" s="13"/>
      <c r="AQU56" s="13"/>
      <c r="AQV56" s="13"/>
      <c r="AQW56" s="13"/>
      <c r="AQX56" s="13"/>
      <c r="AQY56" s="13"/>
      <c r="AQZ56" s="13"/>
      <c r="ARA56" s="13"/>
      <c r="ARB56" s="13"/>
      <c r="ARC56" s="13"/>
      <c r="ARD56" s="13"/>
      <c r="ARE56" s="13"/>
      <c r="ARF56" s="13"/>
      <c r="ARG56" s="13"/>
      <c r="ARH56" s="13"/>
      <c r="ARI56" s="13"/>
      <c r="ARJ56" s="13"/>
      <c r="ARK56" s="13"/>
      <c r="ARL56" s="13"/>
      <c r="ARM56" s="13"/>
      <c r="ARN56" s="13"/>
      <c r="ARO56" s="13"/>
      <c r="ARP56" s="13"/>
      <c r="ARQ56" s="13"/>
      <c r="ARR56" s="13"/>
      <c r="ARS56" s="13"/>
      <c r="ART56" s="13"/>
      <c r="ARU56" s="13"/>
      <c r="ARV56" s="13"/>
      <c r="ARW56" s="13"/>
      <c r="ARX56" s="13"/>
      <c r="ARY56" s="13"/>
      <c r="ARZ56" s="13"/>
      <c r="ASA56" s="13"/>
      <c r="ASB56" s="13"/>
      <c r="ASC56" s="13"/>
      <c r="ASD56" s="13"/>
      <c r="ASE56" s="13"/>
      <c r="ASF56" s="13"/>
      <c r="ASG56" s="13"/>
      <c r="ASH56" s="13"/>
      <c r="ASI56" s="13"/>
      <c r="ASJ56" s="13"/>
      <c r="ASK56" s="13"/>
      <c r="ASL56" s="13"/>
      <c r="ASM56" s="13"/>
      <c r="ASN56" s="13"/>
      <c r="ASO56" s="13"/>
      <c r="ASP56" s="13"/>
      <c r="ASQ56" s="13"/>
      <c r="ASR56" s="13"/>
      <c r="ASS56" s="13"/>
      <c r="AST56" s="13"/>
      <c r="ASU56" s="13"/>
      <c r="ASV56" s="13"/>
      <c r="ASW56" s="13"/>
      <c r="ASX56" s="13"/>
      <c r="ASY56" s="13"/>
      <c r="ASZ56" s="13"/>
      <c r="ATA56" s="13"/>
      <c r="ATB56" s="13"/>
      <c r="ATC56" s="13"/>
      <c r="ATD56" s="13"/>
      <c r="ATE56" s="13"/>
      <c r="ATF56" s="13"/>
      <c r="ATG56" s="13"/>
      <c r="ATH56" s="13"/>
      <c r="ATI56" s="13"/>
      <c r="ATJ56" s="13"/>
      <c r="ATK56" s="13"/>
      <c r="ATL56" s="13"/>
      <c r="ATM56" s="13"/>
      <c r="ATN56" s="13"/>
      <c r="ATO56" s="13"/>
      <c r="ATP56" s="13"/>
      <c r="ATQ56" s="13"/>
      <c r="ATR56" s="13"/>
      <c r="ATS56" s="13"/>
      <c r="ATT56" s="13"/>
      <c r="ATU56" s="13"/>
      <c r="ATV56" s="13"/>
      <c r="ATW56" s="13"/>
      <c r="ATX56" s="13"/>
      <c r="ATY56" s="13"/>
      <c r="ATZ56" s="13"/>
      <c r="AUA56" s="13"/>
      <c r="AUB56" s="13"/>
      <c r="AUC56" s="13"/>
      <c r="AUD56" s="13"/>
      <c r="AUE56" s="13"/>
      <c r="AUF56" s="13"/>
      <c r="AUG56" s="13"/>
      <c r="AUH56" s="13"/>
      <c r="AUI56" s="13"/>
      <c r="AUJ56" s="13"/>
      <c r="AUK56" s="13"/>
      <c r="AUL56" s="13"/>
      <c r="AUM56" s="13"/>
      <c r="AUN56" s="13"/>
      <c r="AUO56" s="13"/>
      <c r="AUP56" s="13"/>
      <c r="AUQ56" s="13"/>
      <c r="AUR56" s="13"/>
      <c r="AUS56" s="13"/>
      <c r="AUT56" s="13"/>
      <c r="AUU56" s="13"/>
      <c r="AUV56" s="13"/>
      <c r="AUW56" s="13"/>
      <c r="AUX56" s="13"/>
      <c r="AUY56" s="13"/>
      <c r="AUZ56" s="13"/>
      <c r="AVA56" s="13"/>
      <c r="AVB56" s="13"/>
      <c r="AVC56" s="13"/>
      <c r="AVD56" s="13"/>
      <c r="AVE56" s="13"/>
      <c r="AVF56" s="13"/>
      <c r="AVG56" s="13"/>
      <c r="AVH56" s="13"/>
      <c r="AVI56" s="13"/>
      <c r="AVJ56" s="13"/>
      <c r="AVK56" s="13"/>
      <c r="AVL56" s="13"/>
      <c r="AVM56" s="13"/>
      <c r="AVN56" s="13"/>
      <c r="AVO56" s="13"/>
      <c r="AVP56" s="13"/>
      <c r="AVQ56" s="13"/>
      <c r="AVR56" s="13"/>
      <c r="AVS56" s="13"/>
      <c r="AVT56" s="13"/>
      <c r="AVU56" s="13"/>
      <c r="AVV56" s="13"/>
      <c r="AVW56" s="13"/>
      <c r="AVX56" s="13"/>
      <c r="AVY56" s="13"/>
      <c r="AVZ56" s="13"/>
      <c r="AWA56" s="13"/>
      <c r="AWB56" s="13"/>
      <c r="AWC56" s="13"/>
      <c r="AWD56" s="13"/>
      <c r="AWE56" s="13"/>
      <c r="AWF56" s="13"/>
      <c r="AWG56" s="13"/>
      <c r="AWH56" s="13"/>
      <c r="AWI56" s="13"/>
      <c r="AWJ56" s="13"/>
      <c r="AWK56" s="13"/>
      <c r="AWL56" s="13"/>
      <c r="AWM56" s="13"/>
      <c r="AWN56" s="13"/>
      <c r="AWO56" s="13"/>
      <c r="AWP56" s="13"/>
      <c r="AWQ56" s="13"/>
      <c r="AWR56" s="13"/>
      <c r="AWS56" s="13"/>
      <c r="AWT56" s="13"/>
      <c r="AWU56" s="13"/>
      <c r="AWV56" s="13"/>
      <c r="AWW56" s="13"/>
      <c r="AWX56" s="13"/>
      <c r="AWY56" s="13"/>
      <c r="AWZ56" s="13"/>
      <c r="AXA56" s="13"/>
      <c r="AXB56" s="13"/>
      <c r="AXC56" s="13"/>
      <c r="AXD56" s="13"/>
      <c r="AXE56" s="13"/>
      <c r="AXF56" s="13"/>
      <c r="AXG56" s="13"/>
      <c r="AXH56" s="13"/>
      <c r="AXI56" s="13"/>
      <c r="AXJ56" s="13"/>
      <c r="AXK56" s="13"/>
      <c r="AXL56" s="13"/>
      <c r="AXM56" s="13"/>
      <c r="AXN56" s="13"/>
      <c r="AXO56" s="13"/>
      <c r="AXP56" s="13"/>
      <c r="AXQ56" s="13"/>
      <c r="AXR56" s="13"/>
      <c r="AXS56" s="13"/>
      <c r="AXT56" s="13"/>
      <c r="AXU56" s="13"/>
      <c r="AXV56" s="13"/>
      <c r="AXW56" s="13"/>
      <c r="AXX56" s="13"/>
      <c r="AXY56" s="13"/>
      <c r="AXZ56" s="13"/>
      <c r="AYA56" s="13"/>
      <c r="AYB56" s="13"/>
      <c r="AYC56" s="13"/>
      <c r="AYD56" s="13"/>
      <c r="AYE56" s="13"/>
      <c r="AYF56" s="13"/>
      <c r="AYG56" s="13"/>
      <c r="AYH56" s="13"/>
      <c r="AYI56" s="13"/>
      <c r="AYJ56" s="13"/>
      <c r="AYK56" s="13"/>
      <c r="AYL56" s="13"/>
      <c r="AYM56" s="13"/>
      <c r="AYN56" s="13"/>
      <c r="AYO56" s="13"/>
      <c r="AYP56" s="13"/>
      <c r="AYQ56" s="13"/>
      <c r="AYR56" s="13"/>
      <c r="AYS56" s="13"/>
      <c r="AYT56" s="13"/>
      <c r="AYU56" s="13"/>
      <c r="AYV56" s="13"/>
      <c r="AYW56" s="13"/>
      <c r="AYX56" s="13"/>
      <c r="AYY56" s="13"/>
      <c r="AYZ56" s="13"/>
      <c r="AZA56" s="13"/>
      <c r="AZB56" s="13"/>
      <c r="AZC56" s="13"/>
      <c r="AZD56" s="13"/>
      <c r="AZE56" s="13"/>
      <c r="AZF56" s="13"/>
      <c r="AZG56" s="13"/>
      <c r="AZH56" s="13"/>
      <c r="AZI56" s="13"/>
      <c r="AZJ56" s="13"/>
      <c r="AZK56" s="13"/>
      <c r="AZL56" s="13"/>
      <c r="AZM56" s="13"/>
      <c r="AZN56" s="13"/>
      <c r="AZO56" s="13"/>
      <c r="AZP56" s="13"/>
      <c r="AZQ56" s="13"/>
      <c r="AZR56" s="13"/>
      <c r="AZS56" s="13"/>
      <c r="AZT56" s="13"/>
      <c r="AZU56" s="13"/>
      <c r="AZV56" s="13"/>
      <c r="AZW56" s="13"/>
      <c r="AZX56" s="13"/>
      <c r="AZY56" s="13"/>
      <c r="AZZ56" s="13"/>
      <c r="BAA56" s="13"/>
      <c r="BAB56" s="13"/>
      <c r="BAC56" s="13"/>
      <c r="BAD56" s="13"/>
      <c r="BAE56" s="13"/>
      <c r="BAF56" s="13"/>
      <c r="BAG56" s="13"/>
      <c r="BAH56" s="13"/>
      <c r="BAI56" s="13"/>
      <c r="BAJ56" s="13"/>
      <c r="BAK56" s="13"/>
      <c r="BAL56" s="13"/>
      <c r="BAM56" s="13"/>
      <c r="BAN56" s="13"/>
      <c r="BAO56" s="13"/>
      <c r="BAP56" s="13"/>
      <c r="BAQ56" s="13"/>
      <c r="BAR56" s="13"/>
      <c r="BAS56" s="13"/>
      <c r="BAT56" s="13"/>
      <c r="BAU56" s="13"/>
      <c r="BAV56" s="13"/>
      <c r="BAW56" s="13"/>
      <c r="BAX56" s="13"/>
      <c r="BAY56" s="13"/>
      <c r="BAZ56" s="13"/>
      <c r="BBA56" s="13"/>
      <c r="BBB56" s="13"/>
      <c r="BBC56" s="13"/>
      <c r="BBD56" s="13"/>
      <c r="BBE56" s="13"/>
      <c r="BBF56" s="13"/>
      <c r="BBG56" s="13"/>
      <c r="BBH56" s="13"/>
      <c r="BBI56" s="13"/>
      <c r="BBJ56" s="13"/>
      <c r="BBK56" s="13"/>
      <c r="BBL56" s="13"/>
      <c r="BBM56" s="13"/>
      <c r="BBN56" s="13"/>
      <c r="BBO56" s="13"/>
      <c r="BBP56" s="13"/>
      <c r="BBQ56" s="13"/>
      <c r="BBR56" s="13"/>
      <c r="BBS56" s="13"/>
      <c r="BBT56" s="13"/>
      <c r="BBU56" s="13"/>
      <c r="BBV56" s="13"/>
      <c r="BBW56" s="13"/>
      <c r="BBX56" s="13"/>
      <c r="BBY56" s="13"/>
      <c r="BBZ56" s="13"/>
      <c r="BCA56" s="13"/>
      <c r="BCB56" s="13"/>
      <c r="BCC56" s="13"/>
      <c r="BCD56" s="13"/>
      <c r="BCE56" s="13"/>
      <c r="BCF56" s="13"/>
      <c r="BCG56" s="13"/>
      <c r="BCH56" s="13"/>
      <c r="BCI56" s="13"/>
      <c r="BCJ56" s="13"/>
      <c r="BCK56" s="13"/>
      <c r="BCL56" s="13"/>
      <c r="BCM56" s="13"/>
      <c r="BCN56" s="13"/>
      <c r="BCO56" s="13"/>
      <c r="BCP56" s="13"/>
      <c r="BCQ56" s="13"/>
      <c r="BCR56" s="13"/>
      <c r="BCS56" s="13"/>
      <c r="BCT56" s="13"/>
      <c r="BCU56" s="13"/>
      <c r="BCV56" s="13"/>
      <c r="BCW56" s="13"/>
      <c r="BCX56" s="13"/>
      <c r="BCY56" s="13"/>
      <c r="BCZ56" s="13"/>
      <c r="BDA56" s="13"/>
      <c r="BDB56" s="13"/>
      <c r="BDC56" s="13"/>
      <c r="BDD56" s="13"/>
      <c r="BDE56" s="13"/>
      <c r="BDF56" s="13"/>
      <c r="BDG56" s="13"/>
      <c r="BDH56" s="13"/>
      <c r="BDI56" s="13"/>
      <c r="BDJ56" s="13"/>
      <c r="BDK56" s="13"/>
      <c r="BDL56" s="13"/>
      <c r="BDM56" s="13"/>
      <c r="BDN56" s="13"/>
      <c r="BDO56" s="13"/>
      <c r="BDP56" s="13"/>
      <c r="BDQ56" s="13"/>
      <c r="BDR56" s="13"/>
      <c r="BDS56" s="13"/>
      <c r="BDT56" s="13"/>
      <c r="BDU56" s="13"/>
      <c r="BDV56" s="13"/>
      <c r="BDW56" s="13"/>
      <c r="BDX56" s="13"/>
      <c r="BDY56" s="13"/>
      <c r="BDZ56" s="13"/>
      <c r="BEA56" s="13"/>
      <c r="BEB56" s="13"/>
      <c r="BEC56" s="13"/>
      <c r="BED56" s="13"/>
      <c r="BEE56" s="13"/>
      <c r="BEF56" s="13"/>
      <c r="BEG56" s="13"/>
      <c r="BEH56" s="13"/>
      <c r="BEI56" s="13"/>
      <c r="BEJ56" s="13"/>
      <c r="BEK56" s="13"/>
      <c r="BEL56" s="13"/>
      <c r="BEM56" s="13"/>
      <c r="BEN56" s="13"/>
      <c r="BEO56" s="13"/>
      <c r="BEP56" s="13"/>
      <c r="BEQ56" s="13"/>
      <c r="BER56" s="13"/>
      <c r="BES56" s="13"/>
      <c r="BET56" s="13"/>
      <c r="BEU56" s="13"/>
      <c r="BEV56" s="13"/>
      <c r="BEW56" s="13"/>
      <c r="BEX56" s="13"/>
      <c r="BEY56" s="13"/>
      <c r="BEZ56" s="13"/>
      <c r="BFA56" s="13"/>
      <c r="BFB56" s="13"/>
      <c r="BFC56" s="13"/>
      <c r="BFD56" s="13"/>
      <c r="BFE56" s="13"/>
      <c r="BFF56" s="13"/>
      <c r="BFG56" s="13"/>
      <c r="BFH56" s="13"/>
      <c r="BFI56" s="13"/>
      <c r="BFJ56" s="13"/>
      <c r="BFK56" s="13"/>
      <c r="BFL56" s="13"/>
      <c r="BFM56" s="13"/>
      <c r="BFN56" s="13"/>
      <c r="BFO56" s="13"/>
      <c r="BFP56" s="13"/>
      <c r="BFQ56" s="13"/>
      <c r="BFR56" s="13"/>
      <c r="BFS56" s="13"/>
      <c r="BFT56" s="13"/>
      <c r="BFU56" s="13"/>
      <c r="BFV56" s="13"/>
      <c r="BFW56" s="13"/>
      <c r="BFX56" s="13"/>
      <c r="BFY56" s="13"/>
      <c r="BFZ56" s="13"/>
      <c r="BGA56" s="13"/>
      <c r="BGB56" s="13"/>
      <c r="BGC56" s="13"/>
      <c r="BGD56" s="13"/>
      <c r="BGE56" s="13"/>
      <c r="BGF56" s="13"/>
      <c r="BGG56" s="13"/>
      <c r="BGH56" s="13"/>
      <c r="BGI56" s="13"/>
      <c r="BGJ56" s="13"/>
      <c r="BGK56" s="13"/>
      <c r="BGL56" s="13"/>
      <c r="BGM56" s="13"/>
      <c r="BGN56" s="13"/>
      <c r="BGO56" s="13"/>
      <c r="BGP56" s="13"/>
      <c r="BGQ56" s="13"/>
      <c r="BGR56" s="13"/>
      <c r="BGS56" s="13"/>
      <c r="BGT56" s="13"/>
      <c r="BGU56" s="13"/>
      <c r="BGV56" s="13"/>
      <c r="BGW56" s="13"/>
      <c r="BGX56" s="13"/>
      <c r="BGY56" s="13"/>
      <c r="BGZ56" s="13"/>
      <c r="BHA56" s="13"/>
      <c r="BHB56" s="13"/>
      <c r="BHC56" s="13"/>
      <c r="BHD56" s="13"/>
      <c r="BHE56" s="13"/>
      <c r="BHF56" s="13"/>
      <c r="BHG56" s="13"/>
      <c r="BHH56" s="13"/>
      <c r="BHI56" s="13"/>
      <c r="BHJ56" s="13"/>
      <c r="BHK56" s="13"/>
      <c r="BHL56" s="13"/>
      <c r="BHM56" s="13"/>
      <c r="BHN56" s="13"/>
      <c r="BHO56" s="13"/>
      <c r="BHP56" s="13"/>
      <c r="BHQ56" s="13"/>
      <c r="BHR56" s="13"/>
      <c r="BHS56" s="13"/>
      <c r="BHT56" s="13"/>
      <c r="BHU56" s="13"/>
      <c r="BHV56" s="13"/>
      <c r="BHW56" s="13"/>
      <c r="BHX56" s="13"/>
      <c r="BHY56" s="13"/>
      <c r="BHZ56" s="13"/>
      <c r="BIA56" s="13"/>
      <c r="BIB56" s="13"/>
      <c r="BIC56" s="13"/>
      <c r="BID56" s="13"/>
      <c r="BIE56" s="13"/>
      <c r="BIF56" s="13"/>
      <c r="BIG56" s="13"/>
      <c r="BIH56" s="13"/>
      <c r="BII56" s="13"/>
      <c r="BIJ56" s="13"/>
      <c r="BIK56" s="13"/>
      <c r="BIL56" s="13"/>
      <c r="BIM56" s="13"/>
      <c r="BIN56" s="13"/>
      <c r="BIO56" s="13"/>
      <c r="BIP56" s="13"/>
      <c r="BIQ56" s="13"/>
      <c r="BIR56" s="13"/>
      <c r="BIS56" s="13"/>
      <c r="BIT56" s="13"/>
      <c r="BIU56" s="13"/>
      <c r="BIV56" s="13"/>
      <c r="BIW56" s="13"/>
      <c r="BIX56" s="13"/>
      <c r="BIY56" s="13"/>
      <c r="BIZ56" s="13"/>
      <c r="BJA56" s="13"/>
      <c r="BJB56" s="13"/>
      <c r="BJC56" s="13"/>
      <c r="BJD56" s="13"/>
      <c r="BJE56" s="13"/>
      <c r="BJF56" s="13"/>
      <c r="BJG56" s="13"/>
      <c r="BJH56" s="13"/>
      <c r="BJI56" s="13"/>
      <c r="BJJ56" s="13"/>
      <c r="BJK56" s="13"/>
      <c r="BJL56" s="13"/>
      <c r="BJM56" s="13"/>
      <c r="BJN56" s="13"/>
      <c r="BJO56" s="13"/>
      <c r="BJP56" s="13"/>
      <c r="BJQ56" s="13"/>
      <c r="BJR56" s="13"/>
      <c r="BJS56" s="13"/>
      <c r="BJT56" s="13"/>
      <c r="BJU56" s="13"/>
      <c r="BJV56" s="13"/>
      <c r="BJW56" s="13"/>
      <c r="BJX56" s="13"/>
      <c r="BJY56" s="13"/>
      <c r="BJZ56" s="13"/>
      <c r="BKA56" s="13"/>
      <c r="BKB56" s="13"/>
      <c r="BKC56" s="13"/>
      <c r="BKD56" s="13"/>
      <c r="BKE56" s="13"/>
      <c r="BKF56" s="13"/>
      <c r="BKG56" s="13"/>
      <c r="BKH56" s="13"/>
      <c r="BKI56" s="13"/>
      <c r="BKJ56" s="13"/>
      <c r="BKK56" s="13"/>
      <c r="BKL56" s="13"/>
      <c r="BKM56" s="13"/>
      <c r="BKN56" s="13"/>
      <c r="BKO56" s="13"/>
      <c r="BKP56" s="13"/>
      <c r="BKQ56" s="13"/>
      <c r="BKR56" s="13"/>
      <c r="BKS56" s="13"/>
      <c r="BKT56" s="13"/>
      <c r="BKU56" s="13"/>
      <c r="BKV56" s="13"/>
      <c r="BKW56" s="13"/>
      <c r="BKX56" s="13"/>
      <c r="BKY56" s="13"/>
      <c r="BKZ56" s="13"/>
      <c r="BLA56" s="13"/>
      <c r="BLB56" s="13"/>
      <c r="BLC56" s="13"/>
      <c r="BLD56" s="13"/>
      <c r="BLE56" s="13"/>
      <c r="BLF56" s="13"/>
      <c r="BLG56" s="13"/>
      <c r="BLH56" s="13"/>
      <c r="BLI56" s="13"/>
      <c r="BLJ56" s="13"/>
      <c r="BLK56" s="13"/>
      <c r="BLL56" s="13"/>
      <c r="BLM56" s="13"/>
      <c r="BLN56" s="13"/>
      <c r="BLO56" s="13"/>
      <c r="BLP56" s="13"/>
      <c r="BLQ56" s="13"/>
      <c r="BLR56" s="13"/>
      <c r="BLS56" s="13"/>
      <c r="BLT56" s="13"/>
      <c r="BLU56" s="13"/>
      <c r="BLV56" s="13"/>
      <c r="BLW56" s="13"/>
      <c r="BLX56" s="13"/>
      <c r="BLY56" s="13"/>
      <c r="BLZ56" s="13"/>
      <c r="BMA56" s="13"/>
      <c r="BMB56" s="13"/>
      <c r="BMC56" s="13"/>
      <c r="BMD56" s="13"/>
      <c r="BME56" s="13"/>
      <c r="BMF56" s="13"/>
      <c r="BMG56" s="13"/>
      <c r="BMH56" s="13"/>
      <c r="BMI56" s="13"/>
      <c r="BMJ56" s="13"/>
      <c r="BMK56" s="13"/>
      <c r="BML56" s="13"/>
      <c r="BMM56" s="13"/>
      <c r="BMN56" s="13"/>
      <c r="BMO56" s="13"/>
      <c r="BMP56" s="13"/>
      <c r="BMQ56" s="13"/>
      <c r="BMR56" s="13"/>
      <c r="BMS56" s="13"/>
      <c r="BMT56" s="13"/>
      <c r="BMU56" s="13"/>
      <c r="BMV56" s="13"/>
      <c r="BMW56" s="13"/>
      <c r="BMX56" s="13"/>
      <c r="BMY56" s="13"/>
      <c r="BMZ56" s="13"/>
      <c r="BNA56" s="13"/>
      <c r="BNB56" s="13"/>
      <c r="BNC56" s="13"/>
      <c r="BND56" s="13"/>
      <c r="BNE56" s="13"/>
      <c r="BNF56" s="13"/>
      <c r="BNG56" s="13"/>
      <c r="BNH56" s="13"/>
      <c r="BNI56" s="13"/>
      <c r="BNJ56" s="13"/>
      <c r="BNK56" s="13"/>
      <c r="BNL56" s="13"/>
      <c r="BNM56" s="13"/>
      <c r="BNN56" s="13"/>
      <c r="BNO56" s="13"/>
      <c r="BNP56" s="13"/>
      <c r="BNQ56" s="13"/>
      <c r="BNR56" s="13"/>
      <c r="BNS56" s="13"/>
      <c r="BNT56" s="13"/>
      <c r="BNU56" s="13"/>
      <c r="BNV56" s="13"/>
      <c r="BNW56" s="13"/>
      <c r="BNX56" s="13"/>
      <c r="BNY56" s="13"/>
      <c r="BNZ56" s="13"/>
      <c r="BOA56" s="13"/>
      <c r="BOB56" s="13"/>
      <c r="BOC56" s="13"/>
      <c r="BOD56" s="13"/>
      <c r="BOE56" s="13"/>
      <c r="BOF56" s="13"/>
      <c r="BOG56" s="13"/>
      <c r="BOH56" s="13"/>
      <c r="BOI56" s="13"/>
      <c r="BOJ56" s="13"/>
      <c r="BOK56" s="13"/>
      <c r="BOL56" s="13"/>
      <c r="BOM56" s="13"/>
      <c r="BON56" s="13"/>
      <c r="BOO56" s="13"/>
      <c r="BOP56" s="13"/>
      <c r="BOQ56" s="13"/>
      <c r="BOR56" s="13"/>
      <c r="BOS56" s="13"/>
      <c r="BOT56" s="13"/>
      <c r="BOU56" s="13"/>
      <c r="BOV56" s="13"/>
      <c r="BOW56" s="13"/>
      <c r="BOX56" s="13"/>
      <c r="BOY56" s="13"/>
      <c r="BOZ56" s="13"/>
      <c r="BPA56" s="13"/>
      <c r="BPB56" s="13"/>
      <c r="BPC56" s="13"/>
      <c r="BPD56" s="13"/>
      <c r="BPE56" s="13"/>
      <c r="BPF56" s="13"/>
      <c r="BPG56" s="13"/>
      <c r="BPH56" s="13"/>
      <c r="BPI56" s="13"/>
      <c r="BPJ56" s="13"/>
      <c r="BPK56" s="13"/>
      <c r="BPL56" s="13"/>
      <c r="BPM56" s="13"/>
      <c r="BPN56" s="13"/>
      <c r="BPO56" s="13"/>
      <c r="BPP56" s="13"/>
      <c r="BPQ56" s="13"/>
      <c r="BPR56" s="13"/>
      <c r="BPS56" s="13"/>
      <c r="BPT56" s="13"/>
      <c r="BPU56" s="13"/>
      <c r="BPV56" s="13"/>
      <c r="BPW56" s="13"/>
      <c r="BPX56" s="13"/>
      <c r="BPY56" s="13"/>
      <c r="BPZ56" s="13"/>
      <c r="BQA56" s="13"/>
      <c r="BQB56" s="13"/>
      <c r="BQC56" s="13"/>
      <c r="BQD56" s="13"/>
      <c r="BQE56" s="13"/>
      <c r="BQF56" s="13"/>
      <c r="BQG56" s="13"/>
      <c r="BQH56" s="13"/>
      <c r="BQI56" s="13"/>
      <c r="BQJ56" s="13"/>
      <c r="BQK56" s="13"/>
      <c r="BQL56" s="13"/>
      <c r="BQM56" s="13"/>
      <c r="BQN56" s="13"/>
      <c r="BQO56" s="13"/>
      <c r="BQP56" s="13"/>
      <c r="BQQ56" s="13"/>
      <c r="BQR56" s="13"/>
      <c r="BQS56" s="13"/>
      <c r="BQT56" s="13"/>
      <c r="BQU56" s="13"/>
      <c r="BQV56" s="13"/>
      <c r="BQW56" s="13"/>
      <c r="BQX56" s="13"/>
      <c r="BQY56" s="13"/>
      <c r="BQZ56" s="13"/>
      <c r="BRA56" s="13"/>
      <c r="BRB56" s="13"/>
      <c r="BRC56" s="13"/>
      <c r="BRD56" s="13"/>
      <c r="BRE56" s="13"/>
      <c r="BRF56" s="13"/>
      <c r="BRG56" s="13"/>
      <c r="BRH56" s="13"/>
      <c r="BRI56" s="13"/>
      <c r="BRJ56" s="13"/>
      <c r="BRK56" s="13"/>
      <c r="BRL56" s="13"/>
      <c r="BRM56" s="13"/>
      <c r="BRN56" s="13"/>
      <c r="BRO56" s="13"/>
      <c r="BRP56" s="13"/>
      <c r="BRQ56" s="13"/>
      <c r="BRR56" s="13"/>
      <c r="BRS56" s="13"/>
      <c r="BRT56" s="13"/>
      <c r="BRU56" s="13"/>
      <c r="BRV56" s="13"/>
      <c r="BRW56" s="13"/>
      <c r="BRX56" s="13"/>
      <c r="BRY56" s="13"/>
      <c r="BRZ56" s="13"/>
      <c r="BSA56" s="13"/>
      <c r="BSB56" s="13"/>
      <c r="BSC56" s="13"/>
      <c r="BSD56" s="13"/>
      <c r="BSE56" s="13"/>
      <c r="BSF56" s="13"/>
      <c r="BSG56" s="13"/>
      <c r="BSH56" s="13"/>
      <c r="BSI56" s="13"/>
      <c r="BSJ56" s="13"/>
      <c r="BSK56" s="13"/>
      <c r="BSL56" s="13"/>
      <c r="BSM56" s="13"/>
      <c r="BSN56" s="13"/>
      <c r="BSO56" s="13"/>
      <c r="BSP56" s="13"/>
      <c r="BSQ56" s="13"/>
      <c r="BSR56" s="13"/>
      <c r="BSS56" s="13"/>
      <c r="BST56" s="13"/>
      <c r="BSU56" s="13"/>
      <c r="BSV56" s="13"/>
      <c r="BSW56" s="13"/>
      <c r="BSX56" s="13"/>
      <c r="BSY56" s="13"/>
      <c r="BSZ56" s="13"/>
      <c r="BTA56" s="13"/>
      <c r="BTB56" s="13"/>
      <c r="BTC56" s="13"/>
      <c r="BTD56" s="13"/>
      <c r="BTE56" s="13"/>
      <c r="BTF56" s="13"/>
      <c r="BTG56" s="13"/>
      <c r="BTH56" s="13"/>
      <c r="BTI56" s="13"/>
      <c r="BTJ56" s="13"/>
      <c r="BTK56" s="13"/>
      <c r="BTL56" s="13"/>
      <c r="BTM56" s="13"/>
      <c r="BTN56" s="13"/>
      <c r="BTO56" s="13"/>
      <c r="BTP56" s="13"/>
      <c r="BTQ56" s="13"/>
      <c r="BTR56" s="13"/>
      <c r="BTS56" s="13"/>
      <c r="BTT56" s="13"/>
      <c r="BTU56" s="13"/>
      <c r="BTV56" s="13"/>
      <c r="BTW56" s="13"/>
      <c r="BTX56" s="13"/>
      <c r="BTY56" s="13"/>
      <c r="BTZ56" s="13"/>
      <c r="BUA56" s="13"/>
      <c r="BUB56" s="13"/>
      <c r="BUC56" s="13"/>
      <c r="BUD56" s="13"/>
      <c r="BUE56" s="13"/>
      <c r="BUF56" s="13"/>
      <c r="BUG56" s="13"/>
      <c r="BUH56" s="13"/>
      <c r="BUI56" s="13"/>
      <c r="BUJ56" s="13"/>
      <c r="BUK56" s="13"/>
      <c r="BUL56" s="13"/>
      <c r="BUM56" s="13"/>
      <c r="BUN56" s="13"/>
      <c r="BUO56" s="13"/>
      <c r="BUP56" s="13"/>
      <c r="BUQ56" s="13"/>
      <c r="BUR56" s="13"/>
      <c r="BUS56" s="13"/>
      <c r="BUT56" s="13"/>
      <c r="BUU56" s="13"/>
      <c r="BUV56" s="13"/>
      <c r="BUW56" s="13"/>
      <c r="BUX56" s="13"/>
      <c r="BUY56" s="13"/>
      <c r="BUZ56" s="13"/>
      <c r="BVA56" s="13"/>
      <c r="BVB56" s="13"/>
      <c r="BVC56" s="13"/>
      <c r="BVD56" s="13"/>
      <c r="BVE56" s="13"/>
      <c r="BVF56" s="13"/>
      <c r="BVG56" s="13"/>
      <c r="BVH56" s="13"/>
      <c r="BVI56" s="13"/>
      <c r="BVJ56" s="13"/>
      <c r="BVK56" s="13"/>
      <c r="BVL56" s="13"/>
      <c r="BVM56" s="13"/>
      <c r="BVN56" s="13"/>
      <c r="BVO56" s="13"/>
      <c r="BVP56" s="13"/>
      <c r="BVQ56" s="13"/>
      <c r="BVR56" s="13"/>
      <c r="BVS56" s="13"/>
      <c r="BVT56" s="13"/>
      <c r="BVU56" s="13"/>
      <c r="BVV56" s="13"/>
      <c r="BVW56" s="13"/>
      <c r="BVX56" s="13"/>
      <c r="BVY56" s="13"/>
      <c r="BVZ56" s="13"/>
      <c r="BWA56" s="13"/>
      <c r="BWB56" s="13"/>
      <c r="BWC56" s="13"/>
      <c r="BWD56" s="13"/>
      <c r="BWE56" s="13"/>
      <c r="BWF56" s="13"/>
      <c r="BWG56" s="13"/>
      <c r="BWH56" s="13"/>
      <c r="BWI56" s="13"/>
      <c r="BWJ56" s="13"/>
      <c r="BWK56" s="13"/>
      <c r="BWL56" s="13"/>
      <c r="BWM56" s="13"/>
      <c r="BWN56" s="13"/>
      <c r="BWO56" s="13"/>
      <c r="BWP56" s="13"/>
      <c r="BWQ56" s="13"/>
      <c r="BWR56" s="13"/>
      <c r="BWS56" s="13"/>
      <c r="BWT56" s="13"/>
      <c r="BWU56" s="13"/>
      <c r="BWV56" s="13"/>
      <c r="BWW56" s="13"/>
      <c r="BWX56" s="13"/>
      <c r="BWY56" s="13"/>
      <c r="BWZ56" s="13"/>
      <c r="BXA56" s="13"/>
      <c r="BXB56" s="13"/>
      <c r="BXC56" s="13"/>
      <c r="BXD56" s="13"/>
      <c r="BXE56" s="13"/>
      <c r="BXF56" s="13"/>
      <c r="BXG56" s="13"/>
      <c r="BXH56" s="13"/>
      <c r="BXI56" s="13"/>
      <c r="BXJ56" s="13"/>
      <c r="BXK56" s="13"/>
      <c r="BXL56" s="13"/>
      <c r="BXM56" s="13"/>
      <c r="BXN56" s="13"/>
      <c r="BXO56" s="13"/>
      <c r="BXP56" s="13"/>
      <c r="BXQ56" s="13"/>
      <c r="BXR56" s="13"/>
      <c r="BXS56" s="13"/>
      <c r="BXT56" s="13"/>
      <c r="BXU56" s="13"/>
      <c r="BXV56" s="13"/>
      <c r="BXW56" s="13"/>
      <c r="BXX56" s="13"/>
      <c r="BXY56" s="13"/>
      <c r="BXZ56" s="13"/>
      <c r="BYA56" s="13"/>
      <c r="BYB56" s="13"/>
      <c r="BYC56" s="13"/>
      <c r="BYD56" s="13"/>
      <c r="BYE56" s="13"/>
      <c r="BYF56" s="13"/>
      <c r="BYG56" s="13"/>
      <c r="BYH56" s="13"/>
      <c r="BYI56" s="13"/>
      <c r="BYJ56" s="13"/>
      <c r="BYK56" s="13"/>
      <c r="BYL56" s="13"/>
      <c r="BYM56" s="13"/>
      <c r="BYN56" s="13"/>
      <c r="BYO56" s="13"/>
      <c r="BYP56" s="13"/>
      <c r="BYQ56" s="13"/>
      <c r="BYR56" s="13"/>
      <c r="BYS56" s="13"/>
      <c r="BYT56" s="13"/>
      <c r="BYU56" s="13"/>
      <c r="BYV56" s="13"/>
      <c r="BYW56" s="13"/>
      <c r="BYX56" s="13"/>
      <c r="BYY56" s="13"/>
      <c r="BYZ56" s="13"/>
      <c r="BZA56" s="13"/>
      <c r="BZB56" s="13"/>
      <c r="BZC56" s="13"/>
      <c r="BZD56" s="13"/>
      <c r="BZE56" s="13"/>
      <c r="BZF56" s="13"/>
      <c r="BZG56" s="13"/>
      <c r="BZH56" s="13"/>
      <c r="BZI56" s="13"/>
      <c r="BZJ56" s="13"/>
      <c r="BZK56" s="13"/>
      <c r="BZL56" s="13"/>
      <c r="BZM56" s="13"/>
      <c r="BZN56" s="13"/>
      <c r="BZO56" s="13"/>
      <c r="BZP56" s="13"/>
      <c r="BZQ56" s="13"/>
      <c r="BZR56" s="13"/>
      <c r="BZS56" s="13"/>
      <c r="BZT56" s="13"/>
      <c r="BZU56" s="13"/>
      <c r="BZV56" s="13"/>
      <c r="BZW56" s="13"/>
      <c r="BZX56" s="13"/>
      <c r="BZY56" s="13"/>
      <c r="BZZ56" s="13"/>
      <c r="CAA56" s="13"/>
      <c r="CAB56" s="13"/>
      <c r="CAC56" s="13"/>
      <c r="CAD56" s="13"/>
      <c r="CAE56" s="13"/>
      <c r="CAF56" s="13"/>
      <c r="CAG56" s="13"/>
      <c r="CAH56" s="13"/>
      <c r="CAI56" s="13"/>
      <c r="CAJ56" s="13"/>
      <c r="CAK56" s="13"/>
      <c r="CAL56" s="13"/>
      <c r="CAM56" s="13"/>
      <c r="CAN56" s="13"/>
      <c r="CAO56" s="13"/>
      <c r="CAP56" s="13"/>
      <c r="CAQ56" s="13"/>
      <c r="CAR56" s="13"/>
      <c r="CAS56" s="13"/>
      <c r="CAT56" s="13"/>
      <c r="CAU56" s="13"/>
      <c r="CAV56" s="13"/>
      <c r="CAW56" s="13"/>
      <c r="CAX56" s="13"/>
      <c r="CAY56" s="13"/>
      <c r="CAZ56" s="13"/>
      <c r="CBA56" s="13"/>
      <c r="CBB56" s="13"/>
      <c r="CBC56" s="13"/>
      <c r="CBD56" s="13"/>
      <c r="CBE56" s="13"/>
      <c r="CBF56" s="13"/>
      <c r="CBG56" s="13"/>
      <c r="CBH56" s="13"/>
      <c r="CBI56" s="13"/>
      <c r="CBJ56" s="13"/>
      <c r="CBK56" s="13"/>
      <c r="CBL56" s="13"/>
      <c r="CBM56" s="13"/>
      <c r="CBN56" s="13"/>
      <c r="CBO56" s="13"/>
      <c r="CBP56" s="13"/>
      <c r="CBQ56" s="13"/>
      <c r="CBR56" s="13"/>
      <c r="CBS56" s="13"/>
      <c r="CBT56" s="13"/>
      <c r="CBU56" s="13"/>
      <c r="CBV56" s="13"/>
      <c r="CBW56" s="13"/>
      <c r="CBX56" s="13"/>
      <c r="CBY56" s="13"/>
      <c r="CBZ56" s="13"/>
      <c r="CCA56" s="13"/>
      <c r="CCB56" s="13"/>
      <c r="CCC56" s="13"/>
      <c r="CCD56" s="13"/>
      <c r="CCE56" s="13"/>
      <c r="CCF56" s="13"/>
      <c r="CCG56" s="13"/>
      <c r="CCH56" s="13"/>
      <c r="CCI56" s="13"/>
      <c r="CCJ56" s="13"/>
      <c r="CCK56" s="13"/>
      <c r="CCL56" s="13"/>
      <c r="CCM56" s="13"/>
      <c r="CCN56" s="13"/>
      <c r="CCO56" s="13"/>
      <c r="CCP56" s="13"/>
      <c r="CCQ56" s="13"/>
      <c r="CCR56" s="13"/>
      <c r="CCS56" s="13"/>
      <c r="CCT56" s="13"/>
      <c r="CCU56" s="13"/>
      <c r="CCV56" s="13"/>
      <c r="CCW56" s="13"/>
      <c r="CCX56" s="13"/>
      <c r="CCY56" s="13"/>
      <c r="CCZ56" s="13"/>
      <c r="CDA56" s="13"/>
      <c r="CDB56" s="13"/>
      <c r="CDC56" s="13"/>
      <c r="CDD56" s="13"/>
      <c r="CDE56" s="13"/>
      <c r="CDF56" s="13"/>
      <c r="CDG56" s="13"/>
      <c r="CDH56" s="13"/>
      <c r="CDI56" s="13"/>
      <c r="CDJ56" s="13"/>
      <c r="CDK56" s="13"/>
      <c r="CDL56" s="13"/>
      <c r="CDM56" s="13"/>
      <c r="CDN56" s="13"/>
      <c r="CDO56" s="13"/>
      <c r="CDP56" s="13"/>
      <c r="CDQ56" s="13"/>
      <c r="CDR56" s="13"/>
      <c r="CDS56" s="13"/>
      <c r="CDT56" s="13"/>
      <c r="CDU56" s="13"/>
      <c r="CDV56" s="13"/>
      <c r="CDW56" s="13"/>
      <c r="CDX56" s="13"/>
      <c r="CDY56" s="13"/>
      <c r="CDZ56" s="13"/>
      <c r="CEA56" s="13"/>
      <c r="CEB56" s="13"/>
      <c r="CEC56" s="13"/>
      <c r="CED56" s="13"/>
      <c r="CEE56" s="13"/>
      <c r="CEF56" s="13"/>
      <c r="CEG56" s="13"/>
      <c r="CEH56" s="13"/>
      <c r="CEI56" s="13"/>
      <c r="CEJ56" s="13"/>
      <c r="CEK56" s="13"/>
      <c r="CEL56" s="13"/>
      <c r="CEM56" s="13"/>
      <c r="CEN56" s="13"/>
      <c r="CEO56" s="13"/>
      <c r="CEP56" s="13"/>
      <c r="CEQ56" s="13"/>
      <c r="CER56" s="13"/>
      <c r="CES56" s="13"/>
      <c r="CET56" s="13"/>
      <c r="CEU56" s="13"/>
      <c r="CEV56" s="13"/>
      <c r="CEW56" s="13"/>
      <c r="CEX56" s="13"/>
      <c r="CEY56" s="13"/>
      <c r="CEZ56" s="13"/>
      <c r="CFA56" s="13"/>
      <c r="CFB56" s="13"/>
      <c r="CFC56" s="13"/>
      <c r="CFD56" s="13"/>
      <c r="CFE56" s="13"/>
      <c r="CFF56" s="13"/>
      <c r="CFG56" s="13"/>
      <c r="CFH56" s="13"/>
      <c r="CFI56" s="13"/>
      <c r="CFJ56" s="13"/>
      <c r="CFK56" s="13"/>
      <c r="CFL56" s="13"/>
      <c r="CFM56" s="13"/>
      <c r="CFN56" s="13"/>
      <c r="CFO56" s="13"/>
      <c r="CFP56" s="13"/>
      <c r="CFQ56" s="13"/>
      <c r="CFR56" s="13"/>
      <c r="CFS56" s="13"/>
      <c r="CFT56" s="13"/>
      <c r="CFU56" s="13"/>
      <c r="CFV56" s="13"/>
      <c r="CFW56" s="13"/>
      <c r="CFX56" s="13"/>
      <c r="CFY56" s="13"/>
      <c r="CFZ56" s="13"/>
      <c r="CGA56" s="13"/>
      <c r="CGB56" s="13"/>
      <c r="CGC56" s="13"/>
      <c r="CGD56" s="13"/>
      <c r="CGE56" s="13"/>
      <c r="CGF56" s="13"/>
      <c r="CGG56" s="13"/>
      <c r="CGH56" s="13"/>
      <c r="CGI56" s="13"/>
      <c r="CGJ56" s="13"/>
      <c r="CGK56" s="13"/>
      <c r="CGL56" s="13"/>
      <c r="CGM56" s="13"/>
      <c r="CGN56" s="13"/>
      <c r="CGO56" s="13"/>
      <c r="CGP56" s="13"/>
      <c r="CGQ56" s="13"/>
      <c r="CGR56" s="13"/>
      <c r="CGS56" s="13"/>
      <c r="CGT56" s="13"/>
      <c r="CGU56" s="13"/>
      <c r="CGV56" s="13"/>
      <c r="CGW56" s="13"/>
      <c r="CGX56" s="13"/>
      <c r="CGY56" s="13"/>
      <c r="CGZ56" s="13"/>
      <c r="CHA56" s="13"/>
      <c r="CHB56" s="13"/>
      <c r="CHC56" s="13"/>
      <c r="CHD56" s="13"/>
      <c r="CHE56" s="13"/>
      <c r="CHF56" s="13"/>
      <c r="CHG56" s="13"/>
      <c r="CHH56" s="13"/>
      <c r="CHI56" s="13"/>
      <c r="CHJ56" s="13"/>
      <c r="CHK56" s="13"/>
      <c r="CHL56" s="13"/>
      <c r="CHM56" s="13"/>
      <c r="CHN56" s="13"/>
      <c r="CHO56" s="13"/>
      <c r="CHP56" s="13"/>
      <c r="CHQ56" s="13"/>
      <c r="CHR56" s="13"/>
      <c r="CHS56" s="13"/>
      <c r="CHT56" s="13"/>
      <c r="CHU56" s="13"/>
      <c r="CHV56" s="13"/>
      <c r="CHW56" s="13"/>
      <c r="CHX56" s="13"/>
      <c r="CHY56" s="13"/>
      <c r="CHZ56" s="13"/>
      <c r="CIA56" s="13"/>
      <c r="CIB56" s="13"/>
      <c r="CIC56" s="13"/>
      <c r="CID56" s="13"/>
      <c r="CIE56" s="13"/>
      <c r="CIF56" s="13"/>
      <c r="CIG56" s="13"/>
      <c r="CIH56" s="13"/>
      <c r="CII56" s="13"/>
      <c r="CIJ56" s="13"/>
      <c r="CIK56" s="13"/>
      <c r="CIL56" s="13"/>
      <c r="CIM56" s="13"/>
      <c r="CIN56" s="13"/>
      <c r="CIO56" s="13"/>
      <c r="CIP56" s="13"/>
      <c r="CIQ56" s="13"/>
      <c r="CIR56" s="13"/>
      <c r="CIS56" s="13"/>
      <c r="CIT56" s="13"/>
      <c r="CIU56" s="13"/>
      <c r="CIV56" s="13"/>
      <c r="CIW56" s="13"/>
      <c r="CIX56" s="13"/>
      <c r="CIY56" s="13"/>
      <c r="CIZ56" s="13"/>
      <c r="CJA56" s="13"/>
      <c r="CJB56" s="13"/>
      <c r="CJC56" s="13"/>
      <c r="CJD56" s="13"/>
      <c r="CJE56" s="13"/>
      <c r="CJF56" s="13"/>
      <c r="CJG56" s="13"/>
      <c r="CJH56" s="13"/>
      <c r="CJI56" s="13"/>
      <c r="CJJ56" s="13"/>
      <c r="CJK56" s="13"/>
      <c r="CJL56" s="13"/>
      <c r="CJM56" s="13"/>
      <c r="CJN56" s="13"/>
      <c r="CJO56" s="13"/>
      <c r="CJP56" s="13"/>
      <c r="CJQ56" s="13"/>
      <c r="CJR56" s="13"/>
      <c r="CJS56" s="13"/>
      <c r="CJT56" s="13"/>
      <c r="CJU56" s="13"/>
      <c r="CJV56" s="13"/>
      <c r="CJW56" s="13"/>
      <c r="CJX56" s="13"/>
      <c r="CJY56" s="13"/>
      <c r="CJZ56" s="13"/>
      <c r="CKA56" s="13"/>
      <c r="CKB56" s="13"/>
      <c r="CKC56" s="13"/>
      <c r="CKD56" s="13"/>
      <c r="CKE56" s="13"/>
      <c r="CKF56" s="13"/>
      <c r="CKG56" s="13"/>
      <c r="CKH56" s="13"/>
      <c r="CKI56" s="13"/>
      <c r="CKJ56" s="13"/>
      <c r="CKK56" s="13"/>
      <c r="CKL56" s="13"/>
      <c r="CKM56" s="13"/>
      <c r="CKN56" s="13"/>
      <c r="CKO56" s="13"/>
      <c r="CKP56" s="13"/>
      <c r="CKQ56" s="13"/>
      <c r="CKR56" s="13"/>
      <c r="CKS56" s="13"/>
      <c r="CKT56" s="13"/>
      <c r="CKU56" s="13"/>
      <c r="CKV56" s="13"/>
      <c r="CKW56" s="13"/>
      <c r="CKX56" s="13"/>
      <c r="CKY56" s="13"/>
      <c r="CKZ56" s="13"/>
      <c r="CLA56" s="13"/>
      <c r="CLB56" s="13"/>
      <c r="CLC56" s="13"/>
      <c r="CLD56" s="13"/>
      <c r="CLE56" s="13"/>
      <c r="CLF56" s="13"/>
      <c r="CLG56" s="13"/>
      <c r="CLH56" s="13"/>
      <c r="CLI56" s="13"/>
      <c r="CLJ56" s="13"/>
      <c r="CLK56" s="13"/>
      <c r="CLL56" s="13"/>
      <c r="CLM56" s="13"/>
      <c r="CLN56" s="13"/>
      <c r="CLO56" s="13"/>
      <c r="CLP56" s="13"/>
      <c r="CLQ56" s="13"/>
      <c r="CLR56" s="13"/>
      <c r="CLS56" s="13"/>
      <c r="CLT56" s="13"/>
      <c r="CLU56" s="13"/>
      <c r="CLV56" s="13"/>
      <c r="CLW56" s="13"/>
      <c r="CLX56" s="13"/>
      <c r="CLY56" s="13"/>
      <c r="CLZ56" s="13"/>
      <c r="CMA56" s="13"/>
      <c r="CMB56" s="13"/>
      <c r="CMC56" s="13"/>
      <c r="CMD56" s="13"/>
      <c r="CME56" s="13"/>
      <c r="CMF56" s="13"/>
      <c r="CMG56" s="13"/>
      <c r="CMH56" s="13"/>
      <c r="CMI56" s="13"/>
      <c r="CMJ56" s="13"/>
      <c r="CMK56" s="13"/>
      <c r="CML56" s="13"/>
      <c r="CMM56" s="13"/>
      <c r="CMN56" s="13"/>
      <c r="CMO56" s="13"/>
      <c r="CMP56" s="13"/>
      <c r="CMQ56" s="13"/>
      <c r="CMR56" s="13"/>
      <c r="CMS56" s="13"/>
      <c r="CMT56" s="13"/>
      <c r="CMU56" s="13"/>
      <c r="CMV56" s="13"/>
      <c r="CMW56" s="13"/>
      <c r="CMX56" s="13"/>
      <c r="CMY56" s="13"/>
      <c r="CMZ56" s="13"/>
      <c r="CNA56" s="13"/>
      <c r="CNB56" s="13"/>
      <c r="CNC56" s="13"/>
      <c r="CND56" s="13"/>
      <c r="CNE56" s="13"/>
      <c r="CNF56" s="13"/>
      <c r="CNG56" s="13"/>
      <c r="CNH56" s="13"/>
      <c r="CNI56" s="13"/>
      <c r="CNJ56" s="13"/>
      <c r="CNK56" s="13"/>
      <c r="CNL56" s="13"/>
      <c r="CNM56" s="13"/>
      <c r="CNN56" s="13"/>
      <c r="CNO56" s="13"/>
      <c r="CNP56" s="13"/>
      <c r="CNQ56" s="13"/>
      <c r="CNR56" s="13"/>
      <c r="CNS56" s="13"/>
      <c r="CNT56" s="13"/>
      <c r="CNU56" s="13"/>
      <c r="CNV56" s="13"/>
      <c r="CNW56" s="13"/>
      <c r="CNX56" s="13"/>
      <c r="CNY56" s="13"/>
      <c r="CNZ56" s="13"/>
      <c r="COA56" s="13"/>
      <c r="COB56" s="13"/>
      <c r="COC56" s="13"/>
      <c r="COD56" s="13"/>
      <c r="COE56" s="13"/>
      <c r="COF56" s="13"/>
      <c r="COG56" s="13"/>
      <c r="COH56" s="13"/>
      <c r="COI56" s="13"/>
      <c r="COJ56" s="13"/>
      <c r="COK56" s="13"/>
      <c r="COL56" s="13"/>
      <c r="COM56" s="13"/>
      <c r="CON56" s="13"/>
      <c r="COO56" s="13"/>
      <c r="COP56" s="13"/>
      <c r="COQ56" s="13"/>
      <c r="COR56" s="13"/>
      <c r="COS56" s="13"/>
      <c r="COT56" s="13"/>
      <c r="COU56" s="13"/>
      <c r="COV56" s="13"/>
      <c r="COW56" s="13"/>
      <c r="COX56" s="13"/>
      <c r="COY56" s="13"/>
      <c r="COZ56" s="13"/>
      <c r="CPA56" s="13"/>
      <c r="CPB56" s="13"/>
      <c r="CPC56" s="13"/>
      <c r="CPD56" s="13"/>
      <c r="CPE56" s="13"/>
      <c r="CPF56" s="13"/>
      <c r="CPG56" s="13"/>
      <c r="CPH56" s="13"/>
      <c r="CPI56" s="13"/>
      <c r="CPJ56" s="13"/>
      <c r="CPK56" s="13"/>
      <c r="CPL56" s="13"/>
      <c r="CPM56" s="13"/>
      <c r="CPN56" s="13"/>
      <c r="CPO56" s="13"/>
      <c r="CPP56" s="13"/>
      <c r="CPQ56" s="13"/>
      <c r="CPR56" s="13"/>
      <c r="CPS56" s="13"/>
      <c r="CPT56" s="13"/>
      <c r="CPU56" s="13"/>
      <c r="CPV56" s="13"/>
      <c r="CPW56" s="13"/>
      <c r="CPX56" s="13"/>
      <c r="CPY56" s="13"/>
      <c r="CPZ56" s="13"/>
      <c r="CQA56" s="13"/>
      <c r="CQB56" s="13"/>
      <c r="CQC56" s="13"/>
      <c r="CQD56" s="13"/>
      <c r="CQE56" s="13"/>
      <c r="CQF56" s="13"/>
      <c r="CQG56" s="13"/>
      <c r="CQH56" s="13"/>
      <c r="CQI56" s="13"/>
      <c r="CQJ56" s="13"/>
      <c r="CQK56" s="13"/>
      <c r="CQL56" s="13"/>
      <c r="CQM56" s="13"/>
      <c r="CQN56" s="13"/>
      <c r="CQO56" s="13"/>
      <c r="CQP56" s="13"/>
      <c r="CQQ56" s="13"/>
      <c r="CQR56" s="13"/>
      <c r="CQS56" s="13"/>
      <c r="CQT56" s="13"/>
      <c r="CQU56" s="13"/>
      <c r="CQV56" s="13"/>
      <c r="CQW56" s="13"/>
      <c r="CQX56" s="13"/>
      <c r="CQY56" s="13"/>
      <c r="CQZ56" s="13"/>
      <c r="CRA56" s="13"/>
      <c r="CRB56" s="13"/>
      <c r="CRC56" s="13"/>
      <c r="CRD56" s="13"/>
      <c r="CRE56" s="13"/>
      <c r="CRF56" s="13"/>
      <c r="CRG56" s="13"/>
      <c r="CRH56" s="13"/>
      <c r="CRI56" s="13"/>
      <c r="CRJ56" s="13"/>
      <c r="CRK56" s="13"/>
      <c r="CRL56" s="13"/>
      <c r="CRM56" s="13"/>
      <c r="CRN56" s="13"/>
      <c r="CRO56" s="13"/>
      <c r="CRP56" s="13"/>
      <c r="CRQ56" s="13"/>
      <c r="CRR56" s="13"/>
      <c r="CRS56" s="13"/>
      <c r="CRT56" s="13"/>
      <c r="CRU56" s="13"/>
      <c r="CRV56" s="13"/>
      <c r="CRW56" s="13"/>
      <c r="CRX56" s="13"/>
      <c r="CRY56" s="13"/>
      <c r="CRZ56" s="13"/>
      <c r="CSA56" s="13"/>
      <c r="CSB56" s="13"/>
      <c r="CSC56" s="13"/>
      <c r="CSD56" s="13"/>
      <c r="CSE56" s="13"/>
      <c r="CSF56" s="13"/>
      <c r="CSG56" s="13"/>
      <c r="CSH56" s="13"/>
      <c r="CSI56" s="13"/>
      <c r="CSJ56" s="13"/>
      <c r="CSK56" s="13"/>
      <c r="CSL56" s="13"/>
      <c r="CSM56" s="13"/>
      <c r="CSN56" s="13"/>
      <c r="CSO56" s="13"/>
      <c r="CSP56" s="13"/>
      <c r="CSQ56" s="13"/>
      <c r="CSR56" s="13"/>
      <c r="CSS56" s="13"/>
      <c r="CST56" s="13"/>
      <c r="CSU56" s="13"/>
      <c r="CSV56" s="13"/>
      <c r="CSW56" s="13"/>
      <c r="CSX56" s="13"/>
      <c r="CSY56" s="13"/>
      <c r="CSZ56" s="13"/>
      <c r="CTA56" s="13"/>
      <c r="CTB56" s="13"/>
      <c r="CTC56" s="13"/>
      <c r="CTD56" s="13"/>
      <c r="CTE56" s="13"/>
      <c r="CTF56" s="13"/>
      <c r="CTG56" s="13"/>
      <c r="CTH56" s="13"/>
      <c r="CTI56" s="13"/>
      <c r="CTJ56" s="13"/>
      <c r="CTK56" s="13"/>
      <c r="CTL56" s="13"/>
      <c r="CTM56" s="13"/>
      <c r="CTN56" s="13"/>
      <c r="CTO56" s="13"/>
      <c r="CTP56" s="13"/>
      <c r="CTQ56" s="13"/>
      <c r="CTR56" s="13"/>
      <c r="CTS56" s="13"/>
      <c r="CTT56" s="13"/>
      <c r="CTU56" s="13"/>
      <c r="CTV56" s="13"/>
      <c r="CTW56" s="13"/>
      <c r="CTX56" s="13"/>
      <c r="CTY56" s="13"/>
      <c r="CTZ56" s="13"/>
      <c r="CUA56" s="13"/>
      <c r="CUB56" s="13"/>
      <c r="CUC56" s="13"/>
      <c r="CUD56" s="13"/>
      <c r="CUE56" s="13"/>
      <c r="CUF56" s="13"/>
      <c r="CUG56" s="13"/>
      <c r="CUH56" s="13"/>
      <c r="CUI56" s="13"/>
      <c r="CUJ56" s="13"/>
      <c r="CUK56" s="13"/>
      <c r="CUL56" s="13"/>
      <c r="CUM56" s="13"/>
      <c r="CUN56" s="13"/>
      <c r="CUO56" s="13"/>
      <c r="CUP56" s="13"/>
      <c r="CUQ56" s="13"/>
      <c r="CUR56" s="13"/>
      <c r="CUS56" s="13"/>
      <c r="CUT56" s="13"/>
      <c r="CUU56" s="13"/>
      <c r="CUV56" s="13"/>
      <c r="CUW56" s="13"/>
      <c r="CUX56" s="13"/>
      <c r="CUY56" s="13"/>
      <c r="CUZ56" s="13"/>
      <c r="CVA56" s="13"/>
      <c r="CVB56" s="13"/>
      <c r="CVC56" s="13"/>
      <c r="CVD56" s="13"/>
      <c r="CVE56" s="13"/>
      <c r="CVF56" s="13"/>
      <c r="CVG56" s="13"/>
      <c r="CVH56" s="13"/>
      <c r="CVI56" s="13"/>
      <c r="CVJ56" s="13"/>
      <c r="CVK56" s="13"/>
      <c r="CVL56" s="13"/>
      <c r="CVM56" s="13"/>
      <c r="CVN56" s="13"/>
      <c r="CVO56" s="13"/>
      <c r="CVP56" s="13"/>
      <c r="CVQ56" s="13"/>
      <c r="CVR56" s="13"/>
      <c r="CVS56" s="13"/>
      <c r="CVT56" s="13"/>
      <c r="CVU56" s="13"/>
      <c r="CVV56" s="13"/>
      <c r="CVW56" s="13"/>
      <c r="CVX56" s="13"/>
      <c r="CVY56" s="13"/>
      <c r="CVZ56" s="13"/>
      <c r="CWA56" s="13"/>
      <c r="CWB56" s="13"/>
      <c r="CWC56" s="13"/>
      <c r="CWD56" s="13"/>
      <c r="CWE56" s="13"/>
      <c r="CWF56" s="13"/>
      <c r="CWG56" s="13"/>
      <c r="CWH56" s="13"/>
      <c r="CWI56" s="13"/>
      <c r="CWJ56" s="13"/>
      <c r="CWK56" s="13"/>
      <c r="CWL56" s="13"/>
      <c r="CWM56" s="13"/>
      <c r="CWN56" s="13"/>
      <c r="CWO56" s="13"/>
      <c r="CWP56" s="13"/>
      <c r="CWQ56" s="13"/>
      <c r="CWR56" s="13"/>
      <c r="CWS56" s="13"/>
      <c r="CWT56" s="13"/>
      <c r="CWU56" s="13"/>
      <c r="CWV56" s="13"/>
      <c r="CWW56" s="13"/>
      <c r="CWX56" s="13"/>
      <c r="CWY56" s="13"/>
      <c r="CWZ56" s="13"/>
      <c r="CXA56" s="13"/>
      <c r="CXB56" s="13"/>
      <c r="CXC56" s="13"/>
      <c r="CXD56" s="13"/>
      <c r="CXE56" s="13"/>
      <c r="CXF56" s="13"/>
      <c r="CXG56" s="13"/>
      <c r="CXH56" s="13"/>
      <c r="CXI56" s="13"/>
      <c r="CXJ56" s="13"/>
      <c r="CXK56" s="13"/>
      <c r="CXL56" s="13"/>
      <c r="CXM56" s="13"/>
      <c r="CXN56" s="13"/>
      <c r="CXO56" s="13"/>
      <c r="CXP56" s="13"/>
      <c r="CXQ56" s="13"/>
      <c r="CXR56" s="13"/>
      <c r="CXS56" s="13"/>
      <c r="CXT56" s="13"/>
      <c r="CXU56" s="13"/>
      <c r="CXV56" s="13"/>
      <c r="CXW56" s="13"/>
      <c r="CXX56" s="13"/>
      <c r="CXY56" s="13"/>
      <c r="CXZ56" s="13"/>
      <c r="CYA56" s="13"/>
      <c r="CYB56" s="13"/>
      <c r="CYC56" s="13"/>
      <c r="CYD56" s="13"/>
      <c r="CYE56" s="13"/>
      <c r="CYF56" s="13"/>
      <c r="CYG56" s="13"/>
      <c r="CYH56" s="13"/>
      <c r="CYI56" s="13"/>
      <c r="CYJ56" s="13"/>
      <c r="CYK56" s="13"/>
      <c r="CYL56" s="13"/>
      <c r="CYM56" s="13"/>
      <c r="CYN56" s="13"/>
      <c r="CYO56" s="13"/>
      <c r="CYP56" s="13"/>
      <c r="CYQ56" s="13"/>
      <c r="CYR56" s="13"/>
      <c r="CYS56" s="13"/>
      <c r="CYT56" s="13"/>
      <c r="CYU56" s="13"/>
      <c r="CYV56" s="13"/>
      <c r="CYW56" s="13"/>
      <c r="CYX56" s="13"/>
      <c r="CYY56" s="13"/>
      <c r="CYZ56" s="13"/>
      <c r="CZA56" s="13"/>
      <c r="CZB56" s="13"/>
      <c r="CZC56" s="13"/>
      <c r="CZD56" s="13"/>
      <c r="CZE56" s="13"/>
      <c r="CZF56" s="13"/>
      <c r="CZG56" s="13"/>
      <c r="CZH56" s="13"/>
      <c r="CZI56" s="13"/>
      <c r="CZJ56" s="13"/>
      <c r="CZK56" s="13"/>
      <c r="CZL56" s="13"/>
      <c r="CZM56" s="13"/>
      <c r="CZN56" s="13"/>
      <c r="CZO56" s="13"/>
      <c r="CZP56" s="13"/>
      <c r="CZQ56" s="13"/>
      <c r="CZR56" s="13"/>
      <c r="CZS56" s="13"/>
      <c r="CZT56" s="13"/>
      <c r="CZU56" s="13"/>
      <c r="CZV56" s="13"/>
      <c r="CZW56" s="13"/>
      <c r="CZX56" s="13"/>
      <c r="CZY56" s="13"/>
      <c r="CZZ56" s="13"/>
      <c r="DAA56" s="13"/>
      <c r="DAB56" s="13"/>
      <c r="DAC56" s="13"/>
      <c r="DAD56" s="13"/>
      <c r="DAE56" s="13"/>
      <c r="DAF56" s="13"/>
      <c r="DAG56" s="13"/>
      <c r="DAH56" s="13"/>
      <c r="DAI56" s="13"/>
      <c r="DAJ56" s="13"/>
      <c r="DAK56" s="13"/>
      <c r="DAL56" s="13"/>
      <c r="DAM56" s="13"/>
      <c r="DAN56" s="13"/>
      <c r="DAO56" s="13"/>
      <c r="DAP56" s="13"/>
      <c r="DAQ56" s="13"/>
      <c r="DAR56" s="13"/>
      <c r="DAS56" s="13"/>
      <c r="DAT56" s="13"/>
      <c r="DAU56" s="13"/>
      <c r="DAV56" s="13"/>
      <c r="DAW56" s="13"/>
      <c r="DAX56" s="13"/>
      <c r="DAY56" s="13"/>
      <c r="DAZ56" s="13"/>
      <c r="DBA56" s="13"/>
      <c r="DBB56" s="13"/>
      <c r="DBC56" s="13"/>
      <c r="DBD56" s="13"/>
      <c r="DBE56" s="13"/>
      <c r="DBF56" s="13"/>
      <c r="DBG56" s="13"/>
      <c r="DBH56" s="13"/>
      <c r="DBI56" s="13"/>
      <c r="DBJ56" s="13"/>
      <c r="DBK56" s="13"/>
      <c r="DBL56" s="13"/>
      <c r="DBM56" s="13"/>
      <c r="DBN56" s="13"/>
      <c r="DBO56" s="13"/>
      <c r="DBP56" s="13"/>
      <c r="DBQ56" s="13"/>
      <c r="DBR56" s="13"/>
      <c r="DBS56" s="13"/>
      <c r="DBT56" s="13"/>
      <c r="DBU56" s="13"/>
      <c r="DBV56" s="13"/>
      <c r="DBW56" s="13"/>
      <c r="DBX56" s="13"/>
      <c r="DBY56" s="13"/>
      <c r="DBZ56" s="13"/>
      <c r="DCA56" s="13"/>
      <c r="DCB56" s="13"/>
      <c r="DCC56" s="13"/>
      <c r="DCD56" s="13"/>
      <c r="DCE56" s="13"/>
      <c r="DCF56" s="13"/>
      <c r="DCG56" s="13"/>
      <c r="DCH56" s="13"/>
      <c r="DCI56" s="13"/>
      <c r="DCJ56" s="13"/>
      <c r="DCK56" s="13"/>
      <c r="DCL56" s="13"/>
      <c r="DCM56" s="13"/>
      <c r="DCN56" s="13"/>
      <c r="DCO56" s="13"/>
      <c r="DCP56" s="13"/>
      <c r="DCQ56" s="13"/>
      <c r="DCR56" s="13"/>
      <c r="DCS56" s="13"/>
      <c r="DCT56" s="13"/>
      <c r="DCU56" s="13"/>
      <c r="DCV56" s="13"/>
      <c r="DCW56" s="13"/>
      <c r="DCX56" s="13"/>
      <c r="DCY56" s="13"/>
      <c r="DCZ56" s="13"/>
      <c r="DDA56" s="13"/>
      <c r="DDB56" s="13"/>
      <c r="DDC56" s="13"/>
      <c r="DDD56" s="13"/>
      <c r="DDE56" s="13"/>
      <c r="DDF56" s="13"/>
      <c r="DDG56" s="13"/>
      <c r="DDH56" s="13"/>
      <c r="DDI56" s="13"/>
      <c r="DDJ56" s="13"/>
      <c r="DDK56" s="13"/>
      <c r="DDL56" s="13"/>
      <c r="DDM56" s="13"/>
      <c r="DDN56" s="13"/>
      <c r="DDO56" s="13"/>
      <c r="DDP56" s="13"/>
      <c r="DDQ56" s="13"/>
      <c r="DDR56" s="13"/>
      <c r="DDS56" s="13"/>
      <c r="DDT56" s="13"/>
      <c r="DDU56" s="13"/>
      <c r="DDV56" s="13"/>
      <c r="DDW56" s="13"/>
      <c r="DDX56" s="13"/>
      <c r="DDY56" s="13"/>
      <c r="DDZ56" s="13"/>
      <c r="DEA56" s="13"/>
      <c r="DEB56" s="13"/>
      <c r="DEC56" s="13"/>
      <c r="DED56" s="13"/>
      <c r="DEE56" s="13"/>
      <c r="DEF56" s="13"/>
      <c r="DEG56" s="13"/>
      <c r="DEH56" s="13"/>
      <c r="DEI56" s="13"/>
      <c r="DEJ56" s="13"/>
      <c r="DEK56" s="13"/>
      <c r="DEL56" s="13"/>
      <c r="DEM56" s="13"/>
      <c r="DEN56" s="13"/>
      <c r="DEO56" s="13"/>
      <c r="DEP56" s="13"/>
      <c r="DEQ56" s="13"/>
      <c r="DER56" s="13"/>
      <c r="DES56" s="13"/>
      <c r="DET56" s="13"/>
      <c r="DEU56" s="13"/>
      <c r="DEV56" s="13"/>
      <c r="DEW56" s="13"/>
      <c r="DEX56" s="13"/>
      <c r="DEY56" s="13"/>
      <c r="DEZ56" s="13"/>
      <c r="DFA56" s="13"/>
      <c r="DFB56" s="13"/>
      <c r="DFC56" s="13"/>
      <c r="DFD56" s="13"/>
      <c r="DFE56" s="13"/>
      <c r="DFF56" s="13"/>
      <c r="DFG56" s="13"/>
      <c r="DFH56" s="13"/>
      <c r="DFI56" s="13"/>
      <c r="DFJ56" s="13"/>
      <c r="DFK56" s="13"/>
      <c r="DFL56" s="13"/>
      <c r="DFM56" s="13"/>
      <c r="DFN56" s="13"/>
      <c r="DFO56" s="13"/>
      <c r="DFP56" s="13"/>
      <c r="DFQ56" s="13"/>
      <c r="DFR56" s="13"/>
      <c r="DFS56" s="13"/>
      <c r="DFT56" s="13"/>
      <c r="DFU56" s="13"/>
      <c r="DFV56" s="13"/>
      <c r="DFW56" s="13"/>
      <c r="DFX56" s="13"/>
      <c r="DFY56" s="13"/>
      <c r="DFZ56" s="13"/>
      <c r="DGA56" s="13"/>
      <c r="DGB56" s="13"/>
      <c r="DGC56" s="13"/>
      <c r="DGD56" s="13"/>
      <c r="DGE56" s="13"/>
      <c r="DGF56" s="13"/>
      <c r="DGG56" s="13"/>
      <c r="DGH56" s="13"/>
      <c r="DGI56" s="13"/>
      <c r="DGJ56" s="13"/>
      <c r="DGK56" s="13"/>
      <c r="DGL56" s="13"/>
      <c r="DGM56" s="13"/>
      <c r="DGN56" s="13"/>
      <c r="DGO56" s="13"/>
      <c r="DGP56" s="13"/>
      <c r="DGQ56" s="13"/>
      <c r="DGR56" s="13"/>
      <c r="DGS56" s="13"/>
      <c r="DGT56" s="13"/>
      <c r="DGU56" s="13"/>
      <c r="DGV56" s="13"/>
      <c r="DGW56" s="13"/>
      <c r="DGX56" s="13"/>
      <c r="DGY56" s="13"/>
      <c r="DGZ56" s="13"/>
      <c r="DHA56" s="13"/>
      <c r="DHB56" s="13"/>
      <c r="DHC56" s="13"/>
      <c r="DHD56" s="13"/>
      <c r="DHE56" s="13"/>
      <c r="DHF56" s="13"/>
      <c r="DHG56" s="13"/>
      <c r="DHH56" s="13"/>
      <c r="DHI56" s="13"/>
      <c r="DHJ56" s="13"/>
      <c r="DHK56" s="13"/>
      <c r="DHL56" s="13"/>
      <c r="DHM56" s="13"/>
      <c r="DHN56" s="13"/>
      <c r="DHO56" s="13"/>
      <c r="DHP56" s="13"/>
      <c r="DHQ56" s="13"/>
      <c r="DHR56" s="13"/>
      <c r="DHS56" s="13"/>
      <c r="DHT56" s="13"/>
      <c r="DHU56" s="13"/>
      <c r="DHV56" s="13"/>
      <c r="DHW56" s="13"/>
      <c r="DHX56" s="13"/>
      <c r="DHY56" s="13"/>
      <c r="DHZ56" s="13"/>
      <c r="DIA56" s="13"/>
      <c r="DIB56" s="13"/>
      <c r="DIC56" s="13"/>
      <c r="DID56" s="13"/>
      <c r="DIE56" s="13"/>
      <c r="DIF56" s="13"/>
      <c r="DIG56" s="13"/>
      <c r="DIH56" s="13"/>
      <c r="DII56" s="13"/>
      <c r="DIJ56" s="13"/>
      <c r="DIK56" s="13"/>
      <c r="DIL56" s="13"/>
      <c r="DIM56" s="13"/>
      <c r="DIN56" s="13"/>
      <c r="DIO56" s="13"/>
      <c r="DIP56" s="13"/>
      <c r="DIQ56" s="13"/>
      <c r="DIR56" s="13"/>
      <c r="DIS56" s="13"/>
      <c r="DIT56" s="13"/>
      <c r="DIU56" s="13"/>
      <c r="DIV56" s="13"/>
      <c r="DIW56" s="13"/>
      <c r="DIX56" s="13"/>
      <c r="DIY56" s="13"/>
      <c r="DIZ56" s="13"/>
      <c r="DJA56" s="13"/>
      <c r="DJB56" s="13"/>
      <c r="DJC56" s="13"/>
      <c r="DJD56" s="13"/>
      <c r="DJE56" s="13"/>
      <c r="DJF56" s="13"/>
      <c r="DJG56" s="13"/>
      <c r="DJH56" s="13"/>
      <c r="DJI56" s="13"/>
      <c r="DJJ56" s="13"/>
      <c r="DJK56" s="13"/>
      <c r="DJL56" s="13"/>
      <c r="DJM56" s="13"/>
      <c r="DJN56" s="13"/>
      <c r="DJO56" s="13"/>
      <c r="DJP56" s="13"/>
      <c r="DJQ56" s="13"/>
      <c r="DJR56" s="13"/>
      <c r="DJS56" s="13"/>
      <c r="DJT56" s="13"/>
      <c r="DJU56" s="13"/>
      <c r="DJV56" s="13"/>
      <c r="DJW56" s="13"/>
      <c r="DJX56" s="13"/>
      <c r="DJY56" s="13"/>
      <c r="DJZ56" s="13"/>
      <c r="DKA56" s="13"/>
      <c r="DKB56" s="13"/>
      <c r="DKC56" s="13"/>
      <c r="DKD56" s="13"/>
      <c r="DKE56" s="13"/>
      <c r="DKF56" s="13"/>
      <c r="DKG56" s="13"/>
      <c r="DKH56" s="13"/>
      <c r="DKI56" s="13"/>
      <c r="DKJ56" s="13"/>
      <c r="DKK56" s="13"/>
      <c r="DKL56" s="13"/>
      <c r="DKM56" s="13"/>
      <c r="DKN56" s="13"/>
      <c r="DKO56" s="13"/>
      <c r="DKP56" s="13"/>
      <c r="DKQ56" s="13"/>
      <c r="DKR56" s="13"/>
      <c r="DKS56" s="13"/>
      <c r="DKT56" s="13"/>
      <c r="DKU56" s="13"/>
      <c r="DKV56" s="13"/>
      <c r="DKW56" s="13"/>
      <c r="DKX56" s="13"/>
      <c r="DKY56" s="13"/>
      <c r="DKZ56" s="13"/>
      <c r="DLA56" s="13"/>
      <c r="DLB56" s="13"/>
      <c r="DLC56" s="13"/>
      <c r="DLD56" s="13"/>
      <c r="DLE56" s="13"/>
      <c r="DLF56" s="13"/>
      <c r="DLG56" s="13"/>
      <c r="DLH56" s="13"/>
      <c r="DLI56" s="13"/>
      <c r="DLJ56" s="13"/>
      <c r="DLK56" s="13"/>
      <c r="DLL56" s="13"/>
      <c r="DLM56" s="13"/>
      <c r="DLN56" s="13"/>
      <c r="DLO56" s="13"/>
      <c r="DLP56" s="13"/>
      <c r="DLQ56" s="13"/>
      <c r="DLR56" s="13"/>
      <c r="DLS56" s="13"/>
      <c r="DLT56" s="13"/>
      <c r="DLU56" s="13"/>
      <c r="DLV56" s="13"/>
      <c r="DLW56" s="13"/>
      <c r="DLX56" s="13"/>
      <c r="DLY56" s="13"/>
      <c r="DLZ56" s="13"/>
      <c r="DMA56" s="13"/>
      <c r="DMB56" s="13"/>
      <c r="DMC56" s="13"/>
      <c r="DMD56" s="13"/>
      <c r="DME56" s="13"/>
      <c r="DMF56" s="13"/>
      <c r="DMG56" s="13"/>
      <c r="DMH56" s="13"/>
      <c r="DMI56" s="13"/>
      <c r="DMJ56" s="13"/>
      <c r="DMK56" s="13"/>
      <c r="DML56" s="13"/>
      <c r="DMM56" s="13"/>
      <c r="DMN56" s="13"/>
      <c r="DMO56" s="13"/>
      <c r="DMP56" s="13"/>
      <c r="DMQ56" s="13"/>
      <c r="DMR56" s="13"/>
      <c r="DMS56" s="13"/>
      <c r="DMT56" s="13"/>
      <c r="DMU56" s="13"/>
      <c r="DMV56" s="13"/>
      <c r="DMW56" s="13"/>
      <c r="DMX56" s="13"/>
      <c r="DMY56" s="13"/>
      <c r="DMZ56" s="13"/>
      <c r="DNA56" s="13"/>
      <c r="DNB56" s="13"/>
      <c r="DNC56" s="13"/>
      <c r="DND56" s="13"/>
      <c r="DNE56" s="13"/>
      <c r="DNF56" s="13"/>
      <c r="DNG56" s="13"/>
      <c r="DNH56" s="13"/>
      <c r="DNI56" s="13"/>
      <c r="DNJ56" s="13"/>
      <c r="DNK56" s="13"/>
      <c r="DNL56" s="13"/>
      <c r="DNM56" s="13"/>
      <c r="DNN56" s="13"/>
      <c r="DNO56" s="13"/>
      <c r="DNP56" s="13"/>
      <c r="DNQ56" s="13"/>
      <c r="DNR56" s="13"/>
      <c r="DNS56" s="13"/>
      <c r="DNT56" s="13"/>
      <c r="DNU56" s="13"/>
      <c r="DNV56" s="13"/>
      <c r="DNW56" s="13"/>
      <c r="DNX56" s="13"/>
      <c r="DNY56" s="13"/>
      <c r="DNZ56" s="13"/>
      <c r="DOA56" s="13"/>
      <c r="DOB56" s="13"/>
      <c r="DOC56" s="13"/>
      <c r="DOD56" s="13"/>
      <c r="DOE56" s="13"/>
      <c r="DOF56" s="13"/>
      <c r="DOG56" s="13"/>
      <c r="DOH56" s="13"/>
      <c r="DOI56" s="13"/>
      <c r="DOJ56" s="13"/>
      <c r="DOK56" s="13"/>
      <c r="DOL56" s="13"/>
      <c r="DOM56" s="13"/>
      <c r="DON56" s="13"/>
      <c r="DOO56" s="13"/>
      <c r="DOP56" s="13"/>
      <c r="DOQ56" s="13"/>
      <c r="DOR56" s="13"/>
      <c r="DOS56" s="13"/>
      <c r="DOT56" s="13"/>
      <c r="DOU56" s="13"/>
      <c r="DOV56" s="13"/>
      <c r="DOW56" s="13"/>
      <c r="DOX56" s="13"/>
      <c r="DOY56" s="13"/>
      <c r="DOZ56" s="13"/>
      <c r="DPA56" s="13"/>
      <c r="DPB56" s="13"/>
      <c r="DPC56" s="13"/>
      <c r="DPD56" s="13"/>
      <c r="DPE56" s="13"/>
      <c r="DPF56" s="13"/>
      <c r="DPG56" s="13"/>
      <c r="DPH56" s="13"/>
      <c r="DPI56" s="13"/>
      <c r="DPJ56" s="13"/>
      <c r="DPK56" s="13"/>
      <c r="DPL56" s="13"/>
      <c r="DPM56" s="13"/>
      <c r="DPN56" s="13"/>
      <c r="DPO56" s="13"/>
      <c r="DPP56" s="13"/>
      <c r="DPQ56" s="13"/>
      <c r="DPR56" s="13"/>
      <c r="DPS56" s="13"/>
      <c r="DPT56" s="13"/>
      <c r="DPU56" s="13"/>
      <c r="DPV56" s="13"/>
      <c r="DPW56" s="13"/>
      <c r="DPX56" s="13"/>
      <c r="DPY56" s="13"/>
      <c r="DPZ56" s="13"/>
      <c r="DQA56" s="13"/>
      <c r="DQB56" s="13"/>
      <c r="DQC56" s="13"/>
      <c r="DQD56" s="13"/>
      <c r="DQE56" s="13"/>
      <c r="DQF56" s="13"/>
      <c r="DQG56" s="13"/>
      <c r="DQH56" s="13"/>
      <c r="DQI56" s="13"/>
      <c r="DQJ56" s="13"/>
      <c r="DQK56" s="13"/>
      <c r="DQL56" s="13"/>
      <c r="DQM56" s="13"/>
      <c r="DQN56" s="13"/>
      <c r="DQO56" s="13"/>
      <c r="DQP56" s="13"/>
      <c r="DQQ56" s="13"/>
      <c r="DQR56" s="13"/>
      <c r="DQS56" s="13"/>
      <c r="DQT56" s="13"/>
      <c r="DQU56" s="13"/>
      <c r="DQV56" s="13"/>
      <c r="DQW56" s="13"/>
      <c r="DQX56" s="13"/>
      <c r="DQY56" s="13"/>
      <c r="DQZ56" s="13"/>
      <c r="DRA56" s="13"/>
      <c r="DRB56" s="13"/>
      <c r="DRC56" s="13"/>
      <c r="DRD56" s="13"/>
      <c r="DRE56" s="13"/>
      <c r="DRF56" s="13"/>
      <c r="DRG56" s="13"/>
      <c r="DRH56" s="13"/>
      <c r="DRI56" s="13"/>
      <c r="DRJ56" s="13"/>
      <c r="DRK56" s="13"/>
      <c r="DRL56" s="13"/>
      <c r="DRM56" s="13"/>
      <c r="DRN56" s="13"/>
      <c r="DRO56" s="13"/>
      <c r="DRP56" s="13"/>
      <c r="DRQ56" s="13"/>
      <c r="DRR56" s="13"/>
      <c r="DRS56" s="13"/>
      <c r="DRT56" s="13"/>
      <c r="DRU56" s="13"/>
      <c r="DRV56" s="13"/>
      <c r="DRW56" s="13"/>
      <c r="DRX56" s="13"/>
      <c r="DRY56" s="13"/>
      <c r="DRZ56" s="13"/>
      <c r="DSA56" s="13"/>
      <c r="DSB56" s="13"/>
      <c r="DSC56" s="13"/>
      <c r="DSD56" s="13"/>
      <c r="DSE56" s="13"/>
      <c r="DSF56" s="13"/>
      <c r="DSG56" s="13"/>
      <c r="DSH56" s="13"/>
      <c r="DSI56" s="13"/>
      <c r="DSJ56" s="13"/>
      <c r="DSK56" s="13"/>
      <c r="DSL56" s="13"/>
      <c r="DSM56" s="13"/>
      <c r="DSN56" s="13"/>
      <c r="DSO56" s="13"/>
      <c r="DSP56" s="13"/>
      <c r="DSQ56" s="13"/>
      <c r="DSR56" s="13"/>
      <c r="DSS56" s="13"/>
      <c r="DST56" s="13"/>
      <c r="DSU56" s="13"/>
      <c r="DSV56" s="13"/>
      <c r="DSW56" s="13"/>
      <c r="DSX56" s="13"/>
      <c r="DSY56" s="13"/>
      <c r="DSZ56" s="13"/>
      <c r="DTA56" s="13"/>
      <c r="DTB56" s="13"/>
      <c r="DTC56" s="13"/>
      <c r="DTD56" s="13"/>
      <c r="DTE56" s="13"/>
      <c r="DTF56" s="13"/>
      <c r="DTG56" s="13"/>
      <c r="DTH56" s="13"/>
      <c r="DTI56" s="13"/>
      <c r="DTJ56" s="13"/>
      <c r="DTK56" s="13"/>
      <c r="DTL56" s="13"/>
      <c r="DTM56" s="13"/>
      <c r="DTN56" s="13"/>
      <c r="DTO56" s="13"/>
      <c r="DTP56" s="13"/>
      <c r="DTQ56" s="13"/>
      <c r="DTR56" s="13"/>
      <c r="DTS56" s="13"/>
      <c r="DTT56" s="13"/>
      <c r="DTU56" s="13"/>
      <c r="DTV56" s="13"/>
      <c r="DTW56" s="13"/>
      <c r="DTX56" s="13"/>
      <c r="DTY56" s="13"/>
      <c r="DTZ56" s="13"/>
      <c r="DUA56" s="13"/>
      <c r="DUB56" s="13"/>
      <c r="DUC56" s="13"/>
      <c r="DUD56" s="13"/>
      <c r="DUE56" s="13"/>
      <c r="DUF56" s="13"/>
      <c r="DUG56" s="13"/>
      <c r="DUH56" s="13"/>
      <c r="DUI56" s="13"/>
      <c r="DUJ56" s="13"/>
      <c r="DUK56" s="13"/>
      <c r="DUL56" s="13"/>
      <c r="DUM56" s="13"/>
      <c r="DUN56" s="13"/>
      <c r="DUO56" s="13"/>
      <c r="DUP56" s="13"/>
      <c r="DUQ56" s="13"/>
      <c r="DUR56" s="13"/>
      <c r="DUS56" s="13"/>
      <c r="DUT56" s="13"/>
      <c r="DUU56" s="13"/>
      <c r="DUV56" s="13"/>
      <c r="DUW56" s="13"/>
      <c r="DUX56" s="13"/>
      <c r="DUY56" s="13"/>
      <c r="DUZ56" s="13"/>
      <c r="DVA56" s="13"/>
      <c r="DVB56" s="13"/>
      <c r="DVC56" s="13"/>
      <c r="DVD56" s="13"/>
      <c r="DVE56" s="13"/>
      <c r="DVF56" s="13"/>
      <c r="DVG56" s="13"/>
      <c r="DVH56" s="13"/>
      <c r="DVI56" s="13"/>
      <c r="DVJ56" s="13"/>
      <c r="DVK56" s="13"/>
      <c r="DVL56" s="13"/>
      <c r="DVM56" s="13"/>
      <c r="DVN56" s="13"/>
      <c r="DVO56" s="13"/>
      <c r="DVP56" s="13"/>
      <c r="DVQ56" s="13"/>
      <c r="DVR56" s="13"/>
      <c r="DVS56" s="13"/>
      <c r="DVT56" s="13"/>
      <c r="DVU56" s="13"/>
      <c r="DVV56" s="13"/>
      <c r="DVW56" s="13"/>
      <c r="DVX56" s="13"/>
      <c r="DVY56" s="13"/>
      <c r="DVZ56" s="13"/>
      <c r="DWA56" s="13"/>
      <c r="DWB56" s="13"/>
      <c r="DWC56" s="13"/>
      <c r="DWD56" s="13"/>
      <c r="DWE56" s="13"/>
      <c r="DWF56" s="13"/>
      <c r="DWG56" s="13"/>
      <c r="DWH56" s="13"/>
      <c r="DWI56" s="13"/>
      <c r="DWJ56" s="13"/>
      <c r="DWK56" s="13"/>
      <c r="DWL56" s="13"/>
      <c r="DWM56" s="13"/>
      <c r="DWN56" s="13"/>
      <c r="DWO56" s="13"/>
      <c r="DWP56" s="13"/>
      <c r="DWQ56" s="13"/>
      <c r="DWR56" s="13"/>
      <c r="DWS56" s="13"/>
      <c r="DWT56" s="13"/>
      <c r="DWU56" s="13"/>
      <c r="DWV56" s="13"/>
      <c r="DWW56" s="13"/>
      <c r="DWX56" s="13"/>
      <c r="DWY56" s="13"/>
      <c r="DWZ56" s="13"/>
      <c r="DXA56" s="13"/>
      <c r="DXB56" s="13"/>
      <c r="DXC56" s="13"/>
      <c r="DXD56" s="13"/>
      <c r="DXE56" s="13"/>
      <c r="DXF56" s="13"/>
      <c r="DXG56" s="13"/>
      <c r="DXH56" s="13"/>
      <c r="DXI56" s="13"/>
      <c r="DXJ56" s="13"/>
      <c r="DXK56" s="13"/>
      <c r="DXL56" s="13"/>
      <c r="DXM56" s="13"/>
      <c r="DXN56" s="13"/>
      <c r="DXO56" s="13"/>
      <c r="DXP56" s="13"/>
      <c r="DXQ56" s="13"/>
      <c r="DXR56" s="13"/>
      <c r="DXS56" s="13"/>
      <c r="DXT56" s="13"/>
      <c r="DXU56" s="13"/>
      <c r="DXV56" s="13"/>
      <c r="DXW56" s="13"/>
      <c r="DXX56" s="13"/>
      <c r="DXY56" s="13"/>
      <c r="DXZ56" s="13"/>
      <c r="DYA56" s="13"/>
      <c r="DYB56" s="13"/>
      <c r="DYC56" s="13"/>
      <c r="DYD56" s="13"/>
      <c r="DYE56" s="13"/>
      <c r="DYF56" s="13"/>
      <c r="DYG56" s="13"/>
      <c r="DYH56" s="13"/>
      <c r="DYI56" s="13"/>
      <c r="DYJ56" s="13"/>
      <c r="DYK56" s="13"/>
      <c r="DYL56" s="13"/>
      <c r="DYM56" s="13"/>
      <c r="DYN56" s="13"/>
      <c r="DYO56" s="13"/>
      <c r="DYP56" s="13"/>
      <c r="DYQ56" s="13"/>
      <c r="DYR56" s="13"/>
      <c r="DYS56" s="13"/>
      <c r="DYT56" s="13"/>
      <c r="DYU56" s="13"/>
      <c r="DYV56" s="13"/>
      <c r="DYW56" s="13"/>
      <c r="DYX56" s="13"/>
      <c r="DYY56" s="13"/>
      <c r="DYZ56" s="13"/>
      <c r="DZA56" s="13"/>
      <c r="DZB56" s="13"/>
      <c r="DZC56" s="13"/>
      <c r="DZD56" s="13"/>
      <c r="DZE56" s="13"/>
      <c r="DZF56" s="13"/>
      <c r="DZG56" s="13"/>
      <c r="DZH56" s="13"/>
      <c r="DZI56" s="13"/>
      <c r="DZJ56" s="13"/>
      <c r="DZK56" s="13"/>
      <c r="DZL56" s="13"/>
      <c r="DZM56" s="13"/>
      <c r="DZN56" s="13"/>
      <c r="DZO56" s="13"/>
      <c r="DZP56" s="13"/>
      <c r="DZQ56" s="13"/>
      <c r="DZR56" s="13"/>
      <c r="DZS56" s="13"/>
      <c r="DZT56" s="13"/>
      <c r="DZU56" s="13"/>
      <c r="DZV56" s="13"/>
      <c r="DZW56" s="13"/>
      <c r="DZX56" s="13"/>
      <c r="DZY56" s="13"/>
      <c r="DZZ56" s="13"/>
      <c r="EAA56" s="13"/>
      <c r="EAB56" s="13"/>
      <c r="EAC56" s="13"/>
      <c r="EAD56" s="13"/>
      <c r="EAE56" s="13"/>
      <c r="EAF56" s="13"/>
      <c r="EAG56" s="13"/>
      <c r="EAH56" s="13"/>
      <c r="EAI56" s="13"/>
      <c r="EAJ56" s="13"/>
      <c r="EAK56" s="13"/>
      <c r="EAL56" s="13"/>
      <c r="EAM56" s="13"/>
      <c r="EAN56" s="13"/>
      <c r="EAO56" s="13"/>
      <c r="EAP56" s="13"/>
      <c r="EAQ56" s="13"/>
      <c r="EAR56" s="13"/>
      <c r="EAS56" s="13"/>
      <c r="EAT56" s="13"/>
      <c r="EAU56" s="13"/>
      <c r="EAV56" s="13"/>
      <c r="EAW56" s="13"/>
      <c r="EAX56" s="13"/>
      <c r="EAY56" s="13"/>
      <c r="EAZ56" s="13"/>
      <c r="EBA56" s="13"/>
      <c r="EBB56" s="13"/>
      <c r="EBC56" s="13"/>
      <c r="EBD56" s="13"/>
      <c r="EBE56" s="13"/>
      <c r="EBF56" s="13"/>
      <c r="EBG56" s="13"/>
      <c r="EBH56" s="13"/>
      <c r="EBI56" s="13"/>
      <c r="EBJ56" s="13"/>
      <c r="EBK56" s="13"/>
      <c r="EBL56" s="13"/>
      <c r="EBM56" s="13"/>
      <c r="EBN56" s="13"/>
      <c r="EBO56" s="13"/>
      <c r="EBP56" s="13"/>
      <c r="EBQ56" s="13"/>
      <c r="EBR56" s="13"/>
      <c r="EBS56" s="13"/>
      <c r="EBT56" s="13"/>
      <c r="EBU56" s="13"/>
      <c r="EBV56" s="13"/>
      <c r="EBW56" s="13"/>
      <c r="EBX56" s="13"/>
      <c r="EBY56" s="13"/>
      <c r="EBZ56" s="13"/>
      <c r="ECA56" s="13"/>
      <c r="ECB56" s="13"/>
      <c r="ECC56" s="13"/>
      <c r="ECD56" s="13"/>
      <c r="ECE56" s="13"/>
      <c r="ECF56" s="13"/>
      <c r="ECG56" s="13"/>
      <c r="ECH56" s="13"/>
      <c r="ECI56" s="13"/>
      <c r="ECJ56" s="13"/>
      <c r="ECK56" s="13"/>
      <c r="ECL56" s="13"/>
      <c r="ECM56" s="13"/>
      <c r="ECN56" s="13"/>
      <c r="ECO56" s="13"/>
      <c r="ECP56" s="13"/>
      <c r="ECQ56" s="13"/>
      <c r="ECR56" s="13"/>
      <c r="ECS56" s="13"/>
      <c r="ECT56" s="13"/>
      <c r="ECU56" s="13"/>
      <c r="ECV56" s="13"/>
      <c r="ECW56" s="13"/>
      <c r="ECX56" s="13"/>
      <c r="ECY56" s="13"/>
      <c r="ECZ56" s="13"/>
      <c r="EDA56" s="13"/>
      <c r="EDB56" s="13"/>
      <c r="EDC56" s="13"/>
      <c r="EDD56" s="13"/>
      <c r="EDE56" s="13"/>
      <c r="EDF56" s="13"/>
      <c r="EDG56" s="13"/>
      <c r="EDH56" s="13"/>
      <c r="EDI56" s="13"/>
      <c r="EDJ56" s="13"/>
      <c r="EDK56" s="13"/>
      <c r="EDL56" s="13"/>
      <c r="EDM56" s="13"/>
      <c r="EDN56" s="13"/>
      <c r="EDO56" s="13"/>
      <c r="EDP56" s="13"/>
      <c r="EDQ56" s="13"/>
      <c r="EDR56" s="13"/>
      <c r="EDS56" s="13"/>
      <c r="EDT56" s="13"/>
      <c r="EDU56" s="13"/>
      <c r="EDV56" s="13"/>
      <c r="EDW56" s="13"/>
      <c r="EDX56" s="13"/>
      <c r="EDY56" s="13"/>
      <c r="EDZ56" s="13"/>
      <c r="EEA56" s="13"/>
      <c r="EEB56" s="13"/>
      <c r="EEC56" s="13"/>
      <c r="EED56" s="13"/>
      <c r="EEE56" s="13"/>
      <c r="EEF56" s="13"/>
      <c r="EEG56" s="13"/>
      <c r="EEH56" s="13"/>
      <c r="EEI56" s="13"/>
      <c r="EEJ56" s="13"/>
      <c r="EEK56" s="13"/>
      <c r="EEL56" s="13"/>
      <c r="EEM56" s="13"/>
      <c r="EEN56" s="13"/>
      <c r="EEO56" s="13"/>
      <c r="EEP56" s="13"/>
      <c r="EEQ56" s="13"/>
      <c r="EER56" s="13"/>
      <c r="EES56" s="13"/>
      <c r="EET56" s="13"/>
      <c r="EEU56" s="13"/>
      <c r="EEV56" s="13"/>
      <c r="EEW56" s="13"/>
      <c r="EEX56" s="13"/>
      <c r="EEY56" s="13"/>
      <c r="EEZ56" s="13"/>
      <c r="EFA56" s="13"/>
      <c r="EFB56" s="13"/>
      <c r="EFC56" s="13"/>
      <c r="EFD56" s="13"/>
      <c r="EFE56" s="13"/>
      <c r="EFF56" s="13"/>
      <c r="EFG56" s="13"/>
      <c r="EFH56" s="13"/>
      <c r="EFI56" s="13"/>
      <c r="EFJ56" s="13"/>
      <c r="EFK56" s="13"/>
      <c r="EFL56" s="13"/>
      <c r="EFM56" s="13"/>
      <c r="EFN56" s="13"/>
      <c r="EFO56" s="13"/>
      <c r="EFP56" s="13"/>
      <c r="EFQ56" s="13"/>
      <c r="EFR56" s="13"/>
      <c r="EFS56" s="13"/>
      <c r="EFT56" s="13"/>
      <c r="EFU56" s="13"/>
      <c r="EFV56" s="13"/>
      <c r="EFW56" s="13"/>
      <c r="EFX56" s="13"/>
      <c r="EFY56" s="13"/>
      <c r="EFZ56" s="13"/>
      <c r="EGA56" s="13"/>
      <c r="EGB56" s="13"/>
      <c r="EGC56" s="13"/>
      <c r="EGD56" s="13"/>
      <c r="EGE56" s="13"/>
      <c r="EGF56" s="13"/>
      <c r="EGG56" s="13"/>
      <c r="EGH56" s="13"/>
      <c r="EGI56" s="13"/>
      <c r="EGJ56" s="13"/>
      <c r="EGK56" s="13"/>
      <c r="EGL56" s="13"/>
      <c r="EGM56" s="13"/>
      <c r="EGN56" s="13"/>
      <c r="EGO56" s="13"/>
      <c r="EGP56" s="13"/>
      <c r="EGQ56" s="13"/>
      <c r="EGR56" s="13"/>
      <c r="EGS56" s="13"/>
      <c r="EGT56" s="13"/>
      <c r="EGU56" s="13"/>
      <c r="EGV56" s="13"/>
      <c r="EGW56" s="13"/>
      <c r="EGX56" s="13"/>
      <c r="EGY56" s="13"/>
      <c r="EGZ56" s="13"/>
      <c r="EHA56" s="13"/>
      <c r="EHB56" s="13"/>
      <c r="EHC56" s="13"/>
      <c r="EHD56" s="13"/>
      <c r="EHE56" s="13"/>
      <c r="EHF56" s="13"/>
      <c r="EHG56" s="13"/>
      <c r="EHH56" s="13"/>
      <c r="EHI56" s="13"/>
      <c r="EHJ56" s="13"/>
      <c r="EHK56" s="13"/>
      <c r="EHL56" s="13"/>
      <c r="EHM56" s="13"/>
      <c r="EHN56" s="13"/>
      <c r="EHO56" s="13"/>
      <c r="EHP56" s="13"/>
      <c r="EHQ56" s="13"/>
      <c r="EHR56" s="13"/>
      <c r="EHS56" s="13"/>
      <c r="EHT56" s="13"/>
      <c r="EHU56" s="13"/>
      <c r="EHV56" s="13"/>
      <c r="EHW56" s="13"/>
      <c r="EHX56" s="13"/>
      <c r="EHY56" s="13"/>
      <c r="EHZ56" s="13"/>
      <c r="EIA56" s="13"/>
      <c r="EIB56" s="13"/>
      <c r="EIC56" s="13"/>
      <c r="EID56" s="13"/>
      <c r="EIE56" s="13"/>
      <c r="EIF56" s="13"/>
      <c r="EIG56" s="13"/>
      <c r="EIH56" s="13"/>
      <c r="EII56" s="13"/>
      <c r="EIJ56" s="13"/>
      <c r="EIK56" s="13"/>
      <c r="EIL56" s="13"/>
      <c r="EIM56" s="13"/>
      <c r="EIN56" s="13"/>
      <c r="EIO56" s="13"/>
      <c r="EIP56" s="13"/>
      <c r="EIQ56" s="13"/>
      <c r="EIR56" s="13"/>
      <c r="EIS56" s="13"/>
      <c r="EIT56" s="13"/>
      <c r="EIU56" s="13"/>
      <c r="EIV56" s="13"/>
      <c r="EIW56" s="13"/>
      <c r="EIX56" s="13"/>
      <c r="EIY56" s="13"/>
      <c r="EIZ56" s="13"/>
      <c r="EJA56" s="13"/>
      <c r="EJB56" s="13"/>
      <c r="EJC56" s="13"/>
      <c r="EJD56" s="13"/>
      <c r="EJE56" s="13"/>
      <c r="EJF56" s="13"/>
      <c r="EJG56" s="13"/>
      <c r="EJH56" s="13"/>
      <c r="EJI56" s="13"/>
      <c r="EJJ56" s="13"/>
      <c r="EJK56" s="13"/>
      <c r="EJL56" s="13"/>
      <c r="EJM56" s="13"/>
      <c r="EJN56" s="13"/>
      <c r="EJO56" s="13"/>
      <c r="EJP56" s="13"/>
      <c r="EJQ56" s="13"/>
      <c r="EJR56" s="13"/>
      <c r="EJS56" s="13"/>
      <c r="EJT56" s="13"/>
      <c r="EJU56" s="13"/>
      <c r="EJV56" s="13"/>
      <c r="EJW56" s="13"/>
      <c r="EJX56" s="13"/>
      <c r="EJY56" s="13"/>
      <c r="EJZ56" s="13"/>
      <c r="EKA56" s="13"/>
      <c r="EKB56" s="13"/>
      <c r="EKC56" s="13"/>
      <c r="EKD56" s="13"/>
      <c r="EKE56" s="13"/>
      <c r="EKF56" s="13"/>
      <c r="EKG56" s="13"/>
      <c r="EKH56" s="13"/>
      <c r="EKI56" s="13"/>
      <c r="EKJ56" s="13"/>
      <c r="EKK56" s="13"/>
      <c r="EKL56" s="13"/>
      <c r="EKM56" s="13"/>
      <c r="EKN56" s="13"/>
      <c r="EKO56" s="13"/>
      <c r="EKP56" s="13"/>
      <c r="EKQ56" s="13"/>
      <c r="EKR56" s="13"/>
      <c r="EKS56" s="13"/>
      <c r="EKT56" s="13"/>
      <c r="EKU56" s="13"/>
      <c r="EKV56" s="13"/>
      <c r="EKW56" s="13"/>
      <c r="EKX56" s="13"/>
      <c r="EKY56" s="13"/>
      <c r="EKZ56" s="13"/>
      <c r="ELA56" s="13"/>
      <c r="ELB56" s="13"/>
      <c r="ELC56" s="13"/>
      <c r="ELD56" s="13"/>
      <c r="ELE56" s="13"/>
      <c r="ELF56" s="13"/>
      <c r="ELG56" s="13"/>
      <c r="ELH56" s="13"/>
      <c r="ELI56" s="13"/>
      <c r="ELJ56" s="13"/>
      <c r="ELK56" s="13"/>
      <c r="ELL56" s="13"/>
      <c r="ELM56" s="13"/>
      <c r="ELN56" s="13"/>
      <c r="ELO56" s="13"/>
      <c r="ELP56" s="13"/>
      <c r="ELQ56" s="13"/>
      <c r="ELR56" s="13"/>
      <c r="ELS56" s="13"/>
      <c r="ELT56" s="13"/>
      <c r="ELU56" s="13"/>
      <c r="ELV56" s="13"/>
      <c r="ELW56" s="13"/>
      <c r="ELX56" s="13"/>
      <c r="ELY56" s="13"/>
      <c r="ELZ56" s="13"/>
      <c r="EMA56" s="13"/>
      <c r="EMB56" s="13"/>
      <c r="EMC56" s="13"/>
      <c r="EMD56" s="13"/>
      <c r="EME56" s="13"/>
      <c r="EMF56" s="13"/>
      <c r="EMG56" s="13"/>
      <c r="EMH56" s="13"/>
      <c r="EMI56" s="13"/>
      <c r="EMJ56" s="13"/>
      <c r="EMK56" s="13"/>
      <c r="EML56" s="13"/>
      <c r="EMM56" s="13"/>
      <c r="EMN56" s="13"/>
      <c r="EMO56" s="13"/>
      <c r="EMP56" s="13"/>
      <c r="EMQ56" s="13"/>
      <c r="EMR56" s="13"/>
      <c r="EMS56" s="13"/>
      <c r="EMT56" s="13"/>
      <c r="EMU56" s="13"/>
      <c r="EMV56" s="13"/>
      <c r="EMW56" s="13"/>
      <c r="EMX56" s="13"/>
      <c r="EMY56" s="13"/>
      <c r="EMZ56" s="13"/>
      <c r="ENA56" s="13"/>
      <c r="ENB56" s="13"/>
      <c r="ENC56" s="13"/>
      <c r="END56" s="13"/>
      <c r="ENE56" s="13"/>
      <c r="ENF56" s="13"/>
      <c r="ENG56" s="13"/>
      <c r="ENH56" s="13"/>
      <c r="ENI56" s="13"/>
      <c r="ENJ56" s="13"/>
      <c r="ENK56" s="13"/>
      <c r="ENL56" s="13"/>
      <c r="ENM56" s="13"/>
      <c r="ENN56" s="13"/>
      <c r="ENO56" s="13"/>
      <c r="ENP56" s="13"/>
      <c r="ENQ56" s="13"/>
      <c r="ENR56" s="13"/>
      <c r="ENS56" s="13"/>
      <c r="ENT56" s="13"/>
      <c r="ENU56" s="13"/>
      <c r="ENV56" s="13"/>
      <c r="ENW56" s="13"/>
      <c r="ENX56" s="13"/>
      <c r="ENY56" s="13"/>
      <c r="ENZ56" s="13"/>
      <c r="EOA56" s="13"/>
      <c r="EOB56" s="13"/>
      <c r="EOC56" s="13"/>
      <c r="EOD56" s="13"/>
      <c r="EOE56" s="13"/>
      <c r="EOF56" s="13"/>
      <c r="EOG56" s="13"/>
      <c r="EOH56" s="13"/>
      <c r="EOI56" s="13"/>
      <c r="EOJ56" s="13"/>
      <c r="EOK56" s="13"/>
      <c r="EOL56" s="13"/>
      <c r="EOM56" s="13"/>
      <c r="EON56" s="13"/>
      <c r="EOO56" s="13"/>
      <c r="EOP56" s="13"/>
      <c r="EOQ56" s="13"/>
      <c r="EOR56" s="13"/>
      <c r="EOS56" s="13"/>
      <c r="EOT56" s="13"/>
      <c r="EOU56" s="13"/>
      <c r="EOV56" s="13"/>
      <c r="EOW56" s="13"/>
      <c r="EOX56" s="13"/>
      <c r="EOY56" s="13"/>
      <c r="EOZ56" s="13"/>
      <c r="EPA56" s="13"/>
      <c r="EPB56" s="13"/>
      <c r="EPC56" s="13"/>
      <c r="EPD56" s="13"/>
      <c r="EPE56" s="13"/>
      <c r="EPF56" s="13"/>
      <c r="EPG56" s="13"/>
      <c r="EPH56" s="13"/>
      <c r="EPI56" s="13"/>
      <c r="EPJ56" s="13"/>
      <c r="EPK56" s="13"/>
      <c r="EPL56" s="13"/>
      <c r="EPM56" s="13"/>
      <c r="EPN56" s="13"/>
      <c r="EPO56" s="13"/>
      <c r="EPP56" s="13"/>
      <c r="EPQ56" s="13"/>
      <c r="EPR56" s="13"/>
      <c r="EPS56" s="13"/>
      <c r="EPT56" s="13"/>
      <c r="EPU56" s="13"/>
      <c r="EPV56" s="13"/>
      <c r="EPW56" s="13"/>
      <c r="EPX56" s="13"/>
      <c r="EPY56" s="13"/>
      <c r="EPZ56" s="13"/>
      <c r="EQA56" s="13"/>
      <c r="EQB56" s="13"/>
      <c r="EQC56" s="13"/>
      <c r="EQD56" s="13"/>
      <c r="EQE56" s="13"/>
      <c r="EQF56" s="13"/>
      <c r="EQG56" s="13"/>
      <c r="EQH56" s="13"/>
      <c r="EQI56" s="13"/>
      <c r="EQJ56" s="13"/>
      <c r="EQK56" s="13"/>
      <c r="EQL56" s="13"/>
      <c r="EQM56" s="13"/>
      <c r="EQN56" s="13"/>
      <c r="EQO56" s="13"/>
      <c r="EQP56" s="13"/>
      <c r="EQQ56" s="13"/>
      <c r="EQR56" s="13"/>
      <c r="EQS56" s="13"/>
      <c r="EQT56" s="13"/>
      <c r="EQU56" s="13"/>
      <c r="EQV56" s="13"/>
      <c r="EQW56" s="13"/>
      <c r="EQX56" s="13"/>
      <c r="EQY56" s="13"/>
      <c r="EQZ56" s="13"/>
      <c r="ERA56" s="13"/>
      <c r="ERB56" s="13"/>
      <c r="ERC56" s="13"/>
      <c r="ERD56" s="13"/>
      <c r="ERE56" s="13"/>
      <c r="ERF56" s="13"/>
      <c r="ERG56" s="13"/>
      <c r="ERH56" s="13"/>
      <c r="ERI56" s="13"/>
      <c r="ERJ56" s="13"/>
      <c r="ERK56" s="13"/>
      <c r="ERL56" s="13"/>
      <c r="ERM56" s="13"/>
      <c r="ERN56" s="13"/>
      <c r="ERO56" s="13"/>
      <c r="ERP56" s="13"/>
      <c r="ERQ56" s="13"/>
      <c r="ERR56" s="13"/>
      <c r="ERS56" s="13"/>
      <c r="ERT56" s="13"/>
      <c r="ERU56" s="13"/>
      <c r="ERV56" s="13"/>
      <c r="ERW56" s="13"/>
      <c r="ERX56" s="13"/>
      <c r="ERY56" s="13"/>
      <c r="ERZ56" s="13"/>
      <c r="ESA56" s="13"/>
      <c r="ESB56" s="13"/>
      <c r="ESC56" s="13"/>
      <c r="ESD56" s="13"/>
      <c r="ESE56" s="13"/>
      <c r="ESF56" s="13"/>
      <c r="ESG56" s="13"/>
      <c r="ESH56" s="13"/>
      <c r="ESI56" s="13"/>
      <c r="ESJ56" s="13"/>
      <c r="ESK56" s="13"/>
      <c r="ESL56" s="13"/>
      <c r="ESM56" s="13"/>
      <c r="ESN56" s="13"/>
      <c r="ESO56" s="13"/>
      <c r="ESP56" s="13"/>
      <c r="ESQ56" s="13"/>
      <c r="ESR56" s="13"/>
      <c r="ESS56" s="13"/>
      <c r="EST56" s="13"/>
      <c r="ESU56" s="13"/>
      <c r="ESV56" s="13"/>
      <c r="ESW56" s="13"/>
      <c r="ESX56" s="13"/>
      <c r="ESY56" s="13"/>
      <c r="ESZ56" s="13"/>
      <c r="ETA56" s="13"/>
      <c r="ETB56" s="13"/>
      <c r="ETC56" s="13"/>
      <c r="ETD56" s="13"/>
      <c r="ETE56" s="13"/>
      <c r="ETF56" s="13"/>
      <c r="ETG56" s="13"/>
      <c r="ETH56" s="13"/>
      <c r="ETI56" s="13"/>
      <c r="ETJ56" s="13"/>
      <c r="ETK56" s="13"/>
      <c r="ETL56" s="13"/>
      <c r="ETM56" s="13"/>
      <c r="ETN56" s="13"/>
      <c r="ETO56" s="13"/>
      <c r="ETP56" s="13"/>
      <c r="ETQ56" s="13"/>
      <c r="ETR56" s="13"/>
      <c r="ETS56" s="13"/>
      <c r="ETT56" s="13"/>
      <c r="ETU56" s="13"/>
      <c r="ETV56" s="13"/>
      <c r="ETW56" s="13"/>
      <c r="ETX56" s="13"/>
      <c r="ETY56" s="13"/>
      <c r="ETZ56" s="13"/>
      <c r="EUA56" s="13"/>
      <c r="EUB56" s="13"/>
      <c r="EUC56" s="13"/>
      <c r="EUD56" s="13"/>
      <c r="EUE56" s="13"/>
      <c r="EUF56" s="13"/>
      <c r="EUG56" s="13"/>
      <c r="EUH56" s="13"/>
      <c r="EUI56" s="13"/>
      <c r="EUJ56" s="13"/>
      <c r="EUK56" s="13"/>
      <c r="EUL56" s="13"/>
      <c r="EUM56" s="13"/>
      <c r="EUN56" s="13"/>
      <c r="EUO56" s="13"/>
      <c r="EUP56" s="13"/>
      <c r="EUQ56" s="13"/>
      <c r="EUR56" s="13"/>
      <c r="EUS56" s="13"/>
      <c r="EUT56" s="13"/>
      <c r="EUU56" s="13"/>
      <c r="EUV56" s="13"/>
      <c r="EUW56" s="13"/>
      <c r="EUX56" s="13"/>
      <c r="EUY56" s="13"/>
      <c r="EUZ56" s="13"/>
      <c r="EVA56" s="13"/>
      <c r="EVB56" s="13"/>
      <c r="EVC56" s="13"/>
      <c r="EVD56" s="13"/>
      <c r="EVE56" s="13"/>
      <c r="EVF56" s="13"/>
      <c r="EVG56" s="13"/>
      <c r="EVH56" s="13"/>
      <c r="EVI56" s="13"/>
      <c r="EVJ56" s="13"/>
      <c r="EVK56" s="13"/>
      <c r="EVL56" s="13"/>
      <c r="EVM56" s="13"/>
      <c r="EVN56" s="13"/>
      <c r="EVO56" s="13"/>
      <c r="EVP56" s="13"/>
      <c r="EVQ56" s="13"/>
      <c r="EVR56" s="13"/>
      <c r="EVS56" s="13"/>
      <c r="EVT56" s="13"/>
      <c r="EVU56" s="13"/>
      <c r="EVV56" s="13"/>
      <c r="EVW56" s="13"/>
      <c r="EVX56" s="13"/>
      <c r="EVY56" s="13"/>
      <c r="EVZ56" s="13"/>
      <c r="EWA56" s="13"/>
      <c r="EWB56" s="13"/>
      <c r="EWC56" s="13"/>
      <c r="EWD56" s="13"/>
      <c r="EWE56" s="13"/>
      <c r="EWF56" s="13"/>
      <c r="EWG56" s="13"/>
      <c r="EWH56" s="13"/>
      <c r="EWI56" s="13"/>
      <c r="EWJ56" s="13"/>
      <c r="EWK56" s="13"/>
      <c r="EWL56" s="13"/>
      <c r="EWM56" s="13"/>
      <c r="EWN56" s="13"/>
      <c r="EWO56" s="13"/>
      <c r="EWP56" s="13"/>
      <c r="EWQ56" s="13"/>
      <c r="EWR56" s="13"/>
      <c r="EWS56" s="13"/>
      <c r="EWT56" s="13"/>
      <c r="EWU56" s="13"/>
      <c r="EWV56" s="13"/>
      <c r="EWW56" s="13"/>
      <c r="EWX56" s="13"/>
      <c r="EWY56" s="13"/>
      <c r="EWZ56" s="13"/>
      <c r="EXA56" s="13"/>
      <c r="EXB56" s="13"/>
      <c r="EXC56" s="13"/>
      <c r="EXD56" s="13"/>
      <c r="EXE56" s="13"/>
      <c r="EXF56" s="13"/>
      <c r="EXG56" s="13"/>
      <c r="EXH56" s="13"/>
      <c r="EXI56" s="13"/>
      <c r="EXJ56" s="13"/>
      <c r="EXK56" s="13"/>
      <c r="EXL56" s="13"/>
      <c r="EXM56" s="13"/>
      <c r="EXN56" s="13"/>
      <c r="EXO56" s="13"/>
      <c r="EXP56" s="13"/>
      <c r="EXQ56" s="13"/>
      <c r="EXR56" s="13"/>
      <c r="EXS56" s="13"/>
      <c r="EXT56" s="13"/>
      <c r="EXU56" s="13"/>
      <c r="EXV56" s="13"/>
      <c r="EXW56" s="13"/>
      <c r="EXX56" s="13"/>
      <c r="EXY56" s="13"/>
      <c r="EXZ56" s="13"/>
      <c r="EYA56" s="13"/>
      <c r="EYB56" s="13"/>
      <c r="EYC56" s="13"/>
      <c r="EYD56" s="13"/>
      <c r="EYE56" s="13"/>
      <c r="EYF56" s="13"/>
      <c r="EYG56" s="13"/>
      <c r="EYH56" s="13"/>
      <c r="EYI56" s="13"/>
      <c r="EYJ56" s="13"/>
      <c r="EYK56" s="13"/>
      <c r="EYL56" s="13"/>
      <c r="EYM56" s="13"/>
      <c r="EYN56" s="13"/>
      <c r="EYO56" s="13"/>
      <c r="EYP56" s="13"/>
      <c r="EYQ56" s="13"/>
      <c r="EYR56" s="13"/>
      <c r="EYS56" s="13"/>
      <c r="EYT56" s="13"/>
      <c r="EYU56" s="13"/>
      <c r="EYV56" s="13"/>
      <c r="EYW56" s="13"/>
      <c r="EYX56" s="13"/>
      <c r="EYY56" s="13"/>
      <c r="EYZ56" s="13"/>
      <c r="EZA56" s="13"/>
      <c r="EZB56" s="13"/>
      <c r="EZC56" s="13"/>
      <c r="EZD56" s="13"/>
      <c r="EZE56" s="13"/>
      <c r="EZF56" s="13"/>
      <c r="EZG56" s="13"/>
      <c r="EZH56" s="13"/>
      <c r="EZI56" s="13"/>
      <c r="EZJ56" s="13"/>
      <c r="EZK56" s="13"/>
      <c r="EZL56" s="13"/>
      <c r="EZM56" s="13"/>
      <c r="EZN56" s="13"/>
      <c r="EZO56" s="13"/>
      <c r="EZP56" s="13"/>
      <c r="EZQ56" s="13"/>
      <c r="EZR56" s="13"/>
      <c r="EZS56" s="13"/>
      <c r="EZT56" s="13"/>
      <c r="EZU56" s="13"/>
      <c r="EZV56" s="13"/>
      <c r="EZW56" s="13"/>
      <c r="EZX56" s="13"/>
      <c r="EZY56" s="13"/>
      <c r="EZZ56" s="13"/>
      <c r="FAA56" s="13"/>
      <c r="FAB56" s="13"/>
      <c r="FAC56" s="13"/>
      <c r="FAD56" s="13"/>
      <c r="FAE56" s="13"/>
      <c r="FAF56" s="13"/>
      <c r="FAG56" s="13"/>
      <c r="FAH56" s="13"/>
      <c r="FAI56" s="13"/>
      <c r="FAJ56" s="13"/>
      <c r="FAK56" s="13"/>
      <c r="FAL56" s="13"/>
      <c r="FAM56" s="13"/>
      <c r="FAN56" s="13"/>
      <c r="FAO56" s="13"/>
      <c r="FAP56" s="13"/>
      <c r="FAQ56" s="13"/>
      <c r="FAR56" s="13"/>
      <c r="FAS56" s="13"/>
      <c r="FAT56" s="13"/>
      <c r="FAU56" s="13"/>
      <c r="FAV56" s="13"/>
      <c r="FAW56" s="13"/>
      <c r="FAX56" s="13"/>
      <c r="FAY56" s="13"/>
      <c r="FAZ56" s="13"/>
      <c r="FBA56" s="13"/>
      <c r="FBB56" s="13"/>
      <c r="FBC56" s="13"/>
      <c r="FBD56" s="13"/>
      <c r="FBE56" s="13"/>
      <c r="FBF56" s="13"/>
      <c r="FBG56" s="13"/>
      <c r="FBH56" s="13"/>
      <c r="FBI56" s="13"/>
      <c r="FBJ56" s="13"/>
      <c r="FBK56" s="13"/>
      <c r="FBL56" s="13"/>
      <c r="FBM56" s="13"/>
      <c r="FBN56" s="13"/>
      <c r="FBO56" s="13"/>
      <c r="FBP56" s="13"/>
      <c r="FBQ56" s="13"/>
      <c r="FBR56" s="13"/>
      <c r="FBS56" s="13"/>
      <c r="FBT56" s="13"/>
      <c r="FBU56" s="13"/>
      <c r="FBV56" s="13"/>
      <c r="FBW56" s="13"/>
      <c r="FBX56" s="13"/>
      <c r="FBY56" s="13"/>
      <c r="FBZ56" s="13"/>
      <c r="FCA56" s="13"/>
      <c r="FCB56" s="13"/>
      <c r="FCC56" s="13"/>
      <c r="FCD56" s="13"/>
      <c r="FCE56" s="13"/>
      <c r="FCF56" s="13"/>
      <c r="FCG56" s="13"/>
      <c r="FCH56" s="13"/>
      <c r="FCI56" s="13"/>
      <c r="FCJ56" s="13"/>
      <c r="FCK56" s="13"/>
      <c r="FCL56" s="13"/>
      <c r="FCM56" s="13"/>
      <c r="FCN56" s="13"/>
      <c r="FCO56" s="13"/>
      <c r="FCP56" s="13"/>
      <c r="FCQ56" s="13"/>
      <c r="FCR56" s="13"/>
      <c r="FCS56" s="13"/>
      <c r="FCT56" s="13"/>
      <c r="FCU56" s="13"/>
      <c r="FCV56" s="13"/>
      <c r="FCW56" s="13"/>
      <c r="FCX56" s="13"/>
      <c r="FCY56" s="13"/>
      <c r="FCZ56" s="13"/>
      <c r="FDA56" s="13"/>
      <c r="FDB56" s="13"/>
      <c r="FDC56" s="13"/>
      <c r="FDD56" s="13"/>
      <c r="FDE56" s="13"/>
      <c r="FDF56" s="13"/>
      <c r="FDG56" s="13"/>
      <c r="FDH56" s="13"/>
      <c r="FDI56" s="13"/>
      <c r="FDJ56" s="13"/>
      <c r="FDK56" s="13"/>
      <c r="FDL56" s="13"/>
      <c r="FDM56" s="13"/>
      <c r="FDN56" s="13"/>
      <c r="FDO56" s="13"/>
      <c r="FDP56" s="13"/>
      <c r="FDQ56" s="13"/>
      <c r="FDR56" s="13"/>
      <c r="FDS56" s="13"/>
      <c r="FDT56" s="13"/>
      <c r="FDU56" s="13"/>
      <c r="FDV56" s="13"/>
      <c r="FDW56" s="13"/>
      <c r="FDX56" s="13"/>
      <c r="FDY56" s="13"/>
      <c r="FDZ56" s="13"/>
      <c r="FEA56" s="13"/>
      <c r="FEB56" s="13"/>
      <c r="FEC56" s="13"/>
      <c r="FED56" s="13"/>
      <c r="FEE56" s="13"/>
      <c r="FEF56" s="13"/>
      <c r="FEG56" s="13"/>
      <c r="FEH56" s="13"/>
      <c r="FEI56" s="13"/>
      <c r="FEJ56" s="13"/>
      <c r="FEK56" s="13"/>
      <c r="FEL56" s="13"/>
      <c r="FEM56" s="13"/>
      <c r="FEN56" s="13"/>
      <c r="FEO56" s="13"/>
      <c r="FEP56" s="13"/>
      <c r="FEQ56" s="13"/>
      <c r="FER56" s="13"/>
      <c r="FES56" s="13"/>
      <c r="FET56" s="13"/>
      <c r="FEU56" s="13"/>
      <c r="FEV56" s="13"/>
      <c r="FEW56" s="13"/>
      <c r="FEX56" s="13"/>
      <c r="FEY56" s="13"/>
      <c r="FEZ56" s="13"/>
      <c r="FFA56" s="13"/>
      <c r="FFB56" s="13"/>
      <c r="FFC56" s="13"/>
      <c r="FFD56" s="13"/>
      <c r="FFE56" s="13"/>
      <c r="FFF56" s="13"/>
      <c r="FFG56" s="13"/>
      <c r="FFH56" s="13"/>
      <c r="FFI56" s="13"/>
      <c r="FFJ56" s="13"/>
      <c r="FFK56" s="13"/>
      <c r="FFL56" s="13"/>
      <c r="FFM56" s="13"/>
      <c r="FFN56" s="13"/>
      <c r="FFO56" s="13"/>
      <c r="FFP56" s="13"/>
      <c r="FFQ56" s="13"/>
      <c r="FFR56" s="13"/>
      <c r="FFS56" s="13"/>
      <c r="FFT56" s="13"/>
      <c r="FFU56" s="13"/>
      <c r="FFV56" s="13"/>
      <c r="FFW56" s="13"/>
      <c r="FFX56" s="13"/>
      <c r="FFY56" s="13"/>
      <c r="FFZ56" s="13"/>
      <c r="FGA56" s="13"/>
      <c r="FGB56" s="13"/>
      <c r="FGC56" s="13"/>
      <c r="FGD56" s="13"/>
      <c r="FGE56" s="13"/>
      <c r="FGF56" s="13"/>
      <c r="FGG56" s="13"/>
      <c r="FGH56" s="13"/>
      <c r="FGI56" s="13"/>
      <c r="FGJ56" s="13"/>
      <c r="FGK56" s="13"/>
      <c r="FGL56" s="13"/>
      <c r="FGM56" s="13"/>
      <c r="FGN56" s="13"/>
      <c r="FGO56" s="13"/>
      <c r="FGP56" s="13"/>
      <c r="FGQ56" s="13"/>
      <c r="FGR56" s="13"/>
      <c r="FGS56" s="13"/>
      <c r="FGT56" s="13"/>
      <c r="FGU56" s="13"/>
      <c r="FGV56" s="13"/>
      <c r="FGW56" s="13"/>
      <c r="FGX56" s="13"/>
      <c r="FGY56" s="13"/>
      <c r="FGZ56" s="13"/>
      <c r="FHA56" s="13"/>
      <c r="FHB56" s="13"/>
      <c r="FHC56" s="13"/>
      <c r="FHD56" s="13"/>
      <c r="FHE56" s="13"/>
      <c r="FHF56" s="13"/>
      <c r="FHG56" s="13"/>
      <c r="FHH56" s="13"/>
      <c r="FHI56" s="13"/>
      <c r="FHJ56" s="13"/>
      <c r="FHK56" s="13"/>
      <c r="FHL56" s="13"/>
      <c r="FHM56" s="13"/>
      <c r="FHN56" s="13"/>
      <c r="FHO56" s="13"/>
      <c r="FHP56" s="13"/>
      <c r="FHQ56" s="13"/>
      <c r="FHR56" s="13"/>
      <c r="FHS56" s="13"/>
      <c r="FHT56" s="13"/>
      <c r="FHU56" s="13"/>
      <c r="FHV56" s="13"/>
      <c r="FHW56" s="13"/>
      <c r="FHX56" s="13"/>
      <c r="FHY56" s="13"/>
      <c r="FHZ56" s="13"/>
      <c r="FIA56" s="13"/>
      <c r="FIB56" s="13"/>
      <c r="FIC56" s="13"/>
      <c r="FID56" s="13"/>
      <c r="FIE56" s="13"/>
      <c r="FIF56" s="13"/>
      <c r="FIG56" s="13"/>
      <c r="FIH56" s="13"/>
      <c r="FII56" s="13"/>
      <c r="FIJ56" s="13"/>
      <c r="FIK56" s="13"/>
      <c r="FIL56" s="13"/>
      <c r="FIM56" s="13"/>
      <c r="FIN56" s="13"/>
      <c r="FIO56" s="13"/>
      <c r="FIP56" s="13"/>
      <c r="FIQ56" s="13"/>
      <c r="FIR56" s="13"/>
      <c r="FIS56" s="13"/>
      <c r="FIT56" s="13"/>
      <c r="FIU56" s="13"/>
      <c r="FIV56" s="13"/>
      <c r="FIW56" s="13"/>
      <c r="FIX56" s="13"/>
      <c r="FIY56" s="13"/>
      <c r="FIZ56" s="13"/>
      <c r="FJA56" s="13"/>
      <c r="FJB56" s="13"/>
      <c r="FJC56" s="13"/>
      <c r="FJD56" s="13"/>
      <c r="FJE56" s="13"/>
      <c r="FJF56" s="13"/>
      <c r="FJG56" s="13"/>
      <c r="FJH56" s="13"/>
      <c r="FJI56" s="13"/>
      <c r="FJJ56" s="13"/>
      <c r="FJK56" s="13"/>
      <c r="FJL56" s="13"/>
      <c r="FJM56" s="13"/>
      <c r="FJN56" s="13"/>
      <c r="FJO56" s="13"/>
      <c r="FJP56" s="13"/>
      <c r="FJQ56" s="13"/>
      <c r="FJR56" s="13"/>
      <c r="FJS56" s="13"/>
      <c r="FJT56" s="13"/>
      <c r="FJU56" s="13"/>
      <c r="FJV56" s="13"/>
      <c r="FJW56" s="13"/>
      <c r="FJX56" s="13"/>
      <c r="FJY56" s="13"/>
      <c r="FJZ56" s="13"/>
      <c r="FKA56" s="13"/>
      <c r="FKB56" s="13"/>
      <c r="FKC56" s="13"/>
      <c r="FKD56" s="13"/>
      <c r="FKE56" s="13"/>
      <c r="FKF56" s="13"/>
      <c r="FKG56" s="13"/>
      <c r="FKH56" s="13"/>
      <c r="FKI56" s="13"/>
      <c r="FKJ56" s="13"/>
      <c r="FKK56" s="13"/>
      <c r="FKL56" s="13"/>
      <c r="FKM56" s="13"/>
      <c r="FKN56" s="13"/>
      <c r="FKO56" s="13"/>
      <c r="FKP56" s="13"/>
      <c r="FKQ56" s="13"/>
      <c r="FKR56" s="13"/>
      <c r="FKS56" s="13"/>
      <c r="FKT56" s="13"/>
      <c r="FKU56" s="13"/>
      <c r="FKV56" s="13"/>
      <c r="FKW56" s="13"/>
      <c r="FKX56" s="13"/>
      <c r="FKY56" s="13"/>
      <c r="FKZ56" s="13"/>
      <c r="FLA56" s="13"/>
      <c r="FLB56" s="13"/>
      <c r="FLC56" s="13"/>
      <c r="FLD56" s="13"/>
      <c r="FLE56" s="13"/>
      <c r="FLF56" s="13"/>
      <c r="FLG56" s="13"/>
      <c r="FLH56" s="13"/>
      <c r="FLI56" s="13"/>
      <c r="FLJ56" s="13"/>
      <c r="FLK56" s="13"/>
      <c r="FLL56" s="13"/>
      <c r="FLM56" s="13"/>
      <c r="FLN56" s="13"/>
      <c r="FLO56" s="13"/>
      <c r="FLP56" s="13"/>
      <c r="FLQ56" s="13"/>
      <c r="FLR56" s="13"/>
      <c r="FLS56" s="13"/>
      <c r="FLT56" s="13"/>
      <c r="FLU56" s="13"/>
      <c r="FLV56" s="13"/>
      <c r="FLW56" s="13"/>
      <c r="FLX56" s="13"/>
      <c r="FLY56" s="13"/>
      <c r="FLZ56" s="13"/>
      <c r="FMA56" s="13"/>
      <c r="FMB56" s="13"/>
      <c r="FMC56" s="13"/>
      <c r="FMD56" s="13"/>
      <c r="FME56" s="13"/>
      <c r="FMF56" s="13"/>
      <c r="FMG56" s="13"/>
      <c r="FMH56" s="13"/>
      <c r="FMI56" s="13"/>
      <c r="FMJ56" s="13"/>
      <c r="FMK56" s="13"/>
      <c r="FML56" s="13"/>
      <c r="FMM56" s="13"/>
      <c r="FMN56" s="13"/>
      <c r="FMO56" s="13"/>
      <c r="FMP56" s="13"/>
      <c r="FMQ56" s="13"/>
      <c r="FMR56" s="13"/>
      <c r="FMS56" s="13"/>
      <c r="FMT56" s="13"/>
      <c r="FMU56" s="13"/>
      <c r="FMV56" s="13"/>
      <c r="FMW56" s="13"/>
      <c r="FMX56" s="13"/>
      <c r="FMY56" s="13"/>
      <c r="FMZ56" s="13"/>
      <c r="FNA56" s="13"/>
      <c r="FNB56" s="13"/>
      <c r="FNC56" s="13"/>
      <c r="FND56" s="13"/>
      <c r="FNE56" s="13"/>
      <c r="FNF56" s="13"/>
      <c r="FNG56" s="13"/>
      <c r="FNH56" s="13"/>
      <c r="FNI56" s="13"/>
      <c r="FNJ56" s="13"/>
      <c r="FNK56" s="13"/>
      <c r="FNL56" s="13"/>
      <c r="FNM56" s="13"/>
      <c r="FNN56" s="13"/>
      <c r="FNO56" s="13"/>
      <c r="FNP56" s="13"/>
      <c r="FNQ56" s="13"/>
      <c r="FNR56" s="13"/>
      <c r="FNS56" s="13"/>
      <c r="FNT56" s="13"/>
      <c r="FNU56" s="13"/>
      <c r="FNV56" s="13"/>
      <c r="FNW56" s="13"/>
      <c r="FNX56" s="13"/>
      <c r="FNY56" s="13"/>
      <c r="FNZ56" s="13"/>
      <c r="FOA56" s="13"/>
      <c r="FOB56" s="13"/>
      <c r="FOC56" s="13"/>
      <c r="FOD56" s="13"/>
      <c r="FOE56" s="13"/>
      <c r="FOF56" s="13"/>
      <c r="FOG56" s="13"/>
      <c r="FOH56" s="13"/>
      <c r="FOI56" s="13"/>
      <c r="FOJ56" s="13"/>
      <c r="FOK56" s="13"/>
      <c r="FOL56" s="13"/>
      <c r="FOM56" s="13"/>
      <c r="FON56" s="13"/>
      <c r="FOO56" s="13"/>
      <c r="FOP56" s="13"/>
      <c r="FOQ56" s="13"/>
      <c r="FOR56" s="13"/>
      <c r="FOS56" s="13"/>
      <c r="FOT56" s="13"/>
      <c r="FOU56" s="13"/>
      <c r="FOV56" s="13"/>
      <c r="FOW56" s="13"/>
      <c r="FOX56" s="13"/>
      <c r="FOY56" s="13"/>
      <c r="FOZ56" s="13"/>
      <c r="FPA56" s="13"/>
      <c r="FPB56" s="13"/>
      <c r="FPC56" s="13"/>
      <c r="FPD56" s="13"/>
      <c r="FPE56" s="13"/>
      <c r="FPF56" s="13"/>
      <c r="FPG56" s="13"/>
      <c r="FPH56" s="13"/>
      <c r="FPI56" s="13"/>
      <c r="FPJ56" s="13"/>
      <c r="FPK56" s="13"/>
      <c r="FPL56" s="13"/>
      <c r="FPM56" s="13"/>
      <c r="FPN56" s="13"/>
      <c r="FPO56" s="13"/>
      <c r="FPP56" s="13"/>
      <c r="FPQ56" s="13"/>
      <c r="FPR56" s="13"/>
      <c r="FPS56" s="13"/>
      <c r="FPT56" s="13"/>
      <c r="FPU56" s="13"/>
      <c r="FPV56" s="13"/>
      <c r="FPW56" s="13"/>
      <c r="FPX56" s="13"/>
      <c r="FPY56" s="13"/>
      <c r="FPZ56" s="13"/>
      <c r="FQA56" s="13"/>
      <c r="FQB56" s="13"/>
      <c r="FQC56" s="13"/>
      <c r="FQD56" s="13"/>
      <c r="FQE56" s="13"/>
      <c r="FQF56" s="13"/>
      <c r="FQG56" s="13"/>
      <c r="FQH56" s="13"/>
      <c r="FQI56" s="13"/>
      <c r="FQJ56" s="13"/>
      <c r="FQK56" s="13"/>
      <c r="FQL56" s="13"/>
      <c r="FQM56" s="13"/>
      <c r="FQN56" s="13"/>
      <c r="FQO56" s="13"/>
      <c r="FQP56" s="13"/>
      <c r="FQQ56" s="13"/>
      <c r="FQR56" s="13"/>
      <c r="FQS56" s="13"/>
      <c r="FQT56" s="13"/>
      <c r="FQU56" s="13"/>
      <c r="FQV56" s="13"/>
      <c r="FQW56" s="13"/>
      <c r="FQX56" s="13"/>
      <c r="FQY56" s="13"/>
      <c r="FQZ56" s="13"/>
      <c r="FRA56" s="13"/>
      <c r="FRB56" s="13"/>
      <c r="FRC56" s="13"/>
      <c r="FRD56" s="13"/>
      <c r="FRE56" s="13"/>
      <c r="FRF56" s="13"/>
      <c r="FRG56" s="13"/>
      <c r="FRH56" s="13"/>
      <c r="FRI56" s="13"/>
      <c r="FRJ56" s="13"/>
      <c r="FRK56" s="13"/>
      <c r="FRL56" s="13"/>
      <c r="FRM56" s="13"/>
      <c r="FRN56" s="13"/>
      <c r="FRO56" s="13"/>
      <c r="FRP56" s="13"/>
      <c r="FRQ56" s="13"/>
      <c r="FRR56" s="13"/>
      <c r="FRS56" s="13"/>
      <c r="FRT56" s="13"/>
      <c r="FRU56" s="13"/>
      <c r="FRV56" s="13"/>
      <c r="FRW56" s="13"/>
      <c r="FRX56" s="13"/>
      <c r="FRY56" s="13"/>
      <c r="FRZ56" s="13"/>
      <c r="FSA56" s="13"/>
      <c r="FSB56" s="13"/>
      <c r="FSC56" s="13"/>
    </row>
    <row r="57" spans="1:4553" s="42" customFormat="1" ht="17" customHeight="1" thickBot="1">
      <c r="A57" s="38"/>
      <c r="B57" s="87"/>
      <c r="C57" s="40"/>
      <c r="D57" s="40"/>
      <c r="E57" s="40"/>
      <c r="F57" s="40"/>
      <c r="G57" s="53"/>
      <c r="H57" s="40"/>
      <c r="I57" s="40"/>
      <c r="J57" s="40"/>
      <c r="K57" s="40"/>
      <c r="L57" s="53"/>
      <c r="M57" s="40"/>
      <c r="N57" s="40"/>
      <c r="O57" s="40"/>
      <c r="P57" s="40"/>
      <c r="Q57" s="53"/>
      <c r="R57" s="40"/>
      <c r="S57" s="40"/>
      <c r="T57" s="40"/>
      <c r="U57" s="40"/>
      <c r="V57" s="53"/>
      <c r="W57" s="40"/>
      <c r="X57" s="40"/>
      <c r="Y57" s="40"/>
      <c r="Z57" s="40"/>
      <c r="AA57" s="53"/>
      <c r="AB57" s="40"/>
      <c r="AC57" s="40"/>
      <c r="AD57" s="40"/>
      <c r="AE57" s="40"/>
      <c r="AF57" s="53"/>
      <c r="AG57" s="41"/>
      <c r="AH57" s="41"/>
      <c r="AI57" s="41"/>
      <c r="AJ57" s="41"/>
      <c r="AK57" s="13"/>
      <c r="AL57" s="288" t="str">
        <f>"Annual "&amp;A58&amp; " Sparkline (top line in $ change and bottom line in % of revenue): "</f>
        <v xml:space="preserve">Annual GAAP Net income (loss) Sparkline (top line in $ change and bottom line in % of revenue): </v>
      </c>
      <c r="AM57" s="13"/>
      <c r="AN57" s="13"/>
      <c r="AO57" s="13"/>
      <c r="AP57" s="13"/>
      <c r="AQ57" s="13"/>
      <c r="AR57" s="13"/>
      <c r="AS57" s="13"/>
      <c r="AT57" s="13"/>
      <c r="AU57" s="13"/>
      <c r="AV57" s="13"/>
      <c r="AW57" s="13"/>
      <c r="AX57" s="13"/>
      <c r="AY57" s="13"/>
      <c r="AZ57" s="13"/>
      <c r="BA57" s="13"/>
      <c r="BB57" s="13"/>
      <c r="BC57" s="13"/>
      <c r="BD57" s="13"/>
      <c r="BE57" s="13"/>
      <c r="BF57" s="13"/>
      <c r="BG57" s="13"/>
      <c r="BH57" s="13"/>
      <c r="BI57" s="13"/>
      <c r="BJ57" s="13"/>
      <c r="BK57" s="13"/>
      <c r="BL57" s="13"/>
      <c r="BM57" s="13"/>
      <c r="BN57" s="13"/>
      <c r="BO57" s="13"/>
      <c r="BP57" s="13"/>
      <c r="BQ57" s="13"/>
      <c r="BR57" s="13"/>
      <c r="BS57" s="13"/>
      <c r="BT57" s="13"/>
      <c r="BU57" s="13"/>
      <c r="BV57" s="13"/>
      <c r="BW57" s="13"/>
      <c r="BX57" s="13"/>
      <c r="BY57" s="13"/>
      <c r="BZ57" s="13"/>
      <c r="CA57" s="13"/>
      <c r="CB57" s="13"/>
      <c r="CC57" s="13"/>
      <c r="CD57" s="13"/>
      <c r="CE57" s="13"/>
      <c r="CF57" s="13"/>
      <c r="CG57" s="13"/>
      <c r="CH57" s="13"/>
      <c r="CI57" s="13"/>
      <c r="CJ57" s="13"/>
      <c r="CK57" s="13"/>
      <c r="CL57" s="13"/>
      <c r="CM57" s="13"/>
      <c r="CN57" s="13"/>
      <c r="CO57" s="13"/>
      <c r="CP57" s="13"/>
      <c r="CQ57" s="13"/>
      <c r="CR57" s="13"/>
      <c r="CS57" s="13"/>
      <c r="CT57" s="13"/>
      <c r="CU57" s="13"/>
      <c r="CV57" s="13"/>
      <c r="CW57" s="13"/>
      <c r="CX57" s="13"/>
      <c r="CY57" s="13"/>
      <c r="CZ57" s="13"/>
      <c r="DA57" s="13"/>
      <c r="DB57" s="13"/>
      <c r="DC57" s="13"/>
      <c r="DD57" s="13"/>
      <c r="DE57" s="13"/>
      <c r="DF57" s="13"/>
      <c r="DG57" s="13"/>
      <c r="DH57" s="13"/>
      <c r="DI57" s="13"/>
      <c r="DJ57" s="13"/>
      <c r="DK57" s="13"/>
      <c r="DL57" s="13"/>
      <c r="DM57" s="13"/>
      <c r="DN57" s="13"/>
      <c r="DO57" s="13"/>
      <c r="DP57" s="13"/>
      <c r="DQ57" s="13"/>
      <c r="DR57" s="13"/>
      <c r="DS57" s="13"/>
      <c r="DT57" s="13"/>
      <c r="DU57" s="13"/>
      <c r="DV57" s="13"/>
      <c r="DW57" s="13"/>
      <c r="DX57" s="13"/>
      <c r="DY57" s="13"/>
      <c r="DZ57" s="13"/>
      <c r="EA57" s="13"/>
      <c r="EB57" s="13"/>
      <c r="EC57" s="13"/>
      <c r="ED57" s="13"/>
      <c r="EE57" s="13"/>
      <c r="EF57" s="13"/>
      <c r="EG57" s="13"/>
      <c r="EH57" s="13"/>
      <c r="EI57" s="13"/>
      <c r="EJ57" s="13"/>
      <c r="EK57" s="13"/>
      <c r="EL57" s="13"/>
      <c r="EM57" s="13"/>
      <c r="EN57" s="13"/>
      <c r="EO57" s="13"/>
      <c r="EP57" s="13"/>
      <c r="EQ57" s="13"/>
      <c r="ER57" s="13"/>
      <c r="ES57" s="13"/>
      <c r="ET57" s="13"/>
      <c r="EU57" s="13"/>
      <c r="EV57" s="13"/>
      <c r="EW57" s="13"/>
      <c r="EX57" s="13"/>
      <c r="EY57" s="13"/>
      <c r="EZ57" s="13"/>
      <c r="FA57" s="13"/>
      <c r="FB57" s="13"/>
      <c r="FC57" s="13"/>
      <c r="FD57" s="13"/>
      <c r="FE57" s="13"/>
      <c r="FF57" s="13"/>
      <c r="FG57" s="13"/>
      <c r="FH57" s="13"/>
      <c r="FI57" s="13"/>
      <c r="FJ57" s="13"/>
      <c r="FK57" s="13"/>
      <c r="FL57" s="13"/>
      <c r="FM57" s="13"/>
      <c r="FN57" s="13"/>
      <c r="FO57" s="13"/>
      <c r="FP57" s="13"/>
      <c r="FQ57" s="13"/>
      <c r="FR57" s="13"/>
      <c r="FS57" s="13"/>
      <c r="FT57" s="13"/>
      <c r="FU57" s="13"/>
      <c r="FV57" s="13"/>
      <c r="FW57" s="13"/>
      <c r="FX57" s="13"/>
      <c r="FY57" s="13"/>
      <c r="FZ57" s="13"/>
      <c r="GA57" s="13"/>
      <c r="GB57" s="13"/>
      <c r="GC57" s="13"/>
      <c r="GD57" s="13"/>
      <c r="GE57" s="13"/>
      <c r="GF57" s="13"/>
      <c r="GG57" s="13"/>
      <c r="GH57" s="13"/>
      <c r="GI57" s="13"/>
      <c r="GJ57" s="13"/>
      <c r="GK57" s="13"/>
      <c r="GL57" s="13"/>
      <c r="GM57" s="13"/>
      <c r="GN57" s="13"/>
      <c r="GO57" s="13"/>
      <c r="GP57" s="13"/>
      <c r="GQ57" s="13"/>
      <c r="GR57" s="13"/>
      <c r="GS57" s="13"/>
      <c r="GT57" s="13"/>
      <c r="GU57" s="13"/>
      <c r="GV57" s="13"/>
      <c r="GW57" s="13"/>
      <c r="GX57" s="13"/>
      <c r="GY57" s="13"/>
      <c r="GZ57" s="13"/>
      <c r="HA57" s="13"/>
      <c r="HB57" s="13"/>
      <c r="HC57" s="13"/>
      <c r="HD57" s="13"/>
      <c r="HE57" s="13"/>
      <c r="HF57" s="13"/>
      <c r="HG57" s="13"/>
      <c r="HH57" s="13"/>
      <c r="HI57" s="13"/>
      <c r="HJ57" s="13"/>
      <c r="HK57" s="13"/>
      <c r="HL57" s="13"/>
      <c r="HM57" s="13"/>
      <c r="HN57" s="13"/>
      <c r="HO57" s="13"/>
      <c r="HP57" s="13"/>
      <c r="HQ57" s="13"/>
      <c r="HR57" s="13"/>
      <c r="HS57" s="13"/>
      <c r="HT57" s="13"/>
      <c r="HU57" s="13"/>
      <c r="HV57" s="13"/>
      <c r="HW57" s="13"/>
      <c r="HX57" s="13"/>
      <c r="HY57" s="13"/>
      <c r="HZ57" s="13"/>
      <c r="IA57" s="13"/>
      <c r="IB57" s="13"/>
      <c r="IC57" s="13"/>
      <c r="ID57" s="13"/>
      <c r="IE57" s="13"/>
      <c r="IF57" s="13"/>
      <c r="IG57" s="13"/>
      <c r="IH57" s="13"/>
      <c r="II57" s="13"/>
      <c r="IJ57" s="13"/>
      <c r="IK57" s="13"/>
      <c r="IL57" s="13"/>
      <c r="IM57" s="13"/>
      <c r="IN57" s="13"/>
      <c r="IO57" s="13"/>
      <c r="IP57" s="13"/>
      <c r="IQ57" s="13"/>
      <c r="IR57" s="13"/>
      <c r="IS57" s="13"/>
      <c r="IT57" s="13"/>
      <c r="IU57" s="13"/>
      <c r="IV57" s="13"/>
      <c r="IW57" s="13"/>
      <c r="IX57" s="13"/>
      <c r="IY57" s="13"/>
      <c r="IZ57" s="13"/>
      <c r="JA57" s="13"/>
      <c r="JB57" s="13"/>
      <c r="JC57" s="13"/>
      <c r="JD57" s="13"/>
      <c r="JE57" s="13"/>
      <c r="JF57" s="13"/>
      <c r="JG57" s="13"/>
      <c r="JH57" s="13"/>
      <c r="JI57" s="13"/>
      <c r="JJ57" s="13"/>
      <c r="JK57" s="13"/>
      <c r="JL57" s="13"/>
      <c r="JM57" s="13"/>
      <c r="JN57" s="13"/>
      <c r="JO57" s="13"/>
      <c r="JP57" s="13"/>
      <c r="JQ57" s="13"/>
      <c r="JR57" s="13"/>
      <c r="JS57" s="13"/>
      <c r="JT57" s="13"/>
      <c r="JU57" s="13"/>
      <c r="JV57" s="13"/>
      <c r="JW57" s="13"/>
      <c r="JX57" s="13"/>
      <c r="JY57" s="13"/>
      <c r="JZ57" s="13"/>
      <c r="KA57" s="13"/>
      <c r="KB57" s="13"/>
      <c r="KC57" s="13"/>
      <c r="KD57" s="13"/>
      <c r="KE57" s="13"/>
      <c r="KF57" s="13"/>
      <c r="KG57" s="13"/>
      <c r="KH57" s="13"/>
      <c r="KI57" s="13"/>
      <c r="KJ57" s="13"/>
      <c r="KK57" s="13"/>
      <c r="KL57" s="13"/>
      <c r="KM57" s="13"/>
      <c r="KN57" s="13"/>
      <c r="KO57" s="13"/>
      <c r="KP57" s="13"/>
      <c r="KQ57" s="13"/>
      <c r="KR57" s="13"/>
      <c r="KS57" s="13"/>
      <c r="KT57" s="13"/>
      <c r="KU57" s="13"/>
      <c r="KV57" s="13"/>
      <c r="KW57" s="13"/>
      <c r="KX57" s="13"/>
      <c r="KY57" s="13"/>
      <c r="KZ57" s="13"/>
      <c r="LA57" s="13"/>
      <c r="LB57" s="13"/>
      <c r="LC57" s="13"/>
      <c r="LD57" s="13"/>
      <c r="LE57" s="13"/>
      <c r="LF57" s="13"/>
      <c r="LG57" s="13"/>
      <c r="LH57" s="13"/>
      <c r="LI57" s="13"/>
      <c r="LJ57" s="13"/>
      <c r="LK57" s="13"/>
      <c r="LL57" s="13"/>
      <c r="LM57" s="13"/>
      <c r="LN57" s="13"/>
      <c r="LO57" s="13"/>
      <c r="LP57" s="13"/>
      <c r="LQ57" s="13"/>
      <c r="LR57" s="13"/>
      <c r="LS57" s="13"/>
      <c r="LT57" s="13"/>
      <c r="LU57" s="13"/>
      <c r="LV57" s="13"/>
      <c r="LW57" s="13"/>
      <c r="LX57" s="13"/>
      <c r="LY57" s="13"/>
      <c r="LZ57" s="13"/>
      <c r="MA57" s="13"/>
      <c r="MB57" s="13"/>
      <c r="MC57" s="13"/>
      <c r="MD57" s="13"/>
      <c r="ME57" s="13"/>
      <c r="MF57" s="13"/>
      <c r="MG57" s="13"/>
      <c r="MH57" s="13"/>
      <c r="MI57" s="13"/>
      <c r="MJ57" s="13"/>
      <c r="MK57" s="13"/>
      <c r="ML57" s="13"/>
      <c r="MM57" s="13"/>
      <c r="MN57" s="13"/>
      <c r="MO57" s="13"/>
      <c r="MP57" s="13"/>
      <c r="MQ57" s="13"/>
      <c r="MR57" s="13"/>
      <c r="MS57" s="13"/>
      <c r="MT57" s="13"/>
      <c r="MU57" s="13"/>
      <c r="MV57" s="13"/>
      <c r="MW57" s="13"/>
      <c r="MX57" s="13"/>
      <c r="MY57" s="13"/>
      <c r="MZ57" s="13"/>
      <c r="NA57" s="13"/>
      <c r="NB57" s="13"/>
      <c r="NC57" s="13"/>
      <c r="ND57" s="13"/>
      <c r="NE57" s="13"/>
      <c r="NF57" s="13"/>
      <c r="NG57" s="13"/>
      <c r="NH57" s="13"/>
      <c r="NI57" s="13"/>
      <c r="NJ57" s="13"/>
      <c r="NK57" s="13"/>
      <c r="NL57" s="13"/>
      <c r="NM57" s="13"/>
      <c r="NN57" s="13"/>
      <c r="NO57" s="13"/>
      <c r="NP57" s="13"/>
      <c r="NQ57" s="13"/>
      <c r="NR57" s="13"/>
      <c r="NS57" s="13"/>
      <c r="NT57" s="13"/>
      <c r="NU57" s="13"/>
      <c r="NV57" s="13"/>
      <c r="NW57" s="13"/>
      <c r="NX57" s="13"/>
      <c r="NY57" s="13"/>
      <c r="NZ57" s="13"/>
      <c r="OA57" s="13"/>
      <c r="OB57" s="13"/>
      <c r="OC57" s="13"/>
      <c r="OD57" s="13"/>
      <c r="OE57" s="13"/>
      <c r="OF57" s="13"/>
      <c r="OG57" s="13"/>
      <c r="OH57" s="13"/>
      <c r="OI57" s="13"/>
      <c r="OJ57" s="13"/>
      <c r="OK57" s="13"/>
      <c r="OL57" s="13"/>
      <c r="OM57" s="13"/>
      <c r="ON57" s="13"/>
      <c r="OO57" s="13"/>
      <c r="OP57" s="13"/>
      <c r="OQ57" s="13"/>
      <c r="OR57" s="13"/>
      <c r="OS57" s="13"/>
      <c r="OT57" s="13"/>
      <c r="OU57" s="13"/>
      <c r="OV57" s="13"/>
      <c r="OW57" s="13"/>
      <c r="OX57" s="13"/>
      <c r="OY57" s="13"/>
      <c r="OZ57" s="13"/>
      <c r="PA57" s="13"/>
      <c r="PB57" s="13"/>
      <c r="PC57" s="13"/>
      <c r="PD57" s="13"/>
      <c r="PE57" s="13"/>
      <c r="PF57" s="13"/>
      <c r="PG57" s="13"/>
      <c r="PH57" s="13"/>
      <c r="PI57" s="13"/>
      <c r="PJ57" s="13"/>
      <c r="PK57" s="13"/>
      <c r="PL57" s="13"/>
      <c r="PM57" s="13"/>
      <c r="PN57" s="13"/>
      <c r="PO57" s="13"/>
      <c r="PP57" s="13"/>
      <c r="PQ57" s="13"/>
      <c r="PR57" s="13"/>
      <c r="PS57" s="13"/>
      <c r="PT57" s="13"/>
      <c r="PU57" s="13"/>
      <c r="PV57" s="13"/>
      <c r="PW57" s="13"/>
      <c r="PX57" s="13"/>
      <c r="PY57" s="13"/>
      <c r="PZ57" s="13"/>
      <c r="QA57" s="13"/>
      <c r="QB57" s="13"/>
      <c r="QC57" s="13"/>
      <c r="QD57" s="13"/>
      <c r="QE57" s="13"/>
      <c r="QF57" s="13"/>
      <c r="QG57" s="13"/>
      <c r="QH57" s="13"/>
      <c r="QI57" s="13"/>
      <c r="QJ57" s="13"/>
      <c r="QK57" s="13"/>
      <c r="QL57" s="13"/>
      <c r="QM57" s="13"/>
      <c r="QN57" s="13"/>
      <c r="QO57" s="13"/>
      <c r="QP57" s="13"/>
      <c r="QQ57" s="13"/>
      <c r="QR57" s="13"/>
      <c r="QS57" s="13"/>
      <c r="QT57" s="13"/>
      <c r="QU57" s="13"/>
      <c r="QV57" s="13"/>
      <c r="QW57" s="13"/>
      <c r="QX57" s="13"/>
      <c r="QY57" s="13"/>
      <c r="QZ57" s="13"/>
      <c r="RA57" s="13"/>
      <c r="RB57" s="13"/>
      <c r="RC57" s="13"/>
      <c r="RD57" s="13"/>
      <c r="RE57" s="13"/>
      <c r="RF57" s="13"/>
      <c r="RG57" s="13"/>
      <c r="RH57" s="13"/>
      <c r="RI57" s="13"/>
      <c r="RJ57" s="13"/>
      <c r="RK57" s="13"/>
      <c r="RL57" s="13"/>
      <c r="RM57" s="13"/>
      <c r="RN57" s="13"/>
      <c r="RO57" s="13"/>
      <c r="RP57" s="13"/>
      <c r="RQ57" s="13"/>
      <c r="RR57" s="13"/>
      <c r="RS57" s="13"/>
      <c r="RT57" s="13"/>
      <c r="RU57" s="13"/>
      <c r="RV57" s="13"/>
      <c r="RW57" s="13"/>
      <c r="RX57" s="13"/>
      <c r="RY57" s="13"/>
      <c r="RZ57" s="13"/>
      <c r="SA57" s="13"/>
      <c r="SB57" s="13"/>
      <c r="SC57" s="13"/>
      <c r="SD57" s="13"/>
      <c r="SE57" s="13"/>
      <c r="SF57" s="13"/>
      <c r="SG57" s="13"/>
      <c r="SH57" s="13"/>
      <c r="SI57" s="13"/>
      <c r="SJ57" s="13"/>
      <c r="SK57" s="13"/>
      <c r="SL57" s="13"/>
      <c r="SM57" s="13"/>
      <c r="SN57" s="13"/>
      <c r="SO57" s="13"/>
      <c r="SP57" s="13"/>
      <c r="SQ57" s="13"/>
      <c r="SR57" s="13"/>
      <c r="SS57" s="13"/>
      <c r="ST57" s="13"/>
      <c r="SU57" s="13"/>
      <c r="SV57" s="13"/>
      <c r="SW57" s="13"/>
      <c r="SX57" s="13"/>
      <c r="SY57" s="13"/>
      <c r="SZ57" s="13"/>
      <c r="TA57" s="13"/>
      <c r="TB57" s="13"/>
      <c r="TC57" s="13"/>
      <c r="TD57" s="13"/>
      <c r="TE57" s="13"/>
      <c r="TF57" s="13"/>
      <c r="TG57" s="13"/>
      <c r="TH57" s="13"/>
      <c r="TI57" s="13"/>
      <c r="TJ57" s="13"/>
      <c r="TK57" s="13"/>
      <c r="TL57" s="13"/>
      <c r="TM57" s="13"/>
      <c r="TN57" s="13"/>
      <c r="TO57" s="13"/>
      <c r="TP57" s="13"/>
      <c r="TQ57" s="13"/>
      <c r="TR57" s="13"/>
      <c r="TS57" s="13"/>
      <c r="TT57" s="13"/>
      <c r="TU57" s="13"/>
      <c r="TV57" s="13"/>
      <c r="TW57" s="13"/>
      <c r="TX57" s="13"/>
      <c r="TY57" s="13"/>
      <c r="TZ57" s="13"/>
      <c r="UA57" s="13"/>
      <c r="UB57" s="13"/>
      <c r="UC57" s="13"/>
      <c r="UD57" s="13"/>
      <c r="UE57" s="13"/>
      <c r="UF57" s="13"/>
      <c r="UG57" s="13"/>
      <c r="UH57" s="13"/>
      <c r="UI57" s="13"/>
      <c r="UJ57" s="13"/>
      <c r="UK57" s="13"/>
      <c r="UL57" s="13"/>
      <c r="UM57" s="13"/>
      <c r="UN57" s="13"/>
      <c r="UO57" s="13"/>
      <c r="UP57" s="13"/>
      <c r="UQ57" s="13"/>
      <c r="UR57" s="13"/>
      <c r="US57" s="13"/>
      <c r="UT57" s="13"/>
      <c r="UU57" s="13"/>
      <c r="UV57" s="13"/>
      <c r="UW57" s="13"/>
      <c r="UX57" s="13"/>
      <c r="UY57" s="13"/>
      <c r="UZ57" s="13"/>
      <c r="VA57" s="13"/>
      <c r="VB57" s="13"/>
      <c r="VC57" s="13"/>
      <c r="VD57" s="13"/>
      <c r="VE57" s="13"/>
      <c r="VF57" s="13"/>
      <c r="VG57" s="13"/>
      <c r="VH57" s="13"/>
      <c r="VI57" s="13"/>
      <c r="VJ57" s="13"/>
      <c r="VK57" s="13"/>
      <c r="VL57" s="13"/>
      <c r="VM57" s="13"/>
      <c r="VN57" s="13"/>
      <c r="VO57" s="13"/>
      <c r="VP57" s="13"/>
      <c r="VQ57" s="13"/>
      <c r="VR57" s="13"/>
      <c r="VS57" s="13"/>
      <c r="VT57" s="13"/>
      <c r="VU57" s="13"/>
      <c r="VV57" s="13"/>
      <c r="VW57" s="13"/>
      <c r="VX57" s="13"/>
      <c r="VY57" s="13"/>
      <c r="VZ57" s="13"/>
      <c r="WA57" s="13"/>
      <c r="WB57" s="13"/>
      <c r="WC57" s="13"/>
      <c r="WD57" s="13"/>
      <c r="WE57" s="13"/>
      <c r="WF57" s="13"/>
      <c r="WG57" s="13"/>
      <c r="WH57" s="13"/>
      <c r="WI57" s="13"/>
      <c r="WJ57" s="13"/>
      <c r="WK57" s="13"/>
      <c r="WL57" s="13"/>
      <c r="WM57" s="13"/>
      <c r="WN57" s="13"/>
      <c r="WO57" s="13"/>
      <c r="WP57" s="13"/>
      <c r="WQ57" s="13"/>
      <c r="WR57" s="13"/>
      <c r="WS57" s="13"/>
      <c r="WT57" s="13"/>
      <c r="WU57" s="13"/>
      <c r="WV57" s="13"/>
      <c r="WW57" s="13"/>
      <c r="WX57" s="13"/>
      <c r="WY57" s="13"/>
      <c r="WZ57" s="13"/>
      <c r="XA57" s="13"/>
      <c r="XB57" s="13"/>
      <c r="XC57" s="13"/>
      <c r="XD57" s="13"/>
      <c r="XE57" s="13"/>
      <c r="XF57" s="13"/>
      <c r="XG57" s="13"/>
      <c r="XH57" s="13"/>
      <c r="XI57" s="13"/>
      <c r="XJ57" s="13"/>
      <c r="XK57" s="13"/>
      <c r="XL57" s="13"/>
      <c r="XM57" s="13"/>
      <c r="XN57" s="13"/>
      <c r="XO57" s="13"/>
      <c r="XP57" s="13"/>
      <c r="XQ57" s="13"/>
      <c r="XR57" s="13"/>
      <c r="XS57" s="13"/>
      <c r="XT57" s="13"/>
      <c r="XU57" s="13"/>
      <c r="XV57" s="13"/>
      <c r="XW57" s="13"/>
      <c r="XX57" s="13"/>
      <c r="XY57" s="13"/>
      <c r="XZ57" s="13"/>
      <c r="YA57" s="13"/>
      <c r="YB57" s="13"/>
      <c r="YC57" s="13"/>
      <c r="YD57" s="13"/>
      <c r="YE57" s="13"/>
      <c r="YF57" s="13"/>
      <c r="YG57" s="13"/>
      <c r="YH57" s="13"/>
      <c r="YI57" s="13"/>
      <c r="YJ57" s="13"/>
      <c r="YK57" s="13"/>
      <c r="YL57" s="13"/>
      <c r="YM57" s="13"/>
      <c r="YN57" s="13"/>
      <c r="YO57" s="13"/>
      <c r="YP57" s="13"/>
      <c r="YQ57" s="13"/>
      <c r="YR57" s="13"/>
      <c r="YS57" s="13"/>
      <c r="YT57" s="13"/>
      <c r="YU57" s="13"/>
      <c r="YV57" s="13"/>
      <c r="YW57" s="13"/>
      <c r="YX57" s="13"/>
      <c r="YY57" s="13"/>
      <c r="YZ57" s="13"/>
      <c r="ZA57" s="13"/>
      <c r="ZB57" s="13"/>
      <c r="ZC57" s="13"/>
      <c r="ZD57" s="13"/>
      <c r="ZE57" s="13"/>
      <c r="ZF57" s="13"/>
      <c r="ZG57" s="13"/>
      <c r="ZH57" s="13"/>
      <c r="ZI57" s="13"/>
      <c r="ZJ57" s="13"/>
      <c r="ZK57" s="13"/>
      <c r="ZL57" s="13"/>
      <c r="ZM57" s="13"/>
      <c r="ZN57" s="13"/>
      <c r="ZO57" s="13"/>
      <c r="ZP57" s="13"/>
      <c r="ZQ57" s="13"/>
      <c r="ZR57" s="13"/>
      <c r="ZS57" s="13"/>
      <c r="ZT57" s="13"/>
      <c r="ZU57" s="13"/>
      <c r="ZV57" s="13"/>
      <c r="ZW57" s="13"/>
      <c r="ZX57" s="13"/>
      <c r="ZY57" s="13"/>
      <c r="ZZ57" s="13"/>
      <c r="AAA57" s="13"/>
      <c r="AAB57" s="13"/>
      <c r="AAC57" s="13"/>
      <c r="AAD57" s="13"/>
      <c r="AAE57" s="13"/>
      <c r="AAF57" s="13"/>
      <c r="AAG57" s="13"/>
      <c r="AAH57" s="13"/>
      <c r="AAI57" s="13"/>
      <c r="AAJ57" s="13"/>
      <c r="AAK57" s="13"/>
      <c r="AAL57" s="13"/>
      <c r="AAM57" s="13"/>
      <c r="AAN57" s="13"/>
      <c r="AAO57" s="13"/>
      <c r="AAP57" s="13"/>
      <c r="AAQ57" s="13"/>
      <c r="AAR57" s="13"/>
      <c r="AAS57" s="13"/>
      <c r="AAT57" s="13"/>
      <c r="AAU57" s="13"/>
      <c r="AAV57" s="13"/>
      <c r="AAW57" s="13"/>
      <c r="AAX57" s="13"/>
      <c r="AAY57" s="13"/>
      <c r="AAZ57" s="13"/>
      <c r="ABA57" s="13"/>
      <c r="ABB57" s="13"/>
      <c r="ABC57" s="13"/>
      <c r="ABD57" s="13"/>
      <c r="ABE57" s="13"/>
      <c r="ABF57" s="13"/>
      <c r="ABG57" s="13"/>
      <c r="ABH57" s="13"/>
      <c r="ABI57" s="13"/>
      <c r="ABJ57" s="13"/>
      <c r="ABK57" s="13"/>
      <c r="ABL57" s="13"/>
      <c r="ABM57" s="13"/>
      <c r="ABN57" s="13"/>
      <c r="ABO57" s="13"/>
      <c r="ABP57" s="13"/>
      <c r="ABQ57" s="13"/>
      <c r="ABR57" s="13"/>
      <c r="ABS57" s="13"/>
      <c r="ABT57" s="13"/>
      <c r="ABU57" s="13"/>
      <c r="ABV57" s="13"/>
      <c r="ABW57" s="13"/>
      <c r="ABX57" s="13"/>
      <c r="ABY57" s="13"/>
      <c r="ABZ57" s="13"/>
      <c r="ACA57" s="13"/>
      <c r="ACB57" s="13"/>
      <c r="ACC57" s="13"/>
      <c r="ACD57" s="13"/>
      <c r="ACE57" s="13"/>
      <c r="ACF57" s="13"/>
      <c r="ACG57" s="13"/>
      <c r="ACH57" s="13"/>
      <c r="ACI57" s="13"/>
      <c r="ACJ57" s="13"/>
      <c r="ACK57" s="13"/>
      <c r="ACL57" s="13"/>
      <c r="ACM57" s="13"/>
      <c r="ACN57" s="13"/>
      <c r="ACO57" s="13"/>
      <c r="ACP57" s="13"/>
      <c r="ACQ57" s="13"/>
      <c r="ACR57" s="13"/>
      <c r="ACS57" s="13"/>
      <c r="ACT57" s="13"/>
      <c r="ACU57" s="13"/>
      <c r="ACV57" s="13"/>
      <c r="ACW57" s="13"/>
      <c r="ACX57" s="13"/>
      <c r="ACY57" s="13"/>
      <c r="ACZ57" s="13"/>
      <c r="ADA57" s="13"/>
      <c r="ADB57" s="13"/>
      <c r="ADC57" s="13"/>
      <c r="ADD57" s="13"/>
      <c r="ADE57" s="13"/>
      <c r="ADF57" s="13"/>
      <c r="ADG57" s="13"/>
      <c r="ADH57" s="13"/>
      <c r="ADI57" s="13"/>
      <c r="ADJ57" s="13"/>
      <c r="ADK57" s="13"/>
      <c r="ADL57" s="13"/>
      <c r="ADM57" s="13"/>
      <c r="ADN57" s="13"/>
      <c r="ADO57" s="13"/>
      <c r="ADP57" s="13"/>
      <c r="ADQ57" s="13"/>
      <c r="ADR57" s="13"/>
      <c r="ADS57" s="13"/>
      <c r="ADT57" s="13"/>
      <c r="ADU57" s="13"/>
      <c r="ADV57" s="13"/>
      <c r="ADW57" s="13"/>
      <c r="ADX57" s="13"/>
      <c r="ADY57" s="13"/>
      <c r="ADZ57" s="13"/>
      <c r="AEA57" s="13"/>
      <c r="AEB57" s="13"/>
      <c r="AEC57" s="13"/>
      <c r="AED57" s="13"/>
      <c r="AEE57" s="13"/>
      <c r="AEF57" s="13"/>
      <c r="AEG57" s="13"/>
      <c r="AEH57" s="13"/>
      <c r="AEI57" s="13"/>
      <c r="AEJ57" s="13"/>
      <c r="AEK57" s="13"/>
      <c r="AEL57" s="13"/>
      <c r="AEM57" s="13"/>
      <c r="AEN57" s="13"/>
      <c r="AEO57" s="13"/>
      <c r="AEP57" s="13"/>
      <c r="AEQ57" s="13"/>
      <c r="AER57" s="13"/>
      <c r="AES57" s="13"/>
      <c r="AET57" s="13"/>
      <c r="AEU57" s="13"/>
      <c r="AEV57" s="13"/>
      <c r="AEW57" s="13"/>
      <c r="AEX57" s="13"/>
      <c r="AEY57" s="13"/>
      <c r="AEZ57" s="13"/>
      <c r="AFA57" s="13"/>
      <c r="AFB57" s="13"/>
      <c r="AFC57" s="13"/>
      <c r="AFD57" s="13"/>
      <c r="AFE57" s="13"/>
      <c r="AFF57" s="13"/>
      <c r="AFG57" s="13"/>
      <c r="AFH57" s="13"/>
      <c r="AFI57" s="13"/>
      <c r="AFJ57" s="13"/>
      <c r="AFK57" s="13"/>
      <c r="AFL57" s="13"/>
      <c r="AFM57" s="13"/>
      <c r="AFN57" s="13"/>
      <c r="AFO57" s="13"/>
      <c r="AFP57" s="13"/>
      <c r="AFQ57" s="13"/>
      <c r="AFR57" s="13"/>
      <c r="AFS57" s="13"/>
      <c r="AFT57" s="13"/>
      <c r="AFU57" s="13"/>
      <c r="AFV57" s="13"/>
      <c r="AFW57" s="13"/>
      <c r="AFX57" s="13"/>
      <c r="AFY57" s="13"/>
      <c r="AFZ57" s="13"/>
      <c r="AGA57" s="13"/>
      <c r="AGB57" s="13"/>
      <c r="AGC57" s="13"/>
      <c r="AGD57" s="13"/>
      <c r="AGE57" s="13"/>
      <c r="AGF57" s="13"/>
      <c r="AGG57" s="13"/>
      <c r="AGH57" s="13"/>
      <c r="AGI57" s="13"/>
      <c r="AGJ57" s="13"/>
      <c r="AGK57" s="13"/>
      <c r="AGL57" s="13"/>
      <c r="AGM57" s="13"/>
      <c r="AGN57" s="13"/>
      <c r="AGO57" s="13"/>
      <c r="AGP57" s="13"/>
      <c r="AGQ57" s="13"/>
      <c r="AGR57" s="13"/>
      <c r="AGS57" s="13"/>
      <c r="AGT57" s="13"/>
      <c r="AGU57" s="13"/>
      <c r="AGV57" s="13"/>
      <c r="AGW57" s="13"/>
      <c r="AGX57" s="13"/>
      <c r="AGY57" s="13"/>
      <c r="AGZ57" s="13"/>
      <c r="AHA57" s="13"/>
      <c r="AHB57" s="13"/>
      <c r="AHC57" s="13"/>
      <c r="AHD57" s="13"/>
      <c r="AHE57" s="13"/>
      <c r="AHF57" s="13"/>
      <c r="AHG57" s="13"/>
      <c r="AHH57" s="13"/>
      <c r="AHI57" s="13"/>
      <c r="AHJ57" s="13"/>
      <c r="AHK57" s="13"/>
      <c r="AHL57" s="13"/>
      <c r="AHM57" s="13"/>
      <c r="AHN57" s="13"/>
      <c r="AHO57" s="13"/>
      <c r="AHP57" s="13"/>
      <c r="AHQ57" s="13"/>
      <c r="AHR57" s="13"/>
      <c r="AHS57" s="13"/>
      <c r="AHT57" s="13"/>
      <c r="AHU57" s="13"/>
      <c r="AHV57" s="13"/>
      <c r="AHW57" s="13"/>
      <c r="AHX57" s="13"/>
      <c r="AHY57" s="13"/>
      <c r="AHZ57" s="13"/>
      <c r="AIA57" s="13"/>
      <c r="AIB57" s="13"/>
      <c r="AIC57" s="13"/>
      <c r="AID57" s="13"/>
      <c r="AIE57" s="13"/>
      <c r="AIF57" s="13"/>
      <c r="AIG57" s="13"/>
      <c r="AIH57" s="13"/>
      <c r="AII57" s="13"/>
      <c r="AIJ57" s="13"/>
      <c r="AIK57" s="13"/>
      <c r="AIL57" s="13"/>
      <c r="AIM57" s="13"/>
      <c r="AIN57" s="13"/>
      <c r="AIO57" s="13"/>
      <c r="AIP57" s="13"/>
      <c r="AIQ57" s="13"/>
      <c r="AIR57" s="13"/>
      <c r="AIS57" s="13"/>
      <c r="AIT57" s="13"/>
      <c r="AIU57" s="13"/>
      <c r="AIV57" s="13"/>
      <c r="AIW57" s="13"/>
      <c r="AIX57" s="13"/>
      <c r="AIY57" s="13"/>
      <c r="AIZ57" s="13"/>
      <c r="AJA57" s="13"/>
      <c r="AJB57" s="13"/>
      <c r="AJC57" s="13"/>
      <c r="AJD57" s="13"/>
      <c r="AJE57" s="13"/>
      <c r="AJF57" s="13"/>
      <c r="AJG57" s="13"/>
      <c r="AJH57" s="13"/>
      <c r="AJI57" s="13"/>
      <c r="AJJ57" s="13"/>
      <c r="AJK57" s="13"/>
      <c r="AJL57" s="13"/>
      <c r="AJM57" s="13"/>
      <c r="AJN57" s="13"/>
      <c r="AJO57" s="13"/>
      <c r="AJP57" s="13"/>
      <c r="AJQ57" s="13"/>
      <c r="AJR57" s="13"/>
      <c r="AJS57" s="13"/>
      <c r="AJT57" s="13"/>
      <c r="AJU57" s="13"/>
      <c r="AJV57" s="13"/>
      <c r="AJW57" s="13"/>
      <c r="AJX57" s="13"/>
      <c r="AJY57" s="13"/>
      <c r="AJZ57" s="13"/>
      <c r="AKA57" s="13"/>
      <c r="AKB57" s="13"/>
      <c r="AKC57" s="13"/>
      <c r="AKD57" s="13"/>
      <c r="AKE57" s="13"/>
      <c r="AKF57" s="13"/>
      <c r="AKG57" s="13"/>
      <c r="AKH57" s="13"/>
      <c r="AKI57" s="13"/>
      <c r="AKJ57" s="13"/>
      <c r="AKK57" s="13"/>
      <c r="AKL57" s="13"/>
      <c r="AKM57" s="13"/>
      <c r="AKN57" s="13"/>
      <c r="AKO57" s="13"/>
      <c r="AKP57" s="13"/>
      <c r="AKQ57" s="13"/>
      <c r="AKR57" s="13"/>
      <c r="AKS57" s="13"/>
      <c r="AKT57" s="13"/>
      <c r="AKU57" s="13"/>
      <c r="AKV57" s="13"/>
      <c r="AKW57" s="13"/>
      <c r="AKX57" s="13"/>
      <c r="AKY57" s="13"/>
      <c r="AKZ57" s="13"/>
      <c r="ALA57" s="13"/>
      <c r="ALB57" s="13"/>
      <c r="ALC57" s="13"/>
      <c r="ALD57" s="13"/>
      <c r="ALE57" s="13"/>
      <c r="ALF57" s="13"/>
      <c r="ALG57" s="13"/>
      <c r="ALH57" s="13"/>
      <c r="ALI57" s="13"/>
      <c r="ALJ57" s="13"/>
      <c r="ALK57" s="13"/>
      <c r="ALL57" s="13"/>
      <c r="ALM57" s="13"/>
      <c r="ALN57" s="13"/>
      <c r="ALO57" s="13"/>
      <c r="ALP57" s="13"/>
      <c r="ALQ57" s="13"/>
      <c r="ALR57" s="13"/>
      <c r="ALS57" s="13"/>
      <c r="ALT57" s="13"/>
      <c r="ALU57" s="13"/>
      <c r="ALV57" s="13"/>
      <c r="ALW57" s="13"/>
      <c r="ALX57" s="13"/>
      <c r="ALY57" s="13"/>
      <c r="ALZ57" s="13"/>
      <c r="AMA57" s="13"/>
      <c r="AMB57" s="13"/>
      <c r="AMC57" s="13"/>
      <c r="AMD57" s="13"/>
      <c r="AME57" s="13"/>
      <c r="AMF57" s="13"/>
      <c r="AMG57" s="13"/>
      <c r="AMH57" s="13"/>
      <c r="AMI57" s="13"/>
      <c r="AMJ57" s="13"/>
      <c r="AMK57" s="13"/>
      <c r="AML57" s="13"/>
      <c r="AMM57" s="13"/>
      <c r="AMN57" s="13"/>
      <c r="AMO57" s="13"/>
      <c r="AMP57" s="13"/>
      <c r="AMQ57" s="13"/>
      <c r="AMR57" s="13"/>
      <c r="AMS57" s="13"/>
      <c r="AMT57" s="13"/>
      <c r="AMU57" s="13"/>
      <c r="AMV57" s="13"/>
      <c r="AMW57" s="13"/>
      <c r="AMX57" s="13"/>
      <c r="AMY57" s="13"/>
      <c r="AMZ57" s="13"/>
      <c r="ANA57" s="13"/>
      <c r="ANB57" s="13"/>
      <c r="ANC57" s="13"/>
      <c r="AND57" s="13"/>
      <c r="ANE57" s="13"/>
      <c r="ANF57" s="13"/>
      <c r="ANG57" s="13"/>
      <c r="ANH57" s="13"/>
      <c r="ANI57" s="13"/>
      <c r="ANJ57" s="13"/>
      <c r="ANK57" s="13"/>
      <c r="ANL57" s="13"/>
      <c r="ANM57" s="13"/>
      <c r="ANN57" s="13"/>
      <c r="ANO57" s="13"/>
      <c r="ANP57" s="13"/>
      <c r="ANQ57" s="13"/>
      <c r="ANR57" s="13"/>
      <c r="ANS57" s="13"/>
      <c r="ANT57" s="13"/>
      <c r="ANU57" s="13"/>
      <c r="ANV57" s="13"/>
      <c r="ANW57" s="13"/>
      <c r="ANX57" s="13"/>
      <c r="ANY57" s="13"/>
      <c r="ANZ57" s="13"/>
      <c r="AOA57" s="13"/>
      <c r="AOB57" s="13"/>
      <c r="AOC57" s="13"/>
      <c r="AOD57" s="13"/>
      <c r="AOE57" s="13"/>
      <c r="AOF57" s="13"/>
      <c r="AOG57" s="13"/>
      <c r="AOH57" s="13"/>
      <c r="AOI57" s="13"/>
      <c r="AOJ57" s="13"/>
      <c r="AOK57" s="13"/>
      <c r="AOL57" s="13"/>
      <c r="AOM57" s="13"/>
      <c r="AON57" s="13"/>
      <c r="AOO57" s="13"/>
      <c r="AOP57" s="13"/>
      <c r="AOQ57" s="13"/>
      <c r="AOR57" s="13"/>
      <c r="AOS57" s="13"/>
      <c r="AOT57" s="13"/>
      <c r="AOU57" s="13"/>
      <c r="AOV57" s="13"/>
      <c r="AOW57" s="13"/>
      <c r="AOX57" s="13"/>
      <c r="AOY57" s="13"/>
      <c r="AOZ57" s="13"/>
      <c r="APA57" s="13"/>
      <c r="APB57" s="13"/>
      <c r="APC57" s="13"/>
      <c r="APD57" s="13"/>
      <c r="APE57" s="13"/>
      <c r="APF57" s="13"/>
      <c r="APG57" s="13"/>
      <c r="APH57" s="13"/>
      <c r="API57" s="13"/>
      <c r="APJ57" s="13"/>
      <c r="APK57" s="13"/>
      <c r="APL57" s="13"/>
      <c r="APM57" s="13"/>
      <c r="APN57" s="13"/>
      <c r="APO57" s="13"/>
      <c r="APP57" s="13"/>
      <c r="APQ57" s="13"/>
      <c r="APR57" s="13"/>
      <c r="APS57" s="13"/>
      <c r="APT57" s="13"/>
      <c r="APU57" s="13"/>
      <c r="APV57" s="13"/>
      <c r="APW57" s="13"/>
      <c r="APX57" s="13"/>
      <c r="APY57" s="13"/>
      <c r="APZ57" s="13"/>
      <c r="AQA57" s="13"/>
      <c r="AQB57" s="13"/>
      <c r="AQC57" s="13"/>
      <c r="AQD57" s="13"/>
      <c r="AQE57" s="13"/>
      <c r="AQF57" s="13"/>
      <c r="AQG57" s="13"/>
      <c r="AQH57" s="13"/>
      <c r="AQI57" s="13"/>
      <c r="AQJ57" s="13"/>
      <c r="AQK57" s="13"/>
      <c r="AQL57" s="13"/>
      <c r="AQM57" s="13"/>
      <c r="AQN57" s="13"/>
      <c r="AQO57" s="13"/>
      <c r="AQP57" s="13"/>
      <c r="AQQ57" s="13"/>
      <c r="AQR57" s="13"/>
      <c r="AQS57" s="13"/>
      <c r="AQT57" s="13"/>
      <c r="AQU57" s="13"/>
      <c r="AQV57" s="13"/>
      <c r="AQW57" s="13"/>
      <c r="AQX57" s="13"/>
      <c r="AQY57" s="13"/>
      <c r="AQZ57" s="13"/>
      <c r="ARA57" s="13"/>
      <c r="ARB57" s="13"/>
      <c r="ARC57" s="13"/>
      <c r="ARD57" s="13"/>
      <c r="ARE57" s="13"/>
      <c r="ARF57" s="13"/>
      <c r="ARG57" s="13"/>
      <c r="ARH57" s="13"/>
      <c r="ARI57" s="13"/>
      <c r="ARJ57" s="13"/>
      <c r="ARK57" s="13"/>
      <c r="ARL57" s="13"/>
      <c r="ARM57" s="13"/>
      <c r="ARN57" s="13"/>
      <c r="ARO57" s="13"/>
      <c r="ARP57" s="13"/>
      <c r="ARQ57" s="13"/>
      <c r="ARR57" s="13"/>
      <c r="ARS57" s="13"/>
      <c r="ART57" s="13"/>
      <c r="ARU57" s="13"/>
      <c r="ARV57" s="13"/>
      <c r="ARW57" s="13"/>
      <c r="ARX57" s="13"/>
      <c r="ARY57" s="13"/>
      <c r="ARZ57" s="13"/>
      <c r="ASA57" s="13"/>
      <c r="ASB57" s="13"/>
      <c r="ASC57" s="13"/>
      <c r="ASD57" s="13"/>
      <c r="ASE57" s="13"/>
      <c r="ASF57" s="13"/>
      <c r="ASG57" s="13"/>
      <c r="ASH57" s="13"/>
      <c r="ASI57" s="13"/>
      <c r="ASJ57" s="13"/>
      <c r="ASK57" s="13"/>
      <c r="ASL57" s="13"/>
      <c r="ASM57" s="13"/>
      <c r="ASN57" s="13"/>
      <c r="ASO57" s="13"/>
      <c r="ASP57" s="13"/>
      <c r="ASQ57" s="13"/>
      <c r="ASR57" s="13"/>
      <c r="ASS57" s="13"/>
      <c r="AST57" s="13"/>
      <c r="ASU57" s="13"/>
      <c r="ASV57" s="13"/>
      <c r="ASW57" s="13"/>
      <c r="ASX57" s="13"/>
      <c r="ASY57" s="13"/>
      <c r="ASZ57" s="13"/>
      <c r="ATA57" s="13"/>
      <c r="ATB57" s="13"/>
      <c r="ATC57" s="13"/>
      <c r="ATD57" s="13"/>
      <c r="ATE57" s="13"/>
      <c r="ATF57" s="13"/>
      <c r="ATG57" s="13"/>
      <c r="ATH57" s="13"/>
      <c r="ATI57" s="13"/>
      <c r="ATJ57" s="13"/>
      <c r="ATK57" s="13"/>
      <c r="ATL57" s="13"/>
      <c r="ATM57" s="13"/>
      <c r="ATN57" s="13"/>
      <c r="ATO57" s="13"/>
      <c r="ATP57" s="13"/>
      <c r="ATQ57" s="13"/>
      <c r="ATR57" s="13"/>
      <c r="ATS57" s="13"/>
      <c r="ATT57" s="13"/>
      <c r="ATU57" s="13"/>
      <c r="ATV57" s="13"/>
      <c r="ATW57" s="13"/>
      <c r="ATX57" s="13"/>
      <c r="ATY57" s="13"/>
      <c r="ATZ57" s="13"/>
      <c r="AUA57" s="13"/>
      <c r="AUB57" s="13"/>
      <c r="AUC57" s="13"/>
      <c r="AUD57" s="13"/>
      <c r="AUE57" s="13"/>
      <c r="AUF57" s="13"/>
      <c r="AUG57" s="13"/>
      <c r="AUH57" s="13"/>
      <c r="AUI57" s="13"/>
      <c r="AUJ57" s="13"/>
      <c r="AUK57" s="13"/>
      <c r="AUL57" s="13"/>
      <c r="AUM57" s="13"/>
      <c r="AUN57" s="13"/>
      <c r="AUO57" s="13"/>
      <c r="AUP57" s="13"/>
      <c r="AUQ57" s="13"/>
      <c r="AUR57" s="13"/>
      <c r="AUS57" s="13"/>
      <c r="AUT57" s="13"/>
      <c r="AUU57" s="13"/>
      <c r="AUV57" s="13"/>
      <c r="AUW57" s="13"/>
      <c r="AUX57" s="13"/>
      <c r="AUY57" s="13"/>
      <c r="AUZ57" s="13"/>
      <c r="AVA57" s="13"/>
      <c r="AVB57" s="13"/>
      <c r="AVC57" s="13"/>
      <c r="AVD57" s="13"/>
      <c r="AVE57" s="13"/>
      <c r="AVF57" s="13"/>
      <c r="AVG57" s="13"/>
      <c r="AVH57" s="13"/>
      <c r="AVI57" s="13"/>
      <c r="AVJ57" s="13"/>
      <c r="AVK57" s="13"/>
      <c r="AVL57" s="13"/>
      <c r="AVM57" s="13"/>
      <c r="AVN57" s="13"/>
      <c r="AVO57" s="13"/>
      <c r="AVP57" s="13"/>
      <c r="AVQ57" s="13"/>
      <c r="AVR57" s="13"/>
      <c r="AVS57" s="13"/>
      <c r="AVT57" s="13"/>
      <c r="AVU57" s="13"/>
      <c r="AVV57" s="13"/>
      <c r="AVW57" s="13"/>
      <c r="AVX57" s="13"/>
      <c r="AVY57" s="13"/>
      <c r="AVZ57" s="13"/>
      <c r="AWA57" s="13"/>
      <c r="AWB57" s="13"/>
      <c r="AWC57" s="13"/>
      <c r="AWD57" s="13"/>
      <c r="AWE57" s="13"/>
      <c r="AWF57" s="13"/>
      <c r="AWG57" s="13"/>
      <c r="AWH57" s="13"/>
      <c r="AWI57" s="13"/>
      <c r="AWJ57" s="13"/>
      <c r="AWK57" s="13"/>
      <c r="AWL57" s="13"/>
      <c r="AWM57" s="13"/>
      <c r="AWN57" s="13"/>
      <c r="AWO57" s="13"/>
      <c r="AWP57" s="13"/>
      <c r="AWQ57" s="13"/>
      <c r="AWR57" s="13"/>
      <c r="AWS57" s="13"/>
      <c r="AWT57" s="13"/>
      <c r="AWU57" s="13"/>
      <c r="AWV57" s="13"/>
      <c r="AWW57" s="13"/>
      <c r="AWX57" s="13"/>
      <c r="AWY57" s="13"/>
      <c r="AWZ57" s="13"/>
      <c r="AXA57" s="13"/>
      <c r="AXB57" s="13"/>
      <c r="AXC57" s="13"/>
      <c r="AXD57" s="13"/>
      <c r="AXE57" s="13"/>
      <c r="AXF57" s="13"/>
      <c r="AXG57" s="13"/>
      <c r="AXH57" s="13"/>
      <c r="AXI57" s="13"/>
      <c r="AXJ57" s="13"/>
      <c r="AXK57" s="13"/>
      <c r="AXL57" s="13"/>
      <c r="AXM57" s="13"/>
      <c r="AXN57" s="13"/>
      <c r="AXO57" s="13"/>
      <c r="AXP57" s="13"/>
      <c r="AXQ57" s="13"/>
      <c r="AXR57" s="13"/>
      <c r="AXS57" s="13"/>
      <c r="AXT57" s="13"/>
      <c r="AXU57" s="13"/>
      <c r="AXV57" s="13"/>
      <c r="AXW57" s="13"/>
      <c r="AXX57" s="13"/>
      <c r="AXY57" s="13"/>
      <c r="AXZ57" s="13"/>
      <c r="AYA57" s="13"/>
      <c r="AYB57" s="13"/>
      <c r="AYC57" s="13"/>
      <c r="AYD57" s="13"/>
      <c r="AYE57" s="13"/>
      <c r="AYF57" s="13"/>
      <c r="AYG57" s="13"/>
      <c r="AYH57" s="13"/>
      <c r="AYI57" s="13"/>
      <c r="AYJ57" s="13"/>
      <c r="AYK57" s="13"/>
      <c r="AYL57" s="13"/>
      <c r="AYM57" s="13"/>
      <c r="AYN57" s="13"/>
      <c r="AYO57" s="13"/>
      <c r="AYP57" s="13"/>
      <c r="AYQ57" s="13"/>
      <c r="AYR57" s="13"/>
      <c r="AYS57" s="13"/>
      <c r="AYT57" s="13"/>
      <c r="AYU57" s="13"/>
      <c r="AYV57" s="13"/>
      <c r="AYW57" s="13"/>
      <c r="AYX57" s="13"/>
      <c r="AYY57" s="13"/>
      <c r="AYZ57" s="13"/>
      <c r="AZA57" s="13"/>
      <c r="AZB57" s="13"/>
      <c r="AZC57" s="13"/>
      <c r="AZD57" s="13"/>
      <c r="AZE57" s="13"/>
      <c r="AZF57" s="13"/>
      <c r="AZG57" s="13"/>
      <c r="AZH57" s="13"/>
      <c r="AZI57" s="13"/>
      <c r="AZJ57" s="13"/>
      <c r="AZK57" s="13"/>
      <c r="AZL57" s="13"/>
      <c r="AZM57" s="13"/>
      <c r="AZN57" s="13"/>
      <c r="AZO57" s="13"/>
      <c r="AZP57" s="13"/>
      <c r="AZQ57" s="13"/>
      <c r="AZR57" s="13"/>
      <c r="AZS57" s="13"/>
      <c r="AZT57" s="13"/>
      <c r="AZU57" s="13"/>
      <c r="AZV57" s="13"/>
      <c r="AZW57" s="13"/>
      <c r="AZX57" s="13"/>
      <c r="AZY57" s="13"/>
      <c r="AZZ57" s="13"/>
      <c r="BAA57" s="13"/>
      <c r="BAB57" s="13"/>
      <c r="BAC57" s="13"/>
      <c r="BAD57" s="13"/>
      <c r="BAE57" s="13"/>
      <c r="BAF57" s="13"/>
      <c r="BAG57" s="13"/>
      <c r="BAH57" s="13"/>
      <c r="BAI57" s="13"/>
      <c r="BAJ57" s="13"/>
      <c r="BAK57" s="13"/>
      <c r="BAL57" s="13"/>
      <c r="BAM57" s="13"/>
      <c r="BAN57" s="13"/>
      <c r="BAO57" s="13"/>
      <c r="BAP57" s="13"/>
      <c r="BAQ57" s="13"/>
      <c r="BAR57" s="13"/>
      <c r="BAS57" s="13"/>
      <c r="BAT57" s="13"/>
      <c r="BAU57" s="13"/>
      <c r="BAV57" s="13"/>
      <c r="BAW57" s="13"/>
      <c r="BAX57" s="13"/>
      <c r="BAY57" s="13"/>
      <c r="BAZ57" s="13"/>
      <c r="BBA57" s="13"/>
      <c r="BBB57" s="13"/>
      <c r="BBC57" s="13"/>
      <c r="BBD57" s="13"/>
      <c r="BBE57" s="13"/>
      <c r="BBF57" s="13"/>
      <c r="BBG57" s="13"/>
      <c r="BBH57" s="13"/>
      <c r="BBI57" s="13"/>
      <c r="BBJ57" s="13"/>
      <c r="BBK57" s="13"/>
      <c r="BBL57" s="13"/>
      <c r="BBM57" s="13"/>
      <c r="BBN57" s="13"/>
      <c r="BBO57" s="13"/>
      <c r="BBP57" s="13"/>
      <c r="BBQ57" s="13"/>
      <c r="BBR57" s="13"/>
      <c r="BBS57" s="13"/>
      <c r="BBT57" s="13"/>
      <c r="BBU57" s="13"/>
      <c r="BBV57" s="13"/>
      <c r="BBW57" s="13"/>
      <c r="BBX57" s="13"/>
      <c r="BBY57" s="13"/>
      <c r="BBZ57" s="13"/>
      <c r="BCA57" s="13"/>
      <c r="BCB57" s="13"/>
      <c r="BCC57" s="13"/>
      <c r="BCD57" s="13"/>
      <c r="BCE57" s="13"/>
      <c r="BCF57" s="13"/>
      <c r="BCG57" s="13"/>
      <c r="BCH57" s="13"/>
      <c r="BCI57" s="13"/>
      <c r="BCJ57" s="13"/>
      <c r="BCK57" s="13"/>
      <c r="BCL57" s="13"/>
      <c r="BCM57" s="13"/>
      <c r="BCN57" s="13"/>
      <c r="BCO57" s="13"/>
      <c r="BCP57" s="13"/>
      <c r="BCQ57" s="13"/>
      <c r="BCR57" s="13"/>
      <c r="BCS57" s="13"/>
      <c r="BCT57" s="13"/>
      <c r="BCU57" s="13"/>
      <c r="BCV57" s="13"/>
      <c r="BCW57" s="13"/>
      <c r="BCX57" s="13"/>
      <c r="BCY57" s="13"/>
      <c r="BCZ57" s="13"/>
      <c r="BDA57" s="13"/>
      <c r="BDB57" s="13"/>
      <c r="BDC57" s="13"/>
      <c r="BDD57" s="13"/>
      <c r="BDE57" s="13"/>
      <c r="BDF57" s="13"/>
      <c r="BDG57" s="13"/>
      <c r="BDH57" s="13"/>
      <c r="BDI57" s="13"/>
      <c r="BDJ57" s="13"/>
      <c r="BDK57" s="13"/>
      <c r="BDL57" s="13"/>
      <c r="BDM57" s="13"/>
      <c r="BDN57" s="13"/>
      <c r="BDO57" s="13"/>
      <c r="BDP57" s="13"/>
      <c r="BDQ57" s="13"/>
      <c r="BDR57" s="13"/>
      <c r="BDS57" s="13"/>
      <c r="BDT57" s="13"/>
      <c r="BDU57" s="13"/>
      <c r="BDV57" s="13"/>
      <c r="BDW57" s="13"/>
      <c r="BDX57" s="13"/>
      <c r="BDY57" s="13"/>
      <c r="BDZ57" s="13"/>
      <c r="BEA57" s="13"/>
      <c r="BEB57" s="13"/>
      <c r="BEC57" s="13"/>
      <c r="BED57" s="13"/>
      <c r="BEE57" s="13"/>
      <c r="BEF57" s="13"/>
      <c r="BEG57" s="13"/>
      <c r="BEH57" s="13"/>
      <c r="BEI57" s="13"/>
      <c r="BEJ57" s="13"/>
      <c r="BEK57" s="13"/>
      <c r="BEL57" s="13"/>
      <c r="BEM57" s="13"/>
      <c r="BEN57" s="13"/>
      <c r="BEO57" s="13"/>
      <c r="BEP57" s="13"/>
      <c r="BEQ57" s="13"/>
      <c r="BER57" s="13"/>
      <c r="BES57" s="13"/>
      <c r="BET57" s="13"/>
      <c r="BEU57" s="13"/>
      <c r="BEV57" s="13"/>
      <c r="BEW57" s="13"/>
      <c r="BEX57" s="13"/>
      <c r="BEY57" s="13"/>
      <c r="BEZ57" s="13"/>
      <c r="BFA57" s="13"/>
      <c r="BFB57" s="13"/>
      <c r="BFC57" s="13"/>
      <c r="BFD57" s="13"/>
      <c r="BFE57" s="13"/>
      <c r="BFF57" s="13"/>
      <c r="BFG57" s="13"/>
      <c r="BFH57" s="13"/>
      <c r="BFI57" s="13"/>
      <c r="BFJ57" s="13"/>
      <c r="BFK57" s="13"/>
      <c r="BFL57" s="13"/>
      <c r="BFM57" s="13"/>
      <c r="BFN57" s="13"/>
      <c r="BFO57" s="13"/>
      <c r="BFP57" s="13"/>
      <c r="BFQ57" s="13"/>
      <c r="BFR57" s="13"/>
      <c r="BFS57" s="13"/>
      <c r="BFT57" s="13"/>
      <c r="BFU57" s="13"/>
      <c r="BFV57" s="13"/>
      <c r="BFW57" s="13"/>
      <c r="BFX57" s="13"/>
      <c r="BFY57" s="13"/>
      <c r="BFZ57" s="13"/>
      <c r="BGA57" s="13"/>
      <c r="BGB57" s="13"/>
      <c r="BGC57" s="13"/>
      <c r="BGD57" s="13"/>
      <c r="BGE57" s="13"/>
      <c r="BGF57" s="13"/>
      <c r="BGG57" s="13"/>
      <c r="BGH57" s="13"/>
      <c r="BGI57" s="13"/>
      <c r="BGJ57" s="13"/>
      <c r="BGK57" s="13"/>
      <c r="BGL57" s="13"/>
      <c r="BGM57" s="13"/>
      <c r="BGN57" s="13"/>
      <c r="BGO57" s="13"/>
      <c r="BGP57" s="13"/>
      <c r="BGQ57" s="13"/>
      <c r="BGR57" s="13"/>
      <c r="BGS57" s="13"/>
      <c r="BGT57" s="13"/>
      <c r="BGU57" s="13"/>
      <c r="BGV57" s="13"/>
      <c r="BGW57" s="13"/>
      <c r="BGX57" s="13"/>
      <c r="BGY57" s="13"/>
      <c r="BGZ57" s="13"/>
      <c r="BHA57" s="13"/>
      <c r="BHB57" s="13"/>
      <c r="BHC57" s="13"/>
      <c r="BHD57" s="13"/>
      <c r="BHE57" s="13"/>
      <c r="BHF57" s="13"/>
      <c r="BHG57" s="13"/>
      <c r="BHH57" s="13"/>
      <c r="BHI57" s="13"/>
      <c r="BHJ57" s="13"/>
      <c r="BHK57" s="13"/>
      <c r="BHL57" s="13"/>
      <c r="BHM57" s="13"/>
      <c r="BHN57" s="13"/>
      <c r="BHO57" s="13"/>
      <c r="BHP57" s="13"/>
      <c r="BHQ57" s="13"/>
      <c r="BHR57" s="13"/>
      <c r="BHS57" s="13"/>
      <c r="BHT57" s="13"/>
      <c r="BHU57" s="13"/>
      <c r="BHV57" s="13"/>
      <c r="BHW57" s="13"/>
      <c r="BHX57" s="13"/>
      <c r="BHY57" s="13"/>
      <c r="BHZ57" s="13"/>
      <c r="BIA57" s="13"/>
      <c r="BIB57" s="13"/>
      <c r="BIC57" s="13"/>
      <c r="BID57" s="13"/>
      <c r="BIE57" s="13"/>
      <c r="BIF57" s="13"/>
      <c r="BIG57" s="13"/>
      <c r="BIH57" s="13"/>
      <c r="BII57" s="13"/>
      <c r="BIJ57" s="13"/>
      <c r="BIK57" s="13"/>
      <c r="BIL57" s="13"/>
      <c r="BIM57" s="13"/>
      <c r="BIN57" s="13"/>
      <c r="BIO57" s="13"/>
      <c r="BIP57" s="13"/>
      <c r="BIQ57" s="13"/>
      <c r="BIR57" s="13"/>
      <c r="BIS57" s="13"/>
      <c r="BIT57" s="13"/>
      <c r="BIU57" s="13"/>
      <c r="BIV57" s="13"/>
      <c r="BIW57" s="13"/>
      <c r="BIX57" s="13"/>
      <c r="BIY57" s="13"/>
      <c r="BIZ57" s="13"/>
      <c r="BJA57" s="13"/>
      <c r="BJB57" s="13"/>
      <c r="BJC57" s="13"/>
      <c r="BJD57" s="13"/>
      <c r="BJE57" s="13"/>
      <c r="BJF57" s="13"/>
      <c r="BJG57" s="13"/>
      <c r="BJH57" s="13"/>
      <c r="BJI57" s="13"/>
      <c r="BJJ57" s="13"/>
      <c r="BJK57" s="13"/>
      <c r="BJL57" s="13"/>
      <c r="BJM57" s="13"/>
      <c r="BJN57" s="13"/>
      <c r="BJO57" s="13"/>
      <c r="BJP57" s="13"/>
      <c r="BJQ57" s="13"/>
      <c r="BJR57" s="13"/>
      <c r="BJS57" s="13"/>
      <c r="BJT57" s="13"/>
      <c r="BJU57" s="13"/>
      <c r="BJV57" s="13"/>
      <c r="BJW57" s="13"/>
      <c r="BJX57" s="13"/>
      <c r="BJY57" s="13"/>
      <c r="BJZ57" s="13"/>
      <c r="BKA57" s="13"/>
      <c r="BKB57" s="13"/>
      <c r="BKC57" s="13"/>
      <c r="BKD57" s="13"/>
      <c r="BKE57" s="13"/>
      <c r="BKF57" s="13"/>
      <c r="BKG57" s="13"/>
      <c r="BKH57" s="13"/>
      <c r="BKI57" s="13"/>
      <c r="BKJ57" s="13"/>
      <c r="BKK57" s="13"/>
      <c r="BKL57" s="13"/>
      <c r="BKM57" s="13"/>
      <c r="BKN57" s="13"/>
      <c r="BKO57" s="13"/>
      <c r="BKP57" s="13"/>
      <c r="BKQ57" s="13"/>
      <c r="BKR57" s="13"/>
      <c r="BKS57" s="13"/>
      <c r="BKT57" s="13"/>
      <c r="BKU57" s="13"/>
      <c r="BKV57" s="13"/>
      <c r="BKW57" s="13"/>
      <c r="BKX57" s="13"/>
      <c r="BKY57" s="13"/>
      <c r="BKZ57" s="13"/>
      <c r="BLA57" s="13"/>
      <c r="BLB57" s="13"/>
      <c r="BLC57" s="13"/>
      <c r="BLD57" s="13"/>
      <c r="BLE57" s="13"/>
      <c r="BLF57" s="13"/>
      <c r="BLG57" s="13"/>
      <c r="BLH57" s="13"/>
      <c r="BLI57" s="13"/>
      <c r="BLJ57" s="13"/>
      <c r="BLK57" s="13"/>
      <c r="BLL57" s="13"/>
      <c r="BLM57" s="13"/>
      <c r="BLN57" s="13"/>
      <c r="BLO57" s="13"/>
      <c r="BLP57" s="13"/>
      <c r="BLQ57" s="13"/>
      <c r="BLR57" s="13"/>
      <c r="BLS57" s="13"/>
      <c r="BLT57" s="13"/>
      <c r="BLU57" s="13"/>
      <c r="BLV57" s="13"/>
      <c r="BLW57" s="13"/>
      <c r="BLX57" s="13"/>
      <c r="BLY57" s="13"/>
      <c r="BLZ57" s="13"/>
      <c r="BMA57" s="13"/>
      <c r="BMB57" s="13"/>
      <c r="BMC57" s="13"/>
      <c r="BMD57" s="13"/>
      <c r="BME57" s="13"/>
      <c r="BMF57" s="13"/>
      <c r="BMG57" s="13"/>
      <c r="BMH57" s="13"/>
      <c r="BMI57" s="13"/>
      <c r="BMJ57" s="13"/>
      <c r="BMK57" s="13"/>
      <c r="BML57" s="13"/>
      <c r="BMM57" s="13"/>
      <c r="BMN57" s="13"/>
      <c r="BMO57" s="13"/>
      <c r="BMP57" s="13"/>
      <c r="BMQ57" s="13"/>
      <c r="BMR57" s="13"/>
      <c r="BMS57" s="13"/>
      <c r="BMT57" s="13"/>
      <c r="BMU57" s="13"/>
      <c r="BMV57" s="13"/>
      <c r="BMW57" s="13"/>
      <c r="BMX57" s="13"/>
      <c r="BMY57" s="13"/>
      <c r="BMZ57" s="13"/>
      <c r="BNA57" s="13"/>
      <c r="BNB57" s="13"/>
      <c r="BNC57" s="13"/>
      <c r="BND57" s="13"/>
      <c r="BNE57" s="13"/>
      <c r="BNF57" s="13"/>
      <c r="BNG57" s="13"/>
      <c r="BNH57" s="13"/>
      <c r="BNI57" s="13"/>
      <c r="BNJ57" s="13"/>
      <c r="BNK57" s="13"/>
      <c r="BNL57" s="13"/>
      <c r="BNM57" s="13"/>
      <c r="BNN57" s="13"/>
      <c r="BNO57" s="13"/>
      <c r="BNP57" s="13"/>
      <c r="BNQ57" s="13"/>
      <c r="BNR57" s="13"/>
      <c r="BNS57" s="13"/>
      <c r="BNT57" s="13"/>
      <c r="BNU57" s="13"/>
      <c r="BNV57" s="13"/>
      <c r="BNW57" s="13"/>
      <c r="BNX57" s="13"/>
      <c r="BNY57" s="13"/>
      <c r="BNZ57" s="13"/>
      <c r="BOA57" s="13"/>
      <c r="BOB57" s="13"/>
      <c r="BOC57" s="13"/>
      <c r="BOD57" s="13"/>
      <c r="BOE57" s="13"/>
      <c r="BOF57" s="13"/>
      <c r="BOG57" s="13"/>
      <c r="BOH57" s="13"/>
      <c r="BOI57" s="13"/>
      <c r="BOJ57" s="13"/>
      <c r="BOK57" s="13"/>
      <c r="BOL57" s="13"/>
      <c r="BOM57" s="13"/>
      <c r="BON57" s="13"/>
      <c r="BOO57" s="13"/>
      <c r="BOP57" s="13"/>
      <c r="BOQ57" s="13"/>
      <c r="BOR57" s="13"/>
      <c r="BOS57" s="13"/>
      <c r="BOT57" s="13"/>
      <c r="BOU57" s="13"/>
      <c r="BOV57" s="13"/>
      <c r="BOW57" s="13"/>
      <c r="BOX57" s="13"/>
      <c r="BOY57" s="13"/>
      <c r="BOZ57" s="13"/>
      <c r="BPA57" s="13"/>
      <c r="BPB57" s="13"/>
      <c r="BPC57" s="13"/>
      <c r="BPD57" s="13"/>
      <c r="BPE57" s="13"/>
      <c r="BPF57" s="13"/>
      <c r="BPG57" s="13"/>
      <c r="BPH57" s="13"/>
      <c r="BPI57" s="13"/>
      <c r="BPJ57" s="13"/>
      <c r="BPK57" s="13"/>
      <c r="BPL57" s="13"/>
      <c r="BPM57" s="13"/>
      <c r="BPN57" s="13"/>
      <c r="BPO57" s="13"/>
      <c r="BPP57" s="13"/>
      <c r="BPQ57" s="13"/>
      <c r="BPR57" s="13"/>
      <c r="BPS57" s="13"/>
      <c r="BPT57" s="13"/>
      <c r="BPU57" s="13"/>
      <c r="BPV57" s="13"/>
      <c r="BPW57" s="13"/>
      <c r="BPX57" s="13"/>
      <c r="BPY57" s="13"/>
      <c r="BPZ57" s="13"/>
      <c r="BQA57" s="13"/>
      <c r="BQB57" s="13"/>
      <c r="BQC57" s="13"/>
      <c r="BQD57" s="13"/>
      <c r="BQE57" s="13"/>
      <c r="BQF57" s="13"/>
      <c r="BQG57" s="13"/>
      <c r="BQH57" s="13"/>
      <c r="BQI57" s="13"/>
      <c r="BQJ57" s="13"/>
      <c r="BQK57" s="13"/>
      <c r="BQL57" s="13"/>
      <c r="BQM57" s="13"/>
      <c r="BQN57" s="13"/>
      <c r="BQO57" s="13"/>
      <c r="BQP57" s="13"/>
      <c r="BQQ57" s="13"/>
      <c r="BQR57" s="13"/>
      <c r="BQS57" s="13"/>
      <c r="BQT57" s="13"/>
      <c r="BQU57" s="13"/>
      <c r="BQV57" s="13"/>
      <c r="BQW57" s="13"/>
      <c r="BQX57" s="13"/>
      <c r="BQY57" s="13"/>
      <c r="BQZ57" s="13"/>
      <c r="BRA57" s="13"/>
      <c r="BRB57" s="13"/>
      <c r="BRC57" s="13"/>
      <c r="BRD57" s="13"/>
      <c r="BRE57" s="13"/>
      <c r="BRF57" s="13"/>
      <c r="BRG57" s="13"/>
      <c r="BRH57" s="13"/>
      <c r="BRI57" s="13"/>
      <c r="BRJ57" s="13"/>
      <c r="BRK57" s="13"/>
      <c r="BRL57" s="13"/>
      <c r="BRM57" s="13"/>
      <c r="BRN57" s="13"/>
      <c r="BRO57" s="13"/>
      <c r="BRP57" s="13"/>
      <c r="BRQ57" s="13"/>
      <c r="BRR57" s="13"/>
      <c r="BRS57" s="13"/>
      <c r="BRT57" s="13"/>
      <c r="BRU57" s="13"/>
      <c r="BRV57" s="13"/>
      <c r="BRW57" s="13"/>
      <c r="BRX57" s="13"/>
      <c r="BRY57" s="13"/>
      <c r="BRZ57" s="13"/>
      <c r="BSA57" s="13"/>
      <c r="BSB57" s="13"/>
      <c r="BSC57" s="13"/>
      <c r="BSD57" s="13"/>
      <c r="BSE57" s="13"/>
      <c r="BSF57" s="13"/>
      <c r="BSG57" s="13"/>
      <c r="BSH57" s="13"/>
      <c r="BSI57" s="13"/>
      <c r="BSJ57" s="13"/>
      <c r="BSK57" s="13"/>
      <c r="BSL57" s="13"/>
      <c r="BSM57" s="13"/>
      <c r="BSN57" s="13"/>
      <c r="BSO57" s="13"/>
      <c r="BSP57" s="13"/>
      <c r="BSQ57" s="13"/>
      <c r="BSR57" s="13"/>
      <c r="BSS57" s="13"/>
      <c r="BST57" s="13"/>
      <c r="BSU57" s="13"/>
      <c r="BSV57" s="13"/>
      <c r="BSW57" s="13"/>
      <c r="BSX57" s="13"/>
      <c r="BSY57" s="13"/>
      <c r="BSZ57" s="13"/>
      <c r="BTA57" s="13"/>
      <c r="BTB57" s="13"/>
      <c r="BTC57" s="13"/>
      <c r="BTD57" s="13"/>
      <c r="BTE57" s="13"/>
      <c r="BTF57" s="13"/>
      <c r="BTG57" s="13"/>
      <c r="BTH57" s="13"/>
      <c r="BTI57" s="13"/>
      <c r="BTJ57" s="13"/>
      <c r="BTK57" s="13"/>
      <c r="BTL57" s="13"/>
      <c r="BTM57" s="13"/>
      <c r="BTN57" s="13"/>
      <c r="BTO57" s="13"/>
      <c r="BTP57" s="13"/>
      <c r="BTQ57" s="13"/>
      <c r="BTR57" s="13"/>
      <c r="BTS57" s="13"/>
      <c r="BTT57" s="13"/>
      <c r="BTU57" s="13"/>
      <c r="BTV57" s="13"/>
      <c r="BTW57" s="13"/>
      <c r="BTX57" s="13"/>
      <c r="BTY57" s="13"/>
      <c r="BTZ57" s="13"/>
      <c r="BUA57" s="13"/>
      <c r="BUB57" s="13"/>
      <c r="BUC57" s="13"/>
      <c r="BUD57" s="13"/>
      <c r="BUE57" s="13"/>
      <c r="BUF57" s="13"/>
      <c r="BUG57" s="13"/>
      <c r="BUH57" s="13"/>
      <c r="BUI57" s="13"/>
      <c r="BUJ57" s="13"/>
      <c r="BUK57" s="13"/>
      <c r="BUL57" s="13"/>
      <c r="BUM57" s="13"/>
      <c r="BUN57" s="13"/>
      <c r="BUO57" s="13"/>
      <c r="BUP57" s="13"/>
      <c r="BUQ57" s="13"/>
      <c r="BUR57" s="13"/>
      <c r="BUS57" s="13"/>
      <c r="BUT57" s="13"/>
      <c r="BUU57" s="13"/>
      <c r="BUV57" s="13"/>
      <c r="BUW57" s="13"/>
      <c r="BUX57" s="13"/>
      <c r="BUY57" s="13"/>
      <c r="BUZ57" s="13"/>
      <c r="BVA57" s="13"/>
      <c r="BVB57" s="13"/>
      <c r="BVC57" s="13"/>
      <c r="BVD57" s="13"/>
      <c r="BVE57" s="13"/>
      <c r="BVF57" s="13"/>
      <c r="BVG57" s="13"/>
      <c r="BVH57" s="13"/>
      <c r="BVI57" s="13"/>
      <c r="BVJ57" s="13"/>
      <c r="BVK57" s="13"/>
      <c r="BVL57" s="13"/>
      <c r="BVM57" s="13"/>
      <c r="BVN57" s="13"/>
      <c r="BVO57" s="13"/>
      <c r="BVP57" s="13"/>
      <c r="BVQ57" s="13"/>
      <c r="BVR57" s="13"/>
      <c r="BVS57" s="13"/>
      <c r="BVT57" s="13"/>
      <c r="BVU57" s="13"/>
      <c r="BVV57" s="13"/>
      <c r="BVW57" s="13"/>
      <c r="BVX57" s="13"/>
      <c r="BVY57" s="13"/>
      <c r="BVZ57" s="13"/>
      <c r="BWA57" s="13"/>
      <c r="BWB57" s="13"/>
      <c r="BWC57" s="13"/>
      <c r="BWD57" s="13"/>
      <c r="BWE57" s="13"/>
      <c r="BWF57" s="13"/>
      <c r="BWG57" s="13"/>
      <c r="BWH57" s="13"/>
      <c r="BWI57" s="13"/>
      <c r="BWJ57" s="13"/>
      <c r="BWK57" s="13"/>
      <c r="BWL57" s="13"/>
      <c r="BWM57" s="13"/>
      <c r="BWN57" s="13"/>
      <c r="BWO57" s="13"/>
      <c r="BWP57" s="13"/>
      <c r="BWQ57" s="13"/>
      <c r="BWR57" s="13"/>
      <c r="BWS57" s="13"/>
      <c r="BWT57" s="13"/>
      <c r="BWU57" s="13"/>
      <c r="BWV57" s="13"/>
      <c r="BWW57" s="13"/>
      <c r="BWX57" s="13"/>
      <c r="BWY57" s="13"/>
      <c r="BWZ57" s="13"/>
      <c r="BXA57" s="13"/>
      <c r="BXB57" s="13"/>
      <c r="BXC57" s="13"/>
      <c r="BXD57" s="13"/>
      <c r="BXE57" s="13"/>
      <c r="BXF57" s="13"/>
      <c r="BXG57" s="13"/>
      <c r="BXH57" s="13"/>
      <c r="BXI57" s="13"/>
      <c r="BXJ57" s="13"/>
      <c r="BXK57" s="13"/>
      <c r="BXL57" s="13"/>
      <c r="BXM57" s="13"/>
      <c r="BXN57" s="13"/>
      <c r="BXO57" s="13"/>
      <c r="BXP57" s="13"/>
      <c r="BXQ57" s="13"/>
      <c r="BXR57" s="13"/>
      <c r="BXS57" s="13"/>
      <c r="BXT57" s="13"/>
      <c r="BXU57" s="13"/>
      <c r="BXV57" s="13"/>
      <c r="BXW57" s="13"/>
      <c r="BXX57" s="13"/>
      <c r="BXY57" s="13"/>
      <c r="BXZ57" s="13"/>
      <c r="BYA57" s="13"/>
      <c r="BYB57" s="13"/>
      <c r="BYC57" s="13"/>
      <c r="BYD57" s="13"/>
      <c r="BYE57" s="13"/>
      <c r="BYF57" s="13"/>
      <c r="BYG57" s="13"/>
      <c r="BYH57" s="13"/>
      <c r="BYI57" s="13"/>
      <c r="BYJ57" s="13"/>
      <c r="BYK57" s="13"/>
      <c r="BYL57" s="13"/>
      <c r="BYM57" s="13"/>
      <c r="BYN57" s="13"/>
      <c r="BYO57" s="13"/>
      <c r="BYP57" s="13"/>
      <c r="BYQ57" s="13"/>
      <c r="BYR57" s="13"/>
      <c r="BYS57" s="13"/>
      <c r="BYT57" s="13"/>
      <c r="BYU57" s="13"/>
      <c r="BYV57" s="13"/>
      <c r="BYW57" s="13"/>
      <c r="BYX57" s="13"/>
      <c r="BYY57" s="13"/>
      <c r="BYZ57" s="13"/>
      <c r="BZA57" s="13"/>
      <c r="BZB57" s="13"/>
      <c r="BZC57" s="13"/>
      <c r="BZD57" s="13"/>
      <c r="BZE57" s="13"/>
      <c r="BZF57" s="13"/>
      <c r="BZG57" s="13"/>
      <c r="BZH57" s="13"/>
      <c r="BZI57" s="13"/>
      <c r="BZJ57" s="13"/>
      <c r="BZK57" s="13"/>
      <c r="BZL57" s="13"/>
      <c r="BZM57" s="13"/>
      <c r="BZN57" s="13"/>
      <c r="BZO57" s="13"/>
      <c r="BZP57" s="13"/>
      <c r="BZQ57" s="13"/>
      <c r="BZR57" s="13"/>
      <c r="BZS57" s="13"/>
      <c r="BZT57" s="13"/>
      <c r="BZU57" s="13"/>
      <c r="BZV57" s="13"/>
      <c r="BZW57" s="13"/>
      <c r="BZX57" s="13"/>
      <c r="BZY57" s="13"/>
      <c r="BZZ57" s="13"/>
      <c r="CAA57" s="13"/>
      <c r="CAB57" s="13"/>
      <c r="CAC57" s="13"/>
      <c r="CAD57" s="13"/>
      <c r="CAE57" s="13"/>
      <c r="CAF57" s="13"/>
      <c r="CAG57" s="13"/>
      <c r="CAH57" s="13"/>
      <c r="CAI57" s="13"/>
      <c r="CAJ57" s="13"/>
      <c r="CAK57" s="13"/>
      <c r="CAL57" s="13"/>
      <c r="CAM57" s="13"/>
      <c r="CAN57" s="13"/>
      <c r="CAO57" s="13"/>
      <c r="CAP57" s="13"/>
      <c r="CAQ57" s="13"/>
      <c r="CAR57" s="13"/>
      <c r="CAS57" s="13"/>
      <c r="CAT57" s="13"/>
      <c r="CAU57" s="13"/>
      <c r="CAV57" s="13"/>
      <c r="CAW57" s="13"/>
      <c r="CAX57" s="13"/>
      <c r="CAY57" s="13"/>
      <c r="CAZ57" s="13"/>
      <c r="CBA57" s="13"/>
      <c r="CBB57" s="13"/>
      <c r="CBC57" s="13"/>
      <c r="CBD57" s="13"/>
      <c r="CBE57" s="13"/>
      <c r="CBF57" s="13"/>
      <c r="CBG57" s="13"/>
      <c r="CBH57" s="13"/>
      <c r="CBI57" s="13"/>
      <c r="CBJ57" s="13"/>
      <c r="CBK57" s="13"/>
      <c r="CBL57" s="13"/>
      <c r="CBM57" s="13"/>
      <c r="CBN57" s="13"/>
      <c r="CBO57" s="13"/>
      <c r="CBP57" s="13"/>
      <c r="CBQ57" s="13"/>
      <c r="CBR57" s="13"/>
      <c r="CBS57" s="13"/>
      <c r="CBT57" s="13"/>
      <c r="CBU57" s="13"/>
      <c r="CBV57" s="13"/>
      <c r="CBW57" s="13"/>
      <c r="CBX57" s="13"/>
      <c r="CBY57" s="13"/>
      <c r="CBZ57" s="13"/>
      <c r="CCA57" s="13"/>
      <c r="CCB57" s="13"/>
      <c r="CCC57" s="13"/>
      <c r="CCD57" s="13"/>
      <c r="CCE57" s="13"/>
      <c r="CCF57" s="13"/>
      <c r="CCG57" s="13"/>
      <c r="CCH57" s="13"/>
      <c r="CCI57" s="13"/>
      <c r="CCJ57" s="13"/>
      <c r="CCK57" s="13"/>
      <c r="CCL57" s="13"/>
      <c r="CCM57" s="13"/>
      <c r="CCN57" s="13"/>
      <c r="CCO57" s="13"/>
      <c r="CCP57" s="13"/>
      <c r="CCQ57" s="13"/>
      <c r="CCR57" s="13"/>
      <c r="CCS57" s="13"/>
      <c r="CCT57" s="13"/>
      <c r="CCU57" s="13"/>
      <c r="CCV57" s="13"/>
      <c r="CCW57" s="13"/>
      <c r="CCX57" s="13"/>
      <c r="CCY57" s="13"/>
      <c r="CCZ57" s="13"/>
      <c r="CDA57" s="13"/>
      <c r="CDB57" s="13"/>
      <c r="CDC57" s="13"/>
      <c r="CDD57" s="13"/>
      <c r="CDE57" s="13"/>
      <c r="CDF57" s="13"/>
      <c r="CDG57" s="13"/>
      <c r="CDH57" s="13"/>
      <c r="CDI57" s="13"/>
      <c r="CDJ57" s="13"/>
      <c r="CDK57" s="13"/>
      <c r="CDL57" s="13"/>
      <c r="CDM57" s="13"/>
      <c r="CDN57" s="13"/>
      <c r="CDO57" s="13"/>
      <c r="CDP57" s="13"/>
      <c r="CDQ57" s="13"/>
      <c r="CDR57" s="13"/>
      <c r="CDS57" s="13"/>
      <c r="CDT57" s="13"/>
      <c r="CDU57" s="13"/>
      <c r="CDV57" s="13"/>
      <c r="CDW57" s="13"/>
      <c r="CDX57" s="13"/>
      <c r="CDY57" s="13"/>
      <c r="CDZ57" s="13"/>
      <c r="CEA57" s="13"/>
      <c r="CEB57" s="13"/>
      <c r="CEC57" s="13"/>
      <c r="CED57" s="13"/>
      <c r="CEE57" s="13"/>
      <c r="CEF57" s="13"/>
      <c r="CEG57" s="13"/>
      <c r="CEH57" s="13"/>
      <c r="CEI57" s="13"/>
      <c r="CEJ57" s="13"/>
      <c r="CEK57" s="13"/>
      <c r="CEL57" s="13"/>
      <c r="CEM57" s="13"/>
      <c r="CEN57" s="13"/>
      <c r="CEO57" s="13"/>
      <c r="CEP57" s="13"/>
      <c r="CEQ57" s="13"/>
      <c r="CER57" s="13"/>
      <c r="CES57" s="13"/>
      <c r="CET57" s="13"/>
      <c r="CEU57" s="13"/>
      <c r="CEV57" s="13"/>
      <c r="CEW57" s="13"/>
      <c r="CEX57" s="13"/>
      <c r="CEY57" s="13"/>
      <c r="CEZ57" s="13"/>
      <c r="CFA57" s="13"/>
      <c r="CFB57" s="13"/>
      <c r="CFC57" s="13"/>
      <c r="CFD57" s="13"/>
      <c r="CFE57" s="13"/>
      <c r="CFF57" s="13"/>
      <c r="CFG57" s="13"/>
      <c r="CFH57" s="13"/>
      <c r="CFI57" s="13"/>
      <c r="CFJ57" s="13"/>
      <c r="CFK57" s="13"/>
      <c r="CFL57" s="13"/>
      <c r="CFM57" s="13"/>
      <c r="CFN57" s="13"/>
      <c r="CFO57" s="13"/>
      <c r="CFP57" s="13"/>
      <c r="CFQ57" s="13"/>
      <c r="CFR57" s="13"/>
      <c r="CFS57" s="13"/>
      <c r="CFT57" s="13"/>
      <c r="CFU57" s="13"/>
      <c r="CFV57" s="13"/>
      <c r="CFW57" s="13"/>
      <c r="CFX57" s="13"/>
      <c r="CFY57" s="13"/>
      <c r="CFZ57" s="13"/>
      <c r="CGA57" s="13"/>
      <c r="CGB57" s="13"/>
      <c r="CGC57" s="13"/>
      <c r="CGD57" s="13"/>
      <c r="CGE57" s="13"/>
      <c r="CGF57" s="13"/>
      <c r="CGG57" s="13"/>
      <c r="CGH57" s="13"/>
      <c r="CGI57" s="13"/>
      <c r="CGJ57" s="13"/>
      <c r="CGK57" s="13"/>
      <c r="CGL57" s="13"/>
      <c r="CGM57" s="13"/>
      <c r="CGN57" s="13"/>
      <c r="CGO57" s="13"/>
      <c r="CGP57" s="13"/>
      <c r="CGQ57" s="13"/>
      <c r="CGR57" s="13"/>
      <c r="CGS57" s="13"/>
      <c r="CGT57" s="13"/>
      <c r="CGU57" s="13"/>
      <c r="CGV57" s="13"/>
      <c r="CGW57" s="13"/>
      <c r="CGX57" s="13"/>
      <c r="CGY57" s="13"/>
      <c r="CGZ57" s="13"/>
      <c r="CHA57" s="13"/>
      <c r="CHB57" s="13"/>
      <c r="CHC57" s="13"/>
      <c r="CHD57" s="13"/>
      <c r="CHE57" s="13"/>
      <c r="CHF57" s="13"/>
      <c r="CHG57" s="13"/>
      <c r="CHH57" s="13"/>
      <c r="CHI57" s="13"/>
      <c r="CHJ57" s="13"/>
      <c r="CHK57" s="13"/>
      <c r="CHL57" s="13"/>
      <c r="CHM57" s="13"/>
      <c r="CHN57" s="13"/>
      <c r="CHO57" s="13"/>
      <c r="CHP57" s="13"/>
      <c r="CHQ57" s="13"/>
      <c r="CHR57" s="13"/>
      <c r="CHS57" s="13"/>
      <c r="CHT57" s="13"/>
      <c r="CHU57" s="13"/>
      <c r="CHV57" s="13"/>
      <c r="CHW57" s="13"/>
      <c r="CHX57" s="13"/>
      <c r="CHY57" s="13"/>
      <c r="CHZ57" s="13"/>
      <c r="CIA57" s="13"/>
      <c r="CIB57" s="13"/>
      <c r="CIC57" s="13"/>
      <c r="CID57" s="13"/>
      <c r="CIE57" s="13"/>
      <c r="CIF57" s="13"/>
      <c r="CIG57" s="13"/>
      <c r="CIH57" s="13"/>
      <c r="CII57" s="13"/>
      <c r="CIJ57" s="13"/>
      <c r="CIK57" s="13"/>
      <c r="CIL57" s="13"/>
      <c r="CIM57" s="13"/>
      <c r="CIN57" s="13"/>
      <c r="CIO57" s="13"/>
      <c r="CIP57" s="13"/>
      <c r="CIQ57" s="13"/>
      <c r="CIR57" s="13"/>
      <c r="CIS57" s="13"/>
      <c r="CIT57" s="13"/>
      <c r="CIU57" s="13"/>
      <c r="CIV57" s="13"/>
      <c r="CIW57" s="13"/>
      <c r="CIX57" s="13"/>
      <c r="CIY57" s="13"/>
      <c r="CIZ57" s="13"/>
      <c r="CJA57" s="13"/>
      <c r="CJB57" s="13"/>
      <c r="CJC57" s="13"/>
      <c r="CJD57" s="13"/>
      <c r="CJE57" s="13"/>
      <c r="CJF57" s="13"/>
      <c r="CJG57" s="13"/>
      <c r="CJH57" s="13"/>
      <c r="CJI57" s="13"/>
      <c r="CJJ57" s="13"/>
      <c r="CJK57" s="13"/>
      <c r="CJL57" s="13"/>
      <c r="CJM57" s="13"/>
      <c r="CJN57" s="13"/>
      <c r="CJO57" s="13"/>
      <c r="CJP57" s="13"/>
      <c r="CJQ57" s="13"/>
      <c r="CJR57" s="13"/>
      <c r="CJS57" s="13"/>
      <c r="CJT57" s="13"/>
      <c r="CJU57" s="13"/>
      <c r="CJV57" s="13"/>
      <c r="CJW57" s="13"/>
      <c r="CJX57" s="13"/>
      <c r="CJY57" s="13"/>
      <c r="CJZ57" s="13"/>
      <c r="CKA57" s="13"/>
      <c r="CKB57" s="13"/>
      <c r="CKC57" s="13"/>
      <c r="CKD57" s="13"/>
      <c r="CKE57" s="13"/>
      <c r="CKF57" s="13"/>
      <c r="CKG57" s="13"/>
      <c r="CKH57" s="13"/>
      <c r="CKI57" s="13"/>
      <c r="CKJ57" s="13"/>
      <c r="CKK57" s="13"/>
      <c r="CKL57" s="13"/>
      <c r="CKM57" s="13"/>
      <c r="CKN57" s="13"/>
      <c r="CKO57" s="13"/>
      <c r="CKP57" s="13"/>
      <c r="CKQ57" s="13"/>
      <c r="CKR57" s="13"/>
      <c r="CKS57" s="13"/>
      <c r="CKT57" s="13"/>
      <c r="CKU57" s="13"/>
      <c r="CKV57" s="13"/>
      <c r="CKW57" s="13"/>
      <c r="CKX57" s="13"/>
      <c r="CKY57" s="13"/>
      <c r="CKZ57" s="13"/>
      <c r="CLA57" s="13"/>
      <c r="CLB57" s="13"/>
      <c r="CLC57" s="13"/>
      <c r="CLD57" s="13"/>
      <c r="CLE57" s="13"/>
      <c r="CLF57" s="13"/>
      <c r="CLG57" s="13"/>
      <c r="CLH57" s="13"/>
      <c r="CLI57" s="13"/>
      <c r="CLJ57" s="13"/>
      <c r="CLK57" s="13"/>
      <c r="CLL57" s="13"/>
      <c r="CLM57" s="13"/>
      <c r="CLN57" s="13"/>
      <c r="CLO57" s="13"/>
      <c r="CLP57" s="13"/>
      <c r="CLQ57" s="13"/>
      <c r="CLR57" s="13"/>
      <c r="CLS57" s="13"/>
      <c r="CLT57" s="13"/>
      <c r="CLU57" s="13"/>
      <c r="CLV57" s="13"/>
      <c r="CLW57" s="13"/>
      <c r="CLX57" s="13"/>
      <c r="CLY57" s="13"/>
      <c r="CLZ57" s="13"/>
      <c r="CMA57" s="13"/>
      <c r="CMB57" s="13"/>
      <c r="CMC57" s="13"/>
      <c r="CMD57" s="13"/>
      <c r="CME57" s="13"/>
      <c r="CMF57" s="13"/>
      <c r="CMG57" s="13"/>
      <c r="CMH57" s="13"/>
      <c r="CMI57" s="13"/>
      <c r="CMJ57" s="13"/>
      <c r="CMK57" s="13"/>
      <c r="CML57" s="13"/>
      <c r="CMM57" s="13"/>
      <c r="CMN57" s="13"/>
      <c r="CMO57" s="13"/>
      <c r="CMP57" s="13"/>
      <c r="CMQ57" s="13"/>
      <c r="CMR57" s="13"/>
      <c r="CMS57" s="13"/>
      <c r="CMT57" s="13"/>
      <c r="CMU57" s="13"/>
      <c r="CMV57" s="13"/>
      <c r="CMW57" s="13"/>
      <c r="CMX57" s="13"/>
      <c r="CMY57" s="13"/>
      <c r="CMZ57" s="13"/>
      <c r="CNA57" s="13"/>
      <c r="CNB57" s="13"/>
      <c r="CNC57" s="13"/>
      <c r="CND57" s="13"/>
      <c r="CNE57" s="13"/>
      <c r="CNF57" s="13"/>
      <c r="CNG57" s="13"/>
      <c r="CNH57" s="13"/>
      <c r="CNI57" s="13"/>
      <c r="CNJ57" s="13"/>
      <c r="CNK57" s="13"/>
      <c r="CNL57" s="13"/>
      <c r="CNM57" s="13"/>
      <c r="CNN57" s="13"/>
      <c r="CNO57" s="13"/>
      <c r="CNP57" s="13"/>
      <c r="CNQ57" s="13"/>
      <c r="CNR57" s="13"/>
      <c r="CNS57" s="13"/>
      <c r="CNT57" s="13"/>
      <c r="CNU57" s="13"/>
      <c r="CNV57" s="13"/>
      <c r="CNW57" s="13"/>
      <c r="CNX57" s="13"/>
      <c r="CNY57" s="13"/>
      <c r="CNZ57" s="13"/>
      <c r="COA57" s="13"/>
      <c r="COB57" s="13"/>
      <c r="COC57" s="13"/>
      <c r="COD57" s="13"/>
      <c r="COE57" s="13"/>
      <c r="COF57" s="13"/>
      <c r="COG57" s="13"/>
      <c r="COH57" s="13"/>
      <c r="COI57" s="13"/>
      <c r="COJ57" s="13"/>
      <c r="COK57" s="13"/>
      <c r="COL57" s="13"/>
      <c r="COM57" s="13"/>
      <c r="CON57" s="13"/>
      <c r="COO57" s="13"/>
      <c r="COP57" s="13"/>
      <c r="COQ57" s="13"/>
      <c r="COR57" s="13"/>
      <c r="COS57" s="13"/>
      <c r="COT57" s="13"/>
      <c r="COU57" s="13"/>
      <c r="COV57" s="13"/>
      <c r="COW57" s="13"/>
      <c r="COX57" s="13"/>
      <c r="COY57" s="13"/>
      <c r="COZ57" s="13"/>
      <c r="CPA57" s="13"/>
      <c r="CPB57" s="13"/>
      <c r="CPC57" s="13"/>
      <c r="CPD57" s="13"/>
      <c r="CPE57" s="13"/>
      <c r="CPF57" s="13"/>
      <c r="CPG57" s="13"/>
      <c r="CPH57" s="13"/>
      <c r="CPI57" s="13"/>
      <c r="CPJ57" s="13"/>
      <c r="CPK57" s="13"/>
      <c r="CPL57" s="13"/>
      <c r="CPM57" s="13"/>
      <c r="CPN57" s="13"/>
      <c r="CPO57" s="13"/>
      <c r="CPP57" s="13"/>
      <c r="CPQ57" s="13"/>
      <c r="CPR57" s="13"/>
      <c r="CPS57" s="13"/>
      <c r="CPT57" s="13"/>
      <c r="CPU57" s="13"/>
      <c r="CPV57" s="13"/>
      <c r="CPW57" s="13"/>
      <c r="CPX57" s="13"/>
      <c r="CPY57" s="13"/>
      <c r="CPZ57" s="13"/>
      <c r="CQA57" s="13"/>
      <c r="CQB57" s="13"/>
      <c r="CQC57" s="13"/>
      <c r="CQD57" s="13"/>
      <c r="CQE57" s="13"/>
      <c r="CQF57" s="13"/>
      <c r="CQG57" s="13"/>
      <c r="CQH57" s="13"/>
      <c r="CQI57" s="13"/>
      <c r="CQJ57" s="13"/>
      <c r="CQK57" s="13"/>
      <c r="CQL57" s="13"/>
      <c r="CQM57" s="13"/>
      <c r="CQN57" s="13"/>
      <c r="CQO57" s="13"/>
      <c r="CQP57" s="13"/>
      <c r="CQQ57" s="13"/>
      <c r="CQR57" s="13"/>
      <c r="CQS57" s="13"/>
      <c r="CQT57" s="13"/>
      <c r="CQU57" s="13"/>
      <c r="CQV57" s="13"/>
      <c r="CQW57" s="13"/>
      <c r="CQX57" s="13"/>
      <c r="CQY57" s="13"/>
      <c r="CQZ57" s="13"/>
      <c r="CRA57" s="13"/>
      <c r="CRB57" s="13"/>
      <c r="CRC57" s="13"/>
      <c r="CRD57" s="13"/>
      <c r="CRE57" s="13"/>
      <c r="CRF57" s="13"/>
      <c r="CRG57" s="13"/>
      <c r="CRH57" s="13"/>
      <c r="CRI57" s="13"/>
      <c r="CRJ57" s="13"/>
      <c r="CRK57" s="13"/>
      <c r="CRL57" s="13"/>
      <c r="CRM57" s="13"/>
      <c r="CRN57" s="13"/>
      <c r="CRO57" s="13"/>
      <c r="CRP57" s="13"/>
      <c r="CRQ57" s="13"/>
      <c r="CRR57" s="13"/>
      <c r="CRS57" s="13"/>
      <c r="CRT57" s="13"/>
      <c r="CRU57" s="13"/>
      <c r="CRV57" s="13"/>
      <c r="CRW57" s="13"/>
      <c r="CRX57" s="13"/>
      <c r="CRY57" s="13"/>
      <c r="CRZ57" s="13"/>
      <c r="CSA57" s="13"/>
      <c r="CSB57" s="13"/>
      <c r="CSC57" s="13"/>
      <c r="CSD57" s="13"/>
      <c r="CSE57" s="13"/>
      <c r="CSF57" s="13"/>
      <c r="CSG57" s="13"/>
      <c r="CSH57" s="13"/>
      <c r="CSI57" s="13"/>
      <c r="CSJ57" s="13"/>
      <c r="CSK57" s="13"/>
      <c r="CSL57" s="13"/>
      <c r="CSM57" s="13"/>
      <c r="CSN57" s="13"/>
      <c r="CSO57" s="13"/>
      <c r="CSP57" s="13"/>
      <c r="CSQ57" s="13"/>
      <c r="CSR57" s="13"/>
      <c r="CSS57" s="13"/>
      <c r="CST57" s="13"/>
      <c r="CSU57" s="13"/>
      <c r="CSV57" s="13"/>
      <c r="CSW57" s="13"/>
      <c r="CSX57" s="13"/>
      <c r="CSY57" s="13"/>
      <c r="CSZ57" s="13"/>
      <c r="CTA57" s="13"/>
      <c r="CTB57" s="13"/>
      <c r="CTC57" s="13"/>
      <c r="CTD57" s="13"/>
      <c r="CTE57" s="13"/>
      <c r="CTF57" s="13"/>
      <c r="CTG57" s="13"/>
      <c r="CTH57" s="13"/>
      <c r="CTI57" s="13"/>
      <c r="CTJ57" s="13"/>
      <c r="CTK57" s="13"/>
      <c r="CTL57" s="13"/>
      <c r="CTM57" s="13"/>
      <c r="CTN57" s="13"/>
      <c r="CTO57" s="13"/>
      <c r="CTP57" s="13"/>
      <c r="CTQ57" s="13"/>
      <c r="CTR57" s="13"/>
      <c r="CTS57" s="13"/>
      <c r="CTT57" s="13"/>
      <c r="CTU57" s="13"/>
      <c r="CTV57" s="13"/>
      <c r="CTW57" s="13"/>
      <c r="CTX57" s="13"/>
      <c r="CTY57" s="13"/>
      <c r="CTZ57" s="13"/>
      <c r="CUA57" s="13"/>
      <c r="CUB57" s="13"/>
      <c r="CUC57" s="13"/>
      <c r="CUD57" s="13"/>
      <c r="CUE57" s="13"/>
      <c r="CUF57" s="13"/>
      <c r="CUG57" s="13"/>
      <c r="CUH57" s="13"/>
      <c r="CUI57" s="13"/>
      <c r="CUJ57" s="13"/>
      <c r="CUK57" s="13"/>
      <c r="CUL57" s="13"/>
      <c r="CUM57" s="13"/>
      <c r="CUN57" s="13"/>
      <c r="CUO57" s="13"/>
      <c r="CUP57" s="13"/>
      <c r="CUQ57" s="13"/>
      <c r="CUR57" s="13"/>
      <c r="CUS57" s="13"/>
      <c r="CUT57" s="13"/>
      <c r="CUU57" s="13"/>
      <c r="CUV57" s="13"/>
      <c r="CUW57" s="13"/>
      <c r="CUX57" s="13"/>
      <c r="CUY57" s="13"/>
      <c r="CUZ57" s="13"/>
      <c r="CVA57" s="13"/>
      <c r="CVB57" s="13"/>
      <c r="CVC57" s="13"/>
      <c r="CVD57" s="13"/>
      <c r="CVE57" s="13"/>
      <c r="CVF57" s="13"/>
      <c r="CVG57" s="13"/>
      <c r="CVH57" s="13"/>
      <c r="CVI57" s="13"/>
      <c r="CVJ57" s="13"/>
      <c r="CVK57" s="13"/>
      <c r="CVL57" s="13"/>
      <c r="CVM57" s="13"/>
      <c r="CVN57" s="13"/>
      <c r="CVO57" s="13"/>
      <c r="CVP57" s="13"/>
      <c r="CVQ57" s="13"/>
      <c r="CVR57" s="13"/>
      <c r="CVS57" s="13"/>
      <c r="CVT57" s="13"/>
      <c r="CVU57" s="13"/>
      <c r="CVV57" s="13"/>
      <c r="CVW57" s="13"/>
      <c r="CVX57" s="13"/>
      <c r="CVY57" s="13"/>
      <c r="CVZ57" s="13"/>
      <c r="CWA57" s="13"/>
      <c r="CWB57" s="13"/>
      <c r="CWC57" s="13"/>
      <c r="CWD57" s="13"/>
      <c r="CWE57" s="13"/>
      <c r="CWF57" s="13"/>
      <c r="CWG57" s="13"/>
      <c r="CWH57" s="13"/>
      <c r="CWI57" s="13"/>
      <c r="CWJ57" s="13"/>
      <c r="CWK57" s="13"/>
      <c r="CWL57" s="13"/>
      <c r="CWM57" s="13"/>
      <c r="CWN57" s="13"/>
      <c r="CWO57" s="13"/>
      <c r="CWP57" s="13"/>
      <c r="CWQ57" s="13"/>
      <c r="CWR57" s="13"/>
      <c r="CWS57" s="13"/>
      <c r="CWT57" s="13"/>
      <c r="CWU57" s="13"/>
      <c r="CWV57" s="13"/>
      <c r="CWW57" s="13"/>
      <c r="CWX57" s="13"/>
      <c r="CWY57" s="13"/>
      <c r="CWZ57" s="13"/>
      <c r="CXA57" s="13"/>
      <c r="CXB57" s="13"/>
      <c r="CXC57" s="13"/>
      <c r="CXD57" s="13"/>
      <c r="CXE57" s="13"/>
      <c r="CXF57" s="13"/>
      <c r="CXG57" s="13"/>
      <c r="CXH57" s="13"/>
      <c r="CXI57" s="13"/>
      <c r="CXJ57" s="13"/>
      <c r="CXK57" s="13"/>
      <c r="CXL57" s="13"/>
      <c r="CXM57" s="13"/>
      <c r="CXN57" s="13"/>
      <c r="CXO57" s="13"/>
      <c r="CXP57" s="13"/>
      <c r="CXQ57" s="13"/>
      <c r="CXR57" s="13"/>
      <c r="CXS57" s="13"/>
      <c r="CXT57" s="13"/>
      <c r="CXU57" s="13"/>
      <c r="CXV57" s="13"/>
      <c r="CXW57" s="13"/>
      <c r="CXX57" s="13"/>
      <c r="CXY57" s="13"/>
      <c r="CXZ57" s="13"/>
      <c r="CYA57" s="13"/>
      <c r="CYB57" s="13"/>
      <c r="CYC57" s="13"/>
      <c r="CYD57" s="13"/>
      <c r="CYE57" s="13"/>
      <c r="CYF57" s="13"/>
      <c r="CYG57" s="13"/>
      <c r="CYH57" s="13"/>
      <c r="CYI57" s="13"/>
      <c r="CYJ57" s="13"/>
      <c r="CYK57" s="13"/>
      <c r="CYL57" s="13"/>
      <c r="CYM57" s="13"/>
      <c r="CYN57" s="13"/>
      <c r="CYO57" s="13"/>
      <c r="CYP57" s="13"/>
      <c r="CYQ57" s="13"/>
      <c r="CYR57" s="13"/>
      <c r="CYS57" s="13"/>
      <c r="CYT57" s="13"/>
      <c r="CYU57" s="13"/>
      <c r="CYV57" s="13"/>
      <c r="CYW57" s="13"/>
      <c r="CYX57" s="13"/>
      <c r="CYY57" s="13"/>
      <c r="CYZ57" s="13"/>
      <c r="CZA57" s="13"/>
      <c r="CZB57" s="13"/>
      <c r="CZC57" s="13"/>
      <c r="CZD57" s="13"/>
      <c r="CZE57" s="13"/>
      <c r="CZF57" s="13"/>
      <c r="CZG57" s="13"/>
      <c r="CZH57" s="13"/>
      <c r="CZI57" s="13"/>
      <c r="CZJ57" s="13"/>
      <c r="CZK57" s="13"/>
      <c r="CZL57" s="13"/>
      <c r="CZM57" s="13"/>
      <c r="CZN57" s="13"/>
      <c r="CZO57" s="13"/>
      <c r="CZP57" s="13"/>
      <c r="CZQ57" s="13"/>
      <c r="CZR57" s="13"/>
      <c r="CZS57" s="13"/>
      <c r="CZT57" s="13"/>
      <c r="CZU57" s="13"/>
      <c r="CZV57" s="13"/>
      <c r="CZW57" s="13"/>
      <c r="CZX57" s="13"/>
      <c r="CZY57" s="13"/>
      <c r="CZZ57" s="13"/>
      <c r="DAA57" s="13"/>
      <c r="DAB57" s="13"/>
      <c r="DAC57" s="13"/>
      <c r="DAD57" s="13"/>
      <c r="DAE57" s="13"/>
      <c r="DAF57" s="13"/>
      <c r="DAG57" s="13"/>
      <c r="DAH57" s="13"/>
      <c r="DAI57" s="13"/>
      <c r="DAJ57" s="13"/>
      <c r="DAK57" s="13"/>
      <c r="DAL57" s="13"/>
      <c r="DAM57" s="13"/>
      <c r="DAN57" s="13"/>
      <c r="DAO57" s="13"/>
      <c r="DAP57" s="13"/>
      <c r="DAQ57" s="13"/>
      <c r="DAR57" s="13"/>
      <c r="DAS57" s="13"/>
      <c r="DAT57" s="13"/>
      <c r="DAU57" s="13"/>
      <c r="DAV57" s="13"/>
      <c r="DAW57" s="13"/>
      <c r="DAX57" s="13"/>
      <c r="DAY57" s="13"/>
      <c r="DAZ57" s="13"/>
      <c r="DBA57" s="13"/>
      <c r="DBB57" s="13"/>
      <c r="DBC57" s="13"/>
      <c r="DBD57" s="13"/>
      <c r="DBE57" s="13"/>
      <c r="DBF57" s="13"/>
      <c r="DBG57" s="13"/>
      <c r="DBH57" s="13"/>
      <c r="DBI57" s="13"/>
      <c r="DBJ57" s="13"/>
      <c r="DBK57" s="13"/>
      <c r="DBL57" s="13"/>
      <c r="DBM57" s="13"/>
      <c r="DBN57" s="13"/>
      <c r="DBO57" s="13"/>
      <c r="DBP57" s="13"/>
      <c r="DBQ57" s="13"/>
      <c r="DBR57" s="13"/>
      <c r="DBS57" s="13"/>
      <c r="DBT57" s="13"/>
      <c r="DBU57" s="13"/>
      <c r="DBV57" s="13"/>
      <c r="DBW57" s="13"/>
      <c r="DBX57" s="13"/>
      <c r="DBY57" s="13"/>
      <c r="DBZ57" s="13"/>
      <c r="DCA57" s="13"/>
      <c r="DCB57" s="13"/>
      <c r="DCC57" s="13"/>
      <c r="DCD57" s="13"/>
      <c r="DCE57" s="13"/>
      <c r="DCF57" s="13"/>
      <c r="DCG57" s="13"/>
      <c r="DCH57" s="13"/>
      <c r="DCI57" s="13"/>
      <c r="DCJ57" s="13"/>
      <c r="DCK57" s="13"/>
      <c r="DCL57" s="13"/>
      <c r="DCM57" s="13"/>
      <c r="DCN57" s="13"/>
      <c r="DCO57" s="13"/>
      <c r="DCP57" s="13"/>
      <c r="DCQ57" s="13"/>
      <c r="DCR57" s="13"/>
      <c r="DCS57" s="13"/>
      <c r="DCT57" s="13"/>
      <c r="DCU57" s="13"/>
      <c r="DCV57" s="13"/>
      <c r="DCW57" s="13"/>
      <c r="DCX57" s="13"/>
      <c r="DCY57" s="13"/>
      <c r="DCZ57" s="13"/>
      <c r="DDA57" s="13"/>
      <c r="DDB57" s="13"/>
      <c r="DDC57" s="13"/>
      <c r="DDD57" s="13"/>
      <c r="DDE57" s="13"/>
      <c r="DDF57" s="13"/>
      <c r="DDG57" s="13"/>
      <c r="DDH57" s="13"/>
      <c r="DDI57" s="13"/>
      <c r="DDJ57" s="13"/>
      <c r="DDK57" s="13"/>
      <c r="DDL57" s="13"/>
      <c r="DDM57" s="13"/>
      <c r="DDN57" s="13"/>
      <c r="DDO57" s="13"/>
      <c r="DDP57" s="13"/>
      <c r="DDQ57" s="13"/>
      <c r="DDR57" s="13"/>
      <c r="DDS57" s="13"/>
      <c r="DDT57" s="13"/>
      <c r="DDU57" s="13"/>
      <c r="DDV57" s="13"/>
      <c r="DDW57" s="13"/>
      <c r="DDX57" s="13"/>
      <c r="DDY57" s="13"/>
      <c r="DDZ57" s="13"/>
      <c r="DEA57" s="13"/>
      <c r="DEB57" s="13"/>
      <c r="DEC57" s="13"/>
      <c r="DED57" s="13"/>
      <c r="DEE57" s="13"/>
      <c r="DEF57" s="13"/>
      <c r="DEG57" s="13"/>
      <c r="DEH57" s="13"/>
      <c r="DEI57" s="13"/>
      <c r="DEJ57" s="13"/>
      <c r="DEK57" s="13"/>
      <c r="DEL57" s="13"/>
      <c r="DEM57" s="13"/>
      <c r="DEN57" s="13"/>
      <c r="DEO57" s="13"/>
      <c r="DEP57" s="13"/>
      <c r="DEQ57" s="13"/>
      <c r="DER57" s="13"/>
      <c r="DES57" s="13"/>
      <c r="DET57" s="13"/>
      <c r="DEU57" s="13"/>
      <c r="DEV57" s="13"/>
      <c r="DEW57" s="13"/>
      <c r="DEX57" s="13"/>
      <c r="DEY57" s="13"/>
      <c r="DEZ57" s="13"/>
      <c r="DFA57" s="13"/>
      <c r="DFB57" s="13"/>
      <c r="DFC57" s="13"/>
      <c r="DFD57" s="13"/>
      <c r="DFE57" s="13"/>
      <c r="DFF57" s="13"/>
      <c r="DFG57" s="13"/>
      <c r="DFH57" s="13"/>
      <c r="DFI57" s="13"/>
      <c r="DFJ57" s="13"/>
      <c r="DFK57" s="13"/>
      <c r="DFL57" s="13"/>
      <c r="DFM57" s="13"/>
      <c r="DFN57" s="13"/>
      <c r="DFO57" s="13"/>
      <c r="DFP57" s="13"/>
      <c r="DFQ57" s="13"/>
      <c r="DFR57" s="13"/>
      <c r="DFS57" s="13"/>
      <c r="DFT57" s="13"/>
      <c r="DFU57" s="13"/>
      <c r="DFV57" s="13"/>
      <c r="DFW57" s="13"/>
      <c r="DFX57" s="13"/>
      <c r="DFY57" s="13"/>
      <c r="DFZ57" s="13"/>
      <c r="DGA57" s="13"/>
      <c r="DGB57" s="13"/>
      <c r="DGC57" s="13"/>
      <c r="DGD57" s="13"/>
      <c r="DGE57" s="13"/>
      <c r="DGF57" s="13"/>
      <c r="DGG57" s="13"/>
      <c r="DGH57" s="13"/>
      <c r="DGI57" s="13"/>
      <c r="DGJ57" s="13"/>
      <c r="DGK57" s="13"/>
      <c r="DGL57" s="13"/>
      <c r="DGM57" s="13"/>
      <c r="DGN57" s="13"/>
      <c r="DGO57" s="13"/>
      <c r="DGP57" s="13"/>
      <c r="DGQ57" s="13"/>
      <c r="DGR57" s="13"/>
      <c r="DGS57" s="13"/>
      <c r="DGT57" s="13"/>
      <c r="DGU57" s="13"/>
      <c r="DGV57" s="13"/>
      <c r="DGW57" s="13"/>
      <c r="DGX57" s="13"/>
      <c r="DGY57" s="13"/>
      <c r="DGZ57" s="13"/>
      <c r="DHA57" s="13"/>
      <c r="DHB57" s="13"/>
      <c r="DHC57" s="13"/>
      <c r="DHD57" s="13"/>
      <c r="DHE57" s="13"/>
      <c r="DHF57" s="13"/>
      <c r="DHG57" s="13"/>
      <c r="DHH57" s="13"/>
      <c r="DHI57" s="13"/>
      <c r="DHJ57" s="13"/>
      <c r="DHK57" s="13"/>
      <c r="DHL57" s="13"/>
      <c r="DHM57" s="13"/>
      <c r="DHN57" s="13"/>
      <c r="DHO57" s="13"/>
      <c r="DHP57" s="13"/>
      <c r="DHQ57" s="13"/>
      <c r="DHR57" s="13"/>
      <c r="DHS57" s="13"/>
      <c r="DHT57" s="13"/>
      <c r="DHU57" s="13"/>
      <c r="DHV57" s="13"/>
      <c r="DHW57" s="13"/>
      <c r="DHX57" s="13"/>
      <c r="DHY57" s="13"/>
      <c r="DHZ57" s="13"/>
      <c r="DIA57" s="13"/>
      <c r="DIB57" s="13"/>
      <c r="DIC57" s="13"/>
      <c r="DID57" s="13"/>
      <c r="DIE57" s="13"/>
      <c r="DIF57" s="13"/>
      <c r="DIG57" s="13"/>
      <c r="DIH57" s="13"/>
      <c r="DII57" s="13"/>
      <c r="DIJ57" s="13"/>
      <c r="DIK57" s="13"/>
      <c r="DIL57" s="13"/>
      <c r="DIM57" s="13"/>
      <c r="DIN57" s="13"/>
      <c r="DIO57" s="13"/>
      <c r="DIP57" s="13"/>
      <c r="DIQ57" s="13"/>
      <c r="DIR57" s="13"/>
      <c r="DIS57" s="13"/>
      <c r="DIT57" s="13"/>
      <c r="DIU57" s="13"/>
      <c r="DIV57" s="13"/>
      <c r="DIW57" s="13"/>
      <c r="DIX57" s="13"/>
      <c r="DIY57" s="13"/>
      <c r="DIZ57" s="13"/>
      <c r="DJA57" s="13"/>
      <c r="DJB57" s="13"/>
      <c r="DJC57" s="13"/>
      <c r="DJD57" s="13"/>
      <c r="DJE57" s="13"/>
      <c r="DJF57" s="13"/>
      <c r="DJG57" s="13"/>
      <c r="DJH57" s="13"/>
      <c r="DJI57" s="13"/>
      <c r="DJJ57" s="13"/>
      <c r="DJK57" s="13"/>
      <c r="DJL57" s="13"/>
      <c r="DJM57" s="13"/>
      <c r="DJN57" s="13"/>
      <c r="DJO57" s="13"/>
      <c r="DJP57" s="13"/>
      <c r="DJQ57" s="13"/>
      <c r="DJR57" s="13"/>
      <c r="DJS57" s="13"/>
      <c r="DJT57" s="13"/>
      <c r="DJU57" s="13"/>
      <c r="DJV57" s="13"/>
      <c r="DJW57" s="13"/>
      <c r="DJX57" s="13"/>
      <c r="DJY57" s="13"/>
      <c r="DJZ57" s="13"/>
      <c r="DKA57" s="13"/>
      <c r="DKB57" s="13"/>
      <c r="DKC57" s="13"/>
      <c r="DKD57" s="13"/>
      <c r="DKE57" s="13"/>
      <c r="DKF57" s="13"/>
      <c r="DKG57" s="13"/>
      <c r="DKH57" s="13"/>
      <c r="DKI57" s="13"/>
      <c r="DKJ57" s="13"/>
      <c r="DKK57" s="13"/>
      <c r="DKL57" s="13"/>
      <c r="DKM57" s="13"/>
      <c r="DKN57" s="13"/>
      <c r="DKO57" s="13"/>
      <c r="DKP57" s="13"/>
      <c r="DKQ57" s="13"/>
      <c r="DKR57" s="13"/>
      <c r="DKS57" s="13"/>
      <c r="DKT57" s="13"/>
      <c r="DKU57" s="13"/>
      <c r="DKV57" s="13"/>
      <c r="DKW57" s="13"/>
      <c r="DKX57" s="13"/>
      <c r="DKY57" s="13"/>
      <c r="DKZ57" s="13"/>
      <c r="DLA57" s="13"/>
      <c r="DLB57" s="13"/>
      <c r="DLC57" s="13"/>
      <c r="DLD57" s="13"/>
      <c r="DLE57" s="13"/>
      <c r="DLF57" s="13"/>
      <c r="DLG57" s="13"/>
      <c r="DLH57" s="13"/>
      <c r="DLI57" s="13"/>
      <c r="DLJ57" s="13"/>
      <c r="DLK57" s="13"/>
      <c r="DLL57" s="13"/>
      <c r="DLM57" s="13"/>
      <c r="DLN57" s="13"/>
      <c r="DLO57" s="13"/>
      <c r="DLP57" s="13"/>
      <c r="DLQ57" s="13"/>
      <c r="DLR57" s="13"/>
      <c r="DLS57" s="13"/>
      <c r="DLT57" s="13"/>
      <c r="DLU57" s="13"/>
      <c r="DLV57" s="13"/>
      <c r="DLW57" s="13"/>
      <c r="DLX57" s="13"/>
      <c r="DLY57" s="13"/>
      <c r="DLZ57" s="13"/>
      <c r="DMA57" s="13"/>
      <c r="DMB57" s="13"/>
      <c r="DMC57" s="13"/>
      <c r="DMD57" s="13"/>
      <c r="DME57" s="13"/>
      <c r="DMF57" s="13"/>
      <c r="DMG57" s="13"/>
      <c r="DMH57" s="13"/>
      <c r="DMI57" s="13"/>
      <c r="DMJ57" s="13"/>
      <c r="DMK57" s="13"/>
      <c r="DML57" s="13"/>
      <c r="DMM57" s="13"/>
      <c r="DMN57" s="13"/>
      <c r="DMO57" s="13"/>
      <c r="DMP57" s="13"/>
      <c r="DMQ57" s="13"/>
      <c r="DMR57" s="13"/>
      <c r="DMS57" s="13"/>
      <c r="DMT57" s="13"/>
      <c r="DMU57" s="13"/>
      <c r="DMV57" s="13"/>
      <c r="DMW57" s="13"/>
      <c r="DMX57" s="13"/>
      <c r="DMY57" s="13"/>
      <c r="DMZ57" s="13"/>
      <c r="DNA57" s="13"/>
      <c r="DNB57" s="13"/>
      <c r="DNC57" s="13"/>
      <c r="DND57" s="13"/>
      <c r="DNE57" s="13"/>
      <c r="DNF57" s="13"/>
      <c r="DNG57" s="13"/>
      <c r="DNH57" s="13"/>
      <c r="DNI57" s="13"/>
      <c r="DNJ57" s="13"/>
      <c r="DNK57" s="13"/>
      <c r="DNL57" s="13"/>
      <c r="DNM57" s="13"/>
      <c r="DNN57" s="13"/>
      <c r="DNO57" s="13"/>
      <c r="DNP57" s="13"/>
      <c r="DNQ57" s="13"/>
      <c r="DNR57" s="13"/>
      <c r="DNS57" s="13"/>
      <c r="DNT57" s="13"/>
      <c r="DNU57" s="13"/>
      <c r="DNV57" s="13"/>
      <c r="DNW57" s="13"/>
      <c r="DNX57" s="13"/>
      <c r="DNY57" s="13"/>
      <c r="DNZ57" s="13"/>
      <c r="DOA57" s="13"/>
      <c r="DOB57" s="13"/>
      <c r="DOC57" s="13"/>
      <c r="DOD57" s="13"/>
      <c r="DOE57" s="13"/>
      <c r="DOF57" s="13"/>
      <c r="DOG57" s="13"/>
      <c r="DOH57" s="13"/>
      <c r="DOI57" s="13"/>
      <c r="DOJ57" s="13"/>
      <c r="DOK57" s="13"/>
      <c r="DOL57" s="13"/>
      <c r="DOM57" s="13"/>
      <c r="DON57" s="13"/>
      <c r="DOO57" s="13"/>
      <c r="DOP57" s="13"/>
      <c r="DOQ57" s="13"/>
      <c r="DOR57" s="13"/>
      <c r="DOS57" s="13"/>
      <c r="DOT57" s="13"/>
      <c r="DOU57" s="13"/>
      <c r="DOV57" s="13"/>
      <c r="DOW57" s="13"/>
      <c r="DOX57" s="13"/>
      <c r="DOY57" s="13"/>
      <c r="DOZ57" s="13"/>
      <c r="DPA57" s="13"/>
      <c r="DPB57" s="13"/>
      <c r="DPC57" s="13"/>
      <c r="DPD57" s="13"/>
      <c r="DPE57" s="13"/>
      <c r="DPF57" s="13"/>
      <c r="DPG57" s="13"/>
      <c r="DPH57" s="13"/>
      <c r="DPI57" s="13"/>
      <c r="DPJ57" s="13"/>
      <c r="DPK57" s="13"/>
      <c r="DPL57" s="13"/>
      <c r="DPM57" s="13"/>
      <c r="DPN57" s="13"/>
      <c r="DPO57" s="13"/>
      <c r="DPP57" s="13"/>
      <c r="DPQ57" s="13"/>
      <c r="DPR57" s="13"/>
      <c r="DPS57" s="13"/>
      <c r="DPT57" s="13"/>
      <c r="DPU57" s="13"/>
      <c r="DPV57" s="13"/>
      <c r="DPW57" s="13"/>
      <c r="DPX57" s="13"/>
      <c r="DPY57" s="13"/>
      <c r="DPZ57" s="13"/>
      <c r="DQA57" s="13"/>
      <c r="DQB57" s="13"/>
      <c r="DQC57" s="13"/>
      <c r="DQD57" s="13"/>
      <c r="DQE57" s="13"/>
      <c r="DQF57" s="13"/>
      <c r="DQG57" s="13"/>
      <c r="DQH57" s="13"/>
      <c r="DQI57" s="13"/>
      <c r="DQJ57" s="13"/>
      <c r="DQK57" s="13"/>
      <c r="DQL57" s="13"/>
      <c r="DQM57" s="13"/>
      <c r="DQN57" s="13"/>
      <c r="DQO57" s="13"/>
      <c r="DQP57" s="13"/>
      <c r="DQQ57" s="13"/>
      <c r="DQR57" s="13"/>
      <c r="DQS57" s="13"/>
      <c r="DQT57" s="13"/>
      <c r="DQU57" s="13"/>
      <c r="DQV57" s="13"/>
      <c r="DQW57" s="13"/>
      <c r="DQX57" s="13"/>
      <c r="DQY57" s="13"/>
      <c r="DQZ57" s="13"/>
      <c r="DRA57" s="13"/>
      <c r="DRB57" s="13"/>
      <c r="DRC57" s="13"/>
      <c r="DRD57" s="13"/>
      <c r="DRE57" s="13"/>
      <c r="DRF57" s="13"/>
      <c r="DRG57" s="13"/>
      <c r="DRH57" s="13"/>
      <c r="DRI57" s="13"/>
      <c r="DRJ57" s="13"/>
      <c r="DRK57" s="13"/>
      <c r="DRL57" s="13"/>
      <c r="DRM57" s="13"/>
      <c r="DRN57" s="13"/>
      <c r="DRO57" s="13"/>
      <c r="DRP57" s="13"/>
      <c r="DRQ57" s="13"/>
      <c r="DRR57" s="13"/>
      <c r="DRS57" s="13"/>
      <c r="DRT57" s="13"/>
      <c r="DRU57" s="13"/>
      <c r="DRV57" s="13"/>
      <c r="DRW57" s="13"/>
      <c r="DRX57" s="13"/>
      <c r="DRY57" s="13"/>
      <c r="DRZ57" s="13"/>
      <c r="DSA57" s="13"/>
      <c r="DSB57" s="13"/>
      <c r="DSC57" s="13"/>
      <c r="DSD57" s="13"/>
      <c r="DSE57" s="13"/>
      <c r="DSF57" s="13"/>
      <c r="DSG57" s="13"/>
      <c r="DSH57" s="13"/>
      <c r="DSI57" s="13"/>
      <c r="DSJ57" s="13"/>
      <c r="DSK57" s="13"/>
      <c r="DSL57" s="13"/>
      <c r="DSM57" s="13"/>
      <c r="DSN57" s="13"/>
      <c r="DSO57" s="13"/>
      <c r="DSP57" s="13"/>
      <c r="DSQ57" s="13"/>
      <c r="DSR57" s="13"/>
      <c r="DSS57" s="13"/>
      <c r="DST57" s="13"/>
      <c r="DSU57" s="13"/>
      <c r="DSV57" s="13"/>
      <c r="DSW57" s="13"/>
      <c r="DSX57" s="13"/>
      <c r="DSY57" s="13"/>
      <c r="DSZ57" s="13"/>
      <c r="DTA57" s="13"/>
      <c r="DTB57" s="13"/>
      <c r="DTC57" s="13"/>
      <c r="DTD57" s="13"/>
      <c r="DTE57" s="13"/>
      <c r="DTF57" s="13"/>
      <c r="DTG57" s="13"/>
      <c r="DTH57" s="13"/>
      <c r="DTI57" s="13"/>
      <c r="DTJ57" s="13"/>
      <c r="DTK57" s="13"/>
      <c r="DTL57" s="13"/>
      <c r="DTM57" s="13"/>
      <c r="DTN57" s="13"/>
      <c r="DTO57" s="13"/>
      <c r="DTP57" s="13"/>
      <c r="DTQ57" s="13"/>
      <c r="DTR57" s="13"/>
      <c r="DTS57" s="13"/>
      <c r="DTT57" s="13"/>
      <c r="DTU57" s="13"/>
      <c r="DTV57" s="13"/>
      <c r="DTW57" s="13"/>
      <c r="DTX57" s="13"/>
      <c r="DTY57" s="13"/>
      <c r="DTZ57" s="13"/>
      <c r="DUA57" s="13"/>
      <c r="DUB57" s="13"/>
      <c r="DUC57" s="13"/>
      <c r="DUD57" s="13"/>
      <c r="DUE57" s="13"/>
      <c r="DUF57" s="13"/>
      <c r="DUG57" s="13"/>
      <c r="DUH57" s="13"/>
      <c r="DUI57" s="13"/>
      <c r="DUJ57" s="13"/>
      <c r="DUK57" s="13"/>
      <c r="DUL57" s="13"/>
      <c r="DUM57" s="13"/>
      <c r="DUN57" s="13"/>
      <c r="DUO57" s="13"/>
      <c r="DUP57" s="13"/>
      <c r="DUQ57" s="13"/>
      <c r="DUR57" s="13"/>
      <c r="DUS57" s="13"/>
      <c r="DUT57" s="13"/>
      <c r="DUU57" s="13"/>
      <c r="DUV57" s="13"/>
      <c r="DUW57" s="13"/>
      <c r="DUX57" s="13"/>
      <c r="DUY57" s="13"/>
      <c r="DUZ57" s="13"/>
      <c r="DVA57" s="13"/>
      <c r="DVB57" s="13"/>
      <c r="DVC57" s="13"/>
      <c r="DVD57" s="13"/>
      <c r="DVE57" s="13"/>
      <c r="DVF57" s="13"/>
      <c r="DVG57" s="13"/>
      <c r="DVH57" s="13"/>
      <c r="DVI57" s="13"/>
      <c r="DVJ57" s="13"/>
      <c r="DVK57" s="13"/>
      <c r="DVL57" s="13"/>
      <c r="DVM57" s="13"/>
      <c r="DVN57" s="13"/>
      <c r="DVO57" s="13"/>
      <c r="DVP57" s="13"/>
      <c r="DVQ57" s="13"/>
      <c r="DVR57" s="13"/>
      <c r="DVS57" s="13"/>
      <c r="DVT57" s="13"/>
      <c r="DVU57" s="13"/>
      <c r="DVV57" s="13"/>
      <c r="DVW57" s="13"/>
      <c r="DVX57" s="13"/>
      <c r="DVY57" s="13"/>
      <c r="DVZ57" s="13"/>
      <c r="DWA57" s="13"/>
      <c r="DWB57" s="13"/>
      <c r="DWC57" s="13"/>
      <c r="DWD57" s="13"/>
      <c r="DWE57" s="13"/>
      <c r="DWF57" s="13"/>
      <c r="DWG57" s="13"/>
      <c r="DWH57" s="13"/>
      <c r="DWI57" s="13"/>
      <c r="DWJ57" s="13"/>
      <c r="DWK57" s="13"/>
      <c r="DWL57" s="13"/>
      <c r="DWM57" s="13"/>
      <c r="DWN57" s="13"/>
      <c r="DWO57" s="13"/>
      <c r="DWP57" s="13"/>
      <c r="DWQ57" s="13"/>
      <c r="DWR57" s="13"/>
      <c r="DWS57" s="13"/>
      <c r="DWT57" s="13"/>
      <c r="DWU57" s="13"/>
      <c r="DWV57" s="13"/>
      <c r="DWW57" s="13"/>
      <c r="DWX57" s="13"/>
      <c r="DWY57" s="13"/>
      <c r="DWZ57" s="13"/>
      <c r="DXA57" s="13"/>
      <c r="DXB57" s="13"/>
      <c r="DXC57" s="13"/>
      <c r="DXD57" s="13"/>
      <c r="DXE57" s="13"/>
      <c r="DXF57" s="13"/>
      <c r="DXG57" s="13"/>
      <c r="DXH57" s="13"/>
      <c r="DXI57" s="13"/>
      <c r="DXJ57" s="13"/>
      <c r="DXK57" s="13"/>
      <c r="DXL57" s="13"/>
      <c r="DXM57" s="13"/>
      <c r="DXN57" s="13"/>
      <c r="DXO57" s="13"/>
      <c r="DXP57" s="13"/>
      <c r="DXQ57" s="13"/>
      <c r="DXR57" s="13"/>
      <c r="DXS57" s="13"/>
      <c r="DXT57" s="13"/>
      <c r="DXU57" s="13"/>
      <c r="DXV57" s="13"/>
      <c r="DXW57" s="13"/>
      <c r="DXX57" s="13"/>
      <c r="DXY57" s="13"/>
      <c r="DXZ57" s="13"/>
      <c r="DYA57" s="13"/>
      <c r="DYB57" s="13"/>
      <c r="DYC57" s="13"/>
      <c r="DYD57" s="13"/>
      <c r="DYE57" s="13"/>
      <c r="DYF57" s="13"/>
      <c r="DYG57" s="13"/>
      <c r="DYH57" s="13"/>
      <c r="DYI57" s="13"/>
      <c r="DYJ57" s="13"/>
      <c r="DYK57" s="13"/>
      <c r="DYL57" s="13"/>
      <c r="DYM57" s="13"/>
      <c r="DYN57" s="13"/>
      <c r="DYO57" s="13"/>
      <c r="DYP57" s="13"/>
      <c r="DYQ57" s="13"/>
      <c r="DYR57" s="13"/>
      <c r="DYS57" s="13"/>
      <c r="DYT57" s="13"/>
      <c r="DYU57" s="13"/>
      <c r="DYV57" s="13"/>
      <c r="DYW57" s="13"/>
      <c r="DYX57" s="13"/>
      <c r="DYY57" s="13"/>
      <c r="DYZ57" s="13"/>
      <c r="DZA57" s="13"/>
      <c r="DZB57" s="13"/>
      <c r="DZC57" s="13"/>
      <c r="DZD57" s="13"/>
      <c r="DZE57" s="13"/>
      <c r="DZF57" s="13"/>
      <c r="DZG57" s="13"/>
      <c r="DZH57" s="13"/>
      <c r="DZI57" s="13"/>
      <c r="DZJ57" s="13"/>
      <c r="DZK57" s="13"/>
      <c r="DZL57" s="13"/>
      <c r="DZM57" s="13"/>
      <c r="DZN57" s="13"/>
      <c r="DZO57" s="13"/>
      <c r="DZP57" s="13"/>
      <c r="DZQ57" s="13"/>
      <c r="DZR57" s="13"/>
      <c r="DZS57" s="13"/>
      <c r="DZT57" s="13"/>
      <c r="DZU57" s="13"/>
      <c r="DZV57" s="13"/>
      <c r="DZW57" s="13"/>
      <c r="DZX57" s="13"/>
      <c r="DZY57" s="13"/>
      <c r="DZZ57" s="13"/>
      <c r="EAA57" s="13"/>
      <c r="EAB57" s="13"/>
      <c r="EAC57" s="13"/>
      <c r="EAD57" s="13"/>
      <c r="EAE57" s="13"/>
      <c r="EAF57" s="13"/>
      <c r="EAG57" s="13"/>
      <c r="EAH57" s="13"/>
      <c r="EAI57" s="13"/>
      <c r="EAJ57" s="13"/>
      <c r="EAK57" s="13"/>
      <c r="EAL57" s="13"/>
      <c r="EAM57" s="13"/>
      <c r="EAN57" s="13"/>
      <c r="EAO57" s="13"/>
      <c r="EAP57" s="13"/>
      <c r="EAQ57" s="13"/>
      <c r="EAR57" s="13"/>
      <c r="EAS57" s="13"/>
      <c r="EAT57" s="13"/>
      <c r="EAU57" s="13"/>
      <c r="EAV57" s="13"/>
      <c r="EAW57" s="13"/>
      <c r="EAX57" s="13"/>
      <c r="EAY57" s="13"/>
      <c r="EAZ57" s="13"/>
      <c r="EBA57" s="13"/>
      <c r="EBB57" s="13"/>
      <c r="EBC57" s="13"/>
      <c r="EBD57" s="13"/>
      <c r="EBE57" s="13"/>
      <c r="EBF57" s="13"/>
      <c r="EBG57" s="13"/>
      <c r="EBH57" s="13"/>
      <c r="EBI57" s="13"/>
      <c r="EBJ57" s="13"/>
      <c r="EBK57" s="13"/>
      <c r="EBL57" s="13"/>
      <c r="EBM57" s="13"/>
      <c r="EBN57" s="13"/>
      <c r="EBO57" s="13"/>
      <c r="EBP57" s="13"/>
      <c r="EBQ57" s="13"/>
      <c r="EBR57" s="13"/>
      <c r="EBS57" s="13"/>
      <c r="EBT57" s="13"/>
      <c r="EBU57" s="13"/>
      <c r="EBV57" s="13"/>
      <c r="EBW57" s="13"/>
      <c r="EBX57" s="13"/>
      <c r="EBY57" s="13"/>
      <c r="EBZ57" s="13"/>
      <c r="ECA57" s="13"/>
      <c r="ECB57" s="13"/>
      <c r="ECC57" s="13"/>
      <c r="ECD57" s="13"/>
      <c r="ECE57" s="13"/>
      <c r="ECF57" s="13"/>
      <c r="ECG57" s="13"/>
      <c r="ECH57" s="13"/>
      <c r="ECI57" s="13"/>
      <c r="ECJ57" s="13"/>
      <c r="ECK57" s="13"/>
      <c r="ECL57" s="13"/>
      <c r="ECM57" s="13"/>
      <c r="ECN57" s="13"/>
      <c r="ECO57" s="13"/>
      <c r="ECP57" s="13"/>
      <c r="ECQ57" s="13"/>
      <c r="ECR57" s="13"/>
      <c r="ECS57" s="13"/>
      <c r="ECT57" s="13"/>
      <c r="ECU57" s="13"/>
      <c r="ECV57" s="13"/>
      <c r="ECW57" s="13"/>
      <c r="ECX57" s="13"/>
      <c r="ECY57" s="13"/>
      <c r="ECZ57" s="13"/>
      <c r="EDA57" s="13"/>
      <c r="EDB57" s="13"/>
      <c r="EDC57" s="13"/>
      <c r="EDD57" s="13"/>
      <c r="EDE57" s="13"/>
      <c r="EDF57" s="13"/>
      <c r="EDG57" s="13"/>
      <c r="EDH57" s="13"/>
      <c r="EDI57" s="13"/>
      <c r="EDJ57" s="13"/>
      <c r="EDK57" s="13"/>
      <c r="EDL57" s="13"/>
      <c r="EDM57" s="13"/>
      <c r="EDN57" s="13"/>
      <c r="EDO57" s="13"/>
      <c r="EDP57" s="13"/>
      <c r="EDQ57" s="13"/>
      <c r="EDR57" s="13"/>
      <c r="EDS57" s="13"/>
      <c r="EDT57" s="13"/>
      <c r="EDU57" s="13"/>
      <c r="EDV57" s="13"/>
      <c r="EDW57" s="13"/>
      <c r="EDX57" s="13"/>
      <c r="EDY57" s="13"/>
      <c r="EDZ57" s="13"/>
      <c r="EEA57" s="13"/>
      <c r="EEB57" s="13"/>
      <c r="EEC57" s="13"/>
      <c r="EED57" s="13"/>
      <c r="EEE57" s="13"/>
      <c r="EEF57" s="13"/>
      <c r="EEG57" s="13"/>
      <c r="EEH57" s="13"/>
      <c r="EEI57" s="13"/>
      <c r="EEJ57" s="13"/>
      <c r="EEK57" s="13"/>
      <c r="EEL57" s="13"/>
      <c r="EEM57" s="13"/>
      <c r="EEN57" s="13"/>
      <c r="EEO57" s="13"/>
      <c r="EEP57" s="13"/>
      <c r="EEQ57" s="13"/>
      <c r="EER57" s="13"/>
      <c r="EES57" s="13"/>
      <c r="EET57" s="13"/>
      <c r="EEU57" s="13"/>
      <c r="EEV57" s="13"/>
      <c r="EEW57" s="13"/>
      <c r="EEX57" s="13"/>
      <c r="EEY57" s="13"/>
      <c r="EEZ57" s="13"/>
      <c r="EFA57" s="13"/>
      <c r="EFB57" s="13"/>
      <c r="EFC57" s="13"/>
      <c r="EFD57" s="13"/>
      <c r="EFE57" s="13"/>
      <c r="EFF57" s="13"/>
      <c r="EFG57" s="13"/>
      <c r="EFH57" s="13"/>
      <c r="EFI57" s="13"/>
      <c r="EFJ57" s="13"/>
      <c r="EFK57" s="13"/>
      <c r="EFL57" s="13"/>
      <c r="EFM57" s="13"/>
      <c r="EFN57" s="13"/>
      <c r="EFO57" s="13"/>
      <c r="EFP57" s="13"/>
      <c r="EFQ57" s="13"/>
      <c r="EFR57" s="13"/>
      <c r="EFS57" s="13"/>
      <c r="EFT57" s="13"/>
      <c r="EFU57" s="13"/>
      <c r="EFV57" s="13"/>
      <c r="EFW57" s="13"/>
      <c r="EFX57" s="13"/>
      <c r="EFY57" s="13"/>
      <c r="EFZ57" s="13"/>
      <c r="EGA57" s="13"/>
      <c r="EGB57" s="13"/>
      <c r="EGC57" s="13"/>
      <c r="EGD57" s="13"/>
      <c r="EGE57" s="13"/>
      <c r="EGF57" s="13"/>
      <c r="EGG57" s="13"/>
      <c r="EGH57" s="13"/>
      <c r="EGI57" s="13"/>
      <c r="EGJ57" s="13"/>
      <c r="EGK57" s="13"/>
      <c r="EGL57" s="13"/>
      <c r="EGM57" s="13"/>
      <c r="EGN57" s="13"/>
      <c r="EGO57" s="13"/>
      <c r="EGP57" s="13"/>
      <c r="EGQ57" s="13"/>
      <c r="EGR57" s="13"/>
      <c r="EGS57" s="13"/>
      <c r="EGT57" s="13"/>
      <c r="EGU57" s="13"/>
      <c r="EGV57" s="13"/>
      <c r="EGW57" s="13"/>
      <c r="EGX57" s="13"/>
      <c r="EGY57" s="13"/>
      <c r="EGZ57" s="13"/>
      <c r="EHA57" s="13"/>
      <c r="EHB57" s="13"/>
      <c r="EHC57" s="13"/>
      <c r="EHD57" s="13"/>
      <c r="EHE57" s="13"/>
      <c r="EHF57" s="13"/>
      <c r="EHG57" s="13"/>
      <c r="EHH57" s="13"/>
      <c r="EHI57" s="13"/>
      <c r="EHJ57" s="13"/>
      <c r="EHK57" s="13"/>
      <c r="EHL57" s="13"/>
      <c r="EHM57" s="13"/>
      <c r="EHN57" s="13"/>
      <c r="EHO57" s="13"/>
      <c r="EHP57" s="13"/>
      <c r="EHQ57" s="13"/>
      <c r="EHR57" s="13"/>
      <c r="EHS57" s="13"/>
      <c r="EHT57" s="13"/>
      <c r="EHU57" s="13"/>
      <c r="EHV57" s="13"/>
      <c r="EHW57" s="13"/>
      <c r="EHX57" s="13"/>
      <c r="EHY57" s="13"/>
      <c r="EHZ57" s="13"/>
      <c r="EIA57" s="13"/>
      <c r="EIB57" s="13"/>
      <c r="EIC57" s="13"/>
      <c r="EID57" s="13"/>
      <c r="EIE57" s="13"/>
      <c r="EIF57" s="13"/>
      <c r="EIG57" s="13"/>
      <c r="EIH57" s="13"/>
      <c r="EII57" s="13"/>
      <c r="EIJ57" s="13"/>
      <c r="EIK57" s="13"/>
      <c r="EIL57" s="13"/>
      <c r="EIM57" s="13"/>
      <c r="EIN57" s="13"/>
      <c r="EIO57" s="13"/>
      <c r="EIP57" s="13"/>
      <c r="EIQ57" s="13"/>
      <c r="EIR57" s="13"/>
      <c r="EIS57" s="13"/>
      <c r="EIT57" s="13"/>
      <c r="EIU57" s="13"/>
      <c r="EIV57" s="13"/>
      <c r="EIW57" s="13"/>
      <c r="EIX57" s="13"/>
      <c r="EIY57" s="13"/>
      <c r="EIZ57" s="13"/>
      <c r="EJA57" s="13"/>
      <c r="EJB57" s="13"/>
      <c r="EJC57" s="13"/>
      <c r="EJD57" s="13"/>
      <c r="EJE57" s="13"/>
      <c r="EJF57" s="13"/>
      <c r="EJG57" s="13"/>
      <c r="EJH57" s="13"/>
      <c r="EJI57" s="13"/>
      <c r="EJJ57" s="13"/>
      <c r="EJK57" s="13"/>
      <c r="EJL57" s="13"/>
      <c r="EJM57" s="13"/>
      <c r="EJN57" s="13"/>
      <c r="EJO57" s="13"/>
      <c r="EJP57" s="13"/>
      <c r="EJQ57" s="13"/>
      <c r="EJR57" s="13"/>
      <c r="EJS57" s="13"/>
      <c r="EJT57" s="13"/>
      <c r="EJU57" s="13"/>
      <c r="EJV57" s="13"/>
      <c r="EJW57" s="13"/>
      <c r="EJX57" s="13"/>
      <c r="EJY57" s="13"/>
      <c r="EJZ57" s="13"/>
      <c r="EKA57" s="13"/>
      <c r="EKB57" s="13"/>
      <c r="EKC57" s="13"/>
      <c r="EKD57" s="13"/>
      <c r="EKE57" s="13"/>
      <c r="EKF57" s="13"/>
      <c r="EKG57" s="13"/>
      <c r="EKH57" s="13"/>
      <c r="EKI57" s="13"/>
      <c r="EKJ57" s="13"/>
      <c r="EKK57" s="13"/>
      <c r="EKL57" s="13"/>
      <c r="EKM57" s="13"/>
      <c r="EKN57" s="13"/>
      <c r="EKO57" s="13"/>
      <c r="EKP57" s="13"/>
      <c r="EKQ57" s="13"/>
      <c r="EKR57" s="13"/>
      <c r="EKS57" s="13"/>
      <c r="EKT57" s="13"/>
      <c r="EKU57" s="13"/>
      <c r="EKV57" s="13"/>
      <c r="EKW57" s="13"/>
      <c r="EKX57" s="13"/>
      <c r="EKY57" s="13"/>
      <c r="EKZ57" s="13"/>
      <c r="ELA57" s="13"/>
      <c r="ELB57" s="13"/>
      <c r="ELC57" s="13"/>
      <c r="ELD57" s="13"/>
      <c r="ELE57" s="13"/>
      <c r="ELF57" s="13"/>
      <c r="ELG57" s="13"/>
      <c r="ELH57" s="13"/>
      <c r="ELI57" s="13"/>
      <c r="ELJ57" s="13"/>
      <c r="ELK57" s="13"/>
      <c r="ELL57" s="13"/>
      <c r="ELM57" s="13"/>
      <c r="ELN57" s="13"/>
      <c r="ELO57" s="13"/>
      <c r="ELP57" s="13"/>
      <c r="ELQ57" s="13"/>
      <c r="ELR57" s="13"/>
      <c r="ELS57" s="13"/>
      <c r="ELT57" s="13"/>
      <c r="ELU57" s="13"/>
      <c r="ELV57" s="13"/>
      <c r="ELW57" s="13"/>
      <c r="ELX57" s="13"/>
      <c r="ELY57" s="13"/>
      <c r="ELZ57" s="13"/>
      <c r="EMA57" s="13"/>
      <c r="EMB57" s="13"/>
      <c r="EMC57" s="13"/>
      <c r="EMD57" s="13"/>
      <c r="EME57" s="13"/>
      <c r="EMF57" s="13"/>
      <c r="EMG57" s="13"/>
      <c r="EMH57" s="13"/>
      <c r="EMI57" s="13"/>
      <c r="EMJ57" s="13"/>
      <c r="EMK57" s="13"/>
      <c r="EML57" s="13"/>
      <c r="EMM57" s="13"/>
      <c r="EMN57" s="13"/>
      <c r="EMO57" s="13"/>
      <c r="EMP57" s="13"/>
      <c r="EMQ57" s="13"/>
      <c r="EMR57" s="13"/>
      <c r="EMS57" s="13"/>
      <c r="EMT57" s="13"/>
      <c r="EMU57" s="13"/>
      <c r="EMV57" s="13"/>
      <c r="EMW57" s="13"/>
      <c r="EMX57" s="13"/>
      <c r="EMY57" s="13"/>
      <c r="EMZ57" s="13"/>
      <c r="ENA57" s="13"/>
      <c r="ENB57" s="13"/>
      <c r="ENC57" s="13"/>
      <c r="END57" s="13"/>
      <c r="ENE57" s="13"/>
      <c r="ENF57" s="13"/>
      <c r="ENG57" s="13"/>
      <c r="ENH57" s="13"/>
      <c r="ENI57" s="13"/>
      <c r="ENJ57" s="13"/>
      <c r="ENK57" s="13"/>
      <c r="ENL57" s="13"/>
      <c r="ENM57" s="13"/>
      <c r="ENN57" s="13"/>
      <c r="ENO57" s="13"/>
      <c r="ENP57" s="13"/>
      <c r="ENQ57" s="13"/>
      <c r="ENR57" s="13"/>
      <c r="ENS57" s="13"/>
      <c r="ENT57" s="13"/>
      <c r="ENU57" s="13"/>
      <c r="ENV57" s="13"/>
      <c r="ENW57" s="13"/>
      <c r="ENX57" s="13"/>
      <c r="ENY57" s="13"/>
      <c r="ENZ57" s="13"/>
      <c r="EOA57" s="13"/>
      <c r="EOB57" s="13"/>
      <c r="EOC57" s="13"/>
      <c r="EOD57" s="13"/>
      <c r="EOE57" s="13"/>
      <c r="EOF57" s="13"/>
      <c r="EOG57" s="13"/>
      <c r="EOH57" s="13"/>
      <c r="EOI57" s="13"/>
      <c r="EOJ57" s="13"/>
      <c r="EOK57" s="13"/>
      <c r="EOL57" s="13"/>
      <c r="EOM57" s="13"/>
      <c r="EON57" s="13"/>
      <c r="EOO57" s="13"/>
      <c r="EOP57" s="13"/>
      <c r="EOQ57" s="13"/>
      <c r="EOR57" s="13"/>
      <c r="EOS57" s="13"/>
      <c r="EOT57" s="13"/>
      <c r="EOU57" s="13"/>
      <c r="EOV57" s="13"/>
      <c r="EOW57" s="13"/>
      <c r="EOX57" s="13"/>
      <c r="EOY57" s="13"/>
      <c r="EOZ57" s="13"/>
      <c r="EPA57" s="13"/>
      <c r="EPB57" s="13"/>
      <c r="EPC57" s="13"/>
      <c r="EPD57" s="13"/>
      <c r="EPE57" s="13"/>
      <c r="EPF57" s="13"/>
      <c r="EPG57" s="13"/>
      <c r="EPH57" s="13"/>
      <c r="EPI57" s="13"/>
      <c r="EPJ57" s="13"/>
      <c r="EPK57" s="13"/>
      <c r="EPL57" s="13"/>
      <c r="EPM57" s="13"/>
      <c r="EPN57" s="13"/>
      <c r="EPO57" s="13"/>
      <c r="EPP57" s="13"/>
      <c r="EPQ57" s="13"/>
      <c r="EPR57" s="13"/>
      <c r="EPS57" s="13"/>
      <c r="EPT57" s="13"/>
      <c r="EPU57" s="13"/>
      <c r="EPV57" s="13"/>
      <c r="EPW57" s="13"/>
      <c r="EPX57" s="13"/>
      <c r="EPY57" s="13"/>
      <c r="EPZ57" s="13"/>
      <c r="EQA57" s="13"/>
      <c r="EQB57" s="13"/>
      <c r="EQC57" s="13"/>
      <c r="EQD57" s="13"/>
      <c r="EQE57" s="13"/>
      <c r="EQF57" s="13"/>
      <c r="EQG57" s="13"/>
      <c r="EQH57" s="13"/>
      <c r="EQI57" s="13"/>
      <c r="EQJ57" s="13"/>
      <c r="EQK57" s="13"/>
      <c r="EQL57" s="13"/>
      <c r="EQM57" s="13"/>
      <c r="EQN57" s="13"/>
      <c r="EQO57" s="13"/>
      <c r="EQP57" s="13"/>
      <c r="EQQ57" s="13"/>
      <c r="EQR57" s="13"/>
      <c r="EQS57" s="13"/>
      <c r="EQT57" s="13"/>
      <c r="EQU57" s="13"/>
      <c r="EQV57" s="13"/>
      <c r="EQW57" s="13"/>
      <c r="EQX57" s="13"/>
      <c r="EQY57" s="13"/>
      <c r="EQZ57" s="13"/>
      <c r="ERA57" s="13"/>
      <c r="ERB57" s="13"/>
      <c r="ERC57" s="13"/>
      <c r="ERD57" s="13"/>
      <c r="ERE57" s="13"/>
      <c r="ERF57" s="13"/>
      <c r="ERG57" s="13"/>
      <c r="ERH57" s="13"/>
      <c r="ERI57" s="13"/>
      <c r="ERJ57" s="13"/>
      <c r="ERK57" s="13"/>
      <c r="ERL57" s="13"/>
      <c r="ERM57" s="13"/>
      <c r="ERN57" s="13"/>
      <c r="ERO57" s="13"/>
      <c r="ERP57" s="13"/>
      <c r="ERQ57" s="13"/>
      <c r="ERR57" s="13"/>
      <c r="ERS57" s="13"/>
      <c r="ERT57" s="13"/>
      <c r="ERU57" s="13"/>
      <c r="ERV57" s="13"/>
      <c r="ERW57" s="13"/>
      <c r="ERX57" s="13"/>
      <c r="ERY57" s="13"/>
      <c r="ERZ57" s="13"/>
      <c r="ESA57" s="13"/>
      <c r="ESB57" s="13"/>
      <c r="ESC57" s="13"/>
      <c r="ESD57" s="13"/>
      <c r="ESE57" s="13"/>
      <c r="ESF57" s="13"/>
      <c r="ESG57" s="13"/>
      <c r="ESH57" s="13"/>
      <c r="ESI57" s="13"/>
      <c r="ESJ57" s="13"/>
      <c r="ESK57" s="13"/>
      <c r="ESL57" s="13"/>
      <c r="ESM57" s="13"/>
      <c r="ESN57" s="13"/>
      <c r="ESO57" s="13"/>
      <c r="ESP57" s="13"/>
      <c r="ESQ57" s="13"/>
      <c r="ESR57" s="13"/>
      <c r="ESS57" s="13"/>
      <c r="EST57" s="13"/>
      <c r="ESU57" s="13"/>
      <c r="ESV57" s="13"/>
      <c r="ESW57" s="13"/>
      <c r="ESX57" s="13"/>
      <c r="ESY57" s="13"/>
      <c r="ESZ57" s="13"/>
      <c r="ETA57" s="13"/>
      <c r="ETB57" s="13"/>
      <c r="ETC57" s="13"/>
      <c r="ETD57" s="13"/>
      <c r="ETE57" s="13"/>
      <c r="ETF57" s="13"/>
      <c r="ETG57" s="13"/>
      <c r="ETH57" s="13"/>
      <c r="ETI57" s="13"/>
      <c r="ETJ57" s="13"/>
      <c r="ETK57" s="13"/>
      <c r="ETL57" s="13"/>
      <c r="ETM57" s="13"/>
      <c r="ETN57" s="13"/>
      <c r="ETO57" s="13"/>
      <c r="ETP57" s="13"/>
      <c r="ETQ57" s="13"/>
      <c r="ETR57" s="13"/>
      <c r="ETS57" s="13"/>
      <c r="ETT57" s="13"/>
      <c r="ETU57" s="13"/>
      <c r="ETV57" s="13"/>
      <c r="ETW57" s="13"/>
      <c r="ETX57" s="13"/>
      <c r="ETY57" s="13"/>
      <c r="ETZ57" s="13"/>
      <c r="EUA57" s="13"/>
      <c r="EUB57" s="13"/>
      <c r="EUC57" s="13"/>
      <c r="EUD57" s="13"/>
      <c r="EUE57" s="13"/>
      <c r="EUF57" s="13"/>
      <c r="EUG57" s="13"/>
      <c r="EUH57" s="13"/>
      <c r="EUI57" s="13"/>
      <c r="EUJ57" s="13"/>
      <c r="EUK57" s="13"/>
      <c r="EUL57" s="13"/>
      <c r="EUM57" s="13"/>
      <c r="EUN57" s="13"/>
      <c r="EUO57" s="13"/>
      <c r="EUP57" s="13"/>
      <c r="EUQ57" s="13"/>
      <c r="EUR57" s="13"/>
      <c r="EUS57" s="13"/>
      <c r="EUT57" s="13"/>
      <c r="EUU57" s="13"/>
      <c r="EUV57" s="13"/>
      <c r="EUW57" s="13"/>
      <c r="EUX57" s="13"/>
      <c r="EUY57" s="13"/>
      <c r="EUZ57" s="13"/>
      <c r="EVA57" s="13"/>
      <c r="EVB57" s="13"/>
      <c r="EVC57" s="13"/>
      <c r="EVD57" s="13"/>
      <c r="EVE57" s="13"/>
      <c r="EVF57" s="13"/>
      <c r="EVG57" s="13"/>
      <c r="EVH57" s="13"/>
      <c r="EVI57" s="13"/>
      <c r="EVJ57" s="13"/>
      <c r="EVK57" s="13"/>
      <c r="EVL57" s="13"/>
      <c r="EVM57" s="13"/>
      <c r="EVN57" s="13"/>
      <c r="EVO57" s="13"/>
      <c r="EVP57" s="13"/>
      <c r="EVQ57" s="13"/>
      <c r="EVR57" s="13"/>
      <c r="EVS57" s="13"/>
      <c r="EVT57" s="13"/>
      <c r="EVU57" s="13"/>
      <c r="EVV57" s="13"/>
      <c r="EVW57" s="13"/>
      <c r="EVX57" s="13"/>
      <c r="EVY57" s="13"/>
      <c r="EVZ57" s="13"/>
      <c r="EWA57" s="13"/>
      <c r="EWB57" s="13"/>
      <c r="EWC57" s="13"/>
      <c r="EWD57" s="13"/>
      <c r="EWE57" s="13"/>
      <c r="EWF57" s="13"/>
      <c r="EWG57" s="13"/>
      <c r="EWH57" s="13"/>
      <c r="EWI57" s="13"/>
      <c r="EWJ57" s="13"/>
      <c r="EWK57" s="13"/>
      <c r="EWL57" s="13"/>
      <c r="EWM57" s="13"/>
      <c r="EWN57" s="13"/>
      <c r="EWO57" s="13"/>
      <c r="EWP57" s="13"/>
      <c r="EWQ57" s="13"/>
      <c r="EWR57" s="13"/>
      <c r="EWS57" s="13"/>
      <c r="EWT57" s="13"/>
      <c r="EWU57" s="13"/>
      <c r="EWV57" s="13"/>
      <c r="EWW57" s="13"/>
      <c r="EWX57" s="13"/>
      <c r="EWY57" s="13"/>
      <c r="EWZ57" s="13"/>
      <c r="EXA57" s="13"/>
      <c r="EXB57" s="13"/>
      <c r="EXC57" s="13"/>
      <c r="EXD57" s="13"/>
      <c r="EXE57" s="13"/>
      <c r="EXF57" s="13"/>
      <c r="EXG57" s="13"/>
      <c r="EXH57" s="13"/>
      <c r="EXI57" s="13"/>
      <c r="EXJ57" s="13"/>
      <c r="EXK57" s="13"/>
      <c r="EXL57" s="13"/>
      <c r="EXM57" s="13"/>
      <c r="EXN57" s="13"/>
      <c r="EXO57" s="13"/>
      <c r="EXP57" s="13"/>
      <c r="EXQ57" s="13"/>
      <c r="EXR57" s="13"/>
      <c r="EXS57" s="13"/>
      <c r="EXT57" s="13"/>
      <c r="EXU57" s="13"/>
      <c r="EXV57" s="13"/>
      <c r="EXW57" s="13"/>
      <c r="EXX57" s="13"/>
      <c r="EXY57" s="13"/>
      <c r="EXZ57" s="13"/>
      <c r="EYA57" s="13"/>
      <c r="EYB57" s="13"/>
      <c r="EYC57" s="13"/>
      <c r="EYD57" s="13"/>
      <c r="EYE57" s="13"/>
      <c r="EYF57" s="13"/>
      <c r="EYG57" s="13"/>
      <c r="EYH57" s="13"/>
      <c r="EYI57" s="13"/>
      <c r="EYJ57" s="13"/>
      <c r="EYK57" s="13"/>
      <c r="EYL57" s="13"/>
      <c r="EYM57" s="13"/>
      <c r="EYN57" s="13"/>
      <c r="EYO57" s="13"/>
      <c r="EYP57" s="13"/>
      <c r="EYQ57" s="13"/>
      <c r="EYR57" s="13"/>
      <c r="EYS57" s="13"/>
      <c r="EYT57" s="13"/>
      <c r="EYU57" s="13"/>
      <c r="EYV57" s="13"/>
      <c r="EYW57" s="13"/>
      <c r="EYX57" s="13"/>
      <c r="EYY57" s="13"/>
      <c r="EYZ57" s="13"/>
      <c r="EZA57" s="13"/>
      <c r="EZB57" s="13"/>
      <c r="EZC57" s="13"/>
      <c r="EZD57" s="13"/>
      <c r="EZE57" s="13"/>
      <c r="EZF57" s="13"/>
      <c r="EZG57" s="13"/>
      <c r="EZH57" s="13"/>
      <c r="EZI57" s="13"/>
      <c r="EZJ57" s="13"/>
      <c r="EZK57" s="13"/>
      <c r="EZL57" s="13"/>
      <c r="EZM57" s="13"/>
      <c r="EZN57" s="13"/>
      <c r="EZO57" s="13"/>
      <c r="EZP57" s="13"/>
      <c r="EZQ57" s="13"/>
      <c r="EZR57" s="13"/>
      <c r="EZS57" s="13"/>
      <c r="EZT57" s="13"/>
      <c r="EZU57" s="13"/>
      <c r="EZV57" s="13"/>
      <c r="EZW57" s="13"/>
      <c r="EZX57" s="13"/>
      <c r="EZY57" s="13"/>
      <c r="EZZ57" s="13"/>
      <c r="FAA57" s="13"/>
      <c r="FAB57" s="13"/>
      <c r="FAC57" s="13"/>
      <c r="FAD57" s="13"/>
      <c r="FAE57" s="13"/>
      <c r="FAF57" s="13"/>
      <c r="FAG57" s="13"/>
      <c r="FAH57" s="13"/>
      <c r="FAI57" s="13"/>
      <c r="FAJ57" s="13"/>
      <c r="FAK57" s="13"/>
      <c r="FAL57" s="13"/>
      <c r="FAM57" s="13"/>
      <c r="FAN57" s="13"/>
      <c r="FAO57" s="13"/>
      <c r="FAP57" s="13"/>
      <c r="FAQ57" s="13"/>
      <c r="FAR57" s="13"/>
      <c r="FAS57" s="13"/>
      <c r="FAT57" s="13"/>
      <c r="FAU57" s="13"/>
      <c r="FAV57" s="13"/>
      <c r="FAW57" s="13"/>
      <c r="FAX57" s="13"/>
      <c r="FAY57" s="13"/>
      <c r="FAZ57" s="13"/>
      <c r="FBA57" s="13"/>
      <c r="FBB57" s="13"/>
      <c r="FBC57" s="13"/>
      <c r="FBD57" s="13"/>
      <c r="FBE57" s="13"/>
      <c r="FBF57" s="13"/>
      <c r="FBG57" s="13"/>
      <c r="FBH57" s="13"/>
      <c r="FBI57" s="13"/>
      <c r="FBJ57" s="13"/>
      <c r="FBK57" s="13"/>
      <c r="FBL57" s="13"/>
      <c r="FBM57" s="13"/>
      <c r="FBN57" s="13"/>
      <c r="FBO57" s="13"/>
      <c r="FBP57" s="13"/>
      <c r="FBQ57" s="13"/>
      <c r="FBR57" s="13"/>
      <c r="FBS57" s="13"/>
      <c r="FBT57" s="13"/>
      <c r="FBU57" s="13"/>
      <c r="FBV57" s="13"/>
      <c r="FBW57" s="13"/>
      <c r="FBX57" s="13"/>
      <c r="FBY57" s="13"/>
      <c r="FBZ57" s="13"/>
      <c r="FCA57" s="13"/>
      <c r="FCB57" s="13"/>
      <c r="FCC57" s="13"/>
      <c r="FCD57" s="13"/>
      <c r="FCE57" s="13"/>
      <c r="FCF57" s="13"/>
      <c r="FCG57" s="13"/>
      <c r="FCH57" s="13"/>
      <c r="FCI57" s="13"/>
      <c r="FCJ57" s="13"/>
      <c r="FCK57" s="13"/>
      <c r="FCL57" s="13"/>
      <c r="FCM57" s="13"/>
      <c r="FCN57" s="13"/>
      <c r="FCO57" s="13"/>
      <c r="FCP57" s="13"/>
      <c r="FCQ57" s="13"/>
      <c r="FCR57" s="13"/>
      <c r="FCS57" s="13"/>
      <c r="FCT57" s="13"/>
      <c r="FCU57" s="13"/>
      <c r="FCV57" s="13"/>
      <c r="FCW57" s="13"/>
      <c r="FCX57" s="13"/>
      <c r="FCY57" s="13"/>
      <c r="FCZ57" s="13"/>
      <c r="FDA57" s="13"/>
      <c r="FDB57" s="13"/>
      <c r="FDC57" s="13"/>
      <c r="FDD57" s="13"/>
      <c r="FDE57" s="13"/>
      <c r="FDF57" s="13"/>
      <c r="FDG57" s="13"/>
      <c r="FDH57" s="13"/>
      <c r="FDI57" s="13"/>
      <c r="FDJ57" s="13"/>
      <c r="FDK57" s="13"/>
      <c r="FDL57" s="13"/>
      <c r="FDM57" s="13"/>
      <c r="FDN57" s="13"/>
      <c r="FDO57" s="13"/>
      <c r="FDP57" s="13"/>
      <c r="FDQ57" s="13"/>
      <c r="FDR57" s="13"/>
      <c r="FDS57" s="13"/>
      <c r="FDT57" s="13"/>
      <c r="FDU57" s="13"/>
      <c r="FDV57" s="13"/>
      <c r="FDW57" s="13"/>
      <c r="FDX57" s="13"/>
      <c r="FDY57" s="13"/>
      <c r="FDZ57" s="13"/>
      <c r="FEA57" s="13"/>
      <c r="FEB57" s="13"/>
      <c r="FEC57" s="13"/>
      <c r="FED57" s="13"/>
      <c r="FEE57" s="13"/>
      <c r="FEF57" s="13"/>
      <c r="FEG57" s="13"/>
      <c r="FEH57" s="13"/>
      <c r="FEI57" s="13"/>
      <c r="FEJ57" s="13"/>
      <c r="FEK57" s="13"/>
      <c r="FEL57" s="13"/>
      <c r="FEM57" s="13"/>
      <c r="FEN57" s="13"/>
      <c r="FEO57" s="13"/>
      <c r="FEP57" s="13"/>
      <c r="FEQ57" s="13"/>
      <c r="FER57" s="13"/>
      <c r="FES57" s="13"/>
      <c r="FET57" s="13"/>
      <c r="FEU57" s="13"/>
      <c r="FEV57" s="13"/>
      <c r="FEW57" s="13"/>
      <c r="FEX57" s="13"/>
      <c r="FEY57" s="13"/>
      <c r="FEZ57" s="13"/>
      <c r="FFA57" s="13"/>
      <c r="FFB57" s="13"/>
      <c r="FFC57" s="13"/>
      <c r="FFD57" s="13"/>
      <c r="FFE57" s="13"/>
      <c r="FFF57" s="13"/>
      <c r="FFG57" s="13"/>
      <c r="FFH57" s="13"/>
      <c r="FFI57" s="13"/>
      <c r="FFJ57" s="13"/>
      <c r="FFK57" s="13"/>
      <c r="FFL57" s="13"/>
      <c r="FFM57" s="13"/>
      <c r="FFN57" s="13"/>
      <c r="FFO57" s="13"/>
      <c r="FFP57" s="13"/>
      <c r="FFQ57" s="13"/>
      <c r="FFR57" s="13"/>
      <c r="FFS57" s="13"/>
      <c r="FFT57" s="13"/>
      <c r="FFU57" s="13"/>
      <c r="FFV57" s="13"/>
      <c r="FFW57" s="13"/>
      <c r="FFX57" s="13"/>
      <c r="FFY57" s="13"/>
      <c r="FFZ57" s="13"/>
      <c r="FGA57" s="13"/>
      <c r="FGB57" s="13"/>
      <c r="FGC57" s="13"/>
      <c r="FGD57" s="13"/>
      <c r="FGE57" s="13"/>
      <c r="FGF57" s="13"/>
      <c r="FGG57" s="13"/>
      <c r="FGH57" s="13"/>
      <c r="FGI57" s="13"/>
      <c r="FGJ57" s="13"/>
      <c r="FGK57" s="13"/>
      <c r="FGL57" s="13"/>
      <c r="FGM57" s="13"/>
      <c r="FGN57" s="13"/>
      <c r="FGO57" s="13"/>
      <c r="FGP57" s="13"/>
      <c r="FGQ57" s="13"/>
      <c r="FGR57" s="13"/>
      <c r="FGS57" s="13"/>
      <c r="FGT57" s="13"/>
      <c r="FGU57" s="13"/>
      <c r="FGV57" s="13"/>
      <c r="FGW57" s="13"/>
      <c r="FGX57" s="13"/>
      <c r="FGY57" s="13"/>
      <c r="FGZ57" s="13"/>
      <c r="FHA57" s="13"/>
      <c r="FHB57" s="13"/>
      <c r="FHC57" s="13"/>
      <c r="FHD57" s="13"/>
      <c r="FHE57" s="13"/>
      <c r="FHF57" s="13"/>
      <c r="FHG57" s="13"/>
      <c r="FHH57" s="13"/>
      <c r="FHI57" s="13"/>
      <c r="FHJ57" s="13"/>
      <c r="FHK57" s="13"/>
      <c r="FHL57" s="13"/>
      <c r="FHM57" s="13"/>
      <c r="FHN57" s="13"/>
      <c r="FHO57" s="13"/>
      <c r="FHP57" s="13"/>
      <c r="FHQ57" s="13"/>
      <c r="FHR57" s="13"/>
      <c r="FHS57" s="13"/>
      <c r="FHT57" s="13"/>
      <c r="FHU57" s="13"/>
      <c r="FHV57" s="13"/>
      <c r="FHW57" s="13"/>
      <c r="FHX57" s="13"/>
      <c r="FHY57" s="13"/>
      <c r="FHZ57" s="13"/>
      <c r="FIA57" s="13"/>
      <c r="FIB57" s="13"/>
      <c r="FIC57" s="13"/>
      <c r="FID57" s="13"/>
      <c r="FIE57" s="13"/>
      <c r="FIF57" s="13"/>
      <c r="FIG57" s="13"/>
      <c r="FIH57" s="13"/>
      <c r="FII57" s="13"/>
      <c r="FIJ57" s="13"/>
      <c r="FIK57" s="13"/>
      <c r="FIL57" s="13"/>
      <c r="FIM57" s="13"/>
      <c r="FIN57" s="13"/>
      <c r="FIO57" s="13"/>
      <c r="FIP57" s="13"/>
      <c r="FIQ57" s="13"/>
      <c r="FIR57" s="13"/>
      <c r="FIS57" s="13"/>
      <c r="FIT57" s="13"/>
      <c r="FIU57" s="13"/>
      <c r="FIV57" s="13"/>
      <c r="FIW57" s="13"/>
      <c r="FIX57" s="13"/>
      <c r="FIY57" s="13"/>
      <c r="FIZ57" s="13"/>
      <c r="FJA57" s="13"/>
      <c r="FJB57" s="13"/>
      <c r="FJC57" s="13"/>
      <c r="FJD57" s="13"/>
      <c r="FJE57" s="13"/>
      <c r="FJF57" s="13"/>
      <c r="FJG57" s="13"/>
      <c r="FJH57" s="13"/>
      <c r="FJI57" s="13"/>
      <c r="FJJ57" s="13"/>
      <c r="FJK57" s="13"/>
      <c r="FJL57" s="13"/>
      <c r="FJM57" s="13"/>
      <c r="FJN57" s="13"/>
      <c r="FJO57" s="13"/>
      <c r="FJP57" s="13"/>
      <c r="FJQ57" s="13"/>
      <c r="FJR57" s="13"/>
      <c r="FJS57" s="13"/>
      <c r="FJT57" s="13"/>
      <c r="FJU57" s="13"/>
      <c r="FJV57" s="13"/>
      <c r="FJW57" s="13"/>
      <c r="FJX57" s="13"/>
      <c r="FJY57" s="13"/>
      <c r="FJZ57" s="13"/>
      <c r="FKA57" s="13"/>
      <c r="FKB57" s="13"/>
      <c r="FKC57" s="13"/>
      <c r="FKD57" s="13"/>
      <c r="FKE57" s="13"/>
      <c r="FKF57" s="13"/>
      <c r="FKG57" s="13"/>
      <c r="FKH57" s="13"/>
      <c r="FKI57" s="13"/>
      <c r="FKJ57" s="13"/>
      <c r="FKK57" s="13"/>
      <c r="FKL57" s="13"/>
      <c r="FKM57" s="13"/>
      <c r="FKN57" s="13"/>
      <c r="FKO57" s="13"/>
      <c r="FKP57" s="13"/>
      <c r="FKQ57" s="13"/>
      <c r="FKR57" s="13"/>
      <c r="FKS57" s="13"/>
      <c r="FKT57" s="13"/>
      <c r="FKU57" s="13"/>
      <c r="FKV57" s="13"/>
      <c r="FKW57" s="13"/>
      <c r="FKX57" s="13"/>
      <c r="FKY57" s="13"/>
      <c r="FKZ57" s="13"/>
      <c r="FLA57" s="13"/>
      <c r="FLB57" s="13"/>
      <c r="FLC57" s="13"/>
      <c r="FLD57" s="13"/>
      <c r="FLE57" s="13"/>
      <c r="FLF57" s="13"/>
      <c r="FLG57" s="13"/>
      <c r="FLH57" s="13"/>
      <c r="FLI57" s="13"/>
      <c r="FLJ57" s="13"/>
      <c r="FLK57" s="13"/>
      <c r="FLL57" s="13"/>
      <c r="FLM57" s="13"/>
      <c r="FLN57" s="13"/>
      <c r="FLO57" s="13"/>
      <c r="FLP57" s="13"/>
      <c r="FLQ57" s="13"/>
      <c r="FLR57" s="13"/>
      <c r="FLS57" s="13"/>
      <c r="FLT57" s="13"/>
      <c r="FLU57" s="13"/>
      <c r="FLV57" s="13"/>
      <c r="FLW57" s="13"/>
      <c r="FLX57" s="13"/>
      <c r="FLY57" s="13"/>
      <c r="FLZ57" s="13"/>
      <c r="FMA57" s="13"/>
      <c r="FMB57" s="13"/>
      <c r="FMC57" s="13"/>
      <c r="FMD57" s="13"/>
      <c r="FME57" s="13"/>
      <c r="FMF57" s="13"/>
      <c r="FMG57" s="13"/>
      <c r="FMH57" s="13"/>
      <c r="FMI57" s="13"/>
      <c r="FMJ57" s="13"/>
      <c r="FMK57" s="13"/>
      <c r="FML57" s="13"/>
      <c r="FMM57" s="13"/>
      <c r="FMN57" s="13"/>
      <c r="FMO57" s="13"/>
      <c r="FMP57" s="13"/>
      <c r="FMQ57" s="13"/>
      <c r="FMR57" s="13"/>
      <c r="FMS57" s="13"/>
      <c r="FMT57" s="13"/>
      <c r="FMU57" s="13"/>
      <c r="FMV57" s="13"/>
      <c r="FMW57" s="13"/>
      <c r="FMX57" s="13"/>
      <c r="FMY57" s="13"/>
      <c r="FMZ57" s="13"/>
      <c r="FNA57" s="13"/>
      <c r="FNB57" s="13"/>
      <c r="FNC57" s="13"/>
      <c r="FND57" s="13"/>
      <c r="FNE57" s="13"/>
      <c r="FNF57" s="13"/>
      <c r="FNG57" s="13"/>
      <c r="FNH57" s="13"/>
      <c r="FNI57" s="13"/>
      <c r="FNJ57" s="13"/>
      <c r="FNK57" s="13"/>
      <c r="FNL57" s="13"/>
      <c r="FNM57" s="13"/>
      <c r="FNN57" s="13"/>
      <c r="FNO57" s="13"/>
      <c r="FNP57" s="13"/>
      <c r="FNQ57" s="13"/>
      <c r="FNR57" s="13"/>
      <c r="FNS57" s="13"/>
      <c r="FNT57" s="13"/>
      <c r="FNU57" s="13"/>
      <c r="FNV57" s="13"/>
      <c r="FNW57" s="13"/>
      <c r="FNX57" s="13"/>
      <c r="FNY57" s="13"/>
      <c r="FNZ57" s="13"/>
      <c r="FOA57" s="13"/>
      <c r="FOB57" s="13"/>
      <c r="FOC57" s="13"/>
      <c r="FOD57" s="13"/>
      <c r="FOE57" s="13"/>
      <c r="FOF57" s="13"/>
      <c r="FOG57" s="13"/>
      <c r="FOH57" s="13"/>
      <c r="FOI57" s="13"/>
      <c r="FOJ57" s="13"/>
      <c r="FOK57" s="13"/>
      <c r="FOL57" s="13"/>
      <c r="FOM57" s="13"/>
      <c r="FON57" s="13"/>
      <c r="FOO57" s="13"/>
      <c r="FOP57" s="13"/>
      <c r="FOQ57" s="13"/>
      <c r="FOR57" s="13"/>
      <c r="FOS57" s="13"/>
      <c r="FOT57" s="13"/>
      <c r="FOU57" s="13"/>
      <c r="FOV57" s="13"/>
      <c r="FOW57" s="13"/>
      <c r="FOX57" s="13"/>
      <c r="FOY57" s="13"/>
      <c r="FOZ57" s="13"/>
      <c r="FPA57" s="13"/>
      <c r="FPB57" s="13"/>
      <c r="FPC57" s="13"/>
      <c r="FPD57" s="13"/>
      <c r="FPE57" s="13"/>
      <c r="FPF57" s="13"/>
      <c r="FPG57" s="13"/>
      <c r="FPH57" s="13"/>
      <c r="FPI57" s="13"/>
      <c r="FPJ57" s="13"/>
      <c r="FPK57" s="13"/>
      <c r="FPL57" s="13"/>
      <c r="FPM57" s="13"/>
      <c r="FPN57" s="13"/>
      <c r="FPO57" s="13"/>
      <c r="FPP57" s="13"/>
      <c r="FPQ57" s="13"/>
      <c r="FPR57" s="13"/>
      <c r="FPS57" s="13"/>
      <c r="FPT57" s="13"/>
      <c r="FPU57" s="13"/>
      <c r="FPV57" s="13"/>
      <c r="FPW57" s="13"/>
      <c r="FPX57" s="13"/>
      <c r="FPY57" s="13"/>
      <c r="FPZ57" s="13"/>
      <c r="FQA57" s="13"/>
      <c r="FQB57" s="13"/>
      <c r="FQC57" s="13"/>
      <c r="FQD57" s="13"/>
      <c r="FQE57" s="13"/>
      <c r="FQF57" s="13"/>
      <c r="FQG57" s="13"/>
      <c r="FQH57" s="13"/>
      <c r="FQI57" s="13"/>
      <c r="FQJ57" s="13"/>
      <c r="FQK57" s="13"/>
      <c r="FQL57" s="13"/>
      <c r="FQM57" s="13"/>
      <c r="FQN57" s="13"/>
      <c r="FQO57" s="13"/>
      <c r="FQP57" s="13"/>
      <c r="FQQ57" s="13"/>
      <c r="FQR57" s="13"/>
      <c r="FQS57" s="13"/>
      <c r="FQT57" s="13"/>
      <c r="FQU57" s="13"/>
      <c r="FQV57" s="13"/>
      <c r="FQW57" s="13"/>
      <c r="FQX57" s="13"/>
      <c r="FQY57" s="13"/>
      <c r="FQZ57" s="13"/>
      <c r="FRA57" s="13"/>
      <c r="FRB57" s="13"/>
      <c r="FRC57" s="13"/>
      <c r="FRD57" s="13"/>
      <c r="FRE57" s="13"/>
      <c r="FRF57" s="13"/>
      <c r="FRG57" s="13"/>
      <c r="FRH57" s="13"/>
      <c r="FRI57" s="13"/>
      <c r="FRJ57" s="13"/>
      <c r="FRK57" s="13"/>
      <c r="FRL57" s="13"/>
      <c r="FRM57" s="13"/>
      <c r="FRN57" s="13"/>
      <c r="FRO57" s="13"/>
      <c r="FRP57" s="13"/>
      <c r="FRQ57" s="13"/>
      <c r="FRR57" s="13"/>
      <c r="FRS57" s="13"/>
      <c r="FRT57" s="13"/>
      <c r="FRU57" s="13"/>
      <c r="FRV57" s="13"/>
      <c r="FRW57" s="13"/>
      <c r="FRX57" s="13"/>
      <c r="FRY57" s="13"/>
      <c r="FRZ57" s="13"/>
      <c r="FSA57" s="13"/>
      <c r="FSB57" s="13"/>
      <c r="FSC57" s="13"/>
    </row>
    <row r="58" spans="1:4553" s="94" customFormat="1" ht="14.5">
      <c r="A58" s="88" t="s">
        <v>121</v>
      </c>
      <c r="B58" s="89"/>
      <c r="C58" s="90">
        <f t="shared" ref="C58:AJ58" si="129">C52-C54</f>
        <v>0</v>
      </c>
      <c r="D58" s="90">
        <f t="shared" si="129"/>
        <v>0</v>
      </c>
      <c r="E58" s="90">
        <f>E52-E54</f>
        <v>0</v>
      </c>
      <c r="F58" s="90">
        <f>F52-F54</f>
        <v>0</v>
      </c>
      <c r="G58" s="91">
        <f t="shared" si="129"/>
        <v>0</v>
      </c>
      <c r="H58" s="90">
        <f t="shared" si="129"/>
        <v>0</v>
      </c>
      <c r="I58" s="90">
        <f t="shared" si="129"/>
        <v>0</v>
      </c>
      <c r="J58" s="90">
        <f t="shared" si="129"/>
        <v>0</v>
      </c>
      <c r="K58" s="90">
        <f>K52-K54</f>
        <v>0</v>
      </c>
      <c r="L58" s="91">
        <f t="shared" si="129"/>
        <v>0</v>
      </c>
      <c r="M58" s="90">
        <f t="shared" si="129"/>
        <v>0</v>
      </c>
      <c r="N58" s="90">
        <f t="shared" si="129"/>
        <v>0</v>
      </c>
      <c r="O58" s="90">
        <f t="shared" si="129"/>
        <v>0</v>
      </c>
      <c r="P58" s="90">
        <f>P52-P54</f>
        <v>0</v>
      </c>
      <c r="Q58" s="91">
        <f t="shared" si="129"/>
        <v>0</v>
      </c>
      <c r="R58" s="90">
        <f t="shared" si="129"/>
        <v>0</v>
      </c>
      <c r="S58" s="90">
        <f t="shared" si="129"/>
        <v>0</v>
      </c>
      <c r="T58" s="90">
        <f t="shared" si="129"/>
        <v>0</v>
      </c>
      <c r="U58" s="90">
        <f>U52-U54</f>
        <v>0</v>
      </c>
      <c r="V58" s="91">
        <f t="shared" si="129"/>
        <v>0</v>
      </c>
      <c r="W58" s="90">
        <f t="shared" si="129"/>
        <v>0</v>
      </c>
      <c r="X58" s="90">
        <f t="shared" si="129"/>
        <v>0</v>
      </c>
      <c r="Y58" s="90">
        <f t="shared" si="129"/>
        <v>0</v>
      </c>
      <c r="Z58" s="90">
        <f>Z52-Z54</f>
        <v>0</v>
      </c>
      <c r="AA58" s="91">
        <f>SUM(W58:Z58)</f>
        <v>0</v>
      </c>
      <c r="AB58" s="90">
        <f>AB52-AB54</f>
        <v>0</v>
      </c>
      <c r="AC58" s="90">
        <f>AC52-AC54</f>
        <v>0</v>
      </c>
      <c r="AD58" s="90">
        <f>AD52-AD54</f>
        <v>0</v>
      </c>
      <c r="AE58" s="90">
        <f>AE52-AE54</f>
        <v>0</v>
      </c>
      <c r="AF58" s="91">
        <f>AF52-AF54</f>
        <v>0</v>
      </c>
      <c r="AG58" s="92">
        <f t="shared" si="129"/>
        <v>0</v>
      </c>
      <c r="AH58" s="92">
        <f t="shared" si="129"/>
        <v>0</v>
      </c>
      <c r="AI58" s="92">
        <f t="shared" si="129"/>
        <v>0</v>
      </c>
      <c r="AJ58" s="92">
        <f t="shared" si="129"/>
        <v>0</v>
      </c>
      <c r="AK58" s="93"/>
      <c r="AL58" s="278"/>
      <c r="AM58" s="93"/>
      <c r="AN58" s="93"/>
      <c r="AO58" s="93"/>
      <c r="AP58" s="93"/>
      <c r="AQ58" s="93"/>
      <c r="AR58" s="93"/>
      <c r="AS58" s="93"/>
      <c r="AT58" s="93"/>
      <c r="AU58" s="93"/>
      <c r="AV58" s="93"/>
      <c r="AW58" s="93"/>
      <c r="AX58" s="93"/>
      <c r="AY58" s="93"/>
      <c r="AZ58" s="93"/>
      <c r="BA58" s="93"/>
      <c r="BB58" s="93"/>
      <c r="BC58" s="93"/>
      <c r="BD58" s="93"/>
      <c r="BE58" s="93"/>
      <c r="BF58" s="93"/>
      <c r="BG58" s="93"/>
      <c r="BH58" s="93"/>
      <c r="BI58" s="93"/>
      <c r="BJ58" s="93"/>
      <c r="BK58" s="93"/>
      <c r="BL58" s="93"/>
      <c r="BM58" s="93"/>
      <c r="BN58" s="93"/>
      <c r="BO58" s="93"/>
      <c r="BP58" s="93"/>
      <c r="BQ58" s="93"/>
      <c r="BR58" s="93"/>
      <c r="BS58" s="93"/>
      <c r="BT58" s="93"/>
      <c r="BU58" s="93"/>
      <c r="BV58" s="93"/>
      <c r="BW58" s="93"/>
      <c r="BX58" s="93"/>
      <c r="BY58" s="93"/>
      <c r="BZ58" s="93"/>
      <c r="CA58" s="93"/>
      <c r="CB58" s="93"/>
      <c r="CC58" s="93"/>
      <c r="CD58" s="93"/>
      <c r="CE58" s="93"/>
      <c r="CF58" s="93"/>
      <c r="CG58" s="93"/>
      <c r="CH58" s="93"/>
      <c r="CI58" s="93"/>
      <c r="CJ58" s="93"/>
      <c r="CK58" s="93"/>
      <c r="CL58" s="93"/>
      <c r="CM58" s="93"/>
      <c r="CN58" s="93"/>
      <c r="CO58" s="93"/>
      <c r="CP58" s="93"/>
      <c r="CQ58" s="93"/>
      <c r="CR58" s="93"/>
      <c r="CS58" s="93"/>
      <c r="CT58" s="93"/>
      <c r="CU58" s="93"/>
      <c r="CV58" s="93"/>
      <c r="CW58" s="93"/>
      <c r="CX58" s="93"/>
      <c r="CY58" s="93"/>
      <c r="CZ58" s="93"/>
      <c r="DA58" s="93"/>
      <c r="DB58" s="93"/>
      <c r="DC58" s="93"/>
      <c r="DD58" s="93"/>
      <c r="DE58" s="93"/>
      <c r="DF58" s="93"/>
      <c r="DG58" s="93"/>
      <c r="DH58" s="93"/>
      <c r="DI58" s="93"/>
      <c r="DJ58" s="93"/>
      <c r="DK58" s="93"/>
      <c r="DL58" s="93"/>
      <c r="DM58" s="93"/>
      <c r="DN58" s="93"/>
      <c r="DO58" s="93"/>
      <c r="DP58" s="93"/>
      <c r="DQ58" s="93"/>
      <c r="DR58" s="93"/>
      <c r="DS58" s="93"/>
      <c r="DT58" s="93"/>
      <c r="DU58" s="93"/>
      <c r="DV58" s="93"/>
      <c r="DW58" s="93"/>
      <c r="DX58" s="93"/>
      <c r="DY58" s="93"/>
      <c r="DZ58" s="93"/>
      <c r="EA58" s="93"/>
      <c r="EB58" s="93"/>
      <c r="EC58" s="93"/>
      <c r="ED58" s="93"/>
      <c r="EE58" s="93"/>
      <c r="EF58" s="93"/>
      <c r="EG58" s="93"/>
      <c r="EH58" s="93"/>
      <c r="EI58" s="93"/>
      <c r="EJ58" s="93"/>
      <c r="EK58" s="93"/>
      <c r="EL58" s="93"/>
      <c r="EM58" s="93"/>
      <c r="EN58" s="93"/>
      <c r="EO58" s="93"/>
      <c r="EP58" s="93"/>
      <c r="EQ58" s="93"/>
      <c r="ER58" s="93"/>
      <c r="ES58" s="93"/>
      <c r="ET58" s="93"/>
      <c r="EU58" s="93"/>
      <c r="EV58" s="93"/>
      <c r="EW58" s="93"/>
      <c r="EX58" s="93"/>
      <c r="EY58" s="93"/>
      <c r="EZ58" s="93"/>
      <c r="FA58" s="93"/>
      <c r="FB58" s="93"/>
      <c r="FC58" s="93"/>
      <c r="FD58" s="93"/>
      <c r="FE58" s="93"/>
      <c r="FF58" s="93"/>
      <c r="FG58" s="93"/>
      <c r="FH58" s="93"/>
      <c r="FI58" s="93"/>
      <c r="FJ58" s="93"/>
      <c r="FK58" s="93"/>
      <c r="FL58" s="93"/>
      <c r="FM58" s="93"/>
      <c r="FN58" s="93"/>
      <c r="FO58" s="93"/>
      <c r="FP58" s="93"/>
      <c r="FQ58" s="93"/>
      <c r="FR58" s="93"/>
      <c r="FS58" s="93"/>
      <c r="FT58" s="93"/>
      <c r="FU58" s="93"/>
      <c r="FV58" s="93"/>
      <c r="FW58" s="93"/>
      <c r="FX58" s="93"/>
      <c r="FY58" s="93"/>
      <c r="FZ58" s="93"/>
      <c r="GA58" s="93"/>
      <c r="GB58" s="93"/>
      <c r="GC58" s="93"/>
      <c r="GD58" s="93"/>
      <c r="GE58" s="93"/>
      <c r="GF58" s="93"/>
      <c r="GG58" s="93"/>
      <c r="GH58" s="93"/>
      <c r="GI58" s="93"/>
      <c r="GJ58" s="93"/>
      <c r="GK58" s="93"/>
      <c r="GL58" s="93"/>
      <c r="GM58" s="93"/>
      <c r="GN58" s="93"/>
      <c r="GO58" s="93"/>
      <c r="GP58" s="93"/>
      <c r="GQ58" s="93"/>
      <c r="GR58" s="93"/>
      <c r="GS58" s="93"/>
      <c r="GT58" s="93"/>
      <c r="GU58" s="93"/>
      <c r="GV58" s="93"/>
      <c r="GW58" s="93"/>
      <c r="GX58" s="93"/>
      <c r="GY58" s="93"/>
      <c r="GZ58" s="93"/>
      <c r="HA58" s="93"/>
      <c r="HB58" s="93"/>
      <c r="HC58" s="93"/>
      <c r="HD58" s="93"/>
      <c r="HE58" s="93"/>
      <c r="HF58" s="93"/>
      <c r="HG58" s="93"/>
      <c r="HH58" s="93"/>
      <c r="HI58" s="93"/>
      <c r="HJ58" s="93"/>
      <c r="HK58" s="93"/>
      <c r="HL58" s="93"/>
      <c r="HM58" s="93"/>
      <c r="HN58" s="93"/>
      <c r="HO58" s="93"/>
      <c r="HP58" s="93"/>
      <c r="HQ58" s="93"/>
      <c r="HR58" s="93"/>
      <c r="HS58" s="93"/>
      <c r="HT58" s="93"/>
      <c r="HU58" s="93"/>
      <c r="HV58" s="93"/>
      <c r="HW58" s="93"/>
      <c r="HX58" s="93"/>
      <c r="HY58" s="93"/>
      <c r="HZ58" s="93"/>
      <c r="IA58" s="93"/>
      <c r="IB58" s="93"/>
      <c r="IC58" s="93"/>
      <c r="ID58" s="93"/>
      <c r="IE58" s="93"/>
      <c r="IF58" s="93"/>
      <c r="IG58" s="93"/>
      <c r="IH58" s="93"/>
      <c r="II58" s="93"/>
      <c r="IJ58" s="93"/>
      <c r="IK58" s="93"/>
      <c r="IL58" s="93"/>
      <c r="IM58" s="93"/>
      <c r="IN58" s="93"/>
      <c r="IO58" s="93"/>
      <c r="IP58" s="93"/>
      <c r="IQ58" s="93"/>
      <c r="IR58" s="93"/>
      <c r="IS58" s="93"/>
      <c r="IT58" s="93"/>
      <c r="IU58" s="93"/>
      <c r="IV58" s="93"/>
      <c r="IW58" s="93"/>
      <c r="IX58" s="93"/>
      <c r="IY58" s="93"/>
      <c r="IZ58" s="93"/>
      <c r="JA58" s="93"/>
      <c r="JB58" s="93"/>
      <c r="JC58" s="93"/>
      <c r="JD58" s="93"/>
      <c r="JE58" s="93"/>
      <c r="JF58" s="93"/>
      <c r="JG58" s="93"/>
      <c r="JH58" s="93"/>
      <c r="JI58" s="93"/>
      <c r="JJ58" s="93"/>
      <c r="JK58" s="93"/>
      <c r="JL58" s="93"/>
      <c r="JM58" s="93"/>
      <c r="JN58" s="93"/>
      <c r="JO58" s="93"/>
      <c r="JP58" s="93"/>
      <c r="JQ58" s="93"/>
      <c r="JR58" s="93"/>
      <c r="JS58" s="93"/>
      <c r="JT58" s="93"/>
      <c r="JU58" s="93"/>
      <c r="JV58" s="93"/>
      <c r="JW58" s="93"/>
      <c r="JX58" s="93"/>
      <c r="JY58" s="93"/>
      <c r="JZ58" s="93"/>
      <c r="KA58" s="93"/>
      <c r="KB58" s="93"/>
      <c r="KC58" s="93"/>
      <c r="KD58" s="93"/>
      <c r="KE58" s="93"/>
      <c r="KF58" s="93"/>
      <c r="KG58" s="93"/>
      <c r="KH58" s="93"/>
      <c r="KI58" s="93"/>
      <c r="KJ58" s="93"/>
      <c r="KK58" s="93"/>
      <c r="KL58" s="93"/>
      <c r="KM58" s="93"/>
      <c r="KN58" s="93"/>
      <c r="KO58" s="93"/>
      <c r="KP58" s="93"/>
      <c r="KQ58" s="93"/>
      <c r="KR58" s="93"/>
      <c r="KS58" s="93"/>
      <c r="KT58" s="93"/>
      <c r="KU58" s="93"/>
      <c r="KV58" s="93"/>
      <c r="KW58" s="93"/>
      <c r="KX58" s="93"/>
      <c r="KY58" s="93"/>
      <c r="KZ58" s="93"/>
      <c r="LA58" s="93"/>
      <c r="LB58" s="93"/>
      <c r="LC58" s="93"/>
      <c r="LD58" s="93"/>
      <c r="LE58" s="93"/>
      <c r="LF58" s="93"/>
      <c r="LG58" s="93"/>
      <c r="LH58" s="93"/>
      <c r="LI58" s="93"/>
      <c r="LJ58" s="93"/>
      <c r="LK58" s="93"/>
      <c r="LL58" s="93"/>
      <c r="LM58" s="93"/>
      <c r="LN58" s="93"/>
      <c r="LO58" s="93"/>
      <c r="LP58" s="93"/>
      <c r="LQ58" s="93"/>
      <c r="LR58" s="93"/>
      <c r="LS58" s="93"/>
      <c r="LT58" s="93"/>
      <c r="LU58" s="93"/>
      <c r="LV58" s="93"/>
      <c r="LW58" s="93"/>
      <c r="LX58" s="93"/>
      <c r="LY58" s="93"/>
      <c r="LZ58" s="93"/>
      <c r="MA58" s="93"/>
      <c r="MB58" s="93"/>
      <c r="MC58" s="93"/>
      <c r="MD58" s="93"/>
      <c r="ME58" s="93"/>
      <c r="MF58" s="93"/>
      <c r="MG58" s="93"/>
      <c r="MH58" s="93"/>
      <c r="MI58" s="93"/>
      <c r="MJ58" s="93"/>
      <c r="MK58" s="93"/>
      <c r="ML58" s="93"/>
      <c r="MM58" s="93"/>
      <c r="MN58" s="93"/>
      <c r="MO58" s="93"/>
      <c r="MP58" s="93"/>
      <c r="MQ58" s="93"/>
      <c r="MR58" s="93"/>
      <c r="MS58" s="93"/>
      <c r="MT58" s="93"/>
      <c r="MU58" s="93"/>
      <c r="MV58" s="93"/>
      <c r="MW58" s="93"/>
      <c r="MX58" s="93"/>
      <c r="MY58" s="93"/>
      <c r="MZ58" s="93"/>
      <c r="NA58" s="93"/>
      <c r="NB58" s="93"/>
      <c r="NC58" s="93"/>
      <c r="ND58" s="93"/>
      <c r="NE58" s="93"/>
      <c r="NF58" s="93"/>
      <c r="NG58" s="93"/>
      <c r="NH58" s="93"/>
      <c r="NI58" s="93"/>
      <c r="NJ58" s="93"/>
      <c r="NK58" s="93"/>
      <c r="NL58" s="93"/>
      <c r="NM58" s="93"/>
      <c r="NN58" s="93"/>
      <c r="NO58" s="93"/>
      <c r="NP58" s="93"/>
      <c r="NQ58" s="93"/>
      <c r="NR58" s="93"/>
      <c r="NS58" s="93"/>
      <c r="NT58" s="93"/>
      <c r="NU58" s="93"/>
      <c r="NV58" s="93"/>
      <c r="NW58" s="93"/>
      <c r="NX58" s="93"/>
      <c r="NY58" s="93"/>
      <c r="NZ58" s="93"/>
      <c r="OA58" s="93"/>
      <c r="OB58" s="93"/>
      <c r="OC58" s="93"/>
      <c r="OD58" s="93"/>
      <c r="OE58" s="93"/>
      <c r="OF58" s="93"/>
      <c r="OG58" s="93"/>
      <c r="OH58" s="93"/>
      <c r="OI58" s="93"/>
      <c r="OJ58" s="93"/>
      <c r="OK58" s="93"/>
      <c r="OL58" s="93"/>
      <c r="OM58" s="93"/>
      <c r="ON58" s="93"/>
      <c r="OO58" s="93"/>
      <c r="OP58" s="93"/>
      <c r="OQ58" s="93"/>
      <c r="OR58" s="93"/>
      <c r="OS58" s="93"/>
      <c r="OT58" s="93"/>
      <c r="OU58" s="93"/>
      <c r="OV58" s="93"/>
      <c r="OW58" s="93"/>
      <c r="OX58" s="93"/>
      <c r="OY58" s="93"/>
      <c r="OZ58" s="93"/>
      <c r="PA58" s="93"/>
      <c r="PB58" s="93"/>
      <c r="PC58" s="93"/>
      <c r="PD58" s="93"/>
      <c r="PE58" s="93"/>
      <c r="PF58" s="93"/>
      <c r="PG58" s="93"/>
      <c r="PH58" s="93"/>
      <c r="PI58" s="93"/>
      <c r="PJ58" s="93"/>
      <c r="PK58" s="93"/>
      <c r="PL58" s="93"/>
      <c r="PM58" s="93"/>
      <c r="PN58" s="93"/>
      <c r="PO58" s="93"/>
      <c r="PP58" s="93"/>
      <c r="PQ58" s="93"/>
      <c r="PR58" s="93"/>
      <c r="PS58" s="93"/>
      <c r="PT58" s="93"/>
      <c r="PU58" s="93"/>
      <c r="PV58" s="93"/>
      <c r="PW58" s="93"/>
      <c r="PX58" s="93"/>
      <c r="PY58" s="93"/>
      <c r="PZ58" s="93"/>
      <c r="QA58" s="93"/>
      <c r="QB58" s="93"/>
      <c r="QC58" s="93"/>
      <c r="QD58" s="93"/>
      <c r="QE58" s="93"/>
      <c r="QF58" s="93"/>
      <c r="QG58" s="93"/>
      <c r="QH58" s="93"/>
      <c r="QI58" s="93"/>
      <c r="QJ58" s="93"/>
      <c r="QK58" s="93"/>
      <c r="QL58" s="93"/>
      <c r="QM58" s="93"/>
      <c r="QN58" s="93"/>
      <c r="QO58" s="93"/>
      <c r="QP58" s="93"/>
      <c r="QQ58" s="93"/>
      <c r="QR58" s="93"/>
      <c r="QS58" s="93"/>
      <c r="QT58" s="93"/>
      <c r="QU58" s="93"/>
      <c r="QV58" s="93"/>
      <c r="QW58" s="93"/>
      <c r="QX58" s="93"/>
      <c r="QY58" s="93"/>
      <c r="QZ58" s="93"/>
      <c r="RA58" s="93"/>
      <c r="RB58" s="93"/>
      <c r="RC58" s="93"/>
      <c r="RD58" s="93"/>
      <c r="RE58" s="93"/>
      <c r="RF58" s="93"/>
      <c r="RG58" s="93"/>
      <c r="RH58" s="93"/>
      <c r="RI58" s="93"/>
      <c r="RJ58" s="93"/>
      <c r="RK58" s="93"/>
      <c r="RL58" s="93"/>
      <c r="RM58" s="93"/>
      <c r="RN58" s="93"/>
      <c r="RO58" s="93"/>
      <c r="RP58" s="93"/>
      <c r="RQ58" s="93"/>
      <c r="RR58" s="93"/>
      <c r="RS58" s="93"/>
      <c r="RT58" s="93"/>
      <c r="RU58" s="93"/>
      <c r="RV58" s="93"/>
      <c r="RW58" s="93"/>
      <c r="RX58" s="93"/>
      <c r="RY58" s="93"/>
      <c r="RZ58" s="93"/>
      <c r="SA58" s="93"/>
      <c r="SB58" s="93"/>
      <c r="SC58" s="93"/>
      <c r="SD58" s="93"/>
      <c r="SE58" s="93"/>
      <c r="SF58" s="93"/>
      <c r="SG58" s="93"/>
      <c r="SH58" s="93"/>
      <c r="SI58" s="93"/>
      <c r="SJ58" s="93"/>
      <c r="SK58" s="93"/>
      <c r="SL58" s="93"/>
      <c r="SM58" s="93"/>
      <c r="SN58" s="93"/>
      <c r="SO58" s="93"/>
      <c r="SP58" s="93"/>
      <c r="SQ58" s="93"/>
      <c r="SR58" s="93"/>
      <c r="SS58" s="93"/>
      <c r="ST58" s="93"/>
      <c r="SU58" s="93"/>
      <c r="SV58" s="93"/>
      <c r="SW58" s="93"/>
      <c r="SX58" s="93"/>
      <c r="SY58" s="93"/>
      <c r="SZ58" s="93"/>
      <c r="TA58" s="93"/>
      <c r="TB58" s="93"/>
      <c r="TC58" s="93"/>
      <c r="TD58" s="93"/>
      <c r="TE58" s="93"/>
      <c r="TF58" s="93"/>
      <c r="TG58" s="93"/>
      <c r="TH58" s="93"/>
      <c r="TI58" s="93"/>
      <c r="TJ58" s="93"/>
      <c r="TK58" s="93"/>
      <c r="TL58" s="93"/>
      <c r="TM58" s="93"/>
      <c r="TN58" s="93"/>
      <c r="TO58" s="93"/>
      <c r="TP58" s="93"/>
      <c r="TQ58" s="93"/>
      <c r="TR58" s="93"/>
      <c r="TS58" s="93"/>
      <c r="TT58" s="93"/>
      <c r="TU58" s="93"/>
      <c r="TV58" s="93"/>
      <c r="TW58" s="93"/>
      <c r="TX58" s="93"/>
      <c r="TY58" s="93"/>
      <c r="TZ58" s="93"/>
      <c r="UA58" s="93"/>
      <c r="UB58" s="93"/>
      <c r="UC58" s="93"/>
      <c r="UD58" s="93"/>
      <c r="UE58" s="93"/>
      <c r="UF58" s="93"/>
      <c r="UG58" s="93"/>
      <c r="UH58" s="93"/>
      <c r="UI58" s="93"/>
      <c r="UJ58" s="93"/>
      <c r="UK58" s="93"/>
      <c r="UL58" s="93"/>
      <c r="UM58" s="93"/>
      <c r="UN58" s="93"/>
      <c r="UO58" s="93"/>
      <c r="UP58" s="93"/>
      <c r="UQ58" s="93"/>
      <c r="UR58" s="93"/>
      <c r="US58" s="93"/>
      <c r="UT58" s="93"/>
      <c r="UU58" s="93"/>
      <c r="UV58" s="93"/>
      <c r="UW58" s="93"/>
      <c r="UX58" s="93"/>
      <c r="UY58" s="93"/>
      <c r="UZ58" s="93"/>
      <c r="VA58" s="93"/>
      <c r="VB58" s="93"/>
      <c r="VC58" s="93"/>
      <c r="VD58" s="93"/>
      <c r="VE58" s="93"/>
      <c r="VF58" s="93"/>
      <c r="VG58" s="93"/>
      <c r="VH58" s="93"/>
      <c r="VI58" s="93"/>
      <c r="VJ58" s="93"/>
      <c r="VK58" s="93"/>
      <c r="VL58" s="93"/>
      <c r="VM58" s="93"/>
      <c r="VN58" s="93"/>
      <c r="VO58" s="93"/>
      <c r="VP58" s="93"/>
      <c r="VQ58" s="93"/>
      <c r="VR58" s="93"/>
      <c r="VS58" s="93"/>
      <c r="VT58" s="93"/>
      <c r="VU58" s="93"/>
      <c r="VV58" s="93"/>
      <c r="VW58" s="93"/>
      <c r="VX58" s="93"/>
      <c r="VY58" s="93"/>
      <c r="VZ58" s="93"/>
      <c r="WA58" s="93"/>
      <c r="WB58" s="93"/>
      <c r="WC58" s="93"/>
      <c r="WD58" s="93"/>
      <c r="WE58" s="93"/>
      <c r="WF58" s="93"/>
      <c r="WG58" s="93"/>
      <c r="WH58" s="93"/>
      <c r="WI58" s="93"/>
      <c r="WJ58" s="93"/>
      <c r="WK58" s="93"/>
      <c r="WL58" s="93"/>
      <c r="WM58" s="93"/>
      <c r="WN58" s="93"/>
      <c r="WO58" s="93"/>
      <c r="WP58" s="93"/>
      <c r="WQ58" s="93"/>
      <c r="WR58" s="93"/>
      <c r="WS58" s="93"/>
      <c r="WT58" s="93"/>
      <c r="WU58" s="93"/>
      <c r="WV58" s="93"/>
      <c r="WW58" s="93"/>
      <c r="WX58" s="93"/>
      <c r="WY58" s="93"/>
      <c r="WZ58" s="93"/>
      <c r="XA58" s="93"/>
      <c r="XB58" s="93"/>
      <c r="XC58" s="93"/>
      <c r="XD58" s="93"/>
      <c r="XE58" s="93"/>
      <c r="XF58" s="93"/>
      <c r="XG58" s="93"/>
      <c r="XH58" s="93"/>
      <c r="XI58" s="93"/>
      <c r="XJ58" s="93"/>
      <c r="XK58" s="93"/>
      <c r="XL58" s="93"/>
      <c r="XM58" s="93"/>
      <c r="XN58" s="93"/>
      <c r="XO58" s="93"/>
      <c r="XP58" s="93"/>
      <c r="XQ58" s="93"/>
      <c r="XR58" s="93"/>
      <c r="XS58" s="93"/>
      <c r="XT58" s="93"/>
      <c r="XU58" s="93"/>
      <c r="XV58" s="93"/>
      <c r="XW58" s="93"/>
      <c r="XX58" s="93"/>
      <c r="XY58" s="93"/>
      <c r="XZ58" s="93"/>
      <c r="YA58" s="93"/>
      <c r="YB58" s="93"/>
      <c r="YC58" s="93"/>
      <c r="YD58" s="93"/>
      <c r="YE58" s="93"/>
      <c r="YF58" s="93"/>
      <c r="YG58" s="93"/>
      <c r="YH58" s="93"/>
      <c r="YI58" s="93"/>
      <c r="YJ58" s="93"/>
      <c r="YK58" s="93"/>
      <c r="YL58" s="93"/>
      <c r="YM58" s="93"/>
      <c r="YN58" s="93"/>
      <c r="YO58" s="93"/>
      <c r="YP58" s="93"/>
      <c r="YQ58" s="93"/>
      <c r="YR58" s="93"/>
      <c r="YS58" s="93"/>
      <c r="YT58" s="93"/>
      <c r="YU58" s="93"/>
      <c r="YV58" s="93"/>
      <c r="YW58" s="93"/>
      <c r="YX58" s="93"/>
      <c r="YY58" s="93"/>
      <c r="YZ58" s="93"/>
      <c r="ZA58" s="93"/>
      <c r="ZB58" s="93"/>
      <c r="ZC58" s="93"/>
      <c r="ZD58" s="93"/>
      <c r="ZE58" s="93"/>
      <c r="ZF58" s="93"/>
      <c r="ZG58" s="93"/>
      <c r="ZH58" s="93"/>
      <c r="ZI58" s="93"/>
      <c r="ZJ58" s="93"/>
      <c r="ZK58" s="93"/>
      <c r="ZL58" s="93"/>
      <c r="ZM58" s="93"/>
      <c r="ZN58" s="93"/>
      <c r="ZO58" s="93"/>
      <c r="ZP58" s="93"/>
      <c r="ZQ58" s="93"/>
      <c r="ZR58" s="93"/>
      <c r="ZS58" s="93"/>
      <c r="ZT58" s="93"/>
      <c r="ZU58" s="93"/>
      <c r="ZV58" s="93"/>
      <c r="ZW58" s="93"/>
      <c r="ZX58" s="93"/>
      <c r="ZY58" s="93"/>
      <c r="ZZ58" s="93"/>
      <c r="AAA58" s="93"/>
      <c r="AAB58" s="93"/>
      <c r="AAC58" s="93"/>
      <c r="AAD58" s="93"/>
      <c r="AAE58" s="93"/>
      <c r="AAF58" s="93"/>
      <c r="AAG58" s="93"/>
      <c r="AAH58" s="93"/>
      <c r="AAI58" s="93"/>
      <c r="AAJ58" s="93"/>
      <c r="AAK58" s="93"/>
      <c r="AAL58" s="93"/>
      <c r="AAM58" s="93"/>
      <c r="AAN58" s="93"/>
      <c r="AAO58" s="93"/>
      <c r="AAP58" s="93"/>
      <c r="AAQ58" s="93"/>
      <c r="AAR58" s="93"/>
      <c r="AAS58" s="93"/>
      <c r="AAT58" s="93"/>
      <c r="AAU58" s="93"/>
      <c r="AAV58" s="93"/>
      <c r="AAW58" s="93"/>
      <c r="AAX58" s="93"/>
      <c r="AAY58" s="93"/>
      <c r="AAZ58" s="93"/>
      <c r="ABA58" s="93"/>
      <c r="ABB58" s="93"/>
      <c r="ABC58" s="93"/>
      <c r="ABD58" s="93"/>
      <c r="ABE58" s="93"/>
      <c r="ABF58" s="93"/>
      <c r="ABG58" s="93"/>
      <c r="ABH58" s="93"/>
      <c r="ABI58" s="93"/>
      <c r="ABJ58" s="93"/>
      <c r="ABK58" s="93"/>
      <c r="ABL58" s="93"/>
      <c r="ABM58" s="93"/>
      <c r="ABN58" s="93"/>
      <c r="ABO58" s="93"/>
      <c r="ABP58" s="93"/>
      <c r="ABQ58" s="93"/>
      <c r="ABR58" s="93"/>
      <c r="ABS58" s="93"/>
      <c r="ABT58" s="93"/>
      <c r="ABU58" s="93"/>
      <c r="ABV58" s="93"/>
      <c r="ABW58" s="93"/>
      <c r="ABX58" s="93"/>
      <c r="ABY58" s="93"/>
      <c r="ABZ58" s="93"/>
      <c r="ACA58" s="93"/>
      <c r="ACB58" s="93"/>
      <c r="ACC58" s="93"/>
      <c r="ACD58" s="93"/>
      <c r="ACE58" s="93"/>
      <c r="ACF58" s="93"/>
      <c r="ACG58" s="93"/>
      <c r="ACH58" s="93"/>
      <c r="ACI58" s="93"/>
      <c r="ACJ58" s="93"/>
      <c r="ACK58" s="93"/>
      <c r="ACL58" s="93"/>
      <c r="ACM58" s="93"/>
      <c r="ACN58" s="93"/>
      <c r="ACO58" s="93"/>
      <c r="ACP58" s="93"/>
      <c r="ACQ58" s="93"/>
      <c r="ACR58" s="93"/>
      <c r="ACS58" s="93"/>
      <c r="ACT58" s="93"/>
      <c r="ACU58" s="93"/>
      <c r="ACV58" s="93"/>
      <c r="ACW58" s="93"/>
      <c r="ACX58" s="93"/>
      <c r="ACY58" s="93"/>
      <c r="ACZ58" s="93"/>
      <c r="ADA58" s="93"/>
      <c r="ADB58" s="93"/>
      <c r="ADC58" s="93"/>
      <c r="ADD58" s="93"/>
      <c r="ADE58" s="93"/>
      <c r="ADF58" s="93"/>
      <c r="ADG58" s="93"/>
      <c r="ADH58" s="93"/>
      <c r="ADI58" s="93"/>
      <c r="ADJ58" s="93"/>
      <c r="ADK58" s="93"/>
      <c r="ADL58" s="93"/>
      <c r="ADM58" s="93"/>
      <c r="ADN58" s="93"/>
      <c r="ADO58" s="93"/>
      <c r="ADP58" s="93"/>
      <c r="ADQ58" s="93"/>
      <c r="ADR58" s="93"/>
      <c r="ADS58" s="93"/>
      <c r="ADT58" s="93"/>
      <c r="ADU58" s="93"/>
      <c r="ADV58" s="93"/>
      <c r="ADW58" s="93"/>
      <c r="ADX58" s="93"/>
      <c r="ADY58" s="93"/>
      <c r="ADZ58" s="93"/>
      <c r="AEA58" s="93"/>
      <c r="AEB58" s="93"/>
      <c r="AEC58" s="93"/>
      <c r="AED58" s="93"/>
      <c r="AEE58" s="93"/>
      <c r="AEF58" s="93"/>
      <c r="AEG58" s="93"/>
      <c r="AEH58" s="93"/>
      <c r="AEI58" s="93"/>
      <c r="AEJ58" s="93"/>
      <c r="AEK58" s="93"/>
      <c r="AEL58" s="93"/>
      <c r="AEM58" s="93"/>
      <c r="AEN58" s="93"/>
      <c r="AEO58" s="93"/>
      <c r="AEP58" s="93"/>
      <c r="AEQ58" s="93"/>
      <c r="AER58" s="93"/>
      <c r="AES58" s="93"/>
      <c r="AET58" s="93"/>
      <c r="AEU58" s="93"/>
      <c r="AEV58" s="93"/>
      <c r="AEW58" s="93"/>
      <c r="AEX58" s="93"/>
      <c r="AEY58" s="93"/>
      <c r="AEZ58" s="93"/>
      <c r="AFA58" s="93"/>
      <c r="AFB58" s="93"/>
      <c r="AFC58" s="93"/>
      <c r="AFD58" s="93"/>
      <c r="AFE58" s="93"/>
      <c r="AFF58" s="93"/>
      <c r="AFG58" s="93"/>
      <c r="AFH58" s="93"/>
      <c r="AFI58" s="93"/>
      <c r="AFJ58" s="93"/>
      <c r="AFK58" s="93"/>
      <c r="AFL58" s="93"/>
      <c r="AFM58" s="93"/>
      <c r="AFN58" s="93"/>
      <c r="AFO58" s="93"/>
      <c r="AFP58" s="93"/>
      <c r="AFQ58" s="93"/>
      <c r="AFR58" s="93"/>
      <c r="AFS58" s="93"/>
      <c r="AFT58" s="93"/>
      <c r="AFU58" s="93"/>
      <c r="AFV58" s="93"/>
      <c r="AFW58" s="93"/>
      <c r="AFX58" s="93"/>
      <c r="AFY58" s="93"/>
      <c r="AFZ58" s="93"/>
      <c r="AGA58" s="93"/>
      <c r="AGB58" s="93"/>
      <c r="AGC58" s="93"/>
      <c r="AGD58" s="93"/>
      <c r="AGE58" s="93"/>
      <c r="AGF58" s="93"/>
      <c r="AGG58" s="93"/>
      <c r="AGH58" s="93"/>
      <c r="AGI58" s="93"/>
      <c r="AGJ58" s="93"/>
      <c r="AGK58" s="93"/>
      <c r="AGL58" s="93"/>
      <c r="AGM58" s="93"/>
      <c r="AGN58" s="93"/>
      <c r="AGO58" s="93"/>
      <c r="AGP58" s="93"/>
      <c r="AGQ58" s="93"/>
      <c r="AGR58" s="93"/>
      <c r="AGS58" s="93"/>
      <c r="AGT58" s="93"/>
      <c r="AGU58" s="93"/>
      <c r="AGV58" s="93"/>
      <c r="AGW58" s="93"/>
      <c r="AGX58" s="93"/>
      <c r="AGY58" s="93"/>
      <c r="AGZ58" s="93"/>
      <c r="AHA58" s="93"/>
      <c r="AHB58" s="93"/>
      <c r="AHC58" s="93"/>
      <c r="AHD58" s="93"/>
      <c r="AHE58" s="93"/>
      <c r="AHF58" s="93"/>
      <c r="AHG58" s="93"/>
      <c r="AHH58" s="93"/>
      <c r="AHI58" s="93"/>
      <c r="AHJ58" s="93"/>
      <c r="AHK58" s="93"/>
      <c r="AHL58" s="93"/>
      <c r="AHM58" s="93"/>
      <c r="AHN58" s="93"/>
      <c r="AHO58" s="93"/>
      <c r="AHP58" s="93"/>
      <c r="AHQ58" s="93"/>
      <c r="AHR58" s="93"/>
      <c r="AHS58" s="93"/>
      <c r="AHT58" s="93"/>
      <c r="AHU58" s="93"/>
      <c r="AHV58" s="93"/>
      <c r="AHW58" s="93"/>
      <c r="AHX58" s="93"/>
      <c r="AHY58" s="93"/>
      <c r="AHZ58" s="93"/>
      <c r="AIA58" s="93"/>
      <c r="AIB58" s="93"/>
      <c r="AIC58" s="93"/>
      <c r="AID58" s="93"/>
      <c r="AIE58" s="93"/>
      <c r="AIF58" s="93"/>
      <c r="AIG58" s="93"/>
      <c r="AIH58" s="93"/>
      <c r="AII58" s="93"/>
      <c r="AIJ58" s="93"/>
      <c r="AIK58" s="93"/>
      <c r="AIL58" s="93"/>
      <c r="AIM58" s="93"/>
      <c r="AIN58" s="93"/>
      <c r="AIO58" s="93"/>
      <c r="AIP58" s="93"/>
      <c r="AIQ58" s="93"/>
      <c r="AIR58" s="93"/>
      <c r="AIS58" s="93"/>
      <c r="AIT58" s="93"/>
      <c r="AIU58" s="93"/>
      <c r="AIV58" s="93"/>
      <c r="AIW58" s="93"/>
      <c r="AIX58" s="93"/>
      <c r="AIY58" s="93"/>
      <c r="AIZ58" s="93"/>
      <c r="AJA58" s="93"/>
      <c r="AJB58" s="93"/>
      <c r="AJC58" s="93"/>
      <c r="AJD58" s="93"/>
      <c r="AJE58" s="93"/>
      <c r="AJF58" s="93"/>
      <c r="AJG58" s="93"/>
      <c r="AJH58" s="93"/>
      <c r="AJI58" s="93"/>
      <c r="AJJ58" s="93"/>
      <c r="AJK58" s="93"/>
      <c r="AJL58" s="93"/>
      <c r="AJM58" s="93"/>
      <c r="AJN58" s="93"/>
      <c r="AJO58" s="93"/>
      <c r="AJP58" s="93"/>
      <c r="AJQ58" s="93"/>
      <c r="AJR58" s="93"/>
      <c r="AJS58" s="93"/>
      <c r="AJT58" s="93"/>
      <c r="AJU58" s="93"/>
      <c r="AJV58" s="93"/>
      <c r="AJW58" s="93"/>
      <c r="AJX58" s="93"/>
      <c r="AJY58" s="93"/>
      <c r="AJZ58" s="93"/>
      <c r="AKA58" s="93"/>
      <c r="AKB58" s="93"/>
      <c r="AKC58" s="93"/>
      <c r="AKD58" s="93"/>
      <c r="AKE58" s="93"/>
      <c r="AKF58" s="93"/>
      <c r="AKG58" s="93"/>
      <c r="AKH58" s="93"/>
      <c r="AKI58" s="93"/>
      <c r="AKJ58" s="93"/>
      <c r="AKK58" s="93"/>
      <c r="AKL58" s="93"/>
      <c r="AKM58" s="93"/>
      <c r="AKN58" s="93"/>
      <c r="AKO58" s="93"/>
      <c r="AKP58" s="93"/>
      <c r="AKQ58" s="93"/>
      <c r="AKR58" s="93"/>
      <c r="AKS58" s="93"/>
      <c r="AKT58" s="93"/>
      <c r="AKU58" s="93"/>
      <c r="AKV58" s="93"/>
      <c r="AKW58" s="93"/>
      <c r="AKX58" s="93"/>
      <c r="AKY58" s="93"/>
      <c r="AKZ58" s="93"/>
      <c r="ALA58" s="93"/>
      <c r="ALB58" s="93"/>
      <c r="ALC58" s="93"/>
      <c r="ALD58" s="93"/>
      <c r="ALE58" s="93"/>
      <c r="ALF58" s="93"/>
      <c r="ALG58" s="93"/>
      <c r="ALH58" s="93"/>
      <c r="ALI58" s="93"/>
      <c r="ALJ58" s="93"/>
      <c r="ALK58" s="93"/>
      <c r="ALL58" s="93"/>
      <c r="ALM58" s="93"/>
      <c r="ALN58" s="93"/>
      <c r="ALO58" s="93"/>
      <c r="ALP58" s="93"/>
      <c r="ALQ58" s="93"/>
      <c r="ALR58" s="93"/>
      <c r="ALS58" s="93"/>
      <c r="ALT58" s="93"/>
      <c r="ALU58" s="93"/>
      <c r="ALV58" s="93"/>
      <c r="ALW58" s="93"/>
      <c r="ALX58" s="93"/>
      <c r="ALY58" s="93"/>
      <c r="ALZ58" s="93"/>
      <c r="AMA58" s="93"/>
      <c r="AMB58" s="93"/>
      <c r="AMC58" s="93"/>
      <c r="AMD58" s="93"/>
      <c r="AME58" s="93"/>
      <c r="AMF58" s="93"/>
      <c r="AMG58" s="93"/>
      <c r="AMH58" s="93"/>
      <c r="AMI58" s="93"/>
      <c r="AMJ58" s="93"/>
      <c r="AMK58" s="93"/>
      <c r="AML58" s="93"/>
      <c r="AMM58" s="93"/>
      <c r="AMN58" s="93"/>
      <c r="AMO58" s="93"/>
      <c r="AMP58" s="93"/>
      <c r="AMQ58" s="93"/>
      <c r="AMR58" s="93"/>
      <c r="AMS58" s="93"/>
      <c r="AMT58" s="93"/>
      <c r="AMU58" s="93"/>
      <c r="AMV58" s="93"/>
      <c r="AMW58" s="93"/>
      <c r="AMX58" s="93"/>
      <c r="AMY58" s="93"/>
      <c r="AMZ58" s="93"/>
      <c r="ANA58" s="93"/>
      <c r="ANB58" s="93"/>
      <c r="ANC58" s="93"/>
      <c r="AND58" s="93"/>
      <c r="ANE58" s="93"/>
      <c r="ANF58" s="93"/>
      <c r="ANG58" s="93"/>
      <c r="ANH58" s="93"/>
      <c r="ANI58" s="93"/>
      <c r="ANJ58" s="93"/>
      <c r="ANK58" s="93"/>
      <c r="ANL58" s="93"/>
      <c r="ANM58" s="93"/>
      <c r="ANN58" s="93"/>
      <c r="ANO58" s="93"/>
      <c r="ANP58" s="93"/>
      <c r="ANQ58" s="93"/>
      <c r="ANR58" s="93"/>
      <c r="ANS58" s="93"/>
      <c r="ANT58" s="93"/>
      <c r="ANU58" s="93"/>
      <c r="ANV58" s="93"/>
      <c r="ANW58" s="93"/>
      <c r="ANX58" s="93"/>
      <c r="ANY58" s="93"/>
      <c r="ANZ58" s="93"/>
      <c r="AOA58" s="93"/>
      <c r="AOB58" s="93"/>
      <c r="AOC58" s="93"/>
      <c r="AOD58" s="93"/>
      <c r="AOE58" s="93"/>
      <c r="AOF58" s="93"/>
      <c r="AOG58" s="93"/>
      <c r="AOH58" s="93"/>
      <c r="AOI58" s="93"/>
      <c r="AOJ58" s="93"/>
      <c r="AOK58" s="93"/>
      <c r="AOL58" s="93"/>
      <c r="AOM58" s="93"/>
      <c r="AON58" s="93"/>
      <c r="AOO58" s="93"/>
      <c r="AOP58" s="93"/>
      <c r="AOQ58" s="93"/>
      <c r="AOR58" s="93"/>
      <c r="AOS58" s="93"/>
      <c r="AOT58" s="93"/>
      <c r="AOU58" s="93"/>
      <c r="AOV58" s="93"/>
      <c r="AOW58" s="93"/>
      <c r="AOX58" s="93"/>
      <c r="AOY58" s="93"/>
      <c r="AOZ58" s="93"/>
      <c r="APA58" s="93"/>
      <c r="APB58" s="93"/>
      <c r="APC58" s="93"/>
      <c r="APD58" s="93"/>
      <c r="APE58" s="93"/>
      <c r="APF58" s="93"/>
      <c r="APG58" s="93"/>
      <c r="APH58" s="93"/>
      <c r="API58" s="93"/>
      <c r="APJ58" s="93"/>
      <c r="APK58" s="93"/>
      <c r="APL58" s="93"/>
      <c r="APM58" s="93"/>
      <c r="APN58" s="93"/>
      <c r="APO58" s="93"/>
      <c r="APP58" s="93"/>
      <c r="APQ58" s="93"/>
      <c r="APR58" s="93"/>
      <c r="APS58" s="93"/>
      <c r="APT58" s="93"/>
      <c r="APU58" s="93"/>
      <c r="APV58" s="93"/>
      <c r="APW58" s="93"/>
      <c r="APX58" s="93"/>
      <c r="APY58" s="93"/>
      <c r="APZ58" s="93"/>
      <c r="AQA58" s="93"/>
      <c r="AQB58" s="93"/>
      <c r="AQC58" s="93"/>
      <c r="AQD58" s="93"/>
      <c r="AQE58" s="93"/>
      <c r="AQF58" s="93"/>
      <c r="AQG58" s="93"/>
      <c r="AQH58" s="93"/>
      <c r="AQI58" s="93"/>
      <c r="AQJ58" s="93"/>
      <c r="AQK58" s="93"/>
      <c r="AQL58" s="93"/>
      <c r="AQM58" s="93"/>
      <c r="AQN58" s="93"/>
      <c r="AQO58" s="93"/>
      <c r="AQP58" s="93"/>
      <c r="AQQ58" s="93"/>
      <c r="AQR58" s="93"/>
      <c r="AQS58" s="93"/>
      <c r="AQT58" s="93"/>
      <c r="AQU58" s="93"/>
      <c r="AQV58" s="93"/>
      <c r="AQW58" s="93"/>
      <c r="AQX58" s="93"/>
      <c r="AQY58" s="93"/>
      <c r="AQZ58" s="93"/>
      <c r="ARA58" s="93"/>
      <c r="ARB58" s="93"/>
      <c r="ARC58" s="93"/>
      <c r="ARD58" s="93"/>
      <c r="ARE58" s="93"/>
      <c r="ARF58" s="93"/>
      <c r="ARG58" s="93"/>
      <c r="ARH58" s="93"/>
      <c r="ARI58" s="93"/>
      <c r="ARJ58" s="93"/>
      <c r="ARK58" s="93"/>
      <c r="ARL58" s="93"/>
      <c r="ARM58" s="93"/>
      <c r="ARN58" s="93"/>
      <c r="ARO58" s="93"/>
      <c r="ARP58" s="93"/>
      <c r="ARQ58" s="93"/>
      <c r="ARR58" s="93"/>
      <c r="ARS58" s="93"/>
      <c r="ART58" s="93"/>
      <c r="ARU58" s="93"/>
      <c r="ARV58" s="93"/>
      <c r="ARW58" s="93"/>
      <c r="ARX58" s="93"/>
      <c r="ARY58" s="93"/>
      <c r="ARZ58" s="93"/>
      <c r="ASA58" s="93"/>
      <c r="ASB58" s="93"/>
      <c r="ASC58" s="93"/>
      <c r="ASD58" s="93"/>
      <c r="ASE58" s="93"/>
      <c r="ASF58" s="93"/>
      <c r="ASG58" s="93"/>
      <c r="ASH58" s="93"/>
      <c r="ASI58" s="93"/>
      <c r="ASJ58" s="93"/>
      <c r="ASK58" s="93"/>
      <c r="ASL58" s="93"/>
      <c r="ASM58" s="93"/>
      <c r="ASN58" s="93"/>
      <c r="ASO58" s="93"/>
      <c r="ASP58" s="93"/>
      <c r="ASQ58" s="93"/>
      <c r="ASR58" s="93"/>
      <c r="ASS58" s="93"/>
      <c r="AST58" s="93"/>
      <c r="ASU58" s="93"/>
      <c r="ASV58" s="93"/>
      <c r="ASW58" s="93"/>
      <c r="ASX58" s="93"/>
      <c r="ASY58" s="93"/>
      <c r="ASZ58" s="93"/>
      <c r="ATA58" s="93"/>
      <c r="ATB58" s="93"/>
      <c r="ATC58" s="93"/>
      <c r="ATD58" s="93"/>
      <c r="ATE58" s="93"/>
      <c r="ATF58" s="93"/>
      <c r="ATG58" s="93"/>
      <c r="ATH58" s="93"/>
      <c r="ATI58" s="93"/>
      <c r="ATJ58" s="93"/>
      <c r="ATK58" s="93"/>
      <c r="ATL58" s="93"/>
      <c r="ATM58" s="93"/>
      <c r="ATN58" s="93"/>
      <c r="ATO58" s="93"/>
      <c r="ATP58" s="93"/>
      <c r="ATQ58" s="93"/>
      <c r="ATR58" s="93"/>
      <c r="ATS58" s="93"/>
      <c r="ATT58" s="93"/>
      <c r="ATU58" s="93"/>
      <c r="ATV58" s="93"/>
      <c r="ATW58" s="93"/>
      <c r="ATX58" s="93"/>
      <c r="ATY58" s="93"/>
      <c r="ATZ58" s="93"/>
      <c r="AUA58" s="93"/>
      <c r="AUB58" s="93"/>
      <c r="AUC58" s="93"/>
      <c r="AUD58" s="93"/>
      <c r="AUE58" s="93"/>
      <c r="AUF58" s="93"/>
      <c r="AUG58" s="93"/>
      <c r="AUH58" s="93"/>
      <c r="AUI58" s="93"/>
      <c r="AUJ58" s="93"/>
      <c r="AUK58" s="93"/>
      <c r="AUL58" s="93"/>
      <c r="AUM58" s="93"/>
      <c r="AUN58" s="93"/>
      <c r="AUO58" s="93"/>
      <c r="AUP58" s="93"/>
      <c r="AUQ58" s="93"/>
      <c r="AUR58" s="93"/>
      <c r="AUS58" s="93"/>
      <c r="AUT58" s="93"/>
      <c r="AUU58" s="93"/>
      <c r="AUV58" s="93"/>
      <c r="AUW58" s="93"/>
      <c r="AUX58" s="93"/>
      <c r="AUY58" s="93"/>
      <c r="AUZ58" s="93"/>
      <c r="AVA58" s="93"/>
      <c r="AVB58" s="93"/>
      <c r="AVC58" s="93"/>
      <c r="AVD58" s="93"/>
      <c r="AVE58" s="93"/>
      <c r="AVF58" s="93"/>
      <c r="AVG58" s="93"/>
      <c r="AVH58" s="93"/>
      <c r="AVI58" s="93"/>
      <c r="AVJ58" s="93"/>
      <c r="AVK58" s="93"/>
      <c r="AVL58" s="93"/>
      <c r="AVM58" s="93"/>
      <c r="AVN58" s="93"/>
      <c r="AVO58" s="93"/>
      <c r="AVP58" s="93"/>
      <c r="AVQ58" s="93"/>
      <c r="AVR58" s="93"/>
      <c r="AVS58" s="93"/>
      <c r="AVT58" s="93"/>
      <c r="AVU58" s="93"/>
      <c r="AVV58" s="93"/>
      <c r="AVW58" s="93"/>
      <c r="AVX58" s="93"/>
      <c r="AVY58" s="93"/>
      <c r="AVZ58" s="93"/>
      <c r="AWA58" s="93"/>
      <c r="AWB58" s="93"/>
      <c r="AWC58" s="93"/>
      <c r="AWD58" s="93"/>
      <c r="AWE58" s="93"/>
      <c r="AWF58" s="93"/>
      <c r="AWG58" s="93"/>
      <c r="AWH58" s="93"/>
      <c r="AWI58" s="93"/>
      <c r="AWJ58" s="93"/>
      <c r="AWK58" s="93"/>
      <c r="AWL58" s="93"/>
      <c r="AWM58" s="93"/>
      <c r="AWN58" s="93"/>
      <c r="AWO58" s="93"/>
      <c r="AWP58" s="93"/>
      <c r="AWQ58" s="93"/>
      <c r="AWR58" s="93"/>
      <c r="AWS58" s="93"/>
      <c r="AWT58" s="93"/>
      <c r="AWU58" s="93"/>
      <c r="AWV58" s="93"/>
      <c r="AWW58" s="93"/>
      <c r="AWX58" s="93"/>
      <c r="AWY58" s="93"/>
      <c r="AWZ58" s="93"/>
      <c r="AXA58" s="93"/>
      <c r="AXB58" s="93"/>
      <c r="AXC58" s="93"/>
      <c r="AXD58" s="93"/>
      <c r="AXE58" s="93"/>
      <c r="AXF58" s="93"/>
      <c r="AXG58" s="93"/>
      <c r="AXH58" s="93"/>
      <c r="AXI58" s="93"/>
      <c r="AXJ58" s="93"/>
      <c r="AXK58" s="93"/>
      <c r="AXL58" s="93"/>
      <c r="AXM58" s="93"/>
      <c r="AXN58" s="93"/>
      <c r="AXO58" s="93"/>
      <c r="AXP58" s="93"/>
      <c r="AXQ58" s="93"/>
      <c r="AXR58" s="93"/>
      <c r="AXS58" s="93"/>
      <c r="AXT58" s="93"/>
      <c r="AXU58" s="93"/>
      <c r="AXV58" s="93"/>
      <c r="AXW58" s="93"/>
      <c r="AXX58" s="93"/>
      <c r="AXY58" s="93"/>
      <c r="AXZ58" s="93"/>
      <c r="AYA58" s="93"/>
      <c r="AYB58" s="93"/>
      <c r="AYC58" s="93"/>
      <c r="AYD58" s="93"/>
      <c r="AYE58" s="93"/>
      <c r="AYF58" s="93"/>
      <c r="AYG58" s="93"/>
      <c r="AYH58" s="93"/>
      <c r="AYI58" s="93"/>
      <c r="AYJ58" s="93"/>
      <c r="AYK58" s="93"/>
      <c r="AYL58" s="93"/>
      <c r="AYM58" s="93"/>
      <c r="AYN58" s="93"/>
      <c r="AYO58" s="93"/>
      <c r="AYP58" s="93"/>
      <c r="AYQ58" s="93"/>
      <c r="AYR58" s="93"/>
      <c r="AYS58" s="93"/>
      <c r="AYT58" s="93"/>
      <c r="AYU58" s="93"/>
      <c r="AYV58" s="93"/>
      <c r="AYW58" s="93"/>
      <c r="AYX58" s="93"/>
      <c r="AYY58" s="93"/>
      <c r="AYZ58" s="93"/>
      <c r="AZA58" s="93"/>
      <c r="AZB58" s="93"/>
      <c r="AZC58" s="93"/>
      <c r="AZD58" s="93"/>
      <c r="AZE58" s="93"/>
      <c r="AZF58" s="93"/>
      <c r="AZG58" s="93"/>
      <c r="AZH58" s="93"/>
      <c r="AZI58" s="93"/>
      <c r="AZJ58" s="93"/>
      <c r="AZK58" s="93"/>
      <c r="AZL58" s="93"/>
      <c r="AZM58" s="93"/>
      <c r="AZN58" s="93"/>
      <c r="AZO58" s="93"/>
      <c r="AZP58" s="93"/>
      <c r="AZQ58" s="93"/>
      <c r="AZR58" s="93"/>
      <c r="AZS58" s="93"/>
      <c r="AZT58" s="93"/>
      <c r="AZU58" s="93"/>
      <c r="AZV58" s="93"/>
      <c r="AZW58" s="93"/>
      <c r="AZX58" s="93"/>
      <c r="AZY58" s="93"/>
      <c r="AZZ58" s="93"/>
      <c r="BAA58" s="93"/>
      <c r="BAB58" s="93"/>
      <c r="BAC58" s="93"/>
      <c r="BAD58" s="93"/>
      <c r="BAE58" s="93"/>
      <c r="BAF58" s="93"/>
      <c r="BAG58" s="93"/>
      <c r="BAH58" s="93"/>
      <c r="BAI58" s="93"/>
      <c r="BAJ58" s="93"/>
      <c r="BAK58" s="93"/>
      <c r="BAL58" s="93"/>
      <c r="BAM58" s="93"/>
      <c r="BAN58" s="93"/>
      <c r="BAO58" s="93"/>
      <c r="BAP58" s="93"/>
      <c r="BAQ58" s="93"/>
      <c r="BAR58" s="93"/>
      <c r="BAS58" s="93"/>
      <c r="BAT58" s="93"/>
      <c r="BAU58" s="93"/>
      <c r="BAV58" s="93"/>
      <c r="BAW58" s="93"/>
      <c r="BAX58" s="93"/>
      <c r="BAY58" s="93"/>
      <c r="BAZ58" s="93"/>
      <c r="BBA58" s="93"/>
      <c r="BBB58" s="93"/>
      <c r="BBC58" s="93"/>
      <c r="BBD58" s="93"/>
      <c r="BBE58" s="93"/>
      <c r="BBF58" s="93"/>
      <c r="BBG58" s="93"/>
      <c r="BBH58" s="93"/>
      <c r="BBI58" s="93"/>
      <c r="BBJ58" s="93"/>
      <c r="BBK58" s="93"/>
      <c r="BBL58" s="93"/>
      <c r="BBM58" s="93"/>
      <c r="BBN58" s="93"/>
      <c r="BBO58" s="93"/>
      <c r="BBP58" s="93"/>
      <c r="BBQ58" s="93"/>
      <c r="BBR58" s="93"/>
      <c r="BBS58" s="93"/>
      <c r="BBT58" s="93"/>
      <c r="BBU58" s="93"/>
      <c r="BBV58" s="93"/>
      <c r="BBW58" s="93"/>
      <c r="BBX58" s="93"/>
      <c r="BBY58" s="93"/>
      <c r="BBZ58" s="93"/>
      <c r="BCA58" s="93"/>
      <c r="BCB58" s="93"/>
      <c r="BCC58" s="93"/>
      <c r="BCD58" s="93"/>
      <c r="BCE58" s="93"/>
      <c r="BCF58" s="93"/>
      <c r="BCG58" s="93"/>
      <c r="BCH58" s="93"/>
      <c r="BCI58" s="93"/>
      <c r="BCJ58" s="93"/>
      <c r="BCK58" s="93"/>
      <c r="BCL58" s="93"/>
      <c r="BCM58" s="93"/>
      <c r="BCN58" s="93"/>
      <c r="BCO58" s="93"/>
      <c r="BCP58" s="93"/>
      <c r="BCQ58" s="93"/>
      <c r="BCR58" s="93"/>
      <c r="BCS58" s="93"/>
      <c r="BCT58" s="93"/>
      <c r="BCU58" s="93"/>
      <c r="BCV58" s="93"/>
      <c r="BCW58" s="93"/>
      <c r="BCX58" s="93"/>
      <c r="BCY58" s="93"/>
      <c r="BCZ58" s="93"/>
      <c r="BDA58" s="93"/>
      <c r="BDB58" s="93"/>
      <c r="BDC58" s="93"/>
      <c r="BDD58" s="93"/>
      <c r="BDE58" s="93"/>
      <c r="BDF58" s="93"/>
      <c r="BDG58" s="93"/>
      <c r="BDH58" s="93"/>
      <c r="BDI58" s="93"/>
      <c r="BDJ58" s="93"/>
      <c r="BDK58" s="93"/>
      <c r="BDL58" s="93"/>
      <c r="BDM58" s="93"/>
      <c r="BDN58" s="93"/>
      <c r="BDO58" s="93"/>
      <c r="BDP58" s="93"/>
      <c r="BDQ58" s="93"/>
      <c r="BDR58" s="93"/>
      <c r="BDS58" s="93"/>
      <c r="BDT58" s="93"/>
      <c r="BDU58" s="93"/>
      <c r="BDV58" s="93"/>
      <c r="BDW58" s="93"/>
      <c r="BDX58" s="93"/>
      <c r="BDY58" s="93"/>
      <c r="BDZ58" s="93"/>
      <c r="BEA58" s="93"/>
      <c r="BEB58" s="93"/>
      <c r="BEC58" s="93"/>
      <c r="BED58" s="93"/>
      <c r="BEE58" s="93"/>
      <c r="BEF58" s="93"/>
      <c r="BEG58" s="93"/>
      <c r="BEH58" s="93"/>
      <c r="BEI58" s="93"/>
      <c r="BEJ58" s="93"/>
      <c r="BEK58" s="93"/>
      <c r="BEL58" s="93"/>
      <c r="BEM58" s="93"/>
      <c r="BEN58" s="93"/>
      <c r="BEO58" s="93"/>
      <c r="BEP58" s="93"/>
      <c r="BEQ58" s="93"/>
      <c r="BER58" s="93"/>
      <c r="BES58" s="93"/>
      <c r="BET58" s="93"/>
      <c r="BEU58" s="93"/>
      <c r="BEV58" s="93"/>
      <c r="BEW58" s="93"/>
      <c r="BEX58" s="93"/>
      <c r="BEY58" s="93"/>
      <c r="BEZ58" s="93"/>
      <c r="BFA58" s="93"/>
      <c r="BFB58" s="93"/>
      <c r="BFC58" s="93"/>
      <c r="BFD58" s="93"/>
      <c r="BFE58" s="93"/>
      <c r="BFF58" s="93"/>
      <c r="BFG58" s="93"/>
      <c r="BFH58" s="93"/>
      <c r="BFI58" s="93"/>
      <c r="BFJ58" s="93"/>
      <c r="BFK58" s="93"/>
      <c r="BFL58" s="93"/>
      <c r="BFM58" s="93"/>
      <c r="BFN58" s="93"/>
      <c r="BFO58" s="93"/>
      <c r="BFP58" s="93"/>
      <c r="BFQ58" s="93"/>
      <c r="BFR58" s="93"/>
      <c r="BFS58" s="93"/>
      <c r="BFT58" s="93"/>
      <c r="BFU58" s="93"/>
      <c r="BFV58" s="93"/>
      <c r="BFW58" s="93"/>
      <c r="BFX58" s="93"/>
      <c r="BFY58" s="93"/>
      <c r="BFZ58" s="93"/>
      <c r="BGA58" s="93"/>
      <c r="BGB58" s="93"/>
      <c r="BGC58" s="93"/>
      <c r="BGD58" s="93"/>
      <c r="BGE58" s="93"/>
      <c r="BGF58" s="93"/>
      <c r="BGG58" s="93"/>
      <c r="BGH58" s="93"/>
      <c r="BGI58" s="93"/>
      <c r="BGJ58" s="93"/>
      <c r="BGK58" s="93"/>
      <c r="BGL58" s="93"/>
      <c r="BGM58" s="93"/>
      <c r="BGN58" s="93"/>
      <c r="BGO58" s="93"/>
      <c r="BGP58" s="93"/>
      <c r="BGQ58" s="93"/>
      <c r="BGR58" s="93"/>
      <c r="BGS58" s="93"/>
      <c r="BGT58" s="93"/>
      <c r="BGU58" s="93"/>
      <c r="BGV58" s="93"/>
      <c r="BGW58" s="93"/>
      <c r="BGX58" s="93"/>
      <c r="BGY58" s="93"/>
      <c r="BGZ58" s="93"/>
      <c r="BHA58" s="93"/>
      <c r="BHB58" s="93"/>
      <c r="BHC58" s="93"/>
      <c r="BHD58" s="93"/>
      <c r="BHE58" s="93"/>
      <c r="BHF58" s="93"/>
      <c r="BHG58" s="93"/>
      <c r="BHH58" s="93"/>
      <c r="BHI58" s="93"/>
      <c r="BHJ58" s="93"/>
      <c r="BHK58" s="93"/>
      <c r="BHL58" s="93"/>
      <c r="BHM58" s="93"/>
      <c r="BHN58" s="93"/>
      <c r="BHO58" s="93"/>
      <c r="BHP58" s="93"/>
      <c r="BHQ58" s="93"/>
      <c r="BHR58" s="93"/>
      <c r="BHS58" s="93"/>
      <c r="BHT58" s="93"/>
      <c r="BHU58" s="93"/>
      <c r="BHV58" s="93"/>
      <c r="BHW58" s="93"/>
      <c r="BHX58" s="93"/>
      <c r="BHY58" s="93"/>
      <c r="BHZ58" s="93"/>
      <c r="BIA58" s="93"/>
      <c r="BIB58" s="93"/>
      <c r="BIC58" s="93"/>
      <c r="BID58" s="93"/>
      <c r="BIE58" s="93"/>
      <c r="BIF58" s="93"/>
      <c r="BIG58" s="93"/>
      <c r="BIH58" s="93"/>
      <c r="BII58" s="93"/>
      <c r="BIJ58" s="93"/>
      <c r="BIK58" s="93"/>
      <c r="BIL58" s="93"/>
      <c r="BIM58" s="93"/>
      <c r="BIN58" s="93"/>
      <c r="BIO58" s="93"/>
      <c r="BIP58" s="93"/>
      <c r="BIQ58" s="93"/>
      <c r="BIR58" s="93"/>
      <c r="BIS58" s="93"/>
      <c r="BIT58" s="93"/>
      <c r="BIU58" s="93"/>
      <c r="BIV58" s="93"/>
      <c r="BIW58" s="93"/>
      <c r="BIX58" s="93"/>
      <c r="BIY58" s="93"/>
      <c r="BIZ58" s="93"/>
      <c r="BJA58" s="93"/>
      <c r="BJB58" s="93"/>
      <c r="BJC58" s="93"/>
      <c r="BJD58" s="93"/>
      <c r="BJE58" s="93"/>
      <c r="BJF58" s="93"/>
      <c r="BJG58" s="93"/>
      <c r="BJH58" s="93"/>
      <c r="BJI58" s="93"/>
      <c r="BJJ58" s="93"/>
      <c r="BJK58" s="93"/>
      <c r="BJL58" s="93"/>
      <c r="BJM58" s="93"/>
      <c r="BJN58" s="93"/>
      <c r="BJO58" s="93"/>
      <c r="BJP58" s="93"/>
      <c r="BJQ58" s="93"/>
      <c r="BJR58" s="93"/>
      <c r="BJS58" s="93"/>
      <c r="BJT58" s="93"/>
      <c r="BJU58" s="93"/>
      <c r="BJV58" s="93"/>
      <c r="BJW58" s="93"/>
      <c r="BJX58" s="93"/>
      <c r="BJY58" s="93"/>
      <c r="BJZ58" s="93"/>
      <c r="BKA58" s="93"/>
      <c r="BKB58" s="93"/>
      <c r="BKC58" s="93"/>
      <c r="BKD58" s="93"/>
      <c r="BKE58" s="93"/>
      <c r="BKF58" s="93"/>
      <c r="BKG58" s="93"/>
      <c r="BKH58" s="93"/>
      <c r="BKI58" s="93"/>
      <c r="BKJ58" s="93"/>
      <c r="BKK58" s="93"/>
      <c r="BKL58" s="93"/>
      <c r="BKM58" s="93"/>
      <c r="BKN58" s="93"/>
      <c r="BKO58" s="93"/>
      <c r="BKP58" s="93"/>
      <c r="BKQ58" s="93"/>
      <c r="BKR58" s="93"/>
      <c r="BKS58" s="93"/>
      <c r="BKT58" s="93"/>
      <c r="BKU58" s="93"/>
      <c r="BKV58" s="93"/>
      <c r="BKW58" s="93"/>
      <c r="BKX58" s="93"/>
      <c r="BKY58" s="93"/>
      <c r="BKZ58" s="93"/>
      <c r="BLA58" s="93"/>
      <c r="BLB58" s="93"/>
      <c r="BLC58" s="93"/>
      <c r="BLD58" s="93"/>
      <c r="BLE58" s="93"/>
      <c r="BLF58" s="93"/>
      <c r="BLG58" s="93"/>
      <c r="BLH58" s="93"/>
      <c r="BLI58" s="93"/>
      <c r="BLJ58" s="93"/>
      <c r="BLK58" s="93"/>
      <c r="BLL58" s="93"/>
      <c r="BLM58" s="93"/>
      <c r="BLN58" s="93"/>
      <c r="BLO58" s="93"/>
      <c r="BLP58" s="93"/>
      <c r="BLQ58" s="93"/>
      <c r="BLR58" s="93"/>
      <c r="BLS58" s="93"/>
      <c r="BLT58" s="93"/>
      <c r="BLU58" s="93"/>
      <c r="BLV58" s="93"/>
      <c r="BLW58" s="93"/>
      <c r="BLX58" s="93"/>
      <c r="BLY58" s="93"/>
      <c r="BLZ58" s="93"/>
      <c r="BMA58" s="93"/>
      <c r="BMB58" s="93"/>
      <c r="BMC58" s="93"/>
      <c r="BMD58" s="93"/>
      <c r="BME58" s="93"/>
      <c r="BMF58" s="93"/>
      <c r="BMG58" s="93"/>
      <c r="BMH58" s="93"/>
      <c r="BMI58" s="93"/>
      <c r="BMJ58" s="93"/>
      <c r="BMK58" s="93"/>
      <c r="BML58" s="93"/>
      <c r="BMM58" s="93"/>
      <c r="BMN58" s="93"/>
      <c r="BMO58" s="93"/>
      <c r="BMP58" s="93"/>
      <c r="BMQ58" s="93"/>
      <c r="BMR58" s="93"/>
      <c r="BMS58" s="93"/>
      <c r="BMT58" s="93"/>
      <c r="BMU58" s="93"/>
      <c r="BMV58" s="93"/>
      <c r="BMW58" s="93"/>
      <c r="BMX58" s="93"/>
      <c r="BMY58" s="93"/>
      <c r="BMZ58" s="93"/>
      <c r="BNA58" s="93"/>
      <c r="BNB58" s="93"/>
      <c r="BNC58" s="93"/>
      <c r="BND58" s="93"/>
      <c r="BNE58" s="93"/>
      <c r="BNF58" s="93"/>
      <c r="BNG58" s="93"/>
      <c r="BNH58" s="93"/>
      <c r="BNI58" s="93"/>
      <c r="BNJ58" s="93"/>
      <c r="BNK58" s="93"/>
      <c r="BNL58" s="93"/>
      <c r="BNM58" s="93"/>
      <c r="BNN58" s="93"/>
      <c r="BNO58" s="93"/>
      <c r="BNP58" s="93"/>
      <c r="BNQ58" s="93"/>
      <c r="BNR58" s="93"/>
      <c r="BNS58" s="93"/>
      <c r="BNT58" s="93"/>
      <c r="BNU58" s="93"/>
      <c r="BNV58" s="93"/>
      <c r="BNW58" s="93"/>
      <c r="BNX58" s="93"/>
      <c r="BNY58" s="93"/>
      <c r="BNZ58" s="93"/>
      <c r="BOA58" s="93"/>
      <c r="BOB58" s="93"/>
      <c r="BOC58" s="93"/>
      <c r="BOD58" s="93"/>
      <c r="BOE58" s="93"/>
      <c r="BOF58" s="93"/>
      <c r="BOG58" s="93"/>
      <c r="BOH58" s="93"/>
      <c r="BOI58" s="93"/>
      <c r="BOJ58" s="93"/>
      <c r="BOK58" s="93"/>
      <c r="BOL58" s="93"/>
      <c r="BOM58" s="93"/>
      <c r="BON58" s="93"/>
      <c r="BOO58" s="93"/>
      <c r="BOP58" s="93"/>
      <c r="BOQ58" s="93"/>
      <c r="BOR58" s="93"/>
      <c r="BOS58" s="93"/>
      <c r="BOT58" s="93"/>
      <c r="BOU58" s="93"/>
      <c r="BOV58" s="93"/>
      <c r="BOW58" s="93"/>
      <c r="BOX58" s="93"/>
      <c r="BOY58" s="93"/>
      <c r="BOZ58" s="93"/>
      <c r="BPA58" s="93"/>
      <c r="BPB58" s="93"/>
      <c r="BPC58" s="93"/>
      <c r="BPD58" s="93"/>
      <c r="BPE58" s="93"/>
      <c r="BPF58" s="93"/>
      <c r="BPG58" s="93"/>
      <c r="BPH58" s="93"/>
      <c r="BPI58" s="93"/>
      <c r="BPJ58" s="93"/>
      <c r="BPK58" s="93"/>
      <c r="BPL58" s="93"/>
      <c r="BPM58" s="93"/>
      <c r="BPN58" s="93"/>
      <c r="BPO58" s="93"/>
      <c r="BPP58" s="93"/>
      <c r="BPQ58" s="93"/>
      <c r="BPR58" s="93"/>
      <c r="BPS58" s="93"/>
      <c r="BPT58" s="93"/>
      <c r="BPU58" s="93"/>
      <c r="BPV58" s="93"/>
      <c r="BPW58" s="93"/>
      <c r="BPX58" s="93"/>
      <c r="BPY58" s="93"/>
      <c r="BPZ58" s="93"/>
      <c r="BQA58" s="93"/>
      <c r="BQB58" s="93"/>
      <c r="BQC58" s="93"/>
      <c r="BQD58" s="93"/>
      <c r="BQE58" s="93"/>
      <c r="BQF58" s="93"/>
      <c r="BQG58" s="93"/>
      <c r="BQH58" s="93"/>
      <c r="BQI58" s="93"/>
      <c r="BQJ58" s="93"/>
      <c r="BQK58" s="93"/>
      <c r="BQL58" s="93"/>
      <c r="BQM58" s="93"/>
      <c r="BQN58" s="93"/>
      <c r="BQO58" s="93"/>
      <c r="BQP58" s="93"/>
      <c r="BQQ58" s="93"/>
      <c r="BQR58" s="93"/>
      <c r="BQS58" s="93"/>
      <c r="BQT58" s="93"/>
      <c r="BQU58" s="93"/>
      <c r="BQV58" s="93"/>
      <c r="BQW58" s="93"/>
      <c r="BQX58" s="93"/>
      <c r="BQY58" s="93"/>
      <c r="BQZ58" s="93"/>
      <c r="BRA58" s="93"/>
      <c r="BRB58" s="93"/>
      <c r="BRC58" s="93"/>
      <c r="BRD58" s="93"/>
      <c r="BRE58" s="93"/>
      <c r="BRF58" s="93"/>
      <c r="BRG58" s="93"/>
      <c r="BRH58" s="93"/>
      <c r="BRI58" s="93"/>
      <c r="BRJ58" s="93"/>
      <c r="BRK58" s="93"/>
      <c r="BRL58" s="93"/>
      <c r="BRM58" s="93"/>
      <c r="BRN58" s="93"/>
      <c r="BRO58" s="93"/>
      <c r="BRP58" s="93"/>
      <c r="BRQ58" s="93"/>
      <c r="BRR58" s="93"/>
      <c r="BRS58" s="93"/>
      <c r="BRT58" s="93"/>
      <c r="BRU58" s="93"/>
      <c r="BRV58" s="93"/>
      <c r="BRW58" s="93"/>
      <c r="BRX58" s="93"/>
      <c r="BRY58" s="93"/>
      <c r="BRZ58" s="93"/>
      <c r="BSA58" s="93"/>
      <c r="BSB58" s="93"/>
      <c r="BSC58" s="93"/>
      <c r="BSD58" s="93"/>
      <c r="BSE58" s="93"/>
      <c r="BSF58" s="93"/>
      <c r="BSG58" s="93"/>
      <c r="BSH58" s="93"/>
      <c r="BSI58" s="93"/>
      <c r="BSJ58" s="93"/>
      <c r="BSK58" s="93"/>
      <c r="BSL58" s="93"/>
      <c r="BSM58" s="93"/>
      <c r="BSN58" s="93"/>
      <c r="BSO58" s="93"/>
      <c r="BSP58" s="93"/>
      <c r="BSQ58" s="93"/>
      <c r="BSR58" s="93"/>
      <c r="BSS58" s="93"/>
      <c r="BST58" s="93"/>
      <c r="BSU58" s="93"/>
      <c r="BSV58" s="93"/>
      <c r="BSW58" s="93"/>
      <c r="BSX58" s="93"/>
      <c r="BSY58" s="93"/>
      <c r="BSZ58" s="93"/>
      <c r="BTA58" s="93"/>
      <c r="BTB58" s="93"/>
      <c r="BTC58" s="93"/>
      <c r="BTD58" s="93"/>
      <c r="BTE58" s="93"/>
      <c r="BTF58" s="93"/>
      <c r="BTG58" s="93"/>
      <c r="BTH58" s="93"/>
      <c r="BTI58" s="93"/>
      <c r="BTJ58" s="93"/>
      <c r="BTK58" s="93"/>
      <c r="BTL58" s="93"/>
      <c r="BTM58" s="93"/>
      <c r="BTN58" s="93"/>
      <c r="BTO58" s="93"/>
      <c r="BTP58" s="93"/>
      <c r="BTQ58" s="93"/>
      <c r="BTR58" s="93"/>
      <c r="BTS58" s="93"/>
      <c r="BTT58" s="93"/>
      <c r="BTU58" s="93"/>
      <c r="BTV58" s="93"/>
      <c r="BTW58" s="93"/>
      <c r="BTX58" s="93"/>
      <c r="BTY58" s="93"/>
      <c r="BTZ58" s="93"/>
      <c r="BUA58" s="93"/>
      <c r="BUB58" s="93"/>
      <c r="BUC58" s="93"/>
      <c r="BUD58" s="93"/>
      <c r="BUE58" s="93"/>
      <c r="BUF58" s="93"/>
      <c r="BUG58" s="93"/>
      <c r="BUH58" s="93"/>
      <c r="BUI58" s="93"/>
      <c r="BUJ58" s="93"/>
      <c r="BUK58" s="93"/>
      <c r="BUL58" s="93"/>
      <c r="BUM58" s="93"/>
      <c r="BUN58" s="93"/>
      <c r="BUO58" s="93"/>
      <c r="BUP58" s="93"/>
      <c r="BUQ58" s="93"/>
      <c r="BUR58" s="93"/>
      <c r="BUS58" s="93"/>
      <c r="BUT58" s="93"/>
      <c r="BUU58" s="93"/>
      <c r="BUV58" s="93"/>
      <c r="BUW58" s="93"/>
      <c r="BUX58" s="93"/>
      <c r="BUY58" s="93"/>
      <c r="BUZ58" s="93"/>
      <c r="BVA58" s="93"/>
      <c r="BVB58" s="93"/>
      <c r="BVC58" s="93"/>
      <c r="BVD58" s="93"/>
      <c r="BVE58" s="93"/>
      <c r="BVF58" s="93"/>
      <c r="BVG58" s="93"/>
      <c r="BVH58" s="93"/>
      <c r="BVI58" s="93"/>
      <c r="BVJ58" s="93"/>
      <c r="BVK58" s="93"/>
      <c r="BVL58" s="93"/>
      <c r="BVM58" s="93"/>
      <c r="BVN58" s="93"/>
      <c r="BVO58" s="93"/>
      <c r="BVP58" s="93"/>
      <c r="BVQ58" s="93"/>
      <c r="BVR58" s="93"/>
      <c r="BVS58" s="93"/>
      <c r="BVT58" s="93"/>
      <c r="BVU58" s="93"/>
      <c r="BVV58" s="93"/>
      <c r="BVW58" s="93"/>
      <c r="BVX58" s="93"/>
      <c r="BVY58" s="93"/>
      <c r="BVZ58" s="93"/>
      <c r="BWA58" s="93"/>
      <c r="BWB58" s="93"/>
      <c r="BWC58" s="93"/>
      <c r="BWD58" s="93"/>
      <c r="BWE58" s="93"/>
      <c r="BWF58" s="93"/>
      <c r="BWG58" s="93"/>
      <c r="BWH58" s="93"/>
      <c r="BWI58" s="93"/>
      <c r="BWJ58" s="93"/>
      <c r="BWK58" s="93"/>
      <c r="BWL58" s="93"/>
      <c r="BWM58" s="93"/>
      <c r="BWN58" s="93"/>
      <c r="BWO58" s="93"/>
      <c r="BWP58" s="93"/>
      <c r="BWQ58" s="93"/>
      <c r="BWR58" s="93"/>
      <c r="BWS58" s="93"/>
      <c r="BWT58" s="93"/>
      <c r="BWU58" s="93"/>
      <c r="BWV58" s="93"/>
      <c r="BWW58" s="93"/>
      <c r="BWX58" s="93"/>
      <c r="BWY58" s="93"/>
      <c r="BWZ58" s="93"/>
      <c r="BXA58" s="93"/>
      <c r="BXB58" s="93"/>
      <c r="BXC58" s="93"/>
      <c r="BXD58" s="93"/>
      <c r="BXE58" s="93"/>
      <c r="BXF58" s="93"/>
      <c r="BXG58" s="93"/>
      <c r="BXH58" s="93"/>
      <c r="BXI58" s="93"/>
      <c r="BXJ58" s="93"/>
      <c r="BXK58" s="93"/>
      <c r="BXL58" s="93"/>
      <c r="BXM58" s="93"/>
      <c r="BXN58" s="93"/>
      <c r="BXO58" s="93"/>
      <c r="BXP58" s="93"/>
      <c r="BXQ58" s="93"/>
      <c r="BXR58" s="93"/>
      <c r="BXS58" s="93"/>
      <c r="BXT58" s="93"/>
      <c r="BXU58" s="93"/>
      <c r="BXV58" s="93"/>
      <c r="BXW58" s="93"/>
      <c r="BXX58" s="93"/>
      <c r="BXY58" s="93"/>
      <c r="BXZ58" s="93"/>
      <c r="BYA58" s="93"/>
      <c r="BYB58" s="93"/>
      <c r="BYC58" s="93"/>
      <c r="BYD58" s="93"/>
      <c r="BYE58" s="93"/>
      <c r="BYF58" s="93"/>
      <c r="BYG58" s="93"/>
      <c r="BYH58" s="93"/>
      <c r="BYI58" s="93"/>
      <c r="BYJ58" s="93"/>
      <c r="BYK58" s="93"/>
      <c r="BYL58" s="93"/>
      <c r="BYM58" s="93"/>
      <c r="BYN58" s="93"/>
      <c r="BYO58" s="93"/>
      <c r="BYP58" s="93"/>
      <c r="BYQ58" s="93"/>
      <c r="BYR58" s="93"/>
      <c r="BYS58" s="93"/>
      <c r="BYT58" s="93"/>
      <c r="BYU58" s="93"/>
      <c r="BYV58" s="93"/>
      <c r="BYW58" s="93"/>
      <c r="BYX58" s="93"/>
      <c r="BYY58" s="93"/>
      <c r="BYZ58" s="93"/>
      <c r="BZA58" s="93"/>
      <c r="BZB58" s="93"/>
      <c r="BZC58" s="93"/>
      <c r="BZD58" s="93"/>
      <c r="BZE58" s="93"/>
      <c r="BZF58" s="93"/>
      <c r="BZG58" s="93"/>
      <c r="BZH58" s="93"/>
      <c r="BZI58" s="93"/>
      <c r="BZJ58" s="93"/>
      <c r="BZK58" s="93"/>
      <c r="BZL58" s="93"/>
      <c r="BZM58" s="93"/>
      <c r="BZN58" s="93"/>
      <c r="BZO58" s="93"/>
      <c r="BZP58" s="93"/>
      <c r="BZQ58" s="93"/>
      <c r="BZR58" s="93"/>
      <c r="BZS58" s="93"/>
      <c r="BZT58" s="93"/>
      <c r="BZU58" s="93"/>
      <c r="BZV58" s="93"/>
      <c r="BZW58" s="93"/>
      <c r="BZX58" s="93"/>
      <c r="BZY58" s="93"/>
      <c r="BZZ58" s="93"/>
      <c r="CAA58" s="93"/>
      <c r="CAB58" s="93"/>
      <c r="CAC58" s="93"/>
      <c r="CAD58" s="93"/>
      <c r="CAE58" s="93"/>
      <c r="CAF58" s="93"/>
      <c r="CAG58" s="93"/>
      <c r="CAH58" s="93"/>
      <c r="CAI58" s="93"/>
      <c r="CAJ58" s="93"/>
      <c r="CAK58" s="93"/>
      <c r="CAL58" s="93"/>
      <c r="CAM58" s="93"/>
      <c r="CAN58" s="93"/>
      <c r="CAO58" s="93"/>
      <c r="CAP58" s="93"/>
      <c r="CAQ58" s="93"/>
      <c r="CAR58" s="93"/>
      <c r="CAS58" s="93"/>
      <c r="CAT58" s="93"/>
      <c r="CAU58" s="93"/>
      <c r="CAV58" s="93"/>
      <c r="CAW58" s="93"/>
      <c r="CAX58" s="93"/>
      <c r="CAY58" s="93"/>
      <c r="CAZ58" s="93"/>
      <c r="CBA58" s="93"/>
      <c r="CBB58" s="93"/>
      <c r="CBC58" s="93"/>
      <c r="CBD58" s="93"/>
      <c r="CBE58" s="93"/>
      <c r="CBF58" s="93"/>
      <c r="CBG58" s="93"/>
      <c r="CBH58" s="93"/>
      <c r="CBI58" s="93"/>
      <c r="CBJ58" s="93"/>
      <c r="CBK58" s="93"/>
      <c r="CBL58" s="93"/>
      <c r="CBM58" s="93"/>
      <c r="CBN58" s="93"/>
      <c r="CBO58" s="93"/>
      <c r="CBP58" s="93"/>
      <c r="CBQ58" s="93"/>
      <c r="CBR58" s="93"/>
      <c r="CBS58" s="93"/>
      <c r="CBT58" s="93"/>
      <c r="CBU58" s="93"/>
      <c r="CBV58" s="93"/>
      <c r="CBW58" s="93"/>
      <c r="CBX58" s="93"/>
      <c r="CBY58" s="93"/>
      <c r="CBZ58" s="93"/>
      <c r="CCA58" s="93"/>
      <c r="CCB58" s="93"/>
      <c r="CCC58" s="93"/>
      <c r="CCD58" s="93"/>
      <c r="CCE58" s="93"/>
      <c r="CCF58" s="93"/>
      <c r="CCG58" s="93"/>
      <c r="CCH58" s="93"/>
      <c r="CCI58" s="93"/>
      <c r="CCJ58" s="93"/>
      <c r="CCK58" s="93"/>
      <c r="CCL58" s="93"/>
      <c r="CCM58" s="93"/>
      <c r="CCN58" s="93"/>
      <c r="CCO58" s="93"/>
      <c r="CCP58" s="93"/>
      <c r="CCQ58" s="93"/>
      <c r="CCR58" s="93"/>
      <c r="CCS58" s="93"/>
      <c r="CCT58" s="93"/>
      <c r="CCU58" s="93"/>
      <c r="CCV58" s="93"/>
      <c r="CCW58" s="93"/>
      <c r="CCX58" s="93"/>
      <c r="CCY58" s="93"/>
      <c r="CCZ58" s="93"/>
      <c r="CDA58" s="93"/>
      <c r="CDB58" s="93"/>
      <c r="CDC58" s="93"/>
      <c r="CDD58" s="93"/>
      <c r="CDE58" s="93"/>
      <c r="CDF58" s="93"/>
      <c r="CDG58" s="93"/>
      <c r="CDH58" s="93"/>
      <c r="CDI58" s="93"/>
      <c r="CDJ58" s="93"/>
      <c r="CDK58" s="93"/>
      <c r="CDL58" s="93"/>
      <c r="CDM58" s="93"/>
      <c r="CDN58" s="93"/>
      <c r="CDO58" s="93"/>
      <c r="CDP58" s="93"/>
      <c r="CDQ58" s="93"/>
      <c r="CDR58" s="93"/>
      <c r="CDS58" s="93"/>
      <c r="CDT58" s="93"/>
      <c r="CDU58" s="93"/>
      <c r="CDV58" s="93"/>
      <c r="CDW58" s="93"/>
      <c r="CDX58" s="93"/>
      <c r="CDY58" s="93"/>
      <c r="CDZ58" s="93"/>
      <c r="CEA58" s="93"/>
      <c r="CEB58" s="93"/>
      <c r="CEC58" s="93"/>
      <c r="CED58" s="93"/>
      <c r="CEE58" s="93"/>
      <c r="CEF58" s="93"/>
      <c r="CEG58" s="93"/>
      <c r="CEH58" s="93"/>
      <c r="CEI58" s="93"/>
      <c r="CEJ58" s="93"/>
      <c r="CEK58" s="93"/>
      <c r="CEL58" s="93"/>
      <c r="CEM58" s="93"/>
      <c r="CEN58" s="93"/>
      <c r="CEO58" s="93"/>
      <c r="CEP58" s="93"/>
      <c r="CEQ58" s="93"/>
      <c r="CER58" s="93"/>
      <c r="CES58" s="93"/>
      <c r="CET58" s="93"/>
      <c r="CEU58" s="93"/>
      <c r="CEV58" s="93"/>
      <c r="CEW58" s="93"/>
      <c r="CEX58" s="93"/>
      <c r="CEY58" s="93"/>
      <c r="CEZ58" s="93"/>
      <c r="CFA58" s="93"/>
      <c r="CFB58" s="93"/>
      <c r="CFC58" s="93"/>
      <c r="CFD58" s="93"/>
      <c r="CFE58" s="93"/>
      <c r="CFF58" s="93"/>
      <c r="CFG58" s="93"/>
      <c r="CFH58" s="93"/>
      <c r="CFI58" s="93"/>
      <c r="CFJ58" s="93"/>
      <c r="CFK58" s="93"/>
      <c r="CFL58" s="93"/>
      <c r="CFM58" s="93"/>
      <c r="CFN58" s="93"/>
      <c r="CFO58" s="93"/>
      <c r="CFP58" s="93"/>
      <c r="CFQ58" s="93"/>
      <c r="CFR58" s="93"/>
      <c r="CFS58" s="93"/>
      <c r="CFT58" s="93"/>
      <c r="CFU58" s="93"/>
      <c r="CFV58" s="93"/>
      <c r="CFW58" s="93"/>
      <c r="CFX58" s="93"/>
      <c r="CFY58" s="93"/>
      <c r="CFZ58" s="93"/>
      <c r="CGA58" s="93"/>
      <c r="CGB58" s="93"/>
      <c r="CGC58" s="93"/>
      <c r="CGD58" s="93"/>
      <c r="CGE58" s="93"/>
      <c r="CGF58" s="93"/>
      <c r="CGG58" s="93"/>
      <c r="CGH58" s="93"/>
      <c r="CGI58" s="93"/>
      <c r="CGJ58" s="93"/>
      <c r="CGK58" s="93"/>
      <c r="CGL58" s="93"/>
      <c r="CGM58" s="93"/>
      <c r="CGN58" s="93"/>
      <c r="CGO58" s="93"/>
      <c r="CGP58" s="93"/>
      <c r="CGQ58" s="93"/>
      <c r="CGR58" s="93"/>
      <c r="CGS58" s="93"/>
      <c r="CGT58" s="93"/>
      <c r="CGU58" s="93"/>
      <c r="CGV58" s="93"/>
      <c r="CGW58" s="93"/>
      <c r="CGX58" s="93"/>
      <c r="CGY58" s="93"/>
      <c r="CGZ58" s="93"/>
      <c r="CHA58" s="93"/>
      <c r="CHB58" s="93"/>
      <c r="CHC58" s="93"/>
      <c r="CHD58" s="93"/>
      <c r="CHE58" s="93"/>
      <c r="CHF58" s="93"/>
      <c r="CHG58" s="93"/>
      <c r="CHH58" s="93"/>
      <c r="CHI58" s="93"/>
      <c r="CHJ58" s="93"/>
      <c r="CHK58" s="93"/>
      <c r="CHL58" s="93"/>
      <c r="CHM58" s="93"/>
      <c r="CHN58" s="93"/>
      <c r="CHO58" s="93"/>
      <c r="CHP58" s="93"/>
      <c r="CHQ58" s="93"/>
      <c r="CHR58" s="93"/>
      <c r="CHS58" s="93"/>
      <c r="CHT58" s="93"/>
      <c r="CHU58" s="93"/>
      <c r="CHV58" s="93"/>
      <c r="CHW58" s="93"/>
      <c r="CHX58" s="93"/>
      <c r="CHY58" s="93"/>
      <c r="CHZ58" s="93"/>
      <c r="CIA58" s="93"/>
      <c r="CIB58" s="93"/>
      <c r="CIC58" s="93"/>
      <c r="CID58" s="93"/>
      <c r="CIE58" s="93"/>
      <c r="CIF58" s="93"/>
      <c r="CIG58" s="93"/>
      <c r="CIH58" s="93"/>
      <c r="CII58" s="93"/>
      <c r="CIJ58" s="93"/>
      <c r="CIK58" s="93"/>
      <c r="CIL58" s="93"/>
      <c r="CIM58" s="93"/>
      <c r="CIN58" s="93"/>
      <c r="CIO58" s="93"/>
      <c r="CIP58" s="93"/>
      <c r="CIQ58" s="93"/>
      <c r="CIR58" s="93"/>
      <c r="CIS58" s="93"/>
      <c r="CIT58" s="93"/>
      <c r="CIU58" s="93"/>
      <c r="CIV58" s="93"/>
      <c r="CIW58" s="93"/>
      <c r="CIX58" s="93"/>
      <c r="CIY58" s="93"/>
      <c r="CIZ58" s="93"/>
      <c r="CJA58" s="93"/>
      <c r="CJB58" s="93"/>
      <c r="CJC58" s="93"/>
      <c r="CJD58" s="93"/>
      <c r="CJE58" s="93"/>
      <c r="CJF58" s="93"/>
      <c r="CJG58" s="93"/>
      <c r="CJH58" s="93"/>
      <c r="CJI58" s="93"/>
      <c r="CJJ58" s="93"/>
      <c r="CJK58" s="93"/>
      <c r="CJL58" s="93"/>
      <c r="CJM58" s="93"/>
      <c r="CJN58" s="93"/>
      <c r="CJO58" s="93"/>
      <c r="CJP58" s="93"/>
      <c r="CJQ58" s="93"/>
      <c r="CJR58" s="93"/>
      <c r="CJS58" s="93"/>
      <c r="CJT58" s="93"/>
      <c r="CJU58" s="93"/>
      <c r="CJV58" s="93"/>
      <c r="CJW58" s="93"/>
      <c r="CJX58" s="93"/>
      <c r="CJY58" s="93"/>
      <c r="CJZ58" s="93"/>
      <c r="CKA58" s="93"/>
      <c r="CKB58" s="93"/>
      <c r="CKC58" s="93"/>
      <c r="CKD58" s="93"/>
      <c r="CKE58" s="93"/>
      <c r="CKF58" s="93"/>
      <c r="CKG58" s="93"/>
      <c r="CKH58" s="93"/>
      <c r="CKI58" s="93"/>
      <c r="CKJ58" s="93"/>
      <c r="CKK58" s="93"/>
      <c r="CKL58" s="93"/>
      <c r="CKM58" s="93"/>
      <c r="CKN58" s="93"/>
      <c r="CKO58" s="93"/>
      <c r="CKP58" s="93"/>
      <c r="CKQ58" s="93"/>
      <c r="CKR58" s="93"/>
      <c r="CKS58" s="93"/>
      <c r="CKT58" s="93"/>
      <c r="CKU58" s="93"/>
      <c r="CKV58" s="93"/>
      <c r="CKW58" s="93"/>
      <c r="CKX58" s="93"/>
      <c r="CKY58" s="93"/>
      <c r="CKZ58" s="93"/>
      <c r="CLA58" s="93"/>
      <c r="CLB58" s="93"/>
      <c r="CLC58" s="93"/>
      <c r="CLD58" s="93"/>
      <c r="CLE58" s="93"/>
      <c r="CLF58" s="93"/>
      <c r="CLG58" s="93"/>
      <c r="CLH58" s="93"/>
      <c r="CLI58" s="93"/>
      <c r="CLJ58" s="93"/>
      <c r="CLK58" s="93"/>
      <c r="CLL58" s="93"/>
      <c r="CLM58" s="93"/>
      <c r="CLN58" s="93"/>
      <c r="CLO58" s="93"/>
      <c r="CLP58" s="93"/>
      <c r="CLQ58" s="93"/>
      <c r="CLR58" s="93"/>
      <c r="CLS58" s="93"/>
      <c r="CLT58" s="93"/>
      <c r="CLU58" s="93"/>
      <c r="CLV58" s="93"/>
      <c r="CLW58" s="93"/>
      <c r="CLX58" s="93"/>
      <c r="CLY58" s="93"/>
      <c r="CLZ58" s="93"/>
      <c r="CMA58" s="93"/>
      <c r="CMB58" s="93"/>
      <c r="CMC58" s="93"/>
      <c r="CMD58" s="93"/>
      <c r="CME58" s="93"/>
      <c r="CMF58" s="93"/>
      <c r="CMG58" s="93"/>
      <c r="CMH58" s="93"/>
      <c r="CMI58" s="93"/>
      <c r="CMJ58" s="93"/>
      <c r="CMK58" s="93"/>
      <c r="CML58" s="93"/>
      <c r="CMM58" s="93"/>
      <c r="CMN58" s="93"/>
      <c r="CMO58" s="93"/>
      <c r="CMP58" s="93"/>
      <c r="CMQ58" s="93"/>
      <c r="CMR58" s="93"/>
      <c r="CMS58" s="93"/>
      <c r="CMT58" s="93"/>
      <c r="CMU58" s="93"/>
      <c r="CMV58" s="93"/>
      <c r="CMW58" s="93"/>
      <c r="CMX58" s="93"/>
      <c r="CMY58" s="93"/>
      <c r="CMZ58" s="93"/>
      <c r="CNA58" s="93"/>
      <c r="CNB58" s="93"/>
      <c r="CNC58" s="93"/>
      <c r="CND58" s="93"/>
      <c r="CNE58" s="93"/>
      <c r="CNF58" s="93"/>
      <c r="CNG58" s="93"/>
      <c r="CNH58" s="93"/>
      <c r="CNI58" s="93"/>
      <c r="CNJ58" s="93"/>
      <c r="CNK58" s="93"/>
      <c r="CNL58" s="93"/>
      <c r="CNM58" s="93"/>
      <c r="CNN58" s="93"/>
      <c r="CNO58" s="93"/>
      <c r="CNP58" s="93"/>
      <c r="CNQ58" s="93"/>
      <c r="CNR58" s="93"/>
      <c r="CNS58" s="93"/>
      <c r="CNT58" s="93"/>
      <c r="CNU58" s="93"/>
      <c r="CNV58" s="93"/>
      <c r="CNW58" s="93"/>
      <c r="CNX58" s="93"/>
      <c r="CNY58" s="93"/>
      <c r="CNZ58" s="93"/>
      <c r="COA58" s="93"/>
      <c r="COB58" s="93"/>
      <c r="COC58" s="93"/>
      <c r="COD58" s="93"/>
      <c r="COE58" s="93"/>
      <c r="COF58" s="93"/>
      <c r="COG58" s="93"/>
      <c r="COH58" s="93"/>
      <c r="COI58" s="93"/>
      <c r="COJ58" s="93"/>
      <c r="COK58" s="93"/>
      <c r="COL58" s="93"/>
      <c r="COM58" s="93"/>
      <c r="CON58" s="93"/>
      <c r="COO58" s="93"/>
      <c r="COP58" s="93"/>
      <c r="COQ58" s="93"/>
      <c r="COR58" s="93"/>
      <c r="COS58" s="93"/>
      <c r="COT58" s="93"/>
      <c r="COU58" s="93"/>
      <c r="COV58" s="93"/>
      <c r="COW58" s="93"/>
      <c r="COX58" s="93"/>
      <c r="COY58" s="93"/>
      <c r="COZ58" s="93"/>
      <c r="CPA58" s="93"/>
      <c r="CPB58" s="93"/>
      <c r="CPC58" s="93"/>
      <c r="CPD58" s="93"/>
      <c r="CPE58" s="93"/>
      <c r="CPF58" s="93"/>
      <c r="CPG58" s="93"/>
      <c r="CPH58" s="93"/>
      <c r="CPI58" s="93"/>
      <c r="CPJ58" s="93"/>
      <c r="CPK58" s="93"/>
      <c r="CPL58" s="93"/>
      <c r="CPM58" s="93"/>
      <c r="CPN58" s="93"/>
      <c r="CPO58" s="93"/>
      <c r="CPP58" s="93"/>
      <c r="CPQ58" s="93"/>
      <c r="CPR58" s="93"/>
      <c r="CPS58" s="93"/>
      <c r="CPT58" s="93"/>
      <c r="CPU58" s="93"/>
      <c r="CPV58" s="93"/>
      <c r="CPW58" s="93"/>
      <c r="CPX58" s="93"/>
      <c r="CPY58" s="93"/>
      <c r="CPZ58" s="93"/>
      <c r="CQA58" s="93"/>
      <c r="CQB58" s="93"/>
      <c r="CQC58" s="93"/>
      <c r="CQD58" s="93"/>
      <c r="CQE58" s="93"/>
      <c r="CQF58" s="93"/>
      <c r="CQG58" s="93"/>
      <c r="CQH58" s="93"/>
      <c r="CQI58" s="93"/>
      <c r="CQJ58" s="93"/>
      <c r="CQK58" s="93"/>
      <c r="CQL58" s="93"/>
      <c r="CQM58" s="93"/>
      <c r="CQN58" s="93"/>
      <c r="CQO58" s="93"/>
      <c r="CQP58" s="93"/>
      <c r="CQQ58" s="93"/>
      <c r="CQR58" s="93"/>
      <c r="CQS58" s="93"/>
      <c r="CQT58" s="93"/>
      <c r="CQU58" s="93"/>
      <c r="CQV58" s="93"/>
      <c r="CQW58" s="93"/>
      <c r="CQX58" s="93"/>
      <c r="CQY58" s="93"/>
      <c r="CQZ58" s="93"/>
      <c r="CRA58" s="93"/>
      <c r="CRB58" s="93"/>
      <c r="CRC58" s="93"/>
      <c r="CRD58" s="93"/>
      <c r="CRE58" s="93"/>
      <c r="CRF58" s="93"/>
      <c r="CRG58" s="93"/>
      <c r="CRH58" s="93"/>
      <c r="CRI58" s="93"/>
      <c r="CRJ58" s="93"/>
      <c r="CRK58" s="93"/>
      <c r="CRL58" s="93"/>
      <c r="CRM58" s="93"/>
      <c r="CRN58" s="93"/>
      <c r="CRO58" s="93"/>
      <c r="CRP58" s="93"/>
      <c r="CRQ58" s="93"/>
      <c r="CRR58" s="93"/>
      <c r="CRS58" s="93"/>
      <c r="CRT58" s="93"/>
      <c r="CRU58" s="93"/>
      <c r="CRV58" s="93"/>
      <c r="CRW58" s="93"/>
      <c r="CRX58" s="93"/>
      <c r="CRY58" s="93"/>
      <c r="CRZ58" s="93"/>
      <c r="CSA58" s="93"/>
      <c r="CSB58" s="93"/>
      <c r="CSC58" s="93"/>
      <c r="CSD58" s="93"/>
      <c r="CSE58" s="93"/>
      <c r="CSF58" s="93"/>
      <c r="CSG58" s="93"/>
      <c r="CSH58" s="93"/>
      <c r="CSI58" s="93"/>
      <c r="CSJ58" s="93"/>
      <c r="CSK58" s="93"/>
      <c r="CSL58" s="93"/>
      <c r="CSM58" s="93"/>
      <c r="CSN58" s="93"/>
      <c r="CSO58" s="93"/>
      <c r="CSP58" s="93"/>
      <c r="CSQ58" s="93"/>
      <c r="CSR58" s="93"/>
      <c r="CSS58" s="93"/>
      <c r="CST58" s="93"/>
      <c r="CSU58" s="93"/>
      <c r="CSV58" s="93"/>
      <c r="CSW58" s="93"/>
      <c r="CSX58" s="93"/>
      <c r="CSY58" s="93"/>
      <c r="CSZ58" s="93"/>
      <c r="CTA58" s="93"/>
      <c r="CTB58" s="93"/>
      <c r="CTC58" s="93"/>
      <c r="CTD58" s="93"/>
      <c r="CTE58" s="93"/>
      <c r="CTF58" s="93"/>
      <c r="CTG58" s="93"/>
      <c r="CTH58" s="93"/>
      <c r="CTI58" s="93"/>
      <c r="CTJ58" s="93"/>
      <c r="CTK58" s="93"/>
      <c r="CTL58" s="93"/>
      <c r="CTM58" s="93"/>
      <c r="CTN58" s="93"/>
      <c r="CTO58" s="93"/>
      <c r="CTP58" s="93"/>
      <c r="CTQ58" s="93"/>
      <c r="CTR58" s="93"/>
      <c r="CTS58" s="93"/>
      <c r="CTT58" s="93"/>
      <c r="CTU58" s="93"/>
      <c r="CTV58" s="93"/>
      <c r="CTW58" s="93"/>
      <c r="CTX58" s="93"/>
      <c r="CTY58" s="93"/>
      <c r="CTZ58" s="93"/>
      <c r="CUA58" s="93"/>
      <c r="CUB58" s="93"/>
      <c r="CUC58" s="93"/>
      <c r="CUD58" s="93"/>
      <c r="CUE58" s="93"/>
      <c r="CUF58" s="93"/>
      <c r="CUG58" s="93"/>
      <c r="CUH58" s="93"/>
      <c r="CUI58" s="93"/>
      <c r="CUJ58" s="93"/>
      <c r="CUK58" s="93"/>
      <c r="CUL58" s="93"/>
      <c r="CUM58" s="93"/>
      <c r="CUN58" s="93"/>
      <c r="CUO58" s="93"/>
      <c r="CUP58" s="93"/>
      <c r="CUQ58" s="93"/>
      <c r="CUR58" s="93"/>
      <c r="CUS58" s="93"/>
      <c r="CUT58" s="93"/>
      <c r="CUU58" s="93"/>
      <c r="CUV58" s="93"/>
      <c r="CUW58" s="93"/>
      <c r="CUX58" s="93"/>
      <c r="CUY58" s="93"/>
      <c r="CUZ58" s="93"/>
      <c r="CVA58" s="93"/>
      <c r="CVB58" s="93"/>
      <c r="CVC58" s="93"/>
      <c r="CVD58" s="93"/>
      <c r="CVE58" s="93"/>
      <c r="CVF58" s="93"/>
      <c r="CVG58" s="93"/>
      <c r="CVH58" s="93"/>
      <c r="CVI58" s="93"/>
      <c r="CVJ58" s="93"/>
      <c r="CVK58" s="93"/>
      <c r="CVL58" s="93"/>
      <c r="CVM58" s="93"/>
      <c r="CVN58" s="93"/>
      <c r="CVO58" s="93"/>
      <c r="CVP58" s="93"/>
      <c r="CVQ58" s="93"/>
      <c r="CVR58" s="93"/>
      <c r="CVS58" s="93"/>
      <c r="CVT58" s="93"/>
      <c r="CVU58" s="93"/>
      <c r="CVV58" s="93"/>
      <c r="CVW58" s="93"/>
      <c r="CVX58" s="93"/>
      <c r="CVY58" s="93"/>
      <c r="CVZ58" s="93"/>
      <c r="CWA58" s="93"/>
      <c r="CWB58" s="93"/>
      <c r="CWC58" s="93"/>
      <c r="CWD58" s="93"/>
      <c r="CWE58" s="93"/>
      <c r="CWF58" s="93"/>
      <c r="CWG58" s="93"/>
      <c r="CWH58" s="93"/>
      <c r="CWI58" s="93"/>
      <c r="CWJ58" s="93"/>
      <c r="CWK58" s="93"/>
      <c r="CWL58" s="93"/>
      <c r="CWM58" s="93"/>
      <c r="CWN58" s="93"/>
      <c r="CWO58" s="93"/>
      <c r="CWP58" s="93"/>
      <c r="CWQ58" s="93"/>
      <c r="CWR58" s="93"/>
      <c r="CWS58" s="93"/>
      <c r="CWT58" s="93"/>
      <c r="CWU58" s="93"/>
      <c r="CWV58" s="93"/>
      <c r="CWW58" s="93"/>
      <c r="CWX58" s="93"/>
      <c r="CWY58" s="93"/>
      <c r="CWZ58" s="93"/>
      <c r="CXA58" s="93"/>
      <c r="CXB58" s="93"/>
      <c r="CXC58" s="93"/>
      <c r="CXD58" s="93"/>
      <c r="CXE58" s="93"/>
      <c r="CXF58" s="93"/>
      <c r="CXG58" s="93"/>
      <c r="CXH58" s="93"/>
      <c r="CXI58" s="93"/>
      <c r="CXJ58" s="93"/>
      <c r="CXK58" s="93"/>
      <c r="CXL58" s="93"/>
      <c r="CXM58" s="93"/>
      <c r="CXN58" s="93"/>
      <c r="CXO58" s="93"/>
      <c r="CXP58" s="93"/>
      <c r="CXQ58" s="93"/>
      <c r="CXR58" s="93"/>
      <c r="CXS58" s="93"/>
      <c r="CXT58" s="93"/>
      <c r="CXU58" s="93"/>
      <c r="CXV58" s="93"/>
      <c r="CXW58" s="93"/>
      <c r="CXX58" s="93"/>
      <c r="CXY58" s="93"/>
      <c r="CXZ58" s="93"/>
      <c r="CYA58" s="93"/>
      <c r="CYB58" s="93"/>
      <c r="CYC58" s="93"/>
      <c r="CYD58" s="93"/>
      <c r="CYE58" s="93"/>
      <c r="CYF58" s="93"/>
      <c r="CYG58" s="93"/>
      <c r="CYH58" s="93"/>
      <c r="CYI58" s="93"/>
      <c r="CYJ58" s="93"/>
      <c r="CYK58" s="93"/>
      <c r="CYL58" s="93"/>
      <c r="CYM58" s="93"/>
      <c r="CYN58" s="93"/>
      <c r="CYO58" s="93"/>
      <c r="CYP58" s="93"/>
      <c r="CYQ58" s="93"/>
      <c r="CYR58" s="93"/>
      <c r="CYS58" s="93"/>
      <c r="CYT58" s="93"/>
      <c r="CYU58" s="93"/>
      <c r="CYV58" s="93"/>
      <c r="CYW58" s="93"/>
      <c r="CYX58" s="93"/>
      <c r="CYY58" s="93"/>
      <c r="CYZ58" s="93"/>
      <c r="CZA58" s="93"/>
      <c r="CZB58" s="93"/>
      <c r="CZC58" s="93"/>
      <c r="CZD58" s="93"/>
      <c r="CZE58" s="93"/>
      <c r="CZF58" s="93"/>
      <c r="CZG58" s="93"/>
      <c r="CZH58" s="93"/>
      <c r="CZI58" s="93"/>
      <c r="CZJ58" s="93"/>
      <c r="CZK58" s="93"/>
      <c r="CZL58" s="93"/>
      <c r="CZM58" s="93"/>
      <c r="CZN58" s="93"/>
      <c r="CZO58" s="93"/>
      <c r="CZP58" s="93"/>
      <c r="CZQ58" s="93"/>
      <c r="CZR58" s="93"/>
      <c r="CZS58" s="93"/>
      <c r="CZT58" s="93"/>
      <c r="CZU58" s="93"/>
      <c r="CZV58" s="93"/>
      <c r="CZW58" s="93"/>
      <c r="CZX58" s="93"/>
      <c r="CZY58" s="93"/>
      <c r="CZZ58" s="93"/>
      <c r="DAA58" s="93"/>
      <c r="DAB58" s="93"/>
      <c r="DAC58" s="93"/>
      <c r="DAD58" s="93"/>
      <c r="DAE58" s="93"/>
      <c r="DAF58" s="93"/>
      <c r="DAG58" s="93"/>
      <c r="DAH58" s="93"/>
      <c r="DAI58" s="93"/>
      <c r="DAJ58" s="93"/>
      <c r="DAK58" s="93"/>
      <c r="DAL58" s="93"/>
      <c r="DAM58" s="93"/>
      <c r="DAN58" s="93"/>
      <c r="DAO58" s="93"/>
      <c r="DAP58" s="93"/>
      <c r="DAQ58" s="93"/>
      <c r="DAR58" s="93"/>
      <c r="DAS58" s="93"/>
      <c r="DAT58" s="93"/>
      <c r="DAU58" s="93"/>
      <c r="DAV58" s="93"/>
      <c r="DAW58" s="93"/>
      <c r="DAX58" s="93"/>
      <c r="DAY58" s="93"/>
      <c r="DAZ58" s="93"/>
      <c r="DBA58" s="93"/>
      <c r="DBB58" s="93"/>
      <c r="DBC58" s="93"/>
      <c r="DBD58" s="93"/>
      <c r="DBE58" s="93"/>
      <c r="DBF58" s="93"/>
      <c r="DBG58" s="93"/>
      <c r="DBH58" s="93"/>
      <c r="DBI58" s="93"/>
      <c r="DBJ58" s="93"/>
      <c r="DBK58" s="93"/>
      <c r="DBL58" s="93"/>
      <c r="DBM58" s="93"/>
      <c r="DBN58" s="93"/>
      <c r="DBO58" s="93"/>
      <c r="DBP58" s="93"/>
      <c r="DBQ58" s="93"/>
      <c r="DBR58" s="93"/>
      <c r="DBS58" s="93"/>
      <c r="DBT58" s="93"/>
      <c r="DBU58" s="93"/>
      <c r="DBV58" s="93"/>
      <c r="DBW58" s="93"/>
      <c r="DBX58" s="93"/>
      <c r="DBY58" s="93"/>
      <c r="DBZ58" s="93"/>
      <c r="DCA58" s="93"/>
      <c r="DCB58" s="93"/>
      <c r="DCC58" s="93"/>
      <c r="DCD58" s="93"/>
      <c r="DCE58" s="93"/>
      <c r="DCF58" s="93"/>
      <c r="DCG58" s="93"/>
      <c r="DCH58" s="93"/>
      <c r="DCI58" s="93"/>
      <c r="DCJ58" s="93"/>
      <c r="DCK58" s="93"/>
      <c r="DCL58" s="93"/>
      <c r="DCM58" s="93"/>
      <c r="DCN58" s="93"/>
      <c r="DCO58" s="93"/>
      <c r="DCP58" s="93"/>
      <c r="DCQ58" s="93"/>
      <c r="DCR58" s="93"/>
      <c r="DCS58" s="93"/>
      <c r="DCT58" s="93"/>
      <c r="DCU58" s="93"/>
      <c r="DCV58" s="93"/>
      <c r="DCW58" s="93"/>
      <c r="DCX58" s="93"/>
      <c r="DCY58" s="93"/>
      <c r="DCZ58" s="93"/>
      <c r="DDA58" s="93"/>
      <c r="DDB58" s="93"/>
      <c r="DDC58" s="93"/>
      <c r="DDD58" s="93"/>
      <c r="DDE58" s="93"/>
      <c r="DDF58" s="93"/>
      <c r="DDG58" s="93"/>
      <c r="DDH58" s="93"/>
      <c r="DDI58" s="93"/>
      <c r="DDJ58" s="93"/>
      <c r="DDK58" s="93"/>
      <c r="DDL58" s="93"/>
      <c r="DDM58" s="93"/>
      <c r="DDN58" s="93"/>
      <c r="DDO58" s="93"/>
      <c r="DDP58" s="93"/>
      <c r="DDQ58" s="93"/>
      <c r="DDR58" s="93"/>
      <c r="DDS58" s="93"/>
      <c r="DDT58" s="93"/>
      <c r="DDU58" s="93"/>
      <c r="DDV58" s="93"/>
      <c r="DDW58" s="93"/>
      <c r="DDX58" s="93"/>
      <c r="DDY58" s="93"/>
      <c r="DDZ58" s="93"/>
      <c r="DEA58" s="93"/>
      <c r="DEB58" s="93"/>
      <c r="DEC58" s="93"/>
      <c r="DED58" s="93"/>
      <c r="DEE58" s="93"/>
      <c r="DEF58" s="93"/>
      <c r="DEG58" s="93"/>
      <c r="DEH58" s="93"/>
      <c r="DEI58" s="93"/>
      <c r="DEJ58" s="93"/>
      <c r="DEK58" s="93"/>
      <c r="DEL58" s="93"/>
      <c r="DEM58" s="93"/>
      <c r="DEN58" s="93"/>
      <c r="DEO58" s="93"/>
      <c r="DEP58" s="93"/>
      <c r="DEQ58" s="93"/>
      <c r="DER58" s="93"/>
      <c r="DES58" s="93"/>
      <c r="DET58" s="93"/>
      <c r="DEU58" s="93"/>
      <c r="DEV58" s="93"/>
      <c r="DEW58" s="93"/>
      <c r="DEX58" s="93"/>
      <c r="DEY58" s="93"/>
      <c r="DEZ58" s="93"/>
      <c r="DFA58" s="93"/>
      <c r="DFB58" s="93"/>
      <c r="DFC58" s="93"/>
      <c r="DFD58" s="93"/>
      <c r="DFE58" s="93"/>
      <c r="DFF58" s="93"/>
      <c r="DFG58" s="93"/>
      <c r="DFH58" s="93"/>
      <c r="DFI58" s="93"/>
      <c r="DFJ58" s="93"/>
      <c r="DFK58" s="93"/>
      <c r="DFL58" s="93"/>
      <c r="DFM58" s="93"/>
      <c r="DFN58" s="93"/>
      <c r="DFO58" s="93"/>
      <c r="DFP58" s="93"/>
      <c r="DFQ58" s="93"/>
      <c r="DFR58" s="93"/>
      <c r="DFS58" s="93"/>
      <c r="DFT58" s="93"/>
      <c r="DFU58" s="93"/>
      <c r="DFV58" s="93"/>
      <c r="DFW58" s="93"/>
      <c r="DFX58" s="93"/>
      <c r="DFY58" s="93"/>
      <c r="DFZ58" s="93"/>
      <c r="DGA58" s="93"/>
      <c r="DGB58" s="93"/>
      <c r="DGC58" s="93"/>
      <c r="DGD58" s="93"/>
      <c r="DGE58" s="93"/>
      <c r="DGF58" s="93"/>
      <c r="DGG58" s="93"/>
      <c r="DGH58" s="93"/>
      <c r="DGI58" s="93"/>
      <c r="DGJ58" s="93"/>
      <c r="DGK58" s="93"/>
      <c r="DGL58" s="93"/>
      <c r="DGM58" s="93"/>
      <c r="DGN58" s="93"/>
      <c r="DGO58" s="93"/>
      <c r="DGP58" s="93"/>
      <c r="DGQ58" s="93"/>
      <c r="DGR58" s="93"/>
      <c r="DGS58" s="93"/>
      <c r="DGT58" s="93"/>
      <c r="DGU58" s="93"/>
      <c r="DGV58" s="93"/>
      <c r="DGW58" s="93"/>
      <c r="DGX58" s="93"/>
      <c r="DGY58" s="93"/>
      <c r="DGZ58" s="93"/>
      <c r="DHA58" s="93"/>
      <c r="DHB58" s="93"/>
      <c r="DHC58" s="93"/>
      <c r="DHD58" s="93"/>
      <c r="DHE58" s="93"/>
      <c r="DHF58" s="93"/>
      <c r="DHG58" s="93"/>
      <c r="DHH58" s="93"/>
      <c r="DHI58" s="93"/>
      <c r="DHJ58" s="93"/>
      <c r="DHK58" s="93"/>
      <c r="DHL58" s="93"/>
      <c r="DHM58" s="93"/>
      <c r="DHN58" s="93"/>
      <c r="DHO58" s="93"/>
      <c r="DHP58" s="93"/>
      <c r="DHQ58" s="93"/>
      <c r="DHR58" s="93"/>
      <c r="DHS58" s="93"/>
      <c r="DHT58" s="93"/>
      <c r="DHU58" s="93"/>
      <c r="DHV58" s="93"/>
      <c r="DHW58" s="93"/>
      <c r="DHX58" s="93"/>
      <c r="DHY58" s="93"/>
      <c r="DHZ58" s="93"/>
      <c r="DIA58" s="93"/>
      <c r="DIB58" s="93"/>
      <c r="DIC58" s="93"/>
      <c r="DID58" s="93"/>
      <c r="DIE58" s="93"/>
      <c r="DIF58" s="93"/>
      <c r="DIG58" s="93"/>
      <c r="DIH58" s="93"/>
      <c r="DII58" s="93"/>
      <c r="DIJ58" s="93"/>
      <c r="DIK58" s="93"/>
      <c r="DIL58" s="93"/>
      <c r="DIM58" s="93"/>
      <c r="DIN58" s="93"/>
      <c r="DIO58" s="93"/>
      <c r="DIP58" s="93"/>
      <c r="DIQ58" s="93"/>
      <c r="DIR58" s="93"/>
      <c r="DIS58" s="93"/>
      <c r="DIT58" s="93"/>
      <c r="DIU58" s="93"/>
      <c r="DIV58" s="93"/>
      <c r="DIW58" s="93"/>
      <c r="DIX58" s="93"/>
      <c r="DIY58" s="93"/>
      <c r="DIZ58" s="93"/>
      <c r="DJA58" s="93"/>
      <c r="DJB58" s="93"/>
      <c r="DJC58" s="93"/>
      <c r="DJD58" s="93"/>
      <c r="DJE58" s="93"/>
      <c r="DJF58" s="93"/>
      <c r="DJG58" s="93"/>
      <c r="DJH58" s="93"/>
      <c r="DJI58" s="93"/>
      <c r="DJJ58" s="93"/>
      <c r="DJK58" s="93"/>
      <c r="DJL58" s="93"/>
      <c r="DJM58" s="93"/>
      <c r="DJN58" s="93"/>
      <c r="DJO58" s="93"/>
      <c r="DJP58" s="93"/>
      <c r="DJQ58" s="93"/>
      <c r="DJR58" s="93"/>
      <c r="DJS58" s="93"/>
      <c r="DJT58" s="93"/>
      <c r="DJU58" s="93"/>
      <c r="DJV58" s="93"/>
      <c r="DJW58" s="93"/>
      <c r="DJX58" s="93"/>
      <c r="DJY58" s="93"/>
      <c r="DJZ58" s="93"/>
      <c r="DKA58" s="93"/>
      <c r="DKB58" s="93"/>
      <c r="DKC58" s="93"/>
      <c r="DKD58" s="93"/>
      <c r="DKE58" s="93"/>
      <c r="DKF58" s="93"/>
      <c r="DKG58" s="93"/>
      <c r="DKH58" s="93"/>
      <c r="DKI58" s="93"/>
      <c r="DKJ58" s="93"/>
      <c r="DKK58" s="93"/>
      <c r="DKL58" s="93"/>
      <c r="DKM58" s="93"/>
      <c r="DKN58" s="93"/>
      <c r="DKO58" s="93"/>
      <c r="DKP58" s="93"/>
      <c r="DKQ58" s="93"/>
      <c r="DKR58" s="93"/>
      <c r="DKS58" s="93"/>
      <c r="DKT58" s="93"/>
      <c r="DKU58" s="93"/>
      <c r="DKV58" s="93"/>
      <c r="DKW58" s="93"/>
      <c r="DKX58" s="93"/>
      <c r="DKY58" s="93"/>
      <c r="DKZ58" s="93"/>
      <c r="DLA58" s="93"/>
      <c r="DLB58" s="93"/>
      <c r="DLC58" s="93"/>
      <c r="DLD58" s="93"/>
      <c r="DLE58" s="93"/>
      <c r="DLF58" s="93"/>
      <c r="DLG58" s="93"/>
      <c r="DLH58" s="93"/>
      <c r="DLI58" s="93"/>
      <c r="DLJ58" s="93"/>
      <c r="DLK58" s="93"/>
      <c r="DLL58" s="93"/>
      <c r="DLM58" s="93"/>
      <c r="DLN58" s="93"/>
      <c r="DLO58" s="93"/>
      <c r="DLP58" s="93"/>
      <c r="DLQ58" s="93"/>
      <c r="DLR58" s="93"/>
      <c r="DLS58" s="93"/>
      <c r="DLT58" s="93"/>
      <c r="DLU58" s="93"/>
      <c r="DLV58" s="93"/>
      <c r="DLW58" s="93"/>
      <c r="DLX58" s="93"/>
      <c r="DLY58" s="93"/>
      <c r="DLZ58" s="93"/>
      <c r="DMA58" s="93"/>
      <c r="DMB58" s="93"/>
      <c r="DMC58" s="93"/>
      <c r="DMD58" s="93"/>
      <c r="DME58" s="93"/>
      <c r="DMF58" s="93"/>
      <c r="DMG58" s="93"/>
      <c r="DMH58" s="93"/>
      <c r="DMI58" s="93"/>
      <c r="DMJ58" s="93"/>
      <c r="DMK58" s="93"/>
      <c r="DML58" s="93"/>
      <c r="DMM58" s="93"/>
      <c r="DMN58" s="93"/>
      <c r="DMO58" s="93"/>
      <c r="DMP58" s="93"/>
      <c r="DMQ58" s="93"/>
      <c r="DMR58" s="93"/>
      <c r="DMS58" s="93"/>
      <c r="DMT58" s="93"/>
      <c r="DMU58" s="93"/>
      <c r="DMV58" s="93"/>
      <c r="DMW58" s="93"/>
      <c r="DMX58" s="93"/>
      <c r="DMY58" s="93"/>
      <c r="DMZ58" s="93"/>
      <c r="DNA58" s="93"/>
      <c r="DNB58" s="93"/>
      <c r="DNC58" s="93"/>
      <c r="DND58" s="93"/>
      <c r="DNE58" s="93"/>
      <c r="DNF58" s="93"/>
      <c r="DNG58" s="93"/>
      <c r="DNH58" s="93"/>
      <c r="DNI58" s="93"/>
      <c r="DNJ58" s="93"/>
      <c r="DNK58" s="93"/>
      <c r="DNL58" s="93"/>
      <c r="DNM58" s="93"/>
      <c r="DNN58" s="93"/>
      <c r="DNO58" s="93"/>
      <c r="DNP58" s="93"/>
      <c r="DNQ58" s="93"/>
      <c r="DNR58" s="93"/>
      <c r="DNS58" s="93"/>
      <c r="DNT58" s="93"/>
      <c r="DNU58" s="93"/>
      <c r="DNV58" s="93"/>
      <c r="DNW58" s="93"/>
      <c r="DNX58" s="93"/>
      <c r="DNY58" s="93"/>
      <c r="DNZ58" s="93"/>
      <c r="DOA58" s="93"/>
      <c r="DOB58" s="93"/>
      <c r="DOC58" s="93"/>
      <c r="DOD58" s="93"/>
      <c r="DOE58" s="93"/>
      <c r="DOF58" s="93"/>
      <c r="DOG58" s="93"/>
      <c r="DOH58" s="93"/>
      <c r="DOI58" s="93"/>
      <c r="DOJ58" s="93"/>
      <c r="DOK58" s="93"/>
      <c r="DOL58" s="93"/>
      <c r="DOM58" s="93"/>
      <c r="DON58" s="93"/>
      <c r="DOO58" s="93"/>
      <c r="DOP58" s="93"/>
      <c r="DOQ58" s="93"/>
      <c r="DOR58" s="93"/>
      <c r="DOS58" s="93"/>
      <c r="DOT58" s="93"/>
      <c r="DOU58" s="93"/>
      <c r="DOV58" s="93"/>
      <c r="DOW58" s="93"/>
      <c r="DOX58" s="93"/>
      <c r="DOY58" s="93"/>
      <c r="DOZ58" s="93"/>
      <c r="DPA58" s="93"/>
      <c r="DPB58" s="93"/>
      <c r="DPC58" s="93"/>
      <c r="DPD58" s="93"/>
      <c r="DPE58" s="93"/>
      <c r="DPF58" s="93"/>
      <c r="DPG58" s="93"/>
      <c r="DPH58" s="93"/>
      <c r="DPI58" s="93"/>
      <c r="DPJ58" s="93"/>
      <c r="DPK58" s="93"/>
      <c r="DPL58" s="93"/>
      <c r="DPM58" s="93"/>
      <c r="DPN58" s="93"/>
      <c r="DPO58" s="93"/>
      <c r="DPP58" s="93"/>
      <c r="DPQ58" s="93"/>
      <c r="DPR58" s="93"/>
      <c r="DPS58" s="93"/>
      <c r="DPT58" s="93"/>
      <c r="DPU58" s="93"/>
      <c r="DPV58" s="93"/>
      <c r="DPW58" s="93"/>
      <c r="DPX58" s="93"/>
      <c r="DPY58" s="93"/>
      <c r="DPZ58" s="93"/>
      <c r="DQA58" s="93"/>
      <c r="DQB58" s="93"/>
      <c r="DQC58" s="93"/>
      <c r="DQD58" s="93"/>
      <c r="DQE58" s="93"/>
      <c r="DQF58" s="93"/>
      <c r="DQG58" s="93"/>
      <c r="DQH58" s="93"/>
      <c r="DQI58" s="93"/>
      <c r="DQJ58" s="93"/>
      <c r="DQK58" s="93"/>
      <c r="DQL58" s="93"/>
      <c r="DQM58" s="93"/>
      <c r="DQN58" s="93"/>
      <c r="DQO58" s="93"/>
      <c r="DQP58" s="93"/>
      <c r="DQQ58" s="93"/>
      <c r="DQR58" s="93"/>
      <c r="DQS58" s="93"/>
      <c r="DQT58" s="93"/>
      <c r="DQU58" s="93"/>
      <c r="DQV58" s="93"/>
      <c r="DQW58" s="93"/>
      <c r="DQX58" s="93"/>
      <c r="DQY58" s="93"/>
      <c r="DQZ58" s="93"/>
      <c r="DRA58" s="93"/>
      <c r="DRB58" s="93"/>
      <c r="DRC58" s="93"/>
      <c r="DRD58" s="93"/>
      <c r="DRE58" s="93"/>
      <c r="DRF58" s="93"/>
      <c r="DRG58" s="93"/>
      <c r="DRH58" s="93"/>
      <c r="DRI58" s="93"/>
      <c r="DRJ58" s="93"/>
      <c r="DRK58" s="93"/>
      <c r="DRL58" s="93"/>
      <c r="DRM58" s="93"/>
      <c r="DRN58" s="93"/>
      <c r="DRO58" s="93"/>
      <c r="DRP58" s="93"/>
      <c r="DRQ58" s="93"/>
      <c r="DRR58" s="93"/>
      <c r="DRS58" s="93"/>
      <c r="DRT58" s="93"/>
      <c r="DRU58" s="93"/>
      <c r="DRV58" s="93"/>
      <c r="DRW58" s="93"/>
      <c r="DRX58" s="93"/>
      <c r="DRY58" s="93"/>
      <c r="DRZ58" s="93"/>
      <c r="DSA58" s="93"/>
      <c r="DSB58" s="93"/>
      <c r="DSC58" s="93"/>
      <c r="DSD58" s="93"/>
      <c r="DSE58" s="93"/>
      <c r="DSF58" s="93"/>
      <c r="DSG58" s="93"/>
      <c r="DSH58" s="93"/>
      <c r="DSI58" s="93"/>
      <c r="DSJ58" s="93"/>
      <c r="DSK58" s="93"/>
      <c r="DSL58" s="93"/>
      <c r="DSM58" s="93"/>
      <c r="DSN58" s="93"/>
      <c r="DSO58" s="93"/>
      <c r="DSP58" s="93"/>
      <c r="DSQ58" s="93"/>
      <c r="DSR58" s="93"/>
      <c r="DSS58" s="93"/>
      <c r="DST58" s="93"/>
      <c r="DSU58" s="93"/>
      <c r="DSV58" s="93"/>
      <c r="DSW58" s="93"/>
      <c r="DSX58" s="93"/>
      <c r="DSY58" s="93"/>
      <c r="DSZ58" s="93"/>
      <c r="DTA58" s="93"/>
      <c r="DTB58" s="93"/>
      <c r="DTC58" s="93"/>
      <c r="DTD58" s="93"/>
      <c r="DTE58" s="93"/>
      <c r="DTF58" s="93"/>
      <c r="DTG58" s="93"/>
      <c r="DTH58" s="93"/>
      <c r="DTI58" s="93"/>
      <c r="DTJ58" s="93"/>
      <c r="DTK58" s="93"/>
      <c r="DTL58" s="93"/>
      <c r="DTM58" s="93"/>
      <c r="DTN58" s="93"/>
      <c r="DTO58" s="93"/>
      <c r="DTP58" s="93"/>
      <c r="DTQ58" s="93"/>
      <c r="DTR58" s="93"/>
      <c r="DTS58" s="93"/>
      <c r="DTT58" s="93"/>
      <c r="DTU58" s="93"/>
      <c r="DTV58" s="93"/>
      <c r="DTW58" s="93"/>
      <c r="DTX58" s="93"/>
      <c r="DTY58" s="93"/>
      <c r="DTZ58" s="93"/>
      <c r="DUA58" s="93"/>
      <c r="DUB58" s="93"/>
      <c r="DUC58" s="93"/>
      <c r="DUD58" s="93"/>
      <c r="DUE58" s="93"/>
      <c r="DUF58" s="93"/>
      <c r="DUG58" s="93"/>
      <c r="DUH58" s="93"/>
      <c r="DUI58" s="93"/>
      <c r="DUJ58" s="93"/>
      <c r="DUK58" s="93"/>
      <c r="DUL58" s="93"/>
      <c r="DUM58" s="93"/>
      <c r="DUN58" s="93"/>
      <c r="DUO58" s="93"/>
      <c r="DUP58" s="93"/>
      <c r="DUQ58" s="93"/>
      <c r="DUR58" s="93"/>
      <c r="DUS58" s="93"/>
      <c r="DUT58" s="93"/>
      <c r="DUU58" s="93"/>
      <c r="DUV58" s="93"/>
      <c r="DUW58" s="93"/>
      <c r="DUX58" s="93"/>
      <c r="DUY58" s="93"/>
      <c r="DUZ58" s="93"/>
      <c r="DVA58" s="93"/>
      <c r="DVB58" s="93"/>
      <c r="DVC58" s="93"/>
      <c r="DVD58" s="93"/>
      <c r="DVE58" s="93"/>
      <c r="DVF58" s="93"/>
      <c r="DVG58" s="93"/>
      <c r="DVH58" s="93"/>
      <c r="DVI58" s="93"/>
      <c r="DVJ58" s="93"/>
      <c r="DVK58" s="93"/>
      <c r="DVL58" s="93"/>
      <c r="DVM58" s="93"/>
      <c r="DVN58" s="93"/>
      <c r="DVO58" s="93"/>
      <c r="DVP58" s="93"/>
      <c r="DVQ58" s="93"/>
      <c r="DVR58" s="93"/>
      <c r="DVS58" s="93"/>
      <c r="DVT58" s="93"/>
      <c r="DVU58" s="93"/>
      <c r="DVV58" s="93"/>
      <c r="DVW58" s="93"/>
      <c r="DVX58" s="93"/>
      <c r="DVY58" s="93"/>
      <c r="DVZ58" s="93"/>
      <c r="DWA58" s="93"/>
      <c r="DWB58" s="93"/>
      <c r="DWC58" s="93"/>
      <c r="DWD58" s="93"/>
      <c r="DWE58" s="93"/>
      <c r="DWF58" s="93"/>
      <c r="DWG58" s="93"/>
      <c r="DWH58" s="93"/>
      <c r="DWI58" s="93"/>
      <c r="DWJ58" s="93"/>
      <c r="DWK58" s="93"/>
      <c r="DWL58" s="93"/>
      <c r="DWM58" s="93"/>
      <c r="DWN58" s="93"/>
      <c r="DWO58" s="93"/>
      <c r="DWP58" s="93"/>
      <c r="DWQ58" s="93"/>
      <c r="DWR58" s="93"/>
      <c r="DWS58" s="93"/>
      <c r="DWT58" s="93"/>
      <c r="DWU58" s="93"/>
      <c r="DWV58" s="93"/>
      <c r="DWW58" s="93"/>
      <c r="DWX58" s="93"/>
      <c r="DWY58" s="93"/>
      <c r="DWZ58" s="93"/>
      <c r="DXA58" s="93"/>
      <c r="DXB58" s="93"/>
      <c r="DXC58" s="93"/>
      <c r="DXD58" s="93"/>
      <c r="DXE58" s="93"/>
      <c r="DXF58" s="93"/>
      <c r="DXG58" s="93"/>
      <c r="DXH58" s="93"/>
      <c r="DXI58" s="93"/>
      <c r="DXJ58" s="93"/>
      <c r="DXK58" s="93"/>
      <c r="DXL58" s="93"/>
      <c r="DXM58" s="93"/>
      <c r="DXN58" s="93"/>
      <c r="DXO58" s="93"/>
      <c r="DXP58" s="93"/>
      <c r="DXQ58" s="93"/>
      <c r="DXR58" s="93"/>
      <c r="DXS58" s="93"/>
      <c r="DXT58" s="93"/>
      <c r="DXU58" s="93"/>
      <c r="DXV58" s="93"/>
      <c r="DXW58" s="93"/>
      <c r="DXX58" s="93"/>
      <c r="DXY58" s="93"/>
      <c r="DXZ58" s="93"/>
      <c r="DYA58" s="93"/>
      <c r="DYB58" s="93"/>
      <c r="DYC58" s="93"/>
      <c r="DYD58" s="93"/>
      <c r="DYE58" s="93"/>
      <c r="DYF58" s="93"/>
      <c r="DYG58" s="93"/>
      <c r="DYH58" s="93"/>
      <c r="DYI58" s="93"/>
      <c r="DYJ58" s="93"/>
      <c r="DYK58" s="93"/>
      <c r="DYL58" s="93"/>
      <c r="DYM58" s="93"/>
      <c r="DYN58" s="93"/>
      <c r="DYO58" s="93"/>
      <c r="DYP58" s="93"/>
      <c r="DYQ58" s="93"/>
      <c r="DYR58" s="93"/>
      <c r="DYS58" s="93"/>
      <c r="DYT58" s="93"/>
      <c r="DYU58" s="93"/>
      <c r="DYV58" s="93"/>
      <c r="DYW58" s="93"/>
      <c r="DYX58" s="93"/>
      <c r="DYY58" s="93"/>
      <c r="DYZ58" s="93"/>
      <c r="DZA58" s="93"/>
      <c r="DZB58" s="93"/>
      <c r="DZC58" s="93"/>
      <c r="DZD58" s="93"/>
      <c r="DZE58" s="93"/>
      <c r="DZF58" s="93"/>
      <c r="DZG58" s="93"/>
      <c r="DZH58" s="93"/>
      <c r="DZI58" s="93"/>
      <c r="DZJ58" s="93"/>
      <c r="DZK58" s="93"/>
      <c r="DZL58" s="93"/>
      <c r="DZM58" s="93"/>
      <c r="DZN58" s="93"/>
      <c r="DZO58" s="93"/>
      <c r="DZP58" s="93"/>
      <c r="DZQ58" s="93"/>
      <c r="DZR58" s="93"/>
      <c r="DZS58" s="93"/>
      <c r="DZT58" s="93"/>
      <c r="DZU58" s="93"/>
      <c r="DZV58" s="93"/>
      <c r="DZW58" s="93"/>
      <c r="DZX58" s="93"/>
      <c r="DZY58" s="93"/>
      <c r="DZZ58" s="93"/>
      <c r="EAA58" s="93"/>
      <c r="EAB58" s="93"/>
      <c r="EAC58" s="93"/>
      <c r="EAD58" s="93"/>
      <c r="EAE58" s="93"/>
      <c r="EAF58" s="93"/>
      <c r="EAG58" s="93"/>
      <c r="EAH58" s="93"/>
      <c r="EAI58" s="93"/>
      <c r="EAJ58" s="93"/>
      <c r="EAK58" s="93"/>
      <c r="EAL58" s="93"/>
      <c r="EAM58" s="93"/>
      <c r="EAN58" s="93"/>
      <c r="EAO58" s="93"/>
      <c r="EAP58" s="93"/>
      <c r="EAQ58" s="93"/>
      <c r="EAR58" s="93"/>
      <c r="EAS58" s="93"/>
      <c r="EAT58" s="93"/>
      <c r="EAU58" s="93"/>
      <c r="EAV58" s="93"/>
      <c r="EAW58" s="93"/>
      <c r="EAX58" s="93"/>
      <c r="EAY58" s="93"/>
      <c r="EAZ58" s="93"/>
      <c r="EBA58" s="93"/>
      <c r="EBB58" s="93"/>
      <c r="EBC58" s="93"/>
      <c r="EBD58" s="93"/>
      <c r="EBE58" s="93"/>
      <c r="EBF58" s="93"/>
      <c r="EBG58" s="93"/>
      <c r="EBH58" s="93"/>
      <c r="EBI58" s="93"/>
      <c r="EBJ58" s="93"/>
      <c r="EBK58" s="93"/>
      <c r="EBL58" s="93"/>
      <c r="EBM58" s="93"/>
      <c r="EBN58" s="93"/>
      <c r="EBO58" s="93"/>
      <c r="EBP58" s="93"/>
      <c r="EBQ58" s="93"/>
      <c r="EBR58" s="93"/>
      <c r="EBS58" s="93"/>
      <c r="EBT58" s="93"/>
      <c r="EBU58" s="93"/>
      <c r="EBV58" s="93"/>
      <c r="EBW58" s="93"/>
      <c r="EBX58" s="93"/>
      <c r="EBY58" s="93"/>
      <c r="EBZ58" s="93"/>
      <c r="ECA58" s="93"/>
      <c r="ECB58" s="93"/>
      <c r="ECC58" s="93"/>
      <c r="ECD58" s="93"/>
      <c r="ECE58" s="93"/>
      <c r="ECF58" s="93"/>
      <c r="ECG58" s="93"/>
      <c r="ECH58" s="93"/>
      <c r="ECI58" s="93"/>
      <c r="ECJ58" s="93"/>
      <c r="ECK58" s="93"/>
      <c r="ECL58" s="93"/>
      <c r="ECM58" s="93"/>
      <c r="ECN58" s="93"/>
      <c r="ECO58" s="93"/>
      <c r="ECP58" s="93"/>
      <c r="ECQ58" s="93"/>
      <c r="ECR58" s="93"/>
      <c r="ECS58" s="93"/>
      <c r="ECT58" s="93"/>
      <c r="ECU58" s="93"/>
      <c r="ECV58" s="93"/>
      <c r="ECW58" s="93"/>
      <c r="ECX58" s="93"/>
      <c r="ECY58" s="93"/>
      <c r="ECZ58" s="93"/>
      <c r="EDA58" s="93"/>
      <c r="EDB58" s="93"/>
      <c r="EDC58" s="93"/>
      <c r="EDD58" s="93"/>
      <c r="EDE58" s="93"/>
      <c r="EDF58" s="93"/>
      <c r="EDG58" s="93"/>
      <c r="EDH58" s="93"/>
      <c r="EDI58" s="93"/>
      <c r="EDJ58" s="93"/>
      <c r="EDK58" s="93"/>
      <c r="EDL58" s="93"/>
      <c r="EDM58" s="93"/>
      <c r="EDN58" s="93"/>
      <c r="EDO58" s="93"/>
      <c r="EDP58" s="93"/>
      <c r="EDQ58" s="93"/>
      <c r="EDR58" s="93"/>
      <c r="EDS58" s="93"/>
      <c r="EDT58" s="93"/>
      <c r="EDU58" s="93"/>
      <c r="EDV58" s="93"/>
      <c r="EDW58" s="93"/>
      <c r="EDX58" s="93"/>
      <c r="EDY58" s="93"/>
      <c r="EDZ58" s="93"/>
      <c r="EEA58" s="93"/>
      <c r="EEB58" s="93"/>
      <c r="EEC58" s="93"/>
      <c r="EED58" s="93"/>
      <c r="EEE58" s="93"/>
      <c r="EEF58" s="93"/>
      <c r="EEG58" s="93"/>
      <c r="EEH58" s="93"/>
      <c r="EEI58" s="93"/>
      <c r="EEJ58" s="93"/>
      <c r="EEK58" s="93"/>
      <c r="EEL58" s="93"/>
      <c r="EEM58" s="93"/>
      <c r="EEN58" s="93"/>
      <c r="EEO58" s="93"/>
      <c r="EEP58" s="93"/>
      <c r="EEQ58" s="93"/>
      <c r="EER58" s="93"/>
      <c r="EES58" s="93"/>
      <c r="EET58" s="93"/>
      <c r="EEU58" s="93"/>
      <c r="EEV58" s="93"/>
      <c r="EEW58" s="93"/>
      <c r="EEX58" s="93"/>
      <c r="EEY58" s="93"/>
      <c r="EEZ58" s="93"/>
      <c r="EFA58" s="93"/>
      <c r="EFB58" s="93"/>
      <c r="EFC58" s="93"/>
      <c r="EFD58" s="93"/>
      <c r="EFE58" s="93"/>
      <c r="EFF58" s="93"/>
      <c r="EFG58" s="93"/>
      <c r="EFH58" s="93"/>
      <c r="EFI58" s="93"/>
      <c r="EFJ58" s="93"/>
      <c r="EFK58" s="93"/>
      <c r="EFL58" s="93"/>
      <c r="EFM58" s="93"/>
      <c r="EFN58" s="93"/>
      <c r="EFO58" s="93"/>
      <c r="EFP58" s="93"/>
      <c r="EFQ58" s="93"/>
      <c r="EFR58" s="93"/>
      <c r="EFS58" s="93"/>
      <c r="EFT58" s="93"/>
      <c r="EFU58" s="93"/>
      <c r="EFV58" s="93"/>
      <c r="EFW58" s="93"/>
      <c r="EFX58" s="93"/>
      <c r="EFY58" s="93"/>
      <c r="EFZ58" s="93"/>
      <c r="EGA58" s="93"/>
      <c r="EGB58" s="93"/>
      <c r="EGC58" s="93"/>
      <c r="EGD58" s="93"/>
      <c r="EGE58" s="93"/>
      <c r="EGF58" s="93"/>
      <c r="EGG58" s="93"/>
      <c r="EGH58" s="93"/>
      <c r="EGI58" s="93"/>
      <c r="EGJ58" s="93"/>
      <c r="EGK58" s="93"/>
      <c r="EGL58" s="93"/>
      <c r="EGM58" s="93"/>
      <c r="EGN58" s="93"/>
      <c r="EGO58" s="93"/>
      <c r="EGP58" s="93"/>
      <c r="EGQ58" s="93"/>
      <c r="EGR58" s="93"/>
      <c r="EGS58" s="93"/>
      <c r="EGT58" s="93"/>
      <c r="EGU58" s="93"/>
      <c r="EGV58" s="93"/>
      <c r="EGW58" s="93"/>
      <c r="EGX58" s="93"/>
      <c r="EGY58" s="93"/>
      <c r="EGZ58" s="93"/>
      <c r="EHA58" s="93"/>
      <c r="EHB58" s="93"/>
      <c r="EHC58" s="93"/>
      <c r="EHD58" s="93"/>
      <c r="EHE58" s="93"/>
      <c r="EHF58" s="93"/>
      <c r="EHG58" s="93"/>
      <c r="EHH58" s="93"/>
      <c r="EHI58" s="93"/>
      <c r="EHJ58" s="93"/>
      <c r="EHK58" s="93"/>
      <c r="EHL58" s="93"/>
      <c r="EHM58" s="93"/>
      <c r="EHN58" s="93"/>
      <c r="EHO58" s="93"/>
      <c r="EHP58" s="93"/>
      <c r="EHQ58" s="93"/>
      <c r="EHR58" s="93"/>
      <c r="EHS58" s="93"/>
      <c r="EHT58" s="93"/>
      <c r="EHU58" s="93"/>
      <c r="EHV58" s="93"/>
      <c r="EHW58" s="93"/>
      <c r="EHX58" s="93"/>
      <c r="EHY58" s="93"/>
      <c r="EHZ58" s="93"/>
      <c r="EIA58" s="93"/>
      <c r="EIB58" s="93"/>
      <c r="EIC58" s="93"/>
      <c r="EID58" s="93"/>
      <c r="EIE58" s="93"/>
      <c r="EIF58" s="93"/>
      <c r="EIG58" s="93"/>
      <c r="EIH58" s="93"/>
      <c r="EII58" s="93"/>
      <c r="EIJ58" s="93"/>
      <c r="EIK58" s="93"/>
      <c r="EIL58" s="93"/>
      <c r="EIM58" s="93"/>
      <c r="EIN58" s="93"/>
      <c r="EIO58" s="93"/>
      <c r="EIP58" s="93"/>
      <c r="EIQ58" s="93"/>
      <c r="EIR58" s="93"/>
      <c r="EIS58" s="93"/>
      <c r="EIT58" s="93"/>
      <c r="EIU58" s="93"/>
      <c r="EIV58" s="93"/>
      <c r="EIW58" s="93"/>
      <c r="EIX58" s="93"/>
      <c r="EIY58" s="93"/>
      <c r="EIZ58" s="93"/>
      <c r="EJA58" s="93"/>
      <c r="EJB58" s="93"/>
      <c r="EJC58" s="93"/>
      <c r="EJD58" s="93"/>
      <c r="EJE58" s="93"/>
      <c r="EJF58" s="93"/>
      <c r="EJG58" s="93"/>
      <c r="EJH58" s="93"/>
      <c r="EJI58" s="93"/>
      <c r="EJJ58" s="93"/>
      <c r="EJK58" s="93"/>
      <c r="EJL58" s="93"/>
      <c r="EJM58" s="93"/>
      <c r="EJN58" s="93"/>
      <c r="EJO58" s="93"/>
      <c r="EJP58" s="93"/>
      <c r="EJQ58" s="93"/>
      <c r="EJR58" s="93"/>
      <c r="EJS58" s="93"/>
      <c r="EJT58" s="93"/>
      <c r="EJU58" s="93"/>
      <c r="EJV58" s="93"/>
      <c r="EJW58" s="93"/>
      <c r="EJX58" s="93"/>
      <c r="EJY58" s="93"/>
      <c r="EJZ58" s="93"/>
      <c r="EKA58" s="93"/>
      <c r="EKB58" s="93"/>
      <c r="EKC58" s="93"/>
      <c r="EKD58" s="93"/>
      <c r="EKE58" s="93"/>
      <c r="EKF58" s="93"/>
      <c r="EKG58" s="93"/>
      <c r="EKH58" s="93"/>
      <c r="EKI58" s="93"/>
      <c r="EKJ58" s="93"/>
      <c r="EKK58" s="93"/>
      <c r="EKL58" s="93"/>
      <c r="EKM58" s="93"/>
      <c r="EKN58" s="93"/>
      <c r="EKO58" s="93"/>
      <c r="EKP58" s="93"/>
      <c r="EKQ58" s="93"/>
      <c r="EKR58" s="93"/>
      <c r="EKS58" s="93"/>
      <c r="EKT58" s="93"/>
      <c r="EKU58" s="93"/>
      <c r="EKV58" s="93"/>
      <c r="EKW58" s="93"/>
      <c r="EKX58" s="93"/>
      <c r="EKY58" s="93"/>
      <c r="EKZ58" s="93"/>
      <c r="ELA58" s="93"/>
      <c r="ELB58" s="93"/>
      <c r="ELC58" s="93"/>
      <c r="ELD58" s="93"/>
      <c r="ELE58" s="93"/>
      <c r="ELF58" s="93"/>
      <c r="ELG58" s="93"/>
      <c r="ELH58" s="93"/>
      <c r="ELI58" s="93"/>
      <c r="ELJ58" s="93"/>
      <c r="ELK58" s="93"/>
      <c r="ELL58" s="93"/>
      <c r="ELM58" s="93"/>
      <c r="ELN58" s="93"/>
      <c r="ELO58" s="93"/>
      <c r="ELP58" s="93"/>
      <c r="ELQ58" s="93"/>
      <c r="ELR58" s="93"/>
      <c r="ELS58" s="93"/>
      <c r="ELT58" s="93"/>
      <c r="ELU58" s="93"/>
      <c r="ELV58" s="93"/>
      <c r="ELW58" s="93"/>
      <c r="ELX58" s="93"/>
      <c r="ELY58" s="93"/>
      <c r="ELZ58" s="93"/>
      <c r="EMA58" s="93"/>
      <c r="EMB58" s="93"/>
      <c r="EMC58" s="93"/>
      <c r="EMD58" s="93"/>
      <c r="EME58" s="93"/>
      <c r="EMF58" s="93"/>
      <c r="EMG58" s="93"/>
      <c r="EMH58" s="93"/>
      <c r="EMI58" s="93"/>
      <c r="EMJ58" s="93"/>
      <c r="EMK58" s="93"/>
      <c r="EML58" s="93"/>
      <c r="EMM58" s="93"/>
      <c r="EMN58" s="93"/>
      <c r="EMO58" s="93"/>
      <c r="EMP58" s="93"/>
      <c r="EMQ58" s="93"/>
      <c r="EMR58" s="93"/>
      <c r="EMS58" s="93"/>
      <c r="EMT58" s="93"/>
      <c r="EMU58" s="93"/>
      <c r="EMV58" s="93"/>
      <c r="EMW58" s="93"/>
      <c r="EMX58" s="93"/>
      <c r="EMY58" s="93"/>
      <c r="EMZ58" s="93"/>
      <c r="ENA58" s="93"/>
      <c r="ENB58" s="93"/>
      <c r="ENC58" s="93"/>
      <c r="END58" s="93"/>
      <c r="ENE58" s="93"/>
      <c r="ENF58" s="93"/>
      <c r="ENG58" s="93"/>
      <c r="ENH58" s="93"/>
      <c r="ENI58" s="93"/>
      <c r="ENJ58" s="93"/>
      <c r="ENK58" s="93"/>
      <c r="ENL58" s="93"/>
      <c r="ENM58" s="93"/>
      <c r="ENN58" s="93"/>
      <c r="ENO58" s="93"/>
      <c r="ENP58" s="93"/>
      <c r="ENQ58" s="93"/>
      <c r="ENR58" s="93"/>
      <c r="ENS58" s="93"/>
      <c r="ENT58" s="93"/>
      <c r="ENU58" s="93"/>
      <c r="ENV58" s="93"/>
      <c r="ENW58" s="93"/>
      <c r="ENX58" s="93"/>
      <c r="ENY58" s="93"/>
      <c r="ENZ58" s="93"/>
      <c r="EOA58" s="93"/>
      <c r="EOB58" s="93"/>
      <c r="EOC58" s="93"/>
      <c r="EOD58" s="93"/>
      <c r="EOE58" s="93"/>
      <c r="EOF58" s="93"/>
      <c r="EOG58" s="93"/>
      <c r="EOH58" s="93"/>
      <c r="EOI58" s="93"/>
      <c r="EOJ58" s="93"/>
      <c r="EOK58" s="93"/>
      <c r="EOL58" s="93"/>
      <c r="EOM58" s="93"/>
      <c r="EON58" s="93"/>
      <c r="EOO58" s="93"/>
      <c r="EOP58" s="93"/>
      <c r="EOQ58" s="93"/>
      <c r="EOR58" s="93"/>
      <c r="EOS58" s="93"/>
      <c r="EOT58" s="93"/>
      <c r="EOU58" s="93"/>
      <c r="EOV58" s="93"/>
      <c r="EOW58" s="93"/>
      <c r="EOX58" s="93"/>
      <c r="EOY58" s="93"/>
      <c r="EOZ58" s="93"/>
      <c r="EPA58" s="93"/>
      <c r="EPB58" s="93"/>
      <c r="EPC58" s="93"/>
      <c r="EPD58" s="93"/>
      <c r="EPE58" s="93"/>
      <c r="EPF58" s="93"/>
      <c r="EPG58" s="93"/>
      <c r="EPH58" s="93"/>
      <c r="EPI58" s="93"/>
      <c r="EPJ58" s="93"/>
      <c r="EPK58" s="93"/>
      <c r="EPL58" s="93"/>
      <c r="EPM58" s="93"/>
      <c r="EPN58" s="93"/>
      <c r="EPO58" s="93"/>
      <c r="EPP58" s="93"/>
      <c r="EPQ58" s="93"/>
      <c r="EPR58" s="93"/>
      <c r="EPS58" s="93"/>
      <c r="EPT58" s="93"/>
      <c r="EPU58" s="93"/>
      <c r="EPV58" s="93"/>
      <c r="EPW58" s="93"/>
      <c r="EPX58" s="93"/>
      <c r="EPY58" s="93"/>
      <c r="EPZ58" s="93"/>
      <c r="EQA58" s="93"/>
      <c r="EQB58" s="93"/>
      <c r="EQC58" s="93"/>
      <c r="EQD58" s="93"/>
      <c r="EQE58" s="93"/>
      <c r="EQF58" s="93"/>
      <c r="EQG58" s="93"/>
      <c r="EQH58" s="93"/>
      <c r="EQI58" s="93"/>
      <c r="EQJ58" s="93"/>
      <c r="EQK58" s="93"/>
      <c r="EQL58" s="93"/>
      <c r="EQM58" s="93"/>
      <c r="EQN58" s="93"/>
      <c r="EQO58" s="93"/>
      <c r="EQP58" s="93"/>
      <c r="EQQ58" s="93"/>
      <c r="EQR58" s="93"/>
      <c r="EQS58" s="93"/>
      <c r="EQT58" s="93"/>
      <c r="EQU58" s="93"/>
      <c r="EQV58" s="93"/>
      <c r="EQW58" s="93"/>
      <c r="EQX58" s="93"/>
      <c r="EQY58" s="93"/>
      <c r="EQZ58" s="93"/>
      <c r="ERA58" s="93"/>
      <c r="ERB58" s="93"/>
      <c r="ERC58" s="93"/>
      <c r="ERD58" s="93"/>
      <c r="ERE58" s="93"/>
      <c r="ERF58" s="93"/>
      <c r="ERG58" s="93"/>
      <c r="ERH58" s="93"/>
      <c r="ERI58" s="93"/>
      <c r="ERJ58" s="93"/>
      <c r="ERK58" s="93"/>
      <c r="ERL58" s="93"/>
      <c r="ERM58" s="93"/>
      <c r="ERN58" s="93"/>
      <c r="ERO58" s="93"/>
      <c r="ERP58" s="93"/>
      <c r="ERQ58" s="93"/>
      <c r="ERR58" s="93"/>
      <c r="ERS58" s="93"/>
      <c r="ERT58" s="93"/>
      <c r="ERU58" s="93"/>
      <c r="ERV58" s="93"/>
      <c r="ERW58" s="93"/>
      <c r="ERX58" s="93"/>
      <c r="ERY58" s="93"/>
      <c r="ERZ58" s="93"/>
      <c r="ESA58" s="93"/>
      <c r="ESB58" s="93"/>
      <c r="ESC58" s="93"/>
      <c r="ESD58" s="93"/>
      <c r="ESE58" s="93"/>
      <c r="ESF58" s="93"/>
      <c r="ESG58" s="93"/>
      <c r="ESH58" s="93"/>
      <c r="ESI58" s="93"/>
      <c r="ESJ58" s="93"/>
      <c r="ESK58" s="93"/>
      <c r="ESL58" s="93"/>
      <c r="ESM58" s="93"/>
      <c r="ESN58" s="93"/>
      <c r="ESO58" s="93"/>
      <c r="ESP58" s="93"/>
      <c r="ESQ58" s="93"/>
      <c r="ESR58" s="93"/>
      <c r="ESS58" s="93"/>
      <c r="EST58" s="93"/>
      <c r="ESU58" s="93"/>
      <c r="ESV58" s="93"/>
      <c r="ESW58" s="93"/>
      <c r="ESX58" s="93"/>
      <c r="ESY58" s="93"/>
      <c r="ESZ58" s="93"/>
      <c r="ETA58" s="93"/>
      <c r="ETB58" s="93"/>
      <c r="ETC58" s="93"/>
      <c r="ETD58" s="93"/>
      <c r="ETE58" s="93"/>
      <c r="ETF58" s="93"/>
      <c r="ETG58" s="93"/>
      <c r="ETH58" s="93"/>
      <c r="ETI58" s="93"/>
      <c r="ETJ58" s="93"/>
      <c r="ETK58" s="93"/>
      <c r="ETL58" s="93"/>
      <c r="ETM58" s="93"/>
      <c r="ETN58" s="93"/>
      <c r="ETO58" s="93"/>
      <c r="ETP58" s="93"/>
      <c r="ETQ58" s="93"/>
      <c r="ETR58" s="93"/>
      <c r="ETS58" s="93"/>
      <c r="ETT58" s="93"/>
      <c r="ETU58" s="93"/>
      <c r="ETV58" s="93"/>
      <c r="ETW58" s="93"/>
      <c r="ETX58" s="93"/>
      <c r="ETY58" s="93"/>
      <c r="ETZ58" s="93"/>
      <c r="EUA58" s="93"/>
      <c r="EUB58" s="93"/>
      <c r="EUC58" s="93"/>
      <c r="EUD58" s="93"/>
      <c r="EUE58" s="93"/>
      <c r="EUF58" s="93"/>
      <c r="EUG58" s="93"/>
      <c r="EUH58" s="93"/>
      <c r="EUI58" s="93"/>
      <c r="EUJ58" s="93"/>
      <c r="EUK58" s="93"/>
      <c r="EUL58" s="93"/>
      <c r="EUM58" s="93"/>
      <c r="EUN58" s="93"/>
      <c r="EUO58" s="93"/>
      <c r="EUP58" s="93"/>
      <c r="EUQ58" s="93"/>
      <c r="EUR58" s="93"/>
      <c r="EUS58" s="93"/>
      <c r="EUT58" s="93"/>
      <c r="EUU58" s="93"/>
      <c r="EUV58" s="93"/>
      <c r="EUW58" s="93"/>
      <c r="EUX58" s="93"/>
      <c r="EUY58" s="93"/>
      <c r="EUZ58" s="93"/>
      <c r="EVA58" s="93"/>
      <c r="EVB58" s="93"/>
      <c r="EVC58" s="93"/>
      <c r="EVD58" s="93"/>
      <c r="EVE58" s="93"/>
      <c r="EVF58" s="93"/>
      <c r="EVG58" s="93"/>
      <c r="EVH58" s="93"/>
      <c r="EVI58" s="93"/>
      <c r="EVJ58" s="93"/>
      <c r="EVK58" s="93"/>
      <c r="EVL58" s="93"/>
      <c r="EVM58" s="93"/>
      <c r="EVN58" s="93"/>
      <c r="EVO58" s="93"/>
      <c r="EVP58" s="93"/>
      <c r="EVQ58" s="93"/>
      <c r="EVR58" s="93"/>
      <c r="EVS58" s="93"/>
      <c r="EVT58" s="93"/>
      <c r="EVU58" s="93"/>
      <c r="EVV58" s="93"/>
      <c r="EVW58" s="93"/>
      <c r="EVX58" s="93"/>
      <c r="EVY58" s="93"/>
      <c r="EVZ58" s="93"/>
      <c r="EWA58" s="93"/>
      <c r="EWB58" s="93"/>
      <c r="EWC58" s="93"/>
      <c r="EWD58" s="93"/>
      <c r="EWE58" s="93"/>
      <c r="EWF58" s="93"/>
      <c r="EWG58" s="93"/>
      <c r="EWH58" s="93"/>
      <c r="EWI58" s="93"/>
      <c r="EWJ58" s="93"/>
      <c r="EWK58" s="93"/>
      <c r="EWL58" s="93"/>
      <c r="EWM58" s="93"/>
      <c r="EWN58" s="93"/>
      <c r="EWO58" s="93"/>
      <c r="EWP58" s="93"/>
      <c r="EWQ58" s="93"/>
      <c r="EWR58" s="93"/>
      <c r="EWS58" s="93"/>
      <c r="EWT58" s="93"/>
      <c r="EWU58" s="93"/>
      <c r="EWV58" s="93"/>
      <c r="EWW58" s="93"/>
      <c r="EWX58" s="93"/>
      <c r="EWY58" s="93"/>
      <c r="EWZ58" s="93"/>
      <c r="EXA58" s="93"/>
      <c r="EXB58" s="93"/>
      <c r="EXC58" s="93"/>
      <c r="EXD58" s="93"/>
      <c r="EXE58" s="93"/>
      <c r="EXF58" s="93"/>
      <c r="EXG58" s="93"/>
      <c r="EXH58" s="93"/>
      <c r="EXI58" s="93"/>
      <c r="EXJ58" s="93"/>
      <c r="EXK58" s="93"/>
      <c r="EXL58" s="93"/>
      <c r="EXM58" s="93"/>
      <c r="EXN58" s="93"/>
      <c r="EXO58" s="93"/>
      <c r="EXP58" s="93"/>
      <c r="EXQ58" s="93"/>
      <c r="EXR58" s="93"/>
      <c r="EXS58" s="93"/>
      <c r="EXT58" s="93"/>
      <c r="EXU58" s="93"/>
      <c r="EXV58" s="93"/>
      <c r="EXW58" s="93"/>
      <c r="EXX58" s="93"/>
      <c r="EXY58" s="93"/>
      <c r="EXZ58" s="93"/>
      <c r="EYA58" s="93"/>
      <c r="EYB58" s="93"/>
      <c r="EYC58" s="93"/>
      <c r="EYD58" s="93"/>
      <c r="EYE58" s="93"/>
      <c r="EYF58" s="93"/>
      <c r="EYG58" s="93"/>
      <c r="EYH58" s="93"/>
      <c r="EYI58" s="93"/>
      <c r="EYJ58" s="93"/>
      <c r="EYK58" s="93"/>
      <c r="EYL58" s="93"/>
      <c r="EYM58" s="93"/>
      <c r="EYN58" s="93"/>
      <c r="EYO58" s="93"/>
      <c r="EYP58" s="93"/>
      <c r="EYQ58" s="93"/>
      <c r="EYR58" s="93"/>
      <c r="EYS58" s="93"/>
      <c r="EYT58" s="93"/>
      <c r="EYU58" s="93"/>
      <c r="EYV58" s="93"/>
      <c r="EYW58" s="93"/>
      <c r="EYX58" s="93"/>
      <c r="EYY58" s="93"/>
      <c r="EYZ58" s="93"/>
      <c r="EZA58" s="93"/>
      <c r="EZB58" s="93"/>
      <c r="EZC58" s="93"/>
      <c r="EZD58" s="93"/>
      <c r="EZE58" s="93"/>
      <c r="EZF58" s="93"/>
      <c r="EZG58" s="93"/>
      <c r="EZH58" s="93"/>
      <c r="EZI58" s="93"/>
      <c r="EZJ58" s="93"/>
      <c r="EZK58" s="93"/>
      <c r="EZL58" s="93"/>
      <c r="EZM58" s="93"/>
      <c r="EZN58" s="93"/>
      <c r="EZO58" s="93"/>
      <c r="EZP58" s="93"/>
      <c r="EZQ58" s="93"/>
      <c r="EZR58" s="93"/>
      <c r="EZS58" s="93"/>
      <c r="EZT58" s="93"/>
      <c r="EZU58" s="93"/>
      <c r="EZV58" s="93"/>
      <c r="EZW58" s="93"/>
      <c r="EZX58" s="93"/>
      <c r="EZY58" s="93"/>
      <c r="EZZ58" s="93"/>
      <c r="FAA58" s="93"/>
      <c r="FAB58" s="93"/>
      <c r="FAC58" s="93"/>
      <c r="FAD58" s="93"/>
      <c r="FAE58" s="93"/>
      <c r="FAF58" s="93"/>
      <c r="FAG58" s="93"/>
      <c r="FAH58" s="93"/>
      <c r="FAI58" s="93"/>
      <c r="FAJ58" s="93"/>
      <c r="FAK58" s="93"/>
      <c r="FAL58" s="93"/>
      <c r="FAM58" s="93"/>
      <c r="FAN58" s="93"/>
      <c r="FAO58" s="93"/>
      <c r="FAP58" s="93"/>
      <c r="FAQ58" s="93"/>
      <c r="FAR58" s="93"/>
      <c r="FAS58" s="93"/>
      <c r="FAT58" s="93"/>
      <c r="FAU58" s="93"/>
      <c r="FAV58" s="93"/>
      <c r="FAW58" s="93"/>
      <c r="FAX58" s="93"/>
      <c r="FAY58" s="93"/>
      <c r="FAZ58" s="93"/>
      <c r="FBA58" s="93"/>
      <c r="FBB58" s="93"/>
      <c r="FBC58" s="93"/>
      <c r="FBD58" s="93"/>
      <c r="FBE58" s="93"/>
      <c r="FBF58" s="93"/>
      <c r="FBG58" s="93"/>
      <c r="FBH58" s="93"/>
      <c r="FBI58" s="93"/>
      <c r="FBJ58" s="93"/>
      <c r="FBK58" s="93"/>
      <c r="FBL58" s="93"/>
      <c r="FBM58" s="93"/>
      <c r="FBN58" s="93"/>
      <c r="FBO58" s="93"/>
      <c r="FBP58" s="93"/>
      <c r="FBQ58" s="93"/>
      <c r="FBR58" s="93"/>
      <c r="FBS58" s="93"/>
      <c r="FBT58" s="93"/>
      <c r="FBU58" s="93"/>
      <c r="FBV58" s="93"/>
      <c r="FBW58" s="93"/>
      <c r="FBX58" s="93"/>
      <c r="FBY58" s="93"/>
      <c r="FBZ58" s="93"/>
      <c r="FCA58" s="93"/>
      <c r="FCB58" s="93"/>
      <c r="FCC58" s="93"/>
      <c r="FCD58" s="93"/>
      <c r="FCE58" s="93"/>
      <c r="FCF58" s="93"/>
      <c r="FCG58" s="93"/>
      <c r="FCH58" s="93"/>
      <c r="FCI58" s="93"/>
      <c r="FCJ58" s="93"/>
      <c r="FCK58" s="93"/>
      <c r="FCL58" s="93"/>
      <c r="FCM58" s="93"/>
      <c r="FCN58" s="93"/>
      <c r="FCO58" s="93"/>
      <c r="FCP58" s="93"/>
      <c r="FCQ58" s="93"/>
      <c r="FCR58" s="93"/>
      <c r="FCS58" s="93"/>
      <c r="FCT58" s="93"/>
      <c r="FCU58" s="93"/>
      <c r="FCV58" s="93"/>
      <c r="FCW58" s="93"/>
      <c r="FCX58" s="93"/>
      <c r="FCY58" s="93"/>
      <c r="FCZ58" s="93"/>
      <c r="FDA58" s="93"/>
      <c r="FDB58" s="93"/>
      <c r="FDC58" s="93"/>
      <c r="FDD58" s="93"/>
      <c r="FDE58" s="93"/>
      <c r="FDF58" s="93"/>
      <c r="FDG58" s="93"/>
      <c r="FDH58" s="93"/>
      <c r="FDI58" s="93"/>
      <c r="FDJ58" s="93"/>
      <c r="FDK58" s="93"/>
      <c r="FDL58" s="93"/>
      <c r="FDM58" s="93"/>
      <c r="FDN58" s="93"/>
      <c r="FDO58" s="93"/>
      <c r="FDP58" s="93"/>
      <c r="FDQ58" s="93"/>
      <c r="FDR58" s="93"/>
      <c r="FDS58" s="93"/>
      <c r="FDT58" s="93"/>
      <c r="FDU58" s="93"/>
      <c r="FDV58" s="93"/>
      <c r="FDW58" s="93"/>
      <c r="FDX58" s="93"/>
      <c r="FDY58" s="93"/>
      <c r="FDZ58" s="93"/>
      <c r="FEA58" s="93"/>
      <c r="FEB58" s="93"/>
      <c r="FEC58" s="93"/>
      <c r="FED58" s="93"/>
      <c r="FEE58" s="93"/>
      <c r="FEF58" s="93"/>
      <c r="FEG58" s="93"/>
      <c r="FEH58" s="93"/>
      <c r="FEI58" s="93"/>
      <c r="FEJ58" s="93"/>
      <c r="FEK58" s="93"/>
      <c r="FEL58" s="93"/>
      <c r="FEM58" s="93"/>
      <c r="FEN58" s="93"/>
      <c r="FEO58" s="93"/>
      <c r="FEP58" s="93"/>
      <c r="FEQ58" s="93"/>
      <c r="FER58" s="93"/>
      <c r="FES58" s="93"/>
      <c r="FET58" s="93"/>
      <c r="FEU58" s="93"/>
      <c r="FEV58" s="93"/>
      <c r="FEW58" s="93"/>
      <c r="FEX58" s="93"/>
      <c r="FEY58" s="93"/>
      <c r="FEZ58" s="93"/>
      <c r="FFA58" s="93"/>
      <c r="FFB58" s="93"/>
      <c r="FFC58" s="93"/>
      <c r="FFD58" s="93"/>
      <c r="FFE58" s="93"/>
      <c r="FFF58" s="93"/>
      <c r="FFG58" s="93"/>
      <c r="FFH58" s="93"/>
      <c r="FFI58" s="93"/>
      <c r="FFJ58" s="93"/>
      <c r="FFK58" s="93"/>
      <c r="FFL58" s="93"/>
      <c r="FFM58" s="93"/>
      <c r="FFN58" s="93"/>
      <c r="FFO58" s="93"/>
      <c r="FFP58" s="93"/>
      <c r="FFQ58" s="93"/>
      <c r="FFR58" s="93"/>
      <c r="FFS58" s="93"/>
      <c r="FFT58" s="93"/>
      <c r="FFU58" s="93"/>
      <c r="FFV58" s="93"/>
      <c r="FFW58" s="93"/>
      <c r="FFX58" s="93"/>
      <c r="FFY58" s="93"/>
      <c r="FFZ58" s="93"/>
      <c r="FGA58" s="93"/>
      <c r="FGB58" s="93"/>
      <c r="FGC58" s="93"/>
      <c r="FGD58" s="93"/>
      <c r="FGE58" s="93"/>
      <c r="FGF58" s="93"/>
      <c r="FGG58" s="93"/>
      <c r="FGH58" s="93"/>
      <c r="FGI58" s="93"/>
      <c r="FGJ58" s="93"/>
      <c r="FGK58" s="93"/>
      <c r="FGL58" s="93"/>
      <c r="FGM58" s="93"/>
      <c r="FGN58" s="93"/>
      <c r="FGO58" s="93"/>
      <c r="FGP58" s="93"/>
      <c r="FGQ58" s="93"/>
      <c r="FGR58" s="93"/>
      <c r="FGS58" s="93"/>
      <c r="FGT58" s="93"/>
      <c r="FGU58" s="93"/>
      <c r="FGV58" s="93"/>
      <c r="FGW58" s="93"/>
      <c r="FGX58" s="93"/>
      <c r="FGY58" s="93"/>
      <c r="FGZ58" s="93"/>
      <c r="FHA58" s="93"/>
      <c r="FHB58" s="93"/>
      <c r="FHC58" s="93"/>
      <c r="FHD58" s="93"/>
      <c r="FHE58" s="93"/>
      <c r="FHF58" s="93"/>
      <c r="FHG58" s="93"/>
      <c r="FHH58" s="93"/>
      <c r="FHI58" s="93"/>
      <c r="FHJ58" s="93"/>
      <c r="FHK58" s="93"/>
      <c r="FHL58" s="93"/>
      <c r="FHM58" s="93"/>
      <c r="FHN58" s="93"/>
      <c r="FHO58" s="93"/>
      <c r="FHP58" s="93"/>
      <c r="FHQ58" s="93"/>
      <c r="FHR58" s="93"/>
      <c r="FHS58" s="93"/>
      <c r="FHT58" s="93"/>
      <c r="FHU58" s="93"/>
      <c r="FHV58" s="93"/>
      <c r="FHW58" s="93"/>
      <c r="FHX58" s="93"/>
      <c r="FHY58" s="93"/>
      <c r="FHZ58" s="93"/>
      <c r="FIA58" s="93"/>
      <c r="FIB58" s="93"/>
      <c r="FIC58" s="93"/>
      <c r="FID58" s="93"/>
      <c r="FIE58" s="93"/>
      <c r="FIF58" s="93"/>
      <c r="FIG58" s="93"/>
      <c r="FIH58" s="93"/>
      <c r="FII58" s="93"/>
      <c r="FIJ58" s="93"/>
      <c r="FIK58" s="93"/>
      <c r="FIL58" s="93"/>
      <c r="FIM58" s="93"/>
      <c r="FIN58" s="93"/>
      <c r="FIO58" s="93"/>
      <c r="FIP58" s="93"/>
      <c r="FIQ58" s="93"/>
      <c r="FIR58" s="93"/>
      <c r="FIS58" s="93"/>
      <c r="FIT58" s="93"/>
      <c r="FIU58" s="93"/>
      <c r="FIV58" s="93"/>
      <c r="FIW58" s="93"/>
      <c r="FIX58" s="93"/>
      <c r="FIY58" s="93"/>
      <c r="FIZ58" s="93"/>
      <c r="FJA58" s="93"/>
      <c r="FJB58" s="93"/>
      <c r="FJC58" s="93"/>
      <c r="FJD58" s="93"/>
      <c r="FJE58" s="93"/>
      <c r="FJF58" s="93"/>
      <c r="FJG58" s="93"/>
      <c r="FJH58" s="93"/>
      <c r="FJI58" s="93"/>
      <c r="FJJ58" s="93"/>
      <c r="FJK58" s="93"/>
      <c r="FJL58" s="93"/>
      <c r="FJM58" s="93"/>
      <c r="FJN58" s="93"/>
      <c r="FJO58" s="93"/>
      <c r="FJP58" s="93"/>
      <c r="FJQ58" s="93"/>
      <c r="FJR58" s="93"/>
      <c r="FJS58" s="93"/>
      <c r="FJT58" s="93"/>
      <c r="FJU58" s="93"/>
      <c r="FJV58" s="93"/>
      <c r="FJW58" s="93"/>
      <c r="FJX58" s="93"/>
      <c r="FJY58" s="93"/>
      <c r="FJZ58" s="93"/>
      <c r="FKA58" s="93"/>
      <c r="FKB58" s="93"/>
      <c r="FKC58" s="93"/>
      <c r="FKD58" s="93"/>
      <c r="FKE58" s="93"/>
      <c r="FKF58" s="93"/>
      <c r="FKG58" s="93"/>
      <c r="FKH58" s="93"/>
      <c r="FKI58" s="93"/>
      <c r="FKJ58" s="93"/>
      <c r="FKK58" s="93"/>
      <c r="FKL58" s="93"/>
      <c r="FKM58" s="93"/>
      <c r="FKN58" s="93"/>
      <c r="FKO58" s="93"/>
      <c r="FKP58" s="93"/>
      <c r="FKQ58" s="93"/>
      <c r="FKR58" s="93"/>
      <c r="FKS58" s="93"/>
      <c r="FKT58" s="93"/>
      <c r="FKU58" s="93"/>
      <c r="FKV58" s="93"/>
      <c r="FKW58" s="93"/>
      <c r="FKX58" s="93"/>
      <c r="FKY58" s="93"/>
      <c r="FKZ58" s="93"/>
      <c r="FLA58" s="93"/>
      <c r="FLB58" s="93"/>
      <c r="FLC58" s="93"/>
      <c r="FLD58" s="93"/>
      <c r="FLE58" s="93"/>
      <c r="FLF58" s="93"/>
      <c r="FLG58" s="93"/>
      <c r="FLH58" s="93"/>
      <c r="FLI58" s="93"/>
      <c r="FLJ58" s="93"/>
      <c r="FLK58" s="93"/>
      <c r="FLL58" s="93"/>
      <c r="FLM58" s="93"/>
      <c r="FLN58" s="93"/>
      <c r="FLO58" s="93"/>
      <c r="FLP58" s="93"/>
      <c r="FLQ58" s="93"/>
      <c r="FLR58" s="93"/>
      <c r="FLS58" s="93"/>
      <c r="FLT58" s="93"/>
      <c r="FLU58" s="93"/>
      <c r="FLV58" s="93"/>
      <c r="FLW58" s="93"/>
      <c r="FLX58" s="93"/>
      <c r="FLY58" s="93"/>
      <c r="FLZ58" s="93"/>
      <c r="FMA58" s="93"/>
      <c r="FMB58" s="93"/>
      <c r="FMC58" s="93"/>
      <c r="FMD58" s="93"/>
      <c r="FME58" s="93"/>
      <c r="FMF58" s="93"/>
      <c r="FMG58" s="93"/>
      <c r="FMH58" s="93"/>
      <c r="FMI58" s="93"/>
      <c r="FMJ58" s="93"/>
      <c r="FMK58" s="93"/>
      <c r="FML58" s="93"/>
      <c r="FMM58" s="93"/>
      <c r="FMN58" s="93"/>
      <c r="FMO58" s="93"/>
      <c r="FMP58" s="93"/>
      <c r="FMQ58" s="93"/>
      <c r="FMR58" s="93"/>
      <c r="FMS58" s="93"/>
      <c r="FMT58" s="93"/>
      <c r="FMU58" s="93"/>
      <c r="FMV58" s="93"/>
      <c r="FMW58" s="93"/>
      <c r="FMX58" s="93"/>
      <c r="FMY58" s="93"/>
      <c r="FMZ58" s="93"/>
      <c r="FNA58" s="93"/>
      <c r="FNB58" s="93"/>
      <c r="FNC58" s="93"/>
      <c r="FND58" s="93"/>
      <c r="FNE58" s="93"/>
      <c r="FNF58" s="93"/>
      <c r="FNG58" s="93"/>
      <c r="FNH58" s="93"/>
      <c r="FNI58" s="93"/>
      <c r="FNJ58" s="93"/>
      <c r="FNK58" s="93"/>
      <c r="FNL58" s="93"/>
      <c r="FNM58" s="93"/>
      <c r="FNN58" s="93"/>
      <c r="FNO58" s="93"/>
      <c r="FNP58" s="93"/>
      <c r="FNQ58" s="93"/>
      <c r="FNR58" s="93"/>
      <c r="FNS58" s="93"/>
      <c r="FNT58" s="93"/>
      <c r="FNU58" s="93"/>
      <c r="FNV58" s="93"/>
      <c r="FNW58" s="93"/>
      <c r="FNX58" s="93"/>
      <c r="FNY58" s="93"/>
      <c r="FNZ58" s="93"/>
      <c r="FOA58" s="93"/>
      <c r="FOB58" s="93"/>
      <c r="FOC58" s="93"/>
      <c r="FOD58" s="93"/>
      <c r="FOE58" s="93"/>
      <c r="FOF58" s="93"/>
      <c r="FOG58" s="93"/>
      <c r="FOH58" s="93"/>
      <c r="FOI58" s="93"/>
      <c r="FOJ58" s="93"/>
      <c r="FOK58" s="93"/>
      <c r="FOL58" s="93"/>
      <c r="FOM58" s="93"/>
      <c r="FON58" s="93"/>
      <c r="FOO58" s="93"/>
      <c r="FOP58" s="93"/>
      <c r="FOQ58" s="93"/>
      <c r="FOR58" s="93"/>
      <c r="FOS58" s="93"/>
      <c r="FOT58" s="93"/>
      <c r="FOU58" s="93"/>
      <c r="FOV58" s="93"/>
      <c r="FOW58" s="93"/>
      <c r="FOX58" s="93"/>
      <c r="FOY58" s="93"/>
      <c r="FOZ58" s="93"/>
      <c r="FPA58" s="93"/>
      <c r="FPB58" s="93"/>
      <c r="FPC58" s="93"/>
      <c r="FPD58" s="93"/>
      <c r="FPE58" s="93"/>
      <c r="FPF58" s="93"/>
      <c r="FPG58" s="93"/>
      <c r="FPH58" s="93"/>
      <c r="FPI58" s="93"/>
      <c r="FPJ58" s="93"/>
      <c r="FPK58" s="93"/>
      <c r="FPL58" s="93"/>
      <c r="FPM58" s="93"/>
      <c r="FPN58" s="93"/>
      <c r="FPO58" s="93"/>
      <c r="FPP58" s="93"/>
      <c r="FPQ58" s="93"/>
      <c r="FPR58" s="93"/>
      <c r="FPS58" s="93"/>
      <c r="FPT58" s="93"/>
      <c r="FPU58" s="93"/>
      <c r="FPV58" s="93"/>
      <c r="FPW58" s="93"/>
      <c r="FPX58" s="93"/>
      <c r="FPY58" s="93"/>
      <c r="FPZ58" s="93"/>
      <c r="FQA58" s="93"/>
      <c r="FQB58" s="93"/>
      <c r="FQC58" s="93"/>
      <c r="FQD58" s="93"/>
      <c r="FQE58" s="93"/>
      <c r="FQF58" s="93"/>
      <c r="FQG58" s="93"/>
      <c r="FQH58" s="93"/>
      <c r="FQI58" s="93"/>
      <c r="FQJ58" s="93"/>
      <c r="FQK58" s="93"/>
      <c r="FQL58" s="93"/>
      <c r="FQM58" s="93"/>
      <c r="FQN58" s="93"/>
      <c r="FQO58" s="93"/>
      <c r="FQP58" s="93"/>
      <c r="FQQ58" s="93"/>
      <c r="FQR58" s="93"/>
      <c r="FQS58" s="93"/>
      <c r="FQT58" s="93"/>
      <c r="FQU58" s="93"/>
      <c r="FQV58" s="93"/>
      <c r="FQW58" s="93"/>
      <c r="FQX58" s="93"/>
      <c r="FQY58" s="93"/>
      <c r="FQZ58" s="93"/>
      <c r="FRA58" s="93"/>
      <c r="FRB58" s="93"/>
      <c r="FRC58" s="93"/>
      <c r="FRD58" s="93"/>
      <c r="FRE58" s="93"/>
      <c r="FRF58" s="93"/>
      <c r="FRG58" s="93"/>
      <c r="FRH58" s="93"/>
      <c r="FRI58" s="93"/>
      <c r="FRJ58" s="93"/>
      <c r="FRK58" s="93"/>
      <c r="FRL58" s="93"/>
      <c r="FRM58" s="93"/>
      <c r="FRN58" s="93"/>
      <c r="FRO58" s="93"/>
      <c r="FRP58" s="93"/>
      <c r="FRQ58" s="93"/>
      <c r="FRR58" s="93"/>
      <c r="FRS58" s="93"/>
      <c r="FRT58" s="93"/>
      <c r="FRU58" s="93"/>
      <c r="FRV58" s="93"/>
      <c r="FRW58" s="93"/>
      <c r="FRX58" s="93"/>
      <c r="FRY58" s="93"/>
      <c r="FRZ58" s="93"/>
      <c r="FSA58" s="93"/>
      <c r="FSB58" s="93"/>
      <c r="FSC58" s="93"/>
    </row>
    <row r="59" spans="1:4553" s="42" customFormat="1" ht="12.75" customHeight="1" thickBot="1">
      <c r="A59" s="74" t="s">
        <v>125</v>
      </c>
      <c r="B59" s="75"/>
      <c r="C59" s="40" t="str">
        <f t="shared" ref="C59:AJ59" si="130">IFERROR(C58/Revenue,"N/A")</f>
        <v>N/A</v>
      </c>
      <c r="D59" s="40" t="str">
        <f t="shared" si="130"/>
        <v>N/A</v>
      </c>
      <c r="E59" s="40" t="str">
        <f t="shared" si="130"/>
        <v>N/A</v>
      </c>
      <c r="F59" s="61" t="str">
        <f t="shared" si="130"/>
        <v>N/A</v>
      </c>
      <c r="G59" s="41" t="str">
        <f t="shared" si="130"/>
        <v>N/A</v>
      </c>
      <c r="H59" s="40" t="str">
        <f t="shared" si="130"/>
        <v>N/A</v>
      </c>
      <c r="I59" s="40" t="str">
        <f t="shared" si="130"/>
        <v>N/A</v>
      </c>
      <c r="J59" s="40" t="str">
        <f t="shared" si="130"/>
        <v>N/A</v>
      </c>
      <c r="K59" s="61" t="str">
        <f t="shared" si="130"/>
        <v>N/A</v>
      </c>
      <c r="L59" s="41" t="str">
        <f t="shared" si="130"/>
        <v>N/A</v>
      </c>
      <c r="M59" s="40" t="str">
        <f t="shared" si="130"/>
        <v>N/A</v>
      </c>
      <c r="N59" s="40" t="str">
        <f t="shared" si="130"/>
        <v>N/A</v>
      </c>
      <c r="O59" s="40" t="str">
        <f t="shared" si="130"/>
        <v>N/A</v>
      </c>
      <c r="P59" s="61" t="str">
        <f t="shared" si="130"/>
        <v>N/A</v>
      </c>
      <c r="Q59" s="41" t="str">
        <f t="shared" si="130"/>
        <v>N/A</v>
      </c>
      <c r="R59" s="40" t="str">
        <f t="shared" si="130"/>
        <v>N/A</v>
      </c>
      <c r="S59" s="40" t="str">
        <f t="shared" si="130"/>
        <v>N/A</v>
      </c>
      <c r="T59" s="40" t="str">
        <f t="shared" si="130"/>
        <v>N/A</v>
      </c>
      <c r="U59" s="61" t="str">
        <f t="shared" si="130"/>
        <v>N/A</v>
      </c>
      <c r="V59" s="41" t="str">
        <f t="shared" si="130"/>
        <v>N/A</v>
      </c>
      <c r="W59" s="40" t="str">
        <f t="shared" si="130"/>
        <v>N/A</v>
      </c>
      <c r="X59" s="40" t="str">
        <f t="shared" si="130"/>
        <v>N/A</v>
      </c>
      <c r="Y59" s="40" t="str">
        <f t="shared" si="130"/>
        <v>N/A</v>
      </c>
      <c r="Z59" s="61" t="str">
        <f t="shared" si="130"/>
        <v>N/A</v>
      </c>
      <c r="AA59" s="41" t="str">
        <f t="shared" si="130"/>
        <v>N/A</v>
      </c>
      <c r="AB59" s="40" t="str">
        <f t="shared" si="130"/>
        <v>N/A</v>
      </c>
      <c r="AC59" s="40" t="str">
        <f t="shared" si="130"/>
        <v>N/A</v>
      </c>
      <c r="AD59" s="40" t="str">
        <f t="shared" si="130"/>
        <v>N/A</v>
      </c>
      <c r="AE59" s="61" t="str">
        <f t="shared" si="130"/>
        <v>N/A</v>
      </c>
      <c r="AF59" s="41" t="str">
        <f t="shared" si="130"/>
        <v>N/A</v>
      </c>
      <c r="AG59" s="41" t="str">
        <f t="shared" si="130"/>
        <v>N/A</v>
      </c>
      <c r="AH59" s="41" t="str">
        <f t="shared" si="130"/>
        <v>N/A</v>
      </c>
      <c r="AI59" s="41" t="str">
        <f t="shared" si="130"/>
        <v>N/A</v>
      </c>
      <c r="AJ59" s="41" t="str">
        <f t="shared" si="130"/>
        <v>N/A</v>
      </c>
      <c r="AK59" s="13"/>
      <c r="AL59" s="361"/>
      <c r="AM59" s="13"/>
      <c r="AN59" s="13"/>
      <c r="AO59" s="13"/>
      <c r="AP59" s="13"/>
      <c r="AQ59" s="13"/>
      <c r="AR59" s="13"/>
      <c r="AS59" s="13"/>
      <c r="AT59" s="13"/>
      <c r="AU59" s="13"/>
      <c r="AV59" s="13"/>
      <c r="AW59" s="13"/>
      <c r="AX59" s="13"/>
      <c r="AY59" s="13"/>
      <c r="AZ59" s="13"/>
      <c r="BA59" s="13"/>
      <c r="BB59" s="13"/>
      <c r="BC59" s="13"/>
      <c r="BD59" s="13"/>
      <c r="BE59" s="13"/>
      <c r="BF59" s="13"/>
      <c r="BG59" s="13"/>
      <c r="BH59" s="13"/>
      <c r="BI59" s="13"/>
      <c r="BJ59" s="13"/>
      <c r="BK59" s="13"/>
      <c r="BL59" s="13"/>
      <c r="BM59" s="13"/>
      <c r="BN59" s="13"/>
      <c r="BO59" s="13"/>
      <c r="BP59" s="13"/>
      <c r="BQ59" s="13"/>
      <c r="BR59" s="13"/>
      <c r="BS59" s="13"/>
      <c r="BT59" s="13"/>
      <c r="BU59" s="13"/>
      <c r="BV59" s="13"/>
      <c r="BW59" s="13"/>
      <c r="BX59" s="13"/>
      <c r="BY59" s="13"/>
      <c r="BZ59" s="13"/>
      <c r="CA59" s="13"/>
      <c r="CB59" s="13"/>
      <c r="CC59" s="13"/>
      <c r="CD59" s="13"/>
      <c r="CE59" s="13"/>
      <c r="CF59" s="13"/>
      <c r="CG59" s="13"/>
      <c r="CH59" s="13"/>
      <c r="CI59" s="13"/>
      <c r="CJ59" s="13"/>
      <c r="CK59" s="13"/>
      <c r="CL59" s="13"/>
      <c r="CM59" s="13"/>
      <c r="CN59" s="13"/>
      <c r="CO59" s="13"/>
      <c r="CP59" s="13"/>
      <c r="CQ59" s="13"/>
      <c r="CR59" s="13"/>
      <c r="CS59" s="13"/>
      <c r="CT59" s="13"/>
      <c r="CU59" s="13"/>
      <c r="CV59" s="13"/>
      <c r="CW59" s="13"/>
      <c r="CX59" s="13"/>
      <c r="CY59" s="13"/>
      <c r="CZ59" s="13"/>
      <c r="DA59" s="13"/>
      <c r="DB59" s="13"/>
      <c r="DC59" s="13"/>
      <c r="DD59" s="13"/>
      <c r="DE59" s="13"/>
      <c r="DF59" s="13"/>
      <c r="DG59" s="13"/>
      <c r="DH59" s="13"/>
      <c r="DI59" s="13"/>
      <c r="DJ59" s="13"/>
      <c r="DK59" s="13"/>
      <c r="DL59" s="13"/>
      <c r="DM59" s="13"/>
      <c r="DN59" s="13"/>
      <c r="DO59" s="13"/>
      <c r="DP59" s="13"/>
      <c r="DQ59" s="13"/>
      <c r="DR59" s="13"/>
      <c r="DS59" s="13"/>
      <c r="DT59" s="13"/>
      <c r="DU59" s="13"/>
      <c r="DV59" s="13"/>
      <c r="DW59" s="13"/>
      <c r="DX59" s="13"/>
      <c r="DY59" s="13"/>
      <c r="DZ59" s="13"/>
      <c r="EA59" s="13"/>
      <c r="EB59" s="13"/>
      <c r="EC59" s="13"/>
      <c r="ED59" s="13"/>
      <c r="EE59" s="13"/>
      <c r="EF59" s="13"/>
      <c r="EG59" s="13"/>
      <c r="EH59" s="13"/>
      <c r="EI59" s="13"/>
      <c r="EJ59" s="13"/>
      <c r="EK59" s="13"/>
      <c r="EL59" s="13"/>
      <c r="EM59" s="13"/>
      <c r="EN59" s="13"/>
      <c r="EO59" s="13"/>
      <c r="EP59" s="13"/>
      <c r="EQ59" s="13"/>
      <c r="ER59" s="13"/>
      <c r="ES59" s="13"/>
      <c r="ET59" s="13"/>
      <c r="EU59" s="13"/>
      <c r="EV59" s="13"/>
      <c r="EW59" s="13"/>
      <c r="EX59" s="13"/>
      <c r="EY59" s="13"/>
      <c r="EZ59" s="13"/>
      <c r="FA59" s="13"/>
      <c r="FB59" s="13"/>
      <c r="FC59" s="13"/>
      <c r="FD59" s="13"/>
      <c r="FE59" s="13"/>
      <c r="FF59" s="13"/>
      <c r="FG59" s="13"/>
      <c r="FH59" s="13"/>
      <c r="FI59" s="13"/>
      <c r="FJ59" s="13"/>
      <c r="FK59" s="13"/>
      <c r="FL59" s="13"/>
      <c r="FM59" s="13"/>
      <c r="FN59" s="13"/>
      <c r="FO59" s="13"/>
      <c r="FP59" s="13"/>
      <c r="FQ59" s="13"/>
      <c r="FR59" s="13"/>
      <c r="FS59" s="13"/>
      <c r="FT59" s="13"/>
      <c r="FU59" s="13"/>
      <c r="FV59" s="13"/>
      <c r="FW59" s="13"/>
      <c r="FX59" s="13"/>
      <c r="FY59" s="13"/>
      <c r="FZ59" s="13"/>
      <c r="GA59" s="13"/>
      <c r="GB59" s="13"/>
      <c r="GC59" s="13"/>
      <c r="GD59" s="13"/>
      <c r="GE59" s="13"/>
      <c r="GF59" s="13"/>
      <c r="GG59" s="13"/>
      <c r="GH59" s="13"/>
      <c r="GI59" s="13"/>
      <c r="GJ59" s="13"/>
      <c r="GK59" s="13"/>
      <c r="GL59" s="13"/>
      <c r="GM59" s="13"/>
      <c r="GN59" s="13"/>
      <c r="GO59" s="13"/>
      <c r="GP59" s="13"/>
      <c r="GQ59" s="13"/>
      <c r="GR59" s="13"/>
      <c r="GS59" s="13"/>
      <c r="GT59" s="13"/>
      <c r="GU59" s="13"/>
      <c r="GV59" s="13"/>
      <c r="GW59" s="13"/>
      <c r="GX59" s="13"/>
      <c r="GY59" s="13"/>
      <c r="GZ59" s="13"/>
      <c r="HA59" s="13"/>
      <c r="HB59" s="13"/>
      <c r="HC59" s="13"/>
      <c r="HD59" s="13"/>
      <c r="HE59" s="13"/>
      <c r="HF59" s="13"/>
      <c r="HG59" s="13"/>
      <c r="HH59" s="13"/>
      <c r="HI59" s="13"/>
      <c r="HJ59" s="13"/>
      <c r="HK59" s="13"/>
      <c r="HL59" s="13"/>
      <c r="HM59" s="13"/>
      <c r="HN59" s="13"/>
      <c r="HO59" s="13"/>
      <c r="HP59" s="13"/>
      <c r="HQ59" s="13"/>
      <c r="HR59" s="13"/>
      <c r="HS59" s="13"/>
      <c r="HT59" s="13"/>
      <c r="HU59" s="13"/>
      <c r="HV59" s="13"/>
      <c r="HW59" s="13"/>
      <c r="HX59" s="13"/>
      <c r="HY59" s="13"/>
      <c r="HZ59" s="13"/>
      <c r="IA59" s="13"/>
      <c r="IB59" s="13"/>
      <c r="IC59" s="13"/>
      <c r="ID59" s="13"/>
      <c r="IE59" s="13"/>
      <c r="IF59" s="13"/>
      <c r="IG59" s="13"/>
      <c r="IH59" s="13"/>
      <c r="II59" s="13"/>
      <c r="IJ59" s="13"/>
      <c r="IK59" s="13"/>
      <c r="IL59" s="13"/>
      <c r="IM59" s="13"/>
      <c r="IN59" s="13"/>
      <c r="IO59" s="13"/>
      <c r="IP59" s="13"/>
      <c r="IQ59" s="13"/>
      <c r="IR59" s="13"/>
      <c r="IS59" s="13"/>
      <c r="IT59" s="13"/>
      <c r="IU59" s="13"/>
      <c r="IV59" s="13"/>
      <c r="IW59" s="13"/>
      <c r="IX59" s="13"/>
      <c r="IY59" s="13"/>
      <c r="IZ59" s="13"/>
      <c r="JA59" s="13"/>
      <c r="JB59" s="13"/>
      <c r="JC59" s="13"/>
      <c r="JD59" s="13"/>
      <c r="JE59" s="13"/>
      <c r="JF59" s="13"/>
      <c r="JG59" s="13"/>
      <c r="JH59" s="13"/>
      <c r="JI59" s="13"/>
      <c r="JJ59" s="13"/>
      <c r="JK59" s="13"/>
      <c r="JL59" s="13"/>
      <c r="JM59" s="13"/>
      <c r="JN59" s="13"/>
      <c r="JO59" s="13"/>
      <c r="JP59" s="13"/>
      <c r="JQ59" s="13"/>
      <c r="JR59" s="13"/>
      <c r="JS59" s="13"/>
      <c r="JT59" s="13"/>
      <c r="JU59" s="13"/>
      <c r="JV59" s="13"/>
      <c r="JW59" s="13"/>
      <c r="JX59" s="13"/>
      <c r="JY59" s="13"/>
      <c r="JZ59" s="13"/>
      <c r="KA59" s="13"/>
      <c r="KB59" s="13"/>
      <c r="KC59" s="13"/>
      <c r="KD59" s="13"/>
      <c r="KE59" s="13"/>
      <c r="KF59" s="13"/>
      <c r="KG59" s="13"/>
      <c r="KH59" s="13"/>
      <c r="KI59" s="13"/>
      <c r="KJ59" s="13"/>
      <c r="KK59" s="13"/>
      <c r="KL59" s="13"/>
      <c r="KM59" s="13"/>
      <c r="KN59" s="13"/>
      <c r="KO59" s="13"/>
      <c r="KP59" s="13"/>
      <c r="KQ59" s="13"/>
      <c r="KR59" s="13"/>
      <c r="KS59" s="13"/>
      <c r="KT59" s="13"/>
      <c r="KU59" s="13"/>
      <c r="KV59" s="13"/>
      <c r="KW59" s="13"/>
      <c r="KX59" s="13"/>
      <c r="KY59" s="13"/>
      <c r="KZ59" s="13"/>
      <c r="LA59" s="13"/>
      <c r="LB59" s="13"/>
      <c r="LC59" s="13"/>
      <c r="LD59" s="13"/>
      <c r="LE59" s="13"/>
      <c r="LF59" s="13"/>
      <c r="LG59" s="13"/>
      <c r="LH59" s="13"/>
      <c r="LI59" s="13"/>
      <c r="LJ59" s="13"/>
      <c r="LK59" s="13"/>
      <c r="LL59" s="13"/>
      <c r="LM59" s="13"/>
      <c r="LN59" s="13"/>
      <c r="LO59" s="13"/>
      <c r="LP59" s="13"/>
      <c r="LQ59" s="13"/>
      <c r="LR59" s="13"/>
      <c r="LS59" s="13"/>
      <c r="LT59" s="13"/>
      <c r="LU59" s="13"/>
      <c r="LV59" s="13"/>
      <c r="LW59" s="13"/>
      <c r="LX59" s="13"/>
      <c r="LY59" s="13"/>
      <c r="LZ59" s="13"/>
      <c r="MA59" s="13"/>
      <c r="MB59" s="13"/>
      <c r="MC59" s="13"/>
      <c r="MD59" s="13"/>
      <c r="ME59" s="13"/>
      <c r="MF59" s="13"/>
      <c r="MG59" s="13"/>
      <c r="MH59" s="13"/>
      <c r="MI59" s="13"/>
      <c r="MJ59" s="13"/>
      <c r="MK59" s="13"/>
      <c r="ML59" s="13"/>
      <c r="MM59" s="13"/>
      <c r="MN59" s="13"/>
      <c r="MO59" s="13"/>
      <c r="MP59" s="13"/>
      <c r="MQ59" s="13"/>
      <c r="MR59" s="13"/>
      <c r="MS59" s="13"/>
      <c r="MT59" s="13"/>
      <c r="MU59" s="13"/>
      <c r="MV59" s="13"/>
      <c r="MW59" s="13"/>
      <c r="MX59" s="13"/>
      <c r="MY59" s="13"/>
      <c r="MZ59" s="13"/>
      <c r="NA59" s="13"/>
      <c r="NB59" s="13"/>
      <c r="NC59" s="13"/>
      <c r="ND59" s="13"/>
      <c r="NE59" s="13"/>
      <c r="NF59" s="13"/>
      <c r="NG59" s="13"/>
      <c r="NH59" s="13"/>
      <c r="NI59" s="13"/>
      <c r="NJ59" s="13"/>
      <c r="NK59" s="13"/>
      <c r="NL59" s="13"/>
      <c r="NM59" s="13"/>
      <c r="NN59" s="13"/>
      <c r="NO59" s="13"/>
      <c r="NP59" s="13"/>
      <c r="NQ59" s="13"/>
      <c r="NR59" s="13"/>
      <c r="NS59" s="13"/>
      <c r="NT59" s="13"/>
      <c r="NU59" s="13"/>
      <c r="NV59" s="13"/>
      <c r="NW59" s="13"/>
      <c r="NX59" s="13"/>
      <c r="NY59" s="13"/>
      <c r="NZ59" s="13"/>
      <c r="OA59" s="13"/>
      <c r="OB59" s="13"/>
      <c r="OC59" s="13"/>
      <c r="OD59" s="13"/>
      <c r="OE59" s="13"/>
      <c r="OF59" s="13"/>
      <c r="OG59" s="13"/>
      <c r="OH59" s="13"/>
      <c r="OI59" s="13"/>
      <c r="OJ59" s="13"/>
      <c r="OK59" s="13"/>
      <c r="OL59" s="13"/>
      <c r="OM59" s="13"/>
      <c r="ON59" s="13"/>
      <c r="OO59" s="13"/>
      <c r="OP59" s="13"/>
      <c r="OQ59" s="13"/>
      <c r="OR59" s="13"/>
      <c r="OS59" s="13"/>
      <c r="OT59" s="13"/>
      <c r="OU59" s="13"/>
      <c r="OV59" s="13"/>
      <c r="OW59" s="13"/>
      <c r="OX59" s="13"/>
      <c r="OY59" s="13"/>
      <c r="OZ59" s="13"/>
      <c r="PA59" s="13"/>
      <c r="PB59" s="13"/>
      <c r="PC59" s="13"/>
      <c r="PD59" s="13"/>
      <c r="PE59" s="13"/>
      <c r="PF59" s="13"/>
      <c r="PG59" s="13"/>
      <c r="PH59" s="13"/>
      <c r="PI59" s="13"/>
      <c r="PJ59" s="13"/>
      <c r="PK59" s="13"/>
      <c r="PL59" s="13"/>
      <c r="PM59" s="13"/>
      <c r="PN59" s="13"/>
      <c r="PO59" s="13"/>
      <c r="PP59" s="13"/>
      <c r="PQ59" s="13"/>
      <c r="PR59" s="13"/>
      <c r="PS59" s="13"/>
      <c r="PT59" s="13"/>
      <c r="PU59" s="13"/>
      <c r="PV59" s="13"/>
      <c r="PW59" s="13"/>
      <c r="PX59" s="13"/>
      <c r="PY59" s="13"/>
      <c r="PZ59" s="13"/>
      <c r="QA59" s="13"/>
      <c r="QB59" s="13"/>
      <c r="QC59" s="13"/>
      <c r="QD59" s="13"/>
      <c r="QE59" s="13"/>
      <c r="QF59" s="13"/>
      <c r="QG59" s="13"/>
      <c r="QH59" s="13"/>
      <c r="QI59" s="13"/>
      <c r="QJ59" s="13"/>
      <c r="QK59" s="13"/>
      <c r="QL59" s="13"/>
      <c r="QM59" s="13"/>
      <c r="QN59" s="13"/>
      <c r="QO59" s="13"/>
      <c r="QP59" s="13"/>
      <c r="QQ59" s="13"/>
      <c r="QR59" s="13"/>
      <c r="QS59" s="13"/>
      <c r="QT59" s="13"/>
      <c r="QU59" s="13"/>
      <c r="QV59" s="13"/>
      <c r="QW59" s="13"/>
      <c r="QX59" s="13"/>
      <c r="QY59" s="13"/>
      <c r="QZ59" s="13"/>
      <c r="RA59" s="13"/>
      <c r="RB59" s="13"/>
      <c r="RC59" s="13"/>
      <c r="RD59" s="13"/>
      <c r="RE59" s="13"/>
      <c r="RF59" s="13"/>
      <c r="RG59" s="13"/>
      <c r="RH59" s="13"/>
      <c r="RI59" s="13"/>
      <c r="RJ59" s="13"/>
      <c r="RK59" s="13"/>
      <c r="RL59" s="13"/>
      <c r="RM59" s="13"/>
      <c r="RN59" s="13"/>
      <c r="RO59" s="13"/>
      <c r="RP59" s="13"/>
      <c r="RQ59" s="13"/>
      <c r="RR59" s="13"/>
      <c r="RS59" s="13"/>
      <c r="RT59" s="13"/>
      <c r="RU59" s="13"/>
      <c r="RV59" s="13"/>
      <c r="RW59" s="13"/>
      <c r="RX59" s="13"/>
      <c r="RY59" s="13"/>
      <c r="RZ59" s="13"/>
      <c r="SA59" s="13"/>
      <c r="SB59" s="13"/>
      <c r="SC59" s="13"/>
      <c r="SD59" s="13"/>
      <c r="SE59" s="13"/>
      <c r="SF59" s="13"/>
      <c r="SG59" s="13"/>
      <c r="SH59" s="13"/>
      <c r="SI59" s="13"/>
      <c r="SJ59" s="13"/>
      <c r="SK59" s="13"/>
      <c r="SL59" s="13"/>
      <c r="SM59" s="13"/>
      <c r="SN59" s="13"/>
      <c r="SO59" s="13"/>
      <c r="SP59" s="13"/>
      <c r="SQ59" s="13"/>
      <c r="SR59" s="13"/>
      <c r="SS59" s="13"/>
      <c r="ST59" s="13"/>
      <c r="SU59" s="13"/>
      <c r="SV59" s="13"/>
      <c r="SW59" s="13"/>
      <c r="SX59" s="13"/>
      <c r="SY59" s="13"/>
      <c r="SZ59" s="13"/>
      <c r="TA59" s="13"/>
      <c r="TB59" s="13"/>
      <c r="TC59" s="13"/>
      <c r="TD59" s="13"/>
      <c r="TE59" s="13"/>
      <c r="TF59" s="13"/>
      <c r="TG59" s="13"/>
      <c r="TH59" s="13"/>
      <c r="TI59" s="13"/>
      <c r="TJ59" s="13"/>
      <c r="TK59" s="13"/>
      <c r="TL59" s="13"/>
      <c r="TM59" s="13"/>
      <c r="TN59" s="13"/>
      <c r="TO59" s="13"/>
      <c r="TP59" s="13"/>
      <c r="TQ59" s="13"/>
      <c r="TR59" s="13"/>
      <c r="TS59" s="13"/>
      <c r="TT59" s="13"/>
      <c r="TU59" s="13"/>
      <c r="TV59" s="13"/>
      <c r="TW59" s="13"/>
      <c r="TX59" s="13"/>
      <c r="TY59" s="13"/>
      <c r="TZ59" s="13"/>
      <c r="UA59" s="13"/>
      <c r="UB59" s="13"/>
      <c r="UC59" s="13"/>
      <c r="UD59" s="13"/>
      <c r="UE59" s="13"/>
      <c r="UF59" s="13"/>
      <c r="UG59" s="13"/>
      <c r="UH59" s="13"/>
      <c r="UI59" s="13"/>
      <c r="UJ59" s="13"/>
      <c r="UK59" s="13"/>
      <c r="UL59" s="13"/>
      <c r="UM59" s="13"/>
      <c r="UN59" s="13"/>
      <c r="UO59" s="13"/>
      <c r="UP59" s="13"/>
      <c r="UQ59" s="13"/>
      <c r="UR59" s="13"/>
      <c r="US59" s="13"/>
      <c r="UT59" s="13"/>
      <c r="UU59" s="13"/>
      <c r="UV59" s="13"/>
      <c r="UW59" s="13"/>
      <c r="UX59" s="13"/>
      <c r="UY59" s="13"/>
      <c r="UZ59" s="13"/>
      <c r="VA59" s="13"/>
      <c r="VB59" s="13"/>
      <c r="VC59" s="13"/>
      <c r="VD59" s="13"/>
      <c r="VE59" s="13"/>
      <c r="VF59" s="13"/>
      <c r="VG59" s="13"/>
      <c r="VH59" s="13"/>
      <c r="VI59" s="13"/>
      <c r="VJ59" s="13"/>
      <c r="VK59" s="13"/>
      <c r="VL59" s="13"/>
      <c r="VM59" s="13"/>
      <c r="VN59" s="13"/>
      <c r="VO59" s="13"/>
      <c r="VP59" s="13"/>
      <c r="VQ59" s="13"/>
      <c r="VR59" s="13"/>
      <c r="VS59" s="13"/>
      <c r="VT59" s="13"/>
      <c r="VU59" s="13"/>
      <c r="VV59" s="13"/>
      <c r="VW59" s="13"/>
      <c r="VX59" s="13"/>
      <c r="VY59" s="13"/>
      <c r="VZ59" s="13"/>
      <c r="WA59" s="13"/>
      <c r="WB59" s="13"/>
      <c r="WC59" s="13"/>
      <c r="WD59" s="13"/>
      <c r="WE59" s="13"/>
      <c r="WF59" s="13"/>
      <c r="WG59" s="13"/>
      <c r="WH59" s="13"/>
      <c r="WI59" s="13"/>
      <c r="WJ59" s="13"/>
      <c r="WK59" s="13"/>
      <c r="WL59" s="13"/>
      <c r="WM59" s="13"/>
      <c r="WN59" s="13"/>
      <c r="WO59" s="13"/>
      <c r="WP59" s="13"/>
      <c r="WQ59" s="13"/>
      <c r="WR59" s="13"/>
      <c r="WS59" s="13"/>
      <c r="WT59" s="13"/>
      <c r="WU59" s="13"/>
      <c r="WV59" s="13"/>
      <c r="WW59" s="13"/>
      <c r="WX59" s="13"/>
      <c r="WY59" s="13"/>
      <c r="WZ59" s="13"/>
      <c r="XA59" s="13"/>
      <c r="XB59" s="13"/>
      <c r="XC59" s="13"/>
      <c r="XD59" s="13"/>
      <c r="XE59" s="13"/>
      <c r="XF59" s="13"/>
      <c r="XG59" s="13"/>
      <c r="XH59" s="13"/>
      <c r="XI59" s="13"/>
      <c r="XJ59" s="13"/>
      <c r="XK59" s="13"/>
      <c r="XL59" s="13"/>
      <c r="XM59" s="13"/>
      <c r="XN59" s="13"/>
      <c r="XO59" s="13"/>
      <c r="XP59" s="13"/>
      <c r="XQ59" s="13"/>
      <c r="XR59" s="13"/>
      <c r="XS59" s="13"/>
      <c r="XT59" s="13"/>
      <c r="XU59" s="13"/>
      <c r="XV59" s="13"/>
      <c r="XW59" s="13"/>
      <c r="XX59" s="13"/>
      <c r="XY59" s="13"/>
      <c r="XZ59" s="13"/>
      <c r="YA59" s="13"/>
      <c r="YB59" s="13"/>
      <c r="YC59" s="13"/>
      <c r="YD59" s="13"/>
      <c r="YE59" s="13"/>
      <c r="YF59" s="13"/>
      <c r="YG59" s="13"/>
      <c r="YH59" s="13"/>
      <c r="YI59" s="13"/>
      <c r="YJ59" s="13"/>
      <c r="YK59" s="13"/>
      <c r="YL59" s="13"/>
      <c r="YM59" s="13"/>
      <c r="YN59" s="13"/>
      <c r="YO59" s="13"/>
      <c r="YP59" s="13"/>
      <c r="YQ59" s="13"/>
      <c r="YR59" s="13"/>
      <c r="YS59" s="13"/>
      <c r="YT59" s="13"/>
      <c r="YU59" s="13"/>
      <c r="YV59" s="13"/>
      <c r="YW59" s="13"/>
      <c r="YX59" s="13"/>
      <c r="YY59" s="13"/>
      <c r="YZ59" s="13"/>
      <c r="ZA59" s="13"/>
      <c r="ZB59" s="13"/>
      <c r="ZC59" s="13"/>
      <c r="ZD59" s="13"/>
      <c r="ZE59" s="13"/>
      <c r="ZF59" s="13"/>
      <c r="ZG59" s="13"/>
      <c r="ZH59" s="13"/>
      <c r="ZI59" s="13"/>
      <c r="ZJ59" s="13"/>
      <c r="ZK59" s="13"/>
      <c r="ZL59" s="13"/>
      <c r="ZM59" s="13"/>
      <c r="ZN59" s="13"/>
      <c r="ZO59" s="13"/>
      <c r="ZP59" s="13"/>
      <c r="ZQ59" s="13"/>
      <c r="ZR59" s="13"/>
      <c r="ZS59" s="13"/>
      <c r="ZT59" s="13"/>
      <c r="ZU59" s="13"/>
      <c r="ZV59" s="13"/>
      <c r="ZW59" s="13"/>
      <c r="ZX59" s="13"/>
      <c r="ZY59" s="13"/>
      <c r="ZZ59" s="13"/>
      <c r="AAA59" s="13"/>
      <c r="AAB59" s="13"/>
      <c r="AAC59" s="13"/>
      <c r="AAD59" s="13"/>
      <c r="AAE59" s="13"/>
      <c r="AAF59" s="13"/>
      <c r="AAG59" s="13"/>
      <c r="AAH59" s="13"/>
      <c r="AAI59" s="13"/>
      <c r="AAJ59" s="13"/>
      <c r="AAK59" s="13"/>
      <c r="AAL59" s="13"/>
      <c r="AAM59" s="13"/>
      <c r="AAN59" s="13"/>
      <c r="AAO59" s="13"/>
      <c r="AAP59" s="13"/>
      <c r="AAQ59" s="13"/>
      <c r="AAR59" s="13"/>
      <c r="AAS59" s="13"/>
      <c r="AAT59" s="13"/>
      <c r="AAU59" s="13"/>
      <c r="AAV59" s="13"/>
      <c r="AAW59" s="13"/>
      <c r="AAX59" s="13"/>
      <c r="AAY59" s="13"/>
      <c r="AAZ59" s="13"/>
      <c r="ABA59" s="13"/>
      <c r="ABB59" s="13"/>
      <c r="ABC59" s="13"/>
      <c r="ABD59" s="13"/>
      <c r="ABE59" s="13"/>
      <c r="ABF59" s="13"/>
      <c r="ABG59" s="13"/>
      <c r="ABH59" s="13"/>
      <c r="ABI59" s="13"/>
      <c r="ABJ59" s="13"/>
      <c r="ABK59" s="13"/>
      <c r="ABL59" s="13"/>
      <c r="ABM59" s="13"/>
      <c r="ABN59" s="13"/>
      <c r="ABO59" s="13"/>
      <c r="ABP59" s="13"/>
      <c r="ABQ59" s="13"/>
      <c r="ABR59" s="13"/>
      <c r="ABS59" s="13"/>
      <c r="ABT59" s="13"/>
      <c r="ABU59" s="13"/>
      <c r="ABV59" s="13"/>
      <c r="ABW59" s="13"/>
      <c r="ABX59" s="13"/>
      <c r="ABY59" s="13"/>
      <c r="ABZ59" s="13"/>
      <c r="ACA59" s="13"/>
      <c r="ACB59" s="13"/>
      <c r="ACC59" s="13"/>
      <c r="ACD59" s="13"/>
      <c r="ACE59" s="13"/>
      <c r="ACF59" s="13"/>
      <c r="ACG59" s="13"/>
      <c r="ACH59" s="13"/>
      <c r="ACI59" s="13"/>
      <c r="ACJ59" s="13"/>
      <c r="ACK59" s="13"/>
      <c r="ACL59" s="13"/>
      <c r="ACM59" s="13"/>
      <c r="ACN59" s="13"/>
      <c r="ACO59" s="13"/>
      <c r="ACP59" s="13"/>
      <c r="ACQ59" s="13"/>
      <c r="ACR59" s="13"/>
      <c r="ACS59" s="13"/>
      <c r="ACT59" s="13"/>
      <c r="ACU59" s="13"/>
      <c r="ACV59" s="13"/>
      <c r="ACW59" s="13"/>
      <c r="ACX59" s="13"/>
      <c r="ACY59" s="13"/>
      <c r="ACZ59" s="13"/>
      <c r="ADA59" s="13"/>
      <c r="ADB59" s="13"/>
      <c r="ADC59" s="13"/>
      <c r="ADD59" s="13"/>
      <c r="ADE59" s="13"/>
      <c r="ADF59" s="13"/>
      <c r="ADG59" s="13"/>
      <c r="ADH59" s="13"/>
      <c r="ADI59" s="13"/>
      <c r="ADJ59" s="13"/>
      <c r="ADK59" s="13"/>
      <c r="ADL59" s="13"/>
      <c r="ADM59" s="13"/>
      <c r="ADN59" s="13"/>
      <c r="ADO59" s="13"/>
      <c r="ADP59" s="13"/>
      <c r="ADQ59" s="13"/>
      <c r="ADR59" s="13"/>
      <c r="ADS59" s="13"/>
      <c r="ADT59" s="13"/>
      <c r="ADU59" s="13"/>
      <c r="ADV59" s="13"/>
      <c r="ADW59" s="13"/>
      <c r="ADX59" s="13"/>
      <c r="ADY59" s="13"/>
      <c r="ADZ59" s="13"/>
      <c r="AEA59" s="13"/>
      <c r="AEB59" s="13"/>
      <c r="AEC59" s="13"/>
      <c r="AED59" s="13"/>
      <c r="AEE59" s="13"/>
      <c r="AEF59" s="13"/>
      <c r="AEG59" s="13"/>
      <c r="AEH59" s="13"/>
      <c r="AEI59" s="13"/>
      <c r="AEJ59" s="13"/>
      <c r="AEK59" s="13"/>
      <c r="AEL59" s="13"/>
      <c r="AEM59" s="13"/>
      <c r="AEN59" s="13"/>
      <c r="AEO59" s="13"/>
      <c r="AEP59" s="13"/>
      <c r="AEQ59" s="13"/>
      <c r="AER59" s="13"/>
      <c r="AES59" s="13"/>
      <c r="AET59" s="13"/>
      <c r="AEU59" s="13"/>
      <c r="AEV59" s="13"/>
      <c r="AEW59" s="13"/>
      <c r="AEX59" s="13"/>
      <c r="AEY59" s="13"/>
      <c r="AEZ59" s="13"/>
      <c r="AFA59" s="13"/>
      <c r="AFB59" s="13"/>
      <c r="AFC59" s="13"/>
      <c r="AFD59" s="13"/>
      <c r="AFE59" s="13"/>
      <c r="AFF59" s="13"/>
      <c r="AFG59" s="13"/>
      <c r="AFH59" s="13"/>
      <c r="AFI59" s="13"/>
      <c r="AFJ59" s="13"/>
      <c r="AFK59" s="13"/>
      <c r="AFL59" s="13"/>
      <c r="AFM59" s="13"/>
      <c r="AFN59" s="13"/>
      <c r="AFO59" s="13"/>
      <c r="AFP59" s="13"/>
      <c r="AFQ59" s="13"/>
      <c r="AFR59" s="13"/>
      <c r="AFS59" s="13"/>
      <c r="AFT59" s="13"/>
      <c r="AFU59" s="13"/>
      <c r="AFV59" s="13"/>
      <c r="AFW59" s="13"/>
      <c r="AFX59" s="13"/>
      <c r="AFY59" s="13"/>
      <c r="AFZ59" s="13"/>
      <c r="AGA59" s="13"/>
      <c r="AGB59" s="13"/>
      <c r="AGC59" s="13"/>
      <c r="AGD59" s="13"/>
      <c r="AGE59" s="13"/>
      <c r="AGF59" s="13"/>
      <c r="AGG59" s="13"/>
      <c r="AGH59" s="13"/>
      <c r="AGI59" s="13"/>
      <c r="AGJ59" s="13"/>
      <c r="AGK59" s="13"/>
      <c r="AGL59" s="13"/>
      <c r="AGM59" s="13"/>
      <c r="AGN59" s="13"/>
      <c r="AGO59" s="13"/>
      <c r="AGP59" s="13"/>
      <c r="AGQ59" s="13"/>
      <c r="AGR59" s="13"/>
      <c r="AGS59" s="13"/>
      <c r="AGT59" s="13"/>
      <c r="AGU59" s="13"/>
      <c r="AGV59" s="13"/>
      <c r="AGW59" s="13"/>
      <c r="AGX59" s="13"/>
      <c r="AGY59" s="13"/>
      <c r="AGZ59" s="13"/>
      <c r="AHA59" s="13"/>
      <c r="AHB59" s="13"/>
      <c r="AHC59" s="13"/>
      <c r="AHD59" s="13"/>
      <c r="AHE59" s="13"/>
      <c r="AHF59" s="13"/>
      <c r="AHG59" s="13"/>
      <c r="AHH59" s="13"/>
      <c r="AHI59" s="13"/>
      <c r="AHJ59" s="13"/>
      <c r="AHK59" s="13"/>
      <c r="AHL59" s="13"/>
      <c r="AHM59" s="13"/>
      <c r="AHN59" s="13"/>
      <c r="AHO59" s="13"/>
      <c r="AHP59" s="13"/>
      <c r="AHQ59" s="13"/>
      <c r="AHR59" s="13"/>
      <c r="AHS59" s="13"/>
      <c r="AHT59" s="13"/>
      <c r="AHU59" s="13"/>
      <c r="AHV59" s="13"/>
      <c r="AHW59" s="13"/>
      <c r="AHX59" s="13"/>
      <c r="AHY59" s="13"/>
      <c r="AHZ59" s="13"/>
      <c r="AIA59" s="13"/>
      <c r="AIB59" s="13"/>
      <c r="AIC59" s="13"/>
      <c r="AID59" s="13"/>
      <c r="AIE59" s="13"/>
      <c r="AIF59" s="13"/>
      <c r="AIG59" s="13"/>
      <c r="AIH59" s="13"/>
      <c r="AII59" s="13"/>
      <c r="AIJ59" s="13"/>
      <c r="AIK59" s="13"/>
      <c r="AIL59" s="13"/>
      <c r="AIM59" s="13"/>
      <c r="AIN59" s="13"/>
      <c r="AIO59" s="13"/>
      <c r="AIP59" s="13"/>
      <c r="AIQ59" s="13"/>
      <c r="AIR59" s="13"/>
      <c r="AIS59" s="13"/>
      <c r="AIT59" s="13"/>
      <c r="AIU59" s="13"/>
      <c r="AIV59" s="13"/>
      <c r="AIW59" s="13"/>
      <c r="AIX59" s="13"/>
      <c r="AIY59" s="13"/>
      <c r="AIZ59" s="13"/>
      <c r="AJA59" s="13"/>
      <c r="AJB59" s="13"/>
      <c r="AJC59" s="13"/>
      <c r="AJD59" s="13"/>
      <c r="AJE59" s="13"/>
      <c r="AJF59" s="13"/>
      <c r="AJG59" s="13"/>
      <c r="AJH59" s="13"/>
      <c r="AJI59" s="13"/>
      <c r="AJJ59" s="13"/>
      <c r="AJK59" s="13"/>
      <c r="AJL59" s="13"/>
      <c r="AJM59" s="13"/>
      <c r="AJN59" s="13"/>
      <c r="AJO59" s="13"/>
      <c r="AJP59" s="13"/>
      <c r="AJQ59" s="13"/>
      <c r="AJR59" s="13"/>
      <c r="AJS59" s="13"/>
      <c r="AJT59" s="13"/>
      <c r="AJU59" s="13"/>
      <c r="AJV59" s="13"/>
      <c r="AJW59" s="13"/>
      <c r="AJX59" s="13"/>
      <c r="AJY59" s="13"/>
      <c r="AJZ59" s="13"/>
      <c r="AKA59" s="13"/>
      <c r="AKB59" s="13"/>
      <c r="AKC59" s="13"/>
      <c r="AKD59" s="13"/>
      <c r="AKE59" s="13"/>
      <c r="AKF59" s="13"/>
      <c r="AKG59" s="13"/>
      <c r="AKH59" s="13"/>
      <c r="AKI59" s="13"/>
      <c r="AKJ59" s="13"/>
      <c r="AKK59" s="13"/>
      <c r="AKL59" s="13"/>
      <c r="AKM59" s="13"/>
      <c r="AKN59" s="13"/>
      <c r="AKO59" s="13"/>
      <c r="AKP59" s="13"/>
      <c r="AKQ59" s="13"/>
      <c r="AKR59" s="13"/>
      <c r="AKS59" s="13"/>
      <c r="AKT59" s="13"/>
      <c r="AKU59" s="13"/>
      <c r="AKV59" s="13"/>
      <c r="AKW59" s="13"/>
      <c r="AKX59" s="13"/>
      <c r="AKY59" s="13"/>
      <c r="AKZ59" s="13"/>
      <c r="ALA59" s="13"/>
      <c r="ALB59" s="13"/>
      <c r="ALC59" s="13"/>
      <c r="ALD59" s="13"/>
      <c r="ALE59" s="13"/>
      <c r="ALF59" s="13"/>
      <c r="ALG59" s="13"/>
      <c r="ALH59" s="13"/>
      <c r="ALI59" s="13"/>
      <c r="ALJ59" s="13"/>
      <c r="ALK59" s="13"/>
      <c r="ALL59" s="13"/>
      <c r="ALM59" s="13"/>
      <c r="ALN59" s="13"/>
      <c r="ALO59" s="13"/>
      <c r="ALP59" s="13"/>
      <c r="ALQ59" s="13"/>
      <c r="ALR59" s="13"/>
      <c r="ALS59" s="13"/>
      <c r="ALT59" s="13"/>
      <c r="ALU59" s="13"/>
      <c r="ALV59" s="13"/>
      <c r="ALW59" s="13"/>
      <c r="ALX59" s="13"/>
      <c r="ALY59" s="13"/>
      <c r="ALZ59" s="13"/>
      <c r="AMA59" s="13"/>
      <c r="AMB59" s="13"/>
      <c r="AMC59" s="13"/>
      <c r="AMD59" s="13"/>
      <c r="AME59" s="13"/>
      <c r="AMF59" s="13"/>
      <c r="AMG59" s="13"/>
      <c r="AMH59" s="13"/>
      <c r="AMI59" s="13"/>
      <c r="AMJ59" s="13"/>
      <c r="AMK59" s="13"/>
      <c r="AML59" s="13"/>
      <c r="AMM59" s="13"/>
      <c r="AMN59" s="13"/>
      <c r="AMO59" s="13"/>
      <c r="AMP59" s="13"/>
      <c r="AMQ59" s="13"/>
      <c r="AMR59" s="13"/>
      <c r="AMS59" s="13"/>
      <c r="AMT59" s="13"/>
      <c r="AMU59" s="13"/>
      <c r="AMV59" s="13"/>
      <c r="AMW59" s="13"/>
      <c r="AMX59" s="13"/>
      <c r="AMY59" s="13"/>
      <c r="AMZ59" s="13"/>
      <c r="ANA59" s="13"/>
      <c r="ANB59" s="13"/>
      <c r="ANC59" s="13"/>
      <c r="AND59" s="13"/>
      <c r="ANE59" s="13"/>
      <c r="ANF59" s="13"/>
      <c r="ANG59" s="13"/>
      <c r="ANH59" s="13"/>
      <c r="ANI59" s="13"/>
      <c r="ANJ59" s="13"/>
      <c r="ANK59" s="13"/>
      <c r="ANL59" s="13"/>
      <c r="ANM59" s="13"/>
      <c r="ANN59" s="13"/>
      <c r="ANO59" s="13"/>
      <c r="ANP59" s="13"/>
      <c r="ANQ59" s="13"/>
      <c r="ANR59" s="13"/>
      <c r="ANS59" s="13"/>
      <c r="ANT59" s="13"/>
      <c r="ANU59" s="13"/>
      <c r="ANV59" s="13"/>
      <c r="ANW59" s="13"/>
      <c r="ANX59" s="13"/>
      <c r="ANY59" s="13"/>
      <c r="ANZ59" s="13"/>
      <c r="AOA59" s="13"/>
      <c r="AOB59" s="13"/>
      <c r="AOC59" s="13"/>
      <c r="AOD59" s="13"/>
      <c r="AOE59" s="13"/>
      <c r="AOF59" s="13"/>
      <c r="AOG59" s="13"/>
      <c r="AOH59" s="13"/>
      <c r="AOI59" s="13"/>
      <c r="AOJ59" s="13"/>
      <c r="AOK59" s="13"/>
      <c r="AOL59" s="13"/>
      <c r="AOM59" s="13"/>
      <c r="AON59" s="13"/>
      <c r="AOO59" s="13"/>
      <c r="AOP59" s="13"/>
      <c r="AOQ59" s="13"/>
      <c r="AOR59" s="13"/>
      <c r="AOS59" s="13"/>
      <c r="AOT59" s="13"/>
      <c r="AOU59" s="13"/>
      <c r="AOV59" s="13"/>
      <c r="AOW59" s="13"/>
      <c r="AOX59" s="13"/>
      <c r="AOY59" s="13"/>
      <c r="AOZ59" s="13"/>
      <c r="APA59" s="13"/>
      <c r="APB59" s="13"/>
      <c r="APC59" s="13"/>
      <c r="APD59" s="13"/>
      <c r="APE59" s="13"/>
      <c r="APF59" s="13"/>
      <c r="APG59" s="13"/>
      <c r="APH59" s="13"/>
      <c r="API59" s="13"/>
      <c r="APJ59" s="13"/>
      <c r="APK59" s="13"/>
      <c r="APL59" s="13"/>
      <c r="APM59" s="13"/>
      <c r="APN59" s="13"/>
      <c r="APO59" s="13"/>
      <c r="APP59" s="13"/>
      <c r="APQ59" s="13"/>
      <c r="APR59" s="13"/>
      <c r="APS59" s="13"/>
      <c r="APT59" s="13"/>
      <c r="APU59" s="13"/>
      <c r="APV59" s="13"/>
      <c r="APW59" s="13"/>
      <c r="APX59" s="13"/>
      <c r="APY59" s="13"/>
      <c r="APZ59" s="13"/>
      <c r="AQA59" s="13"/>
      <c r="AQB59" s="13"/>
      <c r="AQC59" s="13"/>
      <c r="AQD59" s="13"/>
      <c r="AQE59" s="13"/>
      <c r="AQF59" s="13"/>
      <c r="AQG59" s="13"/>
      <c r="AQH59" s="13"/>
      <c r="AQI59" s="13"/>
      <c r="AQJ59" s="13"/>
      <c r="AQK59" s="13"/>
      <c r="AQL59" s="13"/>
      <c r="AQM59" s="13"/>
      <c r="AQN59" s="13"/>
      <c r="AQO59" s="13"/>
      <c r="AQP59" s="13"/>
      <c r="AQQ59" s="13"/>
      <c r="AQR59" s="13"/>
      <c r="AQS59" s="13"/>
      <c r="AQT59" s="13"/>
      <c r="AQU59" s="13"/>
      <c r="AQV59" s="13"/>
      <c r="AQW59" s="13"/>
      <c r="AQX59" s="13"/>
      <c r="AQY59" s="13"/>
      <c r="AQZ59" s="13"/>
      <c r="ARA59" s="13"/>
      <c r="ARB59" s="13"/>
      <c r="ARC59" s="13"/>
      <c r="ARD59" s="13"/>
      <c r="ARE59" s="13"/>
      <c r="ARF59" s="13"/>
      <c r="ARG59" s="13"/>
      <c r="ARH59" s="13"/>
      <c r="ARI59" s="13"/>
      <c r="ARJ59" s="13"/>
      <c r="ARK59" s="13"/>
      <c r="ARL59" s="13"/>
      <c r="ARM59" s="13"/>
      <c r="ARN59" s="13"/>
      <c r="ARO59" s="13"/>
      <c r="ARP59" s="13"/>
      <c r="ARQ59" s="13"/>
      <c r="ARR59" s="13"/>
      <c r="ARS59" s="13"/>
      <c r="ART59" s="13"/>
      <c r="ARU59" s="13"/>
      <c r="ARV59" s="13"/>
      <c r="ARW59" s="13"/>
      <c r="ARX59" s="13"/>
      <c r="ARY59" s="13"/>
      <c r="ARZ59" s="13"/>
      <c r="ASA59" s="13"/>
      <c r="ASB59" s="13"/>
      <c r="ASC59" s="13"/>
      <c r="ASD59" s="13"/>
      <c r="ASE59" s="13"/>
      <c r="ASF59" s="13"/>
      <c r="ASG59" s="13"/>
      <c r="ASH59" s="13"/>
      <c r="ASI59" s="13"/>
      <c r="ASJ59" s="13"/>
      <c r="ASK59" s="13"/>
      <c r="ASL59" s="13"/>
      <c r="ASM59" s="13"/>
      <c r="ASN59" s="13"/>
      <c r="ASO59" s="13"/>
      <c r="ASP59" s="13"/>
      <c r="ASQ59" s="13"/>
      <c r="ASR59" s="13"/>
      <c r="ASS59" s="13"/>
      <c r="AST59" s="13"/>
      <c r="ASU59" s="13"/>
      <c r="ASV59" s="13"/>
      <c r="ASW59" s="13"/>
      <c r="ASX59" s="13"/>
      <c r="ASY59" s="13"/>
      <c r="ASZ59" s="13"/>
      <c r="ATA59" s="13"/>
      <c r="ATB59" s="13"/>
      <c r="ATC59" s="13"/>
      <c r="ATD59" s="13"/>
      <c r="ATE59" s="13"/>
      <c r="ATF59" s="13"/>
      <c r="ATG59" s="13"/>
      <c r="ATH59" s="13"/>
      <c r="ATI59" s="13"/>
      <c r="ATJ59" s="13"/>
      <c r="ATK59" s="13"/>
      <c r="ATL59" s="13"/>
      <c r="ATM59" s="13"/>
      <c r="ATN59" s="13"/>
      <c r="ATO59" s="13"/>
      <c r="ATP59" s="13"/>
      <c r="ATQ59" s="13"/>
      <c r="ATR59" s="13"/>
      <c r="ATS59" s="13"/>
      <c r="ATT59" s="13"/>
      <c r="ATU59" s="13"/>
      <c r="ATV59" s="13"/>
      <c r="ATW59" s="13"/>
      <c r="ATX59" s="13"/>
      <c r="ATY59" s="13"/>
      <c r="ATZ59" s="13"/>
      <c r="AUA59" s="13"/>
      <c r="AUB59" s="13"/>
      <c r="AUC59" s="13"/>
      <c r="AUD59" s="13"/>
      <c r="AUE59" s="13"/>
      <c r="AUF59" s="13"/>
      <c r="AUG59" s="13"/>
      <c r="AUH59" s="13"/>
      <c r="AUI59" s="13"/>
      <c r="AUJ59" s="13"/>
      <c r="AUK59" s="13"/>
      <c r="AUL59" s="13"/>
      <c r="AUM59" s="13"/>
      <c r="AUN59" s="13"/>
      <c r="AUO59" s="13"/>
      <c r="AUP59" s="13"/>
      <c r="AUQ59" s="13"/>
      <c r="AUR59" s="13"/>
      <c r="AUS59" s="13"/>
      <c r="AUT59" s="13"/>
      <c r="AUU59" s="13"/>
      <c r="AUV59" s="13"/>
      <c r="AUW59" s="13"/>
      <c r="AUX59" s="13"/>
      <c r="AUY59" s="13"/>
      <c r="AUZ59" s="13"/>
      <c r="AVA59" s="13"/>
      <c r="AVB59" s="13"/>
      <c r="AVC59" s="13"/>
      <c r="AVD59" s="13"/>
      <c r="AVE59" s="13"/>
      <c r="AVF59" s="13"/>
      <c r="AVG59" s="13"/>
      <c r="AVH59" s="13"/>
      <c r="AVI59" s="13"/>
      <c r="AVJ59" s="13"/>
      <c r="AVK59" s="13"/>
      <c r="AVL59" s="13"/>
      <c r="AVM59" s="13"/>
      <c r="AVN59" s="13"/>
      <c r="AVO59" s="13"/>
      <c r="AVP59" s="13"/>
      <c r="AVQ59" s="13"/>
      <c r="AVR59" s="13"/>
      <c r="AVS59" s="13"/>
      <c r="AVT59" s="13"/>
      <c r="AVU59" s="13"/>
      <c r="AVV59" s="13"/>
      <c r="AVW59" s="13"/>
      <c r="AVX59" s="13"/>
      <c r="AVY59" s="13"/>
      <c r="AVZ59" s="13"/>
      <c r="AWA59" s="13"/>
      <c r="AWB59" s="13"/>
      <c r="AWC59" s="13"/>
      <c r="AWD59" s="13"/>
      <c r="AWE59" s="13"/>
      <c r="AWF59" s="13"/>
      <c r="AWG59" s="13"/>
      <c r="AWH59" s="13"/>
      <c r="AWI59" s="13"/>
      <c r="AWJ59" s="13"/>
      <c r="AWK59" s="13"/>
      <c r="AWL59" s="13"/>
      <c r="AWM59" s="13"/>
      <c r="AWN59" s="13"/>
      <c r="AWO59" s="13"/>
      <c r="AWP59" s="13"/>
      <c r="AWQ59" s="13"/>
      <c r="AWR59" s="13"/>
      <c r="AWS59" s="13"/>
      <c r="AWT59" s="13"/>
      <c r="AWU59" s="13"/>
      <c r="AWV59" s="13"/>
      <c r="AWW59" s="13"/>
      <c r="AWX59" s="13"/>
      <c r="AWY59" s="13"/>
      <c r="AWZ59" s="13"/>
      <c r="AXA59" s="13"/>
      <c r="AXB59" s="13"/>
      <c r="AXC59" s="13"/>
      <c r="AXD59" s="13"/>
      <c r="AXE59" s="13"/>
      <c r="AXF59" s="13"/>
      <c r="AXG59" s="13"/>
      <c r="AXH59" s="13"/>
      <c r="AXI59" s="13"/>
      <c r="AXJ59" s="13"/>
      <c r="AXK59" s="13"/>
      <c r="AXL59" s="13"/>
      <c r="AXM59" s="13"/>
      <c r="AXN59" s="13"/>
      <c r="AXO59" s="13"/>
      <c r="AXP59" s="13"/>
      <c r="AXQ59" s="13"/>
      <c r="AXR59" s="13"/>
      <c r="AXS59" s="13"/>
      <c r="AXT59" s="13"/>
      <c r="AXU59" s="13"/>
      <c r="AXV59" s="13"/>
      <c r="AXW59" s="13"/>
      <c r="AXX59" s="13"/>
      <c r="AXY59" s="13"/>
      <c r="AXZ59" s="13"/>
      <c r="AYA59" s="13"/>
      <c r="AYB59" s="13"/>
      <c r="AYC59" s="13"/>
      <c r="AYD59" s="13"/>
      <c r="AYE59" s="13"/>
      <c r="AYF59" s="13"/>
      <c r="AYG59" s="13"/>
      <c r="AYH59" s="13"/>
      <c r="AYI59" s="13"/>
      <c r="AYJ59" s="13"/>
      <c r="AYK59" s="13"/>
      <c r="AYL59" s="13"/>
      <c r="AYM59" s="13"/>
      <c r="AYN59" s="13"/>
      <c r="AYO59" s="13"/>
      <c r="AYP59" s="13"/>
      <c r="AYQ59" s="13"/>
      <c r="AYR59" s="13"/>
      <c r="AYS59" s="13"/>
      <c r="AYT59" s="13"/>
      <c r="AYU59" s="13"/>
      <c r="AYV59" s="13"/>
      <c r="AYW59" s="13"/>
      <c r="AYX59" s="13"/>
      <c r="AYY59" s="13"/>
      <c r="AYZ59" s="13"/>
      <c r="AZA59" s="13"/>
      <c r="AZB59" s="13"/>
      <c r="AZC59" s="13"/>
      <c r="AZD59" s="13"/>
      <c r="AZE59" s="13"/>
      <c r="AZF59" s="13"/>
      <c r="AZG59" s="13"/>
      <c r="AZH59" s="13"/>
      <c r="AZI59" s="13"/>
      <c r="AZJ59" s="13"/>
      <c r="AZK59" s="13"/>
      <c r="AZL59" s="13"/>
      <c r="AZM59" s="13"/>
      <c r="AZN59" s="13"/>
      <c r="AZO59" s="13"/>
      <c r="AZP59" s="13"/>
      <c r="AZQ59" s="13"/>
      <c r="AZR59" s="13"/>
      <c r="AZS59" s="13"/>
      <c r="AZT59" s="13"/>
      <c r="AZU59" s="13"/>
      <c r="AZV59" s="13"/>
      <c r="AZW59" s="13"/>
      <c r="AZX59" s="13"/>
      <c r="AZY59" s="13"/>
      <c r="AZZ59" s="13"/>
      <c r="BAA59" s="13"/>
      <c r="BAB59" s="13"/>
      <c r="BAC59" s="13"/>
      <c r="BAD59" s="13"/>
      <c r="BAE59" s="13"/>
      <c r="BAF59" s="13"/>
      <c r="BAG59" s="13"/>
      <c r="BAH59" s="13"/>
      <c r="BAI59" s="13"/>
      <c r="BAJ59" s="13"/>
      <c r="BAK59" s="13"/>
      <c r="BAL59" s="13"/>
      <c r="BAM59" s="13"/>
      <c r="BAN59" s="13"/>
      <c r="BAO59" s="13"/>
      <c r="BAP59" s="13"/>
      <c r="BAQ59" s="13"/>
      <c r="BAR59" s="13"/>
      <c r="BAS59" s="13"/>
      <c r="BAT59" s="13"/>
      <c r="BAU59" s="13"/>
      <c r="BAV59" s="13"/>
      <c r="BAW59" s="13"/>
      <c r="BAX59" s="13"/>
      <c r="BAY59" s="13"/>
      <c r="BAZ59" s="13"/>
      <c r="BBA59" s="13"/>
      <c r="BBB59" s="13"/>
      <c r="BBC59" s="13"/>
      <c r="BBD59" s="13"/>
      <c r="BBE59" s="13"/>
      <c r="BBF59" s="13"/>
      <c r="BBG59" s="13"/>
      <c r="BBH59" s="13"/>
      <c r="BBI59" s="13"/>
      <c r="BBJ59" s="13"/>
      <c r="BBK59" s="13"/>
      <c r="BBL59" s="13"/>
      <c r="BBM59" s="13"/>
      <c r="BBN59" s="13"/>
      <c r="BBO59" s="13"/>
      <c r="BBP59" s="13"/>
      <c r="BBQ59" s="13"/>
      <c r="BBR59" s="13"/>
      <c r="BBS59" s="13"/>
      <c r="BBT59" s="13"/>
      <c r="BBU59" s="13"/>
      <c r="BBV59" s="13"/>
      <c r="BBW59" s="13"/>
      <c r="BBX59" s="13"/>
      <c r="BBY59" s="13"/>
      <c r="BBZ59" s="13"/>
      <c r="BCA59" s="13"/>
      <c r="BCB59" s="13"/>
      <c r="BCC59" s="13"/>
      <c r="BCD59" s="13"/>
      <c r="BCE59" s="13"/>
      <c r="BCF59" s="13"/>
      <c r="BCG59" s="13"/>
      <c r="BCH59" s="13"/>
      <c r="BCI59" s="13"/>
      <c r="BCJ59" s="13"/>
      <c r="BCK59" s="13"/>
      <c r="BCL59" s="13"/>
      <c r="BCM59" s="13"/>
      <c r="BCN59" s="13"/>
      <c r="BCO59" s="13"/>
      <c r="BCP59" s="13"/>
      <c r="BCQ59" s="13"/>
      <c r="BCR59" s="13"/>
      <c r="BCS59" s="13"/>
      <c r="BCT59" s="13"/>
      <c r="BCU59" s="13"/>
      <c r="BCV59" s="13"/>
      <c r="BCW59" s="13"/>
      <c r="BCX59" s="13"/>
      <c r="BCY59" s="13"/>
      <c r="BCZ59" s="13"/>
      <c r="BDA59" s="13"/>
      <c r="BDB59" s="13"/>
      <c r="BDC59" s="13"/>
      <c r="BDD59" s="13"/>
      <c r="BDE59" s="13"/>
      <c r="BDF59" s="13"/>
      <c r="BDG59" s="13"/>
      <c r="BDH59" s="13"/>
      <c r="BDI59" s="13"/>
      <c r="BDJ59" s="13"/>
      <c r="BDK59" s="13"/>
      <c r="BDL59" s="13"/>
      <c r="BDM59" s="13"/>
      <c r="BDN59" s="13"/>
      <c r="BDO59" s="13"/>
      <c r="BDP59" s="13"/>
      <c r="BDQ59" s="13"/>
      <c r="BDR59" s="13"/>
      <c r="BDS59" s="13"/>
      <c r="BDT59" s="13"/>
      <c r="BDU59" s="13"/>
      <c r="BDV59" s="13"/>
      <c r="BDW59" s="13"/>
      <c r="BDX59" s="13"/>
      <c r="BDY59" s="13"/>
      <c r="BDZ59" s="13"/>
      <c r="BEA59" s="13"/>
      <c r="BEB59" s="13"/>
      <c r="BEC59" s="13"/>
      <c r="BED59" s="13"/>
      <c r="BEE59" s="13"/>
      <c r="BEF59" s="13"/>
      <c r="BEG59" s="13"/>
      <c r="BEH59" s="13"/>
      <c r="BEI59" s="13"/>
      <c r="BEJ59" s="13"/>
      <c r="BEK59" s="13"/>
      <c r="BEL59" s="13"/>
      <c r="BEM59" s="13"/>
      <c r="BEN59" s="13"/>
      <c r="BEO59" s="13"/>
      <c r="BEP59" s="13"/>
      <c r="BEQ59" s="13"/>
      <c r="BER59" s="13"/>
      <c r="BES59" s="13"/>
      <c r="BET59" s="13"/>
      <c r="BEU59" s="13"/>
      <c r="BEV59" s="13"/>
      <c r="BEW59" s="13"/>
      <c r="BEX59" s="13"/>
      <c r="BEY59" s="13"/>
      <c r="BEZ59" s="13"/>
      <c r="BFA59" s="13"/>
      <c r="BFB59" s="13"/>
      <c r="BFC59" s="13"/>
      <c r="BFD59" s="13"/>
      <c r="BFE59" s="13"/>
      <c r="BFF59" s="13"/>
      <c r="BFG59" s="13"/>
      <c r="BFH59" s="13"/>
      <c r="BFI59" s="13"/>
      <c r="BFJ59" s="13"/>
      <c r="BFK59" s="13"/>
      <c r="BFL59" s="13"/>
      <c r="BFM59" s="13"/>
      <c r="BFN59" s="13"/>
      <c r="BFO59" s="13"/>
      <c r="BFP59" s="13"/>
      <c r="BFQ59" s="13"/>
      <c r="BFR59" s="13"/>
      <c r="BFS59" s="13"/>
      <c r="BFT59" s="13"/>
      <c r="BFU59" s="13"/>
      <c r="BFV59" s="13"/>
      <c r="BFW59" s="13"/>
      <c r="BFX59" s="13"/>
      <c r="BFY59" s="13"/>
      <c r="BFZ59" s="13"/>
      <c r="BGA59" s="13"/>
      <c r="BGB59" s="13"/>
      <c r="BGC59" s="13"/>
      <c r="BGD59" s="13"/>
      <c r="BGE59" s="13"/>
      <c r="BGF59" s="13"/>
      <c r="BGG59" s="13"/>
      <c r="BGH59" s="13"/>
      <c r="BGI59" s="13"/>
      <c r="BGJ59" s="13"/>
      <c r="BGK59" s="13"/>
      <c r="BGL59" s="13"/>
      <c r="BGM59" s="13"/>
      <c r="BGN59" s="13"/>
      <c r="BGO59" s="13"/>
      <c r="BGP59" s="13"/>
      <c r="BGQ59" s="13"/>
      <c r="BGR59" s="13"/>
      <c r="BGS59" s="13"/>
      <c r="BGT59" s="13"/>
      <c r="BGU59" s="13"/>
      <c r="BGV59" s="13"/>
      <c r="BGW59" s="13"/>
      <c r="BGX59" s="13"/>
      <c r="BGY59" s="13"/>
      <c r="BGZ59" s="13"/>
      <c r="BHA59" s="13"/>
      <c r="BHB59" s="13"/>
      <c r="BHC59" s="13"/>
      <c r="BHD59" s="13"/>
      <c r="BHE59" s="13"/>
      <c r="BHF59" s="13"/>
      <c r="BHG59" s="13"/>
      <c r="BHH59" s="13"/>
      <c r="BHI59" s="13"/>
      <c r="BHJ59" s="13"/>
      <c r="BHK59" s="13"/>
      <c r="BHL59" s="13"/>
      <c r="BHM59" s="13"/>
      <c r="BHN59" s="13"/>
      <c r="BHO59" s="13"/>
      <c r="BHP59" s="13"/>
      <c r="BHQ59" s="13"/>
      <c r="BHR59" s="13"/>
      <c r="BHS59" s="13"/>
      <c r="BHT59" s="13"/>
      <c r="BHU59" s="13"/>
      <c r="BHV59" s="13"/>
      <c r="BHW59" s="13"/>
      <c r="BHX59" s="13"/>
      <c r="BHY59" s="13"/>
      <c r="BHZ59" s="13"/>
      <c r="BIA59" s="13"/>
      <c r="BIB59" s="13"/>
      <c r="BIC59" s="13"/>
      <c r="BID59" s="13"/>
      <c r="BIE59" s="13"/>
      <c r="BIF59" s="13"/>
      <c r="BIG59" s="13"/>
      <c r="BIH59" s="13"/>
      <c r="BII59" s="13"/>
      <c r="BIJ59" s="13"/>
      <c r="BIK59" s="13"/>
      <c r="BIL59" s="13"/>
      <c r="BIM59" s="13"/>
      <c r="BIN59" s="13"/>
      <c r="BIO59" s="13"/>
      <c r="BIP59" s="13"/>
      <c r="BIQ59" s="13"/>
      <c r="BIR59" s="13"/>
      <c r="BIS59" s="13"/>
      <c r="BIT59" s="13"/>
      <c r="BIU59" s="13"/>
      <c r="BIV59" s="13"/>
      <c r="BIW59" s="13"/>
      <c r="BIX59" s="13"/>
      <c r="BIY59" s="13"/>
      <c r="BIZ59" s="13"/>
      <c r="BJA59" s="13"/>
      <c r="BJB59" s="13"/>
      <c r="BJC59" s="13"/>
      <c r="BJD59" s="13"/>
      <c r="BJE59" s="13"/>
      <c r="BJF59" s="13"/>
      <c r="BJG59" s="13"/>
      <c r="BJH59" s="13"/>
      <c r="BJI59" s="13"/>
      <c r="BJJ59" s="13"/>
      <c r="BJK59" s="13"/>
      <c r="BJL59" s="13"/>
      <c r="BJM59" s="13"/>
      <c r="BJN59" s="13"/>
      <c r="BJO59" s="13"/>
      <c r="BJP59" s="13"/>
      <c r="BJQ59" s="13"/>
      <c r="BJR59" s="13"/>
      <c r="BJS59" s="13"/>
      <c r="BJT59" s="13"/>
      <c r="BJU59" s="13"/>
      <c r="BJV59" s="13"/>
      <c r="BJW59" s="13"/>
      <c r="BJX59" s="13"/>
      <c r="BJY59" s="13"/>
      <c r="BJZ59" s="13"/>
      <c r="BKA59" s="13"/>
      <c r="BKB59" s="13"/>
      <c r="BKC59" s="13"/>
      <c r="BKD59" s="13"/>
      <c r="BKE59" s="13"/>
      <c r="BKF59" s="13"/>
      <c r="BKG59" s="13"/>
      <c r="BKH59" s="13"/>
      <c r="BKI59" s="13"/>
      <c r="BKJ59" s="13"/>
      <c r="BKK59" s="13"/>
      <c r="BKL59" s="13"/>
      <c r="BKM59" s="13"/>
      <c r="BKN59" s="13"/>
      <c r="BKO59" s="13"/>
      <c r="BKP59" s="13"/>
      <c r="BKQ59" s="13"/>
      <c r="BKR59" s="13"/>
      <c r="BKS59" s="13"/>
      <c r="BKT59" s="13"/>
      <c r="BKU59" s="13"/>
      <c r="BKV59" s="13"/>
      <c r="BKW59" s="13"/>
      <c r="BKX59" s="13"/>
      <c r="BKY59" s="13"/>
      <c r="BKZ59" s="13"/>
      <c r="BLA59" s="13"/>
      <c r="BLB59" s="13"/>
      <c r="BLC59" s="13"/>
      <c r="BLD59" s="13"/>
      <c r="BLE59" s="13"/>
      <c r="BLF59" s="13"/>
      <c r="BLG59" s="13"/>
      <c r="BLH59" s="13"/>
      <c r="BLI59" s="13"/>
      <c r="BLJ59" s="13"/>
      <c r="BLK59" s="13"/>
      <c r="BLL59" s="13"/>
      <c r="BLM59" s="13"/>
      <c r="BLN59" s="13"/>
      <c r="BLO59" s="13"/>
      <c r="BLP59" s="13"/>
      <c r="BLQ59" s="13"/>
      <c r="BLR59" s="13"/>
      <c r="BLS59" s="13"/>
      <c r="BLT59" s="13"/>
      <c r="BLU59" s="13"/>
      <c r="BLV59" s="13"/>
      <c r="BLW59" s="13"/>
      <c r="BLX59" s="13"/>
      <c r="BLY59" s="13"/>
      <c r="BLZ59" s="13"/>
      <c r="BMA59" s="13"/>
      <c r="BMB59" s="13"/>
      <c r="BMC59" s="13"/>
      <c r="BMD59" s="13"/>
      <c r="BME59" s="13"/>
      <c r="BMF59" s="13"/>
      <c r="BMG59" s="13"/>
      <c r="BMH59" s="13"/>
      <c r="BMI59" s="13"/>
      <c r="BMJ59" s="13"/>
      <c r="BMK59" s="13"/>
      <c r="BML59" s="13"/>
      <c r="BMM59" s="13"/>
      <c r="BMN59" s="13"/>
      <c r="BMO59" s="13"/>
      <c r="BMP59" s="13"/>
      <c r="BMQ59" s="13"/>
      <c r="BMR59" s="13"/>
      <c r="BMS59" s="13"/>
      <c r="BMT59" s="13"/>
      <c r="BMU59" s="13"/>
      <c r="BMV59" s="13"/>
      <c r="BMW59" s="13"/>
      <c r="BMX59" s="13"/>
      <c r="BMY59" s="13"/>
      <c r="BMZ59" s="13"/>
      <c r="BNA59" s="13"/>
      <c r="BNB59" s="13"/>
      <c r="BNC59" s="13"/>
      <c r="BND59" s="13"/>
      <c r="BNE59" s="13"/>
      <c r="BNF59" s="13"/>
      <c r="BNG59" s="13"/>
      <c r="BNH59" s="13"/>
      <c r="BNI59" s="13"/>
      <c r="BNJ59" s="13"/>
      <c r="BNK59" s="13"/>
      <c r="BNL59" s="13"/>
      <c r="BNM59" s="13"/>
      <c r="BNN59" s="13"/>
      <c r="BNO59" s="13"/>
      <c r="BNP59" s="13"/>
      <c r="BNQ59" s="13"/>
      <c r="BNR59" s="13"/>
      <c r="BNS59" s="13"/>
      <c r="BNT59" s="13"/>
      <c r="BNU59" s="13"/>
      <c r="BNV59" s="13"/>
      <c r="BNW59" s="13"/>
      <c r="BNX59" s="13"/>
      <c r="BNY59" s="13"/>
      <c r="BNZ59" s="13"/>
      <c r="BOA59" s="13"/>
      <c r="BOB59" s="13"/>
      <c r="BOC59" s="13"/>
      <c r="BOD59" s="13"/>
      <c r="BOE59" s="13"/>
      <c r="BOF59" s="13"/>
      <c r="BOG59" s="13"/>
      <c r="BOH59" s="13"/>
      <c r="BOI59" s="13"/>
      <c r="BOJ59" s="13"/>
      <c r="BOK59" s="13"/>
      <c r="BOL59" s="13"/>
      <c r="BOM59" s="13"/>
      <c r="BON59" s="13"/>
      <c r="BOO59" s="13"/>
      <c r="BOP59" s="13"/>
      <c r="BOQ59" s="13"/>
      <c r="BOR59" s="13"/>
      <c r="BOS59" s="13"/>
      <c r="BOT59" s="13"/>
      <c r="BOU59" s="13"/>
      <c r="BOV59" s="13"/>
      <c r="BOW59" s="13"/>
      <c r="BOX59" s="13"/>
      <c r="BOY59" s="13"/>
      <c r="BOZ59" s="13"/>
      <c r="BPA59" s="13"/>
      <c r="BPB59" s="13"/>
      <c r="BPC59" s="13"/>
      <c r="BPD59" s="13"/>
      <c r="BPE59" s="13"/>
      <c r="BPF59" s="13"/>
      <c r="BPG59" s="13"/>
      <c r="BPH59" s="13"/>
      <c r="BPI59" s="13"/>
      <c r="BPJ59" s="13"/>
      <c r="BPK59" s="13"/>
      <c r="BPL59" s="13"/>
      <c r="BPM59" s="13"/>
      <c r="BPN59" s="13"/>
      <c r="BPO59" s="13"/>
      <c r="BPP59" s="13"/>
      <c r="BPQ59" s="13"/>
      <c r="BPR59" s="13"/>
      <c r="BPS59" s="13"/>
      <c r="BPT59" s="13"/>
      <c r="BPU59" s="13"/>
      <c r="BPV59" s="13"/>
      <c r="BPW59" s="13"/>
      <c r="BPX59" s="13"/>
      <c r="BPY59" s="13"/>
      <c r="BPZ59" s="13"/>
      <c r="BQA59" s="13"/>
      <c r="BQB59" s="13"/>
      <c r="BQC59" s="13"/>
      <c r="BQD59" s="13"/>
      <c r="BQE59" s="13"/>
      <c r="BQF59" s="13"/>
      <c r="BQG59" s="13"/>
      <c r="BQH59" s="13"/>
      <c r="BQI59" s="13"/>
      <c r="BQJ59" s="13"/>
      <c r="BQK59" s="13"/>
      <c r="BQL59" s="13"/>
      <c r="BQM59" s="13"/>
      <c r="BQN59" s="13"/>
      <c r="BQO59" s="13"/>
      <c r="BQP59" s="13"/>
      <c r="BQQ59" s="13"/>
      <c r="BQR59" s="13"/>
      <c r="BQS59" s="13"/>
      <c r="BQT59" s="13"/>
      <c r="BQU59" s="13"/>
      <c r="BQV59" s="13"/>
      <c r="BQW59" s="13"/>
      <c r="BQX59" s="13"/>
      <c r="BQY59" s="13"/>
      <c r="BQZ59" s="13"/>
      <c r="BRA59" s="13"/>
      <c r="BRB59" s="13"/>
      <c r="BRC59" s="13"/>
      <c r="BRD59" s="13"/>
      <c r="BRE59" s="13"/>
      <c r="BRF59" s="13"/>
      <c r="BRG59" s="13"/>
      <c r="BRH59" s="13"/>
      <c r="BRI59" s="13"/>
      <c r="BRJ59" s="13"/>
      <c r="BRK59" s="13"/>
      <c r="BRL59" s="13"/>
      <c r="BRM59" s="13"/>
      <c r="BRN59" s="13"/>
      <c r="BRO59" s="13"/>
      <c r="BRP59" s="13"/>
      <c r="BRQ59" s="13"/>
      <c r="BRR59" s="13"/>
      <c r="BRS59" s="13"/>
      <c r="BRT59" s="13"/>
      <c r="BRU59" s="13"/>
      <c r="BRV59" s="13"/>
      <c r="BRW59" s="13"/>
      <c r="BRX59" s="13"/>
      <c r="BRY59" s="13"/>
      <c r="BRZ59" s="13"/>
      <c r="BSA59" s="13"/>
      <c r="BSB59" s="13"/>
      <c r="BSC59" s="13"/>
      <c r="BSD59" s="13"/>
      <c r="BSE59" s="13"/>
      <c r="BSF59" s="13"/>
      <c r="BSG59" s="13"/>
      <c r="BSH59" s="13"/>
      <c r="BSI59" s="13"/>
      <c r="BSJ59" s="13"/>
      <c r="BSK59" s="13"/>
      <c r="BSL59" s="13"/>
      <c r="BSM59" s="13"/>
      <c r="BSN59" s="13"/>
      <c r="BSO59" s="13"/>
      <c r="BSP59" s="13"/>
      <c r="BSQ59" s="13"/>
      <c r="BSR59" s="13"/>
      <c r="BSS59" s="13"/>
      <c r="BST59" s="13"/>
      <c r="BSU59" s="13"/>
      <c r="BSV59" s="13"/>
      <c r="BSW59" s="13"/>
      <c r="BSX59" s="13"/>
      <c r="BSY59" s="13"/>
      <c r="BSZ59" s="13"/>
      <c r="BTA59" s="13"/>
      <c r="BTB59" s="13"/>
      <c r="BTC59" s="13"/>
      <c r="BTD59" s="13"/>
      <c r="BTE59" s="13"/>
      <c r="BTF59" s="13"/>
      <c r="BTG59" s="13"/>
      <c r="BTH59" s="13"/>
      <c r="BTI59" s="13"/>
      <c r="BTJ59" s="13"/>
      <c r="BTK59" s="13"/>
      <c r="BTL59" s="13"/>
      <c r="BTM59" s="13"/>
      <c r="BTN59" s="13"/>
      <c r="BTO59" s="13"/>
      <c r="BTP59" s="13"/>
      <c r="BTQ59" s="13"/>
      <c r="BTR59" s="13"/>
      <c r="BTS59" s="13"/>
      <c r="BTT59" s="13"/>
      <c r="BTU59" s="13"/>
      <c r="BTV59" s="13"/>
      <c r="BTW59" s="13"/>
      <c r="BTX59" s="13"/>
      <c r="BTY59" s="13"/>
      <c r="BTZ59" s="13"/>
      <c r="BUA59" s="13"/>
      <c r="BUB59" s="13"/>
      <c r="BUC59" s="13"/>
      <c r="BUD59" s="13"/>
      <c r="BUE59" s="13"/>
      <c r="BUF59" s="13"/>
      <c r="BUG59" s="13"/>
      <c r="BUH59" s="13"/>
      <c r="BUI59" s="13"/>
      <c r="BUJ59" s="13"/>
      <c r="BUK59" s="13"/>
      <c r="BUL59" s="13"/>
      <c r="BUM59" s="13"/>
      <c r="BUN59" s="13"/>
      <c r="BUO59" s="13"/>
      <c r="BUP59" s="13"/>
      <c r="BUQ59" s="13"/>
      <c r="BUR59" s="13"/>
      <c r="BUS59" s="13"/>
      <c r="BUT59" s="13"/>
      <c r="BUU59" s="13"/>
      <c r="BUV59" s="13"/>
      <c r="BUW59" s="13"/>
      <c r="BUX59" s="13"/>
      <c r="BUY59" s="13"/>
      <c r="BUZ59" s="13"/>
      <c r="BVA59" s="13"/>
      <c r="BVB59" s="13"/>
      <c r="BVC59" s="13"/>
      <c r="BVD59" s="13"/>
      <c r="BVE59" s="13"/>
      <c r="BVF59" s="13"/>
      <c r="BVG59" s="13"/>
      <c r="BVH59" s="13"/>
      <c r="BVI59" s="13"/>
      <c r="BVJ59" s="13"/>
      <c r="BVK59" s="13"/>
      <c r="BVL59" s="13"/>
      <c r="BVM59" s="13"/>
      <c r="BVN59" s="13"/>
      <c r="BVO59" s="13"/>
      <c r="BVP59" s="13"/>
      <c r="BVQ59" s="13"/>
      <c r="BVR59" s="13"/>
      <c r="BVS59" s="13"/>
      <c r="BVT59" s="13"/>
      <c r="BVU59" s="13"/>
      <c r="BVV59" s="13"/>
      <c r="BVW59" s="13"/>
      <c r="BVX59" s="13"/>
      <c r="BVY59" s="13"/>
      <c r="BVZ59" s="13"/>
      <c r="BWA59" s="13"/>
      <c r="BWB59" s="13"/>
      <c r="BWC59" s="13"/>
      <c r="BWD59" s="13"/>
      <c r="BWE59" s="13"/>
      <c r="BWF59" s="13"/>
      <c r="BWG59" s="13"/>
      <c r="BWH59" s="13"/>
      <c r="BWI59" s="13"/>
      <c r="BWJ59" s="13"/>
      <c r="BWK59" s="13"/>
      <c r="BWL59" s="13"/>
      <c r="BWM59" s="13"/>
      <c r="BWN59" s="13"/>
      <c r="BWO59" s="13"/>
      <c r="BWP59" s="13"/>
      <c r="BWQ59" s="13"/>
      <c r="BWR59" s="13"/>
      <c r="BWS59" s="13"/>
      <c r="BWT59" s="13"/>
      <c r="BWU59" s="13"/>
      <c r="BWV59" s="13"/>
      <c r="BWW59" s="13"/>
      <c r="BWX59" s="13"/>
      <c r="BWY59" s="13"/>
      <c r="BWZ59" s="13"/>
      <c r="BXA59" s="13"/>
      <c r="BXB59" s="13"/>
      <c r="BXC59" s="13"/>
      <c r="BXD59" s="13"/>
      <c r="BXE59" s="13"/>
      <c r="BXF59" s="13"/>
      <c r="BXG59" s="13"/>
      <c r="BXH59" s="13"/>
      <c r="BXI59" s="13"/>
      <c r="BXJ59" s="13"/>
      <c r="BXK59" s="13"/>
      <c r="BXL59" s="13"/>
      <c r="BXM59" s="13"/>
      <c r="BXN59" s="13"/>
      <c r="BXO59" s="13"/>
      <c r="BXP59" s="13"/>
      <c r="BXQ59" s="13"/>
      <c r="BXR59" s="13"/>
      <c r="BXS59" s="13"/>
      <c r="BXT59" s="13"/>
      <c r="BXU59" s="13"/>
      <c r="BXV59" s="13"/>
      <c r="BXW59" s="13"/>
      <c r="BXX59" s="13"/>
      <c r="BXY59" s="13"/>
      <c r="BXZ59" s="13"/>
      <c r="BYA59" s="13"/>
      <c r="BYB59" s="13"/>
      <c r="BYC59" s="13"/>
      <c r="BYD59" s="13"/>
      <c r="BYE59" s="13"/>
      <c r="BYF59" s="13"/>
      <c r="BYG59" s="13"/>
      <c r="BYH59" s="13"/>
      <c r="BYI59" s="13"/>
      <c r="BYJ59" s="13"/>
      <c r="BYK59" s="13"/>
      <c r="BYL59" s="13"/>
      <c r="BYM59" s="13"/>
      <c r="BYN59" s="13"/>
      <c r="BYO59" s="13"/>
      <c r="BYP59" s="13"/>
      <c r="BYQ59" s="13"/>
      <c r="BYR59" s="13"/>
      <c r="BYS59" s="13"/>
      <c r="BYT59" s="13"/>
      <c r="BYU59" s="13"/>
      <c r="BYV59" s="13"/>
      <c r="BYW59" s="13"/>
      <c r="BYX59" s="13"/>
      <c r="BYY59" s="13"/>
      <c r="BYZ59" s="13"/>
      <c r="BZA59" s="13"/>
      <c r="BZB59" s="13"/>
      <c r="BZC59" s="13"/>
      <c r="BZD59" s="13"/>
      <c r="BZE59" s="13"/>
      <c r="BZF59" s="13"/>
      <c r="BZG59" s="13"/>
      <c r="BZH59" s="13"/>
      <c r="BZI59" s="13"/>
      <c r="BZJ59" s="13"/>
      <c r="BZK59" s="13"/>
      <c r="BZL59" s="13"/>
      <c r="BZM59" s="13"/>
      <c r="BZN59" s="13"/>
      <c r="BZO59" s="13"/>
      <c r="BZP59" s="13"/>
      <c r="BZQ59" s="13"/>
      <c r="BZR59" s="13"/>
      <c r="BZS59" s="13"/>
      <c r="BZT59" s="13"/>
      <c r="BZU59" s="13"/>
      <c r="BZV59" s="13"/>
      <c r="BZW59" s="13"/>
      <c r="BZX59" s="13"/>
      <c r="BZY59" s="13"/>
      <c r="BZZ59" s="13"/>
      <c r="CAA59" s="13"/>
      <c r="CAB59" s="13"/>
      <c r="CAC59" s="13"/>
      <c r="CAD59" s="13"/>
      <c r="CAE59" s="13"/>
      <c r="CAF59" s="13"/>
      <c r="CAG59" s="13"/>
      <c r="CAH59" s="13"/>
      <c r="CAI59" s="13"/>
      <c r="CAJ59" s="13"/>
      <c r="CAK59" s="13"/>
      <c r="CAL59" s="13"/>
      <c r="CAM59" s="13"/>
      <c r="CAN59" s="13"/>
      <c r="CAO59" s="13"/>
      <c r="CAP59" s="13"/>
      <c r="CAQ59" s="13"/>
      <c r="CAR59" s="13"/>
      <c r="CAS59" s="13"/>
      <c r="CAT59" s="13"/>
      <c r="CAU59" s="13"/>
      <c r="CAV59" s="13"/>
      <c r="CAW59" s="13"/>
      <c r="CAX59" s="13"/>
      <c r="CAY59" s="13"/>
      <c r="CAZ59" s="13"/>
      <c r="CBA59" s="13"/>
      <c r="CBB59" s="13"/>
      <c r="CBC59" s="13"/>
      <c r="CBD59" s="13"/>
      <c r="CBE59" s="13"/>
      <c r="CBF59" s="13"/>
      <c r="CBG59" s="13"/>
      <c r="CBH59" s="13"/>
      <c r="CBI59" s="13"/>
      <c r="CBJ59" s="13"/>
      <c r="CBK59" s="13"/>
      <c r="CBL59" s="13"/>
      <c r="CBM59" s="13"/>
      <c r="CBN59" s="13"/>
      <c r="CBO59" s="13"/>
      <c r="CBP59" s="13"/>
      <c r="CBQ59" s="13"/>
      <c r="CBR59" s="13"/>
      <c r="CBS59" s="13"/>
      <c r="CBT59" s="13"/>
      <c r="CBU59" s="13"/>
      <c r="CBV59" s="13"/>
      <c r="CBW59" s="13"/>
      <c r="CBX59" s="13"/>
      <c r="CBY59" s="13"/>
      <c r="CBZ59" s="13"/>
      <c r="CCA59" s="13"/>
      <c r="CCB59" s="13"/>
      <c r="CCC59" s="13"/>
      <c r="CCD59" s="13"/>
      <c r="CCE59" s="13"/>
      <c r="CCF59" s="13"/>
      <c r="CCG59" s="13"/>
      <c r="CCH59" s="13"/>
      <c r="CCI59" s="13"/>
      <c r="CCJ59" s="13"/>
      <c r="CCK59" s="13"/>
      <c r="CCL59" s="13"/>
      <c r="CCM59" s="13"/>
      <c r="CCN59" s="13"/>
      <c r="CCO59" s="13"/>
      <c r="CCP59" s="13"/>
      <c r="CCQ59" s="13"/>
      <c r="CCR59" s="13"/>
      <c r="CCS59" s="13"/>
      <c r="CCT59" s="13"/>
      <c r="CCU59" s="13"/>
      <c r="CCV59" s="13"/>
      <c r="CCW59" s="13"/>
      <c r="CCX59" s="13"/>
      <c r="CCY59" s="13"/>
      <c r="CCZ59" s="13"/>
      <c r="CDA59" s="13"/>
      <c r="CDB59" s="13"/>
      <c r="CDC59" s="13"/>
      <c r="CDD59" s="13"/>
      <c r="CDE59" s="13"/>
      <c r="CDF59" s="13"/>
      <c r="CDG59" s="13"/>
      <c r="CDH59" s="13"/>
      <c r="CDI59" s="13"/>
      <c r="CDJ59" s="13"/>
      <c r="CDK59" s="13"/>
      <c r="CDL59" s="13"/>
      <c r="CDM59" s="13"/>
      <c r="CDN59" s="13"/>
      <c r="CDO59" s="13"/>
      <c r="CDP59" s="13"/>
      <c r="CDQ59" s="13"/>
      <c r="CDR59" s="13"/>
      <c r="CDS59" s="13"/>
      <c r="CDT59" s="13"/>
      <c r="CDU59" s="13"/>
      <c r="CDV59" s="13"/>
      <c r="CDW59" s="13"/>
      <c r="CDX59" s="13"/>
      <c r="CDY59" s="13"/>
      <c r="CDZ59" s="13"/>
      <c r="CEA59" s="13"/>
      <c r="CEB59" s="13"/>
      <c r="CEC59" s="13"/>
      <c r="CED59" s="13"/>
      <c r="CEE59" s="13"/>
      <c r="CEF59" s="13"/>
      <c r="CEG59" s="13"/>
      <c r="CEH59" s="13"/>
      <c r="CEI59" s="13"/>
      <c r="CEJ59" s="13"/>
      <c r="CEK59" s="13"/>
      <c r="CEL59" s="13"/>
      <c r="CEM59" s="13"/>
      <c r="CEN59" s="13"/>
      <c r="CEO59" s="13"/>
      <c r="CEP59" s="13"/>
      <c r="CEQ59" s="13"/>
      <c r="CER59" s="13"/>
      <c r="CES59" s="13"/>
      <c r="CET59" s="13"/>
      <c r="CEU59" s="13"/>
      <c r="CEV59" s="13"/>
      <c r="CEW59" s="13"/>
      <c r="CEX59" s="13"/>
      <c r="CEY59" s="13"/>
      <c r="CEZ59" s="13"/>
      <c r="CFA59" s="13"/>
      <c r="CFB59" s="13"/>
      <c r="CFC59" s="13"/>
      <c r="CFD59" s="13"/>
      <c r="CFE59" s="13"/>
      <c r="CFF59" s="13"/>
      <c r="CFG59" s="13"/>
      <c r="CFH59" s="13"/>
      <c r="CFI59" s="13"/>
      <c r="CFJ59" s="13"/>
      <c r="CFK59" s="13"/>
      <c r="CFL59" s="13"/>
      <c r="CFM59" s="13"/>
      <c r="CFN59" s="13"/>
      <c r="CFO59" s="13"/>
      <c r="CFP59" s="13"/>
      <c r="CFQ59" s="13"/>
      <c r="CFR59" s="13"/>
      <c r="CFS59" s="13"/>
      <c r="CFT59" s="13"/>
      <c r="CFU59" s="13"/>
      <c r="CFV59" s="13"/>
      <c r="CFW59" s="13"/>
      <c r="CFX59" s="13"/>
      <c r="CFY59" s="13"/>
      <c r="CFZ59" s="13"/>
      <c r="CGA59" s="13"/>
      <c r="CGB59" s="13"/>
      <c r="CGC59" s="13"/>
      <c r="CGD59" s="13"/>
      <c r="CGE59" s="13"/>
      <c r="CGF59" s="13"/>
      <c r="CGG59" s="13"/>
      <c r="CGH59" s="13"/>
      <c r="CGI59" s="13"/>
      <c r="CGJ59" s="13"/>
      <c r="CGK59" s="13"/>
      <c r="CGL59" s="13"/>
      <c r="CGM59" s="13"/>
      <c r="CGN59" s="13"/>
      <c r="CGO59" s="13"/>
      <c r="CGP59" s="13"/>
      <c r="CGQ59" s="13"/>
      <c r="CGR59" s="13"/>
      <c r="CGS59" s="13"/>
      <c r="CGT59" s="13"/>
      <c r="CGU59" s="13"/>
      <c r="CGV59" s="13"/>
      <c r="CGW59" s="13"/>
      <c r="CGX59" s="13"/>
      <c r="CGY59" s="13"/>
      <c r="CGZ59" s="13"/>
      <c r="CHA59" s="13"/>
      <c r="CHB59" s="13"/>
      <c r="CHC59" s="13"/>
      <c r="CHD59" s="13"/>
      <c r="CHE59" s="13"/>
      <c r="CHF59" s="13"/>
      <c r="CHG59" s="13"/>
      <c r="CHH59" s="13"/>
      <c r="CHI59" s="13"/>
      <c r="CHJ59" s="13"/>
      <c r="CHK59" s="13"/>
      <c r="CHL59" s="13"/>
      <c r="CHM59" s="13"/>
      <c r="CHN59" s="13"/>
      <c r="CHO59" s="13"/>
      <c r="CHP59" s="13"/>
      <c r="CHQ59" s="13"/>
      <c r="CHR59" s="13"/>
      <c r="CHS59" s="13"/>
      <c r="CHT59" s="13"/>
      <c r="CHU59" s="13"/>
      <c r="CHV59" s="13"/>
      <c r="CHW59" s="13"/>
      <c r="CHX59" s="13"/>
      <c r="CHY59" s="13"/>
      <c r="CHZ59" s="13"/>
      <c r="CIA59" s="13"/>
      <c r="CIB59" s="13"/>
      <c r="CIC59" s="13"/>
      <c r="CID59" s="13"/>
      <c r="CIE59" s="13"/>
      <c r="CIF59" s="13"/>
      <c r="CIG59" s="13"/>
      <c r="CIH59" s="13"/>
      <c r="CII59" s="13"/>
      <c r="CIJ59" s="13"/>
      <c r="CIK59" s="13"/>
      <c r="CIL59" s="13"/>
      <c r="CIM59" s="13"/>
      <c r="CIN59" s="13"/>
      <c r="CIO59" s="13"/>
      <c r="CIP59" s="13"/>
      <c r="CIQ59" s="13"/>
      <c r="CIR59" s="13"/>
      <c r="CIS59" s="13"/>
      <c r="CIT59" s="13"/>
      <c r="CIU59" s="13"/>
      <c r="CIV59" s="13"/>
      <c r="CIW59" s="13"/>
      <c r="CIX59" s="13"/>
      <c r="CIY59" s="13"/>
      <c r="CIZ59" s="13"/>
      <c r="CJA59" s="13"/>
      <c r="CJB59" s="13"/>
      <c r="CJC59" s="13"/>
      <c r="CJD59" s="13"/>
      <c r="CJE59" s="13"/>
      <c r="CJF59" s="13"/>
      <c r="CJG59" s="13"/>
      <c r="CJH59" s="13"/>
      <c r="CJI59" s="13"/>
      <c r="CJJ59" s="13"/>
      <c r="CJK59" s="13"/>
      <c r="CJL59" s="13"/>
      <c r="CJM59" s="13"/>
      <c r="CJN59" s="13"/>
      <c r="CJO59" s="13"/>
      <c r="CJP59" s="13"/>
      <c r="CJQ59" s="13"/>
      <c r="CJR59" s="13"/>
      <c r="CJS59" s="13"/>
      <c r="CJT59" s="13"/>
      <c r="CJU59" s="13"/>
      <c r="CJV59" s="13"/>
      <c r="CJW59" s="13"/>
      <c r="CJX59" s="13"/>
      <c r="CJY59" s="13"/>
      <c r="CJZ59" s="13"/>
      <c r="CKA59" s="13"/>
      <c r="CKB59" s="13"/>
      <c r="CKC59" s="13"/>
      <c r="CKD59" s="13"/>
      <c r="CKE59" s="13"/>
      <c r="CKF59" s="13"/>
      <c r="CKG59" s="13"/>
      <c r="CKH59" s="13"/>
      <c r="CKI59" s="13"/>
      <c r="CKJ59" s="13"/>
      <c r="CKK59" s="13"/>
      <c r="CKL59" s="13"/>
      <c r="CKM59" s="13"/>
      <c r="CKN59" s="13"/>
      <c r="CKO59" s="13"/>
      <c r="CKP59" s="13"/>
      <c r="CKQ59" s="13"/>
      <c r="CKR59" s="13"/>
      <c r="CKS59" s="13"/>
      <c r="CKT59" s="13"/>
      <c r="CKU59" s="13"/>
      <c r="CKV59" s="13"/>
      <c r="CKW59" s="13"/>
      <c r="CKX59" s="13"/>
      <c r="CKY59" s="13"/>
      <c r="CKZ59" s="13"/>
      <c r="CLA59" s="13"/>
      <c r="CLB59" s="13"/>
      <c r="CLC59" s="13"/>
      <c r="CLD59" s="13"/>
      <c r="CLE59" s="13"/>
      <c r="CLF59" s="13"/>
      <c r="CLG59" s="13"/>
      <c r="CLH59" s="13"/>
      <c r="CLI59" s="13"/>
      <c r="CLJ59" s="13"/>
      <c r="CLK59" s="13"/>
      <c r="CLL59" s="13"/>
      <c r="CLM59" s="13"/>
      <c r="CLN59" s="13"/>
      <c r="CLO59" s="13"/>
      <c r="CLP59" s="13"/>
      <c r="CLQ59" s="13"/>
      <c r="CLR59" s="13"/>
      <c r="CLS59" s="13"/>
      <c r="CLT59" s="13"/>
      <c r="CLU59" s="13"/>
      <c r="CLV59" s="13"/>
      <c r="CLW59" s="13"/>
      <c r="CLX59" s="13"/>
      <c r="CLY59" s="13"/>
      <c r="CLZ59" s="13"/>
      <c r="CMA59" s="13"/>
      <c r="CMB59" s="13"/>
      <c r="CMC59" s="13"/>
      <c r="CMD59" s="13"/>
      <c r="CME59" s="13"/>
      <c r="CMF59" s="13"/>
      <c r="CMG59" s="13"/>
      <c r="CMH59" s="13"/>
      <c r="CMI59" s="13"/>
      <c r="CMJ59" s="13"/>
      <c r="CMK59" s="13"/>
      <c r="CML59" s="13"/>
      <c r="CMM59" s="13"/>
      <c r="CMN59" s="13"/>
      <c r="CMO59" s="13"/>
      <c r="CMP59" s="13"/>
      <c r="CMQ59" s="13"/>
      <c r="CMR59" s="13"/>
      <c r="CMS59" s="13"/>
      <c r="CMT59" s="13"/>
      <c r="CMU59" s="13"/>
      <c r="CMV59" s="13"/>
      <c r="CMW59" s="13"/>
      <c r="CMX59" s="13"/>
      <c r="CMY59" s="13"/>
      <c r="CMZ59" s="13"/>
      <c r="CNA59" s="13"/>
      <c r="CNB59" s="13"/>
      <c r="CNC59" s="13"/>
      <c r="CND59" s="13"/>
      <c r="CNE59" s="13"/>
      <c r="CNF59" s="13"/>
      <c r="CNG59" s="13"/>
      <c r="CNH59" s="13"/>
      <c r="CNI59" s="13"/>
      <c r="CNJ59" s="13"/>
      <c r="CNK59" s="13"/>
      <c r="CNL59" s="13"/>
      <c r="CNM59" s="13"/>
      <c r="CNN59" s="13"/>
      <c r="CNO59" s="13"/>
      <c r="CNP59" s="13"/>
      <c r="CNQ59" s="13"/>
      <c r="CNR59" s="13"/>
      <c r="CNS59" s="13"/>
      <c r="CNT59" s="13"/>
      <c r="CNU59" s="13"/>
      <c r="CNV59" s="13"/>
      <c r="CNW59" s="13"/>
      <c r="CNX59" s="13"/>
      <c r="CNY59" s="13"/>
      <c r="CNZ59" s="13"/>
      <c r="COA59" s="13"/>
      <c r="COB59" s="13"/>
      <c r="COC59" s="13"/>
      <c r="COD59" s="13"/>
      <c r="COE59" s="13"/>
      <c r="COF59" s="13"/>
      <c r="COG59" s="13"/>
      <c r="COH59" s="13"/>
      <c r="COI59" s="13"/>
      <c r="COJ59" s="13"/>
      <c r="COK59" s="13"/>
      <c r="COL59" s="13"/>
      <c r="COM59" s="13"/>
      <c r="CON59" s="13"/>
      <c r="COO59" s="13"/>
      <c r="COP59" s="13"/>
      <c r="COQ59" s="13"/>
      <c r="COR59" s="13"/>
      <c r="COS59" s="13"/>
      <c r="COT59" s="13"/>
      <c r="COU59" s="13"/>
      <c r="COV59" s="13"/>
      <c r="COW59" s="13"/>
      <c r="COX59" s="13"/>
      <c r="COY59" s="13"/>
      <c r="COZ59" s="13"/>
      <c r="CPA59" s="13"/>
      <c r="CPB59" s="13"/>
      <c r="CPC59" s="13"/>
      <c r="CPD59" s="13"/>
      <c r="CPE59" s="13"/>
      <c r="CPF59" s="13"/>
      <c r="CPG59" s="13"/>
      <c r="CPH59" s="13"/>
      <c r="CPI59" s="13"/>
      <c r="CPJ59" s="13"/>
      <c r="CPK59" s="13"/>
      <c r="CPL59" s="13"/>
      <c r="CPM59" s="13"/>
      <c r="CPN59" s="13"/>
      <c r="CPO59" s="13"/>
      <c r="CPP59" s="13"/>
      <c r="CPQ59" s="13"/>
      <c r="CPR59" s="13"/>
      <c r="CPS59" s="13"/>
      <c r="CPT59" s="13"/>
      <c r="CPU59" s="13"/>
      <c r="CPV59" s="13"/>
      <c r="CPW59" s="13"/>
      <c r="CPX59" s="13"/>
      <c r="CPY59" s="13"/>
      <c r="CPZ59" s="13"/>
      <c r="CQA59" s="13"/>
      <c r="CQB59" s="13"/>
      <c r="CQC59" s="13"/>
      <c r="CQD59" s="13"/>
      <c r="CQE59" s="13"/>
      <c r="CQF59" s="13"/>
      <c r="CQG59" s="13"/>
      <c r="CQH59" s="13"/>
      <c r="CQI59" s="13"/>
      <c r="CQJ59" s="13"/>
      <c r="CQK59" s="13"/>
      <c r="CQL59" s="13"/>
      <c r="CQM59" s="13"/>
      <c r="CQN59" s="13"/>
      <c r="CQO59" s="13"/>
      <c r="CQP59" s="13"/>
      <c r="CQQ59" s="13"/>
      <c r="CQR59" s="13"/>
      <c r="CQS59" s="13"/>
      <c r="CQT59" s="13"/>
      <c r="CQU59" s="13"/>
      <c r="CQV59" s="13"/>
      <c r="CQW59" s="13"/>
      <c r="CQX59" s="13"/>
      <c r="CQY59" s="13"/>
      <c r="CQZ59" s="13"/>
      <c r="CRA59" s="13"/>
      <c r="CRB59" s="13"/>
      <c r="CRC59" s="13"/>
      <c r="CRD59" s="13"/>
      <c r="CRE59" s="13"/>
      <c r="CRF59" s="13"/>
      <c r="CRG59" s="13"/>
      <c r="CRH59" s="13"/>
      <c r="CRI59" s="13"/>
      <c r="CRJ59" s="13"/>
      <c r="CRK59" s="13"/>
      <c r="CRL59" s="13"/>
      <c r="CRM59" s="13"/>
      <c r="CRN59" s="13"/>
      <c r="CRO59" s="13"/>
      <c r="CRP59" s="13"/>
      <c r="CRQ59" s="13"/>
      <c r="CRR59" s="13"/>
      <c r="CRS59" s="13"/>
      <c r="CRT59" s="13"/>
      <c r="CRU59" s="13"/>
      <c r="CRV59" s="13"/>
      <c r="CRW59" s="13"/>
      <c r="CRX59" s="13"/>
      <c r="CRY59" s="13"/>
      <c r="CRZ59" s="13"/>
      <c r="CSA59" s="13"/>
      <c r="CSB59" s="13"/>
      <c r="CSC59" s="13"/>
      <c r="CSD59" s="13"/>
      <c r="CSE59" s="13"/>
      <c r="CSF59" s="13"/>
      <c r="CSG59" s="13"/>
      <c r="CSH59" s="13"/>
      <c r="CSI59" s="13"/>
      <c r="CSJ59" s="13"/>
      <c r="CSK59" s="13"/>
      <c r="CSL59" s="13"/>
      <c r="CSM59" s="13"/>
      <c r="CSN59" s="13"/>
      <c r="CSO59" s="13"/>
      <c r="CSP59" s="13"/>
      <c r="CSQ59" s="13"/>
      <c r="CSR59" s="13"/>
      <c r="CSS59" s="13"/>
      <c r="CST59" s="13"/>
      <c r="CSU59" s="13"/>
      <c r="CSV59" s="13"/>
      <c r="CSW59" s="13"/>
      <c r="CSX59" s="13"/>
      <c r="CSY59" s="13"/>
      <c r="CSZ59" s="13"/>
      <c r="CTA59" s="13"/>
      <c r="CTB59" s="13"/>
      <c r="CTC59" s="13"/>
      <c r="CTD59" s="13"/>
      <c r="CTE59" s="13"/>
      <c r="CTF59" s="13"/>
      <c r="CTG59" s="13"/>
      <c r="CTH59" s="13"/>
      <c r="CTI59" s="13"/>
      <c r="CTJ59" s="13"/>
      <c r="CTK59" s="13"/>
      <c r="CTL59" s="13"/>
      <c r="CTM59" s="13"/>
      <c r="CTN59" s="13"/>
      <c r="CTO59" s="13"/>
      <c r="CTP59" s="13"/>
      <c r="CTQ59" s="13"/>
      <c r="CTR59" s="13"/>
      <c r="CTS59" s="13"/>
      <c r="CTT59" s="13"/>
      <c r="CTU59" s="13"/>
      <c r="CTV59" s="13"/>
      <c r="CTW59" s="13"/>
      <c r="CTX59" s="13"/>
      <c r="CTY59" s="13"/>
      <c r="CTZ59" s="13"/>
      <c r="CUA59" s="13"/>
      <c r="CUB59" s="13"/>
      <c r="CUC59" s="13"/>
      <c r="CUD59" s="13"/>
      <c r="CUE59" s="13"/>
      <c r="CUF59" s="13"/>
      <c r="CUG59" s="13"/>
      <c r="CUH59" s="13"/>
      <c r="CUI59" s="13"/>
      <c r="CUJ59" s="13"/>
      <c r="CUK59" s="13"/>
      <c r="CUL59" s="13"/>
      <c r="CUM59" s="13"/>
      <c r="CUN59" s="13"/>
      <c r="CUO59" s="13"/>
      <c r="CUP59" s="13"/>
      <c r="CUQ59" s="13"/>
      <c r="CUR59" s="13"/>
      <c r="CUS59" s="13"/>
      <c r="CUT59" s="13"/>
      <c r="CUU59" s="13"/>
      <c r="CUV59" s="13"/>
      <c r="CUW59" s="13"/>
      <c r="CUX59" s="13"/>
      <c r="CUY59" s="13"/>
      <c r="CUZ59" s="13"/>
      <c r="CVA59" s="13"/>
      <c r="CVB59" s="13"/>
      <c r="CVC59" s="13"/>
      <c r="CVD59" s="13"/>
      <c r="CVE59" s="13"/>
      <c r="CVF59" s="13"/>
      <c r="CVG59" s="13"/>
      <c r="CVH59" s="13"/>
      <c r="CVI59" s="13"/>
      <c r="CVJ59" s="13"/>
      <c r="CVK59" s="13"/>
      <c r="CVL59" s="13"/>
      <c r="CVM59" s="13"/>
      <c r="CVN59" s="13"/>
      <c r="CVO59" s="13"/>
      <c r="CVP59" s="13"/>
      <c r="CVQ59" s="13"/>
      <c r="CVR59" s="13"/>
      <c r="CVS59" s="13"/>
      <c r="CVT59" s="13"/>
      <c r="CVU59" s="13"/>
      <c r="CVV59" s="13"/>
      <c r="CVW59" s="13"/>
      <c r="CVX59" s="13"/>
      <c r="CVY59" s="13"/>
      <c r="CVZ59" s="13"/>
      <c r="CWA59" s="13"/>
      <c r="CWB59" s="13"/>
      <c r="CWC59" s="13"/>
      <c r="CWD59" s="13"/>
      <c r="CWE59" s="13"/>
      <c r="CWF59" s="13"/>
      <c r="CWG59" s="13"/>
      <c r="CWH59" s="13"/>
      <c r="CWI59" s="13"/>
      <c r="CWJ59" s="13"/>
      <c r="CWK59" s="13"/>
      <c r="CWL59" s="13"/>
      <c r="CWM59" s="13"/>
      <c r="CWN59" s="13"/>
      <c r="CWO59" s="13"/>
      <c r="CWP59" s="13"/>
      <c r="CWQ59" s="13"/>
      <c r="CWR59" s="13"/>
      <c r="CWS59" s="13"/>
      <c r="CWT59" s="13"/>
      <c r="CWU59" s="13"/>
      <c r="CWV59" s="13"/>
      <c r="CWW59" s="13"/>
      <c r="CWX59" s="13"/>
      <c r="CWY59" s="13"/>
      <c r="CWZ59" s="13"/>
      <c r="CXA59" s="13"/>
      <c r="CXB59" s="13"/>
      <c r="CXC59" s="13"/>
      <c r="CXD59" s="13"/>
      <c r="CXE59" s="13"/>
      <c r="CXF59" s="13"/>
      <c r="CXG59" s="13"/>
      <c r="CXH59" s="13"/>
      <c r="CXI59" s="13"/>
      <c r="CXJ59" s="13"/>
      <c r="CXK59" s="13"/>
      <c r="CXL59" s="13"/>
      <c r="CXM59" s="13"/>
      <c r="CXN59" s="13"/>
      <c r="CXO59" s="13"/>
      <c r="CXP59" s="13"/>
      <c r="CXQ59" s="13"/>
      <c r="CXR59" s="13"/>
      <c r="CXS59" s="13"/>
      <c r="CXT59" s="13"/>
      <c r="CXU59" s="13"/>
      <c r="CXV59" s="13"/>
      <c r="CXW59" s="13"/>
      <c r="CXX59" s="13"/>
      <c r="CXY59" s="13"/>
      <c r="CXZ59" s="13"/>
      <c r="CYA59" s="13"/>
      <c r="CYB59" s="13"/>
      <c r="CYC59" s="13"/>
      <c r="CYD59" s="13"/>
      <c r="CYE59" s="13"/>
      <c r="CYF59" s="13"/>
      <c r="CYG59" s="13"/>
      <c r="CYH59" s="13"/>
      <c r="CYI59" s="13"/>
      <c r="CYJ59" s="13"/>
      <c r="CYK59" s="13"/>
      <c r="CYL59" s="13"/>
      <c r="CYM59" s="13"/>
      <c r="CYN59" s="13"/>
      <c r="CYO59" s="13"/>
      <c r="CYP59" s="13"/>
      <c r="CYQ59" s="13"/>
      <c r="CYR59" s="13"/>
      <c r="CYS59" s="13"/>
      <c r="CYT59" s="13"/>
      <c r="CYU59" s="13"/>
      <c r="CYV59" s="13"/>
      <c r="CYW59" s="13"/>
      <c r="CYX59" s="13"/>
      <c r="CYY59" s="13"/>
      <c r="CYZ59" s="13"/>
      <c r="CZA59" s="13"/>
      <c r="CZB59" s="13"/>
      <c r="CZC59" s="13"/>
      <c r="CZD59" s="13"/>
      <c r="CZE59" s="13"/>
      <c r="CZF59" s="13"/>
      <c r="CZG59" s="13"/>
      <c r="CZH59" s="13"/>
      <c r="CZI59" s="13"/>
      <c r="CZJ59" s="13"/>
      <c r="CZK59" s="13"/>
      <c r="CZL59" s="13"/>
      <c r="CZM59" s="13"/>
      <c r="CZN59" s="13"/>
      <c r="CZO59" s="13"/>
      <c r="CZP59" s="13"/>
      <c r="CZQ59" s="13"/>
      <c r="CZR59" s="13"/>
      <c r="CZS59" s="13"/>
      <c r="CZT59" s="13"/>
      <c r="CZU59" s="13"/>
      <c r="CZV59" s="13"/>
      <c r="CZW59" s="13"/>
      <c r="CZX59" s="13"/>
      <c r="CZY59" s="13"/>
      <c r="CZZ59" s="13"/>
      <c r="DAA59" s="13"/>
      <c r="DAB59" s="13"/>
      <c r="DAC59" s="13"/>
      <c r="DAD59" s="13"/>
      <c r="DAE59" s="13"/>
      <c r="DAF59" s="13"/>
      <c r="DAG59" s="13"/>
      <c r="DAH59" s="13"/>
      <c r="DAI59" s="13"/>
      <c r="DAJ59" s="13"/>
      <c r="DAK59" s="13"/>
      <c r="DAL59" s="13"/>
      <c r="DAM59" s="13"/>
      <c r="DAN59" s="13"/>
      <c r="DAO59" s="13"/>
      <c r="DAP59" s="13"/>
      <c r="DAQ59" s="13"/>
      <c r="DAR59" s="13"/>
      <c r="DAS59" s="13"/>
      <c r="DAT59" s="13"/>
      <c r="DAU59" s="13"/>
      <c r="DAV59" s="13"/>
      <c r="DAW59" s="13"/>
      <c r="DAX59" s="13"/>
      <c r="DAY59" s="13"/>
      <c r="DAZ59" s="13"/>
      <c r="DBA59" s="13"/>
      <c r="DBB59" s="13"/>
      <c r="DBC59" s="13"/>
      <c r="DBD59" s="13"/>
      <c r="DBE59" s="13"/>
      <c r="DBF59" s="13"/>
      <c r="DBG59" s="13"/>
      <c r="DBH59" s="13"/>
      <c r="DBI59" s="13"/>
      <c r="DBJ59" s="13"/>
      <c r="DBK59" s="13"/>
      <c r="DBL59" s="13"/>
      <c r="DBM59" s="13"/>
      <c r="DBN59" s="13"/>
      <c r="DBO59" s="13"/>
      <c r="DBP59" s="13"/>
      <c r="DBQ59" s="13"/>
      <c r="DBR59" s="13"/>
      <c r="DBS59" s="13"/>
      <c r="DBT59" s="13"/>
      <c r="DBU59" s="13"/>
      <c r="DBV59" s="13"/>
      <c r="DBW59" s="13"/>
      <c r="DBX59" s="13"/>
      <c r="DBY59" s="13"/>
      <c r="DBZ59" s="13"/>
      <c r="DCA59" s="13"/>
      <c r="DCB59" s="13"/>
      <c r="DCC59" s="13"/>
      <c r="DCD59" s="13"/>
      <c r="DCE59" s="13"/>
      <c r="DCF59" s="13"/>
      <c r="DCG59" s="13"/>
      <c r="DCH59" s="13"/>
      <c r="DCI59" s="13"/>
      <c r="DCJ59" s="13"/>
      <c r="DCK59" s="13"/>
      <c r="DCL59" s="13"/>
      <c r="DCM59" s="13"/>
      <c r="DCN59" s="13"/>
      <c r="DCO59" s="13"/>
      <c r="DCP59" s="13"/>
      <c r="DCQ59" s="13"/>
      <c r="DCR59" s="13"/>
      <c r="DCS59" s="13"/>
      <c r="DCT59" s="13"/>
      <c r="DCU59" s="13"/>
      <c r="DCV59" s="13"/>
      <c r="DCW59" s="13"/>
      <c r="DCX59" s="13"/>
      <c r="DCY59" s="13"/>
      <c r="DCZ59" s="13"/>
      <c r="DDA59" s="13"/>
      <c r="DDB59" s="13"/>
      <c r="DDC59" s="13"/>
      <c r="DDD59" s="13"/>
      <c r="DDE59" s="13"/>
      <c r="DDF59" s="13"/>
      <c r="DDG59" s="13"/>
      <c r="DDH59" s="13"/>
      <c r="DDI59" s="13"/>
      <c r="DDJ59" s="13"/>
      <c r="DDK59" s="13"/>
      <c r="DDL59" s="13"/>
      <c r="DDM59" s="13"/>
      <c r="DDN59" s="13"/>
      <c r="DDO59" s="13"/>
      <c r="DDP59" s="13"/>
      <c r="DDQ59" s="13"/>
      <c r="DDR59" s="13"/>
      <c r="DDS59" s="13"/>
      <c r="DDT59" s="13"/>
      <c r="DDU59" s="13"/>
      <c r="DDV59" s="13"/>
      <c r="DDW59" s="13"/>
      <c r="DDX59" s="13"/>
      <c r="DDY59" s="13"/>
      <c r="DDZ59" s="13"/>
      <c r="DEA59" s="13"/>
      <c r="DEB59" s="13"/>
      <c r="DEC59" s="13"/>
      <c r="DED59" s="13"/>
      <c r="DEE59" s="13"/>
      <c r="DEF59" s="13"/>
      <c r="DEG59" s="13"/>
      <c r="DEH59" s="13"/>
      <c r="DEI59" s="13"/>
      <c r="DEJ59" s="13"/>
      <c r="DEK59" s="13"/>
      <c r="DEL59" s="13"/>
      <c r="DEM59" s="13"/>
      <c r="DEN59" s="13"/>
      <c r="DEO59" s="13"/>
      <c r="DEP59" s="13"/>
      <c r="DEQ59" s="13"/>
      <c r="DER59" s="13"/>
      <c r="DES59" s="13"/>
      <c r="DET59" s="13"/>
      <c r="DEU59" s="13"/>
      <c r="DEV59" s="13"/>
      <c r="DEW59" s="13"/>
      <c r="DEX59" s="13"/>
      <c r="DEY59" s="13"/>
      <c r="DEZ59" s="13"/>
      <c r="DFA59" s="13"/>
      <c r="DFB59" s="13"/>
      <c r="DFC59" s="13"/>
      <c r="DFD59" s="13"/>
      <c r="DFE59" s="13"/>
      <c r="DFF59" s="13"/>
      <c r="DFG59" s="13"/>
      <c r="DFH59" s="13"/>
      <c r="DFI59" s="13"/>
      <c r="DFJ59" s="13"/>
      <c r="DFK59" s="13"/>
      <c r="DFL59" s="13"/>
      <c r="DFM59" s="13"/>
      <c r="DFN59" s="13"/>
      <c r="DFO59" s="13"/>
      <c r="DFP59" s="13"/>
      <c r="DFQ59" s="13"/>
      <c r="DFR59" s="13"/>
      <c r="DFS59" s="13"/>
      <c r="DFT59" s="13"/>
      <c r="DFU59" s="13"/>
      <c r="DFV59" s="13"/>
      <c r="DFW59" s="13"/>
      <c r="DFX59" s="13"/>
      <c r="DFY59" s="13"/>
      <c r="DFZ59" s="13"/>
      <c r="DGA59" s="13"/>
      <c r="DGB59" s="13"/>
      <c r="DGC59" s="13"/>
      <c r="DGD59" s="13"/>
      <c r="DGE59" s="13"/>
      <c r="DGF59" s="13"/>
      <c r="DGG59" s="13"/>
      <c r="DGH59" s="13"/>
      <c r="DGI59" s="13"/>
      <c r="DGJ59" s="13"/>
      <c r="DGK59" s="13"/>
      <c r="DGL59" s="13"/>
      <c r="DGM59" s="13"/>
      <c r="DGN59" s="13"/>
      <c r="DGO59" s="13"/>
      <c r="DGP59" s="13"/>
      <c r="DGQ59" s="13"/>
      <c r="DGR59" s="13"/>
      <c r="DGS59" s="13"/>
      <c r="DGT59" s="13"/>
      <c r="DGU59" s="13"/>
      <c r="DGV59" s="13"/>
      <c r="DGW59" s="13"/>
      <c r="DGX59" s="13"/>
      <c r="DGY59" s="13"/>
      <c r="DGZ59" s="13"/>
      <c r="DHA59" s="13"/>
      <c r="DHB59" s="13"/>
      <c r="DHC59" s="13"/>
      <c r="DHD59" s="13"/>
      <c r="DHE59" s="13"/>
      <c r="DHF59" s="13"/>
      <c r="DHG59" s="13"/>
      <c r="DHH59" s="13"/>
      <c r="DHI59" s="13"/>
      <c r="DHJ59" s="13"/>
      <c r="DHK59" s="13"/>
      <c r="DHL59" s="13"/>
      <c r="DHM59" s="13"/>
      <c r="DHN59" s="13"/>
      <c r="DHO59" s="13"/>
      <c r="DHP59" s="13"/>
      <c r="DHQ59" s="13"/>
      <c r="DHR59" s="13"/>
      <c r="DHS59" s="13"/>
      <c r="DHT59" s="13"/>
      <c r="DHU59" s="13"/>
      <c r="DHV59" s="13"/>
      <c r="DHW59" s="13"/>
      <c r="DHX59" s="13"/>
      <c r="DHY59" s="13"/>
      <c r="DHZ59" s="13"/>
      <c r="DIA59" s="13"/>
      <c r="DIB59" s="13"/>
      <c r="DIC59" s="13"/>
      <c r="DID59" s="13"/>
      <c r="DIE59" s="13"/>
      <c r="DIF59" s="13"/>
      <c r="DIG59" s="13"/>
      <c r="DIH59" s="13"/>
      <c r="DII59" s="13"/>
      <c r="DIJ59" s="13"/>
      <c r="DIK59" s="13"/>
      <c r="DIL59" s="13"/>
      <c r="DIM59" s="13"/>
      <c r="DIN59" s="13"/>
      <c r="DIO59" s="13"/>
      <c r="DIP59" s="13"/>
      <c r="DIQ59" s="13"/>
      <c r="DIR59" s="13"/>
      <c r="DIS59" s="13"/>
      <c r="DIT59" s="13"/>
      <c r="DIU59" s="13"/>
      <c r="DIV59" s="13"/>
      <c r="DIW59" s="13"/>
      <c r="DIX59" s="13"/>
      <c r="DIY59" s="13"/>
      <c r="DIZ59" s="13"/>
      <c r="DJA59" s="13"/>
      <c r="DJB59" s="13"/>
      <c r="DJC59" s="13"/>
      <c r="DJD59" s="13"/>
      <c r="DJE59" s="13"/>
      <c r="DJF59" s="13"/>
      <c r="DJG59" s="13"/>
      <c r="DJH59" s="13"/>
      <c r="DJI59" s="13"/>
      <c r="DJJ59" s="13"/>
      <c r="DJK59" s="13"/>
      <c r="DJL59" s="13"/>
      <c r="DJM59" s="13"/>
      <c r="DJN59" s="13"/>
      <c r="DJO59" s="13"/>
      <c r="DJP59" s="13"/>
      <c r="DJQ59" s="13"/>
      <c r="DJR59" s="13"/>
      <c r="DJS59" s="13"/>
      <c r="DJT59" s="13"/>
      <c r="DJU59" s="13"/>
      <c r="DJV59" s="13"/>
      <c r="DJW59" s="13"/>
      <c r="DJX59" s="13"/>
      <c r="DJY59" s="13"/>
      <c r="DJZ59" s="13"/>
      <c r="DKA59" s="13"/>
      <c r="DKB59" s="13"/>
      <c r="DKC59" s="13"/>
      <c r="DKD59" s="13"/>
      <c r="DKE59" s="13"/>
      <c r="DKF59" s="13"/>
      <c r="DKG59" s="13"/>
      <c r="DKH59" s="13"/>
      <c r="DKI59" s="13"/>
      <c r="DKJ59" s="13"/>
      <c r="DKK59" s="13"/>
      <c r="DKL59" s="13"/>
      <c r="DKM59" s="13"/>
      <c r="DKN59" s="13"/>
      <c r="DKO59" s="13"/>
      <c r="DKP59" s="13"/>
      <c r="DKQ59" s="13"/>
      <c r="DKR59" s="13"/>
      <c r="DKS59" s="13"/>
      <c r="DKT59" s="13"/>
      <c r="DKU59" s="13"/>
      <c r="DKV59" s="13"/>
      <c r="DKW59" s="13"/>
      <c r="DKX59" s="13"/>
      <c r="DKY59" s="13"/>
      <c r="DKZ59" s="13"/>
      <c r="DLA59" s="13"/>
      <c r="DLB59" s="13"/>
      <c r="DLC59" s="13"/>
      <c r="DLD59" s="13"/>
      <c r="DLE59" s="13"/>
      <c r="DLF59" s="13"/>
      <c r="DLG59" s="13"/>
      <c r="DLH59" s="13"/>
      <c r="DLI59" s="13"/>
      <c r="DLJ59" s="13"/>
      <c r="DLK59" s="13"/>
      <c r="DLL59" s="13"/>
      <c r="DLM59" s="13"/>
      <c r="DLN59" s="13"/>
      <c r="DLO59" s="13"/>
      <c r="DLP59" s="13"/>
      <c r="DLQ59" s="13"/>
      <c r="DLR59" s="13"/>
      <c r="DLS59" s="13"/>
      <c r="DLT59" s="13"/>
      <c r="DLU59" s="13"/>
      <c r="DLV59" s="13"/>
      <c r="DLW59" s="13"/>
      <c r="DLX59" s="13"/>
      <c r="DLY59" s="13"/>
      <c r="DLZ59" s="13"/>
      <c r="DMA59" s="13"/>
      <c r="DMB59" s="13"/>
      <c r="DMC59" s="13"/>
      <c r="DMD59" s="13"/>
      <c r="DME59" s="13"/>
      <c r="DMF59" s="13"/>
      <c r="DMG59" s="13"/>
      <c r="DMH59" s="13"/>
      <c r="DMI59" s="13"/>
      <c r="DMJ59" s="13"/>
      <c r="DMK59" s="13"/>
      <c r="DML59" s="13"/>
      <c r="DMM59" s="13"/>
      <c r="DMN59" s="13"/>
      <c r="DMO59" s="13"/>
      <c r="DMP59" s="13"/>
      <c r="DMQ59" s="13"/>
      <c r="DMR59" s="13"/>
      <c r="DMS59" s="13"/>
      <c r="DMT59" s="13"/>
      <c r="DMU59" s="13"/>
      <c r="DMV59" s="13"/>
      <c r="DMW59" s="13"/>
      <c r="DMX59" s="13"/>
      <c r="DMY59" s="13"/>
      <c r="DMZ59" s="13"/>
      <c r="DNA59" s="13"/>
      <c r="DNB59" s="13"/>
      <c r="DNC59" s="13"/>
      <c r="DND59" s="13"/>
      <c r="DNE59" s="13"/>
      <c r="DNF59" s="13"/>
      <c r="DNG59" s="13"/>
      <c r="DNH59" s="13"/>
      <c r="DNI59" s="13"/>
      <c r="DNJ59" s="13"/>
      <c r="DNK59" s="13"/>
      <c r="DNL59" s="13"/>
      <c r="DNM59" s="13"/>
      <c r="DNN59" s="13"/>
      <c r="DNO59" s="13"/>
      <c r="DNP59" s="13"/>
      <c r="DNQ59" s="13"/>
      <c r="DNR59" s="13"/>
      <c r="DNS59" s="13"/>
      <c r="DNT59" s="13"/>
      <c r="DNU59" s="13"/>
      <c r="DNV59" s="13"/>
      <c r="DNW59" s="13"/>
      <c r="DNX59" s="13"/>
      <c r="DNY59" s="13"/>
      <c r="DNZ59" s="13"/>
      <c r="DOA59" s="13"/>
      <c r="DOB59" s="13"/>
      <c r="DOC59" s="13"/>
      <c r="DOD59" s="13"/>
      <c r="DOE59" s="13"/>
      <c r="DOF59" s="13"/>
      <c r="DOG59" s="13"/>
      <c r="DOH59" s="13"/>
      <c r="DOI59" s="13"/>
      <c r="DOJ59" s="13"/>
      <c r="DOK59" s="13"/>
      <c r="DOL59" s="13"/>
      <c r="DOM59" s="13"/>
      <c r="DON59" s="13"/>
      <c r="DOO59" s="13"/>
      <c r="DOP59" s="13"/>
      <c r="DOQ59" s="13"/>
      <c r="DOR59" s="13"/>
      <c r="DOS59" s="13"/>
      <c r="DOT59" s="13"/>
      <c r="DOU59" s="13"/>
      <c r="DOV59" s="13"/>
      <c r="DOW59" s="13"/>
      <c r="DOX59" s="13"/>
      <c r="DOY59" s="13"/>
      <c r="DOZ59" s="13"/>
      <c r="DPA59" s="13"/>
      <c r="DPB59" s="13"/>
      <c r="DPC59" s="13"/>
      <c r="DPD59" s="13"/>
      <c r="DPE59" s="13"/>
      <c r="DPF59" s="13"/>
      <c r="DPG59" s="13"/>
      <c r="DPH59" s="13"/>
      <c r="DPI59" s="13"/>
      <c r="DPJ59" s="13"/>
      <c r="DPK59" s="13"/>
      <c r="DPL59" s="13"/>
      <c r="DPM59" s="13"/>
      <c r="DPN59" s="13"/>
      <c r="DPO59" s="13"/>
      <c r="DPP59" s="13"/>
      <c r="DPQ59" s="13"/>
      <c r="DPR59" s="13"/>
      <c r="DPS59" s="13"/>
      <c r="DPT59" s="13"/>
      <c r="DPU59" s="13"/>
      <c r="DPV59" s="13"/>
      <c r="DPW59" s="13"/>
      <c r="DPX59" s="13"/>
      <c r="DPY59" s="13"/>
      <c r="DPZ59" s="13"/>
      <c r="DQA59" s="13"/>
      <c r="DQB59" s="13"/>
      <c r="DQC59" s="13"/>
      <c r="DQD59" s="13"/>
      <c r="DQE59" s="13"/>
      <c r="DQF59" s="13"/>
      <c r="DQG59" s="13"/>
      <c r="DQH59" s="13"/>
      <c r="DQI59" s="13"/>
      <c r="DQJ59" s="13"/>
      <c r="DQK59" s="13"/>
      <c r="DQL59" s="13"/>
      <c r="DQM59" s="13"/>
      <c r="DQN59" s="13"/>
      <c r="DQO59" s="13"/>
      <c r="DQP59" s="13"/>
      <c r="DQQ59" s="13"/>
      <c r="DQR59" s="13"/>
      <c r="DQS59" s="13"/>
      <c r="DQT59" s="13"/>
      <c r="DQU59" s="13"/>
      <c r="DQV59" s="13"/>
      <c r="DQW59" s="13"/>
      <c r="DQX59" s="13"/>
      <c r="DQY59" s="13"/>
      <c r="DQZ59" s="13"/>
      <c r="DRA59" s="13"/>
      <c r="DRB59" s="13"/>
      <c r="DRC59" s="13"/>
      <c r="DRD59" s="13"/>
      <c r="DRE59" s="13"/>
      <c r="DRF59" s="13"/>
      <c r="DRG59" s="13"/>
      <c r="DRH59" s="13"/>
      <c r="DRI59" s="13"/>
      <c r="DRJ59" s="13"/>
      <c r="DRK59" s="13"/>
      <c r="DRL59" s="13"/>
      <c r="DRM59" s="13"/>
      <c r="DRN59" s="13"/>
      <c r="DRO59" s="13"/>
      <c r="DRP59" s="13"/>
      <c r="DRQ59" s="13"/>
      <c r="DRR59" s="13"/>
      <c r="DRS59" s="13"/>
      <c r="DRT59" s="13"/>
      <c r="DRU59" s="13"/>
      <c r="DRV59" s="13"/>
      <c r="DRW59" s="13"/>
      <c r="DRX59" s="13"/>
      <c r="DRY59" s="13"/>
      <c r="DRZ59" s="13"/>
      <c r="DSA59" s="13"/>
      <c r="DSB59" s="13"/>
      <c r="DSC59" s="13"/>
      <c r="DSD59" s="13"/>
      <c r="DSE59" s="13"/>
      <c r="DSF59" s="13"/>
      <c r="DSG59" s="13"/>
      <c r="DSH59" s="13"/>
      <c r="DSI59" s="13"/>
      <c r="DSJ59" s="13"/>
      <c r="DSK59" s="13"/>
      <c r="DSL59" s="13"/>
      <c r="DSM59" s="13"/>
      <c r="DSN59" s="13"/>
      <c r="DSO59" s="13"/>
      <c r="DSP59" s="13"/>
      <c r="DSQ59" s="13"/>
      <c r="DSR59" s="13"/>
      <c r="DSS59" s="13"/>
      <c r="DST59" s="13"/>
      <c r="DSU59" s="13"/>
      <c r="DSV59" s="13"/>
      <c r="DSW59" s="13"/>
      <c r="DSX59" s="13"/>
      <c r="DSY59" s="13"/>
      <c r="DSZ59" s="13"/>
      <c r="DTA59" s="13"/>
      <c r="DTB59" s="13"/>
      <c r="DTC59" s="13"/>
      <c r="DTD59" s="13"/>
      <c r="DTE59" s="13"/>
      <c r="DTF59" s="13"/>
      <c r="DTG59" s="13"/>
      <c r="DTH59" s="13"/>
      <c r="DTI59" s="13"/>
      <c r="DTJ59" s="13"/>
      <c r="DTK59" s="13"/>
      <c r="DTL59" s="13"/>
      <c r="DTM59" s="13"/>
      <c r="DTN59" s="13"/>
      <c r="DTO59" s="13"/>
      <c r="DTP59" s="13"/>
      <c r="DTQ59" s="13"/>
      <c r="DTR59" s="13"/>
      <c r="DTS59" s="13"/>
      <c r="DTT59" s="13"/>
      <c r="DTU59" s="13"/>
      <c r="DTV59" s="13"/>
      <c r="DTW59" s="13"/>
      <c r="DTX59" s="13"/>
      <c r="DTY59" s="13"/>
      <c r="DTZ59" s="13"/>
      <c r="DUA59" s="13"/>
      <c r="DUB59" s="13"/>
      <c r="DUC59" s="13"/>
      <c r="DUD59" s="13"/>
      <c r="DUE59" s="13"/>
      <c r="DUF59" s="13"/>
      <c r="DUG59" s="13"/>
      <c r="DUH59" s="13"/>
      <c r="DUI59" s="13"/>
      <c r="DUJ59" s="13"/>
      <c r="DUK59" s="13"/>
      <c r="DUL59" s="13"/>
      <c r="DUM59" s="13"/>
      <c r="DUN59" s="13"/>
      <c r="DUO59" s="13"/>
      <c r="DUP59" s="13"/>
      <c r="DUQ59" s="13"/>
      <c r="DUR59" s="13"/>
      <c r="DUS59" s="13"/>
      <c r="DUT59" s="13"/>
      <c r="DUU59" s="13"/>
      <c r="DUV59" s="13"/>
      <c r="DUW59" s="13"/>
      <c r="DUX59" s="13"/>
      <c r="DUY59" s="13"/>
      <c r="DUZ59" s="13"/>
      <c r="DVA59" s="13"/>
      <c r="DVB59" s="13"/>
      <c r="DVC59" s="13"/>
      <c r="DVD59" s="13"/>
      <c r="DVE59" s="13"/>
      <c r="DVF59" s="13"/>
      <c r="DVG59" s="13"/>
      <c r="DVH59" s="13"/>
      <c r="DVI59" s="13"/>
      <c r="DVJ59" s="13"/>
      <c r="DVK59" s="13"/>
      <c r="DVL59" s="13"/>
      <c r="DVM59" s="13"/>
      <c r="DVN59" s="13"/>
      <c r="DVO59" s="13"/>
      <c r="DVP59" s="13"/>
      <c r="DVQ59" s="13"/>
      <c r="DVR59" s="13"/>
      <c r="DVS59" s="13"/>
      <c r="DVT59" s="13"/>
      <c r="DVU59" s="13"/>
      <c r="DVV59" s="13"/>
      <c r="DVW59" s="13"/>
      <c r="DVX59" s="13"/>
      <c r="DVY59" s="13"/>
      <c r="DVZ59" s="13"/>
      <c r="DWA59" s="13"/>
      <c r="DWB59" s="13"/>
      <c r="DWC59" s="13"/>
      <c r="DWD59" s="13"/>
      <c r="DWE59" s="13"/>
      <c r="DWF59" s="13"/>
      <c r="DWG59" s="13"/>
      <c r="DWH59" s="13"/>
      <c r="DWI59" s="13"/>
      <c r="DWJ59" s="13"/>
      <c r="DWK59" s="13"/>
      <c r="DWL59" s="13"/>
      <c r="DWM59" s="13"/>
      <c r="DWN59" s="13"/>
      <c r="DWO59" s="13"/>
      <c r="DWP59" s="13"/>
      <c r="DWQ59" s="13"/>
      <c r="DWR59" s="13"/>
      <c r="DWS59" s="13"/>
      <c r="DWT59" s="13"/>
      <c r="DWU59" s="13"/>
      <c r="DWV59" s="13"/>
      <c r="DWW59" s="13"/>
      <c r="DWX59" s="13"/>
      <c r="DWY59" s="13"/>
      <c r="DWZ59" s="13"/>
      <c r="DXA59" s="13"/>
      <c r="DXB59" s="13"/>
      <c r="DXC59" s="13"/>
      <c r="DXD59" s="13"/>
      <c r="DXE59" s="13"/>
      <c r="DXF59" s="13"/>
      <c r="DXG59" s="13"/>
      <c r="DXH59" s="13"/>
      <c r="DXI59" s="13"/>
      <c r="DXJ59" s="13"/>
      <c r="DXK59" s="13"/>
      <c r="DXL59" s="13"/>
      <c r="DXM59" s="13"/>
      <c r="DXN59" s="13"/>
      <c r="DXO59" s="13"/>
      <c r="DXP59" s="13"/>
      <c r="DXQ59" s="13"/>
      <c r="DXR59" s="13"/>
      <c r="DXS59" s="13"/>
      <c r="DXT59" s="13"/>
      <c r="DXU59" s="13"/>
      <c r="DXV59" s="13"/>
      <c r="DXW59" s="13"/>
      <c r="DXX59" s="13"/>
      <c r="DXY59" s="13"/>
      <c r="DXZ59" s="13"/>
      <c r="DYA59" s="13"/>
      <c r="DYB59" s="13"/>
      <c r="DYC59" s="13"/>
      <c r="DYD59" s="13"/>
      <c r="DYE59" s="13"/>
      <c r="DYF59" s="13"/>
      <c r="DYG59" s="13"/>
      <c r="DYH59" s="13"/>
      <c r="DYI59" s="13"/>
      <c r="DYJ59" s="13"/>
      <c r="DYK59" s="13"/>
      <c r="DYL59" s="13"/>
      <c r="DYM59" s="13"/>
      <c r="DYN59" s="13"/>
      <c r="DYO59" s="13"/>
      <c r="DYP59" s="13"/>
      <c r="DYQ59" s="13"/>
      <c r="DYR59" s="13"/>
      <c r="DYS59" s="13"/>
      <c r="DYT59" s="13"/>
      <c r="DYU59" s="13"/>
      <c r="DYV59" s="13"/>
      <c r="DYW59" s="13"/>
      <c r="DYX59" s="13"/>
      <c r="DYY59" s="13"/>
      <c r="DYZ59" s="13"/>
      <c r="DZA59" s="13"/>
      <c r="DZB59" s="13"/>
      <c r="DZC59" s="13"/>
      <c r="DZD59" s="13"/>
      <c r="DZE59" s="13"/>
      <c r="DZF59" s="13"/>
      <c r="DZG59" s="13"/>
      <c r="DZH59" s="13"/>
      <c r="DZI59" s="13"/>
      <c r="DZJ59" s="13"/>
      <c r="DZK59" s="13"/>
      <c r="DZL59" s="13"/>
      <c r="DZM59" s="13"/>
      <c r="DZN59" s="13"/>
      <c r="DZO59" s="13"/>
      <c r="DZP59" s="13"/>
      <c r="DZQ59" s="13"/>
      <c r="DZR59" s="13"/>
      <c r="DZS59" s="13"/>
      <c r="DZT59" s="13"/>
      <c r="DZU59" s="13"/>
      <c r="DZV59" s="13"/>
      <c r="DZW59" s="13"/>
      <c r="DZX59" s="13"/>
      <c r="DZY59" s="13"/>
      <c r="DZZ59" s="13"/>
      <c r="EAA59" s="13"/>
      <c r="EAB59" s="13"/>
      <c r="EAC59" s="13"/>
      <c r="EAD59" s="13"/>
      <c r="EAE59" s="13"/>
      <c r="EAF59" s="13"/>
      <c r="EAG59" s="13"/>
      <c r="EAH59" s="13"/>
      <c r="EAI59" s="13"/>
      <c r="EAJ59" s="13"/>
      <c r="EAK59" s="13"/>
      <c r="EAL59" s="13"/>
      <c r="EAM59" s="13"/>
      <c r="EAN59" s="13"/>
      <c r="EAO59" s="13"/>
      <c r="EAP59" s="13"/>
      <c r="EAQ59" s="13"/>
      <c r="EAR59" s="13"/>
      <c r="EAS59" s="13"/>
      <c r="EAT59" s="13"/>
      <c r="EAU59" s="13"/>
      <c r="EAV59" s="13"/>
      <c r="EAW59" s="13"/>
      <c r="EAX59" s="13"/>
      <c r="EAY59" s="13"/>
      <c r="EAZ59" s="13"/>
      <c r="EBA59" s="13"/>
      <c r="EBB59" s="13"/>
      <c r="EBC59" s="13"/>
      <c r="EBD59" s="13"/>
      <c r="EBE59" s="13"/>
      <c r="EBF59" s="13"/>
      <c r="EBG59" s="13"/>
      <c r="EBH59" s="13"/>
      <c r="EBI59" s="13"/>
      <c r="EBJ59" s="13"/>
      <c r="EBK59" s="13"/>
      <c r="EBL59" s="13"/>
      <c r="EBM59" s="13"/>
      <c r="EBN59" s="13"/>
      <c r="EBO59" s="13"/>
      <c r="EBP59" s="13"/>
      <c r="EBQ59" s="13"/>
      <c r="EBR59" s="13"/>
      <c r="EBS59" s="13"/>
      <c r="EBT59" s="13"/>
      <c r="EBU59" s="13"/>
      <c r="EBV59" s="13"/>
      <c r="EBW59" s="13"/>
      <c r="EBX59" s="13"/>
      <c r="EBY59" s="13"/>
      <c r="EBZ59" s="13"/>
      <c r="ECA59" s="13"/>
      <c r="ECB59" s="13"/>
      <c r="ECC59" s="13"/>
      <c r="ECD59" s="13"/>
      <c r="ECE59" s="13"/>
      <c r="ECF59" s="13"/>
      <c r="ECG59" s="13"/>
      <c r="ECH59" s="13"/>
      <c r="ECI59" s="13"/>
      <c r="ECJ59" s="13"/>
      <c r="ECK59" s="13"/>
      <c r="ECL59" s="13"/>
      <c r="ECM59" s="13"/>
      <c r="ECN59" s="13"/>
      <c r="ECO59" s="13"/>
      <c r="ECP59" s="13"/>
      <c r="ECQ59" s="13"/>
      <c r="ECR59" s="13"/>
      <c r="ECS59" s="13"/>
      <c r="ECT59" s="13"/>
      <c r="ECU59" s="13"/>
      <c r="ECV59" s="13"/>
      <c r="ECW59" s="13"/>
      <c r="ECX59" s="13"/>
      <c r="ECY59" s="13"/>
      <c r="ECZ59" s="13"/>
      <c r="EDA59" s="13"/>
      <c r="EDB59" s="13"/>
      <c r="EDC59" s="13"/>
      <c r="EDD59" s="13"/>
      <c r="EDE59" s="13"/>
      <c r="EDF59" s="13"/>
      <c r="EDG59" s="13"/>
      <c r="EDH59" s="13"/>
      <c r="EDI59" s="13"/>
      <c r="EDJ59" s="13"/>
      <c r="EDK59" s="13"/>
      <c r="EDL59" s="13"/>
      <c r="EDM59" s="13"/>
      <c r="EDN59" s="13"/>
      <c r="EDO59" s="13"/>
      <c r="EDP59" s="13"/>
      <c r="EDQ59" s="13"/>
      <c r="EDR59" s="13"/>
      <c r="EDS59" s="13"/>
      <c r="EDT59" s="13"/>
      <c r="EDU59" s="13"/>
      <c r="EDV59" s="13"/>
      <c r="EDW59" s="13"/>
      <c r="EDX59" s="13"/>
      <c r="EDY59" s="13"/>
      <c r="EDZ59" s="13"/>
      <c r="EEA59" s="13"/>
      <c r="EEB59" s="13"/>
      <c r="EEC59" s="13"/>
      <c r="EED59" s="13"/>
      <c r="EEE59" s="13"/>
      <c r="EEF59" s="13"/>
      <c r="EEG59" s="13"/>
      <c r="EEH59" s="13"/>
      <c r="EEI59" s="13"/>
      <c r="EEJ59" s="13"/>
      <c r="EEK59" s="13"/>
      <c r="EEL59" s="13"/>
      <c r="EEM59" s="13"/>
      <c r="EEN59" s="13"/>
      <c r="EEO59" s="13"/>
      <c r="EEP59" s="13"/>
      <c r="EEQ59" s="13"/>
      <c r="EER59" s="13"/>
      <c r="EES59" s="13"/>
      <c r="EET59" s="13"/>
      <c r="EEU59" s="13"/>
      <c r="EEV59" s="13"/>
      <c r="EEW59" s="13"/>
      <c r="EEX59" s="13"/>
      <c r="EEY59" s="13"/>
      <c r="EEZ59" s="13"/>
      <c r="EFA59" s="13"/>
      <c r="EFB59" s="13"/>
      <c r="EFC59" s="13"/>
      <c r="EFD59" s="13"/>
      <c r="EFE59" s="13"/>
      <c r="EFF59" s="13"/>
      <c r="EFG59" s="13"/>
      <c r="EFH59" s="13"/>
      <c r="EFI59" s="13"/>
      <c r="EFJ59" s="13"/>
      <c r="EFK59" s="13"/>
      <c r="EFL59" s="13"/>
      <c r="EFM59" s="13"/>
      <c r="EFN59" s="13"/>
      <c r="EFO59" s="13"/>
      <c r="EFP59" s="13"/>
      <c r="EFQ59" s="13"/>
      <c r="EFR59" s="13"/>
      <c r="EFS59" s="13"/>
      <c r="EFT59" s="13"/>
      <c r="EFU59" s="13"/>
      <c r="EFV59" s="13"/>
      <c r="EFW59" s="13"/>
      <c r="EFX59" s="13"/>
      <c r="EFY59" s="13"/>
      <c r="EFZ59" s="13"/>
      <c r="EGA59" s="13"/>
      <c r="EGB59" s="13"/>
      <c r="EGC59" s="13"/>
      <c r="EGD59" s="13"/>
      <c r="EGE59" s="13"/>
      <c r="EGF59" s="13"/>
      <c r="EGG59" s="13"/>
      <c r="EGH59" s="13"/>
      <c r="EGI59" s="13"/>
      <c r="EGJ59" s="13"/>
      <c r="EGK59" s="13"/>
      <c r="EGL59" s="13"/>
      <c r="EGM59" s="13"/>
      <c r="EGN59" s="13"/>
      <c r="EGO59" s="13"/>
      <c r="EGP59" s="13"/>
      <c r="EGQ59" s="13"/>
      <c r="EGR59" s="13"/>
      <c r="EGS59" s="13"/>
      <c r="EGT59" s="13"/>
      <c r="EGU59" s="13"/>
      <c r="EGV59" s="13"/>
      <c r="EGW59" s="13"/>
      <c r="EGX59" s="13"/>
      <c r="EGY59" s="13"/>
      <c r="EGZ59" s="13"/>
      <c r="EHA59" s="13"/>
      <c r="EHB59" s="13"/>
      <c r="EHC59" s="13"/>
      <c r="EHD59" s="13"/>
      <c r="EHE59" s="13"/>
      <c r="EHF59" s="13"/>
      <c r="EHG59" s="13"/>
      <c r="EHH59" s="13"/>
      <c r="EHI59" s="13"/>
      <c r="EHJ59" s="13"/>
      <c r="EHK59" s="13"/>
      <c r="EHL59" s="13"/>
      <c r="EHM59" s="13"/>
      <c r="EHN59" s="13"/>
      <c r="EHO59" s="13"/>
      <c r="EHP59" s="13"/>
      <c r="EHQ59" s="13"/>
      <c r="EHR59" s="13"/>
      <c r="EHS59" s="13"/>
      <c r="EHT59" s="13"/>
      <c r="EHU59" s="13"/>
      <c r="EHV59" s="13"/>
      <c r="EHW59" s="13"/>
      <c r="EHX59" s="13"/>
      <c r="EHY59" s="13"/>
      <c r="EHZ59" s="13"/>
      <c r="EIA59" s="13"/>
      <c r="EIB59" s="13"/>
      <c r="EIC59" s="13"/>
      <c r="EID59" s="13"/>
      <c r="EIE59" s="13"/>
      <c r="EIF59" s="13"/>
      <c r="EIG59" s="13"/>
      <c r="EIH59" s="13"/>
      <c r="EII59" s="13"/>
      <c r="EIJ59" s="13"/>
      <c r="EIK59" s="13"/>
      <c r="EIL59" s="13"/>
      <c r="EIM59" s="13"/>
      <c r="EIN59" s="13"/>
      <c r="EIO59" s="13"/>
      <c r="EIP59" s="13"/>
      <c r="EIQ59" s="13"/>
      <c r="EIR59" s="13"/>
      <c r="EIS59" s="13"/>
      <c r="EIT59" s="13"/>
      <c r="EIU59" s="13"/>
      <c r="EIV59" s="13"/>
      <c r="EIW59" s="13"/>
      <c r="EIX59" s="13"/>
      <c r="EIY59" s="13"/>
      <c r="EIZ59" s="13"/>
      <c r="EJA59" s="13"/>
      <c r="EJB59" s="13"/>
      <c r="EJC59" s="13"/>
      <c r="EJD59" s="13"/>
      <c r="EJE59" s="13"/>
      <c r="EJF59" s="13"/>
      <c r="EJG59" s="13"/>
      <c r="EJH59" s="13"/>
      <c r="EJI59" s="13"/>
      <c r="EJJ59" s="13"/>
      <c r="EJK59" s="13"/>
      <c r="EJL59" s="13"/>
      <c r="EJM59" s="13"/>
      <c r="EJN59" s="13"/>
      <c r="EJO59" s="13"/>
      <c r="EJP59" s="13"/>
      <c r="EJQ59" s="13"/>
      <c r="EJR59" s="13"/>
      <c r="EJS59" s="13"/>
      <c r="EJT59" s="13"/>
      <c r="EJU59" s="13"/>
      <c r="EJV59" s="13"/>
      <c r="EJW59" s="13"/>
      <c r="EJX59" s="13"/>
      <c r="EJY59" s="13"/>
      <c r="EJZ59" s="13"/>
      <c r="EKA59" s="13"/>
      <c r="EKB59" s="13"/>
      <c r="EKC59" s="13"/>
      <c r="EKD59" s="13"/>
      <c r="EKE59" s="13"/>
      <c r="EKF59" s="13"/>
      <c r="EKG59" s="13"/>
      <c r="EKH59" s="13"/>
      <c r="EKI59" s="13"/>
      <c r="EKJ59" s="13"/>
      <c r="EKK59" s="13"/>
      <c r="EKL59" s="13"/>
      <c r="EKM59" s="13"/>
      <c r="EKN59" s="13"/>
      <c r="EKO59" s="13"/>
      <c r="EKP59" s="13"/>
      <c r="EKQ59" s="13"/>
      <c r="EKR59" s="13"/>
      <c r="EKS59" s="13"/>
      <c r="EKT59" s="13"/>
      <c r="EKU59" s="13"/>
      <c r="EKV59" s="13"/>
      <c r="EKW59" s="13"/>
      <c r="EKX59" s="13"/>
      <c r="EKY59" s="13"/>
      <c r="EKZ59" s="13"/>
      <c r="ELA59" s="13"/>
      <c r="ELB59" s="13"/>
      <c r="ELC59" s="13"/>
      <c r="ELD59" s="13"/>
      <c r="ELE59" s="13"/>
      <c r="ELF59" s="13"/>
      <c r="ELG59" s="13"/>
      <c r="ELH59" s="13"/>
      <c r="ELI59" s="13"/>
      <c r="ELJ59" s="13"/>
      <c r="ELK59" s="13"/>
      <c r="ELL59" s="13"/>
      <c r="ELM59" s="13"/>
      <c r="ELN59" s="13"/>
      <c r="ELO59" s="13"/>
      <c r="ELP59" s="13"/>
      <c r="ELQ59" s="13"/>
      <c r="ELR59" s="13"/>
      <c r="ELS59" s="13"/>
      <c r="ELT59" s="13"/>
      <c r="ELU59" s="13"/>
      <c r="ELV59" s="13"/>
      <c r="ELW59" s="13"/>
      <c r="ELX59" s="13"/>
      <c r="ELY59" s="13"/>
      <c r="ELZ59" s="13"/>
      <c r="EMA59" s="13"/>
      <c r="EMB59" s="13"/>
      <c r="EMC59" s="13"/>
      <c r="EMD59" s="13"/>
      <c r="EME59" s="13"/>
      <c r="EMF59" s="13"/>
      <c r="EMG59" s="13"/>
      <c r="EMH59" s="13"/>
      <c r="EMI59" s="13"/>
      <c r="EMJ59" s="13"/>
      <c r="EMK59" s="13"/>
      <c r="EML59" s="13"/>
      <c r="EMM59" s="13"/>
      <c r="EMN59" s="13"/>
      <c r="EMO59" s="13"/>
      <c r="EMP59" s="13"/>
      <c r="EMQ59" s="13"/>
      <c r="EMR59" s="13"/>
      <c r="EMS59" s="13"/>
      <c r="EMT59" s="13"/>
      <c r="EMU59" s="13"/>
      <c r="EMV59" s="13"/>
      <c r="EMW59" s="13"/>
      <c r="EMX59" s="13"/>
      <c r="EMY59" s="13"/>
      <c r="EMZ59" s="13"/>
      <c r="ENA59" s="13"/>
      <c r="ENB59" s="13"/>
      <c r="ENC59" s="13"/>
      <c r="END59" s="13"/>
      <c r="ENE59" s="13"/>
      <c r="ENF59" s="13"/>
      <c r="ENG59" s="13"/>
      <c r="ENH59" s="13"/>
      <c r="ENI59" s="13"/>
      <c r="ENJ59" s="13"/>
      <c r="ENK59" s="13"/>
      <c r="ENL59" s="13"/>
      <c r="ENM59" s="13"/>
      <c r="ENN59" s="13"/>
      <c r="ENO59" s="13"/>
      <c r="ENP59" s="13"/>
      <c r="ENQ59" s="13"/>
      <c r="ENR59" s="13"/>
      <c r="ENS59" s="13"/>
      <c r="ENT59" s="13"/>
      <c r="ENU59" s="13"/>
      <c r="ENV59" s="13"/>
      <c r="ENW59" s="13"/>
      <c r="ENX59" s="13"/>
      <c r="ENY59" s="13"/>
      <c r="ENZ59" s="13"/>
      <c r="EOA59" s="13"/>
      <c r="EOB59" s="13"/>
      <c r="EOC59" s="13"/>
      <c r="EOD59" s="13"/>
      <c r="EOE59" s="13"/>
      <c r="EOF59" s="13"/>
      <c r="EOG59" s="13"/>
      <c r="EOH59" s="13"/>
      <c r="EOI59" s="13"/>
      <c r="EOJ59" s="13"/>
      <c r="EOK59" s="13"/>
      <c r="EOL59" s="13"/>
      <c r="EOM59" s="13"/>
      <c r="EON59" s="13"/>
      <c r="EOO59" s="13"/>
      <c r="EOP59" s="13"/>
      <c r="EOQ59" s="13"/>
      <c r="EOR59" s="13"/>
      <c r="EOS59" s="13"/>
      <c r="EOT59" s="13"/>
      <c r="EOU59" s="13"/>
      <c r="EOV59" s="13"/>
      <c r="EOW59" s="13"/>
      <c r="EOX59" s="13"/>
      <c r="EOY59" s="13"/>
      <c r="EOZ59" s="13"/>
      <c r="EPA59" s="13"/>
      <c r="EPB59" s="13"/>
      <c r="EPC59" s="13"/>
      <c r="EPD59" s="13"/>
      <c r="EPE59" s="13"/>
      <c r="EPF59" s="13"/>
      <c r="EPG59" s="13"/>
      <c r="EPH59" s="13"/>
      <c r="EPI59" s="13"/>
      <c r="EPJ59" s="13"/>
      <c r="EPK59" s="13"/>
      <c r="EPL59" s="13"/>
      <c r="EPM59" s="13"/>
      <c r="EPN59" s="13"/>
      <c r="EPO59" s="13"/>
      <c r="EPP59" s="13"/>
      <c r="EPQ59" s="13"/>
      <c r="EPR59" s="13"/>
      <c r="EPS59" s="13"/>
      <c r="EPT59" s="13"/>
      <c r="EPU59" s="13"/>
      <c r="EPV59" s="13"/>
      <c r="EPW59" s="13"/>
      <c r="EPX59" s="13"/>
      <c r="EPY59" s="13"/>
      <c r="EPZ59" s="13"/>
      <c r="EQA59" s="13"/>
      <c r="EQB59" s="13"/>
      <c r="EQC59" s="13"/>
      <c r="EQD59" s="13"/>
      <c r="EQE59" s="13"/>
      <c r="EQF59" s="13"/>
      <c r="EQG59" s="13"/>
      <c r="EQH59" s="13"/>
      <c r="EQI59" s="13"/>
      <c r="EQJ59" s="13"/>
      <c r="EQK59" s="13"/>
      <c r="EQL59" s="13"/>
      <c r="EQM59" s="13"/>
      <c r="EQN59" s="13"/>
      <c r="EQO59" s="13"/>
      <c r="EQP59" s="13"/>
      <c r="EQQ59" s="13"/>
      <c r="EQR59" s="13"/>
      <c r="EQS59" s="13"/>
      <c r="EQT59" s="13"/>
      <c r="EQU59" s="13"/>
      <c r="EQV59" s="13"/>
      <c r="EQW59" s="13"/>
      <c r="EQX59" s="13"/>
      <c r="EQY59" s="13"/>
      <c r="EQZ59" s="13"/>
      <c r="ERA59" s="13"/>
      <c r="ERB59" s="13"/>
      <c r="ERC59" s="13"/>
      <c r="ERD59" s="13"/>
      <c r="ERE59" s="13"/>
      <c r="ERF59" s="13"/>
      <c r="ERG59" s="13"/>
      <c r="ERH59" s="13"/>
      <c r="ERI59" s="13"/>
      <c r="ERJ59" s="13"/>
      <c r="ERK59" s="13"/>
      <c r="ERL59" s="13"/>
      <c r="ERM59" s="13"/>
      <c r="ERN59" s="13"/>
      <c r="ERO59" s="13"/>
      <c r="ERP59" s="13"/>
      <c r="ERQ59" s="13"/>
      <c r="ERR59" s="13"/>
      <c r="ERS59" s="13"/>
      <c r="ERT59" s="13"/>
      <c r="ERU59" s="13"/>
      <c r="ERV59" s="13"/>
      <c r="ERW59" s="13"/>
      <c r="ERX59" s="13"/>
      <c r="ERY59" s="13"/>
      <c r="ERZ59" s="13"/>
      <c r="ESA59" s="13"/>
      <c r="ESB59" s="13"/>
      <c r="ESC59" s="13"/>
      <c r="ESD59" s="13"/>
      <c r="ESE59" s="13"/>
      <c r="ESF59" s="13"/>
      <c r="ESG59" s="13"/>
      <c r="ESH59" s="13"/>
      <c r="ESI59" s="13"/>
      <c r="ESJ59" s="13"/>
      <c r="ESK59" s="13"/>
      <c r="ESL59" s="13"/>
      <c r="ESM59" s="13"/>
      <c r="ESN59" s="13"/>
      <c r="ESO59" s="13"/>
      <c r="ESP59" s="13"/>
      <c r="ESQ59" s="13"/>
      <c r="ESR59" s="13"/>
      <c r="ESS59" s="13"/>
      <c r="EST59" s="13"/>
      <c r="ESU59" s="13"/>
      <c r="ESV59" s="13"/>
      <c r="ESW59" s="13"/>
      <c r="ESX59" s="13"/>
      <c r="ESY59" s="13"/>
      <c r="ESZ59" s="13"/>
      <c r="ETA59" s="13"/>
      <c r="ETB59" s="13"/>
      <c r="ETC59" s="13"/>
      <c r="ETD59" s="13"/>
      <c r="ETE59" s="13"/>
      <c r="ETF59" s="13"/>
      <c r="ETG59" s="13"/>
      <c r="ETH59" s="13"/>
      <c r="ETI59" s="13"/>
      <c r="ETJ59" s="13"/>
      <c r="ETK59" s="13"/>
      <c r="ETL59" s="13"/>
      <c r="ETM59" s="13"/>
      <c r="ETN59" s="13"/>
      <c r="ETO59" s="13"/>
      <c r="ETP59" s="13"/>
      <c r="ETQ59" s="13"/>
      <c r="ETR59" s="13"/>
      <c r="ETS59" s="13"/>
      <c r="ETT59" s="13"/>
      <c r="ETU59" s="13"/>
      <c r="ETV59" s="13"/>
      <c r="ETW59" s="13"/>
      <c r="ETX59" s="13"/>
      <c r="ETY59" s="13"/>
      <c r="ETZ59" s="13"/>
      <c r="EUA59" s="13"/>
      <c r="EUB59" s="13"/>
      <c r="EUC59" s="13"/>
      <c r="EUD59" s="13"/>
      <c r="EUE59" s="13"/>
      <c r="EUF59" s="13"/>
      <c r="EUG59" s="13"/>
      <c r="EUH59" s="13"/>
      <c r="EUI59" s="13"/>
      <c r="EUJ59" s="13"/>
      <c r="EUK59" s="13"/>
      <c r="EUL59" s="13"/>
      <c r="EUM59" s="13"/>
      <c r="EUN59" s="13"/>
      <c r="EUO59" s="13"/>
      <c r="EUP59" s="13"/>
      <c r="EUQ59" s="13"/>
      <c r="EUR59" s="13"/>
      <c r="EUS59" s="13"/>
      <c r="EUT59" s="13"/>
      <c r="EUU59" s="13"/>
      <c r="EUV59" s="13"/>
      <c r="EUW59" s="13"/>
      <c r="EUX59" s="13"/>
      <c r="EUY59" s="13"/>
      <c r="EUZ59" s="13"/>
      <c r="EVA59" s="13"/>
      <c r="EVB59" s="13"/>
      <c r="EVC59" s="13"/>
      <c r="EVD59" s="13"/>
      <c r="EVE59" s="13"/>
      <c r="EVF59" s="13"/>
      <c r="EVG59" s="13"/>
      <c r="EVH59" s="13"/>
      <c r="EVI59" s="13"/>
      <c r="EVJ59" s="13"/>
      <c r="EVK59" s="13"/>
      <c r="EVL59" s="13"/>
      <c r="EVM59" s="13"/>
      <c r="EVN59" s="13"/>
      <c r="EVO59" s="13"/>
      <c r="EVP59" s="13"/>
      <c r="EVQ59" s="13"/>
      <c r="EVR59" s="13"/>
      <c r="EVS59" s="13"/>
      <c r="EVT59" s="13"/>
      <c r="EVU59" s="13"/>
      <c r="EVV59" s="13"/>
      <c r="EVW59" s="13"/>
      <c r="EVX59" s="13"/>
      <c r="EVY59" s="13"/>
      <c r="EVZ59" s="13"/>
      <c r="EWA59" s="13"/>
      <c r="EWB59" s="13"/>
      <c r="EWC59" s="13"/>
      <c r="EWD59" s="13"/>
      <c r="EWE59" s="13"/>
      <c r="EWF59" s="13"/>
      <c r="EWG59" s="13"/>
      <c r="EWH59" s="13"/>
      <c r="EWI59" s="13"/>
      <c r="EWJ59" s="13"/>
      <c r="EWK59" s="13"/>
      <c r="EWL59" s="13"/>
      <c r="EWM59" s="13"/>
      <c r="EWN59" s="13"/>
      <c r="EWO59" s="13"/>
      <c r="EWP59" s="13"/>
      <c r="EWQ59" s="13"/>
      <c r="EWR59" s="13"/>
      <c r="EWS59" s="13"/>
      <c r="EWT59" s="13"/>
      <c r="EWU59" s="13"/>
      <c r="EWV59" s="13"/>
      <c r="EWW59" s="13"/>
      <c r="EWX59" s="13"/>
      <c r="EWY59" s="13"/>
      <c r="EWZ59" s="13"/>
      <c r="EXA59" s="13"/>
      <c r="EXB59" s="13"/>
      <c r="EXC59" s="13"/>
      <c r="EXD59" s="13"/>
      <c r="EXE59" s="13"/>
      <c r="EXF59" s="13"/>
      <c r="EXG59" s="13"/>
      <c r="EXH59" s="13"/>
      <c r="EXI59" s="13"/>
      <c r="EXJ59" s="13"/>
      <c r="EXK59" s="13"/>
      <c r="EXL59" s="13"/>
      <c r="EXM59" s="13"/>
      <c r="EXN59" s="13"/>
      <c r="EXO59" s="13"/>
      <c r="EXP59" s="13"/>
      <c r="EXQ59" s="13"/>
      <c r="EXR59" s="13"/>
      <c r="EXS59" s="13"/>
      <c r="EXT59" s="13"/>
      <c r="EXU59" s="13"/>
      <c r="EXV59" s="13"/>
      <c r="EXW59" s="13"/>
      <c r="EXX59" s="13"/>
      <c r="EXY59" s="13"/>
      <c r="EXZ59" s="13"/>
      <c r="EYA59" s="13"/>
      <c r="EYB59" s="13"/>
      <c r="EYC59" s="13"/>
      <c r="EYD59" s="13"/>
      <c r="EYE59" s="13"/>
      <c r="EYF59" s="13"/>
      <c r="EYG59" s="13"/>
      <c r="EYH59" s="13"/>
      <c r="EYI59" s="13"/>
      <c r="EYJ59" s="13"/>
      <c r="EYK59" s="13"/>
      <c r="EYL59" s="13"/>
      <c r="EYM59" s="13"/>
      <c r="EYN59" s="13"/>
      <c r="EYO59" s="13"/>
      <c r="EYP59" s="13"/>
      <c r="EYQ59" s="13"/>
      <c r="EYR59" s="13"/>
      <c r="EYS59" s="13"/>
      <c r="EYT59" s="13"/>
      <c r="EYU59" s="13"/>
      <c r="EYV59" s="13"/>
      <c r="EYW59" s="13"/>
      <c r="EYX59" s="13"/>
      <c r="EYY59" s="13"/>
      <c r="EYZ59" s="13"/>
      <c r="EZA59" s="13"/>
      <c r="EZB59" s="13"/>
      <c r="EZC59" s="13"/>
      <c r="EZD59" s="13"/>
      <c r="EZE59" s="13"/>
      <c r="EZF59" s="13"/>
      <c r="EZG59" s="13"/>
      <c r="EZH59" s="13"/>
      <c r="EZI59" s="13"/>
      <c r="EZJ59" s="13"/>
      <c r="EZK59" s="13"/>
      <c r="EZL59" s="13"/>
      <c r="EZM59" s="13"/>
      <c r="EZN59" s="13"/>
      <c r="EZO59" s="13"/>
      <c r="EZP59" s="13"/>
      <c r="EZQ59" s="13"/>
      <c r="EZR59" s="13"/>
      <c r="EZS59" s="13"/>
      <c r="EZT59" s="13"/>
      <c r="EZU59" s="13"/>
      <c r="EZV59" s="13"/>
      <c r="EZW59" s="13"/>
      <c r="EZX59" s="13"/>
      <c r="EZY59" s="13"/>
      <c r="EZZ59" s="13"/>
      <c r="FAA59" s="13"/>
      <c r="FAB59" s="13"/>
      <c r="FAC59" s="13"/>
      <c r="FAD59" s="13"/>
      <c r="FAE59" s="13"/>
      <c r="FAF59" s="13"/>
      <c r="FAG59" s="13"/>
      <c r="FAH59" s="13"/>
      <c r="FAI59" s="13"/>
      <c r="FAJ59" s="13"/>
      <c r="FAK59" s="13"/>
      <c r="FAL59" s="13"/>
      <c r="FAM59" s="13"/>
      <c r="FAN59" s="13"/>
      <c r="FAO59" s="13"/>
      <c r="FAP59" s="13"/>
      <c r="FAQ59" s="13"/>
      <c r="FAR59" s="13"/>
      <c r="FAS59" s="13"/>
      <c r="FAT59" s="13"/>
      <c r="FAU59" s="13"/>
      <c r="FAV59" s="13"/>
      <c r="FAW59" s="13"/>
      <c r="FAX59" s="13"/>
      <c r="FAY59" s="13"/>
      <c r="FAZ59" s="13"/>
      <c r="FBA59" s="13"/>
      <c r="FBB59" s="13"/>
      <c r="FBC59" s="13"/>
      <c r="FBD59" s="13"/>
      <c r="FBE59" s="13"/>
      <c r="FBF59" s="13"/>
      <c r="FBG59" s="13"/>
      <c r="FBH59" s="13"/>
      <c r="FBI59" s="13"/>
      <c r="FBJ59" s="13"/>
      <c r="FBK59" s="13"/>
      <c r="FBL59" s="13"/>
      <c r="FBM59" s="13"/>
      <c r="FBN59" s="13"/>
      <c r="FBO59" s="13"/>
      <c r="FBP59" s="13"/>
      <c r="FBQ59" s="13"/>
      <c r="FBR59" s="13"/>
      <c r="FBS59" s="13"/>
      <c r="FBT59" s="13"/>
      <c r="FBU59" s="13"/>
      <c r="FBV59" s="13"/>
      <c r="FBW59" s="13"/>
      <c r="FBX59" s="13"/>
      <c r="FBY59" s="13"/>
      <c r="FBZ59" s="13"/>
      <c r="FCA59" s="13"/>
      <c r="FCB59" s="13"/>
      <c r="FCC59" s="13"/>
      <c r="FCD59" s="13"/>
      <c r="FCE59" s="13"/>
      <c r="FCF59" s="13"/>
      <c r="FCG59" s="13"/>
      <c r="FCH59" s="13"/>
      <c r="FCI59" s="13"/>
      <c r="FCJ59" s="13"/>
      <c r="FCK59" s="13"/>
      <c r="FCL59" s="13"/>
      <c r="FCM59" s="13"/>
      <c r="FCN59" s="13"/>
      <c r="FCO59" s="13"/>
      <c r="FCP59" s="13"/>
      <c r="FCQ59" s="13"/>
      <c r="FCR59" s="13"/>
      <c r="FCS59" s="13"/>
      <c r="FCT59" s="13"/>
      <c r="FCU59" s="13"/>
      <c r="FCV59" s="13"/>
      <c r="FCW59" s="13"/>
      <c r="FCX59" s="13"/>
      <c r="FCY59" s="13"/>
      <c r="FCZ59" s="13"/>
      <c r="FDA59" s="13"/>
      <c r="FDB59" s="13"/>
      <c r="FDC59" s="13"/>
      <c r="FDD59" s="13"/>
      <c r="FDE59" s="13"/>
      <c r="FDF59" s="13"/>
      <c r="FDG59" s="13"/>
      <c r="FDH59" s="13"/>
      <c r="FDI59" s="13"/>
      <c r="FDJ59" s="13"/>
      <c r="FDK59" s="13"/>
      <c r="FDL59" s="13"/>
      <c r="FDM59" s="13"/>
      <c r="FDN59" s="13"/>
      <c r="FDO59" s="13"/>
      <c r="FDP59" s="13"/>
      <c r="FDQ59" s="13"/>
      <c r="FDR59" s="13"/>
      <c r="FDS59" s="13"/>
      <c r="FDT59" s="13"/>
      <c r="FDU59" s="13"/>
      <c r="FDV59" s="13"/>
      <c r="FDW59" s="13"/>
      <c r="FDX59" s="13"/>
      <c r="FDY59" s="13"/>
      <c r="FDZ59" s="13"/>
      <c r="FEA59" s="13"/>
      <c r="FEB59" s="13"/>
      <c r="FEC59" s="13"/>
      <c r="FED59" s="13"/>
      <c r="FEE59" s="13"/>
      <c r="FEF59" s="13"/>
      <c r="FEG59" s="13"/>
      <c r="FEH59" s="13"/>
      <c r="FEI59" s="13"/>
      <c r="FEJ59" s="13"/>
      <c r="FEK59" s="13"/>
      <c r="FEL59" s="13"/>
      <c r="FEM59" s="13"/>
      <c r="FEN59" s="13"/>
      <c r="FEO59" s="13"/>
      <c r="FEP59" s="13"/>
      <c r="FEQ59" s="13"/>
      <c r="FER59" s="13"/>
      <c r="FES59" s="13"/>
      <c r="FET59" s="13"/>
      <c r="FEU59" s="13"/>
      <c r="FEV59" s="13"/>
      <c r="FEW59" s="13"/>
      <c r="FEX59" s="13"/>
      <c r="FEY59" s="13"/>
      <c r="FEZ59" s="13"/>
      <c r="FFA59" s="13"/>
      <c r="FFB59" s="13"/>
      <c r="FFC59" s="13"/>
      <c r="FFD59" s="13"/>
      <c r="FFE59" s="13"/>
      <c r="FFF59" s="13"/>
      <c r="FFG59" s="13"/>
      <c r="FFH59" s="13"/>
      <c r="FFI59" s="13"/>
      <c r="FFJ59" s="13"/>
      <c r="FFK59" s="13"/>
      <c r="FFL59" s="13"/>
      <c r="FFM59" s="13"/>
      <c r="FFN59" s="13"/>
      <c r="FFO59" s="13"/>
      <c r="FFP59" s="13"/>
      <c r="FFQ59" s="13"/>
      <c r="FFR59" s="13"/>
      <c r="FFS59" s="13"/>
      <c r="FFT59" s="13"/>
      <c r="FFU59" s="13"/>
      <c r="FFV59" s="13"/>
      <c r="FFW59" s="13"/>
      <c r="FFX59" s="13"/>
      <c r="FFY59" s="13"/>
      <c r="FFZ59" s="13"/>
      <c r="FGA59" s="13"/>
      <c r="FGB59" s="13"/>
      <c r="FGC59" s="13"/>
      <c r="FGD59" s="13"/>
      <c r="FGE59" s="13"/>
      <c r="FGF59" s="13"/>
      <c r="FGG59" s="13"/>
      <c r="FGH59" s="13"/>
      <c r="FGI59" s="13"/>
      <c r="FGJ59" s="13"/>
      <c r="FGK59" s="13"/>
      <c r="FGL59" s="13"/>
      <c r="FGM59" s="13"/>
      <c r="FGN59" s="13"/>
      <c r="FGO59" s="13"/>
      <c r="FGP59" s="13"/>
      <c r="FGQ59" s="13"/>
      <c r="FGR59" s="13"/>
      <c r="FGS59" s="13"/>
      <c r="FGT59" s="13"/>
      <c r="FGU59" s="13"/>
      <c r="FGV59" s="13"/>
      <c r="FGW59" s="13"/>
      <c r="FGX59" s="13"/>
      <c r="FGY59" s="13"/>
      <c r="FGZ59" s="13"/>
      <c r="FHA59" s="13"/>
      <c r="FHB59" s="13"/>
      <c r="FHC59" s="13"/>
      <c r="FHD59" s="13"/>
      <c r="FHE59" s="13"/>
      <c r="FHF59" s="13"/>
      <c r="FHG59" s="13"/>
      <c r="FHH59" s="13"/>
      <c r="FHI59" s="13"/>
      <c r="FHJ59" s="13"/>
      <c r="FHK59" s="13"/>
      <c r="FHL59" s="13"/>
      <c r="FHM59" s="13"/>
      <c r="FHN59" s="13"/>
      <c r="FHO59" s="13"/>
      <c r="FHP59" s="13"/>
      <c r="FHQ59" s="13"/>
      <c r="FHR59" s="13"/>
      <c r="FHS59" s="13"/>
      <c r="FHT59" s="13"/>
      <c r="FHU59" s="13"/>
      <c r="FHV59" s="13"/>
      <c r="FHW59" s="13"/>
      <c r="FHX59" s="13"/>
      <c r="FHY59" s="13"/>
      <c r="FHZ59" s="13"/>
      <c r="FIA59" s="13"/>
      <c r="FIB59" s="13"/>
      <c r="FIC59" s="13"/>
      <c r="FID59" s="13"/>
      <c r="FIE59" s="13"/>
      <c r="FIF59" s="13"/>
      <c r="FIG59" s="13"/>
      <c r="FIH59" s="13"/>
      <c r="FII59" s="13"/>
      <c r="FIJ59" s="13"/>
      <c r="FIK59" s="13"/>
      <c r="FIL59" s="13"/>
      <c r="FIM59" s="13"/>
      <c r="FIN59" s="13"/>
      <c r="FIO59" s="13"/>
      <c r="FIP59" s="13"/>
      <c r="FIQ59" s="13"/>
      <c r="FIR59" s="13"/>
      <c r="FIS59" s="13"/>
      <c r="FIT59" s="13"/>
      <c r="FIU59" s="13"/>
      <c r="FIV59" s="13"/>
      <c r="FIW59" s="13"/>
      <c r="FIX59" s="13"/>
      <c r="FIY59" s="13"/>
      <c r="FIZ59" s="13"/>
      <c r="FJA59" s="13"/>
      <c r="FJB59" s="13"/>
      <c r="FJC59" s="13"/>
      <c r="FJD59" s="13"/>
      <c r="FJE59" s="13"/>
      <c r="FJF59" s="13"/>
      <c r="FJG59" s="13"/>
      <c r="FJH59" s="13"/>
      <c r="FJI59" s="13"/>
      <c r="FJJ59" s="13"/>
      <c r="FJK59" s="13"/>
      <c r="FJL59" s="13"/>
      <c r="FJM59" s="13"/>
      <c r="FJN59" s="13"/>
      <c r="FJO59" s="13"/>
      <c r="FJP59" s="13"/>
      <c r="FJQ59" s="13"/>
      <c r="FJR59" s="13"/>
      <c r="FJS59" s="13"/>
      <c r="FJT59" s="13"/>
      <c r="FJU59" s="13"/>
      <c r="FJV59" s="13"/>
      <c r="FJW59" s="13"/>
      <c r="FJX59" s="13"/>
      <c r="FJY59" s="13"/>
      <c r="FJZ59" s="13"/>
      <c r="FKA59" s="13"/>
      <c r="FKB59" s="13"/>
      <c r="FKC59" s="13"/>
      <c r="FKD59" s="13"/>
      <c r="FKE59" s="13"/>
      <c r="FKF59" s="13"/>
      <c r="FKG59" s="13"/>
      <c r="FKH59" s="13"/>
      <c r="FKI59" s="13"/>
      <c r="FKJ59" s="13"/>
      <c r="FKK59" s="13"/>
      <c r="FKL59" s="13"/>
      <c r="FKM59" s="13"/>
      <c r="FKN59" s="13"/>
      <c r="FKO59" s="13"/>
      <c r="FKP59" s="13"/>
      <c r="FKQ59" s="13"/>
      <c r="FKR59" s="13"/>
      <c r="FKS59" s="13"/>
      <c r="FKT59" s="13"/>
      <c r="FKU59" s="13"/>
      <c r="FKV59" s="13"/>
      <c r="FKW59" s="13"/>
      <c r="FKX59" s="13"/>
      <c r="FKY59" s="13"/>
      <c r="FKZ59" s="13"/>
      <c r="FLA59" s="13"/>
      <c r="FLB59" s="13"/>
      <c r="FLC59" s="13"/>
      <c r="FLD59" s="13"/>
      <c r="FLE59" s="13"/>
      <c r="FLF59" s="13"/>
      <c r="FLG59" s="13"/>
      <c r="FLH59" s="13"/>
      <c r="FLI59" s="13"/>
      <c r="FLJ59" s="13"/>
      <c r="FLK59" s="13"/>
      <c r="FLL59" s="13"/>
      <c r="FLM59" s="13"/>
      <c r="FLN59" s="13"/>
      <c r="FLO59" s="13"/>
      <c r="FLP59" s="13"/>
      <c r="FLQ59" s="13"/>
      <c r="FLR59" s="13"/>
      <c r="FLS59" s="13"/>
      <c r="FLT59" s="13"/>
      <c r="FLU59" s="13"/>
      <c r="FLV59" s="13"/>
      <c r="FLW59" s="13"/>
      <c r="FLX59" s="13"/>
      <c r="FLY59" s="13"/>
      <c r="FLZ59" s="13"/>
      <c r="FMA59" s="13"/>
      <c r="FMB59" s="13"/>
      <c r="FMC59" s="13"/>
      <c r="FMD59" s="13"/>
      <c r="FME59" s="13"/>
      <c r="FMF59" s="13"/>
      <c r="FMG59" s="13"/>
      <c r="FMH59" s="13"/>
      <c r="FMI59" s="13"/>
      <c r="FMJ59" s="13"/>
      <c r="FMK59" s="13"/>
      <c r="FML59" s="13"/>
      <c r="FMM59" s="13"/>
      <c r="FMN59" s="13"/>
      <c r="FMO59" s="13"/>
      <c r="FMP59" s="13"/>
      <c r="FMQ59" s="13"/>
      <c r="FMR59" s="13"/>
      <c r="FMS59" s="13"/>
      <c r="FMT59" s="13"/>
      <c r="FMU59" s="13"/>
      <c r="FMV59" s="13"/>
      <c r="FMW59" s="13"/>
      <c r="FMX59" s="13"/>
      <c r="FMY59" s="13"/>
      <c r="FMZ59" s="13"/>
      <c r="FNA59" s="13"/>
      <c r="FNB59" s="13"/>
      <c r="FNC59" s="13"/>
      <c r="FND59" s="13"/>
      <c r="FNE59" s="13"/>
      <c r="FNF59" s="13"/>
      <c r="FNG59" s="13"/>
      <c r="FNH59" s="13"/>
      <c r="FNI59" s="13"/>
      <c r="FNJ59" s="13"/>
      <c r="FNK59" s="13"/>
      <c r="FNL59" s="13"/>
      <c r="FNM59" s="13"/>
      <c r="FNN59" s="13"/>
      <c r="FNO59" s="13"/>
      <c r="FNP59" s="13"/>
      <c r="FNQ59" s="13"/>
      <c r="FNR59" s="13"/>
      <c r="FNS59" s="13"/>
      <c r="FNT59" s="13"/>
      <c r="FNU59" s="13"/>
      <c r="FNV59" s="13"/>
      <c r="FNW59" s="13"/>
      <c r="FNX59" s="13"/>
      <c r="FNY59" s="13"/>
      <c r="FNZ59" s="13"/>
      <c r="FOA59" s="13"/>
      <c r="FOB59" s="13"/>
      <c r="FOC59" s="13"/>
      <c r="FOD59" s="13"/>
      <c r="FOE59" s="13"/>
      <c r="FOF59" s="13"/>
      <c r="FOG59" s="13"/>
      <c r="FOH59" s="13"/>
      <c r="FOI59" s="13"/>
      <c r="FOJ59" s="13"/>
      <c r="FOK59" s="13"/>
      <c r="FOL59" s="13"/>
      <c r="FOM59" s="13"/>
      <c r="FON59" s="13"/>
      <c r="FOO59" s="13"/>
      <c r="FOP59" s="13"/>
      <c r="FOQ59" s="13"/>
      <c r="FOR59" s="13"/>
      <c r="FOS59" s="13"/>
      <c r="FOT59" s="13"/>
      <c r="FOU59" s="13"/>
      <c r="FOV59" s="13"/>
      <c r="FOW59" s="13"/>
      <c r="FOX59" s="13"/>
      <c r="FOY59" s="13"/>
      <c r="FOZ59" s="13"/>
      <c r="FPA59" s="13"/>
      <c r="FPB59" s="13"/>
      <c r="FPC59" s="13"/>
      <c r="FPD59" s="13"/>
      <c r="FPE59" s="13"/>
      <c r="FPF59" s="13"/>
      <c r="FPG59" s="13"/>
      <c r="FPH59" s="13"/>
      <c r="FPI59" s="13"/>
      <c r="FPJ59" s="13"/>
      <c r="FPK59" s="13"/>
      <c r="FPL59" s="13"/>
      <c r="FPM59" s="13"/>
      <c r="FPN59" s="13"/>
      <c r="FPO59" s="13"/>
      <c r="FPP59" s="13"/>
      <c r="FPQ59" s="13"/>
      <c r="FPR59" s="13"/>
      <c r="FPS59" s="13"/>
      <c r="FPT59" s="13"/>
      <c r="FPU59" s="13"/>
      <c r="FPV59" s="13"/>
      <c r="FPW59" s="13"/>
      <c r="FPX59" s="13"/>
      <c r="FPY59" s="13"/>
      <c r="FPZ59" s="13"/>
      <c r="FQA59" s="13"/>
      <c r="FQB59" s="13"/>
      <c r="FQC59" s="13"/>
      <c r="FQD59" s="13"/>
      <c r="FQE59" s="13"/>
      <c r="FQF59" s="13"/>
      <c r="FQG59" s="13"/>
      <c r="FQH59" s="13"/>
      <c r="FQI59" s="13"/>
      <c r="FQJ59" s="13"/>
      <c r="FQK59" s="13"/>
      <c r="FQL59" s="13"/>
      <c r="FQM59" s="13"/>
      <c r="FQN59" s="13"/>
      <c r="FQO59" s="13"/>
      <c r="FQP59" s="13"/>
      <c r="FQQ59" s="13"/>
      <c r="FQR59" s="13"/>
      <c r="FQS59" s="13"/>
      <c r="FQT59" s="13"/>
      <c r="FQU59" s="13"/>
      <c r="FQV59" s="13"/>
      <c r="FQW59" s="13"/>
      <c r="FQX59" s="13"/>
      <c r="FQY59" s="13"/>
      <c r="FQZ59" s="13"/>
      <c r="FRA59" s="13"/>
      <c r="FRB59" s="13"/>
      <c r="FRC59" s="13"/>
      <c r="FRD59" s="13"/>
      <c r="FRE59" s="13"/>
      <c r="FRF59" s="13"/>
      <c r="FRG59" s="13"/>
      <c r="FRH59" s="13"/>
      <c r="FRI59" s="13"/>
      <c r="FRJ59" s="13"/>
      <c r="FRK59" s="13"/>
      <c r="FRL59" s="13"/>
      <c r="FRM59" s="13"/>
      <c r="FRN59" s="13"/>
      <c r="FRO59" s="13"/>
      <c r="FRP59" s="13"/>
      <c r="FRQ59" s="13"/>
      <c r="FRR59" s="13"/>
      <c r="FRS59" s="13"/>
      <c r="FRT59" s="13"/>
      <c r="FRU59" s="13"/>
      <c r="FRV59" s="13"/>
      <c r="FRW59" s="13"/>
      <c r="FRX59" s="13"/>
      <c r="FRY59" s="13"/>
      <c r="FRZ59" s="13"/>
      <c r="FSA59" s="13"/>
      <c r="FSB59" s="13"/>
      <c r="FSC59" s="13"/>
    </row>
    <row r="60" spans="1:4553" s="100" customFormat="1" ht="12" customHeight="1" thickBot="1">
      <c r="A60" s="95" t="s">
        <v>122</v>
      </c>
      <c r="B60" s="96"/>
      <c r="C60" s="97" t="str">
        <f>IFERROR(C58/C62,"N/A")</f>
        <v>N/A</v>
      </c>
      <c r="D60" s="97" t="str">
        <f t="shared" ref="D60:AJ60" si="131">IFERROR(D58/D62,"N/A")</f>
        <v>N/A</v>
      </c>
      <c r="E60" s="97" t="str">
        <f t="shared" si="131"/>
        <v>N/A</v>
      </c>
      <c r="F60" s="97" t="str">
        <f t="shared" si="131"/>
        <v>N/A</v>
      </c>
      <c r="G60" s="99" t="str">
        <f t="shared" si="131"/>
        <v>N/A</v>
      </c>
      <c r="H60" s="97" t="str">
        <f t="shared" si="131"/>
        <v>N/A</v>
      </c>
      <c r="I60" s="97" t="str">
        <f t="shared" si="131"/>
        <v>N/A</v>
      </c>
      <c r="J60" s="97" t="str">
        <f t="shared" si="131"/>
        <v>N/A</v>
      </c>
      <c r="K60" s="97" t="str">
        <f t="shared" si="131"/>
        <v>N/A</v>
      </c>
      <c r="L60" s="99" t="str">
        <f t="shared" si="131"/>
        <v>N/A</v>
      </c>
      <c r="M60" s="97" t="str">
        <f t="shared" si="131"/>
        <v>N/A</v>
      </c>
      <c r="N60" s="97" t="str">
        <f t="shared" si="131"/>
        <v>N/A</v>
      </c>
      <c r="O60" s="97" t="str">
        <f t="shared" si="131"/>
        <v>N/A</v>
      </c>
      <c r="P60" s="97" t="str">
        <f t="shared" si="131"/>
        <v>N/A</v>
      </c>
      <c r="Q60" s="99" t="str">
        <f t="shared" si="131"/>
        <v>N/A</v>
      </c>
      <c r="R60" s="97" t="str">
        <f t="shared" si="131"/>
        <v>N/A</v>
      </c>
      <c r="S60" s="97" t="str">
        <f t="shared" si="131"/>
        <v>N/A</v>
      </c>
      <c r="T60" s="97" t="str">
        <f t="shared" si="131"/>
        <v>N/A</v>
      </c>
      <c r="U60" s="98" t="str">
        <f t="shared" si="131"/>
        <v>N/A</v>
      </c>
      <c r="V60" s="99" t="str">
        <f t="shared" si="131"/>
        <v>N/A</v>
      </c>
      <c r="W60" s="97" t="str">
        <f t="shared" si="131"/>
        <v>N/A</v>
      </c>
      <c r="X60" s="97" t="str">
        <f t="shared" si="131"/>
        <v>N/A</v>
      </c>
      <c r="Y60" s="97" t="str">
        <f t="shared" si="131"/>
        <v>N/A</v>
      </c>
      <c r="Z60" s="98" t="str">
        <f t="shared" si="131"/>
        <v>N/A</v>
      </c>
      <c r="AA60" s="99" t="str">
        <f t="shared" si="131"/>
        <v>N/A</v>
      </c>
      <c r="AB60" s="97" t="str">
        <f t="shared" si="131"/>
        <v>N/A</v>
      </c>
      <c r="AC60" s="97" t="str">
        <f t="shared" si="131"/>
        <v>N/A</v>
      </c>
      <c r="AD60" s="97" t="str">
        <f t="shared" si="131"/>
        <v>N/A</v>
      </c>
      <c r="AE60" s="98" t="str">
        <f t="shared" si="131"/>
        <v>N/A</v>
      </c>
      <c r="AF60" s="99" t="str">
        <f t="shared" si="131"/>
        <v>N/A</v>
      </c>
      <c r="AG60" s="99" t="str">
        <f t="shared" si="131"/>
        <v>N/A</v>
      </c>
      <c r="AH60" s="99" t="str">
        <f t="shared" si="131"/>
        <v>N/A</v>
      </c>
      <c r="AI60" s="99" t="str">
        <f t="shared" si="131"/>
        <v>N/A</v>
      </c>
      <c r="AJ60" s="99" t="str">
        <f t="shared" si="131"/>
        <v>N/A</v>
      </c>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c r="CT60" s="8"/>
      <c r="CU60" s="8"/>
      <c r="CV60" s="8"/>
      <c r="CW60" s="8"/>
      <c r="CX60" s="8"/>
      <c r="CY60" s="8"/>
      <c r="CZ60" s="8"/>
      <c r="DA60" s="8"/>
      <c r="DB60" s="8"/>
      <c r="DC60" s="8"/>
      <c r="DD60" s="8"/>
      <c r="DE60" s="8"/>
      <c r="DF60" s="8"/>
      <c r="DG60" s="8"/>
      <c r="DH60" s="8"/>
      <c r="DI60" s="8"/>
      <c r="DJ60" s="8"/>
      <c r="DK60" s="8"/>
      <c r="DL60" s="8"/>
      <c r="DM60" s="8"/>
      <c r="DN60" s="8"/>
      <c r="DO60" s="8"/>
      <c r="DP60" s="8"/>
      <c r="DQ60" s="8"/>
      <c r="DR60" s="8"/>
      <c r="DS60" s="8"/>
      <c r="DT60" s="8"/>
      <c r="DU60" s="8"/>
      <c r="DV60" s="8"/>
      <c r="DW60" s="8"/>
      <c r="DX60" s="8"/>
      <c r="DY60" s="8"/>
      <c r="DZ60" s="8"/>
      <c r="EA60" s="8"/>
      <c r="EB60" s="8"/>
      <c r="EC60" s="8"/>
      <c r="ED60" s="8"/>
      <c r="EE60" s="8"/>
      <c r="EF60" s="8"/>
      <c r="EG60" s="8"/>
      <c r="EH60" s="8"/>
      <c r="EI60" s="8"/>
      <c r="EJ60" s="8"/>
      <c r="EK60" s="8"/>
      <c r="EL60" s="8"/>
      <c r="EM60" s="8"/>
      <c r="EN60" s="8"/>
      <c r="EO60" s="8"/>
      <c r="EP60" s="8"/>
      <c r="EQ60" s="8"/>
      <c r="ER60" s="8"/>
      <c r="ES60" s="8"/>
      <c r="ET60" s="8"/>
      <c r="EU60" s="8"/>
      <c r="EV60" s="8"/>
      <c r="EW60" s="8"/>
      <c r="EX60" s="8"/>
      <c r="EY60" s="8"/>
      <c r="EZ60" s="8"/>
      <c r="FA60" s="8"/>
      <c r="FB60" s="8"/>
      <c r="FC60" s="8"/>
      <c r="FD60" s="8"/>
      <c r="FE60" s="8"/>
      <c r="FF60" s="8"/>
      <c r="FG60" s="8"/>
      <c r="FH60" s="8"/>
      <c r="FI60" s="8"/>
      <c r="FJ60" s="8"/>
      <c r="FK60" s="8"/>
      <c r="FL60" s="8"/>
      <c r="FM60" s="8"/>
      <c r="FN60" s="8"/>
      <c r="FO60" s="8"/>
      <c r="FP60" s="8"/>
      <c r="FQ60" s="8"/>
      <c r="FR60" s="8"/>
      <c r="FS60" s="8"/>
      <c r="FT60" s="8"/>
      <c r="FU60" s="8"/>
      <c r="FV60" s="8"/>
      <c r="FW60" s="8"/>
      <c r="FX60" s="8"/>
      <c r="FY60" s="8"/>
      <c r="FZ60" s="8"/>
      <c r="GA60" s="8"/>
      <c r="GB60" s="8"/>
      <c r="GC60" s="8"/>
      <c r="GD60" s="8"/>
      <c r="GE60" s="8"/>
      <c r="GF60" s="8"/>
      <c r="GG60" s="8"/>
      <c r="GH60" s="8"/>
      <c r="GI60" s="8"/>
      <c r="GJ60" s="8"/>
      <c r="GK60" s="8"/>
      <c r="GL60" s="8"/>
      <c r="GM60" s="8"/>
      <c r="GN60" s="8"/>
      <c r="GO60" s="8"/>
      <c r="GP60" s="8"/>
      <c r="GQ60" s="8"/>
      <c r="GR60" s="8"/>
      <c r="GS60" s="8"/>
      <c r="GT60" s="8"/>
      <c r="GU60" s="8"/>
      <c r="GV60" s="8"/>
      <c r="GW60" s="8"/>
      <c r="GX60" s="8"/>
      <c r="GY60" s="8"/>
      <c r="GZ60" s="8"/>
      <c r="HA60" s="8"/>
      <c r="HB60" s="8"/>
      <c r="HC60" s="8"/>
      <c r="HD60" s="8"/>
      <c r="HE60" s="8"/>
      <c r="HF60" s="8"/>
      <c r="HG60" s="8"/>
      <c r="HH60" s="8"/>
      <c r="HI60" s="8"/>
      <c r="HJ60" s="8"/>
      <c r="HK60" s="8"/>
      <c r="HL60" s="8"/>
      <c r="HM60" s="8"/>
      <c r="HN60" s="8"/>
      <c r="HO60" s="8"/>
      <c r="HP60" s="8"/>
      <c r="HQ60" s="8"/>
      <c r="HR60" s="8"/>
      <c r="HS60" s="8"/>
      <c r="HT60" s="8"/>
      <c r="HU60" s="8"/>
      <c r="HV60" s="8"/>
      <c r="HW60" s="8"/>
      <c r="HX60" s="8"/>
      <c r="HY60" s="8"/>
      <c r="HZ60" s="8"/>
      <c r="IA60" s="8"/>
      <c r="IB60" s="8"/>
      <c r="IC60" s="8"/>
      <c r="ID60" s="8"/>
      <c r="IE60" s="8"/>
      <c r="IF60" s="8"/>
      <c r="IG60" s="8"/>
      <c r="IH60" s="8"/>
      <c r="II60" s="8"/>
      <c r="IJ60" s="8"/>
      <c r="IK60" s="8"/>
      <c r="IL60" s="8"/>
      <c r="IM60" s="8"/>
      <c r="IN60" s="8"/>
      <c r="IO60" s="8"/>
      <c r="IP60" s="8"/>
      <c r="IQ60" s="8"/>
      <c r="IR60" s="8"/>
      <c r="IS60" s="8"/>
      <c r="IT60" s="8"/>
      <c r="IU60" s="8"/>
      <c r="IV60" s="8"/>
      <c r="IW60" s="8"/>
      <c r="IX60" s="8"/>
      <c r="IY60" s="8"/>
      <c r="IZ60" s="8"/>
      <c r="JA60" s="8"/>
      <c r="JB60" s="8"/>
      <c r="JC60" s="8"/>
      <c r="JD60" s="8"/>
      <c r="JE60" s="8"/>
      <c r="JF60" s="8"/>
      <c r="JG60" s="8"/>
      <c r="JH60" s="8"/>
      <c r="JI60" s="8"/>
      <c r="JJ60" s="8"/>
      <c r="JK60" s="8"/>
      <c r="JL60" s="8"/>
      <c r="JM60" s="8"/>
      <c r="JN60" s="8"/>
      <c r="JO60" s="8"/>
      <c r="JP60" s="8"/>
      <c r="JQ60" s="8"/>
      <c r="JR60" s="8"/>
      <c r="JS60" s="8"/>
      <c r="JT60" s="8"/>
      <c r="JU60" s="8"/>
      <c r="JV60" s="8"/>
      <c r="JW60" s="8"/>
      <c r="JX60" s="8"/>
      <c r="JY60" s="8"/>
      <c r="JZ60" s="8"/>
      <c r="KA60" s="8"/>
      <c r="KB60" s="8"/>
      <c r="KC60" s="8"/>
      <c r="KD60" s="8"/>
      <c r="KE60" s="8"/>
      <c r="KF60" s="8"/>
      <c r="KG60" s="8"/>
      <c r="KH60" s="8"/>
      <c r="KI60" s="8"/>
      <c r="KJ60" s="8"/>
      <c r="KK60" s="8"/>
      <c r="KL60" s="8"/>
      <c r="KM60" s="8"/>
      <c r="KN60" s="8"/>
      <c r="KO60" s="8"/>
      <c r="KP60" s="8"/>
      <c r="KQ60" s="8"/>
      <c r="KR60" s="8"/>
      <c r="KS60" s="8"/>
      <c r="KT60" s="8"/>
      <c r="KU60" s="8"/>
      <c r="KV60" s="8"/>
      <c r="KW60" s="8"/>
      <c r="KX60" s="8"/>
      <c r="KY60" s="8"/>
      <c r="KZ60" s="8"/>
      <c r="LA60" s="8"/>
      <c r="LB60" s="8"/>
      <c r="LC60" s="8"/>
      <c r="LD60" s="8"/>
      <c r="LE60" s="8"/>
      <c r="LF60" s="8"/>
      <c r="LG60" s="8"/>
      <c r="LH60" s="8"/>
      <c r="LI60" s="8"/>
      <c r="LJ60" s="8"/>
      <c r="LK60" s="8"/>
      <c r="LL60" s="8"/>
      <c r="LM60" s="8"/>
      <c r="LN60" s="8"/>
      <c r="LO60" s="8"/>
      <c r="LP60" s="8"/>
      <c r="LQ60" s="8"/>
      <c r="LR60" s="8"/>
      <c r="LS60" s="8"/>
      <c r="LT60" s="8"/>
      <c r="LU60" s="8"/>
      <c r="LV60" s="8"/>
      <c r="LW60" s="8"/>
      <c r="LX60" s="8"/>
      <c r="LY60" s="8"/>
      <c r="LZ60" s="8"/>
      <c r="MA60" s="8"/>
      <c r="MB60" s="8"/>
      <c r="MC60" s="8"/>
      <c r="MD60" s="8"/>
      <c r="ME60" s="8"/>
      <c r="MF60" s="8"/>
      <c r="MG60" s="8"/>
      <c r="MH60" s="8"/>
      <c r="MI60" s="8"/>
      <c r="MJ60" s="8"/>
      <c r="MK60" s="8"/>
      <c r="ML60" s="8"/>
      <c r="MM60" s="8"/>
      <c r="MN60" s="8"/>
      <c r="MO60" s="8"/>
      <c r="MP60" s="8"/>
      <c r="MQ60" s="8"/>
      <c r="MR60" s="8"/>
      <c r="MS60" s="8"/>
      <c r="MT60" s="8"/>
      <c r="MU60" s="8"/>
      <c r="MV60" s="8"/>
      <c r="MW60" s="8"/>
      <c r="MX60" s="8"/>
      <c r="MY60" s="8"/>
      <c r="MZ60" s="8"/>
      <c r="NA60" s="8"/>
      <c r="NB60" s="8"/>
      <c r="NC60" s="8"/>
      <c r="ND60" s="8"/>
      <c r="NE60" s="8"/>
      <c r="NF60" s="8"/>
      <c r="NG60" s="8"/>
      <c r="NH60" s="8"/>
      <c r="NI60" s="8"/>
      <c r="NJ60" s="8"/>
      <c r="NK60" s="8"/>
      <c r="NL60" s="8"/>
      <c r="NM60" s="8"/>
      <c r="NN60" s="8"/>
      <c r="NO60" s="8"/>
      <c r="NP60" s="8"/>
      <c r="NQ60" s="8"/>
      <c r="NR60" s="8"/>
      <c r="NS60" s="8"/>
      <c r="NT60" s="8"/>
      <c r="NU60" s="8"/>
      <c r="NV60" s="8"/>
      <c r="NW60" s="8"/>
      <c r="NX60" s="8"/>
      <c r="NY60" s="8"/>
      <c r="NZ60" s="8"/>
      <c r="OA60" s="8"/>
      <c r="OB60" s="8"/>
      <c r="OC60" s="8"/>
      <c r="OD60" s="8"/>
      <c r="OE60" s="8"/>
      <c r="OF60" s="8"/>
      <c r="OG60" s="8"/>
      <c r="OH60" s="8"/>
      <c r="OI60" s="8"/>
      <c r="OJ60" s="8"/>
      <c r="OK60" s="8"/>
      <c r="OL60" s="8"/>
      <c r="OM60" s="8"/>
      <c r="ON60" s="8"/>
      <c r="OO60" s="8"/>
      <c r="OP60" s="8"/>
      <c r="OQ60" s="8"/>
      <c r="OR60" s="8"/>
      <c r="OS60" s="8"/>
      <c r="OT60" s="8"/>
      <c r="OU60" s="8"/>
      <c r="OV60" s="8"/>
      <c r="OW60" s="8"/>
      <c r="OX60" s="8"/>
      <c r="OY60" s="8"/>
      <c r="OZ60" s="8"/>
      <c r="PA60" s="8"/>
      <c r="PB60" s="8"/>
      <c r="PC60" s="8"/>
      <c r="PD60" s="8"/>
      <c r="PE60" s="8"/>
      <c r="PF60" s="8"/>
      <c r="PG60" s="8"/>
      <c r="PH60" s="8"/>
      <c r="PI60" s="8"/>
      <c r="PJ60" s="8"/>
      <c r="PK60" s="8"/>
      <c r="PL60" s="8"/>
      <c r="PM60" s="8"/>
      <c r="PN60" s="8"/>
      <c r="PO60" s="8"/>
      <c r="PP60" s="8"/>
      <c r="PQ60" s="8"/>
      <c r="PR60" s="8"/>
      <c r="PS60" s="8"/>
      <c r="PT60" s="8"/>
      <c r="PU60" s="8"/>
      <c r="PV60" s="8"/>
      <c r="PW60" s="8"/>
      <c r="PX60" s="8"/>
      <c r="PY60" s="8"/>
      <c r="PZ60" s="8"/>
      <c r="QA60" s="8"/>
      <c r="QB60" s="8"/>
      <c r="QC60" s="8"/>
      <c r="QD60" s="8"/>
      <c r="QE60" s="8"/>
      <c r="QF60" s="8"/>
      <c r="QG60" s="8"/>
      <c r="QH60" s="8"/>
      <c r="QI60" s="8"/>
      <c r="QJ60" s="8"/>
      <c r="QK60" s="8"/>
      <c r="QL60" s="8"/>
      <c r="QM60" s="8"/>
      <c r="QN60" s="8"/>
      <c r="QO60" s="8"/>
      <c r="QP60" s="8"/>
      <c r="QQ60" s="8"/>
      <c r="QR60" s="8"/>
      <c r="QS60" s="8"/>
      <c r="QT60" s="8"/>
      <c r="QU60" s="8"/>
      <c r="QV60" s="8"/>
      <c r="QW60" s="8"/>
      <c r="QX60" s="8"/>
      <c r="QY60" s="8"/>
      <c r="QZ60" s="8"/>
      <c r="RA60" s="8"/>
      <c r="RB60" s="8"/>
      <c r="RC60" s="8"/>
      <c r="RD60" s="8"/>
      <c r="RE60" s="8"/>
      <c r="RF60" s="8"/>
      <c r="RG60" s="8"/>
      <c r="RH60" s="8"/>
      <c r="RI60" s="8"/>
      <c r="RJ60" s="8"/>
      <c r="RK60" s="8"/>
      <c r="RL60" s="8"/>
      <c r="RM60" s="8"/>
      <c r="RN60" s="8"/>
      <c r="RO60" s="8"/>
      <c r="RP60" s="8"/>
      <c r="RQ60" s="8"/>
      <c r="RR60" s="8"/>
      <c r="RS60" s="8"/>
      <c r="RT60" s="8"/>
      <c r="RU60" s="8"/>
      <c r="RV60" s="8"/>
      <c r="RW60" s="8"/>
      <c r="RX60" s="8"/>
      <c r="RY60" s="8"/>
      <c r="RZ60" s="8"/>
      <c r="SA60" s="8"/>
      <c r="SB60" s="8"/>
      <c r="SC60" s="8"/>
      <c r="SD60" s="8"/>
      <c r="SE60" s="8"/>
      <c r="SF60" s="8"/>
      <c r="SG60" s="8"/>
      <c r="SH60" s="8"/>
      <c r="SI60" s="8"/>
      <c r="SJ60" s="8"/>
      <c r="SK60" s="8"/>
      <c r="SL60" s="8"/>
      <c r="SM60" s="8"/>
      <c r="SN60" s="8"/>
      <c r="SO60" s="8"/>
      <c r="SP60" s="8"/>
      <c r="SQ60" s="8"/>
      <c r="SR60" s="8"/>
      <c r="SS60" s="8"/>
      <c r="ST60" s="8"/>
      <c r="SU60" s="8"/>
      <c r="SV60" s="8"/>
      <c r="SW60" s="8"/>
      <c r="SX60" s="8"/>
      <c r="SY60" s="8"/>
      <c r="SZ60" s="8"/>
      <c r="TA60" s="8"/>
      <c r="TB60" s="8"/>
      <c r="TC60" s="8"/>
      <c r="TD60" s="8"/>
      <c r="TE60" s="8"/>
      <c r="TF60" s="8"/>
      <c r="TG60" s="8"/>
      <c r="TH60" s="8"/>
      <c r="TI60" s="8"/>
      <c r="TJ60" s="8"/>
      <c r="TK60" s="8"/>
      <c r="TL60" s="8"/>
      <c r="TM60" s="8"/>
      <c r="TN60" s="8"/>
      <c r="TO60" s="8"/>
      <c r="TP60" s="8"/>
      <c r="TQ60" s="8"/>
      <c r="TR60" s="8"/>
      <c r="TS60" s="8"/>
      <c r="TT60" s="8"/>
      <c r="TU60" s="8"/>
      <c r="TV60" s="8"/>
      <c r="TW60" s="8"/>
      <c r="TX60" s="8"/>
      <c r="TY60" s="8"/>
      <c r="TZ60" s="8"/>
      <c r="UA60" s="8"/>
      <c r="UB60" s="8"/>
      <c r="UC60" s="8"/>
      <c r="UD60" s="8"/>
      <c r="UE60" s="8"/>
      <c r="UF60" s="8"/>
      <c r="UG60" s="8"/>
      <c r="UH60" s="8"/>
      <c r="UI60" s="8"/>
      <c r="UJ60" s="8"/>
      <c r="UK60" s="8"/>
      <c r="UL60" s="8"/>
      <c r="UM60" s="8"/>
      <c r="UN60" s="8"/>
      <c r="UO60" s="8"/>
      <c r="UP60" s="8"/>
      <c r="UQ60" s="8"/>
      <c r="UR60" s="8"/>
      <c r="US60" s="8"/>
      <c r="UT60" s="8"/>
      <c r="UU60" s="8"/>
      <c r="UV60" s="8"/>
      <c r="UW60" s="8"/>
      <c r="UX60" s="8"/>
      <c r="UY60" s="8"/>
      <c r="UZ60" s="8"/>
      <c r="VA60" s="8"/>
      <c r="VB60" s="8"/>
      <c r="VC60" s="8"/>
      <c r="VD60" s="8"/>
      <c r="VE60" s="8"/>
      <c r="VF60" s="8"/>
      <c r="VG60" s="8"/>
      <c r="VH60" s="8"/>
      <c r="VI60" s="8"/>
      <c r="VJ60" s="8"/>
      <c r="VK60" s="8"/>
      <c r="VL60" s="8"/>
      <c r="VM60" s="8"/>
      <c r="VN60" s="8"/>
      <c r="VO60" s="8"/>
      <c r="VP60" s="8"/>
      <c r="VQ60" s="8"/>
      <c r="VR60" s="8"/>
      <c r="VS60" s="8"/>
      <c r="VT60" s="8"/>
      <c r="VU60" s="8"/>
      <c r="VV60" s="8"/>
      <c r="VW60" s="8"/>
      <c r="VX60" s="8"/>
      <c r="VY60" s="8"/>
      <c r="VZ60" s="8"/>
      <c r="WA60" s="8"/>
      <c r="WB60" s="8"/>
      <c r="WC60" s="8"/>
      <c r="WD60" s="8"/>
      <c r="WE60" s="8"/>
      <c r="WF60" s="8"/>
      <c r="WG60" s="8"/>
      <c r="WH60" s="8"/>
      <c r="WI60" s="8"/>
      <c r="WJ60" s="8"/>
      <c r="WK60" s="8"/>
      <c r="WL60" s="8"/>
      <c r="WM60" s="8"/>
      <c r="WN60" s="8"/>
      <c r="WO60" s="8"/>
      <c r="WP60" s="8"/>
      <c r="WQ60" s="8"/>
      <c r="WR60" s="8"/>
      <c r="WS60" s="8"/>
      <c r="WT60" s="8"/>
      <c r="WU60" s="8"/>
      <c r="WV60" s="8"/>
      <c r="WW60" s="8"/>
      <c r="WX60" s="8"/>
      <c r="WY60" s="8"/>
      <c r="WZ60" s="8"/>
      <c r="XA60" s="8"/>
      <c r="XB60" s="8"/>
      <c r="XC60" s="8"/>
      <c r="XD60" s="8"/>
      <c r="XE60" s="8"/>
      <c r="XF60" s="8"/>
      <c r="XG60" s="8"/>
      <c r="XH60" s="8"/>
      <c r="XI60" s="8"/>
      <c r="XJ60" s="8"/>
      <c r="XK60" s="8"/>
      <c r="XL60" s="8"/>
      <c r="XM60" s="8"/>
      <c r="XN60" s="8"/>
      <c r="XO60" s="8"/>
      <c r="XP60" s="8"/>
      <c r="XQ60" s="8"/>
      <c r="XR60" s="8"/>
      <c r="XS60" s="8"/>
      <c r="XT60" s="8"/>
      <c r="XU60" s="8"/>
      <c r="XV60" s="8"/>
      <c r="XW60" s="8"/>
      <c r="XX60" s="8"/>
      <c r="XY60" s="8"/>
      <c r="XZ60" s="8"/>
      <c r="YA60" s="8"/>
      <c r="YB60" s="8"/>
      <c r="YC60" s="8"/>
      <c r="YD60" s="8"/>
      <c r="YE60" s="8"/>
      <c r="YF60" s="8"/>
      <c r="YG60" s="8"/>
      <c r="YH60" s="8"/>
      <c r="YI60" s="8"/>
      <c r="YJ60" s="8"/>
      <c r="YK60" s="8"/>
      <c r="YL60" s="8"/>
      <c r="YM60" s="8"/>
      <c r="YN60" s="8"/>
      <c r="YO60" s="8"/>
      <c r="YP60" s="8"/>
      <c r="YQ60" s="8"/>
      <c r="YR60" s="8"/>
      <c r="YS60" s="8"/>
      <c r="YT60" s="8"/>
      <c r="YU60" s="8"/>
      <c r="YV60" s="8"/>
      <c r="YW60" s="8"/>
      <c r="YX60" s="8"/>
      <c r="YY60" s="8"/>
      <c r="YZ60" s="8"/>
      <c r="ZA60" s="8"/>
      <c r="ZB60" s="8"/>
      <c r="ZC60" s="8"/>
      <c r="ZD60" s="8"/>
      <c r="ZE60" s="8"/>
      <c r="ZF60" s="8"/>
      <c r="ZG60" s="8"/>
      <c r="ZH60" s="8"/>
      <c r="ZI60" s="8"/>
      <c r="ZJ60" s="8"/>
      <c r="ZK60" s="8"/>
      <c r="ZL60" s="8"/>
      <c r="ZM60" s="8"/>
      <c r="ZN60" s="8"/>
      <c r="ZO60" s="8"/>
      <c r="ZP60" s="8"/>
      <c r="ZQ60" s="8"/>
      <c r="ZR60" s="8"/>
      <c r="ZS60" s="8"/>
      <c r="ZT60" s="8"/>
      <c r="ZU60" s="8"/>
      <c r="ZV60" s="8"/>
      <c r="ZW60" s="8"/>
      <c r="ZX60" s="8"/>
      <c r="ZY60" s="8"/>
      <c r="ZZ60" s="8"/>
      <c r="AAA60" s="8"/>
      <c r="AAB60" s="8"/>
      <c r="AAC60" s="8"/>
      <c r="AAD60" s="8"/>
      <c r="AAE60" s="8"/>
      <c r="AAF60" s="8"/>
      <c r="AAG60" s="8"/>
      <c r="AAH60" s="8"/>
      <c r="AAI60" s="8"/>
      <c r="AAJ60" s="8"/>
      <c r="AAK60" s="8"/>
      <c r="AAL60" s="8"/>
      <c r="AAM60" s="8"/>
      <c r="AAN60" s="8"/>
      <c r="AAO60" s="8"/>
      <c r="AAP60" s="8"/>
      <c r="AAQ60" s="8"/>
      <c r="AAR60" s="8"/>
      <c r="AAS60" s="8"/>
      <c r="AAT60" s="8"/>
      <c r="AAU60" s="8"/>
      <c r="AAV60" s="8"/>
      <c r="AAW60" s="8"/>
      <c r="AAX60" s="8"/>
      <c r="AAY60" s="8"/>
      <c r="AAZ60" s="8"/>
      <c r="ABA60" s="8"/>
      <c r="ABB60" s="8"/>
      <c r="ABC60" s="8"/>
      <c r="ABD60" s="8"/>
      <c r="ABE60" s="8"/>
      <c r="ABF60" s="8"/>
      <c r="ABG60" s="8"/>
      <c r="ABH60" s="8"/>
      <c r="ABI60" s="8"/>
      <c r="ABJ60" s="8"/>
      <c r="ABK60" s="8"/>
      <c r="ABL60" s="8"/>
      <c r="ABM60" s="8"/>
      <c r="ABN60" s="8"/>
      <c r="ABO60" s="8"/>
      <c r="ABP60" s="8"/>
      <c r="ABQ60" s="8"/>
      <c r="ABR60" s="8"/>
      <c r="ABS60" s="8"/>
      <c r="ABT60" s="8"/>
      <c r="ABU60" s="8"/>
      <c r="ABV60" s="8"/>
      <c r="ABW60" s="8"/>
      <c r="ABX60" s="8"/>
      <c r="ABY60" s="8"/>
      <c r="ABZ60" s="8"/>
      <c r="ACA60" s="8"/>
      <c r="ACB60" s="8"/>
      <c r="ACC60" s="8"/>
      <c r="ACD60" s="8"/>
      <c r="ACE60" s="8"/>
      <c r="ACF60" s="8"/>
      <c r="ACG60" s="8"/>
      <c r="ACH60" s="8"/>
      <c r="ACI60" s="8"/>
      <c r="ACJ60" s="8"/>
      <c r="ACK60" s="8"/>
      <c r="ACL60" s="8"/>
      <c r="ACM60" s="8"/>
      <c r="ACN60" s="8"/>
      <c r="ACO60" s="8"/>
      <c r="ACP60" s="8"/>
      <c r="ACQ60" s="8"/>
      <c r="ACR60" s="8"/>
      <c r="ACS60" s="8"/>
      <c r="ACT60" s="8"/>
      <c r="ACU60" s="8"/>
      <c r="ACV60" s="8"/>
      <c r="ACW60" s="8"/>
      <c r="ACX60" s="8"/>
      <c r="ACY60" s="8"/>
      <c r="ACZ60" s="8"/>
      <c r="ADA60" s="8"/>
      <c r="ADB60" s="8"/>
      <c r="ADC60" s="8"/>
      <c r="ADD60" s="8"/>
      <c r="ADE60" s="8"/>
      <c r="ADF60" s="8"/>
      <c r="ADG60" s="8"/>
      <c r="ADH60" s="8"/>
      <c r="ADI60" s="8"/>
      <c r="ADJ60" s="8"/>
      <c r="ADK60" s="8"/>
      <c r="ADL60" s="8"/>
      <c r="ADM60" s="8"/>
      <c r="ADN60" s="8"/>
      <c r="ADO60" s="8"/>
      <c r="ADP60" s="8"/>
      <c r="ADQ60" s="8"/>
      <c r="ADR60" s="8"/>
      <c r="ADS60" s="8"/>
      <c r="ADT60" s="8"/>
      <c r="ADU60" s="8"/>
      <c r="ADV60" s="8"/>
      <c r="ADW60" s="8"/>
      <c r="ADX60" s="8"/>
      <c r="ADY60" s="8"/>
      <c r="ADZ60" s="8"/>
      <c r="AEA60" s="8"/>
      <c r="AEB60" s="8"/>
      <c r="AEC60" s="8"/>
      <c r="AED60" s="8"/>
      <c r="AEE60" s="8"/>
      <c r="AEF60" s="8"/>
      <c r="AEG60" s="8"/>
      <c r="AEH60" s="8"/>
      <c r="AEI60" s="8"/>
      <c r="AEJ60" s="8"/>
      <c r="AEK60" s="8"/>
      <c r="AEL60" s="8"/>
      <c r="AEM60" s="8"/>
      <c r="AEN60" s="8"/>
      <c r="AEO60" s="8"/>
      <c r="AEP60" s="8"/>
      <c r="AEQ60" s="8"/>
      <c r="AER60" s="8"/>
      <c r="AES60" s="8"/>
      <c r="AET60" s="8"/>
      <c r="AEU60" s="8"/>
      <c r="AEV60" s="8"/>
      <c r="AEW60" s="8"/>
      <c r="AEX60" s="8"/>
      <c r="AEY60" s="8"/>
      <c r="AEZ60" s="8"/>
      <c r="AFA60" s="8"/>
      <c r="AFB60" s="8"/>
      <c r="AFC60" s="8"/>
      <c r="AFD60" s="8"/>
      <c r="AFE60" s="8"/>
      <c r="AFF60" s="8"/>
      <c r="AFG60" s="8"/>
      <c r="AFH60" s="8"/>
      <c r="AFI60" s="8"/>
      <c r="AFJ60" s="8"/>
      <c r="AFK60" s="8"/>
      <c r="AFL60" s="8"/>
      <c r="AFM60" s="8"/>
      <c r="AFN60" s="8"/>
      <c r="AFO60" s="8"/>
      <c r="AFP60" s="8"/>
      <c r="AFQ60" s="8"/>
      <c r="AFR60" s="8"/>
      <c r="AFS60" s="8"/>
      <c r="AFT60" s="8"/>
      <c r="AFU60" s="8"/>
      <c r="AFV60" s="8"/>
      <c r="AFW60" s="8"/>
      <c r="AFX60" s="8"/>
      <c r="AFY60" s="8"/>
      <c r="AFZ60" s="8"/>
      <c r="AGA60" s="8"/>
      <c r="AGB60" s="8"/>
      <c r="AGC60" s="8"/>
      <c r="AGD60" s="8"/>
      <c r="AGE60" s="8"/>
      <c r="AGF60" s="8"/>
      <c r="AGG60" s="8"/>
      <c r="AGH60" s="8"/>
      <c r="AGI60" s="8"/>
      <c r="AGJ60" s="8"/>
      <c r="AGK60" s="8"/>
      <c r="AGL60" s="8"/>
      <c r="AGM60" s="8"/>
      <c r="AGN60" s="8"/>
      <c r="AGO60" s="8"/>
      <c r="AGP60" s="8"/>
      <c r="AGQ60" s="8"/>
      <c r="AGR60" s="8"/>
      <c r="AGS60" s="8"/>
      <c r="AGT60" s="8"/>
      <c r="AGU60" s="8"/>
      <c r="AGV60" s="8"/>
      <c r="AGW60" s="8"/>
      <c r="AGX60" s="8"/>
      <c r="AGY60" s="8"/>
      <c r="AGZ60" s="8"/>
      <c r="AHA60" s="8"/>
      <c r="AHB60" s="8"/>
      <c r="AHC60" s="8"/>
      <c r="AHD60" s="8"/>
      <c r="AHE60" s="8"/>
      <c r="AHF60" s="8"/>
      <c r="AHG60" s="8"/>
      <c r="AHH60" s="8"/>
      <c r="AHI60" s="8"/>
      <c r="AHJ60" s="8"/>
      <c r="AHK60" s="8"/>
      <c r="AHL60" s="8"/>
      <c r="AHM60" s="8"/>
      <c r="AHN60" s="8"/>
      <c r="AHO60" s="8"/>
      <c r="AHP60" s="8"/>
      <c r="AHQ60" s="8"/>
      <c r="AHR60" s="8"/>
      <c r="AHS60" s="8"/>
      <c r="AHT60" s="8"/>
      <c r="AHU60" s="8"/>
      <c r="AHV60" s="8"/>
      <c r="AHW60" s="8"/>
      <c r="AHX60" s="8"/>
      <c r="AHY60" s="8"/>
      <c r="AHZ60" s="8"/>
      <c r="AIA60" s="8"/>
      <c r="AIB60" s="8"/>
      <c r="AIC60" s="8"/>
      <c r="AID60" s="8"/>
      <c r="AIE60" s="8"/>
      <c r="AIF60" s="8"/>
      <c r="AIG60" s="8"/>
      <c r="AIH60" s="8"/>
      <c r="AII60" s="8"/>
      <c r="AIJ60" s="8"/>
      <c r="AIK60" s="8"/>
      <c r="AIL60" s="8"/>
      <c r="AIM60" s="8"/>
      <c r="AIN60" s="8"/>
      <c r="AIO60" s="8"/>
      <c r="AIP60" s="8"/>
      <c r="AIQ60" s="8"/>
      <c r="AIR60" s="8"/>
      <c r="AIS60" s="8"/>
      <c r="AIT60" s="8"/>
      <c r="AIU60" s="8"/>
      <c r="AIV60" s="8"/>
      <c r="AIW60" s="8"/>
      <c r="AIX60" s="8"/>
      <c r="AIY60" s="8"/>
      <c r="AIZ60" s="8"/>
      <c r="AJA60" s="8"/>
      <c r="AJB60" s="8"/>
      <c r="AJC60" s="8"/>
      <c r="AJD60" s="8"/>
      <c r="AJE60" s="8"/>
      <c r="AJF60" s="8"/>
      <c r="AJG60" s="8"/>
      <c r="AJH60" s="8"/>
      <c r="AJI60" s="8"/>
      <c r="AJJ60" s="8"/>
      <c r="AJK60" s="8"/>
      <c r="AJL60" s="8"/>
      <c r="AJM60" s="8"/>
      <c r="AJN60" s="8"/>
      <c r="AJO60" s="8"/>
      <c r="AJP60" s="8"/>
      <c r="AJQ60" s="8"/>
      <c r="AJR60" s="8"/>
      <c r="AJS60" s="8"/>
      <c r="AJT60" s="8"/>
      <c r="AJU60" s="8"/>
      <c r="AJV60" s="8"/>
      <c r="AJW60" s="8"/>
      <c r="AJX60" s="8"/>
      <c r="AJY60" s="8"/>
      <c r="AJZ60" s="8"/>
      <c r="AKA60" s="8"/>
      <c r="AKB60" s="8"/>
      <c r="AKC60" s="8"/>
      <c r="AKD60" s="8"/>
      <c r="AKE60" s="8"/>
      <c r="AKF60" s="8"/>
      <c r="AKG60" s="8"/>
      <c r="AKH60" s="8"/>
      <c r="AKI60" s="8"/>
      <c r="AKJ60" s="8"/>
      <c r="AKK60" s="8"/>
      <c r="AKL60" s="8"/>
      <c r="AKM60" s="8"/>
      <c r="AKN60" s="8"/>
      <c r="AKO60" s="8"/>
      <c r="AKP60" s="8"/>
      <c r="AKQ60" s="8"/>
      <c r="AKR60" s="8"/>
      <c r="AKS60" s="8"/>
      <c r="AKT60" s="8"/>
      <c r="AKU60" s="8"/>
      <c r="AKV60" s="8"/>
      <c r="AKW60" s="8"/>
      <c r="AKX60" s="8"/>
      <c r="AKY60" s="8"/>
      <c r="AKZ60" s="8"/>
      <c r="ALA60" s="8"/>
      <c r="ALB60" s="8"/>
      <c r="ALC60" s="8"/>
      <c r="ALD60" s="8"/>
      <c r="ALE60" s="8"/>
      <c r="ALF60" s="8"/>
      <c r="ALG60" s="8"/>
      <c r="ALH60" s="8"/>
      <c r="ALI60" s="8"/>
      <c r="ALJ60" s="8"/>
      <c r="ALK60" s="8"/>
      <c r="ALL60" s="8"/>
      <c r="ALM60" s="8"/>
      <c r="ALN60" s="8"/>
      <c r="ALO60" s="8"/>
      <c r="ALP60" s="8"/>
      <c r="ALQ60" s="8"/>
      <c r="ALR60" s="8"/>
      <c r="ALS60" s="8"/>
      <c r="ALT60" s="8"/>
      <c r="ALU60" s="8"/>
      <c r="ALV60" s="8"/>
      <c r="ALW60" s="8"/>
      <c r="ALX60" s="8"/>
      <c r="ALY60" s="8"/>
      <c r="ALZ60" s="8"/>
      <c r="AMA60" s="8"/>
      <c r="AMB60" s="8"/>
      <c r="AMC60" s="8"/>
      <c r="AMD60" s="8"/>
      <c r="AME60" s="8"/>
      <c r="AMF60" s="8"/>
      <c r="AMG60" s="8"/>
      <c r="AMH60" s="8"/>
      <c r="AMI60" s="8"/>
      <c r="AMJ60" s="8"/>
      <c r="AMK60" s="8"/>
      <c r="AML60" s="8"/>
      <c r="AMM60" s="8"/>
      <c r="AMN60" s="8"/>
      <c r="AMO60" s="8"/>
      <c r="AMP60" s="8"/>
      <c r="AMQ60" s="8"/>
      <c r="AMR60" s="8"/>
      <c r="AMS60" s="8"/>
      <c r="AMT60" s="8"/>
      <c r="AMU60" s="8"/>
      <c r="AMV60" s="8"/>
      <c r="AMW60" s="8"/>
      <c r="AMX60" s="8"/>
      <c r="AMY60" s="8"/>
      <c r="AMZ60" s="8"/>
      <c r="ANA60" s="8"/>
      <c r="ANB60" s="8"/>
      <c r="ANC60" s="8"/>
      <c r="AND60" s="8"/>
      <c r="ANE60" s="8"/>
      <c r="ANF60" s="8"/>
      <c r="ANG60" s="8"/>
      <c r="ANH60" s="8"/>
      <c r="ANI60" s="8"/>
      <c r="ANJ60" s="8"/>
      <c r="ANK60" s="8"/>
      <c r="ANL60" s="8"/>
      <c r="ANM60" s="8"/>
      <c r="ANN60" s="8"/>
      <c r="ANO60" s="8"/>
      <c r="ANP60" s="8"/>
      <c r="ANQ60" s="8"/>
      <c r="ANR60" s="8"/>
      <c r="ANS60" s="8"/>
      <c r="ANT60" s="8"/>
      <c r="ANU60" s="8"/>
      <c r="ANV60" s="8"/>
      <c r="ANW60" s="8"/>
      <c r="ANX60" s="8"/>
      <c r="ANY60" s="8"/>
      <c r="ANZ60" s="8"/>
      <c r="AOA60" s="8"/>
      <c r="AOB60" s="8"/>
      <c r="AOC60" s="8"/>
      <c r="AOD60" s="8"/>
      <c r="AOE60" s="8"/>
      <c r="AOF60" s="8"/>
      <c r="AOG60" s="8"/>
      <c r="AOH60" s="8"/>
      <c r="AOI60" s="8"/>
      <c r="AOJ60" s="8"/>
      <c r="AOK60" s="8"/>
      <c r="AOL60" s="8"/>
      <c r="AOM60" s="8"/>
      <c r="AON60" s="8"/>
      <c r="AOO60" s="8"/>
      <c r="AOP60" s="8"/>
      <c r="AOQ60" s="8"/>
      <c r="AOR60" s="8"/>
      <c r="AOS60" s="8"/>
      <c r="AOT60" s="8"/>
      <c r="AOU60" s="8"/>
      <c r="AOV60" s="8"/>
      <c r="AOW60" s="8"/>
      <c r="AOX60" s="8"/>
      <c r="AOY60" s="8"/>
      <c r="AOZ60" s="8"/>
      <c r="APA60" s="8"/>
      <c r="APB60" s="8"/>
      <c r="APC60" s="8"/>
      <c r="APD60" s="8"/>
      <c r="APE60" s="8"/>
      <c r="APF60" s="8"/>
      <c r="APG60" s="8"/>
      <c r="APH60" s="8"/>
      <c r="API60" s="8"/>
      <c r="APJ60" s="8"/>
      <c r="APK60" s="8"/>
      <c r="APL60" s="8"/>
      <c r="APM60" s="8"/>
      <c r="APN60" s="8"/>
      <c r="APO60" s="8"/>
      <c r="APP60" s="8"/>
      <c r="APQ60" s="8"/>
      <c r="APR60" s="8"/>
      <c r="APS60" s="8"/>
      <c r="APT60" s="8"/>
      <c r="APU60" s="8"/>
      <c r="APV60" s="8"/>
      <c r="APW60" s="8"/>
      <c r="APX60" s="8"/>
      <c r="APY60" s="8"/>
      <c r="APZ60" s="8"/>
      <c r="AQA60" s="8"/>
      <c r="AQB60" s="8"/>
      <c r="AQC60" s="8"/>
      <c r="AQD60" s="8"/>
      <c r="AQE60" s="8"/>
      <c r="AQF60" s="8"/>
      <c r="AQG60" s="8"/>
      <c r="AQH60" s="8"/>
      <c r="AQI60" s="8"/>
      <c r="AQJ60" s="8"/>
      <c r="AQK60" s="8"/>
      <c r="AQL60" s="8"/>
      <c r="AQM60" s="8"/>
      <c r="AQN60" s="8"/>
      <c r="AQO60" s="8"/>
      <c r="AQP60" s="8"/>
      <c r="AQQ60" s="8"/>
      <c r="AQR60" s="8"/>
      <c r="AQS60" s="8"/>
      <c r="AQT60" s="8"/>
      <c r="AQU60" s="8"/>
      <c r="AQV60" s="8"/>
      <c r="AQW60" s="8"/>
      <c r="AQX60" s="8"/>
      <c r="AQY60" s="8"/>
      <c r="AQZ60" s="8"/>
      <c r="ARA60" s="8"/>
      <c r="ARB60" s="8"/>
      <c r="ARC60" s="8"/>
      <c r="ARD60" s="8"/>
      <c r="ARE60" s="8"/>
      <c r="ARF60" s="8"/>
      <c r="ARG60" s="8"/>
      <c r="ARH60" s="8"/>
      <c r="ARI60" s="8"/>
      <c r="ARJ60" s="8"/>
      <c r="ARK60" s="8"/>
      <c r="ARL60" s="8"/>
      <c r="ARM60" s="8"/>
      <c r="ARN60" s="8"/>
      <c r="ARO60" s="8"/>
      <c r="ARP60" s="8"/>
      <c r="ARQ60" s="8"/>
      <c r="ARR60" s="8"/>
      <c r="ARS60" s="8"/>
      <c r="ART60" s="8"/>
      <c r="ARU60" s="8"/>
      <c r="ARV60" s="8"/>
      <c r="ARW60" s="8"/>
      <c r="ARX60" s="8"/>
      <c r="ARY60" s="8"/>
      <c r="ARZ60" s="8"/>
      <c r="ASA60" s="8"/>
      <c r="ASB60" s="8"/>
      <c r="ASC60" s="8"/>
      <c r="ASD60" s="8"/>
      <c r="ASE60" s="8"/>
      <c r="ASF60" s="8"/>
      <c r="ASG60" s="8"/>
      <c r="ASH60" s="8"/>
      <c r="ASI60" s="8"/>
      <c r="ASJ60" s="8"/>
      <c r="ASK60" s="8"/>
      <c r="ASL60" s="8"/>
      <c r="ASM60" s="8"/>
      <c r="ASN60" s="8"/>
      <c r="ASO60" s="8"/>
      <c r="ASP60" s="8"/>
      <c r="ASQ60" s="8"/>
      <c r="ASR60" s="8"/>
      <c r="ASS60" s="8"/>
      <c r="AST60" s="8"/>
      <c r="ASU60" s="8"/>
      <c r="ASV60" s="8"/>
      <c r="ASW60" s="8"/>
      <c r="ASX60" s="8"/>
      <c r="ASY60" s="8"/>
      <c r="ASZ60" s="8"/>
      <c r="ATA60" s="8"/>
      <c r="ATB60" s="8"/>
      <c r="ATC60" s="8"/>
      <c r="ATD60" s="8"/>
      <c r="ATE60" s="8"/>
      <c r="ATF60" s="8"/>
      <c r="ATG60" s="8"/>
      <c r="ATH60" s="8"/>
      <c r="ATI60" s="8"/>
      <c r="ATJ60" s="8"/>
      <c r="ATK60" s="8"/>
      <c r="ATL60" s="8"/>
      <c r="ATM60" s="8"/>
      <c r="ATN60" s="8"/>
      <c r="ATO60" s="8"/>
      <c r="ATP60" s="8"/>
      <c r="ATQ60" s="8"/>
      <c r="ATR60" s="8"/>
      <c r="ATS60" s="8"/>
      <c r="ATT60" s="8"/>
      <c r="ATU60" s="8"/>
      <c r="ATV60" s="8"/>
      <c r="ATW60" s="8"/>
      <c r="ATX60" s="8"/>
      <c r="ATY60" s="8"/>
      <c r="ATZ60" s="8"/>
      <c r="AUA60" s="8"/>
      <c r="AUB60" s="8"/>
      <c r="AUC60" s="8"/>
      <c r="AUD60" s="8"/>
      <c r="AUE60" s="8"/>
      <c r="AUF60" s="8"/>
      <c r="AUG60" s="8"/>
      <c r="AUH60" s="8"/>
      <c r="AUI60" s="8"/>
      <c r="AUJ60" s="8"/>
      <c r="AUK60" s="8"/>
      <c r="AUL60" s="8"/>
      <c r="AUM60" s="8"/>
      <c r="AUN60" s="8"/>
      <c r="AUO60" s="8"/>
      <c r="AUP60" s="8"/>
      <c r="AUQ60" s="8"/>
      <c r="AUR60" s="8"/>
      <c r="AUS60" s="8"/>
      <c r="AUT60" s="8"/>
      <c r="AUU60" s="8"/>
      <c r="AUV60" s="8"/>
      <c r="AUW60" s="8"/>
      <c r="AUX60" s="8"/>
      <c r="AUY60" s="8"/>
      <c r="AUZ60" s="8"/>
      <c r="AVA60" s="8"/>
      <c r="AVB60" s="8"/>
      <c r="AVC60" s="8"/>
      <c r="AVD60" s="8"/>
      <c r="AVE60" s="8"/>
      <c r="AVF60" s="8"/>
      <c r="AVG60" s="8"/>
      <c r="AVH60" s="8"/>
      <c r="AVI60" s="8"/>
      <c r="AVJ60" s="8"/>
      <c r="AVK60" s="8"/>
      <c r="AVL60" s="8"/>
      <c r="AVM60" s="8"/>
      <c r="AVN60" s="8"/>
      <c r="AVO60" s="8"/>
      <c r="AVP60" s="8"/>
      <c r="AVQ60" s="8"/>
      <c r="AVR60" s="8"/>
      <c r="AVS60" s="8"/>
      <c r="AVT60" s="8"/>
      <c r="AVU60" s="8"/>
      <c r="AVV60" s="8"/>
      <c r="AVW60" s="8"/>
      <c r="AVX60" s="8"/>
      <c r="AVY60" s="8"/>
      <c r="AVZ60" s="8"/>
      <c r="AWA60" s="8"/>
      <c r="AWB60" s="8"/>
      <c r="AWC60" s="8"/>
      <c r="AWD60" s="8"/>
      <c r="AWE60" s="8"/>
      <c r="AWF60" s="8"/>
      <c r="AWG60" s="8"/>
      <c r="AWH60" s="8"/>
      <c r="AWI60" s="8"/>
      <c r="AWJ60" s="8"/>
      <c r="AWK60" s="8"/>
      <c r="AWL60" s="8"/>
      <c r="AWM60" s="8"/>
      <c r="AWN60" s="8"/>
      <c r="AWO60" s="8"/>
      <c r="AWP60" s="8"/>
      <c r="AWQ60" s="8"/>
      <c r="AWR60" s="8"/>
      <c r="AWS60" s="8"/>
      <c r="AWT60" s="8"/>
      <c r="AWU60" s="8"/>
      <c r="AWV60" s="8"/>
      <c r="AWW60" s="8"/>
      <c r="AWX60" s="8"/>
      <c r="AWY60" s="8"/>
      <c r="AWZ60" s="8"/>
      <c r="AXA60" s="8"/>
      <c r="AXB60" s="8"/>
      <c r="AXC60" s="8"/>
      <c r="AXD60" s="8"/>
      <c r="AXE60" s="8"/>
      <c r="AXF60" s="8"/>
      <c r="AXG60" s="8"/>
      <c r="AXH60" s="8"/>
      <c r="AXI60" s="8"/>
      <c r="AXJ60" s="8"/>
      <c r="AXK60" s="8"/>
      <c r="AXL60" s="8"/>
      <c r="AXM60" s="8"/>
      <c r="AXN60" s="8"/>
      <c r="AXO60" s="8"/>
      <c r="AXP60" s="8"/>
      <c r="AXQ60" s="8"/>
      <c r="AXR60" s="8"/>
      <c r="AXS60" s="8"/>
      <c r="AXT60" s="8"/>
      <c r="AXU60" s="8"/>
      <c r="AXV60" s="8"/>
      <c r="AXW60" s="8"/>
      <c r="AXX60" s="8"/>
      <c r="AXY60" s="8"/>
      <c r="AXZ60" s="8"/>
      <c r="AYA60" s="8"/>
      <c r="AYB60" s="8"/>
      <c r="AYC60" s="8"/>
      <c r="AYD60" s="8"/>
      <c r="AYE60" s="8"/>
      <c r="AYF60" s="8"/>
      <c r="AYG60" s="8"/>
      <c r="AYH60" s="8"/>
      <c r="AYI60" s="8"/>
      <c r="AYJ60" s="8"/>
      <c r="AYK60" s="8"/>
      <c r="AYL60" s="8"/>
      <c r="AYM60" s="8"/>
      <c r="AYN60" s="8"/>
      <c r="AYO60" s="8"/>
      <c r="AYP60" s="8"/>
      <c r="AYQ60" s="8"/>
      <c r="AYR60" s="8"/>
      <c r="AYS60" s="8"/>
      <c r="AYT60" s="8"/>
      <c r="AYU60" s="8"/>
      <c r="AYV60" s="8"/>
      <c r="AYW60" s="8"/>
      <c r="AYX60" s="8"/>
      <c r="AYY60" s="8"/>
      <c r="AYZ60" s="8"/>
      <c r="AZA60" s="8"/>
      <c r="AZB60" s="8"/>
      <c r="AZC60" s="8"/>
      <c r="AZD60" s="8"/>
      <c r="AZE60" s="8"/>
      <c r="AZF60" s="8"/>
      <c r="AZG60" s="8"/>
      <c r="AZH60" s="8"/>
      <c r="AZI60" s="8"/>
      <c r="AZJ60" s="8"/>
      <c r="AZK60" s="8"/>
      <c r="AZL60" s="8"/>
      <c r="AZM60" s="8"/>
      <c r="AZN60" s="8"/>
      <c r="AZO60" s="8"/>
      <c r="AZP60" s="8"/>
      <c r="AZQ60" s="8"/>
      <c r="AZR60" s="8"/>
      <c r="AZS60" s="8"/>
      <c r="AZT60" s="8"/>
      <c r="AZU60" s="8"/>
      <c r="AZV60" s="8"/>
      <c r="AZW60" s="8"/>
      <c r="AZX60" s="8"/>
      <c r="AZY60" s="8"/>
      <c r="AZZ60" s="8"/>
      <c r="BAA60" s="8"/>
      <c r="BAB60" s="8"/>
      <c r="BAC60" s="8"/>
      <c r="BAD60" s="8"/>
      <c r="BAE60" s="8"/>
      <c r="BAF60" s="8"/>
      <c r="BAG60" s="8"/>
      <c r="BAH60" s="8"/>
      <c r="BAI60" s="8"/>
      <c r="BAJ60" s="8"/>
      <c r="BAK60" s="8"/>
      <c r="BAL60" s="8"/>
      <c r="BAM60" s="8"/>
      <c r="BAN60" s="8"/>
      <c r="BAO60" s="8"/>
      <c r="BAP60" s="8"/>
      <c r="BAQ60" s="8"/>
      <c r="BAR60" s="8"/>
      <c r="BAS60" s="8"/>
      <c r="BAT60" s="8"/>
      <c r="BAU60" s="8"/>
      <c r="BAV60" s="8"/>
      <c r="BAW60" s="8"/>
      <c r="BAX60" s="8"/>
      <c r="BAY60" s="8"/>
      <c r="BAZ60" s="8"/>
      <c r="BBA60" s="8"/>
      <c r="BBB60" s="8"/>
      <c r="BBC60" s="8"/>
      <c r="BBD60" s="8"/>
      <c r="BBE60" s="8"/>
      <c r="BBF60" s="8"/>
      <c r="BBG60" s="8"/>
      <c r="BBH60" s="8"/>
      <c r="BBI60" s="8"/>
      <c r="BBJ60" s="8"/>
      <c r="BBK60" s="8"/>
      <c r="BBL60" s="8"/>
      <c r="BBM60" s="8"/>
      <c r="BBN60" s="8"/>
      <c r="BBO60" s="8"/>
      <c r="BBP60" s="8"/>
      <c r="BBQ60" s="8"/>
      <c r="BBR60" s="8"/>
      <c r="BBS60" s="8"/>
      <c r="BBT60" s="8"/>
      <c r="BBU60" s="8"/>
      <c r="BBV60" s="8"/>
      <c r="BBW60" s="8"/>
      <c r="BBX60" s="8"/>
      <c r="BBY60" s="8"/>
      <c r="BBZ60" s="8"/>
      <c r="BCA60" s="8"/>
      <c r="BCB60" s="8"/>
      <c r="BCC60" s="8"/>
      <c r="BCD60" s="8"/>
      <c r="BCE60" s="8"/>
      <c r="BCF60" s="8"/>
      <c r="BCG60" s="8"/>
      <c r="BCH60" s="8"/>
      <c r="BCI60" s="8"/>
      <c r="BCJ60" s="8"/>
      <c r="BCK60" s="8"/>
      <c r="BCL60" s="8"/>
      <c r="BCM60" s="8"/>
      <c r="BCN60" s="8"/>
      <c r="BCO60" s="8"/>
      <c r="BCP60" s="8"/>
      <c r="BCQ60" s="8"/>
      <c r="BCR60" s="8"/>
      <c r="BCS60" s="8"/>
      <c r="BCT60" s="8"/>
      <c r="BCU60" s="8"/>
      <c r="BCV60" s="8"/>
      <c r="BCW60" s="8"/>
      <c r="BCX60" s="8"/>
      <c r="BCY60" s="8"/>
      <c r="BCZ60" s="8"/>
      <c r="BDA60" s="8"/>
      <c r="BDB60" s="8"/>
      <c r="BDC60" s="8"/>
      <c r="BDD60" s="8"/>
      <c r="BDE60" s="8"/>
      <c r="BDF60" s="8"/>
      <c r="BDG60" s="8"/>
      <c r="BDH60" s="8"/>
      <c r="BDI60" s="8"/>
      <c r="BDJ60" s="8"/>
      <c r="BDK60" s="8"/>
      <c r="BDL60" s="8"/>
      <c r="BDM60" s="8"/>
      <c r="BDN60" s="8"/>
      <c r="BDO60" s="8"/>
      <c r="BDP60" s="8"/>
      <c r="BDQ60" s="8"/>
      <c r="BDR60" s="8"/>
      <c r="BDS60" s="8"/>
      <c r="BDT60" s="8"/>
      <c r="BDU60" s="8"/>
      <c r="BDV60" s="8"/>
      <c r="BDW60" s="8"/>
      <c r="BDX60" s="8"/>
      <c r="BDY60" s="8"/>
      <c r="BDZ60" s="8"/>
      <c r="BEA60" s="8"/>
      <c r="BEB60" s="8"/>
      <c r="BEC60" s="8"/>
      <c r="BED60" s="8"/>
      <c r="BEE60" s="8"/>
      <c r="BEF60" s="8"/>
      <c r="BEG60" s="8"/>
      <c r="BEH60" s="8"/>
      <c r="BEI60" s="8"/>
      <c r="BEJ60" s="8"/>
      <c r="BEK60" s="8"/>
      <c r="BEL60" s="8"/>
      <c r="BEM60" s="8"/>
      <c r="BEN60" s="8"/>
      <c r="BEO60" s="8"/>
      <c r="BEP60" s="8"/>
      <c r="BEQ60" s="8"/>
      <c r="BER60" s="8"/>
      <c r="BES60" s="8"/>
      <c r="BET60" s="8"/>
      <c r="BEU60" s="8"/>
      <c r="BEV60" s="8"/>
      <c r="BEW60" s="8"/>
      <c r="BEX60" s="8"/>
      <c r="BEY60" s="8"/>
      <c r="BEZ60" s="8"/>
      <c r="BFA60" s="8"/>
      <c r="BFB60" s="8"/>
      <c r="BFC60" s="8"/>
      <c r="BFD60" s="8"/>
      <c r="BFE60" s="8"/>
      <c r="BFF60" s="8"/>
      <c r="BFG60" s="8"/>
      <c r="BFH60" s="8"/>
      <c r="BFI60" s="8"/>
      <c r="BFJ60" s="8"/>
      <c r="BFK60" s="8"/>
      <c r="BFL60" s="8"/>
      <c r="BFM60" s="8"/>
      <c r="BFN60" s="8"/>
      <c r="BFO60" s="8"/>
      <c r="BFP60" s="8"/>
      <c r="BFQ60" s="8"/>
      <c r="BFR60" s="8"/>
      <c r="BFS60" s="8"/>
      <c r="BFT60" s="8"/>
      <c r="BFU60" s="8"/>
      <c r="BFV60" s="8"/>
      <c r="BFW60" s="8"/>
      <c r="BFX60" s="8"/>
      <c r="BFY60" s="8"/>
      <c r="BFZ60" s="8"/>
      <c r="BGA60" s="8"/>
      <c r="BGB60" s="8"/>
      <c r="BGC60" s="8"/>
      <c r="BGD60" s="8"/>
      <c r="BGE60" s="8"/>
      <c r="BGF60" s="8"/>
      <c r="BGG60" s="8"/>
      <c r="BGH60" s="8"/>
      <c r="BGI60" s="8"/>
      <c r="BGJ60" s="8"/>
      <c r="BGK60" s="8"/>
      <c r="BGL60" s="8"/>
      <c r="BGM60" s="8"/>
      <c r="BGN60" s="8"/>
      <c r="BGO60" s="8"/>
      <c r="BGP60" s="8"/>
      <c r="BGQ60" s="8"/>
      <c r="BGR60" s="8"/>
      <c r="BGS60" s="8"/>
      <c r="BGT60" s="8"/>
      <c r="BGU60" s="8"/>
      <c r="BGV60" s="8"/>
      <c r="BGW60" s="8"/>
      <c r="BGX60" s="8"/>
      <c r="BGY60" s="8"/>
      <c r="BGZ60" s="8"/>
      <c r="BHA60" s="8"/>
      <c r="BHB60" s="8"/>
      <c r="BHC60" s="8"/>
      <c r="BHD60" s="8"/>
      <c r="BHE60" s="8"/>
      <c r="BHF60" s="8"/>
      <c r="BHG60" s="8"/>
      <c r="BHH60" s="8"/>
      <c r="BHI60" s="8"/>
      <c r="BHJ60" s="8"/>
      <c r="BHK60" s="8"/>
      <c r="BHL60" s="8"/>
      <c r="BHM60" s="8"/>
      <c r="BHN60" s="8"/>
      <c r="BHO60" s="8"/>
      <c r="BHP60" s="8"/>
      <c r="BHQ60" s="8"/>
      <c r="BHR60" s="8"/>
      <c r="BHS60" s="8"/>
      <c r="BHT60" s="8"/>
      <c r="BHU60" s="8"/>
      <c r="BHV60" s="8"/>
      <c r="BHW60" s="8"/>
      <c r="BHX60" s="8"/>
      <c r="BHY60" s="8"/>
      <c r="BHZ60" s="8"/>
      <c r="BIA60" s="8"/>
      <c r="BIB60" s="8"/>
      <c r="BIC60" s="8"/>
      <c r="BID60" s="8"/>
      <c r="BIE60" s="8"/>
      <c r="BIF60" s="8"/>
      <c r="BIG60" s="8"/>
      <c r="BIH60" s="8"/>
      <c r="BII60" s="8"/>
      <c r="BIJ60" s="8"/>
      <c r="BIK60" s="8"/>
      <c r="BIL60" s="8"/>
      <c r="BIM60" s="8"/>
      <c r="BIN60" s="8"/>
      <c r="BIO60" s="8"/>
      <c r="BIP60" s="8"/>
      <c r="BIQ60" s="8"/>
      <c r="BIR60" s="8"/>
      <c r="BIS60" s="8"/>
      <c r="BIT60" s="8"/>
      <c r="BIU60" s="8"/>
      <c r="BIV60" s="8"/>
      <c r="BIW60" s="8"/>
      <c r="BIX60" s="8"/>
      <c r="BIY60" s="8"/>
      <c r="BIZ60" s="8"/>
      <c r="BJA60" s="8"/>
      <c r="BJB60" s="8"/>
      <c r="BJC60" s="8"/>
      <c r="BJD60" s="8"/>
      <c r="BJE60" s="8"/>
      <c r="BJF60" s="8"/>
      <c r="BJG60" s="8"/>
      <c r="BJH60" s="8"/>
      <c r="BJI60" s="8"/>
      <c r="BJJ60" s="8"/>
      <c r="BJK60" s="8"/>
      <c r="BJL60" s="8"/>
      <c r="BJM60" s="8"/>
      <c r="BJN60" s="8"/>
      <c r="BJO60" s="8"/>
      <c r="BJP60" s="8"/>
      <c r="BJQ60" s="8"/>
      <c r="BJR60" s="8"/>
      <c r="BJS60" s="8"/>
      <c r="BJT60" s="8"/>
      <c r="BJU60" s="8"/>
      <c r="BJV60" s="8"/>
      <c r="BJW60" s="8"/>
      <c r="BJX60" s="8"/>
      <c r="BJY60" s="8"/>
      <c r="BJZ60" s="8"/>
      <c r="BKA60" s="8"/>
      <c r="BKB60" s="8"/>
      <c r="BKC60" s="8"/>
      <c r="BKD60" s="8"/>
      <c r="BKE60" s="8"/>
      <c r="BKF60" s="8"/>
      <c r="BKG60" s="8"/>
      <c r="BKH60" s="8"/>
      <c r="BKI60" s="8"/>
      <c r="BKJ60" s="8"/>
      <c r="BKK60" s="8"/>
      <c r="BKL60" s="8"/>
      <c r="BKM60" s="8"/>
      <c r="BKN60" s="8"/>
      <c r="BKO60" s="8"/>
      <c r="BKP60" s="8"/>
      <c r="BKQ60" s="8"/>
      <c r="BKR60" s="8"/>
      <c r="BKS60" s="8"/>
      <c r="BKT60" s="8"/>
      <c r="BKU60" s="8"/>
      <c r="BKV60" s="8"/>
      <c r="BKW60" s="8"/>
      <c r="BKX60" s="8"/>
      <c r="BKY60" s="8"/>
      <c r="BKZ60" s="8"/>
      <c r="BLA60" s="8"/>
      <c r="BLB60" s="8"/>
      <c r="BLC60" s="8"/>
      <c r="BLD60" s="8"/>
      <c r="BLE60" s="8"/>
      <c r="BLF60" s="8"/>
      <c r="BLG60" s="8"/>
      <c r="BLH60" s="8"/>
      <c r="BLI60" s="8"/>
      <c r="BLJ60" s="8"/>
      <c r="BLK60" s="8"/>
      <c r="BLL60" s="8"/>
      <c r="BLM60" s="8"/>
      <c r="BLN60" s="8"/>
      <c r="BLO60" s="8"/>
      <c r="BLP60" s="8"/>
      <c r="BLQ60" s="8"/>
      <c r="BLR60" s="8"/>
      <c r="BLS60" s="8"/>
      <c r="BLT60" s="8"/>
      <c r="BLU60" s="8"/>
      <c r="BLV60" s="8"/>
      <c r="BLW60" s="8"/>
      <c r="BLX60" s="8"/>
      <c r="BLY60" s="8"/>
      <c r="BLZ60" s="8"/>
      <c r="BMA60" s="8"/>
      <c r="BMB60" s="8"/>
      <c r="BMC60" s="8"/>
      <c r="BMD60" s="8"/>
      <c r="BME60" s="8"/>
      <c r="BMF60" s="8"/>
      <c r="BMG60" s="8"/>
      <c r="BMH60" s="8"/>
      <c r="BMI60" s="8"/>
      <c r="BMJ60" s="8"/>
      <c r="BMK60" s="8"/>
      <c r="BML60" s="8"/>
      <c r="BMM60" s="8"/>
      <c r="BMN60" s="8"/>
      <c r="BMO60" s="8"/>
      <c r="BMP60" s="8"/>
      <c r="BMQ60" s="8"/>
      <c r="BMR60" s="8"/>
      <c r="BMS60" s="8"/>
      <c r="BMT60" s="8"/>
      <c r="BMU60" s="8"/>
      <c r="BMV60" s="8"/>
      <c r="BMW60" s="8"/>
      <c r="BMX60" s="8"/>
      <c r="BMY60" s="8"/>
      <c r="BMZ60" s="8"/>
      <c r="BNA60" s="8"/>
      <c r="BNB60" s="8"/>
      <c r="BNC60" s="8"/>
      <c r="BND60" s="8"/>
      <c r="BNE60" s="8"/>
      <c r="BNF60" s="8"/>
      <c r="BNG60" s="8"/>
      <c r="BNH60" s="8"/>
      <c r="BNI60" s="8"/>
      <c r="BNJ60" s="8"/>
      <c r="BNK60" s="8"/>
      <c r="BNL60" s="8"/>
      <c r="BNM60" s="8"/>
      <c r="BNN60" s="8"/>
      <c r="BNO60" s="8"/>
      <c r="BNP60" s="8"/>
      <c r="BNQ60" s="8"/>
      <c r="BNR60" s="8"/>
      <c r="BNS60" s="8"/>
      <c r="BNT60" s="8"/>
      <c r="BNU60" s="8"/>
      <c r="BNV60" s="8"/>
      <c r="BNW60" s="8"/>
      <c r="BNX60" s="8"/>
      <c r="BNY60" s="8"/>
      <c r="BNZ60" s="8"/>
      <c r="BOA60" s="8"/>
      <c r="BOB60" s="8"/>
      <c r="BOC60" s="8"/>
      <c r="BOD60" s="8"/>
      <c r="BOE60" s="8"/>
      <c r="BOF60" s="8"/>
      <c r="BOG60" s="8"/>
      <c r="BOH60" s="8"/>
      <c r="BOI60" s="8"/>
      <c r="BOJ60" s="8"/>
      <c r="BOK60" s="8"/>
      <c r="BOL60" s="8"/>
      <c r="BOM60" s="8"/>
      <c r="BON60" s="8"/>
      <c r="BOO60" s="8"/>
      <c r="BOP60" s="8"/>
      <c r="BOQ60" s="8"/>
      <c r="BOR60" s="8"/>
      <c r="BOS60" s="8"/>
      <c r="BOT60" s="8"/>
      <c r="BOU60" s="8"/>
      <c r="BOV60" s="8"/>
      <c r="BOW60" s="8"/>
      <c r="BOX60" s="8"/>
      <c r="BOY60" s="8"/>
      <c r="BOZ60" s="8"/>
      <c r="BPA60" s="8"/>
      <c r="BPB60" s="8"/>
      <c r="BPC60" s="8"/>
      <c r="BPD60" s="8"/>
      <c r="BPE60" s="8"/>
      <c r="BPF60" s="8"/>
      <c r="BPG60" s="8"/>
      <c r="BPH60" s="8"/>
      <c r="BPI60" s="8"/>
      <c r="BPJ60" s="8"/>
      <c r="BPK60" s="8"/>
      <c r="BPL60" s="8"/>
      <c r="BPM60" s="8"/>
      <c r="BPN60" s="8"/>
      <c r="BPO60" s="8"/>
      <c r="BPP60" s="8"/>
      <c r="BPQ60" s="8"/>
      <c r="BPR60" s="8"/>
      <c r="BPS60" s="8"/>
      <c r="BPT60" s="8"/>
      <c r="BPU60" s="8"/>
      <c r="BPV60" s="8"/>
      <c r="BPW60" s="8"/>
      <c r="BPX60" s="8"/>
      <c r="BPY60" s="8"/>
      <c r="BPZ60" s="8"/>
      <c r="BQA60" s="8"/>
      <c r="BQB60" s="8"/>
      <c r="BQC60" s="8"/>
      <c r="BQD60" s="8"/>
      <c r="BQE60" s="8"/>
      <c r="BQF60" s="8"/>
      <c r="BQG60" s="8"/>
      <c r="BQH60" s="8"/>
      <c r="BQI60" s="8"/>
      <c r="BQJ60" s="8"/>
      <c r="BQK60" s="8"/>
      <c r="BQL60" s="8"/>
      <c r="BQM60" s="8"/>
      <c r="BQN60" s="8"/>
      <c r="BQO60" s="8"/>
      <c r="BQP60" s="8"/>
      <c r="BQQ60" s="8"/>
      <c r="BQR60" s="8"/>
      <c r="BQS60" s="8"/>
      <c r="BQT60" s="8"/>
      <c r="BQU60" s="8"/>
      <c r="BQV60" s="8"/>
      <c r="BQW60" s="8"/>
      <c r="BQX60" s="8"/>
      <c r="BQY60" s="8"/>
      <c r="BQZ60" s="8"/>
      <c r="BRA60" s="8"/>
      <c r="BRB60" s="8"/>
      <c r="BRC60" s="8"/>
      <c r="BRD60" s="8"/>
      <c r="BRE60" s="8"/>
      <c r="BRF60" s="8"/>
      <c r="BRG60" s="8"/>
      <c r="BRH60" s="8"/>
      <c r="BRI60" s="8"/>
      <c r="BRJ60" s="8"/>
      <c r="BRK60" s="8"/>
      <c r="BRL60" s="8"/>
      <c r="BRM60" s="8"/>
      <c r="BRN60" s="8"/>
      <c r="BRO60" s="8"/>
      <c r="BRP60" s="8"/>
      <c r="BRQ60" s="8"/>
      <c r="BRR60" s="8"/>
      <c r="BRS60" s="8"/>
      <c r="BRT60" s="8"/>
      <c r="BRU60" s="8"/>
      <c r="BRV60" s="8"/>
      <c r="BRW60" s="8"/>
      <c r="BRX60" s="8"/>
      <c r="BRY60" s="8"/>
      <c r="BRZ60" s="8"/>
      <c r="BSA60" s="8"/>
      <c r="BSB60" s="8"/>
      <c r="BSC60" s="8"/>
      <c r="BSD60" s="8"/>
      <c r="BSE60" s="8"/>
      <c r="BSF60" s="8"/>
      <c r="BSG60" s="8"/>
      <c r="BSH60" s="8"/>
      <c r="BSI60" s="8"/>
      <c r="BSJ60" s="8"/>
      <c r="BSK60" s="8"/>
      <c r="BSL60" s="8"/>
      <c r="BSM60" s="8"/>
      <c r="BSN60" s="8"/>
      <c r="BSO60" s="8"/>
      <c r="BSP60" s="8"/>
      <c r="BSQ60" s="8"/>
      <c r="BSR60" s="8"/>
      <c r="BSS60" s="8"/>
      <c r="BST60" s="8"/>
      <c r="BSU60" s="8"/>
      <c r="BSV60" s="8"/>
      <c r="BSW60" s="8"/>
      <c r="BSX60" s="8"/>
      <c r="BSY60" s="8"/>
      <c r="BSZ60" s="8"/>
      <c r="BTA60" s="8"/>
      <c r="BTB60" s="8"/>
      <c r="BTC60" s="8"/>
      <c r="BTD60" s="8"/>
      <c r="BTE60" s="8"/>
      <c r="BTF60" s="8"/>
      <c r="BTG60" s="8"/>
      <c r="BTH60" s="8"/>
      <c r="BTI60" s="8"/>
      <c r="BTJ60" s="8"/>
      <c r="BTK60" s="8"/>
      <c r="BTL60" s="8"/>
      <c r="BTM60" s="8"/>
      <c r="BTN60" s="8"/>
      <c r="BTO60" s="8"/>
      <c r="BTP60" s="8"/>
      <c r="BTQ60" s="8"/>
      <c r="BTR60" s="8"/>
      <c r="BTS60" s="8"/>
      <c r="BTT60" s="8"/>
      <c r="BTU60" s="8"/>
      <c r="BTV60" s="8"/>
      <c r="BTW60" s="8"/>
      <c r="BTX60" s="8"/>
      <c r="BTY60" s="8"/>
      <c r="BTZ60" s="8"/>
      <c r="BUA60" s="8"/>
      <c r="BUB60" s="8"/>
      <c r="BUC60" s="8"/>
      <c r="BUD60" s="8"/>
      <c r="BUE60" s="8"/>
      <c r="BUF60" s="8"/>
      <c r="BUG60" s="8"/>
      <c r="BUH60" s="8"/>
      <c r="BUI60" s="8"/>
      <c r="BUJ60" s="8"/>
      <c r="BUK60" s="8"/>
      <c r="BUL60" s="8"/>
      <c r="BUM60" s="8"/>
      <c r="BUN60" s="8"/>
      <c r="BUO60" s="8"/>
      <c r="BUP60" s="8"/>
      <c r="BUQ60" s="8"/>
      <c r="BUR60" s="8"/>
      <c r="BUS60" s="8"/>
      <c r="BUT60" s="8"/>
      <c r="BUU60" s="8"/>
      <c r="BUV60" s="8"/>
      <c r="BUW60" s="8"/>
      <c r="BUX60" s="8"/>
      <c r="BUY60" s="8"/>
      <c r="BUZ60" s="8"/>
      <c r="BVA60" s="8"/>
      <c r="BVB60" s="8"/>
      <c r="BVC60" s="8"/>
      <c r="BVD60" s="8"/>
      <c r="BVE60" s="8"/>
      <c r="BVF60" s="8"/>
      <c r="BVG60" s="8"/>
      <c r="BVH60" s="8"/>
      <c r="BVI60" s="8"/>
      <c r="BVJ60" s="8"/>
      <c r="BVK60" s="8"/>
      <c r="BVL60" s="8"/>
      <c r="BVM60" s="8"/>
      <c r="BVN60" s="8"/>
      <c r="BVO60" s="8"/>
      <c r="BVP60" s="8"/>
      <c r="BVQ60" s="8"/>
      <c r="BVR60" s="8"/>
      <c r="BVS60" s="8"/>
      <c r="BVT60" s="8"/>
      <c r="BVU60" s="8"/>
      <c r="BVV60" s="8"/>
      <c r="BVW60" s="8"/>
      <c r="BVX60" s="8"/>
      <c r="BVY60" s="8"/>
      <c r="BVZ60" s="8"/>
      <c r="BWA60" s="8"/>
      <c r="BWB60" s="8"/>
      <c r="BWC60" s="8"/>
      <c r="BWD60" s="8"/>
      <c r="BWE60" s="8"/>
      <c r="BWF60" s="8"/>
      <c r="BWG60" s="8"/>
      <c r="BWH60" s="8"/>
      <c r="BWI60" s="8"/>
      <c r="BWJ60" s="8"/>
      <c r="BWK60" s="8"/>
      <c r="BWL60" s="8"/>
      <c r="BWM60" s="8"/>
      <c r="BWN60" s="8"/>
      <c r="BWO60" s="8"/>
      <c r="BWP60" s="8"/>
      <c r="BWQ60" s="8"/>
      <c r="BWR60" s="8"/>
      <c r="BWS60" s="8"/>
      <c r="BWT60" s="8"/>
      <c r="BWU60" s="8"/>
      <c r="BWV60" s="8"/>
      <c r="BWW60" s="8"/>
      <c r="BWX60" s="8"/>
      <c r="BWY60" s="8"/>
      <c r="BWZ60" s="8"/>
      <c r="BXA60" s="8"/>
      <c r="BXB60" s="8"/>
      <c r="BXC60" s="8"/>
      <c r="BXD60" s="8"/>
      <c r="BXE60" s="8"/>
      <c r="BXF60" s="8"/>
      <c r="BXG60" s="8"/>
      <c r="BXH60" s="8"/>
      <c r="BXI60" s="8"/>
      <c r="BXJ60" s="8"/>
      <c r="BXK60" s="8"/>
      <c r="BXL60" s="8"/>
      <c r="BXM60" s="8"/>
      <c r="BXN60" s="8"/>
      <c r="BXO60" s="8"/>
      <c r="BXP60" s="8"/>
      <c r="BXQ60" s="8"/>
      <c r="BXR60" s="8"/>
      <c r="BXS60" s="8"/>
      <c r="BXT60" s="8"/>
      <c r="BXU60" s="8"/>
      <c r="BXV60" s="8"/>
      <c r="BXW60" s="8"/>
      <c r="BXX60" s="8"/>
      <c r="BXY60" s="8"/>
      <c r="BXZ60" s="8"/>
      <c r="BYA60" s="8"/>
      <c r="BYB60" s="8"/>
      <c r="BYC60" s="8"/>
      <c r="BYD60" s="8"/>
      <c r="BYE60" s="8"/>
      <c r="BYF60" s="8"/>
      <c r="BYG60" s="8"/>
      <c r="BYH60" s="8"/>
      <c r="BYI60" s="8"/>
      <c r="BYJ60" s="8"/>
      <c r="BYK60" s="8"/>
      <c r="BYL60" s="8"/>
      <c r="BYM60" s="8"/>
      <c r="BYN60" s="8"/>
      <c r="BYO60" s="8"/>
      <c r="BYP60" s="8"/>
      <c r="BYQ60" s="8"/>
      <c r="BYR60" s="8"/>
      <c r="BYS60" s="8"/>
      <c r="BYT60" s="8"/>
      <c r="BYU60" s="8"/>
      <c r="BYV60" s="8"/>
      <c r="BYW60" s="8"/>
      <c r="BYX60" s="8"/>
      <c r="BYY60" s="8"/>
      <c r="BYZ60" s="8"/>
      <c r="BZA60" s="8"/>
      <c r="BZB60" s="8"/>
      <c r="BZC60" s="8"/>
      <c r="BZD60" s="8"/>
      <c r="BZE60" s="8"/>
      <c r="BZF60" s="8"/>
      <c r="BZG60" s="8"/>
      <c r="BZH60" s="8"/>
      <c r="BZI60" s="8"/>
      <c r="BZJ60" s="8"/>
      <c r="BZK60" s="8"/>
      <c r="BZL60" s="8"/>
      <c r="BZM60" s="8"/>
      <c r="BZN60" s="8"/>
      <c r="BZO60" s="8"/>
      <c r="BZP60" s="8"/>
      <c r="BZQ60" s="8"/>
      <c r="BZR60" s="8"/>
      <c r="BZS60" s="8"/>
      <c r="BZT60" s="8"/>
      <c r="BZU60" s="8"/>
      <c r="BZV60" s="8"/>
      <c r="BZW60" s="8"/>
      <c r="BZX60" s="8"/>
      <c r="BZY60" s="8"/>
      <c r="BZZ60" s="8"/>
      <c r="CAA60" s="8"/>
      <c r="CAB60" s="8"/>
      <c r="CAC60" s="8"/>
      <c r="CAD60" s="8"/>
      <c r="CAE60" s="8"/>
      <c r="CAF60" s="8"/>
      <c r="CAG60" s="8"/>
      <c r="CAH60" s="8"/>
      <c r="CAI60" s="8"/>
      <c r="CAJ60" s="8"/>
      <c r="CAK60" s="8"/>
      <c r="CAL60" s="8"/>
      <c r="CAM60" s="8"/>
      <c r="CAN60" s="8"/>
      <c r="CAO60" s="8"/>
      <c r="CAP60" s="8"/>
      <c r="CAQ60" s="8"/>
      <c r="CAR60" s="8"/>
      <c r="CAS60" s="8"/>
      <c r="CAT60" s="8"/>
      <c r="CAU60" s="8"/>
      <c r="CAV60" s="8"/>
      <c r="CAW60" s="8"/>
      <c r="CAX60" s="8"/>
      <c r="CAY60" s="8"/>
      <c r="CAZ60" s="8"/>
      <c r="CBA60" s="8"/>
      <c r="CBB60" s="8"/>
      <c r="CBC60" s="8"/>
      <c r="CBD60" s="8"/>
      <c r="CBE60" s="8"/>
      <c r="CBF60" s="8"/>
      <c r="CBG60" s="8"/>
      <c r="CBH60" s="8"/>
      <c r="CBI60" s="8"/>
      <c r="CBJ60" s="8"/>
      <c r="CBK60" s="8"/>
      <c r="CBL60" s="8"/>
      <c r="CBM60" s="8"/>
      <c r="CBN60" s="8"/>
      <c r="CBO60" s="8"/>
      <c r="CBP60" s="8"/>
      <c r="CBQ60" s="8"/>
      <c r="CBR60" s="8"/>
      <c r="CBS60" s="8"/>
      <c r="CBT60" s="8"/>
      <c r="CBU60" s="8"/>
      <c r="CBV60" s="8"/>
      <c r="CBW60" s="8"/>
      <c r="CBX60" s="8"/>
      <c r="CBY60" s="8"/>
      <c r="CBZ60" s="8"/>
      <c r="CCA60" s="8"/>
      <c r="CCB60" s="8"/>
      <c r="CCC60" s="8"/>
      <c r="CCD60" s="8"/>
      <c r="CCE60" s="8"/>
      <c r="CCF60" s="8"/>
      <c r="CCG60" s="8"/>
      <c r="CCH60" s="8"/>
      <c r="CCI60" s="8"/>
      <c r="CCJ60" s="8"/>
      <c r="CCK60" s="8"/>
      <c r="CCL60" s="8"/>
      <c r="CCM60" s="8"/>
      <c r="CCN60" s="8"/>
      <c r="CCO60" s="8"/>
      <c r="CCP60" s="8"/>
      <c r="CCQ60" s="8"/>
      <c r="CCR60" s="8"/>
      <c r="CCS60" s="8"/>
      <c r="CCT60" s="8"/>
      <c r="CCU60" s="8"/>
      <c r="CCV60" s="8"/>
      <c r="CCW60" s="8"/>
      <c r="CCX60" s="8"/>
      <c r="CCY60" s="8"/>
      <c r="CCZ60" s="8"/>
      <c r="CDA60" s="8"/>
      <c r="CDB60" s="8"/>
      <c r="CDC60" s="8"/>
      <c r="CDD60" s="8"/>
      <c r="CDE60" s="8"/>
      <c r="CDF60" s="8"/>
      <c r="CDG60" s="8"/>
      <c r="CDH60" s="8"/>
      <c r="CDI60" s="8"/>
      <c r="CDJ60" s="8"/>
      <c r="CDK60" s="8"/>
      <c r="CDL60" s="8"/>
      <c r="CDM60" s="8"/>
      <c r="CDN60" s="8"/>
      <c r="CDO60" s="8"/>
      <c r="CDP60" s="8"/>
      <c r="CDQ60" s="8"/>
      <c r="CDR60" s="8"/>
      <c r="CDS60" s="8"/>
      <c r="CDT60" s="8"/>
      <c r="CDU60" s="8"/>
      <c r="CDV60" s="8"/>
      <c r="CDW60" s="8"/>
      <c r="CDX60" s="8"/>
      <c r="CDY60" s="8"/>
      <c r="CDZ60" s="8"/>
      <c r="CEA60" s="8"/>
      <c r="CEB60" s="8"/>
      <c r="CEC60" s="8"/>
      <c r="CED60" s="8"/>
      <c r="CEE60" s="8"/>
      <c r="CEF60" s="8"/>
      <c r="CEG60" s="8"/>
      <c r="CEH60" s="8"/>
      <c r="CEI60" s="8"/>
      <c r="CEJ60" s="8"/>
      <c r="CEK60" s="8"/>
      <c r="CEL60" s="8"/>
      <c r="CEM60" s="8"/>
      <c r="CEN60" s="8"/>
      <c r="CEO60" s="8"/>
      <c r="CEP60" s="8"/>
      <c r="CEQ60" s="8"/>
      <c r="CER60" s="8"/>
      <c r="CES60" s="8"/>
      <c r="CET60" s="8"/>
      <c r="CEU60" s="8"/>
      <c r="CEV60" s="8"/>
      <c r="CEW60" s="8"/>
      <c r="CEX60" s="8"/>
      <c r="CEY60" s="8"/>
      <c r="CEZ60" s="8"/>
      <c r="CFA60" s="8"/>
      <c r="CFB60" s="8"/>
      <c r="CFC60" s="8"/>
      <c r="CFD60" s="8"/>
      <c r="CFE60" s="8"/>
      <c r="CFF60" s="8"/>
      <c r="CFG60" s="8"/>
      <c r="CFH60" s="8"/>
      <c r="CFI60" s="8"/>
      <c r="CFJ60" s="8"/>
      <c r="CFK60" s="8"/>
      <c r="CFL60" s="8"/>
      <c r="CFM60" s="8"/>
      <c r="CFN60" s="8"/>
      <c r="CFO60" s="8"/>
      <c r="CFP60" s="8"/>
      <c r="CFQ60" s="8"/>
      <c r="CFR60" s="8"/>
      <c r="CFS60" s="8"/>
      <c r="CFT60" s="8"/>
      <c r="CFU60" s="8"/>
      <c r="CFV60" s="8"/>
      <c r="CFW60" s="8"/>
      <c r="CFX60" s="8"/>
      <c r="CFY60" s="8"/>
      <c r="CFZ60" s="8"/>
      <c r="CGA60" s="8"/>
      <c r="CGB60" s="8"/>
      <c r="CGC60" s="8"/>
      <c r="CGD60" s="8"/>
      <c r="CGE60" s="8"/>
      <c r="CGF60" s="8"/>
      <c r="CGG60" s="8"/>
      <c r="CGH60" s="8"/>
      <c r="CGI60" s="8"/>
      <c r="CGJ60" s="8"/>
      <c r="CGK60" s="8"/>
      <c r="CGL60" s="8"/>
      <c r="CGM60" s="8"/>
      <c r="CGN60" s="8"/>
      <c r="CGO60" s="8"/>
      <c r="CGP60" s="8"/>
      <c r="CGQ60" s="8"/>
      <c r="CGR60" s="8"/>
      <c r="CGS60" s="8"/>
      <c r="CGT60" s="8"/>
      <c r="CGU60" s="8"/>
      <c r="CGV60" s="8"/>
      <c r="CGW60" s="8"/>
      <c r="CGX60" s="8"/>
      <c r="CGY60" s="8"/>
      <c r="CGZ60" s="8"/>
      <c r="CHA60" s="8"/>
      <c r="CHB60" s="8"/>
      <c r="CHC60" s="8"/>
      <c r="CHD60" s="8"/>
      <c r="CHE60" s="8"/>
      <c r="CHF60" s="8"/>
      <c r="CHG60" s="8"/>
      <c r="CHH60" s="8"/>
      <c r="CHI60" s="8"/>
      <c r="CHJ60" s="8"/>
      <c r="CHK60" s="8"/>
      <c r="CHL60" s="8"/>
      <c r="CHM60" s="8"/>
      <c r="CHN60" s="8"/>
      <c r="CHO60" s="8"/>
      <c r="CHP60" s="8"/>
      <c r="CHQ60" s="8"/>
      <c r="CHR60" s="8"/>
      <c r="CHS60" s="8"/>
      <c r="CHT60" s="8"/>
      <c r="CHU60" s="8"/>
      <c r="CHV60" s="8"/>
      <c r="CHW60" s="8"/>
      <c r="CHX60" s="8"/>
      <c r="CHY60" s="8"/>
      <c r="CHZ60" s="8"/>
      <c r="CIA60" s="8"/>
      <c r="CIB60" s="8"/>
      <c r="CIC60" s="8"/>
      <c r="CID60" s="8"/>
      <c r="CIE60" s="8"/>
      <c r="CIF60" s="8"/>
      <c r="CIG60" s="8"/>
      <c r="CIH60" s="8"/>
      <c r="CII60" s="8"/>
      <c r="CIJ60" s="8"/>
      <c r="CIK60" s="8"/>
      <c r="CIL60" s="8"/>
      <c r="CIM60" s="8"/>
      <c r="CIN60" s="8"/>
      <c r="CIO60" s="8"/>
      <c r="CIP60" s="8"/>
      <c r="CIQ60" s="8"/>
      <c r="CIR60" s="8"/>
      <c r="CIS60" s="8"/>
      <c r="CIT60" s="8"/>
      <c r="CIU60" s="8"/>
      <c r="CIV60" s="8"/>
      <c r="CIW60" s="8"/>
      <c r="CIX60" s="8"/>
      <c r="CIY60" s="8"/>
      <c r="CIZ60" s="8"/>
      <c r="CJA60" s="8"/>
      <c r="CJB60" s="8"/>
      <c r="CJC60" s="8"/>
      <c r="CJD60" s="8"/>
      <c r="CJE60" s="8"/>
      <c r="CJF60" s="8"/>
      <c r="CJG60" s="8"/>
      <c r="CJH60" s="8"/>
      <c r="CJI60" s="8"/>
      <c r="CJJ60" s="8"/>
      <c r="CJK60" s="8"/>
      <c r="CJL60" s="8"/>
      <c r="CJM60" s="8"/>
      <c r="CJN60" s="8"/>
      <c r="CJO60" s="8"/>
      <c r="CJP60" s="8"/>
      <c r="CJQ60" s="8"/>
      <c r="CJR60" s="8"/>
      <c r="CJS60" s="8"/>
      <c r="CJT60" s="8"/>
      <c r="CJU60" s="8"/>
      <c r="CJV60" s="8"/>
      <c r="CJW60" s="8"/>
      <c r="CJX60" s="8"/>
      <c r="CJY60" s="8"/>
      <c r="CJZ60" s="8"/>
      <c r="CKA60" s="8"/>
      <c r="CKB60" s="8"/>
      <c r="CKC60" s="8"/>
      <c r="CKD60" s="8"/>
      <c r="CKE60" s="8"/>
      <c r="CKF60" s="8"/>
      <c r="CKG60" s="8"/>
      <c r="CKH60" s="8"/>
      <c r="CKI60" s="8"/>
      <c r="CKJ60" s="8"/>
      <c r="CKK60" s="8"/>
      <c r="CKL60" s="8"/>
      <c r="CKM60" s="8"/>
      <c r="CKN60" s="8"/>
      <c r="CKO60" s="8"/>
      <c r="CKP60" s="8"/>
      <c r="CKQ60" s="8"/>
      <c r="CKR60" s="8"/>
      <c r="CKS60" s="8"/>
      <c r="CKT60" s="8"/>
      <c r="CKU60" s="8"/>
      <c r="CKV60" s="8"/>
      <c r="CKW60" s="8"/>
      <c r="CKX60" s="8"/>
      <c r="CKY60" s="8"/>
      <c r="CKZ60" s="8"/>
      <c r="CLA60" s="8"/>
      <c r="CLB60" s="8"/>
      <c r="CLC60" s="8"/>
      <c r="CLD60" s="8"/>
      <c r="CLE60" s="8"/>
      <c r="CLF60" s="8"/>
      <c r="CLG60" s="8"/>
      <c r="CLH60" s="8"/>
      <c r="CLI60" s="8"/>
      <c r="CLJ60" s="8"/>
      <c r="CLK60" s="8"/>
      <c r="CLL60" s="8"/>
      <c r="CLM60" s="8"/>
      <c r="CLN60" s="8"/>
      <c r="CLO60" s="8"/>
      <c r="CLP60" s="8"/>
      <c r="CLQ60" s="8"/>
      <c r="CLR60" s="8"/>
      <c r="CLS60" s="8"/>
      <c r="CLT60" s="8"/>
      <c r="CLU60" s="8"/>
      <c r="CLV60" s="8"/>
      <c r="CLW60" s="8"/>
      <c r="CLX60" s="8"/>
      <c r="CLY60" s="8"/>
      <c r="CLZ60" s="8"/>
      <c r="CMA60" s="8"/>
      <c r="CMB60" s="8"/>
      <c r="CMC60" s="8"/>
      <c r="CMD60" s="8"/>
      <c r="CME60" s="8"/>
      <c r="CMF60" s="8"/>
      <c r="CMG60" s="8"/>
      <c r="CMH60" s="8"/>
      <c r="CMI60" s="8"/>
      <c r="CMJ60" s="8"/>
      <c r="CMK60" s="8"/>
      <c r="CML60" s="8"/>
      <c r="CMM60" s="8"/>
      <c r="CMN60" s="8"/>
      <c r="CMO60" s="8"/>
      <c r="CMP60" s="8"/>
      <c r="CMQ60" s="8"/>
      <c r="CMR60" s="8"/>
      <c r="CMS60" s="8"/>
      <c r="CMT60" s="8"/>
      <c r="CMU60" s="8"/>
      <c r="CMV60" s="8"/>
      <c r="CMW60" s="8"/>
      <c r="CMX60" s="8"/>
      <c r="CMY60" s="8"/>
      <c r="CMZ60" s="8"/>
      <c r="CNA60" s="8"/>
      <c r="CNB60" s="8"/>
      <c r="CNC60" s="8"/>
      <c r="CND60" s="8"/>
      <c r="CNE60" s="8"/>
      <c r="CNF60" s="8"/>
      <c r="CNG60" s="8"/>
      <c r="CNH60" s="8"/>
      <c r="CNI60" s="8"/>
      <c r="CNJ60" s="8"/>
      <c r="CNK60" s="8"/>
      <c r="CNL60" s="8"/>
      <c r="CNM60" s="8"/>
      <c r="CNN60" s="8"/>
      <c r="CNO60" s="8"/>
      <c r="CNP60" s="8"/>
      <c r="CNQ60" s="8"/>
      <c r="CNR60" s="8"/>
      <c r="CNS60" s="8"/>
      <c r="CNT60" s="8"/>
      <c r="CNU60" s="8"/>
      <c r="CNV60" s="8"/>
      <c r="CNW60" s="8"/>
      <c r="CNX60" s="8"/>
      <c r="CNY60" s="8"/>
      <c r="CNZ60" s="8"/>
      <c r="COA60" s="8"/>
      <c r="COB60" s="8"/>
      <c r="COC60" s="8"/>
      <c r="COD60" s="8"/>
      <c r="COE60" s="8"/>
      <c r="COF60" s="8"/>
      <c r="COG60" s="8"/>
      <c r="COH60" s="8"/>
      <c r="COI60" s="8"/>
      <c r="COJ60" s="8"/>
      <c r="COK60" s="8"/>
      <c r="COL60" s="8"/>
      <c r="COM60" s="8"/>
      <c r="CON60" s="8"/>
      <c r="COO60" s="8"/>
      <c r="COP60" s="8"/>
      <c r="COQ60" s="8"/>
      <c r="COR60" s="8"/>
      <c r="COS60" s="8"/>
      <c r="COT60" s="8"/>
      <c r="COU60" s="8"/>
      <c r="COV60" s="8"/>
      <c r="COW60" s="8"/>
      <c r="COX60" s="8"/>
      <c r="COY60" s="8"/>
      <c r="COZ60" s="8"/>
      <c r="CPA60" s="8"/>
      <c r="CPB60" s="8"/>
      <c r="CPC60" s="8"/>
      <c r="CPD60" s="8"/>
      <c r="CPE60" s="8"/>
      <c r="CPF60" s="8"/>
      <c r="CPG60" s="8"/>
      <c r="CPH60" s="8"/>
      <c r="CPI60" s="8"/>
      <c r="CPJ60" s="8"/>
      <c r="CPK60" s="8"/>
      <c r="CPL60" s="8"/>
      <c r="CPM60" s="8"/>
      <c r="CPN60" s="8"/>
      <c r="CPO60" s="8"/>
      <c r="CPP60" s="8"/>
      <c r="CPQ60" s="8"/>
      <c r="CPR60" s="8"/>
      <c r="CPS60" s="8"/>
      <c r="CPT60" s="8"/>
      <c r="CPU60" s="8"/>
      <c r="CPV60" s="8"/>
      <c r="CPW60" s="8"/>
      <c r="CPX60" s="8"/>
      <c r="CPY60" s="8"/>
      <c r="CPZ60" s="8"/>
      <c r="CQA60" s="8"/>
      <c r="CQB60" s="8"/>
      <c r="CQC60" s="8"/>
      <c r="CQD60" s="8"/>
      <c r="CQE60" s="8"/>
      <c r="CQF60" s="8"/>
      <c r="CQG60" s="8"/>
      <c r="CQH60" s="8"/>
      <c r="CQI60" s="8"/>
      <c r="CQJ60" s="8"/>
      <c r="CQK60" s="8"/>
      <c r="CQL60" s="8"/>
      <c r="CQM60" s="8"/>
      <c r="CQN60" s="8"/>
      <c r="CQO60" s="8"/>
      <c r="CQP60" s="8"/>
      <c r="CQQ60" s="8"/>
      <c r="CQR60" s="8"/>
      <c r="CQS60" s="8"/>
      <c r="CQT60" s="8"/>
      <c r="CQU60" s="8"/>
      <c r="CQV60" s="8"/>
      <c r="CQW60" s="8"/>
      <c r="CQX60" s="8"/>
      <c r="CQY60" s="8"/>
      <c r="CQZ60" s="8"/>
      <c r="CRA60" s="8"/>
      <c r="CRB60" s="8"/>
      <c r="CRC60" s="8"/>
      <c r="CRD60" s="8"/>
      <c r="CRE60" s="8"/>
      <c r="CRF60" s="8"/>
      <c r="CRG60" s="8"/>
      <c r="CRH60" s="8"/>
      <c r="CRI60" s="8"/>
      <c r="CRJ60" s="8"/>
      <c r="CRK60" s="8"/>
      <c r="CRL60" s="8"/>
      <c r="CRM60" s="8"/>
      <c r="CRN60" s="8"/>
      <c r="CRO60" s="8"/>
      <c r="CRP60" s="8"/>
      <c r="CRQ60" s="8"/>
      <c r="CRR60" s="8"/>
      <c r="CRS60" s="8"/>
      <c r="CRT60" s="8"/>
      <c r="CRU60" s="8"/>
      <c r="CRV60" s="8"/>
      <c r="CRW60" s="8"/>
      <c r="CRX60" s="8"/>
      <c r="CRY60" s="8"/>
      <c r="CRZ60" s="8"/>
      <c r="CSA60" s="8"/>
      <c r="CSB60" s="8"/>
      <c r="CSC60" s="8"/>
      <c r="CSD60" s="8"/>
      <c r="CSE60" s="8"/>
      <c r="CSF60" s="8"/>
      <c r="CSG60" s="8"/>
      <c r="CSH60" s="8"/>
      <c r="CSI60" s="8"/>
      <c r="CSJ60" s="8"/>
      <c r="CSK60" s="8"/>
      <c r="CSL60" s="8"/>
      <c r="CSM60" s="8"/>
      <c r="CSN60" s="8"/>
      <c r="CSO60" s="8"/>
      <c r="CSP60" s="8"/>
      <c r="CSQ60" s="8"/>
      <c r="CSR60" s="8"/>
      <c r="CSS60" s="8"/>
      <c r="CST60" s="8"/>
      <c r="CSU60" s="8"/>
      <c r="CSV60" s="8"/>
      <c r="CSW60" s="8"/>
      <c r="CSX60" s="8"/>
      <c r="CSY60" s="8"/>
      <c r="CSZ60" s="8"/>
      <c r="CTA60" s="8"/>
      <c r="CTB60" s="8"/>
      <c r="CTC60" s="8"/>
      <c r="CTD60" s="8"/>
      <c r="CTE60" s="8"/>
      <c r="CTF60" s="8"/>
      <c r="CTG60" s="8"/>
      <c r="CTH60" s="8"/>
      <c r="CTI60" s="8"/>
      <c r="CTJ60" s="8"/>
      <c r="CTK60" s="8"/>
      <c r="CTL60" s="8"/>
      <c r="CTM60" s="8"/>
      <c r="CTN60" s="8"/>
      <c r="CTO60" s="8"/>
      <c r="CTP60" s="8"/>
      <c r="CTQ60" s="8"/>
      <c r="CTR60" s="8"/>
      <c r="CTS60" s="8"/>
      <c r="CTT60" s="8"/>
      <c r="CTU60" s="8"/>
      <c r="CTV60" s="8"/>
      <c r="CTW60" s="8"/>
      <c r="CTX60" s="8"/>
      <c r="CTY60" s="8"/>
      <c r="CTZ60" s="8"/>
      <c r="CUA60" s="8"/>
      <c r="CUB60" s="8"/>
      <c r="CUC60" s="8"/>
      <c r="CUD60" s="8"/>
      <c r="CUE60" s="8"/>
      <c r="CUF60" s="8"/>
      <c r="CUG60" s="8"/>
      <c r="CUH60" s="8"/>
      <c r="CUI60" s="8"/>
      <c r="CUJ60" s="8"/>
      <c r="CUK60" s="8"/>
      <c r="CUL60" s="8"/>
      <c r="CUM60" s="8"/>
      <c r="CUN60" s="8"/>
      <c r="CUO60" s="8"/>
      <c r="CUP60" s="8"/>
      <c r="CUQ60" s="8"/>
      <c r="CUR60" s="8"/>
      <c r="CUS60" s="8"/>
      <c r="CUT60" s="8"/>
      <c r="CUU60" s="8"/>
      <c r="CUV60" s="8"/>
      <c r="CUW60" s="8"/>
      <c r="CUX60" s="8"/>
      <c r="CUY60" s="8"/>
      <c r="CUZ60" s="8"/>
      <c r="CVA60" s="8"/>
      <c r="CVB60" s="8"/>
      <c r="CVC60" s="8"/>
      <c r="CVD60" s="8"/>
      <c r="CVE60" s="8"/>
      <c r="CVF60" s="8"/>
      <c r="CVG60" s="8"/>
      <c r="CVH60" s="8"/>
      <c r="CVI60" s="8"/>
      <c r="CVJ60" s="8"/>
      <c r="CVK60" s="8"/>
      <c r="CVL60" s="8"/>
      <c r="CVM60" s="8"/>
      <c r="CVN60" s="8"/>
      <c r="CVO60" s="8"/>
      <c r="CVP60" s="8"/>
      <c r="CVQ60" s="8"/>
      <c r="CVR60" s="8"/>
      <c r="CVS60" s="8"/>
      <c r="CVT60" s="8"/>
      <c r="CVU60" s="8"/>
      <c r="CVV60" s="8"/>
      <c r="CVW60" s="8"/>
      <c r="CVX60" s="8"/>
      <c r="CVY60" s="8"/>
      <c r="CVZ60" s="8"/>
      <c r="CWA60" s="8"/>
      <c r="CWB60" s="8"/>
      <c r="CWC60" s="8"/>
      <c r="CWD60" s="8"/>
      <c r="CWE60" s="8"/>
      <c r="CWF60" s="8"/>
      <c r="CWG60" s="8"/>
      <c r="CWH60" s="8"/>
      <c r="CWI60" s="8"/>
      <c r="CWJ60" s="8"/>
      <c r="CWK60" s="8"/>
      <c r="CWL60" s="8"/>
      <c r="CWM60" s="8"/>
      <c r="CWN60" s="8"/>
      <c r="CWO60" s="8"/>
      <c r="CWP60" s="8"/>
      <c r="CWQ60" s="8"/>
      <c r="CWR60" s="8"/>
      <c r="CWS60" s="8"/>
      <c r="CWT60" s="8"/>
      <c r="CWU60" s="8"/>
      <c r="CWV60" s="8"/>
      <c r="CWW60" s="8"/>
      <c r="CWX60" s="8"/>
      <c r="CWY60" s="8"/>
      <c r="CWZ60" s="8"/>
      <c r="CXA60" s="8"/>
      <c r="CXB60" s="8"/>
      <c r="CXC60" s="8"/>
      <c r="CXD60" s="8"/>
      <c r="CXE60" s="8"/>
      <c r="CXF60" s="8"/>
      <c r="CXG60" s="8"/>
      <c r="CXH60" s="8"/>
      <c r="CXI60" s="8"/>
      <c r="CXJ60" s="8"/>
      <c r="CXK60" s="8"/>
      <c r="CXL60" s="8"/>
      <c r="CXM60" s="8"/>
      <c r="CXN60" s="8"/>
      <c r="CXO60" s="8"/>
      <c r="CXP60" s="8"/>
      <c r="CXQ60" s="8"/>
      <c r="CXR60" s="8"/>
      <c r="CXS60" s="8"/>
      <c r="CXT60" s="8"/>
      <c r="CXU60" s="8"/>
      <c r="CXV60" s="8"/>
      <c r="CXW60" s="8"/>
      <c r="CXX60" s="8"/>
      <c r="CXY60" s="8"/>
      <c r="CXZ60" s="8"/>
      <c r="CYA60" s="8"/>
      <c r="CYB60" s="8"/>
      <c r="CYC60" s="8"/>
      <c r="CYD60" s="8"/>
      <c r="CYE60" s="8"/>
      <c r="CYF60" s="8"/>
      <c r="CYG60" s="8"/>
      <c r="CYH60" s="8"/>
      <c r="CYI60" s="8"/>
      <c r="CYJ60" s="8"/>
      <c r="CYK60" s="8"/>
      <c r="CYL60" s="8"/>
      <c r="CYM60" s="8"/>
      <c r="CYN60" s="8"/>
      <c r="CYO60" s="8"/>
      <c r="CYP60" s="8"/>
      <c r="CYQ60" s="8"/>
      <c r="CYR60" s="8"/>
      <c r="CYS60" s="8"/>
      <c r="CYT60" s="8"/>
      <c r="CYU60" s="8"/>
      <c r="CYV60" s="8"/>
      <c r="CYW60" s="8"/>
      <c r="CYX60" s="8"/>
      <c r="CYY60" s="8"/>
      <c r="CYZ60" s="8"/>
      <c r="CZA60" s="8"/>
      <c r="CZB60" s="8"/>
      <c r="CZC60" s="8"/>
      <c r="CZD60" s="8"/>
      <c r="CZE60" s="8"/>
      <c r="CZF60" s="8"/>
      <c r="CZG60" s="8"/>
      <c r="CZH60" s="8"/>
      <c r="CZI60" s="8"/>
      <c r="CZJ60" s="8"/>
      <c r="CZK60" s="8"/>
      <c r="CZL60" s="8"/>
      <c r="CZM60" s="8"/>
      <c r="CZN60" s="8"/>
      <c r="CZO60" s="8"/>
      <c r="CZP60" s="8"/>
      <c r="CZQ60" s="8"/>
      <c r="CZR60" s="8"/>
      <c r="CZS60" s="8"/>
      <c r="CZT60" s="8"/>
      <c r="CZU60" s="8"/>
      <c r="CZV60" s="8"/>
      <c r="CZW60" s="8"/>
      <c r="CZX60" s="8"/>
      <c r="CZY60" s="8"/>
      <c r="CZZ60" s="8"/>
      <c r="DAA60" s="8"/>
      <c r="DAB60" s="8"/>
      <c r="DAC60" s="8"/>
      <c r="DAD60" s="8"/>
      <c r="DAE60" s="8"/>
      <c r="DAF60" s="8"/>
      <c r="DAG60" s="8"/>
      <c r="DAH60" s="8"/>
      <c r="DAI60" s="8"/>
      <c r="DAJ60" s="8"/>
      <c r="DAK60" s="8"/>
      <c r="DAL60" s="8"/>
      <c r="DAM60" s="8"/>
      <c r="DAN60" s="8"/>
      <c r="DAO60" s="8"/>
      <c r="DAP60" s="8"/>
      <c r="DAQ60" s="8"/>
      <c r="DAR60" s="8"/>
      <c r="DAS60" s="8"/>
      <c r="DAT60" s="8"/>
      <c r="DAU60" s="8"/>
      <c r="DAV60" s="8"/>
      <c r="DAW60" s="8"/>
      <c r="DAX60" s="8"/>
      <c r="DAY60" s="8"/>
      <c r="DAZ60" s="8"/>
      <c r="DBA60" s="8"/>
      <c r="DBB60" s="8"/>
      <c r="DBC60" s="8"/>
      <c r="DBD60" s="8"/>
      <c r="DBE60" s="8"/>
      <c r="DBF60" s="8"/>
      <c r="DBG60" s="8"/>
      <c r="DBH60" s="8"/>
      <c r="DBI60" s="8"/>
      <c r="DBJ60" s="8"/>
      <c r="DBK60" s="8"/>
      <c r="DBL60" s="8"/>
      <c r="DBM60" s="8"/>
      <c r="DBN60" s="8"/>
      <c r="DBO60" s="8"/>
      <c r="DBP60" s="8"/>
      <c r="DBQ60" s="8"/>
      <c r="DBR60" s="8"/>
      <c r="DBS60" s="8"/>
      <c r="DBT60" s="8"/>
      <c r="DBU60" s="8"/>
      <c r="DBV60" s="8"/>
      <c r="DBW60" s="8"/>
      <c r="DBX60" s="8"/>
      <c r="DBY60" s="8"/>
      <c r="DBZ60" s="8"/>
      <c r="DCA60" s="8"/>
      <c r="DCB60" s="8"/>
      <c r="DCC60" s="8"/>
      <c r="DCD60" s="8"/>
      <c r="DCE60" s="8"/>
      <c r="DCF60" s="8"/>
      <c r="DCG60" s="8"/>
      <c r="DCH60" s="8"/>
      <c r="DCI60" s="8"/>
      <c r="DCJ60" s="8"/>
      <c r="DCK60" s="8"/>
      <c r="DCL60" s="8"/>
      <c r="DCM60" s="8"/>
      <c r="DCN60" s="8"/>
      <c r="DCO60" s="8"/>
      <c r="DCP60" s="8"/>
      <c r="DCQ60" s="8"/>
      <c r="DCR60" s="8"/>
      <c r="DCS60" s="8"/>
      <c r="DCT60" s="8"/>
      <c r="DCU60" s="8"/>
      <c r="DCV60" s="8"/>
      <c r="DCW60" s="8"/>
      <c r="DCX60" s="8"/>
      <c r="DCY60" s="8"/>
      <c r="DCZ60" s="8"/>
      <c r="DDA60" s="8"/>
      <c r="DDB60" s="8"/>
      <c r="DDC60" s="8"/>
      <c r="DDD60" s="8"/>
      <c r="DDE60" s="8"/>
      <c r="DDF60" s="8"/>
      <c r="DDG60" s="8"/>
      <c r="DDH60" s="8"/>
      <c r="DDI60" s="8"/>
      <c r="DDJ60" s="8"/>
      <c r="DDK60" s="8"/>
      <c r="DDL60" s="8"/>
      <c r="DDM60" s="8"/>
      <c r="DDN60" s="8"/>
      <c r="DDO60" s="8"/>
      <c r="DDP60" s="8"/>
      <c r="DDQ60" s="8"/>
      <c r="DDR60" s="8"/>
      <c r="DDS60" s="8"/>
      <c r="DDT60" s="8"/>
      <c r="DDU60" s="8"/>
      <c r="DDV60" s="8"/>
      <c r="DDW60" s="8"/>
      <c r="DDX60" s="8"/>
      <c r="DDY60" s="8"/>
      <c r="DDZ60" s="8"/>
      <c r="DEA60" s="8"/>
      <c r="DEB60" s="8"/>
      <c r="DEC60" s="8"/>
      <c r="DED60" s="8"/>
      <c r="DEE60" s="8"/>
      <c r="DEF60" s="8"/>
      <c r="DEG60" s="8"/>
      <c r="DEH60" s="8"/>
      <c r="DEI60" s="8"/>
      <c r="DEJ60" s="8"/>
      <c r="DEK60" s="8"/>
      <c r="DEL60" s="8"/>
      <c r="DEM60" s="8"/>
      <c r="DEN60" s="8"/>
      <c r="DEO60" s="8"/>
      <c r="DEP60" s="8"/>
      <c r="DEQ60" s="8"/>
      <c r="DER60" s="8"/>
      <c r="DES60" s="8"/>
      <c r="DET60" s="8"/>
      <c r="DEU60" s="8"/>
      <c r="DEV60" s="8"/>
      <c r="DEW60" s="8"/>
      <c r="DEX60" s="8"/>
      <c r="DEY60" s="8"/>
      <c r="DEZ60" s="8"/>
      <c r="DFA60" s="8"/>
      <c r="DFB60" s="8"/>
      <c r="DFC60" s="8"/>
      <c r="DFD60" s="8"/>
      <c r="DFE60" s="8"/>
      <c r="DFF60" s="8"/>
      <c r="DFG60" s="8"/>
      <c r="DFH60" s="8"/>
      <c r="DFI60" s="8"/>
      <c r="DFJ60" s="8"/>
      <c r="DFK60" s="8"/>
      <c r="DFL60" s="8"/>
      <c r="DFM60" s="8"/>
      <c r="DFN60" s="8"/>
      <c r="DFO60" s="8"/>
      <c r="DFP60" s="8"/>
      <c r="DFQ60" s="8"/>
      <c r="DFR60" s="8"/>
      <c r="DFS60" s="8"/>
      <c r="DFT60" s="8"/>
      <c r="DFU60" s="8"/>
      <c r="DFV60" s="8"/>
      <c r="DFW60" s="8"/>
      <c r="DFX60" s="8"/>
      <c r="DFY60" s="8"/>
      <c r="DFZ60" s="8"/>
      <c r="DGA60" s="8"/>
      <c r="DGB60" s="8"/>
      <c r="DGC60" s="8"/>
      <c r="DGD60" s="8"/>
      <c r="DGE60" s="8"/>
      <c r="DGF60" s="8"/>
      <c r="DGG60" s="8"/>
      <c r="DGH60" s="8"/>
      <c r="DGI60" s="8"/>
      <c r="DGJ60" s="8"/>
      <c r="DGK60" s="8"/>
      <c r="DGL60" s="8"/>
      <c r="DGM60" s="8"/>
      <c r="DGN60" s="8"/>
      <c r="DGO60" s="8"/>
      <c r="DGP60" s="8"/>
      <c r="DGQ60" s="8"/>
      <c r="DGR60" s="8"/>
      <c r="DGS60" s="8"/>
      <c r="DGT60" s="8"/>
      <c r="DGU60" s="8"/>
      <c r="DGV60" s="8"/>
      <c r="DGW60" s="8"/>
      <c r="DGX60" s="8"/>
      <c r="DGY60" s="8"/>
      <c r="DGZ60" s="8"/>
      <c r="DHA60" s="8"/>
      <c r="DHB60" s="8"/>
      <c r="DHC60" s="8"/>
      <c r="DHD60" s="8"/>
      <c r="DHE60" s="8"/>
      <c r="DHF60" s="8"/>
      <c r="DHG60" s="8"/>
      <c r="DHH60" s="8"/>
      <c r="DHI60" s="8"/>
      <c r="DHJ60" s="8"/>
      <c r="DHK60" s="8"/>
      <c r="DHL60" s="8"/>
      <c r="DHM60" s="8"/>
      <c r="DHN60" s="8"/>
      <c r="DHO60" s="8"/>
      <c r="DHP60" s="8"/>
      <c r="DHQ60" s="8"/>
      <c r="DHR60" s="8"/>
      <c r="DHS60" s="8"/>
      <c r="DHT60" s="8"/>
      <c r="DHU60" s="8"/>
      <c r="DHV60" s="8"/>
      <c r="DHW60" s="8"/>
      <c r="DHX60" s="8"/>
      <c r="DHY60" s="8"/>
      <c r="DHZ60" s="8"/>
      <c r="DIA60" s="8"/>
      <c r="DIB60" s="8"/>
      <c r="DIC60" s="8"/>
      <c r="DID60" s="8"/>
      <c r="DIE60" s="8"/>
      <c r="DIF60" s="8"/>
      <c r="DIG60" s="8"/>
      <c r="DIH60" s="8"/>
      <c r="DII60" s="8"/>
      <c r="DIJ60" s="8"/>
      <c r="DIK60" s="8"/>
      <c r="DIL60" s="8"/>
      <c r="DIM60" s="8"/>
      <c r="DIN60" s="8"/>
      <c r="DIO60" s="8"/>
      <c r="DIP60" s="8"/>
      <c r="DIQ60" s="8"/>
      <c r="DIR60" s="8"/>
      <c r="DIS60" s="8"/>
      <c r="DIT60" s="8"/>
      <c r="DIU60" s="8"/>
      <c r="DIV60" s="8"/>
      <c r="DIW60" s="8"/>
      <c r="DIX60" s="8"/>
      <c r="DIY60" s="8"/>
      <c r="DIZ60" s="8"/>
      <c r="DJA60" s="8"/>
      <c r="DJB60" s="8"/>
      <c r="DJC60" s="8"/>
      <c r="DJD60" s="8"/>
      <c r="DJE60" s="8"/>
      <c r="DJF60" s="8"/>
      <c r="DJG60" s="8"/>
      <c r="DJH60" s="8"/>
      <c r="DJI60" s="8"/>
      <c r="DJJ60" s="8"/>
      <c r="DJK60" s="8"/>
      <c r="DJL60" s="8"/>
      <c r="DJM60" s="8"/>
      <c r="DJN60" s="8"/>
      <c r="DJO60" s="8"/>
      <c r="DJP60" s="8"/>
      <c r="DJQ60" s="8"/>
      <c r="DJR60" s="8"/>
      <c r="DJS60" s="8"/>
      <c r="DJT60" s="8"/>
      <c r="DJU60" s="8"/>
      <c r="DJV60" s="8"/>
      <c r="DJW60" s="8"/>
      <c r="DJX60" s="8"/>
      <c r="DJY60" s="8"/>
      <c r="DJZ60" s="8"/>
      <c r="DKA60" s="8"/>
      <c r="DKB60" s="8"/>
      <c r="DKC60" s="8"/>
      <c r="DKD60" s="8"/>
      <c r="DKE60" s="8"/>
      <c r="DKF60" s="8"/>
      <c r="DKG60" s="8"/>
      <c r="DKH60" s="8"/>
      <c r="DKI60" s="8"/>
      <c r="DKJ60" s="8"/>
      <c r="DKK60" s="8"/>
      <c r="DKL60" s="8"/>
      <c r="DKM60" s="8"/>
      <c r="DKN60" s="8"/>
      <c r="DKO60" s="8"/>
      <c r="DKP60" s="8"/>
      <c r="DKQ60" s="8"/>
      <c r="DKR60" s="8"/>
      <c r="DKS60" s="8"/>
      <c r="DKT60" s="8"/>
      <c r="DKU60" s="8"/>
      <c r="DKV60" s="8"/>
      <c r="DKW60" s="8"/>
      <c r="DKX60" s="8"/>
      <c r="DKY60" s="8"/>
      <c r="DKZ60" s="8"/>
      <c r="DLA60" s="8"/>
      <c r="DLB60" s="8"/>
      <c r="DLC60" s="8"/>
      <c r="DLD60" s="8"/>
      <c r="DLE60" s="8"/>
      <c r="DLF60" s="8"/>
      <c r="DLG60" s="8"/>
      <c r="DLH60" s="8"/>
      <c r="DLI60" s="8"/>
      <c r="DLJ60" s="8"/>
      <c r="DLK60" s="8"/>
      <c r="DLL60" s="8"/>
      <c r="DLM60" s="8"/>
      <c r="DLN60" s="8"/>
      <c r="DLO60" s="8"/>
      <c r="DLP60" s="8"/>
      <c r="DLQ60" s="8"/>
      <c r="DLR60" s="8"/>
      <c r="DLS60" s="8"/>
      <c r="DLT60" s="8"/>
      <c r="DLU60" s="8"/>
      <c r="DLV60" s="8"/>
      <c r="DLW60" s="8"/>
      <c r="DLX60" s="8"/>
      <c r="DLY60" s="8"/>
      <c r="DLZ60" s="8"/>
      <c r="DMA60" s="8"/>
      <c r="DMB60" s="8"/>
      <c r="DMC60" s="8"/>
      <c r="DMD60" s="8"/>
      <c r="DME60" s="8"/>
      <c r="DMF60" s="8"/>
      <c r="DMG60" s="8"/>
      <c r="DMH60" s="8"/>
      <c r="DMI60" s="8"/>
      <c r="DMJ60" s="8"/>
      <c r="DMK60" s="8"/>
      <c r="DML60" s="8"/>
      <c r="DMM60" s="8"/>
      <c r="DMN60" s="8"/>
      <c r="DMO60" s="8"/>
      <c r="DMP60" s="8"/>
      <c r="DMQ60" s="8"/>
      <c r="DMR60" s="8"/>
      <c r="DMS60" s="8"/>
      <c r="DMT60" s="8"/>
      <c r="DMU60" s="8"/>
      <c r="DMV60" s="8"/>
      <c r="DMW60" s="8"/>
      <c r="DMX60" s="8"/>
      <c r="DMY60" s="8"/>
      <c r="DMZ60" s="8"/>
      <c r="DNA60" s="8"/>
      <c r="DNB60" s="8"/>
      <c r="DNC60" s="8"/>
      <c r="DND60" s="8"/>
      <c r="DNE60" s="8"/>
      <c r="DNF60" s="8"/>
      <c r="DNG60" s="8"/>
      <c r="DNH60" s="8"/>
      <c r="DNI60" s="8"/>
      <c r="DNJ60" s="8"/>
      <c r="DNK60" s="8"/>
      <c r="DNL60" s="8"/>
      <c r="DNM60" s="8"/>
      <c r="DNN60" s="8"/>
      <c r="DNO60" s="8"/>
      <c r="DNP60" s="8"/>
      <c r="DNQ60" s="8"/>
      <c r="DNR60" s="8"/>
      <c r="DNS60" s="8"/>
      <c r="DNT60" s="8"/>
      <c r="DNU60" s="8"/>
      <c r="DNV60" s="8"/>
      <c r="DNW60" s="8"/>
      <c r="DNX60" s="8"/>
      <c r="DNY60" s="8"/>
      <c r="DNZ60" s="8"/>
      <c r="DOA60" s="8"/>
      <c r="DOB60" s="8"/>
      <c r="DOC60" s="8"/>
      <c r="DOD60" s="8"/>
      <c r="DOE60" s="8"/>
      <c r="DOF60" s="8"/>
      <c r="DOG60" s="8"/>
      <c r="DOH60" s="8"/>
      <c r="DOI60" s="8"/>
      <c r="DOJ60" s="8"/>
      <c r="DOK60" s="8"/>
      <c r="DOL60" s="8"/>
      <c r="DOM60" s="8"/>
      <c r="DON60" s="8"/>
      <c r="DOO60" s="8"/>
      <c r="DOP60" s="8"/>
      <c r="DOQ60" s="8"/>
      <c r="DOR60" s="8"/>
      <c r="DOS60" s="8"/>
      <c r="DOT60" s="8"/>
      <c r="DOU60" s="8"/>
      <c r="DOV60" s="8"/>
      <c r="DOW60" s="8"/>
      <c r="DOX60" s="8"/>
      <c r="DOY60" s="8"/>
      <c r="DOZ60" s="8"/>
      <c r="DPA60" s="8"/>
      <c r="DPB60" s="8"/>
      <c r="DPC60" s="8"/>
      <c r="DPD60" s="8"/>
      <c r="DPE60" s="8"/>
      <c r="DPF60" s="8"/>
      <c r="DPG60" s="8"/>
      <c r="DPH60" s="8"/>
      <c r="DPI60" s="8"/>
      <c r="DPJ60" s="8"/>
      <c r="DPK60" s="8"/>
      <c r="DPL60" s="8"/>
      <c r="DPM60" s="8"/>
      <c r="DPN60" s="8"/>
      <c r="DPO60" s="8"/>
      <c r="DPP60" s="8"/>
      <c r="DPQ60" s="8"/>
      <c r="DPR60" s="8"/>
      <c r="DPS60" s="8"/>
      <c r="DPT60" s="8"/>
      <c r="DPU60" s="8"/>
      <c r="DPV60" s="8"/>
      <c r="DPW60" s="8"/>
      <c r="DPX60" s="8"/>
      <c r="DPY60" s="8"/>
      <c r="DPZ60" s="8"/>
      <c r="DQA60" s="8"/>
      <c r="DQB60" s="8"/>
      <c r="DQC60" s="8"/>
      <c r="DQD60" s="8"/>
      <c r="DQE60" s="8"/>
      <c r="DQF60" s="8"/>
      <c r="DQG60" s="8"/>
      <c r="DQH60" s="8"/>
      <c r="DQI60" s="8"/>
      <c r="DQJ60" s="8"/>
      <c r="DQK60" s="8"/>
      <c r="DQL60" s="8"/>
      <c r="DQM60" s="8"/>
      <c r="DQN60" s="8"/>
      <c r="DQO60" s="8"/>
      <c r="DQP60" s="8"/>
      <c r="DQQ60" s="8"/>
      <c r="DQR60" s="8"/>
      <c r="DQS60" s="8"/>
      <c r="DQT60" s="8"/>
      <c r="DQU60" s="8"/>
      <c r="DQV60" s="8"/>
      <c r="DQW60" s="8"/>
      <c r="DQX60" s="8"/>
      <c r="DQY60" s="8"/>
      <c r="DQZ60" s="8"/>
      <c r="DRA60" s="8"/>
      <c r="DRB60" s="8"/>
      <c r="DRC60" s="8"/>
      <c r="DRD60" s="8"/>
      <c r="DRE60" s="8"/>
      <c r="DRF60" s="8"/>
      <c r="DRG60" s="8"/>
      <c r="DRH60" s="8"/>
      <c r="DRI60" s="8"/>
      <c r="DRJ60" s="8"/>
      <c r="DRK60" s="8"/>
      <c r="DRL60" s="8"/>
      <c r="DRM60" s="8"/>
      <c r="DRN60" s="8"/>
      <c r="DRO60" s="8"/>
      <c r="DRP60" s="8"/>
      <c r="DRQ60" s="8"/>
      <c r="DRR60" s="8"/>
      <c r="DRS60" s="8"/>
      <c r="DRT60" s="8"/>
      <c r="DRU60" s="8"/>
      <c r="DRV60" s="8"/>
      <c r="DRW60" s="8"/>
      <c r="DRX60" s="8"/>
      <c r="DRY60" s="8"/>
      <c r="DRZ60" s="8"/>
      <c r="DSA60" s="8"/>
      <c r="DSB60" s="8"/>
      <c r="DSC60" s="8"/>
      <c r="DSD60" s="8"/>
      <c r="DSE60" s="8"/>
      <c r="DSF60" s="8"/>
      <c r="DSG60" s="8"/>
      <c r="DSH60" s="8"/>
      <c r="DSI60" s="8"/>
      <c r="DSJ60" s="8"/>
      <c r="DSK60" s="8"/>
      <c r="DSL60" s="8"/>
      <c r="DSM60" s="8"/>
      <c r="DSN60" s="8"/>
      <c r="DSO60" s="8"/>
      <c r="DSP60" s="8"/>
      <c r="DSQ60" s="8"/>
      <c r="DSR60" s="8"/>
      <c r="DSS60" s="8"/>
      <c r="DST60" s="8"/>
      <c r="DSU60" s="8"/>
      <c r="DSV60" s="8"/>
      <c r="DSW60" s="8"/>
      <c r="DSX60" s="8"/>
      <c r="DSY60" s="8"/>
      <c r="DSZ60" s="8"/>
      <c r="DTA60" s="8"/>
      <c r="DTB60" s="8"/>
      <c r="DTC60" s="8"/>
      <c r="DTD60" s="8"/>
      <c r="DTE60" s="8"/>
      <c r="DTF60" s="8"/>
      <c r="DTG60" s="8"/>
      <c r="DTH60" s="8"/>
      <c r="DTI60" s="8"/>
      <c r="DTJ60" s="8"/>
      <c r="DTK60" s="8"/>
      <c r="DTL60" s="8"/>
      <c r="DTM60" s="8"/>
      <c r="DTN60" s="8"/>
      <c r="DTO60" s="8"/>
      <c r="DTP60" s="8"/>
      <c r="DTQ60" s="8"/>
      <c r="DTR60" s="8"/>
      <c r="DTS60" s="8"/>
      <c r="DTT60" s="8"/>
      <c r="DTU60" s="8"/>
      <c r="DTV60" s="8"/>
      <c r="DTW60" s="8"/>
      <c r="DTX60" s="8"/>
      <c r="DTY60" s="8"/>
      <c r="DTZ60" s="8"/>
      <c r="DUA60" s="8"/>
      <c r="DUB60" s="8"/>
      <c r="DUC60" s="8"/>
      <c r="DUD60" s="8"/>
      <c r="DUE60" s="8"/>
      <c r="DUF60" s="8"/>
      <c r="DUG60" s="8"/>
      <c r="DUH60" s="8"/>
      <c r="DUI60" s="8"/>
      <c r="DUJ60" s="8"/>
      <c r="DUK60" s="8"/>
      <c r="DUL60" s="8"/>
      <c r="DUM60" s="8"/>
      <c r="DUN60" s="8"/>
      <c r="DUO60" s="8"/>
      <c r="DUP60" s="8"/>
      <c r="DUQ60" s="8"/>
      <c r="DUR60" s="8"/>
      <c r="DUS60" s="8"/>
      <c r="DUT60" s="8"/>
      <c r="DUU60" s="8"/>
      <c r="DUV60" s="8"/>
      <c r="DUW60" s="8"/>
      <c r="DUX60" s="8"/>
      <c r="DUY60" s="8"/>
      <c r="DUZ60" s="8"/>
      <c r="DVA60" s="8"/>
      <c r="DVB60" s="8"/>
      <c r="DVC60" s="8"/>
      <c r="DVD60" s="8"/>
      <c r="DVE60" s="8"/>
      <c r="DVF60" s="8"/>
      <c r="DVG60" s="8"/>
      <c r="DVH60" s="8"/>
      <c r="DVI60" s="8"/>
      <c r="DVJ60" s="8"/>
      <c r="DVK60" s="8"/>
      <c r="DVL60" s="8"/>
      <c r="DVM60" s="8"/>
      <c r="DVN60" s="8"/>
      <c r="DVO60" s="8"/>
      <c r="DVP60" s="8"/>
      <c r="DVQ60" s="8"/>
      <c r="DVR60" s="8"/>
      <c r="DVS60" s="8"/>
      <c r="DVT60" s="8"/>
      <c r="DVU60" s="8"/>
      <c r="DVV60" s="8"/>
      <c r="DVW60" s="8"/>
      <c r="DVX60" s="8"/>
      <c r="DVY60" s="8"/>
      <c r="DVZ60" s="8"/>
      <c r="DWA60" s="8"/>
      <c r="DWB60" s="8"/>
      <c r="DWC60" s="8"/>
      <c r="DWD60" s="8"/>
      <c r="DWE60" s="8"/>
      <c r="DWF60" s="8"/>
      <c r="DWG60" s="8"/>
      <c r="DWH60" s="8"/>
      <c r="DWI60" s="8"/>
      <c r="DWJ60" s="8"/>
      <c r="DWK60" s="8"/>
      <c r="DWL60" s="8"/>
      <c r="DWM60" s="8"/>
      <c r="DWN60" s="8"/>
      <c r="DWO60" s="8"/>
      <c r="DWP60" s="8"/>
      <c r="DWQ60" s="8"/>
      <c r="DWR60" s="8"/>
      <c r="DWS60" s="8"/>
      <c r="DWT60" s="8"/>
      <c r="DWU60" s="8"/>
      <c r="DWV60" s="8"/>
      <c r="DWW60" s="8"/>
      <c r="DWX60" s="8"/>
      <c r="DWY60" s="8"/>
      <c r="DWZ60" s="8"/>
      <c r="DXA60" s="8"/>
      <c r="DXB60" s="8"/>
      <c r="DXC60" s="8"/>
      <c r="DXD60" s="8"/>
      <c r="DXE60" s="8"/>
      <c r="DXF60" s="8"/>
      <c r="DXG60" s="8"/>
      <c r="DXH60" s="8"/>
      <c r="DXI60" s="8"/>
      <c r="DXJ60" s="8"/>
      <c r="DXK60" s="8"/>
      <c r="DXL60" s="8"/>
      <c r="DXM60" s="8"/>
      <c r="DXN60" s="8"/>
      <c r="DXO60" s="8"/>
      <c r="DXP60" s="8"/>
      <c r="DXQ60" s="8"/>
      <c r="DXR60" s="8"/>
      <c r="DXS60" s="8"/>
      <c r="DXT60" s="8"/>
      <c r="DXU60" s="8"/>
      <c r="DXV60" s="8"/>
      <c r="DXW60" s="8"/>
      <c r="DXX60" s="8"/>
      <c r="DXY60" s="8"/>
      <c r="DXZ60" s="8"/>
      <c r="DYA60" s="8"/>
      <c r="DYB60" s="8"/>
      <c r="DYC60" s="8"/>
      <c r="DYD60" s="8"/>
      <c r="DYE60" s="8"/>
      <c r="DYF60" s="8"/>
      <c r="DYG60" s="8"/>
      <c r="DYH60" s="8"/>
      <c r="DYI60" s="8"/>
      <c r="DYJ60" s="8"/>
      <c r="DYK60" s="8"/>
      <c r="DYL60" s="8"/>
      <c r="DYM60" s="8"/>
      <c r="DYN60" s="8"/>
      <c r="DYO60" s="8"/>
      <c r="DYP60" s="8"/>
      <c r="DYQ60" s="8"/>
      <c r="DYR60" s="8"/>
      <c r="DYS60" s="8"/>
      <c r="DYT60" s="8"/>
      <c r="DYU60" s="8"/>
      <c r="DYV60" s="8"/>
      <c r="DYW60" s="8"/>
      <c r="DYX60" s="8"/>
      <c r="DYY60" s="8"/>
      <c r="DYZ60" s="8"/>
      <c r="DZA60" s="8"/>
      <c r="DZB60" s="8"/>
      <c r="DZC60" s="8"/>
      <c r="DZD60" s="8"/>
      <c r="DZE60" s="8"/>
      <c r="DZF60" s="8"/>
      <c r="DZG60" s="8"/>
      <c r="DZH60" s="8"/>
      <c r="DZI60" s="8"/>
      <c r="DZJ60" s="8"/>
      <c r="DZK60" s="8"/>
      <c r="DZL60" s="8"/>
      <c r="DZM60" s="8"/>
      <c r="DZN60" s="8"/>
      <c r="DZO60" s="8"/>
      <c r="DZP60" s="8"/>
      <c r="DZQ60" s="8"/>
      <c r="DZR60" s="8"/>
      <c r="DZS60" s="8"/>
      <c r="DZT60" s="8"/>
      <c r="DZU60" s="8"/>
      <c r="DZV60" s="8"/>
      <c r="DZW60" s="8"/>
      <c r="DZX60" s="8"/>
      <c r="DZY60" s="8"/>
      <c r="DZZ60" s="8"/>
      <c r="EAA60" s="8"/>
      <c r="EAB60" s="8"/>
      <c r="EAC60" s="8"/>
      <c r="EAD60" s="8"/>
      <c r="EAE60" s="8"/>
      <c r="EAF60" s="8"/>
      <c r="EAG60" s="8"/>
      <c r="EAH60" s="8"/>
      <c r="EAI60" s="8"/>
      <c r="EAJ60" s="8"/>
      <c r="EAK60" s="8"/>
      <c r="EAL60" s="8"/>
      <c r="EAM60" s="8"/>
      <c r="EAN60" s="8"/>
      <c r="EAO60" s="8"/>
      <c r="EAP60" s="8"/>
      <c r="EAQ60" s="8"/>
      <c r="EAR60" s="8"/>
      <c r="EAS60" s="8"/>
      <c r="EAT60" s="8"/>
      <c r="EAU60" s="8"/>
      <c r="EAV60" s="8"/>
      <c r="EAW60" s="8"/>
      <c r="EAX60" s="8"/>
      <c r="EAY60" s="8"/>
      <c r="EAZ60" s="8"/>
      <c r="EBA60" s="8"/>
      <c r="EBB60" s="8"/>
      <c r="EBC60" s="8"/>
      <c r="EBD60" s="8"/>
      <c r="EBE60" s="8"/>
      <c r="EBF60" s="8"/>
      <c r="EBG60" s="8"/>
      <c r="EBH60" s="8"/>
      <c r="EBI60" s="8"/>
      <c r="EBJ60" s="8"/>
      <c r="EBK60" s="8"/>
      <c r="EBL60" s="8"/>
      <c r="EBM60" s="8"/>
      <c r="EBN60" s="8"/>
      <c r="EBO60" s="8"/>
      <c r="EBP60" s="8"/>
      <c r="EBQ60" s="8"/>
      <c r="EBR60" s="8"/>
      <c r="EBS60" s="8"/>
      <c r="EBT60" s="8"/>
      <c r="EBU60" s="8"/>
      <c r="EBV60" s="8"/>
      <c r="EBW60" s="8"/>
      <c r="EBX60" s="8"/>
      <c r="EBY60" s="8"/>
      <c r="EBZ60" s="8"/>
      <c r="ECA60" s="8"/>
      <c r="ECB60" s="8"/>
      <c r="ECC60" s="8"/>
      <c r="ECD60" s="8"/>
      <c r="ECE60" s="8"/>
      <c r="ECF60" s="8"/>
      <c r="ECG60" s="8"/>
      <c r="ECH60" s="8"/>
      <c r="ECI60" s="8"/>
      <c r="ECJ60" s="8"/>
      <c r="ECK60" s="8"/>
      <c r="ECL60" s="8"/>
      <c r="ECM60" s="8"/>
      <c r="ECN60" s="8"/>
      <c r="ECO60" s="8"/>
      <c r="ECP60" s="8"/>
      <c r="ECQ60" s="8"/>
      <c r="ECR60" s="8"/>
      <c r="ECS60" s="8"/>
      <c r="ECT60" s="8"/>
      <c r="ECU60" s="8"/>
      <c r="ECV60" s="8"/>
      <c r="ECW60" s="8"/>
      <c r="ECX60" s="8"/>
      <c r="ECY60" s="8"/>
      <c r="ECZ60" s="8"/>
      <c r="EDA60" s="8"/>
      <c r="EDB60" s="8"/>
      <c r="EDC60" s="8"/>
      <c r="EDD60" s="8"/>
      <c r="EDE60" s="8"/>
      <c r="EDF60" s="8"/>
      <c r="EDG60" s="8"/>
      <c r="EDH60" s="8"/>
      <c r="EDI60" s="8"/>
      <c r="EDJ60" s="8"/>
      <c r="EDK60" s="8"/>
      <c r="EDL60" s="8"/>
      <c r="EDM60" s="8"/>
      <c r="EDN60" s="8"/>
      <c r="EDO60" s="8"/>
      <c r="EDP60" s="8"/>
      <c r="EDQ60" s="8"/>
      <c r="EDR60" s="8"/>
      <c r="EDS60" s="8"/>
      <c r="EDT60" s="8"/>
      <c r="EDU60" s="8"/>
      <c r="EDV60" s="8"/>
      <c r="EDW60" s="8"/>
      <c r="EDX60" s="8"/>
      <c r="EDY60" s="8"/>
      <c r="EDZ60" s="8"/>
      <c r="EEA60" s="8"/>
      <c r="EEB60" s="8"/>
      <c r="EEC60" s="8"/>
      <c r="EED60" s="8"/>
      <c r="EEE60" s="8"/>
      <c r="EEF60" s="8"/>
      <c r="EEG60" s="8"/>
      <c r="EEH60" s="8"/>
      <c r="EEI60" s="8"/>
      <c r="EEJ60" s="8"/>
      <c r="EEK60" s="8"/>
      <c r="EEL60" s="8"/>
      <c r="EEM60" s="8"/>
      <c r="EEN60" s="8"/>
      <c r="EEO60" s="8"/>
      <c r="EEP60" s="8"/>
      <c r="EEQ60" s="8"/>
      <c r="EER60" s="8"/>
      <c r="EES60" s="8"/>
      <c r="EET60" s="8"/>
      <c r="EEU60" s="8"/>
      <c r="EEV60" s="8"/>
      <c r="EEW60" s="8"/>
      <c r="EEX60" s="8"/>
      <c r="EEY60" s="8"/>
      <c r="EEZ60" s="8"/>
      <c r="EFA60" s="8"/>
      <c r="EFB60" s="8"/>
      <c r="EFC60" s="8"/>
      <c r="EFD60" s="8"/>
      <c r="EFE60" s="8"/>
      <c r="EFF60" s="8"/>
      <c r="EFG60" s="8"/>
      <c r="EFH60" s="8"/>
      <c r="EFI60" s="8"/>
      <c r="EFJ60" s="8"/>
      <c r="EFK60" s="8"/>
      <c r="EFL60" s="8"/>
      <c r="EFM60" s="8"/>
      <c r="EFN60" s="8"/>
      <c r="EFO60" s="8"/>
      <c r="EFP60" s="8"/>
      <c r="EFQ60" s="8"/>
      <c r="EFR60" s="8"/>
      <c r="EFS60" s="8"/>
      <c r="EFT60" s="8"/>
      <c r="EFU60" s="8"/>
      <c r="EFV60" s="8"/>
      <c r="EFW60" s="8"/>
      <c r="EFX60" s="8"/>
      <c r="EFY60" s="8"/>
      <c r="EFZ60" s="8"/>
      <c r="EGA60" s="8"/>
      <c r="EGB60" s="8"/>
      <c r="EGC60" s="8"/>
      <c r="EGD60" s="8"/>
      <c r="EGE60" s="8"/>
      <c r="EGF60" s="8"/>
      <c r="EGG60" s="8"/>
      <c r="EGH60" s="8"/>
      <c r="EGI60" s="8"/>
      <c r="EGJ60" s="8"/>
      <c r="EGK60" s="8"/>
      <c r="EGL60" s="8"/>
      <c r="EGM60" s="8"/>
      <c r="EGN60" s="8"/>
      <c r="EGO60" s="8"/>
      <c r="EGP60" s="8"/>
      <c r="EGQ60" s="8"/>
      <c r="EGR60" s="8"/>
      <c r="EGS60" s="8"/>
      <c r="EGT60" s="8"/>
      <c r="EGU60" s="8"/>
      <c r="EGV60" s="8"/>
      <c r="EGW60" s="8"/>
      <c r="EGX60" s="8"/>
      <c r="EGY60" s="8"/>
      <c r="EGZ60" s="8"/>
      <c r="EHA60" s="8"/>
      <c r="EHB60" s="8"/>
      <c r="EHC60" s="8"/>
      <c r="EHD60" s="8"/>
      <c r="EHE60" s="8"/>
      <c r="EHF60" s="8"/>
      <c r="EHG60" s="8"/>
      <c r="EHH60" s="8"/>
      <c r="EHI60" s="8"/>
      <c r="EHJ60" s="8"/>
      <c r="EHK60" s="8"/>
      <c r="EHL60" s="8"/>
      <c r="EHM60" s="8"/>
      <c r="EHN60" s="8"/>
      <c r="EHO60" s="8"/>
      <c r="EHP60" s="8"/>
      <c r="EHQ60" s="8"/>
      <c r="EHR60" s="8"/>
      <c r="EHS60" s="8"/>
      <c r="EHT60" s="8"/>
      <c r="EHU60" s="8"/>
      <c r="EHV60" s="8"/>
      <c r="EHW60" s="8"/>
      <c r="EHX60" s="8"/>
      <c r="EHY60" s="8"/>
      <c r="EHZ60" s="8"/>
      <c r="EIA60" s="8"/>
      <c r="EIB60" s="8"/>
      <c r="EIC60" s="8"/>
      <c r="EID60" s="8"/>
      <c r="EIE60" s="8"/>
      <c r="EIF60" s="8"/>
      <c r="EIG60" s="8"/>
      <c r="EIH60" s="8"/>
      <c r="EII60" s="8"/>
      <c r="EIJ60" s="8"/>
      <c r="EIK60" s="8"/>
      <c r="EIL60" s="8"/>
      <c r="EIM60" s="8"/>
      <c r="EIN60" s="8"/>
      <c r="EIO60" s="8"/>
      <c r="EIP60" s="8"/>
      <c r="EIQ60" s="8"/>
      <c r="EIR60" s="8"/>
      <c r="EIS60" s="8"/>
      <c r="EIT60" s="8"/>
      <c r="EIU60" s="8"/>
      <c r="EIV60" s="8"/>
      <c r="EIW60" s="8"/>
      <c r="EIX60" s="8"/>
      <c r="EIY60" s="8"/>
      <c r="EIZ60" s="8"/>
      <c r="EJA60" s="8"/>
      <c r="EJB60" s="8"/>
      <c r="EJC60" s="8"/>
      <c r="EJD60" s="8"/>
      <c r="EJE60" s="8"/>
      <c r="EJF60" s="8"/>
      <c r="EJG60" s="8"/>
      <c r="EJH60" s="8"/>
      <c r="EJI60" s="8"/>
      <c r="EJJ60" s="8"/>
      <c r="EJK60" s="8"/>
      <c r="EJL60" s="8"/>
      <c r="EJM60" s="8"/>
      <c r="EJN60" s="8"/>
      <c r="EJO60" s="8"/>
      <c r="EJP60" s="8"/>
      <c r="EJQ60" s="8"/>
      <c r="EJR60" s="8"/>
      <c r="EJS60" s="8"/>
      <c r="EJT60" s="8"/>
      <c r="EJU60" s="8"/>
      <c r="EJV60" s="8"/>
      <c r="EJW60" s="8"/>
      <c r="EJX60" s="8"/>
      <c r="EJY60" s="8"/>
      <c r="EJZ60" s="8"/>
      <c r="EKA60" s="8"/>
      <c r="EKB60" s="8"/>
      <c r="EKC60" s="8"/>
      <c r="EKD60" s="8"/>
      <c r="EKE60" s="8"/>
      <c r="EKF60" s="8"/>
      <c r="EKG60" s="8"/>
      <c r="EKH60" s="8"/>
      <c r="EKI60" s="8"/>
      <c r="EKJ60" s="8"/>
      <c r="EKK60" s="8"/>
      <c r="EKL60" s="8"/>
      <c r="EKM60" s="8"/>
      <c r="EKN60" s="8"/>
      <c r="EKO60" s="8"/>
      <c r="EKP60" s="8"/>
      <c r="EKQ60" s="8"/>
      <c r="EKR60" s="8"/>
      <c r="EKS60" s="8"/>
      <c r="EKT60" s="8"/>
      <c r="EKU60" s="8"/>
      <c r="EKV60" s="8"/>
      <c r="EKW60" s="8"/>
      <c r="EKX60" s="8"/>
      <c r="EKY60" s="8"/>
      <c r="EKZ60" s="8"/>
      <c r="ELA60" s="8"/>
      <c r="ELB60" s="8"/>
      <c r="ELC60" s="8"/>
      <c r="ELD60" s="8"/>
      <c r="ELE60" s="8"/>
      <c r="ELF60" s="8"/>
      <c r="ELG60" s="8"/>
      <c r="ELH60" s="8"/>
      <c r="ELI60" s="8"/>
      <c r="ELJ60" s="8"/>
      <c r="ELK60" s="8"/>
      <c r="ELL60" s="8"/>
      <c r="ELM60" s="8"/>
      <c r="ELN60" s="8"/>
      <c r="ELO60" s="8"/>
      <c r="ELP60" s="8"/>
      <c r="ELQ60" s="8"/>
      <c r="ELR60" s="8"/>
      <c r="ELS60" s="8"/>
      <c r="ELT60" s="8"/>
      <c r="ELU60" s="8"/>
      <c r="ELV60" s="8"/>
      <c r="ELW60" s="8"/>
      <c r="ELX60" s="8"/>
      <c r="ELY60" s="8"/>
      <c r="ELZ60" s="8"/>
      <c r="EMA60" s="8"/>
      <c r="EMB60" s="8"/>
      <c r="EMC60" s="8"/>
      <c r="EMD60" s="8"/>
      <c r="EME60" s="8"/>
      <c r="EMF60" s="8"/>
      <c r="EMG60" s="8"/>
      <c r="EMH60" s="8"/>
      <c r="EMI60" s="8"/>
      <c r="EMJ60" s="8"/>
      <c r="EMK60" s="8"/>
      <c r="EML60" s="8"/>
      <c r="EMM60" s="8"/>
      <c r="EMN60" s="8"/>
      <c r="EMO60" s="8"/>
      <c r="EMP60" s="8"/>
      <c r="EMQ60" s="8"/>
      <c r="EMR60" s="8"/>
      <c r="EMS60" s="8"/>
      <c r="EMT60" s="8"/>
      <c r="EMU60" s="8"/>
      <c r="EMV60" s="8"/>
      <c r="EMW60" s="8"/>
      <c r="EMX60" s="8"/>
      <c r="EMY60" s="8"/>
      <c r="EMZ60" s="8"/>
      <c r="ENA60" s="8"/>
      <c r="ENB60" s="8"/>
      <c r="ENC60" s="8"/>
      <c r="END60" s="8"/>
      <c r="ENE60" s="8"/>
      <c r="ENF60" s="8"/>
      <c r="ENG60" s="8"/>
      <c r="ENH60" s="8"/>
      <c r="ENI60" s="8"/>
      <c r="ENJ60" s="8"/>
      <c r="ENK60" s="8"/>
      <c r="ENL60" s="8"/>
      <c r="ENM60" s="8"/>
      <c r="ENN60" s="8"/>
      <c r="ENO60" s="8"/>
      <c r="ENP60" s="8"/>
      <c r="ENQ60" s="8"/>
      <c r="ENR60" s="8"/>
      <c r="ENS60" s="8"/>
      <c r="ENT60" s="8"/>
      <c r="ENU60" s="8"/>
      <c r="ENV60" s="8"/>
      <c r="ENW60" s="8"/>
      <c r="ENX60" s="8"/>
      <c r="ENY60" s="8"/>
      <c r="ENZ60" s="8"/>
      <c r="EOA60" s="8"/>
      <c r="EOB60" s="8"/>
      <c r="EOC60" s="8"/>
      <c r="EOD60" s="8"/>
      <c r="EOE60" s="8"/>
      <c r="EOF60" s="8"/>
      <c r="EOG60" s="8"/>
      <c r="EOH60" s="8"/>
      <c r="EOI60" s="8"/>
      <c r="EOJ60" s="8"/>
      <c r="EOK60" s="8"/>
      <c r="EOL60" s="8"/>
      <c r="EOM60" s="8"/>
      <c r="EON60" s="8"/>
      <c r="EOO60" s="8"/>
      <c r="EOP60" s="8"/>
      <c r="EOQ60" s="8"/>
      <c r="EOR60" s="8"/>
      <c r="EOS60" s="8"/>
      <c r="EOT60" s="8"/>
      <c r="EOU60" s="8"/>
      <c r="EOV60" s="8"/>
      <c r="EOW60" s="8"/>
      <c r="EOX60" s="8"/>
      <c r="EOY60" s="8"/>
      <c r="EOZ60" s="8"/>
      <c r="EPA60" s="8"/>
      <c r="EPB60" s="8"/>
      <c r="EPC60" s="8"/>
      <c r="EPD60" s="8"/>
      <c r="EPE60" s="8"/>
      <c r="EPF60" s="8"/>
      <c r="EPG60" s="8"/>
      <c r="EPH60" s="8"/>
      <c r="EPI60" s="8"/>
      <c r="EPJ60" s="8"/>
      <c r="EPK60" s="8"/>
      <c r="EPL60" s="8"/>
      <c r="EPM60" s="8"/>
      <c r="EPN60" s="8"/>
      <c r="EPO60" s="8"/>
      <c r="EPP60" s="8"/>
      <c r="EPQ60" s="8"/>
      <c r="EPR60" s="8"/>
      <c r="EPS60" s="8"/>
      <c r="EPT60" s="8"/>
      <c r="EPU60" s="8"/>
      <c r="EPV60" s="8"/>
      <c r="EPW60" s="8"/>
      <c r="EPX60" s="8"/>
      <c r="EPY60" s="8"/>
      <c r="EPZ60" s="8"/>
      <c r="EQA60" s="8"/>
      <c r="EQB60" s="8"/>
      <c r="EQC60" s="8"/>
      <c r="EQD60" s="8"/>
      <c r="EQE60" s="8"/>
      <c r="EQF60" s="8"/>
      <c r="EQG60" s="8"/>
      <c r="EQH60" s="8"/>
      <c r="EQI60" s="8"/>
      <c r="EQJ60" s="8"/>
      <c r="EQK60" s="8"/>
      <c r="EQL60" s="8"/>
      <c r="EQM60" s="8"/>
      <c r="EQN60" s="8"/>
      <c r="EQO60" s="8"/>
      <c r="EQP60" s="8"/>
      <c r="EQQ60" s="8"/>
      <c r="EQR60" s="8"/>
      <c r="EQS60" s="8"/>
      <c r="EQT60" s="8"/>
      <c r="EQU60" s="8"/>
      <c r="EQV60" s="8"/>
      <c r="EQW60" s="8"/>
      <c r="EQX60" s="8"/>
      <c r="EQY60" s="8"/>
      <c r="EQZ60" s="8"/>
      <c r="ERA60" s="8"/>
      <c r="ERB60" s="8"/>
      <c r="ERC60" s="8"/>
      <c r="ERD60" s="8"/>
      <c r="ERE60" s="8"/>
      <c r="ERF60" s="8"/>
      <c r="ERG60" s="8"/>
      <c r="ERH60" s="8"/>
      <c r="ERI60" s="8"/>
      <c r="ERJ60" s="8"/>
      <c r="ERK60" s="8"/>
      <c r="ERL60" s="8"/>
      <c r="ERM60" s="8"/>
      <c r="ERN60" s="8"/>
      <c r="ERO60" s="8"/>
      <c r="ERP60" s="8"/>
      <c r="ERQ60" s="8"/>
      <c r="ERR60" s="8"/>
      <c r="ERS60" s="8"/>
      <c r="ERT60" s="8"/>
      <c r="ERU60" s="8"/>
      <c r="ERV60" s="8"/>
      <c r="ERW60" s="8"/>
      <c r="ERX60" s="8"/>
      <c r="ERY60" s="8"/>
      <c r="ERZ60" s="8"/>
      <c r="ESA60" s="8"/>
      <c r="ESB60" s="8"/>
      <c r="ESC60" s="8"/>
      <c r="ESD60" s="8"/>
      <c r="ESE60" s="8"/>
      <c r="ESF60" s="8"/>
      <c r="ESG60" s="8"/>
      <c r="ESH60" s="8"/>
      <c r="ESI60" s="8"/>
      <c r="ESJ60" s="8"/>
      <c r="ESK60" s="8"/>
      <c r="ESL60" s="8"/>
      <c r="ESM60" s="8"/>
      <c r="ESN60" s="8"/>
      <c r="ESO60" s="8"/>
      <c r="ESP60" s="8"/>
      <c r="ESQ60" s="8"/>
      <c r="ESR60" s="8"/>
      <c r="ESS60" s="8"/>
      <c r="EST60" s="8"/>
      <c r="ESU60" s="8"/>
      <c r="ESV60" s="8"/>
      <c r="ESW60" s="8"/>
      <c r="ESX60" s="8"/>
      <c r="ESY60" s="8"/>
      <c r="ESZ60" s="8"/>
      <c r="ETA60" s="8"/>
      <c r="ETB60" s="8"/>
      <c r="ETC60" s="8"/>
      <c r="ETD60" s="8"/>
      <c r="ETE60" s="8"/>
      <c r="ETF60" s="8"/>
      <c r="ETG60" s="8"/>
      <c r="ETH60" s="8"/>
      <c r="ETI60" s="8"/>
      <c r="ETJ60" s="8"/>
      <c r="ETK60" s="8"/>
      <c r="ETL60" s="8"/>
      <c r="ETM60" s="8"/>
      <c r="ETN60" s="8"/>
      <c r="ETO60" s="8"/>
      <c r="ETP60" s="8"/>
      <c r="ETQ60" s="8"/>
      <c r="ETR60" s="8"/>
      <c r="ETS60" s="8"/>
      <c r="ETT60" s="8"/>
      <c r="ETU60" s="8"/>
      <c r="ETV60" s="8"/>
      <c r="ETW60" s="8"/>
      <c r="ETX60" s="8"/>
      <c r="ETY60" s="8"/>
      <c r="ETZ60" s="8"/>
      <c r="EUA60" s="8"/>
      <c r="EUB60" s="8"/>
      <c r="EUC60" s="8"/>
      <c r="EUD60" s="8"/>
      <c r="EUE60" s="8"/>
      <c r="EUF60" s="8"/>
      <c r="EUG60" s="8"/>
      <c r="EUH60" s="8"/>
      <c r="EUI60" s="8"/>
      <c r="EUJ60" s="8"/>
      <c r="EUK60" s="8"/>
      <c r="EUL60" s="8"/>
      <c r="EUM60" s="8"/>
      <c r="EUN60" s="8"/>
      <c r="EUO60" s="8"/>
      <c r="EUP60" s="8"/>
      <c r="EUQ60" s="8"/>
      <c r="EUR60" s="8"/>
      <c r="EUS60" s="8"/>
      <c r="EUT60" s="8"/>
      <c r="EUU60" s="8"/>
      <c r="EUV60" s="8"/>
      <c r="EUW60" s="8"/>
      <c r="EUX60" s="8"/>
      <c r="EUY60" s="8"/>
      <c r="EUZ60" s="8"/>
      <c r="EVA60" s="8"/>
      <c r="EVB60" s="8"/>
      <c r="EVC60" s="8"/>
      <c r="EVD60" s="8"/>
      <c r="EVE60" s="8"/>
      <c r="EVF60" s="8"/>
      <c r="EVG60" s="8"/>
      <c r="EVH60" s="8"/>
      <c r="EVI60" s="8"/>
      <c r="EVJ60" s="8"/>
      <c r="EVK60" s="8"/>
      <c r="EVL60" s="8"/>
      <c r="EVM60" s="8"/>
      <c r="EVN60" s="8"/>
      <c r="EVO60" s="8"/>
      <c r="EVP60" s="8"/>
      <c r="EVQ60" s="8"/>
      <c r="EVR60" s="8"/>
      <c r="EVS60" s="8"/>
      <c r="EVT60" s="8"/>
      <c r="EVU60" s="8"/>
      <c r="EVV60" s="8"/>
      <c r="EVW60" s="8"/>
      <c r="EVX60" s="8"/>
      <c r="EVY60" s="8"/>
      <c r="EVZ60" s="8"/>
      <c r="EWA60" s="8"/>
      <c r="EWB60" s="8"/>
      <c r="EWC60" s="8"/>
      <c r="EWD60" s="8"/>
      <c r="EWE60" s="8"/>
      <c r="EWF60" s="8"/>
      <c r="EWG60" s="8"/>
      <c r="EWH60" s="8"/>
      <c r="EWI60" s="8"/>
      <c r="EWJ60" s="8"/>
      <c r="EWK60" s="8"/>
      <c r="EWL60" s="8"/>
      <c r="EWM60" s="8"/>
      <c r="EWN60" s="8"/>
      <c r="EWO60" s="8"/>
      <c r="EWP60" s="8"/>
      <c r="EWQ60" s="8"/>
      <c r="EWR60" s="8"/>
      <c r="EWS60" s="8"/>
      <c r="EWT60" s="8"/>
      <c r="EWU60" s="8"/>
      <c r="EWV60" s="8"/>
      <c r="EWW60" s="8"/>
      <c r="EWX60" s="8"/>
      <c r="EWY60" s="8"/>
      <c r="EWZ60" s="8"/>
      <c r="EXA60" s="8"/>
      <c r="EXB60" s="8"/>
      <c r="EXC60" s="8"/>
      <c r="EXD60" s="8"/>
      <c r="EXE60" s="8"/>
      <c r="EXF60" s="8"/>
      <c r="EXG60" s="8"/>
      <c r="EXH60" s="8"/>
      <c r="EXI60" s="8"/>
      <c r="EXJ60" s="8"/>
      <c r="EXK60" s="8"/>
      <c r="EXL60" s="8"/>
      <c r="EXM60" s="8"/>
      <c r="EXN60" s="8"/>
      <c r="EXO60" s="8"/>
      <c r="EXP60" s="8"/>
      <c r="EXQ60" s="8"/>
      <c r="EXR60" s="8"/>
      <c r="EXS60" s="8"/>
      <c r="EXT60" s="8"/>
      <c r="EXU60" s="8"/>
      <c r="EXV60" s="8"/>
      <c r="EXW60" s="8"/>
      <c r="EXX60" s="8"/>
      <c r="EXY60" s="8"/>
      <c r="EXZ60" s="8"/>
      <c r="EYA60" s="8"/>
      <c r="EYB60" s="8"/>
      <c r="EYC60" s="8"/>
      <c r="EYD60" s="8"/>
      <c r="EYE60" s="8"/>
      <c r="EYF60" s="8"/>
      <c r="EYG60" s="8"/>
      <c r="EYH60" s="8"/>
      <c r="EYI60" s="8"/>
      <c r="EYJ60" s="8"/>
      <c r="EYK60" s="8"/>
      <c r="EYL60" s="8"/>
      <c r="EYM60" s="8"/>
      <c r="EYN60" s="8"/>
      <c r="EYO60" s="8"/>
      <c r="EYP60" s="8"/>
      <c r="EYQ60" s="8"/>
      <c r="EYR60" s="8"/>
      <c r="EYS60" s="8"/>
      <c r="EYT60" s="8"/>
      <c r="EYU60" s="8"/>
      <c r="EYV60" s="8"/>
      <c r="EYW60" s="8"/>
      <c r="EYX60" s="8"/>
      <c r="EYY60" s="8"/>
      <c r="EYZ60" s="8"/>
      <c r="EZA60" s="8"/>
      <c r="EZB60" s="8"/>
      <c r="EZC60" s="8"/>
      <c r="EZD60" s="8"/>
      <c r="EZE60" s="8"/>
      <c r="EZF60" s="8"/>
      <c r="EZG60" s="8"/>
      <c r="EZH60" s="8"/>
      <c r="EZI60" s="8"/>
      <c r="EZJ60" s="8"/>
      <c r="EZK60" s="8"/>
      <c r="EZL60" s="8"/>
      <c r="EZM60" s="8"/>
      <c r="EZN60" s="8"/>
      <c r="EZO60" s="8"/>
      <c r="EZP60" s="8"/>
      <c r="EZQ60" s="8"/>
      <c r="EZR60" s="8"/>
      <c r="EZS60" s="8"/>
      <c r="EZT60" s="8"/>
      <c r="EZU60" s="8"/>
      <c r="EZV60" s="8"/>
      <c r="EZW60" s="8"/>
      <c r="EZX60" s="8"/>
      <c r="EZY60" s="8"/>
      <c r="EZZ60" s="8"/>
      <c r="FAA60" s="8"/>
      <c r="FAB60" s="8"/>
      <c r="FAC60" s="8"/>
      <c r="FAD60" s="8"/>
      <c r="FAE60" s="8"/>
      <c r="FAF60" s="8"/>
      <c r="FAG60" s="8"/>
      <c r="FAH60" s="8"/>
      <c r="FAI60" s="8"/>
      <c r="FAJ60" s="8"/>
      <c r="FAK60" s="8"/>
      <c r="FAL60" s="8"/>
      <c r="FAM60" s="8"/>
      <c r="FAN60" s="8"/>
      <c r="FAO60" s="8"/>
      <c r="FAP60" s="8"/>
      <c r="FAQ60" s="8"/>
      <c r="FAR60" s="8"/>
      <c r="FAS60" s="8"/>
      <c r="FAT60" s="8"/>
      <c r="FAU60" s="8"/>
      <c r="FAV60" s="8"/>
      <c r="FAW60" s="8"/>
      <c r="FAX60" s="8"/>
      <c r="FAY60" s="8"/>
      <c r="FAZ60" s="8"/>
      <c r="FBA60" s="8"/>
      <c r="FBB60" s="8"/>
      <c r="FBC60" s="8"/>
      <c r="FBD60" s="8"/>
      <c r="FBE60" s="8"/>
      <c r="FBF60" s="8"/>
      <c r="FBG60" s="8"/>
      <c r="FBH60" s="8"/>
      <c r="FBI60" s="8"/>
      <c r="FBJ60" s="8"/>
      <c r="FBK60" s="8"/>
      <c r="FBL60" s="8"/>
      <c r="FBM60" s="8"/>
      <c r="FBN60" s="8"/>
      <c r="FBO60" s="8"/>
      <c r="FBP60" s="8"/>
      <c r="FBQ60" s="8"/>
      <c r="FBR60" s="8"/>
      <c r="FBS60" s="8"/>
      <c r="FBT60" s="8"/>
      <c r="FBU60" s="8"/>
      <c r="FBV60" s="8"/>
      <c r="FBW60" s="8"/>
      <c r="FBX60" s="8"/>
      <c r="FBY60" s="8"/>
      <c r="FBZ60" s="8"/>
      <c r="FCA60" s="8"/>
      <c r="FCB60" s="8"/>
      <c r="FCC60" s="8"/>
      <c r="FCD60" s="8"/>
      <c r="FCE60" s="8"/>
      <c r="FCF60" s="8"/>
      <c r="FCG60" s="8"/>
      <c r="FCH60" s="8"/>
      <c r="FCI60" s="8"/>
      <c r="FCJ60" s="8"/>
      <c r="FCK60" s="8"/>
      <c r="FCL60" s="8"/>
      <c r="FCM60" s="8"/>
      <c r="FCN60" s="8"/>
      <c r="FCO60" s="8"/>
      <c r="FCP60" s="8"/>
      <c r="FCQ60" s="8"/>
      <c r="FCR60" s="8"/>
      <c r="FCS60" s="8"/>
      <c r="FCT60" s="8"/>
      <c r="FCU60" s="8"/>
      <c r="FCV60" s="8"/>
      <c r="FCW60" s="8"/>
      <c r="FCX60" s="8"/>
      <c r="FCY60" s="8"/>
      <c r="FCZ60" s="8"/>
      <c r="FDA60" s="8"/>
      <c r="FDB60" s="8"/>
      <c r="FDC60" s="8"/>
      <c r="FDD60" s="8"/>
      <c r="FDE60" s="8"/>
      <c r="FDF60" s="8"/>
      <c r="FDG60" s="8"/>
      <c r="FDH60" s="8"/>
      <c r="FDI60" s="8"/>
      <c r="FDJ60" s="8"/>
      <c r="FDK60" s="8"/>
      <c r="FDL60" s="8"/>
      <c r="FDM60" s="8"/>
      <c r="FDN60" s="8"/>
      <c r="FDO60" s="8"/>
      <c r="FDP60" s="8"/>
      <c r="FDQ60" s="8"/>
      <c r="FDR60" s="8"/>
      <c r="FDS60" s="8"/>
      <c r="FDT60" s="8"/>
      <c r="FDU60" s="8"/>
      <c r="FDV60" s="8"/>
      <c r="FDW60" s="8"/>
      <c r="FDX60" s="8"/>
      <c r="FDY60" s="8"/>
      <c r="FDZ60" s="8"/>
      <c r="FEA60" s="8"/>
      <c r="FEB60" s="8"/>
      <c r="FEC60" s="8"/>
      <c r="FED60" s="8"/>
      <c r="FEE60" s="8"/>
      <c r="FEF60" s="8"/>
      <c r="FEG60" s="8"/>
      <c r="FEH60" s="8"/>
      <c r="FEI60" s="8"/>
      <c r="FEJ60" s="8"/>
      <c r="FEK60" s="8"/>
      <c r="FEL60" s="8"/>
      <c r="FEM60" s="8"/>
      <c r="FEN60" s="8"/>
      <c r="FEO60" s="8"/>
      <c r="FEP60" s="8"/>
      <c r="FEQ60" s="8"/>
      <c r="FER60" s="8"/>
      <c r="FES60" s="8"/>
      <c r="FET60" s="8"/>
      <c r="FEU60" s="8"/>
      <c r="FEV60" s="8"/>
      <c r="FEW60" s="8"/>
      <c r="FEX60" s="8"/>
      <c r="FEY60" s="8"/>
      <c r="FEZ60" s="8"/>
      <c r="FFA60" s="8"/>
      <c r="FFB60" s="8"/>
      <c r="FFC60" s="8"/>
      <c r="FFD60" s="8"/>
      <c r="FFE60" s="8"/>
      <c r="FFF60" s="8"/>
      <c r="FFG60" s="8"/>
      <c r="FFH60" s="8"/>
      <c r="FFI60" s="8"/>
      <c r="FFJ60" s="8"/>
      <c r="FFK60" s="8"/>
      <c r="FFL60" s="8"/>
      <c r="FFM60" s="8"/>
      <c r="FFN60" s="8"/>
      <c r="FFO60" s="8"/>
      <c r="FFP60" s="8"/>
      <c r="FFQ60" s="8"/>
      <c r="FFR60" s="8"/>
      <c r="FFS60" s="8"/>
      <c r="FFT60" s="8"/>
      <c r="FFU60" s="8"/>
      <c r="FFV60" s="8"/>
      <c r="FFW60" s="8"/>
      <c r="FFX60" s="8"/>
      <c r="FFY60" s="8"/>
      <c r="FFZ60" s="8"/>
      <c r="FGA60" s="8"/>
      <c r="FGB60" s="8"/>
      <c r="FGC60" s="8"/>
      <c r="FGD60" s="8"/>
      <c r="FGE60" s="8"/>
      <c r="FGF60" s="8"/>
      <c r="FGG60" s="8"/>
      <c r="FGH60" s="8"/>
      <c r="FGI60" s="8"/>
      <c r="FGJ60" s="8"/>
      <c r="FGK60" s="8"/>
      <c r="FGL60" s="8"/>
      <c r="FGM60" s="8"/>
      <c r="FGN60" s="8"/>
      <c r="FGO60" s="8"/>
      <c r="FGP60" s="8"/>
      <c r="FGQ60" s="8"/>
      <c r="FGR60" s="8"/>
      <c r="FGS60" s="8"/>
      <c r="FGT60" s="8"/>
      <c r="FGU60" s="8"/>
      <c r="FGV60" s="8"/>
      <c r="FGW60" s="8"/>
      <c r="FGX60" s="8"/>
      <c r="FGY60" s="8"/>
      <c r="FGZ60" s="8"/>
      <c r="FHA60" s="8"/>
      <c r="FHB60" s="8"/>
      <c r="FHC60" s="8"/>
      <c r="FHD60" s="8"/>
      <c r="FHE60" s="8"/>
      <c r="FHF60" s="8"/>
      <c r="FHG60" s="8"/>
      <c r="FHH60" s="8"/>
      <c r="FHI60" s="8"/>
      <c r="FHJ60" s="8"/>
      <c r="FHK60" s="8"/>
      <c r="FHL60" s="8"/>
      <c r="FHM60" s="8"/>
      <c r="FHN60" s="8"/>
      <c r="FHO60" s="8"/>
      <c r="FHP60" s="8"/>
      <c r="FHQ60" s="8"/>
      <c r="FHR60" s="8"/>
      <c r="FHS60" s="8"/>
      <c r="FHT60" s="8"/>
      <c r="FHU60" s="8"/>
      <c r="FHV60" s="8"/>
      <c r="FHW60" s="8"/>
      <c r="FHX60" s="8"/>
      <c r="FHY60" s="8"/>
      <c r="FHZ60" s="8"/>
      <c r="FIA60" s="8"/>
      <c r="FIB60" s="8"/>
      <c r="FIC60" s="8"/>
      <c r="FID60" s="8"/>
      <c r="FIE60" s="8"/>
      <c r="FIF60" s="8"/>
      <c r="FIG60" s="8"/>
      <c r="FIH60" s="8"/>
      <c r="FII60" s="8"/>
      <c r="FIJ60" s="8"/>
      <c r="FIK60" s="8"/>
      <c r="FIL60" s="8"/>
      <c r="FIM60" s="8"/>
      <c r="FIN60" s="8"/>
      <c r="FIO60" s="8"/>
      <c r="FIP60" s="8"/>
      <c r="FIQ60" s="8"/>
      <c r="FIR60" s="8"/>
      <c r="FIS60" s="8"/>
      <c r="FIT60" s="8"/>
      <c r="FIU60" s="8"/>
      <c r="FIV60" s="8"/>
      <c r="FIW60" s="8"/>
      <c r="FIX60" s="8"/>
      <c r="FIY60" s="8"/>
      <c r="FIZ60" s="8"/>
      <c r="FJA60" s="8"/>
      <c r="FJB60" s="8"/>
      <c r="FJC60" s="8"/>
      <c r="FJD60" s="8"/>
      <c r="FJE60" s="8"/>
      <c r="FJF60" s="8"/>
      <c r="FJG60" s="8"/>
      <c r="FJH60" s="8"/>
      <c r="FJI60" s="8"/>
      <c r="FJJ60" s="8"/>
      <c r="FJK60" s="8"/>
      <c r="FJL60" s="8"/>
      <c r="FJM60" s="8"/>
      <c r="FJN60" s="8"/>
      <c r="FJO60" s="8"/>
      <c r="FJP60" s="8"/>
      <c r="FJQ60" s="8"/>
      <c r="FJR60" s="8"/>
      <c r="FJS60" s="8"/>
      <c r="FJT60" s="8"/>
      <c r="FJU60" s="8"/>
      <c r="FJV60" s="8"/>
      <c r="FJW60" s="8"/>
      <c r="FJX60" s="8"/>
      <c r="FJY60" s="8"/>
      <c r="FJZ60" s="8"/>
      <c r="FKA60" s="8"/>
      <c r="FKB60" s="8"/>
      <c r="FKC60" s="8"/>
      <c r="FKD60" s="8"/>
      <c r="FKE60" s="8"/>
      <c r="FKF60" s="8"/>
      <c r="FKG60" s="8"/>
      <c r="FKH60" s="8"/>
      <c r="FKI60" s="8"/>
      <c r="FKJ60" s="8"/>
      <c r="FKK60" s="8"/>
      <c r="FKL60" s="8"/>
      <c r="FKM60" s="8"/>
      <c r="FKN60" s="8"/>
      <c r="FKO60" s="8"/>
      <c r="FKP60" s="8"/>
      <c r="FKQ60" s="8"/>
      <c r="FKR60" s="8"/>
      <c r="FKS60" s="8"/>
      <c r="FKT60" s="8"/>
      <c r="FKU60" s="8"/>
      <c r="FKV60" s="8"/>
      <c r="FKW60" s="8"/>
      <c r="FKX60" s="8"/>
      <c r="FKY60" s="8"/>
      <c r="FKZ60" s="8"/>
      <c r="FLA60" s="8"/>
      <c r="FLB60" s="8"/>
      <c r="FLC60" s="8"/>
      <c r="FLD60" s="8"/>
      <c r="FLE60" s="8"/>
      <c r="FLF60" s="8"/>
      <c r="FLG60" s="8"/>
      <c r="FLH60" s="8"/>
      <c r="FLI60" s="8"/>
      <c r="FLJ60" s="8"/>
      <c r="FLK60" s="8"/>
      <c r="FLL60" s="8"/>
      <c r="FLM60" s="8"/>
      <c r="FLN60" s="8"/>
      <c r="FLO60" s="8"/>
      <c r="FLP60" s="8"/>
      <c r="FLQ60" s="8"/>
      <c r="FLR60" s="8"/>
      <c r="FLS60" s="8"/>
      <c r="FLT60" s="8"/>
      <c r="FLU60" s="8"/>
      <c r="FLV60" s="8"/>
      <c r="FLW60" s="8"/>
      <c r="FLX60" s="8"/>
      <c r="FLY60" s="8"/>
      <c r="FLZ60" s="8"/>
      <c r="FMA60" s="8"/>
      <c r="FMB60" s="8"/>
      <c r="FMC60" s="8"/>
      <c r="FMD60" s="8"/>
      <c r="FME60" s="8"/>
      <c r="FMF60" s="8"/>
      <c r="FMG60" s="8"/>
      <c r="FMH60" s="8"/>
      <c r="FMI60" s="8"/>
      <c r="FMJ60" s="8"/>
      <c r="FMK60" s="8"/>
      <c r="FML60" s="8"/>
      <c r="FMM60" s="8"/>
      <c r="FMN60" s="8"/>
      <c r="FMO60" s="8"/>
      <c r="FMP60" s="8"/>
      <c r="FMQ60" s="8"/>
      <c r="FMR60" s="8"/>
      <c r="FMS60" s="8"/>
      <c r="FMT60" s="8"/>
      <c r="FMU60" s="8"/>
      <c r="FMV60" s="8"/>
      <c r="FMW60" s="8"/>
      <c r="FMX60" s="8"/>
      <c r="FMY60" s="8"/>
      <c r="FMZ60" s="8"/>
      <c r="FNA60" s="8"/>
      <c r="FNB60" s="8"/>
      <c r="FNC60" s="8"/>
      <c r="FND60" s="8"/>
      <c r="FNE60" s="8"/>
      <c r="FNF60" s="8"/>
      <c r="FNG60" s="8"/>
      <c r="FNH60" s="8"/>
      <c r="FNI60" s="8"/>
      <c r="FNJ60" s="8"/>
      <c r="FNK60" s="8"/>
      <c r="FNL60" s="8"/>
      <c r="FNM60" s="8"/>
      <c r="FNN60" s="8"/>
      <c r="FNO60" s="8"/>
      <c r="FNP60" s="8"/>
      <c r="FNQ60" s="8"/>
      <c r="FNR60" s="8"/>
      <c r="FNS60" s="8"/>
      <c r="FNT60" s="8"/>
      <c r="FNU60" s="8"/>
      <c r="FNV60" s="8"/>
      <c r="FNW60" s="8"/>
      <c r="FNX60" s="8"/>
      <c r="FNY60" s="8"/>
      <c r="FNZ60" s="8"/>
      <c r="FOA60" s="8"/>
      <c r="FOB60" s="8"/>
      <c r="FOC60" s="8"/>
      <c r="FOD60" s="8"/>
      <c r="FOE60" s="8"/>
      <c r="FOF60" s="8"/>
      <c r="FOG60" s="8"/>
      <c r="FOH60" s="8"/>
      <c r="FOI60" s="8"/>
      <c r="FOJ60" s="8"/>
      <c r="FOK60" s="8"/>
      <c r="FOL60" s="8"/>
      <c r="FOM60" s="8"/>
      <c r="FON60" s="8"/>
      <c r="FOO60" s="8"/>
      <c r="FOP60" s="8"/>
      <c r="FOQ60" s="8"/>
      <c r="FOR60" s="8"/>
      <c r="FOS60" s="8"/>
      <c r="FOT60" s="8"/>
      <c r="FOU60" s="8"/>
      <c r="FOV60" s="8"/>
      <c r="FOW60" s="8"/>
      <c r="FOX60" s="8"/>
      <c r="FOY60" s="8"/>
      <c r="FOZ60" s="8"/>
      <c r="FPA60" s="8"/>
      <c r="FPB60" s="8"/>
      <c r="FPC60" s="8"/>
      <c r="FPD60" s="8"/>
      <c r="FPE60" s="8"/>
      <c r="FPF60" s="8"/>
      <c r="FPG60" s="8"/>
      <c r="FPH60" s="8"/>
      <c r="FPI60" s="8"/>
      <c r="FPJ60" s="8"/>
      <c r="FPK60" s="8"/>
      <c r="FPL60" s="8"/>
      <c r="FPM60" s="8"/>
      <c r="FPN60" s="8"/>
      <c r="FPO60" s="8"/>
      <c r="FPP60" s="8"/>
      <c r="FPQ60" s="8"/>
      <c r="FPR60" s="8"/>
      <c r="FPS60" s="8"/>
      <c r="FPT60" s="8"/>
      <c r="FPU60" s="8"/>
      <c r="FPV60" s="8"/>
      <c r="FPW60" s="8"/>
      <c r="FPX60" s="8"/>
      <c r="FPY60" s="8"/>
      <c r="FPZ60" s="8"/>
      <c r="FQA60" s="8"/>
      <c r="FQB60" s="8"/>
      <c r="FQC60" s="8"/>
      <c r="FQD60" s="8"/>
      <c r="FQE60" s="8"/>
      <c r="FQF60" s="8"/>
      <c r="FQG60" s="8"/>
      <c r="FQH60" s="8"/>
      <c r="FQI60" s="8"/>
      <c r="FQJ60" s="8"/>
      <c r="FQK60" s="8"/>
      <c r="FQL60" s="8"/>
      <c r="FQM60" s="8"/>
      <c r="FQN60" s="8"/>
      <c r="FQO60" s="8"/>
      <c r="FQP60" s="8"/>
      <c r="FQQ60" s="8"/>
      <c r="FQR60" s="8"/>
      <c r="FQS60" s="8"/>
      <c r="FQT60" s="8"/>
      <c r="FQU60" s="8"/>
      <c r="FQV60" s="8"/>
      <c r="FQW60" s="8"/>
      <c r="FQX60" s="8"/>
      <c r="FQY60" s="8"/>
      <c r="FQZ60" s="8"/>
      <c r="FRA60" s="8"/>
      <c r="FRB60" s="8"/>
      <c r="FRC60" s="8"/>
      <c r="FRD60" s="8"/>
      <c r="FRE60" s="8"/>
      <c r="FRF60" s="8"/>
      <c r="FRG60" s="8"/>
      <c r="FRH60" s="8"/>
      <c r="FRI60" s="8"/>
      <c r="FRJ60" s="8"/>
      <c r="FRK60" s="8"/>
      <c r="FRL60" s="8"/>
      <c r="FRM60" s="8"/>
      <c r="FRN60" s="8"/>
      <c r="FRO60" s="8"/>
      <c r="FRP60" s="8"/>
      <c r="FRQ60" s="8"/>
      <c r="FRR60" s="8"/>
      <c r="FRS60" s="8"/>
      <c r="FRT60" s="8"/>
      <c r="FRU60" s="8"/>
      <c r="FRV60" s="8"/>
      <c r="FRW60" s="8"/>
      <c r="FRX60" s="8"/>
      <c r="FRY60" s="8"/>
      <c r="FRZ60" s="8"/>
      <c r="FSA60" s="8"/>
      <c r="FSB60" s="8"/>
      <c r="FSC60" s="8"/>
    </row>
    <row r="61" spans="1:4553" s="42" customFormat="1" ht="12.75" customHeight="1" thickBot="1">
      <c r="A61" s="38" t="s">
        <v>5</v>
      </c>
      <c r="B61" s="39"/>
      <c r="C61" s="40" t="s">
        <v>49</v>
      </c>
      <c r="D61" s="40" t="s">
        <v>49</v>
      </c>
      <c r="E61" s="40" t="s">
        <v>49</v>
      </c>
      <c r="F61" s="40" t="s">
        <v>49</v>
      </c>
      <c r="G61" s="41"/>
      <c r="H61" s="371" t="str">
        <f>IFERROR(H60/C60-1,"N/A")</f>
        <v>N/A</v>
      </c>
      <c r="I61" s="371" t="str">
        <f t="shared" ref="I61" si="132">IFERROR(I60/D60-1,"N/A")</f>
        <v>N/A</v>
      </c>
      <c r="J61" s="371" t="str">
        <f t="shared" ref="J61" si="133">IFERROR(J60/E60-1,"N/A")</f>
        <v>N/A</v>
      </c>
      <c r="K61" s="371" t="str">
        <f t="shared" ref="K61" si="134">IFERROR(K60/F60-1,"N/A")</f>
        <v>N/A</v>
      </c>
      <c r="L61" s="41" t="str">
        <f>IFERROR(L60/G60-1,"N/A")</f>
        <v>N/A</v>
      </c>
      <c r="M61" s="371" t="str">
        <f>IFERROR(M60/H60-1,"N/A")</f>
        <v>N/A</v>
      </c>
      <c r="N61" s="371" t="str">
        <f t="shared" ref="N61" si="135">IFERROR(N60/I60-1,"N/A")</f>
        <v>N/A</v>
      </c>
      <c r="O61" s="371" t="str">
        <f t="shared" ref="O61" si="136">IFERROR(O60/J60-1,"N/A")</f>
        <v>N/A</v>
      </c>
      <c r="P61" s="371" t="str">
        <f t="shared" ref="P61" si="137">IFERROR(P60/K60-1,"N/A")</f>
        <v>N/A</v>
      </c>
      <c r="Q61" s="41" t="str">
        <f>IFERROR(Q60/L60-1,"N/A")</f>
        <v>N/A</v>
      </c>
      <c r="R61" s="371" t="str">
        <f>IFERROR(R60/M60-1,"N/A")</f>
        <v>N/A</v>
      </c>
      <c r="S61" s="371" t="str">
        <f t="shared" ref="S61" si="138">IFERROR(S60/N60-1,"N/A")</f>
        <v>N/A</v>
      </c>
      <c r="T61" s="371" t="str">
        <f t="shared" ref="T61" si="139">IFERROR(T60/O60-1,"N/A")</f>
        <v>N/A</v>
      </c>
      <c r="U61" s="371" t="str">
        <f t="shared" ref="U61" si="140">IFERROR(U60/P60-1,"N/A")</f>
        <v>N/A</v>
      </c>
      <c r="V61" s="41" t="str">
        <f>IFERROR(V60/Q60-1,"N/A")</f>
        <v>N/A</v>
      </c>
      <c r="W61" s="371" t="str">
        <f>IFERROR(W60/R60-1,"N/A")</f>
        <v>N/A</v>
      </c>
      <c r="X61" s="371" t="str">
        <f t="shared" ref="X61" si="141">IFERROR(X60/S60-1,"N/A")</f>
        <v>N/A</v>
      </c>
      <c r="Y61" s="371" t="str">
        <f t="shared" ref="Y61" si="142">IFERROR(Y60/T60-1,"N/A")</f>
        <v>N/A</v>
      </c>
      <c r="Z61" s="371" t="str">
        <f t="shared" ref="Z61" si="143">IFERROR(Z60/U60-1,"N/A")</f>
        <v>N/A</v>
      </c>
      <c r="AA61" s="41" t="str">
        <f>IFERROR(AA60/V60-1,"N/A")</f>
        <v>N/A</v>
      </c>
      <c r="AB61" s="371" t="str">
        <f>IFERROR(AB60/W60-1,"N/A")</f>
        <v>N/A</v>
      </c>
      <c r="AC61" s="371" t="str">
        <f t="shared" ref="AC61" si="144">IFERROR(AC60/X60-1,"N/A")</f>
        <v>N/A</v>
      </c>
      <c r="AD61" s="371" t="str">
        <f t="shared" ref="AD61" si="145">IFERROR(AD60/Y60-1,"N/A")</f>
        <v>N/A</v>
      </c>
      <c r="AE61" s="371" t="str">
        <f t="shared" ref="AE61" si="146">IFERROR(AE60/Z60-1,"N/A")</f>
        <v>N/A</v>
      </c>
      <c r="AF61" s="53" t="str">
        <f>IFERROR(AF60/AA60-1,"N/A")</f>
        <v>N/A</v>
      </c>
      <c r="AG61" s="53" t="str">
        <f>IFERROR(AG60/AF60-1,"N/A")</f>
        <v>N/A</v>
      </c>
      <c r="AH61" s="53" t="str">
        <f t="shared" ref="AH61" si="147">IFERROR(AH60/AG60-1,"N/A")</f>
        <v>N/A</v>
      </c>
      <c r="AI61" s="53" t="str">
        <f t="shared" ref="AI61" si="148">IFERROR(AI60/AH60-1,"N/A")</f>
        <v>N/A</v>
      </c>
      <c r="AJ61" s="53" t="str">
        <f t="shared" ref="AJ61" si="149">IFERROR(AJ60/AI60-1,"N/A")</f>
        <v>N/A</v>
      </c>
      <c r="AK61" s="13"/>
      <c r="AL61" s="288" t="str">
        <f>"Annual "&amp;A64&amp; " Sparkline (Share Count) "</f>
        <v xml:space="preserve">Annual Non-GAAP EPS (excludes depreciation) Sparkline (Share Count) </v>
      </c>
      <c r="AM61" s="13"/>
      <c r="AN61" s="13"/>
      <c r="AO61" s="13"/>
      <c r="AP61" s="13"/>
      <c r="AQ61" s="13"/>
      <c r="AR61" s="13"/>
      <c r="AS61" s="13"/>
      <c r="AT61" s="13"/>
      <c r="AU61" s="13"/>
      <c r="AV61" s="13"/>
      <c r="AW61" s="13"/>
      <c r="AX61" s="13"/>
      <c r="AY61" s="13"/>
      <c r="AZ61" s="13"/>
      <c r="BA61" s="13"/>
      <c r="BB61" s="13"/>
      <c r="BC61" s="13"/>
      <c r="BD61" s="13"/>
      <c r="BE61" s="13"/>
      <c r="BF61" s="13"/>
      <c r="BG61" s="13"/>
      <c r="BH61" s="13"/>
      <c r="BI61" s="13"/>
      <c r="BJ61" s="13"/>
      <c r="BK61" s="13"/>
      <c r="BL61" s="13"/>
      <c r="BM61" s="13"/>
      <c r="BN61" s="13"/>
      <c r="BO61" s="13"/>
      <c r="BP61" s="13"/>
      <c r="BQ61" s="13"/>
      <c r="BR61" s="13"/>
      <c r="BS61" s="13"/>
      <c r="BT61" s="13"/>
      <c r="BU61" s="13"/>
      <c r="BV61" s="13"/>
      <c r="BW61" s="13"/>
      <c r="BX61" s="13"/>
      <c r="BY61" s="13"/>
      <c r="BZ61" s="13"/>
      <c r="CA61" s="13"/>
      <c r="CB61" s="13"/>
      <c r="CC61" s="13"/>
      <c r="CD61" s="13"/>
      <c r="CE61" s="13"/>
      <c r="CF61" s="13"/>
      <c r="CG61" s="13"/>
      <c r="CH61" s="13"/>
      <c r="CI61" s="13"/>
      <c r="CJ61" s="13"/>
      <c r="CK61" s="13"/>
      <c r="CL61" s="13"/>
      <c r="CM61" s="13"/>
      <c r="CN61" s="13"/>
      <c r="CO61" s="13"/>
      <c r="CP61" s="13"/>
      <c r="CQ61" s="13"/>
      <c r="CR61" s="13"/>
      <c r="CS61" s="13"/>
      <c r="CT61" s="13"/>
      <c r="CU61" s="13"/>
      <c r="CV61" s="13"/>
      <c r="CW61" s="13"/>
      <c r="CX61" s="13"/>
      <c r="CY61" s="13"/>
      <c r="CZ61" s="13"/>
      <c r="DA61" s="13"/>
      <c r="DB61" s="13"/>
      <c r="DC61" s="13"/>
      <c r="DD61" s="13"/>
      <c r="DE61" s="13"/>
      <c r="DF61" s="13"/>
      <c r="DG61" s="13"/>
      <c r="DH61" s="13"/>
      <c r="DI61" s="13"/>
      <c r="DJ61" s="13"/>
      <c r="DK61" s="13"/>
      <c r="DL61" s="13"/>
      <c r="DM61" s="13"/>
      <c r="DN61" s="13"/>
      <c r="DO61" s="13"/>
      <c r="DP61" s="13"/>
      <c r="DQ61" s="13"/>
      <c r="DR61" s="13"/>
      <c r="DS61" s="13"/>
      <c r="DT61" s="13"/>
      <c r="DU61" s="13"/>
      <c r="DV61" s="13"/>
      <c r="DW61" s="13"/>
      <c r="DX61" s="13"/>
      <c r="DY61" s="13"/>
      <c r="DZ61" s="13"/>
      <c r="EA61" s="13"/>
      <c r="EB61" s="13"/>
      <c r="EC61" s="13"/>
      <c r="ED61" s="13"/>
      <c r="EE61" s="13"/>
      <c r="EF61" s="13"/>
      <c r="EG61" s="13"/>
      <c r="EH61" s="13"/>
      <c r="EI61" s="13"/>
      <c r="EJ61" s="13"/>
      <c r="EK61" s="13"/>
      <c r="EL61" s="13"/>
      <c r="EM61" s="13"/>
      <c r="EN61" s="13"/>
      <c r="EO61" s="13"/>
      <c r="EP61" s="13"/>
      <c r="EQ61" s="13"/>
      <c r="ER61" s="13"/>
      <c r="ES61" s="13"/>
      <c r="ET61" s="13"/>
      <c r="EU61" s="13"/>
      <c r="EV61" s="13"/>
      <c r="EW61" s="13"/>
      <c r="EX61" s="13"/>
      <c r="EY61" s="13"/>
      <c r="EZ61" s="13"/>
      <c r="FA61" s="13"/>
      <c r="FB61" s="13"/>
      <c r="FC61" s="13"/>
      <c r="FD61" s="13"/>
      <c r="FE61" s="13"/>
      <c r="FF61" s="13"/>
      <c r="FG61" s="13"/>
      <c r="FH61" s="13"/>
      <c r="FI61" s="13"/>
      <c r="FJ61" s="13"/>
      <c r="FK61" s="13"/>
      <c r="FL61" s="13"/>
      <c r="FM61" s="13"/>
      <c r="FN61" s="13"/>
      <c r="FO61" s="13"/>
      <c r="FP61" s="13"/>
      <c r="FQ61" s="13"/>
      <c r="FR61" s="13"/>
      <c r="FS61" s="13"/>
      <c r="FT61" s="13"/>
      <c r="FU61" s="13"/>
      <c r="FV61" s="13"/>
      <c r="FW61" s="13"/>
      <c r="FX61" s="13"/>
      <c r="FY61" s="13"/>
      <c r="FZ61" s="13"/>
      <c r="GA61" s="13"/>
      <c r="GB61" s="13"/>
      <c r="GC61" s="13"/>
      <c r="GD61" s="13"/>
      <c r="GE61" s="13"/>
      <c r="GF61" s="13"/>
      <c r="GG61" s="13"/>
      <c r="GH61" s="13"/>
      <c r="GI61" s="13"/>
      <c r="GJ61" s="13"/>
      <c r="GK61" s="13"/>
      <c r="GL61" s="13"/>
      <c r="GM61" s="13"/>
      <c r="GN61" s="13"/>
      <c r="GO61" s="13"/>
      <c r="GP61" s="13"/>
      <c r="GQ61" s="13"/>
      <c r="GR61" s="13"/>
      <c r="GS61" s="13"/>
      <c r="GT61" s="13"/>
      <c r="GU61" s="13"/>
      <c r="GV61" s="13"/>
      <c r="GW61" s="13"/>
      <c r="GX61" s="13"/>
      <c r="GY61" s="13"/>
      <c r="GZ61" s="13"/>
      <c r="HA61" s="13"/>
      <c r="HB61" s="13"/>
      <c r="HC61" s="13"/>
      <c r="HD61" s="13"/>
      <c r="HE61" s="13"/>
      <c r="HF61" s="13"/>
      <c r="HG61" s="13"/>
      <c r="HH61" s="13"/>
      <c r="HI61" s="13"/>
      <c r="HJ61" s="13"/>
      <c r="HK61" s="13"/>
      <c r="HL61" s="13"/>
      <c r="HM61" s="13"/>
      <c r="HN61" s="13"/>
      <c r="HO61" s="13"/>
      <c r="HP61" s="13"/>
      <c r="HQ61" s="13"/>
      <c r="HR61" s="13"/>
      <c r="HS61" s="13"/>
      <c r="HT61" s="13"/>
      <c r="HU61" s="13"/>
      <c r="HV61" s="13"/>
      <c r="HW61" s="13"/>
      <c r="HX61" s="13"/>
      <c r="HY61" s="13"/>
      <c r="HZ61" s="13"/>
      <c r="IA61" s="13"/>
      <c r="IB61" s="13"/>
      <c r="IC61" s="13"/>
      <c r="ID61" s="13"/>
      <c r="IE61" s="13"/>
      <c r="IF61" s="13"/>
      <c r="IG61" s="13"/>
      <c r="IH61" s="13"/>
      <c r="II61" s="13"/>
      <c r="IJ61" s="13"/>
      <c r="IK61" s="13"/>
      <c r="IL61" s="13"/>
      <c r="IM61" s="13"/>
      <c r="IN61" s="13"/>
      <c r="IO61" s="13"/>
      <c r="IP61" s="13"/>
      <c r="IQ61" s="13"/>
      <c r="IR61" s="13"/>
      <c r="IS61" s="13"/>
      <c r="IT61" s="13"/>
      <c r="IU61" s="13"/>
      <c r="IV61" s="13"/>
      <c r="IW61" s="13"/>
      <c r="IX61" s="13"/>
      <c r="IY61" s="13"/>
      <c r="IZ61" s="13"/>
      <c r="JA61" s="13"/>
      <c r="JB61" s="13"/>
      <c r="JC61" s="13"/>
      <c r="JD61" s="13"/>
      <c r="JE61" s="13"/>
      <c r="JF61" s="13"/>
      <c r="JG61" s="13"/>
      <c r="JH61" s="13"/>
      <c r="JI61" s="13"/>
      <c r="JJ61" s="13"/>
      <c r="JK61" s="13"/>
      <c r="JL61" s="13"/>
      <c r="JM61" s="13"/>
      <c r="JN61" s="13"/>
      <c r="JO61" s="13"/>
      <c r="JP61" s="13"/>
      <c r="JQ61" s="13"/>
      <c r="JR61" s="13"/>
      <c r="JS61" s="13"/>
      <c r="JT61" s="13"/>
      <c r="JU61" s="13"/>
      <c r="JV61" s="13"/>
      <c r="JW61" s="13"/>
      <c r="JX61" s="13"/>
      <c r="JY61" s="13"/>
      <c r="JZ61" s="13"/>
      <c r="KA61" s="13"/>
      <c r="KB61" s="13"/>
      <c r="KC61" s="13"/>
      <c r="KD61" s="13"/>
      <c r="KE61" s="13"/>
      <c r="KF61" s="13"/>
      <c r="KG61" s="13"/>
      <c r="KH61" s="13"/>
      <c r="KI61" s="13"/>
      <c r="KJ61" s="13"/>
      <c r="KK61" s="13"/>
      <c r="KL61" s="13"/>
      <c r="KM61" s="13"/>
      <c r="KN61" s="13"/>
      <c r="KO61" s="13"/>
      <c r="KP61" s="13"/>
      <c r="KQ61" s="13"/>
      <c r="KR61" s="13"/>
      <c r="KS61" s="13"/>
      <c r="KT61" s="13"/>
      <c r="KU61" s="13"/>
      <c r="KV61" s="13"/>
      <c r="KW61" s="13"/>
      <c r="KX61" s="13"/>
      <c r="KY61" s="13"/>
      <c r="KZ61" s="13"/>
      <c r="LA61" s="13"/>
      <c r="LB61" s="13"/>
      <c r="LC61" s="13"/>
      <c r="LD61" s="13"/>
      <c r="LE61" s="13"/>
      <c r="LF61" s="13"/>
      <c r="LG61" s="13"/>
      <c r="LH61" s="13"/>
      <c r="LI61" s="13"/>
      <c r="LJ61" s="13"/>
      <c r="LK61" s="13"/>
      <c r="LL61" s="13"/>
      <c r="LM61" s="13"/>
      <c r="LN61" s="13"/>
      <c r="LO61" s="13"/>
      <c r="LP61" s="13"/>
      <c r="LQ61" s="13"/>
      <c r="LR61" s="13"/>
      <c r="LS61" s="13"/>
      <c r="LT61" s="13"/>
      <c r="LU61" s="13"/>
      <c r="LV61" s="13"/>
      <c r="LW61" s="13"/>
      <c r="LX61" s="13"/>
      <c r="LY61" s="13"/>
      <c r="LZ61" s="13"/>
      <c r="MA61" s="13"/>
      <c r="MB61" s="13"/>
      <c r="MC61" s="13"/>
      <c r="MD61" s="13"/>
      <c r="ME61" s="13"/>
      <c r="MF61" s="13"/>
      <c r="MG61" s="13"/>
      <c r="MH61" s="13"/>
      <c r="MI61" s="13"/>
      <c r="MJ61" s="13"/>
      <c r="MK61" s="13"/>
      <c r="ML61" s="13"/>
      <c r="MM61" s="13"/>
      <c r="MN61" s="13"/>
      <c r="MO61" s="13"/>
      <c r="MP61" s="13"/>
      <c r="MQ61" s="13"/>
      <c r="MR61" s="13"/>
      <c r="MS61" s="13"/>
      <c r="MT61" s="13"/>
      <c r="MU61" s="13"/>
      <c r="MV61" s="13"/>
      <c r="MW61" s="13"/>
      <c r="MX61" s="13"/>
      <c r="MY61" s="13"/>
      <c r="MZ61" s="13"/>
      <c r="NA61" s="13"/>
      <c r="NB61" s="13"/>
      <c r="NC61" s="13"/>
      <c r="ND61" s="13"/>
      <c r="NE61" s="13"/>
      <c r="NF61" s="13"/>
      <c r="NG61" s="13"/>
      <c r="NH61" s="13"/>
      <c r="NI61" s="13"/>
      <c r="NJ61" s="13"/>
      <c r="NK61" s="13"/>
      <c r="NL61" s="13"/>
      <c r="NM61" s="13"/>
      <c r="NN61" s="13"/>
      <c r="NO61" s="13"/>
      <c r="NP61" s="13"/>
      <c r="NQ61" s="13"/>
      <c r="NR61" s="13"/>
      <c r="NS61" s="13"/>
      <c r="NT61" s="13"/>
      <c r="NU61" s="13"/>
      <c r="NV61" s="13"/>
      <c r="NW61" s="13"/>
      <c r="NX61" s="13"/>
      <c r="NY61" s="13"/>
      <c r="NZ61" s="13"/>
      <c r="OA61" s="13"/>
      <c r="OB61" s="13"/>
      <c r="OC61" s="13"/>
      <c r="OD61" s="13"/>
      <c r="OE61" s="13"/>
      <c r="OF61" s="13"/>
      <c r="OG61" s="13"/>
      <c r="OH61" s="13"/>
      <c r="OI61" s="13"/>
      <c r="OJ61" s="13"/>
      <c r="OK61" s="13"/>
      <c r="OL61" s="13"/>
      <c r="OM61" s="13"/>
      <c r="ON61" s="13"/>
      <c r="OO61" s="13"/>
      <c r="OP61" s="13"/>
      <c r="OQ61" s="13"/>
      <c r="OR61" s="13"/>
      <c r="OS61" s="13"/>
      <c r="OT61" s="13"/>
      <c r="OU61" s="13"/>
      <c r="OV61" s="13"/>
      <c r="OW61" s="13"/>
      <c r="OX61" s="13"/>
      <c r="OY61" s="13"/>
      <c r="OZ61" s="13"/>
      <c r="PA61" s="13"/>
      <c r="PB61" s="13"/>
      <c r="PC61" s="13"/>
      <c r="PD61" s="13"/>
      <c r="PE61" s="13"/>
      <c r="PF61" s="13"/>
      <c r="PG61" s="13"/>
      <c r="PH61" s="13"/>
      <c r="PI61" s="13"/>
      <c r="PJ61" s="13"/>
      <c r="PK61" s="13"/>
      <c r="PL61" s="13"/>
      <c r="PM61" s="13"/>
      <c r="PN61" s="13"/>
      <c r="PO61" s="13"/>
      <c r="PP61" s="13"/>
      <c r="PQ61" s="13"/>
      <c r="PR61" s="13"/>
      <c r="PS61" s="13"/>
      <c r="PT61" s="13"/>
      <c r="PU61" s="13"/>
      <c r="PV61" s="13"/>
      <c r="PW61" s="13"/>
      <c r="PX61" s="13"/>
      <c r="PY61" s="13"/>
      <c r="PZ61" s="13"/>
      <c r="QA61" s="13"/>
      <c r="QB61" s="13"/>
      <c r="QC61" s="13"/>
      <c r="QD61" s="13"/>
      <c r="QE61" s="13"/>
      <c r="QF61" s="13"/>
      <c r="QG61" s="13"/>
      <c r="QH61" s="13"/>
      <c r="QI61" s="13"/>
      <c r="QJ61" s="13"/>
      <c r="QK61" s="13"/>
      <c r="QL61" s="13"/>
      <c r="QM61" s="13"/>
      <c r="QN61" s="13"/>
      <c r="QO61" s="13"/>
      <c r="QP61" s="13"/>
      <c r="QQ61" s="13"/>
      <c r="QR61" s="13"/>
      <c r="QS61" s="13"/>
      <c r="QT61" s="13"/>
      <c r="QU61" s="13"/>
      <c r="QV61" s="13"/>
      <c r="QW61" s="13"/>
      <c r="QX61" s="13"/>
      <c r="QY61" s="13"/>
      <c r="QZ61" s="13"/>
      <c r="RA61" s="13"/>
      <c r="RB61" s="13"/>
      <c r="RC61" s="13"/>
      <c r="RD61" s="13"/>
      <c r="RE61" s="13"/>
      <c r="RF61" s="13"/>
      <c r="RG61" s="13"/>
      <c r="RH61" s="13"/>
      <c r="RI61" s="13"/>
      <c r="RJ61" s="13"/>
      <c r="RK61" s="13"/>
      <c r="RL61" s="13"/>
      <c r="RM61" s="13"/>
      <c r="RN61" s="13"/>
      <c r="RO61" s="13"/>
      <c r="RP61" s="13"/>
      <c r="RQ61" s="13"/>
      <c r="RR61" s="13"/>
      <c r="RS61" s="13"/>
      <c r="RT61" s="13"/>
      <c r="RU61" s="13"/>
      <c r="RV61" s="13"/>
      <c r="RW61" s="13"/>
      <c r="RX61" s="13"/>
      <c r="RY61" s="13"/>
      <c r="RZ61" s="13"/>
      <c r="SA61" s="13"/>
      <c r="SB61" s="13"/>
      <c r="SC61" s="13"/>
      <c r="SD61" s="13"/>
      <c r="SE61" s="13"/>
      <c r="SF61" s="13"/>
      <c r="SG61" s="13"/>
      <c r="SH61" s="13"/>
      <c r="SI61" s="13"/>
      <c r="SJ61" s="13"/>
      <c r="SK61" s="13"/>
      <c r="SL61" s="13"/>
      <c r="SM61" s="13"/>
      <c r="SN61" s="13"/>
      <c r="SO61" s="13"/>
      <c r="SP61" s="13"/>
      <c r="SQ61" s="13"/>
      <c r="SR61" s="13"/>
      <c r="SS61" s="13"/>
      <c r="ST61" s="13"/>
      <c r="SU61" s="13"/>
      <c r="SV61" s="13"/>
      <c r="SW61" s="13"/>
      <c r="SX61" s="13"/>
      <c r="SY61" s="13"/>
      <c r="SZ61" s="13"/>
      <c r="TA61" s="13"/>
      <c r="TB61" s="13"/>
      <c r="TC61" s="13"/>
      <c r="TD61" s="13"/>
      <c r="TE61" s="13"/>
      <c r="TF61" s="13"/>
      <c r="TG61" s="13"/>
      <c r="TH61" s="13"/>
      <c r="TI61" s="13"/>
      <c r="TJ61" s="13"/>
      <c r="TK61" s="13"/>
      <c r="TL61" s="13"/>
      <c r="TM61" s="13"/>
      <c r="TN61" s="13"/>
      <c r="TO61" s="13"/>
      <c r="TP61" s="13"/>
      <c r="TQ61" s="13"/>
      <c r="TR61" s="13"/>
      <c r="TS61" s="13"/>
      <c r="TT61" s="13"/>
      <c r="TU61" s="13"/>
      <c r="TV61" s="13"/>
      <c r="TW61" s="13"/>
      <c r="TX61" s="13"/>
      <c r="TY61" s="13"/>
      <c r="TZ61" s="13"/>
      <c r="UA61" s="13"/>
      <c r="UB61" s="13"/>
      <c r="UC61" s="13"/>
      <c r="UD61" s="13"/>
      <c r="UE61" s="13"/>
      <c r="UF61" s="13"/>
      <c r="UG61" s="13"/>
      <c r="UH61" s="13"/>
      <c r="UI61" s="13"/>
      <c r="UJ61" s="13"/>
      <c r="UK61" s="13"/>
      <c r="UL61" s="13"/>
      <c r="UM61" s="13"/>
      <c r="UN61" s="13"/>
      <c r="UO61" s="13"/>
      <c r="UP61" s="13"/>
      <c r="UQ61" s="13"/>
      <c r="UR61" s="13"/>
      <c r="US61" s="13"/>
      <c r="UT61" s="13"/>
      <c r="UU61" s="13"/>
      <c r="UV61" s="13"/>
      <c r="UW61" s="13"/>
      <c r="UX61" s="13"/>
      <c r="UY61" s="13"/>
      <c r="UZ61" s="13"/>
      <c r="VA61" s="13"/>
      <c r="VB61" s="13"/>
      <c r="VC61" s="13"/>
      <c r="VD61" s="13"/>
      <c r="VE61" s="13"/>
      <c r="VF61" s="13"/>
      <c r="VG61" s="13"/>
      <c r="VH61" s="13"/>
      <c r="VI61" s="13"/>
      <c r="VJ61" s="13"/>
      <c r="VK61" s="13"/>
      <c r="VL61" s="13"/>
      <c r="VM61" s="13"/>
      <c r="VN61" s="13"/>
      <c r="VO61" s="13"/>
      <c r="VP61" s="13"/>
      <c r="VQ61" s="13"/>
      <c r="VR61" s="13"/>
      <c r="VS61" s="13"/>
      <c r="VT61" s="13"/>
      <c r="VU61" s="13"/>
      <c r="VV61" s="13"/>
      <c r="VW61" s="13"/>
      <c r="VX61" s="13"/>
      <c r="VY61" s="13"/>
      <c r="VZ61" s="13"/>
      <c r="WA61" s="13"/>
      <c r="WB61" s="13"/>
      <c r="WC61" s="13"/>
      <c r="WD61" s="13"/>
      <c r="WE61" s="13"/>
      <c r="WF61" s="13"/>
      <c r="WG61" s="13"/>
      <c r="WH61" s="13"/>
      <c r="WI61" s="13"/>
      <c r="WJ61" s="13"/>
      <c r="WK61" s="13"/>
      <c r="WL61" s="13"/>
      <c r="WM61" s="13"/>
      <c r="WN61" s="13"/>
      <c r="WO61" s="13"/>
      <c r="WP61" s="13"/>
      <c r="WQ61" s="13"/>
      <c r="WR61" s="13"/>
      <c r="WS61" s="13"/>
      <c r="WT61" s="13"/>
      <c r="WU61" s="13"/>
      <c r="WV61" s="13"/>
      <c r="WW61" s="13"/>
      <c r="WX61" s="13"/>
      <c r="WY61" s="13"/>
      <c r="WZ61" s="13"/>
      <c r="XA61" s="13"/>
      <c r="XB61" s="13"/>
      <c r="XC61" s="13"/>
      <c r="XD61" s="13"/>
      <c r="XE61" s="13"/>
      <c r="XF61" s="13"/>
      <c r="XG61" s="13"/>
      <c r="XH61" s="13"/>
      <c r="XI61" s="13"/>
      <c r="XJ61" s="13"/>
      <c r="XK61" s="13"/>
      <c r="XL61" s="13"/>
      <c r="XM61" s="13"/>
      <c r="XN61" s="13"/>
      <c r="XO61" s="13"/>
      <c r="XP61" s="13"/>
      <c r="XQ61" s="13"/>
      <c r="XR61" s="13"/>
      <c r="XS61" s="13"/>
      <c r="XT61" s="13"/>
      <c r="XU61" s="13"/>
      <c r="XV61" s="13"/>
      <c r="XW61" s="13"/>
      <c r="XX61" s="13"/>
      <c r="XY61" s="13"/>
      <c r="XZ61" s="13"/>
      <c r="YA61" s="13"/>
      <c r="YB61" s="13"/>
      <c r="YC61" s="13"/>
      <c r="YD61" s="13"/>
      <c r="YE61" s="13"/>
      <c r="YF61" s="13"/>
      <c r="YG61" s="13"/>
      <c r="YH61" s="13"/>
      <c r="YI61" s="13"/>
      <c r="YJ61" s="13"/>
      <c r="YK61" s="13"/>
      <c r="YL61" s="13"/>
      <c r="YM61" s="13"/>
      <c r="YN61" s="13"/>
      <c r="YO61" s="13"/>
      <c r="YP61" s="13"/>
      <c r="YQ61" s="13"/>
      <c r="YR61" s="13"/>
      <c r="YS61" s="13"/>
      <c r="YT61" s="13"/>
      <c r="YU61" s="13"/>
      <c r="YV61" s="13"/>
      <c r="YW61" s="13"/>
      <c r="YX61" s="13"/>
      <c r="YY61" s="13"/>
      <c r="YZ61" s="13"/>
      <c r="ZA61" s="13"/>
      <c r="ZB61" s="13"/>
      <c r="ZC61" s="13"/>
      <c r="ZD61" s="13"/>
      <c r="ZE61" s="13"/>
      <c r="ZF61" s="13"/>
      <c r="ZG61" s="13"/>
      <c r="ZH61" s="13"/>
      <c r="ZI61" s="13"/>
      <c r="ZJ61" s="13"/>
      <c r="ZK61" s="13"/>
      <c r="ZL61" s="13"/>
      <c r="ZM61" s="13"/>
      <c r="ZN61" s="13"/>
      <c r="ZO61" s="13"/>
      <c r="ZP61" s="13"/>
      <c r="ZQ61" s="13"/>
      <c r="ZR61" s="13"/>
      <c r="ZS61" s="13"/>
      <c r="ZT61" s="13"/>
      <c r="ZU61" s="13"/>
      <c r="ZV61" s="13"/>
      <c r="ZW61" s="13"/>
      <c r="ZX61" s="13"/>
      <c r="ZY61" s="13"/>
      <c r="ZZ61" s="13"/>
      <c r="AAA61" s="13"/>
      <c r="AAB61" s="13"/>
      <c r="AAC61" s="13"/>
      <c r="AAD61" s="13"/>
      <c r="AAE61" s="13"/>
      <c r="AAF61" s="13"/>
      <c r="AAG61" s="13"/>
      <c r="AAH61" s="13"/>
      <c r="AAI61" s="13"/>
      <c r="AAJ61" s="13"/>
      <c r="AAK61" s="13"/>
      <c r="AAL61" s="13"/>
      <c r="AAM61" s="13"/>
      <c r="AAN61" s="13"/>
      <c r="AAO61" s="13"/>
      <c r="AAP61" s="13"/>
      <c r="AAQ61" s="13"/>
      <c r="AAR61" s="13"/>
      <c r="AAS61" s="13"/>
      <c r="AAT61" s="13"/>
      <c r="AAU61" s="13"/>
      <c r="AAV61" s="13"/>
      <c r="AAW61" s="13"/>
      <c r="AAX61" s="13"/>
      <c r="AAY61" s="13"/>
      <c r="AAZ61" s="13"/>
      <c r="ABA61" s="13"/>
      <c r="ABB61" s="13"/>
      <c r="ABC61" s="13"/>
      <c r="ABD61" s="13"/>
      <c r="ABE61" s="13"/>
      <c r="ABF61" s="13"/>
      <c r="ABG61" s="13"/>
      <c r="ABH61" s="13"/>
      <c r="ABI61" s="13"/>
      <c r="ABJ61" s="13"/>
      <c r="ABK61" s="13"/>
      <c r="ABL61" s="13"/>
      <c r="ABM61" s="13"/>
      <c r="ABN61" s="13"/>
      <c r="ABO61" s="13"/>
      <c r="ABP61" s="13"/>
      <c r="ABQ61" s="13"/>
      <c r="ABR61" s="13"/>
      <c r="ABS61" s="13"/>
      <c r="ABT61" s="13"/>
      <c r="ABU61" s="13"/>
      <c r="ABV61" s="13"/>
      <c r="ABW61" s="13"/>
      <c r="ABX61" s="13"/>
      <c r="ABY61" s="13"/>
      <c r="ABZ61" s="13"/>
      <c r="ACA61" s="13"/>
      <c r="ACB61" s="13"/>
      <c r="ACC61" s="13"/>
      <c r="ACD61" s="13"/>
      <c r="ACE61" s="13"/>
      <c r="ACF61" s="13"/>
      <c r="ACG61" s="13"/>
      <c r="ACH61" s="13"/>
      <c r="ACI61" s="13"/>
      <c r="ACJ61" s="13"/>
      <c r="ACK61" s="13"/>
      <c r="ACL61" s="13"/>
      <c r="ACM61" s="13"/>
      <c r="ACN61" s="13"/>
      <c r="ACO61" s="13"/>
      <c r="ACP61" s="13"/>
      <c r="ACQ61" s="13"/>
      <c r="ACR61" s="13"/>
      <c r="ACS61" s="13"/>
      <c r="ACT61" s="13"/>
      <c r="ACU61" s="13"/>
      <c r="ACV61" s="13"/>
      <c r="ACW61" s="13"/>
      <c r="ACX61" s="13"/>
      <c r="ACY61" s="13"/>
      <c r="ACZ61" s="13"/>
      <c r="ADA61" s="13"/>
      <c r="ADB61" s="13"/>
      <c r="ADC61" s="13"/>
      <c r="ADD61" s="13"/>
      <c r="ADE61" s="13"/>
      <c r="ADF61" s="13"/>
      <c r="ADG61" s="13"/>
      <c r="ADH61" s="13"/>
      <c r="ADI61" s="13"/>
      <c r="ADJ61" s="13"/>
      <c r="ADK61" s="13"/>
      <c r="ADL61" s="13"/>
      <c r="ADM61" s="13"/>
      <c r="ADN61" s="13"/>
      <c r="ADO61" s="13"/>
      <c r="ADP61" s="13"/>
      <c r="ADQ61" s="13"/>
      <c r="ADR61" s="13"/>
      <c r="ADS61" s="13"/>
      <c r="ADT61" s="13"/>
      <c r="ADU61" s="13"/>
      <c r="ADV61" s="13"/>
      <c r="ADW61" s="13"/>
      <c r="ADX61" s="13"/>
      <c r="ADY61" s="13"/>
      <c r="ADZ61" s="13"/>
      <c r="AEA61" s="13"/>
      <c r="AEB61" s="13"/>
      <c r="AEC61" s="13"/>
      <c r="AED61" s="13"/>
      <c r="AEE61" s="13"/>
      <c r="AEF61" s="13"/>
      <c r="AEG61" s="13"/>
      <c r="AEH61" s="13"/>
      <c r="AEI61" s="13"/>
      <c r="AEJ61" s="13"/>
      <c r="AEK61" s="13"/>
      <c r="AEL61" s="13"/>
      <c r="AEM61" s="13"/>
      <c r="AEN61" s="13"/>
      <c r="AEO61" s="13"/>
      <c r="AEP61" s="13"/>
      <c r="AEQ61" s="13"/>
      <c r="AER61" s="13"/>
      <c r="AES61" s="13"/>
      <c r="AET61" s="13"/>
      <c r="AEU61" s="13"/>
      <c r="AEV61" s="13"/>
      <c r="AEW61" s="13"/>
      <c r="AEX61" s="13"/>
      <c r="AEY61" s="13"/>
      <c r="AEZ61" s="13"/>
      <c r="AFA61" s="13"/>
      <c r="AFB61" s="13"/>
      <c r="AFC61" s="13"/>
      <c r="AFD61" s="13"/>
      <c r="AFE61" s="13"/>
      <c r="AFF61" s="13"/>
      <c r="AFG61" s="13"/>
      <c r="AFH61" s="13"/>
      <c r="AFI61" s="13"/>
      <c r="AFJ61" s="13"/>
      <c r="AFK61" s="13"/>
      <c r="AFL61" s="13"/>
      <c r="AFM61" s="13"/>
      <c r="AFN61" s="13"/>
      <c r="AFO61" s="13"/>
      <c r="AFP61" s="13"/>
      <c r="AFQ61" s="13"/>
      <c r="AFR61" s="13"/>
      <c r="AFS61" s="13"/>
      <c r="AFT61" s="13"/>
      <c r="AFU61" s="13"/>
      <c r="AFV61" s="13"/>
      <c r="AFW61" s="13"/>
      <c r="AFX61" s="13"/>
      <c r="AFY61" s="13"/>
      <c r="AFZ61" s="13"/>
      <c r="AGA61" s="13"/>
      <c r="AGB61" s="13"/>
      <c r="AGC61" s="13"/>
      <c r="AGD61" s="13"/>
      <c r="AGE61" s="13"/>
      <c r="AGF61" s="13"/>
      <c r="AGG61" s="13"/>
      <c r="AGH61" s="13"/>
      <c r="AGI61" s="13"/>
      <c r="AGJ61" s="13"/>
      <c r="AGK61" s="13"/>
      <c r="AGL61" s="13"/>
      <c r="AGM61" s="13"/>
      <c r="AGN61" s="13"/>
      <c r="AGO61" s="13"/>
      <c r="AGP61" s="13"/>
      <c r="AGQ61" s="13"/>
      <c r="AGR61" s="13"/>
      <c r="AGS61" s="13"/>
      <c r="AGT61" s="13"/>
      <c r="AGU61" s="13"/>
      <c r="AGV61" s="13"/>
      <c r="AGW61" s="13"/>
      <c r="AGX61" s="13"/>
      <c r="AGY61" s="13"/>
      <c r="AGZ61" s="13"/>
      <c r="AHA61" s="13"/>
      <c r="AHB61" s="13"/>
      <c r="AHC61" s="13"/>
      <c r="AHD61" s="13"/>
      <c r="AHE61" s="13"/>
      <c r="AHF61" s="13"/>
      <c r="AHG61" s="13"/>
      <c r="AHH61" s="13"/>
      <c r="AHI61" s="13"/>
      <c r="AHJ61" s="13"/>
      <c r="AHK61" s="13"/>
      <c r="AHL61" s="13"/>
      <c r="AHM61" s="13"/>
      <c r="AHN61" s="13"/>
      <c r="AHO61" s="13"/>
      <c r="AHP61" s="13"/>
      <c r="AHQ61" s="13"/>
      <c r="AHR61" s="13"/>
      <c r="AHS61" s="13"/>
      <c r="AHT61" s="13"/>
      <c r="AHU61" s="13"/>
      <c r="AHV61" s="13"/>
      <c r="AHW61" s="13"/>
      <c r="AHX61" s="13"/>
      <c r="AHY61" s="13"/>
      <c r="AHZ61" s="13"/>
      <c r="AIA61" s="13"/>
      <c r="AIB61" s="13"/>
      <c r="AIC61" s="13"/>
      <c r="AID61" s="13"/>
      <c r="AIE61" s="13"/>
      <c r="AIF61" s="13"/>
      <c r="AIG61" s="13"/>
      <c r="AIH61" s="13"/>
      <c r="AII61" s="13"/>
      <c r="AIJ61" s="13"/>
      <c r="AIK61" s="13"/>
      <c r="AIL61" s="13"/>
      <c r="AIM61" s="13"/>
      <c r="AIN61" s="13"/>
      <c r="AIO61" s="13"/>
      <c r="AIP61" s="13"/>
      <c r="AIQ61" s="13"/>
      <c r="AIR61" s="13"/>
      <c r="AIS61" s="13"/>
      <c r="AIT61" s="13"/>
      <c r="AIU61" s="13"/>
      <c r="AIV61" s="13"/>
      <c r="AIW61" s="13"/>
      <c r="AIX61" s="13"/>
      <c r="AIY61" s="13"/>
      <c r="AIZ61" s="13"/>
      <c r="AJA61" s="13"/>
      <c r="AJB61" s="13"/>
      <c r="AJC61" s="13"/>
      <c r="AJD61" s="13"/>
      <c r="AJE61" s="13"/>
      <c r="AJF61" s="13"/>
      <c r="AJG61" s="13"/>
      <c r="AJH61" s="13"/>
      <c r="AJI61" s="13"/>
      <c r="AJJ61" s="13"/>
      <c r="AJK61" s="13"/>
      <c r="AJL61" s="13"/>
      <c r="AJM61" s="13"/>
      <c r="AJN61" s="13"/>
      <c r="AJO61" s="13"/>
      <c r="AJP61" s="13"/>
      <c r="AJQ61" s="13"/>
      <c r="AJR61" s="13"/>
      <c r="AJS61" s="13"/>
      <c r="AJT61" s="13"/>
      <c r="AJU61" s="13"/>
      <c r="AJV61" s="13"/>
      <c r="AJW61" s="13"/>
      <c r="AJX61" s="13"/>
      <c r="AJY61" s="13"/>
      <c r="AJZ61" s="13"/>
      <c r="AKA61" s="13"/>
      <c r="AKB61" s="13"/>
      <c r="AKC61" s="13"/>
      <c r="AKD61" s="13"/>
      <c r="AKE61" s="13"/>
      <c r="AKF61" s="13"/>
      <c r="AKG61" s="13"/>
      <c r="AKH61" s="13"/>
      <c r="AKI61" s="13"/>
      <c r="AKJ61" s="13"/>
      <c r="AKK61" s="13"/>
      <c r="AKL61" s="13"/>
      <c r="AKM61" s="13"/>
      <c r="AKN61" s="13"/>
      <c r="AKO61" s="13"/>
      <c r="AKP61" s="13"/>
      <c r="AKQ61" s="13"/>
      <c r="AKR61" s="13"/>
      <c r="AKS61" s="13"/>
      <c r="AKT61" s="13"/>
      <c r="AKU61" s="13"/>
      <c r="AKV61" s="13"/>
      <c r="AKW61" s="13"/>
      <c r="AKX61" s="13"/>
      <c r="AKY61" s="13"/>
      <c r="AKZ61" s="13"/>
      <c r="ALA61" s="13"/>
      <c r="ALB61" s="13"/>
      <c r="ALC61" s="13"/>
      <c r="ALD61" s="13"/>
      <c r="ALE61" s="13"/>
      <c r="ALF61" s="13"/>
      <c r="ALG61" s="13"/>
      <c r="ALH61" s="13"/>
      <c r="ALI61" s="13"/>
      <c r="ALJ61" s="13"/>
      <c r="ALK61" s="13"/>
      <c r="ALL61" s="13"/>
      <c r="ALM61" s="13"/>
      <c r="ALN61" s="13"/>
      <c r="ALO61" s="13"/>
      <c r="ALP61" s="13"/>
      <c r="ALQ61" s="13"/>
      <c r="ALR61" s="13"/>
      <c r="ALS61" s="13"/>
      <c r="ALT61" s="13"/>
      <c r="ALU61" s="13"/>
      <c r="ALV61" s="13"/>
      <c r="ALW61" s="13"/>
      <c r="ALX61" s="13"/>
      <c r="ALY61" s="13"/>
      <c r="ALZ61" s="13"/>
      <c r="AMA61" s="13"/>
      <c r="AMB61" s="13"/>
      <c r="AMC61" s="13"/>
      <c r="AMD61" s="13"/>
      <c r="AME61" s="13"/>
      <c r="AMF61" s="13"/>
      <c r="AMG61" s="13"/>
      <c r="AMH61" s="13"/>
      <c r="AMI61" s="13"/>
      <c r="AMJ61" s="13"/>
      <c r="AMK61" s="13"/>
      <c r="AML61" s="13"/>
      <c r="AMM61" s="13"/>
      <c r="AMN61" s="13"/>
      <c r="AMO61" s="13"/>
      <c r="AMP61" s="13"/>
      <c r="AMQ61" s="13"/>
      <c r="AMR61" s="13"/>
      <c r="AMS61" s="13"/>
      <c r="AMT61" s="13"/>
      <c r="AMU61" s="13"/>
      <c r="AMV61" s="13"/>
      <c r="AMW61" s="13"/>
      <c r="AMX61" s="13"/>
      <c r="AMY61" s="13"/>
      <c r="AMZ61" s="13"/>
      <c r="ANA61" s="13"/>
      <c r="ANB61" s="13"/>
      <c r="ANC61" s="13"/>
      <c r="AND61" s="13"/>
      <c r="ANE61" s="13"/>
      <c r="ANF61" s="13"/>
      <c r="ANG61" s="13"/>
      <c r="ANH61" s="13"/>
      <c r="ANI61" s="13"/>
      <c r="ANJ61" s="13"/>
      <c r="ANK61" s="13"/>
      <c r="ANL61" s="13"/>
      <c r="ANM61" s="13"/>
      <c r="ANN61" s="13"/>
      <c r="ANO61" s="13"/>
      <c r="ANP61" s="13"/>
      <c r="ANQ61" s="13"/>
      <c r="ANR61" s="13"/>
      <c r="ANS61" s="13"/>
      <c r="ANT61" s="13"/>
      <c r="ANU61" s="13"/>
      <c r="ANV61" s="13"/>
      <c r="ANW61" s="13"/>
      <c r="ANX61" s="13"/>
      <c r="ANY61" s="13"/>
      <c r="ANZ61" s="13"/>
      <c r="AOA61" s="13"/>
      <c r="AOB61" s="13"/>
      <c r="AOC61" s="13"/>
      <c r="AOD61" s="13"/>
      <c r="AOE61" s="13"/>
      <c r="AOF61" s="13"/>
      <c r="AOG61" s="13"/>
      <c r="AOH61" s="13"/>
      <c r="AOI61" s="13"/>
      <c r="AOJ61" s="13"/>
      <c r="AOK61" s="13"/>
      <c r="AOL61" s="13"/>
      <c r="AOM61" s="13"/>
      <c r="AON61" s="13"/>
      <c r="AOO61" s="13"/>
      <c r="AOP61" s="13"/>
      <c r="AOQ61" s="13"/>
      <c r="AOR61" s="13"/>
      <c r="AOS61" s="13"/>
      <c r="AOT61" s="13"/>
      <c r="AOU61" s="13"/>
      <c r="AOV61" s="13"/>
      <c r="AOW61" s="13"/>
      <c r="AOX61" s="13"/>
      <c r="AOY61" s="13"/>
      <c r="AOZ61" s="13"/>
      <c r="APA61" s="13"/>
      <c r="APB61" s="13"/>
      <c r="APC61" s="13"/>
      <c r="APD61" s="13"/>
      <c r="APE61" s="13"/>
      <c r="APF61" s="13"/>
      <c r="APG61" s="13"/>
      <c r="APH61" s="13"/>
      <c r="API61" s="13"/>
      <c r="APJ61" s="13"/>
      <c r="APK61" s="13"/>
      <c r="APL61" s="13"/>
      <c r="APM61" s="13"/>
      <c r="APN61" s="13"/>
      <c r="APO61" s="13"/>
      <c r="APP61" s="13"/>
      <c r="APQ61" s="13"/>
      <c r="APR61" s="13"/>
      <c r="APS61" s="13"/>
      <c r="APT61" s="13"/>
      <c r="APU61" s="13"/>
      <c r="APV61" s="13"/>
      <c r="APW61" s="13"/>
      <c r="APX61" s="13"/>
      <c r="APY61" s="13"/>
      <c r="APZ61" s="13"/>
      <c r="AQA61" s="13"/>
      <c r="AQB61" s="13"/>
      <c r="AQC61" s="13"/>
      <c r="AQD61" s="13"/>
      <c r="AQE61" s="13"/>
      <c r="AQF61" s="13"/>
      <c r="AQG61" s="13"/>
      <c r="AQH61" s="13"/>
      <c r="AQI61" s="13"/>
      <c r="AQJ61" s="13"/>
      <c r="AQK61" s="13"/>
      <c r="AQL61" s="13"/>
      <c r="AQM61" s="13"/>
      <c r="AQN61" s="13"/>
      <c r="AQO61" s="13"/>
      <c r="AQP61" s="13"/>
      <c r="AQQ61" s="13"/>
      <c r="AQR61" s="13"/>
      <c r="AQS61" s="13"/>
      <c r="AQT61" s="13"/>
      <c r="AQU61" s="13"/>
      <c r="AQV61" s="13"/>
      <c r="AQW61" s="13"/>
      <c r="AQX61" s="13"/>
      <c r="AQY61" s="13"/>
      <c r="AQZ61" s="13"/>
      <c r="ARA61" s="13"/>
      <c r="ARB61" s="13"/>
      <c r="ARC61" s="13"/>
      <c r="ARD61" s="13"/>
      <c r="ARE61" s="13"/>
      <c r="ARF61" s="13"/>
      <c r="ARG61" s="13"/>
      <c r="ARH61" s="13"/>
      <c r="ARI61" s="13"/>
      <c r="ARJ61" s="13"/>
      <c r="ARK61" s="13"/>
      <c r="ARL61" s="13"/>
      <c r="ARM61" s="13"/>
      <c r="ARN61" s="13"/>
      <c r="ARO61" s="13"/>
      <c r="ARP61" s="13"/>
      <c r="ARQ61" s="13"/>
      <c r="ARR61" s="13"/>
      <c r="ARS61" s="13"/>
      <c r="ART61" s="13"/>
      <c r="ARU61" s="13"/>
      <c r="ARV61" s="13"/>
      <c r="ARW61" s="13"/>
      <c r="ARX61" s="13"/>
      <c r="ARY61" s="13"/>
      <c r="ARZ61" s="13"/>
      <c r="ASA61" s="13"/>
      <c r="ASB61" s="13"/>
      <c r="ASC61" s="13"/>
      <c r="ASD61" s="13"/>
      <c r="ASE61" s="13"/>
      <c r="ASF61" s="13"/>
      <c r="ASG61" s="13"/>
      <c r="ASH61" s="13"/>
      <c r="ASI61" s="13"/>
      <c r="ASJ61" s="13"/>
      <c r="ASK61" s="13"/>
      <c r="ASL61" s="13"/>
      <c r="ASM61" s="13"/>
      <c r="ASN61" s="13"/>
      <c r="ASO61" s="13"/>
      <c r="ASP61" s="13"/>
      <c r="ASQ61" s="13"/>
      <c r="ASR61" s="13"/>
      <c r="ASS61" s="13"/>
      <c r="AST61" s="13"/>
      <c r="ASU61" s="13"/>
      <c r="ASV61" s="13"/>
      <c r="ASW61" s="13"/>
      <c r="ASX61" s="13"/>
      <c r="ASY61" s="13"/>
      <c r="ASZ61" s="13"/>
      <c r="ATA61" s="13"/>
      <c r="ATB61" s="13"/>
      <c r="ATC61" s="13"/>
      <c r="ATD61" s="13"/>
      <c r="ATE61" s="13"/>
      <c r="ATF61" s="13"/>
      <c r="ATG61" s="13"/>
      <c r="ATH61" s="13"/>
      <c r="ATI61" s="13"/>
      <c r="ATJ61" s="13"/>
      <c r="ATK61" s="13"/>
      <c r="ATL61" s="13"/>
      <c r="ATM61" s="13"/>
      <c r="ATN61" s="13"/>
      <c r="ATO61" s="13"/>
      <c r="ATP61" s="13"/>
      <c r="ATQ61" s="13"/>
      <c r="ATR61" s="13"/>
      <c r="ATS61" s="13"/>
      <c r="ATT61" s="13"/>
      <c r="ATU61" s="13"/>
      <c r="ATV61" s="13"/>
      <c r="ATW61" s="13"/>
      <c r="ATX61" s="13"/>
      <c r="ATY61" s="13"/>
      <c r="ATZ61" s="13"/>
      <c r="AUA61" s="13"/>
      <c r="AUB61" s="13"/>
      <c r="AUC61" s="13"/>
      <c r="AUD61" s="13"/>
      <c r="AUE61" s="13"/>
      <c r="AUF61" s="13"/>
      <c r="AUG61" s="13"/>
      <c r="AUH61" s="13"/>
      <c r="AUI61" s="13"/>
      <c r="AUJ61" s="13"/>
      <c r="AUK61" s="13"/>
      <c r="AUL61" s="13"/>
      <c r="AUM61" s="13"/>
      <c r="AUN61" s="13"/>
      <c r="AUO61" s="13"/>
      <c r="AUP61" s="13"/>
      <c r="AUQ61" s="13"/>
      <c r="AUR61" s="13"/>
      <c r="AUS61" s="13"/>
      <c r="AUT61" s="13"/>
      <c r="AUU61" s="13"/>
      <c r="AUV61" s="13"/>
      <c r="AUW61" s="13"/>
      <c r="AUX61" s="13"/>
      <c r="AUY61" s="13"/>
      <c r="AUZ61" s="13"/>
      <c r="AVA61" s="13"/>
      <c r="AVB61" s="13"/>
      <c r="AVC61" s="13"/>
      <c r="AVD61" s="13"/>
      <c r="AVE61" s="13"/>
      <c r="AVF61" s="13"/>
      <c r="AVG61" s="13"/>
      <c r="AVH61" s="13"/>
      <c r="AVI61" s="13"/>
      <c r="AVJ61" s="13"/>
      <c r="AVK61" s="13"/>
      <c r="AVL61" s="13"/>
      <c r="AVM61" s="13"/>
      <c r="AVN61" s="13"/>
      <c r="AVO61" s="13"/>
      <c r="AVP61" s="13"/>
      <c r="AVQ61" s="13"/>
      <c r="AVR61" s="13"/>
      <c r="AVS61" s="13"/>
      <c r="AVT61" s="13"/>
      <c r="AVU61" s="13"/>
      <c r="AVV61" s="13"/>
      <c r="AVW61" s="13"/>
      <c r="AVX61" s="13"/>
      <c r="AVY61" s="13"/>
      <c r="AVZ61" s="13"/>
      <c r="AWA61" s="13"/>
      <c r="AWB61" s="13"/>
      <c r="AWC61" s="13"/>
      <c r="AWD61" s="13"/>
      <c r="AWE61" s="13"/>
      <c r="AWF61" s="13"/>
      <c r="AWG61" s="13"/>
      <c r="AWH61" s="13"/>
      <c r="AWI61" s="13"/>
      <c r="AWJ61" s="13"/>
      <c r="AWK61" s="13"/>
      <c r="AWL61" s="13"/>
      <c r="AWM61" s="13"/>
      <c r="AWN61" s="13"/>
      <c r="AWO61" s="13"/>
      <c r="AWP61" s="13"/>
      <c r="AWQ61" s="13"/>
      <c r="AWR61" s="13"/>
      <c r="AWS61" s="13"/>
      <c r="AWT61" s="13"/>
      <c r="AWU61" s="13"/>
      <c r="AWV61" s="13"/>
      <c r="AWW61" s="13"/>
      <c r="AWX61" s="13"/>
      <c r="AWY61" s="13"/>
      <c r="AWZ61" s="13"/>
      <c r="AXA61" s="13"/>
      <c r="AXB61" s="13"/>
      <c r="AXC61" s="13"/>
      <c r="AXD61" s="13"/>
      <c r="AXE61" s="13"/>
      <c r="AXF61" s="13"/>
      <c r="AXG61" s="13"/>
      <c r="AXH61" s="13"/>
      <c r="AXI61" s="13"/>
      <c r="AXJ61" s="13"/>
      <c r="AXK61" s="13"/>
      <c r="AXL61" s="13"/>
      <c r="AXM61" s="13"/>
      <c r="AXN61" s="13"/>
      <c r="AXO61" s="13"/>
      <c r="AXP61" s="13"/>
      <c r="AXQ61" s="13"/>
      <c r="AXR61" s="13"/>
      <c r="AXS61" s="13"/>
      <c r="AXT61" s="13"/>
      <c r="AXU61" s="13"/>
      <c r="AXV61" s="13"/>
      <c r="AXW61" s="13"/>
      <c r="AXX61" s="13"/>
      <c r="AXY61" s="13"/>
      <c r="AXZ61" s="13"/>
      <c r="AYA61" s="13"/>
      <c r="AYB61" s="13"/>
      <c r="AYC61" s="13"/>
      <c r="AYD61" s="13"/>
      <c r="AYE61" s="13"/>
      <c r="AYF61" s="13"/>
      <c r="AYG61" s="13"/>
      <c r="AYH61" s="13"/>
      <c r="AYI61" s="13"/>
      <c r="AYJ61" s="13"/>
      <c r="AYK61" s="13"/>
      <c r="AYL61" s="13"/>
      <c r="AYM61" s="13"/>
      <c r="AYN61" s="13"/>
      <c r="AYO61" s="13"/>
      <c r="AYP61" s="13"/>
      <c r="AYQ61" s="13"/>
      <c r="AYR61" s="13"/>
      <c r="AYS61" s="13"/>
      <c r="AYT61" s="13"/>
      <c r="AYU61" s="13"/>
      <c r="AYV61" s="13"/>
      <c r="AYW61" s="13"/>
      <c r="AYX61" s="13"/>
      <c r="AYY61" s="13"/>
      <c r="AYZ61" s="13"/>
      <c r="AZA61" s="13"/>
      <c r="AZB61" s="13"/>
      <c r="AZC61" s="13"/>
      <c r="AZD61" s="13"/>
      <c r="AZE61" s="13"/>
      <c r="AZF61" s="13"/>
      <c r="AZG61" s="13"/>
      <c r="AZH61" s="13"/>
      <c r="AZI61" s="13"/>
      <c r="AZJ61" s="13"/>
      <c r="AZK61" s="13"/>
      <c r="AZL61" s="13"/>
      <c r="AZM61" s="13"/>
      <c r="AZN61" s="13"/>
      <c r="AZO61" s="13"/>
      <c r="AZP61" s="13"/>
      <c r="AZQ61" s="13"/>
      <c r="AZR61" s="13"/>
      <c r="AZS61" s="13"/>
      <c r="AZT61" s="13"/>
      <c r="AZU61" s="13"/>
      <c r="AZV61" s="13"/>
      <c r="AZW61" s="13"/>
      <c r="AZX61" s="13"/>
      <c r="AZY61" s="13"/>
      <c r="AZZ61" s="13"/>
      <c r="BAA61" s="13"/>
      <c r="BAB61" s="13"/>
      <c r="BAC61" s="13"/>
      <c r="BAD61" s="13"/>
      <c r="BAE61" s="13"/>
      <c r="BAF61" s="13"/>
      <c r="BAG61" s="13"/>
      <c r="BAH61" s="13"/>
      <c r="BAI61" s="13"/>
      <c r="BAJ61" s="13"/>
      <c r="BAK61" s="13"/>
      <c r="BAL61" s="13"/>
      <c r="BAM61" s="13"/>
      <c r="BAN61" s="13"/>
      <c r="BAO61" s="13"/>
      <c r="BAP61" s="13"/>
      <c r="BAQ61" s="13"/>
      <c r="BAR61" s="13"/>
      <c r="BAS61" s="13"/>
      <c r="BAT61" s="13"/>
      <c r="BAU61" s="13"/>
      <c r="BAV61" s="13"/>
      <c r="BAW61" s="13"/>
      <c r="BAX61" s="13"/>
      <c r="BAY61" s="13"/>
      <c r="BAZ61" s="13"/>
      <c r="BBA61" s="13"/>
      <c r="BBB61" s="13"/>
      <c r="BBC61" s="13"/>
      <c r="BBD61" s="13"/>
      <c r="BBE61" s="13"/>
      <c r="BBF61" s="13"/>
      <c r="BBG61" s="13"/>
      <c r="BBH61" s="13"/>
      <c r="BBI61" s="13"/>
      <c r="BBJ61" s="13"/>
      <c r="BBK61" s="13"/>
      <c r="BBL61" s="13"/>
      <c r="BBM61" s="13"/>
      <c r="BBN61" s="13"/>
      <c r="BBO61" s="13"/>
      <c r="BBP61" s="13"/>
      <c r="BBQ61" s="13"/>
      <c r="BBR61" s="13"/>
      <c r="BBS61" s="13"/>
      <c r="BBT61" s="13"/>
      <c r="BBU61" s="13"/>
      <c r="BBV61" s="13"/>
      <c r="BBW61" s="13"/>
      <c r="BBX61" s="13"/>
      <c r="BBY61" s="13"/>
      <c r="BBZ61" s="13"/>
      <c r="BCA61" s="13"/>
      <c r="BCB61" s="13"/>
      <c r="BCC61" s="13"/>
      <c r="BCD61" s="13"/>
      <c r="BCE61" s="13"/>
      <c r="BCF61" s="13"/>
      <c r="BCG61" s="13"/>
      <c r="BCH61" s="13"/>
      <c r="BCI61" s="13"/>
      <c r="BCJ61" s="13"/>
      <c r="BCK61" s="13"/>
      <c r="BCL61" s="13"/>
      <c r="BCM61" s="13"/>
      <c r="BCN61" s="13"/>
      <c r="BCO61" s="13"/>
      <c r="BCP61" s="13"/>
      <c r="BCQ61" s="13"/>
      <c r="BCR61" s="13"/>
      <c r="BCS61" s="13"/>
      <c r="BCT61" s="13"/>
      <c r="BCU61" s="13"/>
      <c r="BCV61" s="13"/>
      <c r="BCW61" s="13"/>
      <c r="BCX61" s="13"/>
      <c r="BCY61" s="13"/>
      <c r="BCZ61" s="13"/>
      <c r="BDA61" s="13"/>
      <c r="BDB61" s="13"/>
      <c r="BDC61" s="13"/>
      <c r="BDD61" s="13"/>
      <c r="BDE61" s="13"/>
      <c r="BDF61" s="13"/>
      <c r="BDG61" s="13"/>
      <c r="BDH61" s="13"/>
      <c r="BDI61" s="13"/>
      <c r="BDJ61" s="13"/>
      <c r="BDK61" s="13"/>
      <c r="BDL61" s="13"/>
      <c r="BDM61" s="13"/>
      <c r="BDN61" s="13"/>
      <c r="BDO61" s="13"/>
      <c r="BDP61" s="13"/>
      <c r="BDQ61" s="13"/>
      <c r="BDR61" s="13"/>
      <c r="BDS61" s="13"/>
      <c r="BDT61" s="13"/>
      <c r="BDU61" s="13"/>
      <c r="BDV61" s="13"/>
      <c r="BDW61" s="13"/>
      <c r="BDX61" s="13"/>
      <c r="BDY61" s="13"/>
      <c r="BDZ61" s="13"/>
      <c r="BEA61" s="13"/>
      <c r="BEB61" s="13"/>
      <c r="BEC61" s="13"/>
      <c r="BED61" s="13"/>
      <c r="BEE61" s="13"/>
      <c r="BEF61" s="13"/>
      <c r="BEG61" s="13"/>
      <c r="BEH61" s="13"/>
      <c r="BEI61" s="13"/>
      <c r="BEJ61" s="13"/>
      <c r="BEK61" s="13"/>
      <c r="BEL61" s="13"/>
      <c r="BEM61" s="13"/>
      <c r="BEN61" s="13"/>
      <c r="BEO61" s="13"/>
      <c r="BEP61" s="13"/>
      <c r="BEQ61" s="13"/>
      <c r="BER61" s="13"/>
      <c r="BES61" s="13"/>
      <c r="BET61" s="13"/>
      <c r="BEU61" s="13"/>
      <c r="BEV61" s="13"/>
      <c r="BEW61" s="13"/>
      <c r="BEX61" s="13"/>
      <c r="BEY61" s="13"/>
      <c r="BEZ61" s="13"/>
      <c r="BFA61" s="13"/>
      <c r="BFB61" s="13"/>
      <c r="BFC61" s="13"/>
      <c r="BFD61" s="13"/>
      <c r="BFE61" s="13"/>
      <c r="BFF61" s="13"/>
      <c r="BFG61" s="13"/>
      <c r="BFH61" s="13"/>
      <c r="BFI61" s="13"/>
      <c r="BFJ61" s="13"/>
      <c r="BFK61" s="13"/>
      <c r="BFL61" s="13"/>
      <c r="BFM61" s="13"/>
      <c r="BFN61" s="13"/>
      <c r="BFO61" s="13"/>
      <c r="BFP61" s="13"/>
      <c r="BFQ61" s="13"/>
      <c r="BFR61" s="13"/>
      <c r="BFS61" s="13"/>
      <c r="BFT61" s="13"/>
      <c r="BFU61" s="13"/>
      <c r="BFV61" s="13"/>
      <c r="BFW61" s="13"/>
      <c r="BFX61" s="13"/>
      <c r="BFY61" s="13"/>
      <c r="BFZ61" s="13"/>
      <c r="BGA61" s="13"/>
      <c r="BGB61" s="13"/>
      <c r="BGC61" s="13"/>
      <c r="BGD61" s="13"/>
      <c r="BGE61" s="13"/>
      <c r="BGF61" s="13"/>
      <c r="BGG61" s="13"/>
      <c r="BGH61" s="13"/>
      <c r="BGI61" s="13"/>
      <c r="BGJ61" s="13"/>
      <c r="BGK61" s="13"/>
      <c r="BGL61" s="13"/>
      <c r="BGM61" s="13"/>
      <c r="BGN61" s="13"/>
      <c r="BGO61" s="13"/>
      <c r="BGP61" s="13"/>
      <c r="BGQ61" s="13"/>
      <c r="BGR61" s="13"/>
      <c r="BGS61" s="13"/>
      <c r="BGT61" s="13"/>
      <c r="BGU61" s="13"/>
      <c r="BGV61" s="13"/>
      <c r="BGW61" s="13"/>
      <c r="BGX61" s="13"/>
      <c r="BGY61" s="13"/>
      <c r="BGZ61" s="13"/>
      <c r="BHA61" s="13"/>
      <c r="BHB61" s="13"/>
      <c r="BHC61" s="13"/>
      <c r="BHD61" s="13"/>
      <c r="BHE61" s="13"/>
      <c r="BHF61" s="13"/>
      <c r="BHG61" s="13"/>
      <c r="BHH61" s="13"/>
      <c r="BHI61" s="13"/>
      <c r="BHJ61" s="13"/>
      <c r="BHK61" s="13"/>
      <c r="BHL61" s="13"/>
      <c r="BHM61" s="13"/>
      <c r="BHN61" s="13"/>
      <c r="BHO61" s="13"/>
      <c r="BHP61" s="13"/>
      <c r="BHQ61" s="13"/>
      <c r="BHR61" s="13"/>
      <c r="BHS61" s="13"/>
      <c r="BHT61" s="13"/>
      <c r="BHU61" s="13"/>
      <c r="BHV61" s="13"/>
      <c r="BHW61" s="13"/>
      <c r="BHX61" s="13"/>
      <c r="BHY61" s="13"/>
      <c r="BHZ61" s="13"/>
      <c r="BIA61" s="13"/>
      <c r="BIB61" s="13"/>
      <c r="BIC61" s="13"/>
      <c r="BID61" s="13"/>
      <c r="BIE61" s="13"/>
      <c r="BIF61" s="13"/>
      <c r="BIG61" s="13"/>
      <c r="BIH61" s="13"/>
      <c r="BII61" s="13"/>
      <c r="BIJ61" s="13"/>
      <c r="BIK61" s="13"/>
      <c r="BIL61" s="13"/>
      <c r="BIM61" s="13"/>
      <c r="BIN61" s="13"/>
      <c r="BIO61" s="13"/>
      <c r="BIP61" s="13"/>
      <c r="BIQ61" s="13"/>
      <c r="BIR61" s="13"/>
      <c r="BIS61" s="13"/>
      <c r="BIT61" s="13"/>
      <c r="BIU61" s="13"/>
      <c r="BIV61" s="13"/>
      <c r="BIW61" s="13"/>
      <c r="BIX61" s="13"/>
      <c r="BIY61" s="13"/>
      <c r="BIZ61" s="13"/>
      <c r="BJA61" s="13"/>
      <c r="BJB61" s="13"/>
      <c r="BJC61" s="13"/>
      <c r="BJD61" s="13"/>
      <c r="BJE61" s="13"/>
      <c r="BJF61" s="13"/>
      <c r="BJG61" s="13"/>
      <c r="BJH61" s="13"/>
      <c r="BJI61" s="13"/>
      <c r="BJJ61" s="13"/>
      <c r="BJK61" s="13"/>
      <c r="BJL61" s="13"/>
      <c r="BJM61" s="13"/>
      <c r="BJN61" s="13"/>
      <c r="BJO61" s="13"/>
      <c r="BJP61" s="13"/>
      <c r="BJQ61" s="13"/>
      <c r="BJR61" s="13"/>
      <c r="BJS61" s="13"/>
      <c r="BJT61" s="13"/>
      <c r="BJU61" s="13"/>
      <c r="BJV61" s="13"/>
      <c r="BJW61" s="13"/>
      <c r="BJX61" s="13"/>
      <c r="BJY61" s="13"/>
      <c r="BJZ61" s="13"/>
      <c r="BKA61" s="13"/>
      <c r="BKB61" s="13"/>
      <c r="BKC61" s="13"/>
      <c r="BKD61" s="13"/>
      <c r="BKE61" s="13"/>
      <c r="BKF61" s="13"/>
      <c r="BKG61" s="13"/>
      <c r="BKH61" s="13"/>
      <c r="BKI61" s="13"/>
      <c r="BKJ61" s="13"/>
      <c r="BKK61" s="13"/>
      <c r="BKL61" s="13"/>
      <c r="BKM61" s="13"/>
      <c r="BKN61" s="13"/>
      <c r="BKO61" s="13"/>
      <c r="BKP61" s="13"/>
      <c r="BKQ61" s="13"/>
      <c r="BKR61" s="13"/>
      <c r="BKS61" s="13"/>
      <c r="BKT61" s="13"/>
      <c r="BKU61" s="13"/>
      <c r="BKV61" s="13"/>
      <c r="BKW61" s="13"/>
      <c r="BKX61" s="13"/>
      <c r="BKY61" s="13"/>
      <c r="BKZ61" s="13"/>
      <c r="BLA61" s="13"/>
      <c r="BLB61" s="13"/>
      <c r="BLC61" s="13"/>
      <c r="BLD61" s="13"/>
      <c r="BLE61" s="13"/>
      <c r="BLF61" s="13"/>
      <c r="BLG61" s="13"/>
      <c r="BLH61" s="13"/>
      <c r="BLI61" s="13"/>
      <c r="BLJ61" s="13"/>
      <c r="BLK61" s="13"/>
      <c r="BLL61" s="13"/>
      <c r="BLM61" s="13"/>
      <c r="BLN61" s="13"/>
      <c r="BLO61" s="13"/>
      <c r="BLP61" s="13"/>
      <c r="BLQ61" s="13"/>
      <c r="BLR61" s="13"/>
      <c r="BLS61" s="13"/>
      <c r="BLT61" s="13"/>
      <c r="BLU61" s="13"/>
      <c r="BLV61" s="13"/>
      <c r="BLW61" s="13"/>
      <c r="BLX61" s="13"/>
      <c r="BLY61" s="13"/>
      <c r="BLZ61" s="13"/>
      <c r="BMA61" s="13"/>
      <c r="BMB61" s="13"/>
      <c r="BMC61" s="13"/>
      <c r="BMD61" s="13"/>
      <c r="BME61" s="13"/>
      <c r="BMF61" s="13"/>
      <c r="BMG61" s="13"/>
      <c r="BMH61" s="13"/>
      <c r="BMI61" s="13"/>
      <c r="BMJ61" s="13"/>
      <c r="BMK61" s="13"/>
      <c r="BML61" s="13"/>
      <c r="BMM61" s="13"/>
      <c r="BMN61" s="13"/>
      <c r="BMO61" s="13"/>
      <c r="BMP61" s="13"/>
      <c r="BMQ61" s="13"/>
      <c r="BMR61" s="13"/>
      <c r="BMS61" s="13"/>
      <c r="BMT61" s="13"/>
      <c r="BMU61" s="13"/>
      <c r="BMV61" s="13"/>
      <c r="BMW61" s="13"/>
      <c r="BMX61" s="13"/>
      <c r="BMY61" s="13"/>
      <c r="BMZ61" s="13"/>
      <c r="BNA61" s="13"/>
      <c r="BNB61" s="13"/>
      <c r="BNC61" s="13"/>
      <c r="BND61" s="13"/>
      <c r="BNE61" s="13"/>
      <c r="BNF61" s="13"/>
      <c r="BNG61" s="13"/>
      <c r="BNH61" s="13"/>
      <c r="BNI61" s="13"/>
      <c r="BNJ61" s="13"/>
      <c r="BNK61" s="13"/>
      <c r="BNL61" s="13"/>
      <c r="BNM61" s="13"/>
      <c r="BNN61" s="13"/>
      <c r="BNO61" s="13"/>
      <c r="BNP61" s="13"/>
      <c r="BNQ61" s="13"/>
      <c r="BNR61" s="13"/>
      <c r="BNS61" s="13"/>
      <c r="BNT61" s="13"/>
      <c r="BNU61" s="13"/>
      <c r="BNV61" s="13"/>
      <c r="BNW61" s="13"/>
      <c r="BNX61" s="13"/>
      <c r="BNY61" s="13"/>
      <c r="BNZ61" s="13"/>
      <c r="BOA61" s="13"/>
      <c r="BOB61" s="13"/>
      <c r="BOC61" s="13"/>
      <c r="BOD61" s="13"/>
      <c r="BOE61" s="13"/>
      <c r="BOF61" s="13"/>
      <c r="BOG61" s="13"/>
      <c r="BOH61" s="13"/>
      <c r="BOI61" s="13"/>
      <c r="BOJ61" s="13"/>
      <c r="BOK61" s="13"/>
      <c r="BOL61" s="13"/>
      <c r="BOM61" s="13"/>
      <c r="BON61" s="13"/>
      <c r="BOO61" s="13"/>
      <c r="BOP61" s="13"/>
      <c r="BOQ61" s="13"/>
      <c r="BOR61" s="13"/>
      <c r="BOS61" s="13"/>
      <c r="BOT61" s="13"/>
      <c r="BOU61" s="13"/>
      <c r="BOV61" s="13"/>
      <c r="BOW61" s="13"/>
      <c r="BOX61" s="13"/>
      <c r="BOY61" s="13"/>
      <c r="BOZ61" s="13"/>
      <c r="BPA61" s="13"/>
      <c r="BPB61" s="13"/>
      <c r="BPC61" s="13"/>
      <c r="BPD61" s="13"/>
      <c r="BPE61" s="13"/>
      <c r="BPF61" s="13"/>
      <c r="BPG61" s="13"/>
      <c r="BPH61" s="13"/>
      <c r="BPI61" s="13"/>
      <c r="BPJ61" s="13"/>
      <c r="BPK61" s="13"/>
      <c r="BPL61" s="13"/>
      <c r="BPM61" s="13"/>
      <c r="BPN61" s="13"/>
      <c r="BPO61" s="13"/>
      <c r="BPP61" s="13"/>
      <c r="BPQ61" s="13"/>
      <c r="BPR61" s="13"/>
      <c r="BPS61" s="13"/>
      <c r="BPT61" s="13"/>
      <c r="BPU61" s="13"/>
      <c r="BPV61" s="13"/>
      <c r="BPW61" s="13"/>
      <c r="BPX61" s="13"/>
      <c r="BPY61" s="13"/>
      <c r="BPZ61" s="13"/>
      <c r="BQA61" s="13"/>
      <c r="BQB61" s="13"/>
      <c r="BQC61" s="13"/>
      <c r="BQD61" s="13"/>
      <c r="BQE61" s="13"/>
      <c r="BQF61" s="13"/>
      <c r="BQG61" s="13"/>
      <c r="BQH61" s="13"/>
      <c r="BQI61" s="13"/>
      <c r="BQJ61" s="13"/>
      <c r="BQK61" s="13"/>
      <c r="BQL61" s="13"/>
      <c r="BQM61" s="13"/>
      <c r="BQN61" s="13"/>
      <c r="BQO61" s="13"/>
      <c r="BQP61" s="13"/>
      <c r="BQQ61" s="13"/>
      <c r="BQR61" s="13"/>
      <c r="BQS61" s="13"/>
      <c r="BQT61" s="13"/>
      <c r="BQU61" s="13"/>
      <c r="BQV61" s="13"/>
      <c r="BQW61" s="13"/>
      <c r="BQX61" s="13"/>
      <c r="BQY61" s="13"/>
      <c r="BQZ61" s="13"/>
      <c r="BRA61" s="13"/>
      <c r="BRB61" s="13"/>
      <c r="BRC61" s="13"/>
      <c r="BRD61" s="13"/>
      <c r="BRE61" s="13"/>
      <c r="BRF61" s="13"/>
      <c r="BRG61" s="13"/>
      <c r="BRH61" s="13"/>
      <c r="BRI61" s="13"/>
      <c r="BRJ61" s="13"/>
      <c r="BRK61" s="13"/>
      <c r="BRL61" s="13"/>
      <c r="BRM61" s="13"/>
      <c r="BRN61" s="13"/>
      <c r="BRO61" s="13"/>
      <c r="BRP61" s="13"/>
      <c r="BRQ61" s="13"/>
      <c r="BRR61" s="13"/>
      <c r="BRS61" s="13"/>
      <c r="BRT61" s="13"/>
      <c r="BRU61" s="13"/>
      <c r="BRV61" s="13"/>
      <c r="BRW61" s="13"/>
      <c r="BRX61" s="13"/>
      <c r="BRY61" s="13"/>
      <c r="BRZ61" s="13"/>
      <c r="BSA61" s="13"/>
      <c r="BSB61" s="13"/>
      <c r="BSC61" s="13"/>
      <c r="BSD61" s="13"/>
      <c r="BSE61" s="13"/>
      <c r="BSF61" s="13"/>
      <c r="BSG61" s="13"/>
      <c r="BSH61" s="13"/>
      <c r="BSI61" s="13"/>
      <c r="BSJ61" s="13"/>
      <c r="BSK61" s="13"/>
      <c r="BSL61" s="13"/>
      <c r="BSM61" s="13"/>
      <c r="BSN61" s="13"/>
      <c r="BSO61" s="13"/>
      <c r="BSP61" s="13"/>
      <c r="BSQ61" s="13"/>
      <c r="BSR61" s="13"/>
      <c r="BSS61" s="13"/>
      <c r="BST61" s="13"/>
      <c r="BSU61" s="13"/>
      <c r="BSV61" s="13"/>
      <c r="BSW61" s="13"/>
      <c r="BSX61" s="13"/>
      <c r="BSY61" s="13"/>
      <c r="BSZ61" s="13"/>
      <c r="BTA61" s="13"/>
      <c r="BTB61" s="13"/>
      <c r="BTC61" s="13"/>
      <c r="BTD61" s="13"/>
      <c r="BTE61" s="13"/>
      <c r="BTF61" s="13"/>
      <c r="BTG61" s="13"/>
      <c r="BTH61" s="13"/>
      <c r="BTI61" s="13"/>
      <c r="BTJ61" s="13"/>
      <c r="BTK61" s="13"/>
      <c r="BTL61" s="13"/>
      <c r="BTM61" s="13"/>
      <c r="BTN61" s="13"/>
      <c r="BTO61" s="13"/>
      <c r="BTP61" s="13"/>
      <c r="BTQ61" s="13"/>
      <c r="BTR61" s="13"/>
      <c r="BTS61" s="13"/>
      <c r="BTT61" s="13"/>
      <c r="BTU61" s="13"/>
      <c r="BTV61" s="13"/>
      <c r="BTW61" s="13"/>
      <c r="BTX61" s="13"/>
      <c r="BTY61" s="13"/>
      <c r="BTZ61" s="13"/>
      <c r="BUA61" s="13"/>
      <c r="BUB61" s="13"/>
      <c r="BUC61" s="13"/>
      <c r="BUD61" s="13"/>
      <c r="BUE61" s="13"/>
      <c r="BUF61" s="13"/>
      <c r="BUG61" s="13"/>
      <c r="BUH61" s="13"/>
      <c r="BUI61" s="13"/>
      <c r="BUJ61" s="13"/>
      <c r="BUK61" s="13"/>
      <c r="BUL61" s="13"/>
      <c r="BUM61" s="13"/>
      <c r="BUN61" s="13"/>
      <c r="BUO61" s="13"/>
      <c r="BUP61" s="13"/>
      <c r="BUQ61" s="13"/>
      <c r="BUR61" s="13"/>
      <c r="BUS61" s="13"/>
      <c r="BUT61" s="13"/>
      <c r="BUU61" s="13"/>
      <c r="BUV61" s="13"/>
      <c r="BUW61" s="13"/>
      <c r="BUX61" s="13"/>
      <c r="BUY61" s="13"/>
      <c r="BUZ61" s="13"/>
      <c r="BVA61" s="13"/>
      <c r="BVB61" s="13"/>
      <c r="BVC61" s="13"/>
      <c r="BVD61" s="13"/>
      <c r="BVE61" s="13"/>
      <c r="BVF61" s="13"/>
      <c r="BVG61" s="13"/>
      <c r="BVH61" s="13"/>
      <c r="BVI61" s="13"/>
      <c r="BVJ61" s="13"/>
      <c r="BVK61" s="13"/>
      <c r="BVL61" s="13"/>
      <c r="BVM61" s="13"/>
      <c r="BVN61" s="13"/>
      <c r="BVO61" s="13"/>
      <c r="BVP61" s="13"/>
      <c r="BVQ61" s="13"/>
      <c r="BVR61" s="13"/>
      <c r="BVS61" s="13"/>
      <c r="BVT61" s="13"/>
      <c r="BVU61" s="13"/>
      <c r="BVV61" s="13"/>
      <c r="BVW61" s="13"/>
      <c r="BVX61" s="13"/>
      <c r="BVY61" s="13"/>
      <c r="BVZ61" s="13"/>
      <c r="BWA61" s="13"/>
      <c r="BWB61" s="13"/>
      <c r="BWC61" s="13"/>
      <c r="BWD61" s="13"/>
      <c r="BWE61" s="13"/>
      <c r="BWF61" s="13"/>
      <c r="BWG61" s="13"/>
      <c r="BWH61" s="13"/>
      <c r="BWI61" s="13"/>
      <c r="BWJ61" s="13"/>
      <c r="BWK61" s="13"/>
      <c r="BWL61" s="13"/>
      <c r="BWM61" s="13"/>
      <c r="BWN61" s="13"/>
      <c r="BWO61" s="13"/>
      <c r="BWP61" s="13"/>
      <c r="BWQ61" s="13"/>
      <c r="BWR61" s="13"/>
      <c r="BWS61" s="13"/>
      <c r="BWT61" s="13"/>
      <c r="BWU61" s="13"/>
      <c r="BWV61" s="13"/>
      <c r="BWW61" s="13"/>
      <c r="BWX61" s="13"/>
      <c r="BWY61" s="13"/>
      <c r="BWZ61" s="13"/>
      <c r="BXA61" s="13"/>
      <c r="BXB61" s="13"/>
      <c r="BXC61" s="13"/>
      <c r="BXD61" s="13"/>
      <c r="BXE61" s="13"/>
      <c r="BXF61" s="13"/>
      <c r="BXG61" s="13"/>
      <c r="BXH61" s="13"/>
      <c r="BXI61" s="13"/>
      <c r="BXJ61" s="13"/>
      <c r="BXK61" s="13"/>
      <c r="BXL61" s="13"/>
      <c r="BXM61" s="13"/>
      <c r="BXN61" s="13"/>
      <c r="BXO61" s="13"/>
      <c r="BXP61" s="13"/>
      <c r="BXQ61" s="13"/>
      <c r="BXR61" s="13"/>
      <c r="BXS61" s="13"/>
      <c r="BXT61" s="13"/>
      <c r="BXU61" s="13"/>
      <c r="BXV61" s="13"/>
      <c r="BXW61" s="13"/>
      <c r="BXX61" s="13"/>
      <c r="BXY61" s="13"/>
      <c r="BXZ61" s="13"/>
      <c r="BYA61" s="13"/>
      <c r="BYB61" s="13"/>
      <c r="BYC61" s="13"/>
      <c r="BYD61" s="13"/>
      <c r="BYE61" s="13"/>
      <c r="BYF61" s="13"/>
      <c r="BYG61" s="13"/>
      <c r="BYH61" s="13"/>
      <c r="BYI61" s="13"/>
      <c r="BYJ61" s="13"/>
      <c r="BYK61" s="13"/>
      <c r="BYL61" s="13"/>
      <c r="BYM61" s="13"/>
      <c r="BYN61" s="13"/>
      <c r="BYO61" s="13"/>
      <c r="BYP61" s="13"/>
      <c r="BYQ61" s="13"/>
      <c r="BYR61" s="13"/>
      <c r="BYS61" s="13"/>
      <c r="BYT61" s="13"/>
      <c r="BYU61" s="13"/>
      <c r="BYV61" s="13"/>
      <c r="BYW61" s="13"/>
      <c r="BYX61" s="13"/>
      <c r="BYY61" s="13"/>
      <c r="BYZ61" s="13"/>
      <c r="BZA61" s="13"/>
      <c r="BZB61" s="13"/>
      <c r="BZC61" s="13"/>
      <c r="BZD61" s="13"/>
      <c r="BZE61" s="13"/>
      <c r="BZF61" s="13"/>
      <c r="BZG61" s="13"/>
      <c r="BZH61" s="13"/>
      <c r="BZI61" s="13"/>
      <c r="BZJ61" s="13"/>
      <c r="BZK61" s="13"/>
      <c r="BZL61" s="13"/>
      <c r="BZM61" s="13"/>
      <c r="BZN61" s="13"/>
      <c r="BZO61" s="13"/>
      <c r="BZP61" s="13"/>
      <c r="BZQ61" s="13"/>
      <c r="BZR61" s="13"/>
      <c r="BZS61" s="13"/>
      <c r="BZT61" s="13"/>
      <c r="BZU61" s="13"/>
      <c r="BZV61" s="13"/>
      <c r="BZW61" s="13"/>
      <c r="BZX61" s="13"/>
      <c r="BZY61" s="13"/>
      <c r="BZZ61" s="13"/>
      <c r="CAA61" s="13"/>
      <c r="CAB61" s="13"/>
      <c r="CAC61" s="13"/>
      <c r="CAD61" s="13"/>
      <c r="CAE61" s="13"/>
      <c r="CAF61" s="13"/>
      <c r="CAG61" s="13"/>
      <c r="CAH61" s="13"/>
      <c r="CAI61" s="13"/>
      <c r="CAJ61" s="13"/>
      <c r="CAK61" s="13"/>
      <c r="CAL61" s="13"/>
      <c r="CAM61" s="13"/>
      <c r="CAN61" s="13"/>
      <c r="CAO61" s="13"/>
      <c r="CAP61" s="13"/>
      <c r="CAQ61" s="13"/>
      <c r="CAR61" s="13"/>
      <c r="CAS61" s="13"/>
      <c r="CAT61" s="13"/>
      <c r="CAU61" s="13"/>
      <c r="CAV61" s="13"/>
      <c r="CAW61" s="13"/>
      <c r="CAX61" s="13"/>
      <c r="CAY61" s="13"/>
      <c r="CAZ61" s="13"/>
      <c r="CBA61" s="13"/>
      <c r="CBB61" s="13"/>
      <c r="CBC61" s="13"/>
      <c r="CBD61" s="13"/>
      <c r="CBE61" s="13"/>
      <c r="CBF61" s="13"/>
      <c r="CBG61" s="13"/>
      <c r="CBH61" s="13"/>
      <c r="CBI61" s="13"/>
      <c r="CBJ61" s="13"/>
      <c r="CBK61" s="13"/>
      <c r="CBL61" s="13"/>
      <c r="CBM61" s="13"/>
      <c r="CBN61" s="13"/>
      <c r="CBO61" s="13"/>
      <c r="CBP61" s="13"/>
      <c r="CBQ61" s="13"/>
      <c r="CBR61" s="13"/>
      <c r="CBS61" s="13"/>
      <c r="CBT61" s="13"/>
      <c r="CBU61" s="13"/>
      <c r="CBV61" s="13"/>
      <c r="CBW61" s="13"/>
      <c r="CBX61" s="13"/>
      <c r="CBY61" s="13"/>
      <c r="CBZ61" s="13"/>
      <c r="CCA61" s="13"/>
      <c r="CCB61" s="13"/>
      <c r="CCC61" s="13"/>
      <c r="CCD61" s="13"/>
      <c r="CCE61" s="13"/>
      <c r="CCF61" s="13"/>
      <c r="CCG61" s="13"/>
      <c r="CCH61" s="13"/>
      <c r="CCI61" s="13"/>
      <c r="CCJ61" s="13"/>
      <c r="CCK61" s="13"/>
      <c r="CCL61" s="13"/>
      <c r="CCM61" s="13"/>
      <c r="CCN61" s="13"/>
      <c r="CCO61" s="13"/>
      <c r="CCP61" s="13"/>
      <c r="CCQ61" s="13"/>
      <c r="CCR61" s="13"/>
      <c r="CCS61" s="13"/>
      <c r="CCT61" s="13"/>
      <c r="CCU61" s="13"/>
      <c r="CCV61" s="13"/>
      <c r="CCW61" s="13"/>
      <c r="CCX61" s="13"/>
      <c r="CCY61" s="13"/>
      <c r="CCZ61" s="13"/>
      <c r="CDA61" s="13"/>
      <c r="CDB61" s="13"/>
      <c r="CDC61" s="13"/>
      <c r="CDD61" s="13"/>
      <c r="CDE61" s="13"/>
      <c r="CDF61" s="13"/>
      <c r="CDG61" s="13"/>
      <c r="CDH61" s="13"/>
      <c r="CDI61" s="13"/>
      <c r="CDJ61" s="13"/>
      <c r="CDK61" s="13"/>
      <c r="CDL61" s="13"/>
      <c r="CDM61" s="13"/>
      <c r="CDN61" s="13"/>
      <c r="CDO61" s="13"/>
      <c r="CDP61" s="13"/>
      <c r="CDQ61" s="13"/>
      <c r="CDR61" s="13"/>
      <c r="CDS61" s="13"/>
      <c r="CDT61" s="13"/>
      <c r="CDU61" s="13"/>
      <c r="CDV61" s="13"/>
      <c r="CDW61" s="13"/>
      <c r="CDX61" s="13"/>
      <c r="CDY61" s="13"/>
      <c r="CDZ61" s="13"/>
      <c r="CEA61" s="13"/>
      <c r="CEB61" s="13"/>
      <c r="CEC61" s="13"/>
      <c r="CED61" s="13"/>
      <c r="CEE61" s="13"/>
      <c r="CEF61" s="13"/>
      <c r="CEG61" s="13"/>
      <c r="CEH61" s="13"/>
      <c r="CEI61" s="13"/>
      <c r="CEJ61" s="13"/>
      <c r="CEK61" s="13"/>
      <c r="CEL61" s="13"/>
      <c r="CEM61" s="13"/>
      <c r="CEN61" s="13"/>
      <c r="CEO61" s="13"/>
      <c r="CEP61" s="13"/>
      <c r="CEQ61" s="13"/>
      <c r="CER61" s="13"/>
      <c r="CES61" s="13"/>
      <c r="CET61" s="13"/>
      <c r="CEU61" s="13"/>
      <c r="CEV61" s="13"/>
      <c r="CEW61" s="13"/>
      <c r="CEX61" s="13"/>
      <c r="CEY61" s="13"/>
      <c r="CEZ61" s="13"/>
      <c r="CFA61" s="13"/>
      <c r="CFB61" s="13"/>
      <c r="CFC61" s="13"/>
      <c r="CFD61" s="13"/>
      <c r="CFE61" s="13"/>
      <c r="CFF61" s="13"/>
      <c r="CFG61" s="13"/>
      <c r="CFH61" s="13"/>
      <c r="CFI61" s="13"/>
      <c r="CFJ61" s="13"/>
      <c r="CFK61" s="13"/>
      <c r="CFL61" s="13"/>
      <c r="CFM61" s="13"/>
      <c r="CFN61" s="13"/>
      <c r="CFO61" s="13"/>
      <c r="CFP61" s="13"/>
      <c r="CFQ61" s="13"/>
      <c r="CFR61" s="13"/>
      <c r="CFS61" s="13"/>
      <c r="CFT61" s="13"/>
      <c r="CFU61" s="13"/>
      <c r="CFV61" s="13"/>
      <c r="CFW61" s="13"/>
      <c r="CFX61" s="13"/>
      <c r="CFY61" s="13"/>
      <c r="CFZ61" s="13"/>
      <c r="CGA61" s="13"/>
      <c r="CGB61" s="13"/>
      <c r="CGC61" s="13"/>
      <c r="CGD61" s="13"/>
      <c r="CGE61" s="13"/>
      <c r="CGF61" s="13"/>
      <c r="CGG61" s="13"/>
      <c r="CGH61" s="13"/>
      <c r="CGI61" s="13"/>
      <c r="CGJ61" s="13"/>
      <c r="CGK61" s="13"/>
      <c r="CGL61" s="13"/>
      <c r="CGM61" s="13"/>
      <c r="CGN61" s="13"/>
      <c r="CGO61" s="13"/>
      <c r="CGP61" s="13"/>
      <c r="CGQ61" s="13"/>
      <c r="CGR61" s="13"/>
      <c r="CGS61" s="13"/>
      <c r="CGT61" s="13"/>
      <c r="CGU61" s="13"/>
      <c r="CGV61" s="13"/>
      <c r="CGW61" s="13"/>
      <c r="CGX61" s="13"/>
      <c r="CGY61" s="13"/>
      <c r="CGZ61" s="13"/>
      <c r="CHA61" s="13"/>
      <c r="CHB61" s="13"/>
      <c r="CHC61" s="13"/>
      <c r="CHD61" s="13"/>
      <c r="CHE61" s="13"/>
      <c r="CHF61" s="13"/>
      <c r="CHG61" s="13"/>
      <c r="CHH61" s="13"/>
      <c r="CHI61" s="13"/>
      <c r="CHJ61" s="13"/>
      <c r="CHK61" s="13"/>
      <c r="CHL61" s="13"/>
      <c r="CHM61" s="13"/>
      <c r="CHN61" s="13"/>
      <c r="CHO61" s="13"/>
      <c r="CHP61" s="13"/>
      <c r="CHQ61" s="13"/>
      <c r="CHR61" s="13"/>
      <c r="CHS61" s="13"/>
      <c r="CHT61" s="13"/>
      <c r="CHU61" s="13"/>
      <c r="CHV61" s="13"/>
      <c r="CHW61" s="13"/>
      <c r="CHX61" s="13"/>
      <c r="CHY61" s="13"/>
      <c r="CHZ61" s="13"/>
      <c r="CIA61" s="13"/>
      <c r="CIB61" s="13"/>
      <c r="CIC61" s="13"/>
      <c r="CID61" s="13"/>
      <c r="CIE61" s="13"/>
      <c r="CIF61" s="13"/>
      <c r="CIG61" s="13"/>
      <c r="CIH61" s="13"/>
      <c r="CII61" s="13"/>
      <c r="CIJ61" s="13"/>
      <c r="CIK61" s="13"/>
      <c r="CIL61" s="13"/>
      <c r="CIM61" s="13"/>
      <c r="CIN61" s="13"/>
      <c r="CIO61" s="13"/>
      <c r="CIP61" s="13"/>
      <c r="CIQ61" s="13"/>
      <c r="CIR61" s="13"/>
      <c r="CIS61" s="13"/>
      <c r="CIT61" s="13"/>
      <c r="CIU61" s="13"/>
      <c r="CIV61" s="13"/>
      <c r="CIW61" s="13"/>
      <c r="CIX61" s="13"/>
      <c r="CIY61" s="13"/>
      <c r="CIZ61" s="13"/>
      <c r="CJA61" s="13"/>
      <c r="CJB61" s="13"/>
      <c r="CJC61" s="13"/>
      <c r="CJD61" s="13"/>
      <c r="CJE61" s="13"/>
      <c r="CJF61" s="13"/>
      <c r="CJG61" s="13"/>
      <c r="CJH61" s="13"/>
      <c r="CJI61" s="13"/>
      <c r="CJJ61" s="13"/>
      <c r="CJK61" s="13"/>
      <c r="CJL61" s="13"/>
      <c r="CJM61" s="13"/>
      <c r="CJN61" s="13"/>
      <c r="CJO61" s="13"/>
      <c r="CJP61" s="13"/>
      <c r="CJQ61" s="13"/>
      <c r="CJR61" s="13"/>
      <c r="CJS61" s="13"/>
      <c r="CJT61" s="13"/>
      <c r="CJU61" s="13"/>
      <c r="CJV61" s="13"/>
      <c r="CJW61" s="13"/>
      <c r="CJX61" s="13"/>
      <c r="CJY61" s="13"/>
      <c r="CJZ61" s="13"/>
      <c r="CKA61" s="13"/>
      <c r="CKB61" s="13"/>
      <c r="CKC61" s="13"/>
      <c r="CKD61" s="13"/>
      <c r="CKE61" s="13"/>
      <c r="CKF61" s="13"/>
      <c r="CKG61" s="13"/>
      <c r="CKH61" s="13"/>
      <c r="CKI61" s="13"/>
      <c r="CKJ61" s="13"/>
      <c r="CKK61" s="13"/>
      <c r="CKL61" s="13"/>
      <c r="CKM61" s="13"/>
      <c r="CKN61" s="13"/>
      <c r="CKO61" s="13"/>
      <c r="CKP61" s="13"/>
      <c r="CKQ61" s="13"/>
      <c r="CKR61" s="13"/>
      <c r="CKS61" s="13"/>
      <c r="CKT61" s="13"/>
      <c r="CKU61" s="13"/>
      <c r="CKV61" s="13"/>
      <c r="CKW61" s="13"/>
      <c r="CKX61" s="13"/>
      <c r="CKY61" s="13"/>
      <c r="CKZ61" s="13"/>
      <c r="CLA61" s="13"/>
      <c r="CLB61" s="13"/>
      <c r="CLC61" s="13"/>
      <c r="CLD61" s="13"/>
      <c r="CLE61" s="13"/>
      <c r="CLF61" s="13"/>
      <c r="CLG61" s="13"/>
      <c r="CLH61" s="13"/>
      <c r="CLI61" s="13"/>
      <c r="CLJ61" s="13"/>
      <c r="CLK61" s="13"/>
      <c r="CLL61" s="13"/>
      <c r="CLM61" s="13"/>
      <c r="CLN61" s="13"/>
      <c r="CLO61" s="13"/>
      <c r="CLP61" s="13"/>
      <c r="CLQ61" s="13"/>
      <c r="CLR61" s="13"/>
      <c r="CLS61" s="13"/>
      <c r="CLT61" s="13"/>
      <c r="CLU61" s="13"/>
      <c r="CLV61" s="13"/>
      <c r="CLW61" s="13"/>
      <c r="CLX61" s="13"/>
      <c r="CLY61" s="13"/>
      <c r="CLZ61" s="13"/>
      <c r="CMA61" s="13"/>
      <c r="CMB61" s="13"/>
      <c r="CMC61" s="13"/>
      <c r="CMD61" s="13"/>
      <c r="CME61" s="13"/>
      <c r="CMF61" s="13"/>
      <c r="CMG61" s="13"/>
      <c r="CMH61" s="13"/>
      <c r="CMI61" s="13"/>
      <c r="CMJ61" s="13"/>
      <c r="CMK61" s="13"/>
      <c r="CML61" s="13"/>
      <c r="CMM61" s="13"/>
      <c r="CMN61" s="13"/>
      <c r="CMO61" s="13"/>
      <c r="CMP61" s="13"/>
      <c r="CMQ61" s="13"/>
      <c r="CMR61" s="13"/>
      <c r="CMS61" s="13"/>
      <c r="CMT61" s="13"/>
      <c r="CMU61" s="13"/>
      <c r="CMV61" s="13"/>
      <c r="CMW61" s="13"/>
      <c r="CMX61" s="13"/>
      <c r="CMY61" s="13"/>
      <c r="CMZ61" s="13"/>
      <c r="CNA61" s="13"/>
      <c r="CNB61" s="13"/>
      <c r="CNC61" s="13"/>
      <c r="CND61" s="13"/>
      <c r="CNE61" s="13"/>
      <c r="CNF61" s="13"/>
      <c r="CNG61" s="13"/>
      <c r="CNH61" s="13"/>
      <c r="CNI61" s="13"/>
      <c r="CNJ61" s="13"/>
      <c r="CNK61" s="13"/>
      <c r="CNL61" s="13"/>
      <c r="CNM61" s="13"/>
      <c r="CNN61" s="13"/>
      <c r="CNO61" s="13"/>
      <c r="CNP61" s="13"/>
      <c r="CNQ61" s="13"/>
      <c r="CNR61" s="13"/>
      <c r="CNS61" s="13"/>
      <c r="CNT61" s="13"/>
      <c r="CNU61" s="13"/>
      <c r="CNV61" s="13"/>
      <c r="CNW61" s="13"/>
      <c r="CNX61" s="13"/>
      <c r="CNY61" s="13"/>
      <c r="CNZ61" s="13"/>
      <c r="COA61" s="13"/>
      <c r="COB61" s="13"/>
      <c r="COC61" s="13"/>
      <c r="COD61" s="13"/>
      <c r="COE61" s="13"/>
      <c r="COF61" s="13"/>
      <c r="COG61" s="13"/>
      <c r="COH61" s="13"/>
      <c r="COI61" s="13"/>
      <c r="COJ61" s="13"/>
      <c r="COK61" s="13"/>
      <c r="COL61" s="13"/>
      <c r="COM61" s="13"/>
      <c r="CON61" s="13"/>
      <c r="COO61" s="13"/>
      <c r="COP61" s="13"/>
      <c r="COQ61" s="13"/>
      <c r="COR61" s="13"/>
      <c r="COS61" s="13"/>
      <c r="COT61" s="13"/>
      <c r="COU61" s="13"/>
      <c r="COV61" s="13"/>
      <c r="COW61" s="13"/>
      <c r="COX61" s="13"/>
      <c r="COY61" s="13"/>
      <c r="COZ61" s="13"/>
      <c r="CPA61" s="13"/>
      <c r="CPB61" s="13"/>
      <c r="CPC61" s="13"/>
      <c r="CPD61" s="13"/>
      <c r="CPE61" s="13"/>
      <c r="CPF61" s="13"/>
      <c r="CPG61" s="13"/>
      <c r="CPH61" s="13"/>
      <c r="CPI61" s="13"/>
      <c r="CPJ61" s="13"/>
      <c r="CPK61" s="13"/>
      <c r="CPL61" s="13"/>
      <c r="CPM61" s="13"/>
      <c r="CPN61" s="13"/>
      <c r="CPO61" s="13"/>
      <c r="CPP61" s="13"/>
      <c r="CPQ61" s="13"/>
      <c r="CPR61" s="13"/>
      <c r="CPS61" s="13"/>
      <c r="CPT61" s="13"/>
      <c r="CPU61" s="13"/>
      <c r="CPV61" s="13"/>
      <c r="CPW61" s="13"/>
      <c r="CPX61" s="13"/>
      <c r="CPY61" s="13"/>
      <c r="CPZ61" s="13"/>
      <c r="CQA61" s="13"/>
      <c r="CQB61" s="13"/>
      <c r="CQC61" s="13"/>
      <c r="CQD61" s="13"/>
      <c r="CQE61" s="13"/>
      <c r="CQF61" s="13"/>
      <c r="CQG61" s="13"/>
      <c r="CQH61" s="13"/>
      <c r="CQI61" s="13"/>
      <c r="CQJ61" s="13"/>
      <c r="CQK61" s="13"/>
      <c r="CQL61" s="13"/>
      <c r="CQM61" s="13"/>
      <c r="CQN61" s="13"/>
      <c r="CQO61" s="13"/>
      <c r="CQP61" s="13"/>
      <c r="CQQ61" s="13"/>
      <c r="CQR61" s="13"/>
      <c r="CQS61" s="13"/>
      <c r="CQT61" s="13"/>
      <c r="CQU61" s="13"/>
      <c r="CQV61" s="13"/>
      <c r="CQW61" s="13"/>
      <c r="CQX61" s="13"/>
      <c r="CQY61" s="13"/>
      <c r="CQZ61" s="13"/>
      <c r="CRA61" s="13"/>
      <c r="CRB61" s="13"/>
      <c r="CRC61" s="13"/>
      <c r="CRD61" s="13"/>
      <c r="CRE61" s="13"/>
      <c r="CRF61" s="13"/>
      <c r="CRG61" s="13"/>
      <c r="CRH61" s="13"/>
      <c r="CRI61" s="13"/>
      <c r="CRJ61" s="13"/>
      <c r="CRK61" s="13"/>
      <c r="CRL61" s="13"/>
      <c r="CRM61" s="13"/>
      <c r="CRN61" s="13"/>
      <c r="CRO61" s="13"/>
      <c r="CRP61" s="13"/>
      <c r="CRQ61" s="13"/>
      <c r="CRR61" s="13"/>
      <c r="CRS61" s="13"/>
      <c r="CRT61" s="13"/>
      <c r="CRU61" s="13"/>
      <c r="CRV61" s="13"/>
      <c r="CRW61" s="13"/>
      <c r="CRX61" s="13"/>
      <c r="CRY61" s="13"/>
      <c r="CRZ61" s="13"/>
      <c r="CSA61" s="13"/>
      <c r="CSB61" s="13"/>
      <c r="CSC61" s="13"/>
      <c r="CSD61" s="13"/>
      <c r="CSE61" s="13"/>
      <c r="CSF61" s="13"/>
      <c r="CSG61" s="13"/>
      <c r="CSH61" s="13"/>
      <c r="CSI61" s="13"/>
      <c r="CSJ61" s="13"/>
      <c r="CSK61" s="13"/>
      <c r="CSL61" s="13"/>
      <c r="CSM61" s="13"/>
      <c r="CSN61" s="13"/>
      <c r="CSO61" s="13"/>
      <c r="CSP61" s="13"/>
      <c r="CSQ61" s="13"/>
      <c r="CSR61" s="13"/>
      <c r="CSS61" s="13"/>
      <c r="CST61" s="13"/>
      <c r="CSU61" s="13"/>
      <c r="CSV61" s="13"/>
      <c r="CSW61" s="13"/>
      <c r="CSX61" s="13"/>
      <c r="CSY61" s="13"/>
      <c r="CSZ61" s="13"/>
      <c r="CTA61" s="13"/>
      <c r="CTB61" s="13"/>
      <c r="CTC61" s="13"/>
      <c r="CTD61" s="13"/>
      <c r="CTE61" s="13"/>
      <c r="CTF61" s="13"/>
      <c r="CTG61" s="13"/>
      <c r="CTH61" s="13"/>
      <c r="CTI61" s="13"/>
      <c r="CTJ61" s="13"/>
      <c r="CTK61" s="13"/>
      <c r="CTL61" s="13"/>
      <c r="CTM61" s="13"/>
      <c r="CTN61" s="13"/>
      <c r="CTO61" s="13"/>
      <c r="CTP61" s="13"/>
      <c r="CTQ61" s="13"/>
      <c r="CTR61" s="13"/>
      <c r="CTS61" s="13"/>
      <c r="CTT61" s="13"/>
      <c r="CTU61" s="13"/>
      <c r="CTV61" s="13"/>
      <c r="CTW61" s="13"/>
      <c r="CTX61" s="13"/>
      <c r="CTY61" s="13"/>
      <c r="CTZ61" s="13"/>
      <c r="CUA61" s="13"/>
      <c r="CUB61" s="13"/>
      <c r="CUC61" s="13"/>
      <c r="CUD61" s="13"/>
      <c r="CUE61" s="13"/>
      <c r="CUF61" s="13"/>
      <c r="CUG61" s="13"/>
      <c r="CUH61" s="13"/>
      <c r="CUI61" s="13"/>
      <c r="CUJ61" s="13"/>
      <c r="CUK61" s="13"/>
      <c r="CUL61" s="13"/>
      <c r="CUM61" s="13"/>
      <c r="CUN61" s="13"/>
      <c r="CUO61" s="13"/>
      <c r="CUP61" s="13"/>
      <c r="CUQ61" s="13"/>
      <c r="CUR61" s="13"/>
      <c r="CUS61" s="13"/>
      <c r="CUT61" s="13"/>
      <c r="CUU61" s="13"/>
      <c r="CUV61" s="13"/>
      <c r="CUW61" s="13"/>
      <c r="CUX61" s="13"/>
      <c r="CUY61" s="13"/>
      <c r="CUZ61" s="13"/>
      <c r="CVA61" s="13"/>
      <c r="CVB61" s="13"/>
      <c r="CVC61" s="13"/>
      <c r="CVD61" s="13"/>
      <c r="CVE61" s="13"/>
      <c r="CVF61" s="13"/>
      <c r="CVG61" s="13"/>
      <c r="CVH61" s="13"/>
      <c r="CVI61" s="13"/>
      <c r="CVJ61" s="13"/>
      <c r="CVK61" s="13"/>
      <c r="CVL61" s="13"/>
      <c r="CVM61" s="13"/>
      <c r="CVN61" s="13"/>
      <c r="CVO61" s="13"/>
      <c r="CVP61" s="13"/>
      <c r="CVQ61" s="13"/>
      <c r="CVR61" s="13"/>
      <c r="CVS61" s="13"/>
      <c r="CVT61" s="13"/>
      <c r="CVU61" s="13"/>
      <c r="CVV61" s="13"/>
      <c r="CVW61" s="13"/>
      <c r="CVX61" s="13"/>
      <c r="CVY61" s="13"/>
      <c r="CVZ61" s="13"/>
      <c r="CWA61" s="13"/>
      <c r="CWB61" s="13"/>
      <c r="CWC61" s="13"/>
      <c r="CWD61" s="13"/>
      <c r="CWE61" s="13"/>
      <c r="CWF61" s="13"/>
      <c r="CWG61" s="13"/>
      <c r="CWH61" s="13"/>
      <c r="CWI61" s="13"/>
      <c r="CWJ61" s="13"/>
      <c r="CWK61" s="13"/>
      <c r="CWL61" s="13"/>
      <c r="CWM61" s="13"/>
      <c r="CWN61" s="13"/>
      <c r="CWO61" s="13"/>
      <c r="CWP61" s="13"/>
      <c r="CWQ61" s="13"/>
      <c r="CWR61" s="13"/>
      <c r="CWS61" s="13"/>
      <c r="CWT61" s="13"/>
      <c r="CWU61" s="13"/>
      <c r="CWV61" s="13"/>
      <c r="CWW61" s="13"/>
      <c r="CWX61" s="13"/>
      <c r="CWY61" s="13"/>
      <c r="CWZ61" s="13"/>
      <c r="CXA61" s="13"/>
      <c r="CXB61" s="13"/>
      <c r="CXC61" s="13"/>
      <c r="CXD61" s="13"/>
      <c r="CXE61" s="13"/>
      <c r="CXF61" s="13"/>
      <c r="CXG61" s="13"/>
      <c r="CXH61" s="13"/>
      <c r="CXI61" s="13"/>
      <c r="CXJ61" s="13"/>
      <c r="CXK61" s="13"/>
      <c r="CXL61" s="13"/>
      <c r="CXM61" s="13"/>
      <c r="CXN61" s="13"/>
      <c r="CXO61" s="13"/>
      <c r="CXP61" s="13"/>
      <c r="CXQ61" s="13"/>
      <c r="CXR61" s="13"/>
      <c r="CXS61" s="13"/>
      <c r="CXT61" s="13"/>
      <c r="CXU61" s="13"/>
      <c r="CXV61" s="13"/>
      <c r="CXW61" s="13"/>
      <c r="CXX61" s="13"/>
      <c r="CXY61" s="13"/>
      <c r="CXZ61" s="13"/>
      <c r="CYA61" s="13"/>
      <c r="CYB61" s="13"/>
      <c r="CYC61" s="13"/>
      <c r="CYD61" s="13"/>
      <c r="CYE61" s="13"/>
      <c r="CYF61" s="13"/>
      <c r="CYG61" s="13"/>
      <c r="CYH61" s="13"/>
      <c r="CYI61" s="13"/>
      <c r="CYJ61" s="13"/>
      <c r="CYK61" s="13"/>
      <c r="CYL61" s="13"/>
      <c r="CYM61" s="13"/>
      <c r="CYN61" s="13"/>
      <c r="CYO61" s="13"/>
      <c r="CYP61" s="13"/>
      <c r="CYQ61" s="13"/>
      <c r="CYR61" s="13"/>
      <c r="CYS61" s="13"/>
      <c r="CYT61" s="13"/>
      <c r="CYU61" s="13"/>
      <c r="CYV61" s="13"/>
      <c r="CYW61" s="13"/>
      <c r="CYX61" s="13"/>
      <c r="CYY61" s="13"/>
      <c r="CYZ61" s="13"/>
      <c r="CZA61" s="13"/>
      <c r="CZB61" s="13"/>
      <c r="CZC61" s="13"/>
      <c r="CZD61" s="13"/>
      <c r="CZE61" s="13"/>
      <c r="CZF61" s="13"/>
      <c r="CZG61" s="13"/>
      <c r="CZH61" s="13"/>
      <c r="CZI61" s="13"/>
      <c r="CZJ61" s="13"/>
      <c r="CZK61" s="13"/>
      <c r="CZL61" s="13"/>
      <c r="CZM61" s="13"/>
      <c r="CZN61" s="13"/>
      <c r="CZO61" s="13"/>
      <c r="CZP61" s="13"/>
      <c r="CZQ61" s="13"/>
      <c r="CZR61" s="13"/>
      <c r="CZS61" s="13"/>
      <c r="CZT61" s="13"/>
      <c r="CZU61" s="13"/>
      <c r="CZV61" s="13"/>
      <c r="CZW61" s="13"/>
      <c r="CZX61" s="13"/>
      <c r="CZY61" s="13"/>
      <c r="CZZ61" s="13"/>
      <c r="DAA61" s="13"/>
      <c r="DAB61" s="13"/>
      <c r="DAC61" s="13"/>
      <c r="DAD61" s="13"/>
      <c r="DAE61" s="13"/>
      <c r="DAF61" s="13"/>
      <c r="DAG61" s="13"/>
      <c r="DAH61" s="13"/>
      <c r="DAI61" s="13"/>
      <c r="DAJ61" s="13"/>
      <c r="DAK61" s="13"/>
      <c r="DAL61" s="13"/>
      <c r="DAM61" s="13"/>
      <c r="DAN61" s="13"/>
      <c r="DAO61" s="13"/>
      <c r="DAP61" s="13"/>
      <c r="DAQ61" s="13"/>
      <c r="DAR61" s="13"/>
      <c r="DAS61" s="13"/>
      <c r="DAT61" s="13"/>
      <c r="DAU61" s="13"/>
      <c r="DAV61" s="13"/>
      <c r="DAW61" s="13"/>
      <c r="DAX61" s="13"/>
      <c r="DAY61" s="13"/>
      <c r="DAZ61" s="13"/>
      <c r="DBA61" s="13"/>
      <c r="DBB61" s="13"/>
      <c r="DBC61" s="13"/>
      <c r="DBD61" s="13"/>
      <c r="DBE61" s="13"/>
      <c r="DBF61" s="13"/>
      <c r="DBG61" s="13"/>
      <c r="DBH61" s="13"/>
      <c r="DBI61" s="13"/>
      <c r="DBJ61" s="13"/>
      <c r="DBK61" s="13"/>
      <c r="DBL61" s="13"/>
      <c r="DBM61" s="13"/>
      <c r="DBN61" s="13"/>
      <c r="DBO61" s="13"/>
      <c r="DBP61" s="13"/>
      <c r="DBQ61" s="13"/>
      <c r="DBR61" s="13"/>
      <c r="DBS61" s="13"/>
      <c r="DBT61" s="13"/>
      <c r="DBU61" s="13"/>
      <c r="DBV61" s="13"/>
      <c r="DBW61" s="13"/>
      <c r="DBX61" s="13"/>
      <c r="DBY61" s="13"/>
      <c r="DBZ61" s="13"/>
      <c r="DCA61" s="13"/>
      <c r="DCB61" s="13"/>
      <c r="DCC61" s="13"/>
      <c r="DCD61" s="13"/>
      <c r="DCE61" s="13"/>
      <c r="DCF61" s="13"/>
      <c r="DCG61" s="13"/>
      <c r="DCH61" s="13"/>
      <c r="DCI61" s="13"/>
      <c r="DCJ61" s="13"/>
      <c r="DCK61" s="13"/>
      <c r="DCL61" s="13"/>
      <c r="DCM61" s="13"/>
      <c r="DCN61" s="13"/>
      <c r="DCO61" s="13"/>
      <c r="DCP61" s="13"/>
      <c r="DCQ61" s="13"/>
      <c r="DCR61" s="13"/>
      <c r="DCS61" s="13"/>
      <c r="DCT61" s="13"/>
      <c r="DCU61" s="13"/>
      <c r="DCV61" s="13"/>
      <c r="DCW61" s="13"/>
      <c r="DCX61" s="13"/>
      <c r="DCY61" s="13"/>
      <c r="DCZ61" s="13"/>
      <c r="DDA61" s="13"/>
      <c r="DDB61" s="13"/>
      <c r="DDC61" s="13"/>
      <c r="DDD61" s="13"/>
      <c r="DDE61" s="13"/>
      <c r="DDF61" s="13"/>
      <c r="DDG61" s="13"/>
      <c r="DDH61" s="13"/>
      <c r="DDI61" s="13"/>
      <c r="DDJ61" s="13"/>
      <c r="DDK61" s="13"/>
      <c r="DDL61" s="13"/>
      <c r="DDM61" s="13"/>
      <c r="DDN61" s="13"/>
      <c r="DDO61" s="13"/>
      <c r="DDP61" s="13"/>
      <c r="DDQ61" s="13"/>
      <c r="DDR61" s="13"/>
      <c r="DDS61" s="13"/>
      <c r="DDT61" s="13"/>
      <c r="DDU61" s="13"/>
      <c r="DDV61" s="13"/>
      <c r="DDW61" s="13"/>
      <c r="DDX61" s="13"/>
      <c r="DDY61" s="13"/>
      <c r="DDZ61" s="13"/>
      <c r="DEA61" s="13"/>
      <c r="DEB61" s="13"/>
      <c r="DEC61" s="13"/>
      <c r="DED61" s="13"/>
      <c r="DEE61" s="13"/>
      <c r="DEF61" s="13"/>
      <c r="DEG61" s="13"/>
      <c r="DEH61" s="13"/>
      <c r="DEI61" s="13"/>
      <c r="DEJ61" s="13"/>
      <c r="DEK61" s="13"/>
      <c r="DEL61" s="13"/>
      <c r="DEM61" s="13"/>
      <c r="DEN61" s="13"/>
      <c r="DEO61" s="13"/>
      <c r="DEP61" s="13"/>
      <c r="DEQ61" s="13"/>
      <c r="DER61" s="13"/>
      <c r="DES61" s="13"/>
      <c r="DET61" s="13"/>
      <c r="DEU61" s="13"/>
      <c r="DEV61" s="13"/>
      <c r="DEW61" s="13"/>
      <c r="DEX61" s="13"/>
      <c r="DEY61" s="13"/>
      <c r="DEZ61" s="13"/>
      <c r="DFA61" s="13"/>
      <c r="DFB61" s="13"/>
      <c r="DFC61" s="13"/>
      <c r="DFD61" s="13"/>
      <c r="DFE61" s="13"/>
      <c r="DFF61" s="13"/>
      <c r="DFG61" s="13"/>
      <c r="DFH61" s="13"/>
      <c r="DFI61" s="13"/>
      <c r="DFJ61" s="13"/>
      <c r="DFK61" s="13"/>
      <c r="DFL61" s="13"/>
      <c r="DFM61" s="13"/>
      <c r="DFN61" s="13"/>
      <c r="DFO61" s="13"/>
      <c r="DFP61" s="13"/>
      <c r="DFQ61" s="13"/>
      <c r="DFR61" s="13"/>
      <c r="DFS61" s="13"/>
      <c r="DFT61" s="13"/>
      <c r="DFU61" s="13"/>
      <c r="DFV61" s="13"/>
      <c r="DFW61" s="13"/>
      <c r="DFX61" s="13"/>
      <c r="DFY61" s="13"/>
      <c r="DFZ61" s="13"/>
      <c r="DGA61" s="13"/>
      <c r="DGB61" s="13"/>
      <c r="DGC61" s="13"/>
      <c r="DGD61" s="13"/>
      <c r="DGE61" s="13"/>
      <c r="DGF61" s="13"/>
      <c r="DGG61" s="13"/>
      <c r="DGH61" s="13"/>
      <c r="DGI61" s="13"/>
      <c r="DGJ61" s="13"/>
      <c r="DGK61" s="13"/>
      <c r="DGL61" s="13"/>
      <c r="DGM61" s="13"/>
      <c r="DGN61" s="13"/>
      <c r="DGO61" s="13"/>
      <c r="DGP61" s="13"/>
      <c r="DGQ61" s="13"/>
      <c r="DGR61" s="13"/>
      <c r="DGS61" s="13"/>
      <c r="DGT61" s="13"/>
      <c r="DGU61" s="13"/>
      <c r="DGV61" s="13"/>
      <c r="DGW61" s="13"/>
      <c r="DGX61" s="13"/>
      <c r="DGY61" s="13"/>
      <c r="DGZ61" s="13"/>
      <c r="DHA61" s="13"/>
      <c r="DHB61" s="13"/>
      <c r="DHC61" s="13"/>
      <c r="DHD61" s="13"/>
      <c r="DHE61" s="13"/>
      <c r="DHF61" s="13"/>
      <c r="DHG61" s="13"/>
      <c r="DHH61" s="13"/>
      <c r="DHI61" s="13"/>
      <c r="DHJ61" s="13"/>
      <c r="DHK61" s="13"/>
      <c r="DHL61" s="13"/>
      <c r="DHM61" s="13"/>
      <c r="DHN61" s="13"/>
      <c r="DHO61" s="13"/>
      <c r="DHP61" s="13"/>
      <c r="DHQ61" s="13"/>
      <c r="DHR61" s="13"/>
      <c r="DHS61" s="13"/>
      <c r="DHT61" s="13"/>
      <c r="DHU61" s="13"/>
      <c r="DHV61" s="13"/>
      <c r="DHW61" s="13"/>
      <c r="DHX61" s="13"/>
      <c r="DHY61" s="13"/>
      <c r="DHZ61" s="13"/>
      <c r="DIA61" s="13"/>
      <c r="DIB61" s="13"/>
      <c r="DIC61" s="13"/>
      <c r="DID61" s="13"/>
      <c r="DIE61" s="13"/>
      <c r="DIF61" s="13"/>
      <c r="DIG61" s="13"/>
      <c r="DIH61" s="13"/>
      <c r="DII61" s="13"/>
      <c r="DIJ61" s="13"/>
      <c r="DIK61" s="13"/>
      <c r="DIL61" s="13"/>
      <c r="DIM61" s="13"/>
      <c r="DIN61" s="13"/>
      <c r="DIO61" s="13"/>
      <c r="DIP61" s="13"/>
      <c r="DIQ61" s="13"/>
      <c r="DIR61" s="13"/>
      <c r="DIS61" s="13"/>
      <c r="DIT61" s="13"/>
      <c r="DIU61" s="13"/>
      <c r="DIV61" s="13"/>
      <c r="DIW61" s="13"/>
      <c r="DIX61" s="13"/>
      <c r="DIY61" s="13"/>
      <c r="DIZ61" s="13"/>
      <c r="DJA61" s="13"/>
      <c r="DJB61" s="13"/>
      <c r="DJC61" s="13"/>
      <c r="DJD61" s="13"/>
      <c r="DJE61" s="13"/>
      <c r="DJF61" s="13"/>
      <c r="DJG61" s="13"/>
      <c r="DJH61" s="13"/>
      <c r="DJI61" s="13"/>
      <c r="DJJ61" s="13"/>
      <c r="DJK61" s="13"/>
      <c r="DJL61" s="13"/>
      <c r="DJM61" s="13"/>
      <c r="DJN61" s="13"/>
      <c r="DJO61" s="13"/>
      <c r="DJP61" s="13"/>
      <c r="DJQ61" s="13"/>
      <c r="DJR61" s="13"/>
      <c r="DJS61" s="13"/>
      <c r="DJT61" s="13"/>
      <c r="DJU61" s="13"/>
      <c r="DJV61" s="13"/>
      <c r="DJW61" s="13"/>
      <c r="DJX61" s="13"/>
      <c r="DJY61" s="13"/>
      <c r="DJZ61" s="13"/>
      <c r="DKA61" s="13"/>
      <c r="DKB61" s="13"/>
      <c r="DKC61" s="13"/>
      <c r="DKD61" s="13"/>
      <c r="DKE61" s="13"/>
      <c r="DKF61" s="13"/>
      <c r="DKG61" s="13"/>
      <c r="DKH61" s="13"/>
      <c r="DKI61" s="13"/>
      <c r="DKJ61" s="13"/>
      <c r="DKK61" s="13"/>
      <c r="DKL61" s="13"/>
      <c r="DKM61" s="13"/>
      <c r="DKN61" s="13"/>
      <c r="DKO61" s="13"/>
      <c r="DKP61" s="13"/>
      <c r="DKQ61" s="13"/>
      <c r="DKR61" s="13"/>
      <c r="DKS61" s="13"/>
      <c r="DKT61" s="13"/>
      <c r="DKU61" s="13"/>
      <c r="DKV61" s="13"/>
      <c r="DKW61" s="13"/>
      <c r="DKX61" s="13"/>
      <c r="DKY61" s="13"/>
      <c r="DKZ61" s="13"/>
      <c r="DLA61" s="13"/>
      <c r="DLB61" s="13"/>
      <c r="DLC61" s="13"/>
      <c r="DLD61" s="13"/>
      <c r="DLE61" s="13"/>
      <c r="DLF61" s="13"/>
      <c r="DLG61" s="13"/>
      <c r="DLH61" s="13"/>
      <c r="DLI61" s="13"/>
      <c r="DLJ61" s="13"/>
      <c r="DLK61" s="13"/>
      <c r="DLL61" s="13"/>
      <c r="DLM61" s="13"/>
      <c r="DLN61" s="13"/>
      <c r="DLO61" s="13"/>
      <c r="DLP61" s="13"/>
      <c r="DLQ61" s="13"/>
      <c r="DLR61" s="13"/>
      <c r="DLS61" s="13"/>
      <c r="DLT61" s="13"/>
      <c r="DLU61" s="13"/>
      <c r="DLV61" s="13"/>
      <c r="DLW61" s="13"/>
      <c r="DLX61" s="13"/>
      <c r="DLY61" s="13"/>
      <c r="DLZ61" s="13"/>
      <c r="DMA61" s="13"/>
      <c r="DMB61" s="13"/>
      <c r="DMC61" s="13"/>
      <c r="DMD61" s="13"/>
      <c r="DME61" s="13"/>
      <c r="DMF61" s="13"/>
      <c r="DMG61" s="13"/>
      <c r="DMH61" s="13"/>
      <c r="DMI61" s="13"/>
      <c r="DMJ61" s="13"/>
      <c r="DMK61" s="13"/>
      <c r="DML61" s="13"/>
      <c r="DMM61" s="13"/>
      <c r="DMN61" s="13"/>
      <c r="DMO61" s="13"/>
      <c r="DMP61" s="13"/>
      <c r="DMQ61" s="13"/>
      <c r="DMR61" s="13"/>
      <c r="DMS61" s="13"/>
      <c r="DMT61" s="13"/>
      <c r="DMU61" s="13"/>
      <c r="DMV61" s="13"/>
      <c r="DMW61" s="13"/>
      <c r="DMX61" s="13"/>
      <c r="DMY61" s="13"/>
      <c r="DMZ61" s="13"/>
      <c r="DNA61" s="13"/>
      <c r="DNB61" s="13"/>
      <c r="DNC61" s="13"/>
      <c r="DND61" s="13"/>
      <c r="DNE61" s="13"/>
      <c r="DNF61" s="13"/>
      <c r="DNG61" s="13"/>
      <c r="DNH61" s="13"/>
      <c r="DNI61" s="13"/>
      <c r="DNJ61" s="13"/>
      <c r="DNK61" s="13"/>
      <c r="DNL61" s="13"/>
      <c r="DNM61" s="13"/>
      <c r="DNN61" s="13"/>
      <c r="DNO61" s="13"/>
      <c r="DNP61" s="13"/>
      <c r="DNQ61" s="13"/>
      <c r="DNR61" s="13"/>
      <c r="DNS61" s="13"/>
      <c r="DNT61" s="13"/>
      <c r="DNU61" s="13"/>
      <c r="DNV61" s="13"/>
      <c r="DNW61" s="13"/>
      <c r="DNX61" s="13"/>
      <c r="DNY61" s="13"/>
      <c r="DNZ61" s="13"/>
      <c r="DOA61" s="13"/>
      <c r="DOB61" s="13"/>
      <c r="DOC61" s="13"/>
      <c r="DOD61" s="13"/>
      <c r="DOE61" s="13"/>
      <c r="DOF61" s="13"/>
      <c r="DOG61" s="13"/>
      <c r="DOH61" s="13"/>
      <c r="DOI61" s="13"/>
      <c r="DOJ61" s="13"/>
      <c r="DOK61" s="13"/>
      <c r="DOL61" s="13"/>
      <c r="DOM61" s="13"/>
      <c r="DON61" s="13"/>
      <c r="DOO61" s="13"/>
      <c r="DOP61" s="13"/>
      <c r="DOQ61" s="13"/>
      <c r="DOR61" s="13"/>
      <c r="DOS61" s="13"/>
      <c r="DOT61" s="13"/>
      <c r="DOU61" s="13"/>
      <c r="DOV61" s="13"/>
      <c r="DOW61" s="13"/>
      <c r="DOX61" s="13"/>
      <c r="DOY61" s="13"/>
      <c r="DOZ61" s="13"/>
      <c r="DPA61" s="13"/>
      <c r="DPB61" s="13"/>
      <c r="DPC61" s="13"/>
      <c r="DPD61" s="13"/>
      <c r="DPE61" s="13"/>
      <c r="DPF61" s="13"/>
      <c r="DPG61" s="13"/>
      <c r="DPH61" s="13"/>
      <c r="DPI61" s="13"/>
      <c r="DPJ61" s="13"/>
      <c r="DPK61" s="13"/>
      <c r="DPL61" s="13"/>
      <c r="DPM61" s="13"/>
      <c r="DPN61" s="13"/>
      <c r="DPO61" s="13"/>
      <c r="DPP61" s="13"/>
      <c r="DPQ61" s="13"/>
      <c r="DPR61" s="13"/>
      <c r="DPS61" s="13"/>
      <c r="DPT61" s="13"/>
      <c r="DPU61" s="13"/>
      <c r="DPV61" s="13"/>
      <c r="DPW61" s="13"/>
      <c r="DPX61" s="13"/>
      <c r="DPY61" s="13"/>
      <c r="DPZ61" s="13"/>
      <c r="DQA61" s="13"/>
      <c r="DQB61" s="13"/>
      <c r="DQC61" s="13"/>
      <c r="DQD61" s="13"/>
      <c r="DQE61" s="13"/>
      <c r="DQF61" s="13"/>
      <c r="DQG61" s="13"/>
      <c r="DQH61" s="13"/>
      <c r="DQI61" s="13"/>
      <c r="DQJ61" s="13"/>
      <c r="DQK61" s="13"/>
      <c r="DQL61" s="13"/>
      <c r="DQM61" s="13"/>
      <c r="DQN61" s="13"/>
      <c r="DQO61" s="13"/>
      <c r="DQP61" s="13"/>
      <c r="DQQ61" s="13"/>
      <c r="DQR61" s="13"/>
      <c r="DQS61" s="13"/>
      <c r="DQT61" s="13"/>
      <c r="DQU61" s="13"/>
      <c r="DQV61" s="13"/>
      <c r="DQW61" s="13"/>
      <c r="DQX61" s="13"/>
      <c r="DQY61" s="13"/>
      <c r="DQZ61" s="13"/>
      <c r="DRA61" s="13"/>
      <c r="DRB61" s="13"/>
      <c r="DRC61" s="13"/>
      <c r="DRD61" s="13"/>
      <c r="DRE61" s="13"/>
      <c r="DRF61" s="13"/>
      <c r="DRG61" s="13"/>
      <c r="DRH61" s="13"/>
      <c r="DRI61" s="13"/>
      <c r="DRJ61" s="13"/>
      <c r="DRK61" s="13"/>
      <c r="DRL61" s="13"/>
      <c r="DRM61" s="13"/>
      <c r="DRN61" s="13"/>
      <c r="DRO61" s="13"/>
      <c r="DRP61" s="13"/>
      <c r="DRQ61" s="13"/>
      <c r="DRR61" s="13"/>
      <c r="DRS61" s="13"/>
      <c r="DRT61" s="13"/>
      <c r="DRU61" s="13"/>
      <c r="DRV61" s="13"/>
      <c r="DRW61" s="13"/>
      <c r="DRX61" s="13"/>
      <c r="DRY61" s="13"/>
      <c r="DRZ61" s="13"/>
      <c r="DSA61" s="13"/>
      <c r="DSB61" s="13"/>
      <c r="DSC61" s="13"/>
      <c r="DSD61" s="13"/>
      <c r="DSE61" s="13"/>
      <c r="DSF61" s="13"/>
      <c r="DSG61" s="13"/>
      <c r="DSH61" s="13"/>
      <c r="DSI61" s="13"/>
      <c r="DSJ61" s="13"/>
      <c r="DSK61" s="13"/>
      <c r="DSL61" s="13"/>
      <c r="DSM61" s="13"/>
      <c r="DSN61" s="13"/>
      <c r="DSO61" s="13"/>
      <c r="DSP61" s="13"/>
      <c r="DSQ61" s="13"/>
      <c r="DSR61" s="13"/>
      <c r="DSS61" s="13"/>
      <c r="DST61" s="13"/>
      <c r="DSU61" s="13"/>
      <c r="DSV61" s="13"/>
      <c r="DSW61" s="13"/>
      <c r="DSX61" s="13"/>
      <c r="DSY61" s="13"/>
      <c r="DSZ61" s="13"/>
      <c r="DTA61" s="13"/>
      <c r="DTB61" s="13"/>
      <c r="DTC61" s="13"/>
      <c r="DTD61" s="13"/>
      <c r="DTE61" s="13"/>
      <c r="DTF61" s="13"/>
      <c r="DTG61" s="13"/>
      <c r="DTH61" s="13"/>
      <c r="DTI61" s="13"/>
      <c r="DTJ61" s="13"/>
      <c r="DTK61" s="13"/>
      <c r="DTL61" s="13"/>
      <c r="DTM61" s="13"/>
      <c r="DTN61" s="13"/>
      <c r="DTO61" s="13"/>
      <c r="DTP61" s="13"/>
      <c r="DTQ61" s="13"/>
      <c r="DTR61" s="13"/>
      <c r="DTS61" s="13"/>
      <c r="DTT61" s="13"/>
      <c r="DTU61" s="13"/>
      <c r="DTV61" s="13"/>
      <c r="DTW61" s="13"/>
      <c r="DTX61" s="13"/>
      <c r="DTY61" s="13"/>
      <c r="DTZ61" s="13"/>
      <c r="DUA61" s="13"/>
      <c r="DUB61" s="13"/>
      <c r="DUC61" s="13"/>
      <c r="DUD61" s="13"/>
      <c r="DUE61" s="13"/>
      <c r="DUF61" s="13"/>
      <c r="DUG61" s="13"/>
      <c r="DUH61" s="13"/>
      <c r="DUI61" s="13"/>
      <c r="DUJ61" s="13"/>
      <c r="DUK61" s="13"/>
      <c r="DUL61" s="13"/>
      <c r="DUM61" s="13"/>
      <c r="DUN61" s="13"/>
      <c r="DUO61" s="13"/>
      <c r="DUP61" s="13"/>
      <c r="DUQ61" s="13"/>
      <c r="DUR61" s="13"/>
      <c r="DUS61" s="13"/>
      <c r="DUT61" s="13"/>
      <c r="DUU61" s="13"/>
      <c r="DUV61" s="13"/>
      <c r="DUW61" s="13"/>
      <c r="DUX61" s="13"/>
      <c r="DUY61" s="13"/>
      <c r="DUZ61" s="13"/>
      <c r="DVA61" s="13"/>
      <c r="DVB61" s="13"/>
      <c r="DVC61" s="13"/>
      <c r="DVD61" s="13"/>
      <c r="DVE61" s="13"/>
      <c r="DVF61" s="13"/>
      <c r="DVG61" s="13"/>
      <c r="DVH61" s="13"/>
      <c r="DVI61" s="13"/>
      <c r="DVJ61" s="13"/>
      <c r="DVK61" s="13"/>
      <c r="DVL61" s="13"/>
      <c r="DVM61" s="13"/>
      <c r="DVN61" s="13"/>
      <c r="DVO61" s="13"/>
      <c r="DVP61" s="13"/>
      <c r="DVQ61" s="13"/>
      <c r="DVR61" s="13"/>
      <c r="DVS61" s="13"/>
      <c r="DVT61" s="13"/>
      <c r="DVU61" s="13"/>
      <c r="DVV61" s="13"/>
      <c r="DVW61" s="13"/>
      <c r="DVX61" s="13"/>
      <c r="DVY61" s="13"/>
      <c r="DVZ61" s="13"/>
      <c r="DWA61" s="13"/>
      <c r="DWB61" s="13"/>
      <c r="DWC61" s="13"/>
      <c r="DWD61" s="13"/>
      <c r="DWE61" s="13"/>
      <c r="DWF61" s="13"/>
      <c r="DWG61" s="13"/>
      <c r="DWH61" s="13"/>
      <c r="DWI61" s="13"/>
      <c r="DWJ61" s="13"/>
      <c r="DWK61" s="13"/>
      <c r="DWL61" s="13"/>
      <c r="DWM61" s="13"/>
      <c r="DWN61" s="13"/>
      <c r="DWO61" s="13"/>
      <c r="DWP61" s="13"/>
      <c r="DWQ61" s="13"/>
      <c r="DWR61" s="13"/>
      <c r="DWS61" s="13"/>
      <c r="DWT61" s="13"/>
      <c r="DWU61" s="13"/>
      <c r="DWV61" s="13"/>
      <c r="DWW61" s="13"/>
      <c r="DWX61" s="13"/>
      <c r="DWY61" s="13"/>
      <c r="DWZ61" s="13"/>
      <c r="DXA61" s="13"/>
      <c r="DXB61" s="13"/>
      <c r="DXC61" s="13"/>
      <c r="DXD61" s="13"/>
      <c r="DXE61" s="13"/>
      <c r="DXF61" s="13"/>
      <c r="DXG61" s="13"/>
      <c r="DXH61" s="13"/>
      <c r="DXI61" s="13"/>
      <c r="DXJ61" s="13"/>
      <c r="DXK61" s="13"/>
      <c r="DXL61" s="13"/>
      <c r="DXM61" s="13"/>
      <c r="DXN61" s="13"/>
      <c r="DXO61" s="13"/>
      <c r="DXP61" s="13"/>
      <c r="DXQ61" s="13"/>
      <c r="DXR61" s="13"/>
      <c r="DXS61" s="13"/>
      <c r="DXT61" s="13"/>
      <c r="DXU61" s="13"/>
      <c r="DXV61" s="13"/>
      <c r="DXW61" s="13"/>
      <c r="DXX61" s="13"/>
      <c r="DXY61" s="13"/>
      <c r="DXZ61" s="13"/>
      <c r="DYA61" s="13"/>
      <c r="DYB61" s="13"/>
      <c r="DYC61" s="13"/>
      <c r="DYD61" s="13"/>
      <c r="DYE61" s="13"/>
      <c r="DYF61" s="13"/>
      <c r="DYG61" s="13"/>
      <c r="DYH61" s="13"/>
      <c r="DYI61" s="13"/>
      <c r="DYJ61" s="13"/>
      <c r="DYK61" s="13"/>
      <c r="DYL61" s="13"/>
      <c r="DYM61" s="13"/>
      <c r="DYN61" s="13"/>
      <c r="DYO61" s="13"/>
      <c r="DYP61" s="13"/>
      <c r="DYQ61" s="13"/>
      <c r="DYR61" s="13"/>
      <c r="DYS61" s="13"/>
      <c r="DYT61" s="13"/>
      <c r="DYU61" s="13"/>
      <c r="DYV61" s="13"/>
      <c r="DYW61" s="13"/>
      <c r="DYX61" s="13"/>
      <c r="DYY61" s="13"/>
      <c r="DYZ61" s="13"/>
      <c r="DZA61" s="13"/>
      <c r="DZB61" s="13"/>
      <c r="DZC61" s="13"/>
      <c r="DZD61" s="13"/>
      <c r="DZE61" s="13"/>
      <c r="DZF61" s="13"/>
      <c r="DZG61" s="13"/>
      <c r="DZH61" s="13"/>
      <c r="DZI61" s="13"/>
      <c r="DZJ61" s="13"/>
      <c r="DZK61" s="13"/>
      <c r="DZL61" s="13"/>
      <c r="DZM61" s="13"/>
      <c r="DZN61" s="13"/>
      <c r="DZO61" s="13"/>
      <c r="DZP61" s="13"/>
      <c r="DZQ61" s="13"/>
      <c r="DZR61" s="13"/>
      <c r="DZS61" s="13"/>
      <c r="DZT61" s="13"/>
      <c r="DZU61" s="13"/>
      <c r="DZV61" s="13"/>
      <c r="DZW61" s="13"/>
      <c r="DZX61" s="13"/>
      <c r="DZY61" s="13"/>
      <c r="DZZ61" s="13"/>
      <c r="EAA61" s="13"/>
      <c r="EAB61" s="13"/>
      <c r="EAC61" s="13"/>
      <c r="EAD61" s="13"/>
      <c r="EAE61" s="13"/>
      <c r="EAF61" s="13"/>
      <c r="EAG61" s="13"/>
      <c r="EAH61" s="13"/>
      <c r="EAI61" s="13"/>
      <c r="EAJ61" s="13"/>
      <c r="EAK61" s="13"/>
      <c r="EAL61" s="13"/>
      <c r="EAM61" s="13"/>
      <c r="EAN61" s="13"/>
      <c r="EAO61" s="13"/>
      <c r="EAP61" s="13"/>
      <c r="EAQ61" s="13"/>
      <c r="EAR61" s="13"/>
      <c r="EAS61" s="13"/>
      <c r="EAT61" s="13"/>
      <c r="EAU61" s="13"/>
      <c r="EAV61" s="13"/>
      <c r="EAW61" s="13"/>
      <c r="EAX61" s="13"/>
      <c r="EAY61" s="13"/>
      <c r="EAZ61" s="13"/>
      <c r="EBA61" s="13"/>
      <c r="EBB61" s="13"/>
      <c r="EBC61" s="13"/>
      <c r="EBD61" s="13"/>
      <c r="EBE61" s="13"/>
      <c r="EBF61" s="13"/>
      <c r="EBG61" s="13"/>
      <c r="EBH61" s="13"/>
      <c r="EBI61" s="13"/>
      <c r="EBJ61" s="13"/>
      <c r="EBK61" s="13"/>
      <c r="EBL61" s="13"/>
      <c r="EBM61" s="13"/>
      <c r="EBN61" s="13"/>
      <c r="EBO61" s="13"/>
      <c r="EBP61" s="13"/>
      <c r="EBQ61" s="13"/>
      <c r="EBR61" s="13"/>
      <c r="EBS61" s="13"/>
      <c r="EBT61" s="13"/>
      <c r="EBU61" s="13"/>
      <c r="EBV61" s="13"/>
      <c r="EBW61" s="13"/>
      <c r="EBX61" s="13"/>
      <c r="EBY61" s="13"/>
      <c r="EBZ61" s="13"/>
      <c r="ECA61" s="13"/>
      <c r="ECB61" s="13"/>
      <c r="ECC61" s="13"/>
      <c r="ECD61" s="13"/>
      <c r="ECE61" s="13"/>
      <c r="ECF61" s="13"/>
      <c r="ECG61" s="13"/>
      <c r="ECH61" s="13"/>
      <c r="ECI61" s="13"/>
      <c r="ECJ61" s="13"/>
      <c r="ECK61" s="13"/>
      <c r="ECL61" s="13"/>
      <c r="ECM61" s="13"/>
      <c r="ECN61" s="13"/>
      <c r="ECO61" s="13"/>
      <c r="ECP61" s="13"/>
      <c r="ECQ61" s="13"/>
      <c r="ECR61" s="13"/>
      <c r="ECS61" s="13"/>
      <c r="ECT61" s="13"/>
      <c r="ECU61" s="13"/>
      <c r="ECV61" s="13"/>
      <c r="ECW61" s="13"/>
      <c r="ECX61" s="13"/>
      <c r="ECY61" s="13"/>
      <c r="ECZ61" s="13"/>
      <c r="EDA61" s="13"/>
      <c r="EDB61" s="13"/>
      <c r="EDC61" s="13"/>
      <c r="EDD61" s="13"/>
      <c r="EDE61" s="13"/>
      <c r="EDF61" s="13"/>
      <c r="EDG61" s="13"/>
      <c r="EDH61" s="13"/>
      <c r="EDI61" s="13"/>
      <c r="EDJ61" s="13"/>
      <c r="EDK61" s="13"/>
      <c r="EDL61" s="13"/>
      <c r="EDM61" s="13"/>
      <c r="EDN61" s="13"/>
      <c r="EDO61" s="13"/>
      <c r="EDP61" s="13"/>
      <c r="EDQ61" s="13"/>
      <c r="EDR61" s="13"/>
      <c r="EDS61" s="13"/>
      <c r="EDT61" s="13"/>
      <c r="EDU61" s="13"/>
      <c r="EDV61" s="13"/>
      <c r="EDW61" s="13"/>
      <c r="EDX61" s="13"/>
      <c r="EDY61" s="13"/>
      <c r="EDZ61" s="13"/>
      <c r="EEA61" s="13"/>
      <c r="EEB61" s="13"/>
      <c r="EEC61" s="13"/>
      <c r="EED61" s="13"/>
      <c r="EEE61" s="13"/>
      <c r="EEF61" s="13"/>
      <c r="EEG61" s="13"/>
      <c r="EEH61" s="13"/>
      <c r="EEI61" s="13"/>
      <c r="EEJ61" s="13"/>
      <c r="EEK61" s="13"/>
      <c r="EEL61" s="13"/>
      <c r="EEM61" s="13"/>
      <c r="EEN61" s="13"/>
      <c r="EEO61" s="13"/>
      <c r="EEP61" s="13"/>
      <c r="EEQ61" s="13"/>
      <c r="EER61" s="13"/>
      <c r="EES61" s="13"/>
      <c r="EET61" s="13"/>
      <c r="EEU61" s="13"/>
      <c r="EEV61" s="13"/>
      <c r="EEW61" s="13"/>
      <c r="EEX61" s="13"/>
      <c r="EEY61" s="13"/>
      <c r="EEZ61" s="13"/>
      <c r="EFA61" s="13"/>
      <c r="EFB61" s="13"/>
      <c r="EFC61" s="13"/>
      <c r="EFD61" s="13"/>
      <c r="EFE61" s="13"/>
      <c r="EFF61" s="13"/>
      <c r="EFG61" s="13"/>
      <c r="EFH61" s="13"/>
      <c r="EFI61" s="13"/>
      <c r="EFJ61" s="13"/>
      <c r="EFK61" s="13"/>
      <c r="EFL61" s="13"/>
      <c r="EFM61" s="13"/>
      <c r="EFN61" s="13"/>
      <c r="EFO61" s="13"/>
      <c r="EFP61" s="13"/>
      <c r="EFQ61" s="13"/>
      <c r="EFR61" s="13"/>
      <c r="EFS61" s="13"/>
      <c r="EFT61" s="13"/>
      <c r="EFU61" s="13"/>
      <c r="EFV61" s="13"/>
      <c r="EFW61" s="13"/>
      <c r="EFX61" s="13"/>
      <c r="EFY61" s="13"/>
      <c r="EFZ61" s="13"/>
      <c r="EGA61" s="13"/>
      <c r="EGB61" s="13"/>
      <c r="EGC61" s="13"/>
      <c r="EGD61" s="13"/>
      <c r="EGE61" s="13"/>
      <c r="EGF61" s="13"/>
      <c r="EGG61" s="13"/>
      <c r="EGH61" s="13"/>
      <c r="EGI61" s="13"/>
      <c r="EGJ61" s="13"/>
      <c r="EGK61" s="13"/>
      <c r="EGL61" s="13"/>
      <c r="EGM61" s="13"/>
      <c r="EGN61" s="13"/>
      <c r="EGO61" s="13"/>
      <c r="EGP61" s="13"/>
      <c r="EGQ61" s="13"/>
      <c r="EGR61" s="13"/>
      <c r="EGS61" s="13"/>
      <c r="EGT61" s="13"/>
      <c r="EGU61" s="13"/>
      <c r="EGV61" s="13"/>
      <c r="EGW61" s="13"/>
      <c r="EGX61" s="13"/>
      <c r="EGY61" s="13"/>
      <c r="EGZ61" s="13"/>
      <c r="EHA61" s="13"/>
      <c r="EHB61" s="13"/>
      <c r="EHC61" s="13"/>
      <c r="EHD61" s="13"/>
      <c r="EHE61" s="13"/>
      <c r="EHF61" s="13"/>
      <c r="EHG61" s="13"/>
      <c r="EHH61" s="13"/>
      <c r="EHI61" s="13"/>
      <c r="EHJ61" s="13"/>
      <c r="EHK61" s="13"/>
      <c r="EHL61" s="13"/>
      <c r="EHM61" s="13"/>
      <c r="EHN61" s="13"/>
      <c r="EHO61" s="13"/>
      <c r="EHP61" s="13"/>
      <c r="EHQ61" s="13"/>
      <c r="EHR61" s="13"/>
      <c r="EHS61" s="13"/>
      <c r="EHT61" s="13"/>
      <c r="EHU61" s="13"/>
      <c r="EHV61" s="13"/>
      <c r="EHW61" s="13"/>
      <c r="EHX61" s="13"/>
      <c r="EHY61" s="13"/>
      <c r="EHZ61" s="13"/>
      <c r="EIA61" s="13"/>
      <c r="EIB61" s="13"/>
      <c r="EIC61" s="13"/>
      <c r="EID61" s="13"/>
      <c r="EIE61" s="13"/>
      <c r="EIF61" s="13"/>
      <c r="EIG61" s="13"/>
      <c r="EIH61" s="13"/>
      <c r="EII61" s="13"/>
      <c r="EIJ61" s="13"/>
      <c r="EIK61" s="13"/>
      <c r="EIL61" s="13"/>
      <c r="EIM61" s="13"/>
      <c r="EIN61" s="13"/>
      <c r="EIO61" s="13"/>
      <c r="EIP61" s="13"/>
      <c r="EIQ61" s="13"/>
      <c r="EIR61" s="13"/>
      <c r="EIS61" s="13"/>
      <c r="EIT61" s="13"/>
      <c r="EIU61" s="13"/>
      <c r="EIV61" s="13"/>
      <c r="EIW61" s="13"/>
      <c r="EIX61" s="13"/>
      <c r="EIY61" s="13"/>
      <c r="EIZ61" s="13"/>
      <c r="EJA61" s="13"/>
      <c r="EJB61" s="13"/>
      <c r="EJC61" s="13"/>
      <c r="EJD61" s="13"/>
      <c r="EJE61" s="13"/>
      <c r="EJF61" s="13"/>
      <c r="EJG61" s="13"/>
      <c r="EJH61" s="13"/>
      <c r="EJI61" s="13"/>
      <c r="EJJ61" s="13"/>
      <c r="EJK61" s="13"/>
      <c r="EJL61" s="13"/>
      <c r="EJM61" s="13"/>
      <c r="EJN61" s="13"/>
      <c r="EJO61" s="13"/>
      <c r="EJP61" s="13"/>
      <c r="EJQ61" s="13"/>
      <c r="EJR61" s="13"/>
      <c r="EJS61" s="13"/>
      <c r="EJT61" s="13"/>
      <c r="EJU61" s="13"/>
      <c r="EJV61" s="13"/>
      <c r="EJW61" s="13"/>
      <c r="EJX61" s="13"/>
      <c r="EJY61" s="13"/>
      <c r="EJZ61" s="13"/>
      <c r="EKA61" s="13"/>
      <c r="EKB61" s="13"/>
      <c r="EKC61" s="13"/>
      <c r="EKD61" s="13"/>
      <c r="EKE61" s="13"/>
      <c r="EKF61" s="13"/>
      <c r="EKG61" s="13"/>
      <c r="EKH61" s="13"/>
      <c r="EKI61" s="13"/>
      <c r="EKJ61" s="13"/>
      <c r="EKK61" s="13"/>
      <c r="EKL61" s="13"/>
      <c r="EKM61" s="13"/>
      <c r="EKN61" s="13"/>
      <c r="EKO61" s="13"/>
      <c r="EKP61" s="13"/>
      <c r="EKQ61" s="13"/>
      <c r="EKR61" s="13"/>
      <c r="EKS61" s="13"/>
      <c r="EKT61" s="13"/>
      <c r="EKU61" s="13"/>
      <c r="EKV61" s="13"/>
      <c r="EKW61" s="13"/>
      <c r="EKX61" s="13"/>
      <c r="EKY61" s="13"/>
      <c r="EKZ61" s="13"/>
      <c r="ELA61" s="13"/>
      <c r="ELB61" s="13"/>
      <c r="ELC61" s="13"/>
      <c r="ELD61" s="13"/>
      <c r="ELE61" s="13"/>
      <c r="ELF61" s="13"/>
      <c r="ELG61" s="13"/>
      <c r="ELH61" s="13"/>
      <c r="ELI61" s="13"/>
      <c r="ELJ61" s="13"/>
      <c r="ELK61" s="13"/>
      <c r="ELL61" s="13"/>
      <c r="ELM61" s="13"/>
      <c r="ELN61" s="13"/>
      <c r="ELO61" s="13"/>
      <c r="ELP61" s="13"/>
      <c r="ELQ61" s="13"/>
      <c r="ELR61" s="13"/>
      <c r="ELS61" s="13"/>
      <c r="ELT61" s="13"/>
      <c r="ELU61" s="13"/>
      <c r="ELV61" s="13"/>
      <c r="ELW61" s="13"/>
      <c r="ELX61" s="13"/>
      <c r="ELY61" s="13"/>
      <c r="ELZ61" s="13"/>
      <c r="EMA61" s="13"/>
      <c r="EMB61" s="13"/>
      <c r="EMC61" s="13"/>
      <c r="EMD61" s="13"/>
      <c r="EME61" s="13"/>
      <c r="EMF61" s="13"/>
      <c r="EMG61" s="13"/>
      <c r="EMH61" s="13"/>
      <c r="EMI61" s="13"/>
      <c r="EMJ61" s="13"/>
      <c r="EMK61" s="13"/>
      <c r="EML61" s="13"/>
      <c r="EMM61" s="13"/>
      <c r="EMN61" s="13"/>
      <c r="EMO61" s="13"/>
      <c r="EMP61" s="13"/>
      <c r="EMQ61" s="13"/>
      <c r="EMR61" s="13"/>
      <c r="EMS61" s="13"/>
      <c r="EMT61" s="13"/>
      <c r="EMU61" s="13"/>
      <c r="EMV61" s="13"/>
      <c r="EMW61" s="13"/>
      <c r="EMX61" s="13"/>
      <c r="EMY61" s="13"/>
      <c r="EMZ61" s="13"/>
      <c r="ENA61" s="13"/>
      <c r="ENB61" s="13"/>
      <c r="ENC61" s="13"/>
      <c r="END61" s="13"/>
      <c r="ENE61" s="13"/>
      <c r="ENF61" s="13"/>
      <c r="ENG61" s="13"/>
      <c r="ENH61" s="13"/>
      <c r="ENI61" s="13"/>
      <c r="ENJ61" s="13"/>
      <c r="ENK61" s="13"/>
      <c r="ENL61" s="13"/>
      <c r="ENM61" s="13"/>
      <c r="ENN61" s="13"/>
      <c r="ENO61" s="13"/>
      <c r="ENP61" s="13"/>
      <c r="ENQ61" s="13"/>
      <c r="ENR61" s="13"/>
      <c r="ENS61" s="13"/>
      <c r="ENT61" s="13"/>
      <c r="ENU61" s="13"/>
      <c r="ENV61" s="13"/>
      <c r="ENW61" s="13"/>
      <c r="ENX61" s="13"/>
      <c r="ENY61" s="13"/>
      <c r="ENZ61" s="13"/>
      <c r="EOA61" s="13"/>
      <c r="EOB61" s="13"/>
      <c r="EOC61" s="13"/>
      <c r="EOD61" s="13"/>
      <c r="EOE61" s="13"/>
      <c r="EOF61" s="13"/>
      <c r="EOG61" s="13"/>
      <c r="EOH61" s="13"/>
      <c r="EOI61" s="13"/>
      <c r="EOJ61" s="13"/>
      <c r="EOK61" s="13"/>
      <c r="EOL61" s="13"/>
      <c r="EOM61" s="13"/>
      <c r="EON61" s="13"/>
      <c r="EOO61" s="13"/>
      <c r="EOP61" s="13"/>
      <c r="EOQ61" s="13"/>
      <c r="EOR61" s="13"/>
      <c r="EOS61" s="13"/>
      <c r="EOT61" s="13"/>
      <c r="EOU61" s="13"/>
      <c r="EOV61" s="13"/>
      <c r="EOW61" s="13"/>
      <c r="EOX61" s="13"/>
      <c r="EOY61" s="13"/>
      <c r="EOZ61" s="13"/>
      <c r="EPA61" s="13"/>
      <c r="EPB61" s="13"/>
      <c r="EPC61" s="13"/>
      <c r="EPD61" s="13"/>
      <c r="EPE61" s="13"/>
      <c r="EPF61" s="13"/>
      <c r="EPG61" s="13"/>
      <c r="EPH61" s="13"/>
      <c r="EPI61" s="13"/>
      <c r="EPJ61" s="13"/>
      <c r="EPK61" s="13"/>
      <c r="EPL61" s="13"/>
      <c r="EPM61" s="13"/>
      <c r="EPN61" s="13"/>
      <c r="EPO61" s="13"/>
      <c r="EPP61" s="13"/>
      <c r="EPQ61" s="13"/>
      <c r="EPR61" s="13"/>
      <c r="EPS61" s="13"/>
      <c r="EPT61" s="13"/>
      <c r="EPU61" s="13"/>
      <c r="EPV61" s="13"/>
      <c r="EPW61" s="13"/>
      <c r="EPX61" s="13"/>
      <c r="EPY61" s="13"/>
      <c r="EPZ61" s="13"/>
      <c r="EQA61" s="13"/>
      <c r="EQB61" s="13"/>
      <c r="EQC61" s="13"/>
      <c r="EQD61" s="13"/>
      <c r="EQE61" s="13"/>
      <c r="EQF61" s="13"/>
      <c r="EQG61" s="13"/>
      <c r="EQH61" s="13"/>
      <c r="EQI61" s="13"/>
      <c r="EQJ61" s="13"/>
      <c r="EQK61" s="13"/>
      <c r="EQL61" s="13"/>
      <c r="EQM61" s="13"/>
      <c r="EQN61" s="13"/>
      <c r="EQO61" s="13"/>
      <c r="EQP61" s="13"/>
      <c r="EQQ61" s="13"/>
      <c r="EQR61" s="13"/>
      <c r="EQS61" s="13"/>
      <c r="EQT61" s="13"/>
      <c r="EQU61" s="13"/>
      <c r="EQV61" s="13"/>
      <c r="EQW61" s="13"/>
      <c r="EQX61" s="13"/>
      <c r="EQY61" s="13"/>
      <c r="EQZ61" s="13"/>
      <c r="ERA61" s="13"/>
      <c r="ERB61" s="13"/>
      <c r="ERC61" s="13"/>
      <c r="ERD61" s="13"/>
      <c r="ERE61" s="13"/>
      <c r="ERF61" s="13"/>
      <c r="ERG61" s="13"/>
      <c r="ERH61" s="13"/>
      <c r="ERI61" s="13"/>
      <c r="ERJ61" s="13"/>
      <c r="ERK61" s="13"/>
      <c r="ERL61" s="13"/>
      <c r="ERM61" s="13"/>
      <c r="ERN61" s="13"/>
      <c r="ERO61" s="13"/>
      <c r="ERP61" s="13"/>
      <c r="ERQ61" s="13"/>
      <c r="ERR61" s="13"/>
      <c r="ERS61" s="13"/>
      <c r="ERT61" s="13"/>
      <c r="ERU61" s="13"/>
      <c r="ERV61" s="13"/>
      <c r="ERW61" s="13"/>
      <c r="ERX61" s="13"/>
      <c r="ERY61" s="13"/>
      <c r="ERZ61" s="13"/>
      <c r="ESA61" s="13"/>
      <c r="ESB61" s="13"/>
      <c r="ESC61" s="13"/>
      <c r="ESD61" s="13"/>
      <c r="ESE61" s="13"/>
      <c r="ESF61" s="13"/>
      <c r="ESG61" s="13"/>
      <c r="ESH61" s="13"/>
      <c r="ESI61" s="13"/>
      <c r="ESJ61" s="13"/>
      <c r="ESK61" s="13"/>
      <c r="ESL61" s="13"/>
      <c r="ESM61" s="13"/>
      <c r="ESN61" s="13"/>
      <c r="ESO61" s="13"/>
      <c r="ESP61" s="13"/>
      <c r="ESQ61" s="13"/>
      <c r="ESR61" s="13"/>
      <c r="ESS61" s="13"/>
      <c r="EST61" s="13"/>
      <c r="ESU61" s="13"/>
      <c r="ESV61" s="13"/>
      <c r="ESW61" s="13"/>
      <c r="ESX61" s="13"/>
      <c r="ESY61" s="13"/>
      <c r="ESZ61" s="13"/>
      <c r="ETA61" s="13"/>
      <c r="ETB61" s="13"/>
      <c r="ETC61" s="13"/>
      <c r="ETD61" s="13"/>
      <c r="ETE61" s="13"/>
      <c r="ETF61" s="13"/>
      <c r="ETG61" s="13"/>
      <c r="ETH61" s="13"/>
      <c r="ETI61" s="13"/>
      <c r="ETJ61" s="13"/>
      <c r="ETK61" s="13"/>
      <c r="ETL61" s="13"/>
      <c r="ETM61" s="13"/>
      <c r="ETN61" s="13"/>
      <c r="ETO61" s="13"/>
      <c r="ETP61" s="13"/>
      <c r="ETQ61" s="13"/>
      <c r="ETR61" s="13"/>
      <c r="ETS61" s="13"/>
      <c r="ETT61" s="13"/>
      <c r="ETU61" s="13"/>
      <c r="ETV61" s="13"/>
      <c r="ETW61" s="13"/>
      <c r="ETX61" s="13"/>
      <c r="ETY61" s="13"/>
      <c r="ETZ61" s="13"/>
      <c r="EUA61" s="13"/>
      <c r="EUB61" s="13"/>
      <c r="EUC61" s="13"/>
      <c r="EUD61" s="13"/>
      <c r="EUE61" s="13"/>
      <c r="EUF61" s="13"/>
      <c r="EUG61" s="13"/>
      <c r="EUH61" s="13"/>
      <c r="EUI61" s="13"/>
      <c r="EUJ61" s="13"/>
      <c r="EUK61" s="13"/>
      <c r="EUL61" s="13"/>
      <c r="EUM61" s="13"/>
      <c r="EUN61" s="13"/>
      <c r="EUO61" s="13"/>
      <c r="EUP61" s="13"/>
      <c r="EUQ61" s="13"/>
      <c r="EUR61" s="13"/>
      <c r="EUS61" s="13"/>
      <c r="EUT61" s="13"/>
      <c r="EUU61" s="13"/>
      <c r="EUV61" s="13"/>
      <c r="EUW61" s="13"/>
      <c r="EUX61" s="13"/>
      <c r="EUY61" s="13"/>
      <c r="EUZ61" s="13"/>
      <c r="EVA61" s="13"/>
      <c r="EVB61" s="13"/>
      <c r="EVC61" s="13"/>
      <c r="EVD61" s="13"/>
      <c r="EVE61" s="13"/>
      <c r="EVF61" s="13"/>
      <c r="EVG61" s="13"/>
      <c r="EVH61" s="13"/>
      <c r="EVI61" s="13"/>
      <c r="EVJ61" s="13"/>
      <c r="EVK61" s="13"/>
      <c r="EVL61" s="13"/>
      <c r="EVM61" s="13"/>
      <c r="EVN61" s="13"/>
      <c r="EVO61" s="13"/>
      <c r="EVP61" s="13"/>
      <c r="EVQ61" s="13"/>
      <c r="EVR61" s="13"/>
      <c r="EVS61" s="13"/>
      <c r="EVT61" s="13"/>
      <c r="EVU61" s="13"/>
      <c r="EVV61" s="13"/>
      <c r="EVW61" s="13"/>
      <c r="EVX61" s="13"/>
      <c r="EVY61" s="13"/>
      <c r="EVZ61" s="13"/>
      <c r="EWA61" s="13"/>
      <c r="EWB61" s="13"/>
      <c r="EWC61" s="13"/>
      <c r="EWD61" s="13"/>
      <c r="EWE61" s="13"/>
      <c r="EWF61" s="13"/>
      <c r="EWG61" s="13"/>
      <c r="EWH61" s="13"/>
      <c r="EWI61" s="13"/>
      <c r="EWJ61" s="13"/>
      <c r="EWK61" s="13"/>
      <c r="EWL61" s="13"/>
      <c r="EWM61" s="13"/>
      <c r="EWN61" s="13"/>
      <c r="EWO61" s="13"/>
      <c r="EWP61" s="13"/>
      <c r="EWQ61" s="13"/>
      <c r="EWR61" s="13"/>
      <c r="EWS61" s="13"/>
      <c r="EWT61" s="13"/>
      <c r="EWU61" s="13"/>
      <c r="EWV61" s="13"/>
      <c r="EWW61" s="13"/>
      <c r="EWX61" s="13"/>
      <c r="EWY61" s="13"/>
      <c r="EWZ61" s="13"/>
      <c r="EXA61" s="13"/>
      <c r="EXB61" s="13"/>
      <c r="EXC61" s="13"/>
      <c r="EXD61" s="13"/>
      <c r="EXE61" s="13"/>
      <c r="EXF61" s="13"/>
      <c r="EXG61" s="13"/>
      <c r="EXH61" s="13"/>
      <c r="EXI61" s="13"/>
      <c r="EXJ61" s="13"/>
      <c r="EXK61" s="13"/>
      <c r="EXL61" s="13"/>
      <c r="EXM61" s="13"/>
      <c r="EXN61" s="13"/>
      <c r="EXO61" s="13"/>
      <c r="EXP61" s="13"/>
      <c r="EXQ61" s="13"/>
      <c r="EXR61" s="13"/>
      <c r="EXS61" s="13"/>
      <c r="EXT61" s="13"/>
      <c r="EXU61" s="13"/>
      <c r="EXV61" s="13"/>
      <c r="EXW61" s="13"/>
      <c r="EXX61" s="13"/>
      <c r="EXY61" s="13"/>
      <c r="EXZ61" s="13"/>
      <c r="EYA61" s="13"/>
      <c r="EYB61" s="13"/>
      <c r="EYC61" s="13"/>
      <c r="EYD61" s="13"/>
      <c r="EYE61" s="13"/>
      <c r="EYF61" s="13"/>
      <c r="EYG61" s="13"/>
      <c r="EYH61" s="13"/>
      <c r="EYI61" s="13"/>
      <c r="EYJ61" s="13"/>
      <c r="EYK61" s="13"/>
      <c r="EYL61" s="13"/>
      <c r="EYM61" s="13"/>
      <c r="EYN61" s="13"/>
      <c r="EYO61" s="13"/>
      <c r="EYP61" s="13"/>
      <c r="EYQ61" s="13"/>
      <c r="EYR61" s="13"/>
      <c r="EYS61" s="13"/>
      <c r="EYT61" s="13"/>
      <c r="EYU61" s="13"/>
      <c r="EYV61" s="13"/>
      <c r="EYW61" s="13"/>
      <c r="EYX61" s="13"/>
      <c r="EYY61" s="13"/>
      <c r="EYZ61" s="13"/>
      <c r="EZA61" s="13"/>
      <c r="EZB61" s="13"/>
      <c r="EZC61" s="13"/>
      <c r="EZD61" s="13"/>
      <c r="EZE61" s="13"/>
      <c r="EZF61" s="13"/>
      <c r="EZG61" s="13"/>
      <c r="EZH61" s="13"/>
      <c r="EZI61" s="13"/>
      <c r="EZJ61" s="13"/>
      <c r="EZK61" s="13"/>
      <c r="EZL61" s="13"/>
      <c r="EZM61" s="13"/>
      <c r="EZN61" s="13"/>
      <c r="EZO61" s="13"/>
      <c r="EZP61" s="13"/>
      <c r="EZQ61" s="13"/>
      <c r="EZR61" s="13"/>
      <c r="EZS61" s="13"/>
      <c r="EZT61" s="13"/>
      <c r="EZU61" s="13"/>
      <c r="EZV61" s="13"/>
      <c r="EZW61" s="13"/>
      <c r="EZX61" s="13"/>
      <c r="EZY61" s="13"/>
      <c r="EZZ61" s="13"/>
      <c r="FAA61" s="13"/>
      <c r="FAB61" s="13"/>
      <c r="FAC61" s="13"/>
      <c r="FAD61" s="13"/>
      <c r="FAE61" s="13"/>
      <c r="FAF61" s="13"/>
      <c r="FAG61" s="13"/>
      <c r="FAH61" s="13"/>
      <c r="FAI61" s="13"/>
      <c r="FAJ61" s="13"/>
      <c r="FAK61" s="13"/>
      <c r="FAL61" s="13"/>
      <c r="FAM61" s="13"/>
      <c r="FAN61" s="13"/>
      <c r="FAO61" s="13"/>
      <c r="FAP61" s="13"/>
      <c r="FAQ61" s="13"/>
      <c r="FAR61" s="13"/>
      <c r="FAS61" s="13"/>
      <c r="FAT61" s="13"/>
      <c r="FAU61" s="13"/>
      <c r="FAV61" s="13"/>
      <c r="FAW61" s="13"/>
      <c r="FAX61" s="13"/>
      <c r="FAY61" s="13"/>
      <c r="FAZ61" s="13"/>
      <c r="FBA61" s="13"/>
      <c r="FBB61" s="13"/>
      <c r="FBC61" s="13"/>
      <c r="FBD61" s="13"/>
      <c r="FBE61" s="13"/>
      <c r="FBF61" s="13"/>
      <c r="FBG61" s="13"/>
      <c r="FBH61" s="13"/>
      <c r="FBI61" s="13"/>
      <c r="FBJ61" s="13"/>
      <c r="FBK61" s="13"/>
      <c r="FBL61" s="13"/>
      <c r="FBM61" s="13"/>
      <c r="FBN61" s="13"/>
      <c r="FBO61" s="13"/>
      <c r="FBP61" s="13"/>
      <c r="FBQ61" s="13"/>
      <c r="FBR61" s="13"/>
      <c r="FBS61" s="13"/>
      <c r="FBT61" s="13"/>
      <c r="FBU61" s="13"/>
      <c r="FBV61" s="13"/>
      <c r="FBW61" s="13"/>
      <c r="FBX61" s="13"/>
      <c r="FBY61" s="13"/>
      <c r="FBZ61" s="13"/>
      <c r="FCA61" s="13"/>
      <c r="FCB61" s="13"/>
      <c r="FCC61" s="13"/>
      <c r="FCD61" s="13"/>
      <c r="FCE61" s="13"/>
      <c r="FCF61" s="13"/>
      <c r="FCG61" s="13"/>
      <c r="FCH61" s="13"/>
      <c r="FCI61" s="13"/>
      <c r="FCJ61" s="13"/>
      <c r="FCK61" s="13"/>
      <c r="FCL61" s="13"/>
      <c r="FCM61" s="13"/>
      <c r="FCN61" s="13"/>
      <c r="FCO61" s="13"/>
      <c r="FCP61" s="13"/>
      <c r="FCQ61" s="13"/>
      <c r="FCR61" s="13"/>
      <c r="FCS61" s="13"/>
      <c r="FCT61" s="13"/>
      <c r="FCU61" s="13"/>
      <c r="FCV61" s="13"/>
      <c r="FCW61" s="13"/>
      <c r="FCX61" s="13"/>
      <c r="FCY61" s="13"/>
      <c r="FCZ61" s="13"/>
      <c r="FDA61" s="13"/>
      <c r="FDB61" s="13"/>
      <c r="FDC61" s="13"/>
      <c r="FDD61" s="13"/>
      <c r="FDE61" s="13"/>
      <c r="FDF61" s="13"/>
      <c r="FDG61" s="13"/>
      <c r="FDH61" s="13"/>
      <c r="FDI61" s="13"/>
      <c r="FDJ61" s="13"/>
      <c r="FDK61" s="13"/>
      <c r="FDL61" s="13"/>
      <c r="FDM61" s="13"/>
      <c r="FDN61" s="13"/>
      <c r="FDO61" s="13"/>
      <c r="FDP61" s="13"/>
      <c r="FDQ61" s="13"/>
      <c r="FDR61" s="13"/>
      <c r="FDS61" s="13"/>
      <c r="FDT61" s="13"/>
      <c r="FDU61" s="13"/>
      <c r="FDV61" s="13"/>
      <c r="FDW61" s="13"/>
      <c r="FDX61" s="13"/>
      <c r="FDY61" s="13"/>
      <c r="FDZ61" s="13"/>
      <c r="FEA61" s="13"/>
      <c r="FEB61" s="13"/>
      <c r="FEC61" s="13"/>
      <c r="FED61" s="13"/>
      <c r="FEE61" s="13"/>
      <c r="FEF61" s="13"/>
      <c r="FEG61" s="13"/>
      <c r="FEH61" s="13"/>
      <c r="FEI61" s="13"/>
      <c r="FEJ61" s="13"/>
      <c r="FEK61" s="13"/>
      <c r="FEL61" s="13"/>
      <c r="FEM61" s="13"/>
      <c r="FEN61" s="13"/>
      <c r="FEO61" s="13"/>
      <c r="FEP61" s="13"/>
      <c r="FEQ61" s="13"/>
      <c r="FER61" s="13"/>
      <c r="FES61" s="13"/>
      <c r="FET61" s="13"/>
      <c r="FEU61" s="13"/>
      <c r="FEV61" s="13"/>
      <c r="FEW61" s="13"/>
      <c r="FEX61" s="13"/>
      <c r="FEY61" s="13"/>
      <c r="FEZ61" s="13"/>
      <c r="FFA61" s="13"/>
      <c r="FFB61" s="13"/>
      <c r="FFC61" s="13"/>
      <c r="FFD61" s="13"/>
      <c r="FFE61" s="13"/>
      <c r="FFF61" s="13"/>
      <c r="FFG61" s="13"/>
      <c r="FFH61" s="13"/>
      <c r="FFI61" s="13"/>
      <c r="FFJ61" s="13"/>
      <c r="FFK61" s="13"/>
      <c r="FFL61" s="13"/>
      <c r="FFM61" s="13"/>
      <c r="FFN61" s="13"/>
      <c r="FFO61" s="13"/>
      <c r="FFP61" s="13"/>
      <c r="FFQ61" s="13"/>
      <c r="FFR61" s="13"/>
      <c r="FFS61" s="13"/>
      <c r="FFT61" s="13"/>
      <c r="FFU61" s="13"/>
      <c r="FFV61" s="13"/>
      <c r="FFW61" s="13"/>
      <c r="FFX61" s="13"/>
      <c r="FFY61" s="13"/>
      <c r="FFZ61" s="13"/>
      <c r="FGA61" s="13"/>
      <c r="FGB61" s="13"/>
      <c r="FGC61" s="13"/>
      <c r="FGD61" s="13"/>
      <c r="FGE61" s="13"/>
      <c r="FGF61" s="13"/>
      <c r="FGG61" s="13"/>
      <c r="FGH61" s="13"/>
      <c r="FGI61" s="13"/>
      <c r="FGJ61" s="13"/>
      <c r="FGK61" s="13"/>
      <c r="FGL61" s="13"/>
      <c r="FGM61" s="13"/>
      <c r="FGN61" s="13"/>
      <c r="FGO61" s="13"/>
      <c r="FGP61" s="13"/>
      <c r="FGQ61" s="13"/>
      <c r="FGR61" s="13"/>
      <c r="FGS61" s="13"/>
      <c r="FGT61" s="13"/>
      <c r="FGU61" s="13"/>
      <c r="FGV61" s="13"/>
      <c r="FGW61" s="13"/>
      <c r="FGX61" s="13"/>
      <c r="FGY61" s="13"/>
      <c r="FGZ61" s="13"/>
      <c r="FHA61" s="13"/>
      <c r="FHB61" s="13"/>
      <c r="FHC61" s="13"/>
      <c r="FHD61" s="13"/>
      <c r="FHE61" s="13"/>
      <c r="FHF61" s="13"/>
      <c r="FHG61" s="13"/>
      <c r="FHH61" s="13"/>
      <c r="FHI61" s="13"/>
      <c r="FHJ61" s="13"/>
      <c r="FHK61" s="13"/>
      <c r="FHL61" s="13"/>
      <c r="FHM61" s="13"/>
      <c r="FHN61" s="13"/>
      <c r="FHO61" s="13"/>
      <c r="FHP61" s="13"/>
      <c r="FHQ61" s="13"/>
      <c r="FHR61" s="13"/>
      <c r="FHS61" s="13"/>
      <c r="FHT61" s="13"/>
      <c r="FHU61" s="13"/>
      <c r="FHV61" s="13"/>
      <c r="FHW61" s="13"/>
      <c r="FHX61" s="13"/>
      <c r="FHY61" s="13"/>
      <c r="FHZ61" s="13"/>
      <c r="FIA61" s="13"/>
      <c r="FIB61" s="13"/>
      <c r="FIC61" s="13"/>
      <c r="FID61" s="13"/>
      <c r="FIE61" s="13"/>
      <c r="FIF61" s="13"/>
      <c r="FIG61" s="13"/>
      <c r="FIH61" s="13"/>
      <c r="FII61" s="13"/>
      <c r="FIJ61" s="13"/>
      <c r="FIK61" s="13"/>
      <c r="FIL61" s="13"/>
      <c r="FIM61" s="13"/>
      <c r="FIN61" s="13"/>
      <c r="FIO61" s="13"/>
      <c r="FIP61" s="13"/>
      <c r="FIQ61" s="13"/>
      <c r="FIR61" s="13"/>
      <c r="FIS61" s="13"/>
      <c r="FIT61" s="13"/>
      <c r="FIU61" s="13"/>
      <c r="FIV61" s="13"/>
      <c r="FIW61" s="13"/>
      <c r="FIX61" s="13"/>
      <c r="FIY61" s="13"/>
      <c r="FIZ61" s="13"/>
      <c r="FJA61" s="13"/>
      <c r="FJB61" s="13"/>
      <c r="FJC61" s="13"/>
      <c r="FJD61" s="13"/>
      <c r="FJE61" s="13"/>
      <c r="FJF61" s="13"/>
      <c r="FJG61" s="13"/>
      <c r="FJH61" s="13"/>
      <c r="FJI61" s="13"/>
      <c r="FJJ61" s="13"/>
      <c r="FJK61" s="13"/>
      <c r="FJL61" s="13"/>
      <c r="FJM61" s="13"/>
      <c r="FJN61" s="13"/>
      <c r="FJO61" s="13"/>
      <c r="FJP61" s="13"/>
      <c r="FJQ61" s="13"/>
      <c r="FJR61" s="13"/>
      <c r="FJS61" s="13"/>
      <c r="FJT61" s="13"/>
      <c r="FJU61" s="13"/>
      <c r="FJV61" s="13"/>
      <c r="FJW61" s="13"/>
      <c r="FJX61" s="13"/>
      <c r="FJY61" s="13"/>
      <c r="FJZ61" s="13"/>
      <c r="FKA61" s="13"/>
      <c r="FKB61" s="13"/>
      <c r="FKC61" s="13"/>
      <c r="FKD61" s="13"/>
      <c r="FKE61" s="13"/>
      <c r="FKF61" s="13"/>
      <c r="FKG61" s="13"/>
      <c r="FKH61" s="13"/>
      <c r="FKI61" s="13"/>
      <c r="FKJ61" s="13"/>
      <c r="FKK61" s="13"/>
      <c r="FKL61" s="13"/>
      <c r="FKM61" s="13"/>
      <c r="FKN61" s="13"/>
      <c r="FKO61" s="13"/>
      <c r="FKP61" s="13"/>
      <c r="FKQ61" s="13"/>
      <c r="FKR61" s="13"/>
      <c r="FKS61" s="13"/>
      <c r="FKT61" s="13"/>
      <c r="FKU61" s="13"/>
      <c r="FKV61" s="13"/>
      <c r="FKW61" s="13"/>
      <c r="FKX61" s="13"/>
      <c r="FKY61" s="13"/>
      <c r="FKZ61" s="13"/>
      <c r="FLA61" s="13"/>
      <c r="FLB61" s="13"/>
      <c r="FLC61" s="13"/>
      <c r="FLD61" s="13"/>
      <c r="FLE61" s="13"/>
      <c r="FLF61" s="13"/>
      <c r="FLG61" s="13"/>
      <c r="FLH61" s="13"/>
      <c r="FLI61" s="13"/>
      <c r="FLJ61" s="13"/>
      <c r="FLK61" s="13"/>
      <c r="FLL61" s="13"/>
      <c r="FLM61" s="13"/>
      <c r="FLN61" s="13"/>
      <c r="FLO61" s="13"/>
      <c r="FLP61" s="13"/>
      <c r="FLQ61" s="13"/>
      <c r="FLR61" s="13"/>
      <c r="FLS61" s="13"/>
      <c r="FLT61" s="13"/>
      <c r="FLU61" s="13"/>
      <c r="FLV61" s="13"/>
      <c r="FLW61" s="13"/>
      <c r="FLX61" s="13"/>
      <c r="FLY61" s="13"/>
      <c r="FLZ61" s="13"/>
      <c r="FMA61" s="13"/>
      <c r="FMB61" s="13"/>
      <c r="FMC61" s="13"/>
      <c r="FMD61" s="13"/>
      <c r="FME61" s="13"/>
      <c r="FMF61" s="13"/>
      <c r="FMG61" s="13"/>
      <c r="FMH61" s="13"/>
      <c r="FMI61" s="13"/>
      <c r="FMJ61" s="13"/>
      <c r="FMK61" s="13"/>
      <c r="FML61" s="13"/>
      <c r="FMM61" s="13"/>
      <c r="FMN61" s="13"/>
      <c r="FMO61" s="13"/>
      <c r="FMP61" s="13"/>
      <c r="FMQ61" s="13"/>
      <c r="FMR61" s="13"/>
      <c r="FMS61" s="13"/>
      <c r="FMT61" s="13"/>
      <c r="FMU61" s="13"/>
      <c r="FMV61" s="13"/>
      <c r="FMW61" s="13"/>
      <c r="FMX61" s="13"/>
      <c r="FMY61" s="13"/>
      <c r="FMZ61" s="13"/>
      <c r="FNA61" s="13"/>
      <c r="FNB61" s="13"/>
      <c r="FNC61" s="13"/>
      <c r="FND61" s="13"/>
      <c r="FNE61" s="13"/>
      <c r="FNF61" s="13"/>
      <c r="FNG61" s="13"/>
      <c r="FNH61" s="13"/>
      <c r="FNI61" s="13"/>
      <c r="FNJ61" s="13"/>
      <c r="FNK61" s="13"/>
      <c r="FNL61" s="13"/>
      <c r="FNM61" s="13"/>
      <c r="FNN61" s="13"/>
      <c r="FNO61" s="13"/>
      <c r="FNP61" s="13"/>
      <c r="FNQ61" s="13"/>
      <c r="FNR61" s="13"/>
      <c r="FNS61" s="13"/>
      <c r="FNT61" s="13"/>
      <c r="FNU61" s="13"/>
      <c r="FNV61" s="13"/>
      <c r="FNW61" s="13"/>
      <c r="FNX61" s="13"/>
      <c r="FNY61" s="13"/>
      <c r="FNZ61" s="13"/>
      <c r="FOA61" s="13"/>
      <c r="FOB61" s="13"/>
      <c r="FOC61" s="13"/>
      <c r="FOD61" s="13"/>
      <c r="FOE61" s="13"/>
      <c r="FOF61" s="13"/>
      <c r="FOG61" s="13"/>
      <c r="FOH61" s="13"/>
      <c r="FOI61" s="13"/>
      <c r="FOJ61" s="13"/>
      <c r="FOK61" s="13"/>
      <c r="FOL61" s="13"/>
      <c r="FOM61" s="13"/>
      <c r="FON61" s="13"/>
      <c r="FOO61" s="13"/>
      <c r="FOP61" s="13"/>
      <c r="FOQ61" s="13"/>
      <c r="FOR61" s="13"/>
      <c r="FOS61" s="13"/>
      <c r="FOT61" s="13"/>
      <c r="FOU61" s="13"/>
      <c r="FOV61" s="13"/>
      <c r="FOW61" s="13"/>
      <c r="FOX61" s="13"/>
      <c r="FOY61" s="13"/>
      <c r="FOZ61" s="13"/>
      <c r="FPA61" s="13"/>
      <c r="FPB61" s="13"/>
      <c r="FPC61" s="13"/>
      <c r="FPD61" s="13"/>
      <c r="FPE61" s="13"/>
      <c r="FPF61" s="13"/>
      <c r="FPG61" s="13"/>
      <c r="FPH61" s="13"/>
      <c r="FPI61" s="13"/>
      <c r="FPJ61" s="13"/>
      <c r="FPK61" s="13"/>
      <c r="FPL61" s="13"/>
      <c r="FPM61" s="13"/>
      <c r="FPN61" s="13"/>
      <c r="FPO61" s="13"/>
      <c r="FPP61" s="13"/>
      <c r="FPQ61" s="13"/>
      <c r="FPR61" s="13"/>
      <c r="FPS61" s="13"/>
      <c r="FPT61" s="13"/>
      <c r="FPU61" s="13"/>
      <c r="FPV61" s="13"/>
      <c r="FPW61" s="13"/>
      <c r="FPX61" s="13"/>
      <c r="FPY61" s="13"/>
      <c r="FPZ61" s="13"/>
      <c r="FQA61" s="13"/>
      <c r="FQB61" s="13"/>
      <c r="FQC61" s="13"/>
      <c r="FQD61" s="13"/>
      <c r="FQE61" s="13"/>
      <c r="FQF61" s="13"/>
      <c r="FQG61" s="13"/>
      <c r="FQH61" s="13"/>
      <c r="FQI61" s="13"/>
      <c r="FQJ61" s="13"/>
      <c r="FQK61" s="13"/>
      <c r="FQL61" s="13"/>
      <c r="FQM61" s="13"/>
      <c r="FQN61" s="13"/>
      <c r="FQO61" s="13"/>
      <c r="FQP61" s="13"/>
      <c r="FQQ61" s="13"/>
      <c r="FQR61" s="13"/>
      <c r="FQS61" s="13"/>
      <c r="FQT61" s="13"/>
      <c r="FQU61" s="13"/>
      <c r="FQV61" s="13"/>
      <c r="FQW61" s="13"/>
      <c r="FQX61" s="13"/>
      <c r="FQY61" s="13"/>
      <c r="FQZ61" s="13"/>
      <c r="FRA61" s="13"/>
      <c r="FRB61" s="13"/>
      <c r="FRC61" s="13"/>
      <c r="FRD61" s="13"/>
      <c r="FRE61" s="13"/>
      <c r="FRF61" s="13"/>
      <c r="FRG61" s="13"/>
      <c r="FRH61" s="13"/>
      <c r="FRI61" s="13"/>
      <c r="FRJ61" s="13"/>
      <c r="FRK61" s="13"/>
      <c r="FRL61" s="13"/>
      <c r="FRM61" s="13"/>
      <c r="FRN61" s="13"/>
      <c r="FRO61" s="13"/>
      <c r="FRP61" s="13"/>
      <c r="FRQ61" s="13"/>
      <c r="FRR61" s="13"/>
      <c r="FRS61" s="13"/>
      <c r="FRT61" s="13"/>
      <c r="FRU61" s="13"/>
      <c r="FRV61" s="13"/>
      <c r="FRW61" s="13"/>
      <c r="FRX61" s="13"/>
      <c r="FRY61" s="13"/>
      <c r="FRZ61" s="13"/>
      <c r="FSA61" s="13"/>
      <c r="FSB61" s="13"/>
      <c r="FSC61" s="13"/>
    </row>
    <row r="62" spans="1:4553" ht="12.75" customHeight="1">
      <c r="A62" s="529" t="s">
        <v>153</v>
      </c>
      <c r="B62" s="530"/>
      <c r="C62" s="531">
        <v>0</v>
      </c>
      <c r="D62" s="531">
        <v>0</v>
      </c>
      <c r="E62" s="531">
        <v>0</v>
      </c>
      <c r="F62" s="531">
        <v>0</v>
      </c>
      <c r="G62" s="532">
        <f>F62</f>
        <v>0</v>
      </c>
      <c r="H62" s="531">
        <v>0</v>
      </c>
      <c r="I62" s="531">
        <v>0</v>
      </c>
      <c r="J62" s="531">
        <v>0</v>
      </c>
      <c r="K62" s="531">
        <v>0</v>
      </c>
      <c r="L62" s="532">
        <f>K62</f>
        <v>0</v>
      </c>
      <c r="M62" s="531">
        <v>0</v>
      </c>
      <c r="N62" s="531">
        <v>0</v>
      </c>
      <c r="O62" s="531">
        <v>0</v>
      </c>
      <c r="P62" s="531">
        <v>0</v>
      </c>
      <c r="Q62" s="532">
        <f>P62</f>
        <v>0</v>
      </c>
      <c r="R62" s="531">
        <v>0</v>
      </c>
      <c r="S62" s="531">
        <v>0</v>
      </c>
      <c r="T62" s="531">
        <v>0</v>
      </c>
      <c r="U62" s="531">
        <v>0</v>
      </c>
      <c r="V62" s="532">
        <f>U62</f>
        <v>0</v>
      </c>
      <c r="W62" s="531">
        <v>0</v>
      </c>
      <c r="X62" s="531">
        <v>0</v>
      </c>
      <c r="Y62" s="531">
        <v>0</v>
      </c>
      <c r="Z62" s="531">
        <v>0</v>
      </c>
      <c r="AA62" s="532">
        <f>Z62</f>
        <v>0</v>
      </c>
      <c r="AB62" s="531">
        <v>0</v>
      </c>
      <c r="AC62" s="531">
        <v>0</v>
      </c>
      <c r="AD62" s="531">
        <v>0</v>
      </c>
      <c r="AE62" s="531">
        <v>0</v>
      </c>
      <c r="AF62" s="532">
        <f>AE62</f>
        <v>0</v>
      </c>
      <c r="AG62" s="533">
        <v>0</v>
      </c>
      <c r="AH62" s="533">
        <v>0</v>
      </c>
      <c r="AI62" s="533">
        <v>0</v>
      </c>
      <c r="AJ62" s="533">
        <v>0</v>
      </c>
      <c r="AL62" s="361"/>
    </row>
    <row r="63" spans="1:4553" s="4" customFormat="1" ht="13.5" thickBot="1">
      <c r="V63" s="101"/>
    </row>
    <row r="64" spans="1:4553" s="100" customFormat="1" ht="12" customHeight="1" thickBot="1">
      <c r="A64" s="534" t="s">
        <v>159</v>
      </c>
      <c r="B64" s="535"/>
      <c r="C64" s="583" t="str">
        <f t="shared" ref="C64:Q64" si="150">IFERROR(((C48+C50)*(1-C55))/C62,"N/A")</f>
        <v>N/A</v>
      </c>
      <c r="D64" s="583" t="str">
        <f t="shared" si="150"/>
        <v>N/A</v>
      </c>
      <c r="E64" s="583" t="str">
        <f t="shared" si="150"/>
        <v>N/A</v>
      </c>
      <c r="F64" s="583" t="str">
        <f t="shared" si="150"/>
        <v>N/A</v>
      </c>
      <c r="G64" s="584" t="str">
        <f t="shared" si="150"/>
        <v>N/A</v>
      </c>
      <c r="H64" s="583" t="str">
        <f t="shared" si="150"/>
        <v>N/A</v>
      </c>
      <c r="I64" s="583" t="str">
        <f t="shared" si="150"/>
        <v>N/A</v>
      </c>
      <c r="J64" s="583" t="str">
        <f t="shared" si="150"/>
        <v>N/A</v>
      </c>
      <c r="K64" s="583" t="str">
        <f t="shared" si="150"/>
        <v>N/A</v>
      </c>
      <c r="L64" s="584" t="str">
        <f t="shared" si="150"/>
        <v>N/A</v>
      </c>
      <c r="M64" s="583" t="str">
        <f t="shared" si="150"/>
        <v>N/A</v>
      </c>
      <c r="N64" s="583" t="str">
        <f t="shared" si="150"/>
        <v>N/A</v>
      </c>
      <c r="O64" s="583" t="str">
        <f t="shared" si="150"/>
        <v>N/A</v>
      </c>
      <c r="P64" s="583" t="str">
        <f t="shared" si="150"/>
        <v>N/A</v>
      </c>
      <c r="Q64" s="584" t="str">
        <f t="shared" si="150"/>
        <v>N/A</v>
      </c>
      <c r="R64" s="583" t="str">
        <f>IFERROR(((R48+R50)*(1-R55))/R62,"N/A")</f>
        <v>N/A</v>
      </c>
      <c r="S64" s="583" t="str">
        <f t="shared" ref="S64:AJ64" si="151">IFERROR(((S48+S50)*(1-S55))/S62,"N/A")</f>
        <v>N/A</v>
      </c>
      <c r="T64" s="583" t="str">
        <f t="shared" si="151"/>
        <v>N/A</v>
      </c>
      <c r="U64" s="583" t="str">
        <f t="shared" si="151"/>
        <v>N/A</v>
      </c>
      <c r="V64" s="584" t="str">
        <f t="shared" si="151"/>
        <v>N/A</v>
      </c>
      <c r="W64" s="583" t="str">
        <f t="shared" si="151"/>
        <v>N/A</v>
      </c>
      <c r="X64" s="583" t="str">
        <f t="shared" si="151"/>
        <v>N/A</v>
      </c>
      <c r="Y64" s="583" t="str">
        <f t="shared" si="151"/>
        <v>N/A</v>
      </c>
      <c r="Z64" s="583" t="str">
        <f t="shared" si="151"/>
        <v>N/A</v>
      </c>
      <c r="AA64" s="584" t="str">
        <f t="shared" si="151"/>
        <v>N/A</v>
      </c>
      <c r="AB64" s="583" t="str">
        <f t="shared" si="151"/>
        <v>N/A</v>
      </c>
      <c r="AC64" s="583" t="str">
        <f t="shared" si="151"/>
        <v>N/A</v>
      </c>
      <c r="AD64" s="583" t="str">
        <f t="shared" si="151"/>
        <v>N/A</v>
      </c>
      <c r="AE64" s="583" t="str">
        <f t="shared" si="151"/>
        <v>N/A</v>
      </c>
      <c r="AF64" s="584" t="str">
        <f t="shared" si="151"/>
        <v>N/A</v>
      </c>
      <c r="AG64" s="584" t="str">
        <f t="shared" si="151"/>
        <v>N/A</v>
      </c>
      <c r="AH64" s="584" t="str">
        <f t="shared" si="151"/>
        <v>N/A</v>
      </c>
      <c r="AI64" s="584" t="str">
        <f t="shared" si="151"/>
        <v>N/A</v>
      </c>
      <c r="AJ64" s="584" t="str">
        <f t="shared" si="151"/>
        <v>N/A</v>
      </c>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c r="CB64" s="8"/>
      <c r="CC64" s="8"/>
      <c r="CD64" s="8"/>
      <c r="CE64" s="8"/>
      <c r="CF64" s="8"/>
      <c r="CG64" s="8"/>
      <c r="CH64" s="8"/>
      <c r="CI64" s="8"/>
      <c r="CJ64" s="8"/>
      <c r="CK64" s="8"/>
      <c r="CL64" s="8"/>
      <c r="CM64" s="8"/>
      <c r="CN64" s="8"/>
      <c r="CO64" s="8"/>
      <c r="CP64" s="8"/>
      <c r="CQ64" s="8"/>
      <c r="CR64" s="8"/>
      <c r="CS64" s="8"/>
      <c r="CT64" s="8"/>
      <c r="CU64" s="8"/>
      <c r="CV64" s="8"/>
      <c r="CW64" s="8"/>
      <c r="CX64" s="8"/>
      <c r="CY64" s="8"/>
      <c r="CZ64" s="8"/>
      <c r="DA64" s="8"/>
      <c r="DB64" s="8"/>
      <c r="DC64" s="8"/>
      <c r="DD64" s="8"/>
      <c r="DE64" s="8"/>
      <c r="DF64" s="8"/>
      <c r="DG64" s="8"/>
      <c r="DH64" s="8"/>
      <c r="DI64" s="8"/>
      <c r="DJ64" s="8"/>
      <c r="DK64" s="8"/>
      <c r="DL64" s="8"/>
      <c r="DM64" s="8"/>
      <c r="DN64" s="8"/>
      <c r="DO64" s="8"/>
      <c r="DP64" s="8"/>
      <c r="DQ64" s="8"/>
      <c r="DR64" s="8"/>
      <c r="DS64" s="8"/>
      <c r="DT64" s="8"/>
      <c r="DU64" s="8"/>
      <c r="DV64" s="8"/>
      <c r="DW64" s="8"/>
      <c r="DX64" s="8"/>
      <c r="DY64" s="8"/>
      <c r="DZ64" s="8"/>
      <c r="EA64" s="8"/>
      <c r="EB64" s="8"/>
      <c r="EC64" s="8"/>
      <c r="ED64" s="8"/>
      <c r="EE64" s="8"/>
      <c r="EF64" s="8"/>
      <c r="EG64" s="8"/>
      <c r="EH64" s="8"/>
      <c r="EI64" s="8"/>
      <c r="EJ64" s="8"/>
      <c r="EK64" s="8"/>
      <c r="EL64" s="8"/>
      <c r="EM64" s="8"/>
      <c r="EN64" s="8"/>
      <c r="EO64" s="8"/>
      <c r="EP64" s="8"/>
      <c r="EQ64" s="8"/>
      <c r="ER64" s="8"/>
      <c r="ES64" s="8"/>
      <c r="ET64" s="8"/>
      <c r="EU64" s="8"/>
      <c r="EV64" s="8"/>
      <c r="EW64" s="8"/>
      <c r="EX64" s="8"/>
      <c r="EY64" s="8"/>
      <c r="EZ64" s="8"/>
      <c r="FA64" s="8"/>
      <c r="FB64" s="8"/>
      <c r="FC64" s="8"/>
      <c r="FD64" s="8"/>
      <c r="FE64" s="8"/>
      <c r="FF64" s="8"/>
      <c r="FG64" s="8"/>
      <c r="FH64" s="8"/>
      <c r="FI64" s="8"/>
      <c r="FJ64" s="8"/>
      <c r="FK64" s="8"/>
      <c r="FL64" s="8"/>
      <c r="FM64" s="8"/>
      <c r="FN64" s="8"/>
      <c r="FO64" s="8"/>
      <c r="FP64" s="8"/>
      <c r="FQ64" s="8"/>
      <c r="FR64" s="8"/>
      <c r="FS64" s="8"/>
      <c r="FT64" s="8"/>
      <c r="FU64" s="8"/>
      <c r="FV64" s="8"/>
      <c r="FW64" s="8"/>
      <c r="FX64" s="8"/>
      <c r="FY64" s="8"/>
      <c r="FZ64" s="8"/>
      <c r="GA64" s="8"/>
      <c r="GB64" s="8"/>
      <c r="GC64" s="8"/>
      <c r="GD64" s="8"/>
      <c r="GE64" s="8"/>
      <c r="GF64" s="8"/>
      <c r="GG64" s="8"/>
      <c r="GH64" s="8"/>
      <c r="GI64" s="8"/>
      <c r="GJ64" s="8"/>
      <c r="GK64" s="8"/>
      <c r="GL64" s="8"/>
      <c r="GM64" s="8"/>
      <c r="GN64" s="8"/>
      <c r="GO64" s="8"/>
      <c r="GP64" s="8"/>
      <c r="GQ64" s="8"/>
      <c r="GR64" s="8"/>
      <c r="GS64" s="8"/>
      <c r="GT64" s="8"/>
      <c r="GU64" s="8"/>
      <c r="GV64" s="8"/>
      <c r="GW64" s="8"/>
      <c r="GX64" s="8"/>
      <c r="GY64" s="8"/>
      <c r="GZ64" s="8"/>
      <c r="HA64" s="8"/>
      <c r="HB64" s="8"/>
      <c r="HC64" s="8"/>
      <c r="HD64" s="8"/>
      <c r="HE64" s="8"/>
      <c r="HF64" s="8"/>
      <c r="HG64" s="8"/>
      <c r="HH64" s="8"/>
      <c r="HI64" s="8"/>
      <c r="HJ64" s="8"/>
      <c r="HK64" s="8"/>
      <c r="HL64" s="8"/>
      <c r="HM64" s="8"/>
      <c r="HN64" s="8"/>
      <c r="HO64" s="8"/>
      <c r="HP64" s="8"/>
      <c r="HQ64" s="8"/>
      <c r="HR64" s="8"/>
      <c r="HS64" s="8"/>
      <c r="HT64" s="8"/>
      <c r="HU64" s="8"/>
      <c r="HV64" s="8"/>
      <c r="HW64" s="8"/>
      <c r="HX64" s="8"/>
      <c r="HY64" s="8"/>
      <c r="HZ64" s="8"/>
      <c r="IA64" s="8"/>
      <c r="IB64" s="8"/>
      <c r="IC64" s="8"/>
      <c r="ID64" s="8"/>
      <c r="IE64" s="8"/>
      <c r="IF64" s="8"/>
      <c r="IG64" s="8"/>
      <c r="IH64" s="8"/>
      <c r="II64" s="8"/>
      <c r="IJ64" s="8"/>
      <c r="IK64" s="8"/>
      <c r="IL64" s="8"/>
      <c r="IM64" s="8"/>
      <c r="IN64" s="8"/>
      <c r="IO64" s="8"/>
      <c r="IP64" s="8"/>
      <c r="IQ64" s="8"/>
      <c r="IR64" s="8"/>
      <c r="IS64" s="8"/>
      <c r="IT64" s="8"/>
      <c r="IU64" s="8"/>
      <c r="IV64" s="8"/>
      <c r="IW64" s="8"/>
      <c r="IX64" s="8"/>
      <c r="IY64" s="8"/>
      <c r="IZ64" s="8"/>
      <c r="JA64" s="8"/>
      <c r="JB64" s="8"/>
      <c r="JC64" s="8"/>
      <c r="JD64" s="8"/>
      <c r="JE64" s="8"/>
      <c r="JF64" s="8"/>
      <c r="JG64" s="8"/>
      <c r="JH64" s="8"/>
      <c r="JI64" s="8"/>
      <c r="JJ64" s="8"/>
      <c r="JK64" s="8"/>
      <c r="JL64" s="8"/>
      <c r="JM64" s="8"/>
      <c r="JN64" s="8"/>
      <c r="JO64" s="8"/>
      <c r="JP64" s="8"/>
      <c r="JQ64" s="8"/>
      <c r="JR64" s="8"/>
      <c r="JS64" s="8"/>
      <c r="JT64" s="8"/>
      <c r="JU64" s="8"/>
      <c r="JV64" s="8"/>
      <c r="JW64" s="8"/>
      <c r="JX64" s="8"/>
      <c r="JY64" s="8"/>
      <c r="JZ64" s="8"/>
      <c r="KA64" s="8"/>
      <c r="KB64" s="8"/>
      <c r="KC64" s="8"/>
      <c r="KD64" s="8"/>
      <c r="KE64" s="8"/>
      <c r="KF64" s="8"/>
      <c r="KG64" s="8"/>
      <c r="KH64" s="8"/>
      <c r="KI64" s="8"/>
      <c r="KJ64" s="8"/>
      <c r="KK64" s="8"/>
      <c r="KL64" s="8"/>
      <c r="KM64" s="8"/>
      <c r="KN64" s="8"/>
      <c r="KO64" s="8"/>
      <c r="KP64" s="8"/>
      <c r="KQ64" s="8"/>
      <c r="KR64" s="8"/>
      <c r="KS64" s="8"/>
      <c r="KT64" s="8"/>
      <c r="KU64" s="8"/>
      <c r="KV64" s="8"/>
      <c r="KW64" s="8"/>
      <c r="KX64" s="8"/>
      <c r="KY64" s="8"/>
      <c r="KZ64" s="8"/>
      <c r="LA64" s="8"/>
      <c r="LB64" s="8"/>
      <c r="LC64" s="8"/>
      <c r="LD64" s="8"/>
      <c r="LE64" s="8"/>
      <c r="LF64" s="8"/>
      <c r="LG64" s="8"/>
      <c r="LH64" s="8"/>
      <c r="LI64" s="8"/>
      <c r="LJ64" s="8"/>
      <c r="LK64" s="8"/>
      <c r="LL64" s="8"/>
      <c r="LM64" s="8"/>
      <c r="LN64" s="8"/>
      <c r="LO64" s="8"/>
      <c r="LP64" s="8"/>
      <c r="LQ64" s="8"/>
      <c r="LR64" s="8"/>
      <c r="LS64" s="8"/>
      <c r="LT64" s="8"/>
      <c r="LU64" s="8"/>
      <c r="LV64" s="8"/>
      <c r="LW64" s="8"/>
      <c r="LX64" s="8"/>
      <c r="LY64" s="8"/>
      <c r="LZ64" s="8"/>
      <c r="MA64" s="8"/>
      <c r="MB64" s="8"/>
      <c r="MC64" s="8"/>
      <c r="MD64" s="8"/>
      <c r="ME64" s="8"/>
      <c r="MF64" s="8"/>
      <c r="MG64" s="8"/>
      <c r="MH64" s="8"/>
      <c r="MI64" s="8"/>
      <c r="MJ64" s="8"/>
      <c r="MK64" s="8"/>
      <c r="ML64" s="8"/>
      <c r="MM64" s="8"/>
      <c r="MN64" s="8"/>
      <c r="MO64" s="8"/>
      <c r="MP64" s="8"/>
      <c r="MQ64" s="8"/>
      <c r="MR64" s="8"/>
      <c r="MS64" s="8"/>
      <c r="MT64" s="8"/>
      <c r="MU64" s="8"/>
      <c r="MV64" s="8"/>
      <c r="MW64" s="8"/>
      <c r="MX64" s="8"/>
      <c r="MY64" s="8"/>
      <c r="MZ64" s="8"/>
      <c r="NA64" s="8"/>
      <c r="NB64" s="8"/>
      <c r="NC64" s="8"/>
      <c r="ND64" s="8"/>
      <c r="NE64" s="8"/>
      <c r="NF64" s="8"/>
      <c r="NG64" s="8"/>
      <c r="NH64" s="8"/>
      <c r="NI64" s="8"/>
      <c r="NJ64" s="8"/>
      <c r="NK64" s="8"/>
      <c r="NL64" s="8"/>
      <c r="NM64" s="8"/>
      <c r="NN64" s="8"/>
      <c r="NO64" s="8"/>
      <c r="NP64" s="8"/>
      <c r="NQ64" s="8"/>
      <c r="NR64" s="8"/>
      <c r="NS64" s="8"/>
      <c r="NT64" s="8"/>
      <c r="NU64" s="8"/>
      <c r="NV64" s="8"/>
      <c r="NW64" s="8"/>
      <c r="NX64" s="8"/>
      <c r="NY64" s="8"/>
      <c r="NZ64" s="8"/>
      <c r="OA64" s="8"/>
      <c r="OB64" s="8"/>
      <c r="OC64" s="8"/>
      <c r="OD64" s="8"/>
      <c r="OE64" s="8"/>
      <c r="OF64" s="8"/>
      <c r="OG64" s="8"/>
      <c r="OH64" s="8"/>
      <c r="OI64" s="8"/>
      <c r="OJ64" s="8"/>
      <c r="OK64" s="8"/>
      <c r="OL64" s="8"/>
      <c r="OM64" s="8"/>
      <c r="ON64" s="8"/>
      <c r="OO64" s="8"/>
      <c r="OP64" s="8"/>
      <c r="OQ64" s="8"/>
      <c r="OR64" s="8"/>
      <c r="OS64" s="8"/>
      <c r="OT64" s="8"/>
      <c r="OU64" s="8"/>
      <c r="OV64" s="8"/>
      <c r="OW64" s="8"/>
      <c r="OX64" s="8"/>
      <c r="OY64" s="8"/>
      <c r="OZ64" s="8"/>
      <c r="PA64" s="8"/>
      <c r="PB64" s="8"/>
      <c r="PC64" s="8"/>
      <c r="PD64" s="8"/>
      <c r="PE64" s="8"/>
      <c r="PF64" s="8"/>
      <c r="PG64" s="8"/>
      <c r="PH64" s="8"/>
      <c r="PI64" s="8"/>
      <c r="PJ64" s="8"/>
      <c r="PK64" s="8"/>
      <c r="PL64" s="8"/>
      <c r="PM64" s="8"/>
      <c r="PN64" s="8"/>
      <c r="PO64" s="8"/>
      <c r="PP64" s="8"/>
      <c r="PQ64" s="8"/>
      <c r="PR64" s="8"/>
      <c r="PS64" s="8"/>
      <c r="PT64" s="8"/>
      <c r="PU64" s="8"/>
      <c r="PV64" s="8"/>
      <c r="PW64" s="8"/>
      <c r="PX64" s="8"/>
      <c r="PY64" s="8"/>
      <c r="PZ64" s="8"/>
      <c r="QA64" s="8"/>
      <c r="QB64" s="8"/>
      <c r="QC64" s="8"/>
      <c r="QD64" s="8"/>
      <c r="QE64" s="8"/>
      <c r="QF64" s="8"/>
      <c r="QG64" s="8"/>
      <c r="QH64" s="8"/>
      <c r="QI64" s="8"/>
      <c r="QJ64" s="8"/>
      <c r="QK64" s="8"/>
      <c r="QL64" s="8"/>
      <c r="QM64" s="8"/>
      <c r="QN64" s="8"/>
      <c r="QO64" s="8"/>
      <c r="QP64" s="8"/>
      <c r="QQ64" s="8"/>
      <c r="QR64" s="8"/>
      <c r="QS64" s="8"/>
      <c r="QT64" s="8"/>
      <c r="QU64" s="8"/>
      <c r="QV64" s="8"/>
      <c r="QW64" s="8"/>
      <c r="QX64" s="8"/>
      <c r="QY64" s="8"/>
      <c r="QZ64" s="8"/>
      <c r="RA64" s="8"/>
      <c r="RB64" s="8"/>
      <c r="RC64" s="8"/>
      <c r="RD64" s="8"/>
      <c r="RE64" s="8"/>
      <c r="RF64" s="8"/>
      <c r="RG64" s="8"/>
      <c r="RH64" s="8"/>
      <c r="RI64" s="8"/>
      <c r="RJ64" s="8"/>
      <c r="RK64" s="8"/>
      <c r="RL64" s="8"/>
      <c r="RM64" s="8"/>
      <c r="RN64" s="8"/>
      <c r="RO64" s="8"/>
      <c r="RP64" s="8"/>
      <c r="RQ64" s="8"/>
      <c r="RR64" s="8"/>
      <c r="RS64" s="8"/>
      <c r="RT64" s="8"/>
      <c r="RU64" s="8"/>
      <c r="RV64" s="8"/>
      <c r="RW64" s="8"/>
      <c r="RX64" s="8"/>
      <c r="RY64" s="8"/>
      <c r="RZ64" s="8"/>
      <c r="SA64" s="8"/>
      <c r="SB64" s="8"/>
      <c r="SC64" s="8"/>
      <c r="SD64" s="8"/>
      <c r="SE64" s="8"/>
      <c r="SF64" s="8"/>
      <c r="SG64" s="8"/>
      <c r="SH64" s="8"/>
      <c r="SI64" s="8"/>
      <c r="SJ64" s="8"/>
      <c r="SK64" s="8"/>
      <c r="SL64" s="8"/>
      <c r="SM64" s="8"/>
      <c r="SN64" s="8"/>
      <c r="SO64" s="8"/>
      <c r="SP64" s="8"/>
      <c r="SQ64" s="8"/>
      <c r="SR64" s="8"/>
      <c r="SS64" s="8"/>
      <c r="ST64" s="8"/>
      <c r="SU64" s="8"/>
      <c r="SV64" s="8"/>
      <c r="SW64" s="8"/>
      <c r="SX64" s="8"/>
      <c r="SY64" s="8"/>
      <c r="SZ64" s="8"/>
      <c r="TA64" s="8"/>
      <c r="TB64" s="8"/>
      <c r="TC64" s="8"/>
      <c r="TD64" s="8"/>
      <c r="TE64" s="8"/>
      <c r="TF64" s="8"/>
      <c r="TG64" s="8"/>
      <c r="TH64" s="8"/>
      <c r="TI64" s="8"/>
      <c r="TJ64" s="8"/>
      <c r="TK64" s="8"/>
      <c r="TL64" s="8"/>
      <c r="TM64" s="8"/>
      <c r="TN64" s="8"/>
      <c r="TO64" s="8"/>
      <c r="TP64" s="8"/>
      <c r="TQ64" s="8"/>
      <c r="TR64" s="8"/>
      <c r="TS64" s="8"/>
      <c r="TT64" s="8"/>
      <c r="TU64" s="8"/>
      <c r="TV64" s="8"/>
      <c r="TW64" s="8"/>
      <c r="TX64" s="8"/>
      <c r="TY64" s="8"/>
      <c r="TZ64" s="8"/>
      <c r="UA64" s="8"/>
      <c r="UB64" s="8"/>
      <c r="UC64" s="8"/>
      <c r="UD64" s="8"/>
      <c r="UE64" s="8"/>
      <c r="UF64" s="8"/>
      <c r="UG64" s="8"/>
      <c r="UH64" s="8"/>
      <c r="UI64" s="8"/>
      <c r="UJ64" s="8"/>
      <c r="UK64" s="8"/>
      <c r="UL64" s="8"/>
      <c r="UM64" s="8"/>
      <c r="UN64" s="8"/>
      <c r="UO64" s="8"/>
      <c r="UP64" s="8"/>
      <c r="UQ64" s="8"/>
      <c r="UR64" s="8"/>
      <c r="US64" s="8"/>
      <c r="UT64" s="8"/>
      <c r="UU64" s="8"/>
      <c r="UV64" s="8"/>
      <c r="UW64" s="8"/>
      <c r="UX64" s="8"/>
      <c r="UY64" s="8"/>
      <c r="UZ64" s="8"/>
      <c r="VA64" s="8"/>
      <c r="VB64" s="8"/>
      <c r="VC64" s="8"/>
      <c r="VD64" s="8"/>
      <c r="VE64" s="8"/>
      <c r="VF64" s="8"/>
      <c r="VG64" s="8"/>
      <c r="VH64" s="8"/>
      <c r="VI64" s="8"/>
      <c r="VJ64" s="8"/>
      <c r="VK64" s="8"/>
      <c r="VL64" s="8"/>
      <c r="VM64" s="8"/>
      <c r="VN64" s="8"/>
      <c r="VO64" s="8"/>
      <c r="VP64" s="8"/>
      <c r="VQ64" s="8"/>
      <c r="VR64" s="8"/>
      <c r="VS64" s="8"/>
      <c r="VT64" s="8"/>
      <c r="VU64" s="8"/>
      <c r="VV64" s="8"/>
      <c r="VW64" s="8"/>
      <c r="VX64" s="8"/>
      <c r="VY64" s="8"/>
      <c r="VZ64" s="8"/>
      <c r="WA64" s="8"/>
      <c r="WB64" s="8"/>
      <c r="WC64" s="8"/>
      <c r="WD64" s="8"/>
      <c r="WE64" s="8"/>
      <c r="WF64" s="8"/>
      <c r="WG64" s="8"/>
      <c r="WH64" s="8"/>
      <c r="WI64" s="8"/>
      <c r="WJ64" s="8"/>
      <c r="WK64" s="8"/>
      <c r="WL64" s="8"/>
      <c r="WM64" s="8"/>
      <c r="WN64" s="8"/>
      <c r="WO64" s="8"/>
      <c r="WP64" s="8"/>
      <c r="WQ64" s="8"/>
      <c r="WR64" s="8"/>
      <c r="WS64" s="8"/>
      <c r="WT64" s="8"/>
      <c r="WU64" s="8"/>
      <c r="WV64" s="8"/>
      <c r="WW64" s="8"/>
      <c r="WX64" s="8"/>
      <c r="WY64" s="8"/>
      <c r="WZ64" s="8"/>
      <c r="XA64" s="8"/>
      <c r="XB64" s="8"/>
      <c r="XC64" s="8"/>
      <c r="XD64" s="8"/>
      <c r="XE64" s="8"/>
      <c r="XF64" s="8"/>
      <c r="XG64" s="8"/>
      <c r="XH64" s="8"/>
      <c r="XI64" s="8"/>
      <c r="XJ64" s="8"/>
      <c r="XK64" s="8"/>
      <c r="XL64" s="8"/>
      <c r="XM64" s="8"/>
      <c r="XN64" s="8"/>
      <c r="XO64" s="8"/>
      <c r="XP64" s="8"/>
      <c r="XQ64" s="8"/>
      <c r="XR64" s="8"/>
      <c r="XS64" s="8"/>
      <c r="XT64" s="8"/>
      <c r="XU64" s="8"/>
      <c r="XV64" s="8"/>
      <c r="XW64" s="8"/>
      <c r="XX64" s="8"/>
      <c r="XY64" s="8"/>
      <c r="XZ64" s="8"/>
      <c r="YA64" s="8"/>
      <c r="YB64" s="8"/>
      <c r="YC64" s="8"/>
      <c r="YD64" s="8"/>
      <c r="YE64" s="8"/>
      <c r="YF64" s="8"/>
      <c r="YG64" s="8"/>
      <c r="YH64" s="8"/>
      <c r="YI64" s="8"/>
      <c r="YJ64" s="8"/>
      <c r="YK64" s="8"/>
      <c r="YL64" s="8"/>
      <c r="YM64" s="8"/>
      <c r="YN64" s="8"/>
      <c r="YO64" s="8"/>
      <c r="YP64" s="8"/>
      <c r="YQ64" s="8"/>
      <c r="YR64" s="8"/>
      <c r="YS64" s="8"/>
      <c r="YT64" s="8"/>
      <c r="YU64" s="8"/>
      <c r="YV64" s="8"/>
      <c r="YW64" s="8"/>
      <c r="YX64" s="8"/>
      <c r="YY64" s="8"/>
      <c r="YZ64" s="8"/>
      <c r="ZA64" s="8"/>
      <c r="ZB64" s="8"/>
      <c r="ZC64" s="8"/>
      <c r="ZD64" s="8"/>
      <c r="ZE64" s="8"/>
      <c r="ZF64" s="8"/>
      <c r="ZG64" s="8"/>
      <c r="ZH64" s="8"/>
      <c r="ZI64" s="8"/>
      <c r="ZJ64" s="8"/>
      <c r="ZK64" s="8"/>
      <c r="ZL64" s="8"/>
      <c r="ZM64" s="8"/>
      <c r="ZN64" s="8"/>
      <c r="ZO64" s="8"/>
      <c r="ZP64" s="8"/>
      <c r="ZQ64" s="8"/>
      <c r="ZR64" s="8"/>
      <c r="ZS64" s="8"/>
      <c r="ZT64" s="8"/>
      <c r="ZU64" s="8"/>
      <c r="ZV64" s="8"/>
      <c r="ZW64" s="8"/>
      <c r="ZX64" s="8"/>
      <c r="ZY64" s="8"/>
      <c r="ZZ64" s="8"/>
      <c r="AAA64" s="8"/>
      <c r="AAB64" s="8"/>
      <c r="AAC64" s="8"/>
      <c r="AAD64" s="8"/>
      <c r="AAE64" s="8"/>
      <c r="AAF64" s="8"/>
      <c r="AAG64" s="8"/>
      <c r="AAH64" s="8"/>
      <c r="AAI64" s="8"/>
      <c r="AAJ64" s="8"/>
      <c r="AAK64" s="8"/>
      <c r="AAL64" s="8"/>
      <c r="AAM64" s="8"/>
      <c r="AAN64" s="8"/>
      <c r="AAO64" s="8"/>
      <c r="AAP64" s="8"/>
      <c r="AAQ64" s="8"/>
      <c r="AAR64" s="8"/>
      <c r="AAS64" s="8"/>
      <c r="AAT64" s="8"/>
      <c r="AAU64" s="8"/>
      <c r="AAV64" s="8"/>
      <c r="AAW64" s="8"/>
      <c r="AAX64" s="8"/>
      <c r="AAY64" s="8"/>
      <c r="AAZ64" s="8"/>
      <c r="ABA64" s="8"/>
      <c r="ABB64" s="8"/>
      <c r="ABC64" s="8"/>
      <c r="ABD64" s="8"/>
      <c r="ABE64" s="8"/>
      <c r="ABF64" s="8"/>
      <c r="ABG64" s="8"/>
      <c r="ABH64" s="8"/>
      <c r="ABI64" s="8"/>
      <c r="ABJ64" s="8"/>
      <c r="ABK64" s="8"/>
      <c r="ABL64" s="8"/>
      <c r="ABM64" s="8"/>
      <c r="ABN64" s="8"/>
      <c r="ABO64" s="8"/>
      <c r="ABP64" s="8"/>
      <c r="ABQ64" s="8"/>
      <c r="ABR64" s="8"/>
      <c r="ABS64" s="8"/>
      <c r="ABT64" s="8"/>
      <c r="ABU64" s="8"/>
      <c r="ABV64" s="8"/>
      <c r="ABW64" s="8"/>
      <c r="ABX64" s="8"/>
      <c r="ABY64" s="8"/>
      <c r="ABZ64" s="8"/>
      <c r="ACA64" s="8"/>
      <c r="ACB64" s="8"/>
      <c r="ACC64" s="8"/>
      <c r="ACD64" s="8"/>
      <c r="ACE64" s="8"/>
      <c r="ACF64" s="8"/>
      <c r="ACG64" s="8"/>
      <c r="ACH64" s="8"/>
      <c r="ACI64" s="8"/>
      <c r="ACJ64" s="8"/>
      <c r="ACK64" s="8"/>
      <c r="ACL64" s="8"/>
      <c r="ACM64" s="8"/>
      <c r="ACN64" s="8"/>
      <c r="ACO64" s="8"/>
      <c r="ACP64" s="8"/>
      <c r="ACQ64" s="8"/>
      <c r="ACR64" s="8"/>
      <c r="ACS64" s="8"/>
      <c r="ACT64" s="8"/>
      <c r="ACU64" s="8"/>
      <c r="ACV64" s="8"/>
      <c r="ACW64" s="8"/>
      <c r="ACX64" s="8"/>
      <c r="ACY64" s="8"/>
      <c r="ACZ64" s="8"/>
      <c r="ADA64" s="8"/>
      <c r="ADB64" s="8"/>
      <c r="ADC64" s="8"/>
      <c r="ADD64" s="8"/>
      <c r="ADE64" s="8"/>
      <c r="ADF64" s="8"/>
      <c r="ADG64" s="8"/>
      <c r="ADH64" s="8"/>
      <c r="ADI64" s="8"/>
      <c r="ADJ64" s="8"/>
      <c r="ADK64" s="8"/>
      <c r="ADL64" s="8"/>
      <c r="ADM64" s="8"/>
      <c r="ADN64" s="8"/>
      <c r="ADO64" s="8"/>
      <c r="ADP64" s="8"/>
      <c r="ADQ64" s="8"/>
      <c r="ADR64" s="8"/>
      <c r="ADS64" s="8"/>
      <c r="ADT64" s="8"/>
      <c r="ADU64" s="8"/>
      <c r="ADV64" s="8"/>
      <c r="ADW64" s="8"/>
      <c r="ADX64" s="8"/>
      <c r="ADY64" s="8"/>
      <c r="ADZ64" s="8"/>
      <c r="AEA64" s="8"/>
      <c r="AEB64" s="8"/>
      <c r="AEC64" s="8"/>
      <c r="AED64" s="8"/>
      <c r="AEE64" s="8"/>
      <c r="AEF64" s="8"/>
      <c r="AEG64" s="8"/>
      <c r="AEH64" s="8"/>
      <c r="AEI64" s="8"/>
      <c r="AEJ64" s="8"/>
      <c r="AEK64" s="8"/>
      <c r="AEL64" s="8"/>
      <c r="AEM64" s="8"/>
      <c r="AEN64" s="8"/>
      <c r="AEO64" s="8"/>
      <c r="AEP64" s="8"/>
      <c r="AEQ64" s="8"/>
      <c r="AER64" s="8"/>
      <c r="AES64" s="8"/>
      <c r="AET64" s="8"/>
      <c r="AEU64" s="8"/>
      <c r="AEV64" s="8"/>
      <c r="AEW64" s="8"/>
      <c r="AEX64" s="8"/>
      <c r="AEY64" s="8"/>
      <c r="AEZ64" s="8"/>
      <c r="AFA64" s="8"/>
      <c r="AFB64" s="8"/>
      <c r="AFC64" s="8"/>
      <c r="AFD64" s="8"/>
      <c r="AFE64" s="8"/>
      <c r="AFF64" s="8"/>
      <c r="AFG64" s="8"/>
      <c r="AFH64" s="8"/>
      <c r="AFI64" s="8"/>
      <c r="AFJ64" s="8"/>
      <c r="AFK64" s="8"/>
      <c r="AFL64" s="8"/>
      <c r="AFM64" s="8"/>
      <c r="AFN64" s="8"/>
      <c r="AFO64" s="8"/>
      <c r="AFP64" s="8"/>
      <c r="AFQ64" s="8"/>
      <c r="AFR64" s="8"/>
      <c r="AFS64" s="8"/>
      <c r="AFT64" s="8"/>
      <c r="AFU64" s="8"/>
      <c r="AFV64" s="8"/>
      <c r="AFW64" s="8"/>
      <c r="AFX64" s="8"/>
      <c r="AFY64" s="8"/>
      <c r="AFZ64" s="8"/>
      <c r="AGA64" s="8"/>
      <c r="AGB64" s="8"/>
      <c r="AGC64" s="8"/>
      <c r="AGD64" s="8"/>
      <c r="AGE64" s="8"/>
      <c r="AGF64" s="8"/>
      <c r="AGG64" s="8"/>
      <c r="AGH64" s="8"/>
      <c r="AGI64" s="8"/>
      <c r="AGJ64" s="8"/>
      <c r="AGK64" s="8"/>
      <c r="AGL64" s="8"/>
      <c r="AGM64" s="8"/>
      <c r="AGN64" s="8"/>
      <c r="AGO64" s="8"/>
      <c r="AGP64" s="8"/>
      <c r="AGQ64" s="8"/>
      <c r="AGR64" s="8"/>
      <c r="AGS64" s="8"/>
      <c r="AGT64" s="8"/>
      <c r="AGU64" s="8"/>
      <c r="AGV64" s="8"/>
      <c r="AGW64" s="8"/>
      <c r="AGX64" s="8"/>
      <c r="AGY64" s="8"/>
      <c r="AGZ64" s="8"/>
      <c r="AHA64" s="8"/>
      <c r="AHB64" s="8"/>
      <c r="AHC64" s="8"/>
      <c r="AHD64" s="8"/>
      <c r="AHE64" s="8"/>
      <c r="AHF64" s="8"/>
      <c r="AHG64" s="8"/>
      <c r="AHH64" s="8"/>
      <c r="AHI64" s="8"/>
      <c r="AHJ64" s="8"/>
      <c r="AHK64" s="8"/>
      <c r="AHL64" s="8"/>
      <c r="AHM64" s="8"/>
      <c r="AHN64" s="8"/>
      <c r="AHO64" s="8"/>
      <c r="AHP64" s="8"/>
      <c r="AHQ64" s="8"/>
      <c r="AHR64" s="8"/>
      <c r="AHS64" s="8"/>
      <c r="AHT64" s="8"/>
      <c r="AHU64" s="8"/>
      <c r="AHV64" s="8"/>
      <c r="AHW64" s="8"/>
      <c r="AHX64" s="8"/>
      <c r="AHY64" s="8"/>
      <c r="AHZ64" s="8"/>
      <c r="AIA64" s="8"/>
      <c r="AIB64" s="8"/>
      <c r="AIC64" s="8"/>
      <c r="AID64" s="8"/>
      <c r="AIE64" s="8"/>
      <c r="AIF64" s="8"/>
      <c r="AIG64" s="8"/>
      <c r="AIH64" s="8"/>
      <c r="AII64" s="8"/>
      <c r="AIJ64" s="8"/>
      <c r="AIK64" s="8"/>
      <c r="AIL64" s="8"/>
      <c r="AIM64" s="8"/>
      <c r="AIN64" s="8"/>
      <c r="AIO64" s="8"/>
      <c r="AIP64" s="8"/>
      <c r="AIQ64" s="8"/>
      <c r="AIR64" s="8"/>
      <c r="AIS64" s="8"/>
      <c r="AIT64" s="8"/>
      <c r="AIU64" s="8"/>
      <c r="AIV64" s="8"/>
      <c r="AIW64" s="8"/>
      <c r="AIX64" s="8"/>
      <c r="AIY64" s="8"/>
      <c r="AIZ64" s="8"/>
      <c r="AJA64" s="8"/>
      <c r="AJB64" s="8"/>
      <c r="AJC64" s="8"/>
      <c r="AJD64" s="8"/>
      <c r="AJE64" s="8"/>
      <c r="AJF64" s="8"/>
      <c r="AJG64" s="8"/>
      <c r="AJH64" s="8"/>
      <c r="AJI64" s="8"/>
      <c r="AJJ64" s="8"/>
      <c r="AJK64" s="8"/>
      <c r="AJL64" s="8"/>
      <c r="AJM64" s="8"/>
      <c r="AJN64" s="8"/>
      <c r="AJO64" s="8"/>
      <c r="AJP64" s="8"/>
      <c r="AJQ64" s="8"/>
      <c r="AJR64" s="8"/>
      <c r="AJS64" s="8"/>
      <c r="AJT64" s="8"/>
      <c r="AJU64" s="8"/>
      <c r="AJV64" s="8"/>
      <c r="AJW64" s="8"/>
      <c r="AJX64" s="8"/>
      <c r="AJY64" s="8"/>
      <c r="AJZ64" s="8"/>
      <c r="AKA64" s="8"/>
      <c r="AKB64" s="8"/>
      <c r="AKC64" s="8"/>
      <c r="AKD64" s="8"/>
      <c r="AKE64" s="8"/>
      <c r="AKF64" s="8"/>
      <c r="AKG64" s="8"/>
      <c r="AKH64" s="8"/>
      <c r="AKI64" s="8"/>
      <c r="AKJ64" s="8"/>
      <c r="AKK64" s="8"/>
      <c r="AKL64" s="8"/>
      <c r="AKM64" s="8"/>
      <c r="AKN64" s="8"/>
      <c r="AKO64" s="8"/>
      <c r="AKP64" s="8"/>
      <c r="AKQ64" s="8"/>
      <c r="AKR64" s="8"/>
      <c r="AKS64" s="8"/>
      <c r="AKT64" s="8"/>
      <c r="AKU64" s="8"/>
      <c r="AKV64" s="8"/>
      <c r="AKW64" s="8"/>
      <c r="AKX64" s="8"/>
      <c r="AKY64" s="8"/>
      <c r="AKZ64" s="8"/>
      <c r="ALA64" s="8"/>
      <c r="ALB64" s="8"/>
      <c r="ALC64" s="8"/>
      <c r="ALD64" s="8"/>
      <c r="ALE64" s="8"/>
      <c r="ALF64" s="8"/>
      <c r="ALG64" s="8"/>
      <c r="ALH64" s="8"/>
      <c r="ALI64" s="8"/>
      <c r="ALJ64" s="8"/>
      <c r="ALK64" s="8"/>
      <c r="ALL64" s="8"/>
      <c r="ALM64" s="8"/>
      <c r="ALN64" s="8"/>
      <c r="ALO64" s="8"/>
      <c r="ALP64" s="8"/>
      <c r="ALQ64" s="8"/>
      <c r="ALR64" s="8"/>
      <c r="ALS64" s="8"/>
      <c r="ALT64" s="8"/>
      <c r="ALU64" s="8"/>
      <c r="ALV64" s="8"/>
      <c r="ALW64" s="8"/>
      <c r="ALX64" s="8"/>
      <c r="ALY64" s="8"/>
      <c r="ALZ64" s="8"/>
      <c r="AMA64" s="8"/>
      <c r="AMB64" s="8"/>
      <c r="AMC64" s="8"/>
      <c r="AMD64" s="8"/>
      <c r="AME64" s="8"/>
      <c r="AMF64" s="8"/>
      <c r="AMG64" s="8"/>
      <c r="AMH64" s="8"/>
      <c r="AMI64" s="8"/>
      <c r="AMJ64" s="8"/>
      <c r="AMK64" s="8"/>
      <c r="AML64" s="8"/>
      <c r="AMM64" s="8"/>
      <c r="AMN64" s="8"/>
      <c r="AMO64" s="8"/>
      <c r="AMP64" s="8"/>
      <c r="AMQ64" s="8"/>
      <c r="AMR64" s="8"/>
      <c r="AMS64" s="8"/>
      <c r="AMT64" s="8"/>
      <c r="AMU64" s="8"/>
      <c r="AMV64" s="8"/>
      <c r="AMW64" s="8"/>
      <c r="AMX64" s="8"/>
      <c r="AMY64" s="8"/>
      <c r="AMZ64" s="8"/>
      <c r="ANA64" s="8"/>
      <c r="ANB64" s="8"/>
      <c r="ANC64" s="8"/>
      <c r="AND64" s="8"/>
      <c r="ANE64" s="8"/>
      <c r="ANF64" s="8"/>
      <c r="ANG64" s="8"/>
      <c r="ANH64" s="8"/>
      <c r="ANI64" s="8"/>
      <c r="ANJ64" s="8"/>
      <c r="ANK64" s="8"/>
      <c r="ANL64" s="8"/>
      <c r="ANM64" s="8"/>
      <c r="ANN64" s="8"/>
      <c r="ANO64" s="8"/>
      <c r="ANP64" s="8"/>
      <c r="ANQ64" s="8"/>
      <c r="ANR64" s="8"/>
      <c r="ANS64" s="8"/>
      <c r="ANT64" s="8"/>
      <c r="ANU64" s="8"/>
      <c r="ANV64" s="8"/>
      <c r="ANW64" s="8"/>
      <c r="ANX64" s="8"/>
      <c r="ANY64" s="8"/>
      <c r="ANZ64" s="8"/>
      <c r="AOA64" s="8"/>
      <c r="AOB64" s="8"/>
      <c r="AOC64" s="8"/>
      <c r="AOD64" s="8"/>
      <c r="AOE64" s="8"/>
      <c r="AOF64" s="8"/>
      <c r="AOG64" s="8"/>
      <c r="AOH64" s="8"/>
      <c r="AOI64" s="8"/>
      <c r="AOJ64" s="8"/>
      <c r="AOK64" s="8"/>
      <c r="AOL64" s="8"/>
      <c r="AOM64" s="8"/>
      <c r="AON64" s="8"/>
      <c r="AOO64" s="8"/>
      <c r="AOP64" s="8"/>
      <c r="AOQ64" s="8"/>
      <c r="AOR64" s="8"/>
      <c r="AOS64" s="8"/>
      <c r="AOT64" s="8"/>
      <c r="AOU64" s="8"/>
      <c r="AOV64" s="8"/>
      <c r="AOW64" s="8"/>
      <c r="AOX64" s="8"/>
      <c r="AOY64" s="8"/>
      <c r="AOZ64" s="8"/>
      <c r="APA64" s="8"/>
      <c r="APB64" s="8"/>
      <c r="APC64" s="8"/>
      <c r="APD64" s="8"/>
      <c r="APE64" s="8"/>
      <c r="APF64" s="8"/>
      <c r="APG64" s="8"/>
      <c r="APH64" s="8"/>
      <c r="API64" s="8"/>
      <c r="APJ64" s="8"/>
      <c r="APK64" s="8"/>
      <c r="APL64" s="8"/>
      <c r="APM64" s="8"/>
      <c r="APN64" s="8"/>
      <c r="APO64" s="8"/>
      <c r="APP64" s="8"/>
      <c r="APQ64" s="8"/>
      <c r="APR64" s="8"/>
      <c r="APS64" s="8"/>
      <c r="APT64" s="8"/>
      <c r="APU64" s="8"/>
      <c r="APV64" s="8"/>
      <c r="APW64" s="8"/>
      <c r="APX64" s="8"/>
      <c r="APY64" s="8"/>
      <c r="APZ64" s="8"/>
      <c r="AQA64" s="8"/>
      <c r="AQB64" s="8"/>
      <c r="AQC64" s="8"/>
      <c r="AQD64" s="8"/>
      <c r="AQE64" s="8"/>
      <c r="AQF64" s="8"/>
      <c r="AQG64" s="8"/>
      <c r="AQH64" s="8"/>
      <c r="AQI64" s="8"/>
      <c r="AQJ64" s="8"/>
      <c r="AQK64" s="8"/>
      <c r="AQL64" s="8"/>
      <c r="AQM64" s="8"/>
      <c r="AQN64" s="8"/>
      <c r="AQO64" s="8"/>
      <c r="AQP64" s="8"/>
      <c r="AQQ64" s="8"/>
      <c r="AQR64" s="8"/>
      <c r="AQS64" s="8"/>
      <c r="AQT64" s="8"/>
      <c r="AQU64" s="8"/>
      <c r="AQV64" s="8"/>
      <c r="AQW64" s="8"/>
      <c r="AQX64" s="8"/>
      <c r="AQY64" s="8"/>
      <c r="AQZ64" s="8"/>
      <c r="ARA64" s="8"/>
      <c r="ARB64" s="8"/>
      <c r="ARC64" s="8"/>
      <c r="ARD64" s="8"/>
      <c r="ARE64" s="8"/>
      <c r="ARF64" s="8"/>
      <c r="ARG64" s="8"/>
      <c r="ARH64" s="8"/>
      <c r="ARI64" s="8"/>
      <c r="ARJ64" s="8"/>
      <c r="ARK64" s="8"/>
      <c r="ARL64" s="8"/>
      <c r="ARM64" s="8"/>
      <c r="ARN64" s="8"/>
      <c r="ARO64" s="8"/>
      <c r="ARP64" s="8"/>
      <c r="ARQ64" s="8"/>
      <c r="ARR64" s="8"/>
      <c r="ARS64" s="8"/>
      <c r="ART64" s="8"/>
      <c r="ARU64" s="8"/>
      <c r="ARV64" s="8"/>
      <c r="ARW64" s="8"/>
      <c r="ARX64" s="8"/>
      <c r="ARY64" s="8"/>
      <c r="ARZ64" s="8"/>
      <c r="ASA64" s="8"/>
      <c r="ASB64" s="8"/>
      <c r="ASC64" s="8"/>
      <c r="ASD64" s="8"/>
      <c r="ASE64" s="8"/>
      <c r="ASF64" s="8"/>
      <c r="ASG64" s="8"/>
      <c r="ASH64" s="8"/>
      <c r="ASI64" s="8"/>
      <c r="ASJ64" s="8"/>
      <c r="ASK64" s="8"/>
      <c r="ASL64" s="8"/>
      <c r="ASM64" s="8"/>
      <c r="ASN64" s="8"/>
      <c r="ASO64" s="8"/>
      <c r="ASP64" s="8"/>
      <c r="ASQ64" s="8"/>
      <c r="ASR64" s="8"/>
      <c r="ASS64" s="8"/>
      <c r="AST64" s="8"/>
      <c r="ASU64" s="8"/>
      <c r="ASV64" s="8"/>
      <c r="ASW64" s="8"/>
      <c r="ASX64" s="8"/>
      <c r="ASY64" s="8"/>
      <c r="ASZ64" s="8"/>
      <c r="ATA64" s="8"/>
      <c r="ATB64" s="8"/>
      <c r="ATC64" s="8"/>
      <c r="ATD64" s="8"/>
      <c r="ATE64" s="8"/>
      <c r="ATF64" s="8"/>
      <c r="ATG64" s="8"/>
      <c r="ATH64" s="8"/>
      <c r="ATI64" s="8"/>
      <c r="ATJ64" s="8"/>
      <c r="ATK64" s="8"/>
      <c r="ATL64" s="8"/>
      <c r="ATM64" s="8"/>
      <c r="ATN64" s="8"/>
      <c r="ATO64" s="8"/>
      <c r="ATP64" s="8"/>
      <c r="ATQ64" s="8"/>
      <c r="ATR64" s="8"/>
      <c r="ATS64" s="8"/>
      <c r="ATT64" s="8"/>
      <c r="ATU64" s="8"/>
      <c r="ATV64" s="8"/>
      <c r="ATW64" s="8"/>
      <c r="ATX64" s="8"/>
      <c r="ATY64" s="8"/>
      <c r="ATZ64" s="8"/>
      <c r="AUA64" s="8"/>
      <c r="AUB64" s="8"/>
      <c r="AUC64" s="8"/>
      <c r="AUD64" s="8"/>
      <c r="AUE64" s="8"/>
      <c r="AUF64" s="8"/>
      <c r="AUG64" s="8"/>
      <c r="AUH64" s="8"/>
      <c r="AUI64" s="8"/>
      <c r="AUJ64" s="8"/>
      <c r="AUK64" s="8"/>
      <c r="AUL64" s="8"/>
      <c r="AUM64" s="8"/>
      <c r="AUN64" s="8"/>
      <c r="AUO64" s="8"/>
      <c r="AUP64" s="8"/>
      <c r="AUQ64" s="8"/>
      <c r="AUR64" s="8"/>
      <c r="AUS64" s="8"/>
      <c r="AUT64" s="8"/>
      <c r="AUU64" s="8"/>
      <c r="AUV64" s="8"/>
      <c r="AUW64" s="8"/>
      <c r="AUX64" s="8"/>
      <c r="AUY64" s="8"/>
      <c r="AUZ64" s="8"/>
      <c r="AVA64" s="8"/>
      <c r="AVB64" s="8"/>
      <c r="AVC64" s="8"/>
      <c r="AVD64" s="8"/>
      <c r="AVE64" s="8"/>
      <c r="AVF64" s="8"/>
      <c r="AVG64" s="8"/>
      <c r="AVH64" s="8"/>
      <c r="AVI64" s="8"/>
      <c r="AVJ64" s="8"/>
      <c r="AVK64" s="8"/>
      <c r="AVL64" s="8"/>
      <c r="AVM64" s="8"/>
      <c r="AVN64" s="8"/>
      <c r="AVO64" s="8"/>
      <c r="AVP64" s="8"/>
      <c r="AVQ64" s="8"/>
      <c r="AVR64" s="8"/>
      <c r="AVS64" s="8"/>
      <c r="AVT64" s="8"/>
      <c r="AVU64" s="8"/>
      <c r="AVV64" s="8"/>
      <c r="AVW64" s="8"/>
      <c r="AVX64" s="8"/>
      <c r="AVY64" s="8"/>
      <c r="AVZ64" s="8"/>
      <c r="AWA64" s="8"/>
      <c r="AWB64" s="8"/>
      <c r="AWC64" s="8"/>
      <c r="AWD64" s="8"/>
      <c r="AWE64" s="8"/>
      <c r="AWF64" s="8"/>
      <c r="AWG64" s="8"/>
      <c r="AWH64" s="8"/>
      <c r="AWI64" s="8"/>
      <c r="AWJ64" s="8"/>
      <c r="AWK64" s="8"/>
      <c r="AWL64" s="8"/>
      <c r="AWM64" s="8"/>
      <c r="AWN64" s="8"/>
      <c r="AWO64" s="8"/>
      <c r="AWP64" s="8"/>
      <c r="AWQ64" s="8"/>
      <c r="AWR64" s="8"/>
      <c r="AWS64" s="8"/>
      <c r="AWT64" s="8"/>
      <c r="AWU64" s="8"/>
      <c r="AWV64" s="8"/>
      <c r="AWW64" s="8"/>
      <c r="AWX64" s="8"/>
      <c r="AWY64" s="8"/>
      <c r="AWZ64" s="8"/>
      <c r="AXA64" s="8"/>
      <c r="AXB64" s="8"/>
      <c r="AXC64" s="8"/>
      <c r="AXD64" s="8"/>
      <c r="AXE64" s="8"/>
      <c r="AXF64" s="8"/>
      <c r="AXG64" s="8"/>
      <c r="AXH64" s="8"/>
      <c r="AXI64" s="8"/>
      <c r="AXJ64" s="8"/>
      <c r="AXK64" s="8"/>
      <c r="AXL64" s="8"/>
      <c r="AXM64" s="8"/>
      <c r="AXN64" s="8"/>
      <c r="AXO64" s="8"/>
      <c r="AXP64" s="8"/>
      <c r="AXQ64" s="8"/>
      <c r="AXR64" s="8"/>
      <c r="AXS64" s="8"/>
      <c r="AXT64" s="8"/>
      <c r="AXU64" s="8"/>
      <c r="AXV64" s="8"/>
      <c r="AXW64" s="8"/>
      <c r="AXX64" s="8"/>
      <c r="AXY64" s="8"/>
      <c r="AXZ64" s="8"/>
      <c r="AYA64" s="8"/>
      <c r="AYB64" s="8"/>
      <c r="AYC64" s="8"/>
      <c r="AYD64" s="8"/>
      <c r="AYE64" s="8"/>
      <c r="AYF64" s="8"/>
      <c r="AYG64" s="8"/>
      <c r="AYH64" s="8"/>
      <c r="AYI64" s="8"/>
      <c r="AYJ64" s="8"/>
      <c r="AYK64" s="8"/>
      <c r="AYL64" s="8"/>
      <c r="AYM64" s="8"/>
      <c r="AYN64" s="8"/>
      <c r="AYO64" s="8"/>
      <c r="AYP64" s="8"/>
      <c r="AYQ64" s="8"/>
      <c r="AYR64" s="8"/>
      <c r="AYS64" s="8"/>
      <c r="AYT64" s="8"/>
      <c r="AYU64" s="8"/>
      <c r="AYV64" s="8"/>
      <c r="AYW64" s="8"/>
      <c r="AYX64" s="8"/>
      <c r="AYY64" s="8"/>
      <c r="AYZ64" s="8"/>
      <c r="AZA64" s="8"/>
      <c r="AZB64" s="8"/>
      <c r="AZC64" s="8"/>
      <c r="AZD64" s="8"/>
      <c r="AZE64" s="8"/>
      <c r="AZF64" s="8"/>
      <c r="AZG64" s="8"/>
      <c r="AZH64" s="8"/>
      <c r="AZI64" s="8"/>
      <c r="AZJ64" s="8"/>
      <c r="AZK64" s="8"/>
      <c r="AZL64" s="8"/>
      <c r="AZM64" s="8"/>
      <c r="AZN64" s="8"/>
      <c r="AZO64" s="8"/>
      <c r="AZP64" s="8"/>
      <c r="AZQ64" s="8"/>
      <c r="AZR64" s="8"/>
      <c r="AZS64" s="8"/>
      <c r="AZT64" s="8"/>
      <c r="AZU64" s="8"/>
      <c r="AZV64" s="8"/>
      <c r="AZW64" s="8"/>
      <c r="AZX64" s="8"/>
      <c r="AZY64" s="8"/>
      <c r="AZZ64" s="8"/>
      <c r="BAA64" s="8"/>
      <c r="BAB64" s="8"/>
      <c r="BAC64" s="8"/>
      <c r="BAD64" s="8"/>
      <c r="BAE64" s="8"/>
      <c r="BAF64" s="8"/>
      <c r="BAG64" s="8"/>
      <c r="BAH64" s="8"/>
      <c r="BAI64" s="8"/>
      <c r="BAJ64" s="8"/>
      <c r="BAK64" s="8"/>
      <c r="BAL64" s="8"/>
      <c r="BAM64" s="8"/>
      <c r="BAN64" s="8"/>
      <c r="BAO64" s="8"/>
      <c r="BAP64" s="8"/>
      <c r="BAQ64" s="8"/>
      <c r="BAR64" s="8"/>
      <c r="BAS64" s="8"/>
      <c r="BAT64" s="8"/>
      <c r="BAU64" s="8"/>
      <c r="BAV64" s="8"/>
      <c r="BAW64" s="8"/>
      <c r="BAX64" s="8"/>
      <c r="BAY64" s="8"/>
      <c r="BAZ64" s="8"/>
      <c r="BBA64" s="8"/>
      <c r="BBB64" s="8"/>
      <c r="BBC64" s="8"/>
      <c r="BBD64" s="8"/>
      <c r="BBE64" s="8"/>
      <c r="BBF64" s="8"/>
      <c r="BBG64" s="8"/>
      <c r="BBH64" s="8"/>
      <c r="BBI64" s="8"/>
      <c r="BBJ64" s="8"/>
      <c r="BBK64" s="8"/>
      <c r="BBL64" s="8"/>
      <c r="BBM64" s="8"/>
      <c r="BBN64" s="8"/>
      <c r="BBO64" s="8"/>
      <c r="BBP64" s="8"/>
      <c r="BBQ64" s="8"/>
      <c r="BBR64" s="8"/>
      <c r="BBS64" s="8"/>
      <c r="BBT64" s="8"/>
      <c r="BBU64" s="8"/>
      <c r="BBV64" s="8"/>
      <c r="BBW64" s="8"/>
      <c r="BBX64" s="8"/>
      <c r="BBY64" s="8"/>
      <c r="BBZ64" s="8"/>
      <c r="BCA64" s="8"/>
      <c r="BCB64" s="8"/>
      <c r="BCC64" s="8"/>
      <c r="BCD64" s="8"/>
      <c r="BCE64" s="8"/>
      <c r="BCF64" s="8"/>
      <c r="BCG64" s="8"/>
      <c r="BCH64" s="8"/>
      <c r="BCI64" s="8"/>
      <c r="BCJ64" s="8"/>
      <c r="BCK64" s="8"/>
      <c r="BCL64" s="8"/>
      <c r="BCM64" s="8"/>
      <c r="BCN64" s="8"/>
      <c r="BCO64" s="8"/>
      <c r="BCP64" s="8"/>
      <c r="BCQ64" s="8"/>
      <c r="BCR64" s="8"/>
      <c r="BCS64" s="8"/>
      <c r="BCT64" s="8"/>
      <c r="BCU64" s="8"/>
      <c r="BCV64" s="8"/>
      <c r="BCW64" s="8"/>
      <c r="BCX64" s="8"/>
      <c r="BCY64" s="8"/>
      <c r="BCZ64" s="8"/>
      <c r="BDA64" s="8"/>
      <c r="BDB64" s="8"/>
      <c r="BDC64" s="8"/>
      <c r="BDD64" s="8"/>
      <c r="BDE64" s="8"/>
      <c r="BDF64" s="8"/>
      <c r="BDG64" s="8"/>
      <c r="BDH64" s="8"/>
      <c r="BDI64" s="8"/>
      <c r="BDJ64" s="8"/>
      <c r="BDK64" s="8"/>
      <c r="BDL64" s="8"/>
      <c r="BDM64" s="8"/>
      <c r="BDN64" s="8"/>
      <c r="BDO64" s="8"/>
      <c r="BDP64" s="8"/>
      <c r="BDQ64" s="8"/>
      <c r="BDR64" s="8"/>
      <c r="BDS64" s="8"/>
      <c r="BDT64" s="8"/>
      <c r="BDU64" s="8"/>
      <c r="BDV64" s="8"/>
      <c r="BDW64" s="8"/>
      <c r="BDX64" s="8"/>
      <c r="BDY64" s="8"/>
      <c r="BDZ64" s="8"/>
      <c r="BEA64" s="8"/>
      <c r="BEB64" s="8"/>
      <c r="BEC64" s="8"/>
      <c r="BED64" s="8"/>
      <c r="BEE64" s="8"/>
      <c r="BEF64" s="8"/>
      <c r="BEG64" s="8"/>
      <c r="BEH64" s="8"/>
      <c r="BEI64" s="8"/>
      <c r="BEJ64" s="8"/>
      <c r="BEK64" s="8"/>
      <c r="BEL64" s="8"/>
      <c r="BEM64" s="8"/>
      <c r="BEN64" s="8"/>
      <c r="BEO64" s="8"/>
      <c r="BEP64" s="8"/>
      <c r="BEQ64" s="8"/>
      <c r="BER64" s="8"/>
      <c r="BES64" s="8"/>
      <c r="BET64" s="8"/>
      <c r="BEU64" s="8"/>
      <c r="BEV64" s="8"/>
      <c r="BEW64" s="8"/>
      <c r="BEX64" s="8"/>
      <c r="BEY64" s="8"/>
      <c r="BEZ64" s="8"/>
      <c r="BFA64" s="8"/>
      <c r="BFB64" s="8"/>
      <c r="BFC64" s="8"/>
      <c r="BFD64" s="8"/>
      <c r="BFE64" s="8"/>
      <c r="BFF64" s="8"/>
      <c r="BFG64" s="8"/>
      <c r="BFH64" s="8"/>
      <c r="BFI64" s="8"/>
      <c r="BFJ64" s="8"/>
      <c r="BFK64" s="8"/>
      <c r="BFL64" s="8"/>
      <c r="BFM64" s="8"/>
      <c r="BFN64" s="8"/>
      <c r="BFO64" s="8"/>
      <c r="BFP64" s="8"/>
      <c r="BFQ64" s="8"/>
      <c r="BFR64" s="8"/>
      <c r="BFS64" s="8"/>
      <c r="BFT64" s="8"/>
      <c r="BFU64" s="8"/>
      <c r="BFV64" s="8"/>
      <c r="BFW64" s="8"/>
      <c r="BFX64" s="8"/>
      <c r="BFY64" s="8"/>
      <c r="BFZ64" s="8"/>
      <c r="BGA64" s="8"/>
      <c r="BGB64" s="8"/>
      <c r="BGC64" s="8"/>
      <c r="BGD64" s="8"/>
      <c r="BGE64" s="8"/>
      <c r="BGF64" s="8"/>
      <c r="BGG64" s="8"/>
      <c r="BGH64" s="8"/>
      <c r="BGI64" s="8"/>
      <c r="BGJ64" s="8"/>
      <c r="BGK64" s="8"/>
      <c r="BGL64" s="8"/>
      <c r="BGM64" s="8"/>
      <c r="BGN64" s="8"/>
      <c r="BGO64" s="8"/>
      <c r="BGP64" s="8"/>
      <c r="BGQ64" s="8"/>
      <c r="BGR64" s="8"/>
      <c r="BGS64" s="8"/>
      <c r="BGT64" s="8"/>
      <c r="BGU64" s="8"/>
      <c r="BGV64" s="8"/>
      <c r="BGW64" s="8"/>
      <c r="BGX64" s="8"/>
      <c r="BGY64" s="8"/>
      <c r="BGZ64" s="8"/>
      <c r="BHA64" s="8"/>
      <c r="BHB64" s="8"/>
      <c r="BHC64" s="8"/>
      <c r="BHD64" s="8"/>
      <c r="BHE64" s="8"/>
      <c r="BHF64" s="8"/>
      <c r="BHG64" s="8"/>
      <c r="BHH64" s="8"/>
      <c r="BHI64" s="8"/>
      <c r="BHJ64" s="8"/>
      <c r="BHK64" s="8"/>
      <c r="BHL64" s="8"/>
      <c r="BHM64" s="8"/>
      <c r="BHN64" s="8"/>
      <c r="BHO64" s="8"/>
      <c r="BHP64" s="8"/>
      <c r="BHQ64" s="8"/>
      <c r="BHR64" s="8"/>
      <c r="BHS64" s="8"/>
      <c r="BHT64" s="8"/>
      <c r="BHU64" s="8"/>
      <c r="BHV64" s="8"/>
      <c r="BHW64" s="8"/>
      <c r="BHX64" s="8"/>
      <c r="BHY64" s="8"/>
      <c r="BHZ64" s="8"/>
      <c r="BIA64" s="8"/>
      <c r="BIB64" s="8"/>
      <c r="BIC64" s="8"/>
      <c r="BID64" s="8"/>
      <c r="BIE64" s="8"/>
      <c r="BIF64" s="8"/>
      <c r="BIG64" s="8"/>
      <c r="BIH64" s="8"/>
      <c r="BII64" s="8"/>
      <c r="BIJ64" s="8"/>
      <c r="BIK64" s="8"/>
      <c r="BIL64" s="8"/>
      <c r="BIM64" s="8"/>
      <c r="BIN64" s="8"/>
      <c r="BIO64" s="8"/>
      <c r="BIP64" s="8"/>
      <c r="BIQ64" s="8"/>
      <c r="BIR64" s="8"/>
      <c r="BIS64" s="8"/>
      <c r="BIT64" s="8"/>
      <c r="BIU64" s="8"/>
      <c r="BIV64" s="8"/>
      <c r="BIW64" s="8"/>
      <c r="BIX64" s="8"/>
      <c r="BIY64" s="8"/>
      <c r="BIZ64" s="8"/>
      <c r="BJA64" s="8"/>
      <c r="BJB64" s="8"/>
      <c r="BJC64" s="8"/>
      <c r="BJD64" s="8"/>
      <c r="BJE64" s="8"/>
      <c r="BJF64" s="8"/>
      <c r="BJG64" s="8"/>
      <c r="BJH64" s="8"/>
      <c r="BJI64" s="8"/>
      <c r="BJJ64" s="8"/>
      <c r="BJK64" s="8"/>
      <c r="BJL64" s="8"/>
      <c r="BJM64" s="8"/>
      <c r="BJN64" s="8"/>
      <c r="BJO64" s="8"/>
      <c r="BJP64" s="8"/>
      <c r="BJQ64" s="8"/>
      <c r="BJR64" s="8"/>
      <c r="BJS64" s="8"/>
      <c r="BJT64" s="8"/>
      <c r="BJU64" s="8"/>
      <c r="BJV64" s="8"/>
      <c r="BJW64" s="8"/>
      <c r="BJX64" s="8"/>
      <c r="BJY64" s="8"/>
      <c r="BJZ64" s="8"/>
      <c r="BKA64" s="8"/>
      <c r="BKB64" s="8"/>
      <c r="BKC64" s="8"/>
      <c r="BKD64" s="8"/>
      <c r="BKE64" s="8"/>
      <c r="BKF64" s="8"/>
      <c r="BKG64" s="8"/>
      <c r="BKH64" s="8"/>
      <c r="BKI64" s="8"/>
      <c r="BKJ64" s="8"/>
      <c r="BKK64" s="8"/>
      <c r="BKL64" s="8"/>
      <c r="BKM64" s="8"/>
      <c r="BKN64" s="8"/>
      <c r="BKO64" s="8"/>
      <c r="BKP64" s="8"/>
      <c r="BKQ64" s="8"/>
      <c r="BKR64" s="8"/>
      <c r="BKS64" s="8"/>
      <c r="BKT64" s="8"/>
      <c r="BKU64" s="8"/>
      <c r="BKV64" s="8"/>
      <c r="BKW64" s="8"/>
      <c r="BKX64" s="8"/>
      <c r="BKY64" s="8"/>
      <c r="BKZ64" s="8"/>
      <c r="BLA64" s="8"/>
      <c r="BLB64" s="8"/>
      <c r="BLC64" s="8"/>
      <c r="BLD64" s="8"/>
      <c r="BLE64" s="8"/>
      <c r="BLF64" s="8"/>
      <c r="BLG64" s="8"/>
      <c r="BLH64" s="8"/>
      <c r="BLI64" s="8"/>
      <c r="BLJ64" s="8"/>
      <c r="BLK64" s="8"/>
      <c r="BLL64" s="8"/>
      <c r="BLM64" s="8"/>
      <c r="BLN64" s="8"/>
      <c r="BLO64" s="8"/>
      <c r="BLP64" s="8"/>
      <c r="BLQ64" s="8"/>
      <c r="BLR64" s="8"/>
      <c r="BLS64" s="8"/>
      <c r="BLT64" s="8"/>
      <c r="BLU64" s="8"/>
      <c r="BLV64" s="8"/>
      <c r="BLW64" s="8"/>
      <c r="BLX64" s="8"/>
      <c r="BLY64" s="8"/>
      <c r="BLZ64" s="8"/>
      <c r="BMA64" s="8"/>
      <c r="BMB64" s="8"/>
      <c r="BMC64" s="8"/>
      <c r="BMD64" s="8"/>
      <c r="BME64" s="8"/>
      <c r="BMF64" s="8"/>
      <c r="BMG64" s="8"/>
      <c r="BMH64" s="8"/>
      <c r="BMI64" s="8"/>
      <c r="BMJ64" s="8"/>
      <c r="BMK64" s="8"/>
      <c r="BML64" s="8"/>
      <c r="BMM64" s="8"/>
      <c r="BMN64" s="8"/>
      <c r="BMO64" s="8"/>
      <c r="BMP64" s="8"/>
      <c r="BMQ64" s="8"/>
      <c r="BMR64" s="8"/>
      <c r="BMS64" s="8"/>
      <c r="BMT64" s="8"/>
      <c r="BMU64" s="8"/>
      <c r="BMV64" s="8"/>
      <c r="BMW64" s="8"/>
      <c r="BMX64" s="8"/>
      <c r="BMY64" s="8"/>
      <c r="BMZ64" s="8"/>
      <c r="BNA64" s="8"/>
      <c r="BNB64" s="8"/>
      <c r="BNC64" s="8"/>
      <c r="BND64" s="8"/>
      <c r="BNE64" s="8"/>
      <c r="BNF64" s="8"/>
      <c r="BNG64" s="8"/>
      <c r="BNH64" s="8"/>
      <c r="BNI64" s="8"/>
      <c r="BNJ64" s="8"/>
      <c r="BNK64" s="8"/>
      <c r="BNL64" s="8"/>
      <c r="BNM64" s="8"/>
      <c r="BNN64" s="8"/>
      <c r="BNO64" s="8"/>
      <c r="BNP64" s="8"/>
      <c r="BNQ64" s="8"/>
      <c r="BNR64" s="8"/>
      <c r="BNS64" s="8"/>
      <c r="BNT64" s="8"/>
      <c r="BNU64" s="8"/>
      <c r="BNV64" s="8"/>
      <c r="BNW64" s="8"/>
      <c r="BNX64" s="8"/>
      <c r="BNY64" s="8"/>
      <c r="BNZ64" s="8"/>
      <c r="BOA64" s="8"/>
      <c r="BOB64" s="8"/>
      <c r="BOC64" s="8"/>
      <c r="BOD64" s="8"/>
      <c r="BOE64" s="8"/>
      <c r="BOF64" s="8"/>
      <c r="BOG64" s="8"/>
      <c r="BOH64" s="8"/>
      <c r="BOI64" s="8"/>
      <c r="BOJ64" s="8"/>
      <c r="BOK64" s="8"/>
      <c r="BOL64" s="8"/>
      <c r="BOM64" s="8"/>
      <c r="BON64" s="8"/>
      <c r="BOO64" s="8"/>
      <c r="BOP64" s="8"/>
      <c r="BOQ64" s="8"/>
      <c r="BOR64" s="8"/>
      <c r="BOS64" s="8"/>
      <c r="BOT64" s="8"/>
      <c r="BOU64" s="8"/>
      <c r="BOV64" s="8"/>
      <c r="BOW64" s="8"/>
      <c r="BOX64" s="8"/>
      <c r="BOY64" s="8"/>
      <c r="BOZ64" s="8"/>
      <c r="BPA64" s="8"/>
      <c r="BPB64" s="8"/>
      <c r="BPC64" s="8"/>
      <c r="BPD64" s="8"/>
      <c r="BPE64" s="8"/>
      <c r="BPF64" s="8"/>
      <c r="BPG64" s="8"/>
      <c r="BPH64" s="8"/>
      <c r="BPI64" s="8"/>
      <c r="BPJ64" s="8"/>
      <c r="BPK64" s="8"/>
      <c r="BPL64" s="8"/>
      <c r="BPM64" s="8"/>
      <c r="BPN64" s="8"/>
      <c r="BPO64" s="8"/>
      <c r="BPP64" s="8"/>
      <c r="BPQ64" s="8"/>
      <c r="BPR64" s="8"/>
      <c r="BPS64" s="8"/>
      <c r="BPT64" s="8"/>
      <c r="BPU64" s="8"/>
      <c r="BPV64" s="8"/>
      <c r="BPW64" s="8"/>
      <c r="BPX64" s="8"/>
      <c r="BPY64" s="8"/>
      <c r="BPZ64" s="8"/>
      <c r="BQA64" s="8"/>
      <c r="BQB64" s="8"/>
      <c r="BQC64" s="8"/>
      <c r="BQD64" s="8"/>
      <c r="BQE64" s="8"/>
      <c r="BQF64" s="8"/>
      <c r="BQG64" s="8"/>
      <c r="BQH64" s="8"/>
      <c r="BQI64" s="8"/>
      <c r="BQJ64" s="8"/>
      <c r="BQK64" s="8"/>
      <c r="BQL64" s="8"/>
      <c r="BQM64" s="8"/>
      <c r="BQN64" s="8"/>
      <c r="BQO64" s="8"/>
      <c r="BQP64" s="8"/>
      <c r="BQQ64" s="8"/>
      <c r="BQR64" s="8"/>
      <c r="BQS64" s="8"/>
      <c r="BQT64" s="8"/>
      <c r="BQU64" s="8"/>
      <c r="BQV64" s="8"/>
      <c r="BQW64" s="8"/>
      <c r="BQX64" s="8"/>
      <c r="BQY64" s="8"/>
      <c r="BQZ64" s="8"/>
      <c r="BRA64" s="8"/>
      <c r="BRB64" s="8"/>
      <c r="BRC64" s="8"/>
      <c r="BRD64" s="8"/>
      <c r="BRE64" s="8"/>
      <c r="BRF64" s="8"/>
      <c r="BRG64" s="8"/>
      <c r="BRH64" s="8"/>
      <c r="BRI64" s="8"/>
      <c r="BRJ64" s="8"/>
      <c r="BRK64" s="8"/>
      <c r="BRL64" s="8"/>
      <c r="BRM64" s="8"/>
      <c r="BRN64" s="8"/>
      <c r="BRO64" s="8"/>
      <c r="BRP64" s="8"/>
      <c r="BRQ64" s="8"/>
      <c r="BRR64" s="8"/>
      <c r="BRS64" s="8"/>
      <c r="BRT64" s="8"/>
      <c r="BRU64" s="8"/>
      <c r="BRV64" s="8"/>
      <c r="BRW64" s="8"/>
      <c r="BRX64" s="8"/>
      <c r="BRY64" s="8"/>
      <c r="BRZ64" s="8"/>
      <c r="BSA64" s="8"/>
      <c r="BSB64" s="8"/>
      <c r="BSC64" s="8"/>
      <c r="BSD64" s="8"/>
      <c r="BSE64" s="8"/>
      <c r="BSF64" s="8"/>
      <c r="BSG64" s="8"/>
      <c r="BSH64" s="8"/>
      <c r="BSI64" s="8"/>
      <c r="BSJ64" s="8"/>
      <c r="BSK64" s="8"/>
      <c r="BSL64" s="8"/>
      <c r="BSM64" s="8"/>
      <c r="BSN64" s="8"/>
      <c r="BSO64" s="8"/>
      <c r="BSP64" s="8"/>
      <c r="BSQ64" s="8"/>
      <c r="BSR64" s="8"/>
      <c r="BSS64" s="8"/>
      <c r="BST64" s="8"/>
      <c r="BSU64" s="8"/>
      <c r="BSV64" s="8"/>
      <c r="BSW64" s="8"/>
      <c r="BSX64" s="8"/>
      <c r="BSY64" s="8"/>
      <c r="BSZ64" s="8"/>
      <c r="BTA64" s="8"/>
      <c r="BTB64" s="8"/>
      <c r="BTC64" s="8"/>
      <c r="BTD64" s="8"/>
      <c r="BTE64" s="8"/>
      <c r="BTF64" s="8"/>
      <c r="BTG64" s="8"/>
      <c r="BTH64" s="8"/>
      <c r="BTI64" s="8"/>
      <c r="BTJ64" s="8"/>
      <c r="BTK64" s="8"/>
      <c r="BTL64" s="8"/>
      <c r="BTM64" s="8"/>
      <c r="BTN64" s="8"/>
      <c r="BTO64" s="8"/>
      <c r="BTP64" s="8"/>
      <c r="BTQ64" s="8"/>
      <c r="BTR64" s="8"/>
      <c r="BTS64" s="8"/>
      <c r="BTT64" s="8"/>
      <c r="BTU64" s="8"/>
      <c r="BTV64" s="8"/>
      <c r="BTW64" s="8"/>
      <c r="BTX64" s="8"/>
      <c r="BTY64" s="8"/>
      <c r="BTZ64" s="8"/>
      <c r="BUA64" s="8"/>
      <c r="BUB64" s="8"/>
      <c r="BUC64" s="8"/>
      <c r="BUD64" s="8"/>
      <c r="BUE64" s="8"/>
      <c r="BUF64" s="8"/>
      <c r="BUG64" s="8"/>
      <c r="BUH64" s="8"/>
      <c r="BUI64" s="8"/>
      <c r="BUJ64" s="8"/>
      <c r="BUK64" s="8"/>
      <c r="BUL64" s="8"/>
      <c r="BUM64" s="8"/>
      <c r="BUN64" s="8"/>
      <c r="BUO64" s="8"/>
      <c r="BUP64" s="8"/>
      <c r="BUQ64" s="8"/>
      <c r="BUR64" s="8"/>
      <c r="BUS64" s="8"/>
      <c r="BUT64" s="8"/>
      <c r="BUU64" s="8"/>
      <c r="BUV64" s="8"/>
      <c r="BUW64" s="8"/>
      <c r="BUX64" s="8"/>
      <c r="BUY64" s="8"/>
      <c r="BUZ64" s="8"/>
      <c r="BVA64" s="8"/>
      <c r="BVB64" s="8"/>
      <c r="BVC64" s="8"/>
      <c r="BVD64" s="8"/>
      <c r="BVE64" s="8"/>
      <c r="BVF64" s="8"/>
      <c r="BVG64" s="8"/>
      <c r="BVH64" s="8"/>
      <c r="BVI64" s="8"/>
      <c r="BVJ64" s="8"/>
      <c r="BVK64" s="8"/>
      <c r="BVL64" s="8"/>
      <c r="BVM64" s="8"/>
      <c r="BVN64" s="8"/>
      <c r="BVO64" s="8"/>
      <c r="BVP64" s="8"/>
      <c r="BVQ64" s="8"/>
      <c r="BVR64" s="8"/>
      <c r="BVS64" s="8"/>
      <c r="BVT64" s="8"/>
      <c r="BVU64" s="8"/>
      <c r="BVV64" s="8"/>
      <c r="BVW64" s="8"/>
      <c r="BVX64" s="8"/>
      <c r="BVY64" s="8"/>
      <c r="BVZ64" s="8"/>
      <c r="BWA64" s="8"/>
      <c r="BWB64" s="8"/>
      <c r="BWC64" s="8"/>
      <c r="BWD64" s="8"/>
      <c r="BWE64" s="8"/>
      <c r="BWF64" s="8"/>
      <c r="BWG64" s="8"/>
      <c r="BWH64" s="8"/>
      <c r="BWI64" s="8"/>
      <c r="BWJ64" s="8"/>
      <c r="BWK64" s="8"/>
      <c r="BWL64" s="8"/>
      <c r="BWM64" s="8"/>
      <c r="BWN64" s="8"/>
      <c r="BWO64" s="8"/>
      <c r="BWP64" s="8"/>
      <c r="BWQ64" s="8"/>
      <c r="BWR64" s="8"/>
      <c r="BWS64" s="8"/>
      <c r="BWT64" s="8"/>
      <c r="BWU64" s="8"/>
      <c r="BWV64" s="8"/>
      <c r="BWW64" s="8"/>
      <c r="BWX64" s="8"/>
      <c r="BWY64" s="8"/>
      <c r="BWZ64" s="8"/>
      <c r="BXA64" s="8"/>
      <c r="BXB64" s="8"/>
      <c r="BXC64" s="8"/>
      <c r="BXD64" s="8"/>
      <c r="BXE64" s="8"/>
      <c r="BXF64" s="8"/>
      <c r="BXG64" s="8"/>
      <c r="BXH64" s="8"/>
      <c r="BXI64" s="8"/>
      <c r="BXJ64" s="8"/>
      <c r="BXK64" s="8"/>
      <c r="BXL64" s="8"/>
      <c r="BXM64" s="8"/>
      <c r="BXN64" s="8"/>
      <c r="BXO64" s="8"/>
      <c r="BXP64" s="8"/>
      <c r="BXQ64" s="8"/>
      <c r="BXR64" s="8"/>
      <c r="BXS64" s="8"/>
      <c r="BXT64" s="8"/>
      <c r="BXU64" s="8"/>
      <c r="BXV64" s="8"/>
      <c r="BXW64" s="8"/>
      <c r="BXX64" s="8"/>
      <c r="BXY64" s="8"/>
      <c r="BXZ64" s="8"/>
      <c r="BYA64" s="8"/>
      <c r="BYB64" s="8"/>
      <c r="BYC64" s="8"/>
      <c r="BYD64" s="8"/>
      <c r="BYE64" s="8"/>
      <c r="BYF64" s="8"/>
      <c r="BYG64" s="8"/>
      <c r="BYH64" s="8"/>
      <c r="BYI64" s="8"/>
      <c r="BYJ64" s="8"/>
      <c r="BYK64" s="8"/>
      <c r="BYL64" s="8"/>
      <c r="BYM64" s="8"/>
      <c r="BYN64" s="8"/>
      <c r="BYO64" s="8"/>
      <c r="BYP64" s="8"/>
      <c r="BYQ64" s="8"/>
      <c r="BYR64" s="8"/>
      <c r="BYS64" s="8"/>
      <c r="BYT64" s="8"/>
      <c r="BYU64" s="8"/>
      <c r="BYV64" s="8"/>
      <c r="BYW64" s="8"/>
      <c r="BYX64" s="8"/>
      <c r="BYY64" s="8"/>
      <c r="BYZ64" s="8"/>
      <c r="BZA64" s="8"/>
      <c r="BZB64" s="8"/>
      <c r="BZC64" s="8"/>
      <c r="BZD64" s="8"/>
      <c r="BZE64" s="8"/>
      <c r="BZF64" s="8"/>
      <c r="BZG64" s="8"/>
      <c r="BZH64" s="8"/>
      <c r="BZI64" s="8"/>
      <c r="BZJ64" s="8"/>
      <c r="BZK64" s="8"/>
      <c r="BZL64" s="8"/>
      <c r="BZM64" s="8"/>
      <c r="BZN64" s="8"/>
      <c r="BZO64" s="8"/>
      <c r="BZP64" s="8"/>
      <c r="BZQ64" s="8"/>
      <c r="BZR64" s="8"/>
      <c r="BZS64" s="8"/>
      <c r="BZT64" s="8"/>
      <c r="BZU64" s="8"/>
      <c r="BZV64" s="8"/>
      <c r="BZW64" s="8"/>
      <c r="BZX64" s="8"/>
      <c r="BZY64" s="8"/>
      <c r="BZZ64" s="8"/>
      <c r="CAA64" s="8"/>
      <c r="CAB64" s="8"/>
      <c r="CAC64" s="8"/>
      <c r="CAD64" s="8"/>
      <c r="CAE64" s="8"/>
      <c r="CAF64" s="8"/>
      <c r="CAG64" s="8"/>
      <c r="CAH64" s="8"/>
      <c r="CAI64" s="8"/>
      <c r="CAJ64" s="8"/>
      <c r="CAK64" s="8"/>
      <c r="CAL64" s="8"/>
      <c r="CAM64" s="8"/>
      <c r="CAN64" s="8"/>
      <c r="CAO64" s="8"/>
      <c r="CAP64" s="8"/>
      <c r="CAQ64" s="8"/>
      <c r="CAR64" s="8"/>
      <c r="CAS64" s="8"/>
      <c r="CAT64" s="8"/>
      <c r="CAU64" s="8"/>
      <c r="CAV64" s="8"/>
      <c r="CAW64" s="8"/>
      <c r="CAX64" s="8"/>
      <c r="CAY64" s="8"/>
      <c r="CAZ64" s="8"/>
      <c r="CBA64" s="8"/>
      <c r="CBB64" s="8"/>
      <c r="CBC64" s="8"/>
      <c r="CBD64" s="8"/>
      <c r="CBE64" s="8"/>
      <c r="CBF64" s="8"/>
      <c r="CBG64" s="8"/>
      <c r="CBH64" s="8"/>
      <c r="CBI64" s="8"/>
      <c r="CBJ64" s="8"/>
      <c r="CBK64" s="8"/>
      <c r="CBL64" s="8"/>
      <c r="CBM64" s="8"/>
      <c r="CBN64" s="8"/>
      <c r="CBO64" s="8"/>
      <c r="CBP64" s="8"/>
      <c r="CBQ64" s="8"/>
      <c r="CBR64" s="8"/>
      <c r="CBS64" s="8"/>
      <c r="CBT64" s="8"/>
      <c r="CBU64" s="8"/>
      <c r="CBV64" s="8"/>
      <c r="CBW64" s="8"/>
      <c r="CBX64" s="8"/>
      <c r="CBY64" s="8"/>
      <c r="CBZ64" s="8"/>
      <c r="CCA64" s="8"/>
      <c r="CCB64" s="8"/>
      <c r="CCC64" s="8"/>
      <c r="CCD64" s="8"/>
      <c r="CCE64" s="8"/>
      <c r="CCF64" s="8"/>
      <c r="CCG64" s="8"/>
      <c r="CCH64" s="8"/>
      <c r="CCI64" s="8"/>
      <c r="CCJ64" s="8"/>
      <c r="CCK64" s="8"/>
      <c r="CCL64" s="8"/>
      <c r="CCM64" s="8"/>
      <c r="CCN64" s="8"/>
      <c r="CCO64" s="8"/>
      <c r="CCP64" s="8"/>
      <c r="CCQ64" s="8"/>
      <c r="CCR64" s="8"/>
      <c r="CCS64" s="8"/>
      <c r="CCT64" s="8"/>
      <c r="CCU64" s="8"/>
      <c r="CCV64" s="8"/>
      <c r="CCW64" s="8"/>
      <c r="CCX64" s="8"/>
      <c r="CCY64" s="8"/>
      <c r="CCZ64" s="8"/>
      <c r="CDA64" s="8"/>
      <c r="CDB64" s="8"/>
      <c r="CDC64" s="8"/>
      <c r="CDD64" s="8"/>
      <c r="CDE64" s="8"/>
      <c r="CDF64" s="8"/>
      <c r="CDG64" s="8"/>
      <c r="CDH64" s="8"/>
      <c r="CDI64" s="8"/>
      <c r="CDJ64" s="8"/>
      <c r="CDK64" s="8"/>
      <c r="CDL64" s="8"/>
      <c r="CDM64" s="8"/>
      <c r="CDN64" s="8"/>
      <c r="CDO64" s="8"/>
      <c r="CDP64" s="8"/>
      <c r="CDQ64" s="8"/>
      <c r="CDR64" s="8"/>
      <c r="CDS64" s="8"/>
      <c r="CDT64" s="8"/>
      <c r="CDU64" s="8"/>
      <c r="CDV64" s="8"/>
      <c r="CDW64" s="8"/>
      <c r="CDX64" s="8"/>
      <c r="CDY64" s="8"/>
      <c r="CDZ64" s="8"/>
      <c r="CEA64" s="8"/>
      <c r="CEB64" s="8"/>
      <c r="CEC64" s="8"/>
      <c r="CED64" s="8"/>
      <c r="CEE64" s="8"/>
      <c r="CEF64" s="8"/>
      <c r="CEG64" s="8"/>
      <c r="CEH64" s="8"/>
      <c r="CEI64" s="8"/>
      <c r="CEJ64" s="8"/>
      <c r="CEK64" s="8"/>
      <c r="CEL64" s="8"/>
      <c r="CEM64" s="8"/>
      <c r="CEN64" s="8"/>
      <c r="CEO64" s="8"/>
      <c r="CEP64" s="8"/>
      <c r="CEQ64" s="8"/>
      <c r="CER64" s="8"/>
      <c r="CES64" s="8"/>
      <c r="CET64" s="8"/>
      <c r="CEU64" s="8"/>
      <c r="CEV64" s="8"/>
      <c r="CEW64" s="8"/>
      <c r="CEX64" s="8"/>
      <c r="CEY64" s="8"/>
      <c r="CEZ64" s="8"/>
      <c r="CFA64" s="8"/>
      <c r="CFB64" s="8"/>
      <c r="CFC64" s="8"/>
      <c r="CFD64" s="8"/>
      <c r="CFE64" s="8"/>
      <c r="CFF64" s="8"/>
      <c r="CFG64" s="8"/>
      <c r="CFH64" s="8"/>
      <c r="CFI64" s="8"/>
      <c r="CFJ64" s="8"/>
      <c r="CFK64" s="8"/>
      <c r="CFL64" s="8"/>
      <c r="CFM64" s="8"/>
      <c r="CFN64" s="8"/>
      <c r="CFO64" s="8"/>
      <c r="CFP64" s="8"/>
      <c r="CFQ64" s="8"/>
      <c r="CFR64" s="8"/>
      <c r="CFS64" s="8"/>
      <c r="CFT64" s="8"/>
      <c r="CFU64" s="8"/>
      <c r="CFV64" s="8"/>
      <c r="CFW64" s="8"/>
      <c r="CFX64" s="8"/>
      <c r="CFY64" s="8"/>
      <c r="CFZ64" s="8"/>
      <c r="CGA64" s="8"/>
      <c r="CGB64" s="8"/>
      <c r="CGC64" s="8"/>
      <c r="CGD64" s="8"/>
      <c r="CGE64" s="8"/>
      <c r="CGF64" s="8"/>
      <c r="CGG64" s="8"/>
      <c r="CGH64" s="8"/>
      <c r="CGI64" s="8"/>
      <c r="CGJ64" s="8"/>
      <c r="CGK64" s="8"/>
      <c r="CGL64" s="8"/>
      <c r="CGM64" s="8"/>
      <c r="CGN64" s="8"/>
      <c r="CGO64" s="8"/>
      <c r="CGP64" s="8"/>
      <c r="CGQ64" s="8"/>
      <c r="CGR64" s="8"/>
      <c r="CGS64" s="8"/>
      <c r="CGT64" s="8"/>
      <c r="CGU64" s="8"/>
      <c r="CGV64" s="8"/>
      <c r="CGW64" s="8"/>
      <c r="CGX64" s="8"/>
      <c r="CGY64" s="8"/>
      <c r="CGZ64" s="8"/>
      <c r="CHA64" s="8"/>
      <c r="CHB64" s="8"/>
      <c r="CHC64" s="8"/>
      <c r="CHD64" s="8"/>
      <c r="CHE64" s="8"/>
      <c r="CHF64" s="8"/>
      <c r="CHG64" s="8"/>
      <c r="CHH64" s="8"/>
      <c r="CHI64" s="8"/>
      <c r="CHJ64" s="8"/>
      <c r="CHK64" s="8"/>
      <c r="CHL64" s="8"/>
      <c r="CHM64" s="8"/>
      <c r="CHN64" s="8"/>
      <c r="CHO64" s="8"/>
      <c r="CHP64" s="8"/>
      <c r="CHQ64" s="8"/>
      <c r="CHR64" s="8"/>
      <c r="CHS64" s="8"/>
      <c r="CHT64" s="8"/>
      <c r="CHU64" s="8"/>
      <c r="CHV64" s="8"/>
      <c r="CHW64" s="8"/>
      <c r="CHX64" s="8"/>
      <c r="CHY64" s="8"/>
      <c r="CHZ64" s="8"/>
      <c r="CIA64" s="8"/>
      <c r="CIB64" s="8"/>
      <c r="CIC64" s="8"/>
      <c r="CID64" s="8"/>
      <c r="CIE64" s="8"/>
      <c r="CIF64" s="8"/>
      <c r="CIG64" s="8"/>
      <c r="CIH64" s="8"/>
      <c r="CII64" s="8"/>
      <c r="CIJ64" s="8"/>
      <c r="CIK64" s="8"/>
      <c r="CIL64" s="8"/>
      <c r="CIM64" s="8"/>
      <c r="CIN64" s="8"/>
      <c r="CIO64" s="8"/>
      <c r="CIP64" s="8"/>
      <c r="CIQ64" s="8"/>
      <c r="CIR64" s="8"/>
      <c r="CIS64" s="8"/>
      <c r="CIT64" s="8"/>
      <c r="CIU64" s="8"/>
      <c r="CIV64" s="8"/>
      <c r="CIW64" s="8"/>
      <c r="CIX64" s="8"/>
      <c r="CIY64" s="8"/>
      <c r="CIZ64" s="8"/>
      <c r="CJA64" s="8"/>
      <c r="CJB64" s="8"/>
      <c r="CJC64" s="8"/>
      <c r="CJD64" s="8"/>
      <c r="CJE64" s="8"/>
      <c r="CJF64" s="8"/>
      <c r="CJG64" s="8"/>
      <c r="CJH64" s="8"/>
      <c r="CJI64" s="8"/>
      <c r="CJJ64" s="8"/>
      <c r="CJK64" s="8"/>
      <c r="CJL64" s="8"/>
      <c r="CJM64" s="8"/>
      <c r="CJN64" s="8"/>
      <c r="CJO64" s="8"/>
      <c r="CJP64" s="8"/>
      <c r="CJQ64" s="8"/>
      <c r="CJR64" s="8"/>
      <c r="CJS64" s="8"/>
      <c r="CJT64" s="8"/>
      <c r="CJU64" s="8"/>
      <c r="CJV64" s="8"/>
      <c r="CJW64" s="8"/>
      <c r="CJX64" s="8"/>
      <c r="CJY64" s="8"/>
      <c r="CJZ64" s="8"/>
      <c r="CKA64" s="8"/>
      <c r="CKB64" s="8"/>
      <c r="CKC64" s="8"/>
      <c r="CKD64" s="8"/>
      <c r="CKE64" s="8"/>
      <c r="CKF64" s="8"/>
      <c r="CKG64" s="8"/>
      <c r="CKH64" s="8"/>
      <c r="CKI64" s="8"/>
      <c r="CKJ64" s="8"/>
      <c r="CKK64" s="8"/>
      <c r="CKL64" s="8"/>
      <c r="CKM64" s="8"/>
      <c r="CKN64" s="8"/>
      <c r="CKO64" s="8"/>
      <c r="CKP64" s="8"/>
      <c r="CKQ64" s="8"/>
      <c r="CKR64" s="8"/>
      <c r="CKS64" s="8"/>
      <c r="CKT64" s="8"/>
      <c r="CKU64" s="8"/>
      <c r="CKV64" s="8"/>
      <c r="CKW64" s="8"/>
      <c r="CKX64" s="8"/>
      <c r="CKY64" s="8"/>
      <c r="CKZ64" s="8"/>
      <c r="CLA64" s="8"/>
      <c r="CLB64" s="8"/>
      <c r="CLC64" s="8"/>
      <c r="CLD64" s="8"/>
      <c r="CLE64" s="8"/>
      <c r="CLF64" s="8"/>
      <c r="CLG64" s="8"/>
      <c r="CLH64" s="8"/>
      <c r="CLI64" s="8"/>
      <c r="CLJ64" s="8"/>
      <c r="CLK64" s="8"/>
      <c r="CLL64" s="8"/>
      <c r="CLM64" s="8"/>
      <c r="CLN64" s="8"/>
      <c r="CLO64" s="8"/>
      <c r="CLP64" s="8"/>
      <c r="CLQ64" s="8"/>
      <c r="CLR64" s="8"/>
      <c r="CLS64" s="8"/>
      <c r="CLT64" s="8"/>
      <c r="CLU64" s="8"/>
      <c r="CLV64" s="8"/>
      <c r="CLW64" s="8"/>
      <c r="CLX64" s="8"/>
      <c r="CLY64" s="8"/>
      <c r="CLZ64" s="8"/>
      <c r="CMA64" s="8"/>
      <c r="CMB64" s="8"/>
      <c r="CMC64" s="8"/>
      <c r="CMD64" s="8"/>
      <c r="CME64" s="8"/>
      <c r="CMF64" s="8"/>
      <c r="CMG64" s="8"/>
      <c r="CMH64" s="8"/>
      <c r="CMI64" s="8"/>
      <c r="CMJ64" s="8"/>
      <c r="CMK64" s="8"/>
      <c r="CML64" s="8"/>
      <c r="CMM64" s="8"/>
      <c r="CMN64" s="8"/>
      <c r="CMO64" s="8"/>
      <c r="CMP64" s="8"/>
      <c r="CMQ64" s="8"/>
      <c r="CMR64" s="8"/>
      <c r="CMS64" s="8"/>
      <c r="CMT64" s="8"/>
      <c r="CMU64" s="8"/>
      <c r="CMV64" s="8"/>
      <c r="CMW64" s="8"/>
      <c r="CMX64" s="8"/>
      <c r="CMY64" s="8"/>
      <c r="CMZ64" s="8"/>
      <c r="CNA64" s="8"/>
      <c r="CNB64" s="8"/>
      <c r="CNC64" s="8"/>
      <c r="CND64" s="8"/>
      <c r="CNE64" s="8"/>
      <c r="CNF64" s="8"/>
      <c r="CNG64" s="8"/>
      <c r="CNH64" s="8"/>
      <c r="CNI64" s="8"/>
      <c r="CNJ64" s="8"/>
      <c r="CNK64" s="8"/>
      <c r="CNL64" s="8"/>
      <c r="CNM64" s="8"/>
      <c r="CNN64" s="8"/>
      <c r="CNO64" s="8"/>
      <c r="CNP64" s="8"/>
      <c r="CNQ64" s="8"/>
      <c r="CNR64" s="8"/>
      <c r="CNS64" s="8"/>
      <c r="CNT64" s="8"/>
      <c r="CNU64" s="8"/>
      <c r="CNV64" s="8"/>
      <c r="CNW64" s="8"/>
      <c r="CNX64" s="8"/>
      <c r="CNY64" s="8"/>
      <c r="CNZ64" s="8"/>
      <c r="COA64" s="8"/>
      <c r="COB64" s="8"/>
      <c r="COC64" s="8"/>
      <c r="COD64" s="8"/>
      <c r="COE64" s="8"/>
      <c r="COF64" s="8"/>
      <c r="COG64" s="8"/>
      <c r="COH64" s="8"/>
      <c r="COI64" s="8"/>
      <c r="COJ64" s="8"/>
      <c r="COK64" s="8"/>
      <c r="COL64" s="8"/>
      <c r="COM64" s="8"/>
      <c r="CON64" s="8"/>
      <c r="COO64" s="8"/>
      <c r="COP64" s="8"/>
      <c r="COQ64" s="8"/>
      <c r="COR64" s="8"/>
      <c r="COS64" s="8"/>
      <c r="COT64" s="8"/>
      <c r="COU64" s="8"/>
      <c r="COV64" s="8"/>
      <c r="COW64" s="8"/>
      <c r="COX64" s="8"/>
      <c r="COY64" s="8"/>
      <c r="COZ64" s="8"/>
      <c r="CPA64" s="8"/>
      <c r="CPB64" s="8"/>
      <c r="CPC64" s="8"/>
      <c r="CPD64" s="8"/>
      <c r="CPE64" s="8"/>
      <c r="CPF64" s="8"/>
      <c r="CPG64" s="8"/>
      <c r="CPH64" s="8"/>
      <c r="CPI64" s="8"/>
      <c r="CPJ64" s="8"/>
      <c r="CPK64" s="8"/>
      <c r="CPL64" s="8"/>
      <c r="CPM64" s="8"/>
      <c r="CPN64" s="8"/>
      <c r="CPO64" s="8"/>
      <c r="CPP64" s="8"/>
      <c r="CPQ64" s="8"/>
      <c r="CPR64" s="8"/>
      <c r="CPS64" s="8"/>
      <c r="CPT64" s="8"/>
      <c r="CPU64" s="8"/>
      <c r="CPV64" s="8"/>
      <c r="CPW64" s="8"/>
      <c r="CPX64" s="8"/>
      <c r="CPY64" s="8"/>
      <c r="CPZ64" s="8"/>
      <c r="CQA64" s="8"/>
      <c r="CQB64" s="8"/>
      <c r="CQC64" s="8"/>
      <c r="CQD64" s="8"/>
      <c r="CQE64" s="8"/>
      <c r="CQF64" s="8"/>
      <c r="CQG64" s="8"/>
      <c r="CQH64" s="8"/>
      <c r="CQI64" s="8"/>
      <c r="CQJ64" s="8"/>
      <c r="CQK64" s="8"/>
      <c r="CQL64" s="8"/>
      <c r="CQM64" s="8"/>
      <c r="CQN64" s="8"/>
      <c r="CQO64" s="8"/>
      <c r="CQP64" s="8"/>
      <c r="CQQ64" s="8"/>
      <c r="CQR64" s="8"/>
      <c r="CQS64" s="8"/>
      <c r="CQT64" s="8"/>
      <c r="CQU64" s="8"/>
      <c r="CQV64" s="8"/>
      <c r="CQW64" s="8"/>
      <c r="CQX64" s="8"/>
      <c r="CQY64" s="8"/>
      <c r="CQZ64" s="8"/>
      <c r="CRA64" s="8"/>
      <c r="CRB64" s="8"/>
      <c r="CRC64" s="8"/>
      <c r="CRD64" s="8"/>
      <c r="CRE64" s="8"/>
      <c r="CRF64" s="8"/>
      <c r="CRG64" s="8"/>
      <c r="CRH64" s="8"/>
      <c r="CRI64" s="8"/>
      <c r="CRJ64" s="8"/>
      <c r="CRK64" s="8"/>
      <c r="CRL64" s="8"/>
      <c r="CRM64" s="8"/>
      <c r="CRN64" s="8"/>
      <c r="CRO64" s="8"/>
      <c r="CRP64" s="8"/>
      <c r="CRQ64" s="8"/>
      <c r="CRR64" s="8"/>
      <c r="CRS64" s="8"/>
      <c r="CRT64" s="8"/>
      <c r="CRU64" s="8"/>
      <c r="CRV64" s="8"/>
      <c r="CRW64" s="8"/>
      <c r="CRX64" s="8"/>
      <c r="CRY64" s="8"/>
      <c r="CRZ64" s="8"/>
      <c r="CSA64" s="8"/>
      <c r="CSB64" s="8"/>
      <c r="CSC64" s="8"/>
      <c r="CSD64" s="8"/>
      <c r="CSE64" s="8"/>
      <c r="CSF64" s="8"/>
      <c r="CSG64" s="8"/>
      <c r="CSH64" s="8"/>
      <c r="CSI64" s="8"/>
      <c r="CSJ64" s="8"/>
      <c r="CSK64" s="8"/>
      <c r="CSL64" s="8"/>
      <c r="CSM64" s="8"/>
      <c r="CSN64" s="8"/>
      <c r="CSO64" s="8"/>
      <c r="CSP64" s="8"/>
      <c r="CSQ64" s="8"/>
      <c r="CSR64" s="8"/>
      <c r="CSS64" s="8"/>
      <c r="CST64" s="8"/>
      <c r="CSU64" s="8"/>
      <c r="CSV64" s="8"/>
      <c r="CSW64" s="8"/>
      <c r="CSX64" s="8"/>
      <c r="CSY64" s="8"/>
      <c r="CSZ64" s="8"/>
      <c r="CTA64" s="8"/>
      <c r="CTB64" s="8"/>
      <c r="CTC64" s="8"/>
      <c r="CTD64" s="8"/>
      <c r="CTE64" s="8"/>
      <c r="CTF64" s="8"/>
      <c r="CTG64" s="8"/>
      <c r="CTH64" s="8"/>
      <c r="CTI64" s="8"/>
      <c r="CTJ64" s="8"/>
      <c r="CTK64" s="8"/>
      <c r="CTL64" s="8"/>
      <c r="CTM64" s="8"/>
      <c r="CTN64" s="8"/>
      <c r="CTO64" s="8"/>
      <c r="CTP64" s="8"/>
      <c r="CTQ64" s="8"/>
      <c r="CTR64" s="8"/>
      <c r="CTS64" s="8"/>
      <c r="CTT64" s="8"/>
      <c r="CTU64" s="8"/>
      <c r="CTV64" s="8"/>
      <c r="CTW64" s="8"/>
      <c r="CTX64" s="8"/>
      <c r="CTY64" s="8"/>
      <c r="CTZ64" s="8"/>
      <c r="CUA64" s="8"/>
      <c r="CUB64" s="8"/>
      <c r="CUC64" s="8"/>
      <c r="CUD64" s="8"/>
      <c r="CUE64" s="8"/>
      <c r="CUF64" s="8"/>
      <c r="CUG64" s="8"/>
      <c r="CUH64" s="8"/>
      <c r="CUI64" s="8"/>
      <c r="CUJ64" s="8"/>
      <c r="CUK64" s="8"/>
      <c r="CUL64" s="8"/>
      <c r="CUM64" s="8"/>
      <c r="CUN64" s="8"/>
      <c r="CUO64" s="8"/>
      <c r="CUP64" s="8"/>
      <c r="CUQ64" s="8"/>
      <c r="CUR64" s="8"/>
      <c r="CUS64" s="8"/>
      <c r="CUT64" s="8"/>
      <c r="CUU64" s="8"/>
      <c r="CUV64" s="8"/>
      <c r="CUW64" s="8"/>
      <c r="CUX64" s="8"/>
      <c r="CUY64" s="8"/>
      <c r="CUZ64" s="8"/>
      <c r="CVA64" s="8"/>
      <c r="CVB64" s="8"/>
      <c r="CVC64" s="8"/>
      <c r="CVD64" s="8"/>
      <c r="CVE64" s="8"/>
      <c r="CVF64" s="8"/>
      <c r="CVG64" s="8"/>
      <c r="CVH64" s="8"/>
      <c r="CVI64" s="8"/>
      <c r="CVJ64" s="8"/>
      <c r="CVK64" s="8"/>
      <c r="CVL64" s="8"/>
      <c r="CVM64" s="8"/>
      <c r="CVN64" s="8"/>
      <c r="CVO64" s="8"/>
      <c r="CVP64" s="8"/>
      <c r="CVQ64" s="8"/>
      <c r="CVR64" s="8"/>
      <c r="CVS64" s="8"/>
      <c r="CVT64" s="8"/>
      <c r="CVU64" s="8"/>
      <c r="CVV64" s="8"/>
      <c r="CVW64" s="8"/>
      <c r="CVX64" s="8"/>
      <c r="CVY64" s="8"/>
      <c r="CVZ64" s="8"/>
      <c r="CWA64" s="8"/>
      <c r="CWB64" s="8"/>
      <c r="CWC64" s="8"/>
      <c r="CWD64" s="8"/>
      <c r="CWE64" s="8"/>
      <c r="CWF64" s="8"/>
      <c r="CWG64" s="8"/>
      <c r="CWH64" s="8"/>
      <c r="CWI64" s="8"/>
      <c r="CWJ64" s="8"/>
      <c r="CWK64" s="8"/>
      <c r="CWL64" s="8"/>
      <c r="CWM64" s="8"/>
      <c r="CWN64" s="8"/>
      <c r="CWO64" s="8"/>
      <c r="CWP64" s="8"/>
      <c r="CWQ64" s="8"/>
      <c r="CWR64" s="8"/>
      <c r="CWS64" s="8"/>
      <c r="CWT64" s="8"/>
      <c r="CWU64" s="8"/>
      <c r="CWV64" s="8"/>
      <c r="CWW64" s="8"/>
      <c r="CWX64" s="8"/>
      <c r="CWY64" s="8"/>
      <c r="CWZ64" s="8"/>
      <c r="CXA64" s="8"/>
      <c r="CXB64" s="8"/>
      <c r="CXC64" s="8"/>
      <c r="CXD64" s="8"/>
      <c r="CXE64" s="8"/>
      <c r="CXF64" s="8"/>
      <c r="CXG64" s="8"/>
      <c r="CXH64" s="8"/>
      <c r="CXI64" s="8"/>
      <c r="CXJ64" s="8"/>
      <c r="CXK64" s="8"/>
      <c r="CXL64" s="8"/>
      <c r="CXM64" s="8"/>
      <c r="CXN64" s="8"/>
      <c r="CXO64" s="8"/>
      <c r="CXP64" s="8"/>
      <c r="CXQ64" s="8"/>
      <c r="CXR64" s="8"/>
      <c r="CXS64" s="8"/>
      <c r="CXT64" s="8"/>
      <c r="CXU64" s="8"/>
      <c r="CXV64" s="8"/>
      <c r="CXW64" s="8"/>
      <c r="CXX64" s="8"/>
      <c r="CXY64" s="8"/>
      <c r="CXZ64" s="8"/>
      <c r="CYA64" s="8"/>
      <c r="CYB64" s="8"/>
      <c r="CYC64" s="8"/>
      <c r="CYD64" s="8"/>
      <c r="CYE64" s="8"/>
      <c r="CYF64" s="8"/>
      <c r="CYG64" s="8"/>
      <c r="CYH64" s="8"/>
      <c r="CYI64" s="8"/>
      <c r="CYJ64" s="8"/>
      <c r="CYK64" s="8"/>
      <c r="CYL64" s="8"/>
      <c r="CYM64" s="8"/>
      <c r="CYN64" s="8"/>
      <c r="CYO64" s="8"/>
      <c r="CYP64" s="8"/>
      <c r="CYQ64" s="8"/>
      <c r="CYR64" s="8"/>
      <c r="CYS64" s="8"/>
      <c r="CYT64" s="8"/>
      <c r="CYU64" s="8"/>
      <c r="CYV64" s="8"/>
      <c r="CYW64" s="8"/>
      <c r="CYX64" s="8"/>
      <c r="CYY64" s="8"/>
      <c r="CYZ64" s="8"/>
      <c r="CZA64" s="8"/>
      <c r="CZB64" s="8"/>
      <c r="CZC64" s="8"/>
      <c r="CZD64" s="8"/>
      <c r="CZE64" s="8"/>
      <c r="CZF64" s="8"/>
      <c r="CZG64" s="8"/>
      <c r="CZH64" s="8"/>
      <c r="CZI64" s="8"/>
      <c r="CZJ64" s="8"/>
      <c r="CZK64" s="8"/>
      <c r="CZL64" s="8"/>
      <c r="CZM64" s="8"/>
      <c r="CZN64" s="8"/>
      <c r="CZO64" s="8"/>
      <c r="CZP64" s="8"/>
      <c r="CZQ64" s="8"/>
      <c r="CZR64" s="8"/>
      <c r="CZS64" s="8"/>
      <c r="CZT64" s="8"/>
      <c r="CZU64" s="8"/>
      <c r="CZV64" s="8"/>
      <c r="CZW64" s="8"/>
      <c r="CZX64" s="8"/>
      <c r="CZY64" s="8"/>
      <c r="CZZ64" s="8"/>
      <c r="DAA64" s="8"/>
      <c r="DAB64" s="8"/>
      <c r="DAC64" s="8"/>
      <c r="DAD64" s="8"/>
      <c r="DAE64" s="8"/>
      <c r="DAF64" s="8"/>
      <c r="DAG64" s="8"/>
      <c r="DAH64" s="8"/>
      <c r="DAI64" s="8"/>
      <c r="DAJ64" s="8"/>
      <c r="DAK64" s="8"/>
      <c r="DAL64" s="8"/>
      <c r="DAM64" s="8"/>
      <c r="DAN64" s="8"/>
      <c r="DAO64" s="8"/>
      <c r="DAP64" s="8"/>
      <c r="DAQ64" s="8"/>
      <c r="DAR64" s="8"/>
      <c r="DAS64" s="8"/>
      <c r="DAT64" s="8"/>
      <c r="DAU64" s="8"/>
      <c r="DAV64" s="8"/>
      <c r="DAW64" s="8"/>
      <c r="DAX64" s="8"/>
      <c r="DAY64" s="8"/>
      <c r="DAZ64" s="8"/>
      <c r="DBA64" s="8"/>
      <c r="DBB64" s="8"/>
      <c r="DBC64" s="8"/>
      <c r="DBD64" s="8"/>
      <c r="DBE64" s="8"/>
      <c r="DBF64" s="8"/>
      <c r="DBG64" s="8"/>
      <c r="DBH64" s="8"/>
      <c r="DBI64" s="8"/>
      <c r="DBJ64" s="8"/>
      <c r="DBK64" s="8"/>
      <c r="DBL64" s="8"/>
      <c r="DBM64" s="8"/>
      <c r="DBN64" s="8"/>
      <c r="DBO64" s="8"/>
      <c r="DBP64" s="8"/>
      <c r="DBQ64" s="8"/>
      <c r="DBR64" s="8"/>
      <c r="DBS64" s="8"/>
      <c r="DBT64" s="8"/>
      <c r="DBU64" s="8"/>
      <c r="DBV64" s="8"/>
      <c r="DBW64" s="8"/>
      <c r="DBX64" s="8"/>
      <c r="DBY64" s="8"/>
      <c r="DBZ64" s="8"/>
      <c r="DCA64" s="8"/>
      <c r="DCB64" s="8"/>
      <c r="DCC64" s="8"/>
      <c r="DCD64" s="8"/>
      <c r="DCE64" s="8"/>
      <c r="DCF64" s="8"/>
      <c r="DCG64" s="8"/>
      <c r="DCH64" s="8"/>
      <c r="DCI64" s="8"/>
      <c r="DCJ64" s="8"/>
      <c r="DCK64" s="8"/>
      <c r="DCL64" s="8"/>
      <c r="DCM64" s="8"/>
      <c r="DCN64" s="8"/>
      <c r="DCO64" s="8"/>
      <c r="DCP64" s="8"/>
      <c r="DCQ64" s="8"/>
      <c r="DCR64" s="8"/>
      <c r="DCS64" s="8"/>
      <c r="DCT64" s="8"/>
      <c r="DCU64" s="8"/>
      <c r="DCV64" s="8"/>
      <c r="DCW64" s="8"/>
      <c r="DCX64" s="8"/>
      <c r="DCY64" s="8"/>
      <c r="DCZ64" s="8"/>
      <c r="DDA64" s="8"/>
      <c r="DDB64" s="8"/>
      <c r="DDC64" s="8"/>
      <c r="DDD64" s="8"/>
      <c r="DDE64" s="8"/>
      <c r="DDF64" s="8"/>
      <c r="DDG64" s="8"/>
      <c r="DDH64" s="8"/>
      <c r="DDI64" s="8"/>
      <c r="DDJ64" s="8"/>
      <c r="DDK64" s="8"/>
      <c r="DDL64" s="8"/>
      <c r="DDM64" s="8"/>
      <c r="DDN64" s="8"/>
      <c r="DDO64" s="8"/>
      <c r="DDP64" s="8"/>
      <c r="DDQ64" s="8"/>
      <c r="DDR64" s="8"/>
      <c r="DDS64" s="8"/>
      <c r="DDT64" s="8"/>
      <c r="DDU64" s="8"/>
      <c r="DDV64" s="8"/>
      <c r="DDW64" s="8"/>
      <c r="DDX64" s="8"/>
      <c r="DDY64" s="8"/>
      <c r="DDZ64" s="8"/>
      <c r="DEA64" s="8"/>
      <c r="DEB64" s="8"/>
      <c r="DEC64" s="8"/>
      <c r="DED64" s="8"/>
      <c r="DEE64" s="8"/>
      <c r="DEF64" s="8"/>
      <c r="DEG64" s="8"/>
      <c r="DEH64" s="8"/>
      <c r="DEI64" s="8"/>
      <c r="DEJ64" s="8"/>
      <c r="DEK64" s="8"/>
      <c r="DEL64" s="8"/>
      <c r="DEM64" s="8"/>
      <c r="DEN64" s="8"/>
      <c r="DEO64" s="8"/>
      <c r="DEP64" s="8"/>
      <c r="DEQ64" s="8"/>
      <c r="DER64" s="8"/>
      <c r="DES64" s="8"/>
      <c r="DET64" s="8"/>
      <c r="DEU64" s="8"/>
      <c r="DEV64" s="8"/>
      <c r="DEW64" s="8"/>
      <c r="DEX64" s="8"/>
      <c r="DEY64" s="8"/>
      <c r="DEZ64" s="8"/>
      <c r="DFA64" s="8"/>
      <c r="DFB64" s="8"/>
      <c r="DFC64" s="8"/>
      <c r="DFD64" s="8"/>
      <c r="DFE64" s="8"/>
      <c r="DFF64" s="8"/>
      <c r="DFG64" s="8"/>
      <c r="DFH64" s="8"/>
      <c r="DFI64" s="8"/>
      <c r="DFJ64" s="8"/>
      <c r="DFK64" s="8"/>
      <c r="DFL64" s="8"/>
      <c r="DFM64" s="8"/>
      <c r="DFN64" s="8"/>
      <c r="DFO64" s="8"/>
      <c r="DFP64" s="8"/>
      <c r="DFQ64" s="8"/>
      <c r="DFR64" s="8"/>
      <c r="DFS64" s="8"/>
      <c r="DFT64" s="8"/>
      <c r="DFU64" s="8"/>
      <c r="DFV64" s="8"/>
      <c r="DFW64" s="8"/>
      <c r="DFX64" s="8"/>
      <c r="DFY64" s="8"/>
      <c r="DFZ64" s="8"/>
      <c r="DGA64" s="8"/>
      <c r="DGB64" s="8"/>
      <c r="DGC64" s="8"/>
      <c r="DGD64" s="8"/>
      <c r="DGE64" s="8"/>
      <c r="DGF64" s="8"/>
      <c r="DGG64" s="8"/>
      <c r="DGH64" s="8"/>
      <c r="DGI64" s="8"/>
      <c r="DGJ64" s="8"/>
      <c r="DGK64" s="8"/>
      <c r="DGL64" s="8"/>
      <c r="DGM64" s="8"/>
      <c r="DGN64" s="8"/>
      <c r="DGO64" s="8"/>
      <c r="DGP64" s="8"/>
      <c r="DGQ64" s="8"/>
      <c r="DGR64" s="8"/>
      <c r="DGS64" s="8"/>
      <c r="DGT64" s="8"/>
      <c r="DGU64" s="8"/>
      <c r="DGV64" s="8"/>
      <c r="DGW64" s="8"/>
      <c r="DGX64" s="8"/>
      <c r="DGY64" s="8"/>
      <c r="DGZ64" s="8"/>
      <c r="DHA64" s="8"/>
      <c r="DHB64" s="8"/>
      <c r="DHC64" s="8"/>
      <c r="DHD64" s="8"/>
      <c r="DHE64" s="8"/>
      <c r="DHF64" s="8"/>
      <c r="DHG64" s="8"/>
      <c r="DHH64" s="8"/>
      <c r="DHI64" s="8"/>
      <c r="DHJ64" s="8"/>
      <c r="DHK64" s="8"/>
      <c r="DHL64" s="8"/>
      <c r="DHM64" s="8"/>
      <c r="DHN64" s="8"/>
      <c r="DHO64" s="8"/>
      <c r="DHP64" s="8"/>
      <c r="DHQ64" s="8"/>
      <c r="DHR64" s="8"/>
      <c r="DHS64" s="8"/>
      <c r="DHT64" s="8"/>
      <c r="DHU64" s="8"/>
      <c r="DHV64" s="8"/>
      <c r="DHW64" s="8"/>
      <c r="DHX64" s="8"/>
      <c r="DHY64" s="8"/>
      <c r="DHZ64" s="8"/>
      <c r="DIA64" s="8"/>
      <c r="DIB64" s="8"/>
      <c r="DIC64" s="8"/>
      <c r="DID64" s="8"/>
      <c r="DIE64" s="8"/>
      <c r="DIF64" s="8"/>
      <c r="DIG64" s="8"/>
      <c r="DIH64" s="8"/>
      <c r="DII64" s="8"/>
      <c r="DIJ64" s="8"/>
      <c r="DIK64" s="8"/>
      <c r="DIL64" s="8"/>
      <c r="DIM64" s="8"/>
      <c r="DIN64" s="8"/>
      <c r="DIO64" s="8"/>
      <c r="DIP64" s="8"/>
      <c r="DIQ64" s="8"/>
      <c r="DIR64" s="8"/>
      <c r="DIS64" s="8"/>
      <c r="DIT64" s="8"/>
      <c r="DIU64" s="8"/>
      <c r="DIV64" s="8"/>
      <c r="DIW64" s="8"/>
      <c r="DIX64" s="8"/>
      <c r="DIY64" s="8"/>
      <c r="DIZ64" s="8"/>
      <c r="DJA64" s="8"/>
      <c r="DJB64" s="8"/>
      <c r="DJC64" s="8"/>
      <c r="DJD64" s="8"/>
      <c r="DJE64" s="8"/>
      <c r="DJF64" s="8"/>
      <c r="DJG64" s="8"/>
      <c r="DJH64" s="8"/>
      <c r="DJI64" s="8"/>
      <c r="DJJ64" s="8"/>
      <c r="DJK64" s="8"/>
      <c r="DJL64" s="8"/>
      <c r="DJM64" s="8"/>
      <c r="DJN64" s="8"/>
      <c r="DJO64" s="8"/>
      <c r="DJP64" s="8"/>
      <c r="DJQ64" s="8"/>
      <c r="DJR64" s="8"/>
      <c r="DJS64" s="8"/>
      <c r="DJT64" s="8"/>
      <c r="DJU64" s="8"/>
      <c r="DJV64" s="8"/>
      <c r="DJW64" s="8"/>
      <c r="DJX64" s="8"/>
      <c r="DJY64" s="8"/>
      <c r="DJZ64" s="8"/>
      <c r="DKA64" s="8"/>
      <c r="DKB64" s="8"/>
      <c r="DKC64" s="8"/>
      <c r="DKD64" s="8"/>
      <c r="DKE64" s="8"/>
      <c r="DKF64" s="8"/>
      <c r="DKG64" s="8"/>
      <c r="DKH64" s="8"/>
      <c r="DKI64" s="8"/>
      <c r="DKJ64" s="8"/>
      <c r="DKK64" s="8"/>
      <c r="DKL64" s="8"/>
      <c r="DKM64" s="8"/>
      <c r="DKN64" s="8"/>
      <c r="DKO64" s="8"/>
      <c r="DKP64" s="8"/>
      <c r="DKQ64" s="8"/>
      <c r="DKR64" s="8"/>
      <c r="DKS64" s="8"/>
      <c r="DKT64" s="8"/>
      <c r="DKU64" s="8"/>
      <c r="DKV64" s="8"/>
      <c r="DKW64" s="8"/>
      <c r="DKX64" s="8"/>
      <c r="DKY64" s="8"/>
      <c r="DKZ64" s="8"/>
      <c r="DLA64" s="8"/>
      <c r="DLB64" s="8"/>
      <c r="DLC64" s="8"/>
      <c r="DLD64" s="8"/>
      <c r="DLE64" s="8"/>
      <c r="DLF64" s="8"/>
      <c r="DLG64" s="8"/>
      <c r="DLH64" s="8"/>
      <c r="DLI64" s="8"/>
      <c r="DLJ64" s="8"/>
      <c r="DLK64" s="8"/>
      <c r="DLL64" s="8"/>
      <c r="DLM64" s="8"/>
      <c r="DLN64" s="8"/>
      <c r="DLO64" s="8"/>
      <c r="DLP64" s="8"/>
      <c r="DLQ64" s="8"/>
      <c r="DLR64" s="8"/>
      <c r="DLS64" s="8"/>
      <c r="DLT64" s="8"/>
      <c r="DLU64" s="8"/>
      <c r="DLV64" s="8"/>
      <c r="DLW64" s="8"/>
      <c r="DLX64" s="8"/>
      <c r="DLY64" s="8"/>
      <c r="DLZ64" s="8"/>
      <c r="DMA64" s="8"/>
      <c r="DMB64" s="8"/>
      <c r="DMC64" s="8"/>
      <c r="DMD64" s="8"/>
      <c r="DME64" s="8"/>
      <c r="DMF64" s="8"/>
      <c r="DMG64" s="8"/>
      <c r="DMH64" s="8"/>
      <c r="DMI64" s="8"/>
      <c r="DMJ64" s="8"/>
      <c r="DMK64" s="8"/>
      <c r="DML64" s="8"/>
      <c r="DMM64" s="8"/>
      <c r="DMN64" s="8"/>
      <c r="DMO64" s="8"/>
      <c r="DMP64" s="8"/>
      <c r="DMQ64" s="8"/>
      <c r="DMR64" s="8"/>
      <c r="DMS64" s="8"/>
      <c r="DMT64" s="8"/>
      <c r="DMU64" s="8"/>
      <c r="DMV64" s="8"/>
      <c r="DMW64" s="8"/>
      <c r="DMX64" s="8"/>
      <c r="DMY64" s="8"/>
      <c r="DMZ64" s="8"/>
      <c r="DNA64" s="8"/>
      <c r="DNB64" s="8"/>
      <c r="DNC64" s="8"/>
      <c r="DND64" s="8"/>
      <c r="DNE64" s="8"/>
      <c r="DNF64" s="8"/>
      <c r="DNG64" s="8"/>
      <c r="DNH64" s="8"/>
      <c r="DNI64" s="8"/>
      <c r="DNJ64" s="8"/>
      <c r="DNK64" s="8"/>
      <c r="DNL64" s="8"/>
      <c r="DNM64" s="8"/>
      <c r="DNN64" s="8"/>
      <c r="DNO64" s="8"/>
      <c r="DNP64" s="8"/>
      <c r="DNQ64" s="8"/>
      <c r="DNR64" s="8"/>
      <c r="DNS64" s="8"/>
      <c r="DNT64" s="8"/>
      <c r="DNU64" s="8"/>
      <c r="DNV64" s="8"/>
      <c r="DNW64" s="8"/>
      <c r="DNX64" s="8"/>
      <c r="DNY64" s="8"/>
      <c r="DNZ64" s="8"/>
      <c r="DOA64" s="8"/>
      <c r="DOB64" s="8"/>
      <c r="DOC64" s="8"/>
      <c r="DOD64" s="8"/>
      <c r="DOE64" s="8"/>
      <c r="DOF64" s="8"/>
      <c r="DOG64" s="8"/>
      <c r="DOH64" s="8"/>
      <c r="DOI64" s="8"/>
      <c r="DOJ64" s="8"/>
      <c r="DOK64" s="8"/>
      <c r="DOL64" s="8"/>
      <c r="DOM64" s="8"/>
      <c r="DON64" s="8"/>
      <c r="DOO64" s="8"/>
      <c r="DOP64" s="8"/>
      <c r="DOQ64" s="8"/>
      <c r="DOR64" s="8"/>
      <c r="DOS64" s="8"/>
      <c r="DOT64" s="8"/>
      <c r="DOU64" s="8"/>
      <c r="DOV64" s="8"/>
      <c r="DOW64" s="8"/>
      <c r="DOX64" s="8"/>
      <c r="DOY64" s="8"/>
      <c r="DOZ64" s="8"/>
      <c r="DPA64" s="8"/>
      <c r="DPB64" s="8"/>
      <c r="DPC64" s="8"/>
      <c r="DPD64" s="8"/>
      <c r="DPE64" s="8"/>
      <c r="DPF64" s="8"/>
      <c r="DPG64" s="8"/>
      <c r="DPH64" s="8"/>
      <c r="DPI64" s="8"/>
      <c r="DPJ64" s="8"/>
      <c r="DPK64" s="8"/>
      <c r="DPL64" s="8"/>
      <c r="DPM64" s="8"/>
      <c r="DPN64" s="8"/>
      <c r="DPO64" s="8"/>
      <c r="DPP64" s="8"/>
      <c r="DPQ64" s="8"/>
      <c r="DPR64" s="8"/>
      <c r="DPS64" s="8"/>
      <c r="DPT64" s="8"/>
      <c r="DPU64" s="8"/>
      <c r="DPV64" s="8"/>
      <c r="DPW64" s="8"/>
      <c r="DPX64" s="8"/>
      <c r="DPY64" s="8"/>
      <c r="DPZ64" s="8"/>
      <c r="DQA64" s="8"/>
      <c r="DQB64" s="8"/>
      <c r="DQC64" s="8"/>
      <c r="DQD64" s="8"/>
      <c r="DQE64" s="8"/>
      <c r="DQF64" s="8"/>
      <c r="DQG64" s="8"/>
      <c r="DQH64" s="8"/>
      <c r="DQI64" s="8"/>
      <c r="DQJ64" s="8"/>
      <c r="DQK64" s="8"/>
      <c r="DQL64" s="8"/>
      <c r="DQM64" s="8"/>
      <c r="DQN64" s="8"/>
      <c r="DQO64" s="8"/>
      <c r="DQP64" s="8"/>
      <c r="DQQ64" s="8"/>
      <c r="DQR64" s="8"/>
      <c r="DQS64" s="8"/>
      <c r="DQT64" s="8"/>
      <c r="DQU64" s="8"/>
      <c r="DQV64" s="8"/>
      <c r="DQW64" s="8"/>
      <c r="DQX64" s="8"/>
      <c r="DQY64" s="8"/>
      <c r="DQZ64" s="8"/>
      <c r="DRA64" s="8"/>
      <c r="DRB64" s="8"/>
      <c r="DRC64" s="8"/>
      <c r="DRD64" s="8"/>
      <c r="DRE64" s="8"/>
      <c r="DRF64" s="8"/>
      <c r="DRG64" s="8"/>
      <c r="DRH64" s="8"/>
      <c r="DRI64" s="8"/>
      <c r="DRJ64" s="8"/>
      <c r="DRK64" s="8"/>
      <c r="DRL64" s="8"/>
      <c r="DRM64" s="8"/>
      <c r="DRN64" s="8"/>
      <c r="DRO64" s="8"/>
      <c r="DRP64" s="8"/>
      <c r="DRQ64" s="8"/>
      <c r="DRR64" s="8"/>
      <c r="DRS64" s="8"/>
      <c r="DRT64" s="8"/>
      <c r="DRU64" s="8"/>
      <c r="DRV64" s="8"/>
      <c r="DRW64" s="8"/>
      <c r="DRX64" s="8"/>
      <c r="DRY64" s="8"/>
      <c r="DRZ64" s="8"/>
      <c r="DSA64" s="8"/>
      <c r="DSB64" s="8"/>
      <c r="DSC64" s="8"/>
      <c r="DSD64" s="8"/>
      <c r="DSE64" s="8"/>
      <c r="DSF64" s="8"/>
      <c r="DSG64" s="8"/>
      <c r="DSH64" s="8"/>
      <c r="DSI64" s="8"/>
      <c r="DSJ64" s="8"/>
      <c r="DSK64" s="8"/>
      <c r="DSL64" s="8"/>
      <c r="DSM64" s="8"/>
      <c r="DSN64" s="8"/>
      <c r="DSO64" s="8"/>
      <c r="DSP64" s="8"/>
      <c r="DSQ64" s="8"/>
      <c r="DSR64" s="8"/>
      <c r="DSS64" s="8"/>
      <c r="DST64" s="8"/>
      <c r="DSU64" s="8"/>
      <c r="DSV64" s="8"/>
      <c r="DSW64" s="8"/>
      <c r="DSX64" s="8"/>
      <c r="DSY64" s="8"/>
      <c r="DSZ64" s="8"/>
      <c r="DTA64" s="8"/>
      <c r="DTB64" s="8"/>
      <c r="DTC64" s="8"/>
      <c r="DTD64" s="8"/>
      <c r="DTE64" s="8"/>
      <c r="DTF64" s="8"/>
      <c r="DTG64" s="8"/>
      <c r="DTH64" s="8"/>
      <c r="DTI64" s="8"/>
      <c r="DTJ64" s="8"/>
      <c r="DTK64" s="8"/>
      <c r="DTL64" s="8"/>
      <c r="DTM64" s="8"/>
      <c r="DTN64" s="8"/>
      <c r="DTO64" s="8"/>
      <c r="DTP64" s="8"/>
      <c r="DTQ64" s="8"/>
      <c r="DTR64" s="8"/>
      <c r="DTS64" s="8"/>
      <c r="DTT64" s="8"/>
      <c r="DTU64" s="8"/>
      <c r="DTV64" s="8"/>
      <c r="DTW64" s="8"/>
      <c r="DTX64" s="8"/>
      <c r="DTY64" s="8"/>
      <c r="DTZ64" s="8"/>
      <c r="DUA64" s="8"/>
      <c r="DUB64" s="8"/>
      <c r="DUC64" s="8"/>
      <c r="DUD64" s="8"/>
      <c r="DUE64" s="8"/>
      <c r="DUF64" s="8"/>
      <c r="DUG64" s="8"/>
      <c r="DUH64" s="8"/>
      <c r="DUI64" s="8"/>
      <c r="DUJ64" s="8"/>
      <c r="DUK64" s="8"/>
      <c r="DUL64" s="8"/>
      <c r="DUM64" s="8"/>
      <c r="DUN64" s="8"/>
      <c r="DUO64" s="8"/>
      <c r="DUP64" s="8"/>
      <c r="DUQ64" s="8"/>
      <c r="DUR64" s="8"/>
      <c r="DUS64" s="8"/>
      <c r="DUT64" s="8"/>
      <c r="DUU64" s="8"/>
      <c r="DUV64" s="8"/>
      <c r="DUW64" s="8"/>
      <c r="DUX64" s="8"/>
      <c r="DUY64" s="8"/>
      <c r="DUZ64" s="8"/>
      <c r="DVA64" s="8"/>
      <c r="DVB64" s="8"/>
      <c r="DVC64" s="8"/>
      <c r="DVD64" s="8"/>
      <c r="DVE64" s="8"/>
      <c r="DVF64" s="8"/>
      <c r="DVG64" s="8"/>
      <c r="DVH64" s="8"/>
      <c r="DVI64" s="8"/>
      <c r="DVJ64" s="8"/>
      <c r="DVK64" s="8"/>
      <c r="DVL64" s="8"/>
      <c r="DVM64" s="8"/>
      <c r="DVN64" s="8"/>
      <c r="DVO64" s="8"/>
      <c r="DVP64" s="8"/>
      <c r="DVQ64" s="8"/>
      <c r="DVR64" s="8"/>
      <c r="DVS64" s="8"/>
      <c r="DVT64" s="8"/>
      <c r="DVU64" s="8"/>
      <c r="DVV64" s="8"/>
      <c r="DVW64" s="8"/>
      <c r="DVX64" s="8"/>
      <c r="DVY64" s="8"/>
      <c r="DVZ64" s="8"/>
      <c r="DWA64" s="8"/>
      <c r="DWB64" s="8"/>
      <c r="DWC64" s="8"/>
      <c r="DWD64" s="8"/>
      <c r="DWE64" s="8"/>
      <c r="DWF64" s="8"/>
      <c r="DWG64" s="8"/>
      <c r="DWH64" s="8"/>
      <c r="DWI64" s="8"/>
      <c r="DWJ64" s="8"/>
      <c r="DWK64" s="8"/>
      <c r="DWL64" s="8"/>
      <c r="DWM64" s="8"/>
      <c r="DWN64" s="8"/>
      <c r="DWO64" s="8"/>
      <c r="DWP64" s="8"/>
      <c r="DWQ64" s="8"/>
      <c r="DWR64" s="8"/>
      <c r="DWS64" s="8"/>
      <c r="DWT64" s="8"/>
      <c r="DWU64" s="8"/>
      <c r="DWV64" s="8"/>
      <c r="DWW64" s="8"/>
      <c r="DWX64" s="8"/>
      <c r="DWY64" s="8"/>
      <c r="DWZ64" s="8"/>
      <c r="DXA64" s="8"/>
      <c r="DXB64" s="8"/>
      <c r="DXC64" s="8"/>
      <c r="DXD64" s="8"/>
      <c r="DXE64" s="8"/>
      <c r="DXF64" s="8"/>
      <c r="DXG64" s="8"/>
      <c r="DXH64" s="8"/>
      <c r="DXI64" s="8"/>
      <c r="DXJ64" s="8"/>
      <c r="DXK64" s="8"/>
      <c r="DXL64" s="8"/>
      <c r="DXM64" s="8"/>
      <c r="DXN64" s="8"/>
      <c r="DXO64" s="8"/>
      <c r="DXP64" s="8"/>
      <c r="DXQ64" s="8"/>
      <c r="DXR64" s="8"/>
      <c r="DXS64" s="8"/>
      <c r="DXT64" s="8"/>
      <c r="DXU64" s="8"/>
      <c r="DXV64" s="8"/>
      <c r="DXW64" s="8"/>
      <c r="DXX64" s="8"/>
      <c r="DXY64" s="8"/>
      <c r="DXZ64" s="8"/>
      <c r="DYA64" s="8"/>
      <c r="DYB64" s="8"/>
      <c r="DYC64" s="8"/>
      <c r="DYD64" s="8"/>
      <c r="DYE64" s="8"/>
      <c r="DYF64" s="8"/>
      <c r="DYG64" s="8"/>
      <c r="DYH64" s="8"/>
      <c r="DYI64" s="8"/>
      <c r="DYJ64" s="8"/>
      <c r="DYK64" s="8"/>
      <c r="DYL64" s="8"/>
      <c r="DYM64" s="8"/>
      <c r="DYN64" s="8"/>
      <c r="DYO64" s="8"/>
      <c r="DYP64" s="8"/>
      <c r="DYQ64" s="8"/>
      <c r="DYR64" s="8"/>
      <c r="DYS64" s="8"/>
      <c r="DYT64" s="8"/>
      <c r="DYU64" s="8"/>
      <c r="DYV64" s="8"/>
      <c r="DYW64" s="8"/>
      <c r="DYX64" s="8"/>
      <c r="DYY64" s="8"/>
      <c r="DYZ64" s="8"/>
      <c r="DZA64" s="8"/>
      <c r="DZB64" s="8"/>
      <c r="DZC64" s="8"/>
      <c r="DZD64" s="8"/>
      <c r="DZE64" s="8"/>
      <c r="DZF64" s="8"/>
      <c r="DZG64" s="8"/>
      <c r="DZH64" s="8"/>
      <c r="DZI64" s="8"/>
      <c r="DZJ64" s="8"/>
      <c r="DZK64" s="8"/>
      <c r="DZL64" s="8"/>
      <c r="DZM64" s="8"/>
      <c r="DZN64" s="8"/>
      <c r="DZO64" s="8"/>
      <c r="DZP64" s="8"/>
      <c r="DZQ64" s="8"/>
      <c r="DZR64" s="8"/>
      <c r="DZS64" s="8"/>
      <c r="DZT64" s="8"/>
      <c r="DZU64" s="8"/>
      <c r="DZV64" s="8"/>
      <c r="DZW64" s="8"/>
      <c r="DZX64" s="8"/>
      <c r="DZY64" s="8"/>
      <c r="DZZ64" s="8"/>
      <c r="EAA64" s="8"/>
      <c r="EAB64" s="8"/>
      <c r="EAC64" s="8"/>
      <c r="EAD64" s="8"/>
      <c r="EAE64" s="8"/>
      <c r="EAF64" s="8"/>
      <c r="EAG64" s="8"/>
      <c r="EAH64" s="8"/>
      <c r="EAI64" s="8"/>
      <c r="EAJ64" s="8"/>
      <c r="EAK64" s="8"/>
      <c r="EAL64" s="8"/>
      <c r="EAM64" s="8"/>
      <c r="EAN64" s="8"/>
      <c r="EAO64" s="8"/>
      <c r="EAP64" s="8"/>
      <c r="EAQ64" s="8"/>
      <c r="EAR64" s="8"/>
      <c r="EAS64" s="8"/>
      <c r="EAT64" s="8"/>
      <c r="EAU64" s="8"/>
      <c r="EAV64" s="8"/>
      <c r="EAW64" s="8"/>
      <c r="EAX64" s="8"/>
      <c r="EAY64" s="8"/>
      <c r="EAZ64" s="8"/>
      <c r="EBA64" s="8"/>
      <c r="EBB64" s="8"/>
      <c r="EBC64" s="8"/>
      <c r="EBD64" s="8"/>
      <c r="EBE64" s="8"/>
      <c r="EBF64" s="8"/>
      <c r="EBG64" s="8"/>
      <c r="EBH64" s="8"/>
      <c r="EBI64" s="8"/>
      <c r="EBJ64" s="8"/>
      <c r="EBK64" s="8"/>
      <c r="EBL64" s="8"/>
      <c r="EBM64" s="8"/>
      <c r="EBN64" s="8"/>
      <c r="EBO64" s="8"/>
      <c r="EBP64" s="8"/>
      <c r="EBQ64" s="8"/>
      <c r="EBR64" s="8"/>
      <c r="EBS64" s="8"/>
      <c r="EBT64" s="8"/>
      <c r="EBU64" s="8"/>
      <c r="EBV64" s="8"/>
      <c r="EBW64" s="8"/>
      <c r="EBX64" s="8"/>
      <c r="EBY64" s="8"/>
      <c r="EBZ64" s="8"/>
      <c r="ECA64" s="8"/>
      <c r="ECB64" s="8"/>
      <c r="ECC64" s="8"/>
      <c r="ECD64" s="8"/>
      <c r="ECE64" s="8"/>
      <c r="ECF64" s="8"/>
      <c r="ECG64" s="8"/>
      <c r="ECH64" s="8"/>
      <c r="ECI64" s="8"/>
      <c r="ECJ64" s="8"/>
      <c r="ECK64" s="8"/>
      <c r="ECL64" s="8"/>
      <c r="ECM64" s="8"/>
      <c r="ECN64" s="8"/>
      <c r="ECO64" s="8"/>
      <c r="ECP64" s="8"/>
      <c r="ECQ64" s="8"/>
      <c r="ECR64" s="8"/>
      <c r="ECS64" s="8"/>
      <c r="ECT64" s="8"/>
      <c r="ECU64" s="8"/>
      <c r="ECV64" s="8"/>
      <c r="ECW64" s="8"/>
      <c r="ECX64" s="8"/>
      <c r="ECY64" s="8"/>
      <c r="ECZ64" s="8"/>
      <c r="EDA64" s="8"/>
      <c r="EDB64" s="8"/>
      <c r="EDC64" s="8"/>
      <c r="EDD64" s="8"/>
      <c r="EDE64" s="8"/>
      <c r="EDF64" s="8"/>
      <c r="EDG64" s="8"/>
      <c r="EDH64" s="8"/>
      <c r="EDI64" s="8"/>
      <c r="EDJ64" s="8"/>
      <c r="EDK64" s="8"/>
      <c r="EDL64" s="8"/>
      <c r="EDM64" s="8"/>
      <c r="EDN64" s="8"/>
      <c r="EDO64" s="8"/>
      <c r="EDP64" s="8"/>
      <c r="EDQ64" s="8"/>
      <c r="EDR64" s="8"/>
      <c r="EDS64" s="8"/>
      <c r="EDT64" s="8"/>
      <c r="EDU64" s="8"/>
      <c r="EDV64" s="8"/>
      <c r="EDW64" s="8"/>
      <c r="EDX64" s="8"/>
      <c r="EDY64" s="8"/>
      <c r="EDZ64" s="8"/>
      <c r="EEA64" s="8"/>
      <c r="EEB64" s="8"/>
      <c r="EEC64" s="8"/>
      <c r="EED64" s="8"/>
      <c r="EEE64" s="8"/>
      <c r="EEF64" s="8"/>
      <c r="EEG64" s="8"/>
      <c r="EEH64" s="8"/>
      <c r="EEI64" s="8"/>
      <c r="EEJ64" s="8"/>
      <c r="EEK64" s="8"/>
      <c r="EEL64" s="8"/>
      <c r="EEM64" s="8"/>
      <c r="EEN64" s="8"/>
      <c r="EEO64" s="8"/>
      <c r="EEP64" s="8"/>
      <c r="EEQ64" s="8"/>
      <c r="EER64" s="8"/>
      <c r="EES64" s="8"/>
      <c r="EET64" s="8"/>
      <c r="EEU64" s="8"/>
      <c r="EEV64" s="8"/>
      <c r="EEW64" s="8"/>
      <c r="EEX64" s="8"/>
      <c r="EEY64" s="8"/>
      <c r="EEZ64" s="8"/>
      <c r="EFA64" s="8"/>
      <c r="EFB64" s="8"/>
      <c r="EFC64" s="8"/>
      <c r="EFD64" s="8"/>
      <c r="EFE64" s="8"/>
      <c r="EFF64" s="8"/>
      <c r="EFG64" s="8"/>
      <c r="EFH64" s="8"/>
      <c r="EFI64" s="8"/>
      <c r="EFJ64" s="8"/>
      <c r="EFK64" s="8"/>
      <c r="EFL64" s="8"/>
      <c r="EFM64" s="8"/>
      <c r="EFN64" s="8"/>
      <c r="EFO64" s="8"/>
      <c r="EFP64" s="8"/>
      <c r="EFQ64" s="8"/>
      <c r="EFR64" s="8"/>
      <c r="EFS64" s="8"/>
      <c r="EFT64" s="8"/>
      <c r="EFU64" s="8"/>
      <c r="EFV64" s="8"/>
      <c r="EFW64" s="8"/>
      <c r="EFX64" s="8"/>
      <c r="EFY64" s="8"/>
      <c r="EFZ64" s="8"/>
      <c r="EGA64" s="8"/>
      <c r="EGB64" s="8"/>
      <c r="EGC64" s="8"/>
      <c r="EGD64" s="8"/>
      <c r="EGE64" s="8"/>
      <c r="EGF64" s="8"/>
      <c r="EGG64" s="8"/>
      <c r="EGH64" s="8"/>
      <c r="EGI64" s="8"/>
      <c r="EGJ64" s="8"/>
      <c r="EGK64" s="8"/>
      <c r="EGL64" s="8"/>
      <c r="EGM64" s="8"/>
      <c r="EGN64" s="8"/>
      <c r="EGO64" s="8"/>
      <c r="EGP64" s="8"/>
      <c r="EGQ64" s="8"/>
      <c r="EGR64" s="8"/>
      <c r="EGS64" s="8"/>
      <c r="EGT64" s="8"/>
      <c r="EGU64" s="8"/>
      <c r="EGV64" s="8"/>
      <c r="EGW64" s="8"/>
      <c r="EGX64" s="8"/>
      <c r="EGY64" s="8"/>
      <c r="EGZ64" s="8"/>
      <c r="EHA64" s="8"/>
      <c r="EHB64" s="8"/>
      <c r="EHC64" s="8"/>
      <c r="EHD64" s="8"/>
      <c r="EHE64" s="8"/>
      <c r="EHF64" s="8"/>
      <c r="EHG64" s="8"/>
      <c r="EHH64" s="8"/>
      <c r="EHI64" s="8"/>
      <c r="EHJ64" s="8"/>
      <c r="EHK64" s="8"/>
      <c r="EHL64" s="8"/>
      <c r="EHM64" s="8"/>
      <c r="EHN64" s="8"/>
      <c r="EHO64" s="8"/>
      <c r="EHP64" s="8"/>
      <c r="EHQ64" s="8"/>
      <c r="EHR64" s="8"/>
      <c r="EHS64" s="8"/>
      <c r="EHT64" s="8"/>
      <c r="EHU64" s="8"/>
      <c r="EHV64" s="8"/>
      <c r="EHW64" s="8"/>
      <c r="EHX64" s="8"/>
      <c r="EHY64" s="8"/>
      <c r="EHZ64" s="8"/>
      <c r="EIA64" s="8"/>
      <c r="EIB64" s="8"/>
      <c r="EIC64" s="8"/>
      <c r="EID64" s="8"/>
      <c r="EIE64" s="8"/>
      <c r="EIF64" s="8"/>
      <c r="EIG64" s="8"/>
      <c r="EIH64" s="8"/>
      <c r="EII64" s="8"/>
      <c r="EIJ64" s="8"/>
      <c r="EIK64" s="8"/>
      <c r="EIL64" s="8"/>
      <c r="EIM64" s="8"/>
      <c r="EIN64" s="8"/>
      <c r="EIO64" s="8"/>
      <c r="EIP64" s="8"/>
      <c r="EIQ64" s="8"/>
      <c r="EIR64" s="8"/>
      <c r="EIS64" s="8"/>
      <c r="EIT64" s="8"/>
      <c r="EIU64" s="8"/>
      <c r="EIV64" s="8"/>
      <c r="EIW64" s="8"/>
      <c r="EIX64" s="8"/>
      <c r="EIY64" s="8"/>
      <c r="EIZ64" s="8"/>
      <c r="EJA64" s="8"/>
      <c r="EJB64" s="8"/>
      <c r="EJC64" s="8"/>
      <c r="EJD64" s="8"/>
      <c r="EJE64" s="8"/>
      <c r="EJF64" s="8"/>
      <c r="EJG64" s="8"/>
      <c r="EJH64" s="8"/>
      <c r="EJI64" s="8"/>
      <c r="EJJ64" s="8"/>
      <c r="EJK64" s="8"/>
      <c r="EJL64" s="8"/>
      <c r="EJM64" s="8"/>
      <c r="EJN64" s="8"/>
      <c r="EJO64" s="8"/>
      <c r="EJP64" s="8"/>
      <c r="EJQ64" s="8"/>
      <c r="EJR64" s="8"/>
      <c r="EJS64" s="8"/>
      <c r="EJT64" s="8"/>
      <c r="EJU64" s="8"/>
      <c r="EJV64" s="8"/>
      <c r="EJW64" s="8"/>
      <c r="EJX64" s="8"/>
      <c r="EJY64" s="8"/>
      <c r="EJZ64" s="8"/>
      <c r="EKA64" s="8"/>
      <c r="EKB64" s="8"/>
      <c r="EKC64" s="8"/>
      <c r="EKD64" s="8"/>
      <c r="EKE64" s="8"/>
      <c r="EKF64" s="8"/>
      <c r="EKG64" s="8"/>
      <c r="EKH64" s="8"/>
      <c r="EKI64" s="8"/>
      <c r="EKJ64" s="8"/>
      <c r="EKK64" s="8"/>
      <c r="EKL64" s="8"/>
      <c r="EKM64" s="8"/>
      <c r="EKN64" s="8"/>
      <c r="EKO64" s="8"/>
      <c r="EKP64" s="8"/>
      <c r="EKQ64" s="8"/>
      <c r="EKR64" s="8"/>
      <c r="EKS64" s="8"/>
      <c r="EKT64" s="8"/>
      <c r="EKU64" s="8"/>
      <c r="EKV64" s="8"/>
      <c r="EKW64" s="8"/>
      <c r="EKX64" s="8"/>
      <c r="EKY64" s="8"/>
      <c r="EKZ64" s="8"/>
      <c r="ELA64" s="8"/>
      <c r="ELB64" s="8"/>
      <c r="ELC64" s="8"/>
      <c r="ELD64" s="8"/>
      <c r="ELE64" s="8"/>
      <c r="ELF64" s="8"/>
      <c r="ELG64" s="8"/>
      <c r="ELH64" s="8"/>
      <c r="ELI64" s="8"/>
      <c r="ELJ64" s="8"/>
      <c r="ELK64" s="8"/>
      <c r="ELL64" s="8"/>
      <c r="ELM64" s="8"/>
      <c r="ELN64" s="8"/>
      <c r="ELO64" s="8"/>
      <c r="ELP64" s="8"/>
      <c r="ELQ64" s="8"/>
      <c r="ELR64" s="8"/>
      <c r="ELS64" s="8"/>
      <c r="ELT64" s="8"/>
      <c r="ELU64" s="8"/>
      <c r="ELV64" s="8"/>
      <c r="ELW64" s="8"/>
      <c r="ELX64" s="8"/>
      <c r="ELY64" s="8"/>
      <c r="ELZ64" s="8"/>
      <c r="EMA64" s="8"/>
      <c r="EMB64" s="8"/>
      <c r="EMC64" s="8"/>
      <c r="EMD64" s="8"/>
      <c r="EME64" s="8"/>
      <c r="EMF64" s="8"/>
      <c r="EMG64" s="8"/>
      <c r="EMH64" s="8"/>
      <c r="EMI64" s="8"/>
      <c r="EMJ64" s="8"/>
      <c r="EMK64" s="8"/>
      <c r="EML64" s="8"/>
      <c r="EMM64" s="8"/>
      <c r="EMN64" s="8"/>
      <c r="EMO64" s="8"/>
      <c r="EMP64" s="8"/>
      <c r="EMQ64" s="8"/>
      <c r="EMR64" s="8"/>
      <c r="EMS64" s="8"/>
      <c r="EMT64" s="8"/>
      <c r="EMU64" s="8"/>
      <c r="EMV64" s="8"/>
      <c r="EMW64" s="8"/>
      <c r="EMX64" s="8"/>
      <c r="EMY64" s="8"/>
      <c r="EMZ64" s="8"/>
      <c r="ENA64" s="8"/>
      <c r="ENB64" s="8"/>
      <c r="ENC64" s="8"/>
      <c r="END64" s="8"/>
      <c r="ENE64" s="8"/>
      <c r="ENF64" s="8"/>
      <c r="ENG64" s="8"/>
      <c r="ENH64" s="8"/>
      <c r="ENI64" s="8"/>
      <c r="ENJ64" s="8"/>
      <c r="ENK64" s="8"/>
      <c r="ENL64" s="8"/>
      <c r="ENM64" s="8"/>
      <c r="ENN64" s="8"/>
      <c r="ENO64" s="8"/>
      <c r="ENP64" s="8"/>
      <c r="ENQ64" s="8"/>
      <c r="ENR64" s="8"/>
      <c r="ENS64" s="8"/>
      <c r="ENT64" s="8"/>
      <c r="ENU64" s="8"/>
      <c r="ENV64" s="8"/>
      <c r="ENW64" s="8"/>
      <c r="ENX64" s="8"/>
      <c r="ENY64" s="8"/>
      <c r="ENZ64" s="8"/>
      <c r="EOA64" s="8"/>
      <c r="EOB64" s="8"/>
      <c r="EOC64" s="8"/>
      <c r="EOD64" s="8"/>
      <c r="EOE64" s="8"/>
      <c r="EOF64" s="8"/>
      <c r="EOG64" s="8"/>
      <c r="EOH64" s="8"/>
      <c r="EOI64" s="8"/>
      <c r="EOJ64" s="8"/>
      <c r="EOK64" s="8"/>
      <c r="EOL64" s="8"/>
      <c r="EOM64" s="8"/>
      <c r="EON64" s="8"/>
      <c r="EOO64" s="8"/>
      <c r="EOP64" s="8"/>
      <c r="EOQ64" s="8"/>
      <c r="EOR64" s="8"/>
      <c r="EOS64" s="8"/>
      <c r="EOT64" s="8"/>
      <c r="EOU64" s="8"/>
      <c r="EOV64" s="8"/>
      <c r="EOW64" s="8"/>
      <c r="EOX64" s="8"/>
      <c r="EOY64" s="8"/>
      <c r="EOZ64" s="8"/>
      <c r="EPA64" s="8"/>
      <c r="EPB64" s="8"/>
      <c r="EPC64" s="8"/>
      <c r="EPD64" s="8"/>
      <c r="EPE64" s="8"/>
      <c r="EPF64" s="8"/>
      <c r="EPG64" s="8"/>
      <c r="EPH64" s="8"/>
      <c r="EPI64" s="8"/>
      <c r="EPJ64" s="8"/>
      <c r="EPK64" s="8"/>
      <c r="EPL64" s="8"/>
      <c r="EPM64" s="8"/>
      <c r="EPN64" s="8"/>
      <c r="EPO64" s="8"/>
      <c r="EPP64" s="8"/>
      <c r="EPQ64" s="8"/>
      <c r="EPR64" s="8"/>
      <c r="EPS64" s="8"/>
      <c r="EPT64" s="8"/>
      <c r="EPU64" s="8"/>
      <c r="EPV64" s="8"/>
      <c r="EPW64" s="8"/>
      <c r="EPX64" s="8"/>
      <c r="EPY64" s="8"/>
      <c r="EPZ64" s="8"/>
      <c r="EQA64" s="8"/>
      <c r="EQB64" s="8"/>
      <c r="EQC64" s="8"/>
      <c r="EQD64" s="8"/>
      <c r="EQE64" s="8"/>
      <c r="EQF64" s="8"/>
      <c r="EQG64" s="8"/>
      <c r="EQH64" s="8"/>
      <c r="EQI64" s="8"/>
      <c r="EQJ64" s="8"/>
      <c r="EQK64" s="8"/>
      <c r="EQL64" s="8"/>
      <c r="EQM64" s="8"/>
      <c r="EQN64" s="8"/>
      <c r="EQO64" s="8"/>
      <c r="EQP64" s="8"/>
      <c r="EQQ64" s="8"/>
      <c r="EQR64" s="8"/>
      <c r="EQS64" s="8"/>
      <c r="EQT64" s="8"/>
      <c r="EQU64" s="8"/>
      <c r="EQV64" s="8"/>
      <c r="EQW64" s="8"/>
      <c r="EQX64" s="8"/>
      <c r="EQY64" s="8"/>
      <c r="EQZ64" s="8"/>
      <c r="ERA64" s="8"/>
      <c r="ERB64" s="8"/>
      <c r="ERC64" s="8"/>
      <c r="ERD64" s="8"/>
      <c r="ERE64" s="8"/>
      <c r="ERF64" s="8"/>
      <c r="ERG64" s="8"/>
      <c r="ERH64" s="8"/>
      <c r="ERI64" s="8"/>
      <c r="ERJ64" s="8"/>
      <c r="ERK64" s="8"/>
      <c r="ERL64" s="8"/>
      <c r="ERM64" s="8"/>
      <c r="ERN64" s="8"/>
      <c r="ERO64" s="8"/>
      <c r="ERP64" s="8"/>
      <c r="ERQ64" s="8"/>
      <c r="ERR64" s="8"/>
      <c r="ERS64" s="8"/>
      <c r="ERT64" s="8"/>
      <c r="ERU64" s="8"/>
      <c r="ERV64" s="8"/>
      <c r="ERW64" s="8"/>
      <c r="ERX64" s="8"/>
      <c r="ERY64" s="8"/>
      <c r="ERZ64" s="8"/>
      <c r="ESA64" s="8"/>
      <c r="ESB64" s="8"/>
      <c r="ESC64" s="8"/>
      <c r="ESD64" s="8"/>
      <c r="ESE64" s="8"/>
      <c r="ESF64" s="8"/>
      <c r="ESG64" s="8"/>
      <c r="ESH64" s="8"/>
      <c r="ESI64" s="8"/>
      <c r="ESJ64" s="8"/>
      <c r="ESK64" s="8"/>
      <c r="ESL64" s="8"/>
      <c r="ESM64" s="8"/>
      <c r="ESN64" s="8"/>
      <c r="ESO64" s="8"/>
      <c r="ESP64" s="8"/>
      <c r="ESQ64" s="8"/>
      <c r="ESR64" s="8"/>
      <c r="ESS64" s="8"/>
      <c r="EST64" s="8"/>
      <c r="ESU64" s="8"/>
      <c r="ESV64" s="8"/>
      <c r="ESW64" s="8"/>
      <c r="ESX64" s="8"/>
      <c r="ESY64" s="8"/>
      <c r="ESZ64" s="8"/>
      <c r="ETA64" s="8"/>
      <c r="ETB64" s="8"/>
      <c r="ETC64" s="8"/>
      <c r="ETD64" s="8"/>
      <c r="ETE64" s="8"/>
      <c r="ETF64" s="8"/>
      <c r="ETG64" s="8"/>
      <c r="ETH64" s="8"/>
      <c r="ETI64" s="8"/>
      <c r="ETJ64" s="8"/>
      <c r="ETK64" s="8"/>
      <c r="ETL64" s="8"/>
      <c r="ETM64" s="8"/>
      <c r="ETN64" s="8"/>
      <c r="ETO64" s="8"/>
      <c r="ETP64" s="8"/>
      <c r="ETQ64" s="8"/>
      <c r="ETR64" s="8"/>
      <c r="ETS64" s="8"/>
      <c r="ETT64" s="8"/>
      <c r="ETU64" s="8"/>
      <c r="ETV64" s="8"/>
      <c r="ETW64" s="8"/>
      <c r="ETX64" s="8"/>
      <c r="ETY64" s="8"/>
      <c r="ETZ64" s="8"/>
      <c r="EUA64" s="8"/>
      <c r="EUB64" s="8"/>
      <c r="EUC64" s="8"/>
      <c r="EUD64" s="8"/>
      <c r="EUE64" s="8"/>
      <c r="EUF64" s="8"/>
      <c r="EUG64" s="8"/>
      <c r="EUH64" s="8"/>
      <c r="EUI64" s="8"/>
      <c r="EUJ64" s="8"/>
      <c r="EUK64" s="8"/>
      <c r="EUL64" s="8"/>
      <c r="EUM64" s="8"/>
      <c r="EUN64" s="8"/>
      <c r="EUO64" s="8"/>
      <c r="EUP64" s="8"/>
      <c r="EUQ64" s="8"/>
      <c r="EUR64" s="8"/>
      <c r="EUS64" s="8"/>
      <c r="EUT64" s="8"/>
      <c r="EUU64" s="8"/>
      <c r="EUV64" s="8"/>
      <c r="EUW64" s="8"/>
      <c r="EUX64" s="8"/>
      <c r="EUY64" s="8"/>
      <c r="EUZ64" s="8"/>
      <c r="EVA64" s="8"/>
      <c r="EVB64" s="8"/>
      <c r="EVC64" s="8"/>
      <c r="EVD64" s="8"/>
      <c r="EVE64" s="8"/>
      <c r="EVF64" s="8"/>
      <c r="EVG64" s="8"/>
      <c r="EVH64" s="8"/>
      <c r="EVI64" s="8"/>
      <c r="EVJ64" s="8"/>
      <c r="EVK64" s="8"/>
      <c r="EVL64" s="8"/>
      <c r="EVM64" s="8"/>
      <c r="EVN64" s="8"/>
      <c r="EVO64" s="8"/>
      <c r="EVP64" s="8"/>
      <c r="EVQ64" s="8"/>
      <c r="EVR64" s="8"/>
      <c r="EVS64" s="8"/>
      <c r="EVT64" s="8"/>
      <c r="EVU64" s="8"/>
      <c r="EVV64" s="8"/>
      <c r="EVW64" s="8"/>
      <c r="EVX64" s="8"/>
      <c r="EVY64" s="8"/>
      <c r="EVZ64" s="8"/>
      <c r="EWA64" s="8"/>
      <c r="EWB64" s="8"/>
      <c r="EWC64" s="8"/>
      <c r="EWD64" s="8"/>
      <c r="EWE64" s="8"/>
      <c r="EWF64" s="8"/>
      <c r="EWG64" s="8"/>
      <c r="EWH64" s="8"/>
      <c r="EWI64" s="8"/>
      <c r="EWJ64" s="8"/>
      <c r="EWK64" s="8"/>
      <c r="EWL64" s="8"/>
      <c r="EWM64" s="8"/>
      <c r="EWN64" s="8"/>
      <c r="EWO64" s="8"/>
      <c r="EWP64" s="8"/>
      <c r="EWQ64" s="8"/>
      <c r="EWR64" s="8"/>
      <c r="EWS64" s="8"/>
      <c r="EWT64" s="8"/>
      <c r="EWU64" s="8"/>
      <c r="EWV64" s="8"/>
      <c r="EWW64" s="8"/>
      <c r="EWX64" s="8"/>
      <c r="EWY64" s="8"/>
      <c r="EWZ64" s="8"/>
      <c r="EXA64" s="8"/>
      <c r="EXB64" s="8"/>
      <c r="EXC64" s="8"/>
      <c r="EXD64" s="8"/>
      <c r="EXE64" s="8"/>
      <c r="EXF64" s="8"/>
      <c r="EXG64" s="8"/>
      <c r="EXH64" s="8"/>
      <c r="EXI64" s="8"/>
      <c r="EXJ64" s="8"/>
      <c r="EXK64" s="8"/>
      <c r="EXL64" s="8"/>
      <c r="EXM64" s="8"/>
      <c r="EXN64" s="8"/>
      <c r="EXO64" s="8"/>
      <c r="EXP64" s="8"/>
      <c r="EXQ64" s="8"/>
      <c r="EXR64" s="8"/>
      <c r="EXS64" s="8"/>
      <c r="EXT64" s="8"/>
      <c r="EXU64" s="8"/>
      <c r="EXV64" s="8"/>
      <c r="EXW64" s="8"/>
      <c r="EXX64" s="8"/>
      <c r="EXY64" s="8"/>
      <c r="EXZ64" s="8"/>
      <c r="EYA64" s="8"/>
      <c r="EYB64" s="8"/>
      <c r="EYC64" s="8"/>
      <c r="EYD64" s="8"/>
      <c r="EYE64" s="8"/>
      <c r="EYF64" s="8"/>
      <c r="EYG64" s="8"/>
      <c r="EYH64" s="8"/>
      <c r="EYI64" s="8"/>
      <c r="EYJ64" s="8"/>
      <c r="EYK64" s="8"/>
      <c r="EYL64" s="8"/>
      <c r="EYM64" s="8"/>
      <c r="EYN64" s="8"/>
      <c r="EYO64" s="8"/>
      <c r="EYP64" s="8"/>
      <c r="EYQ64" s="8"/>
      <c r="EYR64" s="8"/>
      <c r="EYS64" s="8"/>
      <c r="EYT64" s="8"/>
      <c r="EYU64" s="8"/>
      <c r="EYV64" s="8"/>
      <c r="EYW64" s="8"/>
      <c r="EYX64" s="8"/>
      <c r="EYY64" s="8"/>
      <c r="EYZ64" s="8"/>
      <c r="EZA64" s="8"/>
      <c r="EZB64" s="8"/>
      <c r="EZC64" s="8"/>
      <c r="EZD64" s="8"/>
      <c r="EZE64" s="8"/>
      <c r="EZF64" s="8"/>
      <c r="EZG64" s="8"/>
      <c r="EZH64" s="8"/>
      <c r="EZI64" s="8"/>
      <c r="EZJ64" s="8"/>
      <c r="EZK64" s="8"/>
      <c r="EZL64" s="8"/>
      <c r="EZM64" s="8"/>
      <c r="EZN64" s="8"/>
      <c r="EZO64" s="8"/>
      <c r="EZP64" s="8"/>
      <c r="EZQ64" s="8"/>
      <c r="EZR64" s="8"/>
      <c r="EZS64" s="8"/>
      <c r="EZT64" s="8"/>
      <c r="EZU64" s="8"/>
      <c r="EZV64" s="8"/>
      <c r="EZW64" s="8"/>
      <c r="EZX64" s="8"/>
      <c r="EZY64" s="8"/>
      <c r="EZZ64" s="8"/>
      <c r="FAA64" s="8"/>
      <c r="FAB64" s="8"/>
      <c r="FAC64" s="8"/>
      <c r="FAD64" s="8"/>
      <c r="FAE64" s="8"/>
      <c r="FAF64" s="8"/>
      <c r="FAG64" s="8"/>
      <c r="FAH64" s="8"/>
      <c r="FAI64" s="8"/>
      <c r="FAJ64" s="8"/>
      <c r="FAK64" s="8"/>
      <c r="FAL64" s="8"/>
      <c r="FAM64" s="8"/>
      <c r="FAN64" s="8"/>
      <c r="FAO64" s="8"/>
      <c r="FAP64" s="8"/>
      <c r="FAQ64" s="8"/>
      <c r="FAR64" s="8"/>
      <c r="FAS64" s="8"/>
      <c r="FAT64" s="8"/>
      <c r="FAU64" s="8"/>
      <c r="FAV64" s="8"/>
      <c r="FAW64" s="8"/>
      <c r="FAX64" s="8"/>
      <c r="FAY64" s="8"/>
      <c r="FAZ64" s="8"/>
      <c r="FBA64" s="8"/>
      <c r="FBB64" s="8"/>
      <c r="FBC64" s="8"/>
      <c r="FBD64" s="8"/>
      <c r="FBE64" s="8"/>
      <c r="FBF64" s="8"/>
      <c r="FBG64" s="8"/>
      <c r="FBH64" s="8"/>
      <c r="FBI64" s="8"/>
      <c r="FBJ64" s="8"/>
      <c r="FBK64" s="8"/>
      <c r="FBL64" s="8"/>
      <c r="FBM64" s="8"/>
      <c r="FBN64" s="8"/>
      <c r="FBO64" s="8"/>
      <c r="FBP64" s="8"/>
      <c r="FBQ64" s="8"/>
      <c r="FBR64" s="8"/>
      <c r="FBS64" s="8"/>
      <c r="FBT64" s="8"/>
      <c r="FBU64" s="8"/>
      <c r="FBV64" s="8"/>
      <c r="FBW64" s="8"/>
      <c r="FBX64" s="8"/>
      <c r="FBY64" s="8"/>
      <c r="FBZ64" s="8"/>
      <c r="FCA64" s="8"/>
      <c r="FCB64" s="8"/>
      <c r="FCC64" s="8"/>
      <c r="FCD64" s="8"/>
      <c r="FCE64" s="8"/>
      <c r="FCF64" s="8"/>
      <c r="FCG64" s="8"/>
      <c r="FCH64" s="8"/>
      <c r="FCI64" s="8"/>
      <c r="FCJ64" s="8"/>
      <c r="FCK64" s="8"/>
      <c r="FCL64" s="8"/>
      <c r="FCM64" s="8"/>
      <c r="FCN64" s="8"/>
      <c r="FCO64" s="8"/>
      <c r="FCP64" s="8"/>
      <c r="FCQ64" s="8"/>
      <c r="FCR64" s="8"/>
      <c r="FCS64" s="8"/>
      <c r="FCT64" s="8"/>
      <c r="FCU64" s="8"/>
      <c r="FCV64" s="8"/>
      <c r="FCW64" s="8"/>
      <c r="FCX64" s="8"/>
      <c r="FCY64" s="8"/>
      <c r="FCZ64" s="8"/>
      <c r="FDA64" s="8"/>
      <c r="FDB64" s="8"/>
      <c r="FDC64" s="8"/>
      <c r="FDD64" s="8"/>
      <c r="FDE64" s="8"/>
      <c r="FDF64" s="8"/>
      <c r="FDG64" s="8"/>
      <c r="FDH64" s="8"/>
      <c r="FDI64" s="8"/>
      <c r="FDJ64" s="8"/>
      <c r="FDK64" s="8"/>
      <c r="FDL64" s="8"/>
      <c r="FDM64" s="8"/>
      <c r="FDN64" s="8"/>
      <c r="FDO64" s="8"/>
      <c r="FDP64" s="8"/>
      <c r="FDQ64" s="8"/>
      <c r="FDR64" s="8"/>
      <c r="FDS64" s="8"/>
      <c r="FDT64" s="8"/>
      <c r="FDU64" s="8"/>
      <c r="FDV64" s="8"/>
      <c r="FDW64" s="8"/>
      <c r="FDX64" s="8"/>
      <c r="FDY64" s="8"/>
      <c r="FDZ64" s="8"/>
      <c r="FEA64" s="8"/>
      <c r="FEB64" s="8"/>
      <c r="FEC64" s="8"/>
      <c r="FED64" s="8"/>
      <c r="FEE64" s="8"/>
      <c r="FEF64" s="8"/>
      <c r="FEG64" s="8"/>
      <c r="FEH64" s="8"/>
      <c r="FEI64" s="8"/>
      <c r="FEJ64" s="8"/>
      <c r="FEK64" s="8"/>
      <c r="FEL64" s="8"/>
      <c r="FEM64" s="8"/>
      <c r="FEN64" s="8"/>
      <c r="FEO64" s="8"/>
      <c r="FEP64" s="8"/>
      <c r="FEQ64" s="8"/>
      <c r="FER64" s="8"/>
      <c r="FES64" s="8"/>
      <c r="FET64" s="8"/>
      <c r="FEU64" s="8"/>
      <c r="FEV64" s="8"/>
      <c r="FEW64" s="8"/>
      <c r="FEX64" s="8"/>
      <c r="FEY64" s="8"/>
      <c r="FEZ64" s="8"/>
      <c r="FFA64" s="8"/>
      <c r="FFB64" s="8"/>
      <c r="FFC64" s="8"/>
      <c r="FFD64" s="8"/>
      <c r="FFE64" s="8"/>
      <c r="FFF64" s="8"/>
      <c r="FFG64" s="8"/>
      <c r="FFH64" s="8"/>
      <c r="FFI64" s="8"/>
      <c r="FFJ64" s="8"/>
      <c r="FFK64" s="8"/>
      <c r="FFL64" s="8"/>
      <c r="FFM64" s="8"/>
      <c r="FFN64" s="8"/>
      <c r="FFO64" s="8"/>
      <c r="FFP64" s="8"/>
      <c r="FFQ64" s="8"/>
      <c r="FFR64" s="8"/>
      <c r="FFS64" s="8"/>
      <c r="FFT64" s="8"/>
      <c r="FFU64" s="8"/>
      <c r="FFV64" s="8"/>
      <c r="FFW64" s="8"/>
      <c r="FFX64" s="8"/>
      <c r="FFY64" s="8"/>
      <c r="FFZ64" s="8"/>
      <c r="FGA64" s="8"/>
      <c r="FGB64" s="8"/>
      <c r="FGC64" s="8"/>
      <c r="FGD64" s="8"/>
      <c r="FGE64" s="8"/>
      <c r="FGF64" s="8"/>
      <c r="FGG64" s="8"/>
      <c r="FGH64" s="8"/>
      <c r="FGI64" s="8"/>
      <c r="FGJ64" s="8"/>
      <c r="FGK64" s="8"/>
      <c r="FGL64" s="8"/>
      <c r="FGM64" s="8"/>
      <c r="FGN64" s="8"/>
      <c r="FGO64" s="8"/>
      <c r="FGP64" s="8"/>
      <c r="FGQ64" s="8"/>
      <c r="FGR64" s="8"/>
      <c r="FGS64" s="8"/>
      <c r="FGT64" s="8"/>
      <c r="FGU64" s="8"/>
      <c r="FGV64" s="8"/>
      <c r="FGW64" s="8"/>
      <c r="FGX64" s="8"/>
      <c r="FGY64" s="8"/>
      <c r="FGZ64" s="8"/>
      <c r="FHA64" s="8"/>
      <c r="FHB64" s="8"/>
      <c r="FHC64" s="8"/>
      <c r="FHD64" s="8"/>
      <c r="FHE64" s="8"/>
      <c r="FHF64" s="8"/>
      <c r="FHG64" s="8"/>
      <c r="FHH64" s="8"/>
      <c r="FHI64" s="8"/>
      <c r="FHJ64" s="8"/>
      <c r="FHK64" s="8"/>
      <c r="FHL64" s="8"/>
      <c r="FHM64" s="8"/>
      <c r="FHN64" s="8"/>
      <c r="FHO64" s="8"/>
      <c r="FHP64" s="8"/>
      <c r="FHQ64" s="8"/>
      <c r="FHR64" s="8"/>
      <c r="FHS64" s="8"/>
      <c r="FHT64" s="8"/>
      <c r="FHU64" s="8"/>
      <c r="FHV64" s="8"/>
      <c r="FHW64" s="8"/>
      <c r="FHX64" s="8"/>
      <c r="FHY64" s="8"/>
      <c r="FHZ64" s="8"/>
      <c r="FIA64" s="8"/>
      <c r="FIB64" s="8"/>
      <c r="FIC64" s="8"/>
      <c r="FID64" s="8"/>
      <c r="FIE64" s="8"/>
      <c r="FIF64" s="8"/>
      <c r="FIG64" s="8"/>
      <c r="FIH64" s="8"/>
      <c r="FII64" s="8"/>
      <c r="FIJ64" s="8"/>
      <c r="FIK64" s="8"/>
      <c r="FIL64" s="8"/>
      <c r="FIM64" s="8"/>
      <c r="FIN64" s="8"/>
      <c r="FIO64" s="8"/>
      <c r="FIP64" s="8"/>
      <c r="FIQ64" s="8"/>
      <c r="FIR64" s="8"/>
      <c r="FIS64" s="8"/>
      <c r="FIT64" s="8"/>
      <c r="FIU64" s="8"/>
      <c r="FIV64" s="8"/>
      <c r="FIW64" s="8"/>
      <c r="FIX64" s="8"/>
      <c r="FIY64" s="8"/>
      <c r="FIZ64" s="8"/>
      <c r="FJA64" s="8"/>
      <c r="FJB64" s="8"/>
      <c r="FJC64" s="8"/>
      <c r="FJD64" s="8"/>
      <c r="FJE64" s="8"/>
      <c r="FJF64" s="8"/>
      <c r="FJG64" s="8"/>
      <c r="FJH64" s="8"/>
      <c r="FJI64" s="8"/>
      <c r="FJJ64" s="8"/>
      <c r="FJK64" s="8"/>
      <c r="FJL64" s="8"/>
      <c r="FJM64" s="8"/>
      <c r="FJN64" s="8"/>
      <c r="FJO64" s="8"/>
      <c r="FJP64" s="8"/>
      <c r="FJQ64" s="8"/>
      <c r="FJR64" s="8"/>
      <c r="FJS64" s="8"/>
      <c r="FJT64" s="8"/>
      <c r="FJU64" s="8"/>
      <c r="FJV64" s="8"/>
      <c r="FJW64" s="8"/>
      <c r="FJX64" s="8"/>
      <c r="FJY64" s="8"/>
      <c r="FJZ64" s="8"/>
      <c r="FKA64" s="8"/>
      <c r="FKB64" s="8"/>
      <c r="FKC64" s="8"/>
      <c r="FKD64" s="8"/>
      <c r="FKE64" s="8"/>
      <c r="FKF64" s="8"/>
      <c r="FKG64" s="8"/>
      <c r="FKH64" s="8"/>
      <c r="FKI64" s="8"/>
      <c r="FKJ64" s="8"/>
      <c r="FKK64" s="8"/>
      <c r="FKL64" s="8"/>
      <c r="FKM64" s="8"/>
      <c r="FKN64" s="8"/>
      <c r="FKO64" s="8"/>
      <c r="FKP64" s="8"/>
      <c r="FKQ64" s="8"/>
      <c r="FKR64" s="8"/>
      <c r="FKS64" s="8"/>
      <c r="FKT64" s="8"/>
      <c r="FKU64" s="8"/>
      <c r="FKV64" s="8"/>
      <c r="FKW64" s="8"/>
      <c r="FKX64" s="8"/>
      <c r="FKY64" s="8"/>
      <c r="FKZ64" s="8"/>
      <c r="FLA64" s="8"/>
      <c r="FLB64" s="8"/>
      <c r="FLC64" s="8"/>
      <c r="FLD64" s="8"/>
      <c r="FLE64" s="8"/>
      <c r="FLF64" s="8"/>
      <c r="FLG64" s="8"/>
      <c r="FLH64" s="8"/>
      <c r="FLI64" s="8"/>
      <c r="FLJ64" s="8"/>
      <c r="FLK64" s="8"/>
      <c r="FLL64" s="8"/>
      <c r="FLM64" s="8"/>
      <c r="FLN64" s="8"/>
      <c r="FLO64" s="8"/>
      <c r="FLP64" s="8"/>
      <c r="FLQ64" s="8"/>
      <c r="FLR64" s="8"/>
      <c r="FLS64" s="8"/>
      <c r="FLT64" s="8"/>
      <c r="FLU64" s="8"/>
      <c r="FLV64" s="8"/>
      <c r="FLW64" s="8"/>
      <c r="FLX64" s="8"/>
      <c r="FLY64" s="8"/>
      <c r="FLZ64" s="8"/>
      <c r="FMA64" s="8"/>
      <c r="FMB64" s="8"/>
      <c r="FMC64" s="8"/>
      <c r="FMD64" s="8"/>
      <c r="FME64" s="8"/>
      <c r="FMF64" s="8"/>
      <c r="FMG64" s="8"/>
      <c r="FMH64" s="8"/>
      <c r="FMI64" s="8"/>
      <c r="FMJ64" s="8"/>
      <c r="FMK64" s="8"/>
      <c r="FML64" s="8"/>
      <c r="FMM64" s="8"/>
      <c r="FMN64" s="8"/>
      <c r="FMO64" s="8"/>
      <c r="FMP64" s="8"/>
      <c r="FMQ64" s="8"/>
      <c r="FMR64" s="8"/>
      <c r="FMS64" s="8"/>
      <c r="FMT64" s="8"/>
      <c r="FMU64" s="8"/>
      <c r="FMV64" s="8"/>
      <c r="FMW64" s="8"/>
      <c r="FMX64" s="8"/>
      <c r="FMY64" s="8"/>
      <c r="FMZ64" s="8"/>
      <c r="FNA64" s="8"/>
      <c r="FNB64" s="8"/>
      <c r="FNC64" s="8"/>
      <c r="FND64" s="8"/>
      <c r="FNE64" s="8"/>
      <c r="FNF64" s="8"/>
      <c r="FNG64" s="8"/>
      <c r="FNH64" s="8"/>
      <c r="FNI64" s="8"/>
      <c r="FNJ64" s="8"/>
      <c r="FNK64" s="8"/>
      <c r="FNL64" s="8"/>
      <c r="FNM64" s="8"/>
      <c r="FNN64" s="8"/>
      <c r="FNO64" s="8"/>
      <c r="FNP64" s="8"/>
      <c r="FNQ64" s="8"/>
      <c r="FNR64" s="8"/>
      <c r="FNS64" s="8"/>
      <c r="FNT64" s="8"/>
      <c r="FNU64" s="8"/>
      <c r="FNV64" s="8"/>
      <c r="FNW64" s="8"/>
      <c r="FNX64" s="8"/>
      <c r="FNY64" s="8"/>
      <c r="FNZ64" s="8"/>
      <c r="FOA64" s="8"/>
      <c r="FOB64" s="8"/>
      <c r="FOC64" s="8"/>
      <c r="FOD64" s="8"/>
      <c r="FOE64" s="8"/>
      <c r="FOF64" s="8"/>
      <c r="FOG64" s="8"/>
      <c r="FOH64" s="8"/>
      <c r="FOI64" s="8"/>
      <c r="FOJ64" s="8"/>
      <c r="FOK64" s="8"/>
      <c r="FOL64" s="8"/>
      <c r="FOM64" s="8"/>
      <c r="FON64" s="8"/>
      <c r="FOO64" s="8"/>
      <c r="FOP64" s="8"/>
      <c r="FOQ64" s="8"/>
      <c r="FOR64" s="8"/>
      <c r="FOS64" s="8"/>
      <c r="FOT64" s="8"/>
      <c r="FOU64" s="8"/>
      <c r="FOV64" s="8"/>
      <c r="FOW64" s="8"/>
      <c r="FOX64" s="8"/>
      <c r="FOY64" s="8"/>
      <c r="FOZ64" s="8"/>
      <c r="FPA64" s="8"/>
      <c r="FPB64" s="8"/>
      <c r="FPC64" s="8"/>
      <c r="FPD64" s="8"/>
      <c r="FPE64" s="8"/>
      <c r="FPF64" s="8"/>
      <c r="FPG64" s="8"/>
      <c r="FPH64" s="8"/>
      <c r="FPI64" s="8"/>
      <c r="FPJ64" s="8"/>
      <c r="FPK64" s="8"/>
      <c r="FPL64" s="8"/>
      <c r="FPM64" s="8"/>
      <c r="FPN64" s="8"/>
      <c r="FPO64" s="8"/>
      <c r="FPP64" s="8"/>
      <c r="FPQ64" s="8"/>
      <c r="FPR64" s="8"/>
      <c r="FPS64" s="8"/>
      <c r="FPT64" s="8"/>
      <c r="FPU64" s="8"/>
      <c r="FPV64" s="8"/>
      <c r="FPW64" s="8"/>
      <c r="FPX64" s="8"/>
      <c r="FPY64" s="8"/>
      <c r="FPZ64" s="8"/>
      <c r="FQA64" s="8"/>
      <c r="FQB64" s="8"/>
      <c r="FQC64" s="8"/>
      <c r="FQD64" s="8"/>
      <c r="FQE64" s="8"/>
      <c r="FQF64" s="8"/>
      <c r="FQG64" s="8"/>
      <c r="FQH64" s="8"/>
      <c r="FQI64" s="8"/>
      <c r="FQJ64" s="8"/>
      <c r="FQK64" s="8"/>
      <c r="FQL64" s="8"/>
      <c r="FQM64" s="8"/>
      <c r="FQN64" s="8"/>
      <c r="FQO64" s="8"/>
      <c r="FQP64" s="8"/>
      <c r="FQQ64" s="8"/>
      <c r="FQR64" s="8"/>
      <c r="FQS64" s="8"/>
      <c r="FQT64" s="8"/>
      <c r="FQU64" s="8"/>
      <c r="FQV64" s="8"/>
      <c r="FQW64" s="8"/>
      <c r="FQX64" s="8"/>
      <c r="FQY64" s="8"/>
      <c r="FQZ64" s="8"/>
      <c r="FRA64" s="8"/>
      <c r="FRB64" s="8"/>
      <c r="FRC64" s="8"/>
      <c r="FRD64" s="8"/>
      <c r="FRE64" s="8"/>
      <c r="FRF64" s="8"/>
      <c r="FRG64" s="8"/>
      <c r="FRH64" s="8"/>
      <c r="FRI64" s="8"/>
      <c r="FRJ64" s="8"/>
      <c r="FRK64" s="8"/>
      <c r="FRL64" s="8"/>
      <c r="FRM64" s="8"/>
      <c r="FRN64" s="8"/>
      <c r="FRO64" s="8"/>
      <c r="FRP64" s="8"/>
      <c r="FRQ64" s="8"/>
      <c r="FRR64" s="8"/>
      <c r="FRS64" s="8"/>
      <c r="FRT64" s="8"/>
      <c r="FRU64" s="8"/>
      <c r="FRV64" s="8"/>
      <c r="FRW64" s="8"/>
      <c r="FRX64" s="8"/>
      <c r="FRY64" s="8"/>
      <c r="FRZ64" s="8"/>
      <c r="FSA64" s="8"/>
      <c r="FSB64" s="8"/>
      <c r="FSC64" s="8"/>
    </row>
    <row r="65" spans="1:4553" s="42" customFormat="1" ht="15" customHeight="1" thickBot="1">
      <c r="A65" s="528" t="s">
        <v>5</v>
      </c>
      <c r="B65" s="75"/>
      <c r="C65" s="579" t="s">
        <v>49</v>
      </c>
      <c r="D65" s="579" t="s">
        <v>49</v>
      </c>
      <c r="E65" s="579" t="s">
        <v>49</v>
      </c>
      <c r="F65" s="580" t="s">
        <v>49</v>
      </c>
      <c r="G65" s="581"/>
      <c r="H65" s="579" t="str">
        <f>IFERROR(H64/C64-1,"N/A")</f>
        <v>N/A</v>
      </c>
      <c r="I65" s="579" t="str">
        <f t="shared" ref="I65" si="152">IFERROR(I64/D64-1,"N/A")</f>
        <v>N/A</v>
      </c>
      <c r="J65" s="579" t="str">
        <f t="shared" ref="J65:K65" si="153">IFERROR(J64/E64-1,"N/A")</f>
        <v>N/A</v>
      </c>
      <c r="K65" s="579" t="str">
        <f t="shared" si="153"/>
        <v>N/A</v>
      </c>
      <c r="L65" s="582" t="str">
        <f>IFERROR(L64/G64-1,"N/A")</f>
        <v>N/A</v>
      </c>
      <c r="M65" s="579" t="str">
        <f>IFERROR(M64/H64-1,"N/A")</f>
        <v>N/A</v>
      </c>
      <c r="N65" s="579" t="str">
        <f t="shared" ref="N65" si="154">IFERROR(N64/I64-1,"N/A")</f>
        <v>N/A</v>
      </c>
      <c r="O65" s="579" t="str">
        <f t="shared" ref="O65" si="155">IFERROR(O64/J64-1,"N/A")</f>
        <v>N/A</v>
      </c>
      <c r="P65" s="579" t="str">
        <f t="shared" ref="P65" si="156">IFERROR(P64/K64-1,"N/A")</f>
        <v>N/A</v>
      </c>
      <c r="Q65" s="582" t="str">
        <f>IFERROR(Q64/L64-1,"N/A")</f>
        <v>N/A</v>
      </c>
      <c r="R65" s="579" t="str">
        <f>IFERROR(R64/M64-1,"N/A")</f>
        <v>N/A</v>
      </c>
      <c r="S65" s="579" t="str">
        <f t="shared" ref="S65" si="157">IFERROR(S64/N64-1,"N/A")</f>
        <v>N/A</v>
      </c>
      <c r="T65" s="579" t="str">
        <f t="shared" ref="T65" si="158">IFERROR(T64/O64-1,"N/A")</f>
        <v>N/A</v>
      </c>
      <c r="U65" s="579" t="str">
        <f t="shared" ref="U65" si="159">IFERROR(U64/P64-1,"N/A")</f>
        <v>N/A</v>
      </c>
      <c r="V65" s="582" t="str">
        <f>IFERROR(V64/Q64-1,"N/A")</f>
        <v>N/A</v>
      </c>
      <c r="W65" s="579" t="str">
        <f>IFERROR(W64/R64-1,"N/A")</f>
        <v>N/A</v>
      </c>
      <c r="X65" s="579" t="str">
        <f t="shared" ref="X65" si="160">IFERROR(X64/S64-1,"N/A")</f>
        <v>N/A</v>
      </c>
      <c r="Y65" s="579" t="str">
        <f t="shared" ref="Y65" si="161">IFERROR(Y64/T64-1,"N/A")</f>
        <v>N/A</v>
      </c>
      <c r="Z65" s="579" t="str">
        <f t="shared" ref="Z65" si="162">IFERROR(Z64/U64-1,"N/A")</f>
        <v>N/A</v>
      </c>
      <c r="AA65" s="582" t="str">
        <f>IFERROR(AA64/V64-1,"N/A")</f>
        <v>N/A</v>
      </c>
      <c r="AB65" s="579" t="str">
        <f>IFERROR(AB64/W64-1,"N/A")</f>
        <v>N/A</v>
      </c>
      <c r="AC65" s="579" t="str">
        <f t="shared" ref="AC65" si="163">IFERROR(AC64/X64-1,"N/A")</f>
        <v>N/A</v>
      </c>
      <c r="AD65" s="579" t="str">
        <f t="shared" ref="AD65" si="164">IFERROR(AD64/Y64-1,"N/A")</f>
        <v>N/A</v>
      </c>
      <c r="AE65" s="579" t="str">
        <f t="shared" ref="AE65" si="165">IFERROR(AE64/Z64-1,"N/A")</f>
        <v>N/A</v>
      </c>
      <c r="AF65" s="582" t="str">
        <f>IFERROR(AF64/AA64-1,"N/A")</f>
        <v>N/A</v>
      </c>
      <c r="AG65" s="582" t="str">
        <f>IFERROR(AG64/AF64-1,"N/A")</f>
        <v>N/A</v>
      </c>
      <c r="AH65" s="582" t="str">
        <f t="shared" ref="AH65" si="166">IFERROR(AH64/AG64-1,"N/A")</f>
        <v>N/A</v>
      </c>
      <c r="AI65" s="582" t="str">
        <f t="shared" ref="AI65" si="167">IFERROR(AI64/AH64-1,"N/A")</f>
        <v>N/A</v>
      </c>
      <c r="AJ65" s="582" t="str">
        <f t="shared" ref="AJ65" si="168">IFERROR(AJ64/AI64-1,"N/A")</f>
        <v>N/A</v>
      </c>
      <c r="AK65" s="13"/>
      <c r="AL65" s="13"/>
      <c r="AM65" s="13"/>
      <c r="AN65" s="13"/>
      <c r="AO65" s="13"/>
      <c r="AP65" s="13"/>
      <c r="AQ65" s="13"/>
      <c r="AR65" s="13"/>
      <c r="AS65" s="13"/>
      <c r="AT65" s="13"/>
      <c r="AU65" s="13"/>
      <c r="AV65" s="13"/>
      <c r="AW65" s="13"/>
      <c r="AX65" s="13"/>
      <c r="AY65" s="13"/>
      <c r="AZ65" s="13"/>
      <c r="BA65" s="13"/>
      <c r="BB65" s="13"/>
      <c r="BC65" s="13"/>
      <c r="BD65" s="13"/>
      <c r="BE65" s="13"/>
      <c r="BF65" s="13"/>
      <c r="BG65" s="13"/>
      <c r="BH65" s="13"/>
      <c r="BI65" s="13"/>
      <c r="BJ65" s="13"/>
      <c r="BK65" s="13"/>
      <c r="BL65" s="13"/>
      <c r="BM65" s="13"/>
      <c r="BN65" s="13"/>
      <c r="BO65" s="13"/>
      <c r="BP65" s="13"/>
      <c r="BQ65" s="13"/>
      <c r="BR65" s="13"/>
      <c r="BS65" s="13"/>
      <c r="BT65" s="13"/>
      <c r="BU65" s="13"/>
      <c r="BV65" s="13"/>
      <c r="BW65" s="13"/>
      <c r="BX65" s="13"/>
      <c r="BY65" s="13"/>
      <c r="BZ65" s="13"/>
      <c r="CA65" s="13"/>
      <c r="CB65" s="13"/>
      <c r="CC65" s="13"/>
      <c r="CD65" s="13"/>
      <c r="CE65" s="13"/>
      <c r="CF65" s="13"/>
      <c r="CG65" s="13"/>
      <c r="CH65" s="13"/>
      <c r="CI65" s="13"/>
      <c r="CJ65" s="13"/>
      <c r="CK65" s="13"/>
      <c r="CL65" s="13"/>
      <c r="CM65" s="13"/>
      <c r="CN65" s="13"/>
      <c r="CO65" s="13"/>
      <c r="CP65" s="13"/>
      <c r="CQ65" s="13"/>
      <c r="CR65" s="13"/>
      <c r="CS65" s="13"/>
      <c r="CT65" s="13"/>
      <c r="CU65" s="13"/>
      <c r="CV65" s="13"/>
      <c r="CW65" s="13"/>
      <c r="CX65" s="13"/>
      <c r="CY65" s="13"/>
      <c r="CZ65" s="13"/>
      <c r="DA65" s="13"/>
      <c r="DB65" s="13"/>
      <c r="DC65" s="13"/>
      <c r="DD65" s="13"/>
      <c r="DE65" s="13"/>
      <c r="DF65" s="13"/>
      <c r="DG65" s="13"/>
      <c r="DH65" s="13"/>
      <c r="DI65" s="13"/>
      <c r="DJ65" s="13"/>
      <c r="DK65" s="13"/>
      <c r="DL65" s="13"/>
      <c r="DM65" s="13"/>
      <c r="DN65" s="13"/>
      <c r="DO65" s="13"/>
      <c r="DP65" s="13"/>
      <c r="DQ65" s="13"/>
      <c r="DR65" s="13"/>
      <c r="DS65" s="13"/>
      <c r="DT65" s="13"/>
      <c r="DU65" s="13"/>
      <c r="DV65" s="13"/>
      <c r="DW65" s="13"/>
      <c r="DX65" s="13"/>
      <c r="DY65" s="13"/>
      <c r="DZ65" s="13"/>
      <c r="EA65" s="13"/>
      <c r="EB65" s="13"/>
      <c r="EC65" s="13"/>
      <c r="ED65" s="13"/>
      <c r="EE65" s="13"/>
      <c r="EF65" s="13"/>
      <c r="EG65" s="13"/>
      <c r="EH65" s="13"/>
      <c r="EI65" s="13"/>
      <c r="EJ65" s="13"/>
      <c r="EK65" s="13"/>
      <c r="EL65" s="13"/>
      <c r="EM65" s="13"/>
      <c r="EN65" s="13"/>
      <c r="EO65" s="13"/>
      <c r="EP65" s="13"/>
      <c r="EQ65" s="13"/>
      <c r="ER65" s="13"/>
      <c r="ES65" s="13"/>
      <c r="ET65" s="13"/>
      <c r="EU65" s="13"/>
      <c r="EV65" s="13"/>
      <c r="EW65" s="13"/>
      <c r="EX65" s="13"/>
      <c r="EY65" s="13"/>
      <c r="EZ65" s="13"/>
      <c r="FA65" s="13"/>
      <c r="FB65" s="13"/>
      <c r="FC65" s="13"/>
      <c r="FD65" s="13"/>
      <c r="FE65" s="13"/>
      <c r="FF65" s="13"/>
      <c r="FG65" s="13"/>
      <c r="FH65" s="13"/>
      <c r="FI65" s="13"/>
      <c r="FJ65" s="13"/>
      <c r="FK65" s="13"/>
      <c r="FL65" s="13"/>
      <c r="FM65" s="13"/>
      <c r="FN65" s="13"/>
      <c r="FO65" s="13"/>
      <c r="FP65" s="13"/>
      <c r="FQ65" s="13"/>
      <c r="FR65" s="13"/>
      <c r="FS65" s="13"/>
      <c r="FT65" s="13"/>
      <c r="FU65" s="13"/>
      <c r="FV65" s="13"/>
      <c r="FW65" s="13"/>
      <c r="FX65" s="13"/>
      <c r="FY65" s="13"/>
      <c r="FZ65" s="13"/>
      <c r="GA65" s="13"/>
      <c r="GB65" s="13"/>
      <c r="GC65" s="13"/>
      <c r="GD65" s="13"/>
      <c r="GE65" s="13"/>
      <c r="GF65" s="13"/>
      <c r="GG65" s="13"/>
      <c r="GH65" s="13"/>
      <c r="GI65" s="13"/>
      <c r="GJ65" s="13"/>
      <c r="GK65" s="13"/>
      <c r="GL65" s="13"/>
      <c r="GM65" s="13"/>
      <c r="GN65" s="13"/>
      <c r="GO65" s="13"/>
      <c r="GP65" s="13"/>
      <c r="GQ65" s="13"/>
      <c r="GR65" s="13"/>
      <c r="GS65" s="13"/>
      <c r="GT65" s="13"/>
      <c r="GU65" s="13"/>
      <c r="GV65" s="13"/>
      <c r="GW65" s="13"/>
      <c r="GX65" s="13"/>
      <c r="GY65" s="13"/>
      <c r="GZ65" s="13"/>
      <c r="HA65" s="13"/>
      <c r="HB65" s="13"/>
      <c r="HC65" s="13"/>
      <c r="HD65" s="13"/>
      <c r="HE65" s="13"/>
      <c r="HF65" s="13"/>
      <c r="HG65" s="13"/>
      <c r="HH65" s="13"/>
      <c r="HI65" s="13"/>
      <c r="HJ65" s="13"/>
      <c r="HK65" s="13"/>
      <c r="HL65" s="13"/>
      <c r="HM65" s="13"/>
      <c r="HN65" s="13"/>
      <c r="HO65" s="13"/>
      <c r="HP65" s="13"/>
      <c r="HQ65" s="13"/>
      <c r="HR65" s="13"/>
      <c r="HS65" s="13"/>
      <c r="HT65" s="13"/>
      <c r="HU65" s="13"/>
      <c r="HV65" s="13"/>
      <c r="HW65" s="13"/>
      <c r="HX65" s="13"/>
      <c r="HY65" s="13"/>
      <c r="HZ65" s="13"/>
      <c r="IA65" s="13"/>
      <c r="IB65" s="13"/>
      <c r="IC65" s="13"/>
      <c r="ID65" s="13"/>
      <c r="IE65" s="13"/>
      <c r="IF65" s="13"/>
      <c r="IG65" s="13"/>
      <c r="IH65" s="13"/>
      <c r="II65" s="13"/>
      <c r="IJ65" s="13"/>
      <c r="IK65" s="13"/>
      <c r="IL65" s="13"/>
      <c r="IM65" s="13"/>
      <c r="IN65" s="13"/>
      <c r="IO65" s="13"/>
      <c r="IP65" s="13"/>
      <c r="IQ65" s="13"/>
      <c r="IR65" s="13"/>
      <c r="IS65" s="13"/>
      <c r="IT65" s="13"/>
      <c r="IU65" s="13"/>
      <c r="IV65" s="13"/>
      <c r="IW65" s="13"/>
      <c r="IX65" s="13"/>
      <c r="IY65" s="13"/>
      <c r="IZ65" s="13"/>
      <c r="JA65" s="13"/>
      <c r="JB65" s="13"/>
      <c r="JC65" s="13"/>
      <c r="JD65" s="13"/>
      <c r="JE65" s="13"/>
      <c r="JF65" s="13"/>
      <c r="JG65" s="13"/>
      <c r="JH65" s="13"/>
      <c r="JI65" s="13"/>
      <c r="JJ65" s="13"/>
      <c r="JK65" s="13"/>
      <c r="JL65" s="13"/>
      <c r="JM65" s="13"/>
      <c r="JN65" s="13"/>
      <c r="JO65" s="13"/>
      <c r="JP65" s="13"/>
      <c r="JQ65" s="13"/>
      <c r="JR65" s="13"/>
      <c r="JS65" s="13"/>
      <c r="JT65" s="13"/>
      <c r="JU65" s="13"/>
      <c r="JV65" s="13"/>
      <c r="JW65" s="13"/>
      <c r="JX65" s="13"/>
      <c r="JY65" s="13"/>
      <c r="JZ65" s="13"/>
      <c r="KA65" s="13"/>
      <c r="KB65" s="13"/>
      <c r="KC65" s="13"/>
      <c r="KD65" s="13"/>
      <c r="KE65" s="13"/>
      <c r="KF65" s="13"/>
      <c r="KG65" s="13"/>
      <c r="KH65" s="13"/>
      <c r="KI65" s="13"/>
      <c r="KJ65" s="13"/>
      <c r="KK65" s="13"/>
      <c r="KL65" s="13"/>
      <c r="KM65" s="13"/>
      <c r="KN65" s="13"/>
      <c r="KO65" s="13"/>
      <c r="KP65" s="13"/>
      <c r="KQ65" s="13"/>
      <c r="KR65" s="13"/>
      <c r="KS65" s="13"/>
      <c r="KT65" s="13"/>
      <c r="KU65" s="13"/>
      <c r="KV65" s="13"/>
      <c r="KW65" s="13"/>
      <c r="KX65" s="13"/>
      <c r="KY65" s="13"/>
      <c r="KZ65" s="13"/>
      <c r="LA65" s="13"/>
      <c r="LB65" s="13"/>
      <c r="LC65" s="13"/>
      <c r="LD65" s="13"/>
      <c r="LE65" s="13"/>
      <c r="LF65" s="13"/>
      <c r="LG65" s="13"/>
      <c r="LH65" s="13"/>
      <c r="LI65" s="13"/>
      <c r="LJ65" s="13"/>
      <c r="LK65" s="13"/>
      <c r="LL65" s="13"/>
      <c r="LM65" s="13"/>
      <c r="LN65" s="13"/>
      <c r="LO65" s="13"/>
      <c r="LP65" s="13"/>
      <c r="LQ65" s="13"/>
      <c r="LR65" s="13"/>
      <c r="LS65" s="13"/>
      <c r="LT65" s="13"/>
      <c r="LU65" s="13"/>
      <c r="LV65" s="13"/>
      <c r="LW65" s="13"/>
      <c r="LX65" s="13"/>
      <c r="LY65" s="13"/>
      <c r="LZ65" s="13"/>
      <c r="MA65" s="13"/>
      <c r="MB65" s="13"/>
      <c r="MC65" s="13"/>
      <c r="MD65" s="13"/>
      <c r="ME65" s="13"/>
      <c r="MF65" s="13"/>
      <c r="MG65" s="13"/>
      <c r="MH65" s="13"/>
      <c r="MI65" s="13"/>
      <c r="MJ65" s="13"/>
      <c r="MK65" s="13"/>
      <c r="ML65" s="13"/>
      <c r="MM65" s="13"/>
      <c r="MN65" s="13"/>
      <c r="MO65" s="13"/>
      <c r="MP65" s="13"/>
      <c r="MQ65" s="13"/>
      <c r="MR65" s="13"/>
      <c r="MS65" s="13"/>
      <c r="MT65" s="13"/>
      <c r="MU65" s="13"/>
      <c r="MV65" s="13"/>
      <c r="MW65" s="13"/>
      <c r="MX65" s="13"/>
      <c r="MY65" s="13"/>
      <c r="MZ65" s="13"/>
      <c r="NA65" s="13"/>
      <c r="NB65" s="13"/>
      <c r="NC65" s="13"/>
      <c r="ND65" s="13"/>
      <c r="NE65" s="13"/>
      <c r="NF65" s="13"/>
      <c r="NG65" s="13"/>
      <c r="NH65" s="13"/>
      <c r="NI65" s="13"/>
      <c r="NJ65" s="13"/>
      <c r="NK65" s="13"/>
      <c r="NL65" s="13"/>
      <c r="NM65" s="13"/>
      <c r="NN65" s="13"/>
      <c r="NO65" s="13"/>
      <c r="NP65" s="13"/>
      <c r="NQ65" s="13"/>
      <c r="NR65" s="13"/>
      <c r="NS65" s="13"/>
      <c r="NT65" s="13"/>
      <c r="NU65" s="13"/>
      <c r="NV65" s="13"/>
      <c r="NW65" s="13"/>
      <c r="NX65" s="13"/>
      <c r="NY65" s="13"/>
      <c r="NZ65" s="13"/>
      <c r="OA65" s="13"/>
      <c r="OB65" s="13"/>
      <c r="OC65" s="13"/>
      <c r="OD65" s="13"/>
      <c r="OE65" s="13"/>
      <c r="OF65" s="13"/>
      <c r="OG65" s="13"/>
      <c r="OH65" s="13"/>
      <c r="OI65" s="13"/>
      <c r="OJ65" s="13"/>
      <c r="OK65" s="13"/>
      <c r="OL65" s="13"/>
      <c r="OM65" s="13"/>
      <c r="ON65" s="13"/>
      <c r="OO65" s="13"/>
      <c r="OP65" s="13"/>
      <c r="OQ65" s="13"/>
      <c r="OR65" s="13"/>
      <c r="OS65" s="13"/>
      <c r="OT65" s="13"/>
      <c r="OU65" s="13"/>
      <c r="OV65" s="13"/>
      <c r="OW65" s="13"/>
      <c r="OX65" s="13"/>
      <c r="OY65" s="13"/>
      <c r="OZ65" s="13"/>
      <c r="PA65" s="13"/>
      <c r="PB65" s="13"/>
      <c r="PC65" s="13"/>
      <c r="PD65" s="13"/>
      <c r="PE65" s="13"/>
      <c r="PF65" s="13"/>
      <c r="PG65" s="13"/>
      <c r="PH65" s="13"/>
      <c r="PI65" s="13"/>
      <c r="PJ65" s="13"/>
      <c r="PK65" s="13"/>
      <c r="PL65" s="13"/>
      <c r="PM65" s="13"/>
      <c r="PN65" s="13"/>
      <c r="PO65" s="13"/>
      <c r="PP65" s="13"/>
      <c r="PQ65" s="13"/>
      <c r="PR65" s="13"/>
      <c r="PS65" s="13"/>
      <c r="PT65" s="13"/>
      <c r="PU65" s="13"/>
      <c r="PV65" s="13"/>
      <c r="PW65" s="13"/>
      <c r="PX65" s="13"/>
      <c r="PY65" s="13"/>
      <c r="PZ65" s="13"/>
      <c r="QA65" s="13"/>
      <c r="QB65" s="13"/>
      <c r="QC65" s="13"/>
      <c r="QD65" s="13"/>
      <c r="QE65" s="13"/>
      <c r="QF65" s="13"/>
      <c r="QG65" s="13"/>
      <c r="QH65" s="13"/>
      <c r="QI65" s="13"/>
      <c r="QJ65" s="13"/>
      <c r="QK65" s="13"/>
      <c r="QL65" s="13"/>
      <c r="QM65" s="13"/>
      <c r="QN65" s="13"/>
      <c r="QO65" s="13"/>
      <c r="QP65" s="13"/>
      <c r="QQ65" s="13"/>
      <c r="QR65" s="13"/>
      <c r="QS65" s="13"/>
      <c r="QT65" s="13"/>
      <c r="QU65" s="13"/>
      <c r="QV65" s="13"/>
      <c r="QW65" s="13"/>
      <c r="QX65" s="13"/>
      <c r="QY65" s="13"/>
      <c r="QZ65" s="13"/>
      <c r="RA65" s="13"/>
      <c r="RB65" s="13"/>
      <c r="RC65" s="13"/>
      <c r="RD65" s="13"/>
      <c r="RE65" s="13"/>
      <c r="RF65" s="13"/>
      <c r="RG65" s="13"/>
      <c r="RH65" s="13"/>
      <c r="RI65" s="13"/>
      <c r="RJ65" s="13"/>
      <c r="RK65" s="13"/>
      <c r="RL65" s="13"/>
      <c r="RM65" s="13"/>
      <c r="RN65" s="13"/>
      <c r="RO65" s="13"/>
      <c r="RP65" s="13"/>
      <c r="RQ65" s="13"/>
      <c r="RR65" s="13"/>
      <c r="RS65" s="13"/>
      <c r="RT65" s="13"/>
      <c r="RU65" s="13"/>
      <c r="RV65" s="13"/>
      <c r="RW65" s="13"/>
      <c r="RX65" s="13"/>
      <c r="RY65" s="13"/>
      <c r="RZ65" s="13"/>
      <c r="SA65" s="13"/>
      <c r="SB65" s="13"/>
      <c r="SC65" s="13"/>
      <c r="SD65" s="13"/>
      <c r="SE65" s="13"/>
      <c r="SF65" s="13"/>
      <c r="SG65" s="13"/>
      <c r="SH65" s="13"/>
      <c r="SI65" s="13"/>
      <c r="SJ65" s="13"/>
      <c r="SK65" s="13"/>
      <c r="SL65" s="13"/>
      <c r="SM65" s="13"/>
      <c r="SN65" s="13"/>
      <c r="SO65" s="13"/>
      <c r="SP65" s="13"/>
      <c r="SQ65" s="13"/>
      <c r="SR65" s="13"/>
      <c r="SS65" s="13"/>
      <c r="ST65" s="13"/>
      <c r="SU65" s="13"/>
      <c r="SV65" s="13"/>
      <c r="SW65" s="13"/>
      <c r="SX65" s="13"/>
      <c r="SY65" s="13"/>
      <c r="SZ65" s="13"/>
      <c r="TA65" s="13"/>
      <c r="TB65" s="13"/>
      <c r="TC65" s="13"/>
      <c r="TD65" s="13"/>
      <c r="TE65" s="13"/>
      <c r="TF65" s="13"/>
      <c r="TG65" s="13"/>
      <c r="TH65" s="13"/>
      <c r="TI65" s="13"/>
      <c r="TJ65" s="13"/>
      <c r="TK65" s="13"/>
      <c r="TL65" s="13"/>
      <c r="TM65" s="13"/>
      <c r="TN65" s="13"/>
      <c r="TO65" s="13"/>
      <c r="TP65" s="13"/>
      <c r="TQ65" s="13"/>
      <c r="TR65" s="13"/>
      <c r="TS65" s="13"/>
      <c r="TT65" s="13"/>
      <c r="TU65" s="13"/>
      <c r="TV65" s="13"/>
      <c r="TW65" s="13"/>
      <c r="TX65" s="13"/>
      <c r="TY65" s="13"/>
      <c r="TZ65" s="13"/>
      <c r="UA65" s="13"/>
      <c r="UB65" s="13"/>
      <c r="UC65" s="13"/>
      <c r="UD65" s="13"/>
      <c r="UE65" s="13"/>
      <c r="UF65" s="13"/>
      <c r="UG65" s="13"/>
      <c r="UH65" s="13"/>
      <c r="UI65" s="13"/>
      <c r="UJ65" s="13"/>
      <c r="UK65" s="13"/>
      <c r="UL65" s="13"/>
      <c r="UM65" s="13"/>
      <c r="UN65" s="13"/>
      <c r="UO65" s="13"/>
      <c r="UP65" s="13"/>
      <c r="UQ65" s="13"/>
      <c r="UR65" s="13"/>
      <c r="US65" s="13"/>
      <c r="UT65" s="13"/>
      <c r="UU65" s="13"/>
      <c r="UV65" s="13"/>
      <c r="UW65" s="13"/>
      <c r="UX65" s="13"/>
      <c r="UY65" s="13"/>
      <c r="UZ65" s="13"/>
      <c r="VA65" s="13"/>
      <c r="VB65" s="13"/>
      <c r="VC65" s="13"/>
      <c r="VD65" s="13"/>
      <c r="VE65" s="13"/>
      <c r="VF65" s="13"/>
      <c r="VG65" s="13"/>
      <c r="VH65" s="13"/>
      <c r="VI65" s="13"/>
      <c r="VJ65" s="13"/>
      <c r="VK65" s="13"/>
      <c r="VL65" s="13"/>
      <c r="VM65" s="13"/>
      <c r="VN65" s="13"/>
      <c r="VO65" s="13"/>
      <c r="VP65" s="13"/>
      <c r="VQ65" s="13"/>
      <c r="VR65" s="13"/>
      <c r="VS65" s="13"/>
      <c r="VT65" s="13"/>
      <c r="VU65" s="13"/>
      <c r="VV65" s="13"/>
      <c r="VW65" s="13"/>
      <c r="VX65" s="13"/>
      <c r="VY65" s="13"/>
      <c r="VZ65" s="13"/>
      <c r="WA65" s="13"/>
      <c r="WB65" s="13"/>
      <c r="WC65" s="13"/>
      <c r="WD65" s="13"/>
      <c r="WE65" s="13"/>
      <c r="WF65" s="13"/>
      <c r="WG65" s="13"/>
      <c r="WH65" s="13"/>
      <c r="WI65" s="13"/>
      <c r="WJ65" s="13"/>
      <c r="WK65" s="13"/>
      <c r="WL65" s="13"/>
      <c r="WM65" s="13"/>
      <c r="WN65" s="13"/>
      <c r="WO65" s="13"/>
      <c r="WP65" s="13"/>
      <c r="WQ65" s="13"/>
      <c r="WR65" s="13"/>
      <c r="WS65" s="13"/>
      <c r="WT65" s="13"/>
      <c r="WU65" s="13"/>
      <c r="WV65" s="13"/>
      <c r="WW65" s="13"/>
      <c r="WX65" s="13"/>
      <c r="WY65" s="13"/>
      <c r="WZ65" s="13"/>
      <c r="XA65" s="13"/>
      <c r="XB65" s="13"/>
      <c r="XC65" s="13"/>
      <c r="XD65" s="13"/>
      <c r="XE65" s="13"/>
      <c r="XF65" s="13"/>
      <c r="XG65" s="13"/>
      <c r="XH65" s="13"/>
      <c r="XI65" s="13"/>
      <c r="XJ65" s="13"/>
      <c r="XK65" s="13"/>
      <c r="XL65" s="13"/>
      <c r="XM65" s="13"/>
      <c r="XN65" s="13"/>
      <c r="XO65" s="13"/>
      <c r="XP65" s="13"/>
      <c r="XQ65" s="13"/>
      <c r="XR65" s="13"/>
      <c r="XS65" s="13"/>
      <c r="XT65" s="13"/>
      <c r="XU65" s="13"/>
      <c r="XV65" s="13"/>
      <c r="XW65" s="13"/>
      <c r="XX65" s="13"/>
      <c r="XY65" s="13"/>
      <c r="XZ65" s="13"/>
      <c r="YA65" s="13"/>
      <c r="YB65" s="13"/>
      <c r="YC65" s="13"/>
      <c r="YD65" s="13"/>
      <c r="YE65" s="13"/>
      <c r="YF65" s="13"/>
      <c r="YG65" s="13"/>
      <c r="YH65" s="13"/>
      <c r="YI65" s="13"/>
      <c r="YJ65" s="13"/>
      <c r="YK65" s="13"/>
      <c r="YL65" s="13"/>
      <c r="YM65" s="13"/>
      <c r="YN65" s="13"/>
      <c r="YO65" s="13"/>
      <c r="YP65" s="13"/>
      <c r="YQ65" s="13"/>
      <c r="YR65" s="13"/>
      <c r="YS65" s="13"/>
      <c r="YT65" s="13"/>
      <c r="YU65" s="13"/>
      <c r="YV65" s="13"/>
      <c r="YW65" s="13"/>
      <c r="YX65" s="13"/>
      <c r="YY65" s="13"/>
      <c r="YZ65" s="13"/>
      <c r="ZA65" s="13"/>
      <c r="ZB65" s="13"/>
      <c r="ZC65" s="13"/>
      <c r="ZD65" s="13"/>
      <c r="ZE65" s="13"/>
      <c r="ZF65" s="13"/>
      <c r="ZG65" s="13"/>
      <c r="ZH65" s="13"/>
      <c r="ZI65" s="13"/>
      <c r="ZJ65" s="13"/>
      <c r="ZK65" s="13"/>
      <c r="ZL65" s="13"/>
      <c r="ZM65" s="13"/>
      <c r="ZN65" s="13"/>
      <c r="ZO65" s="13"/>
      <c r="ZP65" s="13"/>
      <c r="ZQ65" s="13"/>
      <c r="ZR65" s="13"/>
      <c r="ZS65" s="13"/>
      <c r="ZT65" s="13"/>
      <c r="ZU65" s="13"/>
      <c r="ZV65" s="13"/>
      <c r="ZW65" s="13"/>
      <c r="ZX65" s="13"/>
      <c r="ZY65" s="13"/>
      <c r="ZZ65" s="13"/>
      <c r="AAA65" s="13"/>
      <c r="AAB65" s="13"/>
      <c r="AAC65" s="13"/>
      <c r="AAD65" s="13"/>
      <c r="AAE65" s="13"/>
      <c r="AAF65" s="13"/>
      <c r="AAG65" s="13"/>
      <c r="AAH65" s="13"/>
      <c r="AAI65" s="13"/>
      <c r="AAJ65" s="13"/>
      <c r="AAK65" s="13"/>
      <c r="AAL65" s="13"/>
      <c r="AAM65" s="13"/>
      <c r="AAN65" s="13"/>
      <c r="AAO65" s="13"/>
      <c r="AAP65" s="13"/>
      <c r="AAQ65" s="13"/>
      <c r="AAR65" s="13"/>
      <c r="AAS65" s="13"/>
      <c r="AAT65" s="13"/>
      <c r="AAU65" s="13"/>
      <c r="AAV65" s="13"/>
      <c r="AAW65" s="13"/>
      <c r="AAX65" s="13"/>
      <c r="AAY65" s="13"/>
      <c r="AAZ65" s="13"/>
      <c r="ABA65" s="13"/>
      <c r="ABB65" s="13"/>
      <c r="ABC65" s="13"/>
      <c r="ABD65" s="13"/>
      <c r="ABE65" s="13"/>
      <c r="ABF65" s="13"/>
      <c r="ABG65" s="13"/>
      <c r="ABH65" s="13"/>
      <c r="ABI65" s="13"/>
      <c r="ABJ65" s="13"/>
      <c r="ABK65" s="13"/>
      <c r="ABL65" s="13"/>
      <c r="ABM65" s="13"/>
      <c r="ABN65" s="13"/>
      <c r="ABO65" s="13"/>
      <c r="ABP65" s="13"/>
      <c r="ABQ65" s="13"/>
      <c r="ABR65" s="13"/>
      <c r="ABS65" s="13"/>
      <c r="ABT65" s="13"/>
      <c r="ABU65" s="13"/>
      <c r="ABV65" s="13"/>
      <c r="ABW65" s="13"/>
      <c r="ABX65" s="13"/>
      <c r="ABY65" s="13"/>
      <c r="ABZ65" s="13"/>
      <c r="ACA65" s="13"/>
      <c r="ACB65" s="13"/>
      <c r="ACC65" s="13"/>
      <c r="ACD65" s="13"/>
      <c r="ACE65" s="13"/>
      <c r="ACF65" s="13"/>
      <c r="ACG65" s="13"/>
      <c r="ACH65" s="13"/>
      <c r="ACI65" s="13"/>
      <c r="ACJ65" s="13"/>
      <c r="ACK65" s="13"/>
      <c r="ACL65" s="13"/>
      <c r="ACM65" s="13"/>
      <c r="ACN65" s="13"/>
      <c r="ACO65" s="13"/>
      <c r="ACP65" s="13"/>
      <c r="ACQ65" s="13"/>
      <c r="ACR65" s="13"/>
      <c r="ACS65" s="13"/>
      <c r="ACT65" s="13"/>
      <c r="ACU65" s="13"/>
      <c r="ACV65" s="13"/>
      <c r="ACW65" s="13"/>
      <c r="ACX65" s="13"/>
      <c r="ACY65" s="13"/>
      <c r="ACZ65" s="13"/>
      <c r="ADA65" s="13"/>
      <c r="ADB65" s="13"/>
      <c r="ADC65" s="13"/>
      <c r="ADD65" s="13"/>
      <c r="ADE65" s="13"/>
      <c r="ADF65" s="13"/>
      <c r="ADG65" s="13"/>
      <c r="ADH65" s="13"/>
      <c r="ADI65" s="13"/>
      <c r="ADJ65" s="13"/>
      <c r="ADK65" s="13"/>
      <c r="ADL65" s="13"/>
      <c r="ADM65" s="13"/>
      <c r="ADN65" s="13"/>
      <c r="ADO65" s="13"/>
      <c r="ADP65" s="13"/>
      <c r="ADQ65" s="13"/>
      <c r="ADR65" s="13"/>
      <c r="ADS65" s="13"/>
      <c r="ADT65" s="13"/>
      <c r="ADU65" s="13"/>
      <c r="ADV65" s="13"/>
      <c r="ADW65" s="13"/>
      <c r="ADX65" s="13"/>
      <c r="ADY65" s="13"/>
      <c r="ADZ65" s="13"/>
      <c r="AEA65" s="13"/>
      <c r="AEB65" s="13"/>
      <c r="AEC65" s="13"/>
      <c r="AED65" s="13"/>
      <c r="AEE65" s="13"/>
      <c r="AEF65" s="13"/>
      <c r="AEG65" s="13"/>
      <c r="AEH65" s="13"/>
      <c r="AEI65" s="13"/>
      <c r="AEJ65" s="13"/>
      <c r="AEK65" s="13"/>
      <c r="AEL65" s="13"/>
      <c r="AEM65" s="13"/>
      <c r="AEN65" s="13"/>
      <c r="AEO65" s="13"/>
      <c r="AEP65" s="13"/>
      <c r="AEQ65" s="13"/>
      <c r="AER65" s="13"/>
      <c r="AES65" s="13"/>
      <c r="AET65" s="13"/>
      <c r="AEU65" s="13"/>
      <c r="AEV65" s="13"/>
      <c r="AEW65" s="13"/>
      <c r="AEX65" s="13"/>
      <c r="AEY65" s="13"/>
      <c r="AEZ65" s="13"/>
      <c r="AFA65" s="13"/>
      <c r="AFB65" s="13"/>
      <c r="AFC65" s="13"/>
      <c r="AFD65" s="13"/>
      <c r="AFE65" s="13"/>
      <c r="AFF65" s="13"/>
      <c r="AFG65" s="13"/>
      <c r="AFH65" s="13"/>
      <c r="AFI65" s="13"/>
      <c r="AFJ65" s="13"/>
      <c r="AFK65" s="13"/>
      <c r="AFL65" s="13"/>
      <c r="AFM65" s="13"/>
      <c r="AFN65" s="13"/>
      <c r="AFO65" s="13"/>
      <c r="AFP65" s="13"/>
      <c r="AFQ65" s="13"/>
      <c r="AFR65" s="13"/>
      <c r="AFS65" s="13"/>
      <c r="AFT65" s="13"/>
      <c r="AFU65" s="13"/>
      <c r="AFV65" s="13"/>
      <c r="AFW65" s="13"/>
      <c r="AFX65" s="13"/>
      <c r="AFY65" s="13"/>
      <c r="AFZ65" s="13"/>
      <c r="AGA65" s="13"/>
      <c r="AGB65" s="13"/>
      <c r="AGC65" s="13"/>
      <c r="AGD65" s="13"/>
      <c r="AGE65" s="13"/>
      <c r="AGF65" s="13"/>
      <c r="AGG65" s="13"/>
      <c r="AGH65" s="13"/>
      <c r="AGI65" s="13"/>
      <c r="AGJ65" s="13"/>
      <c r="AGK65" s="13"/>
      <c r="AGL65" s="13"/>
      <c r="AGM65" s="13"/>
      <c r="AGN65" s="13"/>
      <c r="AGO65" s="13"/>
      <c r="AGP65" s="13"/>
      <c r="AGQ65" s="13"/>
      <c r="AGR65" s="13"/>
      <c r="AGS65" s="13"/>
      <c r="AGT65" s="13"/>
      <c r="AGU65" s="13"/>
      <c r="AGV65" s="13"/>
      <c r="AGW65" s="13"/>
      <c r="AGX65" s="13"/>
      <c r="AGY65" s="13"/>
      <c r="AGZ65" s="13"/>
      <c r="AHA65" s="13"/>
      <c r="AHB65" s="13"/>
      <c r="AHC65" s="13"/>
      <c r="AHD65" s="13"/>
      <c r="AHE65" s="13"/>
      <c r="AHF65" s="13"/>
      <c r="AHG65" s="13"/>
      <c r="AHH65" s="13"/>
      <c r="AHI65" s="13"/>
      <c r="AHJ65" s="13"/>
      <c r="AHK65" s="13"/>
      <c r="AHL65" s="13"/>
      <c r="AHM65" s="13"/>
      <c r="AHN65" s="13"/>
      <c r="AHO65" s="13"/>
      <c r="AHP65" s="13"/>
      <c r="AHQ65" s="13"/>
      <c r="AHR65" s="13"/>
      <c r="AHS65" s="13"/>
      <c r="AHT65" s="13"/>
      <c r="AHU65" s="13"/>
      <c r="AHV65" s="13"/>
      <c r="AHW65" s="13"/>
      <c r="AHX65" s="13"/>
      <c r="AHY65" s="13"/>
      <c r="AHZ65" s="13"/>
      <c r="AIA65" s="13"/>
      <c r="AIB65" s="13"/>
      <c r="AIC65" s="13"/>
      <c r="AID65" s="13"/>
      <c r="AIE65" s="13"/>
      <c r="AIF65" s="13"/>
      <c r="AIG65" s="13"/>
      <c r="AIH65" s="13"/>
      <c r="AII65" s="13"/>
      <c r="AIJ65" s="13"/>
      <c r="AIK65" s="13"/>
      <c r="AIL65" s="13"/>
      <c r="AIM65" s="13"/>
      <c r="AIN65" s="13"/>
      <c r="AIO65" s="13"/>
      <c r="AIP65" s="13"/>
      <c r="AIQ65" s="13"/>
      <c r="AIR65" s="13"/>
      <c r="AIS65" s="13"/>
      <c r="AIT65" s="13"/>
      <c r="AIU65" s="13"/>
      <c r="AIV65" s="13"/>
      <c r="AIW65" s="13"/>
      <c r="AIX65" s="13"/>
      <c r="AIY65" s="13"/>
      <c r="AIZ65" s="13"/>
      <c r="AJA65" s="13"/>
      <c r="AJB65" s="13"/>
      <c r="AJC65" s="13"/>
      <c r="AJD65" s="13"/>
      <c r="AJE65" s="13"/>
      <c r="AJF65" s="13"/>
      <c r="AJG65" s="13"/>
      <c r="AJH65" s="13"/>
      <c r="AJI65" s="13"/>
      <c r="AJJ65" s="13"/>
      <c r="AJK65" s="13"/>
      <c r="AJL65" s="13"/>
      <c r="AJM65" s="13"/>
      <c r="AJN65" s="13"/>
      <c r="AJO65" s="13"/>
      <c r="AJP65" s="13"/>
      <c r="AJQ65" s="13"/>
      <c r="AJR65" s="13"/>
      <c r="AJS65" s="13"/>
      <c r="AJT65" s="13"/>
      <c r="AJU65" s="13"/>
      <c r="AJV65" s="13"/>
      <c r="AJW65" s="13"/>
      <c r="AJX65" s="13"/>
      <c r="AJY65" s="13"/>
      <c r="AJZ65" s="13"/>
      <c r="AKA65" s="13"/>
      <c r="AKB65" s="13"/>
      <c r="AKC65" s="13"/>
      <c r="AKD65" s="13"/>
      <c r="AKE65" s="13"/>
      <c r="AKF65" s="13"/>
      <c r="AKG65" s="13"/>
      <c r="AKH65" s="13"/>
      <c r="AKI65" s="13"/>
      <c r="AKJ65" s="13"/>
      <c r="AKK65" s="13"/>
      <c r="AKL65" s="13"/>
      <c r="AKM65" s="13"/>
      <c r="AKN65" s="13"/>
      <c r="AKO65" s="13"/>
      <c r="AKP65" s="13"/>
      <c r="AKQ65" s="13"/>
      <c r="AKR65" s="13"/>
      <c r="AKS65" s="13"/>
      <c r="AKT65" s="13"/>
      <c r="AKU65" s="13"/>
      <c r="AKV65" s="13"/>
      <c r="AKW65" s="13"/>
      <c r="AKX65" s="13"/>
      <c r="AKY65" s="13"/>
      <c r="AKZ65" s="13"/>
      <c r="ALA65" s="13"/>
      <c r="ALB65" s="13"/>
      <c r="ALC65" s="13"/>
      <c r="ALD65" s="13"/>
      <c r="ALE65" s="13"/>
      <c r="ALF65" s="13"/>
      <c r="ALG65" s="13"/>
      <c r="ALH65" s="13"/>
      <c r="ALI65" s="13"/>
      <c r="ALJ65" s="13"/>
      <c r="ALK65" s="13"/>
      <c r="ALL65" s="13"/>
      <c r="ALM65" s="13"/>
      <c r="ALN65" s="13"/>
      <c r="ALO65" s="13"/>
      <c r="ALP65" s="13"/>
      <c r="ALQ65" s="13"/>
      <c r="ALR65" s="13"/>
      <c r="ALS65" s="13"/>
      <c r="ALT65" s="13"/>
      <c r="ALU65" s="13"/>
      <c r="ALV65" s="13"/>
      <c r="ALW65" s="13"/>
      <c r="ALX65" s="13"/>
      <c r="ALY65" s="13"/>
      <c r="ALZ65" s="13"/>
      <c r="AMA65" s="13"/>
      <c r="AMB65" s="13"/>
      <c r="AMC65" s="13"/>
      <c r="AMD65" s="13"/>
      <c r="AME65" s="13"/>
      <c r="AMF65" s="13"/>
      <c r="AMG65" s="13"/>
      <c r="AMH65" s="13"/>
      <c r="AMI65" s="13"/>
      <c r="AMJ65" s="13"/>
      <c r="AMK65" s="13"/>
      <c r="AML65" s="13"/>
      <c r="AMM65" s="13"/>
      <c r="AMN65" s="13"/>
      <c r="AMO65" s="13"/>
      <c r="AMP65" s="13"/>
      <c r="AMQ65" s="13"/>
      <c r="AMR65" s="13"/>
      <c r="AMS65" s="13"/>
      <c r="AMT65" s="13"/>
      <c r="AMU65" s="13"/>
      <c r="AMV65" s="13"/>
      <c r="AMW65" s="13"/>
      <c r="AMX65" s="13"/>
      <c r="AMY65" s="13"/>
      <c r="AMZ65" s="13"/>
      <c r="ANA65" s="13"/>
      <c r="ANB65" s="13"/>
      <c r="ANC65" s="13"/>
      <c r="AND65" s="13"/>
      <c r="ANE65" s="13"/>
      <c r="ANF65" s="13"/>
      <c r="ANG65" s="13"/>
      <c r="ANH65" s="13"/>
      <c r="ANI65" s="13"/>
      <c r="ANJ65" s="13"/>
      <c r="ANK65" s="13"/>
      <c r="ANL65" s="13"/>
      <c r="ANM65" s="13"/>
      <c r="ANN65" s="13"/>
      <c r="ANO65" s="13"/>
      <c r="ANP65" s="13"/>
      <c r="ANQ65" s="13"/>
      <c r="ANR65" s="13"/>
      <c r="ANS65" s="13"/>
      <c r="ANT65" s="13"/>
      <c r="ANU65" s="13"/>
      <c r="ANV65" s="13"/>
      <c r="ANW65" s="13"/>
      <c r="ANX65" s="13"/>
      <c r="ANY65" s="13"/>
      <c r="ANZ65" s="13"/>
      <c r="AOA65" s="13"/>
      <c r="AOB65" s="13"/>
      <c r="AOC65" s="13"/>
      <c r="AOD65" s="13"/>
      <c r="AOE65" s="13"/>
      <c r="AOF65" s="13"/>
      <c r="AOG65" s="13"/>
      <c r="AOH65" s="13"/>
      <c r="AOI65" s="13"/>
      <c r="AOJ65" s="13"/>
      <c r="AOK65" s="13"/>
      <c r="AOL65" s="13"/>
      <c r="AOM65" s="13"/>
      <c r="AON65" s="13"/>
      <c r="AOO65" s="13"/>
      <c r="AOP65" s="13"/>
      <c r="AOQ65" s="13"/>
      <c r="AOR65" s="13"/>
      <c r="AOS65" s="13"/>
      <c r="AOT65" s="13"/>
      <c r="AOU65" s="13"/>
      <c r="AOV65" s="13"/>
      <c r="AOW65" s="13"/>
      <c r="AOX65" s="13"/>
      <c r="AOY65" s="13"/>
      <c r="AOZ65" s="13"/>
      <c r="APA65" s="13"/>
      <c r="APB65" s="13"/>
      <c r="APC65" s="13"/>
      <c r="APD65" s="13"/>
      <c r="APE65" s="13"/>
      <c r="APF65" s="13"/>
      <c r="APG65" s="13"/>
      <c r="APH65" s="13"/>
      <c r="API65" s="13"/>
      <c r="APJ65" s="13"/>
      <c r="APK65" s="13"/>
      <c r="APL65" s="13"/>
      <c r="APM65" s="13"/>
      <c r="APN65" s="13"/>
      <c r="APO65" s="13"/>
      <c r="APP65" s="13"/>
      <c r="APQ65" s="13"/>
      <c r="APR65" s="13"/>
      <c r="APS65" s="13"/>
      <c r="APT65" s="13"/>
      <c r="APU65" s="13"/>
      <c r="APV65" s="13"/>
      <c r="APW65" s="13"/>
      <c r="APX65" s="13"/>
      <c r="APY65" s="13"/>
      <c r="APZ65" s="13"/>
      <c r="AQA65" s="13"/>
      <c r="AQB65" s="13"/>
      <c r="AQC65" s="13"/>
      <c r="AQD65" s="13"/>
      <c r="AQE65" s="13"/>
      <c r="AQF65" s="13"/>
      <c r="AQG65" s="13"/>
      <c r="AQH65" s="13"/>
      <c r="AQI65" s="13"/>
      <c r="AQJ65" s="13"/>
      <c r="AQK65" s="13"/>
      <c r="AQL65" s="13"/>
      <c r="AQM65" s="13"/>
      <c r="AQN65" s="13"/>
      <c r="AQO65" s="13"/>
      <c r="AQP65" s="13"/>
      <c r="AQQ65" s="13"/>
      <c r="AQR65" s="13"/>
      <c r="AQS65" s="13"/>
      <c r="AQT65" s="13"/>
      <c r="AQU65" s="13"/>
      <c r="AQV65" s="13"/>
      <c r="AQW65" s="13"/>
      <c r="AQX65" s="13"/>
      <c r="AQY65" s="13"/>
      <c r="AQZ65" s="13"/>
      <c r="ARA65" s="13"/>
      <c r="ARB65" s="13"/>
      <c r="ARC65" s="13"/>
      <c r="ARD65" s="13"/>
      <c r="ARE65" s="13"/>
      <c r="ARF65" s="13"/>
      <c r="ARG65" s="13"/>
      <c r="ARH65" s="13"/>
      <c r="ARI65" s="13"/>
      <c r="ARJ65" s="13"/>
      <c r="ARK65" s="13"/>
      <c r="ARL65" s="13"/>
      <c r="ARM65" s="13"/>
      <c r="ARN65" s="13"/>
      <c r="ARO65" s="13"/>
      <c r="ARP65" s="13"/>
      <c r="ARQ65" s="13"/>
      <c r="ARR65" s="13"/>
      <c r="ARS65" s="13"/>
      <c r="ART65" s="13"/>
      <c r="ARU65" s="13"/>
      <c r="ARV65" s="13"/>
      <c r="ARW65" s="13"/>
      <c r="ARX65" s="13"/>
      <c r="ARY65" s="13"/>
      <c r="ARZ65" s="13"/>
      <c r="ASA65" s="13"/>
      <c r="ASB65" s="13"/>
      <c r="ASC65" s="13"/>
      <c r="ASD65" s="13"/>
      <c r="ASE65" s="13"/>
      <c r="ASF65" s="13"/>
      <c r="ASG65" s="13"/>
      <c r="ASH65" s="13"/>
      <c r="ASI65" s="13"/>
      <c r="ASJ65" s="13"/>
      <c r="ASK65" s="13"/>
      <c r="ASL65" s="13"/>
      <c r="ASM65" s="13"/>
      <c r="ASN65" s="13"/>
      <c r="ASO65" s="13"/>
      <c r="ASP65" s="13"/>
      <c r="ASQ65" s="13"/>
      <c r="ASR65" s="13"/>
      <c r="ASS65" s="13"/>
      <c r="AST65" s="13"/>
      <c r="ASU65" s="13"/>
      <c r="ASV65" s="13"/>
      <c r="ASW65" s="13"/>
      <c r="ASX65" s="13"/>
      <c r="ASY65" s="13"/>
      <c r="ASZ65" s="13"/>
      <c r="ATA65" s="13"/>
      <c r="ATB65" s="13"/>
      <c r="ATC65" s="13"/>
      <c r="ATD65" s="13"/>
      <c r="ATE65" s="13"/>
      <c r="ATF65" s="13"/>
      <c r="ATG65" s="13"/>
      <c r="ATH65" s="13"/>
      <c r="ATI65" s="13"/>
      <c r="ATJ65" s="13"/>
      <c r="ATK65" s="13"/>
      <c r="ATL65" s="13"/>
      <c r="ATM65" s="13"/>
      <c r="ATN65" s="13"/>
      <c r="ATO65" s="13"/>
      <c r="ATP65" s="13"/>
      <c r="ATQ65" s="13"/>
      <c r="ATR65" s="13"/>
      <c r="ATS65" s="13"/>
      <c r="ATT65" s="13"/>
      <c r="ATU65" s="13"/>
      <c r="ATV65" s="13"/>
      <c r="ATW65" s="13"/>
      <c r="ATX65" s="13"/>
      <c r="ATY65" s="13"/>
      <c r="ATZ65" s="13"/>
      <c r="AUA65" s="13"/>
      <c r="AUB65" s="13"/>
      <c r="AUC65" s="13"/>
      <c r="AUD65" s="13"/>
      <c r="AUE65" s="13"/>
      <c r="AUF65" s="13"/>
      <c r="AUG65" s="13"/>
      <c r="AUH65" s="13"/>
      <c r="AUI65" s="13"/>
      <c r="AUJ65" s="13"/>
      <c r="AUK65" s="13"/>
      <c r="AUL65" s="13"/>
      <c r="AUM65" s="13"/>
      <c r="AUN65" s="13"/>
      <c r="AUO65" s="13"/>
      <c r="AUP65" s="13"/>
      <c r="AUQ65" s="13"/>
      <c r="AUR65" s="13"/>
      <c r="AUS65" s="13"/>
      <c r="AUT65" s="13"/>
      <c r="AUU65" s="13"/>
      <c r="AUV65" s="13"/>
      <c r="AUW65" s="13"/>
      <c r="AUX65" s="13"/>
      <c r="AUY65" s="13"/>
      <c r="AUZ65" s="13"/>
      <c r="AVA65" s="13"/>
      <c r="AVB65" s="13"/>
      <c r="AVC65" s="13"/>
      <c r="AVD65" s="13"/>
      <c r="AVE65" s="13"/>
      <c r="AVF65" s="13"/>
      <c r="AVG65" s="13"/>
      <c r="AVH65" s="13"/>
      <c r="AVI65" s="13"/>
      <c r="AVJ65" s="13"/>
      <c r="AVK65" s="13"/>
      <c r="AVL65" s="13"/>
      <c r="AVM65" s="13"/>
      <c r="AVN65" s="13"/>
      <c r="AVO65" s="13"/>
      <c r="AVP65" s="13"/>
      <c r="AVQ65" s="13"/>
      <c r="AVR65" s="13"/>
      <c r="AVS65" s="13"/>
      <c r="AVT65" s="13"/>
      <c r="AVU65" s="13"/>
      <c r="AVV65" s="13"/>
      <c r="AVW65" s="13"/>
      <c r="AVX65" s="13"/>
      <c r="AVY65" s="13"/>
      <c r="AVZ65" s="13"/>
      <c r="AWA65" s="13"/>
      <c r="AWB65" s="13"/>
      <c r="AWC65" s="13"/>
      <c r="AWD65" s="13"/>
      <c r="AWE65" s="13"/>
      <c r="AWF65" s="13"/>
      <c r="AWG65" s="13"/>
      <c r="AWH65" s="13"/>
      <c r="AWI65" s="13"/>
      <c r="AWJ65" s="13"/>
      <c r="AWK65" s="13"/>
      <c r="AWL65" s="13"/>
      <c r="AWM65" s="13"/>
      <c r="AWN65" s="13"/>
      <c r="AWO65" s="13"/>
      <c r="AWP65" s="13"/>
      <c r="AWQ65" s="13"/>
      <c r="AWR65" s="13"/>
      <c r="AWS65" s="13"/>
      <c r="AWT65" s="13"/>
      <c r="AWU65" s="13"/>
      <c r="AWV65" s="13"/>
      <c r="AWW65" s="13"/>
      <c r="AWX65" s="13"/>
      <c r="AWY65" s="13"/>
      <c r="AWZ65" s="13"/>
      <c r="AXA65" s="13"/>
      <c r="AXB65" s="13"/>
      <c r="AXC65" s="13"/>
      <c r="AXD65" s="13"/>
      <c r="AXE65" s="13"/>
      <c r="AXF65" s="13"/>
      <c r="AXG65" s="13"/>
      <c r="AXH65" s="13"/>
      <c r="AXI65" s="13"/>
      <c r="AXJ65" s="13"/>
      <c r="AXK65" s="13"/>
      <c r="AXL65" s="13"/>
      <c r="AXM65" s="13"/>
      <c r="AXN65" s="13"/>
      <c r="AXO65" s="13"/>
      <c r="AXP65" s="13"/>
      <c r="AXQ65" s="13"/>
      <c r="AXR65" s="13"/>
      <c r="AXS65" s="13"/>
      <c r="AXT65" s="13"/>
      <c r="AXU65" s="13"/>
      <c r="AXV65" s="13"/>
      <c r="AXW65" s="13"/>
      <c r="AXX65" s="13"/>
      <c r="AXY65" s="13"/>
      <c r="AXZ65" s="13"/>
      <c r="AYA65" s="13"/>
      <c r="AYB65" s="13"/>
      <c r="AYC65" s="13"/>
      <c r="AYD65" s="13"/>
      <c r="AYE65" s="13"/>
      <c r="AYF65" s="13"/>
      <c r="AYG65" s="13"/>
      <c r="AYH65" s="13"/>
      <c r="AYI65" s="13"/>
      <c r="AYJ65" s="13"/>
      <c r="AYK65" s="13"/>
      <c r="AYL65" s="13"/>
      <c r="AYM65" s="13"/>
      <c r="AYN65" s="13"/>
      <c r="AYO65" s="13"/>
      <c r="AYP65" s="13"/>
      <c r="AYQ65" s="13"/>
      <c r="AYR65" s="13"/>
      <c r="AYS65" s="13"/>
      <c r="AYT65" s="13"/>
      <c r="AYU65" s="13"/>
      <c r="AYV65" s="13"/>
      <c r="AYW65" s="13"/>
      <c r="AYX65" s="13"/>
      <c r="AYY65" s="13"/>
      <c r="AYZ65" s="13"/>
      <c r="AZA65" s="13"/>
      <c r="AZB65" s="13"/>
      <c r="AZC65" s="13"/>
      <c r="AZD65" s="13"/>
      <c r="AZE65" s="13"/>
      <c r="AZF65" s="13"/>
      <c r="AZG65" s="13"/>
      <c r="AZH65" s="13"/>
      <c r="AZI65" s="13"/>
      <c r="AZJ65" s="13"/>
      <c r="AZK65" s="13"/>
      <c r="AZL65" s="13"/>
      <c r="AZM65" s="13"/>
      <c r="AZN65" s="13"/>
      <c r="AZO65" s="13"/>
      <c r="AZP65" s="13"/>
      <c r="AZQ65" s="13"/>
      <c r="AZR65" s="13"/>
      <c r="AZS65" s="13"/>
      <c r="AZT65" s="13"/>
      <c r="AZU65" s="13"/>
      <c r="AZV65" s="13"/>
      <c r="AZW65" s="13"/>
      <c r="AZX65" s="13"/>
      <c r="AZY65" s="13"/>
      <c r="AZZ65" s="13"/>
      <c r="BAA65" s="13"/>
      <c r="BAB65" s="13"/>
      <c r="BAC65" s="13"/>
      <c r="BAD65" s="13"/>
      <c r="BAE65" s="13"/>
      <c r="BAF65" s="13"/>
      <c r="BAG65" s="13"/>
      <c r="BAH65" s="13"/>
      <c r="BAI65" s="13"/>
      <c r="BAJ65" s="13"/>
      <c r="BAK65" s="13"/>
      <c r="BAL65" s="13"/>
      <c r="BAM65" s="13"/>
      <c r="BAN65" s="13"/>
      <c r="BAO65" s="13"/>
      <c r="BAP65" s="13"/>
      <c r="BAQ65" s="13"/>
      <c r="BAR65" s="13"/>
      <c r="BAS65" s="13"/>
      <c r="BAT65" s="13"/>
      <c r="BAU65" s="13"/>
      <c r="BAV65" s="13"/>
      <c r="BAW65" s="13"/>
      <c r="BAX65" s="13"/>
      <c r="BAY65" s="13"/>
      <c r="BAZ65" s="13"/>
      <c r="BBA65" s="13"/>
      <c r="BBB65" s="13"/>
      <c r="BBC65" s="13"/>
      <c r="BBD65" s="13"/>
      <c r="BBE65" s="13"/>
      <c r="BBF65" s="13"/>
      <c r="BBG65" s="13"/>
      <c r="BBH65" s="13"/>
      <c r="BBI65" s="13"/>
      <c r="BBJ65" s="13"/>
      <c r="BBK65" s="13"/>
      <c r="BBL65" s="13"/>
      <c r="BBM65" s="13"/>
      <c r="BBN65" s="13"/>
      <c r="BBO65" s="13"/>
      <c r="BBP65" s="13"/>
      <c r="BBQ65" s="13"/>
      <c r="BBR65" s="13"/>
      <c r="BBS65" s="13"/>
      <c r="BBT65" s="13"/>
      <c r="BBU65" s="13"/>
      <c r="BBV65" s="13"/>
      <c r="BBW65" s="13"/>
      <c r="BBX65" s="13"/>
      <c r="BBY65" s="13"/>
      <c r="BBZ65" s="13"/>
      <c r="BCA65" s="13"/>
      <c r="BCB65" s="13"/>
      <c r="BCC65" s="13"/>
      <c r="BCD65" s="13"/>
      <c r="BCE65" s="13"/>
      <c r="BCF65" s="13"/>
      <c r="BCG65" s="13"/>
      <c r="BCH65" s="13"/>
      <c r="BCI65" s="13"/>
      <c r="BCJ65" s="13"/>
      <c r="BCK65" s="13"/>
      <c r="BCL65" s="13"/>
      <c r="BCM65" s="13"/>
      <c r="BCN65" s="13"/>
      <c r="BCO65" s="13"/>
      <c r="BCP65" s="13"/>
      <c r="BCQ65" s="13"/>
      <c r="BCR65" s="13"/>
      <c r="BCS65" s="13"/>
      <c r="BCT65" s="13"/>
      <c r="BCU65" s="13"/>
      <c r="BCV65" s="13"/>
      <c r="BCW65" s="13"/>
      <c r="BCX65" s="13"/>
      <c r="BCY65" s="13"/>
      <c r="BCZ65" s="13"/>
      <c r="BDA65" s="13"/>
      <c r="BDB65" s="13"/>
      <c r="BDC65" s="13"/>
      <c r="BDD65" s="13"/>
      <c r="BDE65" s="13"/>
      <c r="BDF65" s="13"/>
      <c r="BDG65" s="13"/>
      <c r="BDH65" s="13"/>
      <c r="BDI65" s="13"/>
      <c r="BDJ65" s="13"/>
      <c r="BDK65" s="13"/>
      <c r="BDL65" s="13"/>
      <c r="BDM65" s="13"/>
      <c r="BDN65" s="13"/>
      <c r="BDO65" s="13"/>
      <c r="BDP65" s="13"/>
      <c r="BDQ65" s="13"/>
      <c r="BDR65" s="13"/>
      <c r="BDS65" s="13"/>
      <c r="BDT65" s="13"/>
      <c r="BDU65" s="13"/>
      <c r="BDV65" s="13"/>
      <c r="BDW65" s="13"/>
      <c r="BDX65" s="13"/>
      <c r="BDY65" s="13"/>
      <c r="BDZ65" s="13"/>
      <c r="BEA65" s="13"/>
      <c r="BEB65" s="13"/>
      <c r="BEC65" s="13"/>
      <c r="BED65" s="13"/>
      <c r="BEE65" s="13"/>
      <c r="BEF65" s="13"/>
      <c r="BEG65" s="13"/>
      <c r="BEH65" s="13"/>
      <c r="BEI65" s="13"/>
      <c r="BEJ65" s="13"/>
      <c r="BEK65" s="13"/>
      <c r="BEL65" s="13"/>
      <c r="BEM65" s="13"/>
      <c r="BEN65" s="13"/>
      <c r="BEO65" s="13"/>
      <c r="BEP65" s="13"/>
      <c r="BEQ65" s="13"/>
      <c r="BER65" s="13"/>
      <c r="BES65" s="13"/>
      <c r="BET65" s="13"/>
      <c r="BEU65" s="13"/>
      <c r="BEV65" s="13"/>
      <c r="BEW65" s="13"/>
      <c r="BEX65" s="13"/>
      <c r="BEY65" s="13"/>
      <c r="BEZ65" s="13"/>
      <c r="BFA65" s="13"/>
      <c r="BFB65" s="13"/>
      <c r="BFC65" s="13"/>
      <c r="BFD65" s="13"/>
      <c r="BFE65" s="13"/>
      <c r="BFF65" s="13"/>
      <c r="BFG65" s="13"/>
      <c r="BFH65" s="13"/>
      <c r="BFI65" s="13"/>
      <c r="BFJ65" s="13"/>
      <c r="BFK65" s="13"/>
      <c r="BFL65" s="13"/>
      <c r="BFM65" s="13"/>
      <c r="BFN65" s="13"/>
      <c r="BFO65" s="13"/>
      <c r="BFP65" s="13"/>
      <c r="BFQ65" s="13"/>
      <c r="BFR65" s="13"/>
      <c r="BFS65" s="13"/>
      <c r="BFT65" s="13"/>
      <c r="BFU65" s="13"/>
      <c r="BFV65" s="13"/>
      <c r="BFW65" s="13"/>
      <c r="BFX65" s="13"/>
      <c r="BFY65" s="13"/>
      <c r="BFZ65" s="13"/>
      <c r="BGA65" s="13"/>
      <c r="BGB65" s="13"/>
      <c r="BGC65" s="13"/>
      <c r="BGD65" s="13"/>
      <c r="BGE65" s="13"/>
      <c r="BGF65" s="13"/>
      <c r="BGG65" s="13"/>
      <c r="BGH65" s="13"/>
      <c r="BGI65" s="13"/>
      <c r="BGJ65" s="13"/>
      <c r="BGK65" s="13"/>
      <c r="BGL65" s="13"/>
      <c r="BGM65" s="13"/>
      <c r="BGN65" s="13"/>
      <c r="BGO65" s="13"/>
      <c r="BGP65" s="13"/>
      <c r="BGQ65" s="13"/>
      <c r="BGR65" s="13"/>
      <c r="BGS65" s="13"/>
      <c r="BGT65" s="13"/>
      <c r="BGU65" s="13"/>
      <c r="BGV65" s="13"/>
      <c r="BGW65" s="13"/>
      <c r="BGX65" s="13"/>
      <c r="BGY65" s="13"/>
      <c r="BGZ65" s="13"/>
      <c r="BHA65" s="13"/>
      <c r="BHB65" s="13"/>
      <c r="BHC65" s="13"/>
      <c r="BHD65" s="13"/>
      <c r="BHE65" s="13"/>
      <c r="BHF65" s="13"/>
      <c r="BHG65" s="13"/>
      <c r="BHH65" s="13"/>
      <c r="BHI65" s="13"/>
      <c r="BHJ65" s="13"/>
      <c r="BHK65" s="13"/>
      <c r="BHL65" s="13"/>
      <c r="BHM65" s="13"/>
      <c r="BHN65" s="13"/>
      <c r="BHO65" s="13"/>
      <c r="BHP65" s="13"/>
      <c r="BHQ65" s="13"/>
      <c r="BHR65" s="13"/>
      <c r="BHS65" s="13"/>
      <c r="BHT65" s="13"/>
      <c r="BHU65" s="13"/>
      <c r="BHV65" s="13"/>
      <c r="BHW65" s="13"/>
      <c r="BHX65" s="13"/>
      <c r="BHY65" s="13"/>
      <c r="BHZ65" s="13"/>
      <c r="BIA65" s="13"/>
      <c r="BIB65" s="13"/>
      <c r="BIC65" s="13"/>
      <c r="BID65" s="13"/>
      <c r="BIE65" s="13"/>
      <c r="BIF65" s="13"/>
      <c r="BIG65" s="13"/>
      <c r="BIH65" s="13"/>
      <c r="BII65" s="13"/>
      <c r="BIJ65" s="13"/>
      <c r="BIK65" s="13"/>
      <c r="BIL65" s="13"/>
      <c r="BIM65" s="13"/>
      <c r="BIN65" s="13"/>
      <c r="BIO65" s="13"/>
      <c r="BIP65" s="13"/>
      <c r="BIQ65" s="13"/>
      <c r="BIR65" s="13"/>
      <c r="BIS65" s="13"/>
      <c r="BIT65" s="13"/>
      <c r="BIU65" s="13"/>
      <c r="BIV65" s="13"/>
      <c r="BIW65" s="13"/>
      <c r="BIX65" s="13"/>
      <c r="BIY65" s="13"/>
      <c r="BIZ65" s="13"/>
      <c r="BJA65" s="13"/>
      <c r="BJB65" s="13"/>
      <c r="BJC65" s="13"/>
      <c r="BJD65" s="13"/>
      <c r="BJE65" s="13"/>
      <c r="BJF65" s="13"/>
      <c r="BJG65" s="13"/>
      <c r="BJH65" s="13"/>
      <c r="BJI65" s="13"/>
      <c r="BJJ65" s="13"/>
      <c r="BJK65" s="13"/>
      <c r="BJL65" s="13"/>
      <c r="BJM65" s="13"/>
      <c r="BJN65" s="13"/>
      <c r="BJO65" s="13"/>
      <c r="BJP65" s="13"/>
      <c r="BJQ65" s="13"/>
      <c r="BJR65" s="13"/>
      <c r="BJS65" s="13"/>
      <c r="BJT65" s="13"/>
      <c r="BJU65" s="13"/>
      <c r="BJV65" s="13"/>
      <c r="BJW65" s="13"/>
      <c r="BJX65" s="13"/>
      <c r="BJY65" s="13"/>
      <c r="BJZ65" s="13"/>
      <c r="BKA65" s="13"/>
      <c r="BKB65" s="13"/>
      <c r="BKC65" s="13"/>
      <c r="BKD65" s="13"/>
      <c r="BKE65" s="13"/>
      <c r="BKF65" s="13"/>
      <c r="BKG65" s="13"/>
      <c r="BKH65" s="13"/>
      <c r="BKI65" s="13"/>
      <c r="BKJ65" s="13"/>
      <c r="BKK65" s="13"/>
      <c r="BKL65" s="13"/>
      <c r="BKM65" s="13"/>
      <c r="BKN65" s="13"/>
      <c r="BKO65" s="13"/>
      <c r="BKP65" s="13"/>
      <c r="BKQ65" s="13"/>
      <c r="BKR65" s="13"/>
      <c r="BKS65" s="13"/>
      <c r="BKT65" s="13"/>
      <c r="BKU65" s="13"/>
      <c r="BKV65" s="13"/>
      <c r="BKW65" s="13"/>
      <c r="BKX65" s="13"/>
      <c r="BKY65" s="13"/>
      <c r="BKZ65" s="13"/>
      <c r="BLA65" s="13"/>
      <c r="BLB65" s="13"/>
      <c r="BLC65" s="13"/>
      <c r="BLD65" s="13"/>
      <c r="BLE65" s="13"/>
      <c r="BLF65" s="13"/>
      <c r="BLG65" s="13"/>
      <c r="BLH65" s="13"/>
      <c r="BLI65" s="13"/>
      <c r="BLJ65" s="13"/>
      <c r="BLK65" s="13"/>
      <c r="BLL65" s="13"/>
      <c r="BLM65" s="13"/>
      <c r="BLN65" s="13"/>
      <c r="BLO65" s="13"/>
      <c r="BLP65" s="13"/>
      <c r="BLQ65" s="13"/>
      <c r="BLR65" s="13"/>
      <c r="BLS65" s="13"/>
      <c r="BLT65" s="13"/>
      <c r="BLU65" s="13"/>
      <c r="BLV65" s="13"/>
      <c r="BLW65" s="13"/>
      <c r="BLX65" s="13"/>
      <c r="BLY65" s="13"/>
      <c r="BLZ65" s="13"/>
      <c r="BMA65" s="13"/>
      <c r="BMB65" s="13"/>
      <c r="BMC65" s="13"/>
      <c r="BMD65" s="13"/>
      <c r="BME65" s="13"/>
      <c r="BMF65" s="13"/>
      <c r="BMG65" s="13"/>
      <c r="BMH65" s="13"/>
      <c r="BMI65" s="13"/>
      <c r="BMJ65" s="13"/>
      <c r="BMK65" s="13"/>
      <c r="BML65" s="13"/>
      <c r="BMM65" s="13"/>
      <c r="BMN65" s="13"/>
      <c r="BMO65" s="13"/>
      <c r="BMP65" s="13"/>
      <c r="BMQ65" s="13"/>
      <c r="BMR65" s="13"/>
      <c r="BMS65" s="13"/>
      <c r="BMT65" s="13"/>
      <c r="BMU65" s="13"/>
      <c r="BMV65" s="13"/>
      <c r="BMW65" s="13"/>
      <c r="BMX65" s="13"/>
      <c r="BMY65" s="13"/>
      <c r="BMZ65" s="13"/>
      <c r="BNA65" s="13"/>
      <c r="BNB65" s="13"/>
      <c r="BNC65" s="13"/>
      <c r="BND65" s="13"/>
      <c r="BNE65" s="13"/>
      <c r="BNF65" s="13"/>
      <c r="BNG65" s="13"/>
      <c r="BNH65" s="13"/>
      <c r="BNI65" s="13"/>
      <c r="BNJ65" s="13"/>
      <c r="BNK65" s="13"/>
      <c r="BNL65" s="13"/>
      <c r="BNM65" s="13"/>
      <c r="BNN65" s="13"/>
      <c r="BNO65" s="13"/>
      <c r="BNP65" s="13"/>
      <c r="BNQ65" s="13"/>
      <c r="BNR65" s="13"/>
      <c r="BNS65" s="13"/>
      <c r="BNT65" s="13"/>
      <c r="BNU65" s="13"/>
      <c r="BNV65" s="13"/>
      <c r="BNW65" s="13"/>
      <c r="BNX65" s="13"/>
      <c r="BNY65" s="13"/>
      <c r="BNZ65" s="13"/>
      <c r="BOA65" s="13"/>
      <c r="BOB65" s="13"/>
      <c r="BOC65" s="13"/>
      <c r="BOD65" s="13"/>
      <c r="BOE65" s="13"/>
      <c r="BOF65" s="13"/>
      <c r="BOG65" s="13"/>
      <c r="BOH65" s="13"/>
      <c r="BOI65" s="13"/>
      <c r="BOJ65" s="13"/>
      <c r="BOK65" s="13"/>
      <c r="BOL65" s="13"/>
      <c r="BOM65" s="13"/>
      <c r="BON65" s="13"/>
      <c r="BOO65" s="13"/>
      <c r="BOP65" s="13"/>
      <c r="BOQ65" s="13"/>
      <c r="BOR65" s="13"/>
      <c r="BOS65" s="13"/>
      <c r="BOT65" s="13"/>
      <c r="BOU65" s="13"/>
      <c r="BOV65" s="13"/>
      <c r="BOW65" s="13"/>
      <c r="BOX65" s="13"/>
      <c r="BOY65" s="13"/>
      <c r="BOZ65" s="13"/>
      <c r="BPA65" s="13"/>
      <c r="BPB65" s="13"/>
      <c r="BPC65" s="13"/>
      <c r="BPD65" s="13"/>
      <c r="BPE65" s="13"/>
      <c r="BPF65" s="13"/>
      <c r="BPG65" s="13"/>
      <c r="BPH65" s="13"/>
      <c r="BPI65" s="13"/>
      <c r="BPJ65" s="13"/>
      <c r="BPK65" s="13"/>
      <c r="BPL65" s="13"/>
      <c r="BPM65" s="13"/>
      <c r="BPN65" s="13"/>
      <c r="BPO65" s="13"/>
      <c r="BPP65" s="13"/>
      <c r="BPQ65" s="13"/>
      <c r="BPR65" s="13"/>
      <c r="BPS65" s="13"/>
      <c r="BPT65" s="13"/>
      <c r="BPU65" s="13"/>
      <c r="BPV65" s="13"/>
      <c r="BPW65" s="13"/>
      <c r="BPX65" s="13"/>
      <c r="BPY65" s="13"/>
      <c r="BPZ65" s="13"/>
      <c r="BQA65" s="13"/>
      <c r="BQB65" s="13"/>
      <c r="BQC65" s="13"/>
      <c r="BQD65" s="13"/>
      <c r="BQE65" s="13"/>
      <c r="BQF65" s="13"/>
      <c r="BQG65" s="13"/>
      <c r="BQH65" s="13"/>
      <c r="BQI65" s="13"/>
      <c r="BQJ65" s="13"/>
      <c r="BQK65" s="13"/>
      <c r="BQL65" s="13"/>
      <c r="BQM65" s="13"/>
      <c r="BQN65" s="13"/>
      <c r="BQO65" s="13"/>
      <c r="BQP65" s="13"/>
      <c r="BQQ65" s="13"/>
      <c r="BQR65" s="13"/>
      <c r="BQS65" s="13"/>
      <c r="BQT65" s="13"/>
      <c r="BQU65" s="13"/>
      <c r="BQV65" s="13"/>
      <c r="BQW65" s="13"/>
      <c r="BQX65" s="13"/>
      <c r="BQY65" s="13"/>
      <c r="BQZ65" s="13"/>
      <c r="BRA65" s="13"/>
      <c r="BRB65" s="13"/>
      <c r="BRC65" s="13"/>
      <c r="BRD65" s="13"/>
      <c r="BRE65" s="13"/>
      <c r="BRF65" s="13"/>
      <c r="BRG65" s="13"/>
      <c r="BRH65" s="13"/>
      <c r="BRI65" s="13"/>
      <c r="BRJ65" s="13"/>
      <c r="BRK65" s="13"/>
      <c r="BRL65" s="13"/>
      <c r="BRM65" s="13"/>
      <c r="BRN65" s="13"/>
      <c r="BRO65" s="13"/>
      <c r="BRP65" s="13"/>
      <c r="BRQ65" s="13"/>
      <c r="BRR65" s="13"/>
      <c r="BRS65" s="13"/>
      <c r="BRT65" s="13"/>
      <c r="BRU65" s="13"/>
      <c r="BRV65" s="13"/>
      <c r="BRW65" s="13"/>
      <c r="BRX65" s="13"/>
      <c r="BRY65" s="13"/>
      <c r="BRZ65" s="13"/>
      <c r="BSA65" s="13"/>
      <c r="BSB65" s="13"/>
      <c r="BSC65" s="13"/>
      <c r="BSD65" s="13"/>
      <c r="BSE65" s="13"/>
      <c r="BSF65" s="13"/>
      <c r="BSG65" s="13"/>
      <c r="BSH65" s="13"/>
      <c r="BSI65" s="13"/>
      <c r="BSJ65" s="13"/>
      <c r="BSK65" s="13"/>
      <c r="BSL65" s="13"/>
      <c r="BSM65" s="13"/>
      <c r="BSN65" s="13"/>
      <c r="BSO65" s="13"/>
      <c r="BSP65" s="13"/>
      <c r="BSQ65" s="13"/>
      <c r="BSR65" s="13"/>
      <c r="BSS65" s="13"/>
      <c r="BST65" s="13"/>
      <c r="BSU65" s="13"/>
      <c r="BSV65" s="13"/>
      <c r="BSW65" s="13"/>
      <c r="BSX65" s="13"/>
      <c r="BSY65" s="13"/>
      <c r="BSZ65" s="13"/>
      <c r="BTA65" s="13"/>
      <c r="BTB65" s="13"/>
      <c r="BTC65" s="13"/>
      <c r="BTD65" s="13"/>
      <c r="BTE65" s="13"/>
      <c r="BTF65" s="13"/>
      <c r="BTG65" s="13"/>
      <c r="BTH65" s="13"/>
      <c r="BTI65" s="13"/>
      <c r="BTJ65" s="13"/>
      <c r="BTK65" s="13"/>
      <c r="BTL65" s="13"/>
      <c r="BTM65" s="13"/>
      <c r="BTN65" s="13"/>
      <c r="BTO65" s="13"/>
      <c r="BTP65" s="13"/>
      <c r="BTQ65" s="13"/>
      <c r="BTR65" s="13"/>
      <c r="BTS65" s="13"/>
      <c r="BTT65" s="13"/>
      <c r="BTU65" s="13"/>
      <c r="BTV65" s="13"/>
      <c r="BTW65" s="13"/>
      <c r="BTX65" s="13"/>
      <c r="BTY65" s="13"/>
      <c r="BTZ65" s="13"/>
      <c r="BUA65" s="13"/>
      <c r="BUB65" s="13"/>
      <c r="BUC65" s="13"/>
      <c r="BUD65" s="13"/>
      <c r="BUE65" s="13"/>
      <c r="BUF65" s="13"/>
      <c r="BUG65" s="13"/>
      <c r="BUH65" s="13"/>
      <c r="BUI65" s="13"/>
      <c r="BUJ65" s="13"/>
      <c r="BUK65" s="13"/>
      <c r="BUL65" s="13"/>
      <c r="BUM65" s="13"/>
      <c r="BUN65" s="13"/>
      <c r="BUO65" s="13"/>
      <c r="BUP65" s="13"/>
      <c r="BUQ65" s="13"/>
      <c r="BUR65" s="13"/>
      <c r="BUS65" s="13"/>
      <c r="BUT65" s="13"/>
      <c r="BUU65" s="13"/>
      <c r="BUV65" s="13"/>
      <c r="BUW65" s="13"/>
      <c r="BUX65" s="13"/>
      <c r="BUY65" s="13"/>
      <c r="BUZ65" s="13"/>
      <c r="BVA65" s="13"/>
      <c r="BVB65" s="13"/>
      <c r="BVC65" s="13"/>
      <c r="BVD65" s="13"/>
      <c r="BVE65" s="13"/>
      <c r="BVF65" s="13"/>
      <c r="BVG65" s="13"/>
      <c r="BVH65" s="13"/>
      <c r="BVI65" s="13"/>
      <c r="BVJ65" s="13"/>
      <c r="BVK65" s="13"/>
      <c r="BVL65" s="13"/>
      <c r="BVM65" s="13"/>
      <c r="BVN65" s="13"/>
      <c r="BVO65" s="13"/>
      <c r="BVP65" s="13"/>
      <c r="BVQ65" s="13"/>
      <c r="BVR65" s="13"/>
      <c r="BVS65" s="13"/>
      <c r="BVT65" s="13"/>
      <c r="BVU65" s="13"/>
      <c r="BVV65" s="13"/>
      <c r="BVW65" s="13"/>
      <c r="BVX65" s="13"/>
      <c r="BVY65" s="13"/>
      <c r="BVZ65" s="13"/>
      <c r="BWA65" s="13"/>
      <c r="BWB65" s="13"/>
      <c r="BWC65" s="13"/>
      <c r="BWD65" s="13"/>
      <c r="BWE65" s="13"/>
      <c r="BWF65" s="13"/>
      <c r="BWG65" s="13"/>
      <c r="BWH65" s="13"/>
      <c r="BWI65" s="13"/>
      <c r="BWJ65" s="13"/>
      <c r="BWK65" s="13"/>
      <c r="BWL65" s="13"/>
      <c r="BWM65" s="13"/>
      <c r="BWN65" s="13"/>
      <c r="BWO65" s="13"/>
      <c r="BWP65" s="13"/>
      <c r="BWQ65" s="13"/>
      <c r="BWR65" s="13"/>
      <c r="BWS65" s="13"/>
      <c r="BWT65" s="13"/>
      <c r="BWU65" s="13"/>
      <c r="BWV65" s="13"/>
      <c r="BWW65" s="13"/>
      <c r="BWX65" s="13"/>
      <c r="BWY65" s="13"/>
      <c r="BWZ65" s="13"/>
      <c r="BXA65" s="13"/>
      <c r="BXB65" s="13"/>
      <c r="BXC65" s="13"/>
      <c r="BXD65" s="13"/>
      <c r="BXE65" s="13"/>
      <c r="BXF65" s="13"/>
      <c r="BXG65" s="13"/>
      <c r="BXH65" s="13"/>
      <c r="BXI65" s="13"/>
      <c r="BXJ65" s="13"/>
      <c r="BXK65" s="13"/>
      <c r="BXL65" s="13"/>
      <c r="BXM65" s="13"/>
      <c r="BXN65" s="13"/>
      <c r="BXO65" s="13"/>
      <c r="BXP65" s="13"/>
      <c r="BXQ65" s="13"/>
      <c r="BXR65" s="13"/>
      <c r="BXS65" s="13"/>
      <c r="BXT65" s="13"/>
      <c r="BXU65" s="13"/>
      <c r="BXV65" s="13"/>
      <c r="BXW65" s="13"/>
      <c r="BXX65" s="13"/>
      <c r="BXY65" s="13"/>
      <c r="BXZ65" s="13"/>
      <c r="BYA65" s="13"/>
      <c r="BYB65" s="13"/>
      <c r="BYC65" s="13"/>
      <c r="BYD65" s="13"/>
      <c r="BYE65" s="13"/>
      <c r="BYF65" s="13"/>
      <c r="BYG65" s="13"/>
      <c r="BYH65" s="13"/>
      <c r="BYI65" s="13"/>
      <c r="BYJ65" s="13"/>
      <c r="BYK65" s="13"/>
      <c r="BYL65" s="13"/>
      <c r="BYM65" s="13"/>
      <c r="BYN65" s="13"/>
      <c r="BYO65" s="13"/>
      <c r="BYP65" s="13"/>
      <c r="BYQ65" s="13"/>
      <c r="BYR65" s="13"/>
      <c r="BYS65" s="13"/>
      <c r="BYT65" s="13"/>
      <c r="BYU65" s="13"/>
      <c r="BYV65" s="13"/>
      <c r="BYW65" s="13"/>
      <c r="BYX65" s="13"/>
      <c r="BYY65" s="13"/>
      <c r="BYZ65" s="13"/>
      <c r="BZA65" s="13"/>
      <c r="BZB65" s="13"/>
      <c r="BZC65" s="13"/>
      <c r="BZD65" s="13"/>
      <c r="BZE65" s="13"/>
      <c r="BZF65" s="13"/>
      <c r="BZG65" s="13"/>
      <c r="BZH65" s="13"/>
      <c r="BZI65" s="13"/>
      <c r="BZJ65" s="13"/>
      <c r="BZK65" s="13"/>
      <c r="BZL65" s="13"/>
      <c r="BZM65" s="13"/>
      <c r="BZN65" s="13"/>
      <c r="BZO65" s="13"/>
      <c r="BZP65" s="13"/>
      <c r="BZQ65" s="13"/>
      <c r="BZR65" s="13"/>
      <c r="BZS65" s="13"/>
      <c r="BZT65" s="13"/>
      <c r="BZU65" s="13"/>
      <c r="BZV65" s="13"/>
      <c r="BZW65" s="13"/>
      <c r="BZX65" s="13"/>
      <c r="BZY65" s="13"/>
      <c r="BZZ65" s="13"/>
      <c r="CAA65" s="13"/>
      <c r="CAB65" s="13"/>
      <c r="CAC65" s="13"/>
      <c r="CAD65" s="13"/>
      <c r="CAE65" s="13"/>
      <c r="CAF65" s="13"/>
      <c r="CAG65" s="13"/>
      <c r="CAH65" s="13"/>
      <c r="CAI65" s="13"/>
      <c r="CAJ65" s="13"/>
      <c r="CAK65" s="13"/>
      <c r="CAL65" s="13"/>
      <c r="CAM65" s="13"/>
      <c r="CAN65" s="13"/>
      <c r="CAO65" s="13"/>
      <c r="CAP65" s="13"/>
      <c r="CAQ65" s="13"/>
      <c r="CAR65" s="13"/>
      <c r="CAS65" s="13"/>
      <c r="CAT65" s="13"/>
      <c r="CAU65" s="13"/>
      <c r="CAV65" s="13"/>
      <c r="CAW65" s="13"/>
      <c r="CAX65" s="13"/>
      <c r="CAY65" s="13"/>
      <c r="CAZ65" s="13"/>
      <c r="CBA65" s="13"/>
      <c r="CBB65" s="13"/>
      <c r="CBC65" s="13"/>
      <c r="CBD65" s="13"/>
      <c r="CBE65" s="13"/>
      <c r="CBF65" s="13"/>
      <c r="CBG65" s="13"/>
      <c r="CBH65" s="13"/>
      <c r="CBI65" s="13"/>
      <c r="CBJ65" s="13"/>
      <c r="CBK65" s="13"/>
      <c r="CBL65" s="13"/>
      <c r="CBM65" s="13"/>
      <c r="CBN65" s="13"/>
      <c r="CBO65" s="13"/>
      <c r="CBP65" s="13"/>
      <c r="CBQ65" s="13"/>
      <c r="CBR65" s="13"/>
      <c r="CBS65" s="13"/>
      <c r="CBT65" s="13"/>
      <c r="CBU65" s="13"/>
      <c r="CBV65" s="13"/>
      <c r="CBW65" s="13"/>
      <c r="CBX65" s="13"/>
      <c r="CBY65" s="13"/>
      <c r="CBZ65" s="13"/>
      <c r="CCA65" s="13"/>
      <c r="CCB65" s="13"/>
      <c r="CCC65" s="13"/>
      <c r="CCD65" s="13"/>
      <c r="CCE65" s="13"/>
      <c r="CCF65" s="13"/>
      <c r="CCG65" s="13"/>
      <c r="CCH65" s="13"/>
      <c r="CCI65" s="13"/>
      <c r="CCJ65" s="13"/>
      <c r="CCK65" s="13"/>
      <c r="CCL65" s="13"/>
      <c r="CCM65" s="13"/>
      <c r="CCN65" s="13"/>
      <c r="CCO65" s="13"/>
      <c r="CCP65" s="13"/>
      <c r="CCQ65" s="13"/>
      <c r="CCR65" s="13"/>
      <c r="CCS65" s="13"/>
      <c r="CCT65" s="13"/>
      <c r="CCU65" s="13"/>
      <c r="CCV65" s="13"/>
      <c r="CCW65" s="13"/>
      <c r="CCX65" s="13"/>
      <c r="CCY65" s="13"/>
      <c r="CCZ65" s="13"/>
      <c r="CDA65" s="13"/>
      <c r="CDB65" s="13"/>
      <c r="CDC65" s="13"/>
      <c r="CDD65" s="13"/>
      <c r="CDE65" s="13"/>
      <c r="CDF65" s="13"/>
      <c r="CDG65" s="13"/>
      <c r="CDH65" s="13"/>
      <c r="CDI65" s="13"/>
      <c r="CDJ65" s="13"/>
      <c r="CDK65" s="13"/>
      <c r="CDL65" s="13"/>
      <c r="CDM65" s="13"/>
      <c r="CDN65" s="13"/>
      <c r="CDO65" s="13"/>
      <c r="CDP65" s="13"/>
      <c r="CDQ65" s="13"/>
      <c r="CDR65" s="13"/>
      <c r="CDS65" s="13"/>
      <c r="CDT65" s="13"/>
      <c r="CDU65" s="13"/>
      <c r="CDV65" s="13"/>
      <c r="CDW65" s="13"/>
      <c r="CDX65" s="13"/>
      <c r="CDY65" s="13"/>
      <c r="CDZ65" s="13"/>
      <c r="CEA65" s="13"/>
      <c r="CEB65" s="13"/>
      <c r="CEC65" s="13"/>
      <c r="CED65" s="13"/>
      <c r="CEE65" s="13"/>
      <c r="CEF65" s="13"/>
      <c r="CEG65" s="13"/>
      <c r="CEH65" s="13"/>
      <c r="CEI65" s="13"/>
      <c r="CEJ65" s="13"/>
      <c r="CEK65" s="13"/>
      <c r="CEL65" s="13"/>
      <c r="CEM65" s="13"/>
      <c r="CEN65" s="13"/>
      <c r="CEO65" s="13"/>
      <c r="CEP65" s="13"/>
      <c r="CEQ65" s="13"/>
      <c r="CER65" s="13"/>
      <c r="CES65" s="13"/>
      <c r="CET65" s="13"/>
      <c r="CEU65" s="13"/>
      <c r="CEV65" s="13"/>
      <c r="CEW65" s="13"/>
      <c r="CEX65" s="13"/>
      <c r="CEY65" s="13"/>
      <c r="CEZ65" s="13"/>
      <c r="CFA65" s="13"/>
      <c r="CFB65" s="13"/>
      <c r="CFC65" s="13"/>
      <c r="CFD65" s="13"/>
      <c r="CFE65" s="13"/>
      <c r="CFF65" s="13"/>
      <c r="CFG65" s="13"/>
      <c r="CFH65" s="13"/>
      <c r="CFI65" s="13"/>
      <c r="CFJ65" s="13"/>
      <c r="CFK65" s="13"/>
      <c r="CFL65" s="13"/>
      <c r="CFM65" s="13"/>
      <c r="CFN65" s="13"/>
      <c r="CFO65" s="13"/>
      <c r="CFP65" s="13"/>
      <c r="CFQ65" s="13"/>
      <c r="CFR65" s="13"/>
      <c r="CFS65" s="13"/>
      <c r="CFT65" s="13"/>
      <c r="CFU65" s="13"/>
      <c r="CFV65" s="13"/>
      <c r="CFW65" s="13"/>
      <c r="CFX65" s="13"/>
      <c r="CFY65" s="13"/>
      <c r="CFZ65" s="13"/>
      <c r="CGA65" s="13"/>
      <c r="CGB65" s="13"/>
      <c r="CGC65" s="13"/>
      <c r="CGD65" s="13"/>
      <c r="CGE65" s="13"/>
      <c r="CGF65" s="13"/>
      <c r="CGG65" s="13"/>
      <c r="CGH65" s="13"/>
      <c r="CGI65" s="13"/>
      <c r="CGJ65" s="13"/>
      <c r="CGK65" s="13"/>
      <c r="CGL65" s="13"/>
      <c r="CGM65" s="13"/>
      <c r="CGN65" s="13"/>
      <c r="CGO65" s="13"/>
      <c r="CGP65" s="13"/>
      <c r="CGQ65" s="13"/>
      <c r="CGR65" s="13"/>
      <c r="CGS65" s="13"/>
      <c r="CGT65" s="13"/>
      <c r="CGU65" s="13"/>
      <c r="CGV65" s="13"/>
      <c r="CGW65" s="13"/>
      <c r="CGX65" s="13"/>
      <c r="CGY65" s="13"/>
      <c r="CGZ65" s="13"/>
      <c r="CHA65" s="13"/>
      <c r="CHB65" s="13"/>
      <c r="CHC65" s="13"/>
      <c r="CHD65" s="13"/>
      <c r="CHE65" s="13"/>
      <c r="CHF65" s="13"/>
      <c r="CHG65" s="13"/>
      <c r="CHH65" s="13"/>
      <c r="CHI65" s="13"/>
      <c r="CHJ65" s="13"/>
      <c r="CHK65" s="13"/>
      <c r="CHL65" s="13"/>
      <c r="CHM65" s="13"/>
      <c r="CHN65" s="13"/>
      <c r="CHO65" s="13"/>
      <c r="CHP65" s="13"/>
      <c r="CHQ65" s="13"/>
      <c r="CHR65" s="13"/>
      <c r="CHS65" s="13"/>
      <c r="CHT65" s="13"/>
      <c r="CHU65" s="13"/>
      <c r="CHV65" s="13"/>
      <c r="CHW65" s="13"/>
      <c r="CHX65" s="13"/>
      <c r="CHY65" s="13"/>
      <c r="CHZ65" s="13"/>
      <c r="CIA65" s="13"/>
      <c r="CIB65" s="13"/>
      <c r="CIC65" s="13"/>
      <c r="CID65" s="13"/>
      <c r="CIE65" s="13"/>
      <c r="CIF65" s="13"/>
      <c r="CIG65" s="13"/>
      <c r="CIH65" s="13"/>
      <c r="CII65" s="13"/>
      <c r="CIJ65" s="13"/>
      <c r="CIK65" s="13"/>
      <c r="CIL65" s="13"/>
      <c r="CIM65" s="13"/>
      <c r="CIN65" s="13"/>
      <c r="CIO65" s="13"/>
      <c r="CIP65" s="13"/>
      <c r="CIQ65" s="13"/>
      <c r="CIR65" s="13"/>
      <c r="CIS65" s="13"/>
      <c r="CIT65" s="13"/>
      <c r="CIU65" s="13"/>
      <c r="CIV65" s="13"/>
      <c r="CIW65" s="13"/>
      <c r="CIX65" s="13"/>
      <c r="CIY65" s="13"/>
      <c r="CIZ65" s="13"/>
      <c r="CJA65" s="13"/>
      <c r="CJB65" s="13"/>
      <c r="CJC65" s="13"/>
      <c r="CJD65" s="13"/>
      <c r="CJE65" s="13"/>
      <c r="CJF65" s="13"/>
      <c r="CJG65" s="13"/>
      <c r="CJH65" s="13"/>
      <c r="CJI65" s="13"/>
      <c r="CJJ65" s="13"/>
      <c r="CJK65" s="13"/>
      <c r="CJL65" s="13"/>
      <c r="CJM65" s="13"/>
      <c r="CJN65" s="13"/>
      <c r="CJO65" s="13"/>
      <c r="CJP65" s="13"/>
      <c r="CJQ65" s="13"/>
      <c r="CJR65" s="13"/>
      <c r="CJS65" s="13"/>
      <c r="CJT65" s="13"/>
      <c r="CJU65" s="13"/>
      <c r="CJV65" s="13"/>
      <c r="CJW65" s="13"/>
      <c r="CJX65" s="13"/>
      <c r="CJY65" s="13"/>
      <c r="CJZ65" s="13"/>
      <c r="CKA65" s="13"/>
      <c r="CKB65" s="13"/>
      <c r="CKC65" s="13"/>
      <c r="CKD65" s="13"/>
      <c r="CKE65" s="13"/>
      <c r="CKF65" s="13"/>
      <c r="CKG65" s="13"/>
      <c r="CKH65" s="13"/>
      <c r="CKI65" s="13"/>
      <c r="CKJ65" s="13"/>
      <c r="CKK65" s="13"/>
      <c r="CKL65" s="13"/>
      <c r="CKM65" s="13"/>
      <c r="CKN65" s="13"/>
      <c r="CKO65" s="13"/>
      <c r="CKP65" s="13"/>
      <c r="CKQ65" s="13"/>
      <c r="CKR65" s="13"/>
      <c r="CKS65" s="13"/>
      <c r="CKT65" s="13"/>
      <c r="CKU65" s="13"/>
      <c r="CKV65" s="13"/>
      <c r="CKW65" s="13"/>
      <c r="CKX65" s="13"/>
      <c r="CKY65" s="13"/>
      <c r="CKZ65" s="13"/>
      <c r="CLA65" s="13"/>
      <c r="CLB65" s="13"/>
      <c r="CLC65" s="13"/>
      <c r="CLD65" s="13"/>
      <c r="CLE65" s="13"/>
      <c r="CLF65" s="13"/>
      <c r="CLG65" s="13"/>
      <c r="CLH65" s="13"/>
      <c r="CLI65" s="13"/>
      <c r="CLJ65" s="13"/>
      <c r="CLK65" s="13"/>
      <c r="CLL65" s="13"/>
      <c r="CLM65" s="13"/>
      <c r="CLN65" s="13"/>
      <c r="CLO65" s="13"/>
      <c r="CLP65" s="13"/>
      <c r="CLQ65" s="13"/>
      <c r="CLR65" s="13"/>
      <c r="CLS65" s="13"/>
      <c r="CLT65" s="13"/>
      <c r="CLU65" s="13"/>
      <c r="CLV65" s="13"/>
      <c r="CLW65" s="13"/>
      <c r="CLX65" s="13"/>
      <c r="CLY65" s="13"/>
      <c r="CLZ65" s="13"/>
      <c r="CMA65" s="13"/>
      <c r="CMB65" s="13"/>
      <c r="CMC65" s="13"/>
      <c r="CMD65" s="13"/>
      <c r="CME65" s="13"/>
      <c r="CMF65" s="13"/>
      <c r="CMG65" s="13"/>
      <c r="CMH65" s="13"/>
      <c r="CMI65" s="13"/>
      <c r="CMJ65" s="13"/>
      <c r="CMK65" s="13"/>
      <c r="CML65" s="13"/>
      <c r="CMM65" s="13"/>
      <c r="CMN65" s="13"/>
      <c r="CMO65" s="13"/>
      <c r="CMP65" s="13"/>
      <c r="CMQ65" s="13"/>
      <c r="CMR65" s="13"/>
      <c r="CMS65" s="13"/>
      <c r="CMT65" s="13"/>
      <c r="CMU65" s="13"/>
      <c r="CMV65" s="13"/>
      <c r="CMW65" s="13"/>
      <c r="CMX65" s="13"/>
      <c r="CMY65" s="13"/>
      <c r="CMZ65" s="13"/>
      <c r="CNA65" s="13"/>
      <c r="CNB65" s="13"/>
      <c r="CNC65" s="13"/>
      <c r="CND65" s="13"/>
      <c r="CNE65" s="13"/>
      <c r="CNF65" s="13"/>
      <c r="CNG65" s="13"/>
      <c r="CNH65" s="13"/>
      <c r="CNI65" s="13"/>
      <c r="CNJ65" s="13"/>
      <c r="CNK65" s="13"/>
      <c r="CNL65" s="13"/>
      <c r="CNM65" s="13"/>
      <c r="CNN65" s="13"/>
      <c r="CNO65" s="13"/>
      <c r="CNP65" s="13"/>
      <c r="CNQ65" s="13"/>
      <c r="CNR65" s="13"/>
      <c r="CNS65" s="13"/>
      <c r="CNT65" s="13"/>
      <c r="CNU65" s="13"/>
      <c r="CNV65" s="13"/>
      <c r="CNW65" s="13"/>
      <c r="CNX65" s="13"/>
      <c r="CNY65" s="13"/>
      <c r="CNZ65" s="13"/>
      <c r="COA65" s="13"/>
      <c r="COB65" s="13"/>
      <c r="COC65" s="13"/>
      <c r="COD65" s="13"/>
      <c r="COE65" s="13"/>
      <c r="COF65" s="13"/>
      <c r="COG65" s="13"/>
      <c r="COH65" s="13"/>
      <c r="COI65" s="13"/>
      <c r="COJ65" s="13"/>
      <c r="COK65" s="13"/>
      <c r="COL65" s="13"/>
      <c r="COM65" s="13"/>
      <c r="CON65" s="13"/>
      <c r="COO65" s="13"/>
      <c r="COP65" s="13"/>
      <c r="COQ65" s="13"/>
      <c r="COR65" s="13"/>
      <c r="COS65" s="13"/>
      <c r="COT65" s="13"/>
      <c r="COU65" s="13"/>
      <c r="COV65" s="13"/>
      <c r="COW65" s="13"/>
      <c r="COX65" s="13"/>
      <c r="COY65" s="13"/>
      <c r="COZ65" s="13"/>
      <c r="CPA65" s="13"/>
      <c r="CPB65" s="13"/>
      <c r="CPC65" s="13"/>
      <c r="CPD65" s="13"/>
      <c r="CPE65" s="13"/>
      <c r="CPF65" s="13"/>
      <c r="CPG65" s="13"/>
      <c r="CPH65" s="13"/>
      <c r="CPI65" s="13"/>
      <c r="CPJ65" s="13"/>
      <c r="CPK65" s="13"/>
      <c r="CPL65" s="13"/>
      <c r="CPM65" s="13"/>
      <c r="CPN65" s="13"/>
      <c r="CPO65" s="13"/>
      <c r="CPP65" s="13"/>
      <c r="CPQ65" s="13"/>
      <c r="CPR65" s="13"/>
      <c r="CPS65" s="13"/>
      <c r="CPT65" s="13"/>
      <c r="CPU65" s="13"/>
      <c r="CPV65" s="13"/>
      <c r="CPW65" s="13"/>
      <c r="CPX65" s="13"/>
      <c r="CPY65" s="13"/>
      <c r="CPZ65" s="13"/>
      <c r="CQA65" s="13"/>
      <c r="CQB65" s="13"/>
      <c r="CQC65" s="13"/>
      <c r="CQD65" s="13"/>
      <c r="CQE65" s="13"/>
      <c r="CQF65" s="13"/>
      <c r="CQG65" s="13"/>
      <c r="CQH65" s="13"/>
      <c r="CQI65" s="13"/>
      <c r="CQJ65" s="13"/>
      <c r="CQK65" s="13"/>
      <c r="CQL65" s="13"/>
      <c r="CQM65" s="13"/>
      <c r="CQN65" s="13"/>
      <c r="CQO65" s="13"/>
      <c r="CQP65" s="13"/>
      <c r="CQQ65" s="13"/>
      <c r="CQR65" s="13"/>
      <c r="CQS65" s="13"/>
      <c r="CQT65" s="13"/>
      <c r="CQU65" s="13"/>
      <c r="CQV65" s="13"/>
      <c r="CQW65" s="13"/>
      <c r="CQX65" s="13"/>
      <c r="CQY65" s="13"/>
      <c r="CQZ65" s="13"/>
      <c r="CRA65" s="13"/>
      <c r="CRB65" s="13"/>
      <c r="CRC65" s="13"/>
      <c r="CRD65" s="13"/>
      <c r="CRE65" s="13"/>
      <c r="CRF65" s="13"/>
      <c r="CRG65" s="13"/>
      <c r="CRH65" s="13"/>
      <c r="CRI65" s="13"/>
      <c r="CRJ65" s="13"/>
      <c r="CRK65" s="13"/>
      <c r="CRL65" s="13"/>
      <c r="CRM65" s="13"/>
      <c r="CRN65" s="13"/>
      <c r="CRO65" s="13"/>
      <c r="CRP65" s="13"/>
      <c r="CRQ65" s="13"/>
      <c r="CRR65" s="13"/>
      <c r="CRS65" s="13"/>
      <c r="CRT65" s="13"/>
      <c r="CRU65" s="13"/>
      <c r="CRV65" s="13"/>
      <c r="CRW65" s="13"/>
      <c r="CRX65" s="13"/>
      <c r="CRY65" s="13"/>
      <c r="CRZ65" s="13"/>
      <c r="CSA65" s="13"/>
      <c r="CSB65" s="13"/>
      <c r="CSC65" s="13"/>
      <c r="CSD65" s="13"/>
      <c r="CSE65" s="13"/>
      <c r="CSF65" s="13"/>
      <c r="CSG65" s="13"/>
      <c r="CSH65" s="13"/>
      <c r="CSI65" s="13"/>
      <c r="CSJ65" s="13"/>
      <c r="CSK65" s="13"/>
      <c r="CSL65" s="13"/>
      <c r="CSM65" s="13"/>
      <c r="CSN65" s="13"/>
      <c r="CSO65" s="13"/>
      <c r="CSP65" s="13"/>
      <c r="CSQ65" s="13"/>
      <c r="CSR65" s="13"/>
      <c r="CSS65" s="13"/>
      <c r="CST65" s="13"/>
      <c r="CSU65" s="13"/>
      <c r="CSV65" s="13"/>
      <c r="CSW65" s="13"/>
      <c r="CSX65" s="13"/>
      <c r="CSY65" s="13"/>
      <c r="CSZ65" s="13"/>
      <c r="CTA65" s="13"/>
      <c r="CTB65" s="13"/>
      <c r="CTC65" s="13"/>
      <c r="CTD65" s="13"/>
      <c r="CTE65" s="13"/>
      <c r="CTF65" s="13"/>
      <c r="CTG65" s="13"/>
      <c r="CTH65" s="13"/>
      <c r="CTI65" s="13"/>
      <c r="CTJ65" s="13"/>
      <c r="CTK65" s="13"/>
      <c r="CTL65" s="13"/>
      <c r="CTM65" s="13"/>
      <c r="CTN65" s="13"/>
      <c r="CTO65" s="13"/>
      <c r="CTP65" s="13"/>
      <c r="CTQ65" s="13"/>
      <c r="CTR65" s="13"/>
      <c r="CTS65" s="13"/>
      <c r="CTT65" s="13"/>
      <c r="CTU65" s="13"/>
      <c r="CTV65" s="13"/>
      <c r="CTW65" s="13"/>
      <c r="CTX65" s="13"/>
      <c r="CTY65" s="13"/>
      <c r="CTZ65" s="13"/>
      <c r="CUA65" s="13"/>
      <c r="CUB65" s="13"/>
      <c r="CUC65" s="13"/>
      <c r="CUD65" s="13"/>
      <c r="CUE65" s="13"/>
      <c r="CUF65" s="13"/>
      <c r="CUG65" s="13"/>
      <c r="CUH65" s="13"/>
      <c r="CUI65" s="13"/>
      <c r="CUJ65" s="13"/>
      <c r="CUK65" s="13"/>
      <c r="CUL65" s="13"/>
      <c r="CUM65" s="13"/>
      <c r="CUN65" s="13"/>
      <c r="CUO65" s="13"/>
      <c r="CUP65" s="13"/>
      <c r="CUQ65" s="13"/>
      <c r="CUR65" s="13"/>
      <c r="CUS65" s="13"/>
      <c r="CUT65" s="13"/>
      <c r="CUU65" s="13"/>
      <c r="CUV65" s="13"/>
      <c r="CUW65" s="13"/>
      <c r="CUX65" s="13"/>
      <c r="CUY65" s="13"/>
      <c r="CUZ65" s="13"/>
      <c r="CVA65" s="13"/>
      <c r="CVB65" s="13"/>
      <c r="CVC65" s="13"/>
      <c r="CVD65" s="13"/>
      <c r="CVE65" s="13"/>
      <c r="CVF65" s="13"/>
      <c r="CVG65" s="13"/>
      <c r="CVH65" s="13"/>
      <c r="CVI65" s="13"/>
      <c r="CVJ65" s="13"/>
      <c r="CVK65" s="13"/>
      <c r="CVL65" s="13"/>
      <c r="CVM65" s="13"/>
      <c r="CVN65" s="13"/>
      <c r="CVO65" s="13"/>
      <c r="CVP65" s="13"/>
      <c r="CVQ65" s="13"/>
      <c r="CVR65" s="13"/>
      <c r="CVS65" s="13"/>
      <c r="CVT65" s="13"/>
      <c r="CVU65" s="13"/>
      <c r="CVV65" s="13"/>
      <c r="CVW65" s="13"/>
      <c r="CVX65" s="13"/>
      <c r="CVY65" s="13"/>
      <c r="CVZ65" s="13"/>
      <c r="CWA65" s="13"/>
      <c r="CWB65" s="13"/>
      <c r="CWC65" s="13"/>
      <c r="CWD65" s="13"/>
      <c r="CWE65" s="13"/>
      <c r="CWF65" s="13"/>
      <c r="CWG65" s="13"/>
      <c r="CWH65" s="13"/>
      <c r="CWI65" s="13"/>
      <c r="CWJ65" s="13"/>
      <c r="CWK65" s="13"/>
      <c r="CWL65" s="13"/>
      <c r="CWM65" s="13"/>
      <c r="CWN65" s="13"/>
      <c r="CWO65" s="13"/>
      <c r="CWP65" s="13"/>
      <c r="CWQ65" s="13"/>
      <c r="CWR65" s="13"/>
      <c r="CWS65" s="13"/>
      <c r="CWT65" s="13"/>
      <c r="CWU65" s="13"/>
      <c r="CWV65" s="13"/>
      <c r="CWW65" s="13"/>
      <c r="CWX65" s="13"/>
      <c r="CWY65" s="13"/>
      <c r="CWZ65" s="13"/>
      <c r="CXA65" s="13"/>
      <c r="CXB65" s="13"/>
      <c r="CXC65" s="13"/>
      <c r="CXD65" s="13"/>
      <c r="CXE65" s="13"/>
      <c r="CXF65" s="13"/>
      <c r="CXG65" s="13"/>
      <c r="CXH65" s="13"/>
      <c r="CXI65" s="13"/>
      <c r="CXJ65" s="13"/>
      <c r="CXK65" s="13"/>
      <c r="CXL65" s="13"/>
      <c r="CXM65" s="13"/>
      <c r="CXN65" s="13"/>
      <c r="CXO65" s="13"/>
      <c r="CXP65" s="13"/>
      <c r="CXQ65" s="13"/>
      <c r="CXR65" s="13"/>
      <c r="CXS65" s="13"/>
      <c r="CXT65" s="13"/>
      <c r="CXU65" s="13"/>
      <c r="CXV65" s="13"/>
      <c r="CXW65" s="13"/>
      <c r="CXX65" s="13"/>
      <c r="CXY65" s="13"/>
      <c r="CXZ65" s="13"/>
      <c r="CYA65" s="13"/>
      <c r="CYB65" s="13"/>
      <c r="CYC65" s="13"/>
      <c r="CYD65" s="13"/>
      <c r="CYE65" s="13"/>
      <c r="CYF65" s="13"/>
      <c r="CYG65" s="13"/>
      <c r="CYH65" s="13"/>
      <c r="CYI65" s="13"/>
      <c r="CYJ65" s="13"/>
      <c r="CYK65" s="13"/>
      <c r="CYL65" s="13"/>
      <c r="CYM65" s="13"/>
      <c r="CYN65" s="13"/>
      <c r="CYO65" s="13"/>
      <c r="CYP65" s="13"/>
      <c r="CYQ65" s="13"/>
      <c r="CYR65" s="13"/>
      <c r="CYS65" s="13"/>
      <c r="CYT65" s="13"/>
      <c r="CYU65" s="13"/>
      <c r="CYV65" s="13"/>
      <c r="CYW65" s="13"/>
      <c r="CYX65" s="13"/>
      <c r="CYY65" s="13"/>
      <c r="CYZ65" s="13"/>
      <c r="CZA65" s="13"/>
      <c r="CZB65" s="13"/>
      <c r="CZC65" s="13"/>
      <c r="CZD65" s="13"/>
      <c r="CZE65" s="13"/>
      <c r="CZF65" s="13"/>
      <c r="CZG65" s="13"/>
      <c r="CZH65" s="13"/>
      <c r="CZI65" s="13"/>
      <c r="CZJ65" s="13"/>
      <c r="CZK65" s="13"/>
      <c r="CZL65" s="13"/>
      <c r="CZM65" s="13"/>
      <c r="CZN65" s="13"/>
      <c r="CZO65" s="13"/>
      <c r="CZP65" s="13"/>
      <c r="CZQ65" s="13"/>
      <c r="CZR65" s="13"/>
      <c r="CZS65" s="13"/>
      <c r="CZT65" s="13"/>
      <c r="CZU65" s="13"/>
      <c r="CZV65" s="13"/>
      <c r="CZW65" s="13"/>
      <c r="CZX65" s="13"/>
      <c r="CZY65" s="13"/>
      <c r="CZZ65" s="13"/>
      <c r="DAA65" s="13"/>
      <c r="DAB65" s="13"/>
      <c r="DAC65" s="13"/>
      <c r="DAD65" s="13"/>
      <c r="DAE65" s="13"/>
      <c r="DAF65" s="13"/>
      <c r="DAG65" s="13"/>
      <c r="DAH65" s="13"/>
      <c r="DAI65" s="13"/>
      <c r="DAJ65" s="13"/>
      <c r="DAK65" s="13"/>
      <c r="DAL65" s="13"/>
      <c r="DAM65" s="13"/>
      <c r="DAN65" s="13"/>
      <c r="DAO65" s="13"/>
      <c r="DAP65" s="13"/>
      <c r="DAQ65" s="13"/>
      <c r="DAR65" s="13"/>
      <c r="DAS65" s="13"/>
      <c r="DAT65" s="13"/>
      <c r="DAU65" s="13"/>
      <c r="DAV65" s="13"/>
      <c r="DAW65" s="13"/>
      <c r="DAX65" s="13"/>
      <c r="DAY65" s="13"/>
      <c r="DAZ65" s="13"/>
      <c r="DBA65" s="13"/>
      <c r="DBB65" s="13"/>
      <c r="DBC65" s="13"/>
      <c r="DBD65" s="13"/>
      <c r="DBE65" s="13"/>
      <c r="DBF65" s="13"/>
      <c r="DBG65" s="13"/>
      <c r="DBH65" s="13"/>
      <c r="DBI65" s="13"/>
      <c r="DBJ65" s="13"/>
      <c r="DBK65" s="13"/>
      <c r="DBL65" s="13"/>
      <c r="DBM65" s="13"/>
      <c r="DBN65" s="13"/>
      <c r="DBO65" s="13"/>
      <c r="DBP65" s="13"/>
      <c r="DBQ65" s="13"/>
      <c r="DBR65" s="13"/>
      <c r="DBS65" s="13"/>
      <c r="DBT65" s="13"/>
      <c r="DBU65" s="13"/>
      <c r="DBV65" s="13"/>
      <c r="DBW65" s="13"/>
      <c r="DBX65" s="13"/>
      <c r="DBY65" s="13"/>
      <c r="DBZ65" s="13"/>
      <c r="DCA65" s="13"/>
      <c r="DCB65" s="13"/>
      <c r="DCC65" s="13"/>
      <c r="DCD65" s="13"/>
      <c r="DCE65" s="13"/>
      <c r="DCF65" s="13"/>
      <c r="DCG65" s="13"/>
      <c r="DCH65" s="13"/>
      <c r="DCI65" s="13"/>
      <c r="DCJ65" s="13"/>
      <c r="DCK65" s="13"/>
      <c r="DCL65" s="13"/>
      <c r="DCM65" s="13"/>
      <c r="DCN65" s="13"/>
      <c r="DCO65" s="13"/>
      <c r="DCP65" s="13"/>
      <c r="DCQ65" s="13"/>
      <c r="DCR65" s="13"/>
      <c r="DCS65" s="13"/>
      <c r="DCT65" s="13"/>
      <c r="DCU65" s="13"/>
      <c r="DCV65" s="13"/>
      <c r="DCW65" s="13"/>
      <c r="DCX65" s="13"/>
      <c r="DCY65" s="13"/>
      <c r="DCZ65" s="13"/>
      <c r="DDA65" s="13"/>
      <c r="DDB65" s="13"/>
      <c r="DDC65" s="13"/>
      <c r="DDD65" s="13"/>
      <c r="DDE65" s="13"/>
      <c r="DDF65" s="13"/>
      <c r="DDG65" s="13"/>
      <c r="DDH65" s="13"/>
      <c r="DDI65" s="13"/>
      <c r="DDJ65" s="13"/>
      <c r="DDK65" s="13"/>
      <c r="DDL65" s="13"/>
      <c r="DDM65" s="13"/>
      <c r="DDN65" s="13"/>
      <c r="DDO65" s="13"/>
      <c r="DDP65" s="13"/>
      <c r="DDQ65" s="13"/>
      <c r="DDR65" s="13"/>
      <c r="DDS65" s="13"/>
      <c r="DDT65" s="13"/>
      <c r="DDU65" s="13"/>
      <c r="DDV65" s="13"/>
      <c r="DDW65" s="13"/>
      <c r="DDX65" s="13"/>
      <c r="DDY65" s="13"/>
      <c r="DDZ65" s="13"/>
      <c r="DEA65" s="13"/>
      <c r="DEB65" s="13"/>
      <c r="DEC65" s="13"/>
      <c r="DED65" s="13"/>
      <c r="DEE65" s="13"/>
      <c r="DEF65" s="13"/>
      <c r="DEG65" s="13"/>
      <c r="DEH65" s="13"/>
      <c r="DEI65" s="13"/>
      <c r="DEJ65" s="13"/>
      <c r="DEK65" s="13"/>
      <c r="DEL65" s="13"/>
      <c r="DEM65" s="13"/>
      <c r="DEN65" s="13"/>
      <c r="DEO65" s="13"/>
      <c r="DEP65" s="13"/>
      <c r="DEQ65" s="13"/>
      <c r="DER65" s="13"/>
      <c r="DES65" s="13"/>
      <c r="DET65" s="13"/>
      <c r="DEU65" s="13"/>
      <c r="DEV65" s="13"/>
      <c r="DEW65" s="13"/>
      <c r="DEX65" s="13"/>
      <c r="DEY65" s="13"/>
      <c r="DEZ65" s="13"/>
      <c r="DFA65" s="13"/>
      <c r="DFB65" s="13"/>
      <c r="DFC65" s="13"/>
      <c r="DFD65" s="13"/>
      <c r="DFE65" s="13"/>
      <c r="DFF65" s="13"/>
      <c r="DFG65" s="13"/>
      <c r="DFH65" s="13"/>
      <c r="DFI65" s="13"/>
      <c r="DFJ65" s="13"/>
      <c r="DFK65" s="13"/>
      <c r="DFL65" s="13"/>
      <c r="DFM65" s="13"/>
      <c r="DFN65" s="13"/>
      <c r="DFO65" s="13"/>
      <c r="DFP65" s="13"/>
      <c r="DFQ65" s="13"/>
      <c r="DFR65" s="13"/>
      <c r="DFS65" s="13"/>
      <c r="DFT65" s="13"/>
      <c r="DFU65" s="13"/>
      <c r="DFV65" s="13"/>
      <c r="DFW65" s="13"/>
      <c r="DFX65" s="13"/>
      <c r="DFY65" s="13"/>
      <c r="DFZ65" s="13"/>
      <c r="DGA65" s="13"/>
      <c r="DGB65" s="13"/>
      <c r="DGC65" s="13"/>
      <c r="DGD65" s="13"/>
      <c r="DGE65" s="13"/>
      <c r="DGF65" s="13"/>
      <c r="DGG65" s="13"/>
      <c r="DGH65" s="13"/>
      <c r="DGI65" s="13"/>
      <c r="DGJ65" s="13"/>
      <c r="DGK65" s="13"/>
      <c r="DGL65" s="13"/>
      <c r="DGM65" s="13"/>
      <c r="DGN65" s="13"/>
      <c r="DGO65" s="13"/>
      <c r="DGP65" s="13"/>
      <c r="DGQ65" s="13"/>
      <c r="DGR65" s="13"/>
      <c r="DGS65" s="13"/>
      <c r="DGT65" s="13"/>
      <c r="DGU65" s="13"/>
      <c r="DGV65" s="13"/>
      <c r="DGW65" s="13"/>
      <c r="DGX65" s="13"/>
      <c r="DGY65" s="13"/>
      <c r="DGZ65" s="13"/>
      <c r="DHA65" s="13"/>
      <c r="DHB65" s="13"/>
      <c r="DHC65" s="13"/>
      <c r="DHD65" s="13"/>
      <c r="DHE65" s="13"/>
      <c r="DHF65" s="13"/>
      <c r="DHG65" s="13"/>
      <c r="DHH65" s="13"/>
      <c r="DHI65" s="13"/>
      <c r="DHJ65" s="13"/>
      <c r="DHK65" s="13"/>
      <c r="DHL65" s="13"/>
      <c r="DHM65" s="13"/>
      <c r="DHN65" s="13"/>
      <c r="DHO65" s="13"/>
      <c r="DHP65" s="13"/>
      <c r="DHQ65" s="13"/>
      <c r="DHR65" s="13"/>
      <c r="DHS65" s="13"/>
      <c r="DHT65" s="13"/>
      <c r="DHU65" s="13"/>
      <c r="DHV65" s="13"/>
      <c r="DHW65" s="13"/>
      <c r="DHX65" s="13"/>
      <c r="DHY65" s="13"/>
      <c r="DHZ65" s="13"/>
      <c r="DIA65" s="13"/>
      <c r="DIB65" s="13"/>
      <c r="DIC65" s="13"/>
      <c r="DID65" s="13"/>
      <c r="DIE65" s="13"/>
      <c r="DIF65" s="13"/>
      <c r="DIG65" s="13"/>
      <c r="DIH65" s="13"/>
      <c r="DII65" s="13"/>
      <c r="DIJ65" s="13"/>
      <c r="DIK65" s="13"/>
      <c r="DIL65" s="13"/>
      <c r="DIM65" s="13"/>
      <c r="DIN65" s="13"/>
      <c r="DIO65" s="13"/>
      <c r="DIP65" s="13"/>
      <c r="DIQ65" s="13"/>
      <c r="DIR65" s="13"/>
      <c r="DIS65" s="13"/>
      <c r="DIT65" s="13"/>
      <c r="DIU65" s="13"/>
      <c r="DIV65" s="13"/>
      <c r="DIW65" s="13"/>
      <c r="DIX65" s="13"/>
      <c r="DIY65" s="13"/>
      <c r="DIZ65" s="13"/>
      <c r="DJA65" s="13"/>
      <c r="DJB65" s="13"/>
      <c r="DJC65" s="13"/>
      <c r="DJD65" s="13"/>
      <c r="DJE65" s="13"/>
      <c r="DJF65" s="13"/>
      <c r="DJG65" s="13"/>
      <c r="DJH65" s="13"/>
      <c r="DJI65" s="13"/>
      <c r="DJJ65" s="13"/>
      <c r="DJK65" s="13"/>
      <c r="DJL65" s="13"/>
      <c r="DJM65" s="13"/>
      <c r="DJN65" s="13"/>
      <c r="DJO65" s="13"/>
      <c r="DJP65" s="13"/>
      <c r="DJQ65" s="13"/>
      <c r="DJR65" s="13"/>
      <c r="DJS65" s="13"/>
      <c r="DJT65" s="13"/>
      <c r="DJU65" s="13"/>
      <c r="DJV65" s="13"/>
      <c r="DJW65" s="13"/>
      <c r="DJX65" s="13"/>
      <c r="DJY65" s="13"/>
      <c r="DJZ65" s="13"/>
      <c r="DKA65" s="13"/>
      <c r="DKB65" s="13"/>
      <c r="DKC65" s="13"/>
      <c r="DKD65" s="13"/>
      <c r="DKE65" s="13"/>
      <c r="DKF65" s="13"/>
      <c r="DKG65" s="13"/>
      <c r="DKH65" s="13"/>
      <c r="DKI65" s="13"/>
      <c r="DKJ65" s="13"/>
      <c r="DKK65" s="13"/>
      <c r="DKL65" s="13"/>
      <c r="DKM65" s="13"/>
      <c r="DKN65" s="13"/>
      <c r="DKO65" s="13"/>
      <c r="DKP65" s="13"/>
      <c r="DKQ65" s="13"/>
      <c r="DKR65" s="13"/>
      <c r="DKS65" s="13"/>
      <c r="DKT65" s="13"/>
      <c r="DKU65" s="13"/>
      <c r="DKV65" s="13"/>
      <c r="DKW65" s="13"/>
      <c r="DKX65" s="13"/>
      <c r="DKY65" s="13"/>
      <c r="DKZ65" s="13"/>
      <c r="DLA65" s="13"/>
      <c r="DLB65" s="13"/>
      <c r="DLC65" s="13"/>
      <c r="DLD65" s="13"/>
      <c r="DLE65" s="13"/>
      <c r="DLF65" s="13"/>
      <c r="DLG65" s="13"/>
      <c r="DLH65" s="13"/>
      <c r="DLI65" s="13"/>
      <c r="DLJ65" s="13"/>
      <c r="DLK65" s="13"/>
      <c r="DLL65" s="13"/>
      <c r="DLM65" s="13"/>
      <c r="DLN65" s="13"/>
      <c r="DLO65" s="13"/>
      <c r="DLP65" s="13"/>
      <c r="DLQ65" s="13"/>
      <c r="DLR65" s="13"/>
      <c r="DLS65" s="13"/>
      <c r="DLT65" s="13"/>
      <c r="DLU65" s="13"/>
      <c r="DLV65" s="13"/>
      <c r="DLW65" s="13"/>
      <c r="DLX65" s="13"/>
      <c r="DLY65" s="13"/>
      <c r="DLZ65" s="13"/>
      <c r="DMA65" s="13"/>
      <c r="DMB65" s="13"/>
      <c r="DMC65" s="13"/>
      <c r="DMD65" s="13"/>
      <c r="DME65" s="13"/>
      <c r="DMF65" s="13"/>
      <c r="DMG65" s="13"/>
      <c r="DMH65" s="13"/>
      <c r="DMI65" s="13"/>
      <c r="DMJ65" s="13"/>
      <c r="DMK65" s="13"/>
      <c r="DML65" s="13"/>
      <c r="DMM65" s="13"/>
      <c r="DMN65" s="13"/>
      <c r="DMO65" s="13"/>
      <c r="DMP65" s="13"/>
      <c r="DMQ65" s="13"/>
      <c r="DMR65" s="13"/>
      <c r="DMS65" s="13"/>
      <c r="DMT65" s="13"/>
      <c r="DMU65" s="13"/>
      <c r="DMV65" s="13"/>
      <c r="DMW65" s="13"/>
      <c r="DMX65" s="13"/>
      <c r="DMY65" s="13"/>
      <c r="DMZ65" s="13"/>
      <c r="DNA65" s="13"/>
      <c r="DNB65" s="13"/>
      <c r="DNC65" s="13"/>
      <c r="DND65" s="13"/>
      <c r="DNE65" s="13"/>
      <c r="DNF65" s="13"/>
      <c r="DNG65" s="13"/>
      <c r="DNH65" s="13"/>
      <c r="DNI65" s="13"/>
      <c r="DNJ65" s="13"/>
      <c r="DNK65" s="13"/>
      <c r="DNL65" s="13"/>
      <c r="DNM65" s="13"/>
      <c r="DNN65" s="13"/>
      <c r="DNO65" s="13"/>
      <c r="DNP65" s="13"/>
      <c r="DNQ65" s="13"/>
      <c r="DNR65" s="13"/>
      <c r="DNS65" s="13"/>
      <c r="DNT65" s="13"/>
      <c r="DNU65" s="13"/>
      <c r="DNV65" s="13"/>
      <c r="DNW65" s="13"/>
      <c r="DNX65" s="13"/>
      <c r="DNY65" s="13"/>
      <c r="DNZ65" s="13"/>
      <c r="DOA65" s="13"/>
      <c r="DOB65" s="13"/>
      <c r="DOC65" s="13"/>
      <c r="DOD65" s="13"/>
      <c r="DOE65" s="13"/>
      <c r="DOF65" s="13"/>
      <c r="DOG65" s="13"/>
      <c r="DOH65" s="13"/>
      <c r="DOI65" s="13"/>
      <c r="DOJ65" s="13"/>
      <c r="DOK65" s="13"/>
      <c r="DOL65" s="13"/>
      <c r="DOM65" s="13"/>
      <c r="DON65" s="13"/>
      <c r="DOO65" s="13"/>
      <c r="DOP65" s="13"/>
      <c r="DOQ65" s="13"/>
      <c r="DOR65" s="13"/>
      <c r="DOS65" s="13"/>
      <c r="DOT65" s="13"/>
      <c r="DOU65" s="13"/>
      <c r="DOV65" s="13"/>
      <c r="DOW65" s="13"/>
      <c r="DOX65" s="13"/>
      <c r="DOY65" s="13"/>
      <c r="DOZ65" s="13"/>
      <c r="DPA65" s="13"/>
      <c r="DPB65" s="13"/>
      <c r="DPC65" s="13"/>
      <c r="DPD65" s="13"/>
      <c r="DPE65" s="13"/>
      <c r="DPF65" s="13"/>
      <c r="DPG65" s="13"/>
      <c r="DPH65" s="13"/>
      <c r="DPI65" s="13"/>
      <c r="DPJ65" s="13"/>
      <c r="DPK65" s="13"/>
      <c r="DPL65" s="13"/>
      <c r="DPM65" s="13"/>
      <c r="DPN65" s="13"/>
      <c r="DPO65" s="13"/>
      <c r="DPP65" s="13"/>
      <c r="DPQ65" s="13"/>
      <c r="DPR65" s="13"/>
      <c r="DPS65" s="13"/>
      <c r="DPT65" s="13"/>
      <c r="DPU65" s="13"/>
      <c r="DPV65" s="13"/>
      <c r="DPW65" s="13"/>
      <c r="DPX65" s="13"/>
      <c r="DPY65" s="13"/>
      <c r="DPZ65" s="13"/>
      <c r="DQA65" s="13"/>
      <c r="DQB65" s="13"/>
      <c r="DQC65" s="13"/>
      <c r="DQD65" s="13"/>
      <c r="DQE65" s="13"/>
      <c r="DQF65" s="13"/>
      <c r="DQG65" s="13"/>
      <c r="DQH65" s="13"/>
      <c r="DQI65" s="13"/>
      <c r="DQJ65" s="13"/>
      <c r="DQK65" s="13"/>
      <c r="DQL65" s="13"/>
      <c r="DQM65" s="13"/>
      <c r="DQN65" s="13"/>
      <c r="DQO65" s="13"/>
      <c r="DQP65" s="13"/>
      <c r="DQQ65" s="13"/>
      <c r="DQR65" s="13"/>
      <c r="DQS65" s="13"/>
      <c r="DQT65" s="13"/>
      <c r="DQU65" s="13"/>
      <c r="DQV65" s="13"/>
      <c r="DQW65" s="13"/>
      <c r="DQX65" s="13"/>
      <c r="DQY65" s="13"/>
      <c r="DQZ65" s="13"/>
      <c r="DRA65" s="13"/>
      <c r="DRB65" s="13"/>
      <c r="DRC65" s="13"/>
      <c r="DRD65" s="13"/>
      <c r="DRE65" s="13"/>
      <c r="DRF65" s="13"/>
      <c r="DRG65" s="13"/>
      <c r="DRH65" s="13"/>
      <c r="DRI65" s="13"/>
      <c r="DRJ65" s="13"/>
      <c r="DRK65" s="13"/>
      <c r="DRL65" s="13"/>
      <c r="DRM65" s="13"/>
      <c r="DRN65" s="13"/>
      <c r="DRO65" s="13"/>
      <c r="DRP65" s="13"/>
      <c r="DRQ65" s="13"/>
      <c r="DRR65" s="13"/>
      <c r="DRS65" s="13"/>
      <c r="DRT65" s="13"/>
      <c r="DRU65" s="13"/>
      <c r="DRV65" s="13"/>
      <c r="DRW65" s="13"/>
      <c r="DRX65" s="13"/>
      <c r="DRY65" s="13"/>
      <c r="DRZ65" s="13"/>
      <c r="DSA65" s="13"/>
      <c r="DSB65" s="13"/>
      <c r="DSC65" s="13"/>
      <c r="DSD65" s="13"/>
      <c r="DSE65" s="13"/>
      <c r="DSF65" s="13"/>
      <c r="DSG65" s="13"/>
      <c r="DSH65" s="13"/>
      <c r="DSI65" s="13"/>
      <c r="DSJ65" s="13"/>
      <c r="DSK65" s="13"/>
      <c r="DSL65" s="13"/>
      <c r="DSM65" s="13"/>
      <c r="DSN65" s="13"/>
      <c r="DSO65" s="13"/>
      <c r="DSP65" s="13"/>
      <c r="DSQ65" s="13"/>
      <c r="DSR65" s="13"/>
      <c r="DSS65" s="13"/>
      <c r="DST65" s="13"/>
      <c r="DSU65" s="13"/>
      <c r="DSV65" s="13"/>
      <c r="DSW65" s="13"/>
      <c r="DSX65" s="13"/>
      <c r="DSY65" s="13"/>
      <c r="DSZ65" s="13"/>
      <c r="DTA65" s="13"/>
      <c r="DTB65" s="13"/>
      <c r="DTC65" s="13"/>
      <c r="DTD65" s="13"/>
      <c r="DTE65" s="13"/>
      <c r="DTF65" s="13"/>
      <c r="DTG65" s="13"/>
      <c r="DTH65" s="13"/>
      <c r="DTI65" s="13"/>
      <c r="DTJ65" s="13"/>
      <c r="DTK65" s="13"/>
      <c r="DTL65" s="13"/>
      <c r="DTM65" s="13"/>
      <c r="DTN65" s="13"/>
      <c r="DTO65" s="13"/>
      <c r="DTP65" s="13"/>
      <c r="DTQ65" s="13"/>
      <c r="DTR65" s="13"/>
      <c r="DTS65" s="13"/>
      <c r="DTT65" s="13"/>
      <c r="DTU65" s="13"/>
      <c r="DTV65" s="13"/>
      <c r="DTW65" s="13"/>
      <c r="DTX65" s="13"/>
      <c r="DTY65" s="13"/>
      <c r="DTZ65" s="13"/>
      <c r="DUA65" s="13"/>
      <c r="DUB65" s="13"/>
      <c r="DUC65" s="13"/>
      <c r="DUD65" s="13"/>
      <c r="DUE65" s="13"/>
      <c r="DUF65" s="13"/>
      <c r="DUG65" s="13"/>
      <c r="DUH65" s="13"/>
      <c r="DUI65" s="13"/>
      <c r="DUJ65" s="13"/>
      <c r="DUK65" s="13"/>
      <c r="DUL65" s="13"/>
      <c r="DUM65" s="13"/>
      <c r="DUN65" s="13"/>
      <c r="DUO65" s="13"/>
      <c r="DUP65" s="13"/>
      <c r="DUQ65" s="13"/>
      <c r="DUR65" s="13"/>
      <c r="DUS65" s="13"/>
      <c r="DUT65" s="13"/>
      <c r="DUU65" s="13"/>
      <c r="DUV65" s="13"/>
      <c r="DUW65" s="13"/>
      <c r="DUX65" s="13"/>
      <c r="DUY65" s="13"/>
      <c r="DUZ65" s="13"/>
      <c r="DVA65" s="13"/>
      <c r="DVB65" s="13"/>
      <c r="DVC65" s="13"/>
      <c r="DVD65" s="13"/>
      <c r="DVE65" s="13"/>
      <c r="DVF65" s="13"/>
      <c r="DVG65" s="13"/>
      <c r="DVH65" s="13"/>
      <c r="DVI65" s="13"/>
      <c r="DVJ65" s="13"/>
      <c r="DVK65" s="13"/>
      <c r="DVL65" s="13"/>
      <c r="DVM65" s="13"/>
      <c r="DVN65" s="13"/>
      <c r="DVO65" s="13"/>
      <c r="DVP65" s="13"/>
      <c r="DVQ65" s="13"/>
      <c r="DVR65" s="13"/>
      <c r="DVS65" s="13"/>
      <c r="DVT65" s="13"/>
      <c r="DVU65" s="13"/>
      <c r="DVV65" s="13"/>
      <c r="DVW65" s="13"/>
      <c r="DVX65" s="13"/>
      <c r="DVY65" s="13"/>
      <c r="DVZ65" s="13"/>
      <c r="DWA65" s="13"/>
      <c r="DWB65" s="13"/>
      <c r="DWC65" s="13"/>
      <c r="DWD65" s="13"/>
      <c r="DWE65" s="13"/>
      <c r="DWF65" s="13"/>
      <c r="DWG65" s="13"/>
      <c r="DWH65" s="13"/>
      <c r="DWI65" s="13"/>
      <c r="DWJ65" s="13"/>
      <c r="DWK65" s="13"/>
      <c r="DWL65" s="13"/>
      <c r="DWM65" s="13"/>
      <c r="DWN65" s="13"/>
      <c r="DWO65" s="13"/>
      <c r="DWP65" s="13"/>
      <c r="DWQ65" s="13"/>
      <c r="DWR65" s="13"/>
      <c r="DWS65" s="13"/>
      <c r="DWT65" s="13"/>
      <c r="DWU65" s="13"/>
      <c r="DWV65" s="13"/>
      <c r="DWW65" s="13"/>
      <c r="DWX65" s="13"/>
      <c r="DWY65" s="13"/>
      <c r="DWZ65" s="13"/>
      <c r="DXA65" s="13"/>
      <c r="DXB65" s="13"/>
      <c r="DXC65" s="13"/>
      <c r="DXD65" s="13"/>
      <c r="DXE65" s="13"/>
      <c r="DXF65" s="13"/>
      <c r="DXG65" s="13"/>
      <c r="DXH65" s="13"/>
      <c r="DXI65" s="13"/>
      <c r="DXJ65" s="13"/>
      <c r="DXK65" s="13"/>
      <c r="DXL65" s="13"/>
      <c r="DXM65" s="13"/>
      <c r="DXN65" s="13"/>
      <c r="DXO65" s="13"/>
      <c r="DXP65" s="13"/>
      <c r="DXQ65" s="13"/>
      <c r="DXR65" s="13"/>
      <c r="DXS65" s="13"/>
      <c r="DXT65" s="13"/>
      <c r="DXU65" s="13"/>
      <c r="DXV65" s="13"/>
      <c r="DXW65" s="13"/>
      <c r="DXX65" s="13"/>
      <c r="DXY65" s="13"/>
      <c r="DXZ65" s="13"/>
      <c r="DYA65" s="13"/>
      <c r="DYB65" s="13"/>
      <c r="DYC65" s="13"/>
      <c r="DYD65" s="13"/>
      <c r="DYE65" s="13"/>
      <c r="DYF65" s="13"/>
      <c r="DYG65" s="13"/>
      <c r="DYH65" s="13"/>
      <c r="DYI65" s="13"/>
      <c r="DYJ65" s="13"/>
      <c r="DYK65" s="13"/>
      <c r="DYL65" s="13"/>
      <c r="DYM65" s="13"/>
      <c r="DYN65" s="13"/>
      <c r="DYO65" s="13"/>
      <c r="DYP65" s="13"/>
      <c r="DYQ65" s="13"/>
      <c r="DYR65" s="13"/>
      <c r="DYS65" s="13"/>
      <c r="DYT65" s="13"/>
      <c r="DYU65" s="13"/>
      <c r="DYV65" s="13"/>
      <c r="DYW65" s="13"/>
      <c r="DYX65" s="13"/>
      <c r="DYY65" s="13"/>
      <c r="DYZ65" s="13"/>
      <c r="DZA65" s="13"/>
      <c r="DZB65" s="13"/>
      <c r="DZC65" s="13"/>
      <c r="DZD65" s="13"/>
      <c r="DZE65" s="13"/>
      <c r="DZF65" s="13"/>
      <c r="DZG65" s="13"/>
      <c r="DZH65" s="13"/>
      <c r="DZI65" s="13"/>
      <c r="DZJ65" s="13"/>
      <c r="DZK65" s="13"/>
      <c r="DZL65" s="13"/>
      <c r="DZM65" s="13"/>
      <c r="DZN65" s="13"/>
      <c r="DZO65" s="13"/>
      <c r="DZP65" s="13"/>
      <c r="DZQ65" s="13"/>
      <c r="DZR65" s="13"/>
      <c r="DZS65" s="13"/>
      <c r="DZT65" s="13"/>
      <c r="DZU65" s="13"/>
      <c r="DZV65" s="13"/>
      <c r="DZW65" s="13"/>
      <c r="DZX65" s="13"/>
      <c r="DZY65" s="13"/>
      <c r="DZZ65" s="13"/>
      <c r="EAA65" s="13"/>
      <c r="EAB65" s="13"/>
      <c r="EAC65" s="13"/>
      <c r="EAD65" s="13"/>
      <c r="EAE65" s="13"/>
      <c r="EAF65" s="13"/>
      <c r="EAG65" s="13"/>
      <c r="EAH65" s="13"/>
      <c r="EAI65" s="13"/>
      <c r="EAJ65" s="13"/>
      <c r="EAK65" s="13"/>
      <c r="EAL65" s="13"/>
      <c r="EAM65" s="13"/>
      <c r="EAN65" s="13"/>
      <c r="EAO65" s="13"/>
      <c r="EAP65" s="13"/>
      <c r="EAQ65" s="13"/>
      <c r="EAR65" s="13"/>
      <c r="EAS65" s="13"/>
      <c r="EAT65" s="13"/>
      <c r="EAU65" s="13"/>
      <c r="EAV65" s="13"/>
      <c r="EAW65" s="13"/>
      <c r="EAX65" s="13"/>
      <c r="EAY65" s="13"/>
      <c r="EAZ65" s="13"/>
      <c r="EBA65" s="13"/>
      <c r="EBB65" s="13"/>
      <c r="EBC65" s="13"/>
      <c r="EBD65" s="13"/>
      <c r="EBE65" s="13"/>
      <c r="EBF65" s="13"/>
      <c r="EBG65" s="13"/>
      <c r="EBH65" s="13"/>
      <c r="EBI65" s="13"/>
      <c r="EBJ65" s="13"/>
      <c r="EBK65" s="13"/>
      <c r="EBL65" s="13"/>
      <c r="EBM65" s="13"/>
      <c r="EBN65" s="13"/>
      <c r="EBO65" s="13"/>
      <c r="EBP65" s="13"/>
      <c r="EBQ65" s="13"/>
      <c r="EBR65" s="13"/>
      <c r="EBS65" s="13"/>
      <c r="EBT65" s="13"/>
      <c r="EBU65" s="13"/>
      <c r="EBV65" s="13"/>
      <c r="EBW65" s="13"/>
      <c r="EBX65" s="13"/>
      <c r="EBY65" s="13"/>
      <c r="EBZ65" s="13"/>
      <c r="ECA65" s="13"/>
      <c r="ECB65" s="13"/>
      <c r="ECC65" s="13"/>
      <c r="ECD65" s="13"/>
      <c r="ECE65" s="13"/>
      <c r="ECF65" s="13"/>
      <c r="ECG65" s="13"/>
      <c r="ECH65" s="13"/>
      <c r="ECI65" s="13"/>
      <c r="ECJ65" s="13"/>
      <c r="ECK65" s="13"/>
      <c r="ECL65" s="13"/>
      <c r="ECM65" s="13"/>
      <c r="ECN65" s="13"/>
      <c r="ECO65" s="13"/>
      <c r="ECP65" s="13"/>
      <c r="ECQ65" s="13"/>
      <c r="ECR65" s="13"/>
      <c r="ECS65" s="13"/>
      <c r="ECT65" s="13"/>
      <c r="ECU65" s="13"/>
      <c r="ECV65" s="13"/>
      <c r="ECW65" s="13"/>
      <c r="ECX65" s="13"/>
      <c r="ECY65" s="13"/>
      <c r="ECZ65" s="13"/>
      <c r="EDA65" s="13"/>
      <c r="EDB65" s="13"/>
      <c r="EDC65" s="13"/>
      <c r="EDD65" s="13"/>
      <c r="EDE65" s="13"/>
      <c r="EDF65" s="13"/>
      <c r="EDG65" s="13"/>
      <c r="EDH65" s="13"/>
      <c r="EDI65" s="13"/>
      <c r="EDJ65" s="13"/>
      <c r="EDK65" s="13"/>
      <c r="EDL65" s="13"/>
      <c r="EDM65" s="13"/>
      <c r="EDN65" s="13"/>
      <c r="EDO65" s="13"/>
      <c r="EDP65" s="13"/>
      <c r="EDQ65" s="13"/>
      <c r="EDR65" s="13"/>
      <c r="EDS65" s="13"/>
      <c r="EDT65" s="13"/>
      <c r="EDU65" s="13"/>
      <c r="EDV65" s="13"/>
      <c r="EDW65" s="13"/>
      <c r="EDX65" s="13"/>
      <c r="EDY65" s="13"/>
      <c r="EDZ65" s="13"/>
      <c r="EEA65" s="13"/>
      <c r="EEB65" s="13"/>
      <c r="EEC65" s="13"/>
      <c r="EED65" s="13"/>
      <c r="EEE65" s="13"/>
      <c r="EEF65" s="13"/>
      <c r="EEG65" s="13"/>
      <c r="EEH65" s="13"/>
      <c r="EEI65" s="13"/>
      <c r="EEJ65" s="13"/>
      <c r="EEK65" s="13"/>
      <c r="EEL65" s="13"/>
      <c r="EEM65" s="13"/>
      <c r="EEN65" s="13"/>
      <c r="EEO65" s="13"/>
      <c r="EEP65" s="13"/>
      <c r="EEQ65" s="13"/>
      <c r="EER65" s="13"/>
      <c r="EES65" s="13"/>
      <c r="EET65" s="13"/>
      <c r="EEU65" s="13"/>
      <c r="EEV65" s="13"/>
      <c r="EEW65" s="13"/>
      <c r="EEX65" s="13"/>
      <c r="EEY65" s="13"/>
      <c r="EEZ65" s="13"/>
      <c r="EFA65" s="13"/>
      <c r="EFB65" s="13"/>
      <c r="EFC65" s="13"/>
      <c r="EFD65" s="13"/>
      <c r="EFE65" s="13"/>
      <c r="EFF65" s="13"/>
      <c r="EFG65" s="13"/>
      <c r="EFH65" s="13"/>
      <c r="EFI65" s="13"/>
      <c r="EFJ65" s="13"/>
      <c r="EFK65" s="13"/>
      <c r="EFL65" s="13"/>
      <c r="EFM65" s="13"/>
      <c r="EFN65" s="13"/>
      <c r="EFO65" s="13"/>
      <c r="EFP65" s="13"/>
      <c r="EFQ65" s="13"/>
      <c r="EFR65" s="13"/>
      <c r="EFS65" s="13"/>
      <c r="EFT65" s="13"/>
      <c r="EFU65" s="13"/>
      <c r="EFV65" s="13"/>
      <c r="EFW65" s="13"/>
      <c r="EFX65" s="13"/>
      <c r="EFY65" s="13"/>
      <c r="EFZ65" s="13"/>
      <c r="EGA65" s="13"/>
      <c r="EGB65" s="13"/>
      <c r="EGC65" s="13"/>
      <c r="EGD65" s="13"/>
      <c r="EGE65" s="13"/>
      <c r="EGF65" s="13"/>
      <c r="EGG65" s="13"/>
      <c r="EGH65" s="13"/>
      <c r="EGI65" s="13"/>
      <c r="EGJ65" s="13"/>
      <c r="EGK65" s="13"/>
      <c r="EGL65" s="13"/>
      <c r="EGM65" s="13"/>
      <c r="EGN65" s="13"/>
      <c r="EGO65" s="13"/>
      <c r="EGP65" s="13"/>
      <c r="EGQ65" s="13"/>
      <c r="EGR65" s="13"/>
      <c r="EGS65" s="13"/>
      <c r="EGT65" s="13"/>
      <c r="EGU65" s="13"/>
      <c r="EGV65" s="13"/>
      <c r="EGW65" s="13"/>
      <c r="EGX65" s="13"/>
      <c r="EGY65" s="13"/>
      <c r="EGZ65" s="13"/>
      <c r="EHA65" s="13"/>
      <c r="EHB65" s="13"/>
      <c r="EHC65" s="13"/>
      <c r="EHD65" s="13"/>
      <c r="EHE65" s="13"/>
      <c r="EHF65" s="13"/>
      <c r="EHG65" s="13"/>
      <c r="EHH65" s="13"/>
      <c r="EHI65" s="13"/>
      <c r="EHJ65" s="13"/>
      <c r="EHK65" s="13"/>
      <c r="EHL65" s="13"/>
      <c r="EHM65" s="13"/>
      <c r="EHN65" s="13"/>
      <c r="EHO65" s="13"/>
      <c r="EHP65" s="13"/>
      <c r="EHQ65" s="13"/>
      <c r="EHR65" s="13"/>
      <c r="EHS65" s="13"/>
      <c r="EHT65" s="13"/>
      <c r="EHU65" s="13"/>
      <c r="EHV65" s="13"/>
      <c r="EHW65" s="13"/>
      <c r="EHX65" s="13"/>
      <c r="EHY65" s="13"/>
      <c r="EHZ65" s="13"/>
      <c r="EIA65" s="13"/>
      <c r="EIB65" s="13"/>
      <c r="EIC65" s="13"/>
      <c r="EID65" s="13"/>
      <c r="EIE65" s="13"/>
      <c r="EIF65" s="13"/>
      <c r="EIG65" s="13"/>
      <c r="EIH65" s="13"/>
      <c r="EII65" s="13"/>
      <c r="EIJ65" s="13"/>
      <c r="EIK65" s="13"/>
      <c r="EIL65" s="13"/>
      <c r="EIM65" s="13"/>
      <c r="EIN65" s="13"/>
      <c r="EIO65" s="13"/>
      <c r="EIP65" s="13"/>
      <c r="EIQ65" s="13"/>
      <c r="EIR65" s="13"/>
      <c r="EIS65" s="13"/>
      <c r="EIT65" s="13"/>
      <c r="EIU65" s="13"/>
      <c r="EIV65" s="13"/>
      <c r="EIW65" s="13"/>
      <c r="EIX65" s="13"/>
      <c r="EIY65" s="13"/>
      <c r="EIZ65" s="13"/>
      <c r="EJA65" s="13"/>
      <c r="EJB65" s="13"/>
      <c r="EJC65" s="13"/>
      <c r="EJD65" s="13"/>
      <c r="EJE65" s="13"/>
      <c r="EJF65" s="13"/>
      <c r="EJG65" s="13"/>
      <c r="EJH65" s="13"/>
      <c r="EJI65" s="13"/>
      <c r="EJJ65" s="13"/>
      <c r="EJK65" s="13"/>
      <c r="EJL65" s="13"/>
      <c r="EJM65" s="13"/>
      <c r="EJN65" s="13"/>
      <c r="EJO65" s="13"/>
      <c r="EJP65" s="13"/>
      <c r="EJQ65" s="13"/>
      <c r="EJR65" s="13"/>
      <c r="EJS65" s="13"/>
      <c r="EJT65" s="13"/>
      <c r="EJU65" s="13"/>
      <c r="EJV65" s="13"/>
      <c r="EJW65" s="13"/>
      <c r="EJX65" s="13"/>
      <c r="EJY65" s="13"/>
      <c r="EJZ65" s="13"/>
      <c r="EKA65" s="13"/>
      <c r="EKB65" s="13"/>
      <c r="EKC65" s="13"/>
      <c r="EKD65" s="13"/>
      <c r="EKE65" s="13"/>
      <c r="EKF65" s="13"/>
      <c r="EKG65" s="13"/>
      <c r="EKH65" s="13"/>
      <c r="EKI65" s="13"/>
      <c r="EKJ65" s="13"/>
      <c r="EKK65" s="13"/>
      <c r="EKL65" s="13"/>
      <c r="EKM65" s="13"/>
      <c r="EKN65" s="13"/>
      <c r="EKO65" s="13"/>
      <c r="EKP65" s="13"/>
      <c r="EKQ65" s="13"/>
      <c r="EKR65" s="13"/>
      <c r="EKS65" s="13"/>
      <c r="EKT65" s="13"/>
      <c r="EKU65" s="13"/>
      <c r="EKV65" s="13"/>
      <c r="EKW65" s="13"/>
      <c r="EKX65" s="13"/>
      <c r="EKY65" s="13"/>
      <c r="EKZ65" s="13"/>
      <c r="ELA65" s="13"/>
      <c r="ELB65" s="13"/>
      <c r="ELC65" s="13"/>
      <c r="ELD65" s="13"/>
      <c r="ELE65" s="13"/>
      <c r="ELF65" s="13"/>
      <c r="ELG65" s="13"/>
      <c r="ELH65" s="13"/>
      <c r="ELI65" s="13"/>
      <c r="ELJ65" s="13"/>
      <c r="ELK65" s="13"/>
      <c r="ELL65" s="13"/>
      <c r="ELM65" s="13"/>
      <c r="ELN65" s="13"/>
      <c r="ELO65" s="13"/>
      <c r="ELP65" s="13"/>
      <c r="ELQ65" s="13"/>
      <c r="ELR65" s="13"/>
      <c r="ELS65" s="13"/>
      <c r="ELT65" s="13"/>
      <c r="ELU65" s="13"/>
      <c r="ELV65" s="13"/>
      <c r="ELW65" s="13"/>
      <c r="ELX65" s="13"/>
      <c r="ELY65" s="13"/>
      <c r="ELZ65" s="13"/>
      <c r="EMA65" s="13"/>
      <c r="EMB65" s="13"/>
      <c r="EMC65" s="13"/>
      <c r="EMD65" s="13"/>
      <c r="EME65" s="13"/>
      <c r="EMF65" s="13"/>
      <c r="EMG65" s="13"/>
      <c r="EMH65" s="13"/>
      <c r="EMI65" s="13"/>
      <c r="EMJ65" s="13"/>
      <c r="EMK65" s="13"/>
      <c r="EML65" s="13"/>
      <c r="EMM65" s="13"/>
      <c r="EMN65" s="13"/>
      <c r="EMO65" s="13"/>
      <c r="EMP65" s="13"/>
      <c r="EMQ65" s="13"/>
      <c r="EMR65" s="13"/>
      <c r="EMS65" s="13"/>
      <c r="EMT65" s="13"/>
      <c r="EMU65" s="13"/>
      <c r="EMV65" s="13"/>
      <c r="EMW65" s="13"/>
      <c r="EMX65" s="13"/>
      <c r="EMY65" s="13"/>
      <c r="EMZ65" s="13"/>
      <c r="ENA65" s="13"/>
      <c r="ENB65" s="13"/>
      <c r="ENC65" s="13"/>
      <c r="END65" s="13"/>
      <c r="ENE65" s="13"/>
      <c r="ENF65" s="13"/>
      <c r="ENG65" s="13"/>
      <c r="ENH65" s="13"/>
      <c r="ENI65" s="13"/>
      <c r="ENJ65" s="13"/>
      <c r="ENK65" s="13"/>
      <c r="ENL65" s="13"/>
      <c r="ENM65" s="13"/>
      <c r="ENN65" s="13"/>
      <c r="ENO65" s="13"/>
      <c r="ENP65" s="13"/>
      <c r="ENQ65" s="13"/>
      <c r="ENR65" s="13"/>
      <c r="ENS65" s="13"/>
      <c r="ENT65" s="13"/>
      <c r="ENU65" s="13"/>
      <c r="ENV65" s="13"/>
      <c r="ENW65" s="13"/>
      <c r="ENX65" s="13"/>
      <c r="ENY65" s="13"/>
      <c r="ENZ65" s="13"/>
      <c r="EOA65" s="13"/>
      <c r="EOB65" s="13"/>
      <c r="EOC65" s="13"/>
      <c r="EOD65" s="13"/>
      <c r="EOE65" s="13"/>
      <c r="EOF65" s="13"/>
      <c r="EOG65" s="13"/>
      <c r="EOH65" s="13"/>
      <c r="EOI65" s="13"/>
      <c r="EOJ65" s="13"/>
      <c r="EOK65" s="13"/>
      <c r="EOL65" s="13"/>
      <c r="EOM65" s="13"/>
      <c r="EON65" s="13"/>
      <c r="EOO65" s="13"/>
      <c r="EOP65" s="13"/>
      <c r="EOQ65" s="13"/>
      <c r="EOR65" s="13"/>
      <c r="EOS65" s="13"/>
      <c r="EOT65" s="13"/>
      <c r="EOU65" s="13"/>
      <c r="EOV65" s="13"/>
      <c r="EOW65" s="13"/>
      <c r="EOX65" s="13"/>
      <c r="EOY65" s="13"/>
      <c r="EOZ65" s="13"/>
      <c r="EPA65" s="13"/>
      <c r="EPB65" s="13"/>
      <c r="EPC65" s="13"/>
      <c r="EPD65" s="13"/>
      <c r="EPE65" s="13"/>
      <c r="EPF65" s="13"/>
      <c r="EPG65" s="13"/>
      <c r="EPH65" s="13"/>
      <c r="EPI65" s="13"/>
      <c r="EPJ65" s="13"/>
      <c r="EPK65" s="13"/>
      <c r="EPL65" s="13"/>
      <c r="EPM65" s="13"/>
      <c r="EPN65" s="13"/>
      <c r="EPO65" s="13"/>
      <c r="EPP65" s="13"/>
      <c r="EPQ65" s="13"/>
      <c r="EPR65" s="13"/>
      <c r="EPS65" s="13"/>
      <c r="EPT65" s="13"/>
      <c r="EPU65" s="13"/>
      <c r="EPV65" s="13"/>
      <c r="EPW65" s="13"/>
      <c r="EPX65" s="13"/>
      <c r="EPY65" s="13"/>
      <c r="EPZ65" s="13"/>
      <c r="EQA65" s="13"/>
      <c r="EQB65" s="13"/>
      <c r="EQC65" s="13"/>
      <c r="EQD65" s="13"/>
      <c r="EQE65" s="13"/>
      <c r="EQF65" s="13"/>
      <c r="EQG65" s="13"/>
      <c r="EQH65" s="13"/>
      <c r="EQI65" s="13"/>
      <c r="EQJ65" s="13"/>
      <c r="EQK65" s="13"/>
      <c r="EQL65" s="13"/>
      <c r="EQM65" s="13"/>
      <c r="EQN65" s="13"/>
      <c r="EQO65" s="13"/>
      <c r="EQP65" s="13"/>
      <c r="EQQ65" s="13"/>
      <c r="EQR65" s="13"/>
      <c r="EQS65" s="13"/>
      <c r="EQT65" s="13"/>
      <c r="EQU65" s="13"/>
      <c r="EQV65" s="13"/>
      <c r="EQW65" s="13"/>
      <c r="EQX65" s="13"/>
      <c r="EQY65" s="13"/>
      <c r="EQZ65" s="13"/>
      <c r="ERA65" s="13"/>
      <c r="ERB65" s="13"/>
      <c r="ERC65" s="13"/>
      <c r="ERD65" s="13"/>
      <c r="ERE65" s="13"/>
      <c r="ERF65" s="13"/>
      <c r="ERG65" s="13"/>
      <c r="ERH65" s="13"/>
      <c r="ERI65" s="13"/>
      <c r="ERJ65" s="13"/>
      <c r="ERK65" s="13"/>
      <c r="ERL65" s="13"/>
      <c r="ERM65" s="13"/>
      <c r="ERN65" s="13"/>
      <c r="ERO65" s="13"/>
      <c r="ERP65" s="13"/>
      <c r="ERQ65" s="13"/>
      <c r="ERR65" s="13"/>
      <c r="ERS65" s="13"/>
      <c r="ERT65" s="13"/>
      <c r="ERU65" s="13"/>
      <c r="ERV65" s="13"/>
      <c r="ERW65" s="13"/>
      <c r="ERX65" s="13"/>
      <c r="ERY65" s="13"/>
      <c r="ERZ65" s="13"/>
      <c r="ESA65" s="13"/>
      <c r="ESB65" s="13"/>
      <c r="ESC65" s="13"/>
      <c r="ESD65" s="13"/>
      <c r="ESE65" s="13"/>
      <c r="ESF65" s="13"/>
      <c r="ESG65" s="13"/>
      <c r="ESH65" s="13"/>
      <c r="ESI65" s="13"/>
      <c r="ESJ65" s="13"/>
      <c r="ESK65" s="13"/>
      <c r="ESL65" s="13"/>
      <c r="ESM65" s="13"/>
      <c r="ESN65" s="13"/>
      <c r="ESO65" s="13"/>
      <c r="ESP65" s="13"/>
      <c r="ESQ65" s="13"/>
      <c r="ESR65" s="13"/>
      <c r="ESS65" s="13"/>
      <c r="EST65" s="13"/>
      <c r="ESU65" s="13"/>
      <c r="ESV65" s="13"/>
      <c r="ESW65" s="13"/>
      <c r="ESX65" s="13"/>
      <c r="ESY65" s="13"/>
      <c r="ESZ65" s="13"/>
      <c r="ETA65" s="13"/>
      <c r="ETB65" s="13"/>
      <c r="ETC65" s="13"/>
      <c r="ETD65" s="13"/>
      <c r="ETE65" s="13"/>
      <c r="ETF65" s="13"/>
      <c r="ETG65" s="13"/>
      <c r="ETH65" s="13"/>
      <c r="ETI65" s="13"/>
      <c r="ETJ65" s="13"/>
      <c r="ETK65" s="13"/>
      <c r="ETL65" s="13"/>
      <c r="ETM65" s="13"/>
      <c r="ETN65" s="13"/>
      <c r="ETO65" s="13"/>
      <c r="ETP65" s="13"/>
      <c r="ETQ65" s="13"/>
      <c r="ETR65" s="13"/>
      <c r="ETS65" s="13"/>
      <c r="ETT65" s="13"/>
      <c r="ETU65" s="13"/>
      <c r="ETV65" s="13"/>
      <c r="ETW65" s="13"/>
      <c r="ETX65" s="13"/>
      <c r="ETY65" s="13"/>
      <c r="ETZ65" s="13"/>
      <c r="EUA65" s="13"/>
      <c r="EUB65" s="13"/>
      <c r="EUC65" s="13"/>
      <c r="EUD65" s="13"/>
      <c r="EUE65" s="13"/>
      <c r="EUF65" s="13"/>
      <c r="EUG65" s="13"/>
      <c r="EUH65" s="13"/>
      <c r="EUI65" s="13"/>
      <c r="EUJ65" s="13"/>
      <c r="EUK65" s="13"/>
      <c r="EUL65" s="13"/>
      <c r="EUM65" s="13"/>
      <c r="EUN65" s="13"/>
      <c r="EUO65" s="13"/>
      <c r="EUP65" s="13"/>
      <c r="EUQ65" s="13"/>
      <c r="EUR65" s="13"/>
      <c r="EUS65" s="13"/>
      <c r="EUT65" s="13"/>
      <c r="EUU65" s="13"/>
      <c r="EUV65" s="13"/>
      <c r="EUW65" s="13"/>
      <c r="EUX65" s="13"/>
      <c r="EUY65" s="13"/>
      <c r="EUZ65" s="13"/>
      <c r="EVA65" s="13"/>
      <c r="EVB65" s="13"/>
      <c r="EVC65" s="13"/>
      <c r="EVD65" s="13"/>
      <c r="EVE65" s="13"/>
      <c r="EVF65" s="13"/>
      <c r="EVG65" s="13"/>
      <c r="EVH65" s="13"/>
      <c r="EVI65" s="13"/>
      <c r="EVJ65" s="13"/>
      <c r="EVK65" s="13"/>
      <c r="EVL65" s="13"/>
      <c r="EVM65" s="13"/>
      <c r="EVN65" s="13"/>
      <c r="EVO65" s="13"/>
      <c r="EVP65" s="13"/>
      <c r="EVQ65" s="13"/>
      <c r="EVR65" s="13"/>
      <c r="EVS65" s="13"/>
      <c r="EVT65" s="13"/>
      <c r="EVU65" s="13"/>
      <c r="EVV65" s="13"/>
      <c r="EVW65" s="13"/>
      <c r="EVX65" s="13"/>
      <c r="EVY65" s="13"/>
      <c r="EVZ65" s="13"/>
      <c r="EWA65" s="13"/>
      <c r="EWB65" s="13"/>
      <c r="EWC65" s="13"/>
      <c r="EWD65" s="13"/>
      <c r="EWE65" s="13"/>
      <c r="EWF65" s="13"/>
      <c r="EWG65" s="13"/>
      <c r="EWH65" s="13"/>
      <c r="EWI65" s="13"/>
      <c r="EWJ65" s="13"/>
      <c r="EWK65" s="13"/>
      <c r="EWL65" s="13"/>
      <c r="EWM65" s="13"/>
      <c r="EWN65" s="13"/>
      <c r="EWO65" s="13"/>
      <c r="EWP65" s="13"/>
      <c r="EWQ65" s="13"/>
      <c r="EWR65" s="13"/>
      <c r="EWS65" s="13"/>
      <c r="EWT65" s="13"/>
      <c r="EWU65" s="13"/>
      <c r="EWV65" s="13"/>
      <c r="EWW65" s="13"/>
      <c r="EWX65" s="13"/>
      <c r="EWY65" s="13"/>
      <c r="EWZ65" s="13"/>
      <c r="EXA65" s="13"/>
      <c r="EXB65" s="13"/>
      <c r="EXC65" s="13"/>
      <c r="EXD65" s="13"/>
      <c r="EXE65" s="13"/>
      <c r="EXF65" s="13"/>
      <c r="EXG65" s="13"/>
      <c r="EXH65" s="13"/>
      <c r="EXI65" s="13"/>
      <c r="EXJ65" s="13"/>
      <c r="EXK65" s="13"/>
      <c r="EXL65" s="13"/>
      <c r="EXM65" s="13"/>
      <c r="EXN65" s="13"/>
      <c r="EXO65" s="13"/>
      <c r="EXP65" s="13"/>
      <c r="EXQ65" s="13"/>
      <c r="EXR65" s="13"/>
      <c r="EXS65" s="13"/>
      <c r="EXT65" s="13"/>
      <c r="EXU65" s="13"/>
      <c r="EXV65" s="13"/>
      <c r="EXW65" s="13"/>
      <c r="EXX65" s="13"/>
      <c r="EXY65" s="13"/>
      <c r="EXZ65" s="13"/>
      <c r="EYA65" s="13"/>
      <c r="EYB65" s="13"/>
      <c r="EYC65" s="13"/>
      <c r="EYD65" s="13"/>
      <c r="EYE65" s="13"/>
      <c r="EYF65" s="13"/>
      <c r="EYG65" s="13"/>
      <c r="EYH65" s="13"/>
      <c r="EYI65" s="13"/>
      <c r="EYJ65" s="13"/>
      <c r="EYK65" s="13"/>
      <c r="EYL65" s="13"/>
      <c r="EYM65" s="13"/>
      <c r="EYN65" s="13"/>
      <c r="EYO65" s="13"/>
      <c r="EYP65" s="13"/>
      <c r="EYQ65" s="13"/>
      <c r="EYR65" s="13"/>
      <c r="EYS65" s="13"/>
      <c r="EYT65" s="13"/>
      <c r="EYU65" s="13"/>
      <c r="EYV65" s="13"/>
      <c r="EYW65" s="13"/>
      <c r="EYX65" s="13"/>
      <c r="EYY65" s="13"/>
      <c r="EYZ65" s="13"/>
      <c r="EZA65" s="13"/>
      <c r="EZB65" s="13"/>
      <c r="EZC65" s="13"/>
      <c r="EZD65" s="13"/>
      <c r="EZE65" s="13"/>
      <c r="EZF65" s="13"/>
      <c r="EZG65" s="13"/>
      <c r="EZH65" s="13"/>
      <c r="EZI65" s="13"/>
      <c r="EZJ65" s="13"/>
      <c r="EZK65" s="13"/>
      <c r="EZL65" s="13"/>
      <c r="EZM65" s="13"/>
      <c r="EZN65" s="13"/>
      <c r="EZO65" s="13"/>
      <c r="EZP65" s="13"/>
      <c r="EZQ65" s="13"/>
      <c r="EZR65" s="13"/>
      <c r="EZS65" s="13"/>
      <c r="EZT65" s="13"/>
      <c r="EZU65" s="13"/>
      <c r="EZV65" s="13"/>
      <c r="EZW65" s="13"/>
      <c r="EZX65" s="13"/>
      <c r="EZY65" s="13"/>
      <c r="EZZ65" s="13"/>
      <c r="FAA65" s="13"/>
      <c r="FAB65" s="13"/>
      <c r="FAC65" s="13"/>
      <c r="FAD65" s="13"/>
      <c r="FAE65" s="13"/>
      <c r="FAF65" s="13"/>
      <c r="FAG65" s="13"/>
      <c r="FAH65" s="13"/>
      <c r="FAI65" s="13"/>
      <c r="FAJ65" s="13"/>
      <c r="FAK65" s="13"/>
      <c r="FAL65" s="13"/>
      <c r="FAM65" s="13"/>
      <c r="FAN65" s="13"/>
      <c r="FAO65" s="13"/>
      <c r="FAP65" s="13"/>
      <c r="FAQ65" s="13"/>
      <c r="FAR65" s="13"/>
      <c r="FAS65" s="13"/>
      <c r="FAT65" s="13"/>
      <c r="FAU65" s="13"/>
      <c r="FAV65" s="13"/>
      <c r="FAW65" s="13"/>
      <c r="FAX65" s="13"/>
      <c r="FAY65" s="13"/>
      <c r="FAZ65" s="13"/>
      <c r="FBA65" s="13"/>
      <c r="FBB65" s="13"/>
      <c r="FBC65" s="13"/>
      <c r="FBD65" s="13"/>
      <c r="FBE65" s="13"/>
      <c r="FBF65" s="13"/>
      <c r="FBG65" s="13"/>
      <c r="FBH65" s="13"/>
      <c r="FBI65" s="13"/>
      <c r="FBJ65" s="13"/>
      <c r="FBK65" s="13"/>
      <c r="FBL65" s="13"/>
      <c r="FBM65" s="13"/>
      <c r="FBN65" s="13"/>
      <c r="FBO65" s="13"/>
      <c r="FBP65" s="13"/>
      <c r="FBQ65" s="13"/>
      <c r="FBR65" s="13"/>
      <c r="FBS65" s="13"/>
      <c r="FBT65" s="13"/>
      <c r="FBU65" s="13"/>
      <c r="FBV65" s="13"/>
      <c r="FBW65" s="13"/>
      <c r="FBX65" s="13"/>
      <c r="FBY65" s="13"/>
      <c r="FBZ65" s="13"/>
      <c r="FCA65" s="13"/>
      <c r="FCB65" s="13"/>
      <c r="FCC65" s="13"/>
      <c r="FCD65" s="13"/>
      <c r="FCE65" s="13"/>
      <c r="FCF65" s="13"/>
      <c r="FCG65" s="13"/>
      <c r="FCH65" s="13"/>
      <c r="FCI65" s="13"/>
      <c r="FCJ65" s="13"/>
      <c r="FCK65" s="13"/>
      <c r="FCL65" s="13"/>
      <c r="FCM65" s="13"/>
      <c r="FCN65" s="13"/>
      <c r="FCO65" s="13"/>
      <c r="FCP65" s="13"/>
      <c r="FCQ65" s="13"/>
      <c r="FCR65" s="13"/>
      <c r="FCS65" s="13"/>
      <c r="FCT65" s="13"/>
      <c r="FCU65" s="13"/>
      <c r="FCV65" s="13"/>
      <c r="FCW65" s="13"/>
      <c r="FCX65" s="13"/>
      <c r="FCY65" s="13"/>
      <c r="FCZ65" s="13"/>
      <c r="FDA65" s="13"/>
      <c r="FDB65" s="13"/>
      <c r="FDC65" s="13"/>
      <c r="FDD65" s="13"/>
      <c r="FDE65" s="13"/>
      <c r="FDF65" s="13"/>
      <c r="FDG65" s="13"/>
      <c r="FDH65" s="13"/>
      <c r="FDI65" s="13"/>
      <c r="FDJ65" s="13"/>
      <c r="FDK65" s="13"/>
      <c r="FDL65" s="13"/>
      <c r="FDM65" s="13"/>
      <c r="FDN65" s="13"/>
      <c r="FDO65" s="13"/>
      <c r="FDP65" s="13"/>
      <c r="FDQ65" s="13"/>
      <c r="FDR65" s="13"/>
      <c r="FDS65" s="13"/>
      <c r="FDT65" s="13"/>
      <c r="FDU65" s="13"/>
      <c r="FDV65" s="13"/>
      <c r="FDW65" s="13"/>
      <c r="FDX65" s="13"/>
      <c r="FDY65" s="13"/>
      <c r="FDZ65" s="13"/>
      <c r="FEA65" s="13"/>
      <c r="FEB65" s="13"/>
      <c r="FEC65" s="13"/>
      <c r="FED65" s="13"/>
      <c r="FEE65" s="13"/>
      <c r="FEF65" s="13"/>
      <c r="FEG65" s="13"/>
      <c r="FEH65" s="13"/>
      <c r="FEI65" s="13"/>
      <c r="FEJ65" s="13"/>
      <c r="FEK65" s="13"/>
      <c r="FEL65" s="13"/>
      <c r="FEM65" s="13"/>
      <c r="FEN65" s="13"/>
      <c r="FEO65" s="13"/>
      <c r="FEP65" s="13"/>
      <c r="FEQ65" s="13"/>
      <c r="FER65" s="13"/>
      <c r="FES65" s="13"/>
      <c r="FET65" s="13"/>
      <c r="FEU65" s="13"/>
      <c r="FEV65" s="13"/>
      <c r="FEW65" s="13"/>
      <c r="FEX65" s="13"/>
      <c r="FEY65" s="13"/>
      <c r="FEZ65" s="13"/>
      <c r="FFA65" s="13"/>
      <c r="FFB65" s="13"/>
      <c r="FFC65" s="13"/>
      <c r="FFD65" s="13"/>
      <c r="FFE65" s="13"/>
      <c r="FFF65" s="13"/>
      <c r="FFG65" s="13"/>
      <c r="FFH65" s="13"/>
      <c r="FFI65" s="13"/>
      <c r="FFJ65" s="13"/>
      <c r="FFK65" s="13"/>
      <c r="FFL65" s="13"/>
      <c r="FFM65" s="13"/>
      <c r="FFN65" s="13"/>
      <c r="FFO65" s="13"/>
      <c r="FFP65" s="13"/>
      <c r="FFQ65" s="13"/>
      <c r="FFR65" s="13"/>
      <c r="FFS65" s="13"/>
      <c r="FFT65" s="13"/>
      <c r="FFU65" s="13"/>
      <c r="FFV65" s="13"/>
      <c r="FFW65" s="13"/>
      <c r="FFX65" s="13"/>
      <c r="FFY65" s="13"/>
      <c r="FFZ65" s="13"/>
      <c r="FGA65" s="13"/>
      <c r="FGB65" s="13"/>
      <c r="FGC65" s="13"/>
      <c r="FGD65" s="13"/>
      <c r="FGE65" s="13"/>
      <c r="FGF65" s="13"/>
      <c r="FGG65" s="13"/>
      <c r="FGH65" s="13"/>
      <c r="FGI65" s="13"/>
      <c r="FGJ65" s="13"/>
      <c r="FGK65" s="13"/>
      <c r="FGL65" s="13"/>
      <c r="FGM65" s="13"/>
      <c r="FGN65" s="13"/>
      <c r="FGO65" s="13"/>
      <c r="FGP65" s="13"/>
      <c r="FGQ65" s="13"/>
      <c r="FGR65" s="13"/>
      <c r="FGS65" s="13"/>
      <c r="FGT65" s="13"/>
      <c r="FGU65" s="13"/>
      <c r="FGV65" s="13"/>
      <c r="FGW65" s="13"/>
      <c r="FGX65" s="13"/>
      <c r="FGY65" s="13"/>
      <c r="FGZ65" s="13"/>
      <c r="FHA65" s="13"/>
      <c r="FHB65" s="13"/>
      <c r="FHC65" s="13"/>
      <c r="FHD65" s="13"/>
      <c r="FHE65" s="13"/>
      <c r="FHF65" s="13"/>
      <c r="FHG65" s="13"/>
      <c r="FHH65" s="13"/>
      <c r="FHI65" s="13"/>
      <c r="FHJ65" s="13"/>
      <c r="FHK65" s="13"/>
      <c r="FHL65" s="13"/>
      <c r="FHM65" s="13"/>
      <c r="FHN65" s="13"/>
      <c r="FHO65" s="13"/>
      <c r="FHP65" s="13"/>
      <c r="FHQ65" s="13"/>
      <c r="FHR65" s="13"/>
      <c r="FHS65" s="13"/>
      <c r="FHT65" s="13"/>
      <c r="FHU65" s="13"/>
      <c r="FHV65" s="13"/>
      <c r="FHW65" s="13"/>
      <c r="FHX65" s="13"/>
      <c r="FHY65" s="13"/>
      <c r="FHZ65" s="13"/>
      <c r="FIA65" s="13"/>
      <c r="FIB65" s="13"/>
      <c r="FIC65" s="13"/>
      <c r="FID65" s="13"/>
      <c r="FIE65" s="13"/>
      <c r="FIF65" s="13"/>
      <c r="FIG65" s="13"/>
      <c r="FIH65" s="13"/>
      <c r="FII65" s="13"/>
      <c r="FIJ65" s="13"/>
      <c r="FIK65" s="13"/>
      <c r="FIL65" s="13"/>
      <c r="FIM65" s="13"/>
      <c r="FIN65" s="13"/>
      <c r="FIO65" s="13"/>
      <c r="FIP65" s="13"/>
      <c r="FIQ65" s="13"/>
      <c r="FIR65" s="13"/>
      <c r="FIS65" s="13"/>
      <c r="FIT65" s="13"/>
      <c r="FIU65" s="13"/>
      <c r="FIV65" s="13"/>
      <c r="FIW65" s="13"/>
      <c r="FIX65" s="13"/>
      <c r="FIY65" s="13"/>
      <c r="FIZ65" s="13"/>
      <c r="FJA65" s="13"/>
      <c r="FJB65" s="13"/>
      <c r="FJC65" s="13"/>
      <c r="FJD65" s="13"/>
      <c r="FJE65" s="13"/>
      <c r="FJF65" s="13"/>
      <c r="FJG65" s="13"/>
      <c r="FJH65" s="13"/>
      <c r="FJI65" s="13"/>
      <c r="FJJ65" s="13"/>
      <c r="FJK65" s="13"/>
      <c r="FJL65" s="13"/>
      <c r="FJM65" s="13"/>
      <c r="FJN65" s="13"/>
      <c r="FJO65" s="13"/>
      <c r="FJP65" s="13"/>
      <c r="FJQ65" s="13"/>
      <c r="FJR65" s="13"/>
      <c r="FJS65" s="13"/>
      <c r="FJT65" s="13"/>
      <c r="FJU65" s="13"/>
      <c r="FJV65" s="13"/>
      <c r="FJW65" s="13"/>
      <c r="FJX65" s="13"/>
      <c r="FJY65" s="13"/>
      <c r="FJZ65" s="13"/>
      <c r="FKA65" s="13"/>
      <c r="FKB65" s="13"/>
      <c r="FKC65" s="13"/>
      <c r="FKD65" s="13"/>
      <c r="FKE65" s="13"/>
      <c r="FKF65" s="13"/>
      <c r="FKG65" s="13"/>
      <c r="FKH65" s="13"/>
      <c r="FKI65" s="13"/>
      <c r="FKJ65" s="13"/>
      <c r="FKK65" s="13"/>
      <c r="FKL65" s="13"/>
      <c r="FKM65" s="13"/>
      <c r="FKN65" s="13"/>
      <c r="FKO65" s="13"/>
      <c r="FKP65" s="13"/>
      <c r="FKQ65" s="13"/>
      <c r="FKR65" s="13"/>
      <c r="FKS65" s="13"/>
      <c r="FKT65" s="13"/>
      <c r="FKU65" s="13"/>
      <c r="FKV65" s="13"/>
      <c r="FKW65" s="13"/>
      <c r="FKX65" s="13"/>
      <c r="FKY65" s="13"/>
      <c r="FKZ65" s="13"/>
      <c r="FLA65" s="13"/>
      <c r="FLB65" s="13"/>
      <c r="FLC65" s="13"/>
      <c r="FLD65" s="13"/>
      <c r="FLE65" s="13"/>
      <c r="FLF65" s="13"/>
      <c r="FLG65" s="13"/>
      <c r="FLH65" s="13"/>
      <c r="FLI65" s="13"/>
      <c r="FLJ65" s="13"/>
      <c r="FLK65" s="13"/>
      <c r="FLL65" s="13"/>
      <c r="FLM65" s="13"/>
      <c r="FLN65" s="13"/>
      <c r="FLO65" s="13"/>
      <c r="FLP65" s="13"/>
      <c r="FLQ65" s="13"/>
      <c r="FLR65" s="13"/>
      <c r="FLS65" s="13"/>
      <c r="FLT65" s="13"/>
      <c r="FLU65" s="13"/>
      <c r="FLV65" s="13"/>
      <c r="FLW65" s="13"/>
      <c r="FLX65" s="13"/>
      <c r="FLY65" s="13"/>
      <c r="FLZ65" s="13"/>
      <c r="FMA65" s="13"/>
      <c r="FMB65" s="13"/>
      <c r="FMC65" s="13"/>
      <c r="FMD65" s="13"/>
      <c r="FME65" s="13"/>
      <c r="FMF65" s="13"/>
      <c r="FMG65" s="13"/>
      <c r="FMH65" s="13"/>
      <c r="FMI65" s="13"/>
      <c r="FMJ65" s="13"/>
      <c r="FMK65" s="13"/>
      <c r="FML65" s="13"/>
      <c r="FMM65" s="13"/>
      <c r="FMN65" s="13"/>
      <c r="FMO65" s="13"/>
      <c r="FMP65" s="13"/>
      <c r="FMQ65" s="13"/>
      <c r="FMR65" s="13"/>
      <c r="FMS65" s="13"/>
      <c r="FMT65" s="13"/>
      <c r="FMU65" s="13"/>
      <c r="FMV65" s="13"/>
      <c r="FMW65" s="13"/>
      <c r="FMX65" s="13"/>
      <c r="FMY65" s="13"/>
      <c r="FMZ65" s="13"/>
      <c r="FNA65" s="13"/>
      <c r="FNB65" s="13"/>
      <c r="FNC65" s="13"/>
      <c r="FND65" s="13"/>
      <c r="FNE65" s="13"/>
      <c r="FNF65" s="13"/>
      <c r="FNG65" s="13"/>
      <c r="FNH65" s="13"/>
      <c r="FNI65" s="13"/>
      <c r="FNJ65" s="13"/>
      <c r="FNK65" s="13"/>
      <c r="FNL65" s="13"/>
      <c r="FNM65" s="13"/>
      <c r="FNN65" s="13"/>
      <c r="FNO65" s="13"/>
      <c r="FNP65" s="13"/>
      <c r="FNQ65" s="13"/>
      <c r="FNR65" s="13"/>
      <c r="FNS65" s="13"/>
      <c r="FNT65" s="13"/>
      <c r="FNU65" s="13"/>
      <c r="FNV65" s="13"/>
      <c r="FNW65" s="13"/>
      <c r="FNX65" s="13"/>
      <c r="FNY65" s="13"/>
      <c r="FNZ65" s="13"/>
      <c r="FOA65" s="13"/>
      <c r="FOB65" s="13"/>
      <c r="FOC65" s="13"/>
      <c r="FOD65" s="13"/>
      <c r="FOE65" s="13"/>
      <c r="FOF65" s="13"/>
      <c r="FOG65" s="13"/>
      <c r="FOH65" s="13"/>
      <c r="FOI65" s="13"/>
      <c r="FOJ65" s="13"/>
      <c r="FOK65" s="13"/>
      <c r="FOL65" s="13"/>
      <c r="FOM65" s="13"/>
      <c r="FON65" s="13"/>
      <c r="FOO65" s="13"/>
      <c r="FOP65" s="13"/>
      <c r="FOQ65" s="13"/>
      <c r="FOR65" s="13"/>
      <c r="FOS65" s="13"/>
      <c r="FOT65" s="13"/>
      <c r="FOU65" s="13"/>
      <c r="FOV65" s="13"/>
      <c r="FOW65" s="13"/>
      <c r="FOX65" s="13"/>
      <c r="FOY65" s="13"/>
      <c r="FOZ65" s="13"/>
      <c r="FPA65" s="13"/>
      <c r="FPB65" s="13"/>
      <c r="FPC65" s="13"/>
      <c r="FPD65" s="13"/>
      <c r="FPE65" s="13"/>
      <c r="FPF65" s="13"/>
      <c r="FPG65" s="13"/>
      <c r="FPH65" s="13"/>
      <c r="FPI65" s="13"/>
      <c r="FPJ65" s="13"/>
      <c r="FPK65" s="13"/>
      <c r="FPL65" s="13"/>
      <c r="FPM65" s="13"/>
      <c r="FPN65" s="13"/>
      <c r="FPO65" s="13"/>
      <c r="FPP65" s="13"/>
      <c r="FPQ65" s="13"/>
      <c r="FPR65" s="13"/>
      <c r="FPS65" s="13"/>
      <c r="FPT65" s="13"/>
      <c r="FPU65" s="13"/>
      <c r="FPV65" s="13"/>
      <c r="FPW65" s="13"/>
      <c r="FPX65" s="13"/>
      <c r="FPY65" s="13"/>
      <c r="FPZ65" s="13"/>
      <c r="FQA65" s="13"/>
      <c r="FQB65" s="13"/>
      <c r="FQC65" s="13"/>
      <c r="FQD65" s="13"/>
      <c r="FQE65" s="13"/>
      <c r="FQF65" s="13"/>
      <c r="FQG65" s="13"/>
      <c r="FQH65" s="13"/>
      <c r="FQI65" s="13"/>
      <c r="FQJ65" s="13"/>
      <c r="FQK65" s="13"/>
      <c r="FQL65" s="13"/>
      <c r="FQM65" s="13"/>
      <c r="FQN65" s="13"/>
      <c r="FQO65" s="13"/>
      <c r="FQP65" s="13"/>
      <c r="FQQ65" s="13"/>
      <c r="FQR65" s="13"/>
      <c r="FQS65" s="13"/>
      <c r="FQT65" s="13"/>
      <c r="FQU65" s="13"/>
      <c r="FQV65" s="13"/>
      <c r="FQW65" s="13"/>
      <c r="FQX65" s="13"/>
      <c r="FQY65" s="13"/>
      <c r="FQZ65" s="13"/>
      <c r="FRA65" s="13"/>
      <c r="FRB65" s="13"/>
      <c r="FRC65" s="13"/>
      <c r="FRD65" s="13"/>
      <c r="FRE65" s="13"/>
      <c r="FRF65" s="13"/>
      <c r="FRG65" s="13"/>
      <c r="FRH65" s="13"/>
      <c r="FRI65" s="13"/>
      <c r="FRJ65" s="13"/>
      <c r="FRK65" s="13"/>
      <c r="FRL65" s="13"/>
      <c r="FRM65" s="13"/>
      <c r="FRN65" s="13"/>
      <c r="FRO65" s="13"/>
      <c r="FRP65" s="13"/>
      <c r="FRQ65" s="13"/>
      <c r="FRR65" s="13"/>
      <c r="FRS65" s="13"/>
      <c r="FRT65" s="13"/>
      <c r="FRU65" s="13"/>
      <c r="FRV65" s="13"/>
      <c r="FRW65" s="13"/>
      <c r="FRX65" s="13"/>
      <c r="FRY65" s="13"/>
      <c r="FRZ65" s="13"/>
      <c r="FSA65" s="13"/>
      <c r="FSB65" s="13"/>
      <c r="FSC65" s="13"/>
    </row>
    <row r="66" spans="1:4553" s="4" customFormat="1">
      <c r="V66" s="101"/>
    </row>
    <row r="67" spans="1:4553" s="4" customFormat="1" ht="20">
      <c r="A67" s="420" t="s">
        <v>206</v>
      </c>
      <c r="V67" s="101"/>
    </row>
    <row r="68" spans="1:4553" s="4" customFormat="1">
      <c r="V68" s="101"/>
    </row>
    <row r="69" spans="1:4553" s="4" customFormat="1">
      <c r="V69" s="101"/>
    </row>
    <row r="70" spans="1:4553" s="4" customFormat="1">
      <c r="V70" s="101"/>
    </row>
    <row r="71" spans="1:4553" s="4" customFormat="1">
      <c r="V71" s="101"/>
    </row>
    <row r="72" spans="1:4553" s="4" customFormat="1">
      <c r="V72" s="101"/>
    </row>
    <row r="73" spans="1:4553" s="4" customFormat="1">
      <c r="V73" s="101"/>
    </row>
    <row r="74" spans="1:4553" s="4" customFormat="1">
      <c r="V74" s="101"/>
    </row>
    <row r="75" spans="1:4553" s="4" customFormat="1">
      <c r="V75" s="101"/>
    </row>
    <row r="76" spans="1:4553" s="4" customFormat="1">
      <c r="V76" s="101"/>
    </row>
    <row r="77" spans="1:4553" s="4" customFormat="1">
      <c r="V77" s="101"/>
    </row>
    <row r="78" spans="1:4553" s="4" customFormat="1">
      <c r="V78" s="101"/>
    </row>
    <row r="79" spans="1:4553" s="4" customFormat="1">
      <c r="V79" s="101"/>
    </row>
    <row r="80" spans="1:4553" s="4" customFormat="1">
      <c r="V80" s="101"/>
    </row>
    <row r="81" spans="22:22" s="4" customFormat="1">
      <c r="V81" s="101"/>
    </row>
    <row r="82" spans="22:22" s="4" customFormat="1">
      <c r="V82" s="101"/>
    </row>
    <row r="83" spans="22:22" s="4" customFormat="1">
      <c r="V83" s="101"/>
    </row>
    <row r="84" spans="22:22" s="4" customFormat="1">
      <c r="V84" s="101"/>
    </row>
    <row r="85" spans="22:22" s="4" customFormat="1">
      <c r="V85" s="101"/>
    </row>
    <row r="86" spans="22:22" s="4" customFormat="1">
      <c r="V86" s="101"/>
    </row>
    <row r="87" spans="22:22" s="4" customFormat="1">
      <c r="V87" s="101"/>
    </row>
    <row r="88" spans="22:22" s="4" customFormat="1">
      <c r="V88" s="101"/>
    </row>
    <row r="89" spans="22:22" s="4" customFormat="1">
      <c r="V89" s="101"/>
    </row>
    <row r="90" spans="22:22" s="4" customFormat="1">
      <c r="V90" s="101"/>
    </row>
    <row r="91" spans="22:22" s="4" customFormat="1">
      <c r="V91" s="101"/>
    </row>
    <row r="92" spans="22:22" s="4" customFormat="1">
      <c r="V92" s="101"/>
    </row>
    <row r="93" spans="22:22" s="4" customFormat="1">
      <c r="V93" s="101"/>
    </row>
    <row r="94" spans="22:22" s="4" customFormat="1">
      <c r="V94" s="101"/>
    </row>
    <row r="95" spans="22:22" s="4" customFormat="1">
      <c r="V95" s="101"/>
    </row>
    <row r="96" spans="22:22" s="4" customFormat="1">
      <c r="V96" s="101"/>
    </row>
    <row r="97" spans="22:22" s="4" customFormat="1">
      <c r="V97" s="101"/>
    </row>
    <row r="98" spans="22:22" s="4" customFormat="1">
      <c r="V98" s="101"/>
    </row>
    <row r="99" spans="22:22" s="4" customFormat="1">
      <c r="V99" s="101"/>
    </row>
    <row r="100" spans="22:22" s="4" customFormat="1">
      <c r="V100" s="101"/>
    </row>
    <row r="101" spans="22:22" s="4" customFormat="1">
      <c r="V101" s="101"/>
    </row>
    <row r="102" spans="22:22" s="4" customFormat="1">
      <c r="V102" s="101"/>
    </row>
    <row r="103" spans="22:22" s="4" customFormat="1">
      <c r="V103" s="101"/>
    </row>
    <row r="104" spans="22:22" s="4" customFormat="1">
      <c r="V104" s="101"/>
    </row>
    <row r="105" spans="22:22" s="4" customFormat="1">
      <c r="V105" s="101"/>
    </row>
    <row r="106" spans="22:22" s="4" customFormat="1">
      <c r="V106" s="101"/>
    </row>
    <row r="107" spans="22:22" s="4" customFormat="1">
      <c r="V107" s="101"/>
    </row>
    <row r="108" spans="22:22" s="4" customFormat="1">
      <c r="V108" s="101"/>
    </row>
    <row r="109" spans="22:22" s="4" customFormat="1">
      <c r="V109" s="101"/>
    </row>
    <row r="110" spans="22:22" s="4" customFormat="1">
      <c r="V110" s="101"/>
    </row>
    <row r="111" spans="22:22" s="4" customFormat="1">
      <c r="V111" s="101"/>
    </row>
    <row r="112" spans="22:22" s="4" customFormat="1">
      <c r="V112" s="101"/>
    </row>
    <row r="113" spans="22:22" s="4" customFormat="1" ht="12.75" customHeight="1">
      <c r="V113" s="101"/>
    </row>
    <row r="114" spans="22:22" s="4" customFormat="1" ht="12.75" customHeight="1">
      <c r="V114" s="101"/>
    </row>
    <row r="115" spans="22:22" s="4" customFormat="1" ht="12.75" customHeight="1">
      <c r="V115" s="101"/>
    </row>
    <row r="116" spans="22:22" s="4" customFormat="1" ht="12.75" customHeight="1">
      <c r="V116" s="101"/>
    </row>
    <row r="117" spans="22:22" s="4" customFormat="1" ht="12.75" customHeight="1">
      <c r="V117" s="101"/>
    </row>
    <row r="118" spans="22:22" s="4" customFormat="1" ht="12.75" customHeight="1">
      <c r="V118" s="101"/>
    </row>
    <row r="119" spans="22:22" s="4" customFormat="1" ht="12.75" customHeight="1">
      <c r="V119" s="101"/>
    </row>
    <row r="120" spans="22:22" s="4" customFormat="1" ht="12.75" customHeight="1">
      <c r="V120" s="101"/>
    </row>
    <row r="121" spans="22:22" s="4" customFormat="1" ht="12.75" customHeight="1">
      <c r="V121" s="101"/>
    </row>
    <row r="122" spans="22:22" s="4" customFormat="1" ht="12.75" customHeight="1">
      <c r="V122" s="101"/>
    </row>
    <row r="123" spans="22:22" s="4" customFormat="1" ht="12.75" customHeight="1">
      <c r="V123" s="101"/>
    </row>
    <row r="124" spans="22:22" s="4" customFormat="1" ht="12.75" customHeight="1">
      <c r="V124" s="101"/>
    </row>
    <row r="125" spans="22:22" s="4" customFormat="1" ht="12.75" customHeight="1">
      <c r="V125" s="101"/>
    </row>
    <row r="126" spans="22:22" s="4" customFormat="1" ht="12.75" customHeight="1">
      <c r="V126" s="101"/>
    </row>
    <row r="127" spans="22:22" s="4" customFormat="1" ht="12.75" customHeight="1">
      <c r="V127" s="101"/>
    </row>
    <row r="128" spans="22:22" s="4" customFormat="1" ht="12.75" customHeight="1">
      <c r="V128" s="101"/>
    </row>
    <row r="129" spans="22:22" s="4" customFormat="1" ht="12.75" customHeight="1">
      <c r="V129" s="101"/>
    </row>
    <row r="130" spans="22:22" s="4" customFormat="1" ht="12.75" customHeight="1">
      <c r="V130" s="101"/>
    </row>
    <row r="131" spans="22:22" s="4" customFormat="1" ht="12.75" customHeight="1">
      <c r="V131" s="101"/>
    </row>
    <row r="132" spans="22:22" s="4" customFormat="1" ht="12.75" customHeight="1">
      <c r="V132" s="101"/>
    </row>
    <row r="133" spans="22:22" s="4" customFormat="1" ht="12.75" customHeight="1">
      <c r="V133" s="101"/>
    </row>
    <row r="134" spans="22:22" s="4" customFormat="1" ht="12.75" customHeight="1">
      <c r="V134" s="101"/>
    </row>
    <row r="135" spans="22:22" s="4" customFormat="1" ht="12.75" customHeight="1">
      <c r="V135" s="101"/>
    </row>
    <row r="136" spans="22:22" s="4" customFormat="1" ht="12.75" customHeight="1">
      <c r="V136" s="101"/>
    </row>
    <row r="137" spans="22:22" s="4" customFormat="1" ht="12.75" customHeight="1">
      <c r="V137" s="101"/>
    </row>
    <row r="138" spans="22:22" s="4" customFormat="1" ht="12.75" customHeight="1">
      <c r="V138" s="101"/>
    </row>
    <row r="139" spans="22:22" s="4" customFormat="1" ht="12.75" customHeight="1">
      <c r="V139" s="101"/>
    </row>
    <row r="140" spans="22:22" s="4" customFormat="1" ht="12.75" customHeight="1">
      <c r="V140" s="101"/>
    </row>
    <row r="141" spans="22:22" s="4" customFormat="1" ht="12.75" customHeight="1">
      <c r="V141" s="101"/>
    </row>
    <row r="142" spans="22:22" s="4" customFormat="1" ht="12.75" customHeight="1">
      <c r="V142" s="101"/>
    </row>
    <row r="143" spans="22:22" s="4" customFormat="1" ht="12.75" customHeight="1">
      <c r="V143" s="101"/>
    </row>
    <row r="144" spans="22:22" s="4" customFormat="1" ht="12.75" customHeight="1">
      <c r="V144" s="101"/>
    </row>
    <row r="145" spans="22:22" s="4" customFormat="1" ht="12.75" customHeight="1">
      <c r="V145" s="101"/>
    </row>
    <row r="146" spans="22:22" s="4" customFormat="1" ht="12.75" customHeight="1">
      <c r="V146" s="101"/>
    </row>
    <row r="147" spans="22:22" s="4" customFormat="1" ht="12.75" customHeight="1">
      <c r="V147" s="101"/>
    </row>
    <row r="148" spans="22:22" s="4" customFormat="1" ht="12.75" customHeight="1">
      <c r="V148" s="101"/>
    </row>
    <row r="149" spans="22:22" s="4" customFormat="1" ht="12.75" customHeight="1">
      <c r="V149" s="101"/>
    </row>
    <row r="150" spans="22:22" s="4" customFormat="1" ht="12.75" customHeight="1">
      <c r="V150" s="101"/>
    </row>
    <row r="151" spans="22:22" s="4" customFormat="1" ht="12.75" customHeight="1">
      <c r="V151" s="101"/>
    </row>
    <row r="152" spans="22:22" s="4" customFormat="1" ht="12.75" customHeight="1">
      <c r="V152" s="101"/>
    </row>
    <row r="153" spans="22:22" s="4" customFormat="1" ht="12.75" customHeight="1">
      <c r="V153" s="101"/>
    </row>
    <row r="154" spans="22:22" s="4" customFormat="1" ht="12.75" customHeight="1">
      <c r="V154" s="101"/>
    </row>
    <row r="155" spans="22:22" s="4" customFormat="1" ht="12.75" customHeight="1">
      <c r="V155" s="101"/>
    </row>
    <row r="156" spans="22:22" s="4" customFormat="1" ht="12.75" customHeight="1">
      <c r="V156" s="101"/>
    </row>
    <row r="157" spans="22:22" s="4" customFormat="1" ht="12.75" customHeight="1">
      <c r="V157" s="101"/>
    </row>
    <row r="158" spans="22:22" s="4" customFormat="1" ht="12.75" customHeight="1">
      <c r="V158" s="101"/>
    </row>
    <row r="159" spans="22:22" s="4" customFormat="1" ht="12.75" customHeight="1">
      <c r="V159" s="101"/>
    </row>
    <row r="160" spans="22:22" s="4" customFormat="1" ht="12.75" customHeight="1">
      <c r="V160" s="101"/>
    </row>
    <row r="161" spans="22:22" s="4" customFormat="1" ht="12.75" customHeight="1">
      <c r="V161" s="101"/>
    </row>
    <row r="162" spans="22:22" s="4" customFormat="1" ht="12.75" customHeight="1">
      <c r="V162" s="101"/>
    </row>
    <row r="163" spans="22:22" s="4" customFormat="1" ht="12.75" customHeight="1"/>
    <row r="164" spans="22:22" s="4" customFormat="1" ht="12.75" customHeight="1"/>
    <row r="165" spans="22:22" s="4" customFormat="1" ht="12.75" customHeight="1"/>
    <row r="166" spans="22:22" s="4" customFormat="1" ht="12.75" customHeight="1"/>
    <row r="167" spans="22:22" s="4" customFormat="1" ht="12.75" customHeight="1"/>
    <row r="168" spans="22:22" s="4" customFormat="1" ht="12.75" customHeight="1"/>
    <row r="169" spans="22:22" s="4" customFormat="1" ht="12.75" customHeight="1"/>
    <row r="170" spans="22:22" s="4" customFormat="1" ht="12.75" customHeight="1"/>
    <row r="171" spans="22:22" s="4" customFormat="1" ht="12.75" customHeight="1"/>
    <row r="172" spans="22:22" s="4" customFormat="1" ht="12.75" customHeight="1"/>
    <row r="173" spans="22:22" s="4" customFormat="1" ht="12.75" customHeight="1"/>
    <row r="174" spans="22:22" s="4" customFormat="1" ht="12.75" customHeight="1"/>
    <row r="175" spans="22:22" s="4" customFormat="1" ht="12.75" customHeight="1"/>
    <row r="176" spans="22:22" s="4" customFormat="1" ht="12.75" customHeight="1"/>
    <row r="177" s="4" customFormat="1" ht="12.75" customHeight="1"/>
    <row r="178" s="4" customFormat="1" ht="12.75" customHeight="1"/>
    <row r="179" s="4" customFormat="1" ht="12.75" customHeight="1"/>
    <row r="180" s="4" customFormat="1" ht="12.75" customHeight="1"/>
    <row r="181" s="4" customFormat="1" ht="12.75" customHeight="1"/>
    <row r="182" s="4" customFormat="1"/>
    <row r="183" s="4" customFormat="1"/>
    <row r="184" s="4" customFormat="1"/>
    <row r="185" s="4" customFormat="1"/>
    <row r="186" s="4" customFormat="1"/>
    <row r="187" s="4" customFormat="1"/>
    <row r="188" s="4" customFormat="1"/>
    <row r="189" s="4" customFormat="1"/>
    <row r="190" s="4" customFormat="1"/>
    <row r="191" s="4" customFormat="1"/>
    <row r="192" s="4" customFormat="1"/>
    <row r="193" s="4" customFormat="1"/>
    <row r="194" s="4" customFormat="1"/>
    <row r="195" s="4" customFormat="1"/>
    <row r="196" s="4" customFormat="1"/>
    <row r="197" s="4" customFormat="1"/>
    <row r="198" s="4" customFormat="1"/>
    <row r="199" s="4" customFormat="1"/>
    <row r="200" s="4" customFormat="1"/>
    <row r="201" s="4" customFormat="1"/>
    <row r="202" s="4" customFormat="1"/>
    <row r="203" s="4" customFormat="1"/>
    <row r="204" s="4" customFormat="1"/>
    <row r="205" s="4" customFormat="1"/>
    <row r="206" s="4" customFormat="1"/>
    <row r="207" s="4" customFormat="1"/>
    <row r="208" s="4" customFormat="1"/>
    <row r="209" s="4" customFormat="1"/>
    <row r="210" s="4" customFormat="1"/>
    <row r="211" s="4" customFormat="1"/>
    <row r="212" s="4" customFormat="1"/>
    <row r="213" s="4" customFormat="1"/>
    <row r="214" s="4" customFormat="1"/>
    <row r="215" s="4" customFormat="1"/>
    <row r="216" s="4" customFormat="1"/>
    <row r="217" s="4" customFormat="1"/>
    <row r="218" s="4" customFormat="1"/>
    <row r="219" s="4" customFormat="1"/>
    <row r="220" s="4" customFormat="1"/>
    <row r="221" s="4" customFormat="1"/>
    <row r="222" s="4" customFormat="1"/>
    <row r="223" s="4" customFormat="1"/>
    <row r="224" s="4" customFormat="1"/>
    <row r="225" s="4" customFormat="1"/>
    <row r="226" s="4" customFormat="1"/>
    <row r="227" s="4" customFormat="1"/>
    <row r="228" s="4" customFormat="1"/>
    <row r="229" s="4" customFormat="1"/>
    <row r="230" s="4" customFormat="1"/>
    <row r="231" s="4" customFormat="1"/>
    <row r="232" s="4" customFormat="1"/>
    <row r="233" s="4" customFormat="1"/>
    <row r="234" s="4" customFormat="1"/>
    <row r="235" s="4" customFormat="1"/>
    <row r="236" s="4" customFormat="1"/>
    <row r="237" s="4" customFormat="1"/>
    <row r="238" s="4" customFormat="1"/>
    <row r="239" s="4" customFormat="1"/>
    <row r="240" s="4" customFormat="1"/>
    <row r="241" s="4" customFormat="1"/>
    <row r="242" s="4" customFormat="1"/>
    <row r="243" s="4" customFormat="1"/>
    <row r="244" s="4" customFormat="1"/>
    <row r="245" s="4" customFormat="1"/>
    <row r="246" s="4" customFormat="1"/>
    <row r="247" s="4" customFormat="1"/>
    <row r="248" s="4" customFormat="1"/>
    <row r="249" s="4" customFormat="1"/>
    <row r="250" s="4" customFormat="1"/>
    <row r="251" s="4" customFormat="1"/>
    <row r="252" s="4" customFormat="1"/>
    <row r="253" s="4" customFormat="1"/>
    <row r="254" s="4" customFormat="1"/>
    <row r="255" s="4" customFormat="1"/>
    <row r="256" s="4" customFormat="1"/>
    <row r="257" s="4" customFormat="1"/>
    <row r="258" s="4" customFormat="1"/>
    <row r="259" s="4" customFormat="1"/>
    <row r="260" s="4" customFormat="1"/>
    <row r="261" s="4" customFormat="1"/>
    <row r="262" s="4" customFormat="1"/>
    <row r="263" s="4" customFormat="1"/>
    <row r="264" s="4" customFormat="1"/>
    <row r="265" s="4" customFormat="1"/>
    <row r="266" s="4" customFormat="1"/>
    <row r="267" s="4" customFormat="1"/>
    <row r="268" s="4" customFormat="1"/>
    <row r="269" s="4" customFormat="1"/>
    <row r="270" s="4" customFormat="1"/>
    <row r="271" s="4" customFormat="1"/>
    <row r="272" s="4" customFormat="1"/>
    <row r="273" s="4" customFormat="1"/>
    <row r="274" s="4" customFormat="1"/>
    <row r="275" s="4" customFormat="1"/>
    <row r="276" s="4" customFormat="1"/>
    <row r="277" s="4" customFormat="1"/>
    <row r="278" s="4" customFormat="1"/>
    <row r="279" s="4" customFormat="1"/>
    <row r="280" s="4" customFormat="1"/>
    <row r="281" s="4" customFormat="1"/>
    <row r="282" s="4" customFormat="1"/>
    <row r="283" s="4" customFormat="1"/>
    <row r="284" s="4" customFormat="1"/>
    <row r="285" s="4" customFormat="1"/>
    <row r="286" s="4" customFormat="1"/>
    <row r="287" s="4" customFormat="1"/>
    <row r="288" s="4" customFormat="1"/>
    <row r="289" s="4" customFormat="1"/>
    <row r="290" s="4" customFormat="1"/>
    <row r="291" s="4" customFormat="1"/>
    <row r="292" s="4" customFormat="1"/>
    <row r="293" s="4" customFormat="1"/>
    <row r="294" s="4" customFormat="1"/>
    <row r="295" s="4" customFormat="1"/>
    <row r="296" s="4" customFormat="1"/>
    <row r="297" s="4" customFormat="1"/>
    <row r="298" s="4" customFormat="1"/>
    <row r="299" s="4" customFormat="1"/>
    <row r="300" s="4" customFormat="1"/>
    <row r="301" s="4" customFormat="1"/>
    <row r="302" s="4" customFormat="1"/>
    <row r="303" s="4" customFormat="1"/>
    <row r="304" s="4" customFormat="1"/>
    <row r="305" s="4" customFormat="1"/>
    <row r="306" s="4" customFormat="1"/>
    <row r="307" s="4" customFormat="1"/>
    <row r="308" s="4" customFormat="1"/>
    <row r="309" s="4" customFormat="1"/>
    <row r="310" s="4" customFormat="1"/>
    <row r="311" s="4" customFormat="1"/>
    <row r="312" s="4" customFormat="1"/>
    <row r="313" s="4" customFormat="1"/>
    <row r="314" s="4" customFormat="1"/>
    <row r="315" s="4" customFormat="1"/>
    <row r="316" s="4" customFormat="1"/>
    <row r="317" s="4" customFormat="1"/>
    <row r="318" s="4" customFormat="1"/>
    <row r="319" s="4" customFormat="1"/>
    <row r="320" s="4" customFormat="1"/>
    <row r="321" s="4" customFormat="1"/>
    <row r="322" s="4" customFormat="1"/>
    <row r="323" s="4" customFormat="1"/>
    <row r="324" s="4" customFormat="1"/>
    <row r="325" s="4" customFormat="1"/>
    <row r="326" s="4" customFormat="1"/>
    <row r="327" s="4" customFormat="1"/>
    <row r="328" s="4" customFormat="1"/>
    <row r="329" s="4" customFormat="1"/>
    <row r="330" s="4" customFormat="1"/>
    <row r="331" s="4" customFormat="1"/>
    <row r="332" s="4" customFormat="1"/>
    <row r="333" s="4" customFormat="1"/>
    <row r="334" s="4" customFormat="1"/>
    <row r="335" s="4" customFormat="1"/>
    <row r="336" s="4" customFormat="1"/>
    <row r="337" s="4" customFormat="1"/>
    <row r="338" s="4" customFormat="1"/>
    <row r="339" s="4" customFormat="1"/>
    <row r="340" s="4" customFormat="1"/>
    <row r="341" s="4" customFormat="1"/>
    <row r="342" s="4" customFormat="1"/>
    <row r="343" s="4" customFormat="1"/>
    <row r="344" s="4" customFormat="1"/>
    <row r="345" s="4" customFormat="1"/>
    <row r="346" s="4" customFormat="1"/>
    <row r="347" s="4" customFormat="1"/>
    <row r="348" s="4" customFormat="1"/>
    <row r="349" s="4" customFormat="1"/>
    <row r="350" s="4" customFormat="1"/>
    <row r="351" s="4" customFormat="1"/>
    <row r="352" s="4" customFormat="1"/>
    <row r="353" s="4" customFormat="1"/>
    <row r="354" s="4" customFormat="1"/>
    <row r="355" s="4" customFormat="1"/>
    <row r="356" s="4" customFormat="1"/>
    <row r="357" s="4" customFormat="1"/>
    <row r="358" s="4" customFormat="1"/>
    <row r="359" s="4" customFormat="1"/>
    <row r="360" s="4" customFormat="1"/>
    <row r="361" s="4" customFormat="1"/>
    <row r="362" s="4" customFormat="1"/>
    <row r="363" s="4" customFormat="1"/>
    <row r="364" s="4" customFormat="1"/>
    <row r="365" s="4" customFormat="1"/>
    <row r="366" s="4" customFormat="1"/>
    <row r="367" s="4" customFormat="1"/>
    <row r="368" s="4" customFormat="1"/>
    <row r="369" s="4" customFormat="1"/>
    <row r="370" s="4" customFormat="1"/>
    <row r="371" s="4" customFormat="1"/>
    <row r="372" s="4" customFormat="1"/>
    <row r="373" s="4" customFormat="1"/>
    <row r="374" s="4" customFormat="1"/>
    <row r="375" s="4" customFormat="1"/>
    <row r="376" s="4" customFormat="1"/>
    <row r="377" s="4" customFormat="1"/>
    <row r="378" s="4" customFormat="1"/>
    <row r="379" s="4" customFormat="1"/>
    <row r="380" s="4" customFormat="1"/>
    <row r="381" s="4" customFormat="1"/>
    <row r="382" s="4" customFormat="1"/>
    <row r="383" s="4" customFormat="1"/>
    <row r="384" s="4" customFormat="1"/>
    <row r="385" s="4" customFormat="1"/>
    <row r="386" s="4" customFormat="1"/>
    <row r="387" s="4" customFormat="1"/>
    <row r="388" s="4" customFormat="1"/>
    <row r="389" s="4" customFormat="1"/>
    <row r="390" s="4" customFormat="1"/>
    <row r="391" s="4" customFormat="1"/>
    <row r="392" s="4" customFormat="1"/>
    <row r="393" s="4" customFormat="1"/>
    <row r="394" s="4" customFormat="1"/>
    <row r="395" s="4" customFormat="1"/>
    <row r="396" s="4" customFormat="1"/>
    <row r="397" s="4" customFormat="1"/>
    <row r="398" s="4" customFormat="1"/>
    <row r="399" s="4" customFormat="1"/>
    <row r="400" s="4" customFormat="1"/>
    <row r="401" s="4" customFormat="1"/>
    <row r="402" s="4" customFormat="1"/>
    <row r="403" s="4" customFormat="1"/>
    <row r="404" s="4" customFormat="1"/>
    <row r="405" s="4" customFormat="1"/>
    <row r="406" s="4" customFormat="1"/>
    <row r="407" s="4" customFormat="1"/>
    <row r="408" s="4" customFormat="1"/>
    <row r="409" s="4" customFormat="1"/>
    <row r="410" s="4" customFormat="1"/>
    <row r="411" s="4" customFormat="1"/>
    <row r="412" s="4" customFormat="1"/>
    <row r="413" s="4" customFormat="1"/>
    <row r="414" s="4" customFormat="1"/>
    <row r="415" s="4" customFormat="1"/>
    <row r="416" s="4" customFormat="1"/>
    <row r="417" s="4" customFormat="1"/>
    <row r="418" s="4" customFormat="1"/>
    <row r="419" s="4" customFormat="1"/>
    <row r="420" s="4" customFormat="1"/>
    <row r="421" s="4" customFormat="1"/>
    <row r="422" s="4" customFormat="1"/>
    <row r="423" s="4" customFormat="1"/>
    <row r="424" s="4" customFormat="1"/>
    <row r="425" s="4" customFormat="1"/>
    <row r="426" s="4" customFormat="1"/>
    <row r="427" s="4" customFormat="1"/>
    <row r="428" s="4" customFormat="1"/>
    <row r="429" s="4" customFormat="1"/>
    <row r="430" s="4" customFormat="1"/>
    <row r="431" s="4" customFormat="1"/>
    <row r="432" s="4" customFormat="1"/>
    <row r="433" s="4" customFormat="1"/>
    <row r="434" s="4" customFormat="1"/>
    <row r="435" s="4" customFormat="1"/>
    <row r="436" s="4" customFormat="1"/>
    <row r="437" s="4" customFormat="1"/>
    <row r="438" s="4" customFormat="1"/>
    <row r="439" s="4" customFormat="1"/>
    <row r="440" s="4" customFormat="1"/>
    <row r="441" s="4" customFormat="1"/>
    <row r="442" s="4" customFormat="1"/>
    <row r="443" s="4" customFormat="1"/>
    <row r="444" s="4" customFormat="1"/>
    <row r="445" s="4" customFormat="1"/>
    <row r="446" s="4" customFormat="1"/>
    <row r="447" s="4" customFormat="1"/>
    <row r="448" s="4" customFormat="1"/>
    <row r="449" s="4" customFormat="1"/>
    <row r="450" s="4" customFormat="1"/>
    <row r="451" s="4" customFormat="1"/>
    <row r="452" s="4" customFormat="1"/>
    <row r="453" s="4" customFormat="1"/>
    <row r="454" s="4" customFormat="1"/>
    <row r="455" s="4" customFormat="1"/>
    <row r="456" s="4" customFormat="1"/>
    <row r="457" s="4" customFormat="1"/>
    <row r="458" s="4" customFormat="1"/>
    <row r="459" s="4" customFormat="1"/>
    <row r="460" s="4" customFormat="1"/>
    <row r="461" s="4" customFormat="1"/>
    <row r="462" s="4" customFormat="1"/>
    <row r="463" s="4" customFormat="1"/>
    <row r="464" s="4" customFormat="1"/>
    <row r="465" s="4" customFormat="1"/>
    <row r="466" s="4" customFormat="1"/>
    <row r="467" s="4" customFormat="1"/>
    <row r="468" s="4" customFormat="1"/>
    <row r="469" s="4" customFormat="1"/>
    <row r="470" s="4" customFormat="1"/>
    <row r="471" s="4" customFormat="1"/>
    <row r="472" s="4" customFormat="1"/>
    <row r="473" s="4" customFormat="1"/>
    <row r="474" s="4" customFormat="1"/>
    <row r="475" s="4" customFormat="1"/>
    <row r="476" s="4" customFormat="1"/>
    <row r="477" s="4" customFormat="1"/>
    <row r="478" s="4" customFormat="1"/>
    <row r="479" s="4" customFormat="1"/>
    <row r="480" s="4" customFormat="1"/>
    <row r="481" s="4" customFormat="1"/>
    <row r="482" s="4" customFormat="1"/>
    <row r="483" s="4" customFormat="1"/>
    <row r="484" s="4" customFormat="1"/>
    <row r="485" s="4" customFormat="1"/>
    <row r="486" s="4" customFormat="1"/>
    <row r="487" s="4" customFormat="1"/>
    <row r="488" s="4" customFormat="1"/>
    <row r="489" s="4" customFormat="1"/>
    <row r="490" s="4" customFormat="1"/>
    <row r="491" s="4" customFormat="1"/>
    <row r="492" s="4" customFormat="1"/>
    <row r="493" s="4" customFormat="1"/>
    <row r="494" s="4" customFormat="1"/>
    <row r="495" s="4" customFormat="1"/>
    <row r="496" s="4" customFormat="1"/>
    <row r="497" s="4" customFormat="1"/>
    <row r="498" s="4" customFormat="1"/>
    <row r="499" s="4" customFormat="1"/>
    <row r="500" s="4" customFormat="1"/>
    <row r="501" s="4" customFormat="1"/>
    <row r="502" s="4" customFormat="1"/>
    <row r="503" s="4" customFormat="1"/>
    <row r="504" s="4" customFormat="1"/>
    <row r="505" s="4" customFormat="1"/>
    <row r="506" s="4" customFormat="1"/>
    <row r="507" s="4" customFormat="1"/>
    <row r="508" s="4" customFormat="1"/>
    <row r="509" s="4" customFormat="1"/>
    <row r="510" s="4" customFormat="1"/>
    <row r="511" s="4" customFormat="1"/>
    <row r="512" s="4" customFormat="1"/>
    <row r="513" s="4" customFormat="1"/>
    <row r="514" s="4" customFormat="1"/>
    <row r="515" s="4" customFormat="1"/>
    <row r="516" s="4" customFormat="1"/>
    <row r="517" s="4" customFormat="1"/>
    <row r="518" s="4" customFormat="1"/>
    <row r="519" s="4" customFormat="1"/>
    <row r="520" s="4" customFormat="1"/>
    <row r="521" s="4" customFormat="1"/>
    <row r="522" s="4" customFormat="1"/>
    <row r="523" s="4" customFormat="1"/>
    <row r="524" s="4" customFormat="1"/>
    <row r="525" s="4" customFormat="1"/>
    <row r="526" s="4" customFormat="1"/>
    <row r="527" s="4" customFormat="1"/>
    <row r="528" s="4" customFormat="1"/>
    <row r="529" spans="38:38" s="4" customFormat="1"/>
    <row r="530" spans="38:38" s="4" customFormat="1"/>
    <row r="531" spans="38:38">
      <c r="AL531" s="4"/>
    </row>
    <row r="532" spans="38:38">
      <c r="AL532" s="4"/>
    </row>
    <row r="533" spans="38:38">
      <c r="AL533" s="4"/>
    </row>
    <row r="534" spans="38:38">
      <c r="AL534" s="4"/>
    </row>
    <row r="535" spans="38:38">
      <c r="AL535" s="4"/>
    </row>
    <row r="536" spans="38:38">
      <c r="AL536" s="4"/>
    </row>
    <row r="537" spans="38:38">
      <c r="AL537" s="4"/>
    </row>
    <row r="538" spans="38:38">
      <c r="AL538" s="4"/>
    </row>
    <row r="539" spans="38:38">
      <c r="AL539" s="4"/>
    </row>
    <row r="540" spans="38:38">
      <c r="AL540" s="4"/>
    </row>
    <row r="541" spans="38:38">
      <c r="AL541" s="4"/>
    </row>
    <row r="542" spans="38:38">
      <c r="AL542" s="4"/>
    </row>
    <row r="543" spans="38:38">
      <c r="AL543" s="4"/>
    </row>
    <row r="544" spans="38:38">
      <c r="AL544" s="4"/>
    </row>
    <row r="545" spans="38:38">
      <c r="AL545" s="4"/>
    </row>
    <row r="546" spans="38:38">
      <c r="AL546" s="4"/>
    </row>
    <row r="547" spans="38:38">
      <c r="AL547" s="4"/>
    </row>
    <row r="548" spans="38:38">
      <c r="AL548" s="4"/>
    </row>
    <row r="549" spans="38:38">
      <c r="AL549" s="4"/>
    </row>
    <row r="550" spans="38:38">
      <c r="AL550" s="4"/>
    </row>
    <row r="551" spans="38:38">
      <c r="AL551" s="4"/>
    </row>
    <row r="552" spans="38:38">
      <c r="AL552" s="4"/>
    </row>
    <row r="553" spans="38:38">
      <c r="AL553" s="4"/>
    </row>
    <row r="554" spans="38:38">
      <c r="AL554" s="4"/>
    </row>
    <row r="555" spans="38:38">
      <c r="AL555" s="4"/>
    </row>
    <row r="556" spans="38:38">
      <c r="AL556" s="4"/>
    </row>
    <row r="557" spans="38:38">
      <c r="AL557" s="4"/>
    </row>
    <row r="558" spans="38:38">
      <c r="AL558" s="4"/>
    </row>
    <row r="559" spans="38:38">
      <c r="AL559" s="4"/>
    </row>
    <row r="560" spans="38:38">
      <c r="AL560" s="4"/>
    </row>
    <row r="561" spans="38:38">
      <c r="AL561" s="4"/>
    </row>
    <row r="562" spans="38:38">
      <c r="AL562" s="4"/>
    </row>
    <row r="563" spans="38:38">
      <c r="AL563" s="4"/>
    </row>
    <row r="564" spans="38:38">
      <c r="AL564" s="4"/>
    </row>
    <row r="565" spans="38:38">
      <c r="AL565" s="4"/>
    </row>
    <row r="566" spans="38:38">
      <c r="AL566" s="4"/>
    </row>
    <row r="567" spans="38:38">
      <c r="AL567" s="4"/>
    </row>
    <row r="568" spans="38:38">
      <c r="AL568" s="4"/>
    </row>
    <row r="569" spans="38:38">
      <c r="AL569" s="4"/>
    </row>
    <row r="570" spans="38:38">
      <c r="AL570" s="4"/>
    </row>
    <row r="571" spans="38:38">
      <c r="AL571" s="4"/>
    </row>
    <row r="572" spans="38:38">
      <c r="AL572" s="4"/>
    </row>
    <row r="573" spans="38:38">
      <c r="AL573" s="4"/>
    </row>
    <row r="574" spans="38:38">
      <c r="AL574" s="4"/>
    </row>
    <row r="575" spans="38:38">
      <c r="AL575" s="4"/>
    </row>
    <row r="576" spans="38:38">
      <c r="AL576" s="4"/>
    </row>
    <row r="577" spans="38:38">
      <c r="AL577" s="4"/>
    </row>
    <row r="578" spans="38:38">
      <c r="AL578" s="4"/>
    </row>
    <row r="579" spans="38:38">
      <c r="AL579" s="4"/>
    </row>
    <row r="580" spans="38:38">
      <c r="AL580" s="4"/>
    </row>
    <row r="581" spans="38:38">
      <c r="AL581" s="4"/>
    </row>
    <row r="582" spans="38:38">
      <c r="AL582" s="4"/>
    </row>
    <row r="583" spans="38:38">
      <c r="AL583" s="4"/>
    </row>
    <row r="584" spans="38:38">
      <c r="AL584" s="4"/>
    </row>
    <row r="585" spans="38:38">
      <c r="AL585" s="4"/>
    </row>
    <row r="586" spans="38:38">
      <c r="AL586" s="4"/>
    </row>
    <row r="587" spans="38:38">
      <c r="AL587" s="4"/>
    </row>
    <row r="588" spans="38:38">
      <c r="AL588" s="4"/>
    </row>
    <row r="589" spans="38:38">
      <c r="AL589" s="4"/>
    </row>
    <row r="590" spans="38:38">
      <c r="AL590" s="4"/>
    </row>
    <row r="591" spans="38:38">
      <c r="AL591" s="4"/>
    </row>
    <row r="592" spans="38:38">
      <c r="AL592" s="4"/>
    </row>
    <row r="593" spans="38:38">
      <c r="AL593" s="4"/>
    </row>
    <row r="594" spans="38:38">
      <c r="AL594" s="4"/>
    </row>
    <row r="595" spans="38:38">
      <c r="AL595" s="4"/>
    </row>
    <row r="596" spans="38:38">
      <c r="AL596" s="4"/>
    </row>
    <row r="597" spans="38:38">
      <c r="AL597" s="4"/>
    </row>
    <row r="598" spans="38:38">
      <c r="AL598" s="4"/>
    </row>
    <row r="599" spans="38:38">
      <c r="AL599" s="4"/>
    </row>
    <row r="600" spans="38:38">
      <c r="AL600" s="4"/>
    </row>
    <row r="601" spans="38:38">
      <c r="AL601" s="4"/>
    </row>
    <row r="602" spans="38:38">
      <c r="AL602" s="4"/>
    </row>
    <row r="603" spans="38:38">
      <c r="AL603" s="4"/>
    </row>
    <row r="604" spans="38:38">
      <c r="AL604" s="4"/>
    </row>
    <row r="605" spans="38:38">
      <c r="AL605" s="4"/>
    </row>
    <row r="606" spans="38:38">
      <c r="AL606" s="4"/>
    </row>
    <row r="607" spans="38:38">
      <c r="AL607" s="4"/>
    </row>
    <row r="608" spans="38:38">
      <c r="AL608" s="4"/>
    </row>
    <row r="609" spans="38:38">
      <c r="AL609" s="4"/>
    </row>
    <row r="610" spans="38:38">
      <c r="AL610" s="4"/>
    </row>
    <row r="611" spans="38:38">
      <c r="AL611" s="4"/>
    </row>
    <row r="612" spans="38:38">
      <c r="AL612" s="4"/>
    </row>
    <row r="613" spans="38:38">
      <c r="AL613" s="4"/>
    </row>
    <row r="614" spans="38:38">
      <c r="AL614" s="4"/>
    </row>
    <row r="615" spans="38:38">
      <c r="AL615" s="4"/>
    </row>
    <row r="616" spans="38:38">
      <c r="AL616" s="4"/>
    </row>
    <row r="617" spans="38:38">
      <c r="AL617" s="4"/>
    </row>
    <row r="618" spans="38:38">
      <c r="AL618" s="4"/>
    </row>
    <row r="619" spans="38:38">
      <c r="AL619" s="4"/>
    </row>
    <row r="620" spans="38:38">
      <c r="AL620" s="4"/>
    </row>
    <row r="621" spans="38:38">
      <c r="AL621" s="4"/>
    </row>
    <row r="622" spans="38:38">
      <c r="AL622" s="4"/>
    </row>
    <row r="623" spans="38:38">
      <c r="AL623" s="4"/>
    </row>
    <row r="624" spans="38:38">
      <c r="AL624" s="4"/>
    </row>
    <row r="625" spans="38:38">
      <c r="AL625" s="4"/>
    </row>
    <row r="626" spans="38:38">
      <c r="AL626" s="4"/>
    </row>
    <row r="627" spans="38:38">
      <c r="AL627" s="4"/>
    </row>
    <row r="628" spans="38:38">
      <c r="AL628" s="4"/>
    </row>
    <row r="629" spans="38:38">
      <c r="AL629" s="4"/>
    </row>
    <row r="630" spans="38:38">
      <c r="AL630" s="4"/>
    </row>
    <row r="631" spans="38:38">
      <c r="AL631" s="4"/>
    </row>
    <row r="632" spans="38:38">
      <c r="AL632" s="4"/>
    </row>
    <row r="633" spans="38:38">
      <c r="AL633" s="4"/>
    </row>
    <row r="634" spans="38:38">
      <c r="AL634" s="4"/>
    </row>
    <row r="635" spans="38:38">
      <c r="AL635" s="4"/>
    </row>
    <row r="636" spans="38:38">
      <c r="AL636" s="4"/>
    </row>
    <row r="637" spans="38:38">
      <c r="AL637" s="4"/>
    </row>
    <row r="638" spans="38:38">
      <c r="AL638" s="4"/>
    </row>
    <row r="639" spans="38:38">
      <c r="AL639" s="4"/>
    </row>
    <row r="640" spans="38:38">
      <c r="AL640" s="4"/>
    </row>
    <row r="641" spans="38:38">
      <c r="AL641" s="4"/>
    </row>
    <row r="642" spans="38:38">
      <c r="AL642" s="4"/>
    </row>
    <row r="643" spans="38:38">
      <c r="AL643" s="4"/>
    </row>
    <row r="644" spans="38:38">
      <c r="AL644" s="4"/>
    </row>
    <row r="645" spans="38:38">
      <c r="AL645" s="4"/>
    </row>
    <row r="646" spans="38:38">
      <c r="AL646" s="4"/>
    </row>
    <row r="647" spans="38:38">
      <c r="AL647" s="4"/>
    </row>
    <row r="648" spans="38:38">
      <c r="AL648" s="4"/>
    </row>
    <row r="649" spans="38:38">
      <c r="AL649" s="4"/>
    </row>
    <row r="650" spans="38:38">
      <c r="AL650" s="4"/>
    </row>
    <row r="651" spans="38:38">
      <c r="AL651" s="4"/>
    </row>
    <row r="652" spans="38:38">
      <c r="AL652" s="4"/>
    </row>
    <row r="653" spans="38:38">
      <c r="AL653" s="4"/>
    </row>
    <row r="654" spans="38:38">
      <c r="AL654" s="4"/>
    </row>
    <row r="655" spans="38:38">
      <c r="AL655" s="4"/>
    </row>
    <row r="656" spans="38:38">
      <c r="AL656" s="4"/>
    </row>
    <row r="657" spans="38:38">
      <c r="AL657" s="4"/>
    </row>
    <row r="658" spans="38:38">
      <c r="AL658" s="4"/>
    </row>
    <row r="659" spans="38:38">
      <c r="AL659" s="4"/>
    </row>
    <row r="660" spans="38:38">
      <c r="AL660" s="4"/>
    </row>
    <row r="661" spans="38:38">
      <c r="AL661" s="4"/>
    </row>
    <row r="662" spans="38:38">
      <c r="AL662" s="4"/>
    </row>
    <row r="663" spans="38:38">
      <c r="AL663" s="4"/>
    </row>
    <row r="664" spans="38:38">
      <c r="AL664" s="4"/>
    </row>
    <row r="665" spans="38:38">
      <c r="AL665" s="4"/>
    </row>
    <row r="666" spans="38:38">
      <c r="AL666" s="4"/>
    </row>
    <row r="667" spans="38:38">
      <c r="AL667" s="4"/>
    </row>
    <row r="668" spans="38:38">
      <c r="AL668" s="4"/>
    </row>
    <row r="669" spans="38:38">
      <c r="AL669" s="4"/>
    </row>
    <row r="670" spans="38:38">
      <c r="AL670" s="4"/>
    </row>
    <row r="671" spans="38:38">
      <c r="AL671" s="4"/>
    </row>
    <row r="672" spans="38:38">
      <c r="AL672" s="4"/>
    </row>
    <row r="673" spans="38:38">
      <c r="AL673" s="4"/>
    </row>
    <row r="674" spans="38:38">
      <c r="AL674" s="4"/>
    </row>
    <row r="675" spans="38:38">
      <c r="AL675" s="4"/>
    </row>
    <row r="676" spans="38:38">
      <c r="AL676" s="4"/>
    </row>
    <row r="677" spans="38:38">
      <c r="AL677" s="4"/>
    </row>
    <row r="678" spans="38:38">
      <c r="AL678" s="4"/>
    </row>
    <row r="679" spans="38:38">
      <c r="AL679" s="4"/>
    </row>
    <row r="680" spans="38:38">
      <c r="AL680" s="4"/>
    </row>
    <row r="681" spans="38:38">
      <c r="AL681" s="4"/>
    </row>
    <row r="682" spans="38:38">
      <c r="AL682" s="4"/>
    </row>
    <row r="683" spans="38:38">
      <c r="AL683" s="4"/>
    </row>
    <row r="684" spans="38:38">
      <c r="AL684" s="4"/>
    </row>
    <row r="685" spans="38:38">
      <c r="AL685" s="4"/>
    </row>
    <row r="686" spans="38:38">
      <c r="AL686" s="4"/>
    </row>
    <row r="687" spans="38:38">
      <c r="AL687" s="4"/>
    </row>
    <row r="688" spans="38:38">
      <c r="AL688" s="4"/>
    </row>
    <row r="689" spans="38:38">
      <c r="AL689" s="4"/>
    </row>
    <row r="690" spans="38:38">
      <c r="AL690" s="4"/>
    </row>
    <row r="691" spans="38:38">
      <c r="AL691" s="4"/>
    </row>
    <row r="692" spans="38:38">
      <c r="AL692" s="4"/>
    </row>
    <row r="693" spans="38:38">
      <c r="AL693" s="4"/>
    </row>
    <row r="694" spans="38:38">
      <c r="AL694" s="4"/>
    </row>
    <row r="695" spans="38:38">
      <c r="AL695" s="4"/>
    </row>
    <row r="696" spans="38:38">
      <c r="AL696" s="4"/>
    </row>
    <row r="697" spans="38:38">
      <c r="AL697" s="4"/>
    </row>
    <row r="698" spans="38:38">
      <c r="AL698" s="4"/>
    </row>
    <row r="699" spans="38:38">
      <c r="AL699" s="4"/>
    </row>
    <row r="700" spans="38:38">
      <c r="AL700" s="4"/>
    </row>
    <row r="701" spans="38:38">
      <c r="AL701" s="4"/>
    </row>
    <row r="702" spans="38:38">
      <c r="AL702" s="4"/>
    </row>
    <row r="703" spans="38:38">
      <c r="AL703" s="4"/>
    </row>
    <row r="704" spans="38:38">
      <c r="AL704" s="4"/>
    </row>
    <row r="705" spans="38:38">
      <c r="AL705" s="4"/>
    </row>
    <row r="706" spans="38:38">
      <c r="AL706" s="4"/>
    </row>
    <row r="707" spans="38:38">
      <c r="AL707" s="4"/>
    </row>
    <row r="708" spans="38:38">
      <c r="AL708" s="4"/>
    </row>
    <row r="709" spans="38:38">
      <c r="AL709" s="4"/>
    </row>
    <row r="710" spans="38:38">
      <c r="AL710" s="4"/>
    </row>
    <row r="711" spans="38:38">
      <c r="AL711" s="4"/>
    </row>
    <row r="712" spans="38:38">
      <c r="AL712" s="4"/>
    </row>
    <row r="713" spans="38:38">
      <c r="AL713" s="4"/>
    </row>
    <row r="714" spans="38:38">
      <c r="AL714" s="4"/>
    </row>
    <row r="715" spans="38:38">
      <c r="AL715" s="4"/>
    </row>
    <row r="716" spans="38:38">
      <c r="AL716" s="4"/>
    </row>
    <row r="717" spans="38:38">
      <c r="AL717" s="4"/>
    </row>
    <row r="718" spans="38:38">
      <c r="AL718" s="4"/>
    </row>
    <row r="719" spans="38:38">
      <c r="AL719" s="4"/>
    </row>
    <row r="720" spans="38:38">
      <c r="AL720" s="4"/>
    </row>
    <row r="721" spans="38:38">
      <c r="AL721" s="4"/>
    </row>
    <row r="722" spans="38:38">
      <c r="AL722" s="4"/>
    </row>
    <row r="723" spans="38:38">
      <c r="AL723" s="4"/>
    </row>
    <row r="724" spans="38:38">
      <c r="AL724" s="4"/>
    </row>
    <row r="725" spans="38:38">
      <c r="AL725" s="4"/>
    </row>
    <row r="726" spans="38:38">
      <c r="AL726" s="4"/>
    </row>
    <row r="727" spans="38:38">
      <c r="AL727" s="4"/>
    </row>
    <row r="728" spans="38:38">
      <c r="AL728" s="4"/>
    </row>
    <row r="729" spans="38:38">
      <c r="AL729" s="4"/>
    </row>
    <row r="730" spans="38:38">
      <c r="AL730" s="4"/>
    </row>
    <row r="731" spans="38:38">
      <c r="AL731" s="4"/>
    </row>
    <row r="732" spans="38:38">
      <c r="AL732" s="4"/>
    </row>
    <row r="733" spans="38:38">
      <c r="AL733" s="4"/>
    </row>
    <row r="734" spans="38:38">
      <c r="AL734" s="4"/>
    </row>
    <row r="735" spans="38:38">
      <c r="AL735" s="4"/>
    </row>
    <row r="736" spans="38:38">
      <c r="AL736" s="4"/>
    </row>
    <row r="737" spans="38:38">
      <c r="AL737" s="4"/>
    </row>
    <row r="738" spans="38:38">
      <c r="AL738" s="4"/>
    </row>
    <row r="739" spans="38:38">
      <c r="AL739" s="4"/>
    </row>
    <row r="740" spans="38:38">
      <c r="AL740" s="4"/>
    </row>
    <row r="741" spans="38:38">
      <c r="AL741" s="4"/>
    </row>
    <row r="742" spans="38:38">
      <c r="AL742" s="4"/>
    </row>
    <row r="743" spans="38:38">
      <c r="AL743" s="4"/>
    </row>
    <row r="744" spans="38:38">
      <c r="AL744" s="4"/>
    </row>
    <row r="745" spans="38:38">
      <c r="AL745" s="4"/>
    </row>
    <row r="746" spans="38:38">
      <c r="AL746" s="4"/>
    </row>
    <row r="747" spans="38:38">
      <c r="AL747" s="4"/>
    </row>
    <row r="748" spans="38:38">
      <c r="AL748" s="4"/>
    </row>
    <row r="749" spans="38:38">
      <c r="AL749" s="4"/>
    </row>
    <row r="750" spans="38:38">
      <c r="AL750" s="4"/>
    </row>
    <row r="751" spans="38:38">
      <c r="AL751" s="4"/>
    </row>
    <row r="752" spans="38:38">
      <c r="AL752" s="4"/>
    </row>
    <row r="753" spans="38:38">
      <c r="AL753" s="4"/>
    </row>
    <row r="754" spans="38:38">
      <c r="AL754" s="4"/>
    </row>
    <row r="755" spans="38:38">
      <c r="AL755" s="4"/>
    </row>
    <row r="756" spans="38:38">
      <c r="AL756" s="4"/>
    </row>
    <row r="757" spans="38:38">
      <c r="AL757" s="4"/>
    </row>
    <row r="758" spans="38:38">
      <c r="AL758" s="4"/>
    </row>
    <row r="759" spans="38:38">
      <c r="AL759" s="4"/>
    </row>
    <row r="760" spans="38:38">
      <c r="AL760" s="4"/>
    </row>
    <row r="761" spans="38:38">
      <c r="AL761" s="4"/>
    </row>
    <row r="762" spans="38:38">
      <c r="AL762" s="4"/>
    </row>
    <row r="763" spans="38:38">
      <c r="AL763" s="4"/>
    </row>
    <row r="764" spans="38:38">
      <c r="AL764" s="4"/>
    </row>
    <row r="765" spans="38:38">
      <c r="AL765" s="4"/>
    </row>
    <row r="766" spans="38:38">
      <c r="AL766" s="4"/>
    </row>
    <row r="767" spans="38:38">
      <c r="AL767" s="4"/>
    </row>
    <row r="768" spans="38:38">
      <c r="AL768" s="4"/>
    </row>
    <row r="769" spans="38:38">
      <c r="AL769" s="4"/>
    </row>
    <row r="770" spans="38:38">
      <c r="AL770" s="4"/>
    </row>
    <row r="771" spans="38:38">
      <c r="AL771" s="4"/>
    </row>
    <row r="772" spans="38:38">
      <c r="AL772" s="4"/>
    </row>
    <row r="773" spans="38:38">
      <c r="AL773" s="4"/>
    </row>
    <row r="774" spans="38:38">
      <c r="AL774" s="4"/>
    </row>
    <row r="775" spans="38:38">
      <c r="AL775" s="4"/>
    </row>
    <row r="776" spans="38:38">
      <c r="AL776" s="4"/>
    </row>
    <row r="777" spans="38:38">
      <c r="AL777" s="4"/>
    </row>
    <row r="778" spans="38:38">
      <c r="AL778" s="4"/>
    </row>
    <row r="779" spans="38:38">
      <c r="AL779" s="4"/>
    </row>
    <row r="780" spans="38:38">
      <c r="AL780" s="4"/>
    </row>
    <row r="781" spans="38:38">
      <c r="AL781" s="4"/>
    </row>
    <row r="782" spans="38:38">
      <c r="AL782" s="4"/>
    </row>
    <row r="783" spans="38:38">
      <c r="AL783" s="4"/>
    </row>
    <row r="784" spans="38:38">
      <c r="AL784" s="4"/>
    </row>
    <row r="785" spans="38:38">
      <c r="AL785" s="4"/>
    </row>
    <row r="786" spans="38:38">
      <c r="AL786" s="4"/>
    </row>
    <row r="787" spans="38:38">
      <c r="AL787" s="4"/>
    </row>
    <row r="788" spans="38:38">
      <c r="AL788" s="4"/>
    </row>
    <row r="789" spans="38:38">
      <c r="AL789" s="4"/>
    </row>
    <row r="790" spans="38:38">
      <c r="AL790" s="4"/>
    </row>
    <row r="791" spans="38:38">
      <c r="AL791" s="4"/>
    </row>
    <row r="792" spans="38:38">
      <c r="AL792" s="4"/>
    </row>
    <row r="793" spans="38:38">
      <c r="AL793" s="4"/>
    </row>
    <row r="794" spans="38:38">
      <c r="AL794" s="4"/>
    </row>
    <row r="795" spans="38:38">
      <c r="AL795" s="4"/>
    </row>
    <row r="796" spans="38:38">
      <c r="AL796" s="4"/>
    </row>
    <row r="797" spans="38:38">
      <c r="AL797" s="4"/>
    </row>
    <row r="798" spans="38:38">
      <c r="AL798" s="4"/>
    </row>
    <row r="799" spans="38:38">
      <c r="AL799" s="4"/>
    </row>
    <row r="800" spans="38:38">
      <c r="AL800" s="4"/>
    </row>
    <row r="801" spans="38:38">
      <c r="AL801" s="4"/>
    </row>
    <row r="802" spans="38:38">
      <c r="AL802" s="4"/>
    </row>
    <row r="803" spans="38:38">
      <c r="AL803" s="4"/>
    </row>
    <row r="804" spans="38:38">
      <c r="AL804" s="4"/>
    </row>
    <row r="805" spans="38:38">
      <c r="AL805" s="4"/>
    </row>
    <row r="806" spans="38:38">
      <c r="AL806" s="4"/>
    </row>
    <row r="807" spans="38:38">
      <c r="AL807" s="4"/>
    </row>
  </sheetData>
  <mergeCells count="6">
    <mergeCell ref="AL3:AL5"/>
    <mergeCell ref="A2:B2"/>
    <mergeCell ref="A3:B3"/>
    <mergeCell ref="A6:B6"/>
    <mergeCell ref="A5:B5"/>
    <mergeCell ref="A4:B4"/>
  </mergeCells>
  <phoneticPr fontId="175" type="noConversion"/>
  <pageMargins left="0.7" right="0.7" top="0.75" bottom="0.75" header="0.3" footer="0.3"/>
  <pageSetup orientation="portrait" horizontalDpi="0" verticalDpi="0"/>
  <colBreaks count="1" manualBreakCount="1">
    <brk id="32" max="1048575" man="1"/>
  </colBreaks>
  <drawing r:id="rId1"/>
  <legacyDrawing r:id="rId2"/>
  <extLst>
    <ext xmlns:x14="http://schemas.microsoft.com/office/spreadsheetml/2009/9/main" uri="{05C60535-1F16-4fd2-B633-F4F36F0B64E0}">
      <x14:sparklineGroups xmlns:xm="http://schemas.microsoft.com/office/excel/2006/main">
        <x14:sparklineGroup manualMax="0" manualMin="0" displayEmptyCellsAs="gap" xr2:uid="{00000000-0003-0000-0200-000018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3 Income Statement '!G62:AJ62</xm:f>
              <xm:sqref>AL62</xm:sqref>
            </x14:sparkline>
          </x14:sparklines>
        </x14:sparklineGroup>
        <x14:sparklineGroup manualMax="0" manualMin="0" type="column" displayEmptyCellsAs="gap" xr2:uid="{00000000-0003-0000-0200-000019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3 Income Statement '!G37:AJ37</xm:f>
              <xm:sqref>AL37</xm:sqref>
            </x14:sparkline>
          </x14:sparklines>
        </x14:sparklineGroup>
        <x14:sparklineGroup manualMax="0" manualMin="0" type="column" displayEmptyCellsAs="gap" xr2:uid="{00000000-0003-0000-0200-00001A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3 Income Statement '!G43:AJ43</xm:f>
              <xm:sqref>AL43</xm:sqref>
            </x14:sparkline>
          </x14:sparklines>
        </x14:sparklineGroup>
        <x14:sparklineGroup manualMax="0" manualMin="0" type="column" displayEmptyCellsAs="gap" xr2:uid="{00000000-0003-0000-0200-00001B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3 Income Statement '!H25:K25</xm:f>
              <xm:sqref>L29</xm:sqref>
            </x14:sparkline>
          </x14:sparklines>
        </x14:sparklineGroup>
        <x14:sparklineGroup manualMax="0" manualMin="0" type="column" displayEmptyCellsAs="gap" xr2:uid="{00000000-0003-0000-0200-00001C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3 Income Statement '!G58:AJ58</xm:f>
              <xm:sqref>AL58</xm:sqref>
            </x14:sparkline>
          </x14:sparklines>
        </x14:sparklineGroup>
        <x14:sparklineGroup manualMax="0" manualMin="0" type="column" displayEmptyCellsAs="gap" xr2:uid="{00000000-0003-0000-0200-00001D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3 Income Statement '!R25:U25</xm:f>
              <xm:sqref>V29</xm:sqref>
            </x14:sparkline>
          </x14:sparklines>
        </x14:sparklineGroup>
        <x14:sparklineGroup manualMax="0" manualMin="0" type="column" displayEmptyCellsAs="gap" xr2:uid="{00000000-0003-0000-0200-00001E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3 Income Statement '!W19:Z19</xm:f>
              <xm:sqref>AA23</xm:sqref>
            </x14:sparkline>
          </x14:sparklines>
        </x14:sparklineGroup>
        <x14:sparklineGroup manualMax="0" manualMin="0" type="column" displayEmptyCellsAs="gap" xr2:uid="{00000000-0003-0000-0200-00001F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3 Income Statement '!R19:U19</xm:f>
              <xm:sqref>V23</xm:sqref>
            </x14:sparkline>
          </x14:sparklines>
        </x14:sparklineGroup>
        <x14:sparklineGroup manualMax="0" manualMin="0" type="column" displayEmptyCellsAs="gap" xr2:uid="{00000000-0003-0000-0200-000020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3 Income Statement '!M19:P19</xm:f>
              <xm:sqref>Q23</xm:sqref>
            </x14:sparkline>
          </x14:sparklines>
        </x14:sparklineGroup>
        <x14:sparklineGroup manualMax="0" manualMin="0" type="column" displayEmptyCellsAs="gap" xr2:uid="{00000000-0003-0000-0200-000021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3 Income Statement '!G19:AJ19</xm:f>
              <xm:sqref>AL19</xm:sqref>
            </x14:sparkline>
          </x14:sparklines>
        </x14:sparklineGroup>
        <x14:sparklineGroup manualMax="0" manualMin="0" type="column" displayEmptyCellsAs="gap" xr2:uid="{00000000-0003-0000-0200-000022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3 Income Statement '!W25:Z25</xm:f>
              <xm:sqref>AA29</xm:sqref>
            </x14:sparkline>
          </x14:sparklines>
        </x14:sparklineGroup>
        <x14:sparklineGroup manualMax="0" manualMin="0" type="column" displayEmptyCellsAs="gap" xr2:uid="{00000000-0003-0000-0200-000023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3 Income Statement '!G8:AJ8</xm:f>
              <xm:sqref>AL8</xm:sqref>
            </x14:sparkline>
          </x14:sparklines>
        </x14:sparklineGroup>
        <x14:sparklineGroup manualMax="0" manualMin="0" displayEmptyCellsAs="gap" xr2:uid="{00000000-0003-0000-0200-000024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3 Income Statement '!G9:AJ9</xm:f>
              <xm:sqref>AL9</xm:sqref>
            </x14:sparkline>
          </x14:sparklines>
        </x14:sparklineGroup>
        <x14:sparklineGroup manualMax="0" manualMin="0" type="column" displayEmptyCellsAs="gap" xr2:uid="{00000000-0003-0000-0200-000025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3 Income Statement '!G13:AJ13</xm:f>
              <xm:sqref>AL13</xm:sqref>
            </x14:sparkline>
          </x14:sparklines>
        </x14:sparklineGroup>
        <x14:sparklineGroup manualMax="0" manualMin="0" type="column" displayEmptyCellsAs="gap" xr2:uid="{00000000-0003-0000-0200-000026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3 Income Statement '!H19:K19</xm:f>
              <xm:sqref>L23</xm:sqref>
            </x14:sparkline>
          </x14:sparklines>
        </x14:sparklineGroup>
        <x14:sparklineGroup manualMax="0" manualMin="0" displayEmptyCellsAs="gap" xr2:uid="{00000000-0003-0000-0200-000027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3 Income Statement '!G49:AJ49</xm:f>
              <xm:sqref>AL49</xm:sqref>
            </x14:sparkline>
          </x14:sparklines>
        </x14:sparklineGroup>
        <x14:sparklineGroup manualMax="0" manualMin="0" displayEmptyCellsAs="gap" xr2:uid="{00000000-0003-0000-0200-000028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3 Income Statement '!G59:AJ59</xm:f>
              <xm:sqref>AL59</xm:sqref>
            </x14:sparkline>
          </x14:sparklines>
        </x14:sparklineGroup>
        <x14:sparklineGroup manualMax="0" manualMin="0" displayEmptyCellsAs="gap" xr2:uid="{00000000-0003-0000-0200-000029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3 Income Statement '!G38:AJ38</xm:f>
              <xm:sqref>AL38</xm:sqref>
            </x14:sparkline>
          </x14:sparklines>
        </x14:sparklineGroup>
        <x14:sparklineGroup manualMax="0" manualMin="0" displayEmptyCellsAs="gap" xr2:uid="{00000000-0003-0000-0200-00002A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3 Income Statement '!G44:AJ44</xm:f>
              <xm:sqref>AL44</xm:sqref>
            </x14:sparkline>
          </x14:sparklines>
        </x14:sparklineGroup>
        <x14:sparklineGroup manualMax="0" manualMin="0" type="column" displayEmptyCellsAs="gap" xr2:uid="{00000000-0003-0000-0200-00002B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3 Income Statement '!M25:P25</xm:f>
              <xm:sqref>Q29</xm:sqref>
            </x14:sparkline>
          </x14:sparklines>
        </x14:sparklineGroup>
        <x14:sparklineGroup manualMax="0" manualMin="0" type="column" displayEmptyCellsAs="gap" xr2:uid="{00000000-0003-0000-0200-00002C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3 Income Statement '!AB25:AE25</xm:f>
              <xm:sqref>AF29</xm:sqref>
            </x14:sparkline>
          </x14:sparklines>
        </x14:sparklineGroup>
        <x14:sparklineGroup manualMax="0" manualMin="0" type="column" displayEmptyCellsAs="gap" xr2:uid="{00000000-0003-0000-0200-00002D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3 Income Statement '!G48:AJ48</xm:f>
              <xm:sqref>AL48</xm:sqref>
            </x14:sparkline>
          </x14:sparklines>
        </x14:sparklineGroup>
        <x14:sparklineGroup manualMax="0" manualMin="0" type="column" displayEmptyCellsAs="gap" xr2:uid="{00000000-0003-0000-0200-00002E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3 Income Statement '!C25:F25</xm:f>
              <xm:sqref>G29</xm:sqref>
            </x14:sparkline>
          </x14:sparklines>
        </x14:sparklineGroup>
        <x14:sparklineGroup manualMax="0" manualMin="0" displayEmptyCellsAs="gap" xr2:uid="{00000000-0003-0000-0200-00002F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3 Income Statement '!G14:AJ14</xm:f>
              <xm:sqref>AL14</xm:sqref>
            </x14:sparkline>
          </x14:sparklines>
        </x14:sparklineGroup>
        <x14:sparklineGroup manualMax="0" manualMin="0" displayEmptyCellsAs="gap" xr2:uid="{00000000-0003-0000-0200-000030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3 Income Statement '!G20:AJ20</xm:f>
              <xm:sqref>AL20</xm:sqref>
            </x14:sparkline>
          </x14:sparklines>
        </x14:sparklineGroup>
        <x14:sparklineGroup manualMax="0" manualMin="0" type="column" displayEmptyCellsAs="gap" xr2:uid="{00000000-0003-0000-0200-000031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3 Income Statement '!G31:AJ31</xm:f>
              <xm:sqref>AL31</xm:sqref>
            </x14:sparkline>
          </x14:sparklines>
        </x14:sparklineGroup>
        <x14:sparklineGroup manualMax="0" manualMin="0" displayEmptyCellsAs="gap" xr2:uid="{00000000-0003-0000-0200-000032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3 Income Statement '!G32:AJ32</xm:f>
              <xm:sqref>AL32</xm:sqref>
            </x14:sparkline>
          </x14:sparklines>
        </x14:sparklineGroup>
        <x14:sparklineGroup manualMax="0" manualMin="0" displayEmptyCellsAs="gap" xr2:uid="{00000000-0003-0000-0200-000033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3 Income Statement '!G26:AJ26</xm:f>
              <xm:sqref>AL26</xm:sqref>
            </x14:sparkline>
          </x14:sparklines>
        </x14:sparklineGroup>
        <x14:sparklineGroup manualMax="0" manualMin="0" type="column" displayEmptyCellsAs="gap" xr2:uid="{00000000-0003-0000-0200-000034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3 Income Statement '!G25:AJ25</xm:f>
              <xm:sqref>AL25</xm:sqref>
            </x14:sparkline>
          </x14:sparklines>
        </x14:sparklineGroup>
        <x14:sparklineGroup manualMax="0" manualMin="0" type="column" displayEmptyCellsAs="gap" xr2:uid="{00000000-0003-0000-0200-000035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3 Income Statement '!AB19:AE19</xm:f>
              <xm:sqref>AF23</xm:sqref>
            </x14:sparkline>
          </x14:sparklines>
        </x14:sparklineGroup>
        <x14:sparklineGroup manualMax="0" manualMin="0" displayEmptyCellsAs="gap" xr2:uid="{00000000-0003-0000-0200-000036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3 Income Statement '!G55:AJ55</xm:f>
              <xm:sqref>AL55</xm:sqref>
            </x14:sparkline>
          </x14:sparklines>
        </x14:sparklineGroup>
        <x14:sparklineGroup manualMax="0" manualMin="0" type="column" displayEmptyCellsAs="gap" xr2:uid="{00000000-0003-0000-0200-000037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3 Income Statement '!C19:F19</xm:f>
              <xm:sqref>G23</xm:sqref>
            </x14:sparkline>
          </x14:sparklines>
        </x14:sparklineGroup>
        <x14:sparklineGroup manualMax="0" manualMin="0" type="column" displayEmptyCellsAs="gap" xr2:uid="{00000000-0003-0000-0200-000038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3 Income Statement '!C31:F31</xm:f>
              <xm:sqref>G35</xm:sqref>
            </x14:sparkline>
          </x14:sparklines>
        </x14:sparklineGroup>
        <x14:sparklineGroup manualMax="0" manualMin="0" type="column" displayEmptyCellsAs="gap" xr2:uid="{00000000-0003-0000-0200-000039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3 Income Statement '!AB31:AE31</xm:f>
              <xm:sqref>AF35</xm:sqref>
            </x14:sparkline>
          </x14:sparklines>
        </x14:sparklineGroup>
        <x14:sparklineGroup manualMax="0" manualMin="0" type="column" displayEmptyCellsAs="gap" xr2:uid="{00000000-0003-0000-0200-00003A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3 Income Statement '!M31:P31</xm:f>
              <xm:sqref>Q35</xm:sqref>
            </x14:sparkline>
          </x14:sparklines>
        </x14:sparklineGroup>
        <x14:sparklineGroup manualMax="0" manualMin="0" type="column" displayEmptyCellsAs="gap" xr2:uid="{00000000-0003-0000-0200-00003B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3 Income Statement '!W31:Z31</xm:f>
              <xm:sqref>AA35</xm:sqref>
            </x14:sparkline>
          </x14:sparklines>
        </x14:sparklineGroup>
        <x14:sparklineGroup manualMax="0" manualMin="0" type="column" displayEmptyCellsAs="gap" xr2:uid="{00000000-0003-0000-0200-00003C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3 Income Statement '!R31:U31</xm:f>
              <xm:sqref>V35</xm:sqref>
            </x14:sparkline>
          </x14:sparklines>
        </x14:sparklineGroup>
        <x14:sparklineGroup manualMax="0" manualMin="0" type="column" displayEmptyCellsAs="gap" xr2:uid="{00000000-0003-0000-0200-00003D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3 Income Statement '!H31:K31</xm:f>
              <xm:sqref>L35</xm:sqref>
            </x14:sparkline>
          </x14:sparklines>
        </x14:sparklineGroup>
        <x14:sparklineGroup manualMax="0" manualMin="0" type="column" displayEmptyCellsAs="gap" xr2:uid="{00000000-0003-0000-0200-00003E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3 Income Statement '!H37:K37</xm:f>
              <xm:sqref>L41</xm:sqref>
            </x14:sparkline>
          </x14:sparklines>
        </x14:sparklineGroup>
        <x14:sparklineGroup manualMax="0" manualMin="0" type="column" displayEmptyCellsAs="gap" xr2:uid="{00000000-0003-0000-0200-00003F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3 Income Statement '!R37:U37</xm:f>
              <xm:sqref>V41</xm:sqref>
            </x14:sparkline>
          </x14:sparklines>
        </x14:sparklineGroup>
        <x14:sparklineGroup manualMax="0" manualMin="0" type="column" displayEmptyCellsAs="gap" xr2:uid="{00000000-0003-0000-0200-000040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3 Income Statement '!W37:Z37</xm:f>
              <xm:sqref>AA41</xm:sqref>
            </x14:sparkline>
          </x14:sparklines>
        </x14:sparklineGroup>
        <x14:sparklineGroup manualMax="0" manualMin="0" type="column" displayEmptyCellsAs="gap" xr2:uid="{00000000-0003-0000-0200-000041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3 Income Statement '!M37:P37</xm:f>
              <xm:sqref>Q41</xm:sqref>
            </x14:sparkline>
          </x14:sparklines>
        </x14:sparklineGroup>
        <x14:sparklineGroup manualMax="0" manualMin="0" type="column" displayEmptyCellsAs="gap" xr2:uid="{00000000-0003-0000-0200-000042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3 Income Statement '!AB37:AE37</xm:f>
              <xm:sqref>AF41</xm:sqref>
            </x14:sparkline>
          </x14:sparklines>
        </x14:sparklineGroup>
        <x14:sparklineGroup manualMax="0" manualMin="0" type="column" displayEmptyCellsAs="gap" xr2:uid="{00000000-0003-0000-0200-000043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3 Income Statement '!C37:F37</xm:f>
              <xm:sqref>G41</xm:sqref>
            </x14:sparkline>
          </x14:sparklines>
        </x14:sparklineGroup>
        <x14:sparklineGroup manualMax="0" manualMin="0" type="column" displayEmptyCellsAs="gap" xr2:uid="{00000000-0003-0000-0200-000044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3 Income Statement '!C8:F8</xm:f>
              <xm:sqref>G11</xm:sqref>
            </x14:sparkline>
          </x14:sparklines>
        </x14:sparklineGroup>
        <x14:sparklineGroup manualMax="0" manualMin="0" type="column" displayEmptyCellsAs="gap" xr2:uid="{00000000-0003-0000-0200-000045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3 Income Statement '!AB8:AE8</xm:f>
              <xm:sqref>AF11</xm:sqref>
            </x14:sparkline>
          </x14:sparklines>
        </x14:sparklineGroup>
        <x14:sparklineGroup manualMax="0" manualMin="0" type="column" displayEmptyCellsAs="gap" xr2:uid="{00000000-0003-0000-0200-000046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3 Income Statement '!H8:K8</xm:f>
              <xm:sqref>L11</xm:sqref>
            </x14:sparkline>
          </x14:sparklines>
        </x14:sparklineGroup>
        <x14:sparklineGroup manualMax="0" manualMin="0" type="column" displayEmptyCellsAs="gap" xr2:uid="{00000000-0003-0000-0200-000047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3 Income Statement '!M8:P8</xm:f>
              <xm:sqref>Q11</xm:sqref>
            </x14:sparkline>
          </x14:sparklines>
        </x14:sparklineGroup>
        <x14:sparklineGroup manualMax="0" manualMin="0" type="column" displayEmptyCellsAs="gap" xr2:uid="{00000000-0003-0000-0200-000048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3 Income Statement '!R8:U8</xm:f>
              <xm:sqref>V11</xm:sqref>
            </x14:sparkline>
          </x14:sparklines>
        </x14:sparklineGroup>
        <x14:sparklineGroup manualMax="0" manualMin="0" type="column" displayEmptyCellsAs="gap" xr2:uid="{00000000-0003-0000-0200-000049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3 Income Statement '!W8:Z8</xm:f>
              <xm:sqref>AA11</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rgb="FF00B050"/>
  </sheetPr>
  <dimension ref="A1:ME879"/>
  <sheetViews>
    <sheetView showGridLines="0" workbookViewId="0">
      <pane xSplit="1" ySplit="7" topLeftCell="B8" activePane="bottomRight" state="frozen"/>
      <selection activeCell="U12" sqref="U12"/>
      <selection pane="topRight" activeCell="U12" sqref="U12"/>
      <selection pane="bottomLeft" activeCell="U12" sqref="U12"/>
      <selection pane="bottomRight" activeCell="B8" sqref="B8"/>
    </sheetView>
  </sheetViews>
  <sheetFormatPr defaultColWidth="8.83203125" defaultRowHeight="13" outlineLevelCol="1"/>
  <cols>
    <col min="1" max="1" width="54.83203125" style="157" customWidth="1"/>
    <col min="2" max="5" width="9.1640625" style="439" customWidth="1" outlineLevel="1"/>
    <col min="6" max="6" width="9.1640625" style="439" customWidth="1"/>
    <col min="7" max="10" width="9.1640625" style="439" customWidth="1" outlineLevel="1"/>
    <col min="11" max="11" width="9.1640625" style="439" customWidth="1"/>
    <col min="12" max="13" width="9.1640625" style="439" customWidth="1" outlineLevel="1"/>
    <col min="14" max="14" width="9.83203125" style="439" customWidth="1" outlineLevel="1"/>
    <col min="15" max="15" width="9.1640625" style="439" customWidth="1" outlineLevel="1"/>
    <col min="16" max="16" width="9.1640625" style="439" customWidth="1"/>
    <col min="17" max="20" width="9.1640625" style="439" customWidth="1" outlineLevel="1"/>
    <col min="21" max="21" width="9.1640625" style="439" customWidth="1"/>
    <col min="22" max="25" width="9.1640625" style="439" customWidth="1" outlineLevel="1"/>
    <col min="26" max="26" width="9.1640625" style="439" customWidth="1"/>
    <col min="27" max="30" width="9.1640625" style="439" customWidth="1" outlineLevel="1"/>
    <col min="31" max="35" width="9.1640625" style="158" customWidth="1"/>
    <col min="36" max="36" width="2.5" style="156" customWidth="1"/>
    <col min="37" max="37" width="47" style="158" customWidth="1"/>
    <col min="38" max="74" width="8.83203125" style="156"/>
    <col min="75" max="16384" width="8.83203125" style="109"/>
  </cols>
  <sheetData>
    <row r="1" spans="1:343" s="3" customFormat="1" ht="79" customHeight="1" thickBot="1">
      <c r="A1" s="22"/>
      <c r="B1" s="423"/>
      <c r="C1" s="377"/>
      <c r="D1" s="377"/>
      <c r="E1" s="377"/>
      <c r="F1" s="377"/>
      <c r="G1" s="377"/>
      <c r="H1" s="377"/>
      <c r="I1" s="377"/>
      <c r="J1" s="377"/>
      <c r="K1" s="377"/>
      <c r="L1" s="377"/>
      <c r="M1" s="377"/>
      <c r="N1" s="377"/>
      <c r="O1" s="377"/>
      <c r="P1" s="377"/>
      <c r="Q1" s="377"/>
      <c r="R1" s="377"/>
      <c r="S1" s="377"/>
      <c r="T1" s="377"/>
      <c r="U1" s="377"/>
      <c r="V1" s="377"/>
      <c r="W1" s="377"/>
      <c r="X1" s="377"/>
      <c r="Y1" s="377"/>
      <c r="Z1" s="377"/>
      <c r="AA1" s="377"/>
      <c r="AB1" s="377"/>
      <c r="AC1" s="377"/>
      <c r="AD1" s="377"/>
      <c r="AE1" s="102"/>
      <c r="AF1" s="102"/>
      <c r="AG1" s="102"/>
      <c r="AH1" s="102"/>
      <c r="AI1" s="102"/>
      <c r="AK1" s="305" t="s">
        <v>172</v>
      </c>
      <c r="AL1" s="564"/>
    </row>
    <row r="2" spans="1:343" s="3" customFormat="1" ht="14" customHeight="1">
      <c r="A2" s="363" t="s">
        <v>145</v>
      </c>
      <c r="B2" s="377"/>
      <c r="C2" s="377"/>
      <c r="D2" s="377"/>
      <c r="E2" s="377"/>
      <c r="F2" s="377"/>
      <c r="G2" s="377"/>
      <c r="H2" s="377"/>
      <c r="I2" s="377"/>
      <c r="J2" s="377"/>
      <c r="K2" s="440"/>
      <c r="L2" s="654" t="s">
        <v>171</v>
      </c>
      <c r="M2" s="654"/>
      <c r="N2" s="654"/>
      <c r="O2" s="654"/>
      <c r="P2" s="440"/>
      <c r="Q2" s="440"/>
      <c r="R2" s="440"/>
      <c r="S2" s="440"/>
      <c r="T2" s="440"/>
      <c r="U2" s="440"/>
      <c r="V2" s="440"/>
      <c r="W2" s="440"/>
      <c r="X2" s="440"/>
      <c r="Y2" s="440"/>
      <c r="Z2" s="440"/>
      <c r="AA2" s="440"/>
      <c r="AB2" s="440"/>
      <c r="AC2" s="440"/>
      <c r="AD2" s="440"/>
      <c r="AE2" s="104"/>
      <c r="AF2" s="104"/>
      <c r="AG2" s="104"/>
      <c r="AH2" s="104"/>
      <c r="AI2" s="104"/>
      <c r="AK2" s="564"/>
      <c r="AL2" s="564"/>
    </row>
    <row r="3" spans="1:343" s="106" customFormat="1" ht="17" customHeight="1" thickBot="1">
      <c r="A3" s="364" t="s">
        <v>138</v>
      </c>
      <c r="B3" s="514"/>
      <c r="C3" s="424"/>
      <c r="D3" s="422"/>
      <c r="E3" s="424"/>
      <c r="F3" s="424"/>
      <c r="G3" s="424"/>
      <c r="H3" s="424"/>
      <c r="I3" s="424"/>
      <c r="J3" s="424"/>
      <c r="K3" s="424"/>
      <c r="L3" s="654"/>
      <c r="M3" s="654"/>
      <c r="N3" s="654"/>
      <c r="O3" s="654"/>
      <c r="P3" s="440"/>
      <c r="Q3" s="441"/>
      <c r="R3" s="424"/>
      <c r="S3" s="424"/>
      <c r="T3" s="424"/>
      <c r="U3" s="442"/>
      <c r="V3" s="441"/>
      <c r="W3" s="424"/>
      <c r="X3" s="424"/>
      <c r="Y3" s="424"/>
      <c r="Z3" s="442"/>
      <c r="AA3" s="441"/>
      <c r="AB3" s="424"/>
      <c r="AC3" s="424"/>
      <c r="AD3" s="424"/>
      <c r="AE3" s="105"/>
      <c r="AF3" s="105"/>
      <c r="AG3" s="105"/>
      <c r="AH3" s="105"/>
      <c r="AI3" s="105"/>
      <c r="AK3" s="564"/>
      <c r="AL3" s="564"/>
    </row>
    <row r="4" spans="1:343" s="106" customFormat="1" ht="13.5" thickBot="1">
      <c r="A4" s="365" t="s">
        <v>1</v>
      </c>
      <c r="B4" s="424"/>
      <c r="C4" s="424"/>
      <c r="D4" s="424"/>
      <c r="E4" s="424"/>
      <c r="F4" s="424"/>
      <c r="G4" s="424"/>
      <c r="H4" s="424"/>
      <c r="I4" s="422"/>
      <c r="K4" s="424"/>
      <c r="L4" s="654"/>
      <c r="M4" s="654"/>
      <c r="N4" s="654"/>
      <c r="O4" s="654"/>
      <c r="P4" s="440"/>
      <c r="Q4" s="441"/>
      <c r="R4" s="424"/>
      <c r="S4" s="424"/>
      <c r="T4" s="424"/>
      <c r="U4" s="442"/>
      <c r="V4" s="441"/>
      <c r="W4" s="424"/>
      <c r="X4" s="424"/>
      <c r="Y4" s="424"/>
      <c r="Z4" s="442"/>
      <c r="AA4" s="441"/>
      <c r="AB4" s="424"/>
      <c r="AC4" s="424"/>
      <c r="AD4" s="424"/>
      <c r="AE4" s="105"/>
      <c r="AF4" s="105"/>
      <c r="AG4" s="105"/>
      <c r="AH4" s="105"/>
      <c r="AI4" s="105"/>
      <c r="AK4" s="9" t="s">
        <v>115</v>
      </c>
      <c r="AL4" s="3"/>
    </row>
    <row r="5" spans="1:343" s="106" customFormat="1" ht="15" customHeight="1" thickBot="1">
      <c r="A5" s="366" t="s">
        <v>0</v>
      </c>
      <c r="B5" s="513"/>
      <c r="C5" s="514"/>
      <c r="E5" s="513"/>
      <c r="F5" s="513"/>
      <c r="G5" s="513"/>
      <c r="H5" s="384"/>
      <c r="I5" s="384"/>
      <c r="J5" s="384"/>
      <c r="K5" s="384"/>
      <c r="L5" s="654"/>
      <c r="M5" s="654"/>
      <c r="N5" s="654"/>
      <c r="O5" s="654"/>
      <c r="P5" s="384"/>
      <c r="Q5" s="384"/>
      <c r="R5" s="384"/>
      <c r="S5" s="384"/>
      <c r="T5" s="384"/>
      <c r="U5" s="384"/>
      <c r="V5" s="384"/>
      <c r="W5" s="384"/>
      <c r="X5" s="384"/>
      <c r="Y5" s="384"/>
      <c r="Z5" s="384"/>
      <c r="AA5" s="384"/>
      <c r="AB5" s="384"/>
      <c r="AC5" s="384"/>
      <c r="AD5" s="384"/>
      <c r="AE5" s="105"/>
      <c r="AF5" s="105"/>
      <c r="AG5" s="105"/>
      <c r="AH5" s="105"/>
      <c r="AI5" s="105"/>
      <c r="AK5" s="641" t="s">
        <v>128</v>
      </c>
      <c r="AL5" s="3"/>
    </row>
    <row r="6" spans="1:343" s="107" customFormat="1" ht="15" customHeight="1" thickBot="1">
      <c r="A6" s="355" t="s">
        <v>136</v>
      </c>
      <c r="B6" s="386"/>
      <c r="C6" s="443"/>
      <c r="D6" s="443"/>
      <c r="E6" s="443"/>
      <c r="F6" s="8"/>
      <c r="G6" s="386"/>
      <c r="H6" s="387"/>
      <c r="I6" s="387"/>
      <c r="J6" s="387"/>
      <c r="K6" s="8"/>
      <c r="L6" s="655"/>
      <c r="M6" s="655"/>
      <c r="N6" s="655"/>
      <c r="O6" s="655"/>
      <c r="P6" s="8"/>
      <c r="Q6" s="8"/>
      <c r="R6" s="8"/>
      <c r="S6" s="8"/>
      <c r="T6" s="8"/>
      <c r="U6" s="8"/>
      <c r="V6" s="8"/>
      <c r="W6" s="8"/>
      <c r="X6" s="8"/>
      <c r="Y6" s="8"/>
      <c r="Z6" s="8"/>
      <c r="AA6" s="8"/>
      <c r="AB6" s="8"/>
      <c r="AC6" s="8"/>
      <c r="AD6" s="8"/>
      <c r="AE6" s="8"/>
      <c r="AF6" s="8"/>
      <c r="AG6" s="8"/>
      <c r="AH6" s="8"/>
      <c r="AI6" s="8"/>
      <c r="AK6" s="643"/>
      <c r="AL6" s="3"/>
    </row>
    <row r="7" spans="1:343" ht="15" customHeight="1" thickBot="1">
      <c r="A7" s="299" t="s">
        <v>139</v>
      </c>
      <c r="B7" s="10" t="str">
        <f>'Step 2 Revenue Forecast'!B6</f>
        <v>1Q13</v>
      </c>
      <c r="C7" s="10" t="str">
        <f>'Step 2 Revenue Forecast'!C6</f>
        <v>2Q13</v>
      </c>
      <c r="D7" s="10" t="str">
        <f>'Step 2 Revenue Forecast'!D6</f>
        <v>3Q13</v>
      </c>
      <c r="E7" s="10" t="str">
        <f>'Step 2 Revenue Forecast'!E6</f>
        <v>4Q13</v>
      </c>
      <c r="F7" s="9">
        <f>'Step 2 Revenue Forecast'!F6</f>
        <v>2013</v>
      </c>
      <c r="G7" s="10" t="str">
        <f>'Step 2 Revenue Forecast'!G6</f>
        <v>1Q14</v>
      </c>
      <c r="H7" s="10" t="str">
        <f>'Step 2 Revenue Forecast'!H6</f>
        <v>2Q14</v>
      </c>
      <c r="I7" s="10" t="str">
        <f>'Step 2 Revenue Forecast'!I6</f>
        <v>3Q14</v>
      </c>
      <c r="J7" s="10" t="str">
        <f>'Step 2 Revenue Forecast'!J6</f>
        <v>4Q14</v>
      </c>
      <c r="K7" s="9">
        <f>'Step 2 Revenue Forecast'!K6</f>
        <v>2014</v>
      </c>
      <c r="L7" s="10" t="str">
        <f>'Step 2 Revenue Forecast'!L6</f>
        <v>1Q15</v>
      </c>
      <c r="M7" s="10" t="str">
        <f>'Step 2 Revenue Forecast'!M6</f>
        <v>2Q15</v>
      </c>
      <c r="N7" s="10" t="str">
        <f>'Step 2 Revenue Forecast'!N6</f>
        <v>3Q15</v>
      </c>
      <c r="O7" s="10" t="str">
        <f>'Step 2 Revenue Forecast'!O6</f>
        <v>4Q15</v>
      </c>
      <c r="P7" s="9">
        <f>'Step 2 Revenue Forecast'!P6</f>
        <v>2015</v>
      </c>
      <c r="Q7" s="10" t="str">
        <f>'Step 2 Revenue Forecast'!Q6</f>
        <v>1Q16</v>
      </c>
      <c r="R7" s="10" t="str">
        <f>'Step 2 Revenue Forecast'!R6</f>
        <v>2Q16</v>
      </c>
      <c r="S7" s="10" t="str">
        <f>'Step 2 Revenue Forecast'!S6</f>
        <v>3Q16</v>
      </c>
      <c r="T7" s="10" t="str">
        <f>'Step 2 Revenue Forecast'!T6</f>
        <v>4Q16</v>
      </c>
      <c r="U7" s="9">
        <f>'Step 2 Revenue Forecast'!U6</f>
        <v>2016</v>
      </c>
      <c r="V7" s="10" t="str">
        <f>'Step 2 Revenue Forecast'!V6</f>
        <v>1Q17</v>
      </c>
      <c r="W7" s="10" t="str">
        <f>'Step 2 Revenue Forecast'!W6</f>
        <v>2Q17</v>
      </c>
      <c r="X7" s="10" t="str">
        <f>'Step 2 Revenue Forecast'!X6</f>
        <v>3Q17</v>
      </c>
      <c r="Y7" s="10" t="str">
        <f>'Step 2 Revenue Forecast'!Y6</f>
        <v>4Q17</v>
      </c>
      <c r="Z7" s="9">
        <f>'Step 2 Revenue Forecast'!Z6</f>
        <v>2017</v>
      </c>
      <c r="AA7" s="10" t="str">
        <f>'Step 2 Revenue Forecast'!AA6</f>
        <v>1Q18</v>
      </c>
      <c r="AB7" s="10" t="str">
        <f>'Step 2 Revenue Forecast'!AB6</f>
        <v>2Q18</v>
      </c>
      <c r="AC7" s="10" t="str">
        <f>'Step 2 Revenue Forecast'!AC6</f>
        <v>3Q18</v>
      </c>
      <c r="AD7" s="10" t="str">
        <f>'Step 2 Revenue Forecast'!AD6</f>
        <v>4Q18</v>
      </c>
      <c r="AE7" s="9">
        <f>'Step 2 Revenue Forecast'!AE6</f>
        <v>2018</v>
      </c>
      <c r="AF7" s="9">
        <f>'Step 2 Revenue Forecast'!AF6</f>
        <v>2019</v>
      </c>
      <c r="AG7" s="9">
        <f>'Step 2 Revenue Forecast'!AG6</f>
        <v>2020</v>
      </c>
      <c r="AH7" s="9">
        <f>'Step 2 Revenue Forecast'!AH6</f>
        <v>2021</v>
      </c>
      <c r="AI7" s="9">
        <f>'Step 2 Revenue Forecast'!AI6</f>
        <v>2022</v>
      </c>
      <c r="AJ7" s="108"/>
      <c r="AK7" s="642"/>
      <c r="AL7" s="3"/>
      <c r="AM7" s="108"/>
      <c r="AN7" s="108"/>
      <c r="AO7" s="108"/>
      <c r="AP7" s="108"/>
      <c r="AQ7" s="108"/>
      <c r="AR7" s="108"/>
      <c r="AS7" s="108"/>
      <c r="AT7" s="108"/>
      <c r="AU7" s="108"/>
      <c r="AV7" s="108"/>
      <c r="AW7" s="108"/>
      <c r="AX7" s="108"/>
      <c r="AY7" s="108"/>
      <c r="AZ7" s="108"/>
      <c r="BA7" s="108"/>
      <c r="BB7" s="108"/>
      <c r="BC7" s="108"/>
      <c r="BD7" s="108"/>
      <c r="BE7" s="108"/>
      <c r="BF7" s="108"/>
      <c r="BG7" s="108"/>
      <c r="BH7" s="108"/>
      <c r="BI7" s="108"/>
      <c r="BJ7" s="108"/>
      <c r="BK7" s="108"/>
      <c r="BL7" s="108"/>
      <c r="BM7" s="108"/>
      <c r="BN7" s="108"/>
      <c r="BO7" s="108"/>
      <c r="BP7" s="108"/>
      <c r="BQ7" s="108"/>
      <c r="BR7" s="108"/>
      <c r="BS7" s="108"/>
      <c r="BT7" s="108"/>
      <c r="BU7" s="108"/>
      <c r="BV7" s="108"/>
      <c r="BW7" s="108"/>
      <c r="BX7" s="108"/>
      <c r="BY7" s="108"/>
      <c r="BZ7" s="108"/>
      <c r="CA7" s="108"/>
      <c r="CB7" s="108"/>
      <c r="CC7" s="108"/>
      <c r="CD7" s="108"/>
      <c r="CE7" s="108"/>
      <c r="CF7" s="108"/>
      <c r="CG7" s="108"/>
      <c r="CH7" s="108"/>
      <c r="CI7" s="108"/>
      <c r="CJ7" s="108"/>
      <c r="CK7" s="108"/>
      <c r="CL7" s="108"/>
      <c r="CM7" s="108"/>
      <c r="CN7" s="108"/>
      <c r="CO7" s="108"/>
      <c r="CP7" s="108"/>
      <c r="CQ7" s="108"/>
      <c r="CR7" s="108"/>
      <c r="CS7" s="108"/>
      <c r="CT7" s="108"/>
      <c r="CU7" s="108"/>
      <c r="CV7" s="108"/>
      <c r="CW7" s="108"/>
      <c r="CX7" s="108"/>
      <c r="CY7" s="108"/>
      <c r="CZ7" s="108"/>
      <c r="DA7" s="108"/>
      <c r="DB7" s="108"/>
      <c r="DC7" s="108"/>
      <c r="DD7" s="108"/>
      <c r="DE7" s="108"/>
      <c r="DF7" s="108"/>
      <c r="DG7" s="108"/>
      <c r="DH7" s="108"/>
      <c r="DI7" s="108"/>
      <c r="DJ7" s="108"/>
      <c r="DK7" s="108"/>
      <c r="DL7" s="108"/>
      <c r="DM7" s="108"/>
      <c r="DN7" s="108"/>
      <c r="DO7" s="108"/>
      <c r="DP7" s="108"/>
      <c r="DQ7" s="108"/>
      <c r="DR7" s="108"/>
      <c r="DS7" s="108"/>
      <c r="DT7" s="108"/>
      <c r="DU7" s="108"/>
      <c r="DV7" s="108"/>
      <c r="DW7" s="108"/>
      <c r="DX7" s="108"/>
      <c r="DY7" s="108"/>
      <c r="DZ7" s="108"/>
      <c r="EA7" s="108"/>
      <c r="EB7" s="108"/>
      <c r="EC7" s="108"/>
      <c r="ED7" s="108"/>
      <c r="EE7" s="108"/>
      <c r="EF7" s="108"/>
      <c r="EG7" s="108"/>
      <c r="EH7" s="108"/>
      <c r="EI7" s="108"/>
      <c r="EJ7" s="108"/>
      <c r="EK7" s="108"/>
      <c r="EL7" s="108"/>
      <c r="EM7" s="108"/>
      <c r="EN7" s="108"/>
      <c r="EO7" s="108"/>
      <c r="EP7" s="108"/>
      <c r="EQ7" s="108"/>
      <c r="ER7" s="108"/>
      <c r="ES7" s="108"/>
      <c r="ET7" s="108"/>
      <c r="EU7" s="108"/>
      <c r="EV7" s="108"/>
      <c r="EW7" s="108"/>
      <c r="EX7" s="108"/>
      <c r="EY7" s="108"/>
      <c r="EZ7" s="108"/>
      <c r="FA7" s="108"/>
      <c r="FB7" s="108"/>
      <c r="FC7" s="108"/>
      <c r="FD7" s="108"/>
      <c r="FE7" s="108"/>
      <c r="FF7" s="108"/>
      <c r="FG7" s="108"/>
      <c r="FH7" s="108"/>
      <c r="FI7" s="108"/>
      <c r="FJ7" s="108"/>
      <c r="FK7" s="108"/>
      <c r="FL7" s="108"/>
      <c r="FM7" s="108"/>
      <c r="FN7" s="108"/>
      <c r="FO7" s="108"/>
      <c r="FP7" s="108"/>
      <c r="FQ7" s="108"/>
      <c r="FR7" s="108"/>
      <c r="FS7" s="108"/>
      <c r="FT7" s="108"/>
      <c r="FU7" s="108"/>
      <c r="FV7" s="108"/>
      <c r="FW7" s="108"/>
      <c r="FX7" s="108"/>
      <c r="FY7" s="108"/>
      <c r="FZ7" s="108"/>
      <c r="GA7" s="108"/>
      <c r="GB7" s="108"/>
      <c r="GC7" s="108"/>
      <c r="GD7" s="108"/>
      <c r="GE7" s="108"/>
      <c r="GF7" s="108"/>
      <c r="GG7" s="108"/>
      <c r="GH7" s="108"/>
      <c r="GI7" s="108"/>
      <c r="GJ7" s="108"/>
      <c r="GK7" s="108"/>
      <c r="GL7" s="108"/>
      <c r="GM7" s="108"/>
      <c r="GN7" s="108"/>
      <c r="GO7" s="108"/>
      <c r="GP7" s="108"/>
      <c r="GQ7" s="108"/>
      <c r="GR7" s="108"/>
      <c r="GS7" s="108"/>
      <c r="GT7" s="108"/>
      <c r="GU7" s="108"/>
      <c r="GV7" s="108"/>
      <c r="GW7" s="108"/>
      <c r="GX7" s="108"/>
      <c r="GY7" s="108"/>
      <c r="GZ7" s="108"/>
      <c r="HA7" s="108"/>
      <c r="HB7" s="108"/>
      <c r="HC7" s="108"/>
      <c r="HD7" s="108"/>
      <c r="HE7" s="108"/>
      <c r="HF7" s="108"/>
      <c r="HG7" s="108"/>
      <c r="HH7" s="108"/>
      <c r="HI7" s="108"/>
      <c r="HJ7" s="108"/>
      <c r="HK7" s="108"/>
      <c r="HL7" s="108"/>
      <c r="HM7" s="108"/>
      <c r="HN7" s="108"/>
      <c r="HO7" s="108"/>
      <c r="HP7" s="108"/>
      <c r="HQ7" s="108"/>
      <c r="HR7" s="108"/>
      <c r="HS7" s="108"/>
      <c r="HT7" s="108"/>
      <c r="HU7" s="108"/>
      <c r="HV7" s="108"/>
      <c r="HW7" s="108"/>
      <c r="HX7" s="108"/>
      <c r="HY7" s="108"/>
      <c r="HZ7" s="108"/>
      <c r="IA7" s="108"/>
      <c r="IB7" s="108"/>
      <c r="IC7" s="108"/>
      <c r="ID7" s="108"/>
      <c r="IE7" s="108"/>
      <c r="IF7" s="108"/>
      <c r="IG7" s="108"/>
      <c r="IH7" s="108"/>
      <c r="II7" s="108"/>
      <c r="IJ7" s="108"/>
      <c r="IK7" s="108"/>
      <c r="IL7" s="108"/>
      <c r="IM7" s="108"/>
      <c r="IN7" s="108"/>
      <c r="IO7" s="108"/>
      <c r="IP7" s="108"/>
      <c r="IQ7" s="108"/>
      <c r="IR7" s="108"/>
      <c r="IS7" s="108"/>
      <c r="IT7" s="108"/>
      <c r="IU7" s="108"/>
      <c r="IV7" s="108"/>
      <c r="IW7" s="108"/>
      <c r="IX7" s="108"/>
      <c r="IY7" s="108"/>
      <c r="IZ7" s="108"/>
      <c r="JA7" s="108"/>
      <c r="JB7" s="108"/>
      <c r="JC7" s="108"/>
      <c r="JD7" s="108"/>
      <c r="JE7" s="108"/>
      <c r="JF7" s="108"/>
      <c r="JG7" s="108"/>
      <c r="JH7" s="108"/>
      <c r="JI7" s="108"/>
      <c r="JJ7" s="108"/>
      <c r="JK7" s="108"/>
      <c r="JL7" s="108"/>
      <c r="JM7" s="108"/>
      <c r="JN7" s="108"/>
      <c r="JO7" s="108"/>
      <c r="JP7" s="108"/>
      <c r="JQ7" s="108"/>
      <c r="JR7" s="108"/>
      <c r="JS7" s="108"/>
      <c r="JT7" s="108"/>
      <c r="JU7" s="108"/>
      <c r="JV7" s="108"/>
      <c r="JW7" s="108"/>
      <c r="JX7" s="108"/>
      <c r="JY7" s="108"/>
      <c r="JZ7" s="108"/>
      <c r="KA7" s="108"/>
      <c r="KB7" s="108"/>
      <c r="KC7" s="108"/>
      <c r="KD7" s="108"/>
      <c r="KE7" s="108"/>
      <c r="KF7" s="108"/>
      <c r="KG7" s="108"/>
      <c r="KH7" s="108"/>
      <c r="KI7" s="108"/>
      <c r="KJ7" s="108"/>
      <c r="KK7" s="108"/>
      <c r="KL7" s="108"/>
      <c r="KM7" s="108"/>
      <c r="KN7" s="108"/>
      <c r="KO7" s="108"/>
      <c r="KP7" s="108"/>
      <c r="KQ7" s="108"/>
      <c r="KR7" s="108"/>
      <c r="KS7" s="108"/>
      <c r="KT7" s="108"/>
      <c r="KU7" s="108"/>
      <c r="KV7" s="108"/>
      <c r="KW7" s="108"/>
      <c r="KX7" s="108"/>
      <c r="KY7" s="108"/>
      <c r="KZ7" s="108"/>
      <c r="LA7" s="108"/>
      <c r="LB7" s="108"/>
      <c r="LC7" s="108"/>
      <c r="LD7" s="108"/>
      <c r="LE7" s="108"/>
      <c r="LF7" s="108"/>
      <c r="LG7" s="108"/>
      <c r="LH7" s="108"/>
      <c r="LI7" s="108"/>
      <c r="LJ7" s="108"/>
      <c r="LK7" s="108"/>
      <c r="LL7" s="108"/>
      <c r="LM7" s="108"/>
      <c r="LN7" s="108"/>
      <c r="LO7" s="108"/>
      <c r="LP7" s="108"/>
      <c r="LQ7" s="108"/>
      <c r="LR7" s="108"/>
      <c r="LS7" s="108"/>
      <c r="LT7" s="108"/>
      <c r="LU7" s="108"/>
      <c r="LV7" s="108"/>
      <c r="LW7" s="108"/>
      <c r="LX7" s="108"/>
      <c r="LY7" s="108"/>
      <c r="LZ7" s="108"/>
      <c r="MA7" s="108"/>
      <c r="MB7" s="108"/>
      <c r="MC7" s="108"/>
      <c r="MD7" s="108"/>
      <c r="ME7" s="108"/>
    </row>
    <row r="8" spans="1:343" s="113" customFormat="1">
      <c r="A8" s="110"/>
      <c r="B8" s="425"/>
      <c r="C8" s="425"/>
      <c r="D8" s="425"/>
      <c r="E8" s="444"/>
      <c r="F8" s="445"/>
      <c r="G8" s="446"/>
      <c r="H8" s="446"/>
      <c r="I8" s="446"/>
      <c r="J8" s="446"/>
      <c r="K8" s="445"/>
      <c r="L8" s="446"/>
      <c r="M8" s="446"/>
      <c r="N8" s="446"/>
      <c r="O8" s="446"/>
      <c r="P8" s="445"/>
      <c r="Q8" s="446"/>
      <c r="R8" s="446"/>
      <c r="S8" s="446"/>
      <c r="T8" s="446"/>
      <c r="U8" s="445"/>
      <c r="V8" s="446"/>
      <c r="W8" s="446"/>
      <c r="X8" s="446"/>
      <c r="Y8" s="446"/>
      <c r="Z8" s="445"/>
      <c r="AA8" s="446"/>
      <c r="AB8" s="446"/>
      <c r="AC8" s="446"/>
      <c r="AD8" s="446"/>
      <c r="AE8" s="111"/>
      <c r="AF8" s="111"/>
      <c r="AG8" s="111"/>
      <c r="AH8" s="111"/>
      <c r="AI8" s="111"/>
      <c r="AJ8" s="103"/>
      <c r="AK8" s="112"/>
      <c r="AL8" s="3"/>
      <c r="AM8" s="103"/>
      <c r="AN8" s="103"/>
      <c r="AO8" s="103"/>
      <c r="AP8" s="103"/>
      <c r="AQ8" s="103"/>
      <c r="AR8" s="103"/>
      <c r="AS8" s="103"/>
      <c r="AT8" s="103"/>
      <c r="AU8" s="103"/>
      <c r="AV8" s="103"/>
      <c r="AW8" s="103"/>
      <c r="AX8" s="103"/>
      <c r="AY8" s="103"/>
      <c r="AZ8" s="103"/>
      <c r="BA8" s="103"/>
      <c r="BB8" s="103"/>
      <c r="BC8" s="103"/>
      <c r="BD8" s="103"/>
      <c r="BE8" s="103"/>
      <c r="BF8" s="103"/>
      <c r="BG8" s="103"/>
      <c r="BH8" s="103"/>
      <c r="BI8" s="103"/>
      <c r="BJ8" s="103"/>
      <c r="BK8" s="103"/>
      <c r="BL8" s="103"/>
      <c r="BM8" s="103"/>
      <c r="BN8" s="103"/>
      <c r="BO8" s="103"/>
      <c r="BP8" s="103"/>
      <c r="BQ8" s="103"/>
      <c r="BR8" s="103"/>
      <c r="BS8" s="103"/>
      <c r="BT8" s="103"/>
      <c r="BU8" s="103"/>
      <c r="BV8" s="103"/>
      <c r="BW8" s="103"/>
      <c r="BX8" s="103"/>
      <c r="BY8" s="103"/>
      <c r="BZ8" s="103"/>
      <c r="CA8" s="103"/>
      <c r="CB8" s="103"/>
      <c r="CC8" s="103"/>
      <c r="CD8" s="103"/>
      <c r="CE8" s="103"/>
      <c r="CF8" s="103"/>
      <c r="CG8" s="103"/>
      <c r="CH8" s="103"/>
      <c r="CI8" s="103"/>
      <c r="CJ8" s="103"/>
      <c r="CK8" s="103"/>
      <c r="CL8" s="103"/>
      <c r="CM8" s="103"/>
      <c r="CN8" s="103"/>
      <c r="CO8" s="103"/>
      <c r="CP8" s="103"/>
      <c r="CQ8" s="103"/>
      <c r="CR8" s="103"/>
      <c r="CS8" s="103"/>
      <c r="CT8" s="103"/>
      <c r="CU8" s="103"/>
      <c r="CV8" s="103"/>
      <c r="CW8" s="103"/>
      <c r="CX8" s="103"/>
      <c r="CY8" s="103"/>
      <c r="CZ8" s="103"/>
      <c r="DA8" s="103"/>
      <c r="DB8" s="103"/>
      <c r="DC8" s="103"/>
      <c r="DD8" s="103"/>
      <c r="DE8" s="103"/>
      <c r="DF8" s="103"/>
      <c r="DG8" s="103"/>
      <c r="DH8" s="103"/>
      <c r="DI8" s="103"/>
      <c r="DJ8" s="103"/>
      <c r="DK8" s="103"/>
      <c r="DL8" s="103"/>
      <c r="DM8" s="103"/>
      <c r="DN8" s="103"/>
      <c r="DO8" s="103"/>
      <c r="DP8" s="103"/>
      <c r="DQ8" s="103"/>
      <c r="DR8" s="103"/>
      <c r="DS8" s="103"/>
      <c r="DT8" s="103"/>
      <c r="DU8" s="103"/>
      <c r="DV8" s="103"/>
      <c r="DW8" s="103"/>
      <c r="DX8" s="103"/>
      <c r="DY8" s="103"/>
      <c r="DZ8" s="103"/>
      <c r="EA8" s="103"/>
      <c r="EB8" s="103"/>
      <c r="EC8" s="103"/>
      <c r="ED8" s="103"/>
      <c r="EE8" s="103"/>
      <c r="EF8" s="103"/>
      <c r="EG8" s="103"/>
      <c r="EH8" s="103"/>
      <c r="EI8" s="103"/>
      <c r="EJ8" s="103"/>
      <c r="EK8" s="103"/>
      <c r="EL8" s="103"/>
      <c r="EM8" s="103"/>
      <c r="EN8" s="103"/>
      <c r="EO8" s="103"/>
      <c r="EP8" s="103"/>
      <c r="EQ8" s="103"/>
      <c r="ER8" s="103"/>
      <c r="ES8" s="103"/>
      <c r="ET8" s="103"/>
      <c r="EU8" s="103"/>
      <c r="EV8" s="103"/>
      <c r="EW8" s="103"/>
      <c r="EX8" s="103"/>
      <c r="EY8" s="103"/>
      <c r="EZ8" s="103"/>
      <c r="FA8" s="103"/>
      <c r="FB8" s="103"/>
      <c r="FC8" s="103"/>
      <c r="FD8" s="103"/>
      <c r="FE8" s="103"/>
      <c r="FF8" s="103"/>
      <c r="FG8" s="103"/>
      <c r="FH8" s="103"/>
      <c r="FI8" s="103"/>
      <c r="FJ8" s="103"/>
      <c r="FK8" s="103"/>
      <c r="FL8" s="103"/>
      <c r="FM8" s="103"/>
      <c r="FN8" s="103"/>
      <c r="FO8" s="103"/>
      <c r="FP8" s="103"/>
      <c r="FQ8" s="103"/>
      <c r="FR8" s="103"/>
      <c r="FS8" s="103"/>
      <c r="FT8" s="103"/>
      <c r="FU8" s="103"/>
      <c r="FV8" s="103"/>
      <c r="FW8" s="103"/>
      <c r="FX8" s="103"/>
      <c r="FY8" s="103"/>
      <c r="FZ8" s="103"/>
      <c r="GA8" s="103"/>
      <c r="GB8" s="103"/>
      <c r="GC8" s="103"/>
      <c r="GD8" s="103"/>
      <c r="GE8" s="103"/>
      <c r="GF8" s="103"/>
      <c r="GG8" s="103"/>
      <c r="GH8" s="103"/>
      <c r="GI8" s="103"/>
      <c r="GJ8" s="103"/>
      <c r="GK8" s="103"/>
      <c r="GL8" s="103"/>
      <c r="GM8" s="103"/>
      <c r="GN8" s="103"/>
      <c r="GO8" s="103"/>
      <c r="GP8" s="103"/>
      <c r="GQ8" s="103"/>
      <c r="GR8" s="103"/>
      <c r="GS8" s="103"/>
      <c r="GT8" s="103"/>
      <c r="GU8" s="103"/>
      <c r="GV8" s="103"/>
      <c r="GW8" s="103"/>
      <c r="GX8" s="103"/>
      <c r="GY8" s="103"/>
      <c r="GZ8" s="103"/>
      <c r="HA8" s="103"/>
      <c r="HB8" s="103"/>
      <c r="HC8" s="103"/>
      <c r="HD8" s="103"/>
      <c r="HE8" s="103"/>
      <c r="HF8" s="103"/>
      <c r="HG8" s="103"/>
      <c r="HH8" s="103"/>
      <c r="HI8" s="103"/>
      <c r="HJ8" s="103"/>
      <c r="HK8" s="103"/>
      <c r="HL8" s="103"/>
      <c r="HM8" s="103"/>
      <c r="HN8" s="103"/>
      <c r="HO8" s="103"/>
      <c r="HP8" s="103"/>
      <c r="HQ8" s="103"/>
      <c r="HR8" s="103"/>
      <c r="HS8" s="103"/>
      <c r="HT8" s="103"/>
      <c r="HU8" s="103"/>
      <c r="HV8" s="103"/>
      <c r="HW8" s="103"/>
      <c r="HX8" s="103"/>
      <c r="HY8" s="103"/>
      <c r="HZ8" s="103"/>
      <c r="IA8" s="103"/>
      <c r="IB8" s="103"/>
      <c r="IC8" s="103"/>
      <c r="ID8" s="103"/>
      <c r="IE8" s="103"/>
      <c r="IF8" s="103"/>
      <c r="IG8" s="103"/>
      <c r="IH8" s="103"/>
      <c r="II8" s="103"/>
      <c r="IJ8" s="103"/>
      <c r="IK8" s="103"/>
      <c r="IL8" s="103"/>
      <c r="IM8" s="103"/>
      <c r="IN8" s="103"/>
      <c r="IO8" s="103"/>
      <c r="IP8" s="103"/>
      <c r="IQ8" s="103"/>
      <c r="IR8" s="103"/>
      <c r="IS8" s="103"/>
      <c r="IT8" s="103"/>
      <c r="IU8" s="103"/>
      <c r="IV8" s="103"/>
      <c r="IW8" s="103"/>
      <c r="IX8" s="103"/>
      <c r="IY8" s="103"/>
      <c r="IZ8" s="103"/>
      <c r="JA8" s="103"/>
      <c r="JB8" s="103"/>
      <c r="JC8" s="103"/>
      <c r="JD8" s="103"/>
      <c r="JE8" s="103"/>
      <c r="JF8" s="103"/>
      <c r="JG8" s="103"/>
      <c r="JH8" s="103"/>
      <c r="JI8" s="103"/>
      <c r="JJ8" s="103"/>
      <c r="JK8" s="103"/>
      <c r="JL8" s="103"/>
      <c r="JM8" s="103"/>
      <c r="JN8" s="103"/>
      <c r="JO8" s="103"/>
      <c r="JP8" s="103"/>
      <c r="JQ8" s="103"/>
      <c r="JR8" s="103"/>
      <c r="JS8" s="103"/>
      <c r="JT8" s="103"/>
      <c r="JU8" s="103"/>
      <c r="JV8" s="103"/>
      <c r="JW8" s="103"/>
      <c r="JX8" s="103"/>
      <c r="JY8" s="103"/>
      <c r="JZ8" s="103"/>
      <c r="KA8" s="103"/>
      <c r="KB8" s="103"/>
      <c r="KC8" s="103"/>
      <c r="KD8" s="103"/>
      <c r="KE8" s="103"/>
      <c r="KF8" s="103"/>
      <c r="KG8" s="103"/>
      <c r="KH8" s="103"/>
      <c r="KI8" s="103"/>
      <c r="KJ8" s="103"/>
      <c r="KK8" s="103"/>
      <c r="KL8" s="103"/>
      <c r="KM8" s="103"/>
      <c r="KN8" s="103"/>
      <c r="KO8" s="103"/>
      <c r="KP8" s="103"/>
      <c r="KQ8" s="103"/>
      <c r="KR8" s="103"/>
      <c r="KS8" s="103"/>
      <c r="KT8" s="103"/>
      <c r="KU8" s="103"/>
      <c r="KV8" s="103"/>
      <c r="KW8" s="103"/>
      <c r="KX8" s="103"/>
      <c r="KY8" s="103"/>
      <c r="KZ8" s="103"/>
      <c r="LA8" s="103"/>
      <c r="LB8" s="103"/>
      <c r="LC8" s="103"/>
      <c r="LD8" s="103"/>
      <c r="LE8" s="103"/>
      <c r="LF8" s="103"/>
      <c r="LG8" s="103"/>
      <c r="LH8" s="103"/>
      <c r="LI8" s="103"/>
      <c r="LJ8" s="103"/>
      <c r="LK8" s="103"/>
      <c r="LL8" s="103"/>
      <c r="LM8" s="103"/>
      <c r="LN8" s="103"/>
      <c r="LO8" s="103"/>
      <c r="LP8" s="103"/>
      <c r="LQ8" s="103"/>
      <c r="LR8" s="103"/>
      <c r="LS8" s="103"/>
      <c r="LT8" s="103"/>
      <c r="LU8" s="103"/>
      <c r="LV8" s="103"/>
      <c r="LW8" s="103"/>
      <c r="LX8" s="103"/>
      <c r="LY8" s="103"/>
      <c r="LZ8" s="103"/>
      <c r="MA8" s="103"/>
      <c r="MB8" s="103"/>
      <c r="MC8" s="103"/>
      <c r="MD8" s="103"/>
      <c r="ME8" s="103"/>
    </row>
    <row r="9" spans="1:343" s="113" customFormat="1">
      <c r="A9" s="114" t="s">
        <v>17</v>
      </c>
      <c r="B9" s="426"/>
      <c r="C9" s="426"/>
      <c r="D9" s="426"/>
      <c r="E9" s="447"/>
      <c r="F9" s="111"/>
      <c r="G9" s="448"/>
      <c r="H9" s="448"/>
      <c r="I9" s="448"/>
      <c r="J9" s="448"/>
      <c r="K9" s="111"/>
      <c r="L9" s="448"/>
      <c r="M9" s="448"/>
      <c r="N9" s="448"/>
      <c r="O9" s="448"/>
      <c r="P9" s="111"/>
      <c r="Q9" s="448"/>
      <c r="R9" s="448"/>
      <c r="S9" s="448"/>
      <c r="T9" s="448"/>
      <c r="U9" s="111"/>
      <c r="V9" s="448"/>
      <c r="W9" s="448"/>
      <c r="X9" s="448"/>
      <c r="Y9" s="448"/>
      <c r="Z9" s="111"/>
      <c r="AA9" s="448"/>
      <c r="AB9" s="448"/>
      <c r="AC9" s="448"/>
      <c r="AD9" s="448"/>
      <c r="AE9" s="111"/>
      <c r="AF9" s="111"/>
      <c r="AG9" s="111"/>
      <c r="AH9" s="111"/>
      <c r="AI9" s="111"/>
      <c r="AJ9" s="103"/>
      <c r="AK9" s="115"/>
      <c r="AL9" s="3"/>
      <c r="AM9" s="103"/>
      <c r="AN9" s="103"/>
      <c r="AO9" s="103"/>
      <c r="AP9" s="103"/>
      <c r="AQ9" s="103"/>
      <c r="AR9" s="103"/>
      <c r="AS9" s="103"/>
      <c r="AT9" s="103"/>
      <c r="AU9" s="103"/>
      <c r="AV9" s="103"/>
      <c r="AW9" s="103"/>
      <c r="AX9" s="103"/>
      <c r="AY9" s="103"/>
      <c r="AZ9" s="103"/>
      <c r="BA9" s="103"/>
      <c r="BB9" s="103"/>
      <c r="BC9" s="103"/>
      <c r="BD9" s="103"/>
      <c r="BE9" s="103"/>
      <c r="BF9" s="103"/>
      <c r="BG9" s="103"/>
      <c r="BH9" s="103"/>
      <c r="BI9" s="103"/>
      <c r="BJ9" s="103"/>
      <c r="BK9" s="103"/>
      <c r="BL9" s="103"/>
      <c r="BM9" s="103"/>
      <c r="BN9" s="103"/>
      <c r="BO9" s="103"/>
      <c r="BP9" s="103"/>
      <c r="BQ9" s="103"/>
      <c r="BR9" s="103"/>
      <c r="BS9" s="103"/>
      <c r="BT9" s="103"/>
      <c r="BU9" s="103"/>
      <c r="BV9" s="103"/>
      <c r="BW9" s="103"/>
      <c r="BX9" s="103"/>
      <c r="BY9" s="103"/>
      <c r="BZ9" s="103"/>
      <c r="CA9" s="103"/>
      <c r="CB9" s="103"/>
      <c r="CC9" s="103"/>
      <c r="CD9" s="103"/>
      <c r="CE9" s="103"/>
      <c r="CF9" s="103"/>
      <c r="CG9" s="103"/>
      <c r="CH9" s="103"/>
      <c r="CI9" s="103"/>
      <c r="CJ9" s="103"/>
      <c r="CK9" s="103"/>
      <c r="CL9" s="103"/>
      <c r="CM9" s="103"/>
      <c r="CN9" s="103"/>
      <c r="CO9" s="103"/>
      <c r="CP9" s="103"/>
      <c r="CQ9" s="103"/>
      <c r="CR9" s="103"/>
      <c r="CS9" s="103"/>
      <c r="CT9" s="103"/>
      <c r="CU9" s="103"/>
      <c r="CV9" s="103"/>
      <c r="CW9" s="103"/>
      <c r="CX9" s="103"/>
      <c r="CY9" s="103"/>
      <c r="CZ9" s="103"/>
      <c r="DA9" s="103"/>
      <c r="DB9" s="103"/>
      <c r="DC9" s="103"/>
      <c r="DD9" s="103"/>
      <c r="DE9" s="103"/>
      <c r="DF9" s="103"/>
      <c r="DG9" s="103"/>
      <c r="DH9" s="103"/>
      <c r="DI9" s="103"/>
      <c r="DJ9" s="103"/>
      <c r="DK9" s="103"/>
      <c r="DL9" s="103"/>
      <c r="DM9" s="103"/>
      <c r="DN9" s="103"/>
      <c r="DO9" s="103"/>
      <c r="DP9" s="103"/>
      <c r="DQ9" s="103"/>
      <c r="DR9" s="103"/>
      <c r="DS9" s="103"/>
      <c r="DT9" s="103"/>
      <c r="DU9" s="103"/>
      <c r="DV9" s="103"/>
      <c r="DW9" s="103"/>
      <c r="DX9" s="103"/>
      <c r="DY9" s="103"/>
      <c r="DZ9" s="103"/>
      <c r="EA9" s="103"/>
      <c r="EB9" s="103"/>
      <c r="EC9" s="103"/>
      <c r="ED9" s="103"/>
      <c r="EE9" s="103"/>
      <c r="EF9" s="103"/>
      <c r="EG9" s="103"/>
      <c r="EH9" s="103"/>
      <c r="EI9" s="103"/>
      <c r="EJ9" s="103"/>
      <c r="EK9" s="103"/>
      <c r="EL9" s="103"/>
      <c r="EM9" s="103"/>
      <c r="EN9" s="103"/>
      <c r="EO9" s="103"/>
      <c r="EP9" s="103"/>
      <c r="EQ9" s="103"/>
      <c r="ER9" s="103"/>
      <c r="ES9" s="103"/>
      <c r="ET9" s="103"/>
      <c r="EU9" s="103"/>
      <c r="EV9" s="103"/>
      <c r="EW9" s="103"/>
      <c r="EX9" s="103"/>
      <c r="EY9" s="103"/>
      <c r="EZ9" s="103"/>
      <c r="FA9" s="103"/>
      <c r="FB9" s="103"/>
      <c r="FC9" s="103"/>
      <c r="FD9" s="103"/>
      <c r="FE9" s="103"/>
      <c r="FF9" s="103"/>
      <c r="FG9" s="103"/>
      <c r="FH9" s="103"/>
      <c r="FI9" s="103"/>
      <c r="FJ9" s="103"/>
      <c r="FK9" s="103"/>
      <c r="FL9" s="103"/>
      <c r="FM9" s="103"/>
      <c r="FN9" s="103"/>
      <c r="FO9" s="103"/>
      <c r="FP9" s="103"/>
      <c r="FQ9" s="103"/>
      <c r="FR9" s="103"/>
      <c r="FS9" s="103"/>
      <c r="FT9" s="103"/>
      <c r="FU9" s="103"/>
      <c r="FV9" s="103"/>
      <c r="FW9" s="103"/>
      <c r="FX9" s="103"/>
      <c r="FY9" s="103"/>
      <c r="FZ9" s="103"/>
      <c r="GA9" s="103"/>
      <c r="GB9" s="103"/>
      <c r="GC9" s="103"/>
      <c r="GD9" s="103"/>
      <c r="GE9" s="103"/>
      <c r="GF9" s="103"/>
      <c r="GG9" s="103"/>
      <c r="GH9" s="103"/>
      <c r="GI9" s="103"/>
      <c r="GJ9" s="103"/>
      <c r="GK9" s="103"/>
      <c r="GL9" s="103"/>
      <c r="GM9" s="103"/>
      <c r="GN9" s="103"/>
      <c r="GO9" s="103"/>
      <c r="GP9" s="103"/>
      <c r="GQ9" s="103"/>
      <c r="GR9" s="103"/>
      <c r="GS9" s="103"/>
      <c r="GT9" s="103"/>
      <c r="GU9" s="103"/>
      <c r="GV9" s="103"/>
      <c r="GW9" s="103"/>
      <c r="GX9" s="103"/>
      <c r="GY9" s="103"/>
      <c r="GZ9" s="103"/>
      <c r="HA9" s="103"/>
      <c r="HB9" s="103"/>
      <c r="HC9" s="103"/>
      <c r="HD9" s="103"/>
      <c r="HE9" s="103"/>
      <c r="HF9" s="103"/>
      <c r="HG9" s="103"/>
      <c r="HH9" s="103"/>
      <c r="HI9" s="103"/>
      <c r="HJ9" s="103"/>
      <c r="HK9" s="103"/>
      <c r="HL9" s="103"/>
      <c r="HM9" s="103"/>
      <c r="HN9" s="103"/>
      <c r="HO9" s="103"/>
      <c r="HP9" s="103"/>
      <c r="HQ9" s="103"/>
      <c r="HR9" s="103"/>
      <c r="HS9" s="103"/>
      <c r="HT9" s="103"/>
      <c r="HU9" s="103"/>
      <c r="HV9" s="103"/>
      <c r="HW9" s="103"/>
      <c r="HX9" s="103"/>
      <c r="HY9" s="103"/>
      <c r="HZ9" s="103"/>
      <c r="IA9" s="103"/>
      <c r="IB9" s="103"/>
      <c r="IC9" s="103"/>
      <c r="ID9" s="103"/>
      <c r="IE9" s="103"/>
      <c r="IF9" s="103"/>
      <c r="IG9" s="103"/>
      <c r="IH9" s="103"/>
      <c r="II9" s="103"/>
      <c r="IJ9" s="103"/>
      <c r="IK9" s="103"/>
      <c r="IL9" s="103"/>
      <c r="IM9" s="103"/>
      <c r="IN9" s="103"/>
      <c r="IO9" s="103"/>
      <c r="IP9" s="103"/>
      <c r="IQ9" s="103"/>
      <c r="IR9" s="103"/>
      <c r="IS9" s="103"/>
      <c r="IT9" s="103"/>
      <c r="IU9" s="103"/>
      <c r="IV9" s="103"/>
      <c r="IW9" s="103"/>
      <c r="IX9" s="103"/>
      <c r="IY9" s="103"/>
      <c r="IZ9" s="103"/>
      <c r="JA9" s="103"/>
      <c r="JB9" s="103"/>
      <c r="JC9" s="103"/>
      <c r="JD9" s="103"/>
      <c r="JE9" s="103"/>
      <c r="JF9" s="103"/>
      <c r="JG9" s="103"/>
      <c r="JH9" s="103"/>
      <c r="JI9" s="103"/>
      <c r="JJ9" s="103"/>
      <c r="JK9" s="103"/>
      <c r="JL9" s="103"/>
      <c r="JM9" s="103"/>
      <c r="JN9" s="103"/>
      <c r="JO9" s="103"/>
      <c r="JP9" s="103"/>
      <c r="JQ9" s="103"/>
      <c r="JR9" s="103"/>
      <c r="JS9" s="103"/>
      <c r="JT9" s="103"/>
      <c r="JU9" s="103"/>
      <c r="JV9" s="103"/>
      <c r="JW9" s="103"/>
      <c r="JX9" s="103"/>
      <c r="JY9" s="103"/>
      <c r="JZ9" s="103"/>
      <c r="KA9" s="103"/>
      <c r="KB9" s="103"/>
      <c r="KC9" s="103"/>
      <c r="KD9" s="103"/>
      <c r="KE9" s="103"/>
      <c r="KF9" s="103"/>
      <c r="KG9" s="103"/>
      <c r="KH9" s="103"/>
      <c r="KI9" s="103"/>
      <c r="KJ9" s="103"/>
      <c r="KK9" s="103"/>
      <c r="KL9" s="103"/>
      <c r="KM9" s="103"/>
      <c r="KN9" s="103"/>
      <c r="KO9" s="103"/>
      <c r="KP9" s="103"/>
      <c r="KQ9" s="103"/>
      <c r="KR9" s="103"/>
      <c r="KS9" s="103"/>
      <c r="KT9" s="103"/>
      <c r="KU9" s="103"/>
      <c r="KV9" s="103"/>
      <c r="KW9" s="103"/>
      <c r="KX9" s="103"/>
      <c r="KY9" s="103"/>
      <c r="KZ9" s="103"/>
      <c r="LA9" s="103"/>
      <c r="LB9" s="103"/>
      <c r="LC9" s="103"/>
      <c r="LD9" s="103"/>
      <c r="LE9" s="103"/>
      <c r="LF9" s="103"/>
      <c r="LG9" s="103"/>
      <c r="LH9" s="103"/>
      <c r="LI9" s="103"/>
      <c r="LJ9" s="103"/>
      <c r="LK9" s="103"/>
      <c r="LL9" s="103"/>
      <c r="LM9" s="103"/>
      <c r="LN9" s="103"/>
      <c r="LO9" s="103"/>
      <c r="LP9" s="103"/>
      <c r="LQ9" s="103"/>
      <c r="LR9" s="103"/>
      <c r="LS9" s="103"/>
      <c r="LT9" s="103"/>
      <c r="LU9" s="103"/>
      <c r="LV9" s="103"/>
      <c r="LW9" s="103"/>
      <c r="LX9" s="103"/>
      <c r="LY9" s="103"/>
      <c r="LZ9" s="103"/>
      <c r="MA9" s="103"/>
      <c r="MB9" s="103"/>
      <c r="MC9" s="103"/>
      <c r="MD9" s="103"/>
      <c r="ME9" s="103"/>
    </row>
    <row r="10" spans="1:343" s="119" customFormat="1">
      <c r="A10" s="116" t="s">
        <v>18</v>
      </c>
      <c r="B10" s="590">
        <f>'Step 5 Cash Flow Statement'!B25</f>
        <v>0</v>
      </c>
      <c r="C10" s="590">
        <f>B10+'Step 5 Cash Flow Statement'!C25</f>
        <v>0</v>
      </c>
      <c r="D10" s="590">
        <f>C10+'Step 5 Cash Flow Statement'!D25</f>
        <v>0</v>
      </c>
      <c r="E10" s="590">
        <f>D10+'Step 5 Cash Flow Statement'!E25</f>
        <v>0</v>
      </c>
      <c r="F10" s="591">
        <f t="shared" ref="F10:F15" si="0">E10</f>
        <v>0</v>
      </c>
      <c r="G10" s="592">
        <f>E10+'Step 5 Cash Flow Statement'!G25</f>
        <v>0</v>
      </c>
      <c r="H10" s="590">
        <f>G10+'Step 5 Cash Flow Statement'!H25</f>
        <v>0</v>
      </c>
      <c r="I10" s="590">
        <f>H10+'Step 5 Cash Flow Statement'!I25</f>
        <v>0</v>
      </c>
      <c r="J10" s="590">
        <f>I10+'Step 5 Cash Flow Statement'!J25</f>
        <v>0</v>
      </c>
      <c r="K10" s="591">
        <f t="shared" ref="K10:K15" si="1">J10</f>
        <v>0</v>
      </c>
      <c r="L10" s="592">
        <f>J10+'Step 5 Cash Flow Statement'!L25</f>
        <v>0</v>
      </c>
      <c r="M10" s="590">
        <f>L10+'Step 5 Cash Flow Statement'!M25</f>
        <v>0</v>
      </c>
      <c r="N10" s="590">
        <f>M10+'Step 5 Cash Flow Statement'!N25</f>
        <v>0</v>
      </c>
      <c r="O10" s="590">
        <f>N10+'Step 5 Cash Flow Statement'!O25</f>
        <v>0</v>
      </c>
      <c r="P10" s="591">
        <f t="shared" ref="P10:P15" si="2">O10</f>
        <v>0</v>
      </c>
      <c r="Q10" s="592">
        <f>O10+'Step 5 Cash Flow Statement'!Q25</f>
        <v>0</v>
      </c>
      <c r="R10" s="590">
        <f>Q10+'Step 5 Cash Flow Statement'!R25</f>
        <v>0</v>
      </c>
      <c r="S10" s="590">
        <f>R10+'Step 5 Cash Flow Statement'!S25</f>
        <v>0</v>
      </c>
      <c r="T10" s="590">
        <f>S10+'Step 5 Cash Flow Statement'!T25</f>
        <v>0</v>
      </c>
      <c r="U10" s="591">
        <f t="shared" ref="U10:U15" si="3">T10</f>
        <v>0</v>
      </c>
      <c r="V10" s="592">
        <f>T10+'Step 5 Cash Flow Statement'!V25</f>
        <v>0</v>
      </c>
      <c r="W10" s="590">
        <f>V10+'Step 5 Cash Flow Statement'!W25</f>
        <v>0</v>
      </c>
      <c r="X10" s="590">
        <f>W10+'Step 5 Cash Flow Statement'!X25</f>
        <v>0</v>
      </c>
      <c r="Y10" s="590">
        <f>X10+'Step 5 Cash Flow Statement'!Y25</f>
        <v>0</v>
      </c>
      <c r="Z10" s="591">
        <f t="shared" ref="Z10:Z15" si="4">Y10</f>
        <v>0</v>
      </c>
      <c r="AA10" s="592">
        <f>Y10+'Step 5 Cash Flow Statement'!AA25</f>
        <v>0</v>
      </c>
      <c r="AB10" s="590">
        <f>AA10+'Step 5 Cash Flow Statement'!AB25</f>
        <v>0</v>
      </c>
      <c r="AC10" s="590">
        <f>AB10+'Step 5 Cash Flow Statement'!AC25</f>
        <v>0</v>
      </c>
      <c r="AD10" s="590">
        <f>AC10+'Step 5 Cash Flow Statement'!AD25</f>
        <v>0</v>
      </c>
      <c r="AE10" s="591">
        <f>AD10</f>
        <v>0</v>
      </c>
      <c r="AF10" s="591">
        <f>AD10+'Step 5 Cash Flow Statement'!AF25</f>
        <v>0</v>
      </c>
      <c r="AG10" s="591">
        <f>AF10+'Step 5 Cash Flow Statement'!AG25</f>
        <v>0</v>
      </c>
      <c r="AH10" s="591">
        <f>AG10+'Step 5 Cash Flow Statement'!AH25</f>
        <v>0</v>
      </c>
      <c r="AI10" s="591">
        <f>AH10+'Step 5 Cash Flow Statement'!AI25</f>
        <v>0</v>
      </c>
      <c r="AJ10" s="117"/>
      <c r="AK10" s="118"/>
      <c r="AL10" s="3"/>
      <c r="AM10" s="117"/>
      <c r="AN10" s="117"/>
      <c r="AO10" s="117"/>
      <c r="AP10" s="117"/>
      <c r="AQ10" s="117"/>
      <c r="AR10" s="117"/>
      <c r="AS10" s="117"/>
      <c r="AT10" s="117"/>
      <c r="AU10" s="117"/>
      <c r="AV10" s="117"/>
      <c r="AW10" s="117"/>
      <c r="AX10" s="117"/>
      <c r="AY10" s="117"/>
      <c r="AZ10" s="117"/>
      <c r="BA10" s="117"/>
      <c r="BB10" s="117"/>
      <c r="BC10" s="117"/>
      <c r="BD10" s="117"/>
      <c r="BE10" s="117"/>
      <c r="BF10" s="117"/>
      <c r="BG10" s="117"/>
      <c r="BH10" s="117"/>
      <c r="BI10" s="117"/>
      <c r="BJ10" s="117"/>
      <c r="BK10" s="117"/>
      <c r="BL10" s="117"/>
      <c r="BM10" s="117"/>
      <c r="BN10" s="117"/>
      <c r="BO10" s="117"/>
      <c r="BP10" s="117"/>
      <c r="BQ10" s="117"/>
      <c r="BR10" s="117"/>
      <c r="BS10" s="117"/>
      <c r="BT10" s="117"/>
      <c r="BU10" s="117"/>
      <c r="BV10" s="117"/>
      <c r="BW10" s="117"/>
      <c r="BX10" s="117"/>
      <c r="BY10" s="117"/>
      <c r="BZ10" s="117"/>
      <c r="CA10" s="117"/>
      <c r="CB10" s="117"/>
      <c r="CC10" s="117"/>
      <c r="CD10" s="117"/>
      <c r="CE10" s="117"/>
      <c r="CF10" s="117"/>
      <c r="CG10" s="117"/>
      <c r="CH10" s="117"/>
      <c r="CI10" s="117"/>
      <c r="CJ10" s="117"/>
      <c r="CK10" s="117"/>
      <c r="CL10" s="117"/>
      <c r="CM10" s="117"/>
      <c r="CN10" s="117"/>
      <c r="CO10" s="117"/>
      <c r="CP10" s="117"/>
      <c r="CQ10" s="117"/>
      <c r="CR10" s="117"/>
      <c r="CS10" s="117"/>
      <c r="CT10" s="117"/>
      <c r="CU10" s="117"/>
      <c r="CV10" s="117"/>
      <c r="CW10" s="117"/>
      <c r="CX10" s="117"/>
      <c r="CY10" s="117"/>
      <c r="CZ10" s="117"/>
      <c r="DA10" s="117"/>
      <c r="DB10" s="117"/>
      <c r="DC10" s="117"/>
      <c r="DD10" s="117"/>
      <c r="DE10" s="117"/>
      <c r="DF10" s="117"/>
      <c r="DG10" s="117"/>
      <c r="DH10" s="117"/>
      <c r="DI10" s="117"/>
      <c r="DJ10" s="117"/>
      <c r="DK10" s="117"/>
      <c r="DL10" s="117"/>
      <c r="DM10" s="117"/>
      <c r="DN10" s="117"/>
      <c r="DO10" s="117"/>
      <c r="DP10" s="117"/>
      <c r="DQ10" s="117"/>
      <c r="DR10" s="117"/>
      <c r="DS10" s="117"/>
      <c r="DT10" s="117"/>
      <c r="DU10" s="117"/>
      <c r="DV10" s="117"/>
      <c r="DW10" s="117"/>
      <c r="DX10" s="117"/>
      <c r="DY10" s="117"/>
      <c r="DZ10" s="117"/>
      <c r="EA10" s="117"/>
      <c r="EB10" s="117"/>
      <c r="EC10" s="117"/>
      <c r="ED10" s="117"/>
      <c r="EE10" s="117"/>
      <c r="EF10" s="117"/>
      <c r="EG10" s="117"/>
      <c r="EH10" s="117"/>
      <c r="EI10" s="117"/>
      <c r="EJ10" s="117"/>
      <c r="EK10" s="117"/>
      <c r="EL10" s="117"/>
      <c r="EM10" s="117"/>
      <c r="EN10" s="117"/>
      <c r="EO10" s="117"/>
      <c r="EP10" s="117"/>
      <c r="EQ10" s="117"/>
      <c r="ER10" s="117"/>
      <c r="ES10" s="117"/>
      <c r="ET10" s="117"/>
      <c r="EU10" s="117"/>
      <c r="EV10" s="117"/>
      <c r="EW10" s="117"/>
      <c r="EX10" s="117"/>
      <c r="EY10" s="117"/>
      <c r="EZ10" s="117"/>
      <c r="FA10" s="117"/>
      <c r="FB10" s="117"/>
      <c r="FC10" s="117"/>
      <c r="FD10" s="117"/>
      <c r="FE10" s="117"/>
      <c r="FF10" s="117"/>
      <c r="FG10" s="117"/>
      <c r="FH10" s="117"/>
      <c r="FI10" s="117"/>
      <c r="FJ10" s="117"/>
      <c r="FK10" s="117"/>
      <c r="FL10" s="117"/>
      <c r="FM10" s="117"/>
      <c r="FN10" s="117"/>
      <c r="FO10" s="117"/>
      <c r="FP10" s="117"/>
      <c r="FQ10" s="117"/>
      <c r="FR10" s="117"/>
      <c r="FS10" s="117"/>
      <c r="FT10" s="117"/>
      <c r="FU10" s="117"/>
      <c r="FV10" s="117"/>
      <c r="FW10" s="117"/>
      <c r="FX10" s="117"/>
      <c r="FY10" s="117"/>
      <c r="FZ10" s="117"/>
      <c r="GA10" s="117"/>
      <c r="GB10" s="117"/>
      <c r="GC10" s="117"/>
      <c r="GD10" s="117"/>
      <c r="GE10" s="117"/>
      <c r="GF10" s="117"/>
      <c r="GG10" s="117"/>
      <c r="GH10" s="117"/>
      <c r="GI10" s="117"/>
      <c r="GJ10" s="117"/>
      <c r="GK10" s="117"/>
      <c r="GL10" s="117"/>
      <c r="GM10" s="117"/>
      <c r="GN10" s="117"/>
      <c r="GO10" s="117"/>
      <c r="GP10" s="117"/>
      <c r="GQ10" s="117"/>
      <c r="GR10" s="117"/>
      <c r="GS10" s="117"/>
      <c r="GT10" s="117"/>
      <c r="GU10" s="117"/>
      <c r="GV10" s="117"/>
      <c r="GW10" s="117"/>
      <c r="GX10" s="117"/>
      <c r="GY10" s="117"/>
      <c r="GZ10" s="117"/>
      <c r="HA10" s="117"/>
      <c r="HB10" s="117"/>
      <c r="HC10" s="117"/>
      <c r="HD10" s="117"/>
      <c r="HE10" s="117"/>
      <c r="HF10" s="117"/>
      <c r="HG10" s="117"/>
      <c r="HH10" s="117"/>
      <c r="HI10" s="117"/>
      <c r="HJ10" s="117"/>
      <c r="HK10" s="117"/>
      <c r="HL10" s="117"/>
      <c r="HM10" s="117"/>
      <c r="HN10" s="117"/>
      <c r="HO10" s="117"/>
      <c r="HP10" s="117"/>
      <c r="HQ10" s="117"/>
      <c r="HR10" s="117"/>
      <c r="HS10" s="117"/>
      <c r="HT10" s="117"/>
      <c r="HU10" s="117"/>
      <c r="HV10" s="117"/>
      <c r="HW10" s="117"/>
      <c r="HX10" s="117"/>
      <c r="HY10" s="117"/>
      <c r="HZ10" s="117"/>
      <c r="IA10" s="117"/>
      <c r="IB10" s="117"/>
      <c r="IC10" s="117"/>
      <c r="ID10" s="117"/>
      <c r="IE10" s="117"/>
      <c r="IF10" s="117"/>
      <c r="IG10" s="117"/>
      <c r="IH10" s="117"/>
      <c r="II10" s="117"/>
      <c r="IJ10" s="117"/>
      <c r="IK10" s="117"/>
      <c r="IL10" s="117"/>
      <c r="IM10" s="117"/>
      <c r="IN10" s="117"/>
      <c r="IO10" s="117"/>
      <c r="IP10" s="117"/>
      <c r="IQ10" s="117"/>
      <c r="IR10" s="117"/>
      <c r="IS10" s="117"/>
      <c r="IT10" s="117"/>
      <c r="IU10" s="117"/>
      <c r="IV10" s="117"/>
      <c r="IW10" s="117"/>
      <c r="IX10" s="117"/>
      <c r="IY10" s="117"/>
      <c r="IZ10" s="117"/>
      <c r="JA10" s="117"/>
      <c r="JB10" s="117"/>
      <c r="JC10" s="117"/>
      <c r="JD10" s="117"/>
      <c r="JE10" s="117"/>
      <c r="JF10" s="117"/>
      <c r="JG10" s="117"/>
      <c r="JH10" s="117"/>
      <c r="JI10" s="117"/>
      <c r="JJ10" s="117"/>
      <c r="JK10" s="117"/>
      <c r="JL10" s="117"/>
      <c r="JM10" s="117"/>
      <c r="JN10" s="117"/>
      <c r="JO10" s="117"/>
      <c r="JP10" s="117"/>
      <c r="JQ10" s="117"/>
      <c r="JR10" s="117"/>
      <c r="JS10" s="117"/>
      <c r="JT10" s="117"/>
      <c r="JU10" s="117"/>
      <c r="JV10" s="117"/>
      <c r="JW10" s="117"/>
      <c r="JX10" s="117"/>
      <c r="JY10" s="117"/>
      <c r="JZ10" s="117"/>
      <c r="KA10" s="117"/>
      <c r="KB10" s="117"/>
      <c r="KC10" s="117"/>
      <c r="KD10" s="117"/>
      <c r="KE10" s="117"/>
      <c r="KF10" s="117"/>
      <c r="KG10" s="117"/>
      <c r="KH10" s="117"/>
      <c r="KI10" s="117"/>
      <c r="KJ10" s="117"/>
      <c r="KK10" s="117"/>
      <c r="KL10" s="117"/>
      <c r="KM10" s="117"/>
      <c r="KN10" s="117"/>
      <c r="KO10" s="117"/>
      <c r="KP10" s="117"/>
      <c r="KQ10" s="117"/>
      <c r="KR10" s="117"/>
      <c r="KS10" s="117"/>
      <c r="KT10" s="117"/>
      <c r="KU10" s="117"/>
      <c r="KV10" s="117"/>
      <c r="KW10" s="117"/>
      <c r="KX10" s="117"/>
      <c r="KY10" s="117"/>
      <c r="KZ10" s="117"/>
      <c r="LA10" s="117"/>
      <c r="LB10" s="117"/>
      <c r="LC10" s="117"/>
      <c r="LD10" s="117"/>
      <c r="LE10" s="117"/>
      <c r="LF10" s="117"/>
      <c r="LG10" s="117"/>
      <c r="LH10" s="117"/>
      <c r="LI10" s="117"/>
      <c r="LJ10" s="117"/>
      <c r="LK10" s="117"/>
      <c r="LL10" s="117"/>
      <c r="LM10" s="117"/>
      <c r="LN10" s="117"/>
      <c r="LO10" s="117"/>
      <c r="LP10" s="117"/>
      <c r="LQ10" s="117"/>
      <c r="LR10" s="117"/>
      <c r="LS10" s="117"/>
      <c r="LT10" s="117"/>
      <c r="LU10" s="117"/>
      <c r="LV10" s="117"/>
      <c r="LW10" s="117"/>
      <c r="LX10" s="117"/>
      <c r="LY10" s="117"/>
      <c r="LZ10" s="117"/>
      <c r="MA10" s="117"/>
      <c r="MB10" s="117"/>
      <c r="MC10" s="117"/>
      <c r="MD10" s="117"/>
      <c r="ME10" s="117"/>
    </row>
    <row r="11" spans="1:343" s="113" customFormat="1">
      <c r="A11" s="120" t="s">
        <v>19</v>
      </c>
      <c r="B11" s="428">
        <v>0</v>
      </c>
      <c r="C11" s="428">
        <v>0</v>
      </c>
      <c r="D11" s="428">
        <v>0</v>
      </c>
      <c r="E11" s="428">
        <v>0</v>
      </c>
      <c r="F11" s="450">
        <f t="shared" si="0"/>
        <v>0</v>
      </c>
      <c r="G11" s="428">
        <v>0</v>
      </c>
      <c r="H11" s="428">
        <v>0</v>
      </c>
      <c r="I11" s="428">
        <v>0</v>
      </c>
      <c r="J11" s="428">
        <v>0</v>
      </c>
      <c r="K11" s="450">
        <f t="shared" si="1"/>
        <v>0</v>
      </c>
      <c r="L11" s="428">
        <v>0</v>
      </c>
      <c r="M11" s="428">
        <v>0</v>
      </c>
      <c r="N11" s="428">
        <v>0</v>
      </c>
      <c r="O11" s="428">
        <v>0</v>
      </c>
      <c r="P11" s="450">
        <f t="shared" si="2"/>
        <v>0</v>
      </c>
      <c r="Q11" s="428">
        <v>0</v>
      </c>
      <c r="R11" s="428">
        <v>0</v>
      </c>
      <c r="S11" s="428">
        <v>0</v>
      </c>
      <c r="T11" s="428">
        <v>0</v>
      </c>
      <c r="U11" s="450">
        <f t="shared" si="3"/>
        <v>0</v>
      </c>
      <c r="V11" s="428">
        <v>0</v>
      </c>
      <c r="W11" s="428">
        <v>0</v>
      </c>
      <c r="X11" s="428">
        <v>0</v>
      </c>
      <c r="Y11" s="428">
        <v>0</v>
      </c>
      <c r="Z11" s="450">
        <f t="shared" si="4"/>
        <v>0</v>
      </c>
      <c r="AA11" s="428">
        <v>0</v>
      </c>
      <c r="AB11" s="428">
        <v>0</v>
      </c>
      <c r="AC11" s="428">
        <v>0</v>
      </c>
      <c r="AD11" s="428">
        <v>0</v>
      </c>
      <c r="AE11" s="450">
        <f>AD11</f>
        <v>0</v>
      </c>
      <c r="AF11" s="450">
        <f t="shared" ref="AF11:AI11" si="5">AE11</f>
        <v>0</v>
      </c>
      <c r="AG11" s="450">
        <f t="shared" si="5"/>
        <v>0</v>
      </c>
      <c r="AH11" s="450">
        <f t="shared" si="5"/>
        <v>0</v>
      </c>
      <c r="AI11" s="450">
        <f t="shared" si="5"/>
        <v>0</v>
      </c>
      <c r="AJ11" s="103"/>
      <c r="AK11" s="118"/>
      <c r="AL11" s="3"/>
      <c r="AM11" s="103"/>
      <c r="AN11" s="103"/>
      <c r="AO11" s="103"/>
      <c r="AP11" s="103"/>
      <c r="AQ11" s="103"/>
      <c r="AR11" s="103"/>
      <c r="AS11" s="103"/>
      <c r="AT11" s="103"/>
      <c r="AU11" s="103"/>
      <c r="AV11" s="103"/>
      <c r="AW11" s="103"/>
      <c r="AX11" s="103"/>
      <c r="AY11" s="103"/>
      <c r="AZ11" s="103"/>
      <c r="BA11" s="103"/>
      <c r="BB11" s="103"/>
      <c r="BC11" s="103"/>
      <c r="BD11" s="103"/>
      <c r="BE11" s="103"/>
      <c r="BF11" s="103"/>
      <c r="BG11" s="103"/>
      <c r="BH11" s="103"/>
      <c r="BI11" s="103"/>
      <c r="BJ11" s="103"/>
      <c r="BK11" s="103"/>
      <c r="BL11" s="103"/>
      <c r="BM11" s="103"/>
      <c r="BN11" s="103"/>
      <c r="BO11" s="103"/>
      <c r="BP11" s="103"/>
      <c r="BQ11" s="103"/>
      <c r="BR11" s="103"/>
      <c r="BS11" s="103"/>
      <c r="BT11" s="103"/>
      <c r="BU11" s="103"/>
      <c r="BV11" s="103"/>
      <c r="BW11" s="103"/>
      <c r="BX11" s="103"/>
      <c r="BY11" s="103"/>
      <c r="BZ11" s="103"/>
      <c r="CA11" s="103"/>
      <c r="CB11" s="103"/>
      <c r="CC11" s="103"/>
      <c r="CD11" s="103"/>
      <c r="CE11" s="103"/>
      <c r="CF11" s="103"/>
      <c r="CG11" s="103"/>
      <c r="CH11" s="103"/>
      <c r="CI11" s="103"/>
      <c r="CJ11" s="103"/>
      <c r="CK11" s="103"/>
      <c r="CL11" s="103"/>
      <c r="CM11" s="103"/>
      <c r="CN11" s="103"/>
      <c r="CO11" s="103"/>
      <c r="CP11" s="103"/>
      <c r="CQ11" s="103"/>
      <c r="CR11" s="103"/>
      <c r="CS11" s="103"/>
      <c r="CT11" s="103"/>
      <c r="CU11" s="103"/>
      <c r="CV11" s="103"/>
      <c r="CW11" s="103"/>
      <c r="CX11" s="103"/>
      <c r="CY11" s="103"/>
      <c r="CZ11" s="103"/>
      <c r="DA11" s="103"/>
      <c r="DB11" s="103"/>
      <c r="DC11" s="103"/>
      <c r="DD11" s="103"/>
      <c r="DE11" s="103"/>
      <c r="DF11" s="103"/>
      <c r="DG11" s="103"/>
      <c r="DH11" s="103"/>
      <c r="DI11" s="103"/>
      <c r="DJ11" s="103"/>
      <c r="DK11" s="103"/>
      <c r="DL11" s="103"/>
      <c r="DM11" s="103"/>
      <c r="DN11" s="103"/>
      <c r="DO11" s="103"/>
      <c r="DP11" s="103"/>
      <c r="DQ11" s="103"/>
      <c r="DR11" s="103"/>
      <c r="DS11" s="103"/>
      <c r="DT11" s="103"/>
      <c r="DU11" s="103"/>
      <c r="DV11" s="103"/>
      <c r="DW11" s="103"/>
      <c r="DX11" s="103"/>
      <c r="DY11" s="103"/>
      <c r="DZ11" s="103"/>
      <c r="EA11" s="103"/>
      <c r="EB11" s="103"/>
      <c r="EC11" s="103"/>
      <c r="ED11" s="103"/>
      <c r="EE11" s="103"/>
      <c r="EF11" s="103"/>
      <c r="EG11" s="103"/>
      <c r="EH11" s="103"/>
      <c r="EI11" s="103"/>
      <c r="EJ11" s="103"/>
      <c r="EK11" s="103"/>
      <c r="EL11" s="103"/>
      <c r="EM11" s="103"/>
      <c r="EN11" s="103"/>
      <c r="EO11" s="103"/>
      <c r="EP11" s="103"/>
      <c r="EQ11" s="103"/>
      <c r="ER11" s="103"/>
      <c r="ES11" s="103"/>
      <c r="ET11" s="103"/>
      <c r="EU11" s="103"/>
      <c r="EV11" s="103"/>
      <c r="EW11" s="103"/>
      <c r="EX11" s="103"/>
      <c r="EY11" s="103"/>
      <c r="EZ11" s="103"/>
      <c r="FA11" s="103"/>
      <c r="FB11" s="103"/>
      <c r="FC11" s="103"/>
      <c r="FD11" s="103"/>
      <c r="FE11" s="103"/>
      <c r="FF11" s="103"/>
      <c r="FG11" s="103"/>
      <c r="FH11" s="103"/>
      <c r="FI11" s="103"/>
      <c r="FJ11" s="103"/>
      <c r="FK11" s="103"/>
      <c r="FL11" s="103"/>
      <c r="FM11" s="103"/>
      <c r="FN11" s="103"/>
      <c r="FO11" s="103"/>
      <c r="FP11" s="103"/>
      <c r="FQ11" s="103"/>
      <c r="FR11" s="103"/>
      <c r="FS11" s="103"/>
      <c r="FT11" s="103"/>
      <c r="FU11" s="103"/>
      <c r="FV11" s="103"/>
      <c r="FW11" s="103"/>
      <c r="FX11" s="103"/>
      <c r="FY11" s="103"/>
      <c r="FZ11" s="103"/>
      <c r="GA11" s="103"/>
      <c r="GB11" s="103"/>
      <c r="GC11" s="103"/>
      <c r="GD11" s="103"/>
      <c r="GE11" s="103"/>
      <c r="GF11" s="103"/>
      <c r="GG11" s="103"/>
      <c r="GH11" s="103"/>
      <c r="GI11" s="103"/>
      <c r="GJ11" s="103"/>
      <c r="GK11" s="103"/>
      <c r="GL11" s="103"/>
      <c r="GM11" s="103"/>
      <c r="GN11" s="103"/>
      <c r="GO11" s="103"/>
      <c r="GP11" s="103"/>
      <c r="GQ11" s="103"/>
      <c r="GR11" s="103"/>
      <c r="GS11" s="103"/>
      <c r="GT11" s="103"/>
      <c r="GU11" s="103"/>
      <c r="GV11" s="103"/>
      <c r="GW11" s="103"/>
      <c r="GX11" s="103"/>
      <c r="GY11" s="103"/>
      <c r="GZ11" s="103"/>
      <c r="HA11" s="103"/>
      <c r="HB11" s="103"/>
      <c r="HC11" s="103"/>
      <c r="HD11" s="103"/>
      <c r="HE11" s="103"/>
      <c r="HF11" s="103"/>
      <c r="HG11" s="103"/>
      <c r="HH11" s="103"/>
      <c r="HI11" s="103"/>
      <c r="HJ11" s="103"/>
      <c r="HK11" s="103"/>
      <c r="HL11" s="103"/>
      <c r="HM11" s="103"/>
      <c r="HN11" s="103"/>
      <c r="HO11" s="103"/>
      <c r="HP11" s="103"/>
      <c r="HQ11" s="103"/>
      <c r="HR11" s="103"/>
      <c r="HS11" s="103"/>
      <c r="HT11" s="103"/>
      <c r="HU11" s="103"/>
      <c r="HV11" s="103"/>
      <c r="HW11" s="103"/>
      <c r="HX11" s="103"/>
      <c r="HY11" s="103"/>
      <c r="HZ11" s="103"/>
      <c r="IA11" s="103"/>
      <c r="IB11" s="103"/>
      <c r="IC11" s="103"/>
      <c r="ID11" s="103"/>
      <c r="IE11" s="103"/>
      <c r="IF11" s="103"/>
      <c r="IG11" s="103"/>
      <c r="IH11" s="103"/>
      <c r="II11" s="103"/>
      <c r="IJ11" s="103"/>
      <c r="IK11" s="103"/>
      <c r="IL11" s="103"/>
      <c r="IM11" s="103"/>
      <c r="IN11" s="103"/>
      <c r="IO11" s="103"/>
      <c r="IP11" s="103"/>
      <c r="IQ11" s="103"/>
      <c r="IR11" s="103"/>
      <c r="IS11" s="103"/>
      <c r="IT11" s="103"/>
      <c r="IU11" s="103"/>
      <c r="IV11" s="103"/>
      <c r="IW11" s="103"/>
      <c r="IX11" s="103"/>
      <c r="IY11" s="103"/>
      <c r="IZ11" s="103"/>
      <c r="JA11" s="103"/>
      <c r="JB11" s="103"/>
      <c r="JC11" s="103"/>
      <c r="JD11" s="103"/>
      <c r="JE11" s="103"/>
      <c r="JF11" s="103"/>
      <c r="JG11" s="103"/>
      <c r="JH11" s="103"/>
      <c r="JI11" s="103"/>
      <c r="JJ11" s="103"/>
      <c r="JK11" s="103"/>
      <c r="JL11" s="103"/>
      <c r="JM11" s="103"/>
      <c r="JN11" s="103"/>
      <c r="JO11" s="103"/>
      <c r="JP11" s="103"/>
      <c r="JQ11" s="103"/>
      <c r="JR11" s="103"/>
      <c r="JS11" s="103"/>
      <c r="JT11" s="103"/>
      <c r="JU11" s="103"/>
      <c r="JV11" s="103"/>
      <c r="JW11" s="103"/>
      <c r="JX11" s="103"/>
      <c r="JY11" s="103"/>
      <c r="JZ11" s="103"/>
      <c r="KA11" s="103"/>
      <c r="KB11" s="103"/>
      <c r="KC11" s="103"/>
      <c r="KD11" s="103"/>
      <c r="KE11" s="103"/>
      <c r="KF11" s="103"/>
      <c r="KG11" s="103"/>
      <c r="KH11" s="103"/>
      <c r="KI11" s="103"/>
      <c r="KJ11" s="103"/>
      <c r="KK11" s="103"/>
      <c r="KL11" s="103"/>
      <c r="KM11" s="103"/>
      <c r="KN11" s="103"/>
      <c r="KO11" s="103"/>
      <c r="KP11" s="103"/>
      <c r="KQ11" s="103"/>
      <c r="KR11" s="103"/>
      <c r="KS11" s="103"/>
      <c r="KT11" s="103"/>
      <c r="KU11" s="103"/>
      <c r="KV11" s="103"/>
      <c r="KW11" s="103"/>
      <c r="KX11" s="103"/>
      <c r="KY11" s="103"/>
      <c r="KZ11" s="103"/>
      <c r="LA11" s="103"/>
      <c r="LB11" s="103"/>
      <c r="LC11" s="103"/>
      <c r="LD11" s="103"/>
      <c r="LE11" s="103"/>
      <c r="LF11" s="103"/>
      <c r="LG11" s="103"/>
      <c r="LH11" s="103"/>
      <c r="LI11" s="103"/>
      <c r="LJ11" s="103"/>
      <c r="LK11" s="103"/>
      <c r="LL11" s="103"/>
      <c r="LM11" s="103"/>
      <c r="LN11" s="103"/>
      <c r="LO11" s="103"/>
      <c r="LP11" s="103"/>
      <c r="LQ11" s="103"/>
      <c r="LR11" s="103"/>
      <c r="LS11" s="103"/>
      <c r="LT11" s="103"/>
      <c r="LU11" s="103"/>
      <c r="LV11" s="103"/>
      <c r="LW11" s="103"/>
      <c r="LX11" s="103"/>
      <c r="LY11" s="103"/>
      <c r="LZ11" s="103"/>
      <c r="MA11" s="103"/>
      <c r="MB11" s="103"/>
      <c r="MC11" s="103"/>
      <c r="MD11" s="103"/>
      <c r="ME11" s="103"/>
    </row>
    <row r="12" spans="1:343" s="113" customFormat="1">
      <c r="A12" s="120" t="s">
        <v>20</v>
      </c>
      <c r="B12" s="428">
        <v>0</v>
      </c>
      <c r="C12" s="428">
        <v>0</v>
      </c>
      <c r="D12" s="428">
        <v>0</v>
      </c>
      <c r="E12" s="428">
        <v>0</v>
      </c>
      <c r="F12" s="450">
        <f t="shared" si="0"/>
        <v>0</v>
      </c>
      <c r="G12" s="428">
        <f>'Step 3 Income Statement '!H8*0.1</f>
        <v>0</v>
      </c>
      <c r="H12" s="428">
        <f>'Step 3 Income Statement '!I8*0.1</f>
        <v>0</v>
      </c>
      <c r="I12" s="428">
        <f>'Step 3 Income Statement '!J8*0.1</f>
        <v>0</v>
      </c>
      <c r="J12" s="428">
        <f>'Step 3 Income Statement '!K8*0.1</f>
        <v>0</v>
      </c>
      <c r="K12" s="450">
        <f t="shared" si="1"/>
        <v>0</v>
      </c>
      <c r="L12" s="428">
        <f>'Step 3 Income Statement '!M8*0.1</f>
        <v>0</v>
      </c>
      <c r="M12" s="428">
        <f>'Step 3 Income Statement '!N8*0.1</f>
        <v>0</v>
      </c>
      <c r="N12" s="428">
        <f>'Step 3 Income Statement '!O8*0.1</f>
        <v>0</v>
      </c>
      <c r="O12" s="428">
        <f>'Step 3 Income Statement '!P8*0.1</f>
        <v>0</v>
      </c>
      <c r="P12" s="450">
        <f t="shared" si="2"/>
        <v>0</v>
      </c>
      <c r="Q12" s="428">
        <f>'Step 3 Income Statement '!R8*0.1</f>
        <v>0</v>
      </c>
      <c r="R12" s="428">
        <f>'Step 3 Income Statement '!S8*0.1</f>
        <v>0</v>
      </c>
      <c r="S12" s="428">
        <f>'Step 3 Income Statement '!T8*0.1</f>
        <v>0</v>
      </c>
      <c r="T12" s="428">
        <f>'Step 3 Income Statement '!U8*0.1</f>
        <v>0</v>
      </c>
      <c r="U12" s="450">
        <f t="shared" si="3"/>
        <v>0</v>
      </c>
      <c r="V12" s="428">
        <f>'Step 3 Income Statement '!W8*0.1</f>
        <v>0</v>
      </c>
      <c r="W12" s="428">
        <f>'Step 3 Income Statement '!X8*0.1</f>
        <v>0</v>
      </c>
      <c r="X12" s="428">
        <f>'Step 3 Income Statement '!Y8*0.1</f>
        <v>0</v>
      </c>
      <c r="Y12" s="428">
        <f>'Step 3 Income Statement '!Z8*0.1</f>
        <v>0</v>
      </c>
      <c r="Z12" s="450">
        <f t="shared" si="4"/>
        <v>0</v>
      </c>
      <c r="AA12" s="428">
        <f>'Step 3 Income Statement '!AB8*0.1</f>
        <v>0</v>
      </c>
      <c r="AB12" s="428">
        <f>'Step 3 Income Statement '!AC8*0.1</f>
        <v>0</v>
      </c>
      <c r="AC12" s="428">
        <f>'Step 3 Income Statement '!AD8*0.1</f>
        <v>0</v>
      </c>
      <c r="AD12" s="428">
        <f>'Step 3 Income Statement '!AE8*0.1</f>
        <v>0</v>
      </c>
      <c r="AE12" s="450">
        <f>AD12</f>
        <v>0</v>
      </c>
      <c r="AF12" s="450">
        <f>AF13*'Step 3 Income Statement '!AG8</f>
        <v>0</v>
      </c>
      <c r="AG12" s="450">
        <f>AG13*'Step 3 Income Statement '!AH8</f>
        <v>0</v>
      </c>
      <c r="AH12" s="450">
        <f>AH13*'Step 3 Income Statement '!AI8</f>
        <v>0</v>
      </c>
      <c r="AI12" s="450">
        <f>AI13*'Step 3 Income Statement '!AJ8</f>
        <v>0</v>
      </c>
      <c r="AJ12" s="103"/>
      <c r="AK12" s="118"/>
      <c r="AL12" s="3"/>
      <c r="AM12" s="103"/>
      <c r="AN12" s="103"/>
      <c r="AO12" s="103"/>
      <c r="AP12" s="103"/>
      <c r="AQ12" s="103"/>
      <c r="AR12" s="103"/>
      <c r="AS12" s="103"/>
      <c r="AT12" s="103"/>
      <c r="AU12" s="103"/>
      <c r="AV12" s="103"/>
      <c r="AW12" s="103"/>
      <c r="AX12" s="103"/>
      <c r="AY12" s="103"/>
      <c r="AZ12" s="103"/>
      <c r="BA12" s="103"/>
      <c r="BB12" s="103"/>
      <c r="BC12" s="103"/>
      <c r="BD12" s="103"/>
      <c r="BE12" s="103"/>
      <c r="BF12" s="103"/>
      <c r="BG12" s="103"/>
      <c r="BH12" s="103"/>
      <c r="BI12" s="103"/>
      <c r="BJ12" s="103"/>
      <c r="BK12" s="103"/>
      <c r="BL12" s="103"/>
      <c r="BM12" s="103"/>
      <c r="BN12" s="103"/>
      <c r="BO12" s="103"/>
      <c r="BP12" s="103"/>
      <c r="BQ12" s="103"/>
      <c r="BR12" s="103"/>
      <c r="BS12" s="103"/>
      <c r="BT12" s="103"/>
      <c r="BU12" s="103"/>
      <c r="BV12" s="103"/>
      <c r="BW12" s="103"/>
      <c r="BX12" s="103"/>
      <c r="BY12" s="103"/>
      <c r="BZ12" s="103"/>
      <c r="CA12" s="103"/>
      <c r="CB12" s="103"/>
      <c r="CC12" s="103"/>
      <c r="CD12" s="103"/>
      <c r="CE12" s="103"/>
      <c r="CF12" s="103"/>
      <c r="CG12" s="103"/>
      <c r="CH12" s="103"/>
      <c r="CI12" s="103"/>
      <c r="CJ12" s="103"/>
      <c r="CK12" s="103"/>
      <c r="CL12" s="103"/>
      <c r="CM12" s="103"/>
      <c r="CN12" s="103"/>
      <c r="CO12" s="103"/>
      <c r="CP12" s="103"/>
      <c r="CQ12" s="103"/>
      <c r="CR12" s="103"/>
      <c r="CS12" s="103"/>
      <c r="CT12" s="103"/>
      <c r="CU12" s="103"/>
      <c r="CV12" s="103"/>
      <c r="CW12" s="103"/>
      <c r="CX12" s="103"/>
      <c r="CY12" s="103"/>
      <c r="CZ12" s="103"/>
      <c r="DA12" s="103"/>
      <c r="DB12" s="103"/>
      <c r="DC12" s="103"/>
      <c r="DD12" s="103"/>
      <c r="DE12" s="103"/>
      <c r="DF12" s="103"/>
      <c r="DG12" s="103"/>
      <c r="DH12" s="103"/>
      <c r="DI12" s="103"/>
      <c r="DJ12" s="103"/>
      <c r="DK12" s="103"/>
      <c r="DL12" s="103"/>
      <c r="DM12" s="103"/>
      <c r="DN12" s="103"/>
      <c r="DO12" s="103"/>
      <c r="DP12" s="103"/>
      <c r="DQ12" s="103"/>
      <c r="DR12" s="103"/>
      <c r="DS12" s="103"/>
      <c r="DT12" s="103"/>
      <c r="DU12" s="103"/>
      <c r="DV12" s="103"/>
      <c r="DW12" s="103"/>
      <c r="DX12" s="103"/>
      <c r="DY12" s="103"/>
      <c r="DZ12" s="103"/>
      <c r="EA12" s="103"/>
      <c r="EB12" s="103"/>
      <c r="EC12" s="103"/>
      <c r="ED12" s="103"/>
      <c r="EE12" s="103"/>
      <c r="EF12" s="103"/>
      <c r="EG12" s="103"/>
      <c r="EH12" s="103"/>
      <c r="EI12" s="103"/>
      <c r="EJ12" s="103"/>
      <c r="EK12" s="103"/>
      <c r="EL12" s="103"/>
      <c r="EM12" s="103"/>
      <c r="EN12" s="103"/>
      <c r="EO12" s="103"/>
      <c r="EP12" s="103"/>
      <c r="EQ12" s="103"/>
      <c r="ER12" s="103"/>
      <c r="ES12" s="103"/>
      <c r="ET12" s="103"/>
      <c r="EU12" s="103"/>
      <c r="EV12" s="103"/>
      <c r="EW12" s="103"/>
      <c r="EX12" s="103"/>
      <c r="EY12" s="103"/>
      <c r="EZ12" s="103"/>
      <c r="FA12" s="103"/>
      <c r="FB12" s="103"/>
      <c r="FC12" s="103"/>
      <c r="FD12" s="103"/>
      <c r="FE12" s="103"/>
      <c r="FF12" s="103"/>
      <c r="FG12" s="103"/>
      <c r="FH12" s="103"/>
      <c r="FI12" s="103"/>
      <c r="FJ12" s="103"/>
      <c r="FK12" s="103"/>
      <c r="FL12" s="103"/>
      <c r="FM12" s="103"/>
      <c r="FN12" s="103"/>
      <c r="FO12" s="103"/>
      <c r="FP12" s="103"/>
      <c r="FQ12" s="103"/>
      <c r="FR12" s="103"/>
      <c r="FS12" s="103"/>
      <c r="FT12" s="103"/>
      <c r="FU12" s="103"/>
      <c r="FV12" s="103"/>
      <c r="FW12" s="103"/>
      <c r="FX12" s="103"/>
      <c r="FY12" s="103"/>
      <c r="FZ12" s="103"/>
      <c r="GA12" s="103"/>
      <c r="GB12" s="103"/>
      <c r="GC12" s="103"/>
      <c r="GD12" s="103"/>
      <c r="GE12" s="103"/>
      <c r="GF12" s="103"/>
      <c r="GG12" s="103"/>
      <c r="GH12" s="103"/>
      <c r="GI12" s="103"/>
      <c r="GJ12" s="103"/>
      <c r="GK12" s="103"/>
      <c r="GL12" s="103"/>
      <c r="GM12" s="103"/>
      <c r="GN12" s="103"/>
      <c r="GO12" s="103"/>
      <c r="GP12" s="103"/>
      <c r="GQ12" s="103"/>
      <c r="GR12" s="103"/>
      <c r="GS12" s="103"/>
      <c r="GT12" s="103"/>
      <c r="GU12" s="103"/>
      <c r="GV12" s="103"/>
      <c r="GW12" s="103"/>
      <c r="GX12" s="103"/>
      <c r="GY12" s="103"/>
      <c r="GZ12" s="103"/>
      <c r="HA12" s="103"/>
      <c r="HB12" s="103"/>
      <c r="HC12" s="103"/>
      <c r="HD12" s="103"/>
      <c r="HE12" s="103"/>
      <c r="HF12" s="103"/>
      <c r="HG12" s="103"/>
      <c r="HH12" s="103"/>
      <c r="HI12" s="103"/>
      <c r="HJ12" s="103"/>
      <c r="HK12" s="103"/>
      <c r="HL12" s="103"/>
      <c r="HM12" s="103"/>
      <c r="HN12" s="103"/>
      <c r="HO12" s="103"/>
      <c r="HP12" s="103"/>
      <c r="HQ12" s="103"/>
      <c r="HR12" s="103"/>
      <c r="HS12" s="103"/>
      <c r="HT12" s="103"/>
      <c r="HU12" s="103"/>
      <c r="HV12" s="103"/>
      <c r="HW12" s="103"/>
      <c r="HX12" s="103"/>
      <c r="HY12" s="103"/>
      <c r="HZ12" s="103"/>
      <c r="IA12" s="103"/>
      <c r="IB12" s="103"/>
      <c r="IC12" s="103"/>
      <c r="ID12" s="103"/>
      <c r="IE12" s="103"/>
      <c r="IF12" s="103"/>
      <c r="IG12" s="103"/>
      <c r="IH12" s="103"/>
      <c r="II12" s="103"/>
      <c r="IJ12" s="103"/>
      <c r="IK12" s="103"/>
      <c r="IL12" s="103"/>
      <c r="IM12" s="103"/>
      <c r="IN12" s="103"/>
      <c r="IO12" s="103"/>
      <c r="IP12" s="103"/>
      <c r="IQ12" s="103"/>
      <c r="IR12" s="103"/>
      <c r="IS12" s="103"/>
      <c r="IT12" s="103"/>
      <c r="IU12" s="103"/>
      <c r="IV12" s="103"/>
      <c r="IW12" s="103"/>
      <c r="IX12" s="103"/>
      <c r="IY12" s="103"/>
      <c r="IZ12" s="103"/>
      <c r="JA12" s="103"/>
      <c r="JB12" s="103"/>
      <c r="JC12" s="103"/>
      <c r="JD12" s="103"/>
      <c r="JE12" s="103"/>
      <c r="JF12" s="103"/>
      <c r="JG12" s="103"/>
      <c r="JH12" s="103"/>
      <c r="JI12" s="103"/>
      <c r="JJ12" s="103"/>
      <c r="JK12" s="103"/>
      <c r="JL12" s="103"/>
      <c r="JM12" s="103"/>
      <c r="JN12" s="103"/>
      <c r="JO12" s="103"/>
      <c r="JP12" s="103"/>
      <c r="JQ12" s="103"/>
      <c r="JR12" s="103"/>
      <c r="JS12" s="103"/>
      <c r="JT12" s="103"/>
      <c r="JU12" s="103"/>
      <c r="JV12" s="103"/>
      <c r="JW12" s="103"/>
      <c r="JX12" s="103"/>
      <c r="JY12" s="103"/>
      <c r="JZ12" s="103"/>
      <c r="KA12" s="103"/>
      <c r="KB12" s="103"/>
      <c r="KC12" s="103"/>
      <c r="KD12" s="103"/>
      <c r="KE12" s="103"/>
      <c r="KF12" s="103"/>
      <c r="KG12" s="103"/>
      <c r="KH12" s="103"/>
      <c r="KI12" s="103"/>
      <c r="KJ12" s="103"/>
      <c r="KK12" s="103"/>
      <c r="KL12" s="103"/>
      <c r="KM12" s="103"/>
      <c r="KN12" s="103"/>
      <c r="KO12" s="103"/>
      <c r="KP12" s="103"/>
      <c r="KQ12" s="103"/>
      <c r="KR12" s="103"/>
      <c r="KS12" s="103"/>
      <c r="KT12" s="103"/>
      <c r="KU12" s="103"/>
      <c r="KV12" s="103"/>
      <c r="KW12" s="103"/>
      <c r="KX12" s="103"/>
      <c r="KY12" s="103"/>
      <c r="KZ12" s="103"/>
      <c r="LA12" s="103"/>
      <c r="LB12" s="103"/>
      <c r="LC12" s="103"/>
      <c r="LD12" s="103"/>
      <c r="LE12" s="103"/>
      <c r="LF12" s="103"/>
      <c r="LG12" s="103"/>
      <c r="LH12" s="103"/>
      <c r="LI12" s="103"/>
      <c r="LJ12" s="103"/>
      <c r="LK12" s="103"/>
      <c r="LL12" s="103"/>
      <c r="LM12" s="103"/>
      <c r="LN12" s="103"/>
      <c r="LO12" s="103"/>
      <c r="LP12" s="103"/>
      <c r="LQ12" s="103"/>
      <c r="LR12" s="103"/>
      <c r="LS12" s="103"/>
      <c r="LT12" s="103"/>
      <c r="LU12" s="103"/>
      <c r="LV12" s="103"/>
      <c r="LW12" s="103"/>
      <c r="LX12" s="103"/>
      <c r="LY12" s="103"/>
      <c r="LZ12" s="103"/>
      <c r="MA12" s="103"/>
      <c r="MB12" s="103"/>
      <c r="MC12" s="103"/>
      <c r="MD12" s="103"/>
      <c r="ME12" s="103"/>
    </row>
    <row r="13" spans="1:343" s="124" customFormat="1">
      <c r="A13" s="121" t="s">
        <v>21</v>
      </c>
      <c r="B13" s="421" t="str">
        <f>IFERROR(B12/'Step 3 Income Statement '!C8,"N/A")</f>
        <v>N/A</v>
      </c>
      <c r="C13" s="421" t="str">
        <f>IFERROR(C12/'Step 3 Income Statement '!D8,"N/A")</f>
        <v>N/A</v>
      </c>
      <c r="D13" s="421" t="str">
        <f>IFERROR(D12/'Step 3 Income Statement '!E8,"N/A")</f>
        <v>N/A</v>
      </c>
      <c r="E13" s="421" t="str">
        <f>IFERROR(E12/'Step 3 Income Statement '!F8,"N/A")</f>
        <v>N/A</v>
      </c>
      <c r="F13" s="451" t="str">
        <f>IFERROR(F12/'Step 3 Income Statement '!G8,"N/A")</f>
        <v>N/A</v>
      </c>
      <c r="G13" s="421" t="str">
        <f>IFERROR(G12/'Step 3 Income Statement '!H8,"N/A")</f>
        <v>N/A</v>
      </c>
      <c r="H13" s="421" t="str">
        <f>IFERROR(H12/'Step 3 Income Statement '!I8,"N/A")</f>
        <v>N/A</v>
      </c>
      <c r="I13" s="421" t="str">
        <f>IFERROR(I12/'Step 3 Income Statement '!J8,"N/A")</f>
        <v>N/A</v>
      </c>
      <c r="J13" s="421" t="str">
        <f>IFERROR(J12/'Step 3 Income Statement '!K8,"N/A")</f>
        <v>N/A</v>
      </c>
      <c r="K13" s="451" t="str">
        <f>J13</f>
        <v>N/A</v>
      </c>
      <c r="L13" s="421" t="str">
        <f>IFERROR(L12/'Step 3 Income Statement '!M8,"N/A")</f>
        <v>N/A</v>
      </c>
      <c r="M13" s="421" t="str">
        <f>IFERROR(M12/'Step 3 Income Statement '!N8,"N/A")</f>
        <v>N/A</v>
      </c>
      <c r="N13" s="421" t="str">
        <f>IFERROR(N12/'Step 3 Income Statement '!O8,"N/A")</f>
        <v>N/A</v>
      </c>
      <c r="O13" s="421" t="str">
        <f>IFERROR(O12/'Step 3 Income Statement '!P8,"N/A")</f>
        <v>N/A</v>
      </c>
      <c r="P13" s="451" t="str">
        <f>O13</f>
        <v>N/A</v>
      </c>
      <c r="Q13" s="421" t="str">
        <f>IFERROR(Q12/'Step 3 Income Statement '!R8,"N/A")</f>
        <v>N/A</v>
      </c>
      <c r="R13" s="421" t="str">
        <f>IFERROR(R12/'Step 3 Income Statement '!S8,"N/A")</f>
        <v>N/A</v>
      </c>
      <c r="S13" s="421" t="str">
        <f>IFERROR(S12/'Step 3 Income Statement '!T8,"N/A")</f>
        <v>N/A</v>
      </c>
      <c r="T13" s="421" t="str">
        <f>IFERROR(T12/'Step 3 Income Statement '!U8,"N/A")</f>
        <v>N/A</v>
      </c>
      <c r="U13" s="451" t="str">
        <f>T13</f>
        <v>N/A</v>
      </c>
      <c r="V13" s="421" t="str">
        <f>IFERROR(V12/'Step 3 Income Statement '!W8,"N/A")</f>
        <v>N/A</v>
      </c>
      <c r="W13" s="421" t="str">
        <f>IFERROR(W12/'Step 3 Income Statement '!X8,"N/A")</f>
        <v>N/A</v>
      </c>
      <c r="X13" s="421" t="str">
        <f>IFERROR(X12/'Step 3 Income Statement '!Y8,"N/A")</f>
        <v>N/A</v>
      </c>
      <c r="Y13" s="421" t="str">
        <f>IFERROR(Y12/'Step 3 Income Statement '!Z8,"N/A")</f>
        <v>N/A</v>
      </c>
      <c r="Z13" s="451" t="str">
        <f>Y13</f>
        <v>N/A</v>
      </c>
      <c r="AA13" s="421" t="str">
        <f>IFERROR(AA12/'Step 3 Income Statement '!AB8,"N/A")</f>
        <v>N/A</v>
      </c>
      <c r="AB13" s="421" t="str">
        <f>IFERROR(AB12/'Step 3 Income Statement '!AC8,"N/A")</f>
        <v>N/A</v>
      </c>
      <c r="AC13" s="421" t="str">
        <f>IFERROR(AC12/'Step 3 Income Statement '!AD8,"N/A")</f>
        <v>N/A</v>
      </c>
      <c r="AD13" s="421" t="str">
        <f>IFERROR(AD12/'Step 3 Income Statement '!AE8,"N/A")</f>
        <v>N/A</v>
      </c>
      <c r="AE13" s="451" t="str">
        <f>AD13</f>
        <v>N/A</v>
      </c>
      <c r="AF13" s="452">
        <v>0</v>
      </c>
      <c r="AG13" s="452">
        <v>0</v>
      </c>
      <c r="AH13" s="452">
        <v>0</v>
      </c>
      <c r="AI13" s="452">
        <v>0</v>
      </c>
      <c r="AJ13" s="122"/>
      <c r="AK13" s="123"/>
      <c r="AL13" s="3"/>
      <c r="AM13" s="122"/>
      <c r="AN13" s="122"/>
      <c r="AO13" s="122"/>
      <c r="AP13" s="122"/>
      <c r="AQ13" s="122"/>
      <c r="AR13" s="122"/>
      <c r="AS13" s="122"/>
      <c r="AT13" s="122"/>
      <c r="AU13" s="122"/>
      <c r="AV13" s="122"/>
      <c r="AW13" s="122"/>
      <c r="AX13" s="122"/>
      <c r="AY13" s="122"/>
      <c r="AZ13" s="122"/>
      <c r="BA13" s="122"/>
      <c r="BB13" s="122"/>
      <c r="BC13" s="122"/>
      <c r="BD13" s="122"/>
      <c r="BE13" s="122"/>
      <c r="BF13" s="122"/>
      <c r="BG13" s="122"/>
      <c r="BH13" s="122"/>
      <c r="BI13" s="122"/>
      <c r="BJ13" s="122"/>
      <c r="BK13" s="122"/>
      <c r="BL13" s="122"/>
      <c r="BM13" s="122"/>
      <c r="BN13" s="122"/>
      <c r="BO13" s="122"/>
      <c r="BP13" s="122"/>
      <c r="BQ13" s="122"/>
      <c r="BR13" s="122"/>
      <c r="BS13" s="122"/>
      <c r="BT13" s="122"/>
      <c r="BU13" s="122"/>
      <c r="BV13" s="122"/>
      <c r="BW13" s="122"/>
      <c r="BX13" s="122"/>
      <c r="BY13" s="122"/>
      <c r="BZ13" s="122"/>
      <c r="CA13" s="122"/>
      <c r="CB13" s="122"/>
      <c r="CC13" s="122"/>
      <c r="CD13" s="122"/>
      <c r="CE13" s="122"/>
      <c r="CF13" s="122"/>
      <c r="CG13" s="122"/>
      <c r="CH13" s="122"/>
      <c r="CI13" s="122"/>
      <c r="CJ13" s="122"/>
      <c r="CK13" s="122"/>
      <c r="CL13" s="122"/>
      <c r="CM13" s="122"/>
      <c r="CN13" s="122"/>
      <c r="CO13" s="122"/>
      <c r="CP13" s="122"/>
      <c r="CQ13" s="122"/>
      <c r="CR13" s="122"/>
      <c r="CS13" s="122"/>
      <c r="CT13" s="122"/>
      <c r="CU13" s="122"/>
      <c r="CV13" s="122"/>
      <c r="CW13" s="122"/>
      <c r="CX13" s="122"/>
      <c r="CY13" s="122"/>
      <c r="CZ13" s="122"/>
      <c r="DA13" s="122"/>
      <c r="DB13" s="122"/>
      <c r="DC13" s="122"/>
      <c r="DD13" s="122"/>
      <c r="DE13" s="122"/>
      <c r="DF13" s="122"/>
      <c r="DG13" s="122"/>
      <c r="DH13" s="122"/>
      <c r="DI13" s="122"/>
      <c r="DJ13" s="122"/>
      <c r="DK13" s="122"/>
      <c r="DL13" s="122"/>
      <c r="DM13" s="122"/>
      <c r="DN13" s="122"/>
      <c r="DO13" s="122"/>
      <c r="DP13" s="122"/>
      <c r="DQ13" s="122"/>
      <c r="DR13" s="122"/>
      <c r="DS13" s="122"/>
      <c r="DT13" s="122"/>
      <c r="DU13" s="122"/>
      <c r="DV13" s="122"/>
      <c r="DW13" s="122"/>
      <c r="DX13" s="122"/>
      <c r="DY13" s="122"/>
      <c r="DZ13" s="122"/>
      <c r="EA13" s="122"/>
      <c r="EB13" s="122"/>
      <c r="EC13" s="122"/>
      <c r="ED13" s="122"/>
      <c r="EE13" s="122"/>
      <c r="EF13" s="122"/>
      <c r="EG13" s="122"/>
      <c r="EH13" s="122"/>
      <c r="EI13" s="122"/>
      <c r="EJ13" s="122"/>
      <c r="EK13" s="122"/>
      <c r="EL13" s="122"/>
      <c r="EM13" s="122"/>
      <c r="EN13" s="122"/>
      <c r="EO13" s="122"/>
      <c r="EP13" s="122"/>
      <c r="EQ13" s="122"/>
      <c r="ER13" s="122"/>
      <c r="ES13" s="122"/>
      <c r="ET13" s="122"/>
      <c r="EU13" s="122"/>
      <c r="EV13" s="122"/>
      <c r="EW13" s="122"/>
      <c r="EX13" s="122"/>
      <c r="EY13" s="122"/>
      <c r="EZ13" s="122"/>
      <c r="FA13" s="122"/>
      <c r="FB13" s="122"/>
      <c r="FC13" s="122"/>
      <c r="FD13" s="122"/>
      <c r="FE13" s="122"/>
      <c r="FF13" s="122"/>
      <c r="FG13" s="122"/>
      <c r="FH13" s="122"/>
      <c r="FI13" s="122"/>
      <c r="FJ13" s="122"/>
      <c r="FK13" s="122"/>
      <c r="FL13" s="122"/>
      <c r="FM13" s="122"/>
      <c r="FN13" s="122"/>
      <c r="FO13" s="122"/>
      <c r="FP13" s="122"/>
      <c r="FQ13" s="122"/>
      <c r="FR13" s="122"/>
      <c r="FS13" s="122"/>
      <c r="FT13" s="122"/>
      <c r="FU13" s="122"/>
      <c r="FV13" s="122"/>
      <c r="FW13" s="122"/>
      <c r="FX13" s="122"/>
      <c r="FY13" s="122"/>
      <c r="FZ13" s="122"/>
      <c r="GA13" s="122"/>
      <c r="GB13" s="122"/>
      <c r="GC13" s="122"/>
      <c r="GD13" s="122"/>
      <c r="GE13" s="122"/>
      <c r="GF13" s="122"/>
      <c r="GG13" s="122"/>
      <c r="GH13" s="122"/>
      <c r="GI13" s="122"/>
      <c r="GJ13" s="122"/>
      <c r="GK13" s="122"/>
      <c r="GL13" s="122"/>
      <c r="GM13" s="122"/>
      <c r="GN13" s="122"/>
      <c r="GO13" s="122"/>
      <c r="GP13" s="122"/>
      <c r="GQ13" s="122"/>
      <c r="GR13" s="122"/>
      <c r="GS13" s="122"/>
      <c r="GT13" s="122"/>
      <c r="GU13" s="122"/>
      <c r="GV13" s="122"/>
      <c r="GW13" s="122"/>
      <c r="GX13" s="122"/>
      <c r="GY13" s="122"/>
      <c r="GZ13" s="122"/>
      <c r="HA13" s="122"/>
      <c r="HB13" s="122"/>
      <c r="HC13" s="122"/>
      <c r="HD13" s="122"/>
      <c r="HE13" s="122"/>
      <c r="HF13" s="122"/>
      <c r="HG13" s="122"/>
      <c r="HH13" s="122"/>
      <c r="HI13" s="122"/>
      <c r="HJ13" s="122"/>
      <c r="HK13" s="122"/>
      <c r="HL13" s="122"/>
      <c r="HM13" s="122"/>
      <c r="HN13" s="122"/>
      <c r="HO13" s="122"/>
      <c r="HP13" s="122"/>
      <c r="HQ13" s="122"/>
      <c r="HR13" s="122"/>
      <c r="HS13" s="122"/>
      <c r="HT13" s="122"/>
      <c r="HU13" s="122"/>
      <c r="HV13" s="122"/>
      <c r="HW13" s="122"/>
      <c r="HX13" s="122"/>
      <c r="HY13" s="122"/>
      <c r="HZ13" s="122"/>
      <c r="IA13" s="122"/>
      <c r="IB13" s="122"/>
      <c r="IC13" s="122"/>
      <c r="ID13" s="122"/>
      <c r="IE13" s="122"/>
      <c r="IF13" s="122"/>
      <c r="IG13" s="122"/>
      <c r="IH13" s="122"/>
      <c r="II13" s="122"/>
      <c r="IJ13" s="122"/>
      <c r="IK13" s="122"/>
      <c r="IL13" s="122"/>
      <c r="IM13" s="122"/>
      <c r="IN13" s="122"/>
      <c r="IO13" s="122"/>
      <c r="IP13" s="122"/>
      <c r="IQ13" s="122"/>
      <c r="IR13" s="122"/>
      <c r="IS13" s="122"/>
      <c r="IT13" s="122"/>
      <c r="IU13" s="122"/>
      <c r="IV13" s="122"/>
      <c r="IW13" s="122"/>
      <c r="IX13" s="122"/>
      <c r="IY13" s="122"/>
      <c r="IZ13" s="122"/>
      <c r="JA13" s="122"/>
      <c r="JB13" s="122"/>
      <c r="JC13" s="122"/>
      <c r="JD13" s="122"/>
      <c r="JE13" s="122"/>
      <c r="JF13" s="122"/>
      <c r="JG13" s="122"/>
      <c r="JH13" s="122"/>
      <c r="JI13" s="122"/>
      <c r="JJ13" s="122"/>
      <c r="JK13" s="122"/>
      <c r="JL13" s="122"/>
      <c r="JM13" s="122"/>
      <c r="JN13" s="122"/>
      <c r="JO13" s="122"/>
      <c r="JP13" s="122"/>
      <c r="JQ13" s="122"/>
      <c r="JR13" s="122"/>
      <c r="JS13" s="122"/>
      <c r="JT13" s="122"/>
      <c r="JU13" s="122"/>
      <c r="JV13" s="122"/>
      <c r="JW13" s="122"/>
      <c r="JX13" s="122"/>
      <c r="JY13" s="122"/>
      <c r="JZ13" s="122"/>
      <c r="KA13" s="122"/>
      <c r="KB13" s="122"/>
      <c r="KC13" s="122"/>
      <c r="KD13" s="122"/>
      <c r="KE13" s="122"/>
      <c r="KF13" s="122"/>
      <c r="KG13" s="122"/>
      <c r="KH13" s="122"/>
      <c r="KI13" s="122"/>
      <c r="KJ13" s="122"/>
      <c r="KK13" s="122"/>
      <c r="KL13" s="122"/>
      <c r="KM13" s="122"/>
      <c r="KN13" s="122"/>
      <c r="KO13" s="122"/>
      <c r="KP13" s="122"/>
      <c r="KQ13" s="122"/>
      <c r="KR13" s="122"/>
      <c r="KS13" s="122"/>
      <c r="KT13" s="122"/>
      <c r="KU13" s="122"/>
      <c r="KV13" s="122"/>
      <c r="KW13" s="122"/>
      <c r="KX13" s="122"/>
      <c r="KY13" s="122"/>
      <c r="KZ13" s="122"/>
      <c r="LA13" s="122"/>
      <c r="LB13" s="122"/>
      <c r="LC13" s="122"/>
      <c r="LD13" s="122"/>
      <c r="LE13" s="122"/>
      <c r="LF13" s="122"/>
      <c r="LG13" s="122"/>
      <c r="LH13" s="122"/>
      <c r="LI13" s="122"/>
      <c r="LJ13" s="122"/>
      <c r="LK13" s="122"/>
      <c r="LL13" s="122"/>
      <c r="LM13" s="122"/>
      <c r="LN13" s="122"/>
      <c r="LO13" s="122"/>
      <c r="LP13" s="122"/>
      <c r="LQ13" s="122"/>
      <c r="LR13" s="122"/>
      <c r="LS13" s="122"/>
      <c r="LT13" s="122"/>
      <c r="LU13" s="122"/>
      <c r="LV13" s="122"/>
      <c r="LW13" s="122"/>
      <c r="LX13" s="122"/>
      <c r="LY13" s="122"/>
      <c r="LZ13" s="122"/>
      <c r="MA13" s="122"/>
      <c r="MB13" s="122"/>
      <c r="MC13" s="122"/>
      <c r="MD13" s="122"/>
      <c r="ME13" s="122"/>
    </row>
    <row r="14" spans="1:343" s="127" customFormat="1">
      <c r="A14" s="125" t="s">
        <v>22</v>
      </c>
      <c r="B14" s="428">
        <v>0</v>
      </c>
      <c r="C14" s="428">
        <v>0</v>
      </c>
      <c r="D14" s="428">
        <v>0</v>
      </c>
      <c r="E14" s="428">
        <v>0</v>
      </c>
      <c r="F14" s="450">
        <f t="shared" si="0"/>
        <v>0</v>
      </c>
      <c r="G14" s="428">
        <v>0</v>
      </c>
      <c r="H14" s="428">
        <v>0</v>
      </c>
      <c r="I14" s="428">
        <v>0</v>
      </c>
      <c r="J14" s="428">
        <v>0</v>
      </c>
      <c r="K14" s="450">
        <f t="shared" si="1"/>
        <v>0</v>
      </c>
      <c r="L14" s="428">
        <v>0</v>
      </c>
      <c r="M14" s="428">
        <v>0</v>
      </c>
      <c r="N14" s="428">
        <v>0</v>
      </c>
      <c r="O14" s="428">
        <v>0</v>
      </c>
      <c r="P14" s="450">
        <f t="shared" si="2"/>
        <v>0</v>
      </c>
      <c r="Q14" s="428">
        <v>0</v>
      </c>
      <c r="R14" s="428">
        <v>0</v>
      </c>
      <c r="S14" s="428">
        <v>0</v>
      </c>
      <c r="T14" s="428">
        <v>0</v>
      </c>
      <c r="U14" s="450">
        <f t="shared" si="3"/>
        <v>0</v>
      </c>
      <c r="V14" s="428">
        <v>0</v>
      </c>
      <c r="W14" s="428">
        <v>0</v>
      </c>
      <c r="X14" s="428">
        <v>0</v>
      </c>
      <c r="Y14" s="428">
        <v>0</v>
      </c>
      <c r="Z14" s="450">
        <f t="shared" si="4"/>
        <v>0</v>
      </c>
      <c r="AA14" s="428">
        <v>0</v>
      </c>
      <c r="AB14" s="428">
        <v>0</v>
      </c>
      <c r="AC14" s="428">
        <v>0</v>
      </c>
      <c r="AD14" s="428">
        <v>0</v>
      </c>
      <c r="AE14" s="450">
        <f>AD14</f>
        <v>0</v>
      </c>
      <c r="AF14" s="427">
        <f>AF15*'Step 3 Income Statement '!AG8</f>
        <v>0</v>
      </c>
      <c r="AG14" s="453">
        <f>AG15*'Step 3 Income Statement '!AH8</f>
        <v>0</v>
      </c>
      <c r="AH14" s="453">
        <f>AH15*'Step 3 Income Statement '!AI8</f>
        <v>0</v>
      </c>
      <c r="AI14" s="453">
        <f>AI15*'Step 3 Income Statement '!AJ8</f>
        <v>0</v>
      </c>
      <c r="AJ14" s="126"/>
      <c r="AK14" s="118"/>
      <c r="AL14" s="3"/>
      <c r="AM14" s="126"/>
      <c r="AN14" s="126"/>
      <c r="AO14" s="126"/>
      <c r="AP14" s="126"/>
      <c r="AQ14" s="126"/>
      <c r="AR14" s="126"/>
      <c r="AS14" s="126"/>
      <c r="AT14" s="126"/>
      <c r="AU14" s="126"/>
      <c r="AV14" s="126"/>
      <c r="AW14" s="126"/>
      <c r="AX14" s="126"/>
      <c r="AY14" s="126"/>
      <c r="AZ14" s="126"/>
      <c r="BA14" s="126"/>
      <c r="BB14" s="126"/>
      <c r="BC14" s="126"/>
      <c r="BD14" s="126"/>
      <c r="BE14" s="126"/>
      <c r="BF14" s="126"/>
      <c r="BG14" s="126"/>
      <c r="BH14" s="126"/>
      <c r="BI14" s="126"/>
      <c r="BJ14" s="126"/>
      <c r="BK14" s="126"/>
      <c r="BL14" s="126"/>
      <c r="BM14" s="126"/>
      <c r="BN14" s="126"/>
      <c r="BO14" s="126"/>
      <c r="BP14" s="126"/>
      <c r="BQ14" s="126"/>
      <c r="BR14" s="126"/>
      <c r="BS14" s="126"/>
      <c r="BT14" s="126"/>
      <c r="BU14" s="126"/>
      <c r="BV14" s="126"/>
      <c r="BW14" s="126"/>
      <c r="BX14" s="126"/>
      <c r="BY14" s="126"/>
      <c r="BZ14" s="126"/>
      <c r="CA14" s="126"/>
      <c r="CB14" s="126"/>
      <c r="CC14" s="126"/>
      <c r="CD14" s="126"/>
      <c r="CE14" s="126"/>
      <c r="CF14" s="126"/>
      <c r="CG14" s="126"/>
      <c r="CH14" s="126"/>
      <c r="CI14" s="126"/>
      <c r="CJ14" s="126"/>
      <c r="CK14" s="126"/>
      <c r="CL14" s="126"/>
      <c r="CM14" s="126"/>
      <c r="CN14" s="126"/>
      <c r="CO14" s="126"/>
      <c r="CP14" s="126"/>
      <c r="CQ14" s="126"/>
      <c r="CR14" s="126"/>
      <c r="CS14" s="126"/>
      <c r="CT14" s="126"/>
      <c r="CU14" s="126"/>
      <c r="CV14" s="126"/>
      <c r="CW14" s="126"/>
      <c r="CX14" s="126"/>
      <c r="CY14" s="126"/>
      <c r="CZ14" s="126"/>
      <c r="DA14" s="126"/>
      <c r="DB14" s="126"/>
      <c r="DC14" s="126"/>
      <c r="DD14" s="126"/>
      <c r="DE14" s="126"/>
      <c r="DF14" s="126"/>
      <c r="DG14" s="126"/>
      <c r="DH14" s="126"/>
      <c r="DI14" s="126"/>
      <c r="DJ14" s="126"/>
      <c r="DK14" s="126"/>
      <c r="DL14" s="126"/>
      <c r="DM14" s="126"/>
      <c r="DN14" s="126"/>
      <c r="DO14" s="126"/>
      <c r="DP14" s="126"/>
      <c r="DQ14" s="126"/>
      <c r="DR14" s="126"/>
      <c r="DS14" s="126"/>
      <c r="DT14" s="126"/>
      <c r="DU14" s="126"/>
      <c r="DV14" s="126"/>
      <c r="DW14" s="126"/>
      <c r="DX14" s="126"/>
      <c r="DY14" s="126"/>
      <c r="DZ14" s="126"/>
      <c r="EA14" s="126"/>
      <c r="EB14" s="126"/>
      <c r="EC14" s="126"/>
      <c r="ED14" s="126"/>
      <c r="EE14" s="126"/>
      <c r="EF14" s="126"/>
      <c r="EG14" s="126"/>
      <c r="EH14" s="126"/>
      <c r="EI14" s="126"/>
      <c r="EJ14" s="126"/>
      <c r="EK14" s="126"/>
      <c r="EL14" s="126"/>
      <c r="EM14" s="126"/>
      <c r="EN14" s="126"/>
      <c r="EO14" s="126"/>
      <c r="EP14" s="126"/>
      <c r="EQ14" s="126"/>
      <c r="ER14" s="126"/>
      <c r="ES14" s="126"/>
      <c r="ET14" s="126"/>
      <c r="EU14" s="126"/>
      <c r="EV14" s="126"/>
      <c r="EW14" s="126"/>
      <c r="EX14" s="126"/>
      <c r="EY14" s="126"/>
      <c r="EZ14" s="126"/>
      <c r="FA14" s="126"/>
      <c r="FB14" s="126"/>
      <c r="FC14" s="126"/>
      <c r="FD14" s="126"/>
      <c r="FE14" s="126"/>
      <c r="FF14" s="126"/>
      <c r="FG14" s="126"/>
      <c r="FH14" s="126"/>
      <c r="FI14" s="126"/>
      <c r="FJ14" s="126"/>
      <c r="FK14" s="126"/>
      <c r="FL14" s="126"/>
      <c r="FM14" s="126"/>
      <c r="FN14" s="126"/>
      <c r="FO14" s="126"/>
      <c r="FP14" s="126"/>
      <c r="FQ14" s="126"/>
      <c r="FR14" s="126"/>
      <c r="FS14" s="126"/>
      <c r="FT14" s="126"/>
      <c r="FU14" s="126"/>
      <c r="FV14" s="126"/>
      <c r="FW14" s="126"/>
      <c r="FX14" s="126"/>
      <c r="FY14" s="126"/>
      <c r="FZ14" s="126"/>
      <c r="GA14" s="126"/>
      <c r="GB14" s="126"/>
      <c r="GC14" s="126"/>
      <c r="GD14" s="126"/>
      <c r="GE14" s="126"/>
      <c r="GF14" s="126"/>
      <c r="GG14" s="126"/>
      <c r="GH14" s="126"/>
      <c r="GI14" s="126"/>
      <c r="GJ14" s="126"/>
      <c r="GK14" s="126"/>
      <c r="GL14" s="126"/>
      <c r="GM14" s="126"/>
      <c r="GN14" s="126"/>
      <c r="GO14" s="126"/>
      <c r="GP14" s="126"/>
      <c r="GQ14" s="126"/>
      <c r="GR14" s="126"/>
      <c r="GS14" s="126"/>
      <c r="GT14" s="126"/>
      <c r="GU14" s="126"/>
      <c r="GV14" s="126"/>
      <c r="GW14" s="126"/>
      <c r="GX14" s="126"/>
      <c r="GY14" s="126"/>
      <c r="GZ14" s="126"/>
      <c r="HA14" s="126"/>
      <c r="HB14" s="126"/>
      <c r="HC14" s="126"/>
      <c r="HD14" s="126"/>
      <c r="HE14" s="126"/>
      <c r="HF14" s="126"/>
      <c r="HG14" s="126"/>
      <c r="HH14" s="126"/>
      <c r="HI14" s="126"/>
      <c r="HJ14" s="126"/>
      <c r="HK14" s="126"/>
      <c r="HL14" s="126"/>
      <c r="HM14" s="126"/>
      <c r="HN14" s="126"/>
      <c r="HO14" s="126"/>
      <c r="HP14" s="126"/>
      <c r="HQ14" s="126"/>
      <c r="HR14" s="126"/>
      <c r="HS14" s="126"/>
      <c r="HT14" s="126"/>
      <c r="HU14" s="126"/>
      <c r="HV14" s="126"/>
      <c r="HW14" s="126"/>
      <c r="HX14" s="126"/>
      <c r="HY14" s="126"/>
      <c r="HZ14" s="126"/>
      <c r="IA14" s="126"/>
      <c r="IB14" s="126"/>
      <c r="IC14" s="126"/>
      <c r="ID14" s="126"/>
      <c r="IE14" s="126"/>
      <c r="IF14" s="126"/>
      <c r="IG14" s="126"/>
      <c r="IH14" s="126"/>
      <c r="II14" s="126"/>
      <c r="IJ14" s="126"/>
      <c r="IK14" s="126"/>
      <c r="IL14" s="126"/>
      <c r="IM14" s="126"/>
      <c r="IN14" s="126"/>
      <c r="IO14" s="126"/>
      <c r="IP14" s="126"/>
      <c r="IQ14" s="126"/>
      <c r="IR14" s="126"/>
      <c r="IS14" s="126"/>
      <c r="IT14" s="126"/>
      <c r="IU14" s="126"/>
      <c r="IV14" s="126"/>
      <c r="IW14" s="126"/>
      <c r="IX14" s="126"/>
      <c r="IY14" s="126"/>
      <c r="IZ14" s="126"/>
      <c r="JA14" s="126"/>
      <c r="JB14" s="126"/>
      <c r="JC14" s="126"/>
      <c r="JD14" s="126"/>
      <c r="JE14" s="126"/>
      <c r="JF14" s="126"/>
      <c r="JG14" s="126"/>
      <c r="JH14" s="126"/>
      <c r="JI14" s="126"/>
      <c r="JJ14" s="126"/>
      <c r="JK14" s="126"/>
      <c r="JL14" s="126"/>
      <c r="JM14" s="126"/>
      <c r="JN14" s="126"/>
      <c r="JO14" s="126"/>
      <c r="JP14" s="126"/>
      <c r="JQ14" s="126"/>
      <c r="JR14" s="126"/>
      <c r="JS14" s="126"/>
      <c r="JT14" s="126"/>
      <c r="JU14" s="126"/>
      <c r="JV14" s="126"/>
      <c r="JW14" s="126"/>
      <c r="JX14" s="126"/>
      <c r="JY14" s="126"/>
      <c r="JZ14" s="126"/>
      <c r="KA14" s="126"/>
      <c r="KB14" s="126"/>
      <c r="KC14" s="126"/>
      <c r="KD14" s="126"/>
      <c r="KE14" s="126"/>
      <c r="KF14" s="126"/>
      <c r="KG14" s="126"/>
      <c r="KH14" s="126"/>
      <c r="KI14" s="126"/>
      <c r="KJ14" s="126"/>
      <c r="KK14" s="126"/>
      <c r="KL14" s="126"/>
      <c r="KM14" s="126"/>
      <c r="KN14" s="126"/>
      <c r="KO14" s="126"/>
      <c r="KP14" s="126"/>
      <c r="KQ14" s="126"/>
      <c r="KR14" s="126"/>
      <c r="KS14" s="126"/>
      <c r="KT14" s="126"/>
      <c r="KU14" s="126"/>
      <c r="KV14" s="126"/>
      <c r="KW14" s="126"/>
      <c r="KX14" s="126"/>
      <c r="KY14" s="126"/>
      <c r="KZ14" s="126"/>
      <c r="LA14" s="126"/>
      <c r="LB14" s="126"/>
      <c r="LC14" s="126"/>
      <c r="LD14" s="126"/>
      <c r="LE14" s="126"/>
      <c r="LF14" s="126"/>
      <c r="LG14" s="126"/>
      <c r="LH14" s="126"/>
      <c r="LI14" s="126"/>
      <c r="LJ14" s="126"/>
      <c r="LK14" s="126"/>
      <c r="LL14" s="126"/>
      <c r="LM14" s="126"/>
      <c r="LN14" s="126"/>
      <c r="LO14" s="126"/>
      <c r="LP14" s="126"/>
      <c r="LQ14" s="126"/>
      <c r="LR14" s="126"/>
      <c r="LS14" s="126"/>
      <c r="LT14" s="126"/>
      <c r="LU14" s="126"/>
      <c r="LV14" s="126"/>
      <c r="LW14" s="126"/>
      <c r="LX14" s="126"/>
      <c r="LY14" s="126"/>
      <c r="LZ14" s="126"/>
      <c r="MA14" s="126"/>
      <c r="MB14" s="126"/>
      <c r="MC14" s="126"/>
      <c r="MD14" s="126"/>
      <c r="ME14" s="126"/>
    </row>
    <row r="15" spans="1:343" s="124" customFormat="1">
      <c r="A15" s="121" t="s">
        <v>23</v>
      </c>
      <c r="B15" s="421" t="str">
        <f>IFERROR(B14/'Step 3 Income Statement '!C8,"N/A")</f>
        <v>N/A</v>
      </c>
      <c r="C15" s="421" t="str">
        <f>IFERROR(C14/'Step 3 Income Statement '!D8,"N/A")</f>
        <v>N/A</v>
      </c>
      <c r="D15" s="421" t="str">
        <f>IFERROR(D14/'Step 3 Income Statement '!E8,"N/A")</f>
        <v>N/A</v>
      </c>
      <c r="E15" s="421" t="str">
        <f>IFERROR(E14/'Step 3 Income Statement '!F8,"N/A")</f>
        <v>N/A</v>
      </c>
      <c r="F15" s="451" t="str">
        <f t="shared" si="0"/>
        <v>N/A</v>
      </c>
      <c r="G15" s="421" t="str">
        <f>IFERROR(G14/'Step 3 Income Statement '!H8,"N/A")</f>
        <v>N/A</v>
      </c>
      <c r="H15" s="421" t="str">
        <f>IFERROR(H14/'Step 3 Income Statement '!I8,"N/A")</f>
        <v>N/A</v>
      </c>
      <c r="I15" s="421" t="str">
        <f>IFERROR(I14/'Step 3 Income Statement '!J8,"N/A")</f>
        <v>N/A</v>
      </c>
      <c r="J15" s="421" t="str">
        <f>IFERROR(J14/'Step 3 Income Statement '!K8,"N/A")</f>
        <v>N/A</v>
      </c>
      <c r="K15" s="451" t="str">
        <f t="shared" si="1"/>
        <v>N/A</v>
      </c>
      <c r="L15" s="421" t="str">
        <f>IFERROR(L14/'Step 3 Income Statement '!M8,"N/A")</f>
        <v>N/A</v>
      </c>
      <c r="M15" s="421" t="str">
        <f>IFERROR(M14/'Step 3 Income Statement '!N8,"N/A")</f>
        <v>N/A</v>
      </c>
      <c r="N15" s="421" t="str">
        <f>IFERROR(N14/'Step 3 Income Statement '!O8,"N/A")</f>
        <v>N/A</v>
      </c>
      <c r="O15" s="421" t="str">
        <f>IFERROR(O14/'Step 3 Income Statement '!P8,"N/A")</f>
        <v>N/A</v>
      </c>
      <c r="P15" s="451" t="str">
        <f t="shared" si="2"/>
        <v>N/A</v>
      </c>
      <c r="Q15" s="421" t="str">
        <f>IFERROR(Q14/'Step 3 Income Statement '!R8,"N/A")</f>
        <v>N/A</v>
      </c>
      <c r="R15" s="421" t="str">
        <f>IFERROR(R14/'Step 3 Income Statement '!S8,"N/A")</f>
        <v>N/A</v>
      </c>
      <c r="S15" s="421" t="str">
        <f>IFERROR(S14/'Step 3 Income Statement '!T8,"N/A")</f>
        <v>N/A</v>
      </c>
      <c r="T15" s="421" t="str">
        <f>IFERROR(T14/'Step 3 Income Statement '!U8,"N/A")</f>
        <v>N/A</v>
      </c>
      <c r="U15" s="451" t="str">
        <f t="shared" si="3"/>
        <v>N/A</v>
      </c>
      <c r="V15" s="421" t="str">
        <f>IFERROR(V14/'Step 3 Income Statement '!W8,"N/A")</f>
        <v>N/A</v>
      </c>
      <c r="W15" s="421" t="str">
        <f>IFERROR(W14/'Step 3 Income Statement '!X8,"N/A")</f>
        <v>N/A</v>
      </c>
      <c r="X15" s="421" t="str">
        <f>IFERROR(X14/'Step 3 Income Statement '!Y8,"N/A")</f>
        <v>N/A</v>
      </c>
      <c r="Y15" s="421" t="str">
        <f>IFERROR(Y14/'Step 3 Income Statement '!Z8,"N/A")</f>
        <v>N/A</v>
      </c>
      <c r="Z15" s="451" t="str">
        <f t="shared" si="4"/>
        <v>N/A</v>
      </c>
      <c r="AA15" s="421" t="str">
        <f>IFERROR(AA14/'Step 3 Income Statement '!AB8,"N/A")</f>
        <v>N/A</v>
      </c>
      <c r="AB15" s="421" t="str">
        <f>IFERROR(AB14/'Step 3 Income Statement '!AC8,"N/A")</f>
        <v>N/A</v>
      </c>
      <c r="AC15" s="421" t="str">
        <f>IFERROR(AC14/'Step 3 Income Statement '!AD8,"N/A")</f>
        <v>N/A</v>
      </c>
      <c r="AD15" s="421" t="str">
        <f>IFERROR(AD14/'Step 3 Income Statement '!AE8,"N/A")</f>
        <v>N/A</v>
      </c>
      <c r="AE15" s="451" t="str">
        <f t="shared" ref="AE15" si="6">AD15</f>
        <v>N/A</v>
      </c>
      <c r="AF15" s="452">
        <v>0</v>
      </c>
      <c r="AG15" s="452">
        <v>0</v>
      </c>
      <c r="AH15" s="452">
        <v>0</v>
      </c>
      <c r="AI15" s="452">
        <v>0</v>
      </c>
      <c r="AJ15" s="122"/>
      <c r="AK15" s="123"/>
      <c r="AL15" s="3"/>
      <c r="AM15" s="122"/>
      <c r="AN15" s="122"/>
      <c r="AO15" s="122"/>
      <c r="AP15" s="122"/>
      <c r="AQ15" s="122"/>
      <c r="AR15" s="122"/>
      <c r="AS15" s="122"/>
      <c r="AT15" s="122"/>
      <c r="AU15" s="122"/>
      <c r="AV15" s="122"/>
      <c r="AW15" s="122"/>
      <c r="AX15" s="122"/>
      <c r="AY15" s="122"/>
      <c r="AZ15" s="122"/>
      <c r="BA15" s="122"/>
      <c r="BB15" s="122"/>
      <c r="BC15" s="122"/>
      <c r="BD15" s="122"/>
      <c r="BE15" s="122"/>
      <c r="BF15" s="122"/>
      <c r="BG15" s="122"/>
      <c r="BH15" s="122"/>
      <c r="BI15" s="122"/>
      <c r="BJ15" s="122"/>
      <c r="BK15" s="122"/>
      <c r="BL15" s="122"/>
      <c r="BM15" s="122"/>
      <c r="BN15" s="122"/>
      <c r="BO15" s="122"/>
      <c r="BP15" s="122"/>
      <c r="BQ15" s="122"/>
      <c r="BR15" s="122"/>
      <c r="BS15" s="122"/>
      <c r="BT15" s="122"/>
      <c r="BU15" s="122"/>
      <c r="BV15" s="122"/>
      <c r="BW15" s="122"/>
      <c r="BX15" s="122"/>
      <c r="BY15" s="122"/>
      <c r="BZ15" s="122"/>
      <c r="CA15" s="122"/>
      <c r="CB15" s="122"/>
      <c r="CC15" s="122"/>
      <c r="CD15" s="122"/>
      <c r="CE15" s="122"/>
      <c r="CF15" s="122"/>
      <c r="CG15" s="122"/>
      <c r="CH15" s="122"/>
      <c r="CI15" s="122"/>
      <c r="CJ15" s="122"/>
      <c r="CK15" s="122"/>
      <c r="CL15" s="122"/>
      <c r="CM15" s="122"/>
      <c r="CN15" s="122"/>
      <c r="CO15" s="122"/>
      <c r="CP15" s="122"/>
      <c r="CQ15" s="122"/>
      <c r="CR15" s="122"/>
      <c r="CS15" s="122"/>
      <c r="CT15" s="122"/>
      <c r="CU15" s="122"/>
      <c r="CV15" s="122"/>
      <c r="CW15" s="122"/>
      <c r="CX15" s="122"/>
      <c r="CY15" s="122"/>
      <c r="CZ15" s="122"/>
      <c r="DA15" s="122"/>
      <c r="DB15" s="122"/>
      <c r="DC15" s="122"/>
      <c r="DD15" s="122"/>
      <c r="DE15" s="122"/>
      <c r="DF15" s="122"/>
      <c r="DG15" s="122"/>
      <c r="DH15" s="122"/>
      <c r="DI15" s="122"/>
      <c r="DJ15" s="122"/>
      <c r="DK15" s="122"/>
      <c r="DL15" s="122"/>
      <c r="DM15" s="122"/>
      <c r="DN15" s="122"/>
      <c r="DO15" s="122"/>
      <c r="DP15" s="122"/>
      <c r="DQ15" s="122"/>
      <c r="DR15" s="122"/>
      <c r="DS15" s="122"/>
      <c r="DT15" s="122"/>
      <c r="DU15" s="122"/>
      <c r="DV15" s="122"/>
      <c r="DW15" s="122"/>
      <c r="DX15" s="122"/>
      <c r="DY15" s="122"/>
      <c r="DZ15" s="122"/>
      <c r="EA15" s="122"/>
      <c r="EB15" s="122"/>
      <c r="EC15" s="122"/>
      <c r="ED15" s="122"/>
      <c r="EE15" s="122"/>
      <c r="EF15" s="122"/>
      <c r="EG15" s="122"/>
      <c r="EH15" s="122"/>
      <c r="EI15" s="122"/>
      <c r="EJ15" s="122"/>
      <c r="EK15" s="122"/>
      <c r="EL15" s="122"/>
      <c r="EM15" s="122"/>
      <c r="EN15" s="122"/>
      <c r="EO15" s="122"/>
      <c r="EP15" s="122"/>
      <c r="EQ15" s="122"/>
      <c r="ER15" s="122"/>
      <c r="ES15" s="122"/>
      <c r="ET15" s="122"/>
      <c r="EU15" s="122"/>
      <c r="EV15" s="122"/>
      <c r="EW15" s="122"/>
      <c r="EX15" s="122"/>
      <c r="EY15" s="122"/>
      <c r="EZ15" s="122"/>
      <c r="FA15" s="122"/>
      <c r="FB15" s="122"/>
      <c r="FC15" s="122"/>
      <c r="FD15" s="122"/>
      <c r="FE15" s="122"/>
      <c r="FF15" s="122"/>
      <c r="FG15" s="122"/>
      <c r="FH15" s="122"/>
      <c r="FI15" s="122"/>
      <c r="FJ15" s="122"/>
      <c r="FK15" s="122"/>
      <c r="FL15" s="122"/>
      <c r="FM15" s="122"/>
      <c r="FN15" s="122"/>
      <c r="FO15" s="122"/>
      <c r="FP15" s="122"/>
      <c r="FQ15" s="122"/>
      <c r="FR15" s="122"/>
      <c r="FS15" s="122"/>
      <c r="FT15" s="122"/>
      <c r="FU15" s="122"/>
      <c r="FV15" s="122"/>
      <c r="FW15" s="122"/>
      <c r="FX15" s="122"/>
      <c r="FY15" s="122"/>
      <c r="FZ15" s="122"/>
      <c r="GA15" s="122"/>
      <c r="GB15" s="122"/>
      <c r="GC15" s="122"/>
      <c r="GD15" s="122"/>
      <c r="GE15" s="122"/>
      <c r="GF15" s="122"/>
      <c r="GG15" s="122"/>
      <c r="GH15" s="122"/>
      <c r="GI15" s="122"/>
      <c r="GJ15" s="122"/>
      <c r="GK15" s="122"/>
      <c r="GL15" s="122"/>
      <c r="GM15" s="122"/>
      <c r="GN15" s="122"/>
      <c r="GO15" s="122"/>
      <c r="GP15" s="122"/>
      <c r="GQ15" s="122"/>
      <c r="GR15" s="122"/>
      <c r="GS15" s="122"/>
      <c r="GT15" s="122"/>
      <c r="GU15" s="122"/>
      <c r="GV15" s="122"/>
      <c r="GW15" s="122"/>
      <c r="GX15" s="122"/>
      <c r="GY15" s="122"/>
      <c r="GZ15" s="122"/>
      <c r="HA15" s="122"/>
      <c r="HB15" s="122"/>
      <c r="HC15" s="122"/>
      <c r="HD15" s="122"/>
      <c r="HE15" s="122"/>
      <c r="HF15" s="122"/>
      <c r="HG15" s="122"/>
      <c r="HH15" s="122"/>
      <c r="HI15" s="122"/>
      <c r="HJ15" s="122"/>
      <c r="HK15" s="122"/>
      <c r="HL15" s="122"/>
      <c r="HM15" s="122"/>
      <c r="HN15" s="122"/>
      <c r="HO15" s="122"/>
      <c r="HP15" s="122"/>
      <c r="HQ15" s="122"/>
      <c r="HR15" s="122"/>
      <c r="HS15" s="122"/>
      <c r="HT15" s="122"/>
      <c r="HU15" s="122"/>
      <c r="HV15" s="122"/>
      <c r="HW15" s="122"/>
      <c r="HX15" s="122"/>
      <c r="HY15" s="122"/>
      <c r="HZ15" s="122"/>
      <c r="IA15" s="122"/>
      <c r="IB15" s="122"/>
      <c r="IC15" s="122"/>
      <c r="ID15" s="122"/>
      <c r="IE15" s="122"/>
      <c r="IF15" s="122"/>
      <c r="IG15" s="122"/>
      <c r="IH15" s="122"/>
      <c r="II15" s="122"/>
      <c r="IJ15" s="122"/>
      <c r="IK15" s="122"/>
      <c r="IL15" s="122"/>
      <c r="IM15" s="122"/>
      <c r="IN15" s="122"/>
      <c r="IO15" s="122"/>
      <c r="IP15" s="122"/>
      <c r="IQ15" s="122"/>
      <c r="IR15" s="122"/>
      <c r="IS15" s="122"/>
      <c r="IT15" s="122"/>
      <c r="IU15" s="122"/>
      <c r="IV15" s="122"/>
      <c r="IW15" s="122"/>
      <c r="IX15" s="122"/>
      <c r="IY15" s="122"/>
      <c r="IZ15" s="122"/>
      <c r="JA15" s="122"/>
      <c r="JB15" s="122"/>
      <c r="JC15" s="122"/>
      <c r="JD15" s="122"/>
      <c r="JE15" s="122"/>
      <c r="JF15" s="122"/>
      <c r="JG15" s="122"/>
      <c r="JH15" s="122"/>
      <c r="JI15" s="122"/>
      <c r="JJ15" s="122"/>
      <c r="JK15" s="122"/>
      <c r="JL15" s="122"/>
      <c r="JM15" s="122"/>
      <c r="JN15" s="122"/>
      <c r="JO15" s="122"/>
      <c r="JP15" s="122"/>
      <c r="JQ15" s="122"/>
      <c r="JR15" s="122"/>
      <c r="JS15" s="122"/>
      <c r="JT15" s="122"/>
      <c r="JU15" s="122"/>
      <c r="JV15" s="122"/>
      <c r="JW15" s="122"/>
      <c r="JX15" s="122"/>
      <c r="JY15" s="122"/>
      <c r="JZ15" s="122"/>
      <c r="KA15" s="122"/>
      <c r="KB15" s="122"/>
      <c r="KC15" s="122"/>
      <c r="KD15" s="122"/>
      <c r="KE15" s="122"/>
      <c r="KF15" s="122"/>
      <c r="KG15" s="122"/>
      <c r="KH15" s="122"/>
      <c r="KI15" s="122"/>
      <c r="KJ15" s="122"/>
      <c r="KK15" s="122"/>
      <c r="KL15" s="122"/>
      <c r="KM15" s="122"/>
      <c r="KN15" s="122"/>
      <c r="KO15" s="122"/>
      <c r="KP15" s="122"/>
      <c r="KQ15" s="122"/>
      <c r="KR15" s="122"/>
      <c r="KS15" s="122"/>
      <c r="KT15" s="122"/>
      <c r="KU15" s="122"/>
      <c r="KV15" s="122"/>
      <c r="KW15" s="122"/>
      <c r="KX15" s="122"/>
      <c r="KY15" s="122"/>
      <c r="KZ15" s="122"/>
      <c r="LA15" s="122"/>
      <c r="LB15" s="122"/>
      <c r="LC15" s="122"/>
      <c r="LD15" s="122"/>
      <c r="LE15" s="122"/>
      <c r="LF15" s="122"/>
      <c r="LG15" s="122"/>
      <c r="LH15" s="122"/>
      <c r="LI15" s="122"/>
      <c r="LJ15" s="122"/>
      <c r="LK15" s="122"/>
      <c r="LL15" s="122"/>
      <c r="LM15" s="122"/>
      <c r="LN15" s="122"/>
      <c r="LO15" s="122"/>
      <c r="LP15" s="122"/>
      <c r="LQ15" s="122"/>
      <c r="LR15" s="122"/>
      <c r="LS15" s="122"/>
      <c r="LT15" s="122"/>
      <c r="LU15" s="122"/>
      <c r="LV15" s="122"/>
      <c r="LW15" s="122"/>
      <c r="LX15" s="122"/>
      <c r="LY15" s="122"/>
      <c r="LZ15" s="122"/>
      <c r="MA15" s="122"/>
      <c r="MB15" s="122"/>
      <c r="MC15" s="122"/>
      <c r="MD15" s="122"/>
      <c r="ME15" s="122"/>
    </row>
    <row r="16" spans="1:343" s="131" customFormat="1">
      <c r="A16" s="128" t="s">
        <v>24</v>
      </c>
      <c r="B16" s="429">
        <f t="shared" ref="B16:AH16" si="7">B14+B12+B11+B10</f>
        <v>0</v>
      </c>
      <c r="C16" s="429">
        <f t="shared" si="7"/>
        <v>0</v>
      </c>
      <c r="D16" s="429">
        <f t="shared" si="7"/>
        <v>0</v>
      </c>
      <c r="E16" s="429">
        <f t="shared" si="7"/>
        <v>0</v>
      </c>
      <c r="F16" s="454">
        <f t="shared" si="7"/>
        <v>0</v>
      </c>
      <c r="G16" s="429">
        <f t="shared" si="7"/>
        <v>0</v>
      </c>
      <c r="H16" s="429">
        <f t="shared" si="7"/>
        <v>0</v>
      </c>
      <c r="I16" s="429">
        <f t="shared" si="7"/>
        <v>0</v>
      </c>
      <c r="J16" s="429">
        <f t="shared" si="7"/>
        <v>0</v>
      </c>
      <c r="K16" s="454">
        <f t="shared" si="7"/>
        <v>0</v>
      </c>
      <c r="L16" s="429">
        <f t="shared" si="7"/>
        <v>0</v>
      </c>
      <c r="M16" s="429">
        <f t="shared" si="7"/>
        <v>0</v>
      </c>
      <c r="N16" s="429">
        <f t="shared" si="7"/>
        <v>0</v>
      </c>
      <c r="O16" s="429">
        <f t="shared" si="7"/>
        <v>0</v>
      </c>
      <c r="P16" s="454">
        <f t="shared" si="7"/>
        <v>0</v>
      </c>
      <c r="Q16" s="429">
        <f t="shared" si="7"/>
        <v>0</v>
      </c>
      <c r="R16" s="429">
        <f t="shared" si="7"/>
        <v>0</v>
      </c>
      <c r="S16" s="429">
        <f t="shared" si="7"/>
        <v>0</v>
      </c>
      <c r="T16" s="429">
        <f t="shared" si="7"/>
        <v>0</v>
      </c>
      <c r="U16" s="454">
        <f t="shared" si="7"/>
        <v>0</v>
      </c>
      <c r="V16" s="429">
        <f t="shared" si="7"/>
        <v>0</v>
      </c>
      <c r="W16" s="429">
        <f t="shared" si="7"/>
        <v>0</v>
      </c>
      <c r="X16" s="429">
        <f t="shared" si="7"/>
        <v>0</v>
      </c>
      <c r="Y16" s="429">
        <f t="shared" si="7"/>
        <v>0</v>
      </c>
      <c r="Z16" s="455">
        <f t="shared" si="7"/>
        <v>0</v>
      </c>
      <c r="AA16" s="429">
        <f t="shared" si="7"/>
        <v>0</v>
      </c>
      <c r="AB16" s="429">
        <f t="shared" si="7"/>
        <v>0</v>
      </c>
      <c r="AC16" s="429">
        <f t="shared" si="7"/>
        <v>0</v>
      </c>
      <c r="AD16" s="429">
        <f t="shared" si="7"/>
        <v>0</v>
      </c>
      <c r="AE16" s="456">
        <f t="shared" si="7"/>
        <v>0</v>
      </c>
      <c r="AF16" s="457">
        <f t="shared" si="7"/>
        <v>0</v>
      </c>
      <c r="AG16" s="456">
        <f t="shared" si="7"/>
        <v>0</v>
      </c>
      <c r="AH16" s="456">
        <f t="shared" si="7"/>
        <v>0</v>
      </c>
      <c r="AI16" s="456">
        <f>AI14+AI12+AI11+AI10</f>
        <v>0</v>
      </c>
      <c r="AJ16" s="129"/>
      <c r="AK16" s="130"/>
      <c r="AL16" s="129"/>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c r="BM16" s="129"/>
      <c r="BN16" s="129"/>
      <c r="BO16" s="129"/>
      <c r="BP16" s="129"/>
      <c r="BQ16" s="129"/>
      <c r="BR16" s="129"/>
      <c r="BS16" s="129"/>
      <c r="BT16" s="129"/>
      <c r="BU16" s="129"/>
      <c r="BV16" s="129"/>
      <c r="BW16" s="129"/>
      <c r="BX16" s="129"/>
      <c r="BY16" s="129"/>
      <c r="BZ16" s="129"/>
      <c r="CA16" s="129"/>
      <c r="CB16" s="129"/>
      <c r="CC16" s="129"/>
      <c r="CD16" s="129"/>
      <c r="CE16" s="129"/>
      <c r="CF16" s="129"/>
      <c r="CG16" s="129"/>
      <c r="CH16" s="129"/>
      <c r="CI16" s="129"/>
      <c r="CJ16" s="129"/>
      <c r="CK16" s="129"/>
      <c r="CL16" s="129"/>
      <c r="CM16" s="129"/>
      <c r="CN16" s="129"/>
      <c r="CO16" s="129"/>
      <c r="CP16" s="129"/>
      <c r="CQ16" s="129"/>
      <c r="CR16" s="129"/>
      <c r="CS16" s="129"/>
      <c r="CT16" s="129"/>
      <c r="CU16" s="129"/>
      <c r="CV16" s="129"/>
      <c r="CW16" s="129"/>
      <c r="CX16" s="129"/>
      <c r="CY16" s="129"/>
      <c r="CZ16" s="129"/>
      <c r="DA16" s="129"/>
      <c r="DB16" s="129"/>
      <c r="DC16" s="129"/>
      <c r="DD16" s="129"/>
      <c r="DE16" s="129"/>
      <c r="DF16" s="129"/>
      <c r="DG16" s="129"/>
      <c r="DH16" s="129"/>
      <c r="DI16" s="129"/>
      <c r="DJ16" s="129"/>
      <c r="DK16" s="129"/>
      <c r="DL16" s="129"/>
      <c r="DM16" s="129"/>
      <c r="DN16" s="129"/>
      <c r="DO16" s="129"/>
      <c r="DP16" s="129"/>
      <c r="DQ16" s="129"/>
      <c r="DR16" s="129"/>
      <c r="DS16" s="129"/>
      <c r="DT16" s="129"/>
      <c r="DU16" s="129"/>
      <c r="DV16" s="129"/>
      <c r="DW16" s="129"/>
      <c r="DX16" s="129"/>
      <c r="DY16" s="129"/>
      <c r="DZ16" s="129"/>
      <c r="EA16" s="129"/>
      <c r="EB16" s="129"/>
      <c r="EC16" s="129"/>
      <c r="ED16" s="129"/>
      <c r="EE16" s="129"/>
      <c r="EF16" s="129"/>
      <c r="EG16" s="129"/>
      <c r="EH16" s="129"/>
      <c r="EI16" s="129"/>
      <c r="EJ16" s="129"/>
      <c r="EK16" s="129"/>
      <c r="EL16" s="129"/>
      <c r="EM16" s="129"/>
      <c r="EN16" s="129"/>
      <c r="EO16" s="129"/>
      <c r="EP16" s="129"/>
      <c r="EQ16" s="129"/>
      <c r="ER16" s="129"/>
      <c r="ES16" s="129"/>
      <c r="ET16" s="129"/>
      <c r="EU16" s="129"/>
      <c r="EV16" s="129"/>
      <c r="EW16" s="129"/>
      <c r="EX16" s="129"/>
      <c r="EY16" s="129"/>
      <c r="EZ16" s="129"/>
      <c r="FA16" s="129"/>
      <c r="FB16" s="129"/>
      <c r="FC16" s="129"/>
      <c r="FD16" s="129"/>
      <c r="FE16" s="129"/>
      <c r="FF16" s="129"/>
      <c r="FG16" s="129"/>
      <c r="FH16" s="129"/>
      <c r="FI16" s="129"/>
      <c r="FJ16" s="129"/>
      <c r="FK16" s="129"/>
      <c r="FL16" s="129"/>
      <c r="FM16" s="129"/>
      <c r="FN16" s="129"/>
      <c r="FO16" s="129"/>
      <c r="FP16" s="129"/>
      <c r="FQ16" s="129"/>
      <c r="FR16" s="129"/>
      <c r="FS16" s="129"/>
      <c r="FT16" s="129"/>
      <c r="FU16" s="129"/>
      <c r="FV16" s="129"/>
      <c r="FW16" s="129"/>
      <c r="FX16" s="129"/>
      <c r="FY16" s="129"/>
      <c r="FZ16" s="129"/>
      <c r="GA16" s="129"/>
      <c r="GB16" s="129"/>
      <c r="GC16" s="129"/>
      <c r="GD16" s="129"/>
      <c r="GE16" s="129"/>
      <c r="GF16" s="129"/>
      <c r="GG16" s="129"/>
      <c r="GH16" s="129"/>
      <c r="GI16" s="129"/>
      <c r="GJ16" s="129"/>
      <c r="GK16" s="129"/>
      <c r="GL16" s="129"/>
      <c r="GM16" s="129"/>
      <c r="GN16" s="129"/>
      <c r="GO16" s="129"/>
      <c r="GP16" s="129"/>
      <c r="GQ16" s="129"/>
      <c r="GR16" s="129"/>
      <c r="GS16" s="129"/>
      <c r="GT16" s="129"/>
      <c r="GU16" s="129"/>
      <c r="GV16" s="129"/>
      <c r="GW16" s="129"/>
      <c r="GX16" s="129"/>
      <c r="GY16" s="129"/>
      <c r="GZ16" s="129"/>
      <c r="HA16" s="129"/>
      <c r="HB16" s="129"/>
      <c r="HC16" s="129"/>
      <c r="HD16" s="129"/>
      <c r="HE16" s="129"/>
      <c r="HF16" s="129"/>
      <c r="HG16" s="129"/>
      <c r="HH16" s="129"/>
      <c r="HI16" s="129"/>
      <c r="HJ16" s="129"/>
      <c r="HK16" s="129"/>
      <c r="HL16" s="129"/>
      <c r="HM16" s="129"/>
      <c r="HN16" s="129"/>
      <c r="HO16" s="129"/>
      <c r="HP16" s="129"/>
      <c r="HQ16" s="129"/>
      <c r="HR16" s="129"/>
      <c r="HS16" s="129"/>
      <c r="HT16" s="129"/>
      <c r="HU16" s="129"/>
      <c r="HV16" s="129"/>
      <c r="HW16" s="129"/>
      <c r="HX16" s="129"/>
      <c r="HY16" s="129"/>
      <c r="HZ16" s="129"/>
      <c r="IA16" s="129"/>
      <c r="IB16" s="129"/>
      <c r="IC16" s="129"/>
      <c r="ID16" s="129"/>
      <c r="IE16" s="129"/>
      <c r="IF16" s="129"/>
      <c r="IG16" s="129"/>
      <c r="IH16" s="129"/>
      <c r="II16" s="129"/>
      <c r="IJ16" s="129"/>
      <c r="IK16" s="129"/>
      <c r="IL16" s="129"/>
      <c r="IM16" s="129"/>
      <c r="IN16" s="129"/>
      <c r="IO16" s="129"/>
      <c r="IP16" s="129"/>
      <c r="IQ16" s="129"/>
      <c r="IR16" s="129"/>
      <c r="IS16" s="129"/>
      <c r="IT16" s="129"/>
      <c r="IU16" s="129"/>
      <c r="IV16" s="129"/>
      <c r="IW16" s="129"/>
      <c r="IX16" s="129"/>
      <c r="IY16" s="129"/>
      <c r="IZ16" s="129"/>
      <c r="JA16" s="129"/>
      <c r="JB16" s="129"/>
      <c r="JC16" s="129"/>
      <c r="JD16" s="129"/>
      <c r="JE16" s="129"/>
      <c r="JF16" s="129"/>
      <c r="JG16" s="129"/>
      <c r="JH16" s="129"/>
      <c r="JI16" s="129"/>
      <c r="JJ16" s="129"/>
      <c r="JK16" s="129"/>
      <c r="JL16" s="129"/>
      <c r="JM16" s="129"/>
      <c r="JN16" s="129"/>
      <c r="JO16" s="129"/>
      <c r="JP16" s="129"/>
      <c r="JQ16" s="129"/>
      <c r="JR16" s="129"/>
      <c r="JS16" s="129"/>
      <c r="JT16" s="129"/>
      <c r="JU16" s="129"/>
      <c r="JV16" s="129"/>
      <c r="JW16" s="129"/>
      <c r="JX16" s="129"/>
      <c r="JY16" s="129"/>
      <c r="JZ16" s="129"/>
      <c r="KA16" s="129"/>
      <c r="KB16" s="129"/>
      <c r="KC16" s="129"/>
      <c r="KD16" s="129"/>
      <c r="KE16" s="129"/>
      <c r="KF16" s="129"/>
      <c r="KG16" s="129"/>
      <c r="KH16" s="129"/>
      <c r="KI16" s="129"/>
      <c r="KJ16" s="129"/>
      <c r="KK16" s="129"/>
      <c r="KL16" s="129"/>
      <c r="KM16" s="129"/>
      <c r="KN16" s="129"/>
      <c r="KO16" s="129"/>
      <c r="KP16" s="129"/>
      <c r="KQ16" s="129"/>
      <c r="KR16" s="129"/>
      <c r="KS16" s="129"/>
      <c r="KT16" s="129"/>
      <c r="KU16" s="129"/>
      <c r="KV16" s="129"/>
      <c r="KW16" s="129"/>
      <c r="KX16" s="129"/>
      <c r="KY16" s="129"/>
      <c r="KZ16" s="129"/>
      <c r="LA16" s="129"/>
      <c r="LB16" s="129"/>
      <c r="LC16" s="129"/>
      <c r="LD16" s="129"/>
      <c r="LE16" s="129"/>
      <c r="LF16" s="129"/>
      <c r="LG16" s="129"/>
      <c r="LH16" s="129"/>
      <c r="LI16" s="129"/>
      <c r="LJ16" s="129"/>
      <c r="LK16" s="129"/>
      <c r="LL16" s="129"/>
      <c r="LM16" s="129"/>
      <c r="LN16" s="129"/>
      <c r="LO16" s="129"/>
      <c r="LP16" s="129"/>
      <c r="LQ16" s="129"/>
      <c r="LR16" s="129"/>
      <c r="LS16" s="129"/>
      <c r="LT16" s="129"/>
      <c r="LU16" s="129"/>
      <c r="LV16" s="129"/>
      <c r="LW16" s="129"/>
      <c r="LX16" s="129"/>
      <c r="LY16" s="129"/>
      <c r="LZ16" s="129"/>
      <c r="MA16" s="129"/>
      <c r="MB16" s="129"/>
      <c r="MC16" s="129"/>
      <c r="MD16" s="129"/>
      <c r="ME16" s="129"/>
    </row>
    <row r="17" spans="1:343" s="113" customFormat="1" ht="13" customHeight="1">
      <c r="A17" s="114" t="s">
        <v>25</v>
      </c>
      <c r="B17" s="426"/>
      <c r="C17" s="426"/>
      <c r="D17" s="426"/>
      <c r="E17" s="447"/>
      <c r="F17" s="111"/>
      <c r="G17" s="448"/>
      <c r="H17" s="448"/>
      <c r="I17" s="448"/>
      <c r="J17" s="448"/>
      <c r="K17" s="111"/>
      <c r="L17" s="448"/>
      <c r="M17" s="448"/>
      <c r="N17" s="448"/>
      <c r="O17" s="448"/>
      <c r="P17" s="111"/>
      <c r="Q17" s="448"/>
      <c r="R17" s="448"/>
      <c r="S17" s="448"/>
      <c r="T17" s="448"/>
      <c r="U17" s="111"/>
      <c r="V17" s="448"/>
      <c r="W17" s="448"/>
      <c r="X17" s="448"/>
      <c r="Y17" s="448"/>
      <c r="Z17" s="458"/>
      <c r="AA17" s="448"/>
      <c r="AB17" s="448"/>
      <c r="AC17" s="448"/>
      <c r="AD17" s="448"/>
      <c r="AE17" s="453"/>
      <c r="AF17" s="459"/>
      <c r="AG17" s="453"/>
      <c r="AH17" s="453"/>
      <c r="AI17" s="453"/>
      <c r="AJ17" s="103"/>
      <c r="AK17" s="118"/>
      <c r="AL17" s="103"/>
      <c r="AM17" s="103"/>
      <c r="AN17" s="103"/>
      <c r="AO17" s="103"/>
      <c r="AP17" s="103"/>
      <c r="AQ17" s="103"/>
      <c r="AR17" s="103"/>
      <c r="AS17" s="103"/>
      <c r="AT17" s="103"/>
      <c r="AU17" s="103"/>
      <c r="AV17" s="103"/>
      <c r="AW17" s="103"/>
      <c r="AX17" s="103"/>
      <c r="AY17" s="103"/>
      <c r="AZ17" s="103"/>
      <c r="BA17" s="103"/>
      <c r="BB17" s="103"/>
      <c r="BC17" s="103"/>
      <c r="BD17" s="103"/>
      <c r="BE17" s="103"/>
      <c r="BF17" s="103"/>
      <c r="BG17" s="103"/>
      <c r="BH17" s="103"/>
      <c r="BI17" s="103"/>
      <c r="BJ17" s="103"/>
      <c r="BK17" s="103"/>
      <c r="BL17" s="103"/>
      <c r="BM17" s="103"/>
      <c r="BN17" s="103"/>
      <c r="BO17" s="103"/>
      <c r="BP17" s="103"/>
      <c r="BQ17" s="103"/>
      <c r="BR17" s="103"/>
      <c r="BS17" s="103"/>
      <c r="BT17" s="103"/>
      <c r="BU17" s="103"/>
      <c r="BV17" s="103"/>
      <c r="BW17" s="103"/>
      <c r="BX17" s="103"/>
      <c r="BY17" s="103"/>
      <c r="BZ17" s="103"/>
      <c r="CA17" s="103"/>
      <c r="CB17" s="103"/>
      <c r="CC17" s="103"/>
      <c r="CD17" s="103"/>
      <c r="CE17" s="103"/>
      <c r="CF17" s="103"/>
      <c r="CG17" s="103"/>
      <c r="CH17" s="103"/>
      <c r="CI17" s="103"/>
      <c r="CJ17" s="103"/>
      <c r="CK17" s="103"/>
      <c r="CL17" s="103"/>
      <c r="CM17" s="103"/>
      <c r="CN17" s="103"/>
      <c r="CO17" s="103"/>
      <c r="CP17" s="103"/>
      <c r="CQ17" s="103"/>
      <c r="CR17" s="103"/>
      <c r="CS17" s="103"/>
      <c r="CT17" s="103"/>
      <c r="CU17" s="103"/>
      <c r="CV17" s="103"/>
      <c r="CW17" s="103"/>
      <c r="CX17" s="103"/>
      <c r="CY17" s="103"/>
      <c r="CZ17" s="103"/>
      <c r="DA17" s="103"/>
      <c r="DB17" s="103"/>
      <c r="DC17" s="103"/>
      <c r="DD17" s="103"/>
      <c r="DE17" s="103"/>
      <c r="DF17" s="103"/>
      <c r="DG17" s="103"/>
      <c r="DH17" s="103"/>
      <c r="DI17" s="103"/>
      <c r="DJ17" s="103"/>
      <c r="DK17" s="103"/>
      <c r="DL17" s="103"/>
      <c r="DM17" s="103"/>
      <c r="DN17" s="103"/>
      <c r="DO17" s="103"/>
      <c r="DP17" s="103"/>
      <c r="DQ17" s="103"/>
      <c r="DR17" s="103"/>
      <c r="DS17" s="103"/>
      <c r="DT17" s="103"/>
      <c r="DU17" s="103"/>
      <c r="DV17" s="103"/>
      <c r="DW17" s="103"/>
      <c r="DX17" s="103"/>
      <c r="DY17" s="103"/>
      <c r="DZ17" s="103"/>
      <c r="EA17" s="103"/>
      <c r="EB17" s="103"/>
      <c r="EC17" s="103"/>
      <c r="ED17" s="103"/>
      <c r="EE17" s="103"/>
      <c r="EF17" s="103"/>
      <c r="EG17" s="103"/>
      <c r="EH17" s="103"/>
      <c r="EI17" s="103"/>
      <c r="EJ17" s="103"/>
      <c r="EK17" s="103"/>
      <c r="EL17" s="103"/>
      <c r="EM17" s="103"/>
      <c r="EN17" s="103"/>
      <c r="EO17" s="103"/>
      <c r="EP17" s="103"/>
      <c r="EQ17" s="103"/>
      <c r="ER17" s="103"/>
      <c r="ES17" s="103"/>
      <c r="ET17" s="103"/>
      <c r="EU17" s="103"/>
      <c r="EV17" s="103"/>
      <c r="EW17" s="103"/>
      <c r="EX17" s="103"/>
      <c r="EY17" s="103"/>
      <c r="EZ17" s="103"/>
      <c r="FA17" s="103"/>
      <c r="FB17" s="103"/>
      <c r="FC17" s="103"/>
      <c r="FD17" s="103"/>
      <c r="FE17" s="103"/>
      <c r="FF17" s="103"/>
      <c r="FG17" s="103"/>
      <c r="FH17" s="103"/>
      <c r="FI17" s="103"/>
      <c r="FJ17" s="103"/>
      <c r="FK17" s="103"/>
      <c r="FL17" s="103"/>
      <c r="FM17" s="103"/>
      <c r="FN17" s="103"/>
      <c r="FO17" s="103"/>
      <c r="FP17" s="103"/>
      <c r="FQ17" s="103"/>
      <c r="FR17" s="103"/>
      <c r="FS17" s="103"/>
      <c r="FT17" s="103"/>
      <c r="FU17" s="103"/>
      <c r="FV17" s="103"/>
      <c r="FW17" s="103"/>
      <c r="FX17" s="103"/>
      <c r="FY17" s="103"/>
      <c r="FZ17" s="103"/>
      <c r="GA17" s="103"/>
      <c r="GB17" s="103"/>
      <c r="GC17" s="103"/>
      <c r="GD17" s="103"/>
      <c r="GE17" s="103"/>
      <c r="GF17" s="103"/>
      <c r="GG17" s="103"/>
      <c r="GH17" s="103"/>
      <c r="GI17" s="103"/>
      <c r="GJ17" s="103"/>
      <c r="GK17" s="103"/>
      <c r="GL17" s="103"/>
      <c r="GM17" s="103"/>
      <c r="GN17" s="103"/>
      <c r="GO17" s="103"/>
      <c r="GP17" s="103"/>
      <c r="GQ17" s="103"/>
      <c r="GR17" s="103"/>
      <c r="GS17" s="103"/>
      <c r="GT17" s="103"/>
      <c r="GU17" s="103"/>
      <c r="GV17" s="103"/>
      <c r="GW17" s="103"/>
      <c r="GX17" s="103"/>
      <c r="GY17" s="103"/>
      <c r="GZ17" s="103"/>
      <c r="HA17" s="103"/>
      <c r="HB17" s="103"/>
      <c r="HC17" s="103"/>
      <c r="HD17" s="103"/>
      <c r="HE17" s="103"/>
      <c r="HF17" s="103"/>
      <c r="HG17" s="103"/>
      <c r="HH17" s="103"/>
      <c r="HI17" s="103"/>
      <c r="HJ17" s="103"/>
      <c r="HK17" s="103"/>
      <c r="HL17" s="103"/>
      <c r="HM17" s="103"/>
      <c r="HN17" s="103"/>
      <c r="HO17" s="103"/>
      <c r="HP17" s="103"/>
      <c r="HQ17" s="103"/>
      <c r="HR17" s="103"/>
      <c r="HS17" s="103"/>
      <c r="HT17" s="103"/>
      <c r="HU17" s="103"/>
      <c r="HV17" s="103"/>
      <c r="HW17" s="103"/>
      <c r="HX17" s="103"/>
      <c r="HY17" s="103"/>
      <c r="HZ17" s="103"/>
      <c r="IA17" s="103"/>
      <c r="IB17" s="103"/>
      <c r="IC17" s="103"/>
      <c r="ID17" s="103"/>
      <c r="IE17" s="103"/>
      <c r="IF17" s="103"/>
      <c r="IG17" s="103"/>
      <c r="IH17" s="103"/>
      <c r="II17" s="103"/>
      <c r="IJ17" s="103"/>
      <c r="IK17" s="103"/>
      <c r="IL17" s="103"/>
      <c r="IM17" s="103"/>
      <c r="IN17" s="103"/>
      <c r="IO17" s="103"/>
      <c r="IP17" s="103"/>
      <c r="IQ17" s="103"/>
      <c r="IR17" s="103"/>
      <c r="IS17" s="103"/>
      <c r="IT17" s="103"/>
      <c r="IU17" s="103"/>
      <c r="IV17" s="103"/>
      <c r="IW17" s="103"/>
      <c r="IX17" s="103"/>
      <c r="IY17" s="103"/>
      <c r="IZ17" s="103"/>
      <c r="JA17" s="103"/>
      <c r="JB17" s="103"/>
      <c r="JC17" s="103"/>
      <c r="JD17" s="103"/>
      <c r="JE17" s="103"/>
      <c r="JF17" s="103"/>
      <c r="JG17" s="103"/>
      <c r="JH17" s="103"/>
      <c r="JI17" s="103"/>
      <c r="JJ17" s="103"/>
      <c r="JK17" s="103"/>
      <c r="JL17" s="103"/>
      <c r="JM17" s="103"/>
      <c r="JN17" s="103"/>
      <c r="JO17" s="103"/>
      <c r="JP17" s="103"/>
      <c r="JQ17" s="103"/>
      <c r="JR17" s="103"/>
      <c r="JS17" s="103"/>
      <c r="JT17" s="103"/>
      <c r="JU17" s="103"/>
      <c r="JV17" s="103"/>
      <c r="JW17" s="103"/>
      <c r="JX17" s="103"/>
      <c r="JY17" s="103"/>
      <c r="JZ17" s="103"/>
      <c r="KA17" s="103"/>
      <c r="KB17" s="103"/>
      <c r="KC17" s="103"/>
      <c r="KD17" s="103"/>
      <c r="KE17" s="103"/>
      <c r="KF17" s="103"/>
      <c r="KG17" s="103"/>
      <c r="KH17" s="103"/>
      <c r="KI17" s="103"/>
      <c r="KJ17" s="103"/>
      <c r="KK17" s="103"/>
      <c r="KL17" s="103"/>
      <c r="KM17" s="103"/>
      <c r="KN17" s="103"/>
      <c r="KO17" s="103"/>
      <c r="KP17" s="103"/>
      <c r="KQ17" s="103"/>
      <c r="KR17" s="103"/>
      <c r="KS17" s="103"/>
      <c r="KT17" s="103"/>
      <c r="KU17" s="103"/>
      <c r="KV17" s="103"/>
      <c r="KW17" s="103"/>
      <c r="KX17" s="103"/>
      <c r="KY17" s="103"/>
      <c r="KZ17" s="103"/>
      <c r="LA17" s="103"/>
      <c r="LB17" s="103"/>
      <c r="LC17" s="103"/>
      <c r="LD17" s="103"/>
      <c r="LE17" s="103"/>
      <c r="LF17" s="103"/>
      <c r="LG17" s="103"/>
      <c r="LH17" s="103"/>
      <c r="LI17" s="103"/>
      <c r="LJ17" s="103"/>
      <c r="LK17" s="103"/>
      <c r="LL17" s="103"/>
      <c r="LM17" s="103"/>
      <c r="LN17" s="103"/>
      <c r="LO17" s="103"/>
      <c r="LP17" s="103"/>
      <c r="LQ17" s="103"/>
      <c r="LR17" s="103"/>
      <c r="LS17" s="103"/>
      <c r="LT17" s="103"/>
      <c r="LU17" s="103"/>
      <c r="LV17" s="103"/>
      <c r="LW17" s="103"/>
      <c r="LX17" s="103"/>
      <c r="LY17" s="103"/>
      <c r="LZ17" s="103"/>
      <c r="MA17" s="103"/>
      <c r="MB17" s="103"/>
      <c r="MC17" s="103"/>
      <c r="MD17" s="103"/>
      <c r="ME17" s="103"/>
    </row>
    <row r="18" spans="1:343" s="113" customFormat="1">
      <c r="A18" s="523" t="s">
        <v>26</v>
      </c>
      <c r="B18" s="427">
        <f>B21-B20</f>
        <v>0</v>
      </c>
      <c r="C18" s="427">
        <f>B18-C20+C21</f>
        <v>0</v>
      </c>
      <c r="D18" s="427">
        <f>C18-D20+D21</f>
        <v>0</v>
      </c>
      <c r="E18" s="427">
        <f>D18-E20+E21</f>
        <v>0</v>
      </c>
      <c r="F18" s="111">
        <f>E18</f>
        <v>0</v>
      </c>
      <c r="G18" s="427">
        <f>E18-G20+G21</f>
        <v>0</v>
      </c>
      <c r="H18" s="427">
        <f>G18-H20+H21</f>
        <v>0</v>
      </c>
      <c r="I18" s="427">
        <f>H18-I20+I21</f>
        <v>0</v>
      </c>
      <c r="J18" s="427">
        <f>I18-J20+J21</f>
        <v>0</v>
      </c>
      <c r="K18" s="111">
        <f>J18</f>
        <v>0</v>
      </c>
      <c r="L18" s="427">
        <f>J18-L20+L21</f>
        <v>0</v>
      </c>
      <c r="M18" s="427">
        <f>L18-M20+M21</f>
        <v>0</v>
      </c>
      <c r="N18" s="427">
        <f>M18-N20+N21</f>
        <v>0</v>
      </c>
      <c r="O18" s="427">
        <f>N18-O20+O21</f>
        <v>0</v>
      </c>
      <c r="P18" s="111">
        <f>O18</f>
        <v>0</v>
      </c>
      <c r="Q18" s="427">
        <f>O18-Q20+Q21</f>
        <v>0</v>
      </c>
      <c r="R18" s="427">
        <f>Q18-R20+R21</f>
        <v>0</v>
      </c>
      <c r="S18" s="427">
        <f>R18-S20+S21</f>
        <v>0</v>
      </c>
      <c r="T18" s="427">
        <f>S18-T20+T21</f>
        <v>0</v>
      </c>
      <c r="U18" s="111">
        <f>T18</f>
        <v>0</v>
      </c>
      <c r="V18" s="427">
        <f>T18-V20+V21</f>
        <v>0</v>
      </c>
      <c r="W18" s="427">
        <f>V18-W20+W21</f>
        <v>0</v>
      </c>
      <c r="X18" s="427">
        <f>W18-X20+X21</f>
        <v>0</v>
      </c>
      <c r="Y18" s="427">
        <f>X18-Y20+Y21</f>
        <v>0</v>
      </c>
      <c r="Z18" s="111">
        <f>Y18</f>
        <v>0</v>
      </c>
      <c r="AA18" s="427">
        <f>Y18-AA20+AA21</f>
        <v>0</v>
      </c>
      <c r="AB18" s="427">
        <f>AA18-AB20+AB21</f>
        <v>0</v>
      </c>
      <c r="AC18" s="427">
        <f>AB18-AC20+AC21</f>
        <v>0</v>
      </c>
      <c r="AD18" s="427">
        <f>AC18-AD20+AD21</f>
        <v>0</v>
      </c>
      <c r="AE18" s="453">
        <f>AD18</f>
        <v>0</v>
      </c>
      <c r="AF18" s="427">
        <f>AD18-AF20+AF21</f>
        <v>0</v>
      </c>
      <c r="AG18" s="453">
        <f>AF18-AG20+AG21</f>
        <v>0</v>
      </c>
      <c r="AH18" s="453">
        <f>AG18-AH20+AH21</f>
        <v>0</v>
      </c>
      <c r="AI18" s="453">
        <f>AH18-AI20+AI21</f>
        <v>0</v>
      </c>
      <c r="AJ18" s="103"/>
      <c r="AK18" s="118"/>
      <c r="AL18" s="103"/>
      <c r="AM18" s="103"/>
      <c r="AN18" s="103"/>
      <c r="AO18" s="103"/>
      <c r="AP18" s="103"/>
      <c r="AQ18" s="103"/>
      <c r="AR18" s="103"/>
      <c r="AS18" s="103"/>
      <c r="AT18" s="103"/>
      <c r="AU18" s="103"/>
      <c r="AV18" s="103"/>
      <c r="AW18" s="103"/>
      <c r="AX18" s="103"/>
      <c r="AY18" s="103"/>
      <c r="AZ18" s="103"/>
      <c r="BA18" s="103"/>
      <c r="BB18" s="103"/>
      <c r="BC18" s="103"/>
      <c r="BD18" s="103"/>
      <c r="BE18" s="103"/>
      <c r="BF18" s="103"/>
      <c r="BG18" s="103"/>
      <c r="BH18" s="103"/>
      <c r="BI18" s="103"/>
      <c r="BJ18" s="103"/>
      <c r="BK18" s="103"/>
      <c r="BL18" s="103"/>
      <c r="BM18" s="103"/>
      <c r="BN18" s="103"/>
      <c r="BO18" s="103"/>
      <c r="BP18" s="103"/>
      <c r="BQ18" s="103"/>
      <c r="BR18" s="103"/>
      <c r="BS18" s="103"/>
      <c r="BT18" s="103"/>
      <c r="BU18" s="103"/>
      <c r="BV18" s="103"/>
      <c r="BW18" s="103"/>
      <c r="BX18" s="103"/>
      <c r="BY18" s="103"/>
      <c r="BZ18" s="103"/>
      <c r="CA18" s="103"/>
      <c r="CB18" s="103"/>
      <c r="CC18" s="103"/>
      <c r="CD18" s="103"/>
      <c r="CE18" s="103"/>
      <c r="CF18" s="103"/>
      <c r="CG18" s="103"/>
      <c r="CH18" s="103"/>
      <c r="CI18" s="103"/>
      <c r="CJ18" s="103"/>
      <c r="CK18" s="103"/>
      <c r="CL18" s="103"/>
      <c r="CM18" s="103"/>
      <c r="CN18" s="103"/>
      <c r="CO18" s="103"/>
      <c r="CP18" s="103"/>
      <c r="CQ18" s="103"/>
      <c r="CR18" s="103"/>
      <c r="CS18" s="103"/>
      <c r="CT18" s="103"/>
      <c r="CU18" s="103"/>
      <c r="CV18" s="103"/>
      <c r="CW18" s="103"/>
      <c r="CX18" s="103"/>
      <c r="CY18" s="103"/>
      <c r="CZ18" s="103"/>
      <c r="DA18" s="103"/>
      <c r="DB18" s="103"/>
      <c r="DC18" s="103"/>
      <c r="DD18" s="103"/>
      <c r="DE18" s="103"/>
      <c r="DF18" s="103"/>
      <c r="DG18" s="103"/>
      <c r="DH18" s="103"/>
      <c r="DI18" s="103"/>
      <c r="DJ18" s="103"/>
      <c r="DK18" s="103"/>
      <c r="DL18" s="103"/>
      <c r="DM18" s="103"/>
      <c r="DN18" s="103"/>
      <c r="DO18" s="103"/>
      <c r="DP18" s="103"/>
      <c r="DQ18" s="103"/>
      <c r="DR18" s="103"/>
      <c r="DS18" s="103"/>
      <c r="DT18" s="103"/>
      <c r="DU18" s="103"/>
      <c r="DV18" s="103"/>
      <c r="DW18" s="103"/>
      <c r="DX18" s="103"/>
      <c r="DY18" s="103"/>
      <c r="DZ18" s="103"/>
      <c r="EA18" s="103"/>
      <c r="EB18" s="103"/>
      <c r="EC18" s="103"/>
      <c r="ED18" s="103"/>
      <c r="EE18" s="103"/>
      <c r="EF18" s="103"/>
      <c r="EG18" s="103"/>
      <c r="EH18" s="103"/>
      <c r="EI18" s="103"/>
      <c r="EJ18" s="103"/>
      <c r="EK18" s="103"/>
      <c r="EL18" s="103"/>
      <c r="EM18" s="103"/>
      <c r="EN18" s="103"/>
      <c r="EO18" s="103"/>
      <c r="EP18" s="103"/>
      <c r="EQ18" s="103"/>
      <c r="ER18" s="103"/>
      <c r="ES18" s="103"/>
      <c r="ET18" s="103"/>
      <c r="EU18" s="103"/>
      <c r="EV18" s="103"/>
      <c r="EW18" s="103"/>
      <c r="EX18" s="103"/>
      <c r="EY18" s="103"/>
      <c r="EZ18" s="103"/>
      <c r="FA18" s="103"/>
      <c r="FB18" s="103"/>
      <c r="FC18" s="103"/>
      <c r="FD18" s="103"/>
      <c r="FE18" s="103"/>
      <c r="FF18" s="103"/>
      <c r="FG18" s="103"/>
      <c r="FH18" s="103"/>
      <c r="FI18" s="103"/>
      <c r="FJ18" s="103"/>
      <c r="FK18" s="103"/>
      <c r="FL18" s="103"/>
      <c r="FM18" s="103"/>
      <c r="FN18" s="103"/>
      <c r="FO18" s="103"/>
      <c r="FP18" s="103"/>
      <c r="FQ18" s="103"/>
      <c r="FR18" s="103"/>
      <c r="FS18" s="103"/>
      <c r="FT18" s="103"/>
      <c r="FU18" s="103"/>
      <c r="FV18" s="103"/>
      <c r="FW18" s="103"/>
      <c r="FX18" s="103"/>
      <c r="FY18" s="103"/>
      <c r="FZ18" s="103"/>
      <c r="GA18" s="103"/>
      <c r="GB18" s="103"/>
      <c r="GC18" s="103"/>
      <c r="GD18" s="103"/>
      <c r="GE18" s="103"/>
      <c r="GF18" s="103"/>
      <c r="GG18" s="103"/>
      <c r="GH18" s="103"/>
      <c r="GI18" s="103"/>
      <c r="GJ18" s="103"/>
      <c r="GK18" s="103"/>
      <c r="GL18" s="103"/>
      <c r="GM18" s="103"/>
      <c r="GN18" s="103"/>
      <c r="GO18" s="103"/>
      <c r="GP18" s="103"/>
      <c r="GQ18" s="103"/>
      <c r="GR18" s="103"/>
      <c r="GS18" s="103"/>
      <c r="GT18" s="103"/>
      <c r="GU18" s="103"/>
      <c r="GV18" s="103"/>
      <c r="GW18" s="103"/>
      <c r="GX18" s="103"/>
      <c r="GY18" s="103"/>
      <c r="GZ18" s="103"/>
      <c r="HA18" s="103"/>
      <c r="HB18" s="103"/>
      <c r="HC18" s="103"/>
      <c r="HD18" s="103"/>
      <c r="HE18" s="103"/>
      <c r="HF18" s="103"/>
      <c r="HG18" s="103"/>
      <c r="HH18" s="103"/>
      <c r="HI18" s="103"/>
      <c r="HJ18" s="103"/>
      <c r="HK18" s="103"/>
      <c r="HL18" s="103"/>
      <c r="HM18" s="103"/>
      <c r="HN18" s="103"/>
      <c r="HO18" s="103"/>
      <c r="HP18" s="103"/>
      <c r="HQ18" s="103"/>
      <c r="HR18" s="103"/>
      <c r="HS18" s="103"/>
      <c r="HT18" s="103"/>
      <c r="HU18" s="103"/>
      <c r="HV18" s="103"/>
      <c r="HW18" s="103"/>
      <c r="HX18" s="103"/>
      <c r="HY18" s="103"/>
      <c r="HZ18" s="103"/>
      <c r="IA18" s="103"/>
      <c r="IB18" s="103"/>
      <c r="IC18" s="103"/>
      <c r="ID18" s="103"/>
      <c r="IE18" s="103"/>
      <c r="IF18" s="103"/>
      <c r="IG18" s="103"/>
      <c r="IH18" s="103"/>
      <c r="II18" s="103"/>
      <c r="IJ18" s="103"/>
      <c r="IK18" s="103"/>
      <c r="IL18" s="103"/>
      <c r="IM18" s="103"/>
      <c r="IN18" s="103"/>
      <c r="IO18" s="103"/>
      <c r="IP18" s="103"/>
      <c r="IQ18" s="103"/>
      <c r="IR18" s="103"/>
      <c r="IS18" s="103"/>
      <c r="IT18" s="103"/>
      <c r="IU18" s="103"/>
      <c r="IV18" s="103"/>
      <c r="IW18" s="103"/>
      <c r="IX18" s="103"/>
      <c r="IY18" s="103"/>
      <c r="IZ18" s="103"/>
      <c r="JA18" s="103"/>
      <c r="JB18" s="103"/>
      <c r="JC18" s="103"/>
      <c r="JD18" s="103"/>
      <c r="JE18" s="103"/>
      <c r="JF18" s="103"/>
      <c r="JG18" s="103"/>
      <c r="JH18" s="103"/>
      <c r="JI18" s="103"/>
      <c r="JJ18" s="103"/>
      <c r="JK18" s="103"/>
      <c r="JL18" s="103"/>
      <c r="JM18" s="103"/>
      <c r="JN18" s="103"/>
      <c r="JO18" s="103"/>
      <c r="JP18" s="103"/>
      <c r="JQ18" s="103"/>
      <c r="JR18" s="103"/>
      <c r="JS18" s="103"/>
      <c r="JT18" s="103"/>
      <c r="JU18" s="103"/>
      <c r="JV18" s="103"/>
      <c r="JW18" s="103"/>
      <c r="JX18" s="103"/>
      <c r="JY18" s="103"/>
      <c r="JZ18" s="103"/>
      <c r="KA18" s="103"/>
      <c r="KB18" s="103"/>
      <c r="KC18" s="103"/>
      <c r="KD18" s="103"/>
      <c r="KE18" s="103"/>
      <c r="KF18" s="103"/>
      <c r="KG18" s="103"/>
      <c r="KH18" s="103"/>
      <c r="KI18" s="103"/>
      <c r="KJ18" s="103"/>
      <c r="KK18" s="103"/>
      <c r="KL18" s="103"/>
      <c r="KM18" s="103"/>
      <c r="KN18" s="103"/>
      <c r="KO18" s="103"/>
      <c r="KP18" s="103"/>
      <c r="KQ18" s="103"/>
      <c r="KR18" s="103"/>
      <c r="KS18" s="103"/>
      <c r="KT18" s="103"/>
      <c r="KU18" s="103"/>
      <c r="KV18" s="103"/>
      <c r="KW18" s="103"/>
      <c r="KX18" s="103"/>
      <c r="KY18" s="103"/>
      <c r="KZ18" s="103"/>
      <c r="LA18" s="103"/>
      <c r="LB18" s="103"/>
      <c r="LC18" s="103"/>
      <c r="LD18" s="103"/>
      <c r="LE18" s="103"/>
      <c r="LF18" s="103"/>
      <c r="LG18" s="103"/>
      <c r="LH18" s="103"/>
      <c r="LI18" s="103"/>
      <c r="LJ18" s="103"/>
      <c r="LK18" s="103"/>
      <c r="LL18" s="103"/>
      <c r="LM18" s="103"/>
      <c r="LN18" s="103"/>
      <c r="LO18" s="103"/>
      <c r="LP18" s="103"/>
      <c r="LQ18" s="103"/>
      <c r="LR18" s="103"/>
      <c r="LS18" s="103"/>
      <c r="LT18" s="103"/>
      <c r="LU18" s="103"/>
      <c r="LV18" s="103"/>
      <c r="LW18" s="103"/>
      <c r="LX18" s="103"/>
      <c r="LY18" s="103"/>
      <c r="LZ18" s="103"/>
      <c r="MA18" s="103"/>
      <c r="MB18" s="103"/>
      <c r="MC18" s="103"/>
      <c r="MD18" s="103"/>
      <c r="ME18" s="103"/>
    </row>
    <row r="19" spans="1:343" s="113" customFormat="1">
      <c r="A19" s="524" t="s">
        <v>27</v>
      </c>
      <c r="B19" s="430"/>
      <c r="C19" s="430"/>
      <c r="D19" s="430"/>
      <c r="E19" s="460"/>
      <c r="F19" s="111"/>
      <c r="G19" s="461"/>
      <c r="H19" s="461"/>
      <c r="I19" s="461"/>
      <c r="J19" s="461"/>
      <c r="K19" s="111"/>
      <c r="L19" s="461"/>
      <c r="M19" s="461"/>
      <c r="N19" s="461"/>
      <c r="O19" s="461"/>
      <c r="P19" s="111"/>
      <c r="Q19" s="461"/>
      <c r="R19" s="461"/>
      <c r="S19" s="461"/>
      <c r="T19" s="461"/>
      <c r="U19" s="111"/>
      <c r="V19" s="461"/>
      <c r="W19" s="461"/>
      <c r="X19" s="461"/>
      <c r="Y19" s="461"/>
      <c r="Z19" s="458"/>
      <c r="AA19" s="461"/>
      <c r="AB19" s="461"/>
      <c r="AC19" s="461"/>
      <c r="AD19" s="461"/>
      <c r="AE19" s="453"/>
      <c r="AF19" s="449"/>
      <c r="AG19" s="453"/>
      <c r="AH19" s="453"/>
      <c r="AI19" s="453"/>
      <c r="AJ19" s="103"/>
      <c r="AK19" s="118"/>
      <c r="AL19" s="103"/>
      <c r="AM19" s="103"/>
      <c r="AN19" s="103"/>
      <c r="AO19" s="103"/>
      <c r="AP19" s="103"/>
      <c r="AQ19" s="103"/>
      <c r="AR19" s="103"/>
      <c r="AS19" s="103"/>
      <c r="AT19" s="103"/>
      <c r="AU19" s="103"/>
      <c r="AV19" s="103"/>
      <c r="AW19" s="103"/>
      <c r="AX19" s="103"/>
      <c r="AY19" s="103"/>
      <c r="AZ19" s="103"/>
      <c r="BA19" s="103"/>
      <c r="BB19" s="103"/>
      <c r="BC19" s="103"/>
      <c r="BD19" s="103"/>
      <c r="BE19" s="103"/>
      <c r="BF19" s="103"/>
      <c r="BG19" s="103"/>
      <c r="BH19" s="103"/>
      <c r="BI19" s="103"/>
      <c r="BJ19" s="103"/>
      <c r="BK19" s="103"/>
      <c r="BL19" s="103"/>
      <c r="BM19" s="103"/>
      <c r="BN19" s="103"/>
      <c r="BO19" s="103"/>
      <c r="BP19" s="103"/>
      <c r="BQ19" s="103"/>
      <c r="BR19" s="103"/>
      <c r="BS19" s="103"/>
      <c r="BT19" s="103"/>
      <c r="BU19" s="103"/>
      <c r="BV19" s="103"/>
      <c r="BW19" s="103"/>
      <c r="BX19" s="103"/>
      <c r="BY19" s="103"/>
      <c r="BZ19" s="103"/>
      <c r="CA19" s="103"/>
      <c r="CB19" s="103"/>
      <c r="CC19" s="103"/>
      <c r="CD19" s="103"/>
      <c r="CE19" s="103"/>
      <c r="CF19" s="103"/>
      <c r="CG19" s="103"/>
      <c r="CH19" s="103"/>
      <c r="CI19" s="103"/>
      <c r="CJ19" s="103"/>
      <c r="CK19" s="103"/>
      <c r="CL19" s="103"/>
      <c r="CM19" s="103"/>
      <c r="CN19" s="103"/>
      <c r="CO19" s="103"/>
      <c r="CP19" s="103"/>
      <c r="CQ19" s="103"/>
      <c r="CR19" s="103"/>
      <c r="CS19" s="103"/>
      <c r="CT19" s="103"/>
      <c r="CU19" s="103"/>
      <c r="CV19" s="103"/>
      <c r="CW19" s="103"/>
      <c r="CX19" s="103"/>
      <c r="CY19" s="103"/>
      <c r="CZ19" s="103"/>
      <c r="DA19" s="103"/>
      <c r="DB19" s="103"/>
      <c r="DC19" s="103"/>
      <c r="DD19" s="103"/>
      <c r="DE19" s="103"/>
      <c r="DF19" s="103"/>
      <c r="DG19" s="103"/>
      <c r="DH19" s="103"/>
      <c r="DI19" s="103"/>
      <c r="DJ19" s="103"/>
      <c r="DK19" s="103"/>
      <c r="DL19" s="103"/>
      <c r="DM19" s="103"/>
      <c r="DN19" s="103"/>
      <c r="DO19" s="103"/>
      <c r="DP19" s="103"/>
      <c r="DQ19" s="103"/>
      <c r="DR19" s="103"/>
      <c r="DS19" s="103"/>
      <c r="DT19" s="103"/>
      <c r="DU19" s="103"/>
      <c r="DV19" s="103"/>
      <c r="DW19" s="103"/>
      <c r="DX19" s="103"/>
      <c r="DY19" s="103"/>
      <c r="DZ19" s="103"/>
      <c r="EA19" s="103"/>
      <c r="EB19" s="103"/>
      <c r="EC19" s="103"/>
      <c r="ED19" s="103"/>
      <c r="EE19" s="103"/>
      <c r="EF19" s="103"/>
      <c r="EG19" s="103"/>
      <c r="EH19" s="103"/>
      <c r="EI19" s="103"/>
      <c r="EJ19" s="103"/>
      <c r="EK19" s="103"/>
      <c r="EL19" s="103"/>
      <c r="EM19" s="103"/>
      <c r="EN19" s="103"/>
      <c r="EO19" s="103"/>
      <c r="EP19" s="103"/>
      <c r="EQ19" s="103"/>
      <c r="ER19" s="103"/>
      <c r="ES19" s="103"/>
      <c r="ET19" s="103"/>
      <c r="EU19" s="103"/>
      <c r="EV19" s="103"/>
      <c r="EW19" s="103"/>
      <c r="EX19" s="103"/>
      <c r="EY19" s="103"/>
      <c r="EZ19" s="103"/>
      <c r="FA19" s="103"/>
      <c r="FB19" s="103"/>
      <c r="FC19" s="103"/>
      <c r="FD19" s="103"/>
      <c r="FE19" s="103"/>
      <c r="FF19" s="103"/>
      <c r="FG19" s="103"/>
      <c r="FH19" s="103"/>
      <c r="FI19" s="103"/>
      <c r="FJ19" s="103"/>
      <c r="FK19" s="103"/>
      <c r="FL19" s="103"/>
      <c r="FM19" s="103"/>
      <c r="FN19" s="103"/>
      <c r="FO19" s="103"/>
      <c r="FP19" s="103"/>
      <c r="FQ19" s="103"/>
      <c r="FR19" s="103"/>
      <c r="FS19" s="103"/>
      <c r="FT19" s="103"/>
      <c r="FU19" s="103"/>
      <c r="FV19" s="103"/>
      <c r="FW19" s="103"/>
      <c r="FX19" s="103"/>
      <c r="FY19" s="103"/>
      <c r="FZ19" s="103"/>
      <c r="GA19" s="103"/>
      <c r="GB19" s="103"/>
      <c r="GC19" s="103"/>
      <c r="GD19" s="103"/>
      <c r="GE19" s="103"/>
      <c r="GF19" s="103"/>
      <c r="GG19" s="103"/>
      <c r="GH19" s="103"/>
      <c r="GI19" s="103"/>
      <c r="GJ19" s="103"/>
      <c r="GK19" s="103"/>
      <c r="GL19" s="103"/>
      <c r="GM19" s="103"/>
      <c r="GN19" s="103"/>
      <c r="GO19" s="103"/>
      <c r="GP19" s="103"/>
      <c r="GQ19" s="103"/>
      <c r="GR19" s="103"/>
      <c r="GS19" s="103"/>
      <c r="GT19" s="103"/>
      <c r="GU19" s="103"/>
      <c r="GV19" s="103"/>
      <c r="GW19" s="103"/>
      <c r="GX19" s="103"/>
      <c r="GY19" s="103"/>
      <c r="GZ19" s="103"/>
      <c r="HA19" s="103"/>
      <c r="HB19" s="103"/>
      <c r="HC19" s="103"/>
      <c r="HD19" s="103"/>
      <c r="HE19" s="103"/>
      <c r="HF19" s="103"/>
      <c r="HG19" s="103"/>
      <c r="HH19" s="103"/>
      <c r="HI19" s="103"/>
      <c r="HJ19" s="103"/>
      <c r="HK19" s="103"/>
      <c r="HL19" s="103"/>
      <c r="HM19" s="103"/>
      <c r="HN19" s="103"/>
      <c r="HO19" s="103"/>
      <c r="HP19" s="103"/>
      <c r="HQ19" s="103"/>
      <c r="HR19" s="103"/>
      <c r="HS19" s="103"/>
      <c r="HT19" s="103"/>
      <c r="HU19" s="103"/>
      <c r="HV19" s="103"/>
      <c r="HW19" s="103"/>
      <c r="HX19" s="103"/>
      <c r="HY19" s="103"/>
      <c r="HZ19" s="103"/>
      <c r="IA19" s="103"/>
      <c r="IB19" s="103"/>
      <c r="IC19" s="103"/>
      <c r="ID19" s="103"/>
      <c r="IE19" s="103"/>
      <c r="IF19" s="103"/>
      <c r="IG19" s="103"/>
      <c r="IH19" s="103"/>
      <c r="II19" s="103"/>
      <c r="IJ19" s="103"/>
      <c r="IK19" s="103"/>
      <c r="IL19" s="103"/>
      <c r="IM19" s="103"/>
      <c r="IN19" s="103"/>
      <c r="IO19" s="103"/>
      <c r="IP19" s="103"/>
      <c r="IQ19" s="103"/>
      <c r="IR19" s="103"/>
      <c r="IS19" s="103"/>
      <c r="IT19" s="103"/>
      <c r="IU19" s="103"/>
      <c r="IV19" s="103"/>
      <c r="IW19" s="103"/>
      <c r="IX19" s="103"/>
      <c r="IY19" s="103"/>
      <c r="IZ19" s="103"/>
      <c r="JA19" s="103"/>
      <c r="JB19" s="103"/>
      <c r="JC19" s="103"/>
      <c r="JD19" s="103"/>
      <c r="JE19" s="103"/>
      <c r="JF19" s="103"/>
      <c r="JG19" s="103"/>
      <c r="JH19" s="103"/>
      <c r="JI19" s="103"/>
      <c r="JJ19" s="103"/>
      <c r="JK19" s="103"/>
      <c r="JL19" s="103"/>
      <c r="JM19" s="103"/>
      <c r="JN19" s="103"/>
      <c r="JO19" s="103"/>
      <c r="JP19" s="103"/>
      <c r="JQ19" s="103"/>
      <c r="JR19" s="103"/>
      <c r="JS19" s="103"/>
      <c r="JT19" s="103"/>
      <c r="JU19" s="103"/>
      <c r="JV19" s="103"/>
      <c r="JW19" s="103"/>
      <c r="JX19" s="103"/>
      <c r="JY19" s="103"/>
      <c r="JZ19" s="103"/>
      <c r="KA19" s="103"/>
      <c r="KB19" s="103"/>
      <c r="KC19" s="103"/>
      <c r="KD19" s="103"/>
      <c r="KE19" s="103"/>
      <c r="KF19" s="103"/>
      <c r="KG19" s="103"/>
      <c r="KH19" s="103"/>
      <c r="KI19" s="103"/>
      <c r="KJ19" s="103"/>
      <c r="KK19" s="103"/>
      <c r="KL19" s="103"/>
      <c r="KM19" s="103"/>
      <c r="KN19" s="103"/>
      <c r="KO19" s="103"/>
      <c r="KP19" s="103"/>
      <c r="KQ19" s="103"/>
      <c r="KR19" s="103"/>
      <c r="KS19" s="103"/>
      <c r="KT19" s="103"/>
      <c r="KU19" s="103"/>
      <c r="KV19" s="103"/>
      <c r="KW19" s="103"/>
      <c r="KX19" s="103"/>
      <c r="KY19" s="103"/>
      <c r="KZ19" s="103"/>
      <c r="LA19" s="103"/>
      <c r="LB19" s="103"/>
      <c r="LC19" s="103"/>
      <c r="LD19" s="103"/>
      <c r="LE19" s="103"/>
      <c r="LF19" s="103"/>
      <c r="LG19" s="103"/>
      <c r="LH19" s="103"/>
      <c r="LI19" s="103"/>
      <c r="LJ19" s="103"/>
      <c r="LK19" s="103"/>
      <c r="LL19" s="103"/>
      <c r="LM19" s="103"/>
      <c r="LN19" s="103"/>
      <c r="LO19" s="103"/>
      <c r="LP19" s="103"/>
      <c r="LQ19" s="103"/>
      <c r="LR19" s="103"/>
      <c r="LS19" s="103"/>
      <c r="LT19" s="103"/>
      <c r="LU19" s="103"/>
      <c r="LV19" s="103"/>
      <c r="LW19" s="103"/>
      <c r="LX19" s="103"/>
      <c r="LY19" s="103"/>
      <c r="LZ19" s="103"/>
      <c r="MA19" s="103"/>
      <c r="MB19" s="103"/>
      <c r="MC19" s="103"/>
      <c r="MD19" s="103"/>
      <c r="ME19" s="103"/>
    </row>
    <row r="20" spans="1:343" s="113" customFormat="1">
      <c r="A20" s="525" t="s">
        <v>28</v>
      </c>
      <c r="B20" s="431">
        <f>'Step 3 Income Statement '!C37</f>
        <v>0</v>
      </c>
      <c r="C20" s="431">
        <f>'Step 3 Income Statement '!D37</f>
        <v>0</v>
      </c>
      <c r="D20" s="431">
        <f>'Step 3 Income Statement '!E37</f>
        <v>0</v>
      </c>
      <c r="E20" s="462">
        <f>'Step 3 Income Statement '!F37</f>
        <v>0</v>
      </c>
      <c r="F20" s="463">
        <f>'Step 3 Income Statement '!G37</f>
        <v>0</v>
      </c>
      <c r="G20" s="464">
        <f>'Step 3 Income Statement '!H37</f>
        <v>0</v>
      </c>
      <c r="H20" s="464">
        <f>'Step 3 Income Statement '!I37</f>
        <v>0</v>
      </c>
      <c r="I20" s="464">
        <f>'Step 3 Income Statement '!J37</f>
        <v>0</v>
      </c>
      <c r="J20" s="464">
        <f>'Step 3 Income Statement '!K37</f>
        <v>0</v>
      </c>
      <c r="K20" s="463">
        <f>'Step 3 Income Statement '!L37</f>
        <v>0</v>
      </c>
      <c r="L20" s="464">
        <f>'Step 3 Income Statement '!M37</f>
        <v>0</v>
      </c>
      <c r="M20" s="464">
        <f>'Step 3 Income Statement '!N37</f>
        <v>0</v>
      </c>
      <c r="N20" s="464">
        <f>'Step 3 Income Statement '!O37</f>
        <v>0</v>
      </c>
      <c r="O20" s="464">
        <f>'Step 3 Income Statement '!P37</f>
        <v>0</v>
      </c>
      <c r="P20" s="463">
        <f>'Step 3 Income Statement '!Q37</f>
        <v>0</v>
      </c>
      <c r="Q20" s="464">
        <f>'Step 3 Income Statement '!R37</f>
        <v>0</v>
      </c>
      <c r="R20" s="464">
        <f>'Step 3 Income Statement '!S37</f>
        <v>0</v>
      </c>
      <c r="S20" s="464">
        <f>'Step 3 Income Statement '!T37</f>
        <v>0</v>
      </c>
      <c r="T20" s="464">
        <f>'Step 3 Income Statement '!U37</f>
        <v>0</v>
      </c>
      <c r="U20" s="463">
        <f>'Step 3 Income Statement '!V37</f>
        <v>0</v>
      </c>
      <c r="V20" s="464">
        <f>'Step 3 Income Statement '!W37</f>
        <v>0</v>
      </c>
      <c r="W20" s="464">
        <f>'Step 3 Income Statement '!X37</f>
        <v>0</v>
      </c>
      <c r="X20" s="464">
        <f>'Step 3 Income Statement '!Y37</f>
        <v>0</v>
      </c>
      <c r="Y20" s="464">
        <f>'Step 3 Income Statement '!Z37</f>
        <v>0</v>
      </c>
      <c r="Z20" s="465">
        <f>'Step 3 Income Statement '!AA37</f>
        <v>0</v>
      </c>
      <c r="AA20" s="464">
        <f>'Step 3 Income Statement '!AB37</f>
        <v>0</v>
      </c>
      <c r="AB20" s="464">
        <f>'Step 3 Income Statement '!AC37</f>
        <v>0</v>
      </c>
      <c r="AC20" s="464">
        <f>'Step 3 Income Statement '!AD37</f>
        <v>0</v>
      </c>
      <c r="AD20" s="464">
        <f>'Step 3 Income Statement '!AE37</f>
        <v>0</v>
      </c>
      <c r="AE20" s="465">
        <f>'Step 3 Income Statement '!AF37</f>
        <v>0</v>
      </c>
      <c r="AF20" s="464">
        <f>'Step 3 Income Statement '!AG37</f>
        <v>0</v>
      </c>
      <c r="AG20" s="465">
        <f>'Step 3 Income Statement '!AH37</f>
        <v>0</v>
      </c>
      <c r="AH20" s="465">
        <f>'Step 3 Income Statement '!AI37</f>
        <v>0</v>
      </c>
      <c r="AI20" s="465">
        <f>'Step 3 Income Statement '!AJ37</f>
        <v>0</v>
      </c>
      <c r="AJ20" s="103"/>
      <c r="AK20" s="133"/>
      <c r="AL20" s="103"/>
      <c r="AM20" s="103"/>
      <c r="AN20" s="103"/>
      <c r="AO20" s="103"/>
      <c r="AP20" s="103"/>
      <c r="AQ20" s="103"/>
      <c r="AR20" s="103"/>
      <c r="AS20" s="103"/>
      <c r="AT20" s="103"/>
      <c r="AU20" s="103"/>
      <c r="AV20" s="103"/>
      <c r="AW20" s="103"/>
      <c r="AX20" s="103"/>
      <c r="AY20" s="103"/>
      <c r="AZ20" s="103"/>
      <c r="BA20" s="103"/>
      <c r="BB20" s="103"/>
      <c r="BC20" s="103"/>
      <c r="BD20" s="103"/>
      <c r="BE20" s="103"/>
      <c r="BF20" s="103"/>
      <c r="BG20" s="103"/>
      <c r="BH20" s="103"/>
      <c r="BI20" s="103"/>
      <c r="BJ20" s="103"/>
      <c r="BK20" s="103"/>
      <c r="BL20" s="103"/>
      <c r="BM20" s="103"/>
      <c r="BN20" s="103"/>
      <c r="BO20" s="103"/>
      <c r="BP20" s="103"/>
      <c r="BQ20" s="103"/>
      <c r="BR20" s="103"/>
      <c r="BS20" s="103"/>
      <c r="BT20" s="103"/>
      <c r="BU20" s="103"/>
      <c r="BV20" s="103"/>
      <c r="BW20" s="103"/>
      <c r="BX20" s="103"/>
      <c r="BY20" s="103"/>
      <c r="BZ20" s="103"/>
      <c r="CA20" s="103"/>
      <c r="CB20" s="103"/>
      <c r="CC20" s="103"/>
      <c r="CD20" s="103"/>
      <c r="CE20" s="103"/>
      <c r="CF20" s="103"/>
      <c r="CG20" s="103"/>
      <c r="CH20" s="103"/>
      <c r="CI20" s="103"/>
      <c r="CJ20" s="103"/>
      <c r="CK20" s="103"/>
      <c r="CL20" s="103"/>
      <c r="CM20" s="103"/>
      <c r="CN20" s="103"/>
      <c r="CO20" s="103"/>
      <c r="CP20" s="103"/>
      <c r="CQ20" s="103"/>
      <c r="CR20" s="103"/>
      <c r="CS20" s="103"/>
      <c r="CT20" s="103"/>
      <c r="CU20" s="103"/>
      <c r="CV20" s="103"/>
      <c r="CW20" s="103"/>
      <c r="CX20" s="103"/>
      <c r="CY20" s="103"/>
      <c r="CZ20" s="103"/>
      <c r="DA20" s="103"/>
      <c r="DB20" s="103"/>
      <c r="DC20" s="103"/>
      <c r="DD20" s="103"/>
      <c r="DE20" s="103"/>
      <c r="DF20" s="103"/>
      <c r="DG20" s="103"/>
      <c r="DH20" s="103"/>
      <c r="DI20" s="103"/>
      <c r="DJ20" s="103"/>
      <c r="DK20" s="103"/>
      <c r="DL20" s="103"/>
      <c r="DM20" s="103"/>
      <c r="DN20" s="103"/>
      <c r="DO20" s="103"/>
      <c r="DP20" s="103"/>
      <c r="DQ20" s="103"/>
      <c r="DR20" s="103"/>
      <c r="DS20" s="103"/>
      <c r="DT20" s="103"/>
      <c r="DU20" s="103"/>
      <c r="DV20" s="103"/>
      <c r="DW20" s="103"/>
      <c r="DX20" s="103"/>
      <c r="DY20" s="103"/>
      <c r="DZ20" s="103"/>
      <c r="EA20" s="103"/>
      <c r="EB20" s="103"/>
      <c r="EC20" s="103"/>
      <c r="ED20" s="103"/>
      <c r="EE20" s="103"/>
      <c r="EF20" s="103"/>
      <c r="EG20" s="103"/>
      <c r="EH20" s="103"/>
      <c r="EI20" s="103"/>
      <c r="EJ20" s="103"/>
      <c r="EK20" s="103"/>
      <c r="EL20" s="103"/>
      <c r="EM20" s="103"/>
      <c r="EN20" s="103"/>
      <c r="EO20" s="103"/>
      <c r="EP20" s="103"/>
      <c r="EQ20" s="103"/>
      <c r="ER20" s="103"/>
      <c r="ES20" s="103"/>
      <c r="ET20" s="103"/>
      <c r="EU20" s="103"/>
      <c r="EV20" s="103"/>
      <c r="EW20" s="103"/>
      <c r="EX20" s="103"/>
      <c r="EY20" s="103"/>
      <c r="EZ20" s="103"/>
      <c r="FA20" s="103"/>
      <c r="FB20" s="103"/>
      <c r="FC20" s="103"/>
      <c r="FD20" s="103"/>
      <c r="FE20" s="103"/>
      <c r="FF20" s="103"/>
      <c r="FG20" s="103"/>
      <c r="FH20" s="103"/>
      <c r="FI20" s="103"/>
      <c r="FJ20" s="103"/>
      <c r="FK20" s="103"/>
      <c r="FL20" s="103"/>
      <c r="FM20" s="103"/>
      <c r="FN20" s="103"/>
      <c r="FO20" s="103"/>
      <c r="FP20" s="103"/>
      <c r="FQ20" s="103"/>
      <c r="FR20" s="103"/>
      <c r="FS20" s="103"/>
      <c r="FT20" s="103"/>
      <c r="FU20" s="103"/>
      <c r="FV20" s="103"/>
      <c r="FW20" s="103"/>
      <c r="FX20" s="103"/>
      <c r="FY20" s="103"/>
      <c r="FZ20" s="103"/>
      <c r="GA20" s="103"/>
      <c r="GB20" s="103"/>
      <c r="GC20" s="103"/>
      <c r="GD20" s="103"/>
      <c r="GE20" s="103"/>
      <c r="GF20" s="103"/>
      <c r="GG20" s="103"/>
      <c r="GH20" s="103"/>
      <c r="GI20" s="103"/>
      <c r="GJ20" s="103"/>
      <c r="GK20" s="103"/>
      <c r="GL20" s="103"/>
      <c r="GM20" s="103"/>
      <c r="GN20" s="103"/>
      <c r="GO20" s="103"/>
      <c r="GP20" s="103"/>
      <c r="GQ20" s="103"/>
      <c r="GR20" s="103"/>
      <c r="GS20" s="103"/>
      <c r="GT20" s="103"/>
      <c r="GU20" s="103"/>
      <c r="GV20" s="103"/>
      <c r="GW20" s="103"/>
      <c r="GX20" s="103"/>
      <c r="GY20" s="103"/>
      <c r="GZ20" s="103"/>
      <c r="HA20" s="103"/>
      <c r="HB20" s="103"/>
      <c r="HC20" s="103"/>
      <c r="HD20" s="103"/>
      <c r="HE20" s="103"/>
      <c r="HF20" s="103"/>
      <c r="HG20" s="103"/>
      <c r="HH20" s="103"/>
      <c r="HI20" s="103"/>
      <c r="HJ20" s="103"/>
      <c r="HK20" s="103"/>
      <c r="HL20" s="103"/>
      <c r="HM20" s="103"/>
      <c r="HN20" s="103"/>
      <c r="HO20" s="103"/>
      <c r="HP20" s="103"/>
      <c r="HQ20" s="103"/>
      <c r="HR20" s="103"/>
      <c r="HS20" s="103"/>
      <c r="HT20" s="103"/>
      <c r="HU20" s="103"/>
      <c r="HV20" s="103"/>
      <c r="HW20" s="103"/>
      <c r="HX20" s="103"/>
      <c r="HY20" s="103"/>
      <c r="HZ20" s="103"/>
      <c r="IA20" s="103"/>
      <c r="IB20" s="103"/>
      <c r="IC20" s="103"/>
      <c r="ID20" s="103"/>
      <c r="IE20" s="103"/>
      <c r="IF20" s="103"/>
      <c r="IG20" s="103"/>
      <c r="IH20" s="103"/>
      <c r="II20" s="103"/>
      <c r="IJ20" s="103"/>
      <c r="IK20" s="103"/>
      <c r="IL20" s="103"/>
      <c r="IM20" s="103"/>
      <c r="IN20" s="103"/>
      <c r="IO20" s="103"/>
      <c r="IP20" s="103"/>
      <c r="IQ20" s="103"/>
      <c r="IR20" s="103"/>
      <c r="IS20" s="103"/>
      <c r="IT20" s="103"/>
      <c r="IU20" s="103"/>
      <c r="IV20" s="103"/>
      <c r="IW20" s="103"/>
      <c r="IX20" s="103"/>
      <c r="IY20" s="103"/>
      <c r="IZ20" s="103"/>
      <c r="JA20" s="103"/>
      <c r="JB20" s="103"/>
      <c r="JC20" s="103"/>
      <c r="JD20" s="103"/>
      <c r="JE20" s="103"/>
      <c r="JF20" s="103"/>
      <c r="JG20" s="103"/>
      <c r="JH20" s="103"/>
      <c r="JI20" s="103"/>
      <c r="JJ20" s="103"/>
      <c r="JK20" s="103"/>
      <c r="JL20" s="103"/>
      <c r="JM20" s="103"/>
      <c r="JN20" s="103"/>
      <c r="JO20" s="103"/>
      <c r="JP20" s="103"/>
      <c r="JQ20" s="103"/>
      <c r="JR20" s="103"/>
      <c r="JS20" s="103"/>
      <c r="JT20" s="103"/>
      <c r="JU20" s="103"/>
      <c r="JV20" s="103"/>
      <c r="JW20" s="103"/>
      <c r="JX20" s="103"/>
      <c r="JY20" s="103"/>
      <c r="JZ20" s="103"/>
      <c r="KA20" s="103"/>
      <c r="KB20" s="103"/>
      <c r="KC20" s="103"/>
      <c r="KD20" s="103"/>
      <c r="KE20" s="103"/>
      <c r="KF20" s="103"/>
      <c r="KG20" s="103"/>
      <c r="KH20" s="103"/>
      <c r="KI20" s="103"/>
      <c r="KJ20" s="103"/>
      <c r="KK20" s="103"/>
      <c r="KL20" s="103"/>
      <c r="KM20" s="103"/>
      <c r="KN20" s="103"/>
      <c r="KO20" s="103"/>
      <c r="KP20" s="103"/>
      <c r="KQ20" s="103"/>
      <c r="KR20" s="103"/>
      <c r="KS20" s="103"/>
      <c r="KT20" s="103"/>
      <c r="KU20" s="103"/>
      <c r="KV20" s="103"/>
      <c r="KW20" s="103"/>
      <c r="KX20" s="103"/>
      <c r="KY20" s="103"/>
      <c r="KZ20" s="103"/>
      <c r="LA20" s="103"/>
      <c r="LB20" s="103"/>
      <c r="LC20" s="103"/>
      <c r="LD20" s="103"/>
      <c r="LE20" s="103"/>
      <c r="LF20" s="103"/>
      <c r="LG20" s="103"/>
      <c r="LH20" s="103"/>
      <c r="LI20" s="103"/>
      <c r="LJ20" s="103"/>
      <c r="LK20" s="103"/>
      <c r="LL20" s="103"/>
      <c r="LM20" s="103"/>
      <c r="LN20" s="103"/>
      <c r="LO20" s="103"/>
      <c r="LP20" s="103"/>
      <c r="LQ20" s="103"/>
      <c r="LR20" s="103"/>
      <c r="LS20" s="103"/>
      <c r="LT20" s="103"/>
      <c r="LU20" s="103"/>
      <c r="LV20" s="103"/>
      <c r="LW20" s="103"/>
      <c r="LX20" s="103"/>
      <c r="LY20" s="103"/>
      <c r="LZ20" s="103"/>
      <c r="MA20" s="103"/>
      <c r="MB20" s="103"/>
      <c r="MC20" s="103"/>
      <c r="MD20" s="103"/>
      <c r="ME20" s="103"/>
    </row>
    <row r="21" spans="1:343" s="113" customFormat="1">
      <c r="A21" s="525" t="s">
        <v>29</v>
      </c>
      <c r="B21" s="428">
        <v>0</v>
      </c>
      <c r="C21" s="428">
        <v>0</v>
      </c>
      <c r="D21" s="428">
        <v>0</v>
      </c>
      <c r="E21" s="428">
        <v>0</v>
      </c>
      <c r="F21" s="450">
        <f>E21</f>
        <v>0</v>
      </c>
      <c r="G21" s="428">
        <v>0</v>
      </c>
      <c r="H21" s="428">
        <v>0</v>
      </c>
      <c r="I21" s="428">
        <v>0</v>
      </c>
      <c r="J21" s="428">
        <v>0</v>
      </c>
      <c r="K21" s="450">
        <f>J21</f>
        <v>0</v>
      </c>
      <c r="L21" s="428">
        <v>0</v>
      </c>
      <c r="M21" s="428">
        <v>0</v>
      </c>
      <c r="N21" s="428">
        <v>0</v>
      </c>
      <c r="O21" s="428">
        <v>0</v>
      </c>
      <c r="P21" s="450">
        <f>O21</f>
        <v>0</v>
      </c>
      <c r="Q21" s="428">
        <v>0</v>
      </c>
      <c r="R21" s="428">
        <v>0</v>
      </c>
      <c r="S21" s="428">
        <v>0</v>
      </c>
      <c r="T21" s="428">
        <v>0</v>
      </c>
      <c r="U21" s="450">
        <f>T21</f>
        <v>0</v>
      </c>
      <c r="V21" s="428">
        <v>0</v>
      </c>
      <c r="W21" s="428">
        <v>0</v>
      </c>
      <c r="X21" s="428">
        <v>0</v>
      </c>
      <c r="Y21" s="428">
        <v>0</v>
      </c>
      <c r="Z21" s="450">
        <f>Y21</f>
        <v>0</v>
      </c>
      <c r="AA21" s="428">
        <v>0</v>
      </c>
      <c r="AB21" s="428">
        <v>0</v>
      </c>
      <c r="AC21" s="428">
        <v>0</v>
      </c>
      <c r="AD21" s="428">
        <v>0</v>
      </c>
      <c r="AE21" s="450">
        <f>AD21</f>
        <v>0</v>
      </c>
      <c r="AF21" s="427">
        <v>0</v>
      </c>
      <c r="AG21" s="453">
        <v>0</v>
      </c>
      <c r="AH21" s="453">
        <v>0</v>
      </c>
      <c r="AI21" s="453">
        <v>0</v>
      </c>
      <c r="AJ21" s="103"/>
      <c r="AK21" s="118"/>
      <c r="AL21" s="103"/>
      <c r="AM21" s="103"/>
      <c r="AN21" s="103"/>
      <c r="AO21" s="103"/>
      <c r="AP21" s="103"/>
      <c r="AQ21" s="103"/>
      <c r="AR21" s="103"/>
      <c r="AS21" s="103"/>
      <c r="AT21" s="103"/>
      <c r="AU21" s="103"/>
      <c r="AV21" s="103"/>
      <c r="AW21" s="103"/>
      <c r="AX21" s="103"/>
      <c r="AY21" s="103"/>
      <c r="AZ21" s="103"/>
      <c r="BA21" s="103"/>
      <c r="BB21" s="103"/>
      <c r="BC21" s="103"/>
      <c r="BD21" s="103"/>
      <c r="BE21" s="103"/>
      <c r="BF21" s="103"/>
      <c r="BG21" s="103"/>
      <c r="BH21" s="103"/>
      <c r="BI21" s="103"/>
      <c r="BJ21" s="103"/>
      <c r="BK21" s="103"/>
      <c r="BL21" s="103"/>
      <c r="BM21" s="103"/>
      <c r="BN21" s="103"/>
      <c r="BO21" s="103"/>
      <c r="BP21" s="103"/>
      <c r="BQ21" s="103"/>
      <c r="BR21" s="103"/>
      <c r="BS21" s="103"/>
      <c r="BT21" s="103"/>
      <c r="BU21" s="103"/>
      <c r="BV21" s="103"/>
      <c r="BW21" s="103"/>
      <c r="BX21" s="103"/>
      <c r="BY21" s="103"/>
      <c r="BZ21" s="103"/>
      <c r="CA21" s="103"/>
      <c r="CB21" s="103"/>
      <c r="CC21" s="103"/>
      <c r="CD21" s="103"/>
      <c r="CE21" s="103"/>
      <c r="CF21" s="103"/>
      <c r="CG21" s="103"/>
      <c r="CH21" s="103"/>
      <c r="CI21" s="103"/>
      <c r="CJ21" s="103"/>
      <c r="CK21" s="103"/>
      <c r="CL21" s="103"/>
      <c r="CM21" s="103"/>
      <c r="CN21" s="103"/>
      <c r="CO21" s="103"/>
      <c r="CP21" s="103"/>
      <c r="CQ21" s="103"/>
      <c r="CR21" s="103"/>
      <c r="CS21" s="103"/>
      <c r="CT21" s="103"/>
      <c r="CU21" s="103"/>
      <c r="CV21" s="103"/>
      <c r="CW21" s="103"/>
      <c r="CX21" s="103"/>
      <c r="CY21" s="103"/>
      <c r="CZ21" s="103"/>
      <c r="DA21" s="103"/>
      <c r="DB21" s="103"/>
      <c r="DC21" s="103"/>
      <c r="DD21" s="103"/>
      <c r="DE21" s="103"/>
      <c r="DF21" s="103"/>
      <c r="DG21" s="103"/>
      <c r="DH21" s="103"/>
      <c r="DI21" s="103"/>
      <c r="DJ21" s="103"/>
      <c r="DK21" s="103"/>
      <c r="DL21" s="103"/>
      <c r="DM21" s="103"/>
      <c r="DN21" s="103"/>
      <c r="DO21" s="103"/>
      <c r="DP21" s="103"/>
      <c r="DQ21" s="103"/>
      <c r="DR21" s="103"/>
      <c r="DS21" s="103"/>
      <c r="DT21" s="103"/>
      <c r="DU21" s="103"/>
      <c r="DV21" s="103"/>
      <c r="DW21" s="103"/>
      <c r="DX21" s="103"/>
      <c r="DY21" s="103"/>
      <c r="DZ21" s="103"/>
      <c r="EA21" s="103"/>
      <c r="EB21" s="103"/>
      <c r="EC21" s="103"/>
      <c r="ED21" s="103"/>
      <c r="EE21" s="103"/>
      <c r="EF21" s="103"/>
      <c r="EG21" s="103"/>
      <c r="EH21" s="103"/>
      <c r="EI21" s="103"/>
      <c r="EJ21" s="103"/>
      <c r="EK21" s="103"/>
      <c r="EL21" s="103"/>
      <c r="EM21" s="103"/>
      <c r="EN21" s="103"/>
      <c r="EO21" s="103"/>
      <c r="EP21" s="103"/>
      <c r="EQ21" s="103"/>
      <c r="ER21" s="103"/>
      <c r="ES21" s="103"/>
      <c r="ET21" s="103"/>
      <c r="EU21" s="103"/>
      <c r="EV21" s="103"/>
      <c r="EW21" s="103"/>
      <c r="EX21" s="103"/>
      <c r="EY21" s="103"/>
      <c r="EZ21" s="103"/>
      <c r="FA21" s="103"/>
      <c r="FB21" s="103"/>
      <c r="FC21" s="103"/>
      <c r="FD21" s="103"/>
      <c r="FE21" s="103"/>
      <c r="FF21" s="103"/>
      <c r="FG21" s="103"/>
      <c r="FH21" s="103"/>
      <c r="FI21" s="103"/>
      <c r="FJ21" s="103"/>
      <c r="FK21" s="103"/>
      <c r="FL21" s="103"/>
      <c r="FM21" s="103"/>
      <c r="FN21" s="103"/>
      <c r="FO21" s="103"/>
      <c r="FP21" s="103"/>
      <c r="FQ21" s="103"/>
      <c r="FR21" s="103"/>
      <c r="FS21" s="103"/>
      <c r="FT21" s="103"/>
      <c r="FU21" s="103"/>
      <c r="FV21" s="103"/>
      <c r="FW21" s="103"/>
      <c r="FX21" s="103"/>
      <c r="FY21" s="103"/>
      <c r="FZ21" s="103"/>
      <c r="GA21" s="103"/>
      <c r="GB21" s="103"/>
      <c r="GC21" s="103"/>
      <c r="GD21" s="103"/>
      <c r="GE21" s="103"/>
      <c r="GF21" s="103"/>
      <c r="GG21" s="103"/>
      <c r="GH21" s="103"/>
      <c r="GI21" s="103"/>
      <c r="GJ21" s="103"/>
      <c r="GK21" s="103"/>
      <c r="GL21" s="103"/>
      <c r="GM21" s="103"/>
      <c r="GN21" s="103"/>
      <c r="GO21" s="103"/>
      <c r="GP21" s="103"/>
      <c r="GQ21" s="103"/>
      <c r="GR21" s="103"/>
      <c r="GS21" s="103"/>
      <c r="GT21" s="103"/>
      <c r="GU21" s="103"/>
      <c r="GV21" s="103"/>
      <c r="GW21" s="103"/>
      <c r="GX21" s="103"/>
      <c r="GY21" s="103"/>
      <c r="GZ21" s="103"/>
      <c r="HA21" s="103"/>
      <c r="HB21" s="103"/>
      <c r="HC21" s="103"/>
      <c r="HD21" s="103"/>
      <c r="HE21" s="103"/>
      <c r="HF21" s="103"/>
      <c r="HG21" s="103"/>
      <c r="HH21" s="103"/>
      <c r="HI21" s="103"/>
      <c r="HJ21" s="103"/>
      <c r="HK21" s="103"/>
      <c r="HL21" s="103"/>
      <c r="HM21" s="103"/>
      <c r="HN21" s="103"/>
      <c r="HO21" s="103"/>
      <c r="HP21" s="103"/>
      <c r="HQ21" s="103"/>
      <c r="HR21" s="103"/>
      <c r="HS21" s="103"/>
      <c r="HT21" s="103"/>
      <c r="HU21" s="103"/>
      <c r="HV21" s="103"/>
      <c r="HW21" s="103"/>
      <c r="HX21" s="103"/>
      <c r="HY21" s="103"/>
      <c r="HZ21" s="103"/>
      <c r="IA21" s="103"/>
      <c r="IB21" s="103"/>
      <c r="IC21" s="103"/>
      <c r="ID21" s="103"/>
      <c r="IE21" s="103"/>
      <c r="IF21" s="103"/>
      <c r="IG21" s="103"/>
      <c r="IH21" s="103"/>
      <c r="II21" s="103"/>
      <c r="IJ21" s="103"/>
      <c r="IK21" s="103"/>
      <c r="IL21" s="103"/>
      <c r="IM21" s="103"/>
      <c r="IN21" s="103"/>
      <c r="IO21" s="103"/>
      <c r="IP21" s="103"/>
      <c r="IQ21" s="103"/>
      <c r="IR21" s="103"/>
      <c r="IS21" s="103"/>
      <c r="IT21" s="103"/>
      <c r="IU21" s="103"/>
      <c r="IV21" s="103"/>
      <c r="IW21" s="103"/>
      <c r="IX21" s="103"/>
      <c r="IY21" s="103"/>
      <c r="IZ21" s="103"/>
      <c r="JA21" s="103"/>
      <c r="JB21" s="103"/>
      <c r="JC21" s="103"/>
      <c r="JD21" s="103"/>
      <c r="JE21" s="103"/>
      <c r="JF21" s="103"/>
      <c r="JG21" s="103"/>
      <c r="JH21" s="103"/>
      <c r="JI21" s="103"/>
      <c r="JJ21" s="103"/>
      <c r="JK21" s="103"/>
      <c r="JL21" s="103"/>
      <c r="JM21" s="103"/>
      <c r="JN21" s="103"/>
      <c r="JO21" s="103"/>
      <c r="JP21" s="103"/>
      <c r="JQ21" s="103"/>
      <c r="JR21" s="103"/>
      <c r="JS21" s="103"/>
      <c r="JT21" s="103"/>
      <c r="JU21" s="103"/>
      <c r="JV21" s="103"/>
      <c r="JW21" s="103"/>
      <c r="JX21" s="103"/>
      <c r="JY21" s="103"/>
      <c r="JZ21" s="103"/>
      <c r="KA21" s="103"/>
      <c r="KB21" s="103"/>
      <c r="KC21" s="103"/>
      <c r="KD21" s="103"/>
      <c r="KE21" s="103"/>
      <c r="KF21" s="103"/>
      <c r="KG21" s="103"/>
      <c r="KH21" s="103"/>
      <c r="KI21" s="103"/>
      <c r="KJ21" s="103"/>
      <c r="KK21" s="103"/>
      <c r="KL21" s="103"/>
      <c r="KM21" s="103"/>
      <c r="KN21" s="103"/>
      <c r="KO21" s="103"/>
      <c r="KP21" s="103"/>
      <c r="KQ21" s="103"/>
      <c r="KR21" s="103"/>
      <c r="KS21" s="103"/>
      <c r="KT21" s="103"/>
      <c r="KU21" s="103"/>
      <c r="KV21" s="103"/>
      <c r="KW21" s="103"/>
      <c r="KX21" s="103"/>
      <c r="KY21" s="103"/>
      <c r="KZ21" s="103"/>
      <c r="LA21" s="103"/>
      <c r="LB21" s="103"/>
      <c r="LC21" s="103"/>
      <c r="LD21" s="103"/>
      <c r="LE21" s="103"/>
      <c r="LF21" s="103"/>
      <c r="LG21" s="103"/>
      <c r="LH21" s="103"/>
      <c r="LI21" s="103"/>
      <c r="LJ21" s="103"/>
      <c r="LK21" s="103"/>
      <c r="LL21" s="103"/>
      <c r="LM21" s="103"/>
      <c r="LN21" s="103"/>
      <c r="LO21" s="103"/>
      <c r="LP21" s="103"/>
      <c r="LQ21" s="103"/>
      <c r="LR21" s="103"/>
      <c r="LS21" s="103"/>
      <c r="LT21" s="103"/>
      <c r="LU21" s="103"/>
      <c r="LV21" s="103"/>
      <c r="LW21" s="103"/>
      <c r="LX21" s="103"/>
      <c r="LY21" s="103"/>
      <c r="LZ21" s="103"/>
      <c r="MA21" s="103"/>
      <c r="MB21" s="103"/>
      <c r="MC21" s="103"/>
      <c r="MD21" s="103"/>
      <c r="ME21" s="103"/>
    </row>
    <row r="22" spans="1:343" s="124" customFormat="1">
      <c r="A22" s="526" t="s">
        <v>30</v>
      </c>
      <c r="B22" s="421" t="str">
        <f>IFERROR(B21/'Step 3 Income Statement '!C8,"N/A")</f>
        <v>N/A</v>
      </c>
      <c r="C22" s="421" t="str">
        <f>IFERROR(C21/'Step 3 Income Statement '!D8,"N/A")</f>
        <v>N/A</v>
      </c>
      <c r="D22" s="421" t="str">
        <f>IFERROR(D21/'Step 3 Income Statement '!E8,"N/A")</f>
        <v>N/A</v>
      </c>
      <c r="E22" s="421" t="str">
        <f>IFERROR(E21/'Step 3 Income Statement '!F8,"N/A")</f>
        <v>N/A</v>
      </c>
      <c r="F22" s="451" t="str">
        <f>IFERROR(F21/'Step 3 Income Statement '!G8,"N/A")</f>
        <v>N/A</v>
      </c>
      <c r="G22" s="421" t="str">
        <f>IFERROR(G21/'Step 3 Income Statement '!H8,"N/A")</f>
        <v>N/A</v>
      </c>
      <c r="H22" s="421" t="str">
        <f>IFERROR(H21/'Step 3 Income Statement '!I8,"N/A")</f>
        <v>N/A</v>
      </c>
      <c r="I22" s="421" t="str">
        <f>IFERROR(I21/'Step 3 Income Statement '!J8,"N/A")</f>
        <v>N/A</v>
      </c>
      <c r="J22" s="421" t="str">
        <f>IFERROR(J21/'Step 3 Income Statement '!K8,"N/A")</f>
        <v>N/A</v>
      </c>
      <c r="K22" s="451" t="str">
        <f>IFERROR(K21/'Step 3 Income Statement '!L8,"N/A")</f>
        <v>N/A</v>
      </c>
      <c r="L22" s="421" t="str">
        <f>IFERROR(L21/'Step 3 Income Statement '!M8,"N/A")</f>
        <v>N/A</v>
      </c>
      <c r="M22" s="421" t="str">
        <f>IFERROR(M21/'Step 3 Income Statement '!N8,"N/A")</f>
        <v>N/A</v>
      </c>
      <c r="N22" s="421" t="str">
        <f>IFERROR(N21/'Step 3 Income Statement '!O8,"N/A")</f>
        <v>N/A</v>
      </c>
      <c r="O22" s="421" t="str">
        <f>IFERROR(O21/'Step 3 Income Statement '!P8,"N/A")</f>
        <v>N/A</v>
      </c>
      <c r="P22" s="451" t="str">
        <f>IFERROR(P21/'Step 3 Income Statement '!Q8,"N/A")</f>
        <v>N/A</v>
      </c>
      <c r="Q22" s="421" t="str">
        <f>IFERROR(Q21/'Step 3 Income Statement '!R8,"N/A")</f>
        <v>N/A</v>
      </c>
      <c r="R22" s="421" t="str">
        <f>IFERROR(R21/'Step 3 Income Statement '!S8,"N/A")</f>
        <v>N/A</v>
      </c>
      <c r="S22" s="421" t="str">
        <f>IFERROR(S21/'Step 3 Income Statement '!T8,"N/A")</f>
        <v>N/A</v>
      </c>
      <c r="T22" s="421" t="str">
        <f>IFERROR(T21/'Step 3 Income Statement '!U8,"N/A")</f>
        <v>N/A</v>
      </c>
      <c r="U22" s="451" t="str">
        <f>IFERROR(U21/'Step 3 Income Statement '!V8,"N/A")</f>
        <v>N/A</v>
      </c>
      <c r="V22" s="421" t="str">
        <f>IFERROR(V21/'Step 3 Income Statement '!W8,"N/A")</f>
        <v>N/A</v>
      </c>
      <c r="W22" s="421" t="str">
        <f>IFERROR(W21/'Step 3 Income Statement '!X8,"N/A")</f>
        <v>N/A</v>
      </c>
      <c r="X22" s="421" t="str">
        <f>IFERROR(X21/'Step 3 Income Statement '!Y8,"N/A")</f>
        <v>N/A</v>
      </c>
      <c r="Y22" s="421" t="str">
        <f>IFERROR(Y21/'Step 3 Income Statement '!Z8,"N/A")</f>
        <v>N/A</v>
      </c>
      <c r="Z22" s="451" t="str">
        <f>IFERROR(Z21/'Step 3 Income Statement '!AA8,"N/A")</f>
        <v>N/A</v>
      </c>
      <c r="AA22" s="421" t="str">
        <f>IFERROR(AA21/'Step 3 Income Statement '!AB8,"N/A")</f>
        <v>N/A</v>
      </c>
      <c r="AB22" s="421" t="str">
        <f>IFERROR(AB21/'Step 3 Income Statement '!AC8,"N/A")</f>
        <v>N/A</v>
      </c>
      <c r="AC22" s="421" t="str">
        <f>IFERROR(AC21/'Step 3 Income Statement '!AD8,"N/A")</f>
        <v>N/A</v>
      </c>
      <c r="AD22" s="421" t="str">
        <f>IFERROR(AD21/'Step 3 Income Statement '!AE8,"N/A")</f>
        <v>N/A</v>
      </c>
      <c r="AE22" s="466" t="str">
        <f>IFERROR(AE21/'Step 3 Income Statement '!AF8,"N/A")</f>
        <v>N/A</v>
      </c>
      <c r="AF22" s="467" t="str">
        <f>IFERROR(AF21/'Step 3 Income Statement '!AG8,"N/A")</f>
        <v>N/A</v>
      </c>
      <c r="AG22" s="468" t="str">
        <f>IFERROR(AG21/'Step 3 Income Statement '!AH8,"N/A")</f>
        <v>N/A</v>
      </c>
      <c r="AH22" s="468" t="str">
        <f>IFERROR(AH21/'Step 3 Income Statement '!AI8,"N/A")</f>
        <v>N/A</v>
      </c>
      <c r="AI22" s="468" t="str">
        <f>IFERROR(AI21/'Step 3 Income Statement '!AJ8,"N/A")</f>
        <v>N/A</v>
      </c>
      <c r="AJ22" s="122"/>
      <c r="AK22" s="134"/>
      <c r="AL22" s="122"/>
      <c r="AM22" s="122"/>
      <c r="AN22" s="122"/>
      <c r="AO22" s="122"/>
      <c r="AP22" s="122"/>
      <c r="AQ22" s="122"/>
      <c r="AR22" s="122"/>
      <c r="AS22" s="122"/>
      <c r="AT22" s="122"/>
      <c r="AU22" s="122"/>
      <c r="AV22" s="122"/>
      <c r="AW22" s="122"/>
      <c r="AX22" s="122"/>
      <c r="AY22" s="122"/>
      <c r="AZ22" s="122"/>
      <c r="BA22" s="122"/>
      <c r="BB22" s="122"/>
      <c r="BC22" s="122"/>
      <c r="BD22" s="122"/>
      <c r="BE22" s="122"/>
      <c r="BF22" s="122"/>
      <c r="BG22" s="122"/>
      <c r="BH22" s="122"/>
      <c r="BI22" s="122"/>
      <c r="BJ22" s="122"/>
      <c r="BK22" s="122"/>
      <c r="BL22" s="122"/>
      <c r="BM22" s="122"/>
      <c r="BN22" s="122"/>
      <c r="BO22" s="122"/>
      <c r="BP22" s="122"/>
      <c r="BQ22" s="122"/>
      <c r="BR22" s="122"/>
      <c r="BS22" s="122"/>
      <c r="BT22" s="122"/>
      <c r="BU22" s="122"/>
      <c r="BV22" s="122"/>
      <c r="BW22" s="122"/>
      <c r="BX22" s="122"/>
      <c r="BY22" s="122"/>
      <c r="BZ22" s="122"/>
      <c r="CA22" s="122"/>
      <c r="CB22" s="122"/>
      <c r="CC22" s="122"/>
      <c r="CD22" s="122"/>
      <c r="CE22" s="122"/>
      <c r="CF22" s="122"/>
      <c r="CG22" s="122"/>
      <c r="CH22" s="122"/>
      <c r="CI22" s="122"/>
      <c r="CJ22" s="122"/>
      <c r="CK22" s="122"/>
      <c r="CL22" s="122"/>
      <c r="CM22" s="122"/>
      <c r="CN22" s="122"/>
      <c r="CO22" s="122"/>
      <c r="CP22" s="122"/>
      <c r="CQ22" s="122"/>
      <c r="CR22" s="122"/>
      <c r="CS22" s="122"/>
      <c r="CT22" s="122"/>
      <c r="CU22" s="122"/>
      <c r="CV22" s="122"/>
      <c r="CW22" s="122"/>
      <c r="CX22" s="122"/>
      <c r="CY22" s="122"/>
      <c r="CZ22" s="122"/>
      <c r="DA22" s="122"/>
      <c r="DB22" s="122"/>
      <c r="DC22" s="122"/>
      <c r="DD22" s="122"/>
      <c r="DE22" s="122"/>
      <c r="DF22" s="122"/>
      <c r="DG22" s="122"/>
      <c r="DH22" s="122"/>
      <c r="DI22" s="122"/>
      <c r="DJ22" s="122"/>
      <c r="DK22" s="122"/>
      <c r="DL22" s="122"/>
      <c r="DM22" s="122"/>
      <c r="DN22" s="122"/>
      <c r="DO22" s="122"/>
      <c r="DP22" s="122"/>
      <c r="DQ22" s="122"/>
      <c r="DR22" s="122"/>
      <c r="DS22" s="122"/>
      <c r="DT22" s="122"/>
      <c r="DU22" s="122"/>
      <c r="DV22" s="122"/>
      <c r="DW22" s="122"/>
      <c r="DX22" s="122"/>
      <c r="DY22" s="122"/>
      <c r="DZ22" s="122"/>
      <c r="EA22" s="122"/>
      <c r="EB22" s="122"/>
      <c r="EC22" s="122"/>
      <c r="ED22" s="122"/>
      <c r="EE22" s="122"/>
      <c r="EF22" s="122"/>
      <c r="EG22" s="122"/>
      <c r="EH22" s="122"/>
      <c r="EI22" s="122"/>
      <c r="EJ22" s="122"/>
      <c r="EK22" s="122"/>
      <c r="EL22" s="122"/>
      <c r="EM22" s="122"/>
      <c r="EN22" s="122"/>
      <c r="EO22" s="122"/>
      <c r="EP22" s="122"/>
      <c r="EQ22" s="122"/>
      <c r="ER22" s="122"/>
      <c r="ES22" s="122"/>
      <c r="ET22" s="122"/>
      <c r="EU22" s="122"/>
      <c r="EV22" s="122"/>
      <c r="EW22" s="122"/>
      <c r="EX22" s="122"/>
      <c r="EY22" s="122"/>
      <c r="EZ22" s="122"/>
      <c r="FA22" s="122"/>
      <c r="FB22" s="122"/>
      <c r="FC22" s="122"/>
      <c r="FD22" s="122"/>
      <c r="FE22" s="122"/>
      <c r="FF22" s="122"/>
      <c r="FG22" s="122"/>
      <c r="FH22" s="122"/>
      <c r="FI22" s="122"/>
      <c r="FJ22" s="122"/>
      <c r="FK22" s="122"/>
      <c r="FL22" s="122"/>
      <c r="FM22" s="122"/>
      <c r="FN22" s="122"/>
      <c r="FO22" s="122"/>
      <c r="FP22" s="122"/>
      <c r="FQ22" s="122"/>
      <c r="FR22" s="122"/>
      <c r="FS22" s="122"/>
      <c r="FT22" s="122"/>
      <c r="FU22" s="122"/>
      <c r="FV22" s="122"/>
      <c r="FW22" s="122"/>
      <c r="FX22" s="122"/>
      <c r="FY22" s="122"/>
      <c r="FZ22" s="122"/>
      <c r="GA22" s="122"/>
      <c r="GB22" s="122"/>
      <c r="GC22" s="122"/>
      <c r="GD22" s="122"/>
      <c r="GE22" s="122"/>
      <c r="GF22" s="122"/>
      <c r="GG22" s="122"/>
      <c r="GH22" s="122"/>
      <c r="GI22" s="122"/>
      <c r="GJ22" s="122"/>
      <c r="GK22" s="122"/>
      <c r="GL22" s="122"/>
      <c r="GM22" s="122"/>
      <c r="GN22" s="122"/>
      <c r="GO22" s="122"/>
      <c r="GP22" s="122"/>
      <c r="GQ22" s="122"/>
      <c r="GR22" s="122"/>
      <c r="GS22" s="122"/>
      <c r="GT22" s="122"/>
      <c r="GU22" s="122"/>
      <c r="GV22" s="122"/>
      <c r="GW22" s="122"/>
      <c r="GX22" s="122"/>
      <c r="GY22" s="122"/>
      <c r="GZ22" s="122"/>
      <c r="HA22" s="122"/>
      <c r="HB22" s="122"/>
      <c r="HC22" s="122"/>
      <c r="HD22" s="122"/>
      <c r="HE22" s="122"/>
      <c r="HF22" s="122"/>
      <c r="HG22" s="122"/>
      <c r="HH22" s="122"/>
      <c r="HI22" s="122"/>
      <c r="HJ22" s="122"/>
      <c r="HK22" s="122"/>
      <c r="HL22" s="122"/>
      <c r="HM22" s="122"/>
      <c r="HN22" s="122"/>
      <c r="HO22" s="122"/>
      <c r="HP22" s="122"/>
      <c r="HQ22" s="122"/>
      <c r="HR22" s="122"/>
      <c r="HS22" s="122"/>
      <c r="HT22" s="122"/>
      <c r="HU22" s="122"/>
      <c r="HV22" s="122"/>
      <c r="HW22" s="122"/>
      <c r="HX22" s="122"/>
      <c r="HY22" s="122"/>
      <c r="HZ22" s="122"/>
      <c r="IA22" s="122"/>
      <c r="IB22" s="122"/>
      <c r="IC22" s="122"/>
      <c r="ID22" s="122"/>
      <c r="IE22" s="122"/>
      <c r="IF22" s="122"/>
      <c r="IG22" s="122"/>
      <c r="IH22" s="122"/>
      <c r="II22" s="122"/>
      <c r="IJ22" s="122"/>
      <c r="IK22" s="122"/>
      <c r="IL22" s="122"/>
      <c r="IM22" s="122"/>
      <c r="IN22" s="122"/>
      <c r="IO22" s="122"/>
      <c r="IP22" s="122"/>
      <c r="IQ22" s="122"/>
      <c r="IR22" s="122"/>
      <c r="IS22" s="122"/>
      <c r="IT22" s="122"/>
      <c r="IU22" s="122"/>
      <c r="IV22" s="122"/>
      <c r="IW22" s="122"/>
      <c r="IX22" s="122"/>
      <c r="IY22" s="122"/>
      <c r="IZ22" s="122"/>
      <c r="JA22" s="122"/>
      <c r="JB22" s="122"/>
      <c r="JC22" s="122"/>
      <c r="JD22" s="122"/>
      <c r="JE22" s="122"/>
      <c r="JF22" s="122"/>
      <c r="JG22" s="122"/>
      <c r="JH22" s="122"/>
      <c r="JI22" s="122"/>
      <c r="JJ22" s="122"/>
      <c r="JK22" s="122"/>
      <c r="JL22" s="122"/>
      <c r="JM22" s="122"/>
      <c r="JN22" s="122"/>
      <c r="JO22" s="122"/>
      <c r="JP22" s="122"/>
      <c r="JQ22" s="122"/>
      <c r="JR22" s="122"/>
      <c r="JS22" s="122"/>
      <c r="JT22" s="122"/>
      <c r="JU22" s="122"/>
      <c r="JV22" s="122"/>
      <c r="JW22" s="122"/>
      <c r="JX22" s="122"/>
      <c r="JY22" s="122"/>
      <c r="JZ22" s="122"/>
      <c r="KA22" s="122"/>
      <c r="KB22" s="122"/>
      <c r="KC22" s="122"/>
      <c r="KD22" s="122"/>
      <c r="KE22" s="122"/>
      <c r="KF22" s="122"/>
      <c r="KG22" s="122"/>
      <c r="KH22" s="122"/>
      <c r="KI22" s="122"/>
      <c r="KJ22" s="122"/>
      <c r="KK22" s="122"/>
      <c r="KL22" s="122"/>
      <c r="KM22" s="122"/>
      <c r="KN22" s="122"/>
      <c r="KO22" s="122"/>
      <c r="KP22" s="122"/>
      <c r="KQ22" s="122"/>
      <c r="KR22" s="122"/>
      <c r="KS22" s="122"/>
      <c r="KT22" s="122"/>
      <c r="KU22" s="122"/>
      <c r="KV22" s="122"/>
      <c r="KW22" s="122"/>
      <c r="KX22" s="122"/>
      <c r="KY22" s="122"/>
      <c r="KZ22" s="122"/>
      <c r="LA22" s="122"/>
      <c r="LB22" s="122"/>
      <c r="LC22" s="122"/>
      <c r="LD22" s="122"/>
      <c r="LE22" s="122"/>
      <c r="LF22" s="122"/>
      <c r="LG22" s="122"/>
      <c r="LH22" s="122"/>
      <c r="LI22" s="122"/>
      <c r="LJ22" s="122"/>
      <c r="LK22" s="122"/>
      <c r="LL22" s="122"/>
      <c r="LM22" s="122"/>
      <c r="LN22" s="122"/>
      <c r="LO22" s="122"/>
      <c r="LP22" s="122"/>
      <c r="LQ22" s="122"/>
      <c r="LR22" s="122"/>
      <c r="LS22" s="122"/>
      <c r="LT22" s="122"/>
      <c r="LU22" s="122"/>
      <c r="LV22" s="122"/>
      <c r="LW22" s="122"/>
      <c r="LX22" s="122"/>
      <c r="LY22" s="122"/>
      <c r="LZ22" s="122"/>
      <c r="MA22" s="122"/>
      <c r="MB22" s="122"/>
      <c r="MC22" s="122"/>
      <c r="MD22" s="122"/>
      <c r="ME22" s="122"/>
    </row>
    <row r="23" spans="1:343" s="137" customFormat="1">
      <c r="A23" s="527"/>
      <c r="B23" s="432"/>
      <c r="C23" s="432"/>
      <c r="D23" s="432"/>
      <c r="E23" s="469"/>
      <c r="F23" s="470"/>
      <c r="G23" s="432"/>
      <c r="H23" s="432"/>
      <c r="I23" s="432"/>
      <c r="J23" s="432"/>
      <c r="K23" s="470"/>
      <c r="L23" s="432"/>
      <c r="M23" s="432"/>
      <c r="N23" s="432"/>
      <c r="O23" s="432"/>
      <c r="P23" s="470"/>
      <c r="Q23" s="432"/>
      <c r="R23" s="432"/>
      <c r="S23" s="432"/>
      <c r="T23" s="432"/>
      <c r="U23" s="470"/>
      <c r="V23" s="432"/>
      <c r="W23" s="432"/>
      <c r="X23" s="432"/>
      <c r="Y23" s="432"/>
      <c r="Z23" s="470"/>
      <c r="AA23" s="432"/>
      <c r="AB23" s="432"/>
      <c r="AC23" s="432"/>
      <c r="AD23" s="432"/>
      <c r="AE23" s="471"/>
      <c r="AF23" s="472"/>
      <c r="AG23" s="473"/>
      <c r="AH23" s="473"/>
      <c r="AI23" s="473"/>
      <c r="AJ23" s="135"/>
      <c r="AK23" s="136"/>
      <c r="AL23" s="135"/>
      <c r="AM23" s="135"/>
      <c r="AN23" s="135"/>
      <c r="AO23" s="135"/>
      <c r="AP23" s="135"/>
      <c r="AQ23" s="135"/>
      <c r="AR23" s="135"/>
      <c r="AS23" s="135"/>
      <c r="AT23" s="135"/>
      <c r="AU23" s="135"/>
      <c r="AV23" s="135"/>
      <c r="AW23" s="135"/>
      <c r="AX23" s="135"/>
      <c r="AY23" s="135"/>
      <c r="AZ23" s="135"/>
      <c r="BA23" s="135"/>
      <c r="BB23" s="135"/>
      <c r="BC23" s="135"/>
      <c r="BD23" s="135"/>
      <c r="BE23" s="135"/>
      <c r="BF23" s="135"/>
      <c r="BG23" s="135"/>
      <c r="BH23" s="135"/>
      <c r="BI23" s="135"/>
      <c r="BJ23" s="135"/>
      <c r="BK23" s="135"/>
      <c r="BL23" s="135"/>
      <c r="BM23" s="135"/>
      <c r="BN23" s="135"/>
      <c r="BO23" s="135"/>
      <c r="BP23" s="135"/>
      <c r="BQ23" s="135"/>
      <c r="BR23" s="135"/>
      <c r="BS23" s="135"/>
      <c r="BT23" s="135"/>
      <c r="BU23" s="135"/>
      <c r="BV23" s="135"/>
      <c r="BW23" s="135"/>
      <c r="BX23" s="135"/>
      <c r="BY23" s="135"/>
      <c r="BZ23" s="135"/>
      <c r="CA23" s="135"/>
      <c r="CB23" s="135"/>
      <c r="CC23" s="135"/>
      <c r="CD23" s="135"/>
      <c r="CE23" s="135"/>
      <c r="CF23" s="135"/>
      <c r="CG23" s="135"/>
      <c r="CH23" s="135"/>
      <c r="CI23" s="135"/>
      <c r="CJ23" s="135"/>
      <c r="CK23" s="135"/>
      <c r="CL23" s="135"/>
      <c r="CM23" s="135"/>
      <c r="CN23" s="135"/>
      <c r="CO23" s="135"/>
      <c r="CP23" s="135"/>
      <c r="CQ23" s="135"/>
      <c r="CR23" s="135"/>
      <c r="CS23" s="135"/>
      <c r="CT23" s="135"/>
      <c r="CU23" s="135"/>
      <c r="CV23" s="135"/>
      <c r="CW23" s="135"/>
      <c r="CX23" s="135"/>
      <c r="CY23" s="135"/>
      <c r="CZ23" s="135"/>
      <c r="DA23" s="135"/>
      <c r="DB23" s="135"/>
      <c r="DC23" s="135"/>
      <c r="DD23" s="135"/>
      <c r="DE23" s="135"/>
      <c r="DF23" s="135"/>
      <c r="DG23" s="135"/>
      <c r="DH23" s="135"/>
      <c r="DI23" s="135"/>
      <c r="DJ23" s="135"/>
      <c r="DK23" s="135"/>
      <c r="DL23" s="135"/>
      <c r="DM23" s="135"/>
      <c r="DN23" s="135"/>
      <c r="DO23" s="135"/>
      <c r="DP23" s="135"/>
      <c r="DQ23" s="135"/>
      <c r="DR23" s="135"/>
      <c r="DS23" s="135"/>
      <c r="DT23" s="135"/>
      <c r="DU23" s="135"/>
      <c r="DV23" s="135"/>
      <c r="DW23" s="135"/>
      <c r="DX23" s="135"/>
      <c r="DY23" s="135"/>
      <c r="DZ23" s="135"/>
      <c r="EA23" s="135"/>
      <c r="EB23" s="135"/>
      <c r="EC23" s="135"/>
      <c r="ED23" s="135"/>
      <c r="EE23" s="135"/>
      <c r="EF23" s="135"/>
      <c r="EG23" s="135"/>
      <c r="EH23" s="135"/>
      <c r="EI23" s="135"/>
      <c r="EJ23" s="135"/>
      <c r="EK23" s="135"/>
      <c r="EL23" s="135"/>
      <c r="EM23" s="135"/>
      <c r="EN23" s="135"/>
      <c r="EO23" s="135"/>
      <c r="EP23" s="135"/>
      <c r="EQ23" s="135"/>
      <c r="ER23" s="135"/>
      <c r="ES23" s="135"/>
      <c r="ET23" s="135"/>
      <c r="EU23" s="135"/>
      <c r="EV23" s="135"/>
      <c r="EW23" s="135"/>
      <c r="EX23" s="135"/>
      <c r="EY23" s="135"/>
      <c r="EZ23" s="135"/>
      <c r="FA23" s="135"/>
      <c r="FB23" s="135"/>
      <c r="FC23" s="135"/>
      <c r="FD23" s="135"/>
      <c r="FE23" s="135"/>
      <c r="FF23" s="135"/>
      <c r="FG23" s="135"/>
      <c r="FH23" s="135"/>
      <c r="FI23" s="135"/>
      <c r="FJ23" s="135"/>
      <c r="FK23" s="135"/>
      <c r="FL23" s="135"/>
      <c r="FM23" s="135"/>
      <c r="FN23" s="135"/>
      <c r="FO23" s="135"/>
      <c r="FP23" s="135"/>
      <c r="FQ23" s="135"/>
      <c r="FR23" s="135"/>
      <c r="FS23" s="135"/>
      <c r="FT23" s="135"/>
      <c r="FU23" s="135"/>
      <c r="FV23" s="135"/>
      <c r="FW23" s="135"/>
      <c r="FX23" s="135"/>
      <c r="FY23" s="135"/>
      <c r="FZ23" s="135"/>
      <c r="GA23" s="135"/>
      <c r="GB23" s="135"/>
      <c r="GC23" s="135"/>
      <c r="GD23" s="135"/>
      <c r="GE23" s="135"/>
      <c r="GF23" s="135"/>
      <c r="GG23" s="135"/>
      <c r="GH23" s="135"/>
      <c r="GI23" s="135"/>
      <c r="GJ23" s="135"/>
      <c r="GK23" s="135"/>
      <c r="GL23" s="135"/>
      <c r="GM23" s="135"/>
      <c r="GN23" s="135"/>
      <c r="GO23" s="135"/>
      <c r="GP23" s="135"/>
      <c r="GQ23" s="135"/>
      <c r="GR23" s="135"/>
      <c r="GS23" s="135"/>
      <c r="GT23" s="135"/>
      <c r="GU23" s="135"/>
      <c r="GV23" s="135"/>
      <c r="GW23" s="135"/>
      <c r="GX23" s="135"/>
      <c r="GY23" s="135"/>
      <c r="GZ23" s="135"/>
      <c r="HA23" s="135"/>
      <c r="HB23" s="135"/>
      <c r="HC23" s="135"/>
      <c r="HD23" s="135"/>
      <c r="HE23" s="135"/>
      <c r="HF23" s="135"/>
      <c r="HG23" s="135"/>
      <c r="HH23" s="135"/>
      <c r="HI23" s="135"/>
      <c r="HJ23" s="135"/>
      <c r="HK23" s="135"/>
      <c r="HL23" s="135"/>
      <c r="HM23" s="135"/>
      <c r="HN23" s="135"/>
      <c r="HO23" s="135"/>
      <c r="HP23" s="135"/>
      <c r="HQ23" s="135"/>
      <c r="HR23" s="135"/>
      <c r="HS23" s="135"/>
      <c r="HT23" s="135"/>
      <c r="HU23" s="135"/>
      <c r="HV23" s="135"/>
      <c r="HW23" s="135"/>
      <c r="HX23" s="135"/>
      <c r="HY23" s="135"/>
      <c r="HZ23" s="135"/>
      <c r="IA23" s="135"/>
      <c r="IB23" s="135"/>
      <c r="IC23" s="135"/>
      <c r="ID23" s="135"/>
      <c r="IE23" s="135"/>
      <c r="IF23" s="135"/>
      <c r="IG23" s="135"/>
      <c r="IH23" s="135"/>
      <c r="II23" s="135"/>
      <c r="IJ23" s="135"/>
      <c r="IK23" s="135"/>
      <c r="IL23" s="135"/>
      <c r="IM23" s="135"/>
      <c r="IN23" s="135"/>
      <c r="IO23" s="135"/>
      <c r="IP23" s="135"/>
      <c r="IQ23" s="135"/>
      <c r="IR23" s="135"/>
      <c r="IS23" s="135"/>
      <c r="IT23" s="135"/>
      <c r="IU23" s="135"/>
      <c r="IV23" s="135"/>
      <c r="IW23" s="135"/>
      <c r="IX23" s="135"/>
      <c r="IY23" s="135"/>
      <c r="IZ23" s="135"/>
      <c r="JA23" s="135"/>
      <c r="JB23" s="135"/>
      <c r="JC23" s="135"/>
      <c r="JD23" s="135"/>
      <c r="JE23" s="135"/>
      <c r="JF23" s="135"/>
      <c r="JG23" s="135"/>
      <c r="JH23" s="135"/>
      <c r="JI23" s="135"/>
      <c r="JJ23" s="135"/>
      <c r="JK23" s="135"/>
      <c r="JL23" s="135"/>
      <c r="JM23" s="135"/>
      <c r="JN23" s="135"/>
      <c r="JO23" s="135"/>
      <c r="JP23" s="135"/>
      <c r="JQ23" s="135"/>
      <c r="JR23" s="135"/>
      <c r="JS23" s="135"/>
      <c r="JT23" s="135"/>
      <c r="JU23" s="135"/>
      <c r="JV23" s="135"/>
      <c r="JW23" s="135"/>
      <c r="JX23" s="135"/>
      <c r="JY23" s="135"/>
      <c r="JZ23" s="135"/>
      <c r="KA23" s="135"/>
      <c r="KB23" s="135"/>
      <c r="KC23" s="135"/>
      <c r="KD23" s="135"/>
      <c r="KE23" s="135"/>
      <c r="KF23" s="135"/>
      <c r="KG23" s="135"/>
      <c r="KH23" s="135"/>
      <c r="KI23" s="135"/>
      <c r="KJ23" s="135"/>
      <c r="KK23" s="135"/>
      <c r="KL23" s="135"/>
      <c r="KM23" s="135"/>
      <c r="KN23" s="135"/>
      <c r="KO23" s="135"/>
      <c r="KP23" s="135"/>
      <c r="KQ23" s="135"/>
      <c r="KR23" s="135"/>
      <c r="KS23" s="135"/>
      <c r="KT23" s="135"/>
      <c r="KU23" s="135"/>
      <c r="KV23" s="135"/>
      <c r="KW23" s="135"/>
      <c r="KX23" s="135"/>
      <c r="KY23" s="135"/>
      <c r="KZ23" s="135"/>
      <c r="LA23" s="135"/>
      <c r="LB23" s="135"/>
      <c r="LC23" s="135"/>
      <c r="LD23" s="135"/>
      <c r="LE23" s="135"/>
      <c r="LF23" s="135"/>
      <c r="LG23" s="135"/>
      <c r="LH23" s="135"/>
      <c r="LI23" s="135"/>
      <c r="LJ23" s="135"/>
      <c r="LK23" s="135"/>
      <c r="LL23" s="135"/>
      <c r="LM23" s="135"/>
      <c r="LN23" s="135"/>
      <c r="LO23" s="135"/>
      <c r="LP23" s="135"/>
      <c r="LQ23" s="135"/>
      <c r="LR23" s="135"/>
      <c r="LS23" s="135"/>
      <c r="LT23" s="135"/>
      <c r="LU23" s="135"/>
      <c r="LV23" s="135"/>
      <c r="LW23" s="135"/>
      <c r="LX23" s="135"/>
      <c r="LY23" s="135"/>
      <c r="LZ23" s="135"/>
      <c r="MA23" s="135"/>
      <c r="MB23" s="135"/>
      <c r="MC23" s="135"/>
      <c r="MD23" s="135"/>
      <c r="ME23" s="135"/>
    </row>
    <row r="24" spans="1:343" s="131" customFormat="1" ht="13.5" thickBot="1">
      <c r="A24" s="138" t="s">
        <v>31</v>
      </c>
      <c r="B24" s="433">
        <f>B18</f>
        <v>0</v>
      </c>
      <c r="C24" s="433">
        <f>C18</f>
        <v>0</v>
      </c>
      <c r="D24" s="433">
        <f>D18</f>
        <v>0</v>
      </c>
      <c r="E24" s="433">
        <f>E18</f>
        <v>0</v>
      </c>
      <c r="F24" s="474">
        <f>E24</f>
        <v>0</v>
      </c>
      <c r="G24" s="433">
        <f>G18</f>
        <v>0</v>
      </c>
      <c r="H24" s="433">
        <f>H18</f>
        <v>0</v>
      </c>
      <c r="I24" s="433">
        <f>I18</f>
        <v>0</v>
      </c>
      <c r="J24" s="433">
        <f>J18</f>
        <v>0</v>
      </c>
      <c r="K24" s="474">
        <f t="shared" ref="K24:K44" si="8">J24</f>
        <v>0</v>
      </c>
      <c r="L24" s="433">
        <f>L18</f>
        <v>0</v>
      </c>
      <c r="M24" s="433">
        <f>M18</f>
        <v>0</v>
      </c>
      <c r="N24" s="433">
        <f>N18</f>
        <v>0</v>
      </c>
      <c r="O24" s="433">
        <f>O18</f>
        <v>0</v>
      </c>
      <c r="P24" s="474">
        <f t="shared" ref="P24:P44" si="9">O24</f>
        <v>0</v>
      </c>
      <c r="Q24" s="433">
        <f>Q18</f>
        <v>0</v>
      </c>
      <c r="R24" s="433">
        <f>R18</f>
        <v>0</v>
      </c>
      <c r="S24" s="433">
        <f>S18</f>
        <v>0</v>
      </c>
      <c r="T24" s="433">
        <f>T18</f>
        <v>0</v>
      </c>
      <c r="U24" s="474">
        <f t="shared" ref="U24:U44" si="10">T24</f>
        <v>0</v>
      </c>
      <c r="V24" s="433">
        <f>V18</f>
        <v>0</v>
      </c>
      <c r="W24" s="433">
        <f>W18</f>
        <v>0</v>
      </c>
      <c r="X24" s="433">
        <f>X18</f>
        <v>0</v>
      </c>
      <c r="Y24" s="433">
        <f>Y18</f>
        <v>0</v>
      </c>
      <c r="Z24" s="474">
        <f t="shared" ref="Z24:Z44" si="11">Y24</f>
        <v>0</v>
      </c>
      <c r="AA24" s="433">
        <f>AA18</f>
        <v>0</v>
      </c>
      <c r="AB24" s="433">
        <f>AB18</f>
        <v>0</v>
      </c>
      <c r="AC24" s="433">
        <f>AC18</f>
        <v>0</v>
      </c>
      <c r="AD24" s="433">
        <f>AD18</f>
        <v>0</v>
      </c>
      <c r="AE24" s="475">
        <f>AD24</f>
        <v>0</v>
      </c>
      <c r="AF24" s="476">
        <f>AF18</f>
        <v>0</v>
      </c>
      <c r="AG24" s="475">
        <f>AG18</f>
        <v>0</v>
      </c>
      <c r="AH24" s="475">
        <f>AH18</f>
        <v>0</v>
      </c>
      <c r="AI24" s="475">
        <f>AI18</f>
        <v>0</v>
      </c>
      <c r="AJ24" s="129"/>
      <c r="AK24" s="139"/>
      <c r="AL24" s="129"/>
      <c r="AM24" s="129"/>
      <c r="AN24" s="129"/>
      <c r="AO24" s="129"/>
      <c r="AP24" s="129"/>
      <c r="AQ24" s="129"/>
      <c r="AR24" s="129"/>
      <c r="AS24" s="129"/>
      <c r="AT24" s="129"/>
      <c r="AU24" s="129"/>
      <c r="AV24" s="129"/>
      <c r="AW24" s="129"/>
      <c r="AX24" s="129"/>
      <c r="AY24" s="129"/>
      <c r="AZ24" s="129"/>
      <c r="BA24" s="129"/>
      <c r="BB24" s="129"/>
      <c r="BC24" s="129"/>
      <c r="BD24" s="129"/>
      <c r="BE24" s="129"/>
      <c r="BF24" s="129"/>
      <c r="BG24" s="129"/>
      <c r="BH24" s="129"/>
      <c r="BI24" s="129"/>
      <c r="BJ24" s="129"/>
      <c r="BK24" s="129"/>
      <c r="BL24" s="129"/>
      <c r="BM24" s="129"/>
      <c r="BN24" s="129"/>
      <c r="BO24" s="129"/>
      <c r="BP24" s="129"/>
      <c r="BQ24" s="129"/>
      <c r="BR24" s="129"/>
      <c r="BS24" s="129"/>
      <c r="BT24" s="129"/>
      <c r="BU24" s="129"/>
      <c r="BV24" s="129"/>
      <c r="BW24" s="129"/>
      <c r="BX24" s="129"/>
      <c r="BY24" s="129"/>
      <c r="BZ24" s="129"/>
      <c r="CA24" s="129"/>
      <c r="CB24" s="129"/>
      <c r="CC24" s="129"/>
      <c r="CD24" s="129"/>
      <c r="CE24" s="129"/>
      <c r="CF24" s="129"/>
      <c r="CG24" s="129"/>
      <c r="CH24" s="129"/>
      <c r="CI24" s="129"/>
      <c r="CJ24" s="129"/>
      <c r="CK24" s="129"/>
      <c r="CL24" s="129"/>
      <c r="CM24" s="129"/>
      <c r="CN24" s="129"/>
      <c r="CO24" s="129"/>
      <c r="CP24" s="129"/>
      <c r="CQ24" s="129"/>
      <c r="CR24" s="129"/>
      <c r="CS24" s="129"/>
      <c r="CT24" s="129"/>
      <c r="CU24" s="129"/>
      <c r="CV24" s="129"/>
      <c r="CW24" s="129"/>
      <c r="CX24" s="129"/>
      <c r="CY24" s="129"/>
      <c r="CZ24" s="129"/>
      <c r="DA24" s="129"/>
      <c r="DB24" s="129"/>
      <c r="DC24" s="129"/>
      <c r="DD24" s="129"/>
      <c r="DE24" s="129"/>
      <c r="DF24" s="129"/>
      <c r="DG24" s="129"/>
      <c r="DH24" s="129"/>
      <c r="DI24" s="129"/>
      <c r="DJ24" s="129"/>
      <c r="DK24" s="129"/>
      <c r="DL24" s="129"/>
      <c r="DM24" s="129"/>
      <c r="DN24" s="129"/>
      <c r="DO24" s="129"/>
      <c r="DP24" s="129"/>
      <c r="DQ24" s="129"/>
      <c r="DR24" s="129"/>
      <c r="DS24" s="129"/>
      <c r="DT24" s="129"/>
      <c r="DU24" s="129"/>
      <c r="DV24" s="129"/>
      <c r="DW24" s="129"/>
      <c r="DX24" s="129"/>
      <c r="DY24" s="129"/>
      <c r="DZ24" s="129"/>
      <c r="EA24" s="129"/>
      <c r="EB24" s="129"/>
      <c r="EC24" s="129"/>
      <c r="ED24" s="129"/>
      <c r="EE24" s="129"/>
      <c r="EF24" s="129"/>
      <c r="EG24" s="129"/>
      <c r="EH24" s="129"/>
      <c r="EI24" s="129"/>
      <c r="EJ24" s="129"/>
      <c r="EK24" s="129"/>
      <c r="EL24" s="129"/>
      <c r="EM24" s="129"/>
      <c r="EN24" s="129"/>
      <c r="EO24" s="129"/>
      <c r="EP24" s="129"/>
      <c r="EQ24" s="129"/>
      <c r="ER24" s="129"/>
      <c r="ES24" s="129"/>
      <c r="ET24" s="129"/>
      <c r="EU24" s="129"/>
      <c r="EV24" s="129"/>
      <c r="EW24" s="129"/>
      <c r="EX24" s="129"/>
      <c r="EY24" s="129"/>
      <c r="EZ24" s="129"/>
      <c r="FA24" s="129"/>
      <c r="FB24" s="129"/>
      <c r="FC24" s="129"/>
      <c r="FD24" s="129"/>
      <c r="FE24" s="129"/>
      <c r="FF24" s="129"/>
      <c r="FG24" s="129"/>
      <c r="FH24" s="129"/>
      <c r="FI24" s="129"/>
      <c r="FJ24" s="129"/>
      <c r="FK24" s="129"/>
      <c r="FL24" s="129"/>
      <c r="FM24" s="129"/>
      <c r="FN24" s="129"/>
      <c r="FO24" s="129"/>
      <c r="FP24" s="129"/>
      <c r="FQ24" s="129"/>
      <c r="FR24" s="129"/>
      <c r="FS24" s="129"/>
      <c r="FT24" s="129"/>
      <c r="FU24" s="129"/>
      <c r="FV24" s="129"/>
      <c r="FW24" s="129"/>
      <c r="FX24" s="129"/>
      <c r="FY24" s="129"/>
      <c r="FZ24" s="129"/>
      <c r="GA24" s="129"/>
      <c r="GB24" s="129"/>
      <c r="GC24" s="129"/>
      <c r="GD24" s="129"/>
      <c r="GE24" s="129"/>
      <c r="GF24" s="129"/>
      <c r="GG24" s="129"/>
      <c r="GH24" s="129"/>
      <c r="GI24" s="129"/>
      <c r="GJ24" s="129"/>
      <c r="GK24" s="129"/>
      <c r="GL24" s="129"/>
      <c r="GM24" s="129"/>
      <c r="GN24" s="129"/>
      <c r="GO24" s="129"/>
      <c r="GP24" s="129"/>
      <c r="GQ24" s="129"/>
      <c r="GR24" s="129"/>
      <c r="GS24" s="129"/>
      <c r="GT24" s="129"/>
      <c r="GU24" s="129"/>
      <c r="GV24" s="129"/>
      <c r="GW24" s="129"/>
      <c r="GX24" s="129"/>
      <c r="GY24" s="129"/>
      <c r="GZ24" s="129"/>
      <c r="HA24" s="129"/>
      <c r="HB24" s="129"/>
      <c r="HC24" s="129"/>
      <c r="HD24" s="129"/>
      <c r="HE24" s="129"/>
      <c r="HF24" s="129"/>
      <c r="HG24" s="129"/>
      <c r="HH24" s="129"/>
      <c r="HI24" s="129"/>
      <c r="HJ24" s="129"/>
      <c r="HK24" s="129"/>
      <c r="HL24" s="129"/>
      <c r="HM24" s="129"/>
      <c r="HN24" s="129"/>
      <c r="HO24" s="129"/>
      <c r="HP24" s="129"/>
      <c r="HQ24" s="129"/>
      <c r="HR24" s="129"/>
      <c r="HS24" s="129"/>
      <c r="HT24" s="129"/>
      <c r="HU24" s="129"/>
      <c r="HV24" s="129"/>
      <c r="HW24" s="129"/>
      <c r="HX24" s="129"/>
      <c r="HY24" s="129"/>
      <c r="HZ24" s="129"/>
      <c r="IA24" s="129"/>
      <c r="IB24" s="129"/>
      <c r="IC24" s="129"/>
      <c r="ID24" s="129"/>
      <c r="IE24" s="129"/>
      <c r="IF24" s="129"/>
      <c r="IG24" s="129"/>
      <c r="IH24" s="129"/>
      <c r="II24" s="129"/>
      <c r="IJ24" s="129"/>
      <c r="IK24" s="129"/>
      <c r="IL24" s="129"/>
      <c r="IM24" s="129"/>
      <c r="IN24" s="129"/>
      <c r="IO24" s="129"/>
      <c r="IP24" s="129"/>
      <c r="IQ24" s="129"/>
      <c r="IR24" s="129"/>
      <c r="IS24" s="129"/>
      <c r="IT24" s="129"/>
      <c r="IU24" s="129"/>
      <c r="IV24" s="129"/>
      <c r="IW24" s="129"/>
      <c r="IX24" s="129"/>
      <c r="IY24" s="129"/>
      <c r="IZ24" s="129"/>
      <c r="JA24" s="129"/>
      <c r="JB24" s="129"/>
      <c r="JC24" s="129"/>
      <c r="JD24" s="129"/>
      <c r="JE24" s="129"/>
      <c r="JF24" s="129"/>
      <c r="JG24" s="129"/>
      <c r="JH24" s="129"/>
      <c r="JI24" s="129"/>
      <c r="JJ24" s="129"/>
      <c r="JK24" s="129"/>
      <c r="JL24" s="129"/>
      <c r="JM24" s="129"/>
      <c r="JN24" s="129"/>
      <c r="JO24" s="129"/>
      <c r="JP24" s="129"/>
      <c r="JQ24" s="129"/>
      <c r="JR24" s="129"/>
      <c r="JS24" s="129"/>
      <c r="JT24" s="129"/>
      <c r="JU24" s="129"/>
      <c r="JV24" s="129"/>
      <c r="JW24" s="129"/>
      <c r="JX24" s="129"/>
      <c r="JY24" s="129"/>
      <c r="JZ24" s="129"/>
      <c r="KA24" s="129"/>
      <c r="KB24" s="129"/>
      <c r="KC24" s="129"/>
      <c r="KD24" s="129"/>
      <c r="KE24" s="129"/>
      <c r="KF24" s="129"/>
      <c r="KG24" s="129"/>
      <c r="KH24" s="129"/>
      <c r="KI24" s="129"/>
      <c r="KJ24" s="129"/>
      <c r="KK24" s="129"/>
      <c r="KL24" s="129"/>
      <c r="KM24" s="129"/>
      <c r="KN24" s="129"/>
      <c r="KO24" s="129"/>
      <c r="KP24" s="129"/>
      <c r="KQ24" s="129"/>
      <c r="KR24" s="129"/>
      <c r="KS24" s="129"/>
      <c r="KT24" s="129"/>
      <c r="KU24" s="129"/>
      <c r="KV24" s="129"/>
      <c r="KW24" s="129"/>
      <c r="KX24" s="129"/>
      <c r="KY24" s="129"/>
      <c r="KZ24" s="129"/>
      <c r="LA24" s="129"/>
      <c r="LB24" s="129"/>
      <c r="LC24" s="129"/>
      <c r="LD24" s="129"/>
      <c r="LE24" s="129"/>
      <c r="LF24" s="129"/>
      <c r="LG24" s="129"/>
      <c r="LH24" s="129"/>
      <c r="LI24" s="129"/>
      <c r="LJ24" s="129"/>
      <c r="LK24" s="129"/>
      <c r="LL24" s="129"/>
      <c r="LM24" s="129"/>
      <c r="LN24" s="129"/>
      <c r="LO24" s="129"/>
      <c r="LP24" s="129"/>
      <c r="LQ24" s="129"/>
      <c r="LR24" s="129"/>
      <c r="LS24" s="129"/>
      <c r="LT24" s="129"/>
      <c r="LU24" s="129"/>
      <c r="LV24" s="129"/>
      <c r="LW24" s="129"/>
      <c r="LX24" s="129"/>
      <c r="LY24" s="129"/>
      <c r="LZ24" s="129"/>
      <c r="MA24" s="129"/>
      <c r="MB24" s="129"/>
      <c r="MC24" s="129"/>
      <c r="MD24" s="129"/>
      <c r="ME24" s="129"/>
    </row>
    <row r="25" spans="1:343" s="522" customFormat="1" ht="13.5" thickBot="1">
      <c r="A25" s="515" t="s">
        <v>32</v>
      </c>
      <c r="B25" s="516">
        <f>B24+B16</f>
        <v>0</v>
      </c>
      <c r="C25" s="516">
        <f>C24+C16</f>
        <v>0</v>
      </c>
      <c r="D25" s="516">
        <f>D24+D16</f>
        <v>0</v>
      </c>
      <c r="E25" s="516">
        <f>E24+E16</f>
        <v>0</v>
      </c>
      <c r="F25" s="517">
        <f>E25</f>
        <v>0</v>
      </c>
      <c r="G25" s="516">
        <f>G24+G16</f>
        <v>0</v>
      </c>
      <c r="H25" s="516">
        <f>H24+H16</f>
        <v>0</v>
      </c>
      <c r="I25" s="516">
        <f>I24+I16</f>
        <v>0</v>
      </c>
      <c r="J25" s="516">
        <f>J24+J16</f>
        <v>0</v>
      </c>
      <c r="K25" s="517">
        <f t="shared" si="8"/>
        <v>0</v>
      </c>
      <c r="L25" s="516">
        <f>L24+L16</f>
        <v>0</v>
      </c>
      <c r="M25" s="516">
        <f>M24+M16</f>
        <v>0</v>
      </c>
      <c r="N25" s="516">
        <f>N24+N16</f>
        <v>0</v>
      </c>
      <c r="O25" s="516">
        <f>O24+O16</f>
        <v>0</v>
      </c>
      <c r="P25" s="517">
        <f t="shared" si="9"/>
        <v>0</v>
      </c>
      <c r="Q25" s="516">
        <f>Q24+Q16</f>
        <v>0</v>
      </c>
      <c r="R25" s="516">
        <f>R24+R16</f>
        <v>0</v>
      </c>
      <c r="S25" s="516">
        <f>S24+S16</f>
        <v>0</v>
      </c>
      <c r="T25" s="516">
        <f>T24+T16</f>
        <v>0</v>
      </c>
      <c r="U25" s="517">
        <f t="shared" si="10"/>
        <v>0</v>
      </c>
      <c r="V25" s="516">
        <f>V24+V16</f>
        <v>0</v>
      </c>
      <c r="W25" s="516">
        <f>W24+W16</f>
        <v>0</v>
      </c>
      <c r="X25" s="516">
        <f>X24+X16</f>
        <v>0</v>
      </c>
      <c r="Y25" s="516">
        <f>Y24+Y16</f>
        <v>0</v>
      </c>
      <c r="Z25" s="517">
        <f t="shared" si="11"/>
        <v>0</v>
      </c>
      <c r="AA25" s="516">
        <f>AA24+AA16</f>
        <v>0</v>
      </c>
      <c r="AB25" s="516">
        <f>AB24+AB16</f>
        <v>0</v>
      </c>
      <c r="AC25" s="516">
        <f>AC24+AC16</f>
        <v>0</v>
      </c>
      <c r="AD25" s="516">
        <f>AD24+AD16</f>
        <v>0</v>
      </c>
      <c r="AE25" s="518">
        <f>AD25</f>
        <v>0</v>
      </c>
      <c r="AF25" s="519">
        <f>AF24+AF16</f>
        <v>0</v>
      </c>
      <c r="AG25" s="518">
        <f>AG24+AG16</f>
        <v>0</v>
      </c>
      <c r="AH25" s="518">
        <f>AH24+AH16</f>
        <v>0</v>
      </c>
      <c r="AI25" s="518">
        <f>AI24+AI16</f>
        <v>0</v>
      </c>
      <c r="AJ25" s="520"/>
      <c r="AK25" s="521"/>
      <c r="AL25" s="520"/>
      <c r="AM25" s="520"/>
      <c r="AN25" s="520"/>
      <c r="AO25" s="520"/>
      <c r="AP25" s="520"/>
      <c r="AQ25" s="520"/>
      <c r="AR25" s="520"/>
      <c r="AS25" s="520"/>
      <c r="AT25" s="520"/>
      <c r="AU25" s="520"/>
      <c r="AV25" s="520"/>
      <c r="AW25" s="520"/>
      <c r="AX25" s="520"/>
      <c r="AY25" s="520"/>
      <c r="AZ25" s="520"/>
      <c r="BA25" s="520"/>
      <c r="BB25" s="520"/>
      <c r="BC25" s="520"/>
      <c r="BD25" s="520"/>
      <c r="BE25" s="520"/>
      <c r="BF25" s="520"/>
      <c r="BG25" s="520"/>
      <c r="BH25" s="520"/>
      <c r="BI25" s="520"/>
      <c r="BJ25" s="520"/>
      <c r="BK25" s="520"/>
      <c r="BL25" s="520"/>
      <c r="BM25" s="520"/>
      <c r="BN25" s="520"/>
      <c r="BO25" s="520"/>
      <c r="BP25" s="520"/>
      <c r="BQ25" s="520"/>
      <c r="BR25" s="520"/>
      <c r="BS25" s="520"/>
      <c r="BT25" s="520"/>
      <c r="BU25" s="520"/>
      <c r="BV25" s="520"/>
      <c r="BW25" s="520"/>
      <c r="BX25" s="520"/>
      <c r="BY25" s="520"/>
      <c r="BZ25" s="520"/>
      <c r="CA25" s="520"/>
      <c r="CB25" s="520"/>
      <c r="CC25" s="520"/>
      <c r="CD25" s="520"/>
      <c r="CE25" s="520"/>
      <c r="CF25" s="520"/>
      <c r="CG25" s="520"/>
      <c r="CH25" s="520"/>
      <c r="CI25" s="520"/>
      <c r="CJ25" s="520"/>
      <c r="CK25" s="520"/>
      <c r="CL25" s="520"/>
      <c r="CM25" s="520"/>
      <c r="CN25" s="520"/>
      <c r="CO25" s="520"/>
      <c r="CP25" s="520"/>
      <c r="CQ25" s="520"/>
      <c r="CR25" s="520"/>
      <c r="CS25" s="520"/>
      <c r="CT25" s="520"/>
      <c r="CU25" s="520"/>
      <c r="CV25" s="520"/>
      <c r="CW25" s="520"/>
      <c r="CX25" s="520"/>
      <c r="CY25" s="520"/>
      <c r="CZ25" s="520"/>
      <c r="DA25" s="520"/>
      <c r="DB25" s="520"/>
      <c r="DC25" s="520"/>
      <c r="DD25" s="520"/>
      <c r="DE25" s="520"/>
      <c r="DF25" s="520"/>
      <c r="DG25" s="520"/>
      <c r="DH25" s="520"/>
      <c r="DI25" s="520"/>
      <c r="DJ25" s="520"/>
      <c r="DK25" s="520"/>
      <c r="DL25" s="520"/>
      <c r="DM25" s="520"/>
      <c r="DN25" s="520"/>
      <c r="DO25" s="520"/>
      <c r="DP25" s="520"/>
      <c r="DQ25" s="520"/>
      <c r="DR25" s="520"/>
      <c r="DS25" s="520"/>
      <c r="DT25" s="520"/>
      <c r="DU25" s="520"/>
      <c r="DV25" s="520"/>
      <c r="DW25" s="520"/>
      <c r="DX25" s="520"/>
      <c r="DY25" s="520"/>
      <c r="DZ25" s="520"/>
      <c r="EA25" s="520"/>
      <c r="EB25" s="520"/>
      <c r="EC25" s="520"/>
      <c r="ED25" s="520"/>
      <c r="EE25" s="520"/>
      <c r="EF25" s="520"/>
      <c r="EG25" s="520"/>
      <c r="EH25" s="520"/>
      <c r="EI25" s="520"/>
      <c r="EJ25" s="520"/>
      <c r="EK25" s="520"/>
      <c r="EL25" s="520"/>
      <c r="EM25" s="520"/>
      <c r="EN25" s="520"/>
      <c r="EO25" s="520"/>
      <c r="EP25" s="520"/>
      <c r="EQ25" s="520"/>
      <c r="ER25" s="520"/>
      <c r="ES25" s="520"/>
      <c r="ET25" s="520"/>
      <c r="EU25" s="520"/>
      <c r="EV25" s="520"/>
      <c r="EW25" s="520"/>
      <c r="EX25" s="520"/>
      <c r="EY25" s="520"/>
      <c r="EZ25" s="520"/>
      <c r="FA25" s="520"/>
      <c r="FB25" s="520"/>
      <c r="FC25" s="520"/>
      <c r="FD25" s="520"/>
      <c r="FE25" s="520"/>
      <c r="FF25" s="520"/>
      <c r="FG25" s="520"/>
      <c r="FH25" s="520"/>
      <c r="FI25" s="520"/>
      <c r="FJ25" s="520"/>
      <c r="FK25" s="520"/>
      <c r="FL25" s="520"/>
      <c r="FM25" s="520"/>
      <c r="FN25" s="520"/>
      <c r="FO25" s="520"/>
      <c r="FP25" s="520"/>
      <c r="FQ25" s="520"/>
      <c r="FR25" s="520"/>
      <c r="FS25" s="520"/>
      <c r="FT25" s="520"/>
      <c r="FU25" s="520"/>
      <c r="FV25" s="520"/>
      <c r="FW25" s="520"/>
      <c r="FX25" s="520"/>
      <c r="FY25" s="520"/>
      <c r="FZ25" s="520"/>
      <c r="GA25" s="520"/>
      <c r="GB25" s="520"/>
      <c r="GC25" s="520"/>
      <c r="GD25" s="520"/>
      <c r="GE25" s="520"/>
      <c r="GF25" s="520"/>
      <c r="GG25" s="520"/>
      <c r="GH25" s="520"/>
      <c r="GI25" s="520"/>
      <c r="GJ25" s="520"/>
      <c r="GK25" s="520"/>
      <c r="GL25" s="520"/>
      <c r="GM25" s="520"/>
      <c r="GN25" s="520"/>
      <c r="GO25" s="520"/>
      <c r="GP25" s="520"/>
      <c r="GQ25" s="520"/>
      <c r="GR25" s="520"/>
      <c r="GS25" s="520"/>
      <c r="GT25" s="520"/>
      <c r="GU25" s="520"/>
      <c r="GV25" s="520"/>
      <c r="GW25" s="520"/>
      <c r="GX25" s="520"/>
      <c r="GY25" s="520"/>
      <c r="GZ25" s="520"/>
      <c r="HA25" s="520"/>
      <c r="HB25" s="520"/>
      <c r="HC25" s="520"/>
      <c r="HD25" s="520"/>
      <c r="HE25" s="520"/>
      <c r="HF25" s="520"/>
      <c r="HG25" s="520"/>
      <c r="HH25" s="520"/>
      <c r="HI25" s="520"/>
      <c r="HJ25" s="520"/>
      <c r="HK25" s="520"/>
      <c r="HL25" s="520"/>
      <c r="HM25" s="520"/>
      <c r="HN25" s="520"/>
      <c r="HO25" s="520"/>
      <c r="HP25" s="520"/>
      <c r="HQ25" s="520"/>
      <c r="HR25" s="520"/>
      <c r="HS25" s="520"/>
      <c r="HT25" s="520"/>
      <c r="HU25" s="520"/>
      <c r="HV25" s="520"/>
      <c r="HW25" s="520"/>
      <c r="HX25" s="520"/>
      <c r="HY25" s="520"/>
      <c r="HZ25" s="520"/>
      <c r="IA25" s="520"/>
      <c r="IB25" s="520"/>
      <c r="IC25" s="520"/>
      <c r="ID25" s="520"/>
      <c r="IE25" s="520"/>
      <c r="IF25" s="520"/>
      <c r="IG25" s="520"/>
      <c r="IH25" s="520"/>
      <c r="II25" s="520"/>
      <c r="IJ25" s="520"/>
      <c r="IK25" s="520"/>
      <c r="IL25" s="520"/>
      <c r="IM25" s="520"/>
      <c r="IN25" s="520"/>
      <c r="IO25" s="520"/>
      <c r="IP25" s="520"/>
      <c r="IQ25" s="520"/>
      <c r="IR25" s="520"/>
      <c r="IS25" s="520"/>
      <c r="IT25" s="520"/>
      <c r="IU25" s="520"/>
      <c r="IV25" s="520"/>
      <c r="IW25" s="520"/>
      <c r="IX25" s="520"/>
      <c r="IY25" s="520"/>
      <c r="IZ25" s="520"/>
      <c r="JA25" s="520"/>
      <c r="JB25" s="520"/>
      <c r="JC25" s="520"/>
      <c r="JD25" s="520"/>
      <c r="JE25" s="520"/>
      <c r="JF25" s="520"/>
      <c r="JG25" s="520"/>
      <c r="JH25" s="520"/>
      <c r="JI25" s="520"/>
      <c r="JJ25" s="520"/>
      <c r="JK25" s="520"/>
      <c r="JL25" s="520"/>
      <c r="JM25" s="520"/>
      <c r="JN25" s="520"/>
      <c r="JO25" s="520"/>
      <c r="JP25" s="520"/>
      <c r="JQ25" s="520"/>
      <c r="JR25" s="520"/>
      <c r="JS25" s="520"/>
      <c r="JT25" s="520"/>
      <c r="JU25" s="520"/>
      <c r="JV25" s="520"/>
      <c r="JW25" s="520"/>
      <c r="JX25" s="520"/>
      <c r="JY25" s="520"/>
      <c r="JZ25" s="520"/>
      <c r="KA25" s="520"/>
      <c r="KB25" s="520"/>
      <c r="KC25" s="520"/>
      <c r="KD25" s="520"/>
      <c r="KE25" s="520"/>
      <c r="KF25" s="520"/>
      <c r="KG25" s="520"/>
      <c r="KH25" s="520"/>
      <c r="KI25" s="520"/>
      <c r="KJ25" s="520"/>
      <c r="KK25" s="520"/>
      <c r="KL25" s="520"/>
      <c r="KM25" s="520"/>
      <c r="KN25" s="520"/>
      <c r="KO25" s="520"/>
      <c r="KP25" s="520"/>
      <c r="KQ25" s="520"/>
      <c r="KR25" s="520"/>
      <c r="KS25" s="520"/>
      <c r="KT25" s="520"/>
      <c r="KU25" s="520"/>
      <c r="KV25" s="520"/>
      <c r="KW25" s="520"/>
      <c r="KX25" s="520"/>
      <c r="KY25" s="520"/>
      <c r="KZ25" s="520"/>
      <c r="LA25" s="520"/>
      <c r="LB25" s="520"/>
      <c r="LC25" s="520"/>
      <c r="LD25" s="520"/>
      <c r="LE25" s="520"/>
      <c r="LF25" s="520"/>
      <c r="LG25" s="520"/>
      <c r="LH25" s="520"/>
      <c r="LI25" s="520"/>
      <c r="LJ25" s="520"/>
      <c r="LK25" s="520"/>
      <c r="LL25" s="520"/>
      <c r="LM25" s="520"/>
      <c r="LN25" s="520"/>
      <c r="LO25" s="520"/>
      <c r="LP25" s="520"/>
      <c r="LQ25" s="520"/>
      <c r="LR25" s="520"/>
      <c r="LS25" s="520"/>
      <c r="LT25" s="520"/>
      <c r="LU25" s="520"/>
      <c r="LV25" s="520"/>
      <c r="LW25" s="520"/>
      <c r="LX25" s="520"/>
      <c r="LY25" s="520"/>
      <c r="LZ25" s="520"/>
      <c r="MA25" s="520"/>
      <c r="MB25" s="520"/>
      <c r="MC25" s="520"/>
      <c r="MD25" s="520"/>
      <c r="ME25" s="520"/>
    </row>
    <row r="26" spans="1:343" s="113" customFormat="1">
      <c r="A26" s="140"/>
      <c r="B26" s="426"/>
      <c r="C26" s="426"/>
      <c r="D26" s="426"/>
      <c r="E26" s="447"/>
      <c r="F26" s="111"/>
      <c r="G26" s="448"/>
      <c r="H26" s="448"/>
      <c r="I26" s="448"/>
      <c r="J26" s="448"/>
      <c r="K26" s="111"/>
      <c r="L26" s="448"/>
      <c r="M26" s="448"/>
      <c r="N26" s="448"/>
      <c r="O26" s="448"/>
      <c r="P26" s="111"/>
      <c r="Q26" s="448"/>
      <c r="R26" s="448"/>
      <c r="S26" s="448"/>
      <c r="T26" s="448"/>
      <c r="U26" s="111"/>
      <c r="V26" s="448"/>
      <c r="W26" s="448"/>
      <c r="X26" s="448"/>
      <c r="Y26" s="448"/>
      <c r="Z26" s="111"/>
      <c r="AA26" s="448"/>
      <c r="AB26" s="448"/>
      <c r="AC26" s="448"/>
      <c r="AD26" s="448"/>
      <c r="AE26" s="450"/>
      <c r="AF26" s="459"/>
      <c r="AG26" s="450"/>
      <c r="AH26" s="450"/>
      <c r="AI26" s="450"/>
      <c r="AJ26" s="103"/>
      <c r="AK26" s="118"/>
      <c r="AL26" s="103"/>
      <c r="AM26" s="103"/>
      <c r="AN26" s="103"/>
      <c r="AO26" s="103"/>
      <c r="AP26" s="103"/>
      <c r="AQ26" s="103"/>
      <c r="AR26" s="103"/>
      <c r="AS26" s="103"/>
      <c r="AT26" s="103"/>
      <c r="AU26" s="103"/>
      <c r="AV26" s="103"/>
      <c r="AW26" s="103"/>
      <c r="AX26" s="103"/>
      <c r="AY26" s="103"/>
      <c r="AZ26" s="103"/>
      <c r="BA26" s="103"/>
      <c r="BB26" s="103"/>
      <c r="BC26" s="103"/>
      <c r="BD26" s="103"/>
      <c r="BE26" s="103"/>
      <c r="BF26" s="103"/>
      <c r="BG26" s="103"/>
      <c r="BH26" s="103"/>
      <c r="BI26" s="103"/>
      <c r="BJ26" s="103"/>
      <c r="BK26" s="103"/>
      <c r="BL26" s="103"/>
      <c r="BM26" s="103"/>
      <c r="BN26" s="103"/>
      <c r="BO26" s="103"/>
      <c r="BP26" s="103"/>
      <c r="BQ26" s="103"/>
      <c r="BR26" s="103"/>
      <c r="BS26" s="103"/>
      <c r="BT26" s="103"/>
      <c r="BU26" s="103"/>
      <c r="BV26" s="103"/>
      <c r="BW26" s="103"/>
      <c r="BX26" s="103"/>
      <c r="BY26" s="103"/>
      <c r="BZ26" s="103"/>
      <c r="CA26" s="103"/>
      <c r="CB26" s="103"/>
      <c r="CC26" s="103"/>
      <c r="CD26" s="103"/>
      <c r="CE26" s="103"/>
      <c r="CF26" s="103"/>
      <c r="CG26" s="103"/>
      <c r="CH26" s="103"/>
      <c r="CI26" s="103"/>
      <c r="CJ26" s="103"/>
      <c r="CK26" s="103"/>
      <c r="CL26" s="103"/>
      <c r="CM26" s="103"/>
      <c r="CN26" s="103"/>
      <c r="CO26" s="103"/>
      <c r="CP26" s="103"/>
      <c r="CQ26" s="103"/>
      <c r="CR26" s="103"/>
      <c r="CS26" s="103"/>
      <c r="CT26" s="103"/>
      <c r="CU26" s="103"/>
      <c r="CV26" s="103"/>
      <c r="CW26" s="103"/>
      <c r="CX26" s="103"/>
      <c r="CY26" s="103"/>
      <c r="CZ26" s="103"/>
      <c r="DA26" s="103"/>
      <c r="DB26" s="103"/>
      <c r="DC26" s="103"/>
      <c r="DD26" s="103"/>
      <c r="DE26" s="103"/>
      <c r="DF26" s="103"/>
      <c r="DG26" s="103"/>
      <c r="DH26" s="103"/>
      <c r="DI26" s="103"/>
      <c r="DJ26" s="103"/>
      <c r="DK26" s="103"/>
      <c r="DL26" s="103"/>
      <c r="DM26" s="103"/>
      <c r="DN26" s="103"/>
      <c r="DO26" s="103"/>
      <c r="DP26" s="103"/>
      <c r="DQ26" s="103"/>
      <c r="DR26" s="103"/>
      <c r="DS26" s="103"/>
      <c r="DT26" s="103"/>
      <c r="DU26" s="103"/>
      <c r="DV26" s="103"/>
      <c r="DW26" s="103"/>
      <c r="DX26" s="103"/>
      <c r="DY26" s="103"/>
      <c r="DZ26" s="103"/>
      <c r="EA26" s="103"/>
      <c r="EB26" s="103"/>
      <c r="EC26" s="103"/>
      <c r="ED26" s="103"/>
      <c r="EE26" s="103"/>
      <c r="EF26" s="103"/>
      <c r="EG26" s="103"/>
      <c r="EH26" s="103"/>
      <c r="EI26" s="103"/>
      <c r="EJ26" s="103"/>
      <c r="EK26" s="103"/>
      <c r="EL26" s="103"/>
      <c r="EM26" s="103"/>
      <c r="EN26" s="103"/>
      <c r="EO26" s="103"/>
      <c r="EP26" s="103"/>
      <c r="EQ26" s="103"/>
      <c r="ER26" s="103"/>
      <c r="ES26" s="103"/>
      <c r="ET26" s="103"/>
      <c r="EU26" s="103"/>
      <c r="EV26" s="103"/>
      <c r="EW26" s="103"/>
      <c r="EX26" s="103"/>
      <c r="EY26" s="103"/>
      <c r="EZ26" s="103"/>
      <c r="FA26" s="103"/>
      <c r="FB26" s="103"/>
      <c r="FC26" s="103"/>
      <c r="FD26" s="103"/>
      <c r="FE26" s="103"/>
      <c r="FF26" s="103"/>
      <c r="FG26" s="103"/>
      <c r="FH26" s="103"/>
      <c r="FI26" s="103"/>
      <c r="FJ26" s="103"/>
      <c r="FK26" s="103"/>
      <c r="FL26" s="103"/>
      <c r="FM26" s="103"/>
      <c r="FN26" s="103"/>
      <c r="FO26" s="103"/>
      <c r="FP26" s="103"/>
      <c r="FQ26" s="103"/>
      <c r="FR26" s="103"/>
      <c r="FS26" s="103"/>
      <c r="FT26" s="103"/>
      <c r="FU26" s="103"/>
      <c r="FV26" s="103"/>
      <c r="FW26" s="103"/>
      <c r="FX26" s="103"/>
      <c r="FY26" s="103"/>
      <c r="FZ26" s="103"/>
      <c r="GA26" s="103"/>
      <c r="GB26" s="103"/>
      <c r="GC26" s="103"/>
      <c r="GD26" s="103"/>
      <c r="GE26" s="103"/>
      <c r="GF26" s="103"/>
      <c r="GG26" s="103"/>
      <c r="GH26" s="103"/>
      <c r="GI26" s="103"/>
      <c r="GJ26" s="103"/>
      <c r="GK26" s="103"/>
      <c r="GL26" s="103"/>
      <c r="GM26" s="103"/>
      <c r="GN26" s="103"/>
      <c r="GO26" s="103"/>
      <c r="GP26" s="103"/>
      <c r="GQ26" s="103"/>
      <c r="GR26" s="103"/>
      <c r="GS26" s="103"/>
      <c r="GT26" s="103"/>
      <c r="GU26" s="103"/>
      <c r="GV26" s="103"/>
      <c r="GW26" s="103"/>
      <c r="GX26" s="103"/>
      <c r="GY26" s="103"/>
      <c r="GZ26" s="103"/>
      <c r="HA26" s="103"/>
      <c r="HB26" s="103"/>
      <c r="HC26" s="103"/>
      <c r="HD26" s="103"/>
      <c r="HE26" s="103"/>
      <c r="HF26" s="103"/>
      <c r="HG26" s="103"/>
      <c r="HH26" s="103"/>
      <c r="HI26" s="103"/>
      <c r="HJ26" s="103"/>
      <c r="HK26" s="103"/>
      <c r="HL26" s="103"/>
      <c r="HM26" s="103"/>
      <c r="HN26" s="103"/>
      <c r="HO26" s="103"/>
      <c r="HP26" s="103"/>
      <c r="HQ26" s="103"/>
      <c r="HR26" s="103"/>
      <c r="HS26" s="103"/>
      <c r="HT26" s="103"/>
      <c r="HU26" s="103"/>
      <c r="HV26" s="103"/>
      <c r="HW26" s="103"/>
      <c r="HX26" s="103"/>
      <c r="HY26" s="103"/>
      <c r="HZ26" s="103"/>
      <c r="IA26" s="103"/>
      <c r="IB26" s="103"/>
      <c r="IC26" s="103"/>
      <c r="ID26" s="103"/>
      <c r="IE26" s="103"/>
      <c r="IF26" s="103"/>
      <c r="IG26" s="103"/>
      <c r="IH26" s="103"/>
      <c r="II26" s="103"/>
      <c r="IJ26" s="103"/>
      <c r="IK26" s="103"/>
      <c r="IL26" s="103"/>
      <c r="IM26" s="103"/>
      <c r="IN26" s="103"/>
      <c r="IO26" s="103"/>
      <c r="IP26" s="103"/>
      <c r="IQ26" s="103"/>
      <c r="IR26" s="103"/>
      <c r="IS26" s="103"/>
      <c r="IT26" s="103"/>
      <c r="IU26" s="103"/>
      <c r="IV26" s="103"/>
      <c r="IW26" s="103"/>
      <c r="IX26" s="103"/>
      <c r="IY26" s="103"/>
      <c r="IZ26" s="103"/>
      <c r="JA26" s="103"/>
      <c r="JB26" s="103"/>
      <c r="JC26" s="103"/>
      <c r="JD26" s="103"/>
      <c r="JE26" s="103"/>
      <c r="JF26" s="103"/>
      <c r="JG26" s="103"/>
      <c r="JH26" s="103"/>
      <c r="JI26" s="103"/>
      <c r="JJ26" s="103"/>
      <c r="JK26" s="103"/>
      <c r="JL26" s="103"/>
      <c r="JM26" s="103"/>
      <c r="JN26" s="103"/>
      <c r="JO26" s="103"/>
      <c r="JP26" s="103"/>
      <c r="JQ26" s="103"/>
      <c r="JR26" s="103"/>
      <c r="JS26" s="103"/>
      <c r="JT26" s="103"/>
      <c r="JU26" s="103"/>
      <c r="JV26" s="103"/>
      <c r="JW26" s="103"/>
      <c r="JX26" s="103"/>
      <c r="JY26" s="103"/>
      <c r="JZ26" s="103"/>
      <c r="KA26" s="103"/>
      <c r="KB26" s="103"/>
      <c r="KC26" s="103"/>
      <c r="KD26" s="103"/>
      <c r="KE26" s="103"/>
      <c r="KF26" s="103"/>
      <c r="KG26" s="103"/>
      <c r="KH26" s="103"/>
      <c r="KI26" s="103"/>
      <c r="KJ26" s="103"/>
      <c r="KK26" s="103"/>
      <c r="KL26" s="103"/>
      <c r="KM26" s="103"/>
      <c r="KN26" s="103"/>
      <c r="KO26" s="103"/>
      <c r="KP26" s="103"/>
      <c r="KQ26" s="103"/>
      <c r="KR26" s="103"/>
      <c r="KS26" s="103"/>
      <c r="KT26" s="103"/>
      <c r="KU26" s="103"/>
      <c r="KV26" s="103"/>
      <c r="KW26" s="103"/>
      <c r="KX26" s="103"/>
      <c r="KY26" s="103"/>
      <c r="KZ26" s="103"/>
      <c r="LA26" s="103"/>
      <c r="LB26" s="103"/>
      <c r="LC26" s="103"/>
      <c r="LD26" s="103"/>
      <c r="LE26" s="103"/>
      <c r="LF26" s="103"/>
      <c r="LG26" s="103"/>
      <c r="LH26" s="103"/>
      <c r="LI26" s="103"/>
      <c r="LJ26" s="103"/>
      <c r="LK26" s="103"/>
      <c r="LL26" s="103"/>
      <c r="LM26" s="103"/>
      <c r="LN26" s="103"/>
      <c r="LO26" s="103"/>
      <c r="LP26" s="103"/>
      <c r="LQ26" s="103"/>
      <c r="LR26" s="103"/>
      <c r="LS26" s="103"/>
      <c r="LT26" s="103"/>
      <c r="LU26" s="103"/>
      <c r="LV26" s="103"/>
      <c r="LW26" s="103"/>
      <c r="LX26" s="103"/>
      <c r="LY26" s="103"/>
      <c r="LZ26" s="103"/>
      <c r="MA26" s="103"/>
      <c r="MB26" s="103"/>
      <c r="MC26" s="103"/>
      <c r="MD26" s="103"/>
      <c r="ME26" s="103"/>
    </row>
    <row r="27" spans="1:343" s="113" customFormat="1">
      <c r="A27" s="141"/>
      <c r="B27" s="426"/>
      <c r="C27" s="426"/>
      <c r="D27" s="426"/>
      <c r="E27" s="447"/>
      <c r="F27" s="111"/>
      <c r="G27" s="448"/>
      <c r="H27" s="448"/>
      <c r="I27" s="448"/>
      <c r="J27" s="448"/>
      <c r="K27" s="111"/>
      <c r="L27" s="448"/>
      <c r="M27" s="448"/>
      <c r="N27" s="448"/>
      <c r="O27" s="448"/>
      <c r="P27" s="111"/>
      <c r="Q27" s="448"/>
      <c r="R27" s="448"/>
      <c r="S27" s="448"/>
      <c r="T27" s="448"/>
      <c r="U27" s="111"/>
      <c r="V27" s="448"/>
      <c r="W27" s="448"/>
      <c r="X27" s="448"/>
      <c r="Y27" s="448"/>
      <c r="Z27" s="111"/>
      <c r="AA27" s="448"/>
      <c r="AB27" s="448"/>
      <c r="AC27" s="448"/>
      <c r="AD27" s="448"/>
      <c r="AE27" s="450"/>
      <c r="AF27" s="459"/>
      <c r="AG27" s="450"/>
      <c r="AH27" s="450"/>
      <c r="AI27" s="450"/>
      <c r="AJ27" s="103"/>
      <c r="AK27" s="118"/>
      <c r="AL27" s="103"/>
      <c r="AM27" s="103"/>
      <c r="AN27" s="103"/>
      <c r="AO27" s="103"/>
      <c r="AP27" s="103"/>
      <c r="AQ27" s="103"/>
      <c r="AR27" s="103"/>
      <c r="AS27" s="103"/>
      <c r="AT27" s="103"/>
      <c r="AU27" s="103"/>
      <c r="AV27" s="103"/>
      <c r="AW27" s="103"/>
      <c r="AX27" s="103"/>
      <c r="AY27" s="103"/>
      <c r="AZ27" s="103"/>
      <c r="BA27" s="103"/>
      <c r="BB27" s="103"/>
      <c r="BC27" s="103"/>
      <c r="BD27" s="103"/>
      <c r="BE27" s="103"/>
      <c r="BF27" s="103"/>
      <c r="BG27" s="103"/>
      <c r="BH27" s="103"/>
      <c r="BI27" s="103"/>
      <c r="BJ27" s="103"/>
      <c r="BK27" s="103"/>
      <c r="BL27" s="103"/>
      <c r="BM27" s="103"/>
      <c r="BN27" s="103"/>
      <c r="BO27" s="103"/>
      <c r="BP27" s="103"/>
      <c r="BQ27" s="103"/>
      <c r="BR27" s="103"/>
      <c r="BS27" s="103"/>
      <c r="BT27" s="103"/>
      <c r="BU27" s="103"/>
      <c r="BV27" s="103"/>
      <c r="BW27" s="103"/>
      <c r="BX27" s="103"/>
      <c r="BY27" s="103"/>
      <c r="BZ27" s="103"/>
      <c r="CA27" s="103"/>
      <c r="CB27" s="103"/>
      <c r="CC27" s="103"/>
      <c r="CD27" s="103"/>
      <c r="CE27" s="103"/>
      <c r="CF27" s="103"/>
      <c r="CG27" s="103"/>
      <c r="CH27" s="103"/>
      <c r="CI27" s="103"/>
      <c r="CJ27" s="103"/>
      <c r="CK27" s="103"/>
      <c r="CL27" s="103"/>
      <c r="CM27" s="103"/>
      <c r="CN27" s="103"/>
      <c r="CO27" s="103"/>
      <c r="CP27" s="103"/>
      <c r="CQ27" s="103"/>
      <c r="CR27" s="103"/>
      <c r="CS27" s="103"/>
      <c r="CT27" s="103"/>
      <c r="CU27" s="103"/>
      <c r="CV27" s="103"/>
      <c r="CW27" s="103"/>
      <c r="CX27" s="103"/>
      <c r="CY27" s="103"/>
      <c r="CZ27" s="103"/>
      <c r="DA27" s="103"/>
      <c r="DB27" s="103"/>
      <c r="DC27" s="103"/>
      <c r="DD27" s="103"/>
      <c r="DE27" s="103"/>
      <c r="DF27" s="103"/>
      <c r="DG27" s="103"/>
      <c r="DH27" s="103"/>
      <c r="DI27" s="103"/>
      <c r="DJ27" s="103"/>
      <c r="DK27" s="103"/>
      <c r="DL27" s="103"/>
      <c r="DM27" s="103"/>
      <c r="DN27" s="103"/>
      <c r="DO27" s="103"/>
      <c r="DP27" s="103"/>
      <c r="DQ27" s="103"/>
      <c r="DR27" s="103"/>
      <c r="DS27" s="103"/>
      <c r="DT27" s="103"/>
      <c r="DU27" s="103"/>
      <c r="DV27" s="103"/>
      <c r="DW27" s="103"/>
      <c r="DX27" s="103"/>
      <c r="DY27" s="103"/>
      <c r="DZ27" s="103"/>
      <c r="EA27" s="103"/>
      <c r="EB27" s="103"/>
      <c r="EC27" s="103"/>
      <c r="ED27" s="103"/>
      <c r="EE27" s="103"/>
      <c r="EF27" s="103"/>
      <c r="EG27" s="103"/>
      <c r="EH27" s="103"/>
      <c r="EI27" s="103"/>
      <c r="EJ27" s="103"/>
      <c r="EK27" s="103"/>
      <c r="EL27" s="103"/>
      <c r="EM27" s="103"/>
      <c r="EN27" s="103"/>
      <c r="EO27" s="103"/>
      <c r="EP27" s="103"/>
      <c r="EQ27" s="103"/>
      <c r="ER27" s="103"/>
      <c r="ES27" s="103"/>
      <c r="ET27" s="103"/>
      <c r="EU27" s="103"/>
      <c r="EV27" s="103"/>
      <c r="EW27" s="103"/>
      <c r="EX27" s="103"/>
      <c r="EY27" s="103"/>
      <c r="EZ27" s="103"/>
      <c r="FA27" s="103"/>
      <c r="FB27" s="103"/>
      <c r="FC27" s="103"/>
      <c r="FD27" s="103"/>
      <c r="FE27" s="103"/>
      <c r="FF27" s="103"/>
      <c r="FG27" s="103"/>
      <c r="FH27" s="103"/>
      <c r="FI27" s="103"/>
      <c r="FJ27" s="103"/>
      <c r="FK27" s="103"/>
      <c r="FL27" s="103"/>
      <c r="FM27" s="103"/>
      <c r="FN27" s="103"/>
      <c r="FO27" s="103"/>
      <c r="FP27" s="103"/>
      <c r="FQ27" s="103"/>
      <c r="FR27" s="103"/>
      <c r="FS27" s="103"/>
      <c r="FT27" s="103"/>
      <c r="FU27" s="103"/>
      <c r="FV27" s="103"/>
      <c r="FW27" s="103"/>
      <c r="FX27" s="103"/>
      <c r="FY27" s="103"/>
      <c r="FZ27" s="103"/>
      <c r="GA27" s="103"/>
      <c r="GB27" s="103"/>
      <c r="GC27" s="103"/>
      <c r="GD27" s="103"/>
      <c r="GE27" s="103"/>
      <c r="GF27" s="103"/>
      <c r="GG27" s="103"/>
      <c r="GH27" s="103"/>
      <c r="GI27" s="103"/>
      <c r="GJ27" s="103"/>
      <c r="GK27" s="103"/>
      <c r="GL27" s="103"/>
      <c r="GM27" s="103"/>
      <c r="GN27" s="103"/>
      <c r="GO27" s="103"/>
      <c r="GP27" s="103"/>
      <c r="GQ27" s="103"/>
      <c r="GR27" s="103"/>
      <c r="GS27" s="103"/>
      <c r="GT27" s="103"/>
      <c r="GU27" s="103"/>
      <c r="GV27" s="103"/>
      <c r="GW27" s="103"/>
      <c r="GX27" s="103"/>
      <c r="GY27" s="103"/>
      <c r="GZ27" s="103"/>
      <c r="HA27" s="103"/>
      <c r="HB27" s="103"/>
      <c r="HC27" s="103"/>
      <c r="HD27" s="103"/>
      <c r="HE27" s="103"/>
      <c r="HF27" s="103"/>
      <c r="HG27" s="103"/>
      <c r="HH27" s="103"/>
      <c r="HI27" s="103"/>
      <c r="HJ27" s="103"/>
      <c r="HK27" s="103"/>
      <c r="HL27" s="103"/>
      <c r="HM27" s="103"/>
      <c r="HN27" s="103"/>
      <c r="HO27" s="103"/>
      <c r="HP27" s="103"/>
      <c r="HQ27" s="103"/>
      <c r="HR27" s="103"/>
      <c r="HS27" s="103"/>
      <c r="HT27" s="103"/>
      <c r="HU27" s="103"/>
      <c r="HV27" s="103"/>
      <c r="HW27" s="103"/>
      <c r="HX27" s="103"/>
      <c r="HY27" s="103"/>
      <c r="HZ27" s="103"/>
      <c r="IA27" s="103"/>
      <c r="IB27" s="103"/>
      <c r="IC27" s="103"/>
      <c r="ID27" s="103"/>
      <c r="IE27" s="103"/>
      <c r="IF27" s="103"/>
      <c r="IG27" s="103"/>
      <c r="IH27" s="103"/>
      <c r="II27" s="103"/>
      <c r="IJ27" s="103"/>
      <c r="IK27" s="103"/>
      <c r="IL27" s="103"/>
      <c r="IM27" s="103"/>
      <c r="IN27" s="103"/>
      <c r="IO27" s="103"/>
      <c r="IP27" s="103"/>
      <c r="IQ27" s="103"/>
      <c r="IR27" s="103"/>
      <c r="IS27" s="103"/>
      <c r="IT27" s="103"/>
      <c r="IU27" s="103"/>
      <c r="IV27" s="103"/>
      <c r="IW27" s="103"/>
      <c r="IX27" s="103"/>
      <c r="IY27" s="103"/>
      <c r="IZ27" s="103"/>
      <c r="JA27" s="103"/>
      <c r="JB27" s="103"/>
      <c r="JC27" s="103"/>
      <c r="JD27" s="103"/>
      <c r="JE27" s="103"/>
      <c r="JF27" s="103"/>
      <c r="JG27" s="103"/>
      <c r="JH27" s="103"/>
      <c r="JI27" s="103"/>
      <c r="JJ27" s="103"/>
      <c r="JK27" s="103"/>
      <c r="JL27" s="103"/>
      <c r="JM27" s="103"/>
      <c r="JN27" s="103"/>
      <c r="JO27" s="103"/>
      <c r="JP27" s="103"/>
      <c r="JQ27" s="103"/>
      <c r="JR27" s="103"/>
      <c r="JS27" s="103"/>
      <c r="JT27" s="103"/>
      <c r="JU27" s="103"/>
      <c r="JV27" s="103"/>
      <c r="JW27" s="103"/>
      <c r="JX27" s="103"/>
      <c r="JY27" s="103"/>
      <c r="JZ27" s="103"/>
      <c r="KA27" s="103"/>
      <c r="KB27" s="103"/>
      <c r="KC27" s="103"/>
      <c r="KD27" s="103"/>
      <c r="KE27" s="103"/>
      <c r="KF27" s="103"/>
      <c r="KG27" s="103"/>
      <c r="KH27" s="103"/>
      <c r="KI27" s="103"/>
      <c r="KJ27" s="103"/>
      <c r="KK27" s="103"/>
      <c r="KL27" s="103"/>
      <c r="KM27" s="103"/>
      <c r="KN27" s="103"/>
      <c r="KO27" s="103"/>
      <c r="KP27" s="103"/>
      <c r="KQ27" s="103"/>
      <c r="KR27" s="103"/>
      <c r="KS27" s="103"/>
      <c r="KT27" s="103"/>
      <c r="KU27" s="103"/>
      <c r="KV27" s="103"/>
      <c r="KW27" s="103"/>
      <c r="KX27" s="103"/>
      <c r="KY27" s="103"/>
      <c r="KZ27" s="103"/>
      <c r="LA27" s="103"/>
      <c r="LB27" s="103"/>
      <c r="LC27" s="103"/>
      <c r="LD27" s="103"/>
      <c r="LE27" s="103"/>
      <c r="LF27" s="103"/>
      <c r="LG27" s="103"/>
      <c r="LH27" s="103"/>
      <c r="LI27" s="103"/>
      <c r="LJ27" s="103"/>
      <c r="LK27" s="103"/>
      <c r="LL27" s="103"/>
      <c r="LM27" s="103"/>
      <c r="LN27" s="103"/>
      <c r="LO27" s="103"/>
      <c r="LP27" s="103"/>
      <c r="LQ27" s="103"/>
      <c r="LR27" s="103"/>
      <c r="LS27" s="103"/>
      <c r="LT27" s="103"/>
      <c r="LU27" s="103"/>
      <c r="LV27" s="103"/>
      <c r="LW27" s="103"/>
      <c r="LX27" s="103"/>
      <c r="LY27" s="103"/>
      <c r="LZ27" s="103"/>
      <c r="MA27" s="103"/>
      <c r="MB27" s="103"/>
      <c r="MC27" s="103"/>
      <c r="MD27" s="103"/>
      <c r="ME27" s="103"/>
    </row>
    <row r="28" spans="1:343" s="113" customFormat="1">
      <c r="A28" s="142" t="s">
        <v>33</v>
      </c>
      <c r="B28" s="426"/>
      <c r="C28" s="426"/>
      <c r="D28" s="426"/>
      <c r="E28" s="447"/>
      <c r="F28" s="111"/>
      <c r="G28" s="448"/>
      <c r="H28" s="448"/>
      <c r="I28" s="448"/>
      <c r="J28" s="448"/>
      <c r="K28" s="111"/>
      <c r="L28" s="448"/>
      <c r="M28" s="448"/>
      <c r="N28" s="448"/>
      <c r="O28" s="448"/>
      <c r="P28" s="111"/>
      <c r="Q28" s="448"/>
      <c r="R28" s="448"/>
      <c r="S28" s="448"/>
      <c r="T28" s="448"/>
      <c r="U28" s="111"/>
      <c r="V28" s="448"/>
      <c r="W28" s="448"/>
      <c r="X28" s="448"/>
      <c r="Y28" s="448"/>
      <c r="Z28" s="111"/>
      <c r="AA28" s="448"/>
      <c r="AB28" s="448"/>
      <c r="AC28" s="448"/>
      <c r="AD28" s="448"/>
      <c r="AE28" s="450"/>
      <c r="AF28" s="459"/>
      <c r="AG28" s="450"/>
      <c r="AH28" s="450"/>
      <c r="AI28" s="450"/>
      <c r="AJ28" s="103"/>
      <c r="AK28" s="118"/>
      <c r="AL28" s="103"/>
      <c r="AM28" s="103"/>
      <c r="AN28" s="103"/>
      <c r="AO28" s="103"/>
      <c r="AP28" s="103"/>
      <c r="AQ28" s="103"/>
      <c r="AR28" s="103"/>
      <c r="AS28" s="103"/>
      <c r="AT28" s="103"/>
      <c r="AU28" s="103"/>
      <c r="AV28" s="103"/>
      <c r="AW28" s="103"/>
      <c r="AX28" s="103"/>
      <c r="AY28" s="103"/>
      <c r="AZ28" s="103"/>
      <c r="BA28" s="103"/>
      <c r="BB28" s="103"/>
      <c r="BC28" s="103"/>
      <c r="BD28" s="103"/>
      <c r="BE28" s="103"/>
      <c r="BF28" s="103"/>
      <c r="BG28" s="103"/>
      <c r="BH28" s="103"/>
      <c r="BI28" s="103"/>
      <c r="BJ28" s="103"/>
      <c r="BK28" s="103"/>
      <c r="BL28" s="103"/>
      <c r="BM28" s="103"/>
      <c r="BN28" s="103"/>
      <c r="BO28" s="103"/>
      <c r="BP28" s="103"/>
      <c r="BQ28" s="103"/>
      <c r="BR28" s="103"/>
      <c r="BS28" s="103"/>
      <c r="BT28" s="103"/>
      <c r="BU28" s="103"/>
      <c r="BV28" s="103"/>
      <c r="BW28" s="103"/>
      <c r="BX28" s="103"/>
      <c r="BY28" s="103"/>
      <c r="BZ28" s="103"/>
      <c r="CA28" s="103"/>
      <c r="CB28" s="103"/>
      <c r="CC28" s="103"/>
      <c r="CD28" s="103"/>
      <c r="CE28" s="103"/>
      <c r="CF28" s="103"/>
      <c r="CG28" s="103"/>
      <c r="CH28" s="103"/>
      <c r="CI28" s="103"/>
      <c r="CJ28" s="103"/>
      <c r="CK28" s="103"/>
      <c r="CL28" s="103"/>
      <c r="CM28" s="103"/>
      <c r="CN28" s="103"/>
      <c r="CO28" s="103"/>
      <c r="CP28" s="103"/>
      <c r="CQ28" s="103"/>
      <c r="CR28" s="103"/>
      <c r="CS28" s="103"/>
      <c r="CT28" s="103"/>
      <c r="CU28" s="103"/>
      <c r="CV28" s="103"/>
      <c r="CW28" s="103"/>
      <c r="CX28" s="103"/>
      <c r="CY28" s="103"/>
      <c r="CZ28" s="103"/>
      <c r="DA28" s="103"/>
      <c r="DB28" s="103"/>
      <c r="DC28" s="103"/>
      <c r="DD28" s="103"/>
      <c r="DE28" s="103"/>
      <c r="DF28" s="103"/>
      <c r="DG28" s="103"/>
      <c r="DH28" s="103"/>
      <c r="DI28" s="103"/>
      <c r="DJ28" s="103"/>
      <c r="DK28" s="103"/>
      <c r="DL28" s="103"/>
      <c r="DM28" s="103"/>
      <c r="DN28" s="103"/>
      <c r="DO28" s="103"/>
      <c r="DP28" s="103"/>
      <c r="DQ28" s="103"/>
      <c r="DR28" s="103"/>
      <c r="DS28" s="103"/>
      <c r="DT28" s="103"/>
      <c r="DU28" s="103"/>
      <c r="DV28" s="103"/>
      <c r="DW28" s="103"/>
      <c r="DX28" s="103"/>
      <c r="DY28" s="103"/>
      <c r="DZ28" s="103"/>
      <c r="EA28" s="103"/>
      <c r="EB28" s="103"/>
      <c r="EC28" s="103"/>
      <c r="ED28" s="103"/>
      <c r="EE28" s="103"/>
      <c r="EF28" s="103"/>
      <c r="EG28" s="103"/>
      <c r="EH28" s="103"/>
      <c r="EI28" s="103"/>
      <c r="EJ28" s="103"/>
      <c r="EK28" s="103"/>
      <c r="EL28" s="103"/>
      <c r="EM28" s="103"/>
      <c r="EN28" s="103"/>
      <c r="EO28" s="103"/>
      <c r="EP28" s="103"/>
      <c r="EQ28" s="103"/>
      <c r="ER28" s="103"/>
      <c r="ES28" s="103"/>
      <c r="ET28" s="103"/>
      <c r="EU28" s="103"/>
      <c r="EV28" s="103"/>
      <c r="EW28" s="103"/>
      <c r="EX28" s="103"/>
      <c r="EY28" s="103"/>
      <c r="EZ28" s="103"/>
      <c r="FA28" s="103"/>
      <c r="FB28" s="103"/>
      <c r="FC28" s="103"/>
      <c r="FD28" s="103"/>
      <c r="FE28" s="103"/>
      <c r="FF28" s="103"/>
      <c r="FG28" s="103"/>
      <c r="FH28" s="103"/>
      <c r="FI28" s="103"/>
      <c r="FJ28" s="103"/>
      <c r="FK28" s="103"/>
      <c r="FL28" s="103"/>
      <c r="FM28" s="103"/>
      <c r="FN28" s="103"/>
      <c r="FO28" s="103"/>
      <c r="FP28" s="103"/>
      <c r="FQ28" s="103"/>
      <c r="FR28" s="103"/>
      <c r="FS28" s="103"/>
      <c r="FT28" s="103"/>
      <c r="FU28" s="103"/>
      <c r="FV28" s="103"/>
      <c r="FW28" s="103"/>
      <c r="FX28" s="103"/>
      <c r="FY28" s="103"/>
      <c r="FZ28" s="103"/>
      <c r="GA28" s="103"/>
      <c r="GB28" s="103"/>
      <c r="GC28" s="103"/>
      <c r="GD28" s="103"/>
      <c r="GE28" s="103"/>
      <c r="GF28" s="103"/>
      <c r="GG28" s="103"/>
      <c r="GH28" s="103"/>
      <c r="GI28" s="103"/>
      <c r="GJ28" s="103"/>
      <c r="GK28" s="103"/>
      <c r="GL28" s="103"/>
      <c r="GM28" s="103"/>
      <c r="GN28" s="103"/>
      <c r="GO28" s="103"/>
      <c r="GP28" s="103"/>
      <c r="GQ28" s="103"/>
      <c r="GR28" s="103"/>
      <c r="GS28" s="103"/>
      <c r="GT28" s="103"/>
      <c r="GU28" s="103"/>
      <c r="GV28" s="103"/>
      <c r="GW28" s="103"/>
      <c r="GX28" s="103"/>
      <c r="GY28" s="103"/>
      <c r="GZ28" s="103"/>
      <c r="HA28" s="103"/>
      <c r="HB28" s="103"/>
      <c r="HC28" s="103"/>
      <c r="HD28" s="103"/>
      <c r="HE28" s="103"/>
      <c r="HF28" s="103"/>
      <c r="HG28" s="103"/>
      <c r="HH28" s="103"/>
      <c r="HI28" s="103"/>
      <c r="HJ28" s="103"/>
      <c r="HK28" s="103"/>
      <c r="HL28" s="103"/>
      <c r="HM28" s="103"/>
      <c r="HN28" s="103"/>
      <c r="HO28" s="103"/>
      <c r="HP28" s="103"/>
      <c r="HQ28" s="103"/>
      <c r="HR28" s="103"/>
      <c r="HS28" s="103"/>
      <c r="HT28" s="103"/>
      <c r="HU28" s="103"/>
      <c r="HV28" s="103"/>
      <c r="HW28" s="103"/>
      <c r="HX28" s="103"/>
      <c r="HY28" s="103"/>
      <c r="HZ28" s="103"/>
      <c r="IA28" s="103"/>
      <c r="IB28" s="103"/>
      <c r="IC28" s="103"/>
      <c r="ID28" s="103"/>
      <c r="IE28" s="103"/>
      <c r="IF28" s="103"/>
      <c r="IG28" s="103"/>
      <c r="IH28" s="103"/>
      <c r="II28" s="103"/>
      <c r="IJ28" s="103"/>
      <c r="IK28" s="103"/>
      <c r="IL28" s="103"/>
      <c r="IM28" s="103"/>
      <c r="IN28" s="103"/>
      <c r="IO28" s="103"/>
      <c r="IP28" s="103"/>
      <c r="IQ28" s="103"/>
      <c r="IR28" s="103"/>
      <c r="IS28" s="103"/>
      <c r="IT28" s="103"/>
      <c r="IU28" s="103"/>
      <c r="IV28" s="103"/>
      <c r="IW28" s="103"/>
      <c r="IX28" s="103"/>
      <c r="IY28" s="103"/>
      <c r="IZ28" s="103"/>
      <c r="JA28" s="103"/>
      <c r="JB28" s="103"/>
      <c r="JC28" s="103"/>
      <c r="JD28" s="103"/>
      <c r="JE28" s="103"/>
      <c r="JF28" s="103"/>
      <c r="JG28" s="103"/>
      <c r="JH28" s="103"/>
      <c r="JI28" s="103"/>
      <c r="JJ28" s="103"/>
      <c r="JK28" s="103"/>
      <c r="JL28" s="103"/>
      <c r="JM28" s="103"/>
      <c r="JN28" s="103"/>
      <c r="JO28" s="103"/>
      <c r="JP28" s="103"/>
      <c r="JQ28" s="103"/>
      <c r="JR28" s="103"/>
      <c r="JS28" s="103"/>
      <c r="JT28" s="103"/>
      <c r="JU28" s="103"/>
      <c r="JV28" s="103"/>
      <c r="JW28" s="103"/>
      <c r="JX28" s="103"/>
      <c r="JY28" s="103"/>
      <c r="JZ28" s="103"/>
      <c r="KA28" s="103"/>
      <c r="KB28" s="103"/>
      <c r="KC28" s="103"/>
      <c r="KD28" s="103"/>
      <c r="KE28" s="103"/>
      <c r="KF28" s="103"/>
      <c r="KG28" s="103"/>
      <c r="KH28" s="103"/>
      <c r="KI28" s="103"/>
      <c r="KJ28" s="103"/>
      <c r="KK28" s="103"/>
      <c r="KL28" s="103"/>
      <c r="KM28" s="103"/>
      <c r="KN28" s="103"/>
      <c r="KO28" s="103"/>
      <c r="KP28" s="103"/>
      <c r="KQ28" s="103"/>
      <c r="KR28" s="103"/>
      <c r="KS28" s="103"/>
      <c r="KT28" s="103"/>
      <c r="KU28" s="103"/>
      <c r="KV28" s="103"/>
      <c r="KW28" s="103"/>
      <c r="KX28" s="103"/>
      <c r="KY28" s="103"/>
      <c r="KZ28" s="103"/>
      <c r="LA28" s="103"/>
      <c r="LB28" s="103"/>
      <c r="LC28" s="103"/>
      <c r="LD28" s="103"/>
      <c r="LE28" s="103"/>
      <c r="LF28" s="103"/>
      <c r="LG28" s="103"/>
      <c r="LH28" s="103"/>
      <c r="LI28" s="103"/>
      <c r="LJ28" s="103"/>
      <c r="LK28" s="103"/>
      <c r="LL28" s="103"/>
      <c r="LM28" s="103"/>
      <c r="LN28" s="103"/>
      <c r="LO28" s="103"/>
      <c r="LP28" s="103"/>
      <c r="LQ28" s="103"/>
      <c r="LR28" s="103"/>
      <c r="LS28" s="103"/>
      <c r="LT28" s="103"/>
      <c r="LU28" s="103"/>
      <c r="LV28" s="103"/>
      <c r="LW28" s="103"/>
      <c r="LX28" s="103"/>
      <c r="LY28" s="103"/>
      <c r="LZ28" s="103"/>
      <c r="MA28" s="103"/>
      <c r="MB28" s="103"/>
      <c r="MC28" s="103"/>
      <c r="MD28" s="103"/>
      <c r="ME28" s="103"/>
    </row>
    <row r="29" spans="1:343" s="113" customFormat="1">
      <c r="A29" s="143" t="s">
        <v>34</v>
      </c>
      <c r="B29" s="428">
        <v>0</v>
      </c>
      <c r="C29" s="428">
        <v>0</v>
      </c>
      <c r="D29" s="428">
        <v>0</v>
      </c>
      <c r="E29" s="428">
        <v>0</v>
      </c>
      <c r="F29" s="450">
        <f>E29</f>
        <v>0</v>
      </c>
      <c r="G29" s="428">
        <f>'Step 3 Income Statement '!H8*0.1</f>
        <v>0</v>
      </c>
      <c r="H29" s="428">
        <f>'Step 3 Income Statement '!I8*0.1</f>
        <v>0</v>
      </c>
      <c r="I29" s="428">
        <f>'Step 3 Income Statement '!J8*0.1</f>
        <v>0</v>
      </c>
      <c r="J29" s="428">
        <f>'Step 3 Income Statement '!K8*0.1</f>
        <v>0</v>
      </c>
      <c r="K29" s="450">
        <f>J29</f>
        <v>0</v>
      </c>
      <c r="L29" s="428">
        <f>'Step 3 Income Statement '!M8*0.1</f>
        <v>0</v>
      </c>
      <c r="M29" s="428">
        <f>'Step 3 Income Statement '!N8*0.1</f>
        <v>0</v>
      </c>
      <c r="N29" s="428">
        <f>'Step 3 Income Statement '!O8*0.1</f>
        <v>0</v>
      </c>
      <c r="O29" s="428">
        <f>'Step 3 Income Statement '!P8*0.1</f>
        <v>0</v>
      </c>
      <c r="P29" s="450">
        <f>O29</f>
        <v>0</v>
      </c>
      <c r="Q29" s="428">
        <f>'Step 3 Income Statement '!R8*0.1</f>
        <v>0</v>
      </c>
      <c r="R29" s="428">
        <f>'Step 3 Income Statement '!S8*0.1</f>
        <v>0</v>
      </c>
      <c r="S29" s="428">
        <f>'Step 3 Income Statement '!T8*0.1</f>
        <v>0</v>
      </c>
      <c r="T29" s="428">
        <f>'Step 3 Income Statement '!U8*0.1</f>
        <v>0</v>
      </c>
      <c r="U29" s="450">
        <f>T29</f>
        <v>0</v>
      </c>
      <c r="V29" s="428">
        <f>'Step 3 Income Statement '!W8*0.1</f>
        <v>0</v>
      </c>
      <c r="W29" s="428">
        <f>'Step 3 Income Statement '!X8*0.1</f>
        <v>0</v>
      </c>
      <c r="X29" s="428">
        <f>'Step 3 Income Statement '!Y8*0.1</f>
        <v>0</v>
      </c>
      <c r="Y29" s="428">
        <f>'Step 3 Income Statement '!Z8*0.1</f>
        <v>0</v>
      </c>
      <c r="Z29" s="450">
        <f>Y29</f>
        <v>0</v>
      </c>
      <c r="AA29" s="428">
        <f>'Step 3 Income Statement '!AB8*0.1</f>
        <v>0</v>
      </c>
      <c r="AB29" s="428">
        <f>'Step 3 Income Statement '!AC8*0.1</f>
        <v>0</v>
      </c>
      <c r="AC29" s="428">
        <f>'Step 3 Income Statement '!AD8*0.1</f>
        <v>0</v>
      </c>
      <c r="AD29" s="428">
        <f>'Step 3 Income Statement '!AE8*0.1</f>
        <v>0</v>
      </c>
      <c r="AE29" s="450">
        <f>AD29</f>
        <v>0</v>
      </c>
      <c r="AF29" s="595">
        <f>'Step 3 Income Statement '!AG8*0.1</f>
        <v>0</v>
      </c>
      <c r="AG29" s="595">
        <f>'Step 3 Income Statement '!AH8*0.1</f>
        <v>0</v>
      </c>
      <c r="AH29" s="595">
        <f>'Step 3 Income Statement '!AI8*0.1</f>
        <v>0</v>
      </c>
      <c r="AI29" s="595">
        <f>'Step 3 Income Statement '!AJ8*0.1</f>
        <v>0</v>
      </c>
      <c r="AJ29" s="103"/>
      <c r="AK29" s="118"/>
      <c r="AL29" s="103"/>
      <c r="AM29" s="103"/>
      <c r="AN29" s="103"/>
      <c r="AO29" s="103"/>
      <c r="AP29" s="103"/>
      <c r="AQ29" s="103"/>
      <c r="AR29" s="103"/>
      <c r="AS29" s="103"/>
      <c r="AT29" s="103"/>
      <c r="AU29" s="103"/>
      <c r="AV29" s="103"/>
      <c r="AW29" s="103"/>
      <c r="AX29" s="103"/>
      <c r="AY29" s="103"/>
      <c r="AZ29" s="103"/>
      <c r="BA29" s="103"/>
      <c r="BB29" s="103"/>
      <c r="BC29" s="103"/>
      <c r="BD29" s="103"/>
      <c r="BE29" s="103"/>
      <c r="BF29" s="103"/>
      <c r="BG29" s="103"/>
      <c r="BH29" s="103"/>
      <c r="BI29" s="103"/>
      <c r="BJ29" s="103"/>
      <c r="BK29" s="103"/>
      <c r="BL29" s="103"/>
      <c r="BM29" s="103"/>
      <c r="BN29" s="103"/>
      <c r="BO29" s="103"/>
      <c r="BP29" s="103"/>
      <c r="BQ29" s="103"/>
      <c r="BR29" s="103"/>
      <c r="BS29" s="103"/>
      <c r="BT29" s="103"/>
      <c r="BU29" s="103"/>
      <c r="BV29" s="103"/>
      <c r="BW29" s="103"/>
      <c r="BX29" s="103"/>
      <c r="BY29" s="103"/>
      <c r="BZ29" s="103"/>
      <c r="CA29" s="103"/>
      <c r="CB29" s="103"/>
      <c r="CC29" s="103"/>
      <c r="CD29" s="103"/>
      <c r="CE29" s="103"/>
      <c r="CF29" s="103"/>
      <c r="CG29" s="103"/>
      <c r="CH29" s="103"/>
      <c r="CI29" s="103"/>
      <c r="CJ29" s="103"/>
      <c r="CK29" s="103"/>
      <c r="CL29" s="103"/>
      <c r="CM29" s="103"/>
      <c r="CN29" s="103"/>
      <c r="CO29" s="103"/>
      <c r="CP29" s="103"/>
      <c r="CQ29" s="103"/>
      <c r="CR29" s="103"/>
      <c r="CS29" s="103"/>
      <c r="CT29" s="103"/>
      <c r="CU29" s="103"/>
      <c r="CV29" s="103"/>
      <c r="CW29" s="103"/>
      <c r="CX29" s="103"/>
      <c r="CY29" s="103"/>
      <c r="CZ29" s="103"/>
      <c r="DA29" s="103"/>
      <c r="DB29" s="103"/>
      <c r="DC29" s="103"/>
      <c r="DD29" s="103"/>
      <c r="DE29" s="103"/>
      <c r="DF29" s="103"/>
      <c r="DG29" s="103"/>
      <c r="DH29" s="103"/>
      <c r="DI29" s="103"/>
      <c r="DJ29" s="103"/>
      <c r="DK29" s="103"/>
      <c r="DL29" s="103"/>
      <c r="DM29" s="103"/>
      <c r="DN29" s="103"/>
      <c r="DO29" s="103"/>
      <c r="DP29" s="103"/>
      <c r="DQ29" s="103"/>
      <c r="DR29" s="103"/>
      <c r="DS29" s="103"/>
      <c r="DT29" s="103"/>
      <c r="DU29" s="103"/>
      <c r="DV29" s="103"/>
      <c r="DW29" s="103"/>
      <c r="DX29" s="103"/>
      <c r="DY29" s="103"/>
      <c r="DZ29" s="103"/>
      <c r="EA29" s="103"/>
      <c r="EB29" s="103"/>
      <c r="EC29" s="103"/>
      <c r="ED29" s="103"/>
      <c r="EE29" s="103"/>
      <c r="EF29" s="103"/>
      <c r="EG29" s="103"/>
      <c r="EH29" s="103"/>
      <c r="EI29" s="103"/>
      <c r="EJ29" s="103"/>
      <c r="EK29" s="103"/>
      <c r="EL29" s="103"/>
      <c r="EM29" s="103"/>
      <c r="EN29" s="103"/>
      <c r="EO29" s="103"/>
      <c r="EP29" s="103"/>
      <c r="EQ29" s="103"/>
      <c r="ER29" s="103"/>
      <c r="ES29" s="103"/>
      <c r="ET29" s="103"/>
      <c r="EU29" s="103"/>
      <c r="EV29" s="103"/>
      <c r="EW29" s="103"/>
      <c r="EX29" s="103"/>
      <c r="EY29" s="103"/>
      <c r="EZ29" s="103"/>
      <c r="FA29" s="103"/>
      <c r="FB29" s="103"/>
      <c r="FC29" s="103"/>
      <c r="FD29" s="103"/>
      <c r="FE29" s="103"/>
      <c r="FF29" s="103"/>
      <c r="FG29" s="103"/>
      <c r="FH29" s="103"/>
      <c r="FI29" s="103"/>
      <c r="FJ29" s="103"/>
      <c r="FK29" s="103"/>
      <c r="FL29" s="103"/>
      <c r="FM29" s="103"/>
      <c r="FN29" s="103"/>
      <c r="FO29" s="103"/>
      <c r="FP29" s="103"/>
      <c r="FQ29" s="103"/>
      <c r="FR29" s="103"/>
      <c r="FS29" s="103"/>
      <c r="FT29" s="103"/>
      <c r="FU29" s="103"/>
      <c r="FV29" s="103"/>
      <c r="FW29" s="103"/>
      <c r="FX29" s="103"/>
      <c r="FY29" s="103"/>
      <c r="FZ29" s="103"/>
      <c r="GA29" s="103"/>
      <c r="GB29" s="103"/>
      <c r="GC29" s="103"/>
      <c r="GD29" s="103"/>
      <c r="GE29" s="103"/>
      <c r="GF29" s="103"/>
      <c r="GG29" s="103"/>
      <c r="GH29" s="103"/>
      <c r="GI29" s="103"/>
      <c r="GJ29" s="103"/>
      <c r="GK29" s="103"/>
      <c r="GL29" s="103"/>
      <c r="GM29" s="103"/>
      <c r="GN29" s="103"/>
      <c r="GO29" s="103"/>
      <c r="GP29" s="103"/>
      <c r="GQ29" s="103"/>
      <c r="GR29" s="103"/>
      <c r="GS29" s="103"/>
      <c r="GT29" s="103"/>
      <c r="GU29" s="103"/>
      <c r="GV29" s="103"/>
      <c r="GW29" s="103"/>
      <c r="GX29" s="103"/>
      <c r="GY29" s="103"/>
      <c r="GZ29" s="103"/>
      <c r="HA29" s="103"/>
      <c r="HB29" s="103"/>
      <c r="HC29" s="103"/>
      <c r="HD29" s="103"/>
      <c r="HE29" s="103"/>
      <c r="HF29" s="103"/>
      <c r="HG29" s="103"/>
      <c r="HH29" s="103"/>
      <c r="HI29" s="103"/>
      <c r="HJ29" s="103"/>
      <c r="HK29" s="103"/>
      <c r="HL29" s="103"/>
      <c r="HM29" s="103"/>
      <c r="HN29" s="103"/>
      <c r="HO29" s="103"/>
      <c r="HP29" s="103"/>
      <c r="HQ29" s="103"/>
      <c r="HR29" s="103"/>
      <c r="HS29" s="103"/>
      <c r="HT29" s="103"/>
      <c r="HU29" s="103"/>
      <c r="HV29" s="103"/>
      <c r="HW29" s="103"/>
      <c r="HX29" s="103"/>
      <c r="HY29" s="103"/>
      <c r="HZ29" s="103"/>
      <c r="IA29" s="103"/>
      <c r="IB29" s="103"/>
      <c r="IC29" s="103"/>
      <c r="ID29" s="103"/>
      <c r="IE29" s="103"/>
      <c r="IF29" s="103"/>
      <c r="IG29" s="103"/>
      <c r="IH29" s="103"/>
      <c r="II29" s="103"/>
      <c r="IJ29" s="103"/>
      <c r="IK29" s="103"/>
      <c r="IL29" s="103"/>
      <c r="IM29" s="103"/>
      <c r="IN29" s="103"/>
      <c r="IO29" s="103"/>
      <c r="IP29" s="103"/>
      <c r="IQ29" s="103"/>
      <c r="IR29" s="103"/>
      <c r="IS29" s="103"/>
      <c r="IT29" s="103"/>
      <c r="IU29" s="103"/>
      <c r="IV29" s="103"/>
      <c r="IW29" s="103"/>
      <c r="IX29" s="103"/>
      <c r="IY29" s="103"/>
      <c r="IZ29" s="103"/>
      <c r="JA29" s="103"/>
      <c r="JB29" s="103"/>
      <c r="JC29" s="103"/>
      <c r="JD29" s="103"/>
      <c r="JE29" s="103"/>
      <c r="JF29" s="103"/>
      <c r="JG29" s="103"/>
      <c r="JH29" s="103"/>
      <c r="JI29" s="103"/>
      <c r="JJ29" s="103"/>
      <c r="JK29" s="103"/>
      <c r="JL29" s="103"/>
      <c r="JM29" s="103"/>
      <c r="JN29" s="103"/>
      <c r="JO29" s="103"/>
      <c r="JP29" s="103"/>
      <c r="JQ29" s="103"/>
      <c r="JR29" s="103"/>
      <c r="JS29" s="103"/>
      <c r="JT29" s="103"/>
      <c r="JU29" s="103"/>
      <c r="JV29" s="103"/>
      <c r="JW29" s="103"/>
      <c r="JX29" s="103"/>
      <c r="JY29" s="103"/>
      <c r="JZ29" s="103"/>
      <c r="KA29" s="103"/>
      <c r="KB29" s="103"/>
      <c r="KC29" s="103"/>
      <c r="KD29" s="103"/>
      <c r="KE29" s="103"/>
      <c r="KF29" s="103"/>
      <c r="KG29" s="103"/>
      <c r="KH29" s="103"/>
      <c r="KI29" s="103"/>
      <c r="KJ29" s="103"/>
      <c r="KK29" s="103"/>
      <c r="KL29" s="103"/>
      <c r="KM29" s="103"/>
      <c r="KN29" s="103"/>
      <c r="KO29" s="103"/>
      <c r="KP29" s="103"/>
      <c r="KQ29" s="103"/>
      <c r="KR29" s="103"/>
      <c r="KS29" s="103"/>
      <c r="KT29" s="103"/>
      <c r="KU29" s="103"/>
      <c r="KV29" s="103"/>
      <c r="KW29" s="103"/>
      <c r="KX29" s="103"/>
      <c r="KY29" s="103"/>
      <c r="KZ29" s="103"/>
      <c r="LA29" s="103"/>
      <c r="LB29" s="103"/>
      <c r="LC29" s="103"/>
      <c r="LD29" s="103"/>
      <c r="LE29" s="103"/>
      <c r="LF29" s="103"/>
      <c r="LG29" s="103"/>
      <c r="LH29" s="103"/>
      <c r="LI29" s="103"/>
      <c r="LJ29" s="103"/>
      <c r="LK29" s="103"/>
      <c r="LL29" s="103"/>
      <c r="LM29" s="103"/>
      <c r="LN29" s="103"/>
      <c r="LO29" s="103"/>
      <c r="LP29" s="103"/>
      <c r="LQ29" s="103"/>
      <c r="LR29" s="103"/>
      <c r="LS29" s="103"/>
      <c r="LT29" s="103"/>
      <c r="LU29" s="103"/>
      <c r="LV29" s="103"/>
      <c r="LW29" s="103"/>
      <c r="LX29" s="103"/>
      <c r="LY29" s="103"/>
      <c r="LZ29" s="103"/>
      <c r="MA29" s="103"/>
      <c r="MB29" s="103"/>
      <c r="MC29" s="103"/>
      <c r="MD29" s="103"/>
      <c r="ME29" s="103"/>
    </row>
    <row r="30" spans="1:343" s="124" customFormat="1">
      <c r="A30" s="121" t="s">
        <v>35</v>
      </c>
      <c r="B30" s="421" t="str">
        <f>IFERROR(B29/'Step 3 Income Statement '!C8,"N/A")</f>
        <v>N/A</v>
      </c>
      <c r="C30" s="421" t="str">
        <f>IFERROR(C29/'Step 3 Income Statement '!D8,"N/A")</f>
        <v>N/A</v>
      </c>
      <c r="D30" s="421" t="str">
        <f>IFERROR(D29/'Step 3 Income Statement '!E8,"N/A")</f>
        <v>N/A</v>
      </c>
      <c r="E30" s="421" t="str">
        <f>IFERROR(E29/'Step 3 Income Statement '!F8,"N/A")</f>
        <v>N/A</v>
      </c>
      <c r="F30" s="451" t="str">
        <f>IFERROR(F29/'Step 3 Income Statement '!G8,"N/A")</f>
        <v>N/A</v>
      </c>
      <c r="G30" s="421" t="str">
        <f>IFERROR(G29/'Step 3 Income Statement '!H8,"N/A")</f>
        <v>N/A</v>
      </c>
      <c r="H30" s="421" t="str">
        <f>IFERROR(H29/'Step 3 Income Statement '!I8,"N/A")</f>
        <v>N/A</v>
      </c>
      <c r="I30" s="421" t="str">
        <f>IFERROR(I29/'Step 3 Income Statement '!J8,"N/A")</f>
        <v>N/A</v>
      </c>
      <c r="J30" s="421" t="str">
        <f>IFERROR(J29/'Step 3 Income Statement '!K8,"N/A")</f>
        <v>N/A</v>
      </c>
      <c r="K30" s="451" t="str">
        <f>J30</f>
        <v>N/A</v>
      </c>
      <c r="L30" s="421" t="str">
        <f>IFERROR(L29/'Step 3 Income Statement '!M8,"N/A")</f>
        <v>N/A</v>
      </c>
      <c r="M30" s="421" t="str">
        <f>IFERROR(M29/'Step 3 Income Statement '!N8,"N/A")</f>
        <v>N/A</v>
      </c>
      <c r="N30" s="421" t="str">
        <f>IFERROR(N29/'Step 3 Income Statement '!O8,"N/A")</f>
        <v>N/A</v>
      </c>
      <c r="O30" s="421" t="str">
        <f>IFERROR(O29/'Step 3 Income Statement '!P8,"N/A")</f>
        <v>N/A</v>
      </c>
      <c r="P30" s="451" t="str">
        <f>IFERROR(P29/'Step 3 Income Statement '!Q8,"N/A")</f>
        <v>N/A</v>
      </c>
      <c r="Q30" s="421" t="str">
        <f>IFERROR(Q29/'Step 3 Income Statement '!R8,"N/A")</f>
        <v>N/A</v>
      </c>
      <c r="R30" s="421" t="str">
        <f>IFERROR(R29/'Step 3 Income Statement '!S8,"N/A")</f>
        <v>N/A</v>
      </c>
      <c r="S30" s="421" t="str">
        <f>IFERROR(S29/'Step 3 Income Statement '!T8,"N/A")</f>
        <v>N/A</v>
      </c>
      <c r="T30" s="421" t="str">
        <f>IFERROR(T29/'Step 3 Income Statement '!U8,"N/A")</f>
        <v>N/A</v>
      </c>
      <c r="U30" s="451" t="str">
        <f>T30</f>
        <v>N/A</v>
      </c>
      <c r="V30" s="421" t="str">
        <f>IFERROR(V29/'Step 3 Income Statement '!W8,"N/A")</f>
        <v>N/A</v>
      </c>
      <c r="W30" s="421" t="str">
        <f>IFERROR(W29/'Step 3 Income Statement '!X8,"N/A")</f>
        <v>N/A</v>
      </c>
      <c r="X30" s="421" t="str">
        <f>IFERROR(X29/'Step 3 Income Statement '!Y8,"N/A")</f>
        <v>N/A</v>
      </c>
      <c r="Y30" s="421" t="str">
        <f>IFERROR(Y29/'Step 3 Income Statement '!Z8,"N/A")</f>
        <v>N/A</v>
      </c>
      <c r="Z30" s="451" t="str">
        <f>Y30</f>
        <v>N/A</v>
      </c>
      <c r="AA30" s="421" t="str">
        <f>IFERROR(AA29/'Step 3 Income Statement '!AB8,"N/A")</f>
        <v>N/A</v>
      </c>
      <c r="AB30" s="421" t="str">
        <f>IFERROR(AB29/'Step 3 Income Statement '!AC8,"N/A")</f>
        <v>N/A</v>
      </c>
      <c r="AC30" s="421" t="str">
        <f>IFERROR(AC29/'Step 3 Income Statement '!AD8,"N/A")</f>
        <v>N/A</v>
      </c>
      <c r="AD30" s="421" t="str">
        <f>IFERROR(AD29/'Step 3 Income Statement '!AE8,"N/A")</f>
        <v>N/A</v>
      </c>
      <c r="AE30" s="451" t="str">
        <f>AD30</f>
        <v>N/A</v>
      </c>
      <c r="AF30" s="421" t="str">
        <f>IFERROR(AF29/'Step 3 Income Statement '!AG8,"N/A")</f>
        <v>N/A</v>
      </c>
      <c r="AG30" s="468" t="str">
        <f>IFERROR(AG29/'Step 3 Income Statement '!AH8,"N/A")</f>
        <v>N/A</v>
      </c>
      <c r="AH30" s="468" t="str">
        <f>IFERROR(AH29/'Step 3 Income Statement '!AI8,"N/A")</f>
        <v>N/A</v>
      </c>
      <c r="AI30" s="468" t="str">
        <f>IFERROR(AI29/'Step 3 Income Statement '!AJ8,"N/A")</f>
        <v>N/A</v>
      </c>
      <c r="AJ30" s="122"/>
      <c r="AK30" s="134"/>
      <c r="AL30" s="122"/>
      <c r="AM30" s="122"/>
      <c r="AN30" s="122"/>
      <c r="AO30" s="122"/>
      <c r="AP30" s="122"/>
      <c r="AQ30" s="122"/>
      <c r="AR30" s="122"/>
      <c r="AS30" s="122"/>
      <c r="AT30" s="122"/>
      <c r="AU30" s="122"/>
      <c r="AV30" s="122"/>
      <c r="AW30" s="122"/>
      <c r="AX30" s="122"/>
      <c r="AY30" s="122"/>
      <c r="AZ30" s="122"/>
      <c r="BA30" s="122"/>
      <c r="BB30" s="122"/>
      <c r="BC30" s="122"/>
      <c r="BD30" s="122"/>
      <c r="BE30" s="122"/>
      <c r="BF30" s="122"/>
      <c r="BG30" s="122"/>
      <c r="BH30" s="122"/>
      <c r="BI30" s="122"/>
      <c r="BJ30" s="122"/>
      <c r="BK30" s="122"/>
      <c r="BL30" s="122"/>
      <c r="BM30" s="122"/>
      <c r="BN30" s="122"/>
      <c r="BO30" s="122"/>
      <c r="BP30" s="122"/>
      <c r="BQ30" s="122"/>
      <c r="BR30" s="122"/>
      <c r="BS30" s="122"/>
      <c r="BT30" s="122"/>
      <c r="BU30" s="122"/>
      <c r="BV30" s="122"/>
      <c r="BW30" s="122"/>
      <c r="BX30" s="122"/>
      <c r="BY30" s="122"/>
      <c r="BZ30" s="122"/>
      <c r="CA30" s="122"/>
      <c r="CB30" s="122"/>
      <c r="CC30" s="122"/>
      <c r="CD30" s="122"/>
      <c r="CE30" s="122"/>
      <c r="CF30" s="122"/>
      <c r="CG30" s="122"/>
      <c r="CH30" s="122"/>
      <c r="CI30" s="122"/>
      <c r="CJ30" s="122"/>
      <c r="CK30" s="122"/>
      <c r="CL30" s="122"/>
      <c r="CM30" s="122"/>
      <c r="CN30" s="122"/>
      <c r="CO30" s="122"/>
      <c r="CP30" s="122"/>
      <c r="CQ30" s="122"/>
      <c r="CR30" s="122"/>
      <c r="CS30" s="122"/>
      <c r="CT30" s="122"/>
      <c r="CU30" s="122"/>
      <c r="CV30" s="122"/>
      <c r="CW30" s="122"/>
      <c r="CX30" s="122"/>
      <c r="CY30" s="122"/>
      <c r="CZ30" s="122"/>
      <c r="DA30" s="122"/>
      <c r="DB30" s="122"/>
      <c r="DC30" s="122"/>
      <c r="DD30" s="122"/>
      <c r="DE30" s="122"/>
      <c r="DF30" s="122"/>
      <c r="DG30" s="122"/>
      <c r="DH30" s="122"/>
      <c r="DI30" s="122"/>
      <c r="DJ30" s="122"/>
      <c r="DK30" s="122"/>
      <c r="DL30" s="122"/>
      <c r="DM30" s="122"/>
      <c r="DN30" s="122"/>
      <c r="DO30" s="122"/>
      <c r="DP30" s="122"/>
      <c r="DQ30" s="122"/>
      <c r="DR30" s="122"/>
      <c r="DS30" s="122"/>
      <c r="DT30" s="122"/>
      <c r="DU30" s="122"/>
      <c r="DV30" s="122"/>
      <c r="DW30" s="122"/>
      <c r="DX30" s="122"/>
      <c r="DY30" s="122"/>
      <c r="DZ30" s="122"/>
      <c r="EA30" s="122"/>
      <c r="EB30" s="122"/>
      <c r="EC30" s="122"/>
      <c r="ED30" s="122"/>
      <c r="EE30" s="122"/>
      <c r="EF30" s="122"/>
      <c r="EG30" s="122"/>
      <c r="EH30" s="122"/>
      <c r="EI30" s="122"/>
      <c r="EJ30" s="122"/>
      <c r="EK30" s="122"/>
      <c r="EL30" s="122"/>
      <c r="EM30" s="122"/>
      <c r="EN30" s="122"/>
      <c r="EO30" s="122"/>
      <c r="EP30" s="122"/>
      <c r="EQ30" s="122"/>
      <c r="ER30" s="122"/>
      <c r="ES30" s="122"/>
      <c r="ET30" s="122"/>
      <c r="EU30" s="122"/>
      <c r="EV30" s="122"/>
      <c r="EW30" s="122"/>
      <c r="EX30" s="122"/>
      <c r="EY30" s="122"/>
      <c r="EZ30" s="122"/>
      <c r="FA30" s="122"/>
      <c r="FB30" s="122"/>
      <c r="FC30" s="122"/>
      <c r="FD30" s="122"/>
      <c r="FE30" s="122"/>
      <c r="FF30" s="122"/>
      <c r="FG30" s="122"/>
      <c r="FH30" s="122"/>
      <c r="FI30" s="122"/>
      <c r="FJ30" s="122"/>
      <c r="FK30" s="122"/>
      <c r="FL30" s="122"/>
      <c r="FM30" s="122"/>
      <c r="FN30" s="122"/>
      <c r="FO30" s="122"/>
      <c r="FP30" s="122"/>
      <c r="FQ30" s="122"/>
      <c r="FR30" s="122"/>
      <c r="FS30" s="122"/>
      <c r="FT30" s="122"/>
      <c r="FU30" s="122"/>
      <c r="FV30" s="122"/>
      <c r="FW30" s="122"/>
      <c r="FX30" s="122"/>
      <c r="FY30" s="122"/>
      <c r="FZ30" s="122"/>
      <c r="GA30" s="122"/>
      <c r="GB30" s="122"/>
      <c r="GC30" s="122"/>
      <c r="GD30" s="122"/>
      <c r="GE30" s="122"/>
      <c r="GF30" s="122"/>
      <c r="GG30" s="122"/>
      <c r="GH30" s="122"/>
      <c r="GI30" s="122"/>
      <c r="GJ30" s="122"/>
      <c r="GK30" s="122"/>
      <c r="GL30" s="122"/>
      <c r="GM30" s="122"/>
      <c r="GN30" s="122"/>
      <c r="GO30" s="122"/>
      <c r="GP30" s="122"/>
      <c r="GQ30" s="122"/>
      <c r="GR30" s="122"/>
      <c r="GS30" s="122"/>
      <c r="GT30" s="122"/>
      <c r="GU30" s="122"/>
      <c r="GV30" s="122"/>
      <c r="GW30" s="122"/>
      <c r="GX30" s="122"/>
      <c r="GY30" s="122"/>
      <c r="GZ30" s="122"/>
      <c r="HA30" s="122"/>
      <c r="HB30" s="122"/>
      <c r="HC30" s="122"/>
      <c r="HD30" s="122"/>
      <c r="HE30" s="122"/>
      <c r="HF30" s="122"/>
      <c r="HG30" s="122"/>
      <c r="HH30" s="122"/>
      <c r="HI30" s="122"/>
      <c r="HJ30" s="122"/>
      <c r="HK30" s="122"/>
      <c r="HL30" s="122"/>
      <c r="HM30" s="122"/>
      <c r="HN30" s="122"/>
      <c r="HO30" s="122"/>
      <c r="HP30" s="122"/>
      <c r="HQ30" s="122"/>
      <c r="HR30" s="122"/>
      <c r="HS30" s="122"/>
      <c r="HT30" s="122"/>
      <c r="HU30" s="122"/>
      <c r="HV30" s="122"/>
      <c r="HW30" s="122"/>
      <c r="HX30" s="122"/>
      <c r="HY30" s="122"/>
      <c r="HZ30" s="122"/>
      <c r="IA30" s="122"/>
      <c r="IB30" s="122"/>
      <c r="IC30" s="122"/>
      <c r="ID30" s="122"/>
      <c r="IE30" s="122"/>
      <c r="IF30" s="122"/>
      <c r="IG30" s="122"/>
      <c r="IH30" s="122"/>
      <c r="II30" s="122"/>
      <c r="IJ30" s="122"/>
      <c r="IK30" s="122"/>
      <c r="IL30" s="122"/>
      <c r="IM30" s="122"/>
      <c r="IN30" s="122"/>
      <c r="IO30" s="122"/>
      <c r="IP30" s="122"/>
      <c r="IQ30" s="122"/>
      <c r="IR30" s="122"/>
      <c r="IS30" s="122"/>
      <c r="IT30" s="122"/>
      <c r="IU30" s="122"/>
      <c r="IV30" s="122"/>
      <c r="IW30" s="122"/>
      <c r="IX30" s="122"/>
      <c r="IY30" s="122"/>
      <c r="IZ30" s="122"/>
      <c r="JA30" s="122"/>
      <c r="JB30" s="122"/>
      <c r="JC30" s="122"/>
      <c r="JD30" s="122"/>
      <c r="JE30" s="122"/>
      <c r="JF30" s="122"/>
      <c r="JG30" s="122"/>
      <c r="JH30" s="122"/>
      <c r="JI30" s="122"/>
      <c r="JJ30" s="122"/>
      <c r="JK30" s="122"/>
      <c r="JL30" s="122"/>
      <c r="JM30" s="122"/>
      <c r="JN30" s="122"/>
      <c r="JO30" s="122"/>
      <c r="JP30" s="122"/>
      <c r="JQ30" s="122"/>
      <c r="JR30" s="122"/>
      <c r="JS30" s="122"/>
      <c r="JT30" s="122"/>
      <c r="JU30" s="122"/>
      <c r="JV30" s="122"/>
      <c r="JW30" s="122"/>
      <c r="JX30" s="122"/>
      <c r="JY30" s="122"/>
      <c r="JZ30" s="122"/>
      <c r="KA30" s="122"/>
      <c r="KB30" s="122"/>
      <c r="KC30" s="122"/>
      <c r="KD30" s="122"/>
      <c r="KE30" s="122"/>
      <c r="KF30" s="122"/>
      <c r="KG30" s="122"/>
      <c r="KH30" s="122"/>
      <c r="KI30" s="122"/>
      <c r="KJ30" s="122"/>
      <c r="KK30" s="122"/>
      <c r="KL30" s="122"/>
      <c r="KM30" s="122"/>
      <c r="KN30" s="122"/>
      <c r="KO30" s="122"/>
      <c r="KP30" s="122"/>
      <c r="KQ30" s="122"/>
      <c r="KR30" s="122"/>
      <c r="KS30" s="122"/>
      <c r="KT30" s="122"/>
      <c r="KU30" s="122"/>
      <c r="KV30" s="122"/>
      <c r="KW30" s="122"/>
      <c r="KX30" s="122"/>
      <c r="KY30" s="122"/>
      <c r="KZ30" s="122"/>
      <c r="LA30" s="122"/>
      <c r="LB30" s="122"/>
      <c r="LC30" s="122"/>
      <c r="LD30" s="122"/>
      <c r="LE30" s="122"/>
      <c r="LF30" s="122"/>
      <c r="LG30" s="122"/>
      <c r="LH30" s="122"/>
      <c r="LI30" s="122"/>
      <c r="LJ30" s="122"/>
      <c r="LK30" s="122"/>
      <c r="LL30" s="122"/>
      <c r="LM30" s="122"/>
      <c r="LN30" s="122"/>
      <c r="LO30" s="122"/>
      <c r="LP30" s="122"/>
      <c r="LQ30" s="122"/>
      <c r="LR30" s="122"/>
      <c r="LS30" s="122"/>
      <c r="LT30" s="122"/>
      <c r="LU30" s="122"/>
      <c r="LV30" s="122"/>
      <c r="LW30" s="122"/>
      <c r="LX30" s="122"/>
      <c r="LY30" s="122"/>
      <c r="LZ30" s="122"/>
      <c r="MA30" s="122"/>
      <c r="MB30" s="122"/>
      <c r="MC30" s="122"/>
      <c r="MD30" s="122"/>
      <c r="ME30" s="122"/>
    </row>
    <row r="31" spans="1:343" s="113" customFormat="1">
      <c r="A31" s="132" t="s">
        <v>36</v>
      </c>
      <c r="B31" s="428">
        <v>0</v>
      </c>
      <c r="C31" s="428">
        <v>0</v>
      </c>
      <c r="D31" s="428">
        <v>0</v>
      </c>
      <c r="E31" s="428">
        <v>0</v>
      </c>
      <c r="F31" s="450">
        <f>E31</f>
        <v>0</v>
      </c>
      <c r="G31" s="428">
        <v>0</v>
      </c>
      <c r="H31" s="428">
        <v>0</v>
      </c>
      <c r="I31" s="428">
        <v>0</v>
      </c>
      <c r="J31" s="428">
        <v>0</v>
      </c>
      <c r="K31" s="450">
        <f>J31</f>
        <v>0</v>
      </c>
      <c r="L31" s="428">
        <v>0</v>
      </c>
      <c r="M31" s="428">
        <v>0</v>
      </c>
      <c r="N31" s="428">
        <v>0</v>
      </c>
      <c r="O31" s="428">
        <v>0</v>
      </c>
      <c r="P31" s="450">
        <f>O31</f>
        <v>0</v>
      </c>
      <c r="Q31" s="428">
        <v>0</v>
      </c>
      <c r="R31" s="428">
        <v>0</v>
      </c>
      <c r="S31" s="428">
        <v>0</v>
      </c>
      <c r="T31" s="428">
        <v>0</v>
      </c>
      <c r="U31" s="450">
        <f>T31</f>
        <v>0</v>
      </c>
      <c r="V31" s="428">
        <v>0</v>
      </c>
      <c r="W31" s="428">
        <v>0</v>
      </c>
      <c r="X31" s="428">
        <v>0</v>
      </c>
      <c r="Y31" s="428">
        <v>0</v>
      </c>
      <c r="Z31" s="450">
        <f>Y31</f>
        <v>0</v>
      </c>
      <c r="AA31" s="428">
        <v>0</v>
      </c>
      <c r="AB31" s="428">
        <v>0</v>
      </c>
      <c r="AC31" s="428">
        <v>0</v>
      </c>
      <c r="AD31" s="428">
        <v>0</v>
      </c>
      <c r="AE31" s="450">
        <f>AD31</f>
        <v>0</v>
      </c>
      <c r="AF31" s="450">
        <f t="shared" ref="AF31:AI31" si="12">AE31</f>
        <v>0</v>
      </c>
      <c r="AG31" s="450">
        <f t="shared" si="12"/>
        <v>0</v>
      </c>
      <c r="AH31" s="450">
        <f t="shared" si="12"/>
        <v>0</v>
      </c>
      <c r="AI31" s="450">
        <f t="shared" si="12"/>
        <v>0</v>
      </c>
      <c r="AJ31" s="103"/>
      <c r="AK31" s="118"/>
      <c r="AL31" s="103"/>
      <c r="AM31" s="103"/>
      <c r="AN31" s="103"/>
      <c r="AO31" s="103"/>
      <c r="AP31" s="103"/>
      <c r="AQ31" s="103"/>
      <c r="AR31" s="103"/>
      <c r="AS31" s="103"/>
      <c r="AT31" s="103"/>
      <c r="AU31" s="103"/>
      <c r="AV31" s="103"/>
      <c r="AW31" s="103"/>
      <c r="AX31" s="103"/>
      <c r="AY31" s="103"/>
      <c r="AZ31" s="103"/>
      <c r="BA31" s="103"/>
      <c r="BB31" s="103"/>
      <c r="BC31" s="103"/>
      <c r="BD31" s="103"/>
      <c r="BE31" s="103"/>
      <c r="BF31" s="103"/>
      <c r="BG31" s="103"/>
      <c r="BH31" s="103"/>
      <c r="BI31" s="103"/>
      <c r="BJ31" s="103"/>
      <c r="BK31" s="103"/>
      <c r="BL31" s="103"/>
      <c r="BM31" s="103"/>
      <c r="BN31" s="103"/>
      <c r="BO31" s="103"/>
      <c r="BP31" s="103"/>
      <c r="BQ31" s="103"/>
      <c r="BR31" s="103"/>
      <c r="BS31" s="103"/>
      <c r="BT31" s="103"/>
      <c r="BU31" s="103"/>
      <c r="BV31" s="103"/>
      <c r="BW31" s="103"/>
      <c r="BX31" s="103"/>
      <c r="BY31" s="103"/>
      <c r="BZ31" s="103"/>
      <c r="CA31" s="103"/>
      <c r="CB31" s="103"/>
      <c r="CC31" s="103"/>
      <c r="CD31" s="103"/>
      <c r="CE31" s="103"/>
      <c r="CF31" s="103"/>
      <c r="CG31" s="103"/>
      <c r="CH31" s="103"/>
      <c r="CI31" s="103"/>
      <c r="CJ31" s="103"/>
      <c r="CK31" s="103"/>
      <c r="CL31" s="103"/>
      <c r="CM31" s="103"/>
      <c r="CN31" s="103"/>
      <c r="CO31" s="103"/>
      <c r="CP31" s="103"/>
      <c r="CQ31" s="103"/>
      <c r="CR31" s="103"/>
      <c r="CS31" s="103"/>
      <c r="CT31" s="103"/>
      <c r="CU31" s="103"/>
      <c r="CV31" s="103"/>
      <c r="CW31" s="103"/>
      <c r="CX31" s="103"/>
      <c r="CY31" s="103"/>
      <c r="CZ31" s="103"/>
      <c r="DA31" s="103"/>
      <c r="DB31" s="103"/>
      <c r="DC31" s="103"/>
      <c r="DD31" s="103"/>
      <c r="DE31" s="103"/>
      <c r="DF31" s="103"/>
      <c r="DG31" s="103"/>
      <c r="DH31" s="103"/>
      <c r="DI31" s="103"/>
      <c r="DJ31" s="103"/>
      <c r="DK31" s="103"/>
      <c r="DL31" s="103"/>
      <c r="DM31" s="103"/>
      <c r="DN31" s="103"/>
      <c r="DO31" s="103"/>
      <c r="DP31" s="103"/>
      <c r="DQ31" s="103"/>
      <c r="DR31" s="103"/>
      <c r="DS31" s="103"/>
      <c r="DT31" s="103"/>
      <c r="DU31" s="103"/>
      <c r="DV31" s="103"/>
      <c r="DW31" s="103"/>
      <c r="DX31" s="103"/>
      <c r="DY31" s="103"/>
      <c r="DZ31" s="103"/>
      <c r="EA31" s="103"/>
      <c r="EB31" s="103"/>
      <c r="EC31" s="103"/>
      <c r="ED31" s="103"/>
      <c r="EE31" s="103"/>
      <c r="EF31" s="103"/>
      <c r="EG31" s="103"/>
      <c r="EH31" s="103"/>
      <c r="EI31" s="103"/>
      <c r="EJ31" s="103"/>
      <c r="EK31" s="103"/>
      <c r="EL31" s="103"/>
      <c r="EM31" s="103"/>
      <c r="EN31" s="103"/>
      <c r="EO31" s="103"/>
      <c r="EP31" s="103"/>
      <c r="EQ31" s="103"/>
      <c r="ER31" s="103"/>
      <c r="ES31" s="103"/>
      <c r="ET31" s="103"/>
      <c r="EU31" s="103"/>
      <c r="EV31" s="103"/>
      <c r="EW31" s="103"/>
      <c r="EX31" s="103"/>
      <c r="EY31" s="103"/>
      <c r="EZ31" s="103"/>
      <c r="FA31" s="103"/>
      <c r="FB31" s="103"/>
      <c r="FC31" s="103"/>
      <c r="FD31" s="103"/>
      <c r="FE31" s="103"/>
      <c r="FF31" s="103"/>
      <c r="FG31" s="103"/>
      <c r="FH31" s="103"/>
      <c r="FI31" s="103"/>
      <c r="FJ31" s="103"/>
      <c r="FK31" s="103"/>
      <c r="FL31" s="103"/>
      <c r="FM31" s="103"/>
      <c r="FN31" s="103"/>
      <c r="FO31" s="103"/>
      <c r="FP31" s="103"/>
      <c r="FQ31" s="103"/>
      <c r="FR31" s="103"/>
      <c r="FS31" s="103"/>
      <c r="FT31" s="103"/>
      <c r="FU31" s="103"/>
      <c r="FV31" s="103"/>
      <c r="FW31" s="103"/>
      <c r="FX31" s="103"/>
      <c r="FY31" s="103"/>
      <c r="FZ31" s="103"/>
      <c r="GA31" s="103"/>
      <c r="GB31" s="103"/>
      <c r="GC31" s="103"/>
      <c r="GD31" s="103"/>
      <c r="GE31" s="103"/>
      <c r="GF31" s="103"/>
      <c r="GG31" s="103"/>
      <c r="GH31" s="103"/>
      <c r="GI31" s="103"/>
      <c r="GJ31" s="103"/>
      <c r="GK31" s="103"/>
      <c r="GL31" s="103"/>
      <c r="GM31" s="103"/>
      <c r="GN31" s="103"/>
      <c r="GO31" s="103"/>
      <c r="GP31" s="103"/>
      <c r="GQ31" s="103"/>
      <c r="GR31" s="103"/>
      <c r="GS31" s="103"/>
      <c r="GT31" s="103"/>
      <c r="GU31" s="103"/>
      <c r="GV31" s="103"/>
      <c r="GW31" s="103"/>
      <c r="GX31" s="103"/>
      <c r="GY31" s="103"/>
      <c r="GZ31" s="103"/>
      <c r="HA31" s="103"/>
      <c r="HB31" s="103"/>
      <c r="HC31" s="103"/>
      <c r="HD31" s="103"/>
      <c r="HE31" s="103"/>
      <c r="HF31" s="103"/>
      <c r="HG31" s="103"/>
      <c r="HH31" s="103"/>
      <c r="HI31" s="103"/>
      <c r="HJ31" s="103"/>
      <c r="HK31" s="103"/>
      <c r="HL31" s="103"/>
      <c r="HM31" s="103"/>
      <c r="HN31" s="103"/>
      <c r="HO31" s="103"/>
      <c r="HP31" s="103"/>
      <c r="HQ31" s="103"/>
      <c r="HR31" s="103"/>
      <c r="HS31" s="103"/>
      <c r="HT31" s="103"/>
      <c r="HU31" s="103"/>
      <c r="HV31" s="103"/>
      <c r="HW31" s="103"/>
      <c r="HX31" s="103"/>
      <c r="HY31" s="103"/>
      <c r="HZ31" s="103"/>
      <c r="IA31" s="103"/>
      <c r="IB31" s="103"/>
      <c r="IC31" s="103"/>
      <c r="ID31" s="103"/>
      <c r="IE31" s="103"/>
      <c r="IF31" s="103"/>
      <c r="IG31" s="103"/>
      <c r="IH31" s="103"/>
      <c r="II31" s="103"/>
      <c r="IJ31" s="103"/>
      <c r="IK31" s="103"/>
      <c r="IL31" s="103"/>
      <c r="IM31" s="103"/>
      <c r="IN31" s="103"/>
      <c r="IO31" s="103"/>
      <c r="IP31" s="103"/>
      <c r="IQ31" s="103"/>
      <c r="IR31" s="103"/>
      <c r="IS31" s="103"/>
      <c r="IT31" s="103"/>
      <c r="IU31" s="103"/>
      <c r="IV31" s="103"/>
      <c r="IW31" s="103"/>
      <c r="IX31" s="103"/>
      <c r="IY31" s="103"/>
      <c r="IZ31" s="103"/>
      <c r="JA31" s="103"/>
      <c r="JB31" s="103"/>
      <c r="JC31" s="103"/>
      <c r="JD31" s="103"/>
      <c r="JE31" s="103"/>
      <c r="JF31" s="103"/>
      <c r="JG31" s="103"/>
      <c r="JH31" s="103"/>
      <c r="JI31" s="103"/>
      <c r="JJ31" s="103"/>
      <c r="JK31" s="103"/>
      <c r="JL31" s="103"/>
      <c r="JM31" s="103"/>
      <c r="JN31" s="103"/>
      <c r="JO31" s="103"/>
      <c r="JP31" s="103"/>
      <c r="JQ31" s="103"/>
      <c r="JR31" s="103"/>
      <c r="JS31" s="103"/>
      <c r="JT31" s="103"/>
      <c r="JU31" s="103"/>
      <c r="JV31" s="103"/>
      <c r="JW31" s="103"/>
      <c r="JX31" s="103"/>
      <c r="JY31" s="103"/>
      <c r="JZ31" s="103"/>
      <c r="KA31" s="103"/>
      <c r="KB31" s="103"/>
      <c r="KC31" s="103"/>
      <c r="KD31" s="103"/>
      <c r="KE31" s="103"/>
      <c r="KF31" s="103"/>
      <c r="KG31" s="103"/>
      <c r="KH31" s="103"/>
      <c r="KI31" s="103"/>
      <c r="KJ31" s="103"/>
      <c r="KK31" s="103"/>
      <c r="KL31" s="103"/>
      <c r="KM31" s="103"/>
      <c r="KN31" s="103"/>
      <c r="KO31" s="103"/>
      <c r="KP31" s="103"/>
      <c r="KQ31" s="103"/>
      <c r="KR31" s="103"/>
      <c r="KS31" s="103"/>
      <c r="KT31" s="103"/>
      <c r="KU31" s="103"/>
      <c r="KV31" s="103"/>
      <c r="KW31" s="103"/>
      <c r="KX31" s="103"/>
      <c r="KY31" s="103"/>
      <c r="KZ31" s="103"/>
      <c r="LA31" s="103"/>
      <c r="LB31" s="103"/>
      <c r="LC31" s="103"/>
      <c r="LD31" s="103"/>
      <c r="LE31" s="103"/>
      <c r="LF31" s="103"/>
      <c r="LG31" s="103"/>
      <c r="LH31" s="103"/>
      <c r="LI31" s="103"/>
      <c r="LJ31" s="103"/>
      <c r="LK31" s="103"/>
      <c r="LL31" s="103"/>
      <c r="LM31" s="103"/>
      <c r="LN31" s="103"/>
      <c r="LO31" s="103"/>
      <c r="LP31" s="103"/>
      <c r="LQ31" s="103"/>
      <c r="LR31" s="103"/>
      <c r="LS31" s="103"/>
      <c r="LT31" s="103"/>
      <c r="LU31" s="103"/>
      <c r="LV31" s="103"/>
      <c r="LW31" s="103"/>
      <c r="LX31" s="103"/>
      <c r="LY31" s="103"/>
      <c r="LZ31" s="103"/>
      <c r="MA31" s="103"/>
      <c r="MB31" s="103"/>
      <c r="MC31" s="103"/>
      <c r="MD31" s="103"/>
      <c r="ME31" s="103"/>
    </row>
    <row r="32" spans="1:343" s="131" customFormat="1">
      <c r="A32" s="128" t="s">
        <v>37</v>
      </c>
      <c r="B32" s="429">
        <f>B29+B31</f>
        <v>0</v>
      </c>
      <c r="C32" s="429">
        <f t="shared" ref="C32:AE32" si="13">C29+C31</f>
        <v>0</v>
      </c>
      <c r="D32" s="429">
        <f t="shared" si="13"/>
        <v>0</v>
      </c>
      <c r="E32" s="429">
        <f t="shared" si="13"/>
        <v>0</v>
      </c>
      <c r="F32" s="454">
        <f t="shared" si="13"/>
        <v>0</v>
      </c>
      <c r="G32" s="429">
        <f t="shared" si="13"/>
        <v>0</v>
      </c>
      <c r="H32" s="429">
        <f t="shared" si="13"/>
        <v>0</v>
      </c>
      <c r="I32" s="429">
        <f t="shared" si="13"/>
        <v>0</v>
      </c>
      <c r="J32" s="429">
        <f>J29+J31</f>
        <v>0</v>
      </c>
      <c r="K32" s="454">
        <f t="shared" si="13"/>
        <v>0</v>
      </c>
      <c r="L32" s="429">
        <f>L29+L31</f>
        <v>0</v>
      </c>
      <c r="M32" s="429">
        <f>M29+M31</f>
        <v>0</v>
      </c>
      <c r="N32" s="429">
        <f>N29+N31</f>
        <v>0</v>
      </c>
      <c r="O32" s="429">
        <f>O29+O31</f>
        <v>0</v>
      </c>
      <c r="P32" s="454">
        <f t="shared" si="13"/>
        <v>0</v>
      </c>
      <c r="Q32" s="429">
        <f t="shared" si="13"/>
        <v>0</v>
      </c>
      <c r="R32" s="429">
        <f t="shared" si="13"/>
        <v>0</v>
      </c>
      <c r="S32" s="429">
        <f t="shared" si="13"/>
        <v>0</v>
      </c>
      <c r="T32" s="429">
        <f t="shared" si="13"/>
        <v>0</v>
      </c>
      <c r="U32" s="454">
        <f t="shared" si="13"/>
        <v>0</v>
      </c>
      <c r="V32" s="429">
        <f t="shared" si="13"/>
        <v>0</v>
      </c>
      <c r="W32" s="429">
        <f t="shared" si="13"/>
        <v>0</v>
      </c>
      <c r="X32" s="429">
        <f t="shared" si="13"/>
        <v>0</v>
      </c>
      <c r="Y32" s="429">
        <f t="shared" si="13"/>
        <v>0</v>
      </c>
      <c r="Z32" s="454">
        <f t="shared" si="13"/>
        <v>0</v>
      </c>
      <c r="AA32" s="429">
        <f t="shared" si="13"/>
        <v>0</v>
      </c>
      <c r="AB32" s="429">
        <f t="shared" si="13"/>
        <v>0</v>
      </c>
      <c r="AC32" s="429">
        <f t="shared" si="13"/>
        <v>0</v>
      </c>
      <c r="AD32" s="429">
        <f t="shared" si="13"/>
        <v>0</v>
      </c>
      <c r="AE32" s="477">
        <f t="shared" si="13"/>
        <v>0</v>
      </c>
      <c r="AF32" s="457">
        <f>AF29+AF31</f>
        <v>0</v>
      </c>
      <c r="AG32" s="477">
        <f>AG29+AG31</f>
        <v>0</v>
      </c>
      <c r="AH32" s="477">
        <f>AH29+AH31</f>
        <v>0</v>
      </c>
      <c r="AI32" s="477">
        <f>AI29+AI31</f>
        <v>0</v>
      </c>
      <c r="AJ32" s="129"/>
      <c r="AK32" s="130"/>
      <c r="AL32" s="129"/>
      <c r="AM32" s="129"/>
      <c r="AN32" s="129"/>
      <c r="AO32" s="129"/>
      <c r="AP32" s="129"/>
      <c r="AQ32" s="129"/>
      <c r="AR32" s="129"/>
      <c r="AS32" s="129"/>
      <c r="AT32" s="129"/>
      <c r="AU32" s="129"/>
      <c r="AV32" s="129"/>
      <c r="AW32" s="129"/>
      <c r="AX32" s="129"/>
      <c r="AY32" s="129"/>
      <c r="AZ32" s="129"/>
      <c r="BA32" s="129"/>
      <c r="BB32" s="129"/>
      <c r="BC32" s="129"/>
      <c r="BD32" s="129"/>
      <c r="BE32" s="129"/>
      <c r="BF32" s="129"/>
      <c r="BG32" s="129"/>
      <c r="BH32" s="129"/>
      <c r="BI32" s="129"/>
      <c r="BJ32" s="129"/>
      <c r="BK32" s="129"/>
      <c r="BL32" s="129"/>
      <c r="BM32" s="129"/>
      <c r="BN32" s="129"/>
      <c r="BO32" s="129"/>
      <c r="BP32" s="129"/>
      <c r="BQ32" s="129"/>
      <c r="BR32" s="129"/>
      <c r="BS32" s="129"/>
      <c r="BT32" s="129"/>
      <c r="BU32" s="129"/>
      <c r="BV32" s="129"/>
      <c r="BW32" s="129"/>
      <c r="BX32" s="129"/>
      <c r="BY32" s="129"/>
      <c r="BZ32" s="129"/>
      <c r="CA32" s="129"/>
      <c r="CB32" s="129"/>
      <c r="CC32" s="129"/>
      <c r="CD32" s="129"/>
      <c r="CE32" s="129"/>
      <c r="CF32" s="129"/>
      <c r="CG32" s="129"/>
      <c r="CH32" s="129"/>
      <c r="CI32" s="129"/>
      <c r="CJ32" s="129"/>
      <c r="CK32" s="129"/>
      <c r="CL32" s="129"/>
      <c r="CM32" s="129"/>
      <c r="CN32" s="129"/>
      <c r="CO32" s="129"/>
      <c r="CP32" s="129"/>
      <c r="CQ32" s="129"/>
      <c r="CR32" s="129"/>
      <c r="CS32" s="129"/>
      <c r="CT32" s="129"/>
      <c r="CU32" s="129"/>
      <c r="CV32" s="129"/>
      <c r="CW32" s="129"/>
      <c r="CX32" s="129"/>
      <c r="CY32" s="129"/>
      <c r="CZ32" s="129"/>
      <c r="DA32" s="129"/>
      <c r="DB32" s="129"/>
      <c r="DC32" s="129"/>
      <c r="DD32" s="129"/>
      <c r="DE32" s="129"/>
      <c r="DF32" s="129"/>
      <c r="DG32" s="129"/>
      <c r="DH32" s="129"/>
      <c r="DI32" s="129"/>
      <c r="DJ32" s="129"/>
      <c r="DK32" s="129"/>
      <c r="DL32" s="129"/>
      <c r="DM32" s="129"/>
      <c r="DN32" s="129"/>
      <c r="DO32" s="129"/>
      <c r="DP32" s="129"/>
      <c r="DQ32" s="129"/>
      <c r="DR32" s="129"/>
      <c r="DS32" s="129"/>
      <c r="DT32" s="129"/>
      <c r="DU32" s="129"/>
      <c r="DV32" s="129"/>
      <c r="DW32" s="129"/>
      <c r="DX32" s="129"/>
      <c r="DY32" s="129"/>
      <c r="DZ32" s="129"/>
      <c r="EA32" s="129"/>
      <c r="EB32" s="129"/>
      <c r="EC32" s="129"/>
      <c r="ED32" s="129"/>
      <c r="EE32" s="129"/>
      <c r="EF32" s="129"/>
      <c r="EG32" s="129"/>
      <c r="EH32" s="129"/>
      <c r="EI32" s="129"/>
      <c r="EJ32" s="129"/>
      <c r="EK32" s="129"/>
      <c r="EL32" s="129"/>
      <c r="EM32" s="129"/>
      <c r="EN32" s="129"/>
      <c r="EO32" s="129"/>
      <c r="EP32" s="129"/>
      <c r="EQ32" s="129"/>
      <c r="ER32" s="129"/>
      <c r="ES32" s="129"/>
      <c r="ET32" s="129"/>
      <c r="EU32" s="129"/>
      <c r="EV32" s="129"/>
      <c r="EW32" s="129"/>
      <c r="EX32" s="129"/>
      <c r="EY32" s="129"/>
      <c r="EZ32" s="129"/>
      <c r="FA32" s="129"/>
      <c r="FB32" s="129"/>
      <c r="FC32" s="129"/>
      <c r="FD32" s="129"/>
      <c r="FE32" s="129"/>
      <c r="FF32" s="129"/>
      <c r="FG32" s="129"/>
      <c r="FH32" s="129"/>
      <c r="FI32" s="129"/>
      <c r="FJ32" s="129"/>
      <c r="FK32" s="129"/>
      <c r="FL32" s="129"/>
      <c r="FM32" s="129"/>
      <c r="FN32" s="129"/>
      <c r="FO32" s="129"/>
      <c r="FP32" s="129"/>
      <c r="FQ32" s="129"/>
      <c r="FR32" s="129"/>
      <c r="FS32" s="129"/>
      <c r="FT32" s="129"/>
      <c r="FU32" s="129"/>
      <c r="FV32" s="129"/>
      <c r="FW32" s="129"/>
      <c r="FX32" s="129"/>
      <c r="FY32" s="129"/>
      <c r="FZ32" s="129"/>
      <c r="GA32" s="129"/>
      <c r="GB32" s="129"/>
      <c r="GC32" s="129"/>
      <c r="GD32" s="129"/>
      <c r="GE32" s="129"/>
      <c r="GF32" s="129"/>
      <c r="GG32" s="129"/>
      <c r="GH32" s="129"/>
      <c r="GI32" s="129"/>
      <c r="GJ32" s="129"/>
      <c r="GK32" s="129"/>
      <c r="GL32" s="129"/>
      <c r="GM32" s="129"/>
      <c r="GN32" s="129"/>
      <c r="GO32" s="129"/>
      <c r="GP32" s="129"/>
      <c r="GQ32" s="129"/>
      <c r="GR32" s="129"/>
      <c r="GS32" s="129"/>
      <c r="GT32" s="129"/>
      <c r="GU32" s="129"/>
      <c r="GV32" s="129"/>
      <c r="GW32" s="129"/>
      <c r="GX32" s="129"/>
      <c r="GY32" s="129"/>
      <c r="GZ32" s="129"/>
      <c r="HA32" s="129"/>
      <c r="HB32" s="129"/>
      <c r="HC32" s="129"/>
      <c r="HD32" s="129"/>
      <c r="HE32" s="129"/>
      <c r="HF32" s="129"/>
      <c r="HG32" s="129"/>
      <c r="HH32" s="129"/>
      <c r="HI32" s="129"/>
      <c r="HJ32" s="129"/>
      <c r="HK32" s="129"/>
      <c r="HL32" s="129"/>
      <c r="HM32" s="129"/>
      <c r="HN32" s="129"/>
      <c r="HO32" s="129"/>
      <c r="HP32" s="129"/>
      <c r="HQ32" s="129"/>
      <c r="HR32" s="129"/>
      <c r="HS32" s="129"/>
      <c r="HT32" s="129"/>
      <c r="HU32" s="129"/>
      <c r="HV32" s="129"/>
      <c r="HW32" s="129"/>
      <c r="HX32" s="129"/>
      <c r="HY32" s="129"/>
      <c r="HZ32" s="129"/>
      <c r="IA32" s="129"/>
      <c r="IB32" s="129"/>
      <c r="IC32" s="129"/>
      <c r="ID32" s="129"/>
      <c r="IE32" s="129"/>
      <c r="IF32" s="129"/>
      <c r="IG32" s="129"/>
      <c r="IH32" s="129"/>
      <c r="II32" s="129"/>
      <c r="IJ32" s="129"/>
      <c r="IK32" s="129"/>
      <c r="IL32" s="129"/>
      <c r="IM32" s="129"/>
      <c r="IN32" s="129"/>
      <c r="IO32" s="129"/>
      <c r="IP32" s="129"/>
      <c r="IQ32" s="129"/>
      <c r="IR32" s="129"/>
      <c r="IS32" s="129"/>
      <c r="IT32" s="129"/>
      <c r="IU32" s="129"/>
      <c r="IV32" s="129"/>
      <c r="IW32" s="129"/>
      <c r="IX32" s="129"/>
      <c r="IY32" s="129"/>
      <c r="IZ32" s="129"/>
      <c r="JA32" s="129"/>
      <c r="JB32" s="129"/>
      <c r="JC32" s="129"/>
      <c r="JD32" s="129"/>
      <c r="JE32" s="129"/>
      <c r="JF32" s="129"/>
      <c r="JG32" s="129"/>
      <c r="JH32" s="129"/>
      <c r="JI32" s="129"/>
      <c r="JJ32" s="129"/>
      <c r="JK32" s="129"/>
      <c r="JL32" s="129"/>
      <c r="JM32" s="129"/>
      <c r="JN32" s="129"/>
      <c r="JO32" s="129"/>
      <c r="JP32" s="129"/>
      <c r="JQ32" s="129"/>
      <c r="JR32" s="129"/>
      <c r="JS32" s="129"/>
      <c r="JT32" s="129"/>
      <c r="JU32" s="129"/>
      <c r="JV32" s="129"/>
      <c r="JW32" s="129"/>
      <c r="JX32" s="129"/>
      <c r="JY32" s="129"/>
      <c r="JZ32" s="129"/>
      <c r="KA32" s="129"/>
      <c r="KB32" s="129"/>
      <c r="KC32" s="129"/>
      <c r="KD32" s="129"/>
      <c r="KE32" s="129"/>
      <c r="KF32" s="129"/>
      <c r="KG32" s="129"/>
      <c r="KH32" s="129"/>
      <c r="KI32" s="129"/>
      <c r="KJ32" s="129"/>
      <c r="KK32" s="129"/>
      <c r="KL32" s="129"/>
      <c r="KM32" s="129"/>
      <c r="KN32" s="129"/>
      <c r="KO32" s="129"/>
      <c r="KP32" s="129"/>
      <c r="KQ32" s="129"/>
      <c r="KR32" s="129"/>
      <c r="KS32" s="129"/>
      <c r="KT32" s="129"/>
      <c r="KU32" s="129"/>
      <c r="KV32" s="129"/>
      <c r="KW32" s="129"/>
      <c r="KX32" s="129"/>
      <c r="KY32" s="129"/>
      <c r="KZ32" s="129"/>
      <c r="LA32" s="129"/>
      <c r="LB32" s="129"/>
      <c r="LC32" s="129"/>
      <c r="LD32" s="129"/>
      <c r="LE32" s="129"/>
      <c r="LF32" s="129"/>
      <c r="LG32" s="129"/>
      <c r="LH32" s="129"/>
      <c r="LI32" s="129"/>
      <c r="LJ32" s="129"/>
      <c r="LK32" s="129"/>
      <c r="LL32" s="129"/>
      <c r="LM32" s="129"/>
      <c r="LN32" s="129"/>
      <c r="LO32" s="129"/>
      <c r="LP32" s="129"/>
      <c r="LQ32" s="129"/>
      <c r="LR32" s="129"/>
      <c r="LS32" s="129"/>
      <c r="LT32" s="129"/>
      <c r="LU32" s="129"/>
      <c r="LV32" s="129"/>
      <c r="LW32" s="129"/>
      <c r="LX32" s="129"/>
      <c r="LY32" s="129"/>
      <c r="LZ32" s="129"/>
      <c r="MA32" s="129"/>
      <c r="MB32" s="129"/>
      <c r="MC32" s="129"/>
      <c r="MD32" s="129"/>
      <c r="ME32" s="129"/>
    </row>
    <row r="33" spans="1:343" s="113" customFormat="1">
      <c r="A33" s="114" t="s">
        <v>38</v>
      </c>
      <c r="B33" s="426"/>
      <c r="C33" s="426"/>
      <c r="D33" s="426"/>
      <c r="E33" s="447"/>
      <c r="F33" s="111"/>
      <c r="G33" s="448"/>
      <c r="H33" s="448"/>
      <c r="I33" s="448"/>
      <c r="J33" s="448"/>
      <c r="K33" s="111"/>
      <c r="L33" s="448"/>
      <c r="M33" s="448"/>
      <c r="N33" s="448"/>
      <c r="O33" s="448"/>
      <c r="P33" s="111"/>
      <c r="Q33" s="448"/>
      <c r="R33" s="448"/>
      <c r="S33" s="448"/>
      <c r="T33" s="448"/>
      <c r="U33" s="111"/>
      <c r="V33" s="448"/>
      <c r="W33" s="448"/>
      <c r="X33" s="448"/>
      <c r="Y33" s="448"/>
      <c r="Z33" s="111"/>
      <c r="AA33" s="448"/>
      <c r="AB33" s="448"/>
      <c r="AC33" s="448"/>
      <c r="AD33" s="448"/>
      <c r="AE33" s="450"/>
      <c r="AF33" s="459"/>
      <c r="AG33" s="450"/>
      <c r="AH33" s="450"/>
      <c r="AI33" s="450"/>
      <c r="AJ33" s="103"/>
      <c r="AK33" s="118"/>
      <c r="AL33" s="103"/>
      <c r="AM33" s="103"/>
      <c r="AN33" s="103"/>
      <c r="AO33" s="103"/>
      <c r="AP33" s="103"/>
      <c r="AQ33" s="103"/>
      <c r="AR33" s="103"/>
      <c r="AS33" s="103"/>
      <c r="AT33" s="103"/>
      <c r="AU33" s="103"/>
      <c r="AV33" s="103"/>
      <c r="AW33" s="103"/>
      <c r="AX33" s="103"/>
      <c r="AY33" s="103"/>
      <c r="AZ33" s="103"/>
      <c r="BA33" s="103"/>
      <c r="BB33" s="103"/>
      <c r="BC33" s="103"/>
      <c r="BD33" s="103"/>
      <c r="BE33" s="103"/>
      <c r="BF33" s="103"/>
      <c r="BG33" s="103"/>
      <c r="BH33" s="103"/>
      <c r="BI33" s="103"/>
      <c r="BJ33" s="103"/>
      <c r="BK33" s="103"/>
      <c r="BL33" s="103"/>
      <c r="BM33" s="103"/>
      <c r="BN33" s="103"/>
      <c r="BO33" s="103"/>
      <c r="BP33" s="103"/>
      <c r="BQ33" s="103"/>
      <c r="BR33" s="103"/>
      <c r="BS33" s="103"/>
      <c r="BT33" s="103"/>
      <c r="BU33" s="103"/>
      <c r="BV33" s="103"/>
      <c r="BW33" s="103"/>
      <c r="BX33" s="103"/>
      <c r="BY33" s="103"/>
      <c r="BZ33" s="103"/>
      <c r="CA33" s="103"/>
      <c r="CB33" s="103"/>
      <c r="CC33" s="103"/>
      <c r="CD33" s="103"/>
      <c r="CE33" s="103"/>
      <c r="CF33" s="103"/>
      <c r="CG33" s="103"/>
      <c r="CH33" s="103"/>
      <c r="CI33" s="103"/>
      <c r="CJ33" s="103"/>
      <c r="CK33" s="103"/>
      <c r="CL33" s="103"/>
      <c r="CM33" s="103"/>
      <c r="CN33" s="103"/>
      <c r="CO33" s="103"/>
      <c r="CP33" s="103"/>
      <c r="CQ33" s="103"/>
      <c r="CR33" s="103"/>
      <c r="CS33" s="103"/>
      <c r="CT33" s="103"/>
      <c r="CU33" s="103"/>
      <c r="CV33" s="103"/>
      <c r="CW33" s="103"/>
      <c r="CX33" s="103"/>
      <c r="CY33" s="103"/>
      <c r="CZ33" s="103"/>
      <c r="DA33" s="103"/>
      <c r="DB33" s="103"/>
      <c r="DC33" s="103"/>
      <c r="DD33" s="103"/>
      <c r="DE33" s="103"/>
      <c r="DF33" s="103"/>
      <c r="DG33" s="103"/>
      <c r="DH33" s="103"/>
      <c r="DI33" s="103"/>
      <c r="DJ33" s="103"/>
      <c r="DK33" s="103"/>
      <c r="DL33" s="103"/>
      <c r="DM33" s="103"/>
      <c r="DN33" s="103"/>
      <c r="DO33" s="103"/>
      <c r="DP33" s="103"/>
      <c r="DQ33" s="103"/>
      <c r="DR33" s="103"/>
      <c r="DS33" s="103"/>
      <c r="DT33" s="103"/>
      <c r="DU33" s="103"/>
      <c r="DV33" s="103"/>
      <c r="DW33" s="103"/>
      <c r="DX33" s="103"/>
      <c r="DY33" s="103"/>
      <c r="DZ33" s="103"/>
      <c r="EA33" s="103"/>
      <c r="EB33" s="103"/>
      <c r="EC33" s="103"/>
      <c r="ED33" s="103"/>
      <c r="EE33" s="103"/>
      <c r="EF33" s="103"/>
      <c r="EG33" s="103"/>
      <c r="EH33" s="103"/>
      <c r="EI33" s="103"/>
      <c r="EJ33" s="103"/>
      <c r="EK33" s="103"/>
      <c r="EL33" s="103"/>
      <c r="EM33" s="103"/>
      <c r="EN33" s="103"/>
      <c r="EO33" s="103"/>
      <c r="EP33" s="103"/>
      <c r="EQ33" s="103"/>
      <c r="ER33" s="103"/>
      <c r="ES33" s="103"/>
      <c r="ET33" s="103"/>
      <c r="EU33" s="103"/>
      <c r="EV33" s="103"/>
      <c r="EW33" s="103"/>
      <c r="EX33" s="103"/>
      <c r="EY33" s="103"/>
      <c r="EZ33" s="103"/>
      <c r="FA33" s="103"/>
      <c r="FB33" s="103"/>
      <c r="FC33" s="103"/>
      <c r="FD33" s="103"/>
      <c r="FE33" s="103"/>
      <c r="FF33" s="103"/>
      <c r="FG33" s="103"/>
      <c r="FH33" s="103"/>
      <c r="FI33" s="103"/>
      <c r="FJ33" s="103"/>
      <c r="FK33" s="103"/>
      <c r="FL33" s="103"/>
      <c r="FM33" s="103"/>
      <c r="FN33" s="103"/>
      <c r="FO33" s="103"/>
      <c r="FP33" s="103"/>
      <c r="FQ33" s="103"/>
      <c r="FR33" s="103"/>
      <c r="FS33" s="103"/>
      <c r="FT33" s="103"/>
      <c r="FU33" s="103"/>
      <c r="FV33" s="103"/>
      <c r="FW33" s="103"/>
      <c r="FX33" s="103"/>
      <c r="FY33" s="103"/>
      <c r="FZ33" s="103"/>
      <c r="GA33" s="103"/>
      <c r="GB33" s="103"/>
      <c r="GC33" s="103"/>
      <c r="GD33" s="103"/>
      <c r="GE33" s="103"/>
      <c r="GF33" s="103"/>
      <c r="GG33" s="103"/>
      <c r="GH33" s="103"/>
      <c r="GI33" s="103"/>
      <c r="GJ33" s="103"/>
      <c r="GK33" s="103"/>
      <c r="GL33" s="103"/>
      <c r="GM33" s="103"/>
      <c r="GN33" s="103"/>
      <c r="GO33" s="103"/>
      <c r="GP33" s="103"/>
      <c r="GQ33" s="103"/>
      <c r="GR33" s="103"/>
      <c r="GS33" s="103"/>
      <c r="GT33" s="103"/>
      <c r="GU33" s="103"/>
      <c r="GV33" s="103"/>
      <c r="GW33" s="103"/>
      <c r="GX33" s="103"/>
      <c r="GY33" s="103"/>
      <c r="GZ33" s="103"/>
      <c r="HA33" s="103"/>
      <c r="HB33" s="103"/>
      <c r="HC33" s="103"/>
      <c r="HD33" s="103"/>
      <c r="HE33" s="103"/>
      <c r="HF33" s="103"/>
      <c r="HG33" s="103"/>
      <c r="HH33" s="103"/>
      <c r="HI33" s="103"/>
      <c r="HJ33" s="103"/>
      <c r="HK33" s="103"/>
      <c r="HL33" s="103"/>
      <c r="HM33" s="103"/>
      <c r="HN33" s="103"/>
      <c r="HO33" s="103"/>
      <c r="HP33" s="103"/>
      <c r="HQ33" s="103"/>
      <c r="HR33" s="103"/>
      <c r="HS33" s="103"/>
      <c r="HT33" s="103"/>
      <c r="HU33" s="103"/>
      <c r="HV33" s="103"/>
      <c r="HW33" s="103"/>
      <c r="HX33" s="103"/>
      <c r="HY33" s="103"/>
      <c r="HZ33" s="103"/>
      <c r="IA33" s="103"/>
      <c r="IB33" s="103"/>
      <c r="IC33" s="103"/>
      <c r="ID33" s="103"/>
      <c r="IE33" s="103"/>
      <c r="IF33" s="103"/>
      <c r="IG33" s="103"/>
      <c r="IH33" s="103"/>
      <c r="II33" s="103"/>
      <c r="IJ33" s="103"/>
      <c r="IK33" s="103"/>
      <c r="IL33" s="103"/>
      <c r="IM33" s="103"/>
      <c r="IN33" s="103"/>
      <c r="IO33" s="103"/>
      <c r="IP33" s="103"/>
      <c r="IQ33" s="103"/>
      <c r="IR33" s="103"/>
      <c r="IS33" s="103"/>
      <c r="IT33" s="103"/>
      <c r="IU33" s="103"/>
      <c r="IV33" s="103"/>
      <c r="IW33" s="103"/>
      <c r="IX33" s="103"/>
      <c r="IY33" s="103"/>
      <c r="IZ33" s="103"/>
      <c r="JA33" s="103"/>
      <c r="JB33" s="103"/>
      <c r="JC33" s="103"/>
      <c r="JD33" s="103"/>
      <c r="JE33" s="103"/>
      <c r="JF33" s="103"/>
      <c r="JG33" s="103"/>
      <c r="JH33" s="103"/>
      <c r="JI33" s="103"/>
      <c r="JJ33" s="103"/>
      <c r="JK33" s="103"/>
      <c r="JL33" s="103"/>
      <c r="JM33" s="103"/>
      <c r="JN33" s="103"/>
      <c r="JO33" s="103"/>
      <c r="JP33" s="103"/>
      <c r="JQ33" s="103"/>
      <c r="JR33" s="103"/>
      <c r="JS33" s="103"/>
      <c r="JT33" s="103"/>
      <c r="JU33" s="103"/>
      <c r="JV33" s="103"/>
      <c r="JW33" s="103"/>
      <c r="JX33" s="103"/>
      <c r="JY33" s="103"/>
      <c r="JZ33" s="103"/>
      <c r="KA33" s="103"/>
      <c r="KB33" s="103"/>
      <c r="KC33" s="103"/>
      <c r="KD33" s="103"/>
      <c r="KE33" s="103"/>
      <c r="KF33" s="103"/>
      <c r="KG33" s="103"/>
      <c r="KH33" s="103"/>
      <c r="KI33" s="103"/>
      <c r="KJ33" s="103"/>
      <c r="KK33" s="103"/>
      <c r="KL33" s="103"/>
      <c r="KM33" s="103"/>
      <c r="KN33" s="103"/>
      <c r="KO33" s="103"/>
      <c r="KP33" s="103"/>
      <c r="KQ33" s="103"/>
      <c r="KR33" s="103"/>
      <c r="KS33" s="103"/>
      <c r="KT33" s="103"/>
      <c r="KU33" s="103"/>
      <c r="KV33" s="103"/>
      <c r="KW33" s="103"/>
      <c r="KX33" s="103"/>
      <c r="KY33" s="103"/>
      <c r="KZ33" s="103"/>
      <c r="LA33" s="103"/>
      <c r="LB33" s="103"/>
      <c r="LC33" s="103"/>
      <c r="LD33" s="103"/>
      <c r="LE33" s="103"/>
      <c r="LF33" s="103"/>
      <c r="LG33" s="103"/>
      <c r="LH33" s="103"/>
      <c r="LI33" s="103"/>
      <c r="LJ33" s="103"/>
      <c r="LK33" s="103"/>
      <c r="LL33" s="103"/>
      <c r="LM33" s="103"/>
      <c r="LN33" s="103"/>
      <c r="LO33" s="103"/>
      <c r="LP33" s="103"/>
      <c r="LQ33" s="103"/>
      <c r="LR33" s="103"/>
      <c r="LS33" s="103"/>
      <c r="LT33" s="103"/>
      <c r="LU33" s="103"/>
      <c r="LV33" s="103"/>
      <c r="LW33" s="103"/>
      <c r="LX33" s="103"/>
      <c r="LY33" s="103"/>
      <c r="LZ33" s="103"/>
      <c r="MA33" s="103"/>
      <c r="MB33" s="103"/>
      <c r="MC33" s="103"/>
      <c r="MD33" s="103"/>
      <c r="ME33" s="103"/>
    </row>
    <row r="34" spans="1:343" s="113" customFormat="1">
      <c r="A34" s="132" t="s">
        <v>39</v>
      </c>
      <c r="B34" s="428">
        <v>0</v>
      </c>
      <c r="C34" s="428">
        <v>0</v>
      </c>
      <c r="D34" s="428">
        <v>0</v>
      </c>
      <c r="E34" s="428">
        <v>0</v>
      </c>
      <c r="F34" s="450">
        <f>E34</f>
        <v>0</v>
      </c>
      <c r="G34" s="428">
        <v>0</v>
      </c>
      <c r="H34" s="428">
        <v>0</v>
      </c>
      <c r="I34" s="428">
        <v>0</v>
      </c>
      <c r="J34" s="428">
        <v>0</v>
      </c>
      <c r="K34" s="450">
        <f>J34</f>
        <v>0</v>
      </c>
      <c r="L34" s="428">
        <v>0</v>
      </c>
      <c r="M34" s="428">
        <v>0</v>
      </c>
      <c r="N34" s="428">
        <v>0</v>
      </c>
      <c r="O34" s="428">
        <v>0</v>
      </c>
      <c r="P34" s="450">
        <f>O34</f>
        <v>0</v>
      </c>
      <c r="Q34" s="428">
        <v>0</v>
      </c>
      <c r="R34" s="428">
        <v>0</v>
      </c>
      <c r="S34" s="428">
        <v>0</v>
      </c>
      <c r="T34" s="428">
        <v>0</v>
      </c>
      <c r="U34" s="450">
        <f>T34</f>
        <v>0</v>
      </c>
      <c r="V34" s="428">
        <v>0</v>
      </c>
      <c r="W34" s="428">
        <v>0</v>
      </c>
      <c r="X34" s="428">
        <v>0</v>
      </c>
      <c r="Y34" s="428">
        <v>0</v>
      </c>
      <c r="Z34" s="450">
        <f>Y34</f>
        <v>0</v>
      </c>
      <c r="AA34" s="428">
        <v>0</v>
      </c>
      <c r="AB34" s="428">
        <v>0</v>
      </c>
      <c r="AC34" s="428">
        <v>0</v>
      </c>
      <c r="AD34" s="428">
        <v>0</v>
      </c>
      <c r="AE34" s="450">
        <f>AD34</f>
        <v>0</v>
      </c>
      <c r="AF34" s="450">
        <f t="shared" ref="AF34:AI34" si="14">AE34</f>
        <v>0</v>
      </c>
      <c r="AG34" s="450">
        <f t="shared" si="14"/>
        <v>0</v>
      </c>
      <c r="AH34" s="450">
        <f t="shared" si="14"/>
        <v>0</v>
      </c>
      <c r="AI34" s="450">
        <f t="shared" si="14"/>
        <v>0</v>
      </c>
      <c r="AJ34" s="103"/>
      <c r="AK34" s="118"/>
      <c r="AL34" s="103"/>
      <c r="AM34" s="103"/>
      <c r="AN34" s="103"/>
      <c r="AO34" s="103"/>
      <c r="AP34" s="103"/>
      <c r="AQ34" s="103"/>
      <c r="AR34" s="103"/>
      <c r="AS34" s="103"/>
      <c r="AT34" s="103"/>
      <c r="AU34" s="103"/>
      <c r="AV34" s="103"/>
      <c r="AW34" s="103"/>
      <c r="AX34" s="103"/>
      <c r="AY34" s="103"/>
      <c r="AZ34" s="103"/>
      <c r="BA34" s="103"/>
      <c r="BB34" s="103"/>
      <c r="BC34" s="103"/>
      <c r="BD34" s="103"/>
      <c r="BE34" s="103"/>
      <c r="BF34" s="103"/>
      <c r="BG34" s="103"/>
      <c r="BH34" s="103"/>
      <c r="BI34" s="103"/>
      <c r="BJ34" s="103"/>
      <c r="BK34" s="103"/>
      <c r="BL34" s="103"/>
      <c r="BM34" s="103"/>
      <c r="BN34" s="103"/>
      <c r="BO34" s="103"/>
      <c r="BP34" s="103"/>
      <c r="BQ34" s="103"/>
      <c r="BR34" s="103"/>
      <c r="BS34" s="103"/>
      <c r="BT34" s="103"/>
      <c r="BU34" s="103"/>
      <c r="BV34" s="103"/>
      <c r="BW34" s="103"/>
      <c r="BX34" s="103"/>
      <c r="BY34" s="103"/>
      <c r="BZ34" s="103"/>
      <c r="CA34" s="103"/>
      <c r="CB34" s="103"/>
      <c r="CC34" s="103"/>
      <c r="CD34" s="103"/>
      <c r="CE34" s="103"/>
      <c r="CF34" s="103"/>
      <c r="CG34" s="103"/>
      <c r="CH34" s="103"/>
      <c r="CI34" s="103"/>
      <c r="CJ34" s="103"/>
      <c r="CK34" s="103"/>
      <c r="CL34" s="103"/>
      <c r="CM34" s="103"/>
      <c r="CN34" s="103"/>
      <c r="CO34" s="103"/>
      <c r="CP34" s="103"/>
      <c r="CQ34" s="103"/>
      <c r="CR34" s="103"/>
      <c r="CS34" s="103"/>
      <c r="CT34" s="103"/>
      <c r="CU34" s="103"/>
      <c r="CV34" s="103"/>
      <c r="CW34" s="103"/>
      <c r="CX34" s="103"/>
      <c r="CY34" s="103"/>
      <c r="CZ34" s="103"/>
      <c r="DA34" s="103"/>
      <c r="DB34" s="103"/>
      <c r="DC34" s="103"/>
      <c r="DD34" s="103"/>
      <c r="DE34" s="103"/>
      <c r="DF34" s="103"/>
      <c r="DG34" s="103"/>
      <c r="DH34" s="103"/>
      <c r="DI34" s="103"/>
      <c r="DJ34" s="103"/>
      <c r="DK34" s="103"/>
      <c r="DL34" s="103"/>
      <c r="DM34" s="103"/>
      <c r="DN34" s="103"/>
      <c r="DO34" s="103"/>
      <c r="DP34" s="103"/>
      <c r="DQ34" s="103"/>
      <c r="DR34" s="103"/>
      <c r="DS34" s="103"/>
      <c r="DT34" s="103"/>
      <c r="DU34" s="103"/>
      <c r="DV34" s="103"/>
      <c r="DW34" s="103"/>
      <c r="DX34" s="103"/>
      <c r="DY34" s="103"/>
      <c r="DZ34" s="103"/>
      <c r="EA34" s="103"/>
      <c r="EB34" s="103"/>
      <c r="EC34" s="103"/>
      <c r="ED34" s="103"/>
      <c r="EE34" s="103"/>
      <c r="EF34" s="103"/>
      <c r="EG34" s="103"/>
      <c r="EH34" s="103"/>
      <c r="EI34" s="103"/>
      <c r="EJ34" s="103"/>
      <c r="EK34" s="103"/>
      <c r="EL34" s="103"/>
      <c r="EM34" s="103"/>
      <c r="EN34" s="103"/>
      <c r="EO34" s="103"/>
      <c r="EP34" s="103"/>
      <c r="EQ34" s="103"/>
      <c r="ER34" s="103"/>
      <c r="ES34" s="103"/>
      <c r="ET34" s="103"/>
      <c r="EU34" s="103"/>
      <c r="EV34" s="103"/>
      <c r="EW34" s="103"/>
      <c r="EX34" s="103"/>
      <c r="EY34" s="103"/>
      <c r="EZ34" s="103"/>
      <c r="FA34" s="103"/>
      <c r="FB34" s="103"/>
      <c r="FC34" s="103"/>
      <c r="FD34" s="103"/>
      <c r="FE34" s="103"/>
      <c r="FF34" s="103"/>
      <c r="FG34" s="103"/>
      <c r="FH34" s="103"/>
      <c r="FI34" s="103"/>
      <c r="FJ34" s="103"/>
      <c r="FK34" s="103"/>
      <c r="FL34" s="103"/>
      <c r="FM34" s="103"/>
      <c r="FN34" s="103"/>
      <c r="FO34" s="103"/>
      <c r="FP34" s="103"/>
      <c r="FQ34" s="103"/>
      <c r="FR34" s="103"/>
      <c r="FS34" s="103"/>
      <c r="FT34" s="103"/>
      <c r="FU34" s="103"/>
      <c r="FV34" s="103"/>
      <c r="FW34" s="103"/>
      <c r="FX34" s="103"/>
      <c r="FY34" s="103"/>
      <c r="FZ34" s="103"/>
      <c r="GA34" s="103"/>
      <c r="GB34" s="103"/>
      <c r="GC34" s="103"/>
      <c r="GD34" s="103"/>
      <c r="GE34" s="103"/>
      <c r="GF34" s="103"/>
      <c r="GG34" s="103"/>
      <c r="GH34" s="103"/>
      <c r="GI34" s="103"/>
      <c r="GJ34" s="103"/>
      <c r="GK34" s="103"/>
      <c r="GL34" s="103"/>
      <c r="GM34" s="103"/>
      <c r="GN34" s="103"/>
      <c r="GO34" s="103"/>
      <c r="GP34" s="103"/>
      <c r="GQ34" s="103"/>
      <c r="GR34" s="103"/>
      <c r="GS34" s="103"/>
      <c r="GT34" s="103"/>
      <c r="GU34" s="103"/>
      <c r="GV34" s="103"/>
      <c r="GW34" s="103"/>
      <c r="GX34" s="103"/>
      <c r="GY34" s="103"/>
      <c r="GZ34" s="103"/>
      <c r="HA34" s="103"/>
      <c r="HB34" s="103"/>
      <c r="HC34" s="103"/>
      <c r="HD34" s="103"/>
      <c r="HE34" s="103"/>
      <c r="HF34" s="103"/>
      <c r="HG34" s="103"/>
      <c r="HH34" s="103"/>
      <c r="HI34" s="103"/>
      <c r="HJ34" s="103"/>
      <c r="HK34" s="103"/>
      <c r="HL34" s="103"/>
      <c r="HM34" s="103"/>
      <c r="HN34" s="103"/>
      <c r="HO34" s="103"/>
      <c r="HP34" s="103"/>
      <c r="HQ34" s="103"/>
      <c r="HR34" s="103"/>
      <c r="HS34" s="103"/>
      <c r="HT34" s="103"/>
      <c r="HU34" s="103"/>
      <c r="HV34" s="103"/>
      <c r="HW34" s="103"/>
      <c r="HX34" s="103"/>
      <c r="HY34" s="103"/>
      <c r="HZ34" s="103"/>
      <c r="IA34" s="103"/>
      <c r="IB34" s="103"/>
      <c r="IC34" s="103"/>
      <c r="ID34" s="103"/>
      <c r="IE34" s="103"/>
      <c r="IF34" s="103"/>
      <c r="IG34" s="103"/>
      <c r="IH34" s="103"/>
      <c r="II34" s="103"/>
      <c r="IJ34" s="103"/>
      <c r="IK34" s="103"/>
      <c r="IL34" s="103"/>
      <c r="IM34" s="103"/>
      <c r="IN34" s="103"/>
      <c r="IO34" s="103"/>
      <c r="IP34" s="103"/>
      <c r="IQ34" s="103"/>
      <c r="IR34" s="103"/>
      <c r="IS34" s="103"/>
      <c r="IT34" s="103"/>
      <c r="IU34" s="103"/>
      <c r="IV34" s="103"/>
      <c r="IW34" s="103"/>
      <c r="IX34" s="103"/>
      <c r="IY34" s="103"/>
      <c r="IZ34" s="103"/>
      <c r="JA34" s="103"/>
      <c r="JB34" s="103"/>
      <c r="JC34" s="103"/>
      <c r="JD34" s="103"/>
      <c r="JE34" s="103"/>
      <c r="JF34" s="103"/>
      <c r="JG34" s="103"/>
      <c r="JH34" s="103"/>
      <c r="JI34" s="103"/>
      <c r="JJ34" s="103"/>
      <c r="JK34" s="103"/>
      <c r="JL34" s="103"/>
      <c r="JM34" s="103"/>
      <c r="JN34" s="103"/>
      <c r="JO34" s="103"/>
      <c r="JP34" s="103"/>
      <c r="JQ34" s="103"/>
      <c r="JR34" s="103"/>
      <c r="JS34" s="103"/>
      <c r="JT34" s="103"/>
      <c r="JU34" s="103"/>
      <c r="JV34" s="103"/>
      <c r="JW34" s="103"/>
      <c r="JX34" s="103"/>
      <c r="JY34" s="103"/>
      <c r="JZ34" s="103"/>
      <c r="KA34" s="103"/>
      <c r="KB34" s="103"/>
      <c r="KC34" s="103"/>
      <c r="KD34" s="103"/>
      <c r="KE34" s="103"/>
      <c r="KF34" s="103"/>
      <c r="KG34" s="103"/>
      <c r="KH34" s="103"/>
      <c r="KI34" s="103"/>
      <c r="KJ34" s="103"/>
      <c r="KK34" s="103"/>
      <c r="KL34" s="103"/>
      <c r="KM34" s="103"/>
      <c r="KN34" s="103"/>
      <c r="KO34" s="103"/>
      <c r="KP34" s="103"/>
      <c r="KQ34" s="103"/>
      <c r="KR34" s="103"/>
      <c r="KS34" s="103"/>
      <c r="KT34" s="103"/>
      <c r="KU34" s="103"/>
      <c r="KV34" s="103"/>
      <c r="KW34" s="103"/>
      <c r="KX34" s="103"/>
      <c r="KY34" s="103"/>
      <c r="KZ34" s="103"/>
      <c r="LA34" s="103"/>
      <c r="LB34" s="103"/>
      <c r="LC34" s="103"/>
      <c r="LD34" s="103"/>
      <c r="LE34" s="103"/>
      <c r="LF34" s="103"/>
      <c r="LG34" s="103"/>
      <c r="LH34" s="103"/>
      <c r="LI34" s="103"/>
      <c r="LJ34" s="103"/>
      <c r="LK34" s="103"/>
      <c r="LL34" s="103"/>
      <c r="LM34" s="103"/>
      <c r="LN34" s="103"/>
      <c r="LO34" s="103"/>
      <c r="LP34" s="103"/>
      <c r="LQ34" s="103"/>
      <c r="LR34" s="103"/>
      <c r="LS34" s="103"/>
      <c r="LT34" s="103"/>
      <c r="LU34" s="103"/>
      <c r="LV34" s="103"/>
      <c r="LW34" s="103"/>
      <c r="LX34" s="103"/>
      <c r="LY34" s="103"/>
      <c r="LZ34" s="103"/>
      <c r="MA34" s="103"/>
      <c r="MB34" s="103"/>
      <c r="MC34" s="103"/>
      <c r="MD34" s="103"/>
      <c r="ME34" s="103"/>
    </row>
    <row r="35" spans="1:343" s="131" customFormat="1">
      <c r="A35" s="128" t="s">
        <v>40</v>
      </c>
      <c r="B35" s="429">
        <f>B34</f>
        <v>0</v>
      </c>
      <c r="C35" s="429">
        <f>C34</f>
        <v>0</v>
      </c>
      <c r="D35" s="429">
        <f>D34</f>
        <v>0</v>
      </c>
      <c r="E35" s="429">
        <f>E34</f>
        <v>0</v>
      </c>
      <c r="F35" s="454">
        <f>E35</f>
        <v>0</v>
      </c>
      <c r="G35" s="429">
        <f>G34</f>
        <v>0</v>
      </c>
      <c r="H35" s="429">
        <f>H34</f>
        <v>0</v>
      </c>
      <c r="I35" s="429">
        <f>I34</f>
        <v>0</v>
      </c>
      <c r="J35" s="429">
        <f>J34</f>
        <v>0</v>
      </c>
      <c r="K35" s="454">
        <f t="shared" si="8"/>
        <v>0</v>
      </c>
      <c r="L35" s="429">
        <f>L34</f>
        <v>0</v>
      </c>
      <c r="M35" s="429">
        <f>M34</f>
        <v>0</v>
      </c>
      <c r="N35" s="429">
        <f>N34</f>
        <v>0</v>
      </c>
      <c r="O35" s="429">
        <f>O34</f>
        <v>0</v>
      </c>
      <c r="P35" s="454">
        <f t="shared" si="9"/>
        <v>0</v>
      </c>
      <c r="Q35" s="429">
        <f>Q34</f>
        <v>0</v>
      </c>
      <c r="R35" s="429">
        <f>R34</f>
        <v>0</v>
      </c>
      <c r="S35" s="429">
        <f>S34</f>
        <v>0</v>
      </c>
      <c r="T35" s="429">
        <f>T34</f>
        <v>0</v>
      </c>
      <c r="U35" s="454">
        <f t="shared" si="10"/>
        <v>0</v>
      </c>
      <c r="V35" s="429">
        <f>V34</f>
        <v>0</v>
      </c>
      <c r="W35" s="429">
        <f>W34</f>
        <v>0</v>
      </c>
      <c r="X35" s="429">
        <f>X34</f>
        <v>0</v>
      </c>
      <c r="Y35" s="429">
        <f>Y34</f>
        <v>0</v>
      </c>
      <c r="Z35" s="454">
        <f t="shared" si="11"/>
        <v>0</v>
      </c>
      <c r="AA35" s="429">
        <f>AA34</f>
        <v>0</v>
      </c>
      <c r="AB35" s="429">
        <f>AB34</f>
        <v>0</v>
      </c>
      <c r="AC35" s="429">
        <f>AC34</f>
        <v>0</v>
      </c>
      <c r="AD35" s="429">
        <f>AD34</f>
        <v>0</v>
      </c>
      <c r="AE35" s="477">
        <f>AD35</f>
        <v>0</v>
      </c>
      <c r="AF35" s="457">
        <f>AF34</f>
        <v>0</v>
      </c>
      <c r="AG35" s="477">
        <f>AG34</f>
        <v>0</v>
      </c>
      <c r="AH35" s="477">
        <f>AH34</f>
        <v>0</v>
      </c>
      <c r="AI35" s="477">
        <f>AI34</f>
        <v>0</v>
      </c>
      <c r="AJ35" s="129"/>
      <c r="AK35" s="130"/>
      <c r="AL35" s="129"/>
      <c r="AM35" s="129"/>
      <c r="AN35" s="129"/>
      <c r="AO35" s="129"/>
      <c r="AP35" s="129"/>
      <c r="AQ35" s="129"/>
      <c r="AR35" s="129"/>
      <c r="AS35" s="129"/>
      <c r="AT35" s="129"/>
      <c r="AU35" s="129"/>
      <c r="AV35" s="129"/>
      <c r="AW35" s="129"/>
      <c r="AX35" s="129"/>
      <c r="AY35" s="129"/>
      <c r="AZ35" s="129"/>
      <c r="BA35" s="129"/>
      <c r="BB35" s="129"/>
      <c r="BC35" s="129"/>
      <c r="BD35" s="129"/>
      <c r="BE35" s="129"/>
      <c r="BF35" s="129"/>
      <c r="BG35" s="129"/>
      <c r="BH35" s="129"/>
      <c r="BI35" s="129"/>
      <c r="BJ35" s="129"/>
      <c r="BK35" s="129"/>
      <c r="BL35" s="129"/>
      <c r="BM35" s="129"/>
      <c r="BN35" s="129"/>
      <c r="BO35" s="129"/>
      <c r="BP35" s="129"/>
      <c r="BQ35" s="129"/>
      <c r="BR35" s="129"/>
      <c r="BS35" s="129"/>
      <c r="BT35" s="129"/>
      <c r="BU35" s="129"/>
      <c r="BV35" s="129"/>
      <c r="BW35" s="129"/>
      <c r="BX35" s="129"/>
      <c r="BY35" s="129"/>
      <c r="BZ35" s="129"/>
      <c r="CA35" s="129"/>
      <c r="CB35" s="129"/>
      <c r="CC35" s="129"/>
      <c r="CD35" s="129"/>
      <c r="CE35" s="129"/>
      <c r="CF35" s="129"/>
      <c r="CG35" s="129"/>
      <c r="CH35" s="129"/>
      <c r="CI35" s="129"/>
      <c r="CJ35" s="129"/>
      <c r="CK35" s="129"/>
      <c r="CL35" s="129"/>
      <c r="CM35" s="129"/>
      <c r="CN35" s="129"/>
      <c r="CO35" s="129"/>
      <c r="CP35" s="129"/>
      <c r="CQ35" s="129"/>
      <c r="CR35" s="129"/>
      <c r="CS35" s="129"/>
      <c r="CT35" s="129"/>
      <c r="CU35" s="129"/>
      <c r="CV35" s="129"/>
      <c r="CW35" s="129"/>
      <c r="CX35" s="129"/>
      <c r="CY35" s="129"/>
      <c r="CZ35" s="129"/>
      <c r="DA35" s="129"/>
      <c r="DB35" s="129"/>
      <c r="DC35" s="129"/>
      <c r="DD35" s="129"/>
      <c r="DE35" s="129"/>
      <c r="DF35" s="129"/>
      <c r="DG35" s="129"/>
      <c r="DH35" s="129"/>
      <c r="DI35" s="129"/>
      <c r="DJ35" s="129"/>
      <c r="DK35" s="129"/>
      <c r="DL35" s="129"/>
      <c r="DM35" s="129"/>
      <c r="DN35" s="129"/>
      <c r="DO35" s="129"/>
      <c r="DP35" s="129"/>
      <c r="DQ35" s="129"/>
      <c r="DR35" s="129"/>
      <c r="DS35" s="129"/>
      <c r="DT35" s="129"/>
      <c r="DU35" s="129"/>
      <c r="DV35" s="129"/>
      <c r="DW35" s="129"/>
      <c r="DX35" s="129"/>
      <c r="DY35" s="129"/>
      <c r="DZ35" s="129"/>
      <c r="EA35" s="129"/>
      <c r="EB35" s="129"/>
      <c r="EC35" s="129"/>
      <c r="ED35" s="129"/>
      <c r="EE35" s="129"/>
      <c r="EF35" s="129"/>
      <c r="EG35" s="129"/>
      <c r="EH35" s="129"/>
      <c r="EI35" s="129"/>
      <c r="EJ35" s="129"/>
      <c r="EK35" s="129"/>
      <c r="EL35" s="129"/>
      <c r="EM35" s="129"/>
      <c r="EN35" s="129"/>
      <c r="EO35" s="129"/>
      <c r="EP35" s="129"/>
      <c r="EQ35" s="129"/>
      <c r="ER35" s="129"/>
      <c r="ES35" s="129"/>
      <c r="ET35" s="129"/>
      <c r="EU35" s="129"/>
      <c r="EV35" s="129"/>
      <c r="EW35" s="129"/>
      <c r="EX35" s="129"/>
      <c r="EY35" s="129"/>
      <c r="EZ35" s="129"/>
      <c r="FA35" s="129"/>
      <c r="FB35" s="129"/>
      <c r="FC35" s="129"/>
      <c r="FD35" s="129"/>
      <c r="FE35" s="129"/>
      <c r="FF35" s="129"/>
      <c r="FG35" s="129"/>
      <c r="FH35" s="129"/>
      <c r="FI35" s="129"/>
      <c r="FJ35" s="129"/>
      <c r="FK35" s="129"/>
      <c r="FL35" s="129"/>
      <c r="FM35" s="129"/>
      <c r="FN35" s="129"/>
      <c r="FO35" s="129"/>
      <c r="FP35" s="129"/>
      <c r="FQ35" s="129"/>
      <c r="FR35" s="129"/>
      <c r="FS35" s="129"/>
      <c r="FT35" s="129"/>
      <c r="FU35" s="129"/>
      <c r="FV35" s="129"/>
      <c r="FW35" s="129"/>
      <c r="FX35" s="129"/>
      <c r="FY35" s="129"/>
      <c r="FZ35" s="129"/>
      <c r="GA35" s="129"/>
      <c r="GB35" s="129"/>
      <c r="GC35" s="129"/>
      <c r="GD35" s="129"/>
      <c r="GE35" s="129"/>
      <c r="GF35" s="129"/>
      <c r="GG35" s="129"/>
      <c r="GH35" s="129"/>
      <c r="GI35" s="129"/>
      <c r="GJ35" s="129"/>
      <c r="GK35" s="129"/>
      <c r="GL35" s="129"/>
      <c r="GM35" s="129"/>
      <c r="GN35" s="129"/>
      <c r="GO35" s="129"/>
      <c r="GP35" s="129"/>
      <c r="GQ35" s="129"/>
      <c r="GR35" s="129"/>
      <c r="GS35" s="129"/>
      <c r="GT35" s="129"/>
      <c r="GU35" s="129"/>
      <c r="GV35" s="129"/>
      <c r="GW35" s="129"/>
      <c r="GX35" s="129"/>
      <c r="GY35" s="129"/>
      <c r="GZ35" s="129"/>
      <c r="HA35" s="129"/>
      <c r="HB35" s="129"/>
      <c r="HC35" s="129"/>
      <c r="HD35" s="129"/>
      <c r="HE35" s="129"/>
      <c r="HF35" s="129"/>
      <c r="HG35" s="129"/>
      <c r="HH35" s="129"/>
      <c r="HI35" s="129"/>
      <c r="HJ35" s="129"/>
      <c r="HK35" s="129"/>
      <c r="HL35" s="129"/>
      <c r="HM35" s="129"/>
      <c r="HN35" s="129"/>
      <c r="HO35" s="129"/>
      <c r="HP35" s="129"/>
      <c r="HQ35" s="129"/>
      <c r="HR35" s="129"/>
      <c r="HS35" s="129"/>
      <c r="HT35" s="129"/>
      <c r="HU35" s="129"/>
      <c r="HV35" s="129"/>
      <c r="HW35" s="129"/>
      <c r="HX35" s="129"/>
      <c r="HY35" s="129"/>
      <c r="HZ35" s="129"/>
      <c r="IA35" s="129"/>
      <c r="IB35" s="129"/>
      <c r="IC35" s="129"/>
      <c r="ID35" s="129"/>
      <c r="IE35" s="129"/>
      <c r="IF35" s="129"/>
      <c r="IG35" s="129"/>
      <c r="IH35" s="129"/>
      <c r="II35" s="129"/>
      <c r="IJ35" s="129"/>
      <c r="IK35" s="129"/>
      <c r="IL35" s="129"/>
      <c r="IM35" s="129"/>
      <c r="IN35" s="129"/>
      <c r="IO35" s="129"/>
      <c r="IP35" s="129"/>
      <c r="IQ35" s="129"/>
      <c r="IR35" s="129"/>
      <c r="IS35" s="129"/>
      <c r="IT35" s="129"/>
      <c r="IU35" s="129"/>
      <c r="IV35" s="129"/>
      <c r="IW35" s="129"/>
      <c r="IX35" s="129"/>
      <c r="IY35" s="129"/>
      <c r="IZ35" s="129"/>
      <c r="JA35" s="129"/>
      <c r="JB35" s="129"/>
      <c r="JC35" s="129"/>
      <c r="JD35" s="129"/>
      <c r="JE35" s="129"/>
      <c r="JF35" s="129"/>
      <c r="JG35" s="129"/>
      <c r="JH35" s="129"/>
      <c r="JI35" s="129"/>
      <c r="JJ35" s="129"/>
      <c r="JK35" s="129"/>
      <c r="JL35" s="129"/>
      <c r="JM35" s="129"/>
      <c r="JN35" s="129"/>
      <c r="JO35" s="129"/>
      <c r="JP35" s="129"/>
      <c r="JQ35" s="129"/>
      <c r="JR35" s="129"/>
      <c r="JS35" s="129"/>
      <c r="JT35" s="129"/>
      <c r="JU35" s="129"/>
      <c r="JV35" s="129"/>
      <c r="JW35" s="129"/>
      <c r="JX35" s="129"/>
      <c r="JY35" s="129"/>
      <c r="JZ35" s="129"/>
      <c r="KA35" s="129"/>
      <c r="KB35" s="129"/>
      <c r="KC35" s="129"/>
      <c r="KD35" s="129"/>
      <c r="KE35" s="129"/>
      <c r="KF35" s="129"/>
      <c r="KG35" s="129"/>
      <c r="KH35" s="129"/>
      <c r="KI35" s="129"/>
      <c r="KJ35" s="129"/>
      <c r="KK35" s="129"/>
      <c r="KL35" s="129"/>
      <c r="KM35" s="129"/>
      <c r="KN35" s="129"/>
      <c r="KO35" s="129"/>
      <c r="KP35" s="129"/>
      <c r="KQ35" s="129"/>
      <c r="KR35" s="129"/>
      <c r="KS35" s="129"/>
      <c r="KT35" s="129"/>
      <c r="KU35" s="129"/>
      <c r="KV35" s="129"/>
      <c r="KW35" s="129"/>
      <c r="KX35" s="129"/>
      <c r="KY35" s="129"/>
      <c r="KZ35" s="129"/>
      <c r="LA35" s="129"/>
      <c r="LB35" s="129"/>
      <c r="LC35" s="129"/>
      <c r="LD35" s="129"/>
      <c r="LE35" s="129"/>
      <c r="LF35" s="129"/>
      <c r="LG35" s="129"/>
      <c r="LH35" s="129"/>
      <c r="LI35" s="129"/>
      <c r="LJ35" s="129"/>
      <c r="LK35" s="129"/>
      <c r="LL35" s="129"/>
      <c r="LM35" s="129"/>
      <c r="LN35" s="129"/>
      <c r="LO35" s="129"/>
      <c r="LP35" s="129"/>
      <c r="LQ35" s="129"/>
      <c r="LR35" s="129"/>
      <c r="LS35" s="129"/>
      <c r="LT35" s="129"/>
      <c r="LU35" s="129"/>
      <c r="LV35" s="129"/>
      <c r="LW35" s="129"/>
      <c r="LX35" s="129"/>
      <c r="LY35" s="129"/>
      <c r="LZ35" s="129"/>
      <c r="MA35" s="129"/>
      <c r="MB35" s="129"/>
      <c r="MC35" s="129"/>
      <c r="MD35" s="129"/>
      <c r="ME35" s="129"/>
    </row>
    <row r="36" spans="1:343" s="131" customFormat="1" ht="13.5" thickBot="1">
      <c r="A36" s="128" t="s">
        <v>41</v>
      </c>
      <c r="B36" s="429">
        <f>B35+B32</f>
        <v>0</v>
      </c>
      <c r="C36" s="429">
        <f>C35+C32</f>
        <v>0</v>
      </c>
      <c r="D36" s="429">
        <f>D35+D32</f>
        <v>0</v>
      </c>
      <c r="E36" s="429">
        <f>E35+E32</f>
        <v>0</v>
      </c>
      <c r="F36" s="454">
        <f>E36</f>
        <v>0</v>
      </c>
      <c r="G36" s="429">
        <f>G35+G32</f>
        <v>0</v>
      </c>
      <c r="H36" s="429">
        <f>H35+H32</f>
        <v>0</v>
      </c>
      <c r="I36" s="429">
        <f>I35+I32</f>
        <v>0</v>
      </c>
      <c r="J36" s="429">
        <f>J35+J32</f>
        <v>0</v>
      </c>
      <c r="K36" s="454">
        <f t="shared" si="8"/>
        <v>0</v>
      </c>
      <c r="L36" s="429">
        <f>L35+L32</f>
        <v>0</v>
      </c>
      <c r="M36" s="429">
        <f>M35+M32</f>
        <v>0</v>
      </c>
      <c r="N36" s="429">
        <f>N35+N32</f>
        <v>0</v>
      </c>
      <c r="O36" s="429">
        <f>O35+O32</f>
        <v>0</v>
      </c>
      <c r="P36" s="454">
        <f t="shared" si="9"/>
        <v>0</v>
      </c>
      <c r="Q36" s="429">
        <f>Q35+Q32</f>
        <v>0</v>
      </c>
      <c r="R36" s="429">
        <f>R35+R32</f>
        <v>0</v>
      </c>
      <c r="S36" s="429">
        <f>S35+S32</f>
        <v>0</v>
      </c>
      <c r="T36" s="429">
        <f>T35+T32</f>
        <v>0</v>
      </c>
      <c r="U36" s="454">
        <f t="shared" si="10"/>
        <v>0</v>
      </c>
      <c r="V36" s="429">
        <f>V35+V32</f>
        <v>0</v>
      </c>
      <c r="W36" s="429">
        <f>W35+W32</f>
        <v>0</v>
      </c>
      <c r="X36" s="429">
        <f>X35+X32</f>
        <v>0</v>
      </c>
      <c r="Y36" s="429">
        <f>Y35+Y32</f>
        <v>0</v>
      </c>
      <c r="Z36" s="454">
        <f t="shared" si="11"/>
        <v>0</v>
      </c>
      <c r="AA36" s="429">
        <f>AA35+AA32</f>
        <v>0</v>
      </c>
      <c r="AB36" s="429">
        <f>AB35+AB32</f>
        <v>0</v>
      </c>
      <c r="AC36" s="429">
        <f>AC35+AC32</f>
        <v>0</v>
      </c>
      <c r="AD36" s="429">
        <f>AD35+AD32</f>
        <v>0</v>
      </c>
      <c r="AE36" s="477">
        <f>AD36</f>
        <v>0</v>
      </c>
      <c r="AF36" s="457">
        <f>AF35+AF32</f>
        <v>0</v>
      </c>
      <c r="AG36" s="477">
        <f>AG35+AG32</f>
        <v>0</v>
      </c>
      <c r="AH36" s="477">
        <f>AH35+AH32</f>
        <v>0</v>
      </c>
      <c r="AI36" s="585">
        <f>AI35+AI32</f>
        <v>0</v>
      </c>
      <c r="AJ36" s="129"/>
      <c r="AK36" s="130"/>
      <c r="AL36" s="129"/>
      <c r="AM36" s="129"/>
      <c r="AN36" s="129"/>
      <c r="AO36" s="129"/>
      <c r="AP36" s="129"/>
      <c r="AQ36" s="129"/>
      <c r="AR36" s="129"/>
      <c r="AS36" s="129"/>
      <c r="AT36" s="129"/>
      <c r="AU36" s="129"/>
      <c r="AV36" s="129"/>
      <c r="AW36" s="129"/>
      <c r="AX36" s="129"/>
      <c r="AY36" s="129"/>
      <c r="AZ36" s="129"/>
      <c r="BA36" s="129"/>
      <c r="BB36" s="129"/>
      <c r="BC36" s="129"/>
      <c r="BD36" s="129"/>
      <c r="BE36" s="129"/>
      <c r="BF36" s="129"/>
      <c r="BG36" s="129"/>
      <c r="BH36" s="129"/>
      <c r="BI36" s="129"/>
      <c r="BJ36" s="129"/>
      <c r="BK36" s="129"/>
      <c r="BL36" s="129"/>
      <c r="BM36" s="129"/>
      <c r="BN36" s="129"/>
      <c r="BO36" s="129"/>
      <c r="BP36" s="129"/>
      <c r="BQ36" s="129"/>
      <c r="BR36" s="129"/>
      <c r="BS36" s="129"/>
      <c r="BT36" s="129"/>
      <c r="BU36" s="129"/>
      <c r="BV36" s="129"/>
      <c r="BW36" s="129"/>
      <c r="BX36" s="129"/>
      <c r="BY36" s="129"/>
      <c r="BZ36" s="129"/>
      <c r="CA36" s="129"/>
      <c r="CB36" s="129"/>
      <c r="CC36" s="129"/>
      <c r="CD36" s="129"/>
      <c r="CE36" s="129"/>
      <c r="CF36" s="129"/>
      <c r="CG36" s="129"/>
      <c r="CH36" s="129"/>
      <c r="CI36" s="129"/>
      <c r="CJ36" s="129"/>
      <c r="CK36" s="129"/>
      <c r="CL36" s="129"/>
      <c r="CM36" s="129"/>
      <c r="CN36" s="129"/>
      <c r="CO36" s="129"/>
      <c r="CP36" s="129"/>
      <c r="CQ36" s="129"/>
      <c r="CR36" s="129"/>
      <c r="CS36" s="129"/>
      <c r="CT36" s="129"/>
      <c r="CU36" s="129"/>
      <c r="CV36" s="129"/>
      <c r="CW36" s="129"/>
      <c r="CX36" s="129"/>
      <c r="CY36" s="129"/>
      <c r="CZ36" s="129"/>
      <c r="DA36" s="129"/>
      <c r="DB36" s="129"/>
      <c r="DC36" s="129"/>
      <c r="DD36" s="129"/>
      <c r="DE36" s="129"/>
      <c r="DF36" s="129"/>
      <c r="DG36" s="129"/>
      <c r="DH36" s="129"/>
      <c r="DI36" s="129"/>
      <c r="DJ36" s="129"/>
      <c r="DK36" s="129"/>
      <c r="DL36" s="129"/>
      <c r="DM36" s="129"/>
      <c r="DN36" s="129"/>
      <c r="DO36" s="129"/>
      <c r="DP36" s="129"/>
      <c r="DQ36" s="129"/>
      <c r="DR36" s="129"/>
      <c r="DS36" s="129"/>
      <c r="DT36" s="129"/>
      <c r="DU36" s="129"/>
      <c r="DV36" s="129"/>
      <c r="DW36" s="129"/>
      <c r="DX36" s="129"/>
      <c r="DY36" s="129"/>
      <c r="DZ36" s="129"/>
      <c r="EA36" s="129"/>
      <c r="EB36" s="129"/>
      <c r="EC36" s="129"/>
      <c r="ED36" s="129"/>
      <c r="EE36" s="129"/>
      <c r="EF36" s="129"/>
      <c r="EG36" s="129"/>
      <c r="EH36" s="129"/>
      <c r="EI36" s="129"/>
      <c r="EJ36" s="129"/>
      <c r="EK36" s="129"/>
      <c r="EL36" s="129"/>
      <c r="EM36" s="129"/>
      <c r="EN36" s="129"/>
      <c r="EO36" s="129"/>
      <c r="EP36" s="129"/>
      <c r="EQ36" s="129"/>
      <c r="ER36" s="129"/>
      <c r="ES36" s="129"/>
      <c r="ET36" s="129"/>
      <c r="EU36" s="129"/>
      <c r="EV36" s="129"/>
      <c r="EW36" s="129"/>
      <c r="EX36" s="129"/>
      <c r="EY36" s="129"/>
      <c r="EZ36" s="129"/>
      <c r="FA36" s="129"/>
      <c r="FB36" s="129"/>
      <c r="FC36" s="129"/>
      <c r="FD36" s="129"/>
      <c r="FE36" s="129"/>
      <c r="FF36" s="129"/>
      <c r="FG36" s="129"/>
      <c r="FH36" s="129"/>
      <c r="FI36" s="129"/>
      <c r="FJ36" s="129"/>
      <c r="FK36" s="129"/>
      <c r="FL36" s="129"/>
      <c r="FM36" s="129"/>
      <c r="FN36" s="129"/>
      <c r="FO36" s="129"/>
      <c r="FP36" s="129"/>
      <c r="FQ36" s="129"/>
      <c r="FR36" s="129"/>
      <c r="FS36" s="129"/>
      <c r="FT36" s="129"/>
      <c r="FU36" s="129"/>
      <c r="FV36" s="129"/>
      <c r="FW36" s="129"/>
      <c r="FX36" s="129"/>
      <c r="FY36" s="129"/>
      <c r="FZ36" s="129"/>
      <c r="GA36" s="129"/>
      <c r="GB36" s="129"/>
      <c r="GC36" s="129"/>
      <c r="GD36" s="129"/>
      <c r="GE36" s="129"/>
      <c r="GF36" s="129"/>
      <c r="GG36" s="129"/>
      <c r="GH36" s="129"/>
      <c r="GI36" s="129"/>
      <c r="GJ36" s="129"/>
      <c r="GK36" s="129"/>
      <c r="GL36" s="129"/>
      <c r="GM36" s="129"/>
      <c r="GN36" s="129"/>
      <c r="GO36" s="129"/>
      <c r="GP36" s="129"/>
      <c r="GQ36" s="129"/>
      <c r="GR36" s="129"/>
      <c r="GS36" s="129"/>
      <c r="GT36" s="129"/>
      <c r="GU36" s="129"/>
      <c r="GV36" s="129"/>
      <c r="GW36" s="129"/>
      <c r="GX36" s="129"/>
      <c r="GY36" s="129"/>
      <c r="GZ36" s="129"/>
      <c r="HA36" s="129"/>
      <c r="HB36" s="129"/>
      <c r="HC36" s="129"/>
      <c r="HD36" s="129"/>
      <c r="HE36" s="129"/>
      <c r="HF36" s="129"/>
      <c r="HG36" s="129"/>
      <c r="HH36" s="129"/>
      <c r="HI36" s="129"/>
      <c r="HJ36" s="129"/>
      <c r="HK36" s="129"/>
      <c r="HL36" s="129"/>
      <c r="HM36" s="129"/>
      <c r="HN36" s="129"/>
      <c r="HO36" s="129"/>
      <c r="HP36" s="129"/>
      <c r="HQ36" s="129"/>
      <c r="HR36" s="129"/>
      <c r="HS36" s="129"/>
      <c r="HT36" s="129"/>
      <c r="HU36" s="129"/>
      <c r="HV36" s="129"/>
      <c r="HW36" s="129"/>
      <c r="HX36" s="129"/>
      <c r="HY36" s="129"/>
      <c r="HZ36" s="129"/>
      <c r="IA36" s="129"/>
      <c r="IB36" s="129"/>
      <c r="IC36" s="129"/>
      <c r="ID36" s="129"/>
      <c r="IE36" s="129"/>
      <c r="IF36" s="129"/>
      <c r="IG36" s="129"/>
      <c r="IH36" s="129"/>
      <c r="II36" s="129"/>
      <c r="IJ36" s="129"/>
      <c r="IK36" s="129"/>
      <c r="IL36" s="129"/>
      <c r="IM36" s="129"/>
      <c r="IN36" s="129"/>
      <c r="IO36" s="129"/>
      <c r="IP36" s="129"/>
      <c r="IQ36" s="129"/>
      <c r="IR36" s="129"/>
      <c r="IS36" s="129"/>
      <c r="IT36" s="129"/>
      <c r="IU36" s="129"/>
      <c r="IV36" s="129"/>
      <c r="IW36" s="129"/>
      <c r="IX36" s="129"/>
      <c r="IY36" s="129"/>
      <c r="IZ36" s="129"/>
      <c r="JA36" s="129"/>
      <c r="JB36" s="129"/>
      <c r="JC36" s="129"/>
      <c r="JD36" s="129"/>
      <c r="JE36" s="129"/>
      <c r="JF36" s="129"/>
      <c r="JG36" s="129"/>
      <c r="JH36" s="129"/>
      <c r="JI36" s="129"/>
      <c r="JJ36" s="129"/>
      <c r="JK36" s="129"/>
      <c r="JL36" s="129"/>
      <c r="JM36" s="129"/>
      <c r="JN36" s="129"/>
      <c r="JO36" s="129"/>
      <c r="JP36" s="129"/>
      <c r="JQ36" s="129"/>
      <c r="JR36" s="129"/>
      <c r="JS36" s="129"/>
      <c r="JT36" s="129"/>
      <c r="JU36" s="129"/>
      <c r="JV36" s="129"/>
      <c r="JW36" s="129"/>
      <c r="JX36" s="129"/>
      <c r="JY36" s="129"/>
      <c r="JZ36" s="129"/>
      <c r="KA36" s="129"/>
      <c r="KB36" s="129"/>
      <c r="KC36" s="129"/>
      <c r="KD36" s="129"/>
      <c r="KE36" s="129"/>
      <c r="KF36" s="129"/>
      <c r="KG36" s="129"/>
      <c r="KH36" s="129"/>
      <c r="KI36" s="129"/>
      <c r="KJ36" s="129"/>
      <c r="KK36" s="129"/>
      <c r="KL36" s="129"/>
      <c r="KM36" s="129"/>
      <c r="KN36" s="129"/>
      <c r="KO36" s="129"/>
      <c r="KP36" s="129"/>
      <c r="KQ36" s="129"/>
      <c r="KR36" s="129"/>
      <c r="KS36" s="129"/>
      <c r="KT36" s="129"/>
      <c r="KU36" s="129"/>
      <c r="KV36" s="129"/>
      <c r="KW36" s="129"/>
      <c r="KX36" s="129"/>
      <c r="KY36" s="129"/>
      <c r="KZ36" s="129"/>
      <c r="LA36" s="129"/>
      <c r="LB36" s="129"/>
      <c r="LC36" s="129"/>
      <c r="LD36" s="129"/>
      <c r="LE36" s="129"/>
      <c r="LF36" s="129"/>
      <c r="LG36" s="129"/>
      <c r="LH36" s="129"/>
      <c r="LI36" s="129"/>
      <c r="LJ36" s="129"/>
      <c r="LK36" s="129"/>
      <c r="LL36" s="129"/>
      <c r="LM36" s="129"/>
      <c r="LN36" s="129"/>
      <c r="LO36" s="129"/>
      <c r="LP36" s="129"/>
      <c r="LQ36" s="129"/>
      <c r="LR36" s="129"/>
      <c r="LS36" s="129"/>
      <c r="LT36" s="129"/>
      <c r="LU36" s="129"/>
      <c r="LV36" s="129"/>
      <c r="LW36" s="129"/>
      <c r="LX36" s="129"/>
      <c r="LY36" s="129"/>
      <c r="LZ36" s="129"/>
      <c r="MA36" s="129"/>
      <c r="MB36" s="129"/>
      <c r="MC36" s="129"/>
      <c r="MD36" s="129"/>
      <c r="ME36" s="129"/>
    </row>
    <row r="37" spans="1:343" s="113" customFormat="1">
      <c r="A37" s="140"/>
      <c r="B37" s="426"/>
      <c r="C37" s="426"/>
      <c r="D37" s="426"/>
      <c r="E37" s="447"/>
      <c r="F37" s="111"/>
      <c r="G37" s="448"/>
      <c r="H37" s="448"/>
      <c r="I37" s="448"/>
      <c r="J37" s="448"/>
      <c r="K37" s="111"/>
      <c r="L37" s="448"/>
      <c r="M37" s="448"/>
      <c r="N37" s="448"/>
      <c r="O37" s="448"/>
      <c r="P37" s="111"/>
      <c r="Q37" s="448"/>
      <c r="R37" s="448"/>
      <c r="S37" s="448"/>
      <c r="T37" s="448"/>
      <c r="U37" s="111"/>
      <c r="V37" s="448"/>
      <c r="W37" s="448"/>
      <c r="X37" s="448"/>
      <c r="Y37" s="448"/>
      <c r="Z37" s="111"/>
      <c r="AA37" s="448"/>
      <c r="AB37" s="448"/>
      <c r="AC37" s="448"/>
      <c r="AD37" s="448"/>
      <c r="AE37" s="450"/>
      <c r="AF37" s="586"/>
      <c r="AG37" s="586"/>
      <c r="AH37" s="586"/>
      <c r="AI37" s="586"/>
      <c r="AJ37" s="103"/>
      <c r="AK37" s="118"/>
      <c r="AL37" s="103"/>
      <c r="AM37" s="103"/>
      <c r="AN37" s="103"/>
      <c r="AO37" s="103"/>
      <c r="AP37" s="103"/>
      <c r="AQ37" s="103"/>
      <c r="AR37" s="103"/>
      <c r="AS37" s="103"/>
      <c r="AT37" s="103"/>
      <c r="AU37" s="103"/>
      <c r="AV37" s="103"/>
      <c r="AW37" s="103"/>
      <c r="AX37" s="103"/>
      <c r="AY37" s="103"/>
      <c r="AZ37" s="103"/>
      <c r="BA37" s="103"/>
      <c r="BB37" s="103"/>
      <c r="BC37" s="103"/>
      <c r="BD37" s="103"/>
      <c r="BE37" s="103"/>
      <c r="BF37" s="103"/>
      <c r="BG37" s="103"/>
      <c r="BH37" s="103"/>
      <c r="BI37" s="103"/>
      <c r="BJ37" s="103"/>
      <c r="BK37" s="103"/>
      <c r="BL37" s="103"/>
      <c r="BM37" s="103"/>
      <c r="BN37" s="103"/>
      <c r="BO37" s="103"/>
      <c r="BP37" s="103"/>
      <c r="BQ37" s="103"/>
      <c r="BR37" s="103"/>
      <c r="BS37" s="103"/>
      <c r="BT37" s="103"/>
      <c r="BU37" s="103"/>
      <c r="BV37" s="103"/>
      <c r="BW37" s="103"/>
      <c r="BX37" s="103"/>
      <c r="BY37" s="103"/>
      <c r="BZ37" s="103"/>
      <c r="CA37" s="103"/>
      <c r="CB37" s="103"/>
      <c r="CC37" s="103"/>
      <c r="CD37" s="103"/>
      <c r="CE37" s="103"/>
      <c r="CF37" s="103"/>
      <c r="CG37" s="103"/>
      <c r="CH37" s="103"/>
      <c r="CI37" s="103"/>
      <c r="CJ37" s="103"/>
      <c r="CK37" s="103"/>
      <c r="CL37" s="103"/>
      <c r="CM37" s="103"/>
      <c r="CN37" s="103"/>
      <c r="CO37" s="103"/>
      <c r="CP37" s="103"/>
      <c r="CQ37" s="103"/>
      <c r="CR37" s="103"/>
      <c r="CS37" s="103"/>
      <c r="CT37" s="103"/>
      <c r="CU37" s="103"/>
      <c r="CV37" s="103"/>
      <c r="CW37" s="103"/>
      <c r="CX37" s="103"/>
      <c r="CY37" s="103"/>
      <c r="CZ37" s="103"/>
      <c r="DA37" s="103"/>
      <c r="DB37" s="103"/>
      <c r="DC37" s="103"/>
      <c r="DD37" s="103"/>
      <c r="DE37" s="103"/>
      <c r="DF37" s="103"/>
      <c r="DG37" s="103"/>
      <c r="DH37" s="103"/>
      <c r="DI37" s="103"/>
      <c r="DJ37" s="103"/>
      <c r="DK37" s="103"/>
      <c r="DL37" s="103"/>
      <c r="DM37" s="103"/>
      <c r="DN37" s="103"/>
      <c r="DO37" s="103"/>
      <c r="DP37" s="103"/>
      <c r="DQ37" s="103"/>
      <c r="DR37" s="103"/>
      <c r="DS37" s="103"/>
      <c r="DT37" s="103"/>
      <c r="DU37" s="103"/>
      <c r="DV37" s="103"/>
      <c r="DW37" s="103"/>
      <c r="DX37" s="103"/>
      <c r="DY37" s="103"/>
      <c r="DZ37" s="103"/>
      <c r="EA37" s="103"/>
      <c r="EB37" s="103"/>
      <c r="EC37" s="103"/>
      <c r="ED37" s="103"/>
      <c r="EE37" s="103"/>
      <c r="EF37" s="103"/>
      <c r="EG37" s="103"/>
      <c r="EH37" s="103"/>
      <c r="EI37" s="103"/>
      <c r="EJ37" s="103"/>
      <c r="EK37" s="103"/>
      <c r="EL37" s="103"/>
      <c r="EM37" s="103"/>
      <c r="EN37" s="103"/>
      <c r="EO37" s="103"/>
      <c r="EP37" s="103"/>
      <c r="EQ37" s="103"/>
      <c r="ER37" s="103"/>
      <c r="ES37" s="103"/>
      <c r="ET37" s="103"/>
      <c r="EU37" s="103"/>
      <c r="EV37" s="103"/>
      <c r="EW37" s="103"/>
      <c r="EX37" s="103"/>
      <c r="EY37" s="103"/>
      <c r="EZ37" s="103"/>
      <c r="FA37" s="103"/>
      <c r="FB37" s="103"/>
      <c r="FC37" s="103"/>
      <c r="FD37" s="103"/>
      <c r="FE37" s="103"/>
      <c r="FF37" s="103"/>
      <c r="FG37" s="103"/>
      <c r="FH37" s="103"/>
      <c r="FI37" s="103"/>
      <c r="FJ37" s="103"/>
      <c r="FK37" s="103"/>
      <c r="FL37" s="103"/>
      <c r="FM37" s="103"/>
      <c r="FN37" s="103"/>
      <c r="FO37" s="103"/>
      <c r="FP37" s="103"/>
      <c r="FQ37" s="103"/>
      <c r="FR37" s="103"/>
      <c r="FS37" s="103"/>
      <c r="FT37" s="103"/>
      <c r="FU37" s="103"/>
      <c r="FV37" s="103"/>
      <c r="FW37" s="103"/>
      <c r="FX37" s="103"/>
      <c r="FY37" s="103"/>
      <c r="FZ37" s="103"/>
      <c r="GA37" s="103"/>
      <c r="GB37" s="103"/>
      <c r="GC37" s="103"/>
      <c r="GD37" s="103"/>
      <c r="GE37" s="103"/>
      <c r="GF37" s="103"/>
      <c r="GG37" s="103"/>
      <c r="GH37" s="103"/>
      <c r="GI37" s="103"/>
      <c r="GJ37" s="103"/>
      <c r="GK37" s="103"/>
      <c r="GL37" s="103"/>
      <c r="GM37" s="103"/>
      <c r="GN37" s="103"/>
      <c r="GO37" s="103"/>
      <c r="GP37" s="103"/>
      <c r="GQ37" s="103"/>
      <c r="GR37" s="103"/>
      <c r="GS37" s="103"/>
      <c r="GT37" s="103"/>
      <c r="GU37" s="103"/>
      <c r="GV37" s="103"/>
      <c r="GW37" s="103"/>
      <c r="GX37" s="103"/>
      <c r="GY37" s="103"/>
      <c r="GZ37" s="103"/>
      <c r="HA37" s="103"/>
      <c r="HB37" s="103"/>
      <c r="HC37" s="103"/>
      <c r="HD37" s="103"/>
      <c r="HE37" s="103"/>
      <c r="HF37" s="103"/>
      <c r="HG37" s="103"/>
      <c r="HH37" s="103"/>
      <c r="HI37" s="103"/>
      <c r="HJ37" s="103"/>
      <c r="HK37" s="103"/>
      <c r="HL37" s="103"/>
      <c r="HM37" s="103"/>
      <c r="HN37" s="103"/>
      <c r="HO37" s="103"/>
      <c r="HP37" s="103"/>
      <c r="HQ37" s="103"/>
      <c r="HR37" s="103"/>
      <c r="HS37" s="103"/>
      <c r="HT37" s="103"/>
      <c r="HU37" s="103"/>
      <c r="HV37" s="103"/>
      <c r="HW37" s="103"/>
      <c r="HX37" s="103"/>
      <c r="HY37" s="103"/>
      <c r="HZ37" s="103"/>
      <c r="IA37" s="103"/>
      <c r="IB37" s="103"/>
      <c r="IC37" s="103"/>
      <c r="ID37" s="103"/>
      <c r="IE37" s="103"/>
      <c r="IF37" s="103"/>
      <c r="IG37" s="103"/>
      <c r="IH37" s="103"/>
      <c r="II37" s="103"/>
      <c r="IJ37" s="103"/>
      <c r="IK37" s="103"/>
      <c r="IL37" s="103"/>
      <c r="IM37" s="103"/>
      <c r="IN37" s="103"/>
      <c r="IO37" s="103"/>
      <c r="IP37" s="103"/>
      <c r="IQ37" s="103"/>
      <c r="IR37" s="103"/>
      <c r="IS37" s="103"/>
      <c r="IT37" s="103"/>
      <c r="IU37" s="103"/>
      <c r="IV37" s="103"/>
      <c r="IW37" s="103"/>
      <c r="IX37" s="103"/>
      <c r="IY37" s="103"/>
      <c r="IZ37" s="103"/>
      <c r="JA37" s="103"/>
      <c r="JB37" s="103"/>
      <c r="JC37" s="103"/>
      <c r="JD37" s="103"/>
      <c r="JE37" s="103"/>
      <c r="JF37" s="103"/>
      <c r="JG37" s="103"/>
      <c r="JH37" s="103"/>
      <c r="JI37" s="103"/>
      <c r="JJ37" s="103"/>
      <c r="JK37" s="103"/>
      <c r="JL37" s="103"/>
      <c r="JM37" s="103"/>
      <c r="JN37" s="103"/>
      <c r="JO37" s="103"/>
      <c r="JP37" s="103"/>
      <c r="JQ37" s="103"/>
      <c r="JR37" s="103"/>
      <c r="JS37" s="103"/>
      <c r="JT37" s="103"/>
      <c r="JU37" s="103"/>
      <c r="JV37" s="103"/>
      <c r="JW37" s="103"/>
      <c r="JX37" s="103"/>
      <c r="JY37" s="103"/>
      <c r="JZ37" s="103"/>
      <c r="KA37" s="103"/>
      <c r="KB37" s="103"/>
      <c r="KC37" s="103"/>
      <c r="KD37" s="103"/>
      <c r="KE37" s="103"/>
      <c r="KF37" s="103"/>
      <c r="KG37" s="103"/>
      <c r="KH37" s="103"/>
      <c r="KI37" s="103"/>
      <c r="KJ37" s="103"/>
      <c r="KK37" s="103"/>
      <c r="KL37" s="103"/>
      <c r="KM37" s="103"/>
      <c r="KN37" s="103"/>
      <c r="KO37" s="103"/>
      <c r="KP37" s="103"/>
      <c r="KQ37" s="103"/>
      <c r="KR37" s="103"/>
      <c r="KS37" s="103"/>
      <c r="KT37" s="103"/>
      <c r="KU37" s="103"/>
      <c r="KV37" s="103"/>
      <c r="KW37" s="103"/>
      <c r="KX37" s="103"/>
      <c r="KY37" s="103"/>
      <c r="KZ37" s="103"/>
      <c r="LA37" s="103"/>
      <c r="LB37" s="103"/>
      <c r="LC37" s="103"/>
      <c r="LD37" s="103"/>
      <c r="LE37" s="103"/>
      <c r="LF37" s="103"/>
      <c r="LG37" s="103"/>
      <c r="LH37" s="103"/>
      <c r="LI37" s="103"/>
      <c r="LJ37" s="103"/>
      <c r="LK37" s="103"/>
      <c r="LL37" s="103"/>
      <c r="LM37" s="103"/>
      <c r="LN37" s="103"/>
      <c r="LO37" s="103"/>
      <c r="LP37" s="103"/>
      <c r="LQ37" s="103"/>
      <c r="LR37" s="103"/>
      <c r="LS37" s="103"/>
      <c r="LT37" s="103"/>
      <c r="LU37" s="103"/>
      <c r="LV37" s="103"/>
      <c r="LW37" s="103"/>
      <c r="LX37" s="103"/>
      <c r="LY37" s="103"/>
      <c r="LZ37" s="103"/>
      <c r="MA37" s="103"/>
      <c r="MB37" s="103"/>
      <c r="MC37" s="103"/>
      <c r="MD37" s="103"/>
      <c r="ME37" s="103"/>
    </row>
    <row r="38" spans="1:343" s="113" customFormat="1">
      <c r="A38" s="142"/>
      <c r="B38" s="426"/>
      <c r="C38" s="426"/>
      <c r="D38" s="426"/>
      <c r="E38" s="447"/>
      <c r="F38" s="111"/>
      <c r="G38" s="448"/>
      <c r="H38" s="448"/>
      <c r="I38" s="448"/>
      <c r="J38" s="448"/>
      <c r="K38" s="111"/>
      <c r="L38" s="448"/>
      <c r="M38" s="448"/>
      <c r="N38" s="448"/>
      <c r="O38" s="448"/>
      <c r="P38" s="111"/>
      <c r="Q38" s="448"/>
      <c r="R38" s="448"/>
      <c r="S38" s="448"/>
      <c r="T38" s="448"/>
      <c r="U38" s="111"/>
      <c r="V38" s="448"/>
      <c r="W38" s="448"/>
      <c r="X38" s="448"/>
      <c r="Y38" s="448"/>
      <c r="Z38" s="111"/>
      <c r="AA38" s="448"/>
      <c r="AB38" s="448"/>
      <c r="AC38" s="448"/>
      <c r="AD38" s="448"/>
      <c r="AE38" s="111"/>
      <c r="AF38" s="111"/>
      <c r="AG38" s="111"/>
      <c r="AH38" s="111"/>
      <c r="AI38" s="111"/>
      <c r="AJ38" s="103"/>
      <c r="AK38" s="115"/>
      <c r="AL38" s="103"/>
      <c r="AM38" s="103"/>
      <c r="AN38" s="103"/>
      <c r="AO38" s="103"/>
      <c r="AP38" s="103"/>
      <c r="AQ38" s="103"/>
      <c r="AR38" s="103"/>
      <c r="AS38" s="103"/>
      <c r="AT38" s="103"/>
      <c r="AU38" s="103"/>
      <c r="AV38" s="103"/>
      <c r="AW38" s="103"/>
      <c r="AX38" s="103"/>
      <c r="AY38" s="103"/>
      <c r="AZ38" s="103"/>
      <c r="BA38" s="103"/>
      <c r="BB38" s="103"/>
      <c r="BC38" s="103"/>
      <c r="BD38" s="103"/>
      <c r="BE38" s="103"/>
      <c r="BF38" s="103"/>
      <c r="BG38" s="103"/>
      <c r="BH38" s="103"/>
      <c r="BI38" s="103"/>
      <c r="BJ38" s="103"/>
      <c r="BK38" s="103"/>
      <c r="BL38" s="103"/>
      <c r="BM38" s="103"/>
      <c r="BN38" s="103"/>
      <c r="BO38" s="103"/>
      <c r="BP38" s="103"/>
      <c r="BQ38" s="103"/>
      <c r="BR38" s="103"/>
      <c r="BS38" s="103"/>
      <c r="BT38" s="103"/>
      <c r="BU38" s="103"/>
      <c r="BV38" s="103"/>
      <c r="BW38" s="103"/>
      <c r="BX38" s="103"/>
      <c r="BY38" s="103"/>
      <c r="BZ38" s="103"/>
      <c r="CA38" s="103"/>
      <c r="CB38" s="103"/>
      <c r="CC38" s="103"/>
      <c r="CD38" s="103"/>
      <c r="CE38" s="103"/>
      <c r="CF38" s="103"/>
      <c r="CG38" s="103"/>
      <c r="CH38" s="103"/>
      <c r="CI38" s="103"/>
      <c r="CJ38" s="103"/>
      <c r="CK38" s="103"/>
      <c r="CL38" s="103"/>
      <c r="CM38" s="103"/>
      <c r="CN38" s="103"/>
      <c r="CO38" s="103"/>
      <c r="CP38" s="103"/>
      <c r="CQ38" s="103"/>
      <c r="CR38" s="103"/>
      <c r="CS38" s="103"/>
      <c r="CT38" s="103"/>
      <c r="CU38" s="103"/>
      <c r="CV38" s="103"/>
      <c r="CW38" s="103"/>
      <c r="CX38" s="103"/>
      <c r="CY38" s="103"/>
      <c r="CZ38" s="103"/>
      <c r="DA38" s="103"/>
      <c r="DB38" s="103"/>
      <c r="DC38" s="103"/>
      <c r="DD38" s="103"/>
      <c r="DE38" s="103"/>
      <c r="DF38" s="103"/>
      <c r="DG38" s="103"/>
      <c r="DH38" s="103"/>
      <c r="DI38" s="103"/>
      <c r="DJ38" s="103"/>
      <c r="DK38" s="103"/>
      <c r="DL38" s="103"/>
      <c r="DM38" s="103"/>
      <c r="DN38" s="103"/>
      <c r="DO38" s="103"/>
      <c r="DP38" s="103"/>
      <c r="DQ38" s="103"/>
      <c r="DR38" s="103"/>
      <c r="DS38" s="103"/>
      <c r="DT38" s="103"/>
      <c r="DU38" s="103"/>
      <c r="DV38" s="103"/>
      <c r="DW38" s="103"/>
      <c r="DX38" s="103"/>
      <c r="DY38" s="103"/>
      <c r="DZ38" s="103"/>
      <c r="EA38" s="103"/>
      <c r="EB38" s="103"/>
      <c r="EC38" s="103"/>
      <c r="ED38" s="103"/>
      <c r="EE38" s="103"/>
      <c r="EF38" s="103"/>
      <c r="EG38" s="103"/>
      <c r="EH38" s="103"/>
      <c r="EI38" s="103"/>
      <c r="EJ38" s="103"/>
      <c r="EK38" s="103"/>
      <c r="EL38" s="103"/>
      <c r="EM38" s="103"/>
      <c r="EN38" s="103"/>
      <c r="EO38" s="103"/>
      <c r="EP38" s="103"/>
      <c r="EQ38" s="103"/>
      <c r="ER38" s="103"/>
      <c r="ES38" s="103"/>
      <c r="ET38" s="103"/>
      <c r="EU38" s="103"/>
      <c r="EV38" s="103"/>
      <c r="EW38" s="103"/>
      <c r="EX38" s="103"/>
      <c r="EY38" s="103"/>
      <c r="EZ38" s="103"/>
      <c r="FA38" s="103"/>
      <c r="FB38" s="103"/>
      <c r="FC38" s="103"/>
      <c r="FD38" s="103"/>
      <c r="FE38" s="103"/>
      <c r="FF38" s="103"/>
      <c r="FG38" s="103"/>
      <c r="FH38" s="103"/>
      <c r="FI38" s="103"/>
      <c r="FJ38" s="103"/>
      <c r="FK38" s="103"/>
      <c r="FL38" s="103"/>
      <c r="FM38" s="103"/>
      <c r="FN38" s="103"/>
      <c r="FO38" s="103"/>
      <c r="FP38" s="103"/>
      <c r="FQ38" s="103"/>
      <c r="FR38" s="103"/>
      <c r="FS38" s="103"/>
      <c r="FT38" s="103"/>
      <c r="FU38" s="103"/>
      <c r="FV38" s="103"/>
      <c r="FW38" s="103"/>
      <c r="FX38" s="103"/>
      <c r="FY38" s="103"/>
      <c r="FZ38" s="103"/>
      <c r="GA38" s="103"/>
      <c r="GB38" s="103"/>
      <c r="GC38" s="103"/>
      <c r="GD38" s="103"/>
      <c r="GE38" s="103"/>
      <c r="GF38" s="103"/>
      <c r="GG38" s="103"/>
      <c r="GH38" s="103"/>
      <c r="GI38" s="103"/>
      <c r="GJ38" s="103"/>
      <c r="GK38" s="103"/>
      <c r="GL38" s="103"/>
      <c r="GM38" s="103"/>
      <c r="GN38" s="103"/>
      <c r="GO38" s="103"/>
      <c r="GP38" s="103"/>
      <c r="GQ38" s="103"/>
      <c r="GR38" s="103"/>
      <c r="GS38" s="103"/>
      <c r="GT38" s="103"/>
      <c r="GU38" s="103"/>
      <c r="GV38" s="103"/>
      <c r="GW38" s="103"/>
      <c r="GX38" s="103"/>
      <c r="GY38" s="103"/>
      <c r="GZ38" s="103"/>
      <c r="HA38" s="103"/>
      <c r="HB38" s="103"/>
      <c r="HC38" s="103"/>
      <c r="HD38" s="103"/>
      <c r="HE38" s="103"/>
      <c r="HF38" s="103"/>
      <c r="HG38" s="103"/>
      <c r="HH38" s="103"/>
      <c r="HI38" s="103"/>
      <c r="HJ38" s="103"/>
      <c r="HK38" s="103"/>
      <c r="HL38" s="103"/>
      <c r="HM38" s="103"/>
      <c r="HN38" s="103"/>
      <c r="HO38" s="103"/>
      <c r="HP38" s="103"/>
      <c r="HQ38" s="103"/>
      <c r="HR38" s="103"/>
      <c r="HS38" s="103"/>
      <c r="HT38" s="103"/>
      <c r="HU38" s="103"/>
      <c r="HV38" s="103"/>
      <c r="HW38" s="103"/>
      <c r="HX38" s="103"/>
      <c r="HY38" s="103"/>
      <c r="HZ38" s="103"/>
      <c r="IA38" s="103"/>
      <c r="IB38" s="103"/>
      <c r="IC38" s="103"/>
      <c r="ID38" s="103"/>
      <c r="IE38" s="103"/>
      <c r="IF38" s="103"/>
      <c r="IG38" s="103"/>
      <c r="IH38" s="103"/>
      <c r="II38" s="103"/>
      <c r="IJ38" s="103"/>
      <c r="IK38" s="103"/>
      <c r="IL38" s="103"/>
      <c r="IM38" s="103"/>
      <c r="IN38" s="103"/>
      <c r="IO38" s="103"/>
      <c r="IP38" s="103"/>
      <c r="IQ38" s="103"/>
      <c r="IR38" s="103"/>
      <c r="IS38" s="103"/>
      <c r="IT38" s="103"/>
      <c r="IU38" s="103"/>
      <c r="IV38" s="103"/>
      <c r="IW38" s="103"/>
      <c r="IX38" s="103"/>
      <c r="IY38" s="103"/>
      <c r="IZ38" s="103"/>
      <c r="JA38" s="103"/>
      <c r="JB38" s="103"/>
      <c r="JC38" s="103"/>
      <c r="JD38" s="103"/>
      <c r="JE38" s="103"/>
      <c r="JF38" s="103"/>
      <c r="JG38" s="103"/>
      <c r="JH38" s="103"/>
      <c r="JI38" s="103"/>
      <c r="JJ38" s="103"/>
      <c r="JK38" s="103"/>
      <c r="JL38" s="103"/>
      <c r="JM38" s="103"/>
      <c r="JN38" s="103"/>
      <c r="JO38" s="103"/>
      <c r="JP38" s="103"/>
      <c r="JQ38" s="103"/>
      <c r="JR38" s="103"/>
      <c r="JS38" s="103"/>
      <c r="JT38" s="103"/>
      <c r="JU38" s="103"/>
      <c r="JV38" s="103"/>
      <c r="JW38" s="103"/>
      <c r="JX38" s="103"/>
      <c r="JY38" s="103"/>
      <c r="JZ38" s="103"/>
      <c r="KA38" s="103"/>
      <c r="KB38" s="103"/>
      <c r="KC38" s="103"/>
      <c r="KD38" s="103"/>
      <c r="KE38" s="103"/>
      <c r="KF38" s="103"/>
      <c r="KG38" s="103"/>
      <c r="KH38" s="103"/>
      <c r="KI38" s="103"/>
      <c r="KJ38" s="103"/>
      <c r="KK38" s="103"/>
      <c r="KL38" s="103"/>
      <c r="KM38" s="103"/>
      <c r="KN38" s="103"/>
      <c r="KO38" s="103"/>
      <c r="KP38" s="103"/>
      <c r="KQ38" s="103"/>
      <c r="KR38" s="103"/>
      <c r="KS38" s="103"/>
      <c r="KT38" s="103"/>
      <c r="KU38" s="103"/>
      <c r="KV38" s="103"/>
      <c r="KW38" s="103"/>
      <c r="KX38" s="103"/>
      <c r="KY38" s="103"/>
      <c r="KZ38" s="103"/>
      <c r="LA38" s="103"/>
      <c r="LB38" s="103"/>
      <c r="LC38" s="103"/>
      <c r="LD38" s="103"/>
      <c r="LE38" s="103"/>
      <c r="LF38" s="103"/>
      <c r="LG38" s="103"/>
      <c r="LH38" s="103"/>
      <c r="LI38" s="103"/>
      <c r="LJ38" s="103"/>
      <c r="LK38" s="103"/>
      <c r="LL38" s="103"/>
      <c r="LM38" s="103"/>
      <c r="LN38" s="103"/>
      <c r="LO38" s="103"/>
      <c r="LP38" s="103"/>
      <c r="LQ38" s="103"/>
      <c r="LR38" s="103"/>
      <c r="LS38" s="103"/>
      <c r="LT38" s="103"/>
      <c r="LU38" s="103"/>
      <c r="LV38" s="103"/>
      <c r="LW38" s="103"/>
      <c r="LX38" s="103"/>
      <c r="LY38" s="103"/>
      <c r="LZ38" s="103"/>
      <c r="MA38" s="103"/>
      <c r="MB38" s="103"/>
      <c r="MC38" s="103"/>
      <c r="MD38" s="103"/>
      <c r="ME38" s="103"/>
    </row>
    <row r="39" spans="1:343" s="113" customFormat="1">
      <c r="A39" s="143" t="s">
        <v>42</v>
      </c>
      <c r="B39" s="431">
        <f>'Step 3 Income Statement '!C58</f>
        <v>0</v>
      </c>
      <c r="C39" s="431">
        <f>IFERROR(B39+'Step 3 Income Statement '!D58,"N/A")</f>
        <v>0</v>
      </c>
      <c r="D39" s="431">
        <f>IFERROR(C39+'Step 3 Income Statement '!E58,"N/A")</f>
        <v>0</v>
      </c>
      <c r="E39" s="431">
        <f>IFERROR(D39+'Step 3 Income Statement '!F58,"N/A")</f>
        <v>0</v>
      </c>
      <c r="F39" s="111">
        <f>E39</f>
        <v>0</v>
      </c>
      <c r="G39" s="431">
        <f>IFERROR(E39+'Step 3 Income Statement '!H58,"N/A")</f>
        <v>0</v>
      </c>
      <c r="H39" s="431">
        <f>IFERROR(G39+'Step 3 Income Statement '!I58,"N/A")</f>
        <v>0</v>
      </c>
      <c r="I39" s="431">
        <f>IFERROR(H39+'Step 3 Income Statement '!J58,"N/A")</f>
        <v>0</v>
      </c>
      <c r="J39" s="431">
        <f>IFERROR(I39+'Step 3 Income Statement '!K58,"N/A")</f>
        <v>0</v>
      </c>
      <c r="K39" s="111">
        <f t="shared" si="8"/>
        <v>0</v>
      </c>
      <c r="L39" s="431">
        <f>IFERROR(J39+'Step 3 Income Statement '!M58,"N/A")</f>
        <v>0</v>
      </c>
      <c r="M39" s="431">
        <f>IFERROR(L39+'Step 3 Income Statement '!N58,"N/A")</f>
        <v>0</v>
      </c>
      <c r="N39" s="431">
        <f>IFERROR(M39+'Step 3 Income Statement '!O58,"N/A")</f>
        <v>0</v>
      </c>
      <c r="O39" s="431">
        <f>IFERROR(N39+'Step 3 Income Statement '!P58,"N/A")</f>
        <v>0</v>
      </c>
      <c r="P39" s="111">
        <f t="shared" si="9"/>
        <v>0</v>
      </c>
      <c r="Q39" s="431">
        <f>IFERROR(O39+'Step 3 Income Statement '!R58,"N/A")</f>
        <v>0</v>
      </c>
      <c r="R39" s="431">
        <f>IFERROR(Q39+'Step 3 Income Statement '!S58,"N/A")</f>
        <v>0</v>
      </c>
      <c r="S39" s="431">
        <f>IFERROR(R39+'Step 3 Income Statement '!T58,"N/A")</f>
        <v>0</v>
      </c>
      <c r="T39" s="431">
        <f>IFERROR(S39+'Step 3 Income Statement '!U58,"N/A")</f>
        <v>0</v>
      </c>
      <c r="U39" s="111">
        <f t="shared" si="10"/>
        <v>0</v>
      </c>
      <c r="V39" s="431">
        <f>IFERROR(T39+'Step 3 Income Statement '!W58,"N/A")</f>
        <v>0</v>
      </c>
      <c r="W39" s="431">
        <f>IFERROR(V39+'Step 3 Income Statement '!X58,"N/A")</f>
        <v>0</v>
      </c>
      <c r="X39" s="431">
        <f>IFERROR(W39+'Step 3 Income Statement '!Y58,"N/A")</f>
        <v>0</v>
      </c>
      <c r="Y39" s="431">
        <f>IFERROR(X39+'Step 3 Income Statement '!Z58,"N/A")</f>
        <v>0</v>
      </c>
      <c r="Z39" s="111">
        <f t="shared" si="11"/>
        <v>0</v>
      </c>
      <c r="AA39" s="431">
        <f>IFERROR(Y39+'Step 3 Income Statement '!AB58,"N/A")</f>
        <v>0</v>
      </c>
      <c r="AB39" s="431">
        <f>IFERROR(AA39+'Step 3 Income Statement '!AC58,"N/A")</f>
        <v>0</v>
      </c>
      <c r="AC39" s="431">
        <f>IFERROR(AB39+'Step 3 Income Statement '!AD58,"N/A")</f>
        <v>0</v>
      </c>
      <c r="AD39" s="431">
        <f>IFERROR(AC39+'Step 3 Income Statement '!AE58,"N/A")</f>
        <v>0</v>
      </c>
      <c r="AE39" s="111">
        <f>AD39</f>
        <v>0</v>
      </c>
      <c r="AF39" s="587">
        <f>AE39+'Step 3 Income Statement '!AG58</f>
        <v>0</v>
      </c>
      <c r="AG39" s="587">
        <f>AF39+'Step 3 Income Statement '!AH58</f>
        <v>0</v>
      </c>
      <c r="AH39" s="587">
        <f>AG39+'Step 3 Income Statement '!AI58</f>
        <v>0</v>
      </c>
      <c r="AI39" s="587">
        <f>AH39+'Step 3 Income Statement '!AJ58</f>
        <v>0</v>
      </c>
      <c r="AJ39" s="103"/>
      <c r="AK39" s="133"/>
      <c r="AL39" s="103"/>
      <c r="AM39" s="103"/>
      <c r="AN39" s="103"/>
      <c r="AO39" s="103"/>
      <c r="AP39" s="103"/>
      <c r="AQ39" s="103"/>
      <c r="AR39" s="103"/>
      <c r="AS39" s="103"/>
      <c r="AT39" s="103"/>
      <c r="AU39" s="103"/>
      <c r="AV39" s="103"/>
      <c r="AW39" s="103"/>
      <c r="AX39" s="103"/>
      <c r="AY39" s="103"/>
      <c r="AZ39" s="103"/>
      <c r="BA39" s="103"/>
      <c r="BB39" s="103"/>
      <c r="BC39" s="103"/>
      <c r="BD39" s="103"/>
      <c r="BE39" s="103"/>
      <c r="BF39" s="103"/>
      <c r="BG39" s="103"/>
      <c r="BH39" s="103"/>
      <c r="BI39" s="103"/>
      <c r="BJ39" s="103"/>
      <c r="BK39" s="103"/>
      <c r="BL39" s="103"/>
      <c r="BM39" s="103"/>
      <c r="BN39" s="103"/>
      <c r="BO39" s="103"/>
      <c r="BP39" s="103"/>
      <c r="BQ39" s="103"/>
      <c r="BR39" s="103"/>
      <c r="BS39" s="103"/>
      <c r="BT39" s="103"/>
      <c r="BU39" s="103"/>
      <c r="BV39" s="103"/>
      <c r="BW39" s="103"/>
      <c r="BX39" s="103"/>
      <c r="BY39" s="103"/>
      <c r="BZ39" s="103"/>
      <c r="CA39" s="103"/>
      <c r="CB39" s="103"/>
      <c r="CC39" s="103"/>
      <c r="CD39" s="103"/>
      <c r="CE39" s="103"/>
      <c r="CF39" s="103"/>
      <c r="CG39" s="103"/>
      <c r="CH39" s="103"/>
      <c r="CI39" s="103"/>
      <c r="CJ39" s="103"/>
      <c r="CK39" s="103"/>
      <c r="CL39" s="103"/>
      <c r="CM39" s="103"/>
      <c r="CN39" s="103"/>
      <c r="CO39" s="103"/>
      <c r="CP39" s="103"/>
      <c r="CQ39" s="103"/>
      <c r="CR39" s="103"/>
      <c r="CS39" s="103"/>
      <c r="CT39" s="103"/>
      <c r="CU39" s="103"/>
      <c r="CV39" s="103"/>
      <c r="CW39" s="103"/>
      <c r="CX39" s="103"/>
      <c r="CY39" s="103"/>
      <c r="CZ39" s="103"/>
      <c r="DA39" s="103"/>
      <c r="DB39" s="103"/>
      <c r="DC39" s="103"/>
      <c r="DD39" s="103"/>
      <c r="DE39" s="103"/>
      <c r="DF39" s="103"/>
      <c r="DG39" s="103"/>
      <c r="DH39" s="103"/>
      <c r="DI39" s="103"/>
      <c r="DJ39" s="103"/>
      <c r="DK39" s="103"/>
      <c r="DL39" s="103"/>
      <c r="DM39" s="103"/>
      <c r="DN39" s="103"/>
      <c r="DO39" s="103"/>
      <c r="DP39" s="103"/>
      <c r="DQ39" s="103"/>
      <c r="DR39" s="103"/>
      <c r="DS39" s="103"/>
      <c r="DT39" s="103"/>
      <c r="DU39" s="103"/>
      <c r="DV39" s="103"/>
      <c r="DW39" s="103"/>
      <c r="DX39" s="103"/>
      <c r="DY39" s="103"/>
      <c r="DZ39" s="103"/>
      <c r="EA39" s="103"/>
      <c r="EB39" s="103"/>
      <c r="EC39" s="103"/>
      <c r="ED39" s="103"/>
      <c r="EE39" s="103"/>
      <c r="EF39" s="103"/>
      <c r="EG39" s="103"/>
      <c r="EH39" s="103"/>
      <c r="EI39" s="103"/>
      <c r="EJ39" s="103"/>
      <c r="EK39" s="103"/>
      <c r="EL39" s="103"/>
      <c r="EM39" s="103"/>
      <c r="EN39" s="103"/>
      <c r="EO39" s="103"/>
      <c r="EP39" s="103"/>
      <c r="EQ39" s="103"/>
      <c r="ER39" s="103"/>
      <c r="ES39" s="103"/>
      <c r="ET39" s="103"/>
      <c r="EU39" s="103"/>
      <c r="EV39" s="103"/>
      <c r="EW39" s="103"/>
      <c r="EX39" s="103"/>
      <c r="EY39" s="103"/>
      <c r="EZ39" s="103"/>
      <c r="FA39" s="103"/>
      <c r="FB39" s="103"/>
      <c r="FC39" s="103"/>
      <c r="FD39" s="103"/>
      <c r="FE39" s="103"/>
      <c r="FF39" s="103"/>
      <c r="FG39" s="103"/>
      <c r="FH39" s="103"/>
      <c r="FI39" s="103"/>
      <c r="FJ39" s="103"/>
      <c r="FK39" s="103"/>
      <c r="FL39" s="103"/>
      <c r="FM39" s="103"/>
      <c r="FN39" s="103"/>
      <c r="FO39" s="103"/>
      <c r="FP39" s="103"/>
      <c r="FQ39" s="103"/>
      <c r="FR39" s="103"/>
      <c r="FS39" s="103"/>
      <c r="FT39" s="103"/>
      <c r="FU39" s="103"/>
      <c r="FV39" s="103"/>
      <c r="FW39" s="103"/>
      <c r="FX39" s="103"/>
      <c r="FY39" s="103"/>
      <c r="FZ39" s="103"/>
      <c r="GA39" s="103"/>
      <c r="GB39" s="103"/>
      <c r="GC39" s="103"/>
      <c r="GD39" s="103"/>
      <c r="GE39" s="103"/>
      <c r="GF39" s="103"/>
      <c r="GG39" s="103"/>
      <c r="GH39" s="103"/>
      <c r="GI39" s="103"/>
      <c r="GJ39" s="103"/>
      <c r="GK39" s="103"/>
      <c r="GL39" s="103"/>
      <c r="GM39" s="103"/>
      <c r="GN39" s="103"/>
      <c r="GO39" s="103"/>
      <c r="GP39" s="103"/>
      <c r="GQ39" s="103"/>
      <c r="GR39" s="103"/>
      <c r="GS39" s="103"/>
      <c r="GT39" s="103"/>
      <c r="GU39" s="103"/>
      <c r="GV39" s="103"/>
      <c r="GW39" s="103"/>
      <c r="GX39" s="103"/>
      <c r="GY39" s="103"/>
      <c r="GZ39" s="103"/>
      <c r="HA39" s="103"/>
      <c r="HB39" s="103"/>
      <c r="HC39" s="103"/>
      <c r="HD39" s="103"/>
      <c r="HE39" s="103"/>
      <c r="HF39" s="103"/>
      <c r="HG39" s="103"/>
      <c r="HH39" s="103"/>
      <c r="HI39" s="103"/>
      <c r="HJ39" s="103"/>
      <c r="HK39" s="103"/>
      <c r="HL39" s="103"/>
      <c r="HM39" s="103"/>
      <c r="HN39" s="103"/>
      <c r="HO39" s="103"/>
      <c r="HP39" s="103"/>
      <c r="HQ39" s="103"/>
      <c r="HR39" s="103"/>
      <c r="HS39" s="103"/>
      <c r="HT39" s="103"/>
      <c r="HU39" s="103"/>
      <c r="HV39" s="103"/>
      <c r="HW39" s="103"/>
      <c r="HX39" s="103"/>
      <c r="HY39" s="103"/>
      <c r="HZ39" s="103"/>
      <c r="IA39" s="103"/>
      <c r="IB39" s="103"/>
      <c r="IC39" s="103"/>
      <c r="ID39" s="103"/>
      <c r="IE39" s="103"/>
      <c r="IF39" s="103"/>
      <c r="IG39" s="103"/>
      <c r="IH39" s="103"/>
      <c r="II39" s="103"/>
      <c r="IJ39" s="103"/>
      <c r="IK39" s="103"/>
      <c r="IL39" s="103"/>
      <c r="IM39" s="103"/>
      <c r="IN39" s="103"/>
      <c r="IO39" s="103"/>
      <c r="IP39" s="103"/>
      <c r="IQ39" s="103"/>
      <c r="IR39" s="103"/>
      <c r="IS39" s="103"/>
      <c r="IT39" s="103"/>
      <c r="IU39" s="103"/>
      <c r="IV39" s="103"/>
      <c r="IW39" s="103"/>
      <c r="IX39" s="103"/>
      <c r="IY39" s="103"/>
      <c r="IZ39" s="103"/>
      <c r="JA39" s="103"/>
      <c r="JB39" s="103"/>
      <c r="JC39" s="103"/>
      <c r="JD39" s="103"/>
      <c r="JE39" s="103"/>
      <c r="JF39" s="103"/>
      <c r="JG39" s="103"/>
      <c r="JH39" s="103"/>
      <c r="JI39" s="103"/>
      <c r="JJ39" s="103"/>
      <c r="JK39" s="103"/>
      <c r="JL39" s="103"/>
      <c r="JM39" s="103"/>
      <c r="JN39" s="103"/>
      <c r="JO39" s="103"/>
      <c r="JP39" s="103"/>
      <c r="JQ39" s="103"/>
      <c r="JR39" s="103"/>
      <c r="JS39" s="103"/>
      <c r="JT39" s="103"/>
      <c r="JU39" s="103"/>
      <c r="JV39" s="103"/>
      <c r="JW39" s="103"/>
      <c r="JX39" s="103"/>
      <c r="JY39" s="103"/>
      <c r="JZ39" s="103"/>
      <c r="KA39" s="103"/>
      <c r="KB39" s="103"/>
      <c r="KC39" s="103"/>
      <c r="KD39" s="103"/>
      <c r="KE39" s="103"/>
      <c r="KF39" s="103"/>
      <c r="KG39" s="103"/>
      <c r="KH39" s="103"/>
      <c r="KI39" s="103"/>
      <c r="KJ39" s="103"/>
      <c r="KK39" s="103"/>
      <c r="KL39" s="103"/>
      <c r="KM39" s="103"/>
      <c r="KN39" s="103"/>
      <c r="KO39" s="103"/>
      <c r="KP39" s="103"/>
      <c r="KQ39" s="103"/>
      <c r="KR39" s="103"/>
      <c r="KS39" s="103"/>
      <c r="KT39" s="103"/>
      <c r="KU39" s="103"/>
      <c r="KV39" s="103"/>
      <c r="KW39" s="103"/>
      <c r="KX39" s="103"/>
      <c r="KY39" s="103"/>
      <c r="KZ39" s="103"/>
      <c r="LA39" s="103"/>
      <c r="LB39" s="103"/>
      <c r="LC39" s="103"/>
      <c r="LD39" s="103"/>
      <c r="LE39" s="103"/>
      <c r="LF39" s="103"/>
      <c r="LG39" s="103"/>
      <c r="LH39" s="103"/>
      <c r="LI39" s="103"/>
      <c r="LJ39" s="103"/>
      <c r="LK39" s="103"/>
      <c r="LL39" s="103"/>
      <c r="LM39" s="103"/>
      <c r="LN39" s="103"/>
      <c r="LO39" s="103"/>
      <c r="LP39" s="103"/>
      <c r="LQ39" s="103"/>
      <c r="LR39" s="103"/>
      <c r="LS39" s="103"/>
      <c r="LT39" s="103"/>
      <c r="LU39" s="103"/>
      <c r="LV39" s="103"/>
      <c r="LW39" s="103"/>
      <c r="LX39" s="103"/>
      <c r="LY39" s="103"/>
      <c r="LZ39" s="103"/>
      <c r="MA39" s="103"/>
      <c r="MB39" s="103"/>
      <c r="MC39" s="103"/>
      <c r="MD39" s="103"/>
      <c r="ME39" s="103"/>
    </row>
    <row r="40" spans="1:343" s="113" customFormat="1">
      <c r="A40" s="143" t="s">
        <v>156</v>
      </c>
      <c r="B40" s="428">
        <v>0</v>
      </c>
      <c r="C40" s="428">
        <v>0</v>
      </c>
      <c r="D40" s="428">
        <v>0</v>
      </c>
      <c r="E40" s="428">
        <v>0</v>
      </c>
      <c r="F40" s="450">
        <f>E40</f>
        <v>0</v>
      </c>
      <c r="G40" s="428">
        <v>0</v>
      </c>
      <c r="H40" s="428">
        <v>0</v>
      </c>
      <c r="I40" s="428">
        <v>0</v>
      </c>
      <c r="J40" s="428">
        <v>0</v>
      </c>
      <c r="K40" s="450">
        <f>J40</f>
        <v>0</v>
      </c>
      <c r="L40" s="428">
        <v>0</v>
      </c>
      <c r="M40" s="428">
        <v>0</v>
      </c>
      <c r="N40" s="428">
        <v>0</v>
      </c>
      <c r="O40" s="428">
        <v>0</v>
      </c>
      <c r="P40" s="450">
        <f>O40</f>
        <v>0</v>
      </c>
      <c r="Q40" s="428">
        <v>0</v>
      </c>
      <c r="R40" s="428">
        <v>0</v>
      </c>
      <c r="S40" s="428">
        <v>0</v>
      </c>
      <c r="T40" s="428">
        <v>0</v>
      </c>
      <c r="U40" s="450">
        <f>T40</f>
        <v>0</v>
      </c>
      <c r="V40" s="428">
        <v>0</v>
      </c>
      <c r="W40" s="428">
        <v>0</v>
      </c>
      <c r="X40" s="428">
        <v>0</v>
      </c>
      <c r="Y40" s="428">
        <v>0</v>
      </c>
      <c r="Z40" s="450">
        <f>Y40</f>
        <v>0</v>
      </c>
      <c r="AA40" s="428">
        <v>0</v>
      </c>
      <c r="AB40" s="428">
        <v>0</v>
      </c>
      <c r="AC40" s="428">
        <v>0</v>
      </c>
      <c r="AD40" s="428">
        <v>0</v>
      </c>
      <c r="AE40" s="450">
        <f>AD40</f>
        <v>0</v>
      </c>
      <c r="AF40" s="450">
        <f t="shared" ref="AF40" si="15">AE40</f>
        <v>0</v>
      </c>
      <c r="AG40" s="450">
        <f t="shared" ref="AG40" si="16">AF40</f>
        <v>0</v>
      </c>
      <c r="AH40" s="450">
        <f t="shared" ref="AH40" si="17">AG40</f>
        <v>0</v>
      </c>
      <c r="AI40" s="450">
        <f t="shared" ref="AI40" si="18">AH40</f>
        <v>0</v>
      </c>
      <c r="AJ40" s="103"/>
      <c r="AK40" s="118"/>
      <c r="AL40" s="103"/>
      <c r="AM40" s="103"/>
      <c r="AN40" s="103"/>
      <c r="AO40" s="103"/>
      <c r="AP40" s="103"/>
      <c r="AQ40" s="103"/>
      <c r="AR40" s="103"/>
      <c r="AS40" s="103"/>
      <c r="AT40" s="103"/>
      <c r="AU40" s="103"/>
      <c r="AV40" s="103"/>
      <c r="AW40" s="103"/>
      <c r="AX40" s="103"/>
      <c r="AY40" s="103"/>
      <c r="AZ40" s="103"/>
      <c r="BA40" s="103"/>
      <c r="BB40" s="103"/>
      <c r="BC40" s="103"/>
      <c r="BD40" s="103"/>
      <c r="BE40" s="103"/>
      <c r="BF40" s="103"/>
      <c r="BG40" s="103"/>
      <c r="BH40" s="103"/>
      <c r="BI40" s="103"/>
      <c r="BJ40" s="103"/>
      <c r="BK40" s="103"/>
      <c r="BL40" s="103"/>
      <c r="BM40" s="103"/>
      <c r="BN40" s="103"/>
      <c r="BO40" s="103"/>
      <c r="BP40" s="103"/>
      <c r="BQ40" s="103"/>
      <c r="BR40" s="103"/>
      <c r="BS40" s="103"/>
      <c r="BT40" s="103"/>
      <c r="BU40" s="103"/>
      <c r="BV40" s="103"/>
      <c r="BW40" s="103"/>
      <c r="BX40" s="103"/>
      <c r="BY40" s="103"/>
      <c r="BZ40" s="103"/>
      <c r="CA40" s="103"/>
      <c r="CB40" s="103"/>
      <c r="CC40" s="103"/>
      <c r="CD40" s="103"/>
      <c r="CE40" s="103"/>
      <c r="CF40" s="103"/>
      <c r="CG40" s="103"/>
      <c r="CH40" s="103"/>
      <c r="CI40" s="103"/>
      <c r="CJ40" s="103"/>
      <c r="CK40" s="103"/>
      <c r="CL40" s="103"/>
      <c r="CM40" s="103"/>
      <c r="CN40" s="103"/>
      <c r="CO40" s="103"/>
      <c r="CP40" s="103"/>
      <c r="CQ40" s="103"/>
      <c r="CR40" s="103"/>
      <c r="CS40" s="103"/>
      <c r="CT40" s="103"/>
      <c r="CU40" s="103"/>
      <c r="CV40" s="103"/>
      <c r="CW40" s="103"/>
      <c r="CX40" s="103"/>
      <c r="CY40" s="103"/>
      <c r="CZ40" s="103"/>
      <c r="DA40" s="103"/>
      <c r="DB40" s="103"/>
      <c r="DC40" s="103"/>
      <c r="DD40" s="103"/>
      <c r="DE40" s="103"/>
      <c r="DF40" s="103"/>
      <c r="DG40" s="103"/>
      <c r="DH40" s="103"/>
      <c r="DI40" s="103"/>
      <c r="DJ40" s="103"/>
      <c r="DK40" s="103"/>
      <c r="DL40" s="103"/>
      <c r="DM40" s="103"/>
      <c r="DN40" s="103"/>
      <c r="DO40" s="103"/>
      <c r="DP40" s="103"/>
      <c r="DQ40" s="103"/>
      <c r="DR40" s="103"/>
      <c r="DS40" s="103"/>
      <c r="DT40" s="103"/>
      <c r="DU40" s="103"/>
      <c r="DV40" s="103"/>
      <c r="DW40" s="103"/>
      <c r="DX40" s="103"/>
      <c r="DY40" s="103"/>
      <c r="DZ40" s="103"/>
      <c r="EA40" s="103"/>
      <c r="EB40" s="103"/>
      <c r="EC40" s="103"/>
      <c r="ED40" s="103"/>
      <c r="EE40" s="103"/>
      <c r="EF40" s="103"/>
      <c r="EG40" s="103"/>
      <c r="EH40" s="103"/>
      <c r="EI40" s="103"/>
      <c r="EJ40" s="103"/>
      <c r="EK40" s="103"/>
      <c r="EL40" s="103"/>
      <c r="EM40" s="103"/>
      <c r="EN40" s="103"/>
      <c r="EO40" s="103"/>
      <c r="EP40" s="103"/>
      <c r="EQ40" s="103"/>
      <c r="ER40" s="103"/>
      <c r="ES40" s="103"/>
      <c r="ET40" s="103"/>
      <c r="EU40" s="103"/>
      <c r="EV40" s="103"/>
      <c r="EW40" s="103"/>
      <c r="EX40" s="103"/>
      <c r="EY40" s="103"/>
      <c r="EZ40" s="103"/>
      <c r="FA40" s="103"/>
      <c r="FB40" s="103"/>
      <c r="FC40" s="103"/>
      <c r="FD40" s="103"/>
      <c r="FE40" s="103"/>
      <c r="FF40" s="103"/>
      <c r="FG40" s="103"/>
      <c r="FH40" s="103"/>
      <c r="FI40" s="103"/>
      <c r="FJ40" s="103"/>
      <c r="FK40" s="103"/>
      <c r="FL40" s="103"/>
      <c r="FM40" s="103"/>
      <c r="FN40" s="103"/>
      <c r="FO40" s="103"/>
      <c r="FP40" s="103"/>
      <c r="FQ40" s="103"/>
      <c r="FR40" s="103"/>
      <c r="FS40" s="103"/>
      <c r="FT40" s="103"/>
      <c r="FU40" s="103"/>
      <c r="FV40" s="103"/>
      <c r="FW40" s="103"/>
      <c r="FX40" s="103"/>
      <c r="FY40" s="103"/>
      <c r="FZ40" s="103"/>
      <c r="GA40" s="103"/>
      <c r="GB40" s="103"/>
      <c r="GC40" s="103"/>
      <c r="GD40" s="103"/>
      <c r="GE40" s="103"/>
      <c r="GF40" s="103"/>
      <c r="GG40" s="103"/>
      <c r="GH40" s="103"/>
      <c r="GI40" s="103"/>
      <c r="GJ40" s="103"/>
      <c r="GK40" s="103"/>
      <c r="GL40" s="103"/>
      <c r="GM40" s="103"/>
      <c r="GN40" s="103"/>
      <c r="GO40" s="103"/>
      <c r="GP40" s="103"/>
      <c r="GQ40" s="103"/>
      <c r="GR40" s="103"/>
      <c r="GS40" s="103"/>
      <c r="GT40" s="103"/>
      <c r="GU40" s="103"/>
      <c r="GV40" s="103"/>
      <c r="GW40" s="103"/>
      <c r="GX40" s="103"/>
      <c r="GY40" s="103"/>
      <c r="GZ40" s="103"/>
      <c r="HA40" s="103"/>
      <c r="HB40" s="103"/>
      <c r="HC40" s="103"/>
      <c r="HD40" s="103"/>
      <c r="HE40" s="103"/>
      <c r="HF40" s="103"/>
      <c r="HG40" s="103"/>
      <c r="HH40" s="103"/>
      <c r="HI40" s="103"/>
      <c r="HJ40" s="103"/>
      <c r="HK40" s="103"/>
      <c r="HL40" s="103"/>
      <c r="HM40" s="103"/>
      <c r="HN40" s="103"/>
      <c r="HO40" s="103"/>
      <c r="HP40" s="103"/>
      <c r="HQ40" s="103"/>
      <c r="HR40" s="103"/>
      <c r="HS40" s="103"/>
      <c r="HT40" s="103"/>
      <c r="HU40" s="103"/>
      <c r="HV40" s="103"/>
      <c r="HW40" s="103"/>
      <c r="HX40" s="103"/>
      <c r="HY40" s="103"/>
      <c r="HZ40" s="103"/>
      <c r="IA40" s="103"/>
      <c r="IB40" s="103"/>
      <c r="IC40" s="103"/>
      <c r="ID40" s="103"/>
      <c r="IE40" s="103"/>
      <c r="IF40" s="103"/>
      <c r="IG40" s="103"/>
      <c r="IH40" s="103"/>
      <c r="II40" s="103"/>
      <c r="IJ40" s="103"/>
      <c r="IK40" s="103"/>
      <c r="IL40" s="103"/>
      <c r="IM40" s="103"/>
      <c r="IN40" s="103"/>
      <c r="IO40" s="103"/>
      <c r="IP40" s="103"/>
      <c r="IQ40" s="103"/>
      <c r="IR40" s="103"/>
      <c r="IS40" s="103"/>
      <c r="IT40" s="103"/>
      <c r="IU40" s="103"/>
      <c r="IV40" s="103"/>
      <c r="IW40" s="103"/>
      <c r="IX40" s="103"/>
      <c r="IY40" s="103"/>
      <c r="IZ40" s="103"/>
      <c r="JA40" s="103"/>
      <c r="JB40" s="103"/>
      <c r="JC40" s="103"/>
      <c r="JD40" s="103"/>
      <c r="JE40" s="103"/>
      <c r="JF40" s="103"/>
      <c r="JG40" s="103"/>
      <c r="JH40" s="103"/>
      <c r="JI40" s="103"/>
      <c r="JJ40" s="103"/>
      <c r="JK40" s="103"/>
      <c r="JL40" s="103"/>
      <c r="JM40" s="103"/>
      <c r="JN40" s="103"/>
      <c r="JO40" s="103"/>
      <c r="JP40" s="103"/>
      <c r="JQ40" s="103"/>
      <c r="JR40" s="103"/>
      <c r="JS40" s="103"/>
      <c r="JT40" s="103"/>
      <c r="JU40" s="103"/>
      <c r="JV40" s="103"/>
      <c r="JW40" s="103"/>
      <c r="JX40" s="103"/>
      <c r="JY40" s="103"/>
      <c r="JZ40" s="103"/>
      <c r="KA40" s="103"/>
      <c r="KB40" s="103"/>
      <c r="KC40" s="103"/>
      <c r="KD40" s="103"/>
      <c r="KE40" s="103"/>
      <c r="KF40" s="103"/>
      <c r="KG40" s="103"/>
      <c r="KH40" s="103"/>
      <c r="KI40" s="103"/>
      <c r="KJ40" s="103"/>
      <c r="KK40" s="103"/>
      <c r="KL40" s="103"/>
      <c r="KM40" s="103"/>
      <c r="KN40" s="103"/>
      <c r="KO40" s="103"/>
      <c r="KP40" s="103"/>
      <c r="KQ40" s="103"/>
      <c r="KR40" s="103"/>
      <c r="KS40" s="103"/>
      <c r="KT40" s="103"/>
      <c r="KU40" s="103"/>
      <c r="KV40" s="103"/>
      <c r="KW40" s="103"/>
      <c r="KX40" s="103"/>
      <c r="KY40" s="103"/>
      <c r="KZ40" s="103"/>
      <c r="LA40" s="103"/>
      <c r="LB40" s="103"/>
      <c r="LC40" s="103"/>
      <c r="LD40" s="103"/>
      <c r="LE40" s="103"/>
      <c r="LF40" s="103"/>
      <c r="LG40" s="103"/>
      <c r="LH40" s="103"/>
      <c r="LI40" s="103"/>
      <c r="LJ40" s="103"/>
      <c r="LK40" s="103"/>
      <c r="LL40" s="103"/>
      <c r="LM40" s="103"/>
      <c r="LN40" s="103"/>
      <c r="LO40" s="103"/>
      <c r="LP40" s="103"/>
      <c r="LQ40" s="103"/>
      <c r="LR40" s="103"/>
      <c r="LS40" s="103"/>
      <c r="LT40" s="103"/>
      <c r="LU40" s="103"/>
      <c r="LV40" s="103"/>
      <c r="LW40" s="103"/>
      <c r="LX40" s="103"/>
      <c r="LY40" s="103"/>
      <c r="LZ40" s="103"/>
      <c r="MA40" s="103"/>
      <c r="MB40" s="103"/>
      <c r="MC40" s="103"/>
      <c r="MD40" s="103"/>
      <c r="ME40" s="103"/>
    </row>
    <row r="41" spans="1:343" s="113" customFormat="1">
      <c r="A41" s="143" t="s">
        <v>237</v>
      </c>
      <c r="B41" s="430">
        <v>0</v>
      </c>
      <c r="C41" s="430">
        <f>B41</f>
        <v>0</v>
      </c>
      <c r="D41" s="430">
        <f>C41</f>
        <v>0</v>
      </c>
      <c r="E41" s="460">
        <f>D41</f>
        <v>0</v>
      </c>
      <c r="F41" s="111">
        <f t="shared" ref="F41:J41" si="19">E41</f>
        <v>0</v>
      </c>
      <c r="G41" s="461">
        <f t="shared" si="19"/>
        <v>0</v>
      </c>
      <c r="H41" s="461">
        <f t="shared" si="19"/>
        <v>0</v>
      </c>
      <c r="I41" s="461">
        <f t="shared" si="19"/>
        <v>0</v>
      </c>
      <c r="J41" s="461">
        <f t="shared" si="19"/>
        <v>0</v>
      </c>
      <c r="K41" s="111">
        <f t="shared" ref="K41" si="20">J41</f>
        <v>0</v>
      </c>
      <c r="L41" s="461">
        <f t="shared" ref="L41:O41" si="21">K41</f>
        <v>0</v>
      </c>
      <c r="M41" s="461">
        <f t="shared" si="21"/>
        <v>0</v>
      </c>
      <c r="N41" s="461">
        <f t="shared" si="21"/>
        <v>0</v>
      </c>
      <c r="O41" s="461">
        <f t="shared" si="21"/>
        <v>0</v>
      </c>
      <c r="P41" s="111">
        <f t="shared" ref="P41" si="22">O41</f>
        <v>0</v>
      </c>
      <c r="Q41" s="461">
        <f t="shared" ref="Q41:T41" si="23">P41</f>
        <v>0</v>
      </c>
      <c r="R41" s="461">
        <f t="shared" si="23"/>
        <v>0</v>
      </c>
      <c r="S41" s="461">
        <f t="shared" si="23"/>
        <v>0</v>
      </c>
      <c r="T41" s="461">
        <f t="shared" si="23"/>
        <v>0</v>
      </c>
      <c r="U41" s="111">
        <f t="shared" ref="U41" si="24">T41</f>
        <v>0</v>
      </c>
      <c r="V41" s="461">
        <f t="shared" ref="V41:Y41" si="25">U41</f>
        <v>0</v>
      </c>
      <c r="W41" s="461">
        <f t="shared" si="25"/>
        <v>0</v>
      </c>
      <c r="X41" s="461">
        <f t="shared" si="25"/>
        <v>0</v>
      </c>
      <c r="Y41" s="461">
        <f t="shared" si="25"/>
        <v>0</v>
      </c>
      <c r="Z41" s="111">
        <f t="shared" ref="Z41" si="26">Y41</f>
        <v>0</v>
      </c>
      <c r="AA41" s="461">
        <f t="shared" ref="AA41:AI41" si="27">Z41</f>
        <v>0</v>
      </c>
      <c r="AB41" s="461">
        <f t="shared" si="27"/>
        <v>0</v>
      </c>
      <c r="AC41" s="461">
        <f t="shared" si="27"/>
        <v>0</v>
      </c>
      <c r="AD41" s="461">
        <f t="shared" si="27"/>
        <v>0</v>
      </c>
      <c r="AE41" s="450">
        <f t="shared" si="27"/>
        <v>0</v>
      </c>
      <c r="AF41" s="450">
        <f t="shared" si="27"/>
        <v>0</v>
      </c>
      <c r="AG41" s="588">
        <f t="shared" si="27"/>
        <v>0</v>
      </c>
      <c r="AH41" s="450">
        <f t="shared" si="27"/>
        <v>0</v>
      </c>
      <c r="AI41" s="450">
        <f t="shared" si="27"/>
        <v>0</v>
      </c>
      <c r="AJ41" s="103"/>
      <c r="AK41" s="118"/>
      <c r="AL41" s="103"/>
      <c r="AM41" s="103"/>
      <c r="AN41" s="103"/>
      <c r="AO41" s="103"/>
      <c r="AP41" s="103"/>
      <c r="AQ41" s="103"/>
      <c r="AR41" s="103"/>
      <c r="AS41" s="103"/>
      <c r="AT41" s="103"/>
      <c r="AU41" s="103"/>
      <c r="AV41" s="103"/>
      <c r="AW41" s="103"/>
      <c r="AX41" s="103"/>
      <c r="AY41" s="103"/>
      <c r="AZ41" s="103"/>
      <c r="BA41" s="103"/>
      <c r="BB41" s="103"/>
      <c r="BC41" s="103"/>
      <c r="BD41" s="103"/>
      <c r="BE41" s="103"/>
      <c r="BF41" s="103"/>
      <c r="BG41" s="103"/>
      <c r="BH41" s="103"/>
      <c r="BI41" s="103"/>
      <c r="BJ41" s="103"/>
      <c r="BK41" s="103"/>
      <c r="BL41" s="103"/>
      <c r="BM41" s="103"/>
      <c r="BN41" s="103"/>
      <c r="BO41" s="103"/>
      <c r="BP41" s="103"/>
      <c r="BQ41" s="103"/>
      <c r="BR41" s="103"/>
      <c r="BS41" s="103"/>
      <c r="BT41" s="103"/>
      <c r="BU41" s="103"/>
      <c r="BV41" s="103"/>
      <c r="BW41" s="103"/>
      <c r="BX41" s="103"/>
      <c r="BY41" s="103"/>
      <c r="BZ41" s="103"/>
      <c r="CA41" s="103"/>
      <c r="CB41" s="103"/>
      <c r="CC41" s="103"/>
      <c r="CD41" s="103"/>
      <c r="CE41" s="103"/>
      <c r="CF41" s="103"/>
      <c r="CG41" s="103"/>
      <c r="CH41" s="103"/>
      <c r="CI41" s="103"/>
      <c r="CJ41" s="103"/>
      <c r="CK41" s="103"/>
      <c r="CL41" s="103"/>
      <c r="CM41" s="103"/>
      <c r="CN41" s="103"/>
      <c r="CO41" s="103"/>
      <c r="CP41" s="103"/>
      <c r="CQ41" s="103"/>
      <c r="CR41" s="103"/>
      <c r="CS41" s="103"/>
      <c r="CT41" s="103"/>
      <c r="CU41" s="103"/>
      <c r="CV41" s="103"/>
      <c r="CW41" s="103"/>
      <c r="CX41" s="103"/>
      <c r="CY41" s="103"/>
      <c r="CZ41" s="103"/>
      <c r="DA41" s="103"/>
      <c r="DB41" s="103"/>
      <c r="DC41" s="103"/>
      <c r="DD41" s="103"/>
      <c r="DE41" s="103"/>
      <c r="DF41" s="103"/>
      <c r="DG41" s="103"/>
      <c r="DH41" s="103"/>
      <c r="DI41" s="103"/>
      <c r="DJ41" s="103"/>
      <c r="DK41" s="103"/>
      <c r="DL41" s="103"/>
      <c r="DM41" s="103"/>
      <c r="DN41" s="103"/>
      <c r="DO41" s="103"/>
      <c r="DP41" s="103"/>
      <c r="DQ41" s="103"/>
      <c r="DR41" s="103"/>
      <c r="DS41" s="103"/>
      <c r="DT41" s="103"/>
      <c r="DU41" s="103"/>
      <c r="DV41" s="103"/>
      <c r="DW41" s="103"/>
      <c r="DX41" s="103"/>
      <c r="DY41" s="103"/>
      <c r="DZ41" s="103"/>
      <c r="EA41" s="103"/>
      <c r="EB41" s="103"/>
      <c r="EC41" s="103"/>
      <c r="ED41" s="103"/>
      <c r="EE41" s="103"/>
      <c r="EF41" s="103"/>
      <c r="EG41" s="103"/>
      <c r="EH41" s="103"/>
      <c r="EI41" s="103"/>
      <c r="EJ41" s="103"/>
      <c r="EK41" s="103"/>
      <c r="EL41" s="103"/>
      <c r="EM41" s="103"/>
      <c r="EN41" s="103"/>
      <c r="EO41" s="103"/>
      <c r="EP41" s="103"/>
      <c r="EQ41" s="103"/>
      <c r="ER41" s="103"/>
      <c r="ES41" s="103"/>
      <c r="ET41" s="103"/>
      <c r="EU41" s="103"/>
      <c r="EV41" s="103"/>
      <c r="EW41" s="103"/>
      <c r="EX41" s="103"/>
      <c r="EY41" s="103"/>
      <c r="EZ41" s="103"/>
      <c r="FA41" s="103"/>
      <c r="FB41" s="103"/>
      <c r="FC41" s="103"/>
      <c r="FD41" s="103"/>
      <c r="FE41" s="103"/>
      <c r="FF41" s="103"/>
      <c r="FG41" s="103"/>
      <c r="FH41" s="103"/>
      <c r="FI41" s="103"/>
      <c r="FJ41" s="103"/>
      <c r="FK41" s="103"/>
      <c r="FL41" s="103"/>
      <c r="FM41" s="103"/>
      <c r="FN41" s="103"/>
      <c r="FO41" s="103"/>
      <c r="FP41" s="103"/>
      <c r="FQ41" s="103"/>
      <c r="FR41" s="103"/>
      <c r="FS41" s="103"/>
      <c r="FT41" s="103"/>
      <c r="FU41" s="103"/>
      <c r="FV41" s="103"/>
      <c r="FW41" s="103"/>
      <c r="FX41" s="103"/>
      <c r="FY41" s="103"/>
      <c r="FZ41" s="103"/>
      <c r="GA41" s="103"/>
      <c r="GB41" s="103"/>
      <c r="GC41" s="103"/>
      <c r="GD41" s="103"/>
      <c r="GE41" s="103"/>
      <c r="GF41" s="103"/>
      <c r="GG41" s="103"/>
      <c r="GH41" s="103"/>
      <c r="GI41" s="103"/>
      <c r="GJ41" s="103"/>
      <c r="GK41" s="103"/>
      <c r="GL41" s="103"/>
      <c r="GM41" s="103"/>
      <c r="GN41" s="103"/>
      <c r="GO41" s="103"/>
      <c r="GP41" s="103"/>
      <c r="GQ41" s="103"/>
      <c r="GR41" s="103"/>
      <c r="GS41" s="103"/>
      <c r="GT41" s="103"/>
      <c r="GU41" s="103"/>
      <c r="GV41" s="103"/>
      <c r="GW41" s="103"/>
      <c r="GX41" s="103"/>
      <c r="GY41" s="103"/>
      <c r="GZ41" s="103"/>
      <c r="HA41" s="103"/>
      <c r="HB41" s="103"/>
      <c r="HC41" s="103"/>
      <c r="HD41" s="103"/>
      <c r="HE41" s="103"/>
      <c r="HF41" s="103"/>
      <c r="HG41" s="103"/>
      <c r="HH41" s="103"/>
      <c r="HI41" s="103"/>
      <c r="HJ41" s="103"/>
      <c r="HK41" s="103"/>
      <c r="HL41" s="103"/>
      <c r="HM41" s="103"/>
      <c r="HN41" s="103"/>
      <c r="HO41" s="103"/>
      <c r="HP41" s="103"/>
      <c r="HQ41" s="103"/>
      <c r="HR41" s="103"/>
      <c r="HS41" s="103"/>
      <c r="HT41" s="103"/>
      <c r="HU41" s="103"/>
      <c r="HV41" s="103"/>
      <c r="HW41" s="103"/>
      <c r="HX41" s="103"/>
      <c r="HY41" s="103"/>
      <c r="HZ41" s="103"/>
      <c r="IA41" s="103"/>
      <c r="IB41" s="103"/>
      <c r="IC41" s="103"/>
      <c r="ID41" s="103"/>
      <c r="IE41" s="103"/>
      <c r="IF41" s="103"/>
      <c r="IG41" s="103"/>
      <c r="IH41" s="103"/>
      <c r="II41" s="103"/>
      <c r="IJ41" s="103"/>
      <c r="IK41" s="103"/>
      <c r="IL41" s="103"/>
      <c r="IM41" s="103"/>
      <c r="IN41" s="103"/>
      <c r="IO41" s="103"/>
      <c r="IP41" s="103"/>
      <c r="IQ41" s="103"/>
      <c r="IR41" s="103"/>
      <c r="IS41" s="103"/>
      <c r="IT41" s="103"/>
      <c r="IU41" s="103"/>
      <c r="IV41" s="103"/>
      <c r="IW41" s="103"/>
      <c r="IX41" s="103"/>
      <c r="IY41" s="103"/>
      <c r="IZ41" s="103"/>
      <c r="JA41" s="103"/>
      <c r="JB41" s="103"/>
      <c r="JC41" s="103"/>
      <c r="JD41" s="103"/>
      <c r="JE41" s="103"/>
      <c r="JF41" s="103"/>
      <c r="JG41" s="103"/>
      <c r="JH41" s="103"/>
      <c r="JI41" s="103"/>
      <c r="JJ41" s="103"/>
      <c r="JK41" s="103"/>
      <c r="JL41" s="103"/>
      <c r="JM41" s="103"/>
      <c r="JN41" s="103"/>
      <c r="JO41" s="103"/>
      <c r="JP41" s="103"/>
      <c r="JQ41" s="103"/>
      <c r="JR41" s="103"/>
      <c r="JS41" s="103"/>
      <c r="JT41" s="103"/>
      <c r="JU41" s="103"/>
      <c r="JV41" s="103"/>
      <c r="JW41" s="103"/>
      <c r="JX41" s="103"/>
      <c r="JY41" s="103"/>
      <c r="JZ41" s="103"/>
      <c r="KA41" s="103"/>
      <c r="KB41" s="103"/>
      <c r="KC41" s="103"/>
      <c r="KD41" s="103"/>
      <c r="KE41" s="103"/>
      <c r="KF41" s="103"/>
      <c r="KG41" s="103"/>
      <c r="KH41" s="103"/>
      <c r="KI41" s="103"/>
      <c r="KJ41" s="103"/>
      <c r="KK41" s="103"/>
      <c r="KL41" s="103"/>
      <c r="KM41" s="103"/>
      <c r="KN41" s="103"/>
      <c r="KO41" s="103"/>
      <c r="KP41" s="103"/>
      <c r="KQ41" s="103"/>
      <c r="KR41" s="103"/>
      <c r="KS41" s="103"/>
      <c r="KT41" s="103"/>
      <c r="KU41" s="103"/>
      <c r="KV41" s="103"/>
      <c r="KW41" s="103"/>
      <c r="KX41" s="103"/>
      <c r="KY41" s="103"/>
      <c r="KZ41" s="103"/>
      <c r="LA41" s="103"/>
      <c r="LB41" s="103"/>
      <c r="LC41" s="103"/>
      <c r="LD41" s="103"/>
      <c r="LE41" s="103"/>
      <c r="LF41" s="103"/>
      <c r="LG41" s="103"/>
      <c r="LH41" s="103"/>
      <c r="LI41" s="103"/>
      <c r="LJ41" s="103"/>
      <c r="LK41" s="103"/>
      <c r="LL41" s="103"/>
      <c r="LM41" s="103"/>
      <c r="LN41" s="103"/>
      <c r="LO41" s="103"/>
      <c r="LP41" s="103"/>
      <c r="LQ41" s="103"/>
      <c r="LR41" s="103"/>
      <c r="LS41" s="103"/>
      <c r="LT41" s="103"/>
      <c r="LU41" s="103"/>
      <c r="LV41" s="103"/>
      <c r="LW41" s="103"/>
      <c r="LX41" s="103"/>
      <c r="LY41" s="103"/>
      <c r="LZ41" s="103"/>
      <c r="MA41" s="103"/>
      <c r="MB41" s="103"/>
      <c r="MC41" s="103"/>
      <c r="MD41" s="103"/>
      <c r="ME41" s="103"/>
    </row>
    <row r="42" spans="1:343" s="131" customFormat="1">
      <c r="A42" s="128" t="s">
        <v>43</v>
      </c>
      <c r="B42" s="429">
        <f>SUM(B39:B40)</f>
        <v>0</v>
      </c>
      <c r="C42" s="429">
        <f>SUM(C39:C40)</f>
        <v>0</v>
      </c>
      <c r="D42" s="429">
        <f>SUM(D39:D40)</f>
        <v>0</v>
      </c>
      <c r="E42" s="429">
        <f>SUM(E39:E40)</f>
        <v>0</v>
      </c>
      <c r="F42" s="454">
        <f>E42</f>
        <v>0</v>
      </c>
      <c r="G42" s="429">
        <f>SUM(G39:G40)</f>
        <v>0</v>
      </c>
      <c r="H42" s="429">
        <f>SUM(H39:H40)</f>
        <v>0</v>
      </c>
      <c r="I42" s="429">
        <f>SUM(I39:I40)</f>
        <v>0</v>
      </c>
      <c r="J42" s="429">
        <f>SUM(J39:J40)</f>
        <v>0</v>
      </c>
      <c r="K42" s="454">
        <f t="shared" si="8"/>
        <v>0</v>
      </c>
      <c r="L42" s="429">
        <f>SUM(L39:L40)</f>
        <v>0</v>
      </c>
      <c r="M42" s="429">
        <f>SUM(M39:M40)</f>
        <v>0</v>
      </c>
      <c r="N42" s="429">
        <f>SUM(N39:N40)</f>
        <v>0</v>
      </c>
      <c r="O42" s="429">
        <f>SUM(O39:O40)</f>
        <v>0</v>
      </c>
      <c r="P42" s="454">
        <f t="shared" si="9"/>
        <v>0</v>
      </c>
      <c r="Q42" s="429">
        <f>SUM(Q39:Q40)</f>
        <v>0</v>
      </c>
      <c r="R42" s="429">
        <f>SUM(R39:R40)</f>
        <v>0</v>
      </c>
      <c r="S42" s="429">
        <f>SUM(S39:S40)</f>
        <v>0</v>
      </c>
      <c r="T42" s="429">
        <f>SUM(T39:T40)</f>
        <v>0</v>
      </c>
      <c r="U42" s="454">
        <f t="shared" si="10"/>
        <v>0</v>
      </c>
      <c r="V42" s="429">
        <f>SUM(V39:V40)</f>
        <v>0</v>
      </c>
      <c r="W42" s="429">
        <f>SUM(W39:W40)</f>
        <v>0</v>
      </c>
      <c r="X42" s="429">
        <f>SUM(X39:X40)</f>
        <v>0</v>
      </c>
      <c r="Y42" s="429">
        <f>SUM(Y39:Y40)</f>
        <v>0</v>
      </c>
      <c r="Z42" s="454">
        <f t="shared" si="11"/>
        <v>0</v>
      </c>
      <c r="AA42" s="429">
        <f>SUM(AA39:AA40)</f>
        <v>0</v>
      </c>
      <c r="AB42" s="429">
        <f>SUM(AB39:AB40)</f>
        <v>0</v>
      </c>
      <c r="AC42" s="429">
        <f>SUM(AC39:AC40)</f>
        <v>0</v>
      </c>
      <c r="AD42" s="429">
        <f>SUM(AD39:AD40)</f>
        <v>0</v>
      </c>
      <c r="AE42" s="454">
        <f>AD42</f>
        <v>0</v>
      </c>
      <c r="AF42" s="429">
        <f>SUM(AF39:AF40)</f>
        <v>0</v>
      </c>
      <c r="AG42" s="454">
        <f>SUM(AG39:AG40)</f>
        <v>0</v>
      </c>
      <c r="AH42" s="454">
        <f>SUM(AH39:AH40)</f>
        <v>0</v>
      </c>
      <c r="AI42" s="454">
        <f>SUM(AI39:AI40)</f>
        <v>0</v>
      </c>
      <c r="AJ42" s="129"/>
      <c r="AK42" s="144"/>
      <c r="AL42" s="129"/>
      <c r="AM42" s="129"/>
      <c r="AN42" s="129"/>
      <c r="AO42" s="129"/>
      <c r="AP42" s="129"/>
      <c r="AQ42" s="129"/>
      <c r="AR42" s="129"/>
      <c r="AS42" s="129"/>
      <c r="AT42" s="129"/>
      <c r="AU42" s="129"/>
      <c r="AV42" s="129"/>
      <c r="AW42" s="129"/>
      <c r="AX42" s="129"/>
      <c r="AY42" s="129"/>
      <c r="AZ42" s="129"/>
      <c r="BA42" s="129"/>
      <c r="BB42" s="129"/>
      <c r="BC42" s="129"/>
      <c r="BD42" s="129"/>
      <c r="BE42" s="129"/>
      <c r="BF42" s="129"/>
      <c r="BG42" s="129"/>
      <c r="BH42" s="129"/>
      <c r="BI42" s="129"/>
      <c r="BJ42" s="129"/>
      <c r="BK42" s="129"/>
      <c r="BL42" s="129"/>
      <c r="BM42" s="129"/>
      <c r="BN42" s="129"/>
      <c r="BO42" s="129"/>
      <c r="BP42" s="129"/>
      <c r="BQ42" s="129"/>
      <c r="BR42" s="129"/>
      <c r="BS42" s="129"/>
      <c r="BT42" s="129"/>
      <c r="BU42" s="129"/>
      <c r="BV42" s="129"/>
      <c r="BW42" s="129"/>
      <c r="BX42" s="129"/>
      <c r="BY42" s="129"/>
      <c r="BZ42" s="129"/>
      <c r="CA42" s="129"/>
      <c r="CB42" s="129"/>
      <c r="CC42" s="129"/>
      <c r="CD42" s="129"/>
      <c r="CE42" s="129"/>
      <c r="CF42" s="129"/>
      <c r="CG42" s="129"/>
      <c r="CH42" s="129"/>
      <c r="CI42" s="129"/>
      <c r="CJ42" s="129"/>
      <c r="CK42" s="129"/>
      <c r="CL42" s="129"/>
      <c r="CM42" s="129"/>
      <c r="CN42" s="129"/>
      <c r="CO42" s="129"/>
      <c r="CP42" s="129"/>
      <c r="CQ42" s="129"/>
      <c r="CR42" s="129"/>
      <c r="CS42" s="129"/>
      <c r="CT42" s="129"/>
      <c r="CU42" s="129"/>
      <c r="CV42" s="129"/>
      <c r="CW42" s="129"/>
      <c r="CX42" s="129"/>
      <c r="CY42" s="129"/>
      <c r="CZ42" s="129"/>
      <c r="DA42" s="129"/>
      <c r="DB42" s="129"/>
      <c r="DC42" s="129"/>
      <c r="DD42" s="129"/>
      <c r="DE42" s="129"/>
      <c r="DF42" s="129"/>
      <c r="DG42" s="129"/>
      <c r="DH42" s="129"/>
      <c r="DI42" s="129"/>
      <c r="DJ42" s="129"/>
      <c r="DK42" s="129"/>
      <c r="DL42" s="129"/>
      <c r="DM42" s="129"/>
      <c r="DN42" s="129"/>
      <c r="DO42" s="129"/>
      <c r="DP42" s="129"/>
      <c r="DQ42" s="129"/>
      <c r="DR42" s="129"/>
      <c r="DS42" s="129"/>
      <c r="DT42" s="129"/>
      <c r="DU42" s="129"/>
      <c r="DV42" s="129"/>
      <c r="DW42" s="129"/>
      <c r="DX42" s="129"/>
      <c r="DY42" s="129"/>
      <c r="DZ42" s="129"/>
      <c r="EA42" s="129"/>
      <c r="EB42" s="129"/>
      <c r="EC42" s="129"/>
      <c r="ED42" s="129"/>
      <c r="EE42" s="129"/>
      <c r="EF42" s="129"/>
      <c r="EG42" s="129"/>
      <c r="EH42" s="129"/>
      <c r="EI42" s="129"/>
      <c r="EJ42" s="129"/>
      <c r="EK42" s="129"/>
      <c r="EL42" s="129"/>
      <c r="EM42" s="129"/>
      <c r="EN42" s="129"/>
      <c r="EO42" s="129"/>
      <c r="EP42" s="129"/>
      <c r="EQ42" s="129"/>
      <c r="ER42" s="129"/>
      <c r="ES42" s="129"/>
      <c r="ET42" s="129"/>
      <c r="EU42" s="129"/>
      <c r="EV42" s="129"/>
      <c r="EW42" s="129"/>
      <c r="EX42" s="129"/>
      <c r="EY42" s="129"/>
      <c r="EZ42" s="129"/>
      <c r="FA42" s="129"/>
      <c r="FB42" s="129"/>
      <c r="FC42" s="129"/>
      <c r="FD42" s="129"/>
      <c r="FE42" s="129"/>
      <c r="FF42" s="129"/>
      <c r="FG42" s="129"/>
      <c r="FH42" s="129"/>
      <c r="FI42" s="129"/>
      <c r="FJ42" s="129"/>
      <c r="FK42" s="129"/>
      <c r="FL42" s="129"/>
      <c r="FM42" s="129"/>
      <c r="FN42" s="129"/>
      <c r="FO42" s="129"/>
      <c r="FP42" s="129"/>
      <c r="FQ42" s="129"/>
      <c r="FR42" s="129"/>
      <c r="FS42" s="129"/>
      <c r="FT42" s="129"/>
      <c r="FU42" s="129"/>
      <c r="FV42" s="129"/>
      <c r="FW42" s="129"/>
      <c r="FX42" s="129"/>
      <c r="FY42" s="129"/>
      <c r="FZ42" s="129"/>
      <c r="GA42" s="129"/>
      <c r="GB42" s="129"/>
      <c r="GC42" s="129"/>
      <c r="GD42" s="129"/>
      <c r="GE42" s="129"/>
      <c r="GF42" s="129"/>
      <c r="GG42" s="129"/>
      <c r="GH42" s="129"/>
      <c r="GI42" s="129"/>
      <c r="GJ42" s="129"/>
      <c r="GK42" s="129"/>
      <c r="GL42" s="129"/>
      <c r="GM42" s="129"/>
      <c r="GN42" s="129"/>
      <c r="GO42" s="129"/>
      <c r="GP42" s="129"/>
      <c r="GQ42" s="129"/>
      <c r="GR42" s="129"/>
      <c r="GS42" s="129"/>
      <c r="GT42" s="129"/>
      <c r="GU42" s="129"/>
      <c r="GV42" s="129"/>
      <c r="GW42" s="129"/>
      <c r="GX42" s="129"/>
      <c r="GY42" s="129"/>
      <c r="GZ42" s="129"/>
      <c r="HA42" s="129"/>
      <c r="HB42" s="129"/>
      <c r="HC42" s="129"/>
      <c r="HD42" s="129"/>
      <c r="HE42" s="129"/>
      <c r="HF42" s="129"/>
      <c r="HG42" s="129"/>
      <c r="HH42" s="129"/>
      <c r="HI42" s="129"/>
      <c r="HJ42" s="129"/>
      <c r="HK42" s="129"/>
      <c r="HL42" s="129"/>
      <c r="HM42" s="129"/>
      <c r="HN42" s="129"/>
      <c r="HO42" s="129"/>
      <c r="HP42" s="129"/>
      <c r="HQ42" s="129"/>
      <c r="HR42" s="129"/>
      <c r="HS42" s="129"/>
      <c r="HT42" s="129"/>
      <c r="HU42" s="129"/>
      <c r="HV42" s="129"/>
      <c r="HW42" s="129"/>
      <c r="HX42" s="129"/>
      <c r="HY42" s="129"/>
      <c r="HZ42" s="129"/>
      <c r="IA42" s="129"/>
      <c r="IB42" s="129"/>
      <c r="IC42" s="129"/>
      <c r="ID42" s="129"/>
      <c r="IE42" s="129"/>
      <c r="IF42" s="129"/>
      <c r="IG42" s="129"/>
      <c r="IH42" s="129"/>
      <c r="II42" s="129"/>
      <c r="IJ42" s="129"/>
      <c r="IK42" s="129"/>
      <c r="IL42" s="129"/>
      <c r="IM42" s="129"/>
      <c r="IN42" s="129"/>
      <c r="IO42" s="129"/>
      <c r="IP42" s="129"/>
      <c r="IQ42" s="129"/>
      <c r="IR42" s="129"/>
      <c r="IS42" s="129"/>
      <c r="IT42" s="129"/>
      <c r="IU42" s="129"/>
      <c r="IV42" s="129"/>
      <c r="IW42" s="129"/>
      <c r="IX42" s="129"/>
      <c r="IY42" s="129"/>
      <c r="IZ42" s="129"/>
      <c r="JA42" s="129"/>
      <c r="JB42" s="129"/>
      <c r="JC42" s="129"/>
      <c r="JD42" s="129"/>
      <c r="JE42" s="129"/>
      <c r="JF42" s="129"/>
      <c r="JG42" s="129"/>
      <c r="JH42" s="129"/>
      <c r="JI42" s="129"/>
      <c r="JJ42" s="129"/>
      <c r="JK42" s="129"/>
      <c r="JL42" s="129"/>
      <c r="JM42" s="129"/>
      <c r="JN42" s="129"/>
      <c r="JO42" s="129"/>
      <c r="JP42" s="129"/>
      <c r="JQ42" s="129"/>
      <c r="JR42" s="129"/>
      <c r="JS42" s="129"/>
      <c r="JT42" s="129"/>
      <c r="JU42" s="129"/>
      <c r="JV42" s="129"/>
      <c r="JW42" s="129"/>
      <c r="JX42" s="129"/>
      <c r="JY42" s="129"/>
      <c r="JZ42" s="129"/>
      <c r="KA42" s="129"/>
      <c r="KB42" s="129"/>
      <c r="KC42" s="129"/>
      <c r="KD42" s="129"/>
      <c r="KE42" s="129"/>
      <c r="KF42" s="129"/>
      <c r="KG42" s="129"/>
      <c r="KH42" s="129"/>
      <c r="KI42" s="129"/>
      <c r="KJ42" s="129"/>
      <c r="KK42" s="129"/>
      <c r="KL42" s="129"/>
      <c r="KM42" s="129"/>
      <c r="KN42" s="129"/>
      <c r="KO42" s="129"/>
      <c r="KP42" s="129"/>
      <c r="KQ42" s="129"/>
      <c r="KR42" s="129"/>
      <c r="KS42" s="129"/>
      <c r="KT42" s="129"/>
      <c r="KU42" s="129"/>
      <c r="KV42" s="129"/>
      <c r="KW42" s="129"/>
      <c r="KX42" s="129"/>
      <c r="KY42" s="129"/>
      <c r="KZ42" s="129"/>
      <c r="LA42" s="129"/>
      <c r="LB42" s="129"/>
      <c r="LC42" s="129"/>
      <c r="LD42" s="129"/>
      <c r="LE42" s="129"/>
      <c r="LF42" s="129"/>
      <c r="LG42" s="129"/>
      <c r="LH42" s="129"/>
      <c r="LI42" s="129"/>
      <c r="LJ42" s="129"/>
      <c r="LK42" s="129"/>
      <c r="LL42" s="129"/>
      <c r="LM42" s="129"/>
      <c r="LN42" s="129"/>
      <c r="LO42" s="129"/>
      <c r="LP42" s="129"/>
      <c r="LQ42" s="129"/>
      <c r="LR42" s="129"/>
      <c r="LS42" s="129"/>
      <c r="LT42" s="129"/>
      <c r="LU42" s="129"/>
      <c r="LV42" s="129"/>
      <c r="LW42" s="129"/>
      <c r="LX42" s="129"/>
      <c r="LY42" s="129"/>
      <c r="LZ42" s="129"/>
      <c r="MA42" s="129"/>
      <c r="MB42" s="129"/>
      <c r="MC42" s="129"/>
      <c r="MD42" s="129"/>
      <c r="ME42" s="129"/>
    </row>
    <row r="43" spans="1:343" s="147" customFormat="1">
      <c r="A43" s="145"/>
      <c r="B43" s="589"/>
      <c r="C43" s="434"/>
      <c r="D43" s="434"/>
      <c r="E43" s="434"/>
      <c r="F43" s="478"/>
      <c r="G43" s="434"/>
      <c r="H43" s="434"/>
      <c r="I43" s="434"/>
      <c r="J43" s="434"/>
      <c r="K43" s="478"/>
      <c r="L43" s="434"/>
      <c r="M43" s="434"/>
      <c r="N43" s="434"/>
      <c r="O43" s="434"/>
      <c r="P43" s="478"/>
      <c r="Q43" s="434"/>
      <c r="R43" s="434"/>
      <c r="S43" s="434"/>
      <c r="T43" s="434"/>
      <c r="U43" s="478"/>
      <c r="V43" s="434"/>
      <c r="W43" s="434"/>
      <c r="X43" s="434"/>
      <c r="Y43" s="434"/>
      <c r="Z43" s="478"/>
      <c r="AA43" s="434"/>
      <c r="AB43" s="434"/>
      <c r="AC43" s="434"/>
      <c r="AD43" s="434"/>
      <c r="AE43" s="478"/>
      <c r="AF43" s="434"/>
      <c r="AG43" s="478"/>
      <c r="AH43" s="478"/>
      <c r="AI43" s="478"/>
      <c r="AJ43" s="103"/>
      <c r="AK43" s="146"/>
      <c r="AL43" s="103"/>
      <c r="AM43" s="103"/>
      <c r="AN43" s="103"/>
      <c r="AO43" s="103"/>
      <c r="AP43" s="103"/>
      <c r="AQ43" s="103"/>
      <c r="AR43" s="103"/>
      <c r="AS43" s="103"/>
      <c r="AT43" s="103"/>
      <c r="AU43" s="103"/>
      <c r="AV43" s="103"/>
      <c r="AW43" s="103"/>
      <c r="AX43" s="103"/>
      <c r="AY43" s="103"/>
      <c r="AZ43" s="103"/>
      <c r="BA43" s="103"/>
      <c r="BB43" s="103"/>
      <c r="BC43" s="103"/>
      <c r="BD43" s="103"/>
      <c r="BE43" s="103"/>
      <c r="BF43" s="103"/>
      <c r="BG43" s="103"/>
      <c r="BH43" s="103"/>
      <c r="BI43" s="103"/>
      <c r="BJ43" s="103"/>
      <c r="BK43" s="103"/>
      <c r="BL43" s="103"/>
      <c r="BM43" s="103"/>
      <c r="BN43" s="103"/>
      <c r="BO43" s="103"/>
      <c r="BP43" s="103"/>
      <c r="BQ43" s="103"/>
      <c r="BR43" s="103"/>
      <c r="BS43" s="103"/>
      <c r="BT43" s="103"/>
      <c r="BU43" s="103"/>
      <c r="BV43" s="103"/>
      <c r="BW43" s="103"/>
      <c r="BX43" s="103"/>
      <c r="BY43" s="103"/>
      <c r="BZ43" s="103"/>
      <c r="CA43" s="103"/>
      <c r="CB43" s="103"/>
      <c r="CC43" s="103"/>
      <c r="CD43" s="103"/>
      <c r="CE43" s="103"/>
      <c r="CF43" s="103"/>
      <c r="CG43" s="103"/>
      <c r="CH43" s="103"/>
      <c r="CI43" s="103"/>
      <c r="CJ43" s="103"/>
      <c r="CK43" s="103"/>
      <c r="CL43" s="103"/>
      <c r="CM43" s="103"/>
      <c r="CN43" s="103"/>
      <c r="CO43" s="103"/>
      <c r="CP43" s="103"/>
      <c r="CQ43" s="103"/>
      <c r="CR43" s="103"/>
      <c r="CS43" s="103"/>
      <c r="CT43" s="103"/>
      <c r="CU43" s="103"/>
      <c r="CV43" s="103"/>
      <c r="CW43" s="103"/>
      <c r="CX43" s="103"/>
      <c r="CY43" s="103"/>
      <c r="CZ43" s="103"/>
      <c r="DA43" s="103"/>
      <c r="DB43" s="103"/>
      <c r="DC43" s="103"/>
      <c r="DD43" s="103"/>
      <c r="DE43" s="103"/>
      <c r="DF43" s="103"/>
      <c r="DG43" s="103"/>
      <c r="DH43" s="103"/>
      <c r="DI43" s="103"/>
      <c r="DJ43" s="103"/>
      <c r="DK43" s="103"/>
      <c r="DL43" s="103"/>
      <c r="DM43" s="103"/>
      <c r="DN43" s="103"/>
      <c r="DO43" s="103"/>
      <c r="DP43" s="103"/>
      <c r="DQ43" s="103"/>
      <c r="DR43" s="103"/>
      <c r="DS43" s="103"/>
      <c r="DT43" s="103"/>
      <c r="DU43" s="103"/>
      <c r="DV43" s="103"/>
      <c r="DW43" s="103"/>
      <c r="DX43" s="103"/>
      <c r="DY43" s="103"/>
      <c r="DZ43" s="103"/>
      <c r="EA43" s="103"/>
      <c r="EB43" s="103"/>
      <c r="EC43" s="103"/>
      <c r="ED43" s="103"/>
      <c r="EE43" s="103"/>
      <c r="EF43" s="103"/>
      <c r="EG43" s="103"/>
      <c r="EH43" s="103"/>
      <c r="EI43" s="103"/>
      <c r="EJ43" s="103"/>
      <c r="EK43" s="103"/>
      <c r="EL43" s="103"/>
      <c r="EM43" s="103"/>
      <c r="EN43" s="103"/>
      <c r="EO43" s="103"/>
      <c r="EP43" s="103"/>
      <c r="EQ43" s="103"/>
      <c r="ER43" s="103"/>
      <c r="ES43" s="103"/>
      <c r="ET43" s="103"/>
      <c r="EU43" s="103"/>
      <c r="EV43" s="103"/>
      <c r="EW43" s="103"/>
      <c r="EX43" s="103"/>
      <c r="EY43" s="103"/>
      <c r="EZ43" s="103"/>
      <c r="FA43" s="103"/>
      <c r="FB43" s="103"/>
      <c r="FC43" s="103"/>
      <c r="FD43" s="103"/>
      <c r="FE43" s="103"/>
      <c r="FF43" s="103"/>
      <c r="FG43" s="103"/>
      <c r="FH43" s="103"/>
      <c r="FI43" s="103"/>
      <c r="FJ43" s="103"/>
      <c r="FK43" s="103"/>
      <c r="FL43" s="103"/>
      <c r="FM43" s="103"/>
      <c r="FN43" s="103"/>
      <c r="FO43" s="103"/>
      <c r="FP43" s="103"/>
      <c r="FQ43" s="103"/>
      <c r="FR43" s="103"/>
      <c r="FS43" s="103"/>
      <c r="FT43" s="103"/>
      <c r="FU43" s="103"/>
      <c r="FV43" s="103"/>
      <c r="FW43" s="103"/>
      <c r="FX43" s="103"/>
      <c r="FY43" s="103"/>
      <c r="FZ43" s="103"/>
      <c r="GA43" s="103"/>
      <c r="GB43" s="103"/>
      <c r="GC43" s="103"/>
      <c r="GD43" s="103"/>
      <c r="GE43" s="103"/>
      <c r="GF43" s="103"/>
      <c r="GG43" s="103"/>
      <c r="GH43" s="103"/>
      <c r="GI43" s="103"/>
      <c r="GJ43" s="103"/>
      <c r="GK43" s="103"/>
      <c r="GL43" s="103"/>
      <c r="GM43" s="103"/>
      <c r="GN43" s="103"/>
      <c r="GO43" s="103"/>
      <c r="GP43" s="103"/>
      <c r="GQ43" s="103"/>
      <c r="GR43" s="103"/>
      <c r="GS43" s="103"/>
      <c r="GT43" s="103"/>
      <c r="GU43" s="103"/>
      <c r="GV43" s="103"/>
      <c r="GW43" s="103"/>
      <c r="GX43" s="103"/>
      <c r="GY43" s="103"/>
      <c r="GZ43" s="103"/>
      <c r="HA43" s="103"/>
      <c r="HB43" s="103"/>
      <c r="HC43" s="103"/>
      <c r="HD43" s="103"/>
      <c r="HE43" s="103"/>
      <c r="HF43" s="103"/>
      <c r="HG43" s="103"/>
      <c r="HH43" s="103"/>
      <c r="HI43" s="103"/>
      <c r="HJ43" s="103"/>
      <c r="HK43" s="103"/>
      <c r="HL43" s="103"/>
      <c r="HM43" s="103"/>
      <c r="HN43" s="103"/>
      <c r="HO43" s="103"/>
      <c r="HP43" s="103"/>
      <c r="HQ43" s="103"/>
      <c r="HR43" s="103"/>
      <c r="HS43" s="103"/>
      <c r="HT43" s="103"/>
      <c r="HU43" s="103"/>
      <c r="HV43" s="103"/>
      <c r="HW43" s="103"/>
      <c r="HX43" s="103"/>
      <c r="HY43" s="103"/>
      <c r="HZ43" s="103"/>
      <c r="IA43" s="103"/>
      <c r="IB43" s="103"/>
      <c r="IC43" s="103"/>
      <c r="ID43" s="103"/>
      <c r="IE43" s="103"/>
      <c r="IF43" s="103"/>
      <c r="IG43" s="103"/>
      <c r="IH43" s="103"/>
      <c r="II43" s="103"/>
      <c r="IJ43" s="103"/>
      <c r="IK43" s="103"/>
      <c r="IL43" s="103"/>
      <c r="IM43" s="103"/>
      <c r="IN43" s="103"/>
      <c r="IO43" s="103"/>
      <c r="IP43" s="103"/>
      <c r="IQ43" s="103"/>
      <c r="IR43" s="103"/>
      <c r="IS43" s="103"/>
      <c r="IT43" s="103"/>
      <c r="IU43" s="103"/>
      <c r="IV43" s="103"/>
      <c r="IW43" s="103"/>
      <c r="IX43" s="103"/>
      <c r="IY43" s="103"/>
      <c r="IZ43" s="103"/>
      <c r="JA43" s="103"/>
      <c r="JB43" s="103"/>
      <c r="JC43" s="103"/>
      <c r="JD43" s="103"/>
      <c r="JE43" s="103"/>
      <c r="JF43" s="103"/>
      <c r="JG43" s="103"/>
      <c r="JH43" s="103"/>
      <c r="JI43" s="103"/>
      <c r="JJ43" s="103"/>
      <c r="JK43" s="103"/>
      <c r="JL43" s="103"/>
      <c r="JM43" s="103"/>
      <c r="JN43" s="103"/>
      <c r="JO43" s="103"/>
      <c r="JP43" s="103"/>
      <c r="JQ43" s="103"/>
      <c r="JR43" s="103"/>
      <c r="JS43" s="103"/>
      <c r="JT43" s="103"/>
      <c r="JU43" s="103"/>
      <c r="JV43" s="103"/>
      <c r="JW43" s="103"/>
      <c r="JX43" s="103"/>
      <c r="JY43" s="103"/>
      <c r="JZ43" s="103"/>
      <c r="KA43" s="103"/>
      <c r="KB43" s="103"/>
      <c r="KC43" s="103"/>
      <c r="KD43" s="103"/>
      <c r="KE43" s="103"/>
      <c r="KF43" s="103"/>
      <c r="KG43" s="103"/>
      <c r="KH43" s="103"/>
      <c r="KI43" s="103"/>
      <c r="KJ43" s="103"/>
      <c r="KK43" s="103"/>
      <c r="KL43" s="103"/>
      <c r="KM43" s="103"/>
      <c r="KN43" s="103"/>
      <c r="KO43" s="103"/>
      <c r="KP43" s="103"/>
      <c r="KQ43" s="103"/>
      <c r="KR43" s="103"/>
      <c r="KS43" s="103"/>
      <c r="KT43" s="103"/>
      <c r="KU43" s="103"/>
      <c r="KV43" s="103"/>
      <c r="KW43" s="103"/>
      <c r="KX43" s="103"/>
      <c r="KY43" s="103"/>
      <c r="KZ43" s="103"/>
      <c r="LA43" s="103"/>
      <c r="LB43" s="103"/>
      <c r="LC43" s="103"/>
      <c r="LD43" s="103"/>
      <c r="LE43" s="103"/>
      <c r="LF43" s="103"/>
      <c r="LG43" s="103"/>
      <c r="LH43" s="103"/>
      <c r="LI43" s="103"/>
      <c r="LJ43" s="103"/>
      <c r="LK43" s="103"/>
      <c r="LL43" s="103"/>
      <c r="LM43" s="103"/>
      <c r="LN43" s="103"/>
      <c r="LO43" s="103"/>
      <c r="LP43" s="103"/>
      <c r="LQ43" s="103"/>
      <c r="LR43" s="103"/>
      <c r="LS43" s="103"/>
      <c r="LT43" s="103"/>
      <c r="LU43" s="103"/>
      <c r="LV43" s="103"/>
      <c r="LW43" s="103"/>
      <c r="LX43" s="103"/>
      <c r="LY43" s="103"/>
      <c r="LZ43" s="103"/>
      <c r="MA43" s="103"/>
      <c r="MB43" s="103"/>
      <c r="MC43" s="103"/>
      <c r="MD43" s="103"/>
      <c r="ME43" s="103"/>
    </row>
    <row r="44" spans="1:343" s="131" customFormat="1" ht="13.5" thickBot="1">
      <c r="A44" s="138" t="s">
        <v>44</v>
      </c>
      <c r="B44" s="433">
        <f>B42+B36</f>
        <v>0</v>
      </c>
      <c r="C44" s="433">
        <f>C42+C36</f>
        <v>0</v>
      </c>
      <c r="D44" s="433">
        <f>D42+D36</f>
        <v>0</v>
      </c>
      <c r="E44" s="433">
        <f>E42+E36</f>
        <v>0</v>
      </c>
      <c r="F44" s="474">
        <f>E44</f>
        <v>0</v>
      </c>
      <c r="G44" s="433">
        <f>G42+G36</f>
        <v>0</v>
      </c>
      <c r="H44" s="433">
        <f>H42+H36</f>
        <v>0</v>
      </c>
      <c r="I44" s="433">
        <f>I42+I36</f>
        <v>0</v>
      </c>
      <c r="J44" s="433">
        <f>J42+J36</f>
        <v>0</v>
      </c>
      <c r="K44" s="474">
        <f t="shared" si="8"/>
        <v>0</v>
      </c>
      <c r="L44" s="433">
        <f>L42+L36</f>
        <v>0</v>
      </c>
      <c r="M44" s="433">
        <f>M42+M36</f>
        <v>0</v>
      </c>
      <c r="N44" s="433">
        <f>N42+N36</f>
        <v>0</v>
      </c>
      <c r="O44" s="433">
        <f>O42+O36</f>
        <v>0</v>
      </c>
      <c r="P44" s="474">
        <f t="shared" si="9"/>
        <v>0</v>
      </c>
      <c r="Q44" s="433">
        <f>Q42+Q36</f>
        <v>0</v>
      </c>
      <c r="R44" s="433">
        <f>R42+R36</f>
        <v>0</v>
      </c>
      <c r="S44" s="433">
        <f>S42+S36</f>
        <v>0</v>
      </c>
      <c r="T44" s="433">
        <f>T42+T36</f>
        <v>0</v>
      </c>
      <c r="U44" s="474">
        <f t="shared" si="10"/>
        <v>0</v>
      </c>
      <c r="V44" s="433">
        <f>V42+V36</f>
        <v>0</v>
      </c>
      <c r="W44" s="433">
        <f>W42+W36</f>
        <v>0</v>
      </c>
      <c r="X44" s="433">
        <f>X42+X36</f>
        <v>0</v>
      </c>
      <c r="Y44" s="433">
        <f>Y42+Y36</f>
        <v>0</v>
      </c>
      <c r="Z44" s="474">
        <f t="shared" si="11"/>
        <v>0</v>
      </c>
      <c r="AA44" s="433">
        <f>AA42+AA36</f>
        <v>0</v>
      </c>
      <c r="AB44" s="433">
        <f>AB42+AB36</f>
        <v>0</v>
      </c>
      <c r="AC44" s="433">
        <f>AC42+AC36</f>
        <v>0</v>
      </c>
      <c r="AD44" s="433">
        <f>AD42+AD36</f>
        <v>0</v>
      </c>
      <c r="AE44" s="474">
        <f>AD44</f>
        <v>0</v>
      </c>
      <c r="AF44" s="433">
        <f>AF42+AF36</f>
        <v>0</v>
      </c>
      <c r="AG44" s="474">
        <f>AG42+AG36</f>
        <v>0</v>
      </c>
      <c r="AH44" s="474">
        <f>AH42+AH36</f>
        <v>0</v>
      </c>
      <c r="AI44" s="474">
        <f>AI42+AI36</f>
        <v>0</v>
      </c>
      <c r="AJ44" s="129"/>
      <c r="AK44" s="148"/>
      <c r="AL44" s="129"/>
      <c r="AM44" s="129"/>
      <c r="AN44" s="129"/>
      <c r="AO44" s="129"/>
      <c r="AP44" s="129"/>
      <c r="AQ44" s="129"/>
      <c r="AR44" s="129"/>
      <c r="AS44" s="129"/>
      <c r="AT44" s="129"/>
      <c r="AU44" s="129"/>
      <c r="AV44" s="129"/>
      <c r="AW44" s="129"/>
      <c r="AX44" s="129"/>
      <c r="AY44" s="129"/>
      <c r="AZ44" s="129"/>
      <c r="BA44" s="129"/>
      <c r="BB44" s="129"/>
      <c r="BC44" s="129"/>
      <c r="BD44" s="129"/>
      <c r="BE44" s="129"/>
      <c r="BF44" s="129"/>
      <c r="BG44" s="129"/>
      <c r="BH44" s="129"/>
      <c r="BI44" s="129"/>
      <c r="BJ44" s="129"/>
      <c r="BK44" s="129"/>
      <c r="BL44" s="129"/>
      <c r="BM44" s="129"/>
      <c r="BN44" s="129"/>
      <c r="BO44" s="129"/>
      <c r="BP44" s="129"/>
      <c r="BQ44" s="129"/>
      <c r="BR44" s="129"/>
      <c r="BS44" s="129"/>
      <c r="BT44" s="129"/>
      <c r="BU44" s="129"/>
      <c r="BV44" s="129"/>
      <c r="BW44" s="129"/>
      <c r="BX44" s="129"/>
      <c r="BY44" s="129"/>
      <c r="BZ44" s="129"/>
      <c r="CA44" s="129"/>
      <c r="CB44" s="129"/>
      <c r="CC44" s="129"/>
      <c r="CD44" s="129"/>
      <c r="CE44" s="129"/>
      <c r="CF44" s="129"/>
      <c r="CG44" s="129"/>
      <c r="CH44" s="129"/>
      <c r="CI44" s="129"/>
      <c r="CJ44" s="129"/>
      <c r="CK44" s="129"/>
      <c r="CL44" s="129"/>
      <c r="CM44" s="129"/>
      <c r="CN44" s="129"/>
      <c r="CO44" s="129"/>
      <c r="CP44" s="129"/>
      <c r="CQ44" s="129"/>
      <c r="CR44" s="129"/>
      <c r="CS44" s="129"/>
      <c r="CT44" s="129"/>
      <c r="CU44" s="129"/>
      <c r="CV44" s="129"/>
      <c r="CW44" s="129"/>
      <c r="CX44" s="129"/>
      <c r="CY44" s="129"/>
      <c r="CZ44" s="129"/>
      <c r="DA44" s="129"/>
      <c r="DB44" s="129"/>
      <c r="DC44" s="129"/>
      <c r="DD44" s="129"/>
      <c r="DE44" s="129"/>
      <c r="DF44" s="129"/>
      <c r="DG44" s="129"/>
      <c r="DH44" s="129"/>
      <c r="DI44" s="129"/>
      <c r="DJ44" s="129"/>
      <c r="DK44" s="129"/>
      <c r="DL44" s="129"/>
      <c r="DM44" s="129"/>
      <c r="DN44" s="129"/>
      <c r="DO44" s="129"/>
      <c r="DP44" s="129"/>
      <c r="DQ44" s="129"/>
      <c r="DR44" s="129"/>
      <c r="DS44" s="129"/>
      <c r="DT44" s="129"/>
      <c r="DU44" s="129"/>
      <c r="DV44" s="129"/>
      <c r="DW44" s="129"/>
      <c r="DX44" s="129"/>
      <c r="DY44" s="129"/>
      <c r="DZ44" s="129"/>
      <c r="EA44" s="129"/>
      <c r="EB44" s="129"/>
      <c r="EC44" s="129"/>
      <c r="ED44" s="129"/>
      <c r="EE44" s="129"/>
      <c r="EF44" s="129"/>
      <c r="EG44" s="129"/>
      <c r="EH44" s="129"/>
      <c r="EI44" s="129"/>
      <c r="EJ44" s="129"/>
      <c r="EK44" s="129"/>
      <c r="EL44" s="129"/>
      <c r="EM44" s="129"/>
      <c r="EN44" s="129"/>
      <c r="EO44" s="129"/>
      <c r="EP44" s="129"/>
      <c r="EQ44" s="129"/>
      <c r="ER44" s="129"/>
      <c r="ES44" s="129"/>
      <c r="ET44" s="129"/>
      <c r="EU44" s="129"/>
      <c r="EV44" s="129"/>
      <c r="EW44" s="129"/>
      <c r="EX44" s="129"/>
      <c r="EY44" s="129"/>
      <c r="EZ44" s="129"/>
      <c r="FA44" s="129"/>
      <c r="FB44" s="129"/>
      <c r="FC44" s="129"/>
      <c r="FD44" s="129"/>
      <c r="FE44" s="129"/>
      <c r="FF44" s="129"/>
      <c r="FG44" s="129"/>
      <c r="FH44" s="129"/>
      <c r="FI44" s="129"/>
      <c r="FJ44" s="129"/>
      <c r="FK44" s="129"/>
      <c r="FL44" s="129"/>
      <c r="FM44" s="129"/>
      <c r="FN44" s="129"/>
      <c r="FO44" s="129"/>
      <c r="FP44" s="129"/>
      <c r="FQ44" s="129"/>
      <c r="FR44" s="129"/>
      <c r="FS44" s="129"/>
      <c r="FT44" s="129"/>
      <c r="FU44" s="129"/>
      <c r="FV44" s="129"/>
      <c r="FW44" s="129"/>
      <c r="FX44" s="129"/>
      <c r="FY44" s="129"/>
      <c r="FZ44" s="129"/>
      <c r="GA44" s="129"/>
      <c r="GB44" s="129"/>
      <c r="GC44" s="129"/>
      <c r="GD44" s="129"/>
      <c r="GE44" s="129"/>
      <c r="GF44" s="129"/>
      <c r="GG44" s="129"/>
      <c r="GH44" s="129"/>
      <c r="GI44" s="129"/>
      <c r="GJ44" s="129"/>
      <c r="GK44" s="129"/>
      <c r="GL44" s="129"/>
      <c r="GM44" s="129"/>
      <c r="GN44" s="129"/>
      <c r="GO44" s="129"/>
      <c r="GP44" s="129"/>
      <c r="GQ44" s="129"/>
      <c r="GR44" s="129"/>
      <c r="GS44" s="129"/>
      <c r="GT44" s="129"/>
      <c r="GU44" s="129"/>
      <c r="GV44" s="129"/>
      <c r="GW44" s="129"/>
      <c r="GX44" s="129"/>
      <c r="GY44" s="129"/>
      <c r="GZ44" s="129"/>
      <c r="HA44" s="129"/>
      <c r="HB44" s="129"/>
      <c r="HC44" s="129"/>
      <c r="HD44" s="129"/>
      <c r="HE44" s="129"/>
      <c r="HF44" s="129"/>
      <c r="HG44" s="129"/>
      <c r="HH44" s="129"/>
      <c r="HI44" s="129"/>
      <c r="HJ44" s="129"/>
      <c r="HK44" s="129"/>
      <c r="HL44" s="129"/>
      <c r="HM44" s="129"/>
      <c r="HN44" s="129"/>
      <c r="HO44" s="129"/>
      <c r="HP44" s="129"/>
      <c r="HQ44" s="129"/>
      <c r="HR44" s="129"/>
      <c r="HS44" s="129"/>
      <c r="HT44" s="129"/>
      <c r="HU44" s="129"/>
      <c r="HV44" s="129"/>
      <c r="HW44" s="129"/>
      <c r="HX44" s="129"/>
      <c r="HY44" s="129"/>
      <c r="HZ44" s="129"/>
      <c r="IA44" s="129"/>
      <c r="IB44" s="129"/>
      <c r="IC44" s="129"/>
      <c r="ID44" s="129"/>
      <c r="IE44" s="129"/>
      <c r="IF44" s="129"/>
      <c r="IG44" s="129"/>
      <c r="IH44" s="129"/>
      <c r="II44" s="129"/>
      <c r="IJ44" s="129"/>
      <c r="IK44" s="129"/>
      <c r="IL44" s="129"/>
      <c r="IM44" s="129"/>
      <c r="IN44" s="129"/>
      <c r="IO44" s="129"/>
      <c r="IP44" s="129"/>
      <c r="IQ44" s="129"/>
      <c r="IR44" s="129"/>
      <c r="IS44" s="129"/>
      <c r="IT44" s="129"/>
      <c r="IU44" s="129"/>
      <c r="IV44" s="129"/>
      <c r="IW44" s="129"/>
      <c r="IX44" s="129"/>
      <c r="IY44" s="129"/>
      <c r="IZ44" s="129"/>
      <c r="JA44" s="129"/>
      <c r="JB44" s="129"/>
      <c r="JC44" s="129"/>
      <c r="JD44" s="129"/>
      <c r="JE44" s="129"/>
      <c r="JF44" s="129"/>
      <c r="JG44" s="129"/>
      <c r="JH44" s="129"/>
      <c r="JI44" s="129"/>
      <c r="JJ44" s="129"/>
      <c r="JK44" s="129"/>
      <c r="JL44" s="129"/>
      <c r="JM44" s="129"/>
      <c r="JN44" s="129"/>
      <c r="JO44" s="129"/>
      <c r="JP44" s="129"/>
      <c r="JQ44" s="129"/>
      <c r="JR44" s="129"/>
      <c r="JS44" s="129"/>
      <c r="JT44" s="129"/>
      <c r="JU44" s="129"/>
      <c r="JV44" s="129"/>
      <c r="JW44" s="129"/>
      <c r="JX44" s="129"/>
      <c r="JY44" s="129"/>
      <c r="JZ44" s="129"/>
      <c r="KA44" s="129"/>
      <c r="KB44" s="129"/>
      <c r="KC44" s="129"/>
      <c r="KD44" s="129"/>
      <c r="KE44" s="129"/>
      <c r="KF44" s="129"/>
      <c r="KG44" s="129"/>
      <c r="KH44" s="129"/>
      <c r="KI44" s="129"/>
      <c r="KJ44" s="129"/>
      <c r="KK44" s="129"/>
      <c r="KL44" s="129"/>
      <c r="KM44" s="129"/>
      <c r="KN44" s="129"/>
      <c r="KO44" s="129"/>
      <c r="KP44" s="129"/>
      <c r="KQ44" s="129"/>
      <c r="KR44" s="129"/>
      <c r="KS44" s="129"/>
      <c r="KT44" s="129"/>
      <c r="KU44" s="129"/>
      <c r="KV44" s="129"/>
      <c r="KW44" s="129"/>
      <c r="KX44" s="129"/>
      <c r="KY44" s="129"/>
      <c r="KZ44" s="129"/>
      <c r="LA44" s="129"/>
      <c r="LB44" s="129"/>
      <c r="LC44" s="129"/>
      <c r="LD44" s="129"/>
      <c r="LE44" s="129"/>
      <c r="LF44" s="129"/>
      <c r="LG44" s="129"/>
      <c r="LH44" s="129"/>
      <c r="LI44" s="129"/>
      <c r="LJ44" s="129"/>
      <c r="LK44" s="129"/>
      <c r="LL44" s="129"/>
      <c r="LM44" s="129"/>
      <c r="LN44" s="129"/>
      <c r="LO44" s="129"/>
      <c r="LP44" s="129"/>
      <c r="LQ44" s="129"/>
      <c r="LR44" s="129"/>
      <c r="LS44" s="129"/>
      <c r="LT44" s="129"/>
      <c r="LU44" s="129"/>
      <c r="LV44" s="129"/>
      <c r="LW44" s="129"/>
      <c r="LX44" s="129"/>
      <c r="LY44" s="129"/>
      <c r="LZ44" s="129"/>
      <c r="MA44" s="129"/>
      <c r="MB44" s="129"/>
      <c r="MC44" s="129"/>
      <c r="MD44" s="129"/>
      <c r="ME44" s="129"/>
    </row>
    <row r="45" spans="1:343" s="113" customFormat="1">
      <c r="A45" s="149" t="s">
        <v>45</v>
      </c>
      <c r="B45" s="435" t="str">
        <f t="shared" ref="B45:AI45" si="28">IF(ROUND(B44,6)=ROUND(B25,6),"YES","NO")</f>
        <v>YES</v>
      </c>
      <c r="C45" s="435" t="str">
        <f t="shared" si="28"/>
        <v>YES</v>
      </c>
      <c r="D45" s="435" t="str">
        <f t="shared" si="28"/>
        <v>YES</v>
      </c>
      <c r="E45" s="479" t="str">
        <f t="shared" si="28"/>
        <v>YES</v>
      </c>
      <c r="F45" s="480" t="str">
        <f t="shared" si="28"/>
        <v>YES</v>
      </c>
      <c r="G45" s="435" t="str">
        <f t="shared" si="28"/>
        <v>YES</v>
      </c>
      <c r="H45" s="435" t="str">
        <f t="shared" si="28"/>
        <v>YES</v>
      </c>
      <c r="I45" s="435" t="str">
        <f t="shared" si="28"/>
        <v>YES</v>
      </c>
      <c r="J45" s="435" t="str">
        <f t="shared" si="28"/>
        <v>YES</v>
      </c>
      <c r="K45" s="480" t="str">
        <f t="shared" si="28"/>
        <v>YES</v>
      </c>
      <c r="L45" s="435" t="str">
        <f t="shared" si="28"/>
        <v>YES</v>
      </c>
      <c r="M45" s="435" t="str">
        <f t="shared" si="28"/>
        <v>YES</v>
      </c>
      <c r="N45" s="435" t="str">
        <f t="shared" si="28"/>
        <v>YES</v>
      </c>
      <c r="O45" s="435" t="str">
        <f t="shared" si="28"/>
        <v>YES</v>
      </c>
      <c r="P45" s="480" t="str">
        <f t="shared" si="28"/>
        <v>YES</v>
      </c>
      <c r="Q45" s="435" t="str">
        <f t="shared" si="28"/>
        <v>YES</v>
      </c>
      <c r="R45" s="435" t="str">
        <f t="shared" si="28"/>
        <v>YES</v>
      </c>
      <c r="S45" s="435" t="str">
        <f t="shared" si="28"/>
        <v>YES</v>
      </c>
      <c r="T45" s="435" t="str">
        <f t="shared" si="28"/>
        <v>YES</v>
      </c>
      <c r="U45" s="480" t="str">
        <f t="shared" si="28"/>
        <v>YES</v>
      </c>
      <c r="V45" s="435" t="str">
        <f t="shared" si="28"/>
        <v>YES</v>
      </c>
      <c r="W45" s="435" t="str">
        <f t="shared" si="28"/>
        <v>YES</v>
      </c>
      <c r="X45" s="435" t="str">
        <f t="shared" si="28"/>
        <v>YES</v>
      </c>
      <c r="Y45" s="435" t="str">
        <f t="shared" si="28"/>
        <v>YES</v>
      </c>
      <c r="Z45" s="480" t="str">
        <f t="shared" si="28"/>
        <v>YES</v>
      </c>
      <c r="AA45" s="435" t="str">
        <f t="shared" si="28"/>
        <v>YES</v>
      </c>
      <c r="AB45" s="435" t="str">
        <f t="shared" si="28"/>
        <v>YES</v>
      </c>
      <c r="AC45" s="435" t="str">
        <f t="shared" si="28"/>
        <v>YES</v>
      </c>
      <c r="AD45" s="435" t="str">
        <f t="shared" si="28"/>
        <v>YES</v>
      </c>
      <c r="AE45" s="481" t="str">
        <f t="shared" si="28"/>
        <v>YES</v>
      </c>
      <c r="AF45" s="481" t="str">
        <f t="shared" si="28"/>
        <v>YES</v>
      </c>
      <c r="AG45" s="481" t="str">
        <f t="shared" si="28"/>
        <v>YES</v>
      </c>
      <c r="AH45" s="481" t="str">
        <f t="shared" si="28"/>
        <v>YES</v>
      </c>
      <c r="AI45" s="481" t="str">
        <f t="shared" si="28"/>
        <v>YES</v>
      </c>
      <c r="AJ45" s="103"/>
      <c r="AK45" s="150"/>
      <c r="AL45" s="103"/>
      <c r="AM45" s="103"/>
      <c r="AN45" s="103"/>
      <c r="AO45" s="103"/>
      <c r="AP45" s="103"/>
      <c r="AQ45" s="103"/>
      <c r="AR45" s="103"/>
      <c r="AS45" s="103"/>
      <c r="AT45" s="103"/>
      <c r="AU45" s="103"/>
      <c r="AV45" s="103"/>
      <c r="AW45" s="103"/>
      <c r="AX45" s="103"/>
      <c r="AY45" s="103"/>
      <c r="AZ45" s="103"/>
      <c r="BA45" s="103"/>
      <c r="BB45" s="103"/>
      <c r="BC45" s="103"/>
      <c r="BD45" s="103"/>
      <c r="BE45" s="103"/>
      <c r="BF45" s="103"/>
      <c r="BG45" s="103"/>
      <c r="BH45" s="103"/>
      <c r="BI45" s="103"/>
      <c r="BJ45" s="103"/>
      <c r="BK45" s="103"/>
      <c r="BL45" s="103"/>
      <c r="BM45" s="103"/>
      <c r="BN45" s="103"/>
      <c r="BO45" s="103"/>
      <c r="BP45" s="103"/>
      <c r="BQ45" s="103"/>
      <c r="BR45" s="103"/>
      <c r="BS45" s="103"/>
      <c r="BT45" s="103"/>
      <c r="BU45" s="103"/>
      <c r="BV45" s="103"/>
      <c r="BW45" s="103"/>
      <c r="BX45" s="103"/>
      <c r="BY45" s="103"/>
      <c r="BZ45" s="103"/>
      <c r="CA45" s="103"/>
      <c r="CB45" s="103"/>
      <c r="CC45" s="103"/>
      <c r="CD45" s="103"/>
      <c r="CE45" s="103"/>
      <c r="CF45" s="103"/>
      <c r="CG45" s="103"/>
      <c r="CH45" s="103"/>
      <c r="CI45" s="103"/>
      <c r="CJ45" s="103"/>
      <c r="CK45" s="103"/>
      <c r="CL45" s="103"/>
      <c r="CM45" s="103"/>
      <c r="CN45" s="103"/>
      <c r="CO45" s="103"/>
      <c r="CP45" s="103"/>
      <c r="CQ45" s="103"/>
      <c r="CR45" s="103"/>
      <c r="CS45" s="103"/>
      <c r="CT45" s="103"/>
      <c r="CU45" s="103"/>
      <c r="CV45" s="103"/>
      <c r="CW45" s="103"/>
      <c r="CX45" s="103"/>
      <c r="CY45" s="103"/>
      <c r="CZ45" s="103"/>
      <c r="DA45" s="103"/>
      <c r="DB45" s="103"/>
      <c r="DC45" s="103"/>
      <c r="DD45" s="103"/>
      <c r="DE45" s="103"/>
      <c r="DF45" s="103"/>
      <c r="DG45" s="103"/>
      <c r="DH45" s="103"/>
      <c r="DI45" s="103"/>
      <c r="DJ45" s="103"/>
      <c r="DK45" s="103"/>
      <c r="DL45" s="103"/>
      <c r="DM45" s="103"/>
      <c r="DN45" s="103"/>
      <c r="DO45" s="103"/>
      <c r="DP45" s="103"/>
      <c r="DQ45" s="103"/>
      <c r="DR45" s="103"/>
      <c r="DS45" s="103"/>
      <c r="DT45" s="103"/>
      <c r="DU45" s="103"/>
      <c r="DV45" s="103"/>
      <c r="DW45" s="103"/>
      <c r="DX45" s="103"/>
      <c r="DY45" s="103"/>
      <c r="DZ45" s="103"/>
      <c r="EA45" s="103"/>
      <c r="EB45" s="103"/>
      <c r="EC45" s="103"/>
      <c r="ED45" s="103"/>
      <c r="EE45" s="103"/>
      <c r="EF45" s="103"/>
      <c r="EG45" s="103"/>
      <c r="EH45" s="103"/>
      <c r="EI45" s="103"/>
      <c r="EJ45" s="103"/>
      <c r="EK45" s="103"/>
      <c r="EL45" s="103"/>
      <c r="EM45" s="103"/>
      <c r="EN45" s="103"/>
      <c r="EO45" s="103"/>
      <c r="EP45" s="103"/>
      <c r="EQ45" s="103"/>
      <c r="ER45" s="103"/>
      <c r="ES45" s="103"/>
      <c r="ET45" s="103"/>
      <c r="EU45" s="103"/>
      <c r="EV45" s="103"/>
      <c r="EW45" s="103"/>
      <c r="EX45" s="103"/>
      <c r="EY45" s="103"/>
      <c r="EZ45" s="103"/>
      <c r="FA45" s="103"/>
      <c r="FB45" s="103"/>
      <c r="FC45" s="103"/>
      <c r="FD45" s="103"/>
      <c r="FE45" s="103"/>
      <c r="FF45" s="103"/>
      <c r="FG45" s="103"/>
      <c r="FH45" s="103"/>
      <c r="FI45" s="103"/>
      <c r="FJ45" s="103"/>
      <c r="FK45" s="103"/>
      <c r="FL45" s="103"/>
      <c r="FM45" s="103"/>
      <c r="FN45" s="103"/>
      <c r="FO45" s="103"/>
      <c r="FP45" s="103"/>
      <c r="FQ45" s="103"/>
      <c r="FR45" s="103"/>
      <c r="FS45" s="103"/>
      <c r="FT45" s="103"/>
      <c r="FU45" s="103"/>
      <c r="FV45" s="103"/>
      <c r="FW45" s="103"/>
      <c r="FX45" s="103"/>
      <c r="FY45" s="103"/>
      <c r="FZ45" s="103"/>
      <c r="GA45" s="103"/>
      <c r="GB45" s="103"/>
      <c r="GC45" s="103"/>
      <c r="GD45" s="103"/>
      <c r="GE45" s="103"/>
      <c r="GF45" s="103"/>
      <c r="GG45" s="103"/>
      <c r="GH45" s="103"/>
      <c r="GI45" s="103"/>
      <c r="GJ45" s="103"/>
      <c r="GK45" s="103"/>
      <c r="GL45" s="103"/>
      <c r="GM45" s="103"/>
      <c r="GN45" s="103"/>
      <c r="GO45" s="103"/>
      <c r="GP45" s="103"/>
      <c r="GQ45" s="103"/>
      <c r="GR45" s="103"/>
      <c r="GS45" s="103"/>
      <c r="GT45" s="103"/>
      <c r="GU45" s="103"/>
      <c r="GV45" s="103"/>
      <c r="GW45" s="103"/>
      <c r="GX45" s="103"/>
      <c r="GY45" s="103"/>
      <c r="GZ45" s="103"/>
      <c r="HA45" s="103"/>
      <c r="HB45" s="103"/>
      <c r="HC45" s="103"/>
      <c r="HD45" s="103"/>
      <c r="HE45" s="103"/>
      <c r="HF45" s="103"/>
      <c r="HG45" s="103"/>
      <c r="HH45" s="103"/>
      <c r="HI45" s="103"/>
      <c r="HJ45" s="103"/>
      <c r="HK45" s="103"/>
      <c r="HL45" s="103"/>
      <c r="HM45" s="103"/>
      <c r="HN45" s="103"/>
      <c r="HO45" s="103"/>
      <c r="HP45" s="103"/>
      <c r="HQ45" s="103"/>
      <c r="HR45" s="103"/>
      <c r="HS45" s="103"/>
      <c r="HT45" s="103"/>
      <c r="HU45" s="103"/>
      <c r="HV45" s="103"/>
      <c r="HW45" s="103"/>
      <c r="HX45" s="103"/>
      <c r="HY45" s="103"/>
      <c r="HZ45" s="103"/>
      <c r="IA45" s="103"/>
      <c r="IB45" s="103"/>
      <c r="IC45" s="103"/>
      <c r="ID45" s="103"/>
      <c r="IE45" s="103"/>
      <c r="IF45" s="103"/>
      <c r="IG45" s="103"/>
      <c r="IH45" s="103"/>
      <c r="II45" s="103"/>
      <c r="IJ45" s="103"/>
      <c r="IK45" s="103"/>
      <c r="IL45" s="103"/>
      <c r="IM45" s="103"/>
      <c r="IN45" s="103"/>
      <c r="IO45" s="103"/>
      <c r="IP45" s="103"/>
      <c r="IQ45" s="103"/>
      <c r="IR45" s="103"/>
      <c r="IS45" s="103"/>
      <c r="IT45" s="103"/>
      <c r="IU45" s="103"/>
      <c r="IV45" s="103"/>
      <c r="IW45" s="103"/>
      <c r="IX45" s="103"/>
      <c r="IY45" s="103"/>
      <c r="IZ45" s="103"/>
      <c r="JA45" s="103"/>
      <c r="JB45" s="103"/>
      <c r="JC45" s="103"/>
      <c r="JD45" s="103"/>
      <c r="JE45" s="103"/>
      <c r="JF45" s="103"/>
      <c r="JG45" s="103"/>
      <c r="JH45" s="103"/>
      <c r="JI45" s="103"/>
      <c r="JJ45" s="103"/>
      <c r="JK45" s="103"/>
      <c r="JL45" s="103"/>
      <c r="JM45" s="103"/>
      <c r="JN45" s="103"/>
      <c r="JO45" s="103"/>
      <c r="JP45" s="103"/>
      <c r="JQ45" s="103"/>
      <c r="JR45" s="103"/>
      <c r="JS45" s="103"/>
      <c r="JT45" s="103"/>
      <c r="JU45" s="103"/>
      <c r="JV45" s="103"/>
      <c r="JW45" s="103"/>
      <c r="JX45" s="103"/>
      <c r="JY45" s="103"/>
      <c r="JZ45" s="103"/>
      <c r="KA45" s="103"/>
      <c r="KB45" s="103"/>
      <c r="KC45" s="103"/>
      <c r="KD45" s="103"/>
      <c r="KE45" s="103"/>
      <c r="KF45" s="103"/>
      <c r="KG45" s="103"/>
      <c r="KH45" s="103"/>
      <c r="KI45" s="103"/>
      <c r="KJ45" s="103"/>
      <c r="KK45" s="103"/>
      <c r="KL45" s="103"/>
      <c r="KM45" s="103"/>
      <c r="KN45" s="103"/>
      <c r="KO45" s="103"/>
      <c r="KP45" s="103"/>
      <c r="KQ45" s="103"/>
      <c r="KR45" s="103"/>
      <c r="KS45" s="103"/>
      <c r="KT45" s="103"/>
      <c r="KU45" s="103"/>
      <c r="KV45" s="103"/>
      <c r="KW45" s="103"/>
      <c r="KX45" s="103"/>
      <c r="KY45" s="103"/>
      <c r="KZ45" s="103"/>
      <c r="LA45" s="103"/>
      <c r="LB45" s="103"/>
      <c r="LC45" s="103"/>
      <c r="LD45" s="103"/>
      <c r="LE45" s="103"/>
      <c r="LF45" s="103"/>
      <c r="LG45" s="103"/>
      <c r="LH45" s="103"/>
      <c r="LI45" s="103"/>
      <c r="LJ45" s="103"/>
      <c r="LK45" s="103"/>
      <c r="LL45" s="103"/>
      <c r="LM45" s="103"/>
      <c r="LN45" s="103"/>
      <c r="LO45" s="103"/>
      <c r="LP45" s="103"/>
      <c r="LQ45" s="103"/>
      <c r="LR45" s="103"/>
      <c r="LS45" s="103"/>
      <c r="LT45" s="103"/>
      <c r="LU45" s="103"/>
      <c r="LV45" s="103"/>
      <c r="LW45" s="103"/>
      <c r="LX45" s="103"/>
      <c r="LY45" s="103"/>
      <c r="LZ45" s="103"/>
      <c r="MA45" s="103"/>
      <c r="MB45" s="103"/>
      <c r="MC45" s="103"/>
      <c r="MD45" s="103"/>
      <c r="ME45" s="103"/>
    </row>
    <row r="46" spans="1:343" s="113" customFormat="1">
      <c r="A46" s="142"/>
      <c r="B46" s="436">
        <f t="shared" ref="B46:AI46" si="29">B44-B25</f>
        <v>0</v>
      </c>
      <c r="C46" s="482">
        <f t="shared" si="29"/>
        <v>0</v>
      </c>
      <c r="D46" s="482">
        <f t="shared" si="29"/>
        <v>0</v>
      </c>
      <c r="E46" s="483">
        <f t="shared" si="29"/>
        <v>0</v>
      </c>
      <c r="F46" s="484">
        <f t="shared" si="29"/>
        <v>0</v>
      </c>
      <c r="G46" s="485">
        <f t="shared" si="29"/>
        <v>0</v>
      </c>
      <c r="H46" s="485">
        <f t="shared" si="29"/>
        <v>0</v>
      </c>
      <c r="I46" s="485">
        <f t="shared" si="29"/>
        <v>0</v>
      </c>
      <c r="J46" s="485">
        <f t="shared" si="29"/>
        <v>0</v>
      </c>
      <c r="K46" s="484">
        <f t="shared" si="29"/>
        <v>0</v>
      </c>
      <c r="L46" s="485">
        <f t="shared" si="29"/>
        <v>0</v>
      </c>
      <c r="M46" s="485">
        <f t="shared" si="29"/>
        <v>0</v>
      </c>
      <c r="N46" s="485">
        <f t="shared" si="29"/>
        <v>0</v>
      </c>
      <c r="O46" s="485">
        <f t="shared" si="29"/>
        <v>0</v>
      </c>
      <c r="P46" s="484">
        <f t="shared" si="29"/>
        <v>0</v>
      </c>
      <c r="Q46" s="485">
        <f t="shared" si="29"/>
        <v>0</v>
      </c>
      <c r="R46" s="485">
        <f t="shared" si="29"/>
        <v>0</v>
      </c>
      <c r="S46" s="485">
        <f t="shared" si="29"/>
        <v>0</v>
      </c>
      <c r="T46" s="485">
        <f t="shared" si="29"/>
        <v>0</v>
      </c>
      <c r="U46" s="484">
        <f t="shared" si="29"/>
        <v>0</v>
      </c>
      <c r="V46" s="485">
        <f t="shared" si="29"/>
        <v>0</v>
      </c>
      <c r="W46" s="485">
        <f t="shared" si="29"/>
        <v>0</v>
      </c>
      <c r="X46" s="485">
        <f t="shared" si="29"/>
        <v>0</v>
      </c>
      <c r="Y46" s="485">
        <f t="shared" si="29"/>
        <v>0</v>
      </c>
      <c r="Z46" s="484">
        <f t="shared" si="29"/>
        <v>0</v>
      </c>
      <c r="AA46" s="485">
        <f t="shared" si="29"/>
        <v>0</v>
      </c>
      <c r="AB46" s="485">
        <f t="shared" si="29"/>
        <v>0</v>
      </c>
      <c r="AC46" s="485">
        <f t="shared" si="29"/>
        <v>0</v>
      </c>
      <c r="AD46" s="485">
        <f t="shared" si="29"/>
        <v>0</v>
      </c>
      <c r="AE46" s="484">
        <f t="shared" si="29"/>
        <v>0</v>
      </c>
      <c r="AF46" s="486">
        <f t="shared" si="29"/>
        <v>0</v>
      </c>
      <c r="AG46" s="486">
        <f t="shared" si="29"/>
        <v>0</v>
      </c>
      <c r="AH46" s="486">
        <f t="shared" si="29"/>
        <v>0</v>
      </c>
      <c r="AI46" s="486">
        <f t="shared" si="29"/>
        <v>0</v>
      </c>
      <c r="AJ46" s="103"/>
      <c r="AK46" s="151"/>
      <c r="AL46" s="103"/>
      <c r="AM46" s="103"/>
      <c r="AN46" s="103"/>
      <c r="AO46" s="103"/>
      <c r="AP46" s="103"/>
      <c r="AQ46" s="103"/>
      <c r="AR46" s="103"/>
      <c r="AS46" s="103"/>
      <c r="AT46" s="103"/>
      <c r="AU46" s="103"/>
      <c r="AV46" s="103"/>
      <c r="AW46" s="103"/>
      <c r="AX46" s="103"/>
      <c r="AY46" s="103"/>
      <c r="AZ46" s="103"/>
      <c r="BA46" s="103"/>
      <c r="BB46" s="103"/>
      <c r="BC46" s="103"/>
      <c r="BD46" s="103"/>
      <c r="BE46" s="103"/>
      <c r="BF46" s="103"/>
      <c r="BG46" s="103"/>
      <c r="BH46" s="103"/>
      <c r="BI46" s="103"/>
      <c r="BJ46" s="103"/>
      <c r="BK46" s="103"/>
      <c r="BL46" s="103"/>
      <c r="BM46" s="103"/>
      <c r="BN46" s="103"/>
      <c r="BO46" s="103"/>
      <c r="BP46" s="103"/>
      <c r="BQ46" s="103"/>
      <c r="BR46" s="103"/>
      <c r="BS46" s="103"/>
      <c r="BT46" s="103"/>
      <c r="BU46" s="103"/>
      <c r="BV46" s="103"/>
      <c r="BW46" s="103"/>
      <c r="BX46" s="103"/>
      <c r="BY46" s="103"/>
      <c r="BZ46" s="103"/>
      <c r="CA46" s="103"/>
      <c r="CB46" s="103"/>
      <c r="CC46" s="103"/>
      <c r="CD46" s="103"/>
      <c r="CE46" s="103"/>
      <c r="CF46" s="103"/>
      <c r="CG46" s="103"/>
      <c r="CH46" s="103"/>
      <c r="CI46" s="103"/>
      <c r="CJ46" s="103"/>
      <c r="CK46" s="103"/>
      <c r="CL46" s="103"/>
      <c r="CM46" s="103"/>
      <c r="CN46" s="103"/>
      <c r="CO46" s="103"/>
      <c r="CP46" s="103"/>
      <c r="CQ46" s="103"/>
      <c r="CR46" s="103"/>
      <c r="CS46" s="103"/>
      <c r="CT46" s="103"/>
      <c r="CU46" s="103"/>
      <c r="CV46" s="103"/>
      <c r="CW46" s="103"/>
      <c r="CX46" s="103"/>
      <c r="CY46" s="103"/>
      <c r="CZ46" s="103"/>
      <c r="DA46" s="103"/>
      <c r="DB46" s="103"/>
      <c r="DC46" s="103"/>
      <c r="DD46" s="103"/>
      <c r="DE46" s="103"/>
      <c r="DF46" s="103"/>
      <c r="DG46" s="103"/>
      <c r="DH46" s="103"/>
      <c r="DI46" s="103"/>
      <c r="DJ46" s="103"/>
      <c r="DK46" s="103"/>
      <c r="DL46" s="103"/>
      <c r="DM46" s="103"/>
      <c r="DN46" s="103"/>
      <c r="DO46" s="103"/>
      <c r="DP46" s="103"/>
      <c r="DQ46" s="103"/>
      <c r="DR46" s="103"/>
      <c r="DS46" s="103"/>
      <c r="DT46" s="103"/>
      <c r="DU46" s="103"/>
      <c r="DV46" s="103"/>
      <c r="DW46" s="103"/>
      <c r="DX46" s="103"/>
      <c r="DY46" s="103"/>
      <c r="DZ46" s="103"/>
      <c r="EA46" s="103"/>
      <c r="EB46" s="103"/>
      <c r="EC46" s="103"/>
      <c r="ED46" s="103"/>
      <c r="EE46" s="103"/>
      <c r="EF46" s="103"/>
      <c r="EG46" s="103"/>
      <c r="EH46" s="103"/>
      <c r="EI46" s="103"/>
      <c r="EJ46" s="103"/>
      <c r="EK46" s="103"/>
      <c r="EL46" s="103"/>
      <c r="EM46" s="103"/>
      <c r="EN46" s="103"/>
      <c r="EO46" s="103"/>
      <c r="EP46" s="103"/>
      <c r="EQ46" s="103"/>
      <c r="ER46" s="103"/>
      <c r="ES46" s="103"/>
      <c r="ET46" s="103"/>
      <c r="EU46" s="103"/>
      <c r="EV46" s="103"/>
      <c r="EW46" s="103"/>
      <c r="EX46" s="103"/>
      <c r="EY46" s="103"/>
      <c r="EZ46" s="103"/>
      <c r="FA46" s="103"/>
      <c r="FB46" s="103"/>
      <c r="FC46" s="103"/>
      <c r="FD46" s="103"/>
      <c r="FE46" s="103"/>
      <c r="FF46" s="103"/>
      <c r="FG46" s="103"/>
      <c r="FH46" s="103"/>
      <c r="FI46" s="103"/>
      <c r="FJ46" s="103"/>
      <c r="FK46" s="103"/>
      <c r="FL46" s="103"/>
      <c r="FM46" s="103"/>
      <c r="FN46" s="103"/>
      <c r="FO46" s="103"/>
      <c r="FP46" s="103"/>
      <c r="FQ46" s="103"/>
      <c r="FR46" s="103"/>
      <c r="FS46" s="103"/>
      <c r="FT46" s="103"/>
      <c r="FU46" s="103"/>
      <c r="FV46" s="103"/>
      <c r="FW46" s="103"/>
      <c r="FX46" s="103"/>
      <c r="FY46" s="103"/>
      <c r="FZ46" s="103"/>
      <c r="GA46" s="103"/>
      <c r="GB46" s="103"/>
      <c r="GC46" s="103"/>
      <c r="GD46" s="103"/>
      <c r="GE46" s="103"/>
      <c r="GF46" s="103"/>
      <c r="GG46" s="103"/>
      <c r="GH46" s="103"/>
      <c r="GI46" s="103"/>
      <c r="GJ46" s="103"/>
      <c r="GK46" s="103"/>
      <c r="GL46" s="103"/>
      <c r="GM46" s="103"/>
      <c r="GN46" s="103"/>
      <c r="GO46" s="103"/>
      <c r="GP46" s="103"/>
      <c r="GQ46" s="103"/>
      <c r="GR46" s="103"/>
      <c r="GS46" s="103"/>
      <c r="GT46" s="103"/>
      <c r="GU46" s="103"/>
      <c r="GV46" s="103"/>
      <c r="GW46" s="103"/>
      <c r="GX46" s="103"/>
      <c r="GY46" s="103"/>
      <c r="GZ46" s="103"/>
      <c r="HA46" s="103"/>
      <c r="HB46" s="103"/>
      <c r="HC46" s="103"/>
      <c r="HD46" s="103"/>
      <c r="HE46" s="103"/>
      <c r="HF46" s="103"/>
      <c r="HG46" s="103"/>
      <c r="HH46" s="103"/>
      <c r="HI46" s="103"/>
      <c r="HJ46" s="103"/>
      <c r="HK46" s="103"/>
      <c r="HL46" s="103"/>
      <c r="HM46" s="103"/>
      <c r="HN46" s="103"/>
      <c r="HO46" s="103"/>
      <c r="HP46" s="103"/>
      <c r="HQ46" s="103"/>
      <c r="HR46" s="103"/>
      <c r="HS46" s="103"/>
      <c r="HT46" s="103"/>
      <c r="HU46" s="103"/>
      <c r="HV46" s="103"/>
      <c r="HW46" s="103"/>
      <c r="HX46" s="103"/>
      <c r="HY46" s="103"/>
      <c r="HZ46" s="103"/>
      <c r="IA46" s="103"/>
      <c r="IB46" s="103"/>
      <c r="IC46" s="103"/>
      <c r="ID46" s="103"/>
      <c r="IE46" s="103"/>
      <c r="IF46" s="103"/>
      <c r="IG46" s="103"/>
      <c r="IH46" s="103"/>
      <c r="II46" s="103"/>
      <c r="IJ46" s="103"/>
      <c r="IK46" s="103"/>
      <c r="IL46" s="103"/>
      <c r="IM46" s="103"/>
      <c r="IN46" s="103"/>
      <c r="IO46" s="103"/>
      <c r="IP46" s="103"/>
      <c r="IQ46" s="103"/>
      <c r="IR46" s="103"/>
      <c r="IS46" s="103"/>
      <c r="IT46" s="103"/>
      <c r="IU46" s="103"/>
      <c r="IV46" s="103"/>
      <c r="IW46" s="103"/>
      <c r="IX46" s="103"/>
      <c r="IY46" s="103"/>
      <c r="IZ46" s="103"/>
      <c r="JA46" s="103"/>
      <c r="JB46" s="103"/>
      <c r="JC46" s="103"/>
      <c r="JD46" s="103"/>
      <c r="JE46" s="103"/>
      <c r="JF46" s="103"/>
      <c r="JG46" s="103"/>
      <c r="JH46" s="103"/>
      <c r="JI46" s="103"/>
      <c r="JJ46" s="103"/>
      <c r="JK46" s="103"/>
      <c r="JL46" s="103"/>
      <c r="JM46" s="103"/>
      <c r="JN46" s="103"/>
      <c r="JO46" s="103"/>
      <c r="JP46" s="103"/>
      <c r="JQ46" s="103"/>
      <c r="JR46" s="103"/>
      <c r="JS46" s="103"/>
      <c r="JT46" s="103"/>
      <c r="JU46" s="103"/>
      <c r="JV46" s="103"/>
      <c r="JW46" s="103"/>
      <c r="JX46" s="103"/>
      <c r="JY46" s="103"/>
      <c r="JZ46" s="103"/>
      <c r="KA46" s="103"/>
      <c r="KB46" s="103"/>
      <c r="KC46" s="103"/>
      <c r="KD46" s="103"/>
      <c r="KE46" s="103"/>
      <c r="KF46" s="103"/>
      <c r="KG46" s="103"/>
      <c r="KH46" s="103"/>
      <c r="KI46" s="103"/>
      <c r="KJ46" s="103"/>
      <c r="KK46" s="103"/>
      <c r="KL46" s="103"/>
      <c r="KM46" s="103"/>
      <c r="KN46" s="103"/>
      <c r="KO46" s="103"/>
      <c r="KP46" s="103"/>
      <c r="KQ46" s="103"/>
      <c r="KR46" s="103"/>
      <c r="KS46" s="103"/>
      <c r="KT46" s="103"/>
      <c r="KU46" s="103"/>
      <c r="KV46" s="103"/>
      <c r="KW46" s="103"/>
      <c r="KX46" s="103"/>
      <c r="KY46" s="103"/>
      <c r="KZ46" s="103"/>
      <c r="LA46" s="103"/>
      <c r="LB46" s="103"/>
      <c r="LC46" s="103"/>
      <c r="LD46" s="103"/>
      <c r="LE46" s="103"/>
      <c r="LF46" s="103"/>
      <c r="LG46" s="103"/>
      <c r="LH46" s="103"/>
      <c r="LI46" s="103"/>
      <c r="LJ46" s="103"/>
      <c r="LK46" s="103"/>
      <c r="LL46" s="103"/>
      <c r="LM46" s="103"/>
      <c r="LN46" s="103"/>
      <c r="LO46" s="103"/>
      <c r="LP46" s="103"/>
      <c r="LQ46" s="103"/>
      <c r="LR46" s="103"/>
      <c r="LS46" s="103"/>
      <c r="LT46" s="103"/>
      <c r="LU46" s="103"/>
      <c r="LV46" s="103"/>
      <c r="LW46" s="103"/>
      <c r="LX46" s="103"/>
      <c r="LY46" s="103"/>
      <c r="LZ46" s="103"/>
      <c r="MA46" s="103"/>
      <c r="MB46" s="103"/>
      <c r="MC46" s="103"/>
      <c r="MD46" s="103"/>
      <c r="ME46" s="103"/>
    </row>
    <row r="47" spans="1:343" s="113" customFormat="1" ht="13.5" thickBot="1">
      <c r="A47" s="152"/>
      <c r="B47" s="437"/>
      <c r="C47" s="487"/>
      <c r="D47" s="488"/>
      <c r="E47" s="489"/>
      <c r="F47" s="490"/>
      <c r="G47" s="488"/>
      <c r="H47" s="488"/>
      <c r="I47" s="488"/>
      <c r="J47" s="488"/>
      <c r="K47" s="490"/>
      <c r="L47" s="488"/>
      <c r="M47" s="488"/>
      <c r="N47" s="488"/>
      <c r="O47" s="488"/>
      <c r="P47" s="490"/>
      <c r="Q47" s="488"/>
      <c r="R47" s="488"/>
      <c r="S47" s="488"/>
      <c r="T47" s="488"/>
      <c r="U47" s="490"/>
      <c r="V47" s="488"/>
      <c r="W47" s="488"/>
      <c r="X47" s="488"/>
      <c r="Y47" s="488"/>
      <c r="Z47" s="490"/>
      <c r="AA47" s="488"/>
      <c r="AB47" s="488"/>
      <c r="AC47" s="488"/>
      <c r="AD47" s="488"/>
      <c r="AE47" s="490"/>
      <c r="AF47" s="491"/>
      <c r="AG47" s="491"/>
      <c r="AH47" s="491"/>
      <c r="AI47" s="491"/>
      <c r="AJ47" s="103"/>
      <c r="AK47" s="153"/>
      <c r="AL47" s="103"/>
      <c r="AM47" s="103"/>
      <c r="AN47" s="103"/>
      <c r="AO47" s="103"/>
      <c r="AP47" s="103"/>
      <c r="AQ47" s="103"/>
      <c r="AR47" s="103"/>
      <c r="AS47" s="103"/>
      <c r="AT47" s="103"/>
      <c r="AU47" s="103"/>
      <c r="AV47" s="103"/>
      <c r="AW47" s="103"/>
      <c r="AX47" s="103"/>
      <c r="AY47" s="103"/>
      <c r="AZ47" s="103"/>
      <c r="BA47" s="103"/>
      <c r="BB47" s="103"/>
      <c r="BC47" s="103"/>
      <c r="BD47" s="103"/>
      <c r="BE47" s="103"/>
      <c r="BF47" s="103"/>
      <c r="BG47" s="103"/>
      <c r="BH47" s="103"/>
      <c r="BI47" s="103"/>
      <c r="BJ47" s="103"/>
      <c r="BK47" s="103"/>
      <c r="BL47" s="103"/>
      <c r="BM47" s="103"/>
      <c r="BN47" s="103"/>
      <c r="BO47" s="103"/>
      <c r="BP47" s="103"/>
      <c r="BQ47" s="103"/>
      <c r="BR47" s="103"/>
      <c r="BS47" s="103"/>
      <c r="BT47" s="103"/>
      <c r="BU47" s="103"/>
      <c r="BV47" s="103"/>
      <c r="BW47" s="103"/>
      <c r="BX47" s="103"/>
      <c r="BY47" s="103"/>
      <c r="BZ47" s="103"/>
      <c r="CA47" s="103"/>
      <c r="CB47" s="103"/>
      <c r="CC47" s="103"/>
      <c r="CD47" s="103"/>
      <c r="CE47" s="103"/>
      <c r="CF47" s="103"/>
      <c r="CG47" s="103"/>
      <c r="CH47" s="103"/>
      <c r="CI47" s="103"/>
      <c r="CJ47" s="103"/>
      <c r="CK47" s="103"/>
      <c r="CL47" s="103"/>
      <c r="CM47" s="103"/>
      <c r="CN47" s="103"/>
      <c r="CO47" s="103"/>
      <c r="CP47" s="103"/>
      <c r="CQ47" s="103"/>
      <c r="CR47" s="103"/>
      <c r="CS47" s="103"/>
      <c r="CT47" s="103"/>
      <c r="CU47" s="103"/>
      <c r="CV47" s="103"/>
      <c r="CW47" s="103"/>
      <c r="CX47" s="103"/>
      <c r="CY47" s="103"/>
      <c r="CZ47" s="103"/>
      <c r="DA47" s="103"/>
      <c r="DB47" s="103"/>
      <c r="DC47" s="103"/>
      <c r="DD47" s="103"/>
      <c r="DE47" s="103"/>
      <c r="DF47" s="103"/>
      <c r="DG47" s="103"/>
      <c r="DH47" s="103"/>
      <c r="DI47" s="103"/>
      <c r="DJ47" s="103"/>
      <c r="DK47" s="103"/>
      <c r="DL47" s="103"/>
      <c r="DM47" s="103"/>
      <c r="DN47" s="103"/>
      <c r="DO47" s="103"/>
      <c r="DP47" s="103"/>
      <c r="DQ47" s="103"/>
      <c r="DR47" s="103"/>
      <c r="DS47" s="103"/>
      <c r="DT47" s="103"/>
      <c r="DU47" s="103"/>
      <c r="DV47" s="103"/>
      <c r="DW47" s="103"/>
      <c r="DX47" s="103"/>
      <c r="DY47" s="103"/>
      <c r="DZ47" s="103"/>
      <c r="EA47" s="103"/>
      <c r="EB47" s="103"/>
      <c r="EC47" s="103"/>
      <c r="ED47" s="103"/>
      <c r="EE47" s="103"/>
      <c r="EF47" s="103"/>
      <c r="EG47" s="103"/>
      <c r="EH47" s="103"/>
      <c r="EI47" s="103"/>
      <c r="EJ47" s="103"/>
      <c r="EK47" s="103"/>
      <c r="EL47" s="103"/>
      <c r="EM47" s="103"/>
      <c r="EN47" s="103"/>
      <c r="EO47" s="103"/>
      <c r="EP47" s="103"/>
      <c r="EQ47" s="103"/>
      <c r="ER47" s="103"/>
      <c r="ES47" s="103"/>
      <c r="ET47" s="103"/>
      <c r="EU47" s="103"/>
      <c r="EV47" s="103"/>
      <c r="EW47" s="103"/>
      <c r="EX47" s="103"/>
      <c r="EY47" s="103"/>
      <c r="EZ47" s="103"/>
      <c r="FA47" s="103"/>
      <c r="FB47" s="103"/>
      <c r="FC47" s="103"/>
      <c r="FD47" s="103"/>
      <c r="FE47" s="103"/>
      <c r="FF47" s="103"/>
      <c r="FG47" s="103"/>
      <c r="FH47" s="103"/>
      <c r="FI47" s="103"/>
      <c r="FJ47" s="103"/>
      <c r="FK47" s="103"/>
      <c r="FL47" s="103"/>
      <c r="FM47" s="103"/>
      <c r="FN47" s="103"/>
      <c r="FO47" s="103"/>
      <c r="FP47" s="103"/>
      <c r="FQ47" s="103"/>
      <c r="FR47" s="103"/>
      <c r="FS47" s="103"/>
      <c r="FT47" s="103"/>
      <c r="FU47" s="103"/>
      <c r="FV47" s="103"/>
      <c r="FW47" s="103"/>
      <c r="FX47" s="103"/>
      <c r="FY47" s="103"/>
      <c r="FZ47" s="103"/>
      <c r="GA47" s="103"/>
      <c r="GB47" s="103"/>
      <c r="GC47" s="103"/>
      <c r="GD47" s="103"/>
      <c r="GE47" s="103"/>
      <c r="GF47" s="103"/>
      <c r="GG47" s="103"/>
      <c r="GH47" s="103"/>
      <c r="GI47" s="103"/>
      <c r="GJ47" s="103"/>
      <c r="GK47" s="103"/>
      <c r="GL47" s="103"/>
      <c r="GM47" s="103"/>
      <c r="GN47" s="103"/>
      <c r="GO47" s="103"/>
      <c r="GP47" s="103"/>
      <c r="GQ47" s="103"/>
      <c r="GR47" s="103"/>
      <c r="GS47" s="103"/>
      <c r="GT47" s="103"/>
      <c r="GU47" s="103"/>
      <c r="GV47" s="103"/>
      <c r="GW47" s="103"/>
      <c r="GX47" s="103"/>
      <c r="GY47" s="103"/>
      <c r="GZ47" s="103"/>
      <c r="HA47" s="103"/>
      <c r="HB47" s="103"/>
      <c r="HC47" s="103"/>
      <c r="HD47" s="103"/>
      <c r="HE47" s="103"/>
      <c r="HF47" s="103"/>
      <c r="HG47" s="103"/>
      <c r="HH47" s="103"/>
      <c r="HI47" s="103"/>
      <c r="HJ47" s="103"/>
      <c r="HK47" s="103"/>
      <c r="HL47" s="103"/>
      <c r="HM47" s="103"/>
      <c r="HN47" s="103"/>
      <c r="HO47" s="103"/>
      <c r="HP47" s="103"/>
      <c r="HQ47" s="103"/>
      <c r="HR47" s="103"/>
      <c r="HS47" s="103"/>
      <c r="HT47" s="103"/>
      <c r="HU47" s="103"/>
      <c r="HV47" s="103"/>
      <c r="HW47" s="103"/>
      <c r="HX47" s="103"/>
      <c r="HY47" s="103"/>
      <c r="HZ47" s="103"/>
      <c r="IA47" s="103"/>
      <c r="IB47" s="103"/>
      <c r="IC47" s="103"/>
      <c r="ID47" s="103"/>
      <c r="IE47" s="103"/>
      <c r="IF47" s="103"/>
      <c r="IG47" s="103"/>
      <c r="IH47" s="103"/>
      <c r="II47" s="103"/>
      <c r="IJ47" s="103"/>
      <c r="IK47" s="103"/>
      <c r="IL47" s="103"/>
      <c r="IM47" s="103"/>
      <c r="IN47" s="103"/>
      <c r="IO47" s="103"/>
      <c r="IP47" s="103"/>
      <c r="IQ47" s="103"/>
      <c r="IR47" s="103"/>
      <c r="IS47" s="103"/>
      <c r="IT47" s="103"/>
      <c r="IU47" s="103"/>
      <c r="IV47" s="103"/>
      <c r="IW47" s="103"/>
      <c r="IX47" s="103"/>
      <c r="IY47" s="103"/>
      <c r="IZ47" s="103"/>
      <c r="JA47" s="103"/>
      <c r="JB47" s="103"/>
      <c r="JC47" s="103"/>
      <c r="JD47" s="103"/>
      <c r="JE47" s="103"/>
      <c r="JF47" s="103"/>
      <c r="JG47" s="103"/>
      <c r="JH47" s="103"/>
      <c r="JI47" s="103"/>
      <c r="JJ47" s="103"/>
      <c r="JK47" s="103"/>
      <c r="JL47" s="103"/>
      <c r="JM47" s="103"/>
      <c r="JN47" s="103"/>
      <c r="JO47" s="103"/>
      <c r="JP47" s="103"/>
      <c r="JQ47" s="103"/>
      <c r="JR47" s="103"/>
      <c r="JS47" s="103"/>
      <c r="JT47" s="103"/>
      <c r="JU47" s="103"/>
      <c r="JV47" s="103"/>
      <c r="JW47" s="103"/>
      <c r="JX47" s="103"/>
      <c r="JY47" s="103"/>
      <c r="JZ47" s="103"/>
      <c r="KA47" s="103"/>
      <c r="KB47" s="103"/>
      <c r="KC47" s="103"/>
      <c r="KD47" s="103"/>
      <c r="KE47" s="103"/>
      <c r="KF47" s="103"/>
      <c r="KG47" s="103"/>
      <c r="KH47" s="103"/>
      <c r="KI47" s="103"/>
      <c r="KJ47" s="103"/>
      <c r="KK47" s="103"/>
      <c r="KL47" s="103"/>
      <c r="KM47" s="103"/>
      <c r="KN47" s="103"/>
      <c r="KO47" s="103"/>
      <c r="KP47" s="103"/>
      <c r="KQ47" s="103"/>
      <c r="KR47" s="103"/>
      <c r="KS47" s="103"/>
      <c r="KT47" s="103"/>
      <c r="KU47" s="103"/>
      <c r="KV47" s="103"/>
      <c r="KW47" s="103"/>
      <c r="KX47" s="103"/>
      <c r="KY47" s="103"/>
      <c r="KZ47" s="103"/>
      <c r="LA47" s="103"/>
      <c r="LB47" s="103"/>
      <c r="LC47" s="103"/>
      <c r="LD47" s="103"/>
      <c r="LE47" s="103"/>
      <c r="LF47" s="103"/>
      <c r="LG47" s="103"/>
      <c r="LH47" s="103"/>
      <c r="LI47" s="103"/>
      <c r="LJ47" s="103"/>
      <c r="LK47" s="103"/>
      <c r="LL47" s="103"/>
      <c r="LM47" s="103"/>
      <c r="LN47" s="103"/>
      <c r="LO47" s="103"/>
      <c r="LP47" s="103"/>
      <c r="LQ47" s="103"/>
      <c r="LR47" s="103"/>
      <c r="LS47" s="103"/>
      <c r="LT47" s="103"/>
      <c r="LU47" s="103"/>
      <c r="LV47" s="103"/>
      <c r="LW47" s="103"/>
      <c r="LX47" s="103"/>
      <c r="LY47" s="103"/>
      <c r="LZ47" s="103"/>
      <c r="MA47" s="103"/>
      <c r="MB47" s="103"/>
      <c r="MC47" s="103"/>
      <c r="MD47" s="103"/>
      <c r="ME47" s="103"/>
    </row>
    <row r="48" spans="1:343" s="108" customFormat="1">
      <c r="A48" s="106"/>
      <c r="B48" s="438"/>
      <c r="C48" s="438"/>
      <c r="D48" s="438"/>
      <c r="E48" s="438"/>
      <c r="F48" s="438"/>
      <c r="G48" s="438"/>
      <c r="H48" s="438"/>
      <c r="I48" s="438"/>
      <c r="J48" s="438"/>
      <c r="K48" s="438"/>
      <c r="L48" s="438"/>
      <c r="M48" s="438"/>
      <c r="N48" s="438"/>
      <c r="O48" s="438"/>
      <c r="P48" s="438"/>
      <c r="Q48" s="438"/>
      <c r="R48" s="438"/>
      <c r="S48" s="438"/>
      <c r="T48" s="438"/>
      <c r="U48" s="438"/>
      <c r="V48" s="438"/>
      <c r="W48" s="438"/>
      <c r="X48" s="438"/>
      <c r="Y48" s="438"/>
      <c r="Z48" s="438"/>
      <c r="AA48" s="438"/>
      <c r="AB48" s="438"/>
      <c r="AC48" s="438"/>
      <c r="AD48" s="438"/>
      <c r="AE48" s="154"/>
      <c r="AF48" s="154"/>
      <c r="AG48" s="154"/>
      <c r="AH48" s="154"/>
      <c r="AI48" s="154"/>
      <c r="AK48" s="154"/>
    </row>
    <row r="49" spans="1:343" s="156" customFormat="1" ht="78">
      <c r="A49" s="155" t="s">
        <v>158</v>
      </c>
      <c r="B49" s="438"/>
      <c r="C49" s="438"/>
      <c r="D49" s="438"/>
      <c r="E49" s="438"/>
      <c r="F49" s="438"/>
      <c r="G49" s="438"/>
      <c r="H49" s="438"/>
      <c r="I49" s="438"/>
      <c r="J49" s="438"/>
      <c r="K49" s="438"/>
      <c r="L49" s="438"/>
      <c r="M49" s="438"/>
      <c r="N49" s="438"/>
      <c r="O49" s="438"/>
      <c r="P49" s="438"/>
      <c r="Q49" s="438"/>
      <c r="R49" s="438"/>
      <c r="S49" s="438"/>
      <c r="T49" s="438"/>
      <c r="U49" s="438"/>
      <c r="V49" s="438"/>
      <c r="W49" s="438"/>
      <c r="X49" s="438"/>
      <c r="Y49" s="438"/>
      <c r="Z49" s="438"/>
      <c r="AA49" s="438"/>
      <c r="AB49" s="438"/>
      <c r="AC49" s="438"/>
      <c r="AD49" s="438"/>
      <c r="AE49" s="154"/>
      <c r="AF49" s="154"/>
      <c r="AG49" s="154"/>
      <c r="AH49" s="154"/>
      <c r="AI49" s="154"/>
      <c r="AJ49" s="108"/>
      <c r="AK49" s="154"/>
      <c r="AL49" s="108"/>
      <c r="AM49" s="108"/>
      <c r="AN49" s="108"/>
      <c r="AO49" s="108"/>
      <c r="AP49" s="108"/>
      <c r="AQ49" s="108"/>
      <c r="AR49" s="108"/>
      <c r="AS49" s="108"/>
      <c r="AT49" s="108"/>
      <c r="AU49" s="108"/>
      <c r="AV49" s="108"/>
      <c r="AW49" s="108"/>
      <c r="AX49" s="108"/>
      <c r="AY49" s="108"/>
      <c r="AZ49" s="108"/>
      <c r="BA49" s="108"/>
      <c r="BB49" s="108"/>
      <c r="BC49" s="108"/>
      <c r="BD49" s="108"/>
      <c r="BE49" s="108"/>
      <c r="BF49" s="108"/>
      <c r="BG49" s="108"/>
      <c r="BH49" s="108"/>
      <c r="BI49" s="108"/>
      <c r="BJ49" s="108"/>
      <c r="BK49" s="108"/>
      <c r="BL49" s="108"/>
      <c r="BM49" s="108"/>
      <c r="BN49" s="108"/>
      <c r="BO49" s="108"/>
      <c r="BP49" s="108"/>
      <c r="BQ49" s="108"/>
      <c r="BR49" s="108"/>
      <c r="BS49" s="108"/>
      <c r="BT49" s="108"/>
      <c r="BU49" s="108"/>
      <c r="BV49" s="108"/>
      <c r="BW49" s="108"/>
      <c r="BX49" s="108"/>
      <c r="BY49" s="108"/>
      <c r="BZ49" s="108"/>
      <c r="CA49" s="108"/>
      <c r="CB49" s="108"/>
      <c r="CC49" s="108"/>
      <c r="CD49" s="108"/>
      <c r="CE49" s="108"/>
      <c r="CF49" s="108"/>
      <c r="CG49" s="108"/>
      <c r="CH49" s="108"/>
      <c r="CI49" s="108"/>
      <c r="CJ49" s="108"/>
      <c r="CK49" s="108"/>
      <c r="CL49" s="108"/>
      <c r="CM49" s="108"/>
      <c r="CN49" s="108"/>
      <c r="CO49" s="108"/>
      <c r="CP49" s="108"/>
      <c r="CQ49" s="108"/>
      <c r="CR49" s="108"/>
      <c r="CS49" s="108"/>
      <c r="CT49" s="108"/>
      <c r="CU49" s="108"/>
      <c r="CV49" s="108"/>
      <c r="CW49" s="108"/>
      <c r="CX49" s="108"/>
      <c r="CY49" s="108"/>
      <c r="CZ49" s="108"/>
      <c r="DA49" s="108"/>
      <c r="DB49" s="108"/>
      <c r="DC49" s="108"/>
      <c r="DD49" s="108"/>
      <c r="DE49" s="108"/>
      <c r="DF49" s="108"/>
      <c r="DG49" s="108"/>
      <c r="DH49" s="108"/>
      <c r="DI49" s="108"/>
      <c r="DJ49" s="108"/>
      <c r="DK49" s="108"/>
      <c r="DL49" s="108"/>
      <c r="DM49" s="108"/>
      <c r="DN49" s="108"/>
      <c r="DO49" s="108"/>
      <c r="DP49" s="108"/>
      <c r="DQ49" s="108"/>
      <c r="DR49" s="108"/>
      <c r="DS49" s="108"/>
      <c r="DT49" s="108"/>
      <c r="DU49" s="108"/>
      <c r="DV49" s="108"/>
      <c r="DW49" s="108"/>
      <c r="DX49" s="108"/>
      <c r="DY49" s="108"/>
      <c r="DZ49" s="108"/>
      <c r="EA49" s="108"/>
      <c r="EB49" s="108"/>
      <c r="EC49" s="108"/>
      <c r="ED49" s="108"/>
      <c r="EE49" s="108"/>
      <c r="EF49" s="108"/>
      <c r="EG49" s="108"/>
      <c r="EH49" s="108"/>
      <c r="EI49" s="108"/>
      <c r="EJ49" s="108"/>
      <c r="EK49" s="108"/>
      <c r="EL49" s="108"/>
      <c r="EM49" s="108"/>
      <c r="EN49" s="108"/>
      <c r="EO49" s="108"/>
      <c r="EP49" s="108"/>
      <c r="EQ49" s="108"/>
      <c r="ER49" s="108"/>
      <c r="ES49" s="108"/>
      <c r="ET49" s="108"/>
      <c r="EU49" s="108"/>
      <c r="EV49" s="108"/>
      <c r="EW49" s="108"/>
      <c r="EX49" s="108"/>
      <c r="EY49" s="108"/>
      <c r="EZ49" s="108"/>
      <c r="FA49" s="108"/>
      <c r="FB49" s="108"/>
      <c r="FC49" s="108"/>
      <c r="FD49" s="108"/>
      <c r="FE49" s="108"/>
      <c r="FF49" s="108"/>
      <c r="FG49" s="108"/>
      <c r="FH49" s="108"/>
      <c r="FI49" s="108"/>
      <c r="FJ49" s="108"/>
      <c r="FK49" s="108"/>
      <c r="FL49" s="108"/>
      <c r="FM49" s="108"/>
      <c r="FN49" s="108"/>
      <c r="FO49" s="108"/>
      <c r="FP49" s="108"/>
      <c r="FQ49" s="108"/>
      <c r="FR49" s="108"/>
      <c r="FS49" s="108"/>
      <c r="FT49" s="108"/>
      <c r="FU49" s="108"/>
      <c r="FV49" s="108"/>
      <c r="FW49" s="108"/>
      <c r="FX49" s="108"/>
      <c r="FY49" s="108"/>
      <c r="FZ49" s="108"/>
      <c r="GA49" s="108"/>
      <c r="GB49" s="108"/>
      <c r="GC49" s="108"/>
      <c r="GD49" s="108"/>
      <c r="GE49" s="108"/>
      <c r="GF49" s="108"/>
      <c r="GG49" s="108"/>
      <c r="GH49" s="108"/>
      <c r="GI49" s="108"/>
      <c r="GJ49" s="108"/>
      <c r="GK49" s="108"/>
      <c r="GL49" s="108"/>
      <c r="GM49" s="108"/>
      <c r="GN49" s="108"/>
      <c r="GO49" s="108"/>
      <c r="GP49" s="108"/>
      <c r="GQ49" s="108"/>
      <c r="GR49" s="108"/>
      <c r="GS49" s="108"/>
      <c r="GT49" s="108"/>
      <c r="GU49" s="108"/>
      <c r="GV49" s="108"/>
      <c r="GW49" s="108"/>
      <c r="GX49" s="108"/>
      <c r="GY49" s="108"/>
      <c r="GZ49" s="108"/>
      <c r="HA49" s="108"/>
      <c r="HB49" s="108"/>
      <c r="HC49" s="108"/>
      <c r="HD49" s="108"/>
      <c r="HE49" s="108"/>
      <c r="HF49" s="108"/>
      <c r="HG49" s="108"/>
      <c r="HH49" s="108"/>
      <c r="HI49" s="108"/>
      <c r="HJ49" s="108"/>
      <c r="HK49" s="108"/>
      <c r="HL49" s="108"/>
      <c r="HM49" s="108"/>
      <c r="HN49" s="108"/>
      <c r="HO49" s="108"/>
      <c r="HP49" s="108"/>
      <c r="HQ49" s="108"/>
      <c r="HR49" s="108"/>
      <c r="HS49" s="108"/>
      <c r="HT49" s="108"/>
      <c r="HU49" s="108"/>
      <c r="HV49" s="108"/>
      <c r="HW49" s="108"/>
      <c r="HX49" s="108"/>
      <c r="HY49" s="108"/>
      <c r="HZ49" s="108"/>
      <c r="IA49" s="108"/>
      <c r="IB49" s="108"/>
      <c r="IC49" s="108"/>
      <c r="ID49" s="108"/>
      <c r="IE49" s="108"/>
      <c r="IF49" s="108"/>
      <c r="IG49" s="108"/>
      <c r="IH49" s="108"/>
      <c r="II49" s="108"/>
      <c r="IJ49" s="108"/>
      <c r="IK49" s="108"/>
      <c r="IL49" s="108"/>
      <c r="IM49" s="108"/>
      <c r="IN49" s="108"/>
      <c r="IO49" s="108"/>
      <c r="IP49" s="108"/>
      <c r="IQ49" s="108"/>
      <c r="IR49" s="108"/>
      <c r="IS49" s="108"/>
      <c r="IT49" s="108"/>
      <c r="IU49" s="108"/>
      <c r="IV49" s="108"/>
      <c r="IW49" s="108"/>
      <c r="IX49" s="108"/>
      <c r="IY49" s="108"/>
      <c r="IZ49" s="108"/>
      <c r="JA49" s="108"/>
      <c r="JB49" s="108"/>
      <c r="JC49" s="108"/>
      <c r="JD49" s="108"/>
      <c r="JE49" s="108"/>
      <c r="JF49" s="108"/>
      <c r="JG49" s="108"/>
      <c r="JH49" s="108"/>
      <c r="JI49" s="108"/>
      <c r="JJ49" s="108"/>
      <c r="JK49" s="108"/>
      <c r="JL49" s="108"/>
      <c r="JM49" s="108"/>
      <c r="JN49" s="108"/>
      <c r="JO49" s="108"/>
      <c r="JP49" s="108"/>
      <c r="JQ49" s="108"/>
      <c r="JR49" s="108"/>
      <c r="JS49" s="108"/>
      <c r="JT49" s="108"/>
      <c r="JU49" s="108"/>
      <c r="JV49" s="108"/>
      <c r="JW49" s="108"/>
      <c r="JX49" s="108"/>
      <c r="JY49" s="108"/>
      <c r="JZ49" s="108"/>
      <c r="KA49" s="108"/>
      <c r="KB49" s="108"/>
      <c r="KC49" s="108"/>
      <c r="KD49" s="108"/>
      <c r="KE49" s="108"/>
      <c r="KF49" s="108"/>
      <c r="KG49" s="108"/>
      <c r="KH49" s="108"/>
      <c r="KI49" s="108"/>
      <c r="KJ49" s="108"/>
      <c r="KK49" s="108"/>
      <c r="KL49" s="108"/>
      <c r="KM49" s="108"/>
      <c r="KN49" s="108"/>
      <c r="KO49" s="108"/>
      <c r="KP49" s="108"/>
      <c r="KQ49" s="108"/>
      <c r="KR49" s="108"/>
      <c r="KS49" s="108"/>
      <c r="KT49" s="108"/>
      <c r="KU49" s="108"/>
      <c r="KV49" s="108"/>
      <c r="KW49" s="108"/>
      <c r="KX49" s="108"/>
      <c r="KY49" s="108"/>
      <c r="KZ49" s="108"/>
      <c r="LA49" s="108"/>
      <c r="LB49" s="108"/>
      <c r="LC49" s="108"/>
      <c r="LD49" s="108"/>
      <c r="LE49" s="108"/>
      <c r="LF49" s="108"/>
      <c r="LG49" s="108"/>
      <c r="LH49" s="108"/>
      <c r="LI49" s="108"/>
      <c r="LJ49" s="108"/>
      <c r="LK49" s="108"/>
      <c r="LL49" s="108"/>
      <c r="LM49" s="108"/>
      <c r="LN49" s="108"/>
      <c r="LO49" s="108"/>
      <c r="LP49" s="108"/>
      <c r="LQ49" s="108"/>
      <c r="LR49" s="108"/>
      <c r="LS49" s="108"/>
      <c r="LT49" s="108"/>
      <c r="LU49" s="108"/>
      <c r="LV49" s="108"/>
      <c r="LW49" s="108"/>
      <c r="LX49" s="108"/>
      <c r="LY49" s="108"/>
      <c r="LZ49" s="108"/>
      <c r="MA49" s="108"/>
      <c r="MB49" s="108"/>
      <c r="MC49" s="108"/>
      <c r="MD49" s="108"/>
      <c r="ME49" s="108"/>
    </row>
    <row r="50" spans="1:343" s="156" customFormat="1" ht="20">
      <c r="A50" s="420" t="s">
        <v>207</v>
      </c>
      <c r="B50" s="438"/>
      <c r="C50" s="438"/>
      <c r="D50" s="438"/>
      <c r="E50" s="438"/>
      <c r="F50" s="438"/>
      <c r="G50" s="438"/>
      <c r="H50" s="438"/>
      <c r="I50" s="438"/>
      <c r="J50" s="438"/>
      <c r="K50" s="438"/>
      <c r="L50" s="438"/>
      <c r="M50" s="438"/>
      <c r="N50" s="438"/>
      <c r="O50" s="438"/>
      <c r="P50" s="438"/>
      <c r="Q50" s="438"/>
      <c r="R50" s="438"/>
      <c r="S50" s="438"/>
      <c r="T50" s="438"/>
      <c r="U50" s="438"/>
      <c r="V50" s="438"/>
      <c r="W50" s="438"/>
      <c r="X50" s="438"/>
      <c r="Y50" s="438"/>
      <c r="Z50" s="438"/>
      <c r="AA50" s="438"/>
      <c r="AB50" s="438"/>
      <c r="AC50" s="438"/>
      <c r="AD50" s="438"/>
      <c r="AE50" s="154"/>
      <c r="AF50" s="154"/>
      <c r="AG50" s="154"/>
      <c r="AH50" s="154"/>
      <c r="AI50" s="154"/>
      <c r="AJ50" s="108"/>
      <c r="AK50" s="154"/>
      <c r="AL50" s="108"/>
      <c r="AM50" s="108"/>
      <c r="AN50" s="108"/>
      <c r="AO50" s="108"/>
      <c r="AP50" s="108"/>
      <c r="AQ50" s="108"/>
      <c r="AR50" s="108"/>
      <c r="AS50" s="108"/>
      <c r="AT50" s="108"/>
      <c r="AU50" s="108"/>
      <c r="AV50" s="108"/>
      <c r="AW50" s="108"/>
      <c r="AX50" s="108"/>
      <c r="AY50" s="108"/>
      <c r="AZ50" s="108"/>
      <c r="BA50" s="108"/>
      <c r="BB50" s="108"/>
      <c r="BC50" s="108"/>
      <c r="BD50" s="108"/>
      <c r="BE50" s="108"/>
      <c r="BF50" s="108"/>
      <c r="BG50" s="108"/>
      <c r="BH50" s="108"/>
      <c r="BI50" s="108"/>
      <c r="BJ50" s="108"/>
      <c r="BK50" s="108"/>
      <c r="BL50" s="108"/>
      <c r="BM50" s="108"/>
      <c r="BN50" s="108"/>
      <c r="BO50" s="108"/>
      <c r="BP50" s="108"/>
      <c r="BQ50" s="108"/>
      <c r="BR50" s="108"/>
      <c r="BS50" s="108"/>
      <c r="BT50" s="108"/>
      <c r="BU50" s="108"/>
      <c r="BV50" s="108"/>
      <c r="BW50" s="108"/>
      <c r="BX50" s="108"/>
      <c r="BY50" s="108"/>
      <c r="BZ50" s="108"/>
      <c r="CA50" s="108"/>
      <c r="CB50" s="108"/>
      <c r="CC50" s="108"/>
      <c r="CD50" s="108"/>
      <c r="CE50" s="108"/>
      <c r="CF50" s="108"/>
      <c r="CG50" s="108"/>
      <c r="CH50" s="108"/>
      <c r="CI50" s="108"/>
      <c r="CJ50" s="108"/>
      <c r="CK50" s="108"/>
      <c r="CL50" s="108"/>
      <c r="CM50" s="108"/>
      <c r="CN50" s="108"/>
      <c r="CO50" s="108"/>
      <c r="CP50" s="108"/>
      <c r="CQ50" s="108"/>
      <c r="CR50" s="108"/>
      <c r="CS50" s="108"/>
      <c r="CT50" s="108"/>
      <c r="CU50" s="108"/>
      <c r="CV50" s="108"/>
      <c r="CW50" s="108"/>
      <c r="CX50" s="108"/>
      <c r="CY50" s="108"/>
      <c r="CZ50" s="108"/>
      <c r="DA50" s="108"/>
      <c r="DB50" s="108"/>
      <c r="DC50" s="108"/>
      <c r="DD50" s="108"/>
      <c r="DE50" s="108"/>
      <c r="DF50" s="108"/>
      <c r="DG50" s="108"/>
      <c r="DH50" s="108"/>
      <c r="DI50" s="108"/>
      <c r="DJ50" s="108"/>
      <c r="DK50" s="108"/>
      <c r="DL50" s="108"/>
      <c r="DM50" s="108"/>
      <c r="DN50" s="108"/>
      <c r="DO50" s="108"/>
      <c r="DP50" s="108"/>
      <c r="DQ50" s="108"/>
      <c r="DR50" s="108"/>
      <c r="DS50" s="108"/>
      <c r="DT50" s="108"/>
      <c r="DU50" s="108"/>
      <c r="DV50" s="108"/>
      <c r="DW50" s="108"/>
      <c r="DX50" s="108"/>
      <c r="DY50" s="108"/>
      <c r="DZ50" s="108"/>
      <c r="EA50" s="108"/>
      <c r="EB50" s="108"/>
      <c r="EC50" s="108"/>
      <c r="ED50" s="108"/>
      <c r="EE50" s="108"/>
      <c r="EF50" s="108"/>
      <c r="EG50" s="108"/>
      <c r="EH50" s="108"/>
      <c r="EI50" s="108"/>
      <c r="EJ50" s="108"/>
      <c r="EK50" s="108"/>
      <c r="EL50" s="108"/>
      <c r="EM50" s="108"/>
      <c r="EN50" s="108"/>
      <c r="EO50" s="108"/>
      <c r="EP50" s="108"/>
      <c r="EQ50" s="108"/>
      <c r="ER50" s="108"/>
      <c r="ES50" s="108"/>
      <c r="ET50" s="108"/>
      <c r="EU50" s="108"/>
      <c r="EV50" s="108"/>
      <c r="EW50" s="108"/>
      <c r="EX50" s="108"/>
      <c r="EY50" s="108"/>
      <c r="EZ50" s="108"/>
      <c r="FA50" s="108"/>
      <c r="FB50" s="108"/>
      <c r="FC50" s="108"/>
      <c r="FD50" s="108"/>
      <c r="FE50" s="108"/>
      <c r="FF50" s="108"/>
      <c r="FG50" s="108"/>
      <c r="FH50" s="108"/>
      <c r="FI50" s="108"/>
      <c r="FJ50" s="108"/>
      <c r="FK50" s="108"/>
      <c r="FL50" s="108"/>
      <c r="FM50" s="108"/>
      <c r="FN50" s="108"/>
      <c r="FO50" s="108"/>
      <c r="FP50" s="108"/>
      <c r="FQ50" s="108"/>
      <c r="FR50" s="108"/>
      <c r="FS50" s="108"/>
      <c r="FT50" s="108"/>
      <c r="FU50" s="108"/>
      <c r="FV50" s="108"/>
      <c r="FW50" s="108"/>
      <c r="FX50" s="108"/>
      <c r="FY50" s="108"/>
      <c r="FZ50" s="108"/>
      <c r="GA50" s="108"/>
      <c r="GB50" s="108"/>
      <c r="GC50" s="108"/>
      <c r="GD50" s="108"/>
      <c r="GE50" s="108"/>
      <c r="GF50" s="108"/>
      <c r="GG50" s="108"/>
      <c r="GH50" s="108"/>
      <c r="GI50" s="108"/>
      <c r="GJ50" s="108"/>
      <c r="GK50" s="108"/>
      <c r="GL50" s="108"/>
      <c r="GM50" s="108"/>
      <c r="GN50" s="108"/>
      <c r="GO50" s="108"/>
      <c r="GP50" s="108"/>
      <c r="GQ50" s="108"/>
      <c r="GR50" s="108"/>
      <c r="GS50" s="108"/>
      <c r="GT50" s="108"/>
      <c r="GU50" s="108"/>
      <c r="GV50" s="108"/>
      <c r="GW50" s="108"/>
      <c r="GX50" s="108"/>
      <c r="GY50" s="108"/>
      <c r="GZ50" s="108"/>
      <c r="HA50" s="108"/>
      <c r="HB50" s="108"/>
      <c r="HC50" s="108"/>
      <c r="HD50" s="108"/>
      <c r="HE50" s="108"/>
      <c r="HF50" s="108"/>
      <c r="HG50" s="108"/>
      <c r="HH50" s="108"/>
      <c r="HI50" s="108"/>
      <c r="HJ50" s="108"/>
      <c r="HK50" s="108"/>
      <c r="HL50" s="108"/>
      <c r="HM50" s="108"/>
      <c r="HN50" s="108"/>
      <c r="HO50" s="108"/>
      <c r="HP50" s="108"/>
      <c r="HQ50" s="108"/>
      <c r="HR50" s="108"/>
      <c r="HS50" s="108"/>
      <c r="HT50" s="108"/>
      <c r="HU50" s="108"/>
      <c r="HV50" s="108"/>
      <c r="HW50" s="108"/>
      <c r="HX50" s="108"/>
      <c r="HY50" s="108"/>
      <c r="HZ50" s="108"/>
      <c r="IA50" s="108"/>
      <c r="IB50" s="108"/>
      <c r="IC50" s="108"/>
      <c r="ID50" s="108"/>
      <c r="IE50" s="108"/>
      <c r="IF50" s="108"/>
      <c r="IG50" s="108"/>
      <c r="IH50" s="108"/>
      <c r="II50" s="108"/>
      <c r="IJ50" s="108"/>
      <c r="IK50" s="108"/>
      <c r="IL50" s="108"/>
      <c r="IM50" s="108"/>
      <c r="IN50" s="108"/>
      <c r="IO50" s="108"/>
      <c r="IP50" s="108"/>
      <c r="IQ50" s="108"/>
      <c r="IR50" s="108"/>
      <c r="IS50" s="108"/>
      <c r="IT50" s="108"/>
      <c r="IU50" s="108"/>
      <c r="IV50" s="108"/>
      <c r="IW50" s="108"/>
      <c r="IX50" s="108"/>
      <c r="IY50" s="108"/>
      <c r="IZ50" s="108"/>
      <c r="JA50" s="108"/>
      <c r="JB50" s="108"/>
      <c r="JC50" s="108"/>
      <c r="JD50" s="108"/>
      <c r="JE50" s="108"/>
      <c r="JF50" s="108"/>
      <c r="JG50" s="108"/>
      <c r="JH50" s="108"/>
      <c r="JI50" s="108"/>
      <c r="JJ50" s="108"/>
      <c r="JK50" s="108"/>
      <c r="JL50" s="108"/>
      <c r="JM50" s="108"/>
      <c r="JN50" s="108"/>
      <c r="JO50" s="108"/>
      <c r="JP50" s="108"/>
      <c r="JQ50" s="108"/>
      <c r="JR50" s="108"/>
      <c r="JS50" s="108"/>
      <c r="JT50" s="108"/>
      <c r="JU50" s="108"/>
      <c r="JV50" s="108"/>
      <c r="JW50" s="108"/>
      <c r="JX50" s="108"/>
      <c r="JY50" s="108"/>
      <c r="JZ50" s="108"/>
      <c r="KA50" s="108"/>
      <c r="KB50" s="108"/>
      <c r="KC50" s="108"/>
      <c r="KD50" s="108"/>
      <c r="KE50" s="108"/>
      <c r="KF50" s="108"/>
      <c r="KG50" s="108"/>
      <c r="KH50" s="108"/>
      <c r="KI50" s="108"/>
      <c r="KJ50" s="108"/>
      <c r="KK50" s="108"/>
      <c r="KL50" s="108"/>
      <c r="KM50" s="108"/>
      <c r="KN50" s="108"/>
      <c r="KO50" s="108"/>
      <c r="KP50" s="108"/>
      <c r="KQ50" s="108"/>
      <c r="KR50" s="108"/>
      <c r="KS50" s="108"/>
      <c r="KT50" s="108"/>
      <c r="KU50" s="108"/>
      <c r="KV50" s="108"/>
      <c r="KW50" s="108"/>
      <c r="KX50" s="108"/>
      <c r="KY50" s="108"/>
      <c r="KZ50" s="108"/>
      <c r="LA50" s="108"/>
      <c r="LB50" s="108"/>
      <c r="LC50" s="108"/>
      <c r="LD50" s="108"/>
      <c r="LE50" s="108"/>
      <c r="LF50" s="108"/>
      <c r="LG50" s="108"/>
      <c r="LH50" s="108"/>
      <c r="LI50" s="108"/>
      <c r="LJ50" s="108"/>
      <c r="LK50" s="108"/>
      <c r="LL50" s="108"/>
      <c r="LM50" s="108"/>
      <c r="LN50" s="108"/>
      <c r="LO50" s="108"/>
      <c r="LP50" s="108"/>
      <c r="LQ50" s="108"/>
      <c r="LR50" s="108"/>
      <c r="LS50" s="108"/>
      <c r="LT50" s="108"/>
      <c r="LU50" s="108"/>
      <c r="LV50" s="108"/>
      <c r="LW50" s="108"/>
      <c r="LX50" s="108"/>
      <c r="LY50" s="108"/>
      <c r="LZ50" s="108"/>
      <c r="MA50" s="108"/>
      <c r="MB50" s="108"/>
      <c r="MC50" s="108"/>
      <c r="MD50" s="108"/>
      <c r="ME50" s="108"/>
    </row>
    <row r="51" spans="1:343" s="156" customFormat="1">
      <c r="A51" s="3"/>
      <c r="B51" s="438"/>
      <c r="C51" s="438"/>
      <c r="D51" s="438"/>
      <c r="E51" s="492"/>
      <c r="F51" s="438"/>
      <c r="G51" s="438"/>
      <c r="H51" s="438"/>
      <c r="I51" s="438"/>
      <c r="J51" s="438"/>
      <c r="K51" s="438"/>
      <c r="L51" s="438"/>
      <c r="M51" s="438"/>
      <c r="N51" s="438"/>
      <c r="O51" s="438"/>
      <c r="P51" s="438"/>
      <c r="Q51" s="438"/>
      <c r="R51" s="438"/>
      <c r="S51" s="438"/>
      <c r="T51" s="438"/>
      <c r="U51" s="438"/>
      <c r="V51" s="438"/>
      <c r="W51" s="438"/>
      <c r="X51" s="438"/>
      <c r="Y51" s="438"/>
      <c r="Z51" s="438"/>
      <c r="AA51" s="438"/>
      <c r="AB51" s="438"/>
      <c r="AC51" s="438"/>
      <c r="AD51" s="438"/>
      <c r="AE51" s="154"/>
      <c r="AF51" s="154"/>
      <c r="AG51" s="154"/>
      <c r="AH51" s="154"/>
      <c r="AI51" s="154"/>
      <c r="AJ51" s="108"/>
      <c r="AK51" s="154"/>
      <c r="AL51" s="108"/>
      <c r="AM51" s="108"/>
      <c r="AN51" s="108"/>
      <c r="AO51" s="108"/>
      <c r="AP51" s="108"/>
      <c r="AQ51" s="108"/>
      <c r="AR51" s="108"/>
      <c r="AS51" s="108"/>
      <c r="AT51" s="108"/>
      <c r="AU51" s="108"/>
      <c r="AV51" s="108"/>
      <c r="AW51" s="108"/>
      <c r="AX51" s="108"/>
      <c r="AY51" s="108"/>
      <c r="AZ51" s="108"/>
      <c r="BA51" s="108"/>
      <c r="BB51" s="108"/>
      <c r="BC51" s="108"/>
      <c r="BD51" s="108"/>
      <c r="BE51" s="108"/>
      <c r="BF51" s="108"/>
      <c r="BG51" s="108"/>
      <c r="BH51" s="108"/>
      <c r="BI51" s="108"/>
      <c r="BJ51" s="108"/>
      <c r="BK51" s="108"/>
      <c r="BL51" s="108"/>
      <c r="BM51" s="108"/>
      <c r="BN51" s="108"/>
      <c r="BO51" s="108"/>
      <c r="BP51" s="108"/>
      <c r="BQ51" s="108"/>
      <c r="BR51" s="108"/>
      <c r="BS51" s="108"/>
      <c r="BT51" s="108"/>
      <c r="BU51" s="108"/>
      <c r="BV51" s="108"/>
      <c r="BW51" s="108"/>
      <c r="BX51" s="108"/>
      <c r="BY51" s="108"/>
      <c r="BZ51" s="108"/>
      <c r="CA51" s="108"/>
      <c r="CB51" s="108"/>
      <c r="CC51" s="108"/>
      <c r="CD51" s="108"/>
      <c r="CE51" s="108"/>
      <c r="CF51" s="108"/>
      <c r="CG51" s="108"/>
      <c r="CH51" s="108"/>
      <c r="CI51" s="108"/>
      <c r="CJ51" s="108"/>
      <c r="CK51" s="108"/>
      <c r="CL51" s="108"/>
      <c r="CM51" s="108"/>
      <c r="CN51" s="108"/>
      <c r="CO51" s="108"/>
      <c r="CP51" s="108"/>
      <c r="CQ51" s="108"/>
      <c r="CR51" s="108"/>
      <c r="CS51" s="108"/>
      <c r="CT51" s="108"/>
      <c r="CU51" s="108"/>
      <c r="CV51" s="108"/>
      <c r="CW51" s="108"/>
      <c r="CX51" s="108"/>
      <c r="CY51" s="108"/>
      <c r="CZ51" s="108"/>
      <c r="DA51" s="108"/>
      <c r="DB51" s="108"/>
      <c r="DC51" s="108"/>
      <c r="DD51" s="108"/>
      <c r="DE51" s="108"/>
      <c r="DF51" s="108"/>
      <c r="DG51" s="108"/>
      <c r="DH51" s="108"/>
      <c r="DI51" s="108"/>
      <c r="DJ51" s="108"/>
      <c r="DK51" s="108"/>
      <c r="DL51" s="108"/>
      <c r="DM51" s="108"/>
      <c r="DN51" s="108"/>
      <c r="DO51" s="108"/>
      <c r="DP51" s="108"/>
      <c r="DQ51" s="108"/>
      <c r="DR51" s="108"/>
      <c r="DS51" s="108"/>
      <c r="DT51" s="108"/>
      <c r="DU51" s="108"/>
      <c r="DV51" s="108"/>
      <c r="DW51" s="108"/>
      <c r="DX51" s="108"/>
      <c r="DY51" s="108"/>
      <c r="DZ51" s="108"/>
      <c r="EA51" s="108"/>
      <c r="EB51" s="108"/>
      <c r="EC51" s="108"/>
      <c r="ED51" s="108"/>
      <c r="EE51" s="108"/>
      <c r="EF51" s="108"/>
      <c r="EG51" s="108"/>
      <c r="EH51" s="108"/>
      <c r="EI51" s="108"/>
      <c r="EJ51" s="108"/>
      <c r="EK51" s="108"/>
      <c r="EL51" s="108"/>
      <c r="EM51" s="108"/>
      <c r="EN51" s="108"/>
      <c r="EO51" s="108"/>
      <c r="EP51" s="108"/>
      <c r="EQ51" s="108"/>
      <c r="ER51" s="108"/>
      <c r="ES51" s="108"/>
      <c r="ET51" s="108"/>
      <c r="EU51" s="108"/>
      <c r="EV51" s="108"/>
      <c r="EW51" s="108"/>
      <c r="EX51" s="108"/>
      <c r="EY51" s="108"/>
      <c r="EZ51" s="108"/>
      <c r="FA51" s="108"/>
      <c r="FB51" s="108"/>
      <c r="FC51" s="108"/>
      <c r="FD51" s="108"/>
      <c r="FE51" s="108"/>
      <c r="FF51" s="108"/>
      <c r="FG51" s="108"/>
      <c r="FH51" s="108"/>
      <c r="FI51" s="108"/>
      <c r="FJ51" s="108"/>
      <c r="FK51" s="108"/>
      <c r="FL51" s="108"/>
      <c r="FM51" s="108"/>
      <c r="FN51" s="108"/>
      <c r="FO51" s="108"/>
      <c r="FP51" s="108"/>
      <c r="FQ51" s="108"/>
      <c r="FR51" s="108"/>
      <c r="FS51" s="108"/>
      <c r="FT51" s="108"/>
      <c r="FU51" s="108"/>
      <c r="FV51" s="108"/>
      <c r="FW51" s="108"/>
      <c r="FX51" s="108"/>
      <c r="FY51" s="108"/>
      <c r="FZ51" s="108"/>
      <c r="GA51" s="108"/>
      <c r="GB51" s="108"/>
      <c r="GC51" s="108"/>
      <c r="GD51" s="108"/>
      <c r="GE51" s="108"/>
      <c r="GF51" s="108"/>
      <c r="GG51" s="108"/>
      <c r="GH51" s="108"/>
      <c r="GI51" s="108"/>
      <c r="GJ51" s="108"/>
      <c r="GK51" s="108"/>
      <c r="GL51" s="108"/>
      <c r="GM51" s="108"/>
      <c r="GN51" s="108"/>
      <c r="GO51" s="108"/>
      <c r="GP51" s="108"/>
      <c r="GQ51" s="108"/>
      <c r="GR51" s="108"/>
      <c r="GS51" s="108"/>
      <c r="GT51" s="108"/>
      <c r="GU51" s="108"/>
      <c r="GV51" s="108"/>
      <c r="GW51" s="108"/>
      <c r="GX51" s="108"/>
      <c r="GY51" s="108"/>
      <c r="GZ51" s="108"/>
      <c r="HA51" s="108"/>
      <c r="HB51" s="108"/>
      <c r="HC51" s="108"/>
      <c r="HD51" s="108"/>
      <c r="HE51" s="108"/>
      <c r="HF51" s="108"/>
      <c r="HG51" s="108"/>
      <c r="HH51" s="108"/>
      <c r="HI51" s="108"/>
      <c r="HJ51" s="108"/>
      <c r="HK51" s="108"/>
      <c r="HL51" s="108"/>
      <c r="HM51" s="108"/>
      <c r="HN51" s="108"/>
      <c r="HO51" s="108"/>
      <c r="HP51" s="108"/>
      <c r="HQ51" s="108"/>
      <c r="HR51" s="108"/>
      <c r="HS51" s="108"/>
      <c r="HT51" s="108"/>
      <c r="HU51" s="108"/>
      <c r="HV51" s="108"/>
      <c r="HW51" s="108"/>
      <c r="HX51" s="108"/>
      <c r="HY51" s="108"/>
      <c r="HZ51" s="108"/>
      <c r="IA51" s="108"/>
      <c r="IB51" s="108"/>
      <c r="IC51" s="108"/>
      <c r="ID51" s="108"/>
      <c r="IE51" s="108"/>
      <c r="IF51" s="108"/>
      <c r="IG51" s="108"/>
      <c r="IH51" s="108"/>
      <c r="II51" s="108"/>
      <c r="IJ51" s="108"/>
      <c r="IK51" s="108"/>
      <c r="IL51" s="108"/>
      <c r="IM51" s="108"/>
      <c r="IN51" s="108"/>
      <c r="IO51" s="108"/>
      <c r="IP51" s="108"/>
      <c r="IQ51" s="108"/>
      <c r="IR51" s="108"/>
      <c r="IS51" s="108"/>
      <c r="IT51" s="108"/>
      <c r="IU51" s="108"/>
      <c r="IV51" s="108"/>
      <c r="IW51" s="108"/>
      <c r="IX51" s="108"/>
      <c r="IY51" s="108"/>
      <c r="IZ51" s="108"/>
      <c r="JA51" s="108"/>
      <c r="JB51" s="108"/>
      <c r="JC51" s="108"/>
      <c r="JD51" s="108"/>
      <c r="JE51" s="108"/>
      <c r="JF51" s="108"/>
      <c r="JG51" s="108"/>
      <c r="JH51" s="108"/>
      <c r="JI51" s="108"/>
      <c r="JJ51" s="108"/>
      <c r="JK51" s="108"/>
      <c r="JL51" s="108"/>
      <c r="JM51" s="108"/>
      <c r="JN51" s="108"/>
      <c r="JO51" s="108"/>
      <c r="JP51" s="108"/>
      <c r="JQ51" s="108"/>
      <c r="JR51" s="108"/>
      <c r="JS51" s="108"/>
      <c r="JT51" s="108"/>
      <c r="JU51" s="108"/>
      <c r="JV51" s="108"/>
      <c r="JW51" s="108"/>
      <c r="JX51" s="108"/>
      <c r="JY51" s="108"/>
      <c r="JZ51" s="108"/>
      <c r="KA51" s="108"/>
      <c r="KB51" s="108"/>
      <c r="KC51" s="108"/>
      <c r="KD51" s="108"/>
      <c r="KE51" s="108"/>
      <c r="KF51" s="108"/>
      <c r="KG51" s="108"/>
      <c r="KH51" s="108"/>
      <c r="KI51" s="108"/>
      <c r="KJ51" s="108"/>
      <c r="KK51" s="108"/>
      <c r="KL51" s="108"/>
      <c r="KM51" s="108"/>
      <c r="KN51" s="108"/>
      <c r="KO51" s="108"/>
      <c r="KP51" s="108"/>
      <c r="KQ51" s="108"/>
      <c r="KR51" s="108"/>
      <c r="KS51" s="108"/>
      <c r="KT51" s="108"/>
      <c r="KU51" s="108"/>
      <c r="KV51" s="108"/>
      <c r="KW51" s="108"/>
      <c r="KX51" s="108"/>
      <c r="KY51" s="108"/>
      <c r="KZ51" s="108"/>
      <c r="LA51" s="108"/>
      <c r="LB51" s="108"/>
      <c r="LC51" s="108"/>
      <c r="LD51" s="108"/>
      <c r="LE51" s="108"/>
      <c r="LF51" s="108"/>
      <c r="LG51" s="108"/>
      <c r="LH51" s="108"/>
      <c r="LI51" s="108"/>
      <c r="LJ51" s="108"/>
      <c r="LK51" s="108"/>
      <c r="LL51" s="108"/>
      <c r="LM51" s="108"/>
      <c r="LN51" s="108"/>
      <c r="LO51" s="108"/>
      <c r="LP51" s="108"/>
      <c r="LQ51" s="108"/>
      <c r="LR51" s="108"/>
      <c r="LS51" s="108"/>
      <c r="LT51" s="108"/>
      <c r="LU51" s="108"/>
      <c r="LV51" s="108"/>
      <c r="LW51" s="108"/>
      <c r="LX51" s="108"/>
      <c r="LY51" s="108"/>
      <c r="LZ51" s="108"/>
      <c r="MA51" s="108"/>
      <c r="MB51" s="108"/>
      <c r="MC51" s="108"/>
      <c r="MD51" s="108"/>
      <c r="ME51" s="108"/>
    </row>
    <row r="52" spans="1:343" s="156" customFormat="1">
      <c r="A52" s="3"/>
      <c r="B52" s="438"/>
      <c r="C52" s="438"/>
      <c r="D52" s="438"/>
      <c r="E52" s="438"/>
      <c r="F52" s="493"/>
      <c r="G52" s="438"/>
      <c r="H52" s="438"/>
      <c r="I52" s="438"/>
      <c r="J52" s="438"/>
      <c r="K52" s="438"/>
      <c r="L52" s="438"/>
      <c r="M52" s="438"/>
      <c r="N52" s="438"/>
      <c r="O52" s="438"/>
      <c r="P52" s="438"/>
      <c r="Q52" s="438"/>
      <c r="R52" s="438"/>
      <c r="S52" s="438"/>
      <c r="T52" s="438"/>
      <c r="U52" s="438"/>
      <c r="V52" s="438"/>
      <c r="W52" s="438"/>
      <c r="X52" s="438"/>
      <c r="Y52" s="438"/>
      <c r="Z52" s="438"/>
      <c r="AA52" s="438"/>
      <c r="AB52" s="438"/>
      <c r="AC52" s="438"/>
      <c r="AD52" s="438"/>
      <c r="AE52" s="154"/>
      <c r="AF52" s="154"/>
      <c r="AG52" s="154"/>
      <c r="AH52" s="154"/>
      <c r="AI52" s="154"/>
      <c r="AJ52" s="108"/>
      <c r="AK52" s="154"/>
      <c r="AL52" s="108"/>
      <c r="AM52" s="108"/>
      <c r="AN52" s="108"/>
      <c r="AO52" s="108"/>
      <c r="AP52" s="108"/>
      <c r="AQ52" s="108"/>
      <c r="AR52" s="108"/>
      <c r="AS52" s="108"/>
      <c r="AT52" s="108"/>
      <c r="AU52" s="108"/>
      <c r="AV52" s="108"/>
      <c r="AW52" s="108"/>
      <c r="AX52" s="108"/>
      <c r="AY52" s="108"/>
      <c r="AZ52" s="108"/>
      <c r="BA52" s="108"/>
      <c r="BB52" s="108"/>
      <c r="BC52" s="108"/>
      <c r="BD52" s="108"/>
      <c r="BE52" s="108"/>
      <c r="BF52" s="108"/>
      <c r="BG52" s="108"/>
      <c r="BH52" s="108"/>
      <c r="BI52" s="108"/>
      <c r="BJ52" s="108"/>
      <c r="BK52" s="108"/>
      <c r="BL52" s="108"/>
      <c r="BM52" s="108"/>
      <c r="BN52" s="108"/>
      <c r="BO52" s="108"/>
      <c r="BP52" s="108"/>
      <c r="BQ52" s="108"/>
      <c r="BR52" s="108"/>
      <c r="BS52" s="108"/>
      <c r="BT52" s="108"/>
      <c r="BU52" s="108"/>
      <c r="BV52" s="108"/>
      <c r="BW52" s="108"/>
      <c r="BX52" s="108"/>
      <c r="BY52" s="108"/>
      <c r="BZ52" s="108"/>
      <c r="CA52" s="108"/>
      <c r="CB52" s="108"/>
      <c r="CC52" s="108"/>
      <c r="CD52" s="108"/>
      <c r="CE52" s="108"/>
      <c r="CF52" s="108"/>
      <c r="CG52" s="108"/>
      <c r="CH52" s="108"/>
      <c r="CI52" s="108"/>
      <c r="CJ52" s="108"/>
      <c r="CK52" s="108"/>
      <c r="CL52" s="108"/>
      <c r="CM52" s="108"/>
      <c r="CN52" s="108"/>
      <c r="CO52" s="108"/>
      <c r="CP52" s="108"/>
      <c r="CQ52" s="108"/>
      <c r="CR52" s="108"/>
      <c r="CS52" s="108"/>
      <c r="CT52" s="108"/>
      <c r="CU52" s="108"/>
      <c r="CV52" s="108"/>
      <c r="CW52" s="108"/>
      <c r="CX52" s="108"/>
      <c r="CY52" s="108"/>
      <c r="CZ52" s="108"/>
      <c r="DA52" s="108"/>
      <c r="DB52" s="108"/>
      <c r="DC52" s="108"/>
      <c r="DD52" s="108"/>
      <c r="DE52" s="108"/>
      <c r="DF52" s="108"/>
      <c r="DG52" s="108"/>
      <c r="DH52" s="108"/>
      <c r="DI52" s="108"/>
      <c r="DJ52" s="108"/>
      <c r="DK52" s="108"/>
      <c r="DL52" s="108"/>
      <c r="DM52" s="108"/>
      <c r="DN52" s="108"/>
      <c r="DO52" s="108"/>
      <c r="DP52" s="108"/>
      <c r="DQ52" s="108"/>
      <c r="DR52" s="108"/>
      <c r="DS52" s="108"/>
      <c r="DT52" s="108"/>
      <c r="DU52" s="108"/>
      <c r="DV52" s="108"/>
      <c r="DW52" s="108"/>
      <c r="DX52" s="108"/>
      <c r="DY52" s="108"/>
      <c r="DZ52" s="108"/>
      <c r="EA52" s="108"/>
      <c r="EB52" s="108"/>
      <c r="EC52" s="108"/>
      <c r="ED52" s="108"/>
      <c r="EE52" s="108"/>
      <c r="EF52" s="108"/>
      <c r="EG52" s="108"/>
      <c r="EH52" s="108"/>
      <c r="EI52" s="108"/>
      <c r="EJ52" s="108"/>
      <c r="EK52" s="108"/>
      <c r="EL52" s="108"/>
      <c r="EM52" s="108"/>
      <c r="EN52" s="108"/>
      <c r="EO52" s="108"/>
      <c r="EP52" s="108"/>
      <c r="EQ52" s="108"/>
      <c r="ER52" s="108"/>
      <c r="ES52" s="108"/>
      <c r="ET52" s="108"/>
      <c r="EU52" s="108"/>
      <c r="EV52" s="108"/>
      <c r="EW52" s="108"/>
      <c r="EX52" s="108"/>
      <c r="EY52" s="108"/>
      <c r="EZ52" s="108"/>
      <c r="FA52" s="108"/>
      <c r="FB52" s="108"/>
      <c r="FC52" s="108"/>
      <c r="FD52" s="108"/>
      <c r="FE52" s="108"/>
      <c r="FF52" s="108"/>
      <c r="FG52" s="108"/>
      <c r="FH52" s="108"/>
      <c r="FI52" s="108"/>
      <c r="FJ52" s="108"/>
      <c r="FK52" s="108"/>
      <c r="FL52" s="108"/>
      <c r="FM52" s="108"/>
      <c r="FN52" s="108"/>
      <c r="FO52" s="108"/>
      <c r="FP52" s="108"/>
      <c r="FQ52" s="108"/>
      <c r="FR52" s="108"/>
      <c r="FS52" s="108"/>
      <c r="FT52" s="108"/>
      <c r="FU52" s="108"/>
      <c r="FV52" s="108"/>
      <c r="FW52" s="108"/>
      <c r="FX52" s="108"/>
      <c r="FY52" s="108"/>
      <c r="FZ52" s="108"/>
      <c r="GA52" s="108"/>
      <c r="GB52" s="108"/>
      <c r="GC52" s="108"/>
      <c r="GD52" s="108"/>
      <c r="GE52" s="108"/>
      <c r="GF52" s="108"/>
      <c r="GG52" s="108"/>
      <c r="GH52" s="108"/>
      <c r="GI52" s="108"/>
      <c r="GJ52" s="108"/>
      <c r="GK52" s="108"/>
      <c r="GL52" s="108"/>
      <c r="GM52" s="108"/>
      <c r="GN52" s="108"/>
      <c r="GO52" s="108"/>
      <c r="GP52" s="108"/>
      <c r="GQ52" s="108"/>
      <c r="GR52" s="108"/>
      <c r="GS52" s="108"/>
      <c r="GT52" s="108"/>
      <c r="GU52" s="108"/>
      <c r="GV52" s="108"/>
      <c r="GW52" s="108"/>
      <c r="GX52" s="108"/>
      <c r="GY52" s="108"/>
      <c r="GZ52" s="108"/>
      <c r="HA52" s="108"/>
      <c r="HB52" s="108"/>
      <c r="HC52" s="108"/>
      <c r="HD52" s="108"/>
      <c r="HE52" s="108"/>
      <c r="HF52" s="108"/>
      <c r="HG52" s="108"/>
      <c r="HH52" s="108"/>
      <c r="HI52" s="108"/>
      <c r="HJ52" s="108"/>
      <c r="HK52" s="108"/>
      <c r="HL52" s="108"/>
      <c r="HM52" s="108"/>
      <c r="HN52" s="108"/>
      <c r="HO52" s="108"/>
      <c r="HP52" s="108"/>
      <c r="HQ52" s="108"/>
      <c r="HR52" s="108"/>
      <c r="HS52" s="108"/>
      <c r="HT52" s="108"/>
      <c r="HU52" s="108"/>
      <c r="HV52" s="108"/>
      <c r="HW52" s="108"/>
      <c r="HX52" s="108"/>
      <c r="HY52" s="108"/>
      <c r="HZ52" s="108"/>
      <c r="IA52" s="108"/>
      <c r="IB52" s="108"/>
      <c r="IC52" s="108"/>
      <c r="ID52" s="108"/>
      <c r="IE52" s="108"/>
      <c r="IF52" s="108"/>
      <c r="IG52" s="108"/>
      <c r="IH52" s="108"/>
      <c r="II52" s="108"/>
      <c r="IJ52" s="108"/>
      <c r="IK52" s="108"/>
      <c r="IL52" s="108"/>
      <c r="IM52" s="108"/>
      <c r="IN52" s="108"/>
      <c r="IO52" s="108"/>
      <c r="IP52" s="108"/>
      <c r="IQ52" s="108"/>
      <c r="IR52" s="108"/>
      <c r="IS52" s="108"/>
      <c r="IT52" s="108"/>
      <c r="IU52" s="108"/>
      <c r="IV52" s="108"/>
      <c r="IW52" s="108"/>
      <c r="IX52" s="108"/>
      <c r="IY52" s="108"/>
      <c r="IZ52" s="108"/>
      <c r="JA52" s="108"/>
      <c r="JB52" s="108"/>
      <c r="JC52" s="108"/>
      <c r="JD52" s="108"/>
      <c r="JE52" s="108"/>
      <c r="JF52" s="108"/>
      <c r="JG52" s="108"/>
      <c r="JH52" s="108"/>
      <c r="JI52" s="108"/>
      <c r="JJ52" s="108"/>
      <c r="JK52" s="108"/>
      <c r="JL52" s="108"/>
      <c r="JM52" s="108"/>
      <c r="JN52" s="108"/>
      <c r="JO52" s="108"/>
      <c r="JP52" s="108"/>
      <c r="JQ52" s="108"/>
      <c r="JR52" s="108"/>
      <c r="JS52" s="108"/>
      <c r="JT52" s="108"/>
      <c r="JU52" s="108"/>
      <c r="JV52" s="108"/>
      <c r="JW52" s="108"/>
      <c r="JX52" s="108"/>
      <c r="JY52" s="108"/>
      <c r="JZ52" s="108"/>
      <c r="KA52" s="108"/>
      <c r="KB52" s="108"/>
      <c r="KC52" s="108"/>
      <c r="KD52" s="108"/>
      <c r="KE52" s="108"/>
      <c r="KF52" s="108"/>
      <c r="KG52" s="108"/>
      <c r="KH52" s="108"/>
      <c r="KI52" s="108"/>
      <c r="KJ52" s="108"/>
      <c r="KK52" s="108"/>
      <c r="KL52" s="108"/>
      <c r="KM52" s="108"/>
      <c r="KN52" s="108"/>
      <c r="KO52" s="108"/>
      <c r="KP52" s="108"/>
      <c r="KQ52" s="108"/>
      <c r="KR52" s="108"/>
      <c r="KS52" s="108"/>
      <c r="KT52" s="108"/>
      <c r="KU52" s="108"/>
      <c r="KV52" s="108"/>
      <c r="KW52" s="108"/>
      <c r="KX52" s="108"/>
      <c r="KY52" s="108"/>
      <c r="KZ52" s="108"/>
      <c r="LA52" s="108"/>
      <c r="LB52" s="108"/>
      <c r="LC52" s="108"/>
      <c r="LD52" s="108"/>
      <c r="LE52" s="108"/>
      <c r="LF52" s="108"/>
      <c r="LG52" s="108"/>
      <c r="LH52" s="108"/>
      <c r="LI52" s="108"/>
      <c r="LJ52" s="108"/>
      <c r="LK52" s="108"/>
      <c r="LL52" s="108"/>
      <c r="LM52" s="108"/>
      <c r="LN52" s="108"/>
      <c r="LO52" s="108"/>
      <c r="LP52" s="108"/>
      <c r="LQ52" s="108"/>
      <c r="LR52" s="108"/>
      <c r="LS52" s="108"/>
      <c r="LT52" s="108"/>
      <c r="LU52" s="108"/>
      <c r="LV52" s="108"/>
      <c r="LW52" s="108"/>
      <c r="LX52" s="108"/>
      <c r="LY52" s="108"/>
      <c r="LZ52" s="108"/>
      <c r="MA52" s="108"/>
      <c r="MB52" s="108"/>
      <c r="MC52" s="108"/>
      <c r="MD52" s="108"/>
      <c r="ME52" s="108"/>
    </row>
    <row r="53" spans="1:343" s="156" customFormat="1">
      <c r="A53" s="3"/>
      <c r="B53" s="438"/>
      <c r="C53" s="438"/>
      <c r="D53" s="438"/>
      <c r="E53" s="438"/>
      <c r="F53" s="438"/>
      <c r="G53" s="438"/>
      <c r="H53" s="438"/>
      <c r="I53" s="438"/>
      <c r="J53" s="438"/>
      <c r="K53" s="438"/>
      <c r="L53" s="438"/>
      <c r="M53" s="438"/>
      <c r="N53" s="438"/>
      <c r="O53" s="438"/>
      <c r="P53" s="438"/>
      <c r="Q53" s="438"/>
      <c r="R53" s="438"/>
      <c r="S53" s="438"/>
      <c r="T53" s="438"/>
      <c r="U53" s="438"/>
      <c r="V53" s="438"/>
      <c r="W53" s="438"/>
      <c r="X53" s="438"/>
      <c r="Y53" s="438"/>
      <c r="Z53" s="438"/>
      <c r="AA53" s="438"/>
      <c r="AB53" s="438"/>
      <c r="AC53" s="438"/>
      <c r="AD53" s="438"/>
      <c r="AE53" s="154"/>
      <c r="AF53" s="154"/>
      <c r="AG53" s="154"/>
      <c r="AH53" s="154"/>
      <c r="AI53" s="154"/>
      <c r="AJ53" s="108"/>
      <c r="AK53" s="154"/>
      <c r="AL53" s="108"/>
      <c r="AM53" s="108"/>
      <c r="AN53" s="108"/>
      <c r="AO53" s="108"/>
      <c r="AP53" s="108"/>
      <c r="AQ53" s="108"/>
      <c r="AR53" s="108"/>
      <c r="AS53" s="108"/>
      <c r="AT53" s="108"/>
      <c r="AU53" s="108"/>
      <c r="AV53" s="108"/>
      <c r="AW53" s="108"/>
      <c r="AX53" s="108"/>
      <c r="AY53" s="108"/>
      <c r="AZ53" s="108"/>
      <c r="BA53" s="108"/>
      <c r="BB53" s="108"/>
      <c r="BC53" s="108"/>
      <c r="BD53" s="108"/>
      <c r="BE53" s="108"/>
      <c r="BF53" s="108"/>
      <c r="BG53" s="108"/>
      <c r="BH53" s="108"/>
      <c r="BI53" s="108"/>
      <c r="BJ53" s="108"/>
      <c r="BK53" s="108"/>
      <c r="BL53" s="108"/>
      <c r="BM53" s="108"/>
      <c r="BN53" s="108"/>
      <c r="BO53" s="108"/>
      <c r="BP53" s="108"/>
      <c r="BQ53" s="108"/>
      <c r="BR53" s="108"/>
      <c r="BS53" s="108"/>
      <c r="BT53" s="108"/>
      <c r="BU53" s="108"/>
      <c r="BV53" s="108"/>
      <c r="BW53" s="108"/>
      <c r="BX53" s="108"/>
      <c r="BY53" s="108"/>
      <c r="BZ53" s="108"/>
      <c r="CA53" s="108"/>
      <c r="CB53" s="108"/>
      <c r="CC53" s="108"/>
      <c r="CD53" s="108"/>
      <c r="CE53" s="108"/>
      <c r="CF53" s="108"/>
      <c r="CG53" s="108"/>
      <c r="CH53" s="108"/>
      <c r="CI53" s="108"/>
      <c r="CJ53" s="108"/>
      <c r="CK53" s="108"/>
      <c r="CL53" s="108"/>
      <c r="CM53" s="108"/>
      <c r="CN53" s="108"/>
      <c r="CO53" s="108"/>
      <c r="CP53" s="108"/>
      <c r="CQ53" s="108"/>
      <c r="CR53" s="108"/>
      <c r="CS53" s="108"/>
      <c r="CT53" s="108"/>
      <c r="CU53" s="108"/>
      <c r="CV53" s="108"/>
      <c r="CW53" s="108"/>
      <c r="CX53" s="108"/>
      <c r="CY53" s="108"/>
      <c r="CZ53" s="108"/>
      <c r="DA53" s="108"/>
      <c r="DB53" s="108"/>
      <c r="DC53" s="108"/>
      <c r="DD53" s="108"/>
      <c r="DE53" s="108"/>
      <c r="DF53" s="108"/>
      <c r="DG53" s="108"/>
      <c r="DH53" s="108"/>
      <c r="DI53" s="108"/>
      <c r="DJ53" s="108"/>
      <c r="DK53" s="108"/>
      <c r="DL53" s="108"/>
      <c r="DM53" s="108"/>
      <c r="DN53" s="108"/>
      <c r="DO53" s="108"/>
      <c r="DP53" s="108"/>
      <c r="DQ53" s="108"/>
      <c r="DR53" s="108"/>
      <c r="DS53" s="108"/>
      <c r="DT53" s="108"/>
      <c r="DU53" s="108"/>
      <c r="DV53" s="108"/>
      <c r="DW53" s="108"/>
      <c r="DX53" s="108"/>
      <c r="DY53" s="108"/>
      <c r="DZ53" s="108"/>
      <c r="EA53" s="108"/>
      <c r="EB53" s="108"/>
      <c r="EC53" s="108"/>
      <c r="ED53" s="108"/>
      <c r="EE53" s="108"/>
      <c r="EF53" s="108"/>
      <c r="EG53" s="108"/>
      <c r="EH53" s="108"/>
      <c r="EI53" s="108"/>
      <c r="EJ53" s="108"/>
      <c r="EK53" s="108"/>
      <c r="EL53" s="108"/>
      <c r="EM53" s="108"/>
      <c r="EN53" s="108"/>
      <c r="EO53" s="108"/>
      <c r="EP53" s="108"/>
      <c r="EQ53" s="108"/>
      <c r="ER53" s="108"/>
      <c r="ES53" s="108"/>
      <c r="ET53" s="108"/>
      <c r="EU53" s="108"/>
      <c r="EV53" s="108"/>
      <c r="EW53" s="108"/>
      <c r="EX53" s="108"/>
      <c r="EY53" s="108"/>
      <c r="EZ53" s="108"/>
      <c r="FA53" s="108"/>
      <c r="FB53" s="108"/>
      <c r="FC53" s="108"/>
      <c r="FD53" s="108"/>
      <c r="FE53" s="108"/>
      <c r="FF53" s="108"/>
      <c r="FG53" s="108"/>
      <c r="FH53" s="108"/>
      <c r="FI53" s="108"/>
      <c r="FJ53" s="108"/>
      <c r="FK53" s="108"/>
      <c r="FL53" s="108"/>
      <c r="FM53" s="108"/>
      <c r="FN53" s="108"/>
      <c r="FO53" s="108"/>
      <c r="FP53" s="108"/>
      <c r="FQ53" s="108"/>
      <c r="FR53" s="108"/>
      <c r="FS53" s="108"/>
      <c r="FT53" s="108"/>
      <c r="FU53" s="108"/>
      <c r="FV53" s="108"/>
      <c r="FW53" s="108"/>
      <c r="FX53" s="108"/>
      <c r="FY53" s="108"/>
      <c r="FZ53" s="108"/>
      <c r="GA53" s="108"/>
      <c r="GB53" s="108"/>
      <c r="GC53" s="108"/>
      <c r="GD53" s="108"/>
      <c r="GE53" s="108"/>
      <c r="GF53" s="108"/>
      <c r="GG53" s="108"/>
      <c r="GH53" s="108"/>
      <c r="GI53" s="108"/>
      <c r="GJ53" s="108"/>
      <c r="GK53" s="108"/>
      <c r="GL53" s="108"/>
      <c r="GM53" s="108"/>
      <c r="GN53" s="108"/>
      <c r="GO53" s="108"/>
      <c r="GP53" s="108"/>
      <c r="GQ53" s="108"/>
      <c r="GR53" s="108"/>
      <c r="GS53" s="108"/>
      <c r="GT53" s="108"/>
      <c r="GU53" s="108"/>
      <c r="GV53" s="108"/>
      <c r="GW53" s="108"/>
      <c r="GX53" s="108"/>
      <c r="GY53" s="108"/>
      <c r="GZ53" s="108"/>
      <c r="HA53" s="108"/>
      <c r="HB53" s="108"/>
      <c r="HC53" s="108"/>
      <c r="HD53" s="108"/>
      <c r="HE53" s="108"/>
      <c r="HF53" s="108"/>
      <c r="HG53" s="108"/>
      <c r="HH53" s="108"/>
      <c r="HI53" s="108"/>
      <c r="HJ53" s="108"/>
      <c r="HK53" s="108"/>
      <c r="HL53" s="108"/>
      <c r="HM53" s="108"/>
      <c r="HN53" s="108"/>
      <c r="HO53" s="108"/>
      <c r="HP53" s="108"/>
      <c r="HQ53" s="108"/>
      <c r="HR53" s="108"/>
      <c r="HS53" s="108"/>
      <c r="HT53" s="108"/>
      <c r="HU53" s="108"/>
      <c r="HV53" s="108"/>
      <c r="HW53" s="108"/>
      <c r="HX53" s="108"/>
      <c r="HY53" s="108"/>
      <c r="HZ53" s="108"/>
      <c r="IA53" s="108"/>
      <c r="IB53" s="108"/>
      <c r="IC53" s="108"/>
      <c r="ID53" s="108"/>
      <c r="IE53" s="108"/>
      <c r="IF53" s="108"/>
      <c r="IG53" s="108"/>
      <c r="IH53" s="108"/>
      <c r="II53" s="108"/>
      <c r="IJ53" s="108"/>
      <c r="IK53" s="108"/>
      <c r="IL53" s="108"/>
      <c r="IM53" s="108"/>
      <c r="IN53" s="108"/>
      <c r="IO53" s="108"/>
      <c r="IP53" s="108"/>
      <c r="IQ53" s="108"/>
      <c r="IR53" s="108"/>
      <c r="IS53" s="108"/>
      <c r="IT53" s="108"/>
      <c r="IU53" s="108"/>
      <c r="IV53" s="108"/>
      <c r="IW53" s="108"/>
      <c r="IX53" s="108"/>
      <c r="IY53" s="108"/>
      <c r="IZ53" s="108"/>
      <c r="JA53" s="108"/>
      <c r="JB53" s="108"/>
      <c r="JC53" s="108"/>
      <c r="JD53" s="108"/>
      <c r="JE53" s="108"/>
      <c r="JF53" s="108"/>
      <c r="JG53" s="108"/>
      <c r="JH53" s="108"/>
      <c r="JI53" s="108"/>
      <c r="JJ53" s="108"/>
      <c r="JK53" s="108"/>
      <c r="JL53" s="108"/>
      <c r="JM53" s="108"/>
      <c r="JN53" s="108"/>
      <c r="JO53" s="108"/>
      <c r="JP53" s="108"/>
      <c r="JQ53" s="108"/>
      <c r="JR53" s="108"/>
      <c r="JS53" s="108"/>
      <c r="JT53" s="108"/>
      <c r="JU53" s="108"/>
      <c r="JV53" s="108"/>
      <c r="JW53" s="108"/>
      <c r="JX53" s="108"/>
      <c r="JY53" s="108"/>
      <c r="JZ53" s="108"/>
      <c r="KA53" s="108"/>
      <c r="KB53" s="108"/>
      <c r="KC53" s="108"/>
      <c r="KD53" s="108"/>
      <c r="KE53" s="108"/>
      <c r="KF53" s="108"/>
      <c r="KG53" s="108"/>
      <c r="KH53" s="108"/>
      <c r="KI53" s="108"/>
      <c r="KJ53" s="108"/>
      <c r="KK53" s="108"/>
      <c r="KL53" s="108"/>
      <c r="KM53" s="108"/>
      <c r="KN53" s="108"/>
      <c r="KO53" s="108"/>
      <c r="KP53" s="108"/>
      <c r="KQ53" s="108"/>
      <c r="KR53" s="108"/>
      <c r="KS53" s="108"/>
      <c r="KT53" s="108"/>
      <c r="KU53" s="108"/>
      <c r="KV53" s="108"/>
      <c r="KW53" s="108"/>
      <c r="KX53" s="108"/>
      <c r="KY53" s="108"/>
      <c r="KZ53" s="108"/>
      <c r="LA53" s="108"/>
      <c r="LB53" s="108"/>
      <c r="LC53" s="108"/>
      <c r="LD53" s="108"/>
      <c r="LE53" s="108"/>
      <c r="LF53" s="108"/>
      <c r="LG53" s="108"/>
      <c r="LH53" s="108"/>
      <c r="LI53" s="108"/>
      <c r="LJ53" s="108"/>
      <c r="LK53" s="108"/>
      <c r="LL53" s="108"/>
      <c r="LM53" s="108"/>
      <c r="LN53" s="108"/>
      <c r="LO53" s="108"/>
      <c r="LP53" s="108"/>
      <c r="LQ53" s="108"/>
      <c r="LR53" s="108"/>
      <c r="LS53" s="108"/>
      <c r="LT53" s="108"/>
      <c r="LU53" s="108"/>
      <c r="LV53" s="108"/>
      <c r="LW53" s="108"/>
      <c r="LX53" s="108"/>
      <c r="LY53" s="108"/>
      <c r="LZ53" s="108"/>
      <c r="MA53" s="108"/>
      <c r="MB53" s="108"/>
      <c r="MC53" s="108"/>
      <c r="MD53" s="108"/>
      <c r="ME53" s="108"/>
    </row>
    <row r="54" spans="1:343" s="156" customFormat="1">
      <c r="A54" s="3"/>
      <c r="B54" s="438"/>
      <c r="C54" s="438"/>
      <c r="D54" s="438"/>
      <c r="E54" s="438"/>
      <c r="F54" s="438"/>
      <c r="G54" s="438"/>
      <c r="H54" s="438"/>
      <c r="I54" s="438"/>
      <c r="J54" s="438"/>
      <c r="K54" s="438"/>
      <c r="L54" s="438"/>
      <c r="M54" s="438"/>
      <c r="N54" s="438"/>
      <c r="O54" s="438"/>
      <c r="P54" s="438"/>
      <c r="Q54" s="438"/>
      <c r="R54" s="438"/>
      <c r="S54" s="438"/>
      <c r="T54" s="438"/>
      <c r="U54" s="438"/>
      <c r="V54" s="438"/>
      <c r="W54" s="438"/>
      <c r="X54" s="438"/>
      <c r="Y54" s="438"/>
      <c r="Z54" s="438"/>
      <c r="AA54" s="438"/>
      <c r="AB54" s="438"/>
      <c r="AC54" s="438"/>
      <c r="AD54" s="438"/>
      <c r="AE54" s="154"/>
      <c r="AF54" s="154"/>
      <c r="AG54" s="154"/>
      <c r="AH54" s="154"/>
      <c r="AI54" s="154"/>
      <c r="AJ54" s="108"/>
      <c r="AK54" s="154"/>
      <c r="AL54" s="108"/>
      <c r="AM54" s="108"/>
      <c r="AN54" s="108"/>
      <c r="AO54" s="108"/>
      <c r="AP54" s="108"/>
      <c r="AQ54" s="108"/>
      <c r="AR54" s="108"/>
      <c r="AS54" s="108"/>
      <c r="AT54" s="108"/>
      <c r="AU54" s="108"/>
      <c r="AV54" s="108"/>
      <c r="AW54" s="108"/>
      <c r="AX54" s="108"/>
      <c r="AY54" s="108"/>
      <c r="AZ54" s="108"/>
      <c r="BA54" s="108"/>
      <c r="BB54" s="108"/>
      <c r="BC54" s="108"/>
      <c r="BD54" s="108"/>
      <c r="BE54" s="108"/>
      <c r="BF54" s="108"/>
      <c r="BG54" s="108"/>
      <c r="BH54" s="108"/>
      <c r="BI54" s="108"/>
      <c r="BJ54" s="108"/>
      <c r="BK54" s="108"/>
      <c r="BL54" s="108"/>
      <c r="BM54" s="108"/>
      <c r="BN54" s="108"/>
      <c r="BO54" s="108"/>
      <c r="BP54" s="108"/>
      <c r="BQ54" s="108"/>
      <c r="BR54" s="108"/>
      <c r="BS54" s="108"/>
      <c r="BT54" s="108"/>
      <c r="BU54" s="108"/>
      <c r="BV54" s="108"/>
      <c r="BW54" s="108"/>
      <c r="BX54" s="108"/>
      <c r="BY54" s="108"/>
      <c r="BZ54" s="108"/>
      <c r="CA54" s="108"/>
      <c r="CB54" s="108"/>
      <c r="CC54" s="108"/>
      <c r="CD54" s="108"/>
      <c r="CE54" s="108"/>
      <c r="CF54" s="108"/>
      <c r="CG54" s="108"/>
      <c r="CH54" s="108"/>
      <c r="CI54" s="108"/>
      <c r="CJ54" s="108"/>
      <c r="CK54" s="108"/>
      <c r="CL54" s="108"/>
      <c r="CM54" s="108"/>
      <c r="CN54" s="108"/>
      <c r="CO54" s="108"/>
      <c r="CP54" s="108"/>
      <c r="CQ54" s="108"/>
      <c r="CR54" s="108"/>
      <c r="CS54" s="108"/>
      <c r="CT54" s="108"/>
      <c r="CU54" s="108"/>
      <c r="CV54" s="108"/>
      <c r="CW54" s="108"/>
      <c r="CX54" s="108"/>
      <c r="CY54" s="108"/>
      <c r="CZ54" s="108"/>
      <c r="DA54" s="108"/>
      <c r="DB54" s="108"/>
      <c r="DC54" s="108"/>
      <c r="DD54" s="108"/>
      <c r="DE54" s="108"/>
      <c r="DF54" s="108"/>
      <c r="DG54" s="108"/>
      <c r="DH54" s="108"/>
      <c r="DI54" s="108"/>
      <c r="DJ54" s="108"/>
      <c r="DK54" s="108"/>
      <c r="DL54" s="108"/>
      <c r="DM54" s="108"/>
      <c r="DN54" s="108"/>
      <c r="DO54" s="108"/>
      <c r="DP54" s="108"/>
      <c r="DQ54" s="108"/>
      <c r="DR54" s="108"/>
      <c r="DS54" s="108"/>
      <c r="DT54" s="108"/>
      <c r="DU54" s="108"/>
      <c r="DV54" s="108"/>
      <c r="DW54" s="108"/>
      <c r="DX54" s="108"/>
      <c r="DY54" s="108"/>
      <c r="DZ54" s="108"/>
      <c r="EA54" s="108"/>
      <c r="EB54" s="108"/>
      <c r="EC54" s="108"/>
      <c r="ED54" s="108"/>
      <c r="EE54" s="108"/>
      <c r="EF54" s="108"/>
      <c r="EG54" s="108"/>
      <c r="EH54" s="108"/>
      <c r="EI54" s="108"/>
      <c r="EJ54" s="108"/>
      <c r="EK54" s="108"/>
      <c r="EL54" s="108"/>
      <c r="EM54" s="108"/>
      <c r="EN54" s="108"/>
      <c r="EO54" s="108"/>
      <c r="EP54" s="108"/>
      <c r="EQ54" s="108"/>
      <c r="ER54" s="108"/>
      <c r="ES54" s="108"/>
      <c r="ET54" s="108"/>
      <c r="EU54" s="108"/>
      <c r="EV54" s="108"/>
      <c r="EW54" s="108"/>
      <c r="EX54" s="108"/>
      <c r="EY54" s="108"/>
      <c r="EZ54" s="108"/>
      <c r="FA54" s="108"/>
      <c r="FB54" s="108"/>
      <c r="FC54" s="108"/>
      <c r="FD54" s="108"/>
      <c r="FE54" s="108"/>
      <c r="FF54" s="108"/>
      <c r="FG54" s="108"/>
      <c r="FH54" s="108"/>
      <c r="FI54" s="108"/>
      <c r="FJ54" s="108"/>
      <c r="FK54" s="108"/>
      <c r="FL54" s="108"/>
      <c r="FM54" s="108"/>
      <c r="FN54" s="108"/>
      <c r="FO54" s="108"/>
      <c r="FP54" s="108"/>
      <c r="FQ54" s="108"/>
      <c r="FR54" s="108"/>
      <c r="FS54" s="108"/>
      <c r="FT54" s="108"/>
      <c r="FU54" s="108"/>
      <c r="FV54" s="108"/>
      <c r="FW54" s="108"/>
      <c r="FX54" s="108"/>
      <c r="FY54" s="108"/>
      <c r="FZ54" s="108"/>
      <c r="GA54" s="108"/>
      <c r="GB54" s="108"/>
      <c r="GC54" s="108"/>
      <c r="GD54" s="108"/>
      <c r="GE54" s="108"/>
      <c r="GF54" s="108"/>
      <c r="GG54" s="108"/>
      <c r="GH54" s="108"/>
      <c r="GI54" s="108"/>
      <c r="GJ54" s="108"/>
      <c r="GK54" s="108"/>
      <c r="GL54" s="108"/>
      <c r="GM54" s="108"/>
      <c r="GN54" s="108"/>
      <c r="GO54" s="108"/>
      <c r="GP54" s="108"/>
      <c r="GQ54" s="108"/>
      <c r="GR54" s="108"/>
      <c r="GS54" s="108"/>
      <c r="GT54" s="108"/>
      <c r="GU54" s="108"/>
      <c r="GV54" s="108"/>
      <c r="GW54" s="108"/>
      <c r="GX54" s="108"/>
      <c r="GY54" s="108"/>
      <c r="GZ54" s="108"/>
      <c r="HA54" s="108"/>
      <c r="HB54" s="108"/>
      <c r="HC54" s="108"/>
      <c r="HD54" s="108"/>
      <c r="HE54" s="108"/>
      <c r="HF54" s="108"/>
      <c r="HG54" s="108"/>
      <c r="HH54" s="108"/>
      <c r="HI54" s="108"/>
      <c r="HJ54" s="108"/>
      <c r="HK54" s="108"/>
      <c r="HL54" s="108"/>
      <c r="HM54" s="108"/>
      <c r="HN54" s="108"/>
      <c r="HO54" s="108"/>
      <c r="HP54" s="108"/>
      <c r="HQ54" s="108"/>
      <c r="HR54" s="108"/>
      <c r="HS54" s="108"/>
      <c r="HT54" s="108"/>
      <c r="HU54" s="108"/>
      <c r="HV54" s="108"/>
      <c r="HW54" s="108"/>
      <c r="HX54" s="108"/>
      <c r="HY54" s="108"/>
      <c r="HZ54" s="108"/>
      <c r="IA54" s="108"/>
      <c r="IB54" s="108"/>
      <c r="IC54" s="108"/>
      <c r="ID54" s="108"/>
      <c r="IE54" s="108"/>
      <c r="IF54" s="108"/>
      <c r="IG54" s="108"/>
      <c r="IH54" s="108"/>
      <c r="II54" s="108"/>
      <c r="IJ54" s="108"/>
      <c r="IK54" s="108"/>
      <c r="IL54" s="108"/>
      <c r="IM54" s="108"/>
      <c r="IN54" s="108"/>
      <c r="IO54" s="108"/>
      <c r="IP54" s="108"/>
      <c r="IQ54" s="108"/>
      <c r="IR54" s="108"/>
      <c r="IS54" s="108"/>
      <c r="IT54" s="108"/>
      <c r="IU54" s="108"/>
      <c r="IV54" s="108"/>
      <c r="IW54" s="108"/>
      <c r="IX54" s="108"/>
      <c r="IY54" s="108"/>
      <c r="IZ54" s="108"/>
      <c r="JA54" s="108"/>
      <c r="JB54" s="108"/>
      <c r="JC54" s="108"/>
      <c r="JD54" s="108"/>
      <c r="JE54" s="108"/>
      <c r="JF54" s="108"/>
      <c r="JG54" s="108"/>
      <c r="JH54" s="108"/>
      <c r="JI54" s="108"/>
      <c r="JJ54" s="108"/>
      <c r="JK54" s="108"/>
      <c r="JL54" s="108"/>
      <c r="JM54" s="108"/>
      <c r="JN54" s="108"/>
      <c r="JO54" s="108"/>
      <c r="JP54" s="108"/>
      <c r="JQ54" s="108"/>
      <c r="JR54" s="108"/>
      <c r="JS54" s="108"/>
      <c r="JT54" s="108"/>
      <c r="JU54" s="108"/>
      <c r="JV54" s="108"/>
      <c r="JW54" s="108"/>
      <c r="JX54" s="108"/>
      <c r="JY54" s="108"/>
      <c r="JZ54" s="108"/>
      <c r="KA54" s="108"/>
      <c r="KB54" s="108"/>
      <c r="KC54" s="108"/>
      <c r="KD54" s="108"/>
      <c r="KE54" s="108"/>
      <c r="KF54" s="108"/>
      <c r="KG54" s="108"/>
      <c r="KH54" s="108"/>
      <c r="KI54" s="108"/>
      <c r="KJ54" s="108"/>
      <c r="KK54" s="108"/>
      <c r="KL54" s="108"/>
      <c r="KM54" s="108"/>
      <c r="KN54" s="108"/>
      <c r="KO54" s="108"/>
      <c r="KP54" s="108"/>
      <c r="KQ54" s="108"/>
      <c r="KR54" s="108"/>
      <c r="KS54" s="108"/>
      <c r="KT54" s="108"/>
      <c r="KU54" s="108"/>
      <c r="KV54" s="108"/>
      <c r="KW54" s="108"/>
      <c r="KX54" s="108"/>
      <c r="KY54" s="108"/>
      <c r="KZ54" s="108"/>
      <c r="LA54" s="108"/>
      <c r="LB54" s="108"/>
      <c r="LC54" s="108"/>
      <c r="LD54" s="108"/>
      <c r="LE54" s="108"/>
      <c r="LF54" s="108"/>
      <c r="LG54" s="108"/>
      <c r="LH54" s="108"/>
      <c r="LI54" s="108"/>
      <c r="LJ54" s="108"/>
      <c r="LK54" s="108"/>
      <c r="LL54" s="108"/>
      <c r="LM54" s="108"/>
      <c r="LN54" s="108"/>
      <c r="LO54" s="108"/>
      <c r="LP54" s="108"/>
      <c r="LQ54" s="108"/>
      <c r="LR54" s="108"/>
      <c r="LS54" s="108"/>
      <c r="LT54" s="108"/>
      <c r="LU54" s="108"/>
      <c r="LV54" s="108"/>
      <c r="LW54" s="108"/>
      <c r="LX54" s="108"/>
      <c r="LY54" s="108"/>
      <c r="LZ54" s="108"/>
      <c r="MA54" s="108"/>
      <c r="MB54" s="108"/>
      <c r="MC54" s="108"/>
      <c r="MD54" s="108"/>
      <c r="ME54" s="108"/>
    </row>
    <row r="55" spans="1:343" s="156" customFormat="1">
      <c r="A55" s="3"/>
      <c r="B55" s="438"/>
      <c r="C55" s="438"/>
      <c r="D55" s="438"/>
      <c r="E55" s="438"/>
      <c r="F55" s="438"/>
      <c r="G55" s="438"/>
      <c r="H55" s="438"/>
      <c r="I55" s="438"/>
      <c r="J55" s="438"/>
      <c r="K55" s="438"/>
      <c r="L55" s="438"/>
      <c r="M55" s="438"/>
      <c r="N55" s="438"/>
      <c r="O55" s="438"/>
      <c r="P55" s="438"/>
      <c r="Q55" s="438"/>
      <c r="R55" s="438"/>
      <c r="S55" s="438"/>
      <c r="T55" s="438"/>
      <c r="U55" s="438"/>
      <c r="V55" s="438"/>
      <c r="W55" s="438"/>
      <c r="X55" s="438"/>
      <c r="Y55" s="438"/>
      <c r="Z55" s="438"/>
      <c r="AA55" s="438"/>
      <c r="AB55" s="438"/>
      <c r="AC55" s="438"/>
      <c r="AD55" s="438"/>
      <c r="AE55" s="154"/>
      <c r="AF55" s="154"/>
      <c r="AG55" s="154"/>
      <c r="AH55" s="154"/>
      <c r="AI55" s="154"/>
      <c r="AJ55" s="108"/>
      <c r="AK55" s="154"/>
      <c r="AL55" s="108"/>
      <c r="AM55" s="108"/>
      <c r="AN55" s="108"/>
      <c r="AO55" s="108"/>
      <c r="AP55" s="108"/>
      <c r="AQ55" s="108"/>
      <c r="AR55" s="108"/>
      <c r="AS55" s="108"/>
      <c r="AT55" s="108"/>
      <c r="AU55" s="108"/>
      <c r="AV55" s="108"/>
      <c r="AW55" s="108"/>
      <c r="AX55" s="108"/>
      <c r="AY55" s="108"/>
      <c r="AZ55" s="108"/>
      <c r="BA55" s="108"/>
      <c r="BB55" s="108"/>
      <c r="BC55" s="108"/>
      <c r="BD55" s="108"/>
      <c r="BE55" s="108"/>
      <c r="BF55" s="108"/>
      <c r="BG55" s="108"/>
      <c r="BH55" s="108"/>
      <c r="BI55" s="108"/>
      <c r="BJ55" s="108"/>
      <c r="BK55" s="108"/>
      <c r="BL55" s="108"/>
      <c r="BM55" s="108"/>
      <c r="BN55" s="108"/>
      <c r="BO55" s="108"/>
      <c r="BP55" s="108"/>
      <c r="BQ55" s="108"/>
      <c r="BR55" s="108"/>
      <c r="BS55" s="108"/>
      <c r="BT55" s="108"/>
      <c r="BU55" s="108"/>
      <c r="BV55" s="108"/>
      <c r="BW55" s="108"/>
      <c r="BX55" s="108"/>
      <c r="BY55" s="108"/>
      <c r="BZ55" s="108"/>
      <c r="CA55" s="108"/>
      <c r="CB55" s="108"/>
      <c r="CC55" s="108"/>
      <c r="CD55" s="108"/>
      <c r="CE55" s="108"/>
      <c r="CF55" s="108"/>
      <c r="CG55" s="108"/>
      <c r="CH55" s="108"/>
      <c r="CI55" s="108"/>
      <c r="CJ55" s="108"/>
      <c r="CK55" s="108"/>
      <c r="CL55" s="108"/>
      <c r="CM55" s="108"/>
      <c r="CN55" s="108"/>
      <c r="CO55" s="108"/>
      <c r="CP55" s="108"/>
      <c r="CQ55" s="108"/>
      <c r="CR55" s="108"/>
      <c r="CS55" s="108"/>
      <c r="CT55" s="108"/>
      <c r="CU55" s="108"/>
      <c r="CV55" s="108"/>
      <c r="CW55" s="108"/>
      <c r="CX55" s="108"/>
      <c r="CY55" s="108"/>
      <c r="CZ55" s="108"/>
      <c r="DA55" s="108"/>
      <c r="DB55" s="108"/>
      <c r="DC55" s="108"/>
      <c r="DD55" s="108"/>
      <c r="DE55" s="108"/>
      <c r="DF55" s="108"/>
      <c r="DG55" s="108"/>
      <c r="DH55" s="108"/>
      <c r="DI55" s="108"/>
      <c r="DJ55" s="108"/>
      <c r="DK55" s="108"/>
      <c r="DL55" s="108"/>
      <c r="DM55" s="108"/>
      <c r="DN55" s="108"/>
      <c r="DO55" s="108"/>
      <c r="DP55" s="108"/>
      <c r="DQ55" s="108"/>
      <c r="DR55" s="108"/>
      <c r="DS55" s="108"/>
      <c r="DT55" s="108"/>
      <c r="DU55" s="108"/>
      <c r="DV55" s="108"/>
      <c r="DW55" s="108"/>
      <c r="DX55" s="108"/>
      <c r="DY55" s="108"/>
      <c r="DZ55" s="108"/>
      <c r="EA55" s="108"/>
      <c r="EB55" s="108"/>
      <c r="EC55" s="108"/>
      <c r="ED55" s="108"/>
      <c r="EE55" s="108"/>
      <c r="EF55" s="108"/>
      <c r="EG55" s="108"/>
      <c r="EH55" s="108"/>
      <c r="EI55" s="108"/>
      <c r="EJ55" s="108"/>
      <c r="EK55" s="108"/>
      <c r="EL55" s="108"/>
      <c r="EM55" s="108"/>
      <c r="EN55" s="108"/>
      <c r="EO55" s="108"/>
      <c r="EP55" s="108"/>
      <c r="EQ55" s="108"/>
      <c r="ER55" s="108"/>
      <c r="ES55" s="108"/>
      <c r="ET55" s="108"/>
      <c r="EU55" s="108"/>
      <c r="EV55" s="108"/>
      <c r="EW55" s="108"/>
      <c r="EX55" s="108"/>
      <c r="EY55" s="108"/>
      <c r="EZ55" s="108"/>
      <c r="FA55" s="108"/>
      <c r="FB55" s="108"/>
      <c r="FC55" s="108"/>
      <c r="FD55" s="108"/>
      <c r="FE55" s="108"/>
      <c r="FF55" s="108"/>
      <c r="FG55" s="108"/>
      <c r="FH55" s="108"/>
      <c r="FI55" s="108"/>
      <c r="FJ55" s="108"/>
      <c r="FK55" s="108"/>
      <c r="FL55" s="108"/>
      <c r="FM55" s="108"/>
      <c r="FN55" s="108"/>
      <c r="FO55" s="108"/>
      <c r="FP55" s="108"/>
      <c r="FQ55" s="108"/>
      <c r="FR55" s="108"/>
      <c r="FS55" s="108"/>
      <c r="FT55" s="108"/>
      <c r="FU55" s="108"/>
      <c r="FV55" s="108"/>
      <c r="FW55" s="108"/>
      <c r="FX55" s="108"/>
      <c r="FY55" s="108"/>
      <c r="FZ55" s="108"/>
      <c r="GA55" s="108"/>
      <c r="GB55" s="108"/>
      <c r="GC55" s="108"/>
      <c r="GD55" s="108"/>
      <c r="GE55" s="108"/>
      <c r="GF55" s="108"/>
      <c r="GG55" s="108"/>
      <c r="GH55" s="108"/>
      <c r="GI55" s="108"/>
      <c r="GJ55" s="108"/>
      <c r="GK55" s="108"/>
      <c r="GL55" s="108"/>
      <c r="GM55" s="108"/>
      <c r="GN55" s="108"/>
      <c r="GO55" s="108"/>
      <c r="GP55" s="108"/>
      <c r="GQ55" s="108"/>
      <c r="GR55" s="108"/>
      <c r="GS55" s="108"/>
      <c r="GT55" s="108"/>
      <c r="GU55" s="108"/>
      <c r="GV55" s="108"/>
      <c r="GW55" s="108"/>
      <c r="GX55" s="108"/>
      <c r="GY55" s="108"/>
      <c r="GZ55" s="108"/>
      <c r="HA55" s="108"/>
      <c r="HB55" s="108"/>
      <c r="HC55" s="108"/>
      <c r="HD55" s="108"/>
      <c r="HE55" s="108"/>
      <c r="HF55" s="108"/>
      <c r="HG55" s="108"/>
      <c r="HH55" s="108"/>
      <c r="HI55" s="108"/>
      <c r="HJ55" s="108"/>
      <c r="HK55" s="108"/>
      <c r="HL55" s="108"/>
      <c r="HM55" s="108"/>
      <c r="HN55" s="108"/>
      <c r="HO55" s="108"/>
      <c r="HP55" s="108"/>
      <c r="HQ55" s="108"/>
      <c r="HR55" s="108"/>
      <c r="HS55" s="108"/>
      <c r="HT55" s="108"/>
      <c r="HU55" s="108"/>
      <c r="HV55" s="108"/>
      <c r="HW55" s="108"/>
      <c r="HX55" s="108"/>
      <c r="HY55" s="108"/>
      <c r="HZ55" s="108"/>
      <c r="IA55" s="108"/>
      <c r="IB55" s="108"/>
      <c r="IC55" s="108"/>
      <c r="ID55" s="108"/>
      <c r="IE55" s="108"/>
      <c r="IF55" s="108"/>
      <c r="IG55" s="108"/>
      <c r="IH55" s="108"/>
      <c r="II55" s="108"/>
      <c r="IJ55" s="108"/>
      <c r="IK55" s="108"/>
      <c r="IL55" s="108"/>
      <c r="IM55" s="108"/>
      <c r="IN55" s="108"/>
      <c r="IO55" s="108"/>
      <c r="IP55" s="108"/>
      <c r="IQ55" s="108"/>
      <c r="IR55" s="108"/>
      <c r="IS55" s="108"/>
      <c r="IT55" s="108"/>
      <c r="IU55" s="108"/>
      <c r="IV55" s="108"/>
      <c r="IW55" s="108"/>
      <c r="IX55" s="108"/>
      <c r="IY55" s="108"/>
      <c r="IZ55" s="108"/>
      <c r="JA55" s="108"/>
      <c r="JB55" s="108"/>
      <c r="JC55" s="108"/>
      <c r="JD55" s="108"/>
      <c r="JE55" s="108"/>
      <c r="JF55" s="108"/>
      <c r="JG55" s="108"/>
      <c r="JH55" s="108"/>
      <c r="JI55" s="108"/>
      <c r="JJ55" s="108"/>
      <c r="JK55" s="108"/>
      <c r="JL55" s="108"/>
      <c r="JM55" s="108"/>
      <c r="JN55" s="108"/>
      <c r="JO55" s="108"/>
      <c r="JP55" s="108"/>
      <c r="JQ55" s="108"/>
      <c r="JR55" s="108"/>
      <c r="JS55" s="108"/>
      <c r="JT55" s="108"/>
      <c r="JU55" s="108"/>
      <c r="JV55" s="108"/>
      <c r="JW55" s="108"/>
      <c r="JX55" s="108"/>
      <c r="JY55" s="108"/>
      <c r="JZ55" s="108"/>
      <c r="KA55" s="108"/>
      <c r="KB55" s="108"/>
      <c r="KC55" s="108"/>
      <c r="KD55" s="108"/>
      <c r="KE55" s="108"/>
      <c r="KF55" s="108"/>
      <c r="KG55" s="108"/>
      <c r="KH55" s="108"/>
      <c r="KI55" s="108"/>
      <c r="KJ55" s="108"/>
      <c r="KK55" s="108"/>
      <c r="KL55" s="108"/>
      <c r="KM55" s="108"/>
      <c r="KN55" s="108"/>
      <c r="KO55" s="108"/>
      <c r="KP55" s="108"/>
      <c r="KQ55" s="108"/>
      <c r="KR55" s="108"/>
      <c r="KS55" s="108"/>
      <c r="KT55" s="108"/>
      <c r="KU55" s="108"/>
      <c r="KV55" s="108"/>
      <c r="KW55" s="108"/>
      <c r="KX55" s="108"/>
      <c r="KY55" s="108"/>
      <c r="KZ55" s="108"/>
      <c r="LA55" s="108"/>
      <c r="LB55" s="108"/>
      <c r="LC55" s="108"/>
      <c r="LD55" s="108"/>
      <c r="LE55" s="108"/>
      <c r="LF55" s="108"/>
      <c r="LG55" s="108"/>
      <c r="LH55" s="108"/>
      <c r="LI55" s="108"/>
      <c r="LJ55" s="108"/>
      <c r="LK55" s="108"/>
      <c r="LL55" s="108"/>
      <c r="LM55" s="108"/>
      <c r="LN55" s="108"/>
      <c r="LO55" s="108"/>
      <c r="LP55" s="108"/>
      <c r="LQ55" s="108"/>
      <c r="LR55" s="108"/>
      <c r="LS55" s="108"/>
      <c r="LT55" s="108"/>
      <c r="LU55" s="108"/>
      <c r="LV55" s="108"/>
      <c r="LW55" s="108"/>
      <c r="LX55" s="108"/>
      <c r="LY55" s="108"/>
      <c r="LZ55" s="108"/>
      <c r="MA55" s="108"/>
      <c r="MB55" s="108"/>
      <c r="MC55" s="108"/>
      <c r="MD55" s="108"/>
      <c r="ME55" s="108"/>
    </row>
    <row r="56" spans="1:343" s="156" customFormat="1">
      <c r="A56" s="3"/>
      <c r="B56" s="438"/>
      <c r="C56" s="438"/>
      <c r="D56" s="438"/>
      <c r="E56" s="438"/>
      <c r="F56" s="438"/>
      <c r="G56" s="438"/>
      <c r="H56" s="438"/>
      <c r="I56" s="438"/>
      <c r="J56" s="438"/>
      <c r="K56" s="438"/>
      <c r="L56" s="438"/>
      <c r="M56" s="438"/>
      <c r="N56" s="438"/>
      <c r="O56" s="438"/>
      <c r="P56" s="438"/>
      <c r="Q56" s="438"/>
      <c r="R56" s="438"/>
      <c r="S56" s="438"/>
      <c r="T56" s="438"/>
      <c r="U56" s="438"/>
      <c r="V56" s="438"/>
      <c r="W56" s="438"/>
      <c r="X56" s="438"/>
      <c r="Y56" s="438"/>
      <c r="Z56" s="438"/>
      <c r="AA56" s="438"/>
      <c r="AB56" s="438"/>
      <c r="AC56" s="438"/>
      <c r="AD56" s="438"/>
      <c r="AE56" s="154"/>
      <c r="AF56" s="154"/>
      <c r="AG56" s="154"/>
      <c r="AH56" s="154"/>
      <c r="AI56" s="154"/>
      <c r="AJ56" s="108"/>
      <c r="AK56" s="154"/>
      <c r="AL56" s="108"/>
      <c r="AM56" s="108"/>
      <c r="AN56" s="108"/>
      <c r="AO56" s="108"/>
      <c r="AP56" s="108"/>
      <c r="AQ56" s="108"/>
      <c r="AR56" s="108"/>
      <c r="AS56" s="108"/>
      <c r="AT56" s="108"/>
      <c r="AU56" s="108"/>
      <c r="AV56" s="108"/>
      <c r="AW56" s="108"/>
      <c r="AX56" s="108"/>
      <c r="AY56" s="108"/>
      <c r="AZ56" s="108"/>
      <c r="BA56" s="108"/>
      <c r="BB56" s="108"/>
      <c r="BC56" s="108"/>
      <c r="BD56" s="108"/>
      <c r="BE56" s="108"/>
      <c r="BF56" s="108"/>
      <c r="BG56" s="108"/>
      <c r="BH56" s="108"/>
      <c r="BI56" s="108"/>
      <c r="BJ56" s="108"/>
      <c r="BK56" s="108"/>
      <c r="BL56" s="108"/>
      <c r="BM56" s="108"/>
      <c r="BN56" s="108"/>
      <c r="BO56" s="108"/>
      <c r="BP56" s="108"/>
      <c r="BQ56" s="108"/>
      <c r="BR56" s="108"/>
      <c r="BS56" s="108"/>
      <c r="BT56" s="108"/>
      <c r="BU56" s="108"/>
      <c r="BV56" s="108"/>
      <c r="BW56" s="108"/>
      <c r="BX56" s="108"/>
      <c r="BY56" s="108"/>
      <c r="BZ56" s="108"/>
      <c r="CA56" s="108"/>
      <c r="CB56" s="108"/>
      <c r="CC56" s="108"/>
      <c r="CD56" s="108"/>
      <c r="CE56" s="108"/>
      <c r="CF56" s="108"/>
      <c r="CG56" s="108"/>
      <c r="CH56" s="108"/>
      <c r="CI56" s="108"/>
      <c r="CJ56" s="108"/>
      <c r="CK56" s="108"/>
      <c r="CL56" s="108"/>
      <c r="CM56" s="108"/>
      <c r="CN56" s="108"/>
      <c r="CO56" s="108"/>
      <c r="CP56" s="108"/>
      <c r="CQ56" s="108"/>
      <c r="CR56" s="108"/>
      <c r="CS56" s="108"/>
      <c r="CT56" s="108"/>
      <c r="CU56" s="108"/>
      <c r="CV56" s="108"/>
      <c r="CW56" s="108"/>
      <c r="CX56" s="108"/>
      <c r="CY56" s="108"/>
      <c r="CZ56" s="108"/>
      <c r="DA56" s="108"/>
      <c r="DB56" s="108"/>
      <c r="DC56" s="108"/>
      <c r="DD56" s="108"/>
      <c r="DE56" s="108"/>
      <c r="DF56" s="108"/>
      <c r="DG56" s="108"/>
      <c r="DH56" s="108"/>
      <c r="DI56" s="108"/>
      <c r="DJ56" s="108"/>
      <c r="DK56" s="108"/>
      <c r="DL56" s="108"/>
      <c r="DM56" s="108"/>
      <c r="DN56" s="108"/>
      <c r="DO56" s="108"/>
      <c r="DP56" s="108"/>
      <c r="DQ56" s="108"/>
      <c r="DR56" s="108"/>
      <c r="DS56" s="108"/>
      <c r="DT56" s="108"/>
      <c r="DU56" s="108"/>
      <c r="DV56" s="108"/>
      <c r="DW56" s="108"/>
      <c r="DX56" s="108"/>
      <c r="DY56" s="108"/>
      <c r="DZ56" s="108"/>
      <c r="EA56" s="108"/>
      <c r="EB56" s="108"/>
      <c r="EC56" s="108"/>
      <c r="ED56" s="108"/>
      <c r="EE56" s="108"/>
      <c r="EF56" s="108"/>
      <c r="EG56" s="108"/>
      <c r="EH56" s="108"/>
      <c r="EI56" s="108"/>
      <c r="EJ56" s="108"/>
      <c r="EK56" s="108"/>
      <c r="EL56" s="108"/>
      <c r="EM56" s="108"/>
      <c r="EN56" s="108"/>
      <c r="EO56" s="108"/>
      <c r="EP56" s="108"/>
      <c r="EQ56" s="108"/>
      <c r="ER56" s="108"/>
      <c r="ES56" s="108"/>
      <c r="ET56" s="108"/>
      <c r="EU56" s="108"/>
      <c r="EV56" s="108"/>
      <c r="EW56" s="108"/>
      <c r="EX56" s="108"/>
      <c r="EY56" s="108"/>
      <c r="EZ56" s="108"/>
      <c r="FA56" s="108"/>
      <c r="FB56" s="108"/>
      <c r="FC56" s="108"/>
      <c r="FD56" s="108"/>
      <c r="FE56" s="108"/>
      <c r="FF56" s="108"/>
      <c r="FG56" s="108"/>
      <c r="FH56" s="108"/>
      <c r="FI56" s="108"/>
      <c r="FJ56" s="108"/>
      <c r="FK56" s="108"/>
      <c r="FL56" s="108"/>
      <c r="FM56" s="108"/>
      <c r="FN56" s="108"/>
      <c r="FO56" s="108"/>
      <c r="FP56" s="108"/>
      <c r="FQ56" s="108"/>
      <c r="FR56" s="108"/>
      <c r="FS56" s="108"/>
      <c r="FT56" s="108"/>
      <c r="FU56" s="108"/>
      <c r="FV56" s="108"/>
      <c r="FW56" s="108"/>
      <c r="FX56" s="108"/>
      <c r="FY56" s="108"/>
      <c r="FZ56" s="108"/>
      <c r="GA56" s="108"/>
      <c r="GB56" s="108"/>
      <c r="GC56" s="108"/>
      <c r="GD56" s="108"/>
      <c r="GE56" s="108"/>
      <c r="GF56" s="108"/>
      <c r="GG56" s="108"/>
      <c r="GH56" s="108"/>
      <c r="GI56" s="108"/>
      <c r="GJ56" s="108"/>
      <c r="GK56" s="108"/>
      <c r="GL56" s="108"/>
      <c r="GM56" s="108"/>
      <c r="GN56" s="108"/>
      <c r="GO56" s="108"/>
      <c r="GP56" s="108"/>
      <c r="GQ56" s="108"/>
      <c r="GR56" s="108"/>
      <c r="GS56" s="108"/>
      <c r="GT56" s="108"/>
      <c r="GU56" s="108"/>
      <c r="GV56" s="108"/>
      <c r="GW56" s="108"/>
      <c r="GX56" s="108"/>
      <c r="GY56" s="108"/>
      <c r="GZ56" s="108"/>
      <c r="HA56" s="108"/>
      <c r="HB56" s="108"/>
      <c r="HC56" s="108"/>
      <c r="HD56" s="108"/>
      <c r="HE56" s="108"/>
      <c r="HF56" s="108"/>
      <c r="HG56" s="108"/>
      <c r="HH56" s="108"/>
      <c r="HI56" s="108"/>
      <c r="HJ56" s="108"/>
      <c r="HK56" s="108"/>
      <c r="HL56" s="108"/>
      <c r="HM56" s="108"/>
      <c r="HN56" s="108"/>
      <c r="HO56" s="108"/>
      <c r="HP56" s="108"/>
      <c r="HQ56" s="108"/>
      <c r="HR56" s="108"/>
      <c r="HS56" s="108"/>
      <c r="HT56" s="108"/>
      <c r="HU56" s="108"/>
      <c r="HV56" s="108"/>
      <c r="HW56" s="108"/>
      <c r="HX56" s="108"/>
      <c r="HY56" s="108"/>
      <c r="HZ56" s="108"/>
      <c r="IA56" s="108"/>
      <c r="IB56" s="108"/>
      <c r="IC56" s="108"/>
      <c r="ID56" s="108"/>
      <c r="IE56" s="108"/>
      <c r="IF56" s="108"/>
      <c r="IG56" s="108"/>
      <c r="IH56" s="108"/>
      <c r="II56" s="108"/>
      <c r="IJ56" s="108"/>
      <c r="IK56" s="108"/>
      <c r="IL56" s="108"/>
      <c r="IM56" s="108"/>
      <c r="IN56" s="108"/>
      <c r="IO56" s="108"/>
      <c r="IP56" s="108"/>
      <c r="IQ56" s="108"/>
      <c r="IR56" s="108"/>
      <c r="IS56" s="108"/>
      <c r="IT56" s="108"/>
      <c r="IU56" s="108"/>
      <c r="IV56" s="108"/>
      <c r="IW56" s="108"/>
      <c r="IX56" s="108"/>
      <c r="IY56" s="108"/>
      <c r="IZ56" s="108"/>
      <c r="JA56" s="108"/>
      <c r="JB56" s="108"/>
      <c r="JC56" s="108"/>
      <c r="JD56" s="108"/>
      <c r="JE56" s="108"/>
      <c r="JF56" s="108"/>
      <c r="JG56" s="108"/>
      <c r="JH56" s="108"/>
      <c r="JI56" s="108"/>
      <c r="JJ56" s="108"/>
      <c r="JK56" s="108"/>
      <c r="JL56" s="108"/>
      <c r="JM56" s="108"/>
      <c r="JN56" s="108"/>
      <c r="JO56" s="108"/>
      <c r="JP56" s="108"/>
      <c r="JQ56" s="108"/>
      <c r="JR56" s="108"/>
      <c r="JS56" s="108"/>
      <c r="JT56" s="108"/>
      <c r="JU56" s="108"/>
      <c r="JV56" s="108"/>
      <c r="JW56" s="108"/>
      <c r="JX56" s="108"/>
      <c r="JY56" s="108"/>
      <c r="JZ56" s="108"/>
      <c r="KA56" s="108"/>
      <c r="KB56" s="108"/>
      <c r="KC56" s="108"/>
      <c r="KD56" s="108"/>
      <c r="KE56" s="108"/>
      <c r="KF56" s="108"/>
      <c r="KG56" s="108"/>
      <c r="KH56" s="108"/>
      <c r="KI56" s="108"/>
      <c r="KJ56" s="108"/>
      <c r="KK56" s="108"/>
      <c r="KL56" s="108"/>
      <c r="KM56" s="108"/>
      <c r="KN56" s="108"/>
      <c r="KO56" s="108"/>
      <c r="KP56" s="108"/>
      <c r="KQ56" s="108"/>
      <c r="KR56" s="108"/>
      <c r="KS56" s="108"/>
      <c r="KT56" s="108"/>
      <c r="KU56" s="108"/>
      <c r="KV56" s="108"/>
      <c r="KW56" s="108"/>
      <c r="KX56" s="108"/>
      <c r="KY56" s="108"/>
      <c r="KZ56" s="108"/>
      <c r="LA56" s="108"/>
      <c r="LB56" s="108"/>
      <c r="LC56" s="108"/>
      <c r="LD56" s="108"/>
      <c r="LE56" s="108"/>
      <c r="LF56" s="108"/>
      <c r="LG56" s="108"/>
      <c r="LH56" s="108"/>
      <c r="LI56" s="108"/>
      <c r="LJ56" s="108"/>
      <c r="LK56" s="108"/>
      <c r="LL56" s="108"/>
      <c r="LM56" s="108"/>
      <c r="LN56" s="108"/>
      <c r="LO56" s="108"/>
      <c r="LP56" s="108"/>
      <c r="LQ56" s="108"/>
      <c r="LR56" s="108"/>
      <c r="LS56" s="108"/>
      <c r="LT56" s="108"/>
      <c r="LU56" s="108"/>
      <c r="LV56" s="108"/>
      <c r="LW56" s="108"/>
      <c r="LX56" s="108"/>
      <c r="LY56" s="108"/>
      <c r="LZ56" s="108"/>
      <c r="MA56" s="108"/>
      <c r="MB56" s="108"/>
      <c r="MC56" s="108"/>
      <c r="MD56" s="108"/>
      <c r="ME56" s="108"/>
    </row>
    <row r="57" spans="1:343" s="156" customFormat="1">
      <c r="A57" s="3"/>
      <c r="B57" s="438"/>
      <c r="C57" s="438"/>
      <c r="D57" s="438"/>
      <c r="E57" s="438"/>
      <c r="F57" s="438"/>
      <c r="G57" s="438"/>
      <c r="H57" s="438"/>
      <c r="I57" s="438"/>
      <c r="J57" s="438"/>
      <c r="K57" s="438"/>
      <c r="L57" s="438"/>
      <c r="M57" s="438"/>
      <c r="N57" s="438"/>
      <c r="O57" s="438"/>
      <c r="P57" s="438"/>
      <c r="Q57" s="438"/>
      <c r="R57" s="438"/>
      <c r="S57" s="438"/>
      <c r="T57" s="438"/>
      <c r="U57" s="438"/>
      <c r="V57" s="438"/>
      <c r="W57" s="438"/>
      <c r="X57" s="438"/>
      <c r="Y57" s="438"/>
      <c r="Z57" s="438"/>
      <c r="AA57" s="438"/>
      <c r="AB57" s="438"/>
      <c r="AC57" s="438"/>
      <c r="AD57" s="438"/>
      <c r="AE57" s="154"/>
      <c r="AF57" s="154"/>
      <c r="AG57" s="154"/>
      <c r="AH57" s="154"/>
      <c r="AI57" s="154"/>
      <c r="AJ57" s="108"/>
      <c r="AK57" s="154"/>
      <c r="AL57" s="108"/>
      <c r="AM57" s="108"/>
      <c r="AN57" s="108"/>
      <c r="AO57" s="108"/>
      <c r="AP57" s="108"/>
      <c r="AQ57" s="108"/>
      <c r="AR57" s="108"/>
      <c r="AS57" s="108"/>
      <c r="AT57" s="108"/>
      <c r="AU57" s="108"/>
      <c r="AV57" s="108"/>
      <c r="AW57" s="108"/>
      <c r="AX57" s="108"/>
      <c r="AY57" s="108"/>
      <c r="AZ57" s="108"/>
      <c r="BA57" s="108"/>
      <c r="BB57" s="108"/>
      <c r="BC57" s="108"/>
      <c r="BD57" s="108"/>
      <c r="BE57" s="108"/>
      <c r="BF57" s="108"/>
      <c r="BG57" s="108"/>
      <c r="BH57" s="108"/>
      <c r="BI57" s="108"/>
      <c r="BJ57" s="108"/>
      <c r="BK57" s="108"/>
      <c r="BL57" s="108"/>
      <c r="BM57" s="108"/>
      <c r="BN57" s="108"/>
      <c r="BO57" s="108"/>
      <c r="BP57" s="108"/>
      <c r="BQ57" s="108"/>
      <c r="BR57" s="108"/>
      <c r="BS57" s="108"/>
      <c r="BT57" s="108"/>
      <c r="BU57" s="108"/>
      <c r="BV57" s="108"/>
      <c r="BW57" s="108"/>
      <c r="BX57" s="108"/>
      <c r="BY57" s="108"/>
      <c r="BZ57" s="108"/>
      <c r="CA57" s="108"/>
      <c r="CB57" s="108"/>
      <c r="CC57" s="108"/>
      <c r="CD57" s="108"/>
      <c r="CE57" s="108"/>
      <c r="CF57" s="108"/>
      <c r="CG57" s="108"/>
      <c r="CH57" s="108"/>
      <c r="CI57" s="108"/>
      <c r="CJ57" s="108"/>
      <c r="CK57" s="108"/>
      <c r="CL57" s="108"/>
      <c r="CM57" s="108"/>
      <c r="CN57" s="108"/>
      <c r="CO57" s="108"/>
      <c r="CP57" s="108"/>
      <c r="CQ57" s="108"/>
      <c r="CR57" s="108"/>
      <c r="CS57" s="108"/>
      <c r="CT57" s="108"/>
      <c r="CU57" s="108"/>
      <c r="CV57" s="108"/>
      <c r="CW57" s="108"/>
      <c r="CX57" s="108"/>
      <c r="CY57" s="108"/>
      <c r="CZ57" s="108"/>
      <c r="DA57" s="108"/>
      <c r="DB57" s="108"/>
      <c r="DC57" s="108"/>
      <c r="DD57" s="108"/>
      <c r="DE57" s="108"/>
      <c r="DF57" s="108"/>
      <c r="DG57" s="108"/>
      <c r="DH57" s="108"/>
      <c r="DI57" s="108"/>
      <c r="DJ57" s="108"/>
      <c r="DK57" s="108"/>
      <c r="DL57" s="108"/>
      <c r="DM57" s="108"/>
      <c r="DN57" s="108"/>
      <c r="DO57" s="108"/>
      <c r="DP57" s="108"/>
      <c r="DQ57" s="108"/>
      <c r="DR57" s="108"/>
      <c r="DS57" s="108"/>
      <c r="DT57" s="108"/>
      <c r="DU57" s="108"/>
      <c r="DV57" s="108"/>
      <c r="DW57" s="108"/>
      <c r="DX57" s="108"/>
      <c r="DY57" s="108"/>
      <c r="DZ57" s="108"/>
      <c r="EA57" s="108"/>
      <c r="EB57" s="108"/>
      <c r="EC57" s="108"/>
      <c r="ED57" s="108"/>
      <c r="EE57" s="108"/>
      <c r="EF57" s="108"/>
      <c r="EG57" s="108"/>
      <c r="EH57" s="108"/>
      <c r="EI57" s="108"/>
      <c r="EJ57" s="108"/>
      <c r="EK57" s="108"/>
      <c r="EL57" s="108"/>
      <c r="EM57" s="108"/>
      <c r="EN57" s="108"/>
      <c r="EO57" s="108"/>
      <c r="EP57" s="108"/>
      <c r="EQ57" s="108"/>
      <c r="ER57" s="108"/>
      <c r="ES57" s="108"/>
      <c r="ET57" s="108"/>
      <c r="EU57" s="108"/>
      <c r="EV57" s="108"/>
      <c r="EW57" s="108"/>
      <c r="EX57" s="108"/>
      <c r="EY57" s="108"/>
      <c r="EZ57" s="108"/>
      <c r="FA57" s="108"/>
      <c r="FB57" s="108"/>
      <c r="FC57" s="108"/>
      <c r="FD57" s="108"/>
      <c r="FE57" s="108"/>
      <c r="FF57" s="108"/>
      <c r="FG57" s="108"/>
      <c r="FH57" s="108"/>
      <c r="FI57" s="108"/>
      <c r="FJ57" s="108"/>
      <c r="FK57" s="108"/>
      <c r="FL57" s="108"/>
      <c r="FM57" s="108"/>
      <c r="FN57" s="108"/>
      <c r="FO57" s="108"/>
      <c r="FP57" s="108"/>
      <c r="FQ57" s="108"/>
      <c r="FR57" s="108"/>
      <c r="FS57" s="108"/>
      <c r="FT57" s="108"/>
      <c r="FU57" s="108"/>
      <c r="FV57" s="108"/>
      <c r="FW57" s="108"/>
      <c r="FX57" s="108"/>
      <c r="FY57" s="108"/>
      <c r="FZ57" s="108"/>
      <c r="GA57" s="108"/>
      <c r="GB57" s="108"/>
      <c r="GC57" s="108"/>
      <c r="GD57" s="108"/>
      <c r="GE57" s="108"/>
      <c r="GF57" s="108"/>
      <c r="GG57" s="108"/>
      <c r="GH57" s="108"/>
      <c r="GI57" s="108"/>
      <c r="GJ57" s="108"/>
      <c r="GK57" s="108"/>
      <c r="GL57" s="108"/>
      <c r="GM57" s="108"/>
      <c r="GN57" s="108"/>
      <c r="GO57" s="108"/>
      <c r="GP57" s="108"/>
      <c r="GQ57" s="108"/>
      <c r="GR57" s="108"/>
      <c r="GS57" s="108"/>
      <c r="GT57" s="108"/>
      <c r="GU57" s="108"/>
      <c r="GV57" s="108"/>
      <c r="GW57" s="108"/>
      <c r="GX57" s="108"/>
      <c r="GY57" s="108"/>
      <c r="GZ57" s="108"/>
      <c r="HA57" s="108"/>
      <c r="HB57" s="108"/>
      <c r="HC57" s="108"/>
      <c r="HD57" s="108"/>
      <c r="HE57" s="108"/>
      <c r="HF57" s="108"/>
      <c r="HG57" s="108"/>
      <c r="HH57" s="108"/>
      <c r="HI57" s="108"/>
      <c r="HJ57" s="108"/>
      <c r="HK57" s="108"/>
      <c r="HL57" s="108"/>
      <c r="HM57" s="108"/>
      <c r="HN57" s="108"/>
      <c r="HO57" s="108"/>
      <c r="HP57" s="108"/>
      <c r="HQ57" s="108"/>
      <c r="HR57" s="108"/>
      <c r="HS57" s="108"/>
      <c r="HT57" s="108"/>
      <c r="HU57" s="108"/>
      <c r="HV57" s="108"/>
      <c r="HW57" s="108"/>
      <c r="HX57" s="108"/>
      <c r="HY57" s="108"/>
      <c r="HZ57" s="108"/>
      <c r="IA57" s="108"/>
      <c r="IB57" s="108"/>
      <c r="IC57" s="108"/>
      <c r="ID57" s="108"/>
      <c r="IE57" s="108"/>
      <c r="IF57" s="108"/>
      <c r="IG57" s="108"/>
      <c r="IH57" s="108"/>
      <c r="II57" s="108"/>
      <c r="IJ57" s="108"/>
      <c r="IK57" s="108"/>
      <c r="IL57" s="108"/>
      <c r="IM57" s="108"/>
      <c r="IN57" s="108"/>
      <c r="IO57" s="108"/>
      <c r="IP57" s="108"/>
      <c r="IQ57" s="108"/>
      <c r="IR57" s="108"/>
      <c r="IS57" s="108"/>
      <c r="IT57" s="108"/>
      <c r="IU57" s="108"/>
      <c r="IV57" s="108"/>
      <c r="IW57" s="108"/>
      <c r="IX57" s="108"/>
      <c r="IY57" s="108"/>
      <c r="IZ57" s="108"/>
      <c r="JA57" s="108"/>
      <c r="JB57" s="108"/>
      <c r="JC57" s="108"/>
      <c r="JD57" s="108"/>
      <c r="JE57" s="108"/>
      <c r="JF57" s="108"/>
      <c r="JG57" s="108"/>
      <c r="JH57" s="108"/>
      <c r="JI57" s="108"/>
      <c r="JJ57" s="108"/>
      <c r="JK57" s="108"/>
      <c r="JL57" s="108"/>
      <c r="JM57" s="108"/>
      <c r="JN57" s="108"/>
      <c r="JO57" s="108"/>
      <c r="JP57" s="108"/>
      <c r="JQ57" s="108"/>
      <c r="JR57" s="108"/>
      <c r="JS57" s="108"/>
      <c r="JT57" s="108"/>
      <c r="JU57" s="108"/>
      <c r="JV57" s="108"/>
      <c r="JW57" s="108"/>
      <c r="JX57" s="108"/>
      <c r="JY57" s="108"/>
      <c r="JZ57" s="108"/>
      <c r="KA57" s="108"/>
      <c r="KB57" s="108"/>
      <c r="KC57" s="108"/>
      <c r="KD57" s="108"/>
      <c r="KE57" s="108"/>
      <c r="KF57" s="108"/>
      <c r="KG57" s="108"/>
      <c r="KH57" s="108"/>
      <c r="KI57" s="108"/>
      <c r="KJ57" s="108"/>
      <c r="KK57" s="108"/>
      <c r="KL57" s="108"/>
      <c r="KM57" s="108"/>
      <c r="KN57" s="108"/>
      <c r="KO57" s="108"/>
      <c r="KP57" s="108"/>
      <c r="KQ57" s="108"/>
      <c r="KR57" s="108"/>
      <c r="KS57" s="108"/>
      <c r="KT57" s="108"/>
      <c r="KU57" s="108"/>
      <c r="KV57" s="108"/>
      <c r="KW57" s="108"/>
      <c r="KX57" s="108"/>
      <c r="KY57" s="108"/>
      <c r="KZ57" s="108"/>
      <c r="LA57" s="108"/>
      <c r="LB57" s="108"/>
      <c r="LC57" s="108"/>
      <c r="LD57" s="108"/>
      <c r="LE57" s="108"/>
      <c r="LF57" s="108"/>
      <c r="LG57" s="108"/>
      <c r="LH57" s="108"/>
      <c r="LI57" s="108"/>
      <c r="LJ57" s="108"/>
      <c r="LK57" s="108"/>
      <c r="LL57" s="108"/>
      <c r="LM57" s="108"/>
      <c r="LN57" s="108"/>
      <c r="LO57" s="108"/>
      <c r="LP57" s="108"/>
      <c r="LQ57" s="108"/>
      <c r="LR57" s="108"/>
      <c r="LS57" s="108"/>
      <c r="LT57" s="108"/>
      <c r="LU57" s="108"/>
      <c r="LV57" s="108"/>
      <c r="LW57" s="108"/>
      <c r="LX57" s="108"/>
      <c r="LY57" s="108"/>
      <c r="LZ57" s="108"/>
      <c r="MA57" s="108"/>
      <c r="MB57" s="108"/>
      <c r="MC57" s="108"/>
      <c r="MD57" s="108"/>
      <c r="ME57" s="108"/>
    </row>
    <row r="58" spans="1:343" s="156" customFormat="1">
      <c r="A58" s="3"/>
      <c r="B58" s="438"/>
      <c r="C58" s="438"/>
      <c r="D58" s="438"/>
      <c r="E58" s="438"/>
      <c r="F58" s="438"/>
      <c r="G58" s="438"/>
      <c r="H58" s="438"/>
      <c r="I58" s="438"/>
      <c r="J58" s="438"/>
      <c r="K58" s="438"/>
      <c r="L58" s="438"/>
      <c r="M58" s="438"/>
      <c r="N58" s="438"/>
      <c r="O58" s="438"/>
      <c r="P58" s="438"/>
      <c r="Q58" s="438"/>
      <c r="R58" s="438"/>
      <c r="S58" s="438"/>
      <c r="T58" s="438"/>
      <c r="U58" s="438"/>
      <c r="V58" s="438"/>
      <c r="W58" s="438"/>
      <c r="X58" s="438"/>
      <c r="Y58" s="438"/>
      <c r="Z58" s="438"/>
      <c r="AA58" s="438"/>
      <c r="AB58" s="438"/>
      <c r="AC58" s="438"/>
      <c r="AD58" s="438"/>
      <c r="AE58" s="154"/>
      <c r="AF58" s="154"/>
      <c r="AG58" s="154"/>
      <c r="AH58" s="154"/>
      <c r="AI58" s="154"/>
      <c r="AJ58" s="108"/>
      <c r="AK58" s="154"/>
      <c r="AL58" s="108"/>
      <c r="AM58" s="108"/>
      <c r="AN58" s="108"/>
      <c r="AO58" s="108"/>
      <c r="AP58" s="108"/>
      <c r="AQ58" s="108"/>
      <c r="AR58" s="108"/>
      <c r="AS58" s="108"/>
      <c r="AT58" s="108"/>
      <c r="AU58" s="108"/>
      <c r="AV58" s="108"/>
      <c r="AW58" s="108"/>
      <c r="AX58" s="108"/>
      <c r="AY58" s="108"/>
      <c r="AZ58" s="108"/>
      <c r="BA58" s="108"/>
      <c r="BB58" s="108"/>
      <c r="BC58" s="108"/>
      <c r="BD58" s="108"/>
      <c r="BE58" s="108"/>
      <c r="BF58" s="108"/>
      <c r="BG58" s="108"/>
      <c r="BH58" s="108"/>
      <c r="BI58" s="108"/>
      <c r="BJ58" s="108"/>
      <c r="BK58" s="108"/>
      <c r="BL58" s="108"/>
      <c r="BM58" s="108"/>
      <c r="BN58" s="108"/>
      <c r="BO58" s="108"/>
      <c r="BP58" s="108"/>
      <c r="BQ58" s="108"/>
      <c r="BR58" s="108"/>
      <c r="BS58" s="108"/>
      <c r="BT58" s="108"/>
      <c r="BU58" s="108"/>
      <c r="BV58" s="108"/>
      <c r="BW58" s="108"/>
      <c r="BX58" s="108"/>
      <c r="BY58" s="108"/>
      <c r="BZ58" s="108"/>
      <c r="CA58" s="108"/>
      <c r="CB58" s="108"/>
      <c r="CC58" s="108"/>
      <c r="CD58" s="108"/>
      <c r="CE58" s="108"/>
      <c r="CF58" s="108"/>
      <c r="CG58" s="108"/>
      <c r="CH58" s="108"/>
      <c r="CI58" s="108"/>
      <c r="CJ58" s="108"/>
      <c r="CK58" s="108"/>
      <c r="CL58" s="108"/>
      <c r="CM58" s="108"/>
      <c r="CN58" s="108"/>
      <c r="CO58" s="108"/>
      <c r="CP58" s="108"/>
      <c r="CQ58" s="108"/>
      <c r="CR58" s="108"/>
      <c r="CS58" s="108"/>
      <c r="CT58" s="108"/>
      <c r="CU58" s="108"/>
      <c r="CV58" s="108"/>
      <c r="CW58" s="108"/>
      <c r="CX58" s="108"/>
      <c r="CY58" s="108"/>
      <c r="CZ58" s="108"/>
      <c r="DA58" s="108"/>
      <c r="DB58" s="108"/>
      <c r="DC58" s="108"/>
      <c r="DD58" s="108"/>
      <c r="DE58" s="108"/>
      <c r="DF58" s="108"/>
      <c r="DG58" s="108"/>
      <c r="DH58" s="108"/>
      <c r="DI58" s="108"/>
      <c r="DJ58" s="108"/>
      <c r="DK58" s="108"/>
      <c r="DL58" s="108"/>
      <c r="DM58" s="108"/>
      <c r="DN58" s="108"/>
      <c r="DO58" s="108"/>
      <c r="DP58" s="108"/>
      <c r="DQ58" s="108"/>
      <c r="DR58" s="108"/>
      <c r="DS58" s="108"/>
      <c r="DT58" s="108"/>
      <c r="DU58" s="108"/>
      <c r="DV58" s="108"/>
      <c r="DW58" s="108"/>
      <c r="DX58" s="108"/>
      <c r="DY58" s="108"/>
      <c r="DZ58" s="108"/>
      <c r="EA58" s="108"/>
      <c r="EB58" s="108"/>
      <c r="EC58" s="108"/>
      <c r="ED58" s="108"/>
      <c r="EE58" s="108"/>
      <c r="EF58" s="108"/>
      <c r="EG58" s="108"/>
      <c r="EH58" s="108"/>
      <c r="EI58" s="108"/>
      <c r="EJ58" s="108"/>
      <c r="EK58" s="108"/>
      <c r="EL58" s="108"/>
      <c r="EM58" s="108"/>
      <c r="EN58" s="108"/>
      <c r="EO58" s="108"/>
      <c r="EP58" s="108"/>
      <c r="EQ58" s="108"/>
      <c r="ER58" s="108"/>
      <c r="ES58" s="108"/>
      <c r="ET58" s="108"/>
      <c r="EU58" s="108"/>
      <c r="EV58" s="108"/>
      <c r="EW58" s="108"/>
      <c r="EX58" s="108"/>
      <c r="EY58" s="108"/>
      <c r="EZ58" s="108"/>
      <c r="FA58" s="108"/>
      <c r="FB58" s="108"/>
      <c r="FC58" s="108"/>
      <c r="FD58" s="108"/>
      <c r="FE58" s="108"/>
      <c r="FF58" s="108"/>
      <c r="FG58" s="108"/>
      <c r="FH58" s="108"/>
      <c r="FI58" s="108"/>
      <c r="FJ58" s="108"/>
      <c r="FK58" s="108"/>
      <c r="FL58" s="108"/>
      <c r="FM58" s="108"/>
      <c r="FN58" s="108"/>
      <c r="FO58" s="108"/>
      <c r="FP58" s="108"/>
      <c r="FQ58" s="108"/>
      <c r="FR58" s="108"/>
      <c r="FS58" s="108"/>
      <c r="FT58" s="108"/>
      <c r="FU58" s="108"/>
      <c r="FV58" s="108"/>
      <c r="FW58" s="108"/>
      <c r="FX58" s="108"/>
      <c r="FY58" s="108"/>
      <c r="FZ58" s="108"/>
      <c r="GA58" s="108"/>
      <c r="GB58" s="108"/>
      <c r="GC58" s="108"/>
      <c r="GD58" s="108"/>
      <c r="GE58" s="108"/>
      <c r="GF58" s="108"/>
      <c r="GG58" s="108"/>
      <c r="GH58" s="108"/>
      <c r="GI58" s="108"/>
      <c r="GJ58" s="108"/>
      <c r="GK58" s="108"/>
      <c r="GL58" s="108"/>
      <c r="GM58" s="108"/>
      <c r="GN58" s="108"/>
      <c r="GO58" s="108"/>
      <c r="GP58" s="108"/>
      <c r="GQ58" s="108"/>
      <c r="GR58" s="108"/>
      <c r="GS58" s="108"/>
      <c r="GT58" s="108"/>
      <c r="GU58" s="108"/>
      <c r="GV58" s="108"/>
      <c r="GW58" s="108"/>
      <c r="GX58" s="108"/>
      <c r="GY58" s="108"/>
      <c r="GZ58" s="108"/>
      <c r="HA58" s="108"/>
      <c r="HB58" s="108"/>
      <c r="HC58" s="108"/>
      <c r="HD58" s="108"/>
      <c r="HE58" s="108"/>
      <c r="HF58" s="108"/>
      <c r="HG58" s="108"/>
      <c r="HH58" s="108"/>
      <c r="HI58" s="108"/>
      <c r="HJ58" s="108"/>
      <c r="HK58" s="108"/>
      <c r="HL58" s="108"/>
      <c r="HM58" s="108"/>
      <c r="HN58" s="108"/>
      <c r="HO58" s="108"/>
      <c r="HP58" s="108"/>
      <c r="HQ58" s="108"/>
      <c r="HR58" s="108"/>
      <c r="HS58" s="108"/>
      <c r="HT58" s="108"/>
      <c r="HU58" s="108"/>
      <c r="HV58" s="108"/>
      <c r="HW58" s="108"/>
      <c r="HX58" s="108"/>
      <c r="HY58" s="108"/>
      <c r="HZ58" s="108"/>
      <c r="IA58" s="108"/>
      <c r="IB58" s="108"/>
      <c r="IC58" s="108"/>
      <c r="ID58" s="108"/>
      <c r="IE58" s="108"/>
      <c r="IF58" s="108"/>
      <c r="IG58" s="108"/>
      <c r="IH58" s="108"/>
      <c r="II58" s="108"/>
      <c r="IJ58" s="108"/>
      <c r="IK58" s="108"/>
      <c r="IL58" s="108"/>
      <c r="IM58" s="108"/>
      <c r="IN58" s="108"/>
      <c r="IO58" s="108"/>
      <c r="IP58" s="108"/>
      <c r="IQ58" s="108"/>
      <c r="IR58" s="108"/>
      <c r="IS58" s="108"/>
      <c r="IT58" s="108"/>
      <c r="IU58" s="108"/>
      <c r="IV58" s="108"/>
      <c r="IW58" s="108"/>
      <c r="IX58" s="108"/>
      <c r="IY58" s="108"/>
      <c r="IZ58" s="108"/>
      <c r="JA58" s="108"/>
      <c r="JB58" s="108"/>
      <c r="JC58" s="108"/>
      <c r="JD58" s="108"/>
      <c r="JE58" s="108"/>
      <c r="JF58" s="108"/>
      <c r="JG58" s="108"/>
      <c r="JH58" s="108"/>
      <c r="JI58" s="108"/>
      <c r="JJ58" s="108"/>
      <c r="JK58" s="108"/>
      <c r="JL58" s="108"/>
      <c r="JM58" s="108"/>
      <c r="JN58" s="108"/>
      <c r="JO58" s="108"/>
      <c r="JP58" s="108"/>
      <c r="JQ58" s="108"/>
      <c r="JR58" s="108"/>
      <c r="JS58" s="108"/>
      <c r="JT58" s="108"/>
      <c r="JU58" s="108"/>
      <c r="JV58" s="108"/>
      <c r="JW58" s="108"/>
      <c r="JX58" s="108"/>
      <c r="JY58" s="108"/>
      <c r="JZ58" s="108"/>
      <c r="KA58" s="108"/>
      <c r="KB58" s="108"/>
      <c r="KC58" s="108"/>
      <c r="KD58" s="108"/>
      <c r="KE58" s="108"/>
      <c r="KF58" s="108"/>
      <c r="KG58" s="108"/>
      <c r="KH58" s="108"/>
      <c r="KI58" s="108"/>
      <c r="KJ58" s="108"/>
      <c r="KK58" s="108"/>
      <c r="KL58" s="108"/>
      <c r="KM58" s="108"/>
      <c r="KN58" s="108"/>
      <c r="KO58" s="108"/>
      <c r="KP58" s="108"/>
      <c r="KQ58" s="108"/>
      <c r="KR58" s="108"/>
      <c r="KS58" s="108"/>
      <c r="KT58" s="108"/>
      <c r="KU58" s="108"/>
      <c r="KV58" s="108"/>
      <c r="KW58" s="108"/>
      <c r="KX58" s="108"/>
      <c r="KY58" s="108"/>
      <c r="KZ58" s="108"/>
      <c r="LA58" s="108"/>
      <c r="LB58" s="108"/>
      <c r="LC58" s="108"/>
      <c r="LD58" s="108"/>
      <c r="LE58" s="108"/>
      <c r="LF58" s="108"/>
      <c r="LG58" s="108"/>
      <c r="LH58" s="108"/>
      <c r="LI58" s="108"/>
      <c r="LJ58" s="108"/>
      <c r="LK58" s="108"/>
      <c r="LL58" s="108"/>
      <c r="LM58" s="108"/>
      <c r="LN58" s="108"/>
      <c r="LO58" s="108"/>
      <c r="LP58" s="108"/>
      <c r="LQ58" s="108"/>
      <c r="LR58" s="108"/>
      <c r="LS58" s="108"/>
      <c r="LT58" s="108"/>
      <c r="LU58" s="108"/>
      <c r="LV58" s="108"/>
      <c r="LW58" s="108"/>
      <c r="LX58" s="108"/>
      <c r="LY58" s="108"/>
      <c r="LZ58" s="108"/>
      <c r="MA58" s="108"/>
      <c r="MB58" s="108"/>
      <c r="MC58" s="108"/>
      <c r="MD58" s="108"/>
      <c r="ME58" s="108"/>
    </row>
    <row r="59" spans="1:343" s="156" customFormat="1">
      <c r="A59" s="3"/>
      <c r="B59" s="438"/>
      <c r="C59" s="438"/>
      <c r="D59" s="438"/>
      <c r="E59" s="438"/>
      <c r="F59" s="438"/>
      <c r="G59" s="438"/>
      <c r="H59" s="438"/>
      <c r="I59" s="438"/>
      <c r="J59" s="438"/>
      <c r="K59" s="438"/>
      <c r="L59" s="438"/>
      <c r="M59" s="438"/>
      <c r="N59" s="438"/>
      <c r="O59" s="438"/>
      <c r="P59" s="438"/>
      <c r="Q59" s="438"/>
      <c r="R59" s="438"/>
      <c r="S59" s="438"/>
      <c r="T59" s="438"/>
      <c r="U59" s="438"/>
      <c r="V59" s="438"/>
      <c r="W59" s="438"/>
      <c r="X59" s="438"/>
      <c r="Y59" s="438"/>
      <c r="Z59" s="438"/>
      <c r="AA59" s="438"/>
      <c r="AB59" s="438"/>
      <c r="AC59" s="438"/>
      <c r="AD59" s="438"/>
      <c r="AE59" s="154"/>
      <c r="AF59" s="154"/>
      <c r="AG59" s="154"/>
      <c r="AH59" s="154"/>
      <c r="AI59" s="154"/>
      <c r="AJ59" s="108"/>
      <c r="AK59" s="154"/>
      <c r="AL59" s="108"/>
      <c r="AM59" s="108"/>
      <c r="AN59" s="108"/>
      <c r="AO59" s="108"/>
      <c r="AP59" s="108"/>
      <c r="AQ59" s="108"/>
      <c r="AR59" s="108"/>
      <c r="AS59" s="108"/>
      <c r="AT59" s="108"/>
      <c r="AU59" s="108"/>
      <c r="AV59" s="108"/>
      <c r="AW59" s="108"/>
      <c r="AX59" s="108"/>
      <c r="AY59" s="108"/>
      <c r="AZ59" s="108"/>
      <c r="BA59" s="108"/>
      <c r="BB59" s="108"/>
      <c r="BC59" s="108"/>
      <c r="BD59" s="108"/>
      <c r="BE59" s="108"/>
      <c r="BF59" s="108"/>
      <c r="BG59" s="108"/>
      <c r="BH59" s="108"/>
      <c r="BI59" s="108"/>
      <c r="BJ59" s="108"/>
      <c r="BK59" s="108"/>
      <c r="BL59" s="108"/>
      <c r="BM59" s="108"/>
      <c r="BN59" s="108"/>
      <c r="BO59" s="108"/>
      <c r="BP59" s="108"/>
      <c r="BQ59" s="108"/>
      <c r="BR59" s="108"/>
      <c r="BS59" s="108"/>
      <c r="BT59" s="108"/>
      <c r="BU59" s="108"/>
      <c r="BV59" s="108"/>
      <c r="BW59" s="108"/>
      <c r="BX59" s="108"/>
      <c r="BY59" s="108"/>
      <c r="BZ59" s="108"/>
      <c r="CA59" s="108"/>
      <c r="CB59" s="108"/>
      <c r="CC59" s="108"/>
      <c r="CD59" s="108"/>
      <c r="CE59" s="108"/>
      <c r="CF59" s="108"/>
      <c r="CG59" s="108"/>
      <c r="CH59" s="108"/>
      <c r="CI59" s="108"/>
      <c r="CJ59" s="108"/>
      <c r="CK59" s="108"/>
      <c r="CL59" s="108"/>
      <c r="CM59" s="108"/>
      <c r="CN59" s="108"/>
      <c r="CO59" s="108"/>
      <c r="CP59" s="108"/>
      <c r="CQ59" s="108"/>
      <c r="CR59" s="108"/>
      <c r="CS59" s="108"/>
      <c r="CT59" s="108"/>
      <c r="CU59" s="108"/>
      <c r="CV59" s="108"/>
      <c r="CW59" s="108"/>
      <c r="CX59" s="108"/>
      <c r="CY59" s="108"/>
      <c r="CZ59" s="108"/>
      <c r="DA59" s="108"/>
      <c r="DB59" s="108"/>
      <c r="DC59" s="108"/>
      <c r="DD59" s="108"/>
      <c r="DE59" s="108"/>
      <c r="DF59" s="108"/>
      <c r="DG59" s="108"/>
      <c r="DH59" s="108"/>
      <c r="DI59" s="108"/>
      <c r="DJ59" s="108"/>
      <c r="DK59" s="108"/>
      <c r="DL59" s="108"/>
      <c r="DM59" s="108"/>
      <c r="DN59" s="108"/>
      <c r="DO59" s="108"/>
      <c r="DP59" s="108"/>
      <c r="DQ59" s="108"/>
      <c r="DR59" s="108"/>
      <c r="DS59" s="108"/>
      <c r="DT59" s="108"/>
      <c r="DU59" s="108"/>
      <c r="DV59" s="108"/>
      <c r="DW59" s="108"/>
      <c r="DX59" s="108"/>
      <c r="DY59" s="108"/>
      <c r="DZ59" s="108"/>
      <c r="EA59" s="108"/>
      <c r="EB59" s="108"/>
      <c r="EC59" s="108"/>
      <c r="ED59" s="108"/>
      <c r="EE59" s="108"/>
      <c r="EF59" s="108"/>
      <c r="EG59" s="108"/>
      <c r="EH59" s="108"/>
      <c r="EI59" s="108"/>
      <c r="EJ59" s="108"/>
      <c r="EK59" s="108"/>
      <c r="EL59" s="108"/>
      <c r="EM59" s="108"/>
      <c r="EN59" s="108"/>
      <c r="EO59" s="108"/>
      <c r="EP59" s="108"/>
      <c r="EQ59" s="108"/>
      <c r="ER59" s="108"/>
      <c r="ES59" s="108"/>
      <c r="ET59" s="108"/>
      <c r="EU59" s="108"/>
      <c r="EV59" s="108"/>
      <c r="EW59" s="108"/>
      <c r="EX59" s="108"/>
      <c r="EY59" s="108"/>
      <c r="EZ59" s="108"/>
      <c r="FA59" s="108"/>
      <c r="FB59" s="108"/>
      <c r="FC59" s="108"/>
      <c r="FD59" s="108"/>
      <c r="FE59" s="108"/>
      <c r="FF59" s="108"/>
      <c r="FG59" s="108"/>
      <c r="FH59" s="108"/>
      <c r="FI59" s="108"/>
      <c r="FJ59" s="108"/>
      <c r="FK59" s="108"/>
      <c r="FL59" s="108"/>
      <c r="FM59" s="108"/>
      <c r="FN59" s="108"/>
      <c r="FO59" s="108"/>
      <c r="FP59" s="108"/>
      <c r="FQ59" s="108"/>
      <c r="FR59" s="108"/>
      <c r="FS59" s="108"/>
      <c r="FT59" s="108"/>
      <c r="FU59" s="108"/>
      <c r="FV59" s="108"/>
      <c r="FW59" s="108"/>
      <c r="FX59" s="108"/>
      <c r="FY59" s="108"/>
      <c r="FZ59" s="108"/>
      <c r="GA59" s="108"/>
      <c r="GB59" s="108"/>
      <c r="GC59" s="108"/>
      <c r="GD59" s="108"/>
      <c r="GE59" s="108"/>
      <c r="GF59" s="108"/>
      <c r="GG59" s="108"/>
      <c r="GH59" s="108"/>
      <c r="GI59" s="108"/>
      <c r="GJ59" s="108"/>
      <c r="GK59" s="108"/>
      <c r="GL59" s="108"/>
      <c r="GM59" s="108"/>
      <c r="GN59" s="108"/>
      <c r="GO59" s="108"/>
      <c r="GP59" s="108"/>
      <c r="GQ59" s="108"/>
      <c r="GR59" s="108"/>
      <c r="GS59" s="108"/>
      <c r="GT59" s="108"/>
      <c r="GU59" s="108"/>
      <c r="GV59" s="108"/>
      <c r="GW59" s="108"/>
      <c r="GX59" s="108"/>
      <c r="GY59" s="108"/>
      <c r="GZ59" s="108"/>
      <c r="HA59" s="108"/>
      <c r="HB59" s="108"/>
      <c r="HC59" s="108"/>
      <c r="HD59" s="108"/>
      <c r="HE59" s="108"/>
      <c r="HF59" s="108"/>
      <c r="HG59" s="108"/>
      <c r="HH59" s="108"/>
      <c r="HI59" s="108"/>
      <c r="HJ59" s="108"/>
      <c r="HK59" s="108"/>
      <c r="HL59" s="108"/>
      <c r="HM59" s="108"/>
      <c r="HN59" s="108"/>
      <c r="HO59" s="108"/>
      <c r="HP59" s="108"/>
      <c r="HQ59" s="108"/>
      <c r="HR59" s="108"/>
      <c r="HS59" s="108"/>
      <c r="HT59" s="108"/>
      <c r="HU59" s="108"/>
      <c r="HV59" s="108"/>
      <c r="HW59" s="108"/>
      <c r="HX59" s="108"/>
      <c r="HY59" s="108"/>
      <c r="HZ59" s="108"/>
      <c r="IA59" s="108"/>
      <c r="IB59" s="108"/>
      <c r="IC59" s="108"/>
      <c r="ID59" s="108"/>
      <c r="IE59" s="108"/>
      <c r="IF59" s="108"/>
      <c r="IG59" s="108"/>
      <c r="IH59" s="108"/>
      <c r="II59" s="108"/>
      <c r="IJ59" s="108"/>
      <c r="IK59" s="108"/>
      <c r="IL59" s="108"/>
      <c r="IM59" s="108"/>
      <c r="IN59" s="108"/>
      <c r="IO59" s="108"/>
      <c r="IP59" s="108"/>
      <c r="IQ59" s="108"/>
      <c r="IR59" s="108"/>
      <c r="IS59" s="108"/>
      <c r="IT59" s="108"/>
      <c r="IU59" s="108"/>
      <c r="IV59" s="108"/>
      <c r="IW59" s="108"/>
      <c r="IX59" s="108"/>
      <c r="IY59" s="108"/>
      <c r="IZ59" s="108"/>
      <c r="JA59" s="108"/>
      <c r="JB59" s="108"/>
      <c r="JC59" s="108"/>
      <c r="JD59" s="108"/>
      <c r="JE59" s="108"/>
      <c r="JF59" s="108"/>
      <c r="JG59" s="108"/>
      <c r="JH59" s="108"/>
      <c r="JI59" s="108"/>
      <c r="JJ59" s="108"/>
      <c r="JK59" s="108"/>
      <c r="JL59" s="108"/>
      <c r="JM59" s="108"/>
      <c r="JN59" s="108"/>
      <c r="JO59" s="108"/>
      <c r="JP59" s="108"/>
      <c r="JQ59" s="108"/>
      <c r="JR59" s="108"/>
      <c r="JS59" s="108"/>
      <c r="JT59" s="108"/>
      <c r="JU59" s="108"/>
      <c r="JV59" s="108"/>
      <c r="JW59" s="108"/>
      <c r="JX59" s="108"/>
      <c r="JY59" s="108"/>
      <c r="JZ59" s="108"/>
      <c r="KA59" s="108"/>
      <c r="KB59" s="108"/>
      <c r="KC59" s="108"/>
      <c r="KD59" s="108"/>
      <c r="KE59" s="108"/>
      <c r="KF59" s="108"/>
      <c r="KG59" s="108"/>
      <c r="KH59" s="108"/>
      <c r="KI59" s="108"/>
      <c r="KJ59" s="108"/>
      <c r="KK59" s="108"/>
      <c r="KL59" s="108"/>
      <c r="KM59" s="108"/>
      <c r="KN59" s="108"/>
      <c r="KO59" s="108"/>
      <c r="KP59" s="108"/>
      <c r="KQ59" s="108"/>
      <c r="KR59" s="108"/>
      <c r="KS59" s="108"/>
      <c r="KT59" s="108"/>
      <c r="KU59" s="108"/>
      <c r="KV59" s="108"/>
      <c r="KW59" s="108"/>
      <c r="KX59" s="108"/>
      <c r="KY59" s="108"/>
      <c r="KZ59" s="108"/>
      <c r="LA59" s="108"/>
      <c r="LB59" s="108"/>
      <c r="LC59" s="108"/>
      <c r="LD59" s="108"/>
      <c r="LE59" s="108"/>
      <c r="LF59" s="108"/>
      <c r="LG59" s="108"/>
      <c r="LH59" s="108"/>
      <c r="LI59" s="108"/>
      <c r="LJ59" s="108"/>
      <c r="LK59" s="108"/>
      <c r="LL59" s="108"/>
      <c r="LM59" s="108"/>
      <c r="LN59" s="108"/>
      <c r="LO59" s="108"/>
      <c r="LP59" s="108"/>
      <c r="LQ59" s="108"/>
      <c r="LR59" s="108"/>
      <c r="LS59" s="108"/>
      <c r="LT59" s="108"/>
      <c r="LU59" s="108"/>
      <c r="LV59" s="108"/>
      <c r="LW59" s="108"/>
      <c r="LX59" s="108"/>
      <c r="LY59" s="108"/>
      <c r="LZ59" s="108"/>
      <c r="MA59" s="108"/>
      <c r="MB59" s="108"/>
      <c r="MC59" s="108"/>
      <c r="MD59" s="108"/>
      <c r="ME59" s="108"/>
    </row>
    <row r="60" spans="1:343" s="156" customFormat="1">
      <c r="A60" s="3"/>
      <c r="B60" s="438"/>
      <c r="C60" s="438"/>
      <c r="D60" s="438"/>
      <c r="E60" s="438"/>
      <c r="F60" s="438"/>
      <c r="G60" s="438"/>
      <c r="H60" s="438"/>
      <c r="I60" s="438"/>
      <c r="J60" s="438"/>
      <c r="K60" s="438"/>
      <c r="L60" s="438"/>
      <c r="M60" s="438"/>
      <c r="N60" s="438"/>
      <c r="O60" s="438"/>
      <c r="P60" s="438"/>
      <c r="Q60" s="438"/>
      <c r="R60" s="438"/>
      <c r="S60" s="438"/>
      <c r="T60" s="438"/>
      <c r="U60" s="438"/>
      <c r="V60" s="438"/>
      <c r="W60" s="438"/>
      <c r="X60" s="438"/>
      <c r="Y60" s="438"/>
      <c r="Z60" s="438"/>
      <c r="AA60" s="438"/>
      <c r="AB60" s="438"/>
      <c r="AC60" s="438"/>
      <c r="AD60" s="438"/>
      <c r="AE60" s="154"/>
      <c r="AF60" s="154"/>
      <c r="AG60" s="154"/>
      <c r="AH60" s="154"/>
      <c r="AI60" s="154"/>
      <c r="AJ60" s="108"/>
      <c r="AK60" s="154"/>
      <c r="AL60" s="108"/>
      <c r="AM60" s="108"/>
      <c r="AN60" s="108"/>
      <c r="AO60" s="108"/>
      <c r="AP60" s="108"/>
      <c r="AQ60" s="108"/>
      <c r="AR60" s="108"/>
      <c r="AS60" s="108"/>
      <c r="AT60" s="108"/>
      <c r="AU60" s="108"/>
      <c r="AV60" s="108"/>
      <c r="AW60" s="108"/>
      <c r="AX60" s="108"/>
      <c r="AY60" s="108"/>
      <c r="AZ60" s="108"/>
      <c r="BA60" s="108"/>
      <c r="BB60" s="108"/>
      <c r="BC60" s="108"/>
      <c r="BD60" s="108"/>
      <c r="BE60" s="108"/>
      <c r="BF60" s="108"/>
      <c r="BG60" s="108"/>
      <c r="BH60" s="108"/>
      <c r="BI60" s="108"/>
      <c r="BJ60" s="108"/>
      <c r="BK60" s="108"/>
      <c r="BL60" s="108"/>
      <c r="BM60" s="108"/>
      <c r="BN60" s="108"/>
      <c r="BO60" s="108"/>
      <c r="BP60" s="108"/>
      <c r="BQ60" s="108"/>
      <c r="BR60" s="108"/>
      <c r="BS60" s="108"/>
      <c r="BT60" s="108"/>
      <c r="BU60" s="108"/>
      <c r="BV60" s="108"/>
      <c r="BW60" s="108"/>
      <c r="BX60" s="108"/>
      <c r="BY60" s="108"/>
      <c r="BZ60" s="108"/>
      <c r="CA60" s="108"/>
      <c r="CB60" s="108"/>
      <c r="CC60" s="108"/>
      <c r="CD60" s="108"/>
      <c r="CE60" s="108"/>
      <c r="CF60" s="108"/>
      <c r="CG60" s="108"/>
      <c r="CH60" s="108"/>
      <c r="CI60" s="108"/>
      <c r="CJ60" s="108"/>
      <c r="CK60" s="108"/>
      <c r="CL60" s="108"/>
      <c r="CM60" s="108"/>
      <c r="CN60" s="108"/>
      <c r="CO60" s="108"/>
      <c r="CP60" s="108"/>
      <c r="CQ60" s="108"/>
      <c r="CR60" s="108"/>
      <c r="CS60" s="108"/>
      <c r="CT60" s="108"/>
      <c r="CU60" s="108"/>
      <c r="CV60" s="108"/>
      <c r="CW60" s="108"/>
      <c r="CX60" s="108"/>
      <c r="CY60" s="108"/>
      <c r="CZ60" s="108"/>
      <c r="DA60" s="108"/>
      <c r="DB60" s="108"/>
      <c r="DC60" s="108"/>
      <c r="DD60" s="108"/>
      <c r="DE60" s="108"/>
      <c r="DF60" s="108"/>
      <c r="DG60" s="108"/>
      <c r="DH60" s="108"/>
      <c r="DI60" s="108"/>
      <c r="DJ60" s="108"/>
      <c r="DK60" s="108"/>
      <c r="DL60" s="108"/>
      <c r="DM60" s="108"/>
      <c r="DN60" s="108"/>
      <c r="DO60" s="108"/>
      <c r="DP60" s="108"/>
      <c r="DQ60" s="108"/>
      <c r="DR60" s="108"/>
      <c r="DS60" s="108"/>
      <c r="DT60" s="108"/>
      <c r="DU60" s="108"/>
      <c r="DV60" s="108"/>
      <c r="DW60" s="108"/>
      <c r="DX60" s="108"/>
      <c r="DY60" s="108"/>
      <c r="DZ60" s="108"/>
      <c r="EA60" s="108"/>
      <c r="EB60" s="108"/>
      <c r="EC60" s="108"/>
      <c r="ED60" s="108"/>
      <c r="EE60" s="108"/>
      <c r="EF60" s="108"/>
      <c r="EG60" s="108"/>
      <c r="EH60" s="108"/>
      <c r="EI60" s="108"/>
      <c r="EJ60" s="108"/>
      <c r="EK60" s="108"/>
      <c r="EL60" s="108"/>
      <c r="EM60" s="108"/>
      <c r="EN60" s="108"/>
      <c r="EO60" s="108"/>
      <c r="EP60" s="108"/>
      <c r="EQ60" s="108"/>
      <c r="ER60" s="108"/>
      <c r="ES60" s="108"/>
      <c r="ET60" s="108"/>
      <c r="EU60" s="108"/>
      <c r="EV60" s="108"/>
      <c r="EW60" s="108"/>
      <c r="EX60" s="108"/>
      <c r="EY60" s="108"/>
      <c r="EZ60" s="108"/>
      <c r="FA60" s="108"/>
      <c r="FB60" s="108"/>
      <c r="FC60" s="108"/>
      <c r="FD60" s="108"/>
      <c r="FE60" s="108"/>
      <c r="FF60" s="108"/>
      <c r="FG60" s="108"/>
      <c r="FH60" s="108"/>
      <c r="FI60" s="108"/>
      <c r="FJ60" s="108"/>
      <c r="FK60" s="108"/>
      <c r="FL60" s="108"/>
      <c r="FM60" s="108"/>
      <c r="FN60" s="108"/>
      <c r="FO60" s="108"/>
      <c r="FP60" s="108"/>
      <c r="FQ60" s="108"/>
      <c r="FR60" s="108"/>
      <c r="FS60" s="108"/>
      <c r="FT60" s="108"/>
      <c r="FU60" s="108"/>
      <c r="FV60" s="108"/>
      <c r="FW60" s="108"/>
      <c r="FX60" s="108"/>
      <c r="FY60" s="108"/>
      <c r="FZ60" s="108"/>
      <c r="GA60" s="108"/>
      <c r="GB60" s="108"/>
      <c r="GC60" s="108"/>
      <c r="GD60" s="108"/>
      <c r="GE60" s="108"/>
      <c r="GF60" s="108"/>
      <c r="GG60" s="108"/>
      <c r="GH60" s="108"/>
      <c r="GI60" s="108"/>
      <c r="GJ60" s="108"/>
      <c r="GK60" s="108"/>
      <c r="GL60" s="108"/>
      <c r="GM60" s="108"/>
      <c r="GN60" s="108"/>
      <c r="GO60" s="108"/>
      <c r="GP60" s="108"/>
      <c r="GQ60" s="108"/>
      <c r="GR60" s="108"/>
      <c r="GS60" s="108"/>
      <c r="GT60" s="108"/>
      <c r="GU60" s="108"/>
      <c r="GV60" s="108"/>
      <c r="GW60" s="108"/>
      <c r="GX60" s="108"/>
      <c r="GY60" s="108"/>
      <c r="GZ60" s="108"/>
      <c r="HA60" s="108"/>
      <c r="HB60" s="108"/>
      <c r="HC60" s="108"/>
      <c r="HD60" s="108"/>
      <c r="HE60" s="108"/>
      <c r="HF60" s="108"/>
      <c r="HG60" s="108"/>
      <c r="HH60" s="108"/>
      <c r="HI60" s="108"/>
      <c r="HJ60" s="108"/>
      <c r="HK60" s="108"/>
      <c r="HL60" s="108"/>
      <c r="HM60" s="108"/>
      <c r="HN60" s="108"/>
      <c r="HO60" s="108"/>
      <c r="HP60" s="108"/>
      <c r="HQ60" s="108"/>
      <c r="HR60" s="108"/>
      <c r="HS60" s="108"/>
      <c r="HT60" s="108"/>
      <c r="HU60" s="108"/>
      <c r="HV60" s="108"/>
      <c r="HW60" s="108"/>
      <c r="HX60" s="108"/>
      <c r="HY60" s="108"/>
      <c r="HZ60" s="108"/>
      <c r="IA60" s="108"/>
      <c r="IB60" s="108"/>
      <c r="IC60" s="108"/>
      <c r="ID60" s="108"/>
      <c r="IE60" s="108"/>
      <c r="IF60" s="108"/>
      <c r="IG60" s="108"/>
      <c r="IH60" s="108"/>
      <c r="II60" s="108"/>
      <c r="IJ60" s="108"/>
      <c r="IK60" s="108"/>
      <c r="IL60" s="108"/>
      <c r="IM60" s="108"/>
      <c r="IN60" s="108"/>
      <c r="IO60" s="108"/>
      <c r="IP60" s="108"/>
      <c r="IQ60" s="108"/>
      <c r="IR60" s="108"/>
      <c r="IS60" s="108"/>
      <c r="IT60" s="108"/>
      <c r="IU60" s="108"/>
      <c r="IV60" s="108"/>
      <c r="IW60" s="108"/>
      <c r="IX60" s="108"/>
      <c r="IY60" s="108"/>
      <c r="IZ60" s="108"/>
      <c r="JA60" s="108"/>
      <c r="JB60" s="108"/>
      <c r="JC60" s="108"/>
      <c r="JD60" s="108"/>
      <c r="JE60" s="108"/>
      <c r="JF60" s="108"/>
      <c r="JG60" s="108"/>
      <c r="JH60" s="108"/>
      <c r="JI60" s="108"/>
      <c r="JJ60" s="108"/>
      <c r="JK60" s="108"/>
      <c r="JL60" s="108"/>
      <c r="JM60" s="108"/>
      <c r="JN60" s="108"/>
      <c r="JO60" s="108"/>
      <c r="JP60" s="108"/>
      <c r="JQ60" s="108"/>
      <c r="JR60" s="108"/>
      <c r="JS60" s="108"/>
      <c r="JT60" s="108"/>
      <c r="JU60" s="108"/>
      <c r="JV60" s="108"/>
      <c r="JW60" s="108"/>
      <c r="JX60" s="108"/>
      <c r="JY60" s="108"/>
      <c r="JZ60" s="108"/>
      <c r="KA60" s="108"/>
      <c r="KB60" s="108"/>
      <c r="KC60" s="108"/>
      <c r="KD60" s="108"/>
      <c r="KE60" s="108"/>
      <c r="KF60" s="108"/>
      <c r="KG60" s="108"/>
      <c r="KH60" s="108"/>
      <c r="KI60" s="108"/>
      <c r="KJ60" s="108"/>
      <c r="KK60" s="108"/>
      <c r="KL60" s="108"/>
      <c r="KM60" s="108"/>
      <c r="KN60" s="108"/>
      <c r="KO60" s="108"/>
      <c r="KP60" s="108"/>
      <c r="KQ60" s="108"/>
      <c r="KR60" s="108"/>
      <c r="KS60" s="108"/>
      <c r="KT60" s="108"/>
      <c r="KU60" s="108"/>
      <c r="KV60" s="108"/>
      <c r="KW60" s="108"/>
      <c r="KX60" s="108"/>
      <c r="KY60" s="108"/>
      <c r="KZ60" s="108"/>
      <c r="LA60" s="108"/>
      <c r="LB60" s="108"/>
      <c r="LC60" s="108"/>
      <c r="LD60" s="108"/>
      <c r="LE60" s="108"/>
      <c r="LF60" s="108"/>
      <c r="LG60" s="108"/>
      <c r="LH60" s="108"/>
      <c r="LI60" s="108"/>
      <c r="LJ60" s="108"/>
      <c r="LK60" s="108"/>
      <c r="LL60" s="108"/>
      <c r="LM60" s="108"/>
      <c r="LN60" s="108"/>
      <c r="LO60" s="108"/>
      <c r="LP60" s="108"/>
      <c r="LQ60" s="108"/>
      <c r="LR60" s="108"/>
      <c r="LS60" s="108"/>
      <c r="LT60" s="108"/>
      <c r="LU60" s="108"/>
      <c r="LV60" s="108"/>
      <c r="LW60" s="108"/>
      <c r="LX60" s="108"/>
      <c r="LY60" s="108"/>
      <c r="LZ60" s="108"/>
      <c r="MA60" s="108"/>
      <c r="MB60" s="108"/>
      <c r="MC60" s="108"/>
      <c r="MD60" s="108"/>
      <c r="ME60" s="108"/>
    </row>
    <row r="61" spans="1:343" s="156" customFormat="1">
      <c r="A61" s="3"/>
      <c r="B61" s="438"/>
      <c r="C61" s="438"/>
      <c r="D61" s="438"/>
      <c r="E61" s="438"/>
      <c r="F61" s="438"/>
      <c r="G61" s="438"/>
      <c r="H61" s="438"/>
      <c r="I61" s="438"/>
      <c r="J61" s="438"/>
      <c r="K61" s="438"/>
      <c r="L61" s="438"/>
      <c r="M61" s="438"/>
      <c r="N61" s="438"/>
      <c r="O61" s="438"/>
      <c r="P61" s="438"/>
      <c r="Q61" s="438"/>
      <c r="R61" s="438"/>
      <c r="S61" s="438"/>
      <c r="T61" s="438"/>
      <c r="U61" s="438"/>
      <c r="V61" s="438"/>
      <c r="W61" s="438"/>
      <c r="X61" s="438"/>
      <c r="Y61" s="438"/>
      <c r="Z61" s="438"/>
      <c r="AA61" s="438"/>
      <c r="AB61" s="438"/>
      <c r="AC61" s="438"/>
      <c r="AD61" s="438"/>
      <c r="AE61" s="154"/>
      <c r="AF61" s="154"/>
      <c r="AG61" s="154"/>
      <c r="AH61" s="154"/>
      <c r="AI61" s="154"/>
      <c r="AJ61" s="108"/>
      <c r="AK61" s="154"/>
      <c r="AL61" s="108"/>
      <c r="AM61" s="108"/>
      <c r="AN61" s="108"/>
      <c r="AO61" s="108"/>
      <c r="AP61" s="108"/>
      <c r="AQ61" s="108"/>
      <c r="AR61" s="108"/>
      <c r="AS61" s="108"/>
      <c r="AT61" s="108"/>
      <c r="AU61" s="108"/>
      <c r="AV61" s="108"/>
      <c r="AW61" s="108"/>
      <c r="AX61" s="108"/>
      <c r="AY61" s="108"/>
      <c r="AZ61" s="108"/>
      <c r="BA61" s="108"/>
      <c r="BB61" s="108"/>
      <c r="BC61" s="108"/>
      <c r="BD61" s="108"/>
      <c r="BE61" s="108"/>
      <c r="BF61" s="108"/>
      <c r="BG61" s="108"/>
      <c r="BH61" s="108"/>
      <c r="BI61" s="108"/>
      <c r="BJ61" s="108"/>
      <c r="BK61" s="108"/>
      <c r="BL61" s="108"/>
      <c r="BM61" s="108"/>
      <c r="BN61" s="108"/>
      <c r="BO61" s="108"/>
      <c r="BP61" s="108"/>
      <c r="BQ61" s="108"/>
      <c r="BR61" s="108"/>
      <c r="BS61" s="108"/>
      <c r="BT61" s="108"/>
      <c r="BU61" s="108"/>
      <c r="BV61" s="108"/>
      <c r="BW61" s="108"/>
      <c r="BX61" s="108"/>
      <c r="BY61" s="108"/>
      <c r="BZ61" s="108"/>
      <c r="CA61" s="108"/>
      <c r="CB61" s="108"/>
      <c r="CC61" s="108"/>
      <c r="CD61" s="108"/>
      <c r="CE61" s="108"/>
      <c r="CF61" s="108"/>
      <c r="CG61" s="108"/>
      <c r="CH61" s="108"/>
      <c r="CI61" s="108"/>
      <c r="CJ61" s="108"/>
      <c r="CK61" s="108"/>
      <c r="CL61" s="108"/>
      <c r="CM61" s="108"/>
      <c r="CN61" s="108"/>
      <c r="CO61" s="108"/>
      <c r="CP61" s="108"/>
      <c r="CQ61" s="108"/>
      <c r="CR61" s="108"/>
      <c r="CS61" s="108"/>
      <c r="CT61" s="108"/>
      <c r="CU61" s="108"/>
      <c r="CV61" s="108"/>
      <c r="CW61" s="108"/>
      <c r="CX61" s="108"/>
      <c r="CY61" s="108"/>
      <c r="CZ61" s="108"/>
      <c r="DA61" s="108"/>
      <c r="DB61" s="108"/>
      <c r="DC61" s="108"/>
      <c r="DD61" s="108"/>
      <c r="DE61" s="108"/>
      <c r="DF61" s="108"/>
      <c r="DG61" s="108"/>
      <c r="DH61" s="108"/>
      <c r="DI61" s="108"/>
      <c r="DJ61" s="108"/>
      <c r="DK61" s="108"/>
      <c r="DL61" s="108"/>
      <c r="DM61" s="108"/>
      <c r="DN61" s="108"/>
      <c r="DO61" s="108"/>
      <c r="DP61" s="108"/>
      <c r="DQ61" s="108"/>
      <c r="DR61" s="108"/>
      <c r="DS61" s="108"/>
      <c r="DT61" s="108"/>
      <c r="DU61" s="108"/>
      <c r="DV61" s="108"/>
      <c r="DW61" s="108"/>
      <c r="DX61" s="108"/>
      <c r="DY61" s="108"/>
      <c r="DZ61" s="108"/>
      <c r="EA61" s="108"/>
      <c r="EB61" s="108"/>
      <c r="EC61" s="108"/>
      <c r="ED61" s="108"/>
      <c r="EE61" s="108"/>
      <c r="EF61" s="108"/>
      <c r="EG61" s="108"/>
      <c r="EH61" s="108"/>
      <c r="EI61" s="108"/>
      <c r="EJ61" s="108"/>
      <c r="EK61" s="108"/>
      <c r="EL61" s="108"/>
      <c r="EM61" s="108"/>
      <c r="EN61" s="108"/>
      <c r="EO61" s="108"/>
      <c r="EP61" s="108"/>
      <c r="EQ61" s="108"/>
      <c r="ER61" s="108"/>
      <c r="ES61" s="108"/>
      <c r="ET61" s="108"/>
      <c r="EU61" s="108"/>
      <c r="EV61" s="108"/>
      <c r="EW61" s="108"/>
      <c r="EX61" s="108"/>
      <c r="EY61" s="108"/>
      <c r="EZ61" s="108"/>
      <c r="FA61" s="108"/>
      <c r="FB61" s="108"/>
      <c r="FC61" s="108"/>
      <c r="FD61" s="108"/>
      <c r="FE61" s="108"/>
      <c r="FF61" s="108"/>
      <c r="FG61" s="108"/>
      <c r="FH61" s="108"/>
      <c r="FI61" s="108"/>
      <c r="FJ61" s="108"/>
      <c r="FK61" s="108"/>
      <c r="FL61" s="108"/>
      <c r="FM61" s="108"/>
      <c r="FN61" s="108"/>
      <c r="FO61" s="108"/>
      <c r="FP61" s="108"/>
      <c r="FQ61" s="108"/>
      <c r="FR61" s="108"/>
      <c r="FS61" s="108"/>
      <c r="FT61" s="108"/>
      <c r="FU61" s="108"/>
      <c r="FV61" s="108"/>
      <c r="FW61" s="108"/>
      <c r="FX61" s="108"/>
      <c r="FY61" s="108"/>
      <c r="FZ61" s="108"/>
      <c r="GA61" s="108"/>
      <c r="GB61" s="108"/>
      <c r="GC61" s="108"/>
      <c r="GD61" s="108"/>
      <c r="GE61" s="108"/>
      <c r="GF61" s="108"/>
      <c r="GG61" s="108"/>
      <c r="GH61" s="108"/>
      <c r="GI61" s="108"/>
      <c r="GJ61" s="108"/>
      <c r="GK61" s="108"/>
      <c r="GL61" s="108"/>
      <c r="GM61" s="108"/>
      <c r="GN61" s="108"/>
      <c r="GO61" s="108"/>
      <c r="GP61" s="108"/>
      <c r="GQ61" s="108"/>
      <c r="GR61" s="108"/>
      <c r="GS61" s="108"/>
      <c r="GT61" s="108"/>
      <c r="GU61" s="108"/>
      <c r="GV61" s="108"/>
      <c r="GW61" s="108"/>
      <c r="GX61" s="108"/>
      <c r="GY61" s="108"/>
      <c r="GZ61" s="108"/>
      <c r="HA61" s="108"/>
      <c r="HB61" s="108"/>
      <c r="HC61" s="108"/>
      <c r="HD61" s="108"/>
      <c r="HE61" s="108"/>
      <c r="HF61" s="108"/>
      <c r="HG61" s="108"/>
      <c r="HH61" s="108"/>
      <c r="HI61" s="108"/>
      <c r="HJ61" s="108"/>
      <c r="HK61" s="108"/>
      <c r="HL61" s="108"/>
      <c r="HM61" s="108"/>
      <c r="HN61" s="108"/>
      <c r="HO61" s="108"/>
      <c r="HP61" s="108"/>
      <c r="HQ61" s="108"/>
      <c r="HR61" s="108"/>
      <c r="HS61" s="108"/>
      <c r="HT61" s="108"/>
      <c r="HU61" s="108"/>
      <c r="HV61" s="108"/>
      <c r="HW61" s="108"/>
      <c r="HX61" s="108"/>
      <c r="HY61" s="108"/>
      <c r="HZ61" s="108"/>
      <c r="IA61" s="108"/>
      <c r="IB61" s="108"/>
      <c r="IC61" s="108"/>
      <c r="ID61" s="108"/>
      <c r="IE61" s="108"/>
      <c r="IF61" s="108"/>
      <c r="IG61" s="108"/>
      <c r="IH61" s="108"/>
      <c r="II61" s="108"/>
      <c r="IJ61" s="108"/>
      <c r="IK61" s="108"/>
      <c r="IL61" s="108"/>
      <c r="IM61" s="108"/>
      <c r="IN61" s="108"/>
      <c r="IO61" s="108"/>
      <c r="IP61" s="108"/>
      <c r="IQ61" s="108"/>
      <c r="IR61" s="108"/>
      <c r="IS61" s="108"/>
      <c r="IT61" s="108"/>
      <c r="IU61" s="108"/>
      <c r="IV61" s="108"/>
      <c r="IW61" s="108"/>
      <c r="IX61" s="108"/>
      <c r="IY61" s="108"/>
      <c r="IZ61" s="108"/>
      <c r="JA61" s="108"/>
      <c r="JB61" s="108"/>
      <c r="JC61" s="108"/>
      <c r="JD61" s="108"/>
      <c r="JE61" s="108"/>
      <c r="JF61" s="108"/>
      <c r="JG61" s="108"/>
      <c r="JH61" s="108"/>
      <c r="JI61" s="108"/>
      <c r="JJ61" s="108"/>
      <c r="JK61" s="108"/>
      <c r="JL61" s="108"/>
      <c r="JM61" s="108"/>
      <c r="JN61" s="108"/>
      <c r="JO61" s="108"/>
      <c r="JP61" s="108"/>
      <c r="JQ61" s="108"/>
      <c r="JR61" s="108"/>
      <c r="JS61" s="108"/>
      <c r="JT61" s="108"/>
      <c r="JU61" s="108"/>
      <c r="JV61" s="108"/>
      <c r="JW61" s="108"/>
      <c r="JX61" s="108"/>
      <c r="JY61" s="108"/>
      <c r="JZ61" s="108"/>
      <c r="KA61" s="108"/>
      <c r="KB61" s="108"/>
      <c r="KC61" s="108"/>
      <c r="KD61" s="108"/>
      <c r="KE61" s="108"/>
      <c r="KF61" s="108"/>
      <c r="KG61" s="108"/>
      <c r="KH61" s="108"/>
      <c r="KI61" s="108"/>
      <c r="KJ61" s="108"/>
      <c r="KK61" s="108"/>
      <c r="KL61" s="108"/>
      <c r="KM61" s="108"/>
      <c r="KN61" s="108"/>
      <c r="KO61" s="108"/>
      <c r="KP61" s="108"/>
      <c r="KQ61" s="108"/>
      <c r="KR61" s="108"/>
      <c r="KS61" s="108"/>
      <c r="KT61" s="108"/>
      <c r="KU61" s="108"/>
      <c r="KV61" s="108"/>
      <c r="KW61" s="108"/>
      <c r="KX61" s="108"/>
      <c r="KY61" s="108"/>
      <c r="KZ61" s="108"/>
      <c r="LA61" s="108"/>
      <c r="LB61" s="108"/>
      <c r="LC61" s="108"/>
      <c r="LD61" s="108"/>
      <c r="LE61" s="108"/>
      <c r="LF61" s="108"/>
      <c r="LG61" s="108"/>
      <c r="LH61" s="108"/>
      <c r="LI61" s="108"/>
      <c r="LJ61" s="108"/>
      <c r="LK61" s="108"/>
      <c r="LL61" s="108"/>
      <c r="LM61" s="108"/>
      <c r="LN61" s="108"/>
      <c r="LO61" s="108"/>
      <c r="LP61" s="108"/>
      <c r="LQ61" s="108"/>
      <c r="LR61" s="108"/>
      <c r="LS61" s="108"/>
      <c r="LT61" s="108"/>
      <c r="LU61" s="108"/>
      <c r="LV61" s="108"/>
      <c r="LW61" s="108"/>
      <c r="LX61" s="108"/>
      <c r="LY61" s="108"/>
      <c r="LZ61" s="108"/>
      <c r="MA61" s="108"/>
      <c r="MB61" s="108"/>
      <c r="MC61" s="108"/>
      <c r="MD61" s="108"/>
      <c r="ME61" s="108"/>
    </row>
    <row r="62" spans="1:343" s="156" customFormat="1">
      <c r="A62" s="3"/>
      <c r="B62" s="438"/>
      <c r="C62" s="438"/>
      <c r="D62" s="438"/>
      <c r="E62" s="438"/>
      <c r="F62" s="438"/>
      <c r="G62" s="438"/>
      <c r="H62" s="438"/>
      <c r="I62" s="438"/>
      <c r="J62" s="438"/>
      <c r="K62" s="438"/>
      <c r="L62" s="438"/>
      <c r="M62" s="438"/>
      <c r="N62" s="438"/>
      <c r="O62" s="438"/>
      <c r="P62" s="438"/>
      <c r="Q62" s="438"/>
      <c r="R62" s="438"/>
      <c r="S62" s="438"/>
      <c r="T62" s="438"/>
      <c r="U62" s="438"/>
      <c r="V62" s="438"/>
      <c r="W62" s="438"/>
      <c r="X62" s="438"/>
      <c r="Y62" s="438"/>
      <c r="Z62" s="438"/>
      <c r="AA62" s="438"/>
      <c r="AB62" s="438"/>
      <c r="AC62" s="438"/>
      <c r="AD62" s="438"/>
      <c r="AE62" s="154"/>
      <c r="AF62" s="154"/>
      <c r="AG62" s="154"/>
      <c r="AH62" s="154"/>
      <c r="AI62" s="154"/>
      <c r="AJ62" s="108"/>
      <c r="AK62" s="154"/>
      <c r="AL62" s="108"/>
      <c r="AM62" s="108"/>
      <c r="AN62" s="108"/>
      <c r="AO62" s="108"/>
      <c r="AP62" s="108"/>
      <c r="AQ62" s="108"/>
      <c r="AR62" s="108"/>
      <c r="AS62" s="108"/>
      <c r="AT62" s="108"/>
      <c r="AU62" s="108"/>
      <c r="AV62" s="108"/>
      <c r="AW62" s="108"/>
      <c r="AX62" s="108"/>
      <c r="AY62" s="108"/>
      <c r="AZ62" s="108"/>
      <c r="BA62" s="108"/>
      <c r="BB62" s="108"/>
      <c r="BC62" s="108"/>
      <c r="BD62" s="108"/>
      <c r="BE62" s="108"/>
      <c r="BF62" s="108"/>
      <c r="BG62" s="108"/>
      <c r="BH62" s="108"/>
      <c r="BI62" s="108"/>
      <c r="BJ62" s="108"/>
      <c r="BK62" s="108"/>
      <c r="BL62" s="108"/>
      <c r="BM62" s="108"/>
      <c r="BN62" s="108"/>
      <c r="BO62" s="108"/>
      <c r="BP62" s="108"/>
      <c r="BQ62" s="108"/>
      <c r="BR62" s="108"/>
      <c r="BS62" s="108"/>
      <c r="BT62" s="108"/>
      <c r="BU62" s="108"/>
      <c r="BV62" s="108"/>
      <c r="BW62" s="108"/>
      <c r="BX62" s="108"/>
      <c r="BY62" s="108"/>
      <c r="BZ62" s="108"/>
      <c r="CA62" s="108"/>
      <c r="CB62" s="108"/>
      <c r="CC62" s="108"/>
      <c r="CD62" s="108"/>
      <c r="CE62" s="108"/>
      <c r="CF62" s="108"/>
      <c r="CG62" s="108"/>
      <c r="CH62" s="108"/>
      <c r="CI62" s="108"/>
      <c r="CJ62" s="108"/>
      <c r="CK62" s="108"/>
      <c r="CL62" s="108"/>
      <c r="CM62" s="108"/>
      <c r="CN62" s="108"/>
      <c r="CO62" s="108"/>
      <c r="CP62" s="108"/>
      <c r="CQ62" s="108"/>
      <c r="CR62" s="108"/>
      <c r="CS62" s="108"/>
      <c r="CT62" s="108"/>
      <c r="CU62" s="108"/>
      <c r="CV62" s="108"/>
      <c r="CW62" s="108"/>
      <c r="CX62" s="108"/>
      <c r="CY62" s="108"/>
      <c r="CZ62" s="108"/>
      <c r="DA62" s="108"/>
      <c r="DB62" s="108"/>
      <c r="DC62" s="108"/>
      <c r="DD62" s="108"/>
      <c r="DE62" s="108"/>
      <c r="DF62" s="108"/>
      <c r="DG62" s="108"/>
      <c r="DH62" s="108"/>
      <c r="DI62" s="108"/>
      <c r="DJ62" s="108"/>
      <c r="DK62" s="108"/>
      <c r="DL62" s="108"/>
      <c r="DM62" s="108"/>
      <c r="DN62" s="108"/>
      <c r="DO62" s="108"/>
      <c r="DP62" s="108"/>
      <c r="DQ62" s="108"/>
      <c r="DR62" s="108"/>
      <c r="DS62" s="108"/>
      <c r="DT62" s="108"/>
      <c r="DU62" s="108"/>
      <c r="DV62" s="108"/>
      <c r="DW62" s="108"/>
      <c r="DX62" s="108"/>
      <c r="DY62" s="108"/>
      <c r="DZ62" s="108"/>
      <c r="EA62" s="108"/>
      <c r="EB62" s="108"/>
      <c r="EC62" s="108"/>
      <c r="ED62" s="108"/>
      <c r="EE62" s="108"/>
      <c r="EF62" s="108"/>
      <c r="EG62" s="108"/>
      <c r="EH62" s="108"/>
      <c r="EI62" s="108"/>
      <c r="EJ62" s="108"/>
      <c r="EK62" s="108"/>
      <c r="EL62" s="108"/>
      <c r="EM62" s="108"/>
      <c r="EN62" s="108"/>
      <c r="EO62" s="108"/>
      <c r="EP62" s="108"/>
      <c r="EQ62" s="108"/>
      <c r="ER62" s="108"/>
      <c r="ES62" s="108"/>
      <c r="ET62" s="108"/>
      <c r="EU62" s="108"/>
      <c r="EV62" s="108"/>
      <c r="EW62" s="108"/>
      <c r="EX62" s="108"/>
      <c r="EY62" s="108"/>
      <c r="EZ62" s="108"/>
      <c r="FA62" s="108"/>
      <c r="FB62" s="108"/>
      <c r="FC62" s="108"/>
      <c r="FD62" s="108"/>
      <c r="FE62" s="108"/>
      <c r="FF62" s="108"/>
      <c r="FG62" s="108"/>
      <c r="FH62" s="108"/>
      <c r="FI62" s="108"/>
      <c r="FJ62" s="108"/>
      <c r="FK62" s="108"/>
      <c r="FL62" s="108"/>
      <c r="FM62" s="108"/>
      <c r="FN62" s="108"/>
      <c r="FO62" s="108"/>
      <c r="FP62" s="108"/>
      <c r="FQ62" s="108"/>
      <c r="FR62" s="108"/>
      <c r="FS62" s="108"/>
      <c r="FT62" s="108"/>
      <c r="FU62" s="108"/>
      <c r="FV62" s="108"/>
      <c r="FW62" s="108"/>
      <c r="FX62" s="108"/>
      <c r="FY62" s="108"/>
      <c r="FZ62" s="108"/>
      <c r="GA62" s="108"/>
      <c r="GB62" s="108"/>
      <c r="GC62" s="108"/>
      <c r="GD62" s="108"/>
      <c r="GE62" s="108"/>
      <c r="GF62" s="108"/>
      <c r="GG62" s="108"/>
      <c r="GH62" s="108"/>
      <c r="GI62" s="108"/>
      <c r="GJ62" s="108"/>
      <c r="GK62" s="108"/>
      <c r="GL62" s="108"/>
      <c r="GM62" s="108"/>
      <c r="GN62" s="108"/>
      <c r="GO62" s="108"/>
      <c r="GP62" s="108"/>
      <c r="GQ62" s="108"/>
      <c r="GR62" s="108"/>
      <c r="GS62" s="108"/>
      <c r="GT62" s="108"/>
      <c r="GU62" s="108"/>
      <c r="GV62" s="108"/>
      <c r="GW62" s="108"/>
      <c r="GX62" s="108"/>
      <c r="GY62" s="108"/>
      <c r="GZ62" s="108"/>
      <c r="HA62" s="108"/>
      <c r="HB62" s="108"/>
      <c r="HC62" s="108"/>
      <c r="HD62" s="108"/>
      <c r="HE62" s="108"/>
      <c r="HF62" s="108"/>
      <c r="HG62" s="108"/>
      <c r="HH62" s="108"/>
      <c r="HI62" s="108"/>
      <c r="HJ62" s="108"/>
      <c r="HK62" s="108"/>
      <c r="HL62" s="108"/>
      <c r="HM62" s="108"/>
      <c r="HN62" s="108"/>
      <c r="HO62" s="108"/>
      <c r="HP62" s="108"/>
      <c r="HQ62" s="108"/>
      <c r="HR62" s="108"/>
      <c r="HS62" s="108"/>
      <c r="HT62" s="108"/>
      <c r="HU62" s="108"/>
      <c r="HV62" s="108"/>
      <c r="HW62" s="108"/>
      <c r="HX62" s="108"/>
      <c r="HY62" s="108"/>
      <c r="HZ62" s="108"/>
      <c r="IA62" s="108"/>
      <c r="IB62" s="108"/>
      <c r="IC62" s="108"/>
      <c r="ID62" s="108"/>
      <c r="IE62" s="108"/>
      <c r="IF62" s="108"/>
      <c r="IG62" s="108"/>
      <c r="IH62" s="108"/>
      <c r="II62" s="108"/>
      <c r="IJ62" s="108"/>
      <c r="IK62" s="108"/>
      <c r="IL62" s="108"/>
      <c r="IM62" s="108"/>
      <c r="IN62" s="108"/>
      <c r="IO62" s="108"/>
      <c r="IP62" s="108"/>
      <c r="IQ62" s="108"/>
      <c r="IR62" s="108"/>
      <c r="IS62" s="108"/>
      <c r="IT62" s="108"/>
      <c r="IU62" s="108"/>
      <c r="IV62" s="108"/>
      <c r="IW62" s="108"/>
      <c r="IX62" s="108"/>
      <c r="IY62" s="108"/>
      <c r="IZ62" s="108"/>
      <c r="JA62" s="108"/>
      <c r="JB62" s="108"/>
      <c r="JC62" s="108"/>
      <c r="JD62" s="108"/>
      <c r="JE62" s="108"/>
      <c r="JF62" s="108"/>
      <c r="JG62" s="108"/>
      <c r="JH62" s="108"/>
      <c r="JI62" s="108"/>
      <c r="JJ62" s="108"/>
      <c r="JK62" s="108"/>
      <c r="JL62" s="108"/>
      <c r="JM62" s="108"/>
      <c r="JN62" s="108"/>
      <c r="JO62" s="108"/>
      <c r="JP62" s="108"/>
      <c r="JQ62" s="108"/>
      <c r="JR62" s="108"/>
      <c r="JS62" s="108"/>
      <c r="JT62" s="108"/>
      <c r="JU62" s="108"/>
      <c r="JV62" s="108"/>
      <c r="JW62" s="108"/>
      <c r="JX62" s="108"/>
      <c r="JY62" s="108"/>
      <c r="JZ62" s="108"/>
      <c r="KA62" s="108"/>
      <c r="KB62" s="108"/>
      <c r="KC62" s="108"/>
      <c r="KD62" s="108"/>
      <c r="KE62" s="108"/>
      <c r="KF62" s="108"/>
      <c r="KG62" s="108"/>
      <c r="KH62" s="108"/>
      <c r="KI62" s="108"/>
      <c r="KJ62" s="108"/>
      <c r="KK62" s="108"/>
      <c r="KL62" s="108"/>
      <c r="KM62" s="108"/>
      <c r="KN62" s="108"/>
      <c r="KO62" s="108"/>
      <c r="KP62" s="108"/>
      <c r="KQ62" s="108"/>
      <c r="KR62" s="108"/>
      <c r="KS62" s="108"/>
      <c r="KT62" s="108"/>
      <c r="KU62" s="108"/>
      <c r="KV62" s="108"/>
      <c r="KW62" s="108"/>
      <c r="KX62" s="108"/>
      <c r="KY62" s="108"/>
      <c r="KZ62" s="108"/>
      <c r="LA62" s="108"/>
      <c r="LB62" s="108"/>
      <c r="LC62" s="108"/>
      <c r="LD62" s="108"/>
      <c r="LE62" s="108"/>
      <c r="LF62" s="108"/>
      <c r="LG62" s="108"/>
      <c r="LH62" s="108"/>
      <c r="LI62" s="108"/>
      <c r="LJ62" s="108"/>
      <c r="LK62" s="108"/>
      <c r="LL62" s="108"/>
      <c r="LM62" s="108"/>
      <c r="LN62" s="108"/>
      <c r="LO62" s="108"/>
      <c r="LP62" s="108"/>
      <c r="LQ62" s="108"/>
      <c r="LR62" s="108"/>
      <c r="LS62" s="108"/>
      <c r="LT62" s="108"/>
      <c r="LU62" s="108"/>
      <c r="LV62" s="108"/>
      <c r="LW62" s="108"/>
      <c r="LX62" s="108"/>
      <c r="LY62" s="108"/>
      <c r="LZ62" s="108"/>
      <c r="MA62" s="108"/>
      <c r="MB62" s="108"/>
      <c r="MC62" s="108"/>
      <c r="MD62" s="108"/>
      <c r="ME62" s="108"/>
    </row>
    <row r="63" spans="1:343" s="156" customFormat="1">
      <c r="A63" s="3"/>
      <c r="B63" s="438"/>
      <c r="C63" s="438"/>
      <c r="D63" s="438"/>
      <c r="E63" s="438"/>
      <c r="F63" s="438"/>
      <c r="G63" s="438"/>
      <c r="H63" s="438"/>
      <c r="I63" s="438"/>
      <c r="J63" s="438"/>
      <c r="K63" s="438"/>
      <c r="L63" s="438"/>
      <c r="M63" s="438"/>
      <c r="N63" s="438"/>
      <c r="O63" s="438"/>
      <c r="P63" s="438"/>
      <c r="Q63" s="438"/>
      <c r="R63" s="438"/>
      <c r="S63" s="438"/>
      <c r="T63" s="438"/>
      <c r="U63" s="438"/>
      <c r="V63" s="438"/>
      <c r="W63" s="438"/>
      <c r="X63" s="438"/>
      <c r="Y63" s="438"/>
      <c r="Z63" s="438"/>
      <c r="AA63" s="438"/>
      <c r="AB63" s="438"/>
      <c r="AC63" s="438"/>
      <c r="AD63" s="438"/>
      <c r="AE63" s="154"/>
      <c r="AF63" s="154"/>
      <c r="AG63" s="154"/>
      <c r="AH63" s="154"/>
      <c r="AI63" s="154"/>
      <c r="AJ63" s="108"/>
      <c r="AK63" s="154"/>
      <c r="AL63" s="108"/>
      <c r="AM63" s="108"/>
      <c r="AN63" s="108"/>
      <c r="AO63" s="108"/>
      <c r="AP63" s="108"/>
      <c r="AQ63" s="108"/>
      <c r="AR63" s="108"/>
      <c r="AS63" s="108"/>
      <c r="AT63" s="108"/>
      <c r="AU63" s="108"/>
      <c r="AV63" s="108"/>
      <c r="AW63" s="108"/>
      <c r="AX63" s="108"/>
      <c r="AY63" s="108"/>
      <c r="AZ63" s="108"/>
      <c r="BA63" s="108"/>
      <c r="BB63" s="108"/>
      <c r="BC63" s="108"/>
      <c r="BD63" s="108"/>
      <c r="BE63" s="108"/>
      <c r="BF63" s="108"/>
      <c r="BG63" s="108"/>
      <c r="BH63" s="108"/>
      <c r="BI63" s="108"/>
      <c r="BJ63" s="108"/>
      <c r="BK63" s="108"/>
      <c r="BL63" s="108"/>
      <c r="BM63" s="108"/>
      <c r="BN63" s="108"/>
      <c r="BO63" s="108"/>
      <c r="BP63" s="108"/>
      <c r="BQ63" s="108"/>
      <c r="BR63" s="108"/>
      <c r="BS63" s="108"/>
      <c r="BT63" s="108"/>
      <c r="BU63" s="108"/>
      <c r="BV63" s="108"/>
      <c r="BW63" s="108"/>
      <c r="BX63" s="108"/>
      <c r="BY63" s="108"/>
      <c r="BZ63" s="108"/>
      <c r="CA63" s="108"/>
      <c r="CB63" s="108"/>
      <c r="CC63" s="108"/>
      <c r="CD63" s="108"/>
      <c r="CE63" s="108"/>
      <c r="CF63" s="108"/>
      <c r="CG63" s="108"/>
      <c r="CH63" s="108"/>
      <c r="CI63" s="108"/>
      <c r="CJ63" s="108"/>
      <c r="CK63" s="108"/>
      <c r="CL63" s="108"/>
      <c r="CM63" s="108"/>
      <c r="CN63" s="108"/>
      <c r="CO63" s="108"/>
      <c r="CP63" s="108"/>
      <c r="CQ63" s="108"/>
      <c r="CR63" s="108"/>
      <c r="CS63" s="108"/>
      <c r="CT63" s="108"/>
      <c r="CU63" s="108"/>
      <c r="CV63" s="108"/>
      <c r="CW63" s="108"/>
      <c r="CX63" s="108"/>
      <c r="CY63" s="108"/>
      <c r="CZ63" s="108"/>
      <c r="DA63" s="108"/>
      <c r="DB63" s="108"/>
      <c r="DC63" s="108"/>
      <c r="DD63" s="108"/>
      <c r="DE63" s="108"/>
      <c r="DF63" s="108"/>
      <c r="DG63" s="108"/>
      <c r="DH63" s="108"/>
      <c r="DI63" s="108"/>
      <c r="DJ63" s="108"/>
      <c r="DK63" s="108"/>
      <c r="DL63" s="108"/>
      <c r="DM63" s="108"/>
      <c r="DN63" s="108"/>
      <c r="DO63" s="108"/>
      <c r="DP63" s="108"/>
      <c r="DQ63" s="108"/>
      <c r="DR63" s="108"/>
      <c r="DS63" s="108"/>
      <c r="DT63" s="108"/>
      <c r="DU63" s="108"/>
      <c r="DV63" s="108"/>
      <c r="DW63" s="108"/>
      <c r="DX63" s="108"/>
      <c r="DY63" s="108"/>
      <c r="DZ63" s="108"/>
      <c r="EA63" s="108"/>
      <c r="EB63" s="108"/>
      <c r="EC63" s="108"/>
      <c r="ED63" s="108"/>
      <c r="EE63" s="108"/>
      <c r="EF63" s="108"/>
      <c r="EG63" s="108"/>
      <c r="EH63" s="108"/>
      <c r="EI63" s="108"/>
      <c r="EJ63" s="108"/>
      <c r="EK63" s="108"/>
      <c r="EL63" s="108"/>
      <c r="EM63" s="108"/>
      <c r="EN63" s="108"/>
      <c r="EO63" s="108"/>
      <c r="EP63" s="108"/>
      <c r="EQ63" s="108"/>
      <c r="ER63" s="108"/>
      <c r="ES63" s="108"/>
      <c r="ET63" s="108"/>
      <c r="EU63" s="108"/>
      <c r="EV63" s="108"/>
      <c r="EW63" s="108"/>
      <c r="EX63" s="108"/>
      <c r="EY63" s="108"/>
      <c r="EZ63" s="108"/>
      <c r="FA63" s="108"/>
      <c r="FB63" s="108"/>
      <c r="FC63" s="108"/>
      <c r="FD63" s="108"/>
      <c r="FE63" s="108"/>
      <c r="FF63" s="108"/>
      <c r="FG63" s="108"/>
      <c r="FH63" s="108"/>
      <c r="FI63" s="108"/>
      <c r="FJ63" s="108"/>
      <c r="FK63" s="108"/>
      <c r="FL63" s="108"/>
      <c r="FM63" s="108"/>
      <c r="FN63" s="108"/>
      <c r="FO63" s="108"/>
      <c r="FP63" s="108"/>
      <c r="FQ63" s="108"/>
      <c r="FR63" s="108"/>
      <c r="FS63" s="108"/>
      <c r="FT63" s="108"/>
      <c r="FU63" s="108"/>
      <c r="FV63" s="108"/>
      <c r="FW63" s="108"/>
      <c r="FX63" s="108"/>
      <c r="FY63" s="108"/>
      <c r="FZ63" s="108"/>
      <c r="GA63" s="108"/>
      <c r="GB63" s="108"/>
      <c r="GC63" s="108"/>
      <c r="GD63" s="108"/>
      <c r="GE63" s="108"/>
      <c r="GF63" s="108"/>
      <c r="GG63" s="108"/>
      <c r="GH63" s="108"/>
      <c r="GI63" s="108"/>
      <c r="GJ63" s="108"/>
      <c r="GK63" s="108"/>
      <c r="GL63" s="108"/>
      <c r="GM63" s="108"/>
      <c r="GN63" s="108"/>
      <c r="GO63" s="108"/>
      <c r="GP63" s="108"/>
      <c r="GQ63" s="108"/>
      <c r="GR63" s="108"/>
      <c r="GS63" s="108"/>
      <c r="GT63" s="108"/>
      <c r="GU63" s="108"/>
      <c r="GV63" s="108"/>
      <c r="GW63" s="108"/>
      <c r="GX63" s="108"/>
      <c r="GY63" s="108"/>
      <c r="GZ63" s="108"/>
      <c r="HA63" s="108"/>
      <c r="HB63" s="108"/>
      <c r="HC63" s="108"/>
      <c r="HD63" s="108"/>
      <c r="HE63" s="108"/>
      <c r="HF63" s="108"/>
      <c r="HG63" s="108"/>
      <c r="HH63" s="108"/>
      <c r="HI63" s="108"/>
      <c r="HJ63" s="108"/>
      <c r="HK63" s="108"/>
      <c r="HL63" s="108"/>
      <c r="HM63" s="108"/>
      <c r="HN63" s="108"/>
      <c r="HO63" s="108"/>
      <c r="HP63" s="108"/>
      <c r="HQ63" s="108"/>
      <c r="HR63" s="108"/>
      <c r="HS63" s="108"/>
      <c r="HT63" s="108"/>
      <c r="HU63" s="108"/>
      <c r="HV63" s="108"/>
      <c r="HW63" s="108"/>
      <c r="HX63" s="108"/>
      <c r="HY63" s="108"/>
      <c r="HZ63" s="108"/>
      <c r="IA63" s="108"/>
      <c r="IB63" s="108"/>
      <c r="IC63" s="108"/>
      <c r="ID63" s="108"/>
      <c r="IE63" s="108"/>
      <c r="IF63" s="108"/>
      <c r="IG63" s="108"/>
      <c r="IH63" s="108"/>
      <c r="II63" s="108"/>
      <c r="IJ63" s="108"/>
      <c r="IK63" s="108"/>
      <c r="IL63" s="108"/>
      <c r="IM63" s="108"/>
      <c r="IN63" s="108"/>
      <c r="IO63" s="108"/>
      <c r="IP63" s="108"/>
      <c r="IQ63" s="108"/>
      <c r="IR63" s="108"/>
      <c r="IS63" s="108"/>
      <c r="IT63" s="108"/>
      <c r="IU63" s="108"/>
      <c r="IV63" s="108"/>
      <c r="IW63" s="108"/>
      <c r="IX63" s="108"/>
      <c r="IY63" s="108"/>
      <c r="IZ63" s="108"/>
      <c r="JA63" s="108"/>
      <c r="JB63" s="108"/>
      <c r="JC63" s="108"/>
      <c r="JD63" s="108"/>
      <c r="JE63" s="108"/>
      <c r="JF63" s="108"/>
      <c r="JG63" s="108"/>
      <c r="JH63" s="108"/>
      <c r="JI63" s="108"/>
      <c r="JJ63" s="108"/>
      <c r="JK63" s="108"/>
      <c r="JL63" s="108"/>
      <c r="JM63" s="108"/>
      <c r="JN63" s="108"/>
      <c r="JO63" s="108"/>
      <c r="JP63" s="108"/>
      <c r="JQ63" s="108"/>
      <c r="JR63" s="108"/>
      <c r="JS63" s="108"/>
      <c r="JT63" s="108"/>
      <c r="JU63" s="108"/>
      <c r="JV63" s="108"/>
      <c r="JW63" s="108"/>
      <c r="JX63" s="108"/>
      <c r="JY63" s="108"/>
      <c r="JZ63" s="108"/>
      <c r="KA63" s="108"/>
      <c r="KB63" s="108"/>
      <c r="KC63" s="108"/>
      <c r="KD63" s="108"/>
      <c r="KE63" s="108"/>
      <c r="KF63" s="108"/>
      <c r="KG63" s="108"/>
      <c r="KH63" s="108"/>
      <c r="KI63" s="108"/>
      <c r="KJ63" s="108"/>
      <c r="KK63" s="108"/>
      <c r="KL63" s="108"/>
      <c r="KM63" s="108"/>
      <c r="KN63" s="108"/>
      <c r="KO63" s="108"/>
      <c r="KP63" s="108"/>
      <c r="KQ63" s="108"/>
      <c r="KR63" s="108"/>
      <c r="KS63" s="108"/>
      <c r="KT63" s="108"/>
      <c r="KU63" s="108"/>
      <c r="KV63" s="108"/>
      <c r="KW63" s="108"/>
      <c r="KX63" s="108"/>
      <c r="KY63" s="108"/>
      <c r="KZ63" s="108"/>
      <c r="LA63" s="108"/>
      <c r="LB63" s="108"/>
      <c r="LC63" s="108"/>
      <c r="LD63" s="108"/>
      <c r="LE63" s="108"/>
      <c r="LF63" s="108"/>
      <c r="LG63" s="108"/>
      <c r="LH63" s="108"/>
      <c r="LI63" s="108"/>
      <c r="LJ63" s="108"/>
      <c r="LK63" s="108"/>
      <c r="LL63" s="108"/>
      <c r="LM63" s="108"/>
      <c r="LN63" s="108"/>
      <c r="LO63" s="108"/>
      <c r="LP63" s="108"/>
      <c r="LQ63" s="108"/>
      <c r="LR63" s="108"/>
      <c r="LS63" s="108"/>
      <c r="LT63" s="108"/>
      <c r="LU63" s="108"/>
      <c r="LV63" s="108"/>
      <c r="LW63" s="108"/>
      <c r="LX63" s="108"/>
      <c r="LY63" s="108"/>
      <c r="LZ63" s="108"/>
      <c r="MA63" s="108"/>
      <c r="MB63" s="108"/>
      <c r="MC63" s="108"/>
      <c r="MD63" s="108"/>
      <c r="ME63" s="108"/>
    </row>
    <row r="64" spans="1:343" s="156" customFormat="1">
      <c r="A64" s="3"/>
      <c r="B64" s="438"/>
      <c r="C64" s="438"/>
      <c r="D64" s="438"/>
      <c r="E64" s="438"/>
      <c r="F64" s="438"/>
      <c r="G64" s="438"/>
      <c r="H64" s="438"/>
      <c r="I64" s="438"/>
      <c r="J64" s="438"/>
      <c r="K64" s="438"/>
      <c r="L64" s="438"/>
      <c r="M64" s="438"/>
      <c r="N64" s="438"/>
      <c r="O64" s="438"/>
      <c r="P64" s="438"/>
      <c r="Q64" s="438"/>
      <c r="R64" s="438"/>
      <c r="S64" s="438"/>
      <c r="T64" s="438"/>
      <c r="U64" s="438"/>
      <c r="V64" s="438"/>
      <c r="W64" s="438"/>
      <c r="X64" s="438"/>
      <c r="Y64" s="438"/>
      <c r="Z64" s="438"/>
      <c r="AA64" s="438"/>
      <c r="AB64" s="438"/>
      <c r="AC64" s="438"/>
      <c r="AD64" s="438"/>
      <c r="AE64" s="154"/>
      <c r="AF64" s="154"/>
      <c r="AG64" s="154"/>
      <c r="AH64" s="154"/>
      <c r="AI64" s="154"/>
      <c r="AJ64" s="108"/>
      <c r="AK64" s="154"/>
      <c r="AL64" s="108"/>
      <c r="AM64" s="108"/>
      <c r="AN64" s="108"/>
      <c r="AO64" s="108"/>
      <c r="AP64" s="108"/>
      <c r="AQ64" s="108"/>
      <c r="AR64" s="108"/>
      <c r="AS64" s="108"/>
      <c r="AT64" s="108"/>
      <c r="AU64" s="108"/>
      <c r="AV64" s="108"/>
      <c r="AW64" s="108"/>
      <c r="AX64" s="108"/>
      <c r="AY64" s="108"/>
      <c r="AZ64" s="108"/>
      <c r="BA64" s="108"/>
      <c r="BB64" s="108"/>
      <c r="BC64" s="108"/>
      <c r="BD64" s="108"/>
      <c r="BE64" s="108"/>
      <c r="BF64" s="108"/>
      <c r="BG64" s="108"/>
      <c r="BH64" s="108"/>
      <c r="BI64" s="108"/>
      <c r="BJ64" s="108"/>
      <c r="BK64" s="108"/>
      <c r="BL64" s="108"/>
      <c r="BM64" s="108"/>
      <c r="BN64" s="108"/>
      <c r="BO64" s="108"/>
      <c r="BP64" s="108"/>
      <c r="BQ64" s="108"/>
      <c r="BR64" s="108"/>
      <c r="BS64" s="108"/>
      <c r="BT64" s="108"/>
      <c r="BU64" s="108"/>
      <c r="BV64" s="108"/>
      <c r="BW64" s="108"/>
      <c r="BX64" s="108"/>
      <c r="BY64" s="108"/>
      <c r="BZ64" s="108"/>
      <c r="CA64" s="108"/>
      <c r="CB64" s="108"/>
      <c r="CC64" s="108"/>
      <c r="CD64" s="108"/>
      <c r="CE64" s="108"/>
      <c r="CF64" s="108"/>
      <c r="CG64" s="108"/>
      <c r="CH64" s="108"/>
      <c r="CI64" s="108"/>
      <c r="CJ64" s="108"/>
      <c r="CK64" s="108"/>
      <c r="CL64" s="108"/>
      <c r="CM64" s="108"/>
      <c r="CN64" s="108"/>
      <c r="CO64" s="108"/>
      <c r="CP64" s="108"/>
      <c r="CQ64" s="108"/>
      <c r="CR64" s="108"/>
      <c r="CS64" s="108"/>
      <c r="CT64" s="108"/>
      <c r="CU64" s="108"/>
      <c r="CV64" s="108"/>
      <c r="CW64" s="108"/>
      <c r="CX64" s="108"/>
      <c r="CY64" s="108"/>
      <c r="CZ64" s="108"/>
      <c r="DA64" s="108"/>
      <c r="DB64" s="108"/>
      <c r="DC64" s="108"/>
      <c r="DD64" s="108"/>
      <c r="DE64" s="108"/>
      <c r="DF64" s="108"/>
      <c r="DG64" s="108"/>
      <c r="DH64" s="108"/>
      <c r="DI64" s="108"/>
      <c r="DJ64" s="108"/>
      <c r="DK64" s="108"/>
      <c r="DL64" s="108"/>
      <c r="DM64" s="108"/>
      <c r="DN64" s="108"/>
      <c r="DO64" s="108"/>
      <c r="DP64" s="108"/>
      <c r="DQ64" s="108"/>
      <c r="DR64" s="108"/>
      <c r="DS64" s="108"/>
      <c r="DT64" s="108"/>
      <c r="DU64" s="108"/>
      <c r="DV64" s="108"/>
      <c r="DW64" s="108"/>
      <c r="DX64" s="108"/>
      <c r="DY64" s="108"/>
      <c r="DZ64" s="108"/>
      <c r="EA64" s="108"/>
      <c r="EB64" s="108"/>
      <c r="EC64" s="108"/>
      <c r="ED64" s="108"/>
      <c r="EE64" s="108"/>
      <c r="EF64" s="108"/>
      <c r="EG64" s="108"/>
      <c r="EH64" s="108"/>
      <c r="EI64" s="108"/>
      <c r="EJ64" s="108"/>
      <c r="EK64" s="108"/>
      <c r="EL64" s="108"/>
      <c r="EM64" s="108"/>
      <c r="EN64" s="108"/>
      <c r="EO64" s="108"/>
      <c r="EP64" s="108"/>
      <c r="EQ64" s="108"/>
      <c r="ER64" s="108"/>
      <c r="ES64" s="108"/>
      <c r="ET64" s="108"/>
      <c r="EU64" s="108"/>
      <c r="EV64" s="108"/>
      <c r="EW64" s="108"/>
      <c r="EX64" s="108"/>
      <c r="EY64" s="108"/>
      <c r="EZ64" s="108"/>
      <c r="FA64" s="108"/>
      <c r="FB64" s="108"/>
      <c r="FC64" s="108"/>
      <c r="FD64" s="108"/>
      <c r="FE64" s="108"/>
      <c r="FF64" s="108"/>
      <c r="FG64" s="108"/>
      <c r="FH64" s="108"/>
      <c r="FI64" s="108"/>
      <c r="FJ64" s="108"/>
      <c r="FK64" s="108"/>
      <c r="FL64" s="108"/>
      <c r="FM64" s="108"/>
      <c r="FN64" s="108"/>
      <c r="FO64" s="108"/>
      <c r="FP64" s="108"/>
      <c r="FQ64" s="108"/>
      <c r="FR64" s="108"/>
      <c r="FS64" s="108"/>
      <c r="FT64" s="108"/>
      <c r="FU64" s="108"/>
      <c r="FV64" s="108"/>
      <c r="FW64" s="108"/>
      <c r="FX64" s="108"/>
      <c r="FY64" s="108"/>
      <c r="FZ64" s="108"/>
      <c r="GA64" s="108"/>
      <c r="GB64" s="108"/>
      <c r="GC64" s="108"/>
      <c r="GD64" s="108"/>
      <c r="GE64" s="108"/>
      <c r="GF64" s="108"/>
      <c r="GG64" s="108"/>
      <c r="GH64" s="108"/>
      <c r="GI64" s="108"/>
      <c r="GJ64" s="108"/>
      <c r="GK64" s="108"/>
      <c r="GL64" s="108"/>
      <c r="GM64" s="108"/>
      <c r="GN64" s="108"/>
      <c r="GO64" s="108"/>
      <c r="GP64" s="108"/>
      <c r="GQ64" s="108"/>
      <c r="GR64" s="108"/>
      <c r="GS64" s="108"/>
      <c r="GT64" s="108"/>
      <c r="GU64" s="108"/>
      <c r="GV64" s="108"/>
      <c r="GW64" s="108"/>
      <c r="GX64" s="108"/>
      <c r="GY64" s="108"/>
      <c r="GZ64" s="108"/>
      <c r="HA64" s="108"/>
      <c r="HB64" s="108"/>
      <c r="HC64" s="108"/>
      <c r="HD64" s="108"/>
      <c r="HE64" s="108"/>
      <c r="HF64" s="108"/>
      <c r="HG64" s="108"/>
      <c r="HH64" s="108"/>
      <c r="HI64" s="108"/>
      <c r="HJ64" s="108"/>
      <c r="HK64" s="108"/>
      <c r="HL64" s="108"/>
      <c r="HM64" s="108"/>
      <c r="HN64" s="108"/>
      <c r="HO64" s="108"/>
      <c r="HP64" s="108"/>
      <c r="HQ64" s="108"/>
      <c r="HR64" s="108"/>
      <c r="HS64" s="108"/>
      <c r="HT64" s="108"/>
      <c r="HU64" s="108"/>
      <c r="HV64" s="108"/>
      <c r="HW64" s="108"/>
      <c r="HX64" s="108"/>
      <c r="HY64" s="108"/>
      <c r="HZ64" s="108"/>
      <c r="IA64" s="108"/>
      <c r="IB64" s="108"/>
      <c r="IC64" s="108"/>
      <c r="ID64" s="108"/>
      <c r="IE64" s="108"/>
      <c r="IF64" s="108"/>
      <c r="IG64" s="108"/>
      <c r="IH64" s="108"/>
      <c r="II64" s="108"/>
      <c r="IJ64" s="108"/>
      <c r="IK64" s="108"/>
      <c r="IL64" s="108"/>
      <c r="IM64" s="108"/>
      <c r="IN64" s="108"/>
      <c r="IO64" s="108"/>
      <c r="IP64" s="108"/>
      <c r="IQ64" s="108"/>
      <c r="IR64" s="108"/>
      <c r="IS64" s="108"/>
      <c r="IT64" s="108"/>
      <c r="IU64" s="108"/>
      <c r="IV64" s="108"/>
      <c r="IW64" s="108"/>
      <c r="IX64" s="108"/>
      <c r="IY64" s="108"/>
      <c r="IZ64" s="108"/>
      <c r="JA64" s="108"/>
      <c r="JB64" s="108"/>
      <c r="JC64" s="108"/>
      <c r="JD64" s="108"/>
      <c r="JE64" s="108"/>
      <c r="JF64" s="108"/>
      <c r="JG64" s="108"/>
      <c r="JH64" s="108"/>
      <c r="JI64" s="108"/>
      <c r="JJ64" s="108"/>
      <c r="JK64" s="108"/>
      <c r="JL64" s="108"/>
      <c r="JM64" s="108"/>
      <c r="JN64" s="108"/>
      <c r="JO64" s="108"/>
      <c r="JP64" s="108"/>
      <c r="JQ64" s="108"/>
      <c r="JR64" s="108"/>
      <c r="JS64" s="108"/>
      <c r="JT64" s="108"/>
      <c r="JU64" s="108"/>
      <c r="JV64" s="108"/>
      <c r="JW64" s="108"/>
      <c r="JX64" s="108"/>
      <c r="JY64" s="108"/>
      <c r="JZ64" s="108"/>
      <c r="KA64" s="108"/>
      <c r="KB64" s="108"/>
      <c r="KC64" s="108"/>
      <c r="KD64" s="108"/>
      <c r="KE64" s="108"/>
      <c r="KF64" s="108"/>
      <c r="KG64" s="108"/>
      <c r="KH64" s="108"/>
      <c r="KI64" s="108"/>
      <c r="KJ64" s="108"/>
      <c r="KK64" s="108"/>
      <c r="KL64" s="108"/>
      <c r="KM64" s="108"/>
      <c r="KN64" s="108"/>
      <c r="KO64" s="108"/>
      <c r="KP64" s="108"/>
      <c r="KQ64" s="108"/>
      <c r="KR64" s="108"/>
      <c r="KS64" s="108"/>
      <c r="KT64" s="108"/>
      <c r="KU64" s="108"/>
      <c r="KV64" s="108"/>
      <c r="KW64" s="108"/>
      <c r="KX64" s="108"/>
      <c r="KY64" s="108"/>
      <c r="KZ64" s="108"/>
      <c r="LA64" s="108"/>
      <c r="LB64" s="108"/>
      <c r="LC64" s="108"/>
      <c r="LD64" s="108"/>
      <c r="LE64" s="108"/>
      <c r="LF64" s="108"/>
      <c r="LG64" s="108"/>
      <c r="LH64" s="108"/>
      <c r="LI64" s="108"/>
      <c r="LJ64" s="108"/>
      <c r="LK64" s="108"/>
      <c r="LL64" s="108"/>
      <c r="LM64" s="108"/>
      <c r="LN64" s="108"/>
      <c r="LO64" s="108"/>
      <c r="LP64" s="108"/>
      <c r="LQ64" s="108"/>
      <c r="LR64" s="108"/>
      <c r="LS64" s="108"/>
      <c r="LT64" s="108"/>
      <c r="LU64" s="108"/>
      <c r="LV64" s="108"/>
      <c r="LW64" s="108"/>
      <c r="LX64" s="108"/>
      <c r="LY64" s="108"/>
      <c r="LZ64" s="108"/>
      <c r="MA64" s="108"/>
      <c r="MB64" s="108"/>
      <c r="MC64" s="108"/>
      <c r="MD64" s="108"/>
      <c r="ME64" s="108"/>
    </row>
    <row r="65" spans="1:343" s="156" customFormat="1">
      <c r="A65" s="3"/>
      <c r="B65" s="438"/>
      <c r="C65" s="438"/>
      <c r="D65" s="438"/>
      <c r="E65" s="438"/>
      <c r="F65" s="438"/>
      <c r="G65" s="438"/>
      <c r="H65" s="438"/>
      <c r="I65" s="438"/>
      <c r="J65" s="438"/>
      <c r="K65" s="438"/>
      <c r="L65" s="438"/>
      <c r="M65" s="438"/>
      <c r="N65" s="438"/>
      <c r="O65" s="438"/>
      <c r="P65" s="438"/>
      <c r="Q65" s="438"/>
      <c r="R65" s="438"/>
      <c r="S65" s="438"/>
      <c r="T65" s="438"/>
      <c r="U65" s="438"/>
      <c r="V65" s="438"/>
      <c r="W65" s="438"/>
      <c r="X65" s="438"/>
      <c r="Y65" s="438"/>
      <c r="Z65" s="438"/>
      <c r="AA65" s="438"/>
      <c r="AB65" s="438"/>
      <c r="AC65" s="438"/>
      <c r="AD65" s="438"/>
      <c r="AE65" s="154"/>
      <c r="AF65" s="154"/>
      <c r="AG65" s="154"/>
      <c r="AH65" s="154"/>
      <c r="AI65" s="154"/>
      <c r="AJ65" s="108"/>
      <c r="AK65" s="154"/>
      <c r="AL65" s="108"/>
      <c r="AM65" s="108"/>
      <c r="AN65" s="108"/>
      <c r="AO65" s="108"/>
      <c r="AP65" s="108"/>
      <c r="AQ65" s="108"/>
      <c r="AR65" s="108"/>
      <c r="AS65" s="108"/>
      <c r="AT65" s="108"/>
      <c r="AU65" s="108"/>
      <c r="AV65" s="108"/>
      <c r="AW65" s="108"/>
      <c r="AX65" s="108"/>
      <c r="AY65" s="108"/>
      <c r="AZ65" s="108"/>
      <c r="BA65" s="108"/>
      <c r="BB65" s="108"/>
      <c r="BC65" s="108"/>
      <c r="BD65" s="108"/>
      <c r="BE65" s="108"/>
      <c r="BF65" s="108"/>
      <c r="BG65" s="108"/>
      <c r="BH65" s="108"/>
      <c r="BI65" s="108"/>
      <c r="BJ65" s="108"/>
      <c r="BK65" s="108"/>
      <c r="BL65" s="108"/>
      <c r="BM65" s="108"/>
      <c r="BN65" s="108"/>
      <c r="BO65" s="108"/>
      <c r="BP65" s="108"/>
      <c r="BQ65" s="108"/>
      <c r="BR65" s="108"/>
      <c r="BS65" s="108"/>
      <c r="BT65" s="108"/>
      <c r="BU65" s="108"/>
      <c r="BV65" s="108"/>
      <c r="BW65" s="108"/>
      <c r="BX65" s="108"/>
      <c r="BY65" s="108"/>
      <c r="BZ65" s="108"/>
      <c r="CA65" s="108"/>
      <c r="CB65" s="108"/>
      <c r="CC65" s="108"/>
      <c r="CD65" s="108"/>
      <c r="CE65" s="108"/>
      <c r="CF65" s="108"/>
      <c r="CG65" s="108"/>
      <c r="CH65" s="108"/>
      <c r="CI65" s="108"/>
      <c r="CJ65" s="108"/>
      <c r="CK65" s="108"/>
      <c r="CL65" s="108"/>
      <c r="CM65" s="108"/>
      <c r="CN65" s="108"/>
      <c r="CO65" s="108"/>
      <c r="CP65" s="108"/>
      <c r="CQ65" s="108"/>
      <c r="CR65" s="108"/>
      <c r="CS65" s="108"/>
      <c r="CT65" s="108"/>
      <c r="CU65" s="108"/>
      <c r="CV65" s="108"/>
      <c r="CW65" s="108"/>
      <c r="CX65" s="108"/>
      <c r="CY65" s="108"/>
      <c r="CZ65" s="108"/>
      <c r="DA65" s="108"/>
      <c r="DB65" s="108"/>
      <c r="DC65" s="108"/>
      <c r="DD65" s="108"/>
      <c r="DE65" s="108"/>
      <c r="DF65" s="108"/>
      <c r="DG65" s="108"/>
      <c r="DH65" s="108"/>
      <c r="DI65" s="108"/>
      <c r="DJ65" s="108"/>
      <c r="DK65" s="108"/>
      <c r="DL65" s="108"/>
      <c r="DM65" s="108"/>
      <c r="DN65" s="108"/>
      <c r="DO65" s="108"/>
      <c r="DP65" s="108"/>
      <c r="DQ65" s="108"/>
      <c r="DR65" s="108"/>
      <c r="DS65" s="108"/>
      <c r="DT65" s="108"/>
      <c r="DU65" s="108"/>
      <c r="DV65" s="108"/>
      <c r="DW65" s="108"/>
      <c r="DX65" s="108"/>
      <c r="DY65" s="108"/>
      <c r="DZ65" s="108"/>
      <c r="EA65" s="108"/>
      <c r="EB65" s="108"/>
      <c r="EC65" s="108"/>
      <c r="ED65" s="108"/>
      <c r="EE65" s="108"/>
      <c r="EF65" s="108"/>
      <c r="EG65" s="108"/>
      <c r="EH65" s="108"/>
      <c r="EI65" s="108"/>
      <c r="EJ65" s="108"/>
      <c r="EK65" s="108"/>
      <c r="EL65" s="108"/>
      <c r="EM65" s="108"/>
      <c r="EN65" s="108"/>
      <c r="EO65" s="108"/>
      <c r="EP65" s="108"/>
      <c r="EQ65" s="108"/>
      <c r="ER65" s="108"/>
      <c r="ES65" s="108"/>
      <c r="ET65" s="108"/>
      <c r="EU65" s="108"/>
      <c r="EV65" s="108"/>
      <c r="EW65" s="108"/>
      <c r="EX65" s="108"/>
      <c r="EY65" s="108"/>
      <c r="EZ65" s="108"/>
      <c r="FA65" s="108"/>
      <c r="FB65" s="108"/>
      <c r="FC65" s="108"/>
      <c r="FD65" s="108"/>
      <c r="FE65" s="108"/>
      <c r="FF65" s="108"/>
      <c r="FG65" s="108"/>
      <c r="FH65" s="108"/>
      <c r="FI65" s="108"/>
      <c r="FJ65" s="108"/>
      <c r="FK65" s="108"/>
      <c r="FL65" s="108"/>
      <c r="FM65" s="108"/>
      <c r="FN65" s="108"/>
      <c r="FO65" s="108"/>
      <c r="FP65" s="108"/>
      <c r="FQ65" s="108"/>
      <c r="FR65" s="108"/>
      <c r="FS65" s="108"/>
      <c r="FT65" s="108"/>
      <c r="FU65" s="108"/>
      <c r="FV65" s="108"/>
      <c r="FW65" s="108"/>
      <c r="FX65" s="108"/>
      <c r="FY65" s="108"/>
      <c r="FZ65" s="108"/>
      <c r="GA65" s="108"/>
      <c r="GB65" s="108"/>
      <c r="GC65" s="108"/>
      <c r="GD65" s="108"/>
      <c r="GE65" s="108"/>
      <c r="GF65" s="108"/>
      <c r="GG65" s="108"/>
      <c r="GH65" s="108"/>
      <c r="GI65" s="108"/>
      <c r="GJ65" s="108"/>
      <c r="GK65" s="108"/>
      <c r="GL65" s="108"/>
      <c r="GM65" s="108"/>
      <c r="GN65" s="108"/>
      <c r="GO65" s="108"/>
      <c r="GP65" s="108"/>
      <c r="GQ65" s="108"/>
      <c r="GR65" s="108"/>
      <c r="GS65" s="108"/>
      <c r="GT65" s="108"/>
      <c r="GU65" s="108"/>
      <c r="GV65" s="108"/>
      <c r="GW65" s="108"/>
      <c r="GX65" s="108"/>
      <c r="GY65" s="108"/>
      <c r="GZ65" s="108"/>
      <c r="HA65" s="108"/>
      <c r="HB65" s="108"/>
      <c r="HC65" s="108"/>
      <c r="HD65" s="108"/>
      <c r="HE65" s="108"/>
      <c r="HF65" s="108"/>
      <c r="HG65" s="108"/>
      <c r="HH65" s="108"/>
      <c r="HI65" s="108"/>
      <c r="HJ65" s="108"/>
      <c r="HK65" s="108"/>
      <c r="HL65" s="108"/>
      <c r="HM65" s="108"/>
      <c r="HN65" s="108"/>
      <c r="HO65" s="108"/>
      <c r="HP65" s="108"/>
      <c r="HQ65" s="108"/>
      <c r="HR65" s="108"/>
      <c r="HS65" s="108"/>
      <c r="HT65" s="108"/>
      <c r="HU65" s="108"/>
      <c r="HV65" s="108"/>
      <c r="HW65" s="108"/>
      <c r="HX65" s="108"/>
      <c r="HY65" s="108"/>
      <c r="HZ65" s="108"/>
      <c r="IA65" s="108"/>
      <c r="IB65" s="108"/>
      <c r="IC65" s="108"/>
      <c r="ID65" s="108"/>
      <c r="IE65" s="108"/>
      <c r="IF65" s="108"/>
      <c r="IG65" s="108"/>
      <c r="IH65" s="108"/>
      <c r="II65" s="108"/>
      <c r="IJ65" s="108"/>
      <c r="IK65" s="108"/>
      <c r="IL65" s="108"/>
      <c r="IM65" s="108"/>
      <c r="IN65" s="108"/>
      <c r="IO65" s="108"/>
      <c r="IP65" s="108"/>
      <c r="IQ65" s="108"/>
      <c r="IR65" s="108"/>
      <c r="IS65" s="108"/>
      <c r="IT65" s="108"/>
      <c r="IU65" s="108"/>
      <c r="IV65" s="108"/>
      <c r="IW65" s="108"/>
      <c r="IX65" s="108"/>
      <c r="IY65" s="108"/>
      <c r="IZ65" s="108"/>
      <c r="JA65" s="108"/>
      <c r="JB65" s="108"/>
      <c r="JC65" s="108"/>
      <c r="JD65" s="108"/>
      <c r="JE65" s="108"/>
      <c r="JF65" s="108"/>
      <c r="JG65" s="108"/>
      <c r="JH65" s="108"/>
      <c r="JI65" s="108"/>
      <c r="JJ65" s="108"/>
      <c r="JK65" s="108"/>
      <c r="JL65" s="108"/>
      <c r="JM65" s="108"/>
      <c r="JN65" s="108"/>
      <c r="JO65" s="108"/>
      <c r="JP65" s="108"/>
      <c r="JQ65" s="108"/>
      <c r="JR65" s="108"/>
      <c r="JS65" s="108"/>
      <c r="JT65" s="108"/>
      <c r="JU65" s="108"/>
      <c r="JV65" s="108"/>
      <c r="JW65" s="108"/>
      <c r="JX65" s="108"/>
      <c r="JY65" s="108"/>
      <c r="JZ65" s="108"/>
      <c r="KA65" s="108"/>
      <c r="KB65" s="108"/>
      <c r="KC65" s="108"/>
      <c r="KD65" s="108"/>
      <c r="KE65" s="108"/>
      <c r="KF65" s="108"/>
      <c r="KG65" s="108"/>
      <c r="KH65" s="108"/>
      <c r="KI65" s="108"/>
      <c r="KJ65" s="108"/>
      <c r="KK65" s="108"/>
      <c r="KL65" s="108"/>
      <c r="KM65" s="108"/>
      <c r="KN65" s="108"/>
      <c r="KO65" s="108"/>
      <c r="KP65" s="108"/>
      <c r="KQ65" s="108"/>
      <c r="KR65" s="108"/>
      <c r="KS65" s="108"/>
      <c r="KT65" s="108"/>
      <c r="KU65" s="108"/>
      <c r="KV65" s="108"/>
      <c r="KW65" s="108"/>
      <c r="KX65" s="108"/>
      <c r="KY65" s="108"/>
      <c r="KZ65" s="108"/>
      <c r="LA65" s="108"/>
      <c r="LB65" s="108"/>
      <c r="LC65" s="108"/>
      <c r="LD65" s="108"/>
      <c r="LE65" s="108"/>
      <c r="LF65" s="108"/>
      <c r="LG65" s="108"/>
      <c r="LH65" s="108"/>
      <c r="LI65" s="108"/>
      <c r="LJ65" s="108"/>
      <c r="LK65" s="108"/>
      <c r="LL65" s="108"/>
      <c r="LM65" s="108"/>
      <c r="LN65" s="108"/>
      <c r="LO65" s="108"/>
      <c r="LP65" s="108"/>
      <c r="LQ65" s="108"/>
      <c r="LR65" s="108"/>
      <c r="LS65" s="108"/>
      <c r="LT65" s="108"/>
      <c r="LU65" s="108"/>
      <c r="LV65" s="108"/>
      <c r="LW65" s="108"/>
      <c r="LX65" s="108"/>
      <c r="LY65" s="108"/>
      <c r="LZ65" s="108"/>
      <c r="MA65" s="108"/>
      <c r="MB65" s="108"/>
      <c r="MC65" s="108"/>
      <c r="MD65" s="108"/>
      <c r="ME65" s="108"/>
    </row>
    <row r="66" spans="1:343" s="156" customFormat="1">
      <c r="A66" s="3"/>
      <c r="B66" s="438"/>
      <c r="C66" s="438"/>
      <c r="D66" s="438"/>
      <c r="E66" s="438"/>
      <c r="F66" s="438"/>
      <c r="G66" s="438"/>
      <c r="H66" s="438"/>
      <c r="I66" s="438"/>
      <c r="J66" s="438"/>
      <c r="K66" s="438"/>
      <c r="L66" s="438"/>
      <c r="M66" s="438"/>
      <c r="N66" s="438"/>
      <c r="O66" s="438"/>
      <c r="P66" s="438"/>
      <c r="Q66" s="438"/>
      <c r="R66" s="438"/>
      <c r="S66" s="438"/>
      <c r="T66" s="438"/>
      <c r="U66" s="438"/>
      <c r="V66" s="438"/>
      <c r="W66" s="438"/>
      <c r="X66" s="438"/>
      <c r="Y66" s="438"/>
      <c r="Z66" s="438"/>
      <c r="AA66" s="438"/>
      <c r="AB66" s="438"/>
      <c r="AC66" s="438"/>
      <c r="AD66" s="438"/>
      <c r="AE66" s="154"/>
      <c r="AF66" s="154"/>
      <c r="AG66" s="154"/>
      <c r="AH66" s="154"/>
      <c r="AI66" s="154"/>
      <c r="AJ66" s="108"/>
      <c r="AK66" s="154"/>
      <c r="AL66" s="108"/>
      <c r="AM66" s="108"/>
      <c r="AN66" s="108"/>
      <c r="AO66" s="108"/>
      <c r="AP66" s="108"/>
      <c r="AQ66" s="108"/>
      <c r="AR66" s="108"/>
      <c r="AS66" s="108"/>
      <c r="AT66" s="108"/>
      <c r="AU66" s="108"/>
      <c r="AV66" s="108"/>
      <c r="AW66" s="108"/>
      <c r="AX66" s="108"/>
      <c r="AY66" s="108"/>
      <c r="AZ66" s="108"/>
      <c r="BA66" s="108"/>
      <c r="BB66" s="108"/>
      <c r="BC66" s="108"/>
      <c r="BD66" s="108"/>
      <c r="BE66" s="108"/>
      <c r="BF66" s="108"/>
      <c r="BG66" s="108"/>
      <c r="BH66" s="108"/>
      <c r="BI66" s="108"/>
      <c r="BJ66" s="108"/>
      <c r="BK66" s="108"/>
      <c r="BL66" s="108"/>
      <c r="BM66" s="108"/>
      <c r="BN66" s="108"/>
      <c r="BO66" s="108"/>
      <c r="BP66" s="108"/>
      <c r="BQ66" s="108"/>
      <c r="BR66" s="108"/>
      <c r="BS66" s="108"/>
      <c r="BT66" s="108"/>
      <c r="BU66" s="108"/>
      <c r="BV66" s="108"/>
      <c r="BW66" s="108"/>
      <c r="BX66" s="108"/>
      <c r="BY66" s="108"/>
      <c r="BZ66" s="108"/>
      <c r="CA66" s="108"/>
      <c r="CB66" s="108"/>
      <c r="CC66" s="108"/>
      <c r="CD66" s="108"/>
      <c r="CE66" s="108"/>
      <c r="CF66" s="108"/>
      <c r="CG66" s="108"/>
      <c r="CH66" s="108"/>
      <c r="CI66" s="108"/>
      <c r="CJ66" s="108"/>
      <c r="CK66" s="108"/>
      <c r="CL66" s="108"/>
      <c r="CM66" s="108"/>
      <c r="CN66" s="108"/>
      <c r="CO66" s="108"/>
      <c r="CP66" s="108"/>
      <c r="CQ66" s="108"/>
      <c r="CR66" s="108"/>
      <c r="CS66" s="108"/>
      <c r="CT66" s="108"/>
      <c r="CU66" s="108"/>
      <c r="CV66" s="108"/>
      <c r="CW66" s="108"/>
      <c r="CX66" s="108"/>
      <c r="CY66" s="108"/>
      <c r="CZ66" s="108"/>
      <c r="DA66" s="108"/>
      <c r="DB66" s="108"/>
      <c r="DC66" s="108"/>
      <c r="DD66" s="108"/>
      <c r="DE66" s="108"/>
      <c r="DF66" s="108"/>
      <c r="DG66" s="108"/>
      <c r="DH66" s="108"/>
      <c r="DI66" s="108"/>
      <c r="DJ66" s="108"/>
      <c r="DK66" s="108"/>
      <c r="DL66" s="108"/>
      <c r="DM66" s="108"/>
      <c r="DN66" s="108"/>
      <c r="DO66" s="108"/>
      <c r="DP66" s="108"/>
      <c r="DQ66" s="108"/>
      <c r="DR66" s="108"/>
      <c r="DS66" s="108"/>
      <c r="DT66" s="108"/>
      <c r="DU66" s="108"/>
      <c r="DV66" s="108"/>
      <c r="DW66" s="108"/>
      <c r="DX66" s="108"/>
      <c r="DY66" s="108"/>
      <c r="DZ66" s="108"/>
      <c r="EA66" s="108"/>
      <c r="EB66" s="108"/>
      <c r="EC66" s="108"/>
      <c r="ED66" s="108"/>
      <c r="EE66" s="108"/>
      <c r="EF66" s="108"/>
      <c r="EG66" s="108"/>
      <c r="EH66" s="108"/>
      <c r="EI66" s="108"/>
      <c r="EJ66" s="108"/>
      <c r="EK66" s="108"/>
      <c r="EL66" s="108"/>
      <c r="EM66" s="108"/>
      <c r="EN66" s="108"/>
      <c r="EO66" s="108"/>
      <c r="EP66" s="108"/>
      <c r="EQ66" s="108"/>
      <c r="ER66" s="108"/>
      <c r="ES66" s="108"/>
      <c r="ET66" s="108"/>
      <c r="EU66" s="108"/>
      <c r="EV66" s="108"/>
      <c r="EW66" s="108"/>
      <c r="EX66" s="108"/>
      <c r="EY66" s="108"/>
      <c r="EZ66" s="108"/>
      <c r="FA66" s="108"/>
      <c r="FB66" s="108"/>
      <c r="FC66" s="108"/>
      <c r="FD66" s="108"/>
      <c r="FE66" s="108"/>
      <c r="FF66" s="108"/>
      <c r="FG66" s="108"/>
      <c r="FH66" s="108"/>
      <c r="FI66" s="108"/>
      <c r="FJ66" s="108"/>
      <c r="FK66" s="108"/>
      <c r="FL66" s="108"/>
      <c r="FM66" s="108"/>
      <c r="FN66" s="108"/>
      <c r="FO66" s="108"/>
      <c r="FP66" s="108"/>
      <c r="FQ66" s="108"/>
      <c r="FR66" s="108"/>
      <c r="FS66" s="108"/>
      <c r="FT66" s="108"/>
      <c r="FU66" s="108"/>
      <c r="FV66" s="108"/>
      <c r="FW66" s="108"/>
      <c r="FX66" s="108"/>
      <c r="FY66" s="108"/>
      <c r="FZ66" s="108"/>
      <c r="GA66" s="108"/>
      <c r="GB66" s="108"/>
      <c r="GC66" s="108"/>
      <c r="GD66" s="108"/>
      <c r="GE66" s="108"/>
      <c r="GF66" s="108"/>
      <c r="GG66" s="108"/>
      <c r="GH66" s="108"/>
      <c r="GI66" s="108"/>
      <c r="GJ66" s="108"/>
      <c r="GK66" s="108"/>
      <c r="GL66" s="108"/>
      <c r="GM66" s="108"/>
      <c r="GN66" s="108"/>
      <c r="GO66" s="108"/>
      <c r="GP66" s="108"/>
      <c r="GQ66" s="108"/>
      <c r="GR66" s="108"/>
      <c r="GS66" s="108"/>
      <c r="GT66" s="108"/>
      <c r="GU66" s="108"/>
      <c r="GV66" s="108"/>
      <c r="GW66" s="108"/>
      <c r="GX66" s="108"/>
      <c r="GY66" s="108"/>
      <c r="GZ66" s="108"/>
      <c r="HA66" s="108"/>
      <c r="HB66" s="108"/>
      <c r="HC66" s="108"/>
      <c r="HD66" s="108"/>
      <c r="HE66" s="108"/>
      <c r="HF66" s="108"/>
      <c r="HG66" s="108"/>
      <c r="HH66" s="108"/>
      <c r="HI66" s="108"/>
      <c r="HJ66" s="108"/>
      <c r="HK66" s="108"/>
      <c r="HL66" s="108"/>
      <c r="HM66" s="108"/>
      <c r="HN66" s="108"/>
      <c r="HO66" s="108"/>
      <c r="HP66" s="108"/>
      <c r="HQ66" s="108"/>
      <c r="HR66" s="108"/>
      <c r="HS66" s="108"/>
      <c r="HT66" s="108"/>
      <c r="HU66" s="108"/>
      <c r="HV66" s="108"/>
      <c r="HW66" s="108"/>
      <c r="HX66" s="108"/>
      <c r="HY66" s="108"/>
      <c r="HZ66" s="108"/>
      <c r="IA66" s="108"/>
      <c r="IB66" s="108"/>
      <c r="IC66" s="108"/>
      <c r="ID66" s="108"/>
      <c r="IE66" s="108"/>
      <c r="IF66" s="108"/>
      <c r="IG66" s="108"/>
      <c r="IH66" s="108"/>
      <c r="II66" s="108"/>
      <c r="IJ66" s="108"/>
      <c r="IK66" s="108"/>
      <c r="IL66" s="108"/>
      <c r="IM66" s="108"/>
      <c r="IN66" s="108"/>
      <c r="IO66" s="108"/>
      <c r="IP66" s="108"/>
      <c r="IQ66" s="108"/>
      <c r="IR66" s="108"/>
      <c r="IS66" s="108"/>
      <c r="IT66" s="108"/>
      <c r="IU66" s="108"/>
      <c r="IV66" s="108"/>
      <c r="IW66" s="108"/>
      <c r="IX66" s="108"/>
      <c r="IY66" s="108"/>
      <c r="IZ66" s="108"/>
      <c r="JA66" s="108"/>
      <c r="JB66" s="108"/>
      <c r="JC66" s="108"/>
      <c r="JD66" s="108"/>
      <c r="JE66" s="108"/>
      <c r="JF66" s="108"/>
      <c r="JG66" s="108"/>
      <c r="JH66" s="108"/>
      <c r="JI66" s="108"/>
      <c r="JJ66" s="108"/>
      <c r="JK66" s="108"/>
      <c r="JL66" s="108"/>
      <c r="JM66" s="108"/>
      <c r="JN66" s="108"/>
      <c r="JO66" s="108"/>
      <c r="JP66" s="108"/>
      <c r="JQ66" s="108"/>
      <c r="JR66" s="108"/>
      <c r="JS66" s="108"/>
      <c r="JT66" s="108"/>
      <c r="JU66" s="108"/>
      <c r="JV66" s="108"/>
      <c r="JW66" s="108"/>
      <c r="JX66" s="108"/>
      <c r="JY66" s="108"/>
      <c r="JZ66" s="108"/>
      <c r="KA66" s="108"/>
      <c r="KB66" s="108"/>
      <c r="KC66" s="108"/>
      <c r="KD66" s="108"/>
      <c r="KE66" s="108"/>
      <c r="KF66" s="108"/>
      <c r="KG66" s="108"/>
      <c r="KH66" s="108"/>
      <c r="KI66" s="108"/>
      <c r="KJ66" s="108"/>
      <c r="KK66" s="108"/>
      <c r="KL66" s="108"/>
      <c r="KM66" s="108"/>
      <c r="KN66" s="108"/>
      <c r="KO66" s="108"/>
      <c r="KP66" s="108"/>
      <c r="KQ66" s="108"/>
      <c r="KR66" s="108"/>
      <c r="KS66" s="108"/>
      <c r="KT66" s="108"/>
      <c r="KU66" s="108"/>
      <c r="KV66" s="108"/>
      <c r="KW66" s="108"/>
      <c r="KX66" s="108"/>
      <c r="KY66" s="108"/>
      <c r="KZ66" s="108"/>
      <c r="LA66" s="108"/>
      <c r="LB66" s="108"/>
      <c r="LC66" s="108"/>
      <c r="LD66" s="108"/>
      <c r="LE66" s="108"/>
      <c r="LF66" s="108"/>
      <c r="LG66" s="108"/>
      <c r="LH66" s="108"/>
      <c r="LI66" s="108"/>
      <c r="LJ66" s="108"/>
      <c r="LK66" s="108"/>
      <c r="LL66" s="108"/>
      <c r="LM66" s="108"/>
      <c r="LN66" s="108"/>
      <c r="LO66" s="108"/>
      <c r="LP66" s="108"/>
      <c r="LQ66" s="108"/>
      <c r="LR66" s="108"/>
      <c r="LS66" s="108"/>
      <c r="LT66" s="108"/>
      <c r="LU66" s="108"/>
      <c r="LV66" s="108"/>
      <c r="LW66" s="108"/>
      <c r="LX66" s="108"/>
      <c r="LY66" s="108"/>
      <c r="LZ66" s="108"/>
      <c r="MA66" s="108"/>
      <c r="MB66" s="108"/>
      <c r="MC66" s="108"/>
      <c r="MD66" s="108"/>
      <c r="ME66" s="108"/>
    </row>
    <row r="67" spans="1:343" s="156" customFormat="1">
      <c r="A67" s="3"/>
      <c r="B67" s="438"/>
      <c r="C67" s="438"/>
      <c r="D67" s="438"/>
      <c r="E67" s="438"/>
      <c r="F67" s="438"/>
      <c r="G67" s="438"/>
      <c r="H67" s="438"/>
      <c r="I67" s="438"/>
      <c r="J67" s="438"/>
      <c r="K67" s="438"/>
      <c r="L67" s="438"/>
      <c r="M67" s="438"/>
      <c r="N67" s="438"/>
      <c r="O67" s="438"/>
      <c r="P67" s="438"/>
      <c r="Q67" s="438"/>
      <c r="R67" s="438"/>
      <c r="S67" s="438"/>
      <c r="T67" s="438"/>
      <c r="U67" s="438"/>
      <c r="V67" s="438"/>
      <c r="W67" s="438"/>
      <c r="X67" s="438"/>
      <c r="Y67" s="438"/>
      <c r="Z67" s="438"/>
      <c r="AA67" s="438"/>
      <c r="AB67" s="438"/>
      <c r="AC67" s="438"/>
      <c r="AD67" s="438"/>
      <c r="AE67" s="154"/>
      <c r="AF67" s="154"/>
      <c r="AG67" s="154"/>
      <c r="AH67" s="154"/>
      <c r="AI67" s="154"/>
      <c r="AJ67" s="108"/>
      <c r="AK67" s="154"/>
      <c r="AL67" s="108"/>
      <c r="AM67" s="108"/>
      <c r="AN67" s="108"/>
      <c r="AO67" s="108"/>
      <c r="AP67" s="108"/>
      <c r="AQ67" s="108"/>
      <c r="AR67" s="108"/>
      <c r="AS67" s="108"/>
      <c r="AT67" s="108"/>
      <c r="AU67" s="108"/>
      <c r="AV67" s="108"/>
      <c r="AW67" s="108"/>
      <c r="AX67" s="108"/>
      <c r="AY67" s="108"/>
      <c r="AZ67" s="108"/>
      <c r="BA67" s="108"/>
      <c r="BB67" s="108"/>
      <c r="BC67" s="108"/>
      <c r="BD67" s="108"/>
      <c r="BE67" s="108"/>
      <c r="BF67" s="108"/>
      <c r="BG67" s="108"/>
      <c r="BH67" s="108"/>
      <c r="BI67" s="108"/>
      <c r="BJ67" s="108"/>
      <c r="BK67" s="108"/>
      <c r="BL67" s="108"/>
      <c r="BM67" s="108"/>
      <c r="BN67" s="108"/>
      <c r="BO67" s="108"/>
      <c r="BP67" s="108"/>
      <c r="BQ67" s="108"/>
      <c r="BR67" s="108"/>
      <c r="BS67" s="108"/>
      <c r="BT67" s="108"/>
      <c r="BU67" s="108"/>
      <c r="BV67" s="108"/>
      <c r="BW67" s="108"/>
      <c r="BX67" s="108"/>
      <c r="BY67" s="108"/>
      <c r="BZ67" s="108"/>
      <c r="CA67" s="108"/>
      <c r="CB67" s="108"/>
      <c r="CC67" s="108"/>
      <c r="CD67" s="108"/>
      <c r="CE67" s="108"/>
      <c r="CF67" s="108"/>
      <c r="CG67" s="108"/>
      <c r="CH67" s="108"/>
      <c r="CI67" s="108"/>
      <c r="CJ67" s="108"/>
      <c r="CK67" s="108"/>
      <c r="CL67" s="108"/>
      <c r="CM67" s="108"/>
      <c r="CN67" s="108"/>
      <c r="CO67" s="108"/>
      <c r="CP67" s="108"/>
      <c r="CQ67" s="108"/>
      <c r="CR67" s="108"/>
      <c r="CS67" s="108"/>
      <c r="CT67" s="108"/>
      <c r="CU67" s="108"/>
      <c r="CV67" s="108"/>
      <c r="CW67" s="108"/>
      <c r="CX67" s="108"/>
      <c r="CY67" s="108"/>
      <c r="CZ67" s="108"/>
      <c r="DA67" s="108"/>
      <c r="DB67" s="108"/>
      <c r="DC67" s="108"/>
      <c r="DD67" s="108"/>
      <c r="DE67" s="108"/>
      <c r="DF67" s="108"/>
      <c r="DG67" s="108"/>
      <c r="DH67" s="108"/>
      <c r="DI67" s="108"/>
      <c r="DJ67" s="108"/>
      <c r="DK67" s="108"/>
      <c r="DL67" s="108"/>
      <c r="DM67" s="108"/>
      <c r="DN67" s="108"/>
      <c r="DO67" s="108"/>
      <c r="DP67" s="108"/>
      <c r="DQ67" s="108"/>
      <c r="DR67" s="108"/>
      <c r="DS67" s="108"/>
      <c r="DT67" s="108"/>
      <c r="DU67" s="108"/>
      <c r="DV67" s="108"/>
      <c r="DW67" s="108"/>
      <c r="DX67" s="108"/>
      <c r="DY67" s="108"/>
      <c r="DZ67" s="108"/>
      <c r="EA67" s="108"/>
      <c r="EB67" s="108"/>
      <c r="EC67" s="108"/>
      <c r="ED67" s="108"/>
      <c r="EE67" s="108"/>
      <c r="EF67" s="108"/>
      <c r="EG67" s="108"/>
      <c r="EH67" s="108"/>
      <c r="EI67" s="108"/>
      <c r="EJ67" s="108"/>
      <c r="EK67" s="108"/>
      <c r="EL67" s="108"/>
      <c r="EM67" s="108"/>
      <c r="EN67" s="108"/>
      <c r="EO67" s="108"/>
      <c r="EP67" s="108"/>
      <c r="EQ67" s="108"/>
      <c r="ER67" s="108"/>
      <c r="ES67" s="108"/>
      <c r="ET67" s="108"/>
      <c r="EU67" s="108"/>
      <c r="EV67" s="108"/>
      <c r="EW67" s="108"/>
      <c r="EX67" s="108"/>
      <c r="EY67" s="108"/>
      <c r="EZ67" s="108"/>
      <c r="FA67" s="108"/>
      <c r="FB67" s="108"/>
      <c r="FC67" s="108"/>
      <c r="FD67" s="108"/>
      <c r="FE67" s="108"/>
      <c r="FF67" s="108"/>
      <c r="FG67" s="108"/>
      <c r="FH67" s="108"/>
      <c r="FI67" s="108"/>
      <c r="FJ67" s="108"/>
      <c r="FK67" s="108"/>
      <c r="FL67" s="108"/>
      <c r="FM67" s="108"/>
      <c r="FN67" s="108"/>
      <c r="FO67" s="108"/>
      <c r="FP67" s="108"/>
      <c r="FQ67" s="108"/>
      <c r="FR67" s="108"/>
      <c r="FS67" s="108"/>
      <c r="FT67" s="108"/>
      <c r="FU67" s="108"/>
      <c r="FV67" s="108"/>
      <c r="FW67" s="108"/>
      <c r="FX67" s="108"/>
      <c r="FY67" s="108"/>
      <c r="FZ67" s="108"/>
      <c r="GA67" s="108"/>
      <c r="GB67" s="108"/>
      <c r="GC67" s="108"/>
      <c r="GD67" s="108"/>
      <c r="GE67" s="108"/>
      <c r="GF67" s="108"/>
      <c r="GG67" s="108"/>
      <c r="GH67" s="108"/>
      <c r="GI67" s="108"/>
      <c r="GJ67" s="108"/>
      <c r="GK67" s="108"/>
      <c r="GL67" s="108"/>
      <c r="GM67" s="108"/>
      <c r="GN67" s="108"/>
      <c r="GO67" s="108"/>
      <c r="GP67" s="108"/>
      <c r="GQ67" s="108"/>
      <c r="GR67" s="108"/>
      <c r="GS67" s="108"/>
      <c r="GT67" s="108"/>
      <c r="GU67" s="108"/>
      <c r="GV67" s="108"/>
      <c r="GW67" s="108"/>
      <c r="GX67" s="108"/>
      <c r="GY67" s="108"/>
      <c r="GZ67" s="108"/>
      <c r="HA67" s="108"/>
      <c r="HB67" s="108"/>
      <c r="HC67" s="108"/>
      <c r="HD67" s="108"/>
      <c r="HE67" s="108"/>
      <c r="HF67" s="108"/>
      <c r="HG67" s="108"/>
      <c r="HH67" s="108"/>
      <c r="HI67" s="108"/>
      <c r="HJ67" s="108"/>
      <c r="HK67" s="108"/>
      <c r="HL67" s="108"/>
      <c r="HM67" s="108"/>
      <c r="HN67" s="108"/>
      <c r="HO67" s="108"/>
      <c r="HP67" s="108"/>
      <c r="HQ67" s="108"/>
      <c r="HR67" s="108"/>
      <c r="HS67" s="108"/>
      <c r="HT67" s="108"/>
      <c r="HU67" s="108"/>
      <c r="HV67" s="108"/>
      <c r="HW67" s="108"/>
      <c r="HX67" s="108"/>
      <c r="HY67" s="108"/>
      <c r="HZ67" s="108"/>
      <c r="IA67" s="108"/>
      <c r="IB67" s="108"/>
      <c r="IC67" s="108"/>
      <c r="ID67" s="108"/>
      <c r="IE67" s="108"/>
      <c r="IF67" s="108"/>
      <c r="IG67" s="108"/>
      <c r="IH67" s="108"/>
      <c r="II67" s="108"/>
      <c r="IJ67" s="108"/>
      <c r="IK67" s="108"/>
      <c r="IL67" s="108"/>
      <c r="IM67" s="108"/>
      <c r="IN67" s="108"/>
      <c r="IO67" s="108"/>
      <c r="IP67" s="108"/>
      <c r="IQ67" s="108"/>
      <c r="IR67" s="108"/>
      <c r="IS67" s="108"/>
      <c r="IT67" s="108"/>
      <c r="IU67" s="108"/>
      <c r="IV67" s="108"/>
      <c r="IW67" s="108"/>
      <c r="IX67" s="108"/>
      <c r="IY67" s="108"/>
      <c r="IZ67" s="108"/>
      <c r="JA67" s="108"/>
      <c r="JB67" s="108"/>
      <c r="JC67" s="108"/>
      <c r="JD67" s="108"/>
      <c r="JE67" s="108"/>
      <c r="JF67" s="108"/>
      <c r="JG67" s="108"/>
      <c r="JH67" s="108"/>
      <c r="JI67" s="108"/>
      <c r="JJ67" s="108"/>
      <c r="JK67" s="108"/>
      <c r="JL67" s="108"/>
      <c r="JM67" s="108"/>
      <c r="JN67" s="108"/>
      <c r="JO67" s="108"/>
      <c r="JP67" s="108"/>
      <c r="JQ67" s="108"/>
      <c r="JR67" s="108"/>
      <c r="JS67" s="108"/>
      <c r="JT67" s="108"/>
      <c r="JU67" s="108"/>
      <c r="JV67" s="108"/>
      <c r="JW67" s="108"/>
      <c r="JX67" s="108"/>
      <c r="JY67" s="108"/>
      <c r="JZ67" s="108"/>
      <c r="KA67" s="108"/>
      <c r="KB67" s="108"/>
      <c r="KC67" s="108"/>
      <c r="KD67" s="108"/>
      <c r="KE67" s="108"/>
      <c r="KF67" s="108"/>
      <c r="KG67" s="108"/>
      <c r="KH67" s="108"/>
      <c r="KI67" s="108"/>
      <c r="KJ67" s="108"/>
      <c r="KK67" s="108"/>
      <c r="KL67" s="108"/>
      <c r="KM67" s="108"/>
      <c r="KN67" s="108"/>
      <c r="KO67" s="108"/>
      <c r="KP67" s="108"/>
      <c r="KQ67" s="108"/>
      <c r="KR67" s="108"/>
      <c r="KS67" s="108"/>
      <c r="KT67" s="108"/>
      <c r="KU67" s="108"/>
      <c r="KV67" s="108"/>
      <c r="KW67" s="108"/>
      <c r="KX67" s="108"/>
      <c r="KY67" s="108"/>
      <c r="KZ67" s="108"/>
      <c r="LA67" s="108"/>
      <c r="LB67" s="108"/>
      <c r="LC67" s="108"/>
      <c r="LD67" s="108"/>
      <c r="LE67" s="108"/>
      <c r="LF67" s="108"/>
      <c r="LG67" s="108"/>
      <c r="LH67" s="108"/>
      <c r="LI67" s="108"/>
      <c r="LJ67" s="108"/>
      <c r="LK67" s="108"/>
      <c r="LL67" s="108"/>
      <c r="LM67" s="108"/>
      <c r="LN67" s="108"/>
      <c r="LO67" s="108"/>
      <c r="LP67" s="108"/>
      <c r="LQ67" s="108"/>
      <c r="LR67" s="108"/>
      <c r="LS67" s="108"/>
      <c r="LT67" s="108"/>
      <c r="LU67" s="108"/>
      <c r="LV67" s="108"/>
      <c r="LW67" s="108"/>
      <c r="LX67" s="108"/>
      <c r="LY67" s="108"/>
      <c r="LZ67" s="108"/>
      <c r="MA67" s="108"/>
      <c r="MB67" s="108"/>
      <c r="MC67" s="108"/>
      <c r="MD67" s="108"/>
      <c r="ME67" s="108"/>
    </row>
    <row r="68" spans="1:343" s="156" customFormat="1">
      <c r="A68" s="3"/>
      <c r="B68" s="438"/>
      <c r="C68" s="438"/>
      <c r="D68" s="438"/>
      <c r="E68" s="438"/>
      <c r="F68" s="438"/>
      <c r="G68" s="438"/>
      <c r="H68" s="438"/>
      <c r="I68" s="438"/>
      <c r="J68" s="438"/>
      <c r="K68" s="438"/>
      <c r="L68" s="438"/>
      <c r="M68" s="438"/>
      <c r="N68" s="438"/>
      <c r="O68" s="438"/>
      <c r="P68" s="438"/>
      <c r="Q68" s="438"/>
      <c r="R68" s="438"/>
      <c r="S68" s="438"/>
      <c r="T68" s="438"/>
      <c r="U68" s="438"/>
      <c r="V68" s="438"/>
      <c r="W68" s="438"/>
      <c r="X68" s="438"/>
      <c r="Y68" s="438"/>
      <c r="Z68" s="438"/>
      <c r="AA68" s="438"/>
      <c r="AB68" s="438"/>
      <c r="AC68" s="438"/>
      <c r="AD68" s="438"/>
      <c r="AE68" s="154"/>
      <c r="AF68" s="154"/>
      <c r="AG68" s="154"/>
      <c r="AH68" s="154"/>
      <c r="AI68" s="154"/>
      <c r="AJ68" s="108"/>
      <c r="AK68" s="154"/>
      <c r="AL68" s="108"/>
      <c r="AM68" s="108"/>
      <c r="AN68" s="108"/>
      <c r="AO68" s="108"/>
      <c r="AP68" s="108"/>
      <c r="AQ68" s="108"/>
      <c r="AR68" s="108"/>
      <c r="AS68" s="108"/>
      <c r="AT68" s="108"/>
      <c r="AU68" s="108"/>
      <c r="AV68" s="108"/>
      <c r="AW68" s="108"/>
      <c r="AX68" s="108"/>
      <c r="AY68" s="108"/>
      <c r="AZ68" s="108"/>
      <c r="BA68" s="108"/>
      <c r="BB68" s="108"/>
      <c r="BC68" s="108"/>
      <c r="BD68" s="108"/>
      <c r="BE68" s="108"/>
      <c r="BF68" s="108"/>
      <c r="BG68" s="108"/>
      <c r="BH68" s="108"/>
      <c r="BI68" s="108"/>
      <c r="BJ68" s="108"/>
      <c r="BK68" s="108"/>
      <c r="BL68" s="108"/>
      <c r="BM68" s="108"/>
      <c r="BN68" s="108"/>
      <c r="BO68" s="108"/>
      <c r="BP68" s="108"/>
      <c r="BQ68" s="108"/>
      <c r="BR68" s="108"/>
      <c r="BS68" s="108"/>
      <c r="BT68" s="108"/>
      <c r="BU68" s="108"/>
      <c r="BV68" s="108"/>
      <c r="BW68" s="108"/>
      <c r="BX68" s="108"/>
      <c r="BY68" s="108"/>
      <c r="BZ68" s="108"/>
      <c r="CA68" s="108"/>
      <c r="CB68" s="108"/>
      <c r="CC68" s="108"/>
      <c r="CD68" s="108"/>
      <c r="CE68" s="108"/>
      <c r="CF68" s="108"/>
      <c r="CG68" s="108"/>
      <c r="CH68" s="108"/>
      <c r="CI68" s="108"/>
      <c r="CJ68" s="108"/>
      <c r="CK68" s="108"/>
      <c r="CL68" s="108"/>
      <c r="CM68" s="108"/>
      <c r="CN68" s="108"/>
      <c r="CO68" s="108"/>
      <c r="CP68" s="108"/>
      <c r="CQ68" s="108"/>
      <c r="CR68" s="108"/>
      <c r="CS68" s="108"/>
      <c r="CT68" s="108"/>
      <c r="CU68" s="108"/>
      <c r="CV68" s="108"/>
      <c r="CW68" s="108"/>
      <c r="CX68" s="108"/>
      <c r="CY68" s="108"/>
      <c r="CZ68" s="108"/>
      <c r="DA68" s="108"/>
      <c r="DB68" s="108"/>
      <c r="DC68" s="108"/>
      <c r="DD68" s="108"/>
      <c r="DE68" s="108"/>
      <c r="DF68" s="108"/>
      <c r="DG68" s="108"/>
      <c r="DH68" s="108"/>
      <c r="DI68" s="108"/>
      <c r="DJ68" s="108"/>
      <c r="DK68" s="108"/>
      <c r="DL68" s="108"/>
      <c r="DM68" s="108"/>
      <c r="DN68" s="108"/>
      <c r="DO68" s="108"/>
      <c r="DP68" s="108"/>
      <c r="DQ68" s="108"/>
      <c r="DR68" s="108"/>
      <c r="DS68" s="108"/>
      <c r="DT68" s="108"/>
      <c r="DU68" s="108"/>
      <c r="DV68" s="108"/>
      <c r="DW68" s="108"/>
      <c r="DX68" s="108"/>
      <c r="DY68" s="108"/>
      <c r="DZ68" s="108"/>
      <c r="EA68" s="108"/>
      <c r="EB68" s="108"/>
      <c r="EC68" s="108"/>
      <c r="ED68" s="108"/>
      <c r="EE68" s="108"/>
      <c r="EF68" s="108"/>
      <c r="EG68" s="108"/>
      <c r="EH68" s="108"/>
      <c r="EI68" s="108"/>
      <c r="EJ68" s="108"/>
      <c r="EK68" s="108"/>
      <c r="EL68" s="108"/>
      <c r="EM68" s="108"/>
      <c r="EN68" s="108"/>
      <c r="EO68" s="108"/>
      <c r="EP68" s="108"/>
      <c r="EQ68" s="108"/>
      <c r="ER68" s="108"/>
      <c r="ES68" s="108"/>
      <c r="ET68" s="108"/>
      <c r="EU68" s="108"/>
      <c r="EV68" s="108"/>
      <c r="EW68" s="108"/>
      <c r="EX68" s="108"/>
      <c r="EY68" s="108"/>
      <c r="EZ68" s="108"/>
      <c r="FA68" s="108"/>
      <c r="FB68" s="108"/>
      <c r="FC68" s="108"/>
      <c r="FD68" s="108"/>
      <c r="FE68" s="108"/>
      <c r="FF68" s="108"/>
      <c r="FG68" s="108"/>
      <c r="FH68" s="108"/>
      <c r="FI68" s="108"/>
      <c r="FJ68" s="108"/>
      <c r="FK68" s="108"/>
      <c r="FL68" s="108"/>
      <c r="FM68" s="108"/>
      <c r="FN68" s="108"/>
      <c r="FO68" s="108"/>
      <c r="FP68" s="108"/>
      <c r="FQ68" s="108"/>
      <c r="FR68" s="108"/>
      <c r="FS68" s="108"/>
      <c r="FT68" s="108"/>
      <c r="FU68" s="108"/>
      <c r="FV68" s="108"/>
      <c r="FW68" s="108"/>
      <c r="FX68" s="108"/>
      <c r="FY68" s="108"/>
      <c r="FZ68" s="108"/>
      <c r="GA68" s="108"/>
      <c r="GB68" s="108"/>
      <c r="GC68" s="108"/>
      <c r="GD68" s="108"/>
      <c r="GE68" s="108"/>
      <c r="GF68" s="108"/>
      <c r="GG68" s="108"/>
      <c r="GH68" s="108"/>
      <c r="GI68" s="108"/>
      <c r="GJ68" s="108"/>
      <c r="GK68" s="108"/>
      <c r="GL68" s="108"/>
      <c r="GM68" s="108"/>
      <c r="GN68" s="108"/>
      <c r="GO68" s="108"/>
      <c r="GP68" s="108"/>
      <c r="GQ68" s="108"/>
      <c r="GR68" s="108"/>
      <c r="GS68" s="108"/>
      <c r="GT68" s="108"/>
      <c r="GU68" s="108"/>
      <c r="GV68" s="108"/>
      <c r="GW68" s="108"/>
      <c r="GX68" s="108"/>
      <c r="GY68" s="108"/>
      <c r="GZ68" s="108"/>
      <c r="HA68" s="108"/>
      <c r="HB68" s="108"/>
      <c r="HC68" s="108"/>
      <c r="HD68" s="108"/>
      <c r="HE68" s="108"/>
      <c r="HF68" s="108"/>
      <c r="HG68" s="108"/>
      <c r="HH68" s="108"/>
      <c r="HI68" s="108"/>
      <c r="HJ68" s="108"/>
      <c r="HK68" s="108"/>
      <c r="HL68" s="108"/>
      <c r="HM68" s="108"/>
      <c r="HN68" s="108"/>
      <c r="HO68" s="108"/>
      <c r="HP68" s="108"/>
      <c r="HQ68" s="108"/>
      <c r="HR68" s="108"/>
      <c r="HS68" s="108"/>
      <c r="HT68" s="108"/>
      <c r="HU68" s="108"/>
      <c r="HV68" s="108"/>
      <c r="HW68" s="108"/>
      <c r="HX68" s="108"/>
      <c r="HY68" s="108"/>
      <c r="HZ68" s="108"/>
      <c r="IA68" s="108"/>
      <c r="IB68" s="108"/>
      <c r="IC68" s="108"/>
      <c r="ID68" s="108"/>
      <c r="IE68" s="108"/>
      <c r="IF68" s="108"/>
      <c r="IG68" s="108"/>
      <c r="IH68" s="108"/>
      <c r="II68" s="108"/>
      <c r="IJ68" s="108"/>
      <c r="IK68" s="108"/>
      <c r="IL68" s="108"/>
      <c r="IM68" s="108"/>
      <c r="IN68" s="108"/>
      <c r="IO68" s="108"/>
      <c r="IP68" s="108"/>
      <c r="IQ68" s="108"/>
      <c r="IR68" s="108"/>
      <c r="IS68" s="108"/>
      <c r="IT68" s="108"/>
      <c r="IU68" s="108"/>
      <c r="IV68" s="108"/>
      <c r="IW68" s="108"/>
      <c r="IX68" s="108"/>
      <c r="IY68" s="108"/>
      <c r="IZ68" s="108"/>
      <c r="JA68" s="108"/>
      <c r="JB68" s="108"/>
      <c r="JC68" s="108"/>
      <c r="JD68" s="108"/>
      <c r="JE68" s="108"/>
      <c r="JF68" s="108"/>
      <c r="JG68" s="108"/>
      <c r="JH68" s="108"/>
      <c r="JI68" s="108"/>
      <c r="JJ68" s="108"/>
      <c r="JK68" s="108"/>
      <c r="JL68" s="108"/>
      <c r="JM68" s="108"/>
      <c r="JN68" s="108"/>
      <c r="JO68" s="108"/>
      <c r="JP68" s="108"/>
      <c r="JQ68" s="108"/>
      <c r="JR68" s="108"/>
      <c r="JS68" s="108"/>
      <c r="JT68" s="108"/>
      <c r="JU68" s="108"/>
      <c r="JV68" s="108"/>
      <c r="JW68" s="108"/>
      <c r="JX68" s="108"/>
      <c r="JY68" s="108"/>
      <c r="JZ68" s="108"/>
      <c r="KA68" s="108"/>
      <c r="KB68" s="108"/>
      <c r="KC68" s="108"/>
      <c r="KD68" s="108"/>
      <c r="KE68" s="108"/>
      <c r="KF68" s="108"/>
      <c r="KG68" s="108"/>
      <c r="KH68" s="108"/>
      <c r="KI68" s="108"/>
      <c r="KJ68" s="108"/>
      <c r="KK68" s="108"/>
      <c r="KL68" s="108"/>
      <c r="KM68" s="108"/>
      <c r="KN68" s="108"/>
      <c r="KO68" s="108"/>
      <c r="KP68" s="108"/>
      <c r="KQ68" s="108"/>
      <c r="KR68" s="108"/>
      <c r="KS68" s="108"/>
      <c r="KT68" s="108"/>
      <c r="KU68" s="108"/>
      <c r="KV68" s="108"/>
      <c r="KW68" s="108"/>
      <c r="KX68" s="108"/>
      <c r="KY68" s="108"/>
      <c r="KZ68" s="108"/>
      <c r="LA68" s="108"/>
      <c r="LB68" s="108"/>
      <c r="LC68" s="108"/>
      <c r="LD68" s="108"/>
      <c r="LE68" s="108"/>
      <c r="LF68" s="108"/>
      <c r="LG68" s="108"/>
      <c r="LH68" s="108"/>
      <c r="LI68" s="108"/>
      <c r="LJ68" s="108"/>
      <c r="LK68" s="108"/>
      <c r="LL68" s="108"/>
      <c r="LM68" s="108"/>
      <c r="LN68" s="108"/>
      <c r="LO68" s="108"/>
      <c r="LP68" s="108"/>
      <c r="LQ68" s="108"/>
      <c r="LR68" s="108"/>
      <c r="LS68" s="108"/>
      <c r="LT68" s="108"/>
      <c r="LU68" s="108"/>
      <c r="LV68" s="108"/>
      <c r="LW68" s="108"/>
      <c r="LX68" s="108"/>
      <c r="LY68" s="108"/>
      <c r="LZ68" s="108"/>
      <c r="MA68" s="108"/>
      <c r="MB68" s="108"/>
      <c r="MC68" s="108"/>
      <c r="MD68" s="108"/>
      <c r="ME68" s="108"/>
    </row>
    <row r="69" spans="1:343" s="156" customFormat="1">
      <c r="A69" s="3"/>
      <c r="B69" s="438"/>
      <c r="C69" s="438"/>
      <c r="D69" s="438"/>
      <c r="E69" s="438"/>
      <c r="F69" s="438"/>
      <c r="G69" s="438"/>
      <c r="H69" s="438"/>
      <c r="I69" s="438"/>
      <c r="J69" s="438"/>
      <c r="K69" s="438"/>
      <c r="L69" s="438"/>
      <c r="M69" s="438"/>
      <c r="N69" s="438"/>
      <c r="O69" s="438"/>
      <c r="P69" s="438"/>
      <c r="Q69" s="438"/>
      <c r="R69" s="438"/>
      <c r="S69" s="438"/>
      <c r="T69" s="438"/>
      <c r="U69" s="438"/>
      <c r="V69" s="438"/>
      <c r="W69" s="438"/>
      <c r="X69" s="438"/>
      <c r="Y69" s="438"/>
      <c r="Z69" s="438"/>
      <c r="AA69" s="438"/>
      <c r="AB69" s="438"/>
      <c r="AC69" s="438"/>
      <c r="AD69" s="438"/>
      <c r="AE69" s="154"/>
      <c r="AF69" s="154"/>
      <c r="AG69" s="154"/>
      <c r="AH69" s="154"/>
      <c r="AI69" s="154"/>
      <c r="AJ69" s="108"/>
      <c r="AK69" s="154"/>
      <c r="AL69" s="108"/>
      <c r="AM69" s="108"/>
      <c r="AN69" s="108"/>
      <c r="AO69" s="108"/>
      <c r="AP69" s="108"/>
      <c r="AQ69" s="108"/>
      <c r="AR69" s="108"/>
      <c r="AS69" s="108"/>
      <c r="AT69" s="108"/>
      <c r="AU69" s="108"/>
      <c r="AV69" s="108"/>
      <c r="AW69" s="108"/>
      <c r="AX69" s="108"/>
      <c r="AY69" s="108"/>
      <c r="AZ69" s="108"/>
      <c r="BA69" s="108"/>
      <c r="BB69" s="108"/>
      <c r="BC69" s="108"/>
      <c r="BD69" s="108"/>
      <c r="BE69" s="108"/>
      <c r="BF69" s="108"/>
      <c r="BG69" s="108"/>
      <c r="BH69" s="108"/>
      <c r="BI69" s="108"/>
      <c r="BJ69" s="108"/>
      <c r="BK69" s="108"/>
      <c r="BL69" s="108"/>
      <c r="BM69" s="108"/>
      <c r="BN69" s="108"/>
      <c r="BO69" s="108"/>
      <c r="BP69" s="108"/>
      <c r="BQ69" s="108"/>
      <c r="BR69" s="108"/>
      <c r="BS69" s="108"/>
      <c r="BT69" s="108"/>
      <c r="BU69" s="108"/>
      <c r="BV69" s="108"/>
      <c r="BW69" s="108"/>
      <c r="BX69" s="108"/>
      <c r="BY69" s="108"/>
      <c r="BZ69" s="108"/>
      <c r="CA69" s="108"/>
      <c r="CB69" s="108"/>
      <c r="CC69" s="108"/>
      <c r="CD69" s="108"/>
      <c r="CE69" s="108"/>
      <c r="CF69" s="108"/>
      <c r="CG69" s="108"/>
      <c r="CH69" s="108"/>
      <c r="CI69" s="108"/>
      <c r="CJ69" s="108"/>
      <c r="CK69" s="108"/>
      <c r="CL69" s="108"/>
      <c r="CM69" s="108"/>
      <c r="CN69" s="108"/>
      <c r="CO69" s="108"/>
      <c r="CP69" s="108"/>
      <c r="CQ69" s="108"/>
      <c r="CR69" s="108"/>
      <c r="CS69" s="108"/>
      <c r="CT69" s="108"/>
      <c r="CU69" s="108"/>
      <c r="CV69" s="108"/>
      <c r="CW69" s="108"/>
      <c r="CX69" s="108"/>
      <c r="CY69" s="108"/>
      <c r="CZ69" s="108"/>
      <c r="DA69" s="108"/>
      <c r="DB69" s="108"/>
      <c r="DC69" s="108"/>
      <c r="DD69" s="108"/>
      <c r="DE69" s="108"/>
      <c r="DF69" s="108"/>
      <c r="DG69" s="108"/>
      <c r="DH69" s="108"/>
      <c r="DI69" s="108"/>
      <c r="DJ69" s="108"/>
      <c r="DK69" s="108"/>
      <c r="DL69" s="108"/>
      <c r="DM69" s="108"/>
      <c r="DN69" s="108"/>
      <c r="DO69" s="108"/>
      <c r="DP69" s="108"/>
      <c r="DQ69" s="108"/>
      <c r="DR69" s="108"/>
      <c r="DS69" s="108"/>
      <c r="DT69" s="108"/>
      <c r="DU69" s="108"/>
      <c r="DV69" s="108"/>
      <c r="DW69" s="108"/>
      <c r="DX69" s="108"/>
      <c r="DY69" s="108"/>
      <c r="DZ69" s="108"/>
      <c r="EA69" s="108"/>
      <c r="EB69" s="108"/>
      <c r="EC69" s="108"/>
      <c r="ED69" s="108"/>
      <c r="EE69" s="108"/>
      <c r="EF69" s="108"/>
      <c r="EG69" s="108"/>
      <c r="EH69" s="108"/>
      <c r="EI69" s="108"/>
      <c r="EJ69" s="108"/>
      <c r="EK69" s="108"/>
      <c r="EL69" s="108"/>
      <c r="EM69" s="108"/>
      <c r="EN69" s="108"/>
      <c r="EO69" s="108"/>
      <c r="EP69" s="108"/>
      <c r="EQ69" s="108"/>
      <c r="ER69" s="108"/>
      <c r="ES69" s="108"/>
      <c r="ET69" s="108"/>
      <c r="EU69" s="108"/>
      <c r="EV69" s="108"/>
      <c r="EW69" s="108"/>
      <c r="EX69" s="108"/>
      <c r="EY69" s="108"/>
      <c r="EZ69" s="108"/>
      <c r="FA69" s="108"/>
      <c r="FB69" s="108"/>
      <c r="FC69" s="108"/>
      <c r="FD69" s="108"/>
      <c r="FE69" s="108"/>
      <c r="FF69" s="108"/>
      <c r="FG69" s="108"/>
      <c r="FH69" s="108"/>
      <c r="FI69" s="108"/>
      <c r="FJ69" s="108"/>
      <c r="FK69" s="108"/>
      <c r="FL69" s="108"/>
      <c r="FM69" s="108"/>
      <c r="FN69" s="108"/>
      <c r="FO69" s="108"/>
      <c r="FP69" s="108"/>
      <c r="FQ69" s="108"/>
      <c r="FR69" s="108"/>
      <c r="FS69" s="108"/>
      <c r="FT69" s="108"/>
      <c r="FU69" s="108"/>
      <c r="FV69" s="108"/>
      <c r="FW69" s="108"/>
      <c r="FX69" s="108"/>
      <c r="FY69" s="108"/>
      <c r="FZ69" s="108"/>
      <c r="GA69" s="108"/>
      <c r="GB69" s="108"/>
      <c r="GC69" s="108"/>
      <c r="GD69" s="108"/>
      <c r="GE69" s="108"/>
      <c r="GF69" s="108"/>
      <c r="GG69" s="108"/>
      <c r="GH69" s="108"/>
      <c r="GI69" s="108"/>
      <c r="GJ69" s="108"/>
      <c r="GK69" s="108"/>
      <c r="GL69" s="108"/>
      <c r="GM69" s="108"/>
      <c r="GN69" s="108"/>
      <c r="GO69" s="108"/>
      <c r="GP69" s="108"/>
      <c r="GQ69" s="108"/>
      <c r="GR69" s="108"/>
      <c r="GS69" s="108"/>
      <c r="GT69" s="108"/>
      <c r="GU69" s="108"/>
      <c r="GV69" s="108"/>
      <c r="GW69" s="108"/>
      <c r="GX69" s="108"/>
      <c r="GY69" s="108"/>
      <c r="GZ69" s="108"/>
      <c r="HA69" s="108"/>
      <c r="HB69" s="108"/>
      <c r="HC69" s="108"/>
      <c r="HD69" s="108"/>
      <c r="HE69" s="108"/>
      <c r="HF69" s="108"/>
      <c r="HG69" s="108"/>
      <c r="HH69" s="108"/>
      <c r="HI69" s="108"/>
      <c r="HJ69" s="108"/>
      <c r="HK69" s="108"/>
      <c r="HL69" s="108"/>
      <c r="HM69" s="108"/>
      <c r="HN69" s="108"/>
      <c r="HO69" s="108"/>
      <c r="HP69" s="108"/>
      <c r="HQ69" s="108"/>
      <c r="HR69" s="108"/>
      <c r="HS69" s="108"/>
      <c r="HT69" s="108"/>
      <c r="HU69" s="108"/>
      <c r="HV69" s="108"/>
      <c r="HW69" s="108"/>
      <c r="HX69" s="108"/>
      <c r="HY69" s="108"/>
      <c r="HZ69" s="108"/>
      <c r="IA69" s="108"/>
      <c r="IB69" s="108"/>
      <c r="IC69" s="108"/>
      <c r="ID69" s="108"/>
      <c r="IE69" s="108"/>
      <c r="IF69" s="108"/>
      <c r="IG69" s="108"/>
      <c r="IH69" s="108"/>
      <c r="II69" s="108"/>
      <c r="IJ69" s="108"/>
      <c r="IK69" s="108"/>
      <c r="IL69" s="108"/>
      <c r="IM69" s="108"/>
      <c r="IN69" s="108"/>
      <c r="IO69" s="108"/>
      <c r="IP69" s="108"/>
      <c r="IQ69" s="108"/>
      <c r="IR69" s="108"/>
      <c r="IS69" s="108"/>
      <c r="IT69" s="108"/>
      <c r="IU69" s="108"/>
      <c r="IV69" s="108"/>
      <c r="IW69" s="108"/>
      <c r="IX69" s="108"/>
      <c r="IY69" s="108"/>
      <c r="IZ69" s="108"/>
      <c r="JA69" s="108"/>
      <c r="JB69" s="108"/>
      <c r="JC69" s="108"/>
      <c r="JD69" s="108"/>
      <c r="JE69" s="108"/>
      <c r="JF69" s="108"/>
      <c r="JG69" s="108"/>
      <c r="JH69" s="108"/>
      <c r="JI69" s="108"/>
      <c r="JJ69" s="108"/>
      <c r="JK69" s="108"/>
      <c r="JL69" s="108"/>
      <c r="JM69" s="108"/>
      <c r="JN69" s="108"/>
      <c r="JO69" s="108"/>
      <c r="JP69" s="108"/>
      <c r="JQ69" s="108"/>
      <c r="JR69" s="108"/>
      <c r="JS69" s="108"/>
      <c r="JT69" s="108"/>
      <c r="JU69" s="108"/>
      <c r="JV69" s="108"/>
      <c r="JW69" s="108"/>
      <c r="JX69" s="108"/>
      <c r="JY69" s="108"/>
      <c r="JZ69" s="108"/>
      <c r="KA69" s="108"/>
      <c r="KB69" s="108"/>
      <c r="KC69" s="108"/>
      <c r="KD69" s="108"/>
      <c r="KE69" s="108"/>
      <c r="KF69" s="108"/>
      <c r="KG69" s="108"/>
      <c r="KH69" s="108"/>
      <c r="KI69" s="108"/>
      <c r="KJ69" s="108"/>
      <c r="KK69" s="108"/>
      <c r="KL69" s="108"/>
      <c r="KM69" s="108"/>
      <c r="KN69" s="108"/>
      <c r="KO69" s="108"/>
      <c r="KP69" s="108"/>
      <c r="KQ69" s="108"/>
      <c r="KR69" s="108"/>
      <c r="KS69" s="108"/>
      <c r="KT69" s="108"/>
      <c r="KU69" s="108"/>
      <c r="KV69" s="108"/>
      <c r="KW69" s="108"/>
      <c r="KX69" s="108"/>
      <c r="KY69" s="108"/>
      <c r="KZ69" s="108"/>
      <c r="LA69" s="108"/>
      <c r="LB69" s="108"/>
      <c r="LC69" s="108"/>
      <c r="LD69" s="108"/>
      <c r="LE69" s="108"/>
      <c r="LF69" s="108"/>
      <c r="LG69" s="108"/>
      <c r="LH69" s="108"/>
      <c r="LI69" s="108"/>
      <c r="LJ69" s="108"/>
      <c r="LK69" s="108"/>
      <c r="LL69" s="108"/>
      <c r="LM69" s="108"/>
      <c r="LN69" s="108"/>
      <c r="LO69" s="108"/>
      <c r="LP69" s="108"/>
      <c r="LQ69" s="108"/>
      <c r="LR69" s="108"/>
      <c r="LS69" s="108"/>
      <c r="LT69" s="108"/>
      <c r="LU69" s="108"/>
      <c r="LV69" s="108"/>
      <c r="LW69" s="108"/>
      <c r="LX69" s="108"/>
      <c r="LY69" s="108"/>
      <c r="LZ69" s="108"/>
      <c r="MA69" s="108"/>
      <c r="MB69" s="108"/>
      <c r="MC69" s="108"/>
      <c r="MD69" s="108"/>
      <c r="ME69" s="108"/>
    </row>
    <row r="70" spans="1:343" s="156" customFormat="1">
      <c r="A70" s="3"/>
      <c r="B70" s="438"/>
      <c r="C70" s="438"/>
      <c r="D70" s="438"/>
      <c r="E70" s="438"/>
      <c r="F70" s="438"/>
      <c r="G70" s="438"/>
      <c r="H70" s="438"/>
      <c r="I70" s="438"/>
      <c r="J70" s="438"/>
      <c r="K70" s="438"/>
      <c r="L70" s="438"/>
      <c r="M70" s="438"/>
      <c r="N70" s="438"/>
      <c r="O70" s="438"/>
      <c r="P70" s="438"/>
      <c r="Q70" s="438"/>
      <c r="R70" s="438"/>
      <c r="S70" s="438"/>
      <c r="T70" s="438"/>
      <c r="U70" s="438"/>
      <c r="V70" s="438"/>
      <c r="W70" s="438"/>
      <c r="X70" s="438"/>
      <c r="Y70" s="438"/>
      <c r="Z70" s="438"/>
      <c r="AA70" s="438"/>
      <c r="AB70" s="438"/>
      <c r="AC70" s="438"/>
      <c r="AD70" s="438"/>
      <c r="AE70" s="154"/>
      <c r="AF70" s="154"/>
      <c r="AG70" s="154"/>
      <c r="AH70" s="154"/>
      <c r="AI70" s="154"/>
      <c r="AJ70" s="108"/>
      <c r="AK70" s="154"/>
      <c r="AL70" s="108"/>
      <c r="AM70" s="108"/>
      <c r="AN70" s="108"/>
      <c r="AO70" s="108"/>
      <c r="AP70" s="108"/>
      <c r="AQ70" s="108"/>
      <c r="AR70" s="108"/>
      <c r="AS70" s="108"/>
      <c r="AT70" s="108"/>
      <c r="AU70" s="108"/>
      <c r="AV70" s="108"/>
      <c r="AW70" s="108"/>
      <c r="AX70" s="108"/>
      <c r="AY70" s="108"/>
      <c r="AZ70" s="108"/>
      <c r="BA70" s="108"/>
      <c r="BB70" s="108"/>
      <c r="BC70" s="108"/>
      <c r="BD70" s="108"/>
      <c r="BE70" s="108"/>
      <c r="BF70" s="108"/>
      <c r="BG70" s="108"/>
      <c r="BH70" s="108"/>
      <c r="BI70" s="108"/>
      <c r="BJ70" s="108"/>
      <c r="BK70" s="108"/>
      <c r="BL70" s="108"/>
      <c r="BM70" s="108"/>
      <c r="BN70" s="108"/>
      <c r="BO70" s="108"/>
      <c r="BP70" s="108"/>
      <c r="BQ70" s="108"/>
      <c r="BR70" s="108"/>
      <c r="BS70" s="108"/>
      <c r="BT70" s="108"/>
      <c r="BU70" s="108"/>
      <c r="BV70" s="108"/>
      <c r="BW70" s="108"/>
      <c r="BX70" s="108"/>
      <c r="BY70" s="108"/>
      <c r="BZ70" s="108"/>
      <c r="CA70" s="108"/>
      <c r="CB70" s="108"/>
      <c r="CC70" s="108"/>
      <c r="CD70" s="108"/>
      <c r="CE70" s="108"/>
      <c r="CF70" s="108"/>
      <c r="CG70" s="108"/>
      <c r="CH70" s="108"/>
      <c r="CI70" s="108"/>
      <c r="CJ70" s="108"/>
      <c r="CK70" s="108"/>
      <c r="CL70" s="108"/>
      <c r="CM70" s="108"/>
      <c r="CN70" s="108"/>
      <c r="CO70" s="108"/>
      <c r="CP70" s="108"/>
      <c r="CQ70" s="108"/>
      <c r="CR70" s="108"/>
      <c r="CS70" s="108"/>
      <c r="CT70" s="108"/>
      <c r="CU70" s="108"/>
      <c r="CV70" s="108"/>
      <c r="CW70" s="108"/>
      <c r="CX70" s="108"/>
      <c r="CY70" s="108"/>
      <c r="CZ70" s="108"/>
      <c r="DA70" s="108"/>
      <c r="DB70" s="108"/>
      <c r="DC70" s="108"/>
      <c r="DD70" s="108"/>
      <c r="DE70" s="108"/>
      <c r="DF70" s="108"/>
      <c r="DG70" s="108"/>
      <c r="DH70" s="108"/>
      <c r="DI70" s="108"/>
      <c r="DJ70" s="108"/>
      <c r="DK70" s="108"/>
      <c r="DL70" s="108"/>
      <c r="DM70" s="108"/>
      <c r="DN70" s="108"/>
      <c r="DO70" s="108"/>
      <c r="DP70" s="108"/>
      <c r="DQ70" s="108"/>
      <c r="DR70" s="108"/>
      <c r="DS70" s="108"/>
      <c r="DT70" s="108"/>
      <c r="DU70" s="108"/>
      <c r="DV70" s="108"/>
      <c r="DW70" s="108"/>
      <c r="DX70" s="108"/>
      <c r="DY70" s="108"/>
      <c r="DZ70" s="108"/>
      <c r="EA70" s="108"/>
      <c r="EB70" s="108"/>
      <c r="EC70" s="108"/>
      <c r="ED70" s="108"/>
      <c r="EE70" s="108"/>
      <c r="EF70" s="108"/>
      <c r="EG70" s="108"/>
      <c r="EH70" s="108"/>
      <c r="EI70" s="108"/>
      <c r="EJ70" s="108"/>
      <c r="EK70" s="108"/>
      <c r="EL70" s="108"/>
      <c r="EM70" s="108"/>
      <c r="EN70" s="108"/>
      <c r="EO70" s="108"/>
      <c r="EP70" s="108"/>
      <c r="EQ70" s="108"/>
      <c r="ER70" s="108"/>
      <c r="ES70" s="108"/>
      <c r="ET70" s="108"/>
      <c r="EU70" s="108"/>
      <c r="EV70" s="108"/>
      <c r="EW70" s="108"/>
      <c r="EX70" s="108"/>
      <c r="EY70" s="108"/>
      <c r="EZ70" s="108"/>
      <c r="FA70" s="108"/>
      <c r="FB70" s="108"/>
      <c r="FC70" s="108"/>
      <c r="FD70" s="108"/>
      <c r="FE70" s="108"/>
      <c r="FF70" s="108"/>
      <c r="FG70" s="108"/>
      <c r="FH70" s="108"/>
      <c r="FI70" s="108"/>
      <c r="FJ70" s="108"/>
      <c r="FK70" s="108"/>
      <c r="FL70" s="108"/>
      <c r="FM70" s="108"/>
      <c r="FN70" s="108"/>
      <c r="FO70" s="108"/>
      <c r="FP70" s="108"/>
      <c r="FQ70" s="108"/>
      <c r="FR70" s="108"/>
      <c r="FS70" s="108"/>
      <c r="FT70" s="108"/>
      <c r="FU70" s="108"/>
      <c r="FV70" s="108"/>
      <c r="FW70" s="108"/>
      <c r="FX70" s="108"/>
      <c r="FY70" s="108"/>
      <c r="FZ70" s="108"/>
      <c r="GA70" s="108"/>
      <c r="GB70" s="108"/>
      <c r="GC70" s="108"/>
      <c r="GD70" s="108"/>
      <c r="GE70" s="108"/>
      <c r="GF70" s="108"/>
      <c r="GG70" s="108"/>
      <c r="GH70" s="108"/>
      <c r="GI70" s="108"/>
      <c r="GJ70" s="108"/>
      <c r="GK70" s="108"/>
      <c r="GL70" s="108"/>
      <c r="GM70" s="108"/>
      <c r="GN70" s="108"/>
      <c r="GO70" s="108"/>
      <c r="GP70" s="108"/>
      <c r="GQ70" s="108"/>
      <c r="GR70" s="108"/>
      <c r="GS70" s="108"/>
      <c r="GT70" s="108"/>
      <c r="GU70" s="108"/>
      <c r="GV70" s="108"/>
      <c r="GW70" s="108"/>
      <c r="GX70" s="108"/>
      <c r="GY70" s="108"/>
      <c r="GZ70" s="108"/>
      <c r="HA70" s="108"/>
      <c r="HB70" s="108"/>
      <c r="HC70" s="108"/>
      <c r="HD70" s="108"/>
      <c r="HE70" s="108"/>
      <c r="HF70" s="108"/>
      <c r="HG70" s="108"/>
      <c r="HH70" s="108"/>
      <c r="HI70" s="108"/>
      <c r="HJ70" s="108"/>
      <c r="HK70" s="108"/>
      <c r="HL70" s="108"/>
      <c r="HM70" s="108"/>
      <c r="HN70" s="108"/>
      <c r="HO70" s="108"/>
      <c r="HP70" s="108"/>
      <c r="HQ70" s="108"/>
      <c r="HR70" s="108"/>
      <c r="HS70" s="108"/>
      <c r="HT70" s="108"/>
      <c r="HU70" s="108"/>
      <c r="HV70" s="108"/>
      <c r="HW70" s="108"/>
      <c r="HX70" s="108"/>
      <c r="HY70" s="108"/>
      <c r="HZ70" s="108"/>
      <c r="IA70" s="108"/>
      <c r="IB70" s="108"/>
      <c r="IC70" s="108"/>
      <c r="ID70" s="108"/>
      <c r="IE70" s="108"/>
      <c r="IF70" s="108"/>
      <c r="IG70" s="108"/>
      <c r="IH70" s="108"/>
      <c r="II70" s="108"/>
      <c r="IJ70" s="108"/>
      <c r="IK70" s="108"/>
      <c r="IL70" s="108"/>
      <c r="IM70" s="108"/>
      <c r="IN70" s="108"/>
      <c r="IO70" s="108"/>
      <c r="IP70" s="108"/>
      <c r="IQ70" s="108"/>
      <c r="IR70" s="108"/>
      <c r="IS70" s="108"/>
      <c r="IT70" s="108"/>
      <c r="IU70" s="108"/>
      <c r="IV70" s="108"/>
      <c r="IW70" s="108"/>
      <c r="IX70" s="108"/>
      <c r="IY70" s="108"/>
      <c r="IZ70" s="108"/>
      <c r="JA70" s="108"/>
      <c r="JB70" s="108"/>
      <c r="JC70" s="108"/>
      <c r="JD70" s="108"/>
      <c r="JE70" s="108"/>
      <c r="JF70" s="108"/>
      <c r="JG70" s="108"/>
      <c r="JH70" s="108"/>
      <c r="JI70" s="108"/>
      <c r="JJ70" s="108"/>
      <c r="JK70" s="108"/>
      <c r="JL70" s="108"/>
      <c r="JM70" s="108"/>
      <c r="JN70" s="108"/>
      <c r="JO70" s="108"/>
      <c r="JP70" s="108"/>
      <c r="JQ70" s="108"/>
      <c r="JR70" s="108"/>
      <c r="JS70" s="108"/>
      <c r="JT70" s="108"/>
      <c r="JU70" s="108"/>
      <c r="JV70" s="108"/>
      <c r="JW70" s="108"/>
      <c r="JX70" s="108"/>
      <c r="JY70" s="108"/>
      <c r="JZ70" s="108"/>
      <c r="KA70" s="108"/>
      <c r="KB70" s="108"/>
      <c r="KC70" s="108"/>
      <c r="KD70" s="108"/>
      <c r="KE70" s="108"/>
      <c r="KF70" s="108"/>
      <c r="KG70" s="108"/>
      <c r="KH70" s="108"/>
      <c r="KI70" s="108"/>
      <c r="KJ70" s="108"/>
      <c r="KK70" s="108"/>
      <c r="KL70" s="108"/>
      <c r="KM70" s="108"/>
      <c r="KN70" s="108"/>
      <c r="KO70" s="108"/>
      <c r="KP70" s="108"/>
      <c r="KQ70" s="108"/>
      <c r="KR70" s="108"/>
      <c r="KS70" s="108"/>
      <c r="KT70" s="108"/>
      <c r="KU70" s="108"/>
      <c r="KV70" s="108"/>
      <c r="KW70" s="108"/>
      <c r="KX70" s="108"/>
      <c r="KY70" s="108"/>
      <c r="KZ70" s="108"/>
      <c r="LA70" s="108"/>
      <c r="LB70" s="108"/>
      <c r="LC70" s="108"/>
      <c r="LD70" s="108"/>
      <c r="LE70" s="108"/>
      <c r="LF70" s="108"/>
      <c r="LG70" s="108"/>
      <c r="LH70" s="108"/>
      <c r="LI70" s="108"/>
      <c r="LJ70" s="108"/>
      <c r="LK70" s="108"/>
      <c r="LL70" s="108"/>
      <c r="LM70" s="108"/>
      <c r="LN70" s="108"/>
      <c r="LO70" s="108"/>
      <c r="LP70" s="108"/>
      <c r="LQ70" s="108"/>
      <c r="LR70" s="108"/>
      <c r="LS70" s="108"/>
      <c r="LT70" s="108"/>
      <c r="LU70" s="108"/>
      <c r="LV70" s="108"/>
      <c r="LW70" s="108"/>
      <c r="LX70" s="108"/>
      <c r="LY70" s="108"/>
      <c r="LZ70" s="108"/>
      <c r="MA70" s="108"/>
      <c r="MB70" s="108"/>
      <c r="MC70" s="108"/>
      <c r="MD70" s="108"/>
      <c r="ME70" s="108"/>
    </row>
    <row r="71" spans="1:343" s="156" customFormat="1">
      <c r="A71" s="3"/>
      <c r="B71" s="438"/>
      <c r="C71" s="438"/>
      <c r="D71" s="438"/>
      <c r="E71" s="438"/>
      <c r="F71" s="438"/>
      <c r="G71" s="438"/>
      <c r="H71" s="438"/>
      <c r="I71" s="438"/>
      <c r="J71" s="438"/>
      <c r="K71" s="438"/>
      <c r="L71" s="438"/>
      <c r="M71" s="438"/>
      <c r="N71" s="438"/>
      <c r="O71" s="438"/>
      <c r="P71" s="438"/>
      <c r="Q71" s="438"/>
      <c r="R71" s="438"/>
      <c r="S71" s="438"/>
      <c r="T71" s="438"/>
      <c r="U71" s="438"/>
      <c r="V71" s="438"/>
      <c r="W71" s="438"/>
      <c r="X71" s="438"/>
      <c r="Y71" s="438"/>
      <c r="Z71" s="438"/>
      <c r="AA71" s="438"/>
      <c r="AB71" s="438"/>
      <c r="AC71" s="438"/>
      <c r="AD71" s="438"/>
      <c r="AE71" s="154"/>
      <c r="AF71" s="154"/>
      <c r="AG71" s="154"/>
      <c r="AH71" s="154"/>
      <c r="AI71" s="154"/>
      <c r="AJ71" s="108"/>
      <c r="AK71" s="154"/>
      <c r="AL71" s="108"/>
      <c r="AM71" s="108"/>
      <c r="AN71" s="108"/>
      <c r="AO71" s="108"/>
      <c r="AP71" s="108"/>
      <c r="AQ71" s="108"/>
      <c r="AR71" s="108"/>
      <c r="AS71" s="108"/>
      <c r="AT71" s="108"/>
      <c r="AU71" s="108"/>
      <c r="AV71" s="108"/>
      <c r="AW71" s="108"/>
      <c r="AX71" s="108"/>
      <c r="AY71" s="108"/>
      <c r="AZ71" s="108"/>
      <c r="BA71" s="108"/>
      <c r="BB71" s="108"/>
      <c r="BC71" s="108"/>
      <c r="BD71" s="108"/>
      <c r="BE71" s="108"/>
      <c r="BF71" s="108"/>
      <c r="BG71" s="108"/>
      <c r="BH71" s="108"/>
      <c r="BI71" s="108"/>
      <c r="BJ71" s="108"/>
      <c r="BK71" s="108"/>
      <c r="BL71" s="108"/>
      <c r="BM71" s="108"/>
      <c r="BN71" s="108"/>
      <c r="BO71" s="108"/>
      <c r="BP71" s="108"/>
      <c r="BQ71" s="108"/>
      <c r="BR71" s="108"/>
      <c r="BS71" s="108"/>
      <c r="BT71" s="108"/>
      <c r="BU71" s="108"/>
      <c r="BV71" s="108"/>
      <c r="BW71" s="108"/>
      <c r="BX71" s="108"/>
      <c r="BY71" s="108"/>
      <c r="BZ71" s="108"/>
      <c r="CA71" s="108"/>
      <c r="CB71" s="108"/>
      <c r="CC71" s="108"/>
      <c r="CD71" s="108"/>
      <c r="CE71" s="108"/>
      <c r="CF71" s="108"/>
      <c r="CG71" s="108"/>
      <c r="CH71" s="108"/>
      <c r="CI71" s="108"/>
      <c r="CJ71" s="108"/>
      <c r="CK71" s="108"/>
      <c r="CL71" s="108"/>
      <c r="CM71" s="108"/>
      <c r="CN71" s="108"/>
      <c r="CO71" s="108"/>
      <c r="CP71" s="108"/>
      <c r="CQ71" s="108"/>
      <c r="CR71" s="108"/>
      <c r="CS71" s="108"/>
      <c r="CT71" s="108"/>
      <c r="CU71" s="108"/>
      <c r="CV71" s="108"/>
      <c r="CW71" s="108"/>
      <c r="CX71" s="108"/>
      <c r="CY71" s="108"/>
      <c r="CZ71" s="108"/>
      <c r="DA71" s="108"/>
      <c r="DB71" s="108"/>
      <c r="DC71" s="108"/>
      <c r="DD71" s="108"/>
      <c r="DE71" s="108"/>
      <c r="DF71" s="108"/>
      <c r="DG71" s="108"/>
      <c r="DH71" s="108"/>
      <c r="DI71" s="108"/>
      <c r="DJ71" s="108"/>
      <c r="DK71" s="108"/>
      <c r="DL71" s="108"/>
      <c r="DM71" s="108"/>
      <c r="DN71" s="108"/>
      <c r="DO71" s="108"/>
      <c r="DP71" s="108"/>
      <c r="DQ71" s="108"/>
      <c r="DR71" s="108"/>
      <c r="DS71" s="108"/>
      <c r="DT71" s="108"/>
      <c r="DU71" s="108"/>
      <c r="DV71" s="108"/>
      <c r="DW71" s="108"/>
      <c r="DX71" s="108"/>
      <c r="DY71" s="108"/>
      <c r="DZ71" s="108"/>
      <c r="EA71" s="108"/>
      <c r="EB71" s="108"/>
      <c r="EC71" s="108"/>
      <c r="ED71" s="108"/>
      <c r="EE71" s="108"/>
      <c r="EF71" s="108"/>
      <c r="EG71" s="108"/>
      <c r="EH71" s="108"/>
      <c r="EI71" s="108"/>
      <c r="EJ71" s="108"/>
      <c r="EK71" s="108"/>
      <c r="EL71" s="108"/>
      <c r="EM71" s="108"/>
      <c r="EN71" s="108"/>
      <c r="EO71" s="108"/>
      <c r="EP71" s="108"/>
      <c r="EQ71" s="108"/>
      <c r="ER71" s="108"/>
      <c r="ES71" s="108"/>
      <c r="ET71" s="108"/>
      <c r="EU71" s="108"/>
      <c r="EV71" s="108"/>
      <c r="EW71" s="108"/>
      <c r="EX71" s="108"/>
      <c r="EY71" s="108"/>
      <c r="EZ71" s="108"/>
      <c r="FA71" s="108"/>
      <c r="FB71" s="108"/>
      <c r="FC71" s="108"/>
      <c r="FD71" s="108"/>
      <c r="FE71" s="108"/>
      <c r="FF71" s="108"/>
      <c r="FG71" s="108"/>
      <c r="FH71" s="108"/>
      <c r="FI71" s="108"/>
      <c r="FJ71" s="108"/>
      <c r="FK71" s="108"/>
      <c r="FL71" s="108"/>
      <c r="FM71" s="108"/>
      <c r="FN71" s="108"/>
      <c r="FO71" s="108"/>
      <c r="FP71" s="108"/>
      <c r="FQ71" s="108"/>
      <c r="FR71" s="108"/>
      <c r="FS71" s="108"/>
      <c r="FT71" s="108"/>
      <c r="FU71" s="108"/>
      <c r="FV71" s="108"/>
      <c r="FW71" s="108"/>
      <c r="FX71" s="108"/>
      <c r="FY71" s="108"/>
      <c r="FZ71" s="108"/>
      <c r="GA71" s="108"/>
      <c r="GB71" s="108"/>
      <c r="GC71" s="108"/>
      <c r="GD71" s="108"/>
      <c r="GE71" s="108"/>
      <c r="GF71" s="108"/>
      <c r="GG71" s="108"/>
      <c r="GH71" s="108"/>
      <c r="GI71" s="108"/>
      <c r="GJ71" s="108"/>
      <c r="GK71" s="108"/>
      <c r="GL71" s="108"/>
      <c r="GM71" s="108"/>
      <c r="GN71" s="108"/>
      <c r="GO71" s="108"/>
      <c r="GP71" s="108"/>
      <c r="GQ71" s="108"/>
      <c r="GR71" s="108"/>
      <c r="GS71" s="108"/>
      <c r="GT71" s="108"/>
      <c r="GU71" s="108"/>
      <c r="GV71" s="108"/>
      <c r="GW71" s="108"/>
      <c r="GX71" s="108"/>
      <c r="GY71" s="108"/>
      <c r="GZ71" s="108"/>
      <c r="HA71" s="108"/>
      <c r="HB71" s="108"/>
      <c r="HC71" s="108"/>
      <c r="HD71" s="108"/>
      <c r="HE71" s="108"/>
      <c r="HF71" s="108"/>
      <c r="HG71" s="108"/>
      <c r="HH71" s="108"/>
      <c r="HI71" s="108"/>
      <c r="HJ71" s="108"/>
      <c r="HK71" s="108"/>
      <c r="HL71" s="108"/>
      <c r="HM71" s="108"/>
      <c r="HN71" s="108"/>
      <c r="HO71" s="108"/>
      <c r="HP71" s="108"/>
      <c r="HQ71" s="108"/>
      <c r="HR71" s="108"/>
      <c r="HS71" s="108"/>
      <c r="HT71" s="108"/>
      <c r="HU71" s="108"/>
      <c r="HV71" s="108"/>
      <c r="HW71" s="108"/>
      <c r="HX71" s="108"/>
      <c r="HY71" s="108"/>
      <c r="HZ71" s="108"/>
      <c r="IA71" s="108"/>
      <c r="IB71" s="108"/>
      <c r="IC71" s="108"/>
      <c r="ID71" s="108"/>
      <c r="IE71" s="108"/>
      <c r="IF71" s="108"/>
      <c r="IG71" s="108"/>
      <c r="IH71" s="108"/>
      <c r="II71" s="108"/>
      <c r="IJ71" s="108"/>
      <c r="IK71" s="108"/>
      <c r="IL71" s="108"/>
      <c r="IM71" s="108"/>
      <c r="IN71" s="108"/>
      <c r="IO71" s="108"/>
      <c r="IP71" s="108"/>
      <c r="IQ71" s="108"/>
      <c r="IR71" s="108"/>
      <c r="IS71" s="108"/>
      <c r="IT71" s="108"/>
      <c r="IU71" s="108"/>
      <c r="IV71" s="108"/>
      <c r="IW71" s="108"/>
      <c r="IX71" s="108"/>
      <c r="IY71" s="108"/>
      <c r="IZ71" s="108"/>
      <c r="JA71" s="108"/>
      <c r="JB71" s="108"/>
      <c r="JC71" s="108"/>
      <c r="JD71" s="108"/>
      <c r="JE71" s="108"/>
      <c r="JF71" s="108"/>
      <c r="JG71" s="108"/>
      <c r="JH71" s="108"/>
      <c r="JI71" s="108"/>
      <c r="JJ71" s="108"/>
      <c r="JK71" s="108"/>
      <c r="JL71" s="108"/>
      <c r="JM71" s="108"/>
      <c r="JN71" s="108"/>
      <c r="JO71" s="108"/>
      <c r="JP71" s="108"/>
      <c r="JQ71" s="108"/>
      <c r="JR71" s="108"/>
      <c r="JS71" s="108"/>
      <c r="JT71" s="108"/>
      <c r="JU71" s="108"/>
      <c r="JV71" s="108"/>
      <c r="JW71" s="108"/>
      <c r="JX71" s="108"/>
      <c r="JY71" s="108"/>
      <c r="JZ71" s="108"/>
      <c r="KA71" s="108"/>
      <c r="KB71" s="108"/>
      <c r="KC71" s="108"/>
      <c r="KD71" s="108"/>
      <c r="KE71" s="108"/>
      <c r="KF71" s="108"/>
      <c r="KG71" s="108"/>
      <c r="KH71" s="108"/>
      <c r="KI71" s="108"/>
      <c r="KJ71" s="108"/>
      <c r="KK71" s="108"/>
      <c r="KL71" s="108"/>
      <c r="KM71" s="108"/>
      <c r="KN71" s="108"/>
      <c r="KO71" s="108"/>
      <c r="KP71" s="108"/>
      <c r="KQ71" s="108"/>
      <c r="KR71" s="108"/>
      <c r="KS71" s="108"/>
      <c r="KT71" s="108"/>
      <c r="KU71" s="108"/>
      <c r="KV71" s="108"/>
      <c r="KW71" s="108"/>
      <c r="KX71" s="108"/>
      <c r="KY71" s="108"/>
      <c r="KZ71" s="108"/>
      <c r="LA71" s="108"/>
      <c r="LB71" s="108"/>
      <c r="LC71" s="108"/>
      <c r="LD71" s="108"/>
      <c r="LE71" s="108"/>
      <c r="LF71" s="108"/>
      <c r="LG71" s="108"/>
      <c r="LH71" s="108"/>
      <c r="LI71" s="108"/>
      <c r="LJ71" s="108"/>
      <c r="LK71" s="108"/>
      <c r="LL71" s="108"/>
      <c r="LM71" s="108"/>
      <c r="LN71" s="108"/>
      <c r="LO71" s="108"/>
      <c r="LP71" s="108"/>
      <c r="LQ71" s="108"/>
      <c r="LR71" s="108"/>
      <c r="LS71" s="108"/>
      <c r="LT71" s="108"/>
      <c r="LU71" s="108"/>
      <c r="LV71" s="108"/>
      <c r="LW71" s="108"/>
      <c r="LX71" s="108"/>
      <c r="LY71" s="108"/>
      <c r="LZ71" s="108"/>
      <c r="MA71" s="108"/>
      <c r="MB71" s="108"/>
      <c r="MC71" s="108"/>
      <c r="MD71" s="108"/>
      <c r="ME71" s="108"/>
    </row>
    <row r="72" spans="1:343" s="156" customFormat="1">
      <c r="A72" s="3"/>
      <c r="B72" s="438"/>
      <c r="C72" s="438"/>
      <c r="D72" s="438"/>
      <c r="E72" s="438"/>
      <c r="F72" s="438"/>
      <c r="G72" s="438"/>
      <c r="H72" s="438"/>
      <c r="I72" s="438"/>
      <c r="J72" s="438"/>
      <c r="K72" s="438"/>
      <c r="L72" s="438"/>
      <c r="M72" s="438"/>
      <c r="N72" s="438"/>
      <c r="O72" s="438"/>
      <c r="P72" s="438"/>
      <c r="Q72" s="438"/>
      <c r="R72" s="438"/>
      <c r="S72" s="438"/>
      <c r="T72" s="438"/>
      <c r="U72" s="438"/>
      <c r="V72" s="438"/>
      <c r="W72" s="438"/>
      <c r="X72" s="438"/>
      <c r="Y72" s="438"/>
      <c r="Z72" s="438"/>
      <c r="AA72" s="438"/>
      <c r="AB72" s="438"/>
      <c r="AC72" s="438"/>
      <c r="AD72" s="438"/>
      <c r="AE72" s="154"/>
      <c r="AF72" s="154"/>
      <c r="AG72" s="154"/>
      <c r="AH72" s="154"/>
      <c r="AI72" s="154"/>
      <c r="AJ72" s="108"/>
      <c r="AK72" s="154"/>
      <c r="AL72" s="108"/>
      <c r="AM72" s="108"/>
      <c r="AN72" s="108"/>
      <c r="AO72" s="108"/>
      <c r="AP72" s="108"/>
      <c r="AQ72" s="108"/>
      <c r="AR72" s="108"/>
      <c r="AS72" s="108"/>
      <c r="AT72" s="108"/>
      <c r="AU72" s="108"/>
      <c r="AV72" s="108"/>
      <c r="AW72" s="108"/>
      <c r="AX72" s="108"/>
      <c r="AY72" s="108"/>
      <c r="AZ72" s="108"/>
      <c r="BA72" s="108"/>
      <c r="BB72" s="108"/>
      <c r="BC72" s="108"/>
      <c r="BD72" s="108"/>
      <c r="BE72" s="108"/>
      <c r="BF72" s="108"/>
      <c r="BG72" s="108"/>
      <c r="BH72" s="108"/>
      <c r="BI72" s="108"/>
      <c r="BJ72" s="108"/>
      <c r="BK72" s="108"/>
      <c r="BL72" s="108"/>
      <c r="BM72" s="108"/>
      <c r="BN72" s="108"/>
      <c r="BO72" s="108"/>
      <c r="BP72" s="108"/>
      <c r="BQ72" s="108"/>
      <c r="BR72" s="108"/>
      <c r="BS72" s="108"/>
      <c r="BT72" s="108"/>
      <c r="BU72" s="108"/>
      <c r="BV72" s="108"/>
      <c r="BW72" s="108"/>
      <c r="BX72" s="108"/>
      <c r="BY72" s="108"/>
      <c r="BZ72" s="108"/>
      <c r="CA72" s="108"/>
      <c r="CB72" s="108"/>
      <c r="CC72" s="108"/>
      <c r="CD72" s="108"/>
      <c r="CE72" s="108"/>
      <c r="CF72" s="108"/>
      <c r="CG72" s="108"/>
      <c r="CH72" s="108"/>
      <c r="CI72" s="108"/>
      <c r="CJ72" s="108"/>
      <c r="CK72" s="108"/>
      <c r="CL72" s="108"/>
      <c r="CM72" s="108"/>
      <c r="CN72" s="108"/>
      <c r="CO72" s="108"/>
      <c r="CP72" s="108"/>
      <c r="CQ72" s="108"/>
      <c r="CR72" s="108"/>
      <c r="CS72" s="108"/>
      <c r="CT72" s="108"/>
      <c r="CU72" s="108"/>
      <c r="CV72" s="108"/>
      <c r="CW72" s="108"/>
      <c r="CX72" s="108"/>
      <c r="CY72" s="108"/>
      <c r="CZ72" s="108"/>
      <c r="DA72" s="108"/>
      <c r="DB72" s="108"/>
      <c r="DC72" s="108"/>
      <c r="DD72" s="108"/>
      <c r="DE72" s="108"/>
      <c r="DF72" s="108"/>
      <c r="DG72" s="108"/>
      <c r="DH72" s="108"/>
      <c r="DI72" s="108"/>
      <c r="DJ72" s="108"/>
      <c r="DK72" s="108"/>
      <c r="DL72" s="108"/>
      <c r="DM72" s="108"/>
      <c r="DN72" s="108"/>
      <c r="DO72" s="108"/>
      <c r="DP72" s="108"/>
      <c r="DQ72" s="108"/>
      <c r="DR72" s="108"/>
      <c r="DS72" s="108"/>
      <c r="DT72" s="108"/>
      <c r="DU72" s="108"/>
      <c r="DV72" s="108"/>
      <c r="DW72" s="108"/>
      <c r="DX72" s="108"/>
      <c r="DY72" s="108"/>
      <c r="DZ72" s="108"/>
      <c r="EA72" s="108"/>
      <c r="EB72" s="108"/>
      <c r="EC72" s="108"/>
      <c r="ED72" s="108"/>
      <c r="EE72" s="108"/>
      <c r="EF72" s="108"/>
      <c r="EG72" s="108"/>
      <c r="EH72" s="108"/>
      <c r="EI72" s="108"/>
      <c r="EJ72" s="108"/>
      <c r="EK72" s="108"/>
      <c r="EL72" s="108"/>
      <c r="EM72" s="108"/>
      <c r="EN72" s="108"/>
      <c r="EO72" s="108"/>
      <c r="EP72" s="108"/>
      <c r="EQ72" s="108"/>
      <c r="ER72" s="108"/>
      <c r="ES72" s="108"/>
      <c r="ET72" s="108"/>
      <c r="EU72" s="108"/>
      <c r="EV72" s="108"/>
      <c r="EW72" s="108"/>
      <c r="EX72" s="108"/>
      <c r="EY72" s="108"/>
      <c r="EZ72" s="108"/>
      <c r="FA72" s="108"/>
      <c r="FB72" s="108"/>
      <c r="FC72" s="108"/>
      <c r="FD72" s="108"/>
      <c r="FE72" s="108"/>
      <c r="FF72" s="108"/>
      <c r="FG72" s="108"/>
      <c r="FH72" s="108"/>
      <c r="FI72" s="108"/>
      <c r="FJ72" s="108"/>
      <c r="FK72" s="108"/>
      <c r="FL72" s="108"/>
      <c r="FM72" s="108"/>
      <c r="FN72" s="108"/>
      <c r="FO72" s="108"/>
      <c r="FP72" s="108"/>
      <c r="FQ72" s="108"/>
      <c r="FR72" s="108"/>
      <c r="FS72" s="108"/>
      <c r="FT72" s="108"/>
      <c r="FU72" s="108"/>
      <c r="FV72" s="108"/>
      <c r="FW72" s="108"/>
      <c r="FX72" s="108"/>
      <c r="FY72" s="108"/>
      <c r="FZ72" s="108"/>
      <c r="GA72" s="108"/>
      <c r="GB72" s="108"/>
      <c r="GC72" s="108"/>
      <c r="GD72" s="108"/>
      <c r="GE72" s="108"/>
      <c r="GF72" s="108"/>
      <c r="GG72" s="108"/>
      <c r="GH72" s="108"/>
      <c r="GI72" s="108"/>
      <c r="GJ72" s="108"/>
      <c r="GK72" s="108"/>
      <c r="GL72" s="108"/>
      <c r="GM72" s="108"/>
      <c r="GN72" s="108"/>
      <c r="GO72" s="108"/>
      <c r="GP72" s="108"/>
      <c r="GQ72" s="108"/>
      <c r="GR72" s="108"/>
      <c r="GS72" s="108"/>
      <c r="GT72" s="108"/>
      <c r="GU72" s="108"/>
      <c r="GV72" s="108"/>
      <c r="GW72" s="108"/>
      <c r="GX72" s="108"/>
      <c r="GY72" s="108"/>
      <c r="GZ72" s="108"/>
      <c r="HA72" s="108"/>
      <c r="HB72" s="108"/>
      <c r="HC72" s="108"/>
      <c r="HD72" s="108"/>
      <c r="HE72" s="108"/>
      <c r="HF72" s="108"/>
      <c r="HG72" s="108"/>
      <c r="HH72" s="108"/>
      <c r="HI72" s="108"/>
      <c r="HJ72" s="108"/>
      <c r="HK72" s="108"/>
      <c r="HL72" s="108"/>
      <c r="HM72" s="108"/>
      <c r="HN72" s="108"/>
      <c r="HO72" s="108"/>
      <c r="HP72" s="108"/>
      <c r="HQ72" s="108"/>
      <c r="HR72" s="108"/>
      <c r="HS72" s="108"/>
      <c r="HT72" s="108"/>
      <c r="HU72" s="108"/>
      <c r="HV72" s="108"/>
      <c r="HW72" s="108"/>
      <c r="HX72" s="108"/>
      <c r="HY72" s="108"/>
      <c r="HZ72" s="108"/>
      <c r="IA72" s="108"/>
      <c r="IB72" s="108"/>
      <c r="IC72" s="108"/>
      <c r="ID72" s="108"/>
      <c r="IE72" s="108"/>
      <c r="IF72" s="108"/>
      <c r="IG72" s="108"/>
      <c r="IH72" s="108"/>
      <c r="II72" s="108"/>
      <c r="IJ72" s="108"/>
      <c r="IK72" s="108"/>
      <c r="IL72" s="108"/>
      <c r="IM72" s="108"/>
      <c r="IN72" s="108"/>
      <c r="IO72" s="108"/>
      <c r="IP72" s="108"/>
      <c r="IQ72" s="108"/>
      <c r="IR72" s="108"/>
      <c r="IS72" s="108"/>
      <c r="IT72" s="108"/>
      <c r="IU72" s="108"/>
      <c r="IV72" s="108"/>
      <c r="IW72" s="108"/>
      <c r="IX72" s="108"/>
      <c r="IY72" s="108"/>
      <c r="IZ72" s="108"/>
      <c r="JA72" s="108"/>
      <c r="JB72" s="108"/>
      <c r="JC72" s="108"/>
      <c r="JD72" s="108"/>
      <c r="JE72" s="108"/>
      <c r="JF72" s="108"/>
      <c r="JG72" s="108"/>
      <c r="JH72" s="108"/>
      <c r="JI72" s="108"/>
      <c r="JJ72" s="108"/>
      <c r="JK72" s="108"/>
      <c r="JL72" s="108"/>
      <c r="JM72" s="108"/>
      <c r="JN72" s="108"/>
      <c r="JO72" s="108"/>
      <c r="JP72" s="108"/>
      <c r="JQ72" s="108"/>
      <c r="JR72" s="108"/>
      <c r="JS72" s="108"/>
      <c r="JT72" s="108"/>
      <c r="JU72" s="108"/>
      <c r="JV72" s="108"/>
      <c r="JW72" s="108"/>
      <c r="JX72" s="108"/>
      <c r="JY72" s="108"/>
      <c r="JZ72" s="108"/>
      <c r="KA72" s="108"/>
      <c r="KB72" s="108"/>
      <c r="KC72" s="108"/>
      <c r="KD72" s="108"/>
      <c r="KE72" s="108"/>
      <c r="KF72" s="108"/>
      <c r="KG72" s="108"/>
      <c r="KH72" s="108"/>
      <c r="KI72" s="108"/>
      <c r="KJ72" s="108"/>
      <c r="KK72" s="108"/>
      <c r="KL72" s="108"/>
      <c r="KM72" s="108"/>
      <c r="KN72" s="108"/>
      <c r="KO72" s="108"/>
      <c r="KP72" s="108"/>
      <c r="KQ72" s="108"/>
      <c r="KR72" s="108"/>
      <c r="KS72" s="108"/>
      <c r="KT72" s="108"/>
      <c r="KU72" s="108"/>
      <c r="KV72" s="108"/>
      <c r="KW72" s="108"/>
      <c r="KX72" s="108"/>
      <c r="KY72" s="108"/>
      <c r="KZ72" s="108"/>
      <c r="LA72" s="108"/>
      <c r="LB72" s="108"/>
      <c r="LC72" s="108"/>
      <c r="LD72" s="108"/>
      <c r="LE72" s="108"/>
      <c r="LF72" s="108"/>
      <c r="LG72" s="108"/>
      <c r="LH72" s="108"/>
      <c r="LI72" s="108"/>
      <c r="LJ72" s="108"/>
      <c r="LK72" s="108"/>
      <c r="LL72" s="108"/>
      <c r="LM72" s="108"/>
      <c r="LN72" s="108"/>
      <c r="LO72" s="108"/>
      <c r="LP72" s="108"/>
      <c r="LQ72" s="108"/>
      <c r="LR72" s="108"/>
      <c r="LS72" s="108"/>
      <c r="LT72" s="108"/>
      <c r="LU72" s="108"/>
      <c r="LV72" s="108"/>
      <c r="LW72" s="108"/>
      <c r="LX72" s="108"/>
      <c r="LY72" s="108"/>
      <c r="LZ72" s="108"/>
      <c r="MA72" s="108"/>
      <c r="MB72" s="108"/>
      <c r="MC72" s="108"/>
      <c r="MD72" s="108"/>
      <c r="ME72" s="108"/>
    </row>
    <row r="73" spans="1:343" s="156" customFormat="1">
      <c r="A73" s="3"/>
      <c r="B73" s="438"/>
      <c r="C73" s="438"/>
      <c r="D73" s="438"/>
      <c r="E73" s="438"/>
      <c r="F73" s="438"/>
      <c r="G73" s="438"/>
      <c r="H73" s="438"/>
      <c r="I73" s="438"/>
      <c r="J73" s="438"/>
      <c r="K73" s="438"/>
      <c r="L73" s="438"/>
      <c r="M73" s="438"/>
      <c r="N73" s="438"/>
      <c r="O73" s="438"/>
      <c r="P73" s="438"/>
      <c r="Q73" s="438"/>
      <c r="R73" s="438"/>
      <c r="S73" s="438"/>
      <c r="T73" s="438"/>
      <c r="U73" s="438"/>
      <c r="V73" s="438"/>
      <c r="W73" s="438"/>
      <c r="X73" s="438"/>
      <c r="Y73" s="438"/>
      <c r="Z73" s="438"/>
      <c r="AA73" s="438"/>
      <c r="AB73" s="438"/>
      <c r="AC73" s="438"/>
      <c r="AD73" s="438"/>
      <c r="AE73" s="154"/>
      <c r="AF73" s="154"/>
      <c r="AG73" s="154"/>
      <c r="AH73" s="154"/>
      <c r="AI73" s="154"/>
      <c r="AJ73" s="108"/>
      <c r="AK73" s="154"/>
      <c r="AL73" s="108"/>
      <c r="AM73" s="108"/>
      <c r="AN73" s="108"/>
      <c r="AO73" s="108"/>
      <c r="AP73" s="108"/>
      <c r="AQ73" s="108"/>
      <c r="AR73" s="108"/>
      <c r="AS73" s="108"/>
      <c r="AT73" s="108"/>
      <c r="AU73" s="108"/>
      <c r="AV73" s="108"/>
      <c r="AW73" s="108"/>
      <c r="AX73" s="108"/>
      <c r="AY73" s="108"/>
      <c r="AZ73" s="108"/>
      <c r="BA73" s="108"/>
      <c r="BB73" s="108"/>
      <c r="BC73" s="108"/>
      <c r="BD73" s="108"/>
      <c r="BE73" s="108"/>
      <c r="BF73" s="108"/>
      <c r="BG73" s="108"/>
      <c r="BH73" s="108"/>
      <c r="BI73" s="108"/>
      <c r="BJ73" s="108"/>
      <c r="BK73" s="108"/>
      <c r="BL73" s="108"/>
      <c r="BM73" s="108"/>
      <c r="BN73" s="108"/>
      <c r="BO73" s="108"/>
      <c r="BP73" s="108"/>
      <c r="BQ73" s="108"/>
      <c r="BR73" s="108"/>
      <c r="BS73" s="108"/>
      <c r="BT73" s="108"/>
      <c r="BU73" s="108"/>
      <c r="BV73" s="108"/>
      <c r="BW73" s="108"/>
      <c r="BX73" s="108"/>
      <c r="BY73" s="108"/>
      <c r="BZ73" s="108"/>
      <c r="CA73" s="108"/>
      <c r="CB73" s="108"/>
      <c r="CC73" s="108"/>
      <c r="CD73" s="108"/>
      <c r="CE73" s="108"/>
      <c r="CF73" s="108"/>
      <c r="CG73" s="108"/>
      <c r="CH73" s="108"/>
      <c r="CI73" s="108"/>
      <c r="CJ73" s="108"/>
      <c r="CK73" s="108"/>
      <c r="CL73" s="108"/>
      <c r="CM73" s="108"/>
      <c r="CN73" s="108"/>
      <c r="CO73" s="108"/>
      <c r="CP73" s="108"/>
      <c r="CQ73" s="108"/>
      <c r="CR73" s="108"/>
      <c r="CS73" s="108"/>
      <c r="CT73" s="108"/>
      <c r="CU73" s="108"/>
      <c r="CV73" s="108"/>
      <c r="CW73" s="108"/>
      <c r="CX73" s="108"/>
      <c r="CY73" s="108"/>
      <c r="CZ73" s="108"/>
      <c r="DA73" s="108"/>
      <c r="DB73" s="108"/>
      <c r="DC73" s="108"/>
      <c r="DD73" s="108"/>
      <c r="DE73" s="108"/>
      <c r="DF73" s="108"/>
      <c r="DG73" s="108"/>
      <c r="DH73" s="108"/>
      <c r="DI73" s="108"/>
      <c r="DJ73" s="108"/>
      <c r="DK73" s="108"/>
      <c r="DL73" s="108"/>
      <c r="DM73" s="108"/>
      <c r="DN73" s="108"/>
      <c r="DO73" s="108"/>
      <c r="DP73" s="108"/>
      <c r="DQ73" s="108"/>
      <c r="DR73" s="108"/>
      <c r="DS73" s="108"/>
      <c r="DT73" s="108"/>
      <c r="DU73" s="108"/>
      <c r="DV73" s="108"/>
      <c r="DW73" s="108"/>
      <c r="DX73" s="108"/>
      <c r="DY73" s="108"/>
      <c r="DZ73" s="108"/>
      <c r="EA73" s="108"/>
      <c r="EB73" s="108"/>
      <c r="EC73" s="108"/>
      <c r="ED73" s="108"/>
      <c r="EE73" s="108"/>
      <c r="EF73" s="108"/>
      <c r="EG73" s="108"/>
      <c r="EH73" s="108"/>
      <c r="EI73" s="108"/>
      <c r="EJ73" s="108"/>
      <c r="EK73" s="108"/>
      <c r="EL73" s="108"/>
      <c r="EM73" s="108"/>
      <c r="EN73" s="108"/>
      <c r="EO73" s="108"/>
      <c r="EP73" s="108"/>
      <c r="EQ73" s="108"/>
      <c r="ER73" s="108"/>
      <c r="ES73" s="108"/>
      <c r="ET73" s="108"/>
      <c r="EU73" s="108"/>
      <c r="EV73" s="108"/>
      <c r="EW73" s="108"/>
      <c r="EX73" s="108"/>
      <c r="EY73" s="108"/>
      <c r="EZ73" s="108"/>
      <c r="FA73" s="108"/>
      <c r="FB73" s="108"/>
      <c r="FC73" s="108"/>
      <c r="FD73" s="108"/>
      <c r="FE73" s="108"/>
      <c r="FF73" s="108"/>
      <c r="FG73" s="108"/>
      <c r="FH73" s="108"/>
      <c r="FI73" s="108"/>
      <c r="FJ73" s="108"/>
      <c r="FK73" s="108"/>
      <c r="FL73" s="108"/>
      <c r="FM73" s="108"/>
      <c r="FN73" s="108"/>
      <c r="FO73" s="108"/>
      <c r="FP73" s="108"/>
      <c r="FQ73" s="108"/>
      <c r="FR73" s="108"/>
      <c r="FS73" s="108"/>
      <c r="FT73" s="108"/>
      <c r="FU73" s="108"/>
      <c r="FV73" s="108"/>
      <c r="FW73" s="108"/>
      <c r="FX73" s="108"/>
      <c r="FY73" s="108"/>
      <c r="FZ73" s="108"/>
      <c r="GA73" s="108"/>
      <c r="GB73" s="108"/>
      <c r="GC73" s="108"/>
      <c r="GD73" s="108"/>
      <c r="GE73" s="108"/>
      <c r="GF73" s="108"/>
      <c r="GG73" s="108"/>
      <c r="GH73" s="108"/>
      <c r="GI73" s="108"/>
      <c r="GJ73" s="108"/>
      <c r="GK73" s="108"/>
      <c r="GL73" s="108"/>
      <c r="GM73" s="108"/>
      <c r="GN73" s="108"/>
      <c r="GO73" s="108"/>
      <c r="GP73" s="108"/>
      <c r="GQ73" s="108"/>
      <c r="GR73" s="108"/>
      <c r="GS73" s="108"/>
      <c r="GT73" s="108"/>
      <c r="GU73" s="108"/>
      <c r="GV73" s="108"/>
      <c r="GW73" s="108"/>
      <c r="GX73" s="108"/>
      <c r="GY73" s="108"/>
      <c r="GZ73" s="108"/>
      <c r="HA73" s="108"/>
      <c r="HB73" s="108"/>
      <c r="HC73" s="108"/>
      <c r="HD73" s="108"/>
      <c r="HE73" s="108"/>
      <c r="HF73" s="108"/>
      <c r="HG73" s="108"/>
      <c r="HH73" s="108"/>
      <c r="HI73" s="108"/>
      <c r="HJ73" s="108"/>
      <c r="HK73" s="108"/>
      <c r="HL73" s="108"/>
      <c r="HM73" s="108"/>
      <c r="HN73" s="108"/>
      <c r="HO73" s="108"/>
      <c r="HP73" s="108"/>
      <c r="HQ73" s="108"/>
      <c r="HR73" s="108"/>
      <c r="HS73" s="108"/>
      <c r="HT73" s="108"/>
      <c r="HU73" s="108"/>
      <c r="HV73" s="108"/>
      <c r="HW73" s="108"/>
      <c r="HX73" s="108"/>
      <c r="HY73" s="108"/>
      <c r="HZ73" s="108"/>
      <c r="IA73" s="108"/>
      <c r="IB73" s="108"/>
      <c r="IC73" s="108"/>
      <c r="ID73" s="108"/>
      <c r="IE73" s="108"/>
      <c r="IF73" s="108"/>
      <c r="IG73" s="108"/>
      <c r="IH73" s="108"/>
      <c r="II73" s="108"/>
      <c r="IJ73" s="108"/>
      <c r="IK73" s="108"/>
      <c r="IL73" s="108"/>
      <c r="IM73" s="108"/>
      <c r="IN73" s="108"/>
      <c r="IO73" s="108"/>
      <c r="IP73" s="108"/>
      <c r="IQ73" s="108"/>
      <c r="IR73" s="108"/>
      <c r="IS73" s="108"/>
      <c r="IT73" s="108"/>
      <c r="IU73" s="108"/>
      <c r="IV73" s="108"/>
      <c r="IW73" s="108"/>
      <c r="IX73" s="108"/>
      <c r="IY73" s="108"/>
      <c r="IZ73" s="108"/>
      <c r="JA73" s="108"/>
      <c r="JB73" s="108"/>
      <c r="JC73" s="108"/>
      <c r="JD73" s="108"/>
      <c r="JE73" s="108"/>
      <c r="JF73" s="108"/>
      <c r="JG73" s="108"/>
      <c r="JH73" s="108"/>
      <c r="JI73" s="108"/>
      <c r="JJ73" s="108"/>
      <c r="JK73" s="108"/>
      <c r="JL73" s="108"/>
      <c r="JM73" s="108"/>
      <c r="JN73" s="108"/>
      <c r="JO73" s="108"/>
      <c r="JP73" s="108"/>
      <c r="JQ73" s="108"/>
      <c r="JR73" s="108"/>
      <c r="JS73" s="108"/>
      <c r="JT73" s="108"/>
      <c r="JU73" s="108"/>
      <c r="JV73" s="108"/>
      <c r="JW73" s="108"/>
      <c r="JX73" s="108"/>
      <c r="JY73" s="108"/>
      <c r="JZ73" s="108"/>
      <c r="KA73" s="108"/>
      <c r="KB73" s="108"/>
      <c r="KC73" s="108"/>
      <c r="KD73" s="108"/>
      <c r="KE73" s="108"/>
      <c r="KF73" s="108"/>
      <c r="KG73" s="108"/>
      <c r="KH73" s="108"/>
      <c r="KI73" s="108"/>
      <c r="KJ73" s="108"/>
      <c r="KK73" s="108"/>
      <c r="KL73" s="108"/>
      <c r="KM73" s="108"/>
      <c r="KN73" s="108"/>
      <c r="KO73" s="108"/>
      <c r="KP73" s="108"/>
      <c r="KQ73" s="108"/>
      <c r="KR73" s="108"/>
      <c r="KS73" s="108"/>
      <c r="KT73" s="108"/>
      <c r="KU73" s="108"/>
      <c r="KV73" s="108"/>
      <c r="KW73" s="108"/>
      <c r="KX73" s="108"/>
      <c r="KY73" s="108"/>
      <c r="KZ73" s="108"/>
      <c r="LA73" s="108"/>
      <c r="LB73" s="108"/>
      <c r="LC73" s="108"/>
      <c r="LD73" s="108"/>
      <c r="LE73" s="108"/>
      <c r="LF73" s="108"/>
      <c r="LG73" s="108"/>
      <c r="LH73" s="108"/>
      <c r="LI73" s="108"/>
      <c r="LJ73" s="108"/>
      <c r="LK73" s="108"/>
      <c r="LL73" s="108"/>
      <c r="LM73" s="108"/>
      <c r="LN73" s="108"/>
      <c r="LO73" s="108"/>
      <c r="LP73" s="108"/>
      <c r="LQ73" s="108"/>
      <c r="LR73" s="108"/>
      <c r="LS73" s="108"/>
      <c r="LT73" s="108"/>
      <c r="LU73" s="108"/>
      <c r="LV73" s="108"/>
      <c r="LW73" s="108"/>
      <c r="LX73" s="108"/>
      <c r="LY73" s="108"/>
      <c r="LZ73" s="108"/>
      <c r="MA73" s="108"/>
      <c r="MB73" s="108"/>
      <c r="MC73" s="108"/>
      <c r="MD73" s="108"/>
      <c r="ME73" s="108"/>
    </row>
    <row r="74" spans="1:343" s="156" customFormat="1">
      <c r="A74" s="3"/>
      <c r="B74" s="438"/>
      <c r="C74" s="438"/>
      <c r="D74" s="438"/>
      <c r="E74" s="438"/>
      <c r="F74" s="438"/>
      <c r="G74" s="438"/>
      <c r="H74" s="438"/>
      <c r="I74" s="438"/>
      <c r="J74" s="438"/>
      <c r="K74" s="438"/>
      <c r="L74" s="438"/>
      <c r="M74" s="438"/>
      <c r="N74" s="438"/>
      <c r="O74" s="438"/>
      <c r="P74" s="438"/>
      <c r="Q74" s="438"/>
      <c r="R74" s="438"/>
      <c r="S74" s="438"/>
      <c r="T74" s="438"/>
      <c r="U74" s="438"/>
      <c r="V74" s="438"/>
      <c r="W74" s="438"/>
      <c r="X74" s="438"/>
      <c r="Y74" s="438"/>
      <c r="Z74" s="438"/>
      <c r="AA74" s="438"/>
      <c r="AB74" s="438"/>
      <c r="AC74" s="438"/>
      <c r="AD74" s="438"/>
      <c r="AE74" s="154"/>
      <c r="AF74" s="154"/>
      <c r="AG74" s="154"/>
      <c r="AH74" s="154"/>
      <c r="AI74" s="154"/>
      <c r="AJ74" s="108"/>
      <c r="AK74" s="154"/>
      <c r="AL74" s="108"/>
      <c r="AM74" s="108"/>
      <c r="AN74" s="108"/>
      <c r="AO74" s="108"/>
      <c r="AP74" s="108"/>
      <c r="AQ74" s="108"/>
      <c r="AR74" s="108"/>
      <c r="AS74" s="108"/>
      <c r="AT74" s="108"/>
      <c r="AU74" s="108"/>
      <c r="AV74" s="108"/>
      <c r="AW74" s="108"/>
      <c r="AX74" s="108"/>
      <c r="AY74" s="108"/>
      <c r="AZ74" s="108"/>
      <c r="BA74" s="108"/>
      <c r="BB74" s="108"/>
      <c r="BC74" s="108"/>
      <c r="BD74" s="108"/>
      <c r="BE74" s="108"/>
      <c r="BF74" s="108"/>
      <c r="BG74" s="108"/>
      <c r="BH74" s="108"/>
      <c r="BI74" s="108"/>
      <c r="BJ74" s="108"/>
      <c r="BK74" s="108"/>
      <c r="BL74" s="108"/>
      <c r="BM74" s="108"/>
      <c r="BN74" s="108"/>
      <c r="BO74" s="108"/>
      <c r="BP74" s="108"/>
      <c r="BQ74" s="108"/>
      <c r="BR74" s="108"/>
      <c r="BS74" s="108"/>
      <c r="BT74" s="108"/>
      <c r="BU74" s="108"/>
      <c r="BV74" s="108"/>
      <c r="BW74" s="108"/>
      <c r="BX74" s="108"/>
      <c r="BY74" s="108"/>
      <c r="BZ74" s="108"/>
      <c r="CA74" s="108"/>
      <c r="CB74" s="108"/>
      <c r="CC74" s="108"/>
      <c r="CD74" s="108"/>
      <c r="CE74" s="108"/>
      <c r="CF74" s="108"/>
      <c r="CG74" s="108"/>
      <c r="CH74" s="108"/>
      <c r="CI74" s="108"/>
      <c r="CJ74" s="108"/>
      <c r="CK74" s="108"/>
      <c r="CL74" s="108"/>
      <c r="CM74" s="108"/>
      <c r="CN74" s="108"/>
      <c r="CO74" s="108"/>
      <c r="CP74" s="108"/>
      <c r="CQ74" s="108"/>
      <c r="CR74" s="108"/>
      <c r="CS74" s="108"/>
      <c r="CT74" s="108"/>
      <c r="CU74" s="108"/>
      <c r="CV74" s="108"/>
      <c r="CW74" s="108"/>
      <c r="CX74" s="108"/>
      <c r="CY74" s="108"/>
      <c r="CZ74" s="108"/>
      <c r="DA74" s="108"/>
      <c r="DB74" s="108"/>
      <c r="DC74" s="108"/>
      <c r="DD74" s="108"/>
      <c r="DE74" s="108"/>
      <c r="DF74" s="108"/>
      <c r="DG74" s="108"/>
      <c r="DH74" s="108"/>
      <c r="DI74" s="108"/>
      <c r="DJ74" s="108"/>
      <c r="DK74" s="108"/>
      <c r="DL74" s="108"/>
      <c r="DM74" s="108"/>
      <c r="DN74" s="108"/>
      <c r="DO74" s="108"/>
      <c r="DP74" s="108"/>
      <c r="DQ74" s="108"/>
      <c r="DR74" s="108"/>
      <c r="DS74" s="108"/>
      <c r="DT74" s="108"/>
      <c r="DU74" s="108"/>
      <c r="DV74" s="108"/>
      <c r="DW74" s="108"/>
      <c r="DX74" s="108"/>
      <c r="DY74" s="108"/>
      <c r="DZ74" s="108"/>
      <c r="EA74" s="108"/>
      <c r="EB74" s="108"/>
      <c r="EC74" s="108"/>
      <c r="ED74" s="108"/>
      <c r="EE74" s="108"/>
      <c r="EF74" s="108"/>
      <c r="EG74" s="108"/>
      <c r="EH74" s="108"/>
      <c r="EI74" s="108"/>
      <c r="EJ74" s="108"/>
      <c r="EK74" s="108"/>
      <c r="EL74" s="108"/>
      <c r="EM74" s="108"/>
      <c r="EN74" s="108"/>
      <c r="EO74" s="108"/>
      <c r="EP74" s="108"/>
      <c r="EQ74" s="108"/>
      <c r="ER74" s="108"/>
      <c r="ES74" s="108"/>
      <c r="ET74" s="108"/>
      <c r="EU74" s="108"/>
      <c r="EV74" s="108"/>
      <c r="EW74" s="108"/>
      <c r="EX74" s="108"/>
      <c r="EY74" s="108"/>
      <c r="EZ74" s="108"/>
      <c r="FA74" s="108"/>
      <c r="FB74" s="108"/>
      <c r="FC74" s="108"/>
      <c r="FD74" s="108"/>
      <c r="FE74" s="108"/>
      <c r="FF74" s="108"/>
      <c r="FG74" s="108"/>
      <c r="FH74" s="108"/>
      <c r="FI74" s="108"/>
      <c r="FJ74" s="108"/>
      <c r="FK74" s="108"/>
      <c r="FL74" s="108"/>
      <c r="FM74" s="108"/>
      <c r="FN74" s="108"/>
      <c r="FO74" s="108"/>
      <c r="FP74" s="108"/>
      <c r="FQ74" s="108"/>
      <c r="FR74" s="108"/>
      <c r="FS74" s="108"/>
      <c r="FT74" s="108"/>
      <c r="FU74" s="108"/>
      <c r="FV74" s="108"/>
      <c r="FW74" s="108"/>
      <c r="FX74" s="108"/>
      <c r="FY74" s="108"/>
      <c r="FZ74" s="108"/>
      <c r="GA74" s="108"/>
      <c r="GB74" s="108"/>
      <c r="GC74" s="108"/>
      <c r="GD74" s="108"/>
      <c r="GE74" s="108"/>
      <c r="GF74" s="108"/>
      <c r="GG74" s="108"/>
      <c r="GH74" s="108"/>
      <c r="GI74" s="108"/>
      <c r="GJ74" s="108"/>
      <c r="GK74" s="108"/>
      <c r="GL74" s="108"/>
      <c r="GM74" s="108"/>
      <c r="GN74" s="108"/>
      <c r="GO74" s="108"/>
      <c r="GP74" s="108"/>
      <c r="GQ74" s="108"/>
      <c r="GR74" s="108"/>
      <c r="GS74" s="108"/>
      <c r="GT74" s="108"/>
      <c r="GU74" s="108"/>
      <c r="GV74" s="108"/>
      <c r="GW74" s="108"/>
      <c r="GX74" s="108"/>
      <c r="GY74" s="108"/>
      <c r="GZ74" s="108"/>
      <c r="HA74" s="108"/>
      <c r="HB74" s="108"/>
      <c r="HC74" s="108"/>
      <c r="HD74" s="108"/>
      <c r="HE74" s="108"/>
      <c r="HF74" s="108"/>
      <c r="HG74" s="108"/>
      <c r="HH74" s="108"/>
      <c r="HI74" s="108"/>
      <c r="HJ74" s="108"/>
      <c r="HK74" s="108"/>
      <c r="HL74" s="108"/>
      <c r="HM74" s="108"/>
      <c r="HN74" s="108"/>
      <c r="HO74" s="108"/>
      <c r="HP74" s="108"/>
      <c r="HQ74" s="108"/>
      <c r="HR74" s="108"/>
      <c r="HS74" s="108"/>
      <c r="HT74" s="108"/>
      <c r="HU74" s="108"/>
      <c r="HV74" s="108"/>
      <c r="HW74" s="108"/>
      <c r="HX74" s="108"/>
      <c r="HY74" s="108"/>
      <c r="HZ74" s="108"/>
      <c r="IA74" s="108"/>
      <c r="IB74" s="108"/>
      <c r="IC74" s="108"/>
      <c r="ID74" s="108"/>
      <c r="IE74" s="108"/>
      <c r="IF74" s="108"/>
      <c r="IG74" s="108"/>
      <c r="IH74" s="108"/>
      <c r="II74" s="108"/>
      <c r="IJ74" s="108"/>
      <c r="IK74" s="108"/>
      <c r="IL74" s="108"/>
      <c r="IM74" s="108"/>
      <c r="IN74" s="108"/>
      <c r="IO74" s="108"/>
      <c r="IP74" s="108"/>
      <c r="IQ74" s="108"/>
      <c r="IR74" s="108"/>
      <c r="IS74" s="108"/>
      <c r="IT74" s="108"/>
      <c r="IU74" s="108"/>
      <c r="IV74" s="108"/>
      <c r="IW74" s="108"/>
      <c r="IX74" s="108"/>
      <c r="IY74" s="108"/>
      <c r="IZ74" s="108"/>
      <c r="JA74" s="108"/>
      <c r="JB74" s="108"/>
      <c r="JC74" s="108"/>
      <c r="JD74" s="108"/>
      <c r="JE74" s="108"/>
      <c r="JF74" s="108"/>
      <c r="JG74" s="108"/>
      <c r="JH74" s="108"/>
      <c r="JI74" s="108"/>
      <c r="JJ74" s="108"/>
      <c r="JK74" s="108"/>
      <c r="JL74" s="108"/>
      <c r="JM74" s="108"/>
      <c r="JN74" s="108"/>
      <c r="JO74" s="108"/>
      <c r="JP74" s="108"/>
      <c r="JQ74" s="108"/>
      <c r="JR74" s="108"/>
      <c r="JS74" s="108"/>
      <c r="JT74" s="108"/>
      <c r="JU74" s="108"/>
      <c r="JV74" s="108"/>
      <c r="JW74" s="108"/>
      <c r="JX74" s="108"/>
      <c r="JY74" s="108"/>
      <c r="JZ74" s="108"/>
      <c r="KA74" s="108"/>
      <c r="KB74" s="108"/>
      <c r="KC74" s="108"/>
      <c r="KD74" s="108"/>
      <c r="KE74" s="108"/>
      <c r="KF74" s="108"/>
      <c r="KG74" s="108"/>
      <c r="KH74" s="108"/>
      <c r="KI74" s="108"/>
      <c r="KJ74" s="108"/>
      <c r="KK74" s="108"/>
      <c r="KL74" s="108"/>
      <c r="KM74" s="108"/>
      <c r="KN74" s="108"/>
      <c r="KO74" s="108"/>
      <c r="KP74" s="108"/>
      <c r="KQ74" s="108"/>
      <c r="KR74" s="108"/>
      <c r="KS74" s="108"/>
      <c r="KT74" s="108"/>
      <c r="KU74" s="108"/>
      <c r="KV74" s="108"/>
      <c r="KW74" s="108"/>
      <c r="KX74" s="108"/>
      <c r="KY74" s="108"/>
      <c r="KZ74" s="108"/>
      <c r="LA74" s="108"/>
      <c r="LB74" s="108"/>
      <c r="LC74" s="108"/>
      <c r="LD74" s="108"/>
      <c r="LE74" s="108"/>
      <c r="LF74" s="108"/>
      <c r="LG74" s="108"/>
      <c r="LH74" s="108"/>
      <c r="LI74" s="108"/>
      <c r="LJ74" s="108"/>
      <c r="LK74" s="108"/>
      <c r="LL74" s="108"/>
      <c r="LM74" s="108"/>
      <c r="LN74" s="108"/>
      <c r="LO74" s="108"/>
      <c r="LP74" s="108"/>
      <c r="LQ74" s="108"/>
      <c r="LR74" s="108"/>
      <c r="LS74" s="108"/>
      <c r="LT74" s="108"/>
      <c r="LU74" s="108"/>
      <c r="LV74" s="108"/>
      <c r="LW74" s="108"/>
      <c r="LX74" s="108"/>
      <c r="LY74" s="108"/>
      <c r="LZ74" s="108"/>
      <c r="MA74" s="108"/>
      <c r="MB74" s="108"/>
      <c r="MC74" s="108"/>
      <c r="MD74" s="108"/>
      <c r="ME74" s="108"/>
    </row>
    <row r="75" spans="1:343" s="156" customFormat="1">
      <c r="A75" s="3"/>
      <c r="B75" s="438"/>
      <c r="C75" s="438"/>
      <c r="D75" s="438"/>
      <c r="E75" s="438"/>
      <c r="F75" s="438"/>
      <c r="G75" s="438"/>
      <c r="H75" s="438"/>
      <c r="I75" s="438"/>
      <c r="J75" s="438"/>
      <c r="K75" s="438"/>
      <c r="L75" s="438"/>
      <c r="M75" s="438"/>
      <c r="N75" s="438"/>
      <c r="O75" s="438"/>
      <c r="P75" s="438"/>
      <c r="Q75" s="438"/>
      <c r="R75" s="438"/>
      <c r="S75" s="438"/>
      <c r="T75" s="438"/>
      <c r="U75" s="438"/>
      <c r="V75" s="438"/>
      <c r="W75" s="438"/>
      <c r="X75" s="438"/>
      <c r="Y75" s="438"/>
      <c r="Z75" s="438"/>
      <c r="AA75" s="438"/>
      <c r="AB75" s="438"/>
      <c r="AC75" s="438"/>
      <c r="AD75" s="438"/>
      <c r="AE75" s="154"/>
      <c r="AF75" s="154"/>
      <c r="AG75" s="154"/>
      <c r="AH75" s="154"/>
      <c r="AI75" s="154"/>
      <c r="AJ75" s="108"/>
      <c r="AK75" s="154"/>
      <c r="AL75" s="108"/>
      <c r="AM75" s="108"/>
      <c r="AN75" s="108"/>
      <c r="AO75" s="108"/>
      <c r="AP75" s="108"/>
      <c r="AQ75" s="108"/>
      <c r="AR75" s="108"/>
      <c r="AS75" s="108"/>
      <c r="AT75" s="108"/>
      <c r="AU75" s="108"/>
      <c r="AV75" s="108"/>
      <c r="AW75" s="108"/>
      <c r="AX75" s="108"/>
      <c r="AY75" s="108"/>
      <c r="AZ75" s="108"/>
      <c r="BA75" s="108"/>
      <c r="BB75" s="108"/>
      <c r="BC75" s="108"/>
      <c r="BD75" s="108"/>
      <c r="BE75" s="108"/>
      <c r="BF75" s="108"/>
      <c r="BG75" s="108"/>
      <c r="BH75" s="108"/>
      <c r="BI75" s="108"/>
      <c r="BJ75" s="108"/>
      <c r="BK75" s="108"/>
      <c r="BL75" s="108"/>
      <c r="BM75" s="108"/>
      <c r="BN75" s="108"/>
      <c r="BO75" s="108"/>
      <c r="BP75" s="108"/>
      <c r="BQ75" s="108"/>
      <c r="BR75" s="108"/>
      <c r="BS75" s="108"/>
      <c r="BT75" s="108"/>
      <c r="BU75" s="108"/>
      <c r="BV75" s="108"/>
      <c r="BW75" s="108"/>
      <c r="BX75" s="108"/>
      <c r="BY75" s="108"/>
      <c r="BZ75" s="108"/>
      <c r="CA75" s="108"/>
      <c r="CB75" s="108"/>
      <c r="CC75" s="108"/>
      <c r="CD75" s="108"/>
      <c r="CE75" s="108"/>
      <c r="CF75" s="108"/>
      <c r="CG75" s="108"/>
      <c r="CH75" s="108"/>
      <c r="CI75" s="108"/>
      <c r="CJ75" s="108"/>
      <c r="CK75" s="108"/>
      <c r="CL75" s="108"/>
      <c r="CM75" s="108"/>
      <c r="CN75" s="108"/>
      <c r="CO75" s="108"/>
      <c r="CP75" s="108"/>
      <c r="CQ75" s="108"/>
      <c r="CR75" s="108"/>
      <c r="CS75" s="108"/>
      <c r="CT75" s="108"/>
      <c r="CU75" s="108"/>
      <c r="CV75" s="108"/>
      <c r="CW75" s="108"/>
      <c r="CX75" s="108"/>
      <c r="CY75" s="108"/>
      <c r="CZ75" s="108"/>
      <c r="DA75" s="108"/>
      <c r="DB75" s="108"/>
      <c r="DC75" s="108"/>
      <c r="DD75" s="108"/>
      <c r="DE75" s="108"/>
      <c r="DF75" s="108"/>
      <c r="DG75" s="108"/>
      <c r="DH75" s="108"/>
      <c r="DI75" s="108"/>
      <c r="DJ75" s="108"/>
      <c r="DK75" s="108"/>
      <c r="DL75" s="108"/>
      <c r="DM75" s="108"/>
      <c r="DN75" s="108"/>
      <c r="DO75" s="108"/>
      <c r="DP75" s="108"/>
      <c r="DQ75" s="108"/>
      <c r="DR75" s="108"/>
      <c r="DS75" s="108"/>
      <c r="DT75" s="108"/>
      <c r="DU75" s="108"/>
      <c r="DV75" s="108"/>
      <c r="DW75" s="108"/>
      <c r="DX75" s="108"/>
      <c r="DY75" s="108"/>
      <c r="DZ75" s="108"/>
      <c r="EA75" s="108"/>
      <c r="EB75" s="108"/>
      <c r="EC75" s="108"/>
      <c r="ED75" s="108"/>
      <c r="EE75" s="108"/>
      <c r="EF75" s="108"/>
      <c r="EG75" s="108"/>
      <c r="EH75" s="108"/>
      <c r="EI75" s="108"/>
      <c r="EJ75" s="108"/>
      <c r="EK75" s="108"/>
      <c r="EL75" s="108"/>
      <c r="EM75" s="108"/>
      <c r="EN75" s="108"/>
      <c r="EO75" s="108"/>
      <c r="EP75" s="108"/>
      <c r="EQ75" s="108"/>
      <c r="ER75" s="108"/>
      <c r="ES75" s="108"/>
      <c r="ET75" s="108"/>
      <c r="EU75" s="108"/>
      <c r="EV75" s="108"/>
      <c r="EW75" s="108"/>
      <c r="EX75" s="108"/>
      <c r="EY75" s="108"/>
      <c r="EZ75" s="108"/>
      <c r="FA75" s="108"/>
      <c r="FB75" s="108"/>
      <c r="FC75" s="108"/>
      <c r="FD75" s="108"/>
      <c r="FE75" s="108"/>
      <c r="FF75" s="108"/>
      <c r="FG75" s="108"/>
      <c r="FH75" s="108"/>
      <c r="FI75" s="108"/>
      <c r="FJ75" s="108"/>
      <c r="FK75" s="108"/>
      <c r="FL75" s="108"/>
      <c r="FM75" s="108"/>
      <c r="FN75" s="108"/>
      <c r="FO75" s="108"/>
      <c r="FP75" s="108"/>
      <c r="FQ75" s="108"/>
      <c r="FR75" s="108"/>
      <c r="FS75" s="108"/>
      <c r="FT75" s="108"/>
      <c r="FU75" s="108"/>
      <c r="FV75" s="108"/>
      <c r="FW75" s="108"/>
      <c r="FX75" s="108"/>
      <c r="FY75" s="108"/>
      <c r="FZ75" s="108"/>
      <c r="GA75" s="108"/>
      <c r="GB75" s="108"/>
      <c r="GC75" s="108"/>
      <c r="GD75" s="108"/>
      <c r="GE75" s="108"/>
      <c r="GF75" s="108"/>
      <c r="GG75" s="108"/>
      <c r="GH75" s="108"/>
      <c r="GI75" s="108"/>
      <c r="GJ75" s="108"/>
      <c r="GK75" s="108"/>
      <c r="GL75" s="108"/>
      <c r="GM75" s="108"/>
      <c r="GN75" s="108"/>
      <c r="GO75" s="108"/>
      <c r="GP75" s="108"/>
      <c r="GQ75" s="108"/>
      <c r="GR75" s="108"/>
      <c r="GS75" s="108"/>
      <c r="GT75" s="108"/>
      <c r="GU75" s="108"/>
      <c r="GV75" s="108"/>
      <c r="GW75" s="108"/>
      <c r="GX75" s="108"/>
      <c r="GY75" s="108"/>
      <c r="GZ75" s="108"/>
      <c r="HA75" s="108"/>
      <c r="HB75" s="108"/>
      <c r="HC75" s="108"/>
      <c r="HD75" s="108"/>
      <c r="HE75" s="108"/>
      <c r="HF75" s="108"/>
      <c r="HG75" s="108"/>
      <c r="HH75" s="108"/>
      <c r="HI75" s="108"/>
      <c r="HJ75" s="108"/>
      <c r="HK75" s="108"/>
      <c r="HL75" s="108"/>
      <c r="HM75" s="108"/>
      <c r="HN75" s="108"/>
      <c r="HO75" s="108"/>
      <c r="HP75" s="108"/>
      <c r="HQ75" s="108"/>
      <c r="HR75" s="108"/>
      <c r="HS75" s="108"/>
      <c r="HT75" s="108"/>
      <c r="HU75" s="108"/>
      <c r="HV75" s="108"/>
      <c r="HW75" s="108"/>
      <c r="HX75" s="108"/>
      <c r="HY75" s="108"/>
      <c r="HZ75" s="108"/>
      <c r="IA75" s="108"/>
      <c r="IB75" s="108"/>
      <c r="IC75" s="108"/>
      <c r="ID75" s="108"/>
      <c r="IE75" s="108"/>
      <c r="IF75" s="108"/>
      <c r="IG75" s="108"/>
      <c r="IH75" s="108"/>
      <c r="II75" s="108"/>
      <c r="IJ75" s="108"/>
      <c r="IK75" s="108"/>
      <c r="IL75" s="108"/>
      <c r="IM75" s="108"/>
      <c r="IN75" s="108"/>
      <c r="IO75" s="108"/>
      <c r="IP75" s="108"/>
      <c r="IQ75" s="108"/>
      <c r="IR75" s="108"/>
      <c r="IS75" s="108"/>
      <c r="IT75" s="108"/>
      <c r="IU75" s="108"/>
      <c r="IV75" s="108"/>
      <c r="IW75" s="108"/>
      <c r="IX75" s="108"/>
      <c r="IY75" s="108"/>
      <c r="IZ75" s="108"/>
      <c r="JA75" s="108"/>
      <c r="JB75" s="108"/>
      <c r="JC75" s="108"/>
      <c r="JD75" s="108"/>
      <c r="JE75" s="108"/>
      <c r="JF75" s="108"/>
      <c r="JG75" s="108"/>
      <c r="JH75" s="108"/>
      <c r="JI75" s="108"/>
      <c r="JJ75" s="108"/>
      <c r="JK75" s="108"/>
      <c r="JL75" s="108"/>
      <c r="JM75" s="108"/>
      <c r="JN75" s="108"/>
      <c r="JO75" s="108"/>
      <c r="JP75" s="108"/>
      <c r="JQ75" s="108"/>
      <c r="JR75" s="108"/>
      <c r="JS75" s="108"/>
      <c r="JT75" s="108"/>
      <c r="JU75" s="108"/>
      <c r="JV75" s="108"/>
      <c r="JW75" s="108"/>
      <c r="JX75" s="108"/>
      <c r="JY75" s="108"/>
      <c r="JZ75" s="108"/>
      <c r="KA75" s="108"/>
      <c r="KB75" s="108"/>
      <c r="KC75" s="108"/>
      <c r="KD75" s="108"/>
      <c r="KE75" s="108"/>
      <c r="KF75" s="108"/>
      <c r="KG75" s="108"/>
      <c r="KH75" s="108"/>
      <c r="KI75" s="108"/>
      <c r="KJ75" s="108"/>
      <c r="KK75" s="108"/>
      <c r="KL75" s="108"/>
      <c r="KM75" s="108"/>
      <c r="KN75" s="108"/>
      <c r="KO75" s="108"/>
      <c r="KP75" s="108"/>
      <c r="KQ75" s="108"/>
      <c r="KR75" s="108"/>
      <c r="KS75" s="108"/>
      <c r="KT75" s="108"/>
      <c r="KU75" s="108"/>
      <c r="KV75" s="108"/>
      <c r="KW75" s="108"/>
      <c r="KX75" s="108"/>
      <c r="KY75" s="108"/>
      <c r="KZ75" s="108"/>
      <c r="LA75" s="108"/>
      <c r="LB75" s="108"/>
      <c r="LC75" s="108"/>
      <c r="LD75" s="108"/>
      <c r="LE75" s="108"/>
      <c r="LF75" s="108"/>
      <c r="LG75" s="108"/>
      <c r="LH75" s="108"/>
      <c r="LI75" s="108"/>
      <c r="LJ75" s="108"/>
      <c r="LK75" s="108"/>
      <c r="LL75" s="108"/>
      <c r="LM75" s="108"/>
      <c r="LN75" s="108"/>
      <c r="LO75" s="108"/>
      <c r="LP75" s="108"/>
      <c r="LQ75" s="108"/>
      <c r="LR75" s="108"/>
      <c r="LS75" s="108"/>
      <c r="LT75" s="108"/>
      <c r="LU75" s="108"/>
      <c r="LV75" s="108"/>
      <c r="LW75" s="108"/>
      <c r="LX75" s="108"/>
      <c r="LY75" s="108"/>
      <c r="LZ75" s="108"/>
      <c r="MA75" s="108"/>
      <c r="MB75" s="108"/>
      <c r="MC75" s="108"/>
      <c r="MD75" s="108"/>
      <c r="ME75" s="108"/>
    </row>
    <row r="76" spans="1:343" s="156" customFormat="1">
      <c r="A76" s="3"/>
      <c r="B76" s="438"/>
      <c r="C76" s="438"/>
      <c r="D76" s="438"/>
      <c r="E76" s="438"/>
      <c r="F76" s="438"/>
      <c r="G76" s="438"/>
      <c r="H76" s="438"/>
      <c r="I76" s="438"/>
      <c r="J76" s="438"/>
      <c r="K76" s="438"/>
      <c r="L76" s="438"/>
      <c r="M76" s="438"/>
      <c r="N76" s="438"/>
      <c r="O76" s="438"/>
      <c r="P76" s="438"/>
      <c r="Q76" s="438"/>
      <c r="R76" s="438"/>
      <c r="S76" s="438"/>
      <c r="T76" s="438"/>
      <c r="U76" s="438"/>
      <c r="V76" s="438"/>
      <c r="W76" s="438"/>
      <c r="X76" s="438"/>
      <c r="Y76" s="438"/>
      <c r="Z76" s="438"/>
      <c r="AA76" s="438"/>
      <c r="AB76" s="438"/>
      <c r="AC76" s="438"/>
      <c r="AD76" s="438"/>
      <c r="AE76" s="154"/>
      <c r="AF76" s="154"/>
      <c r="AG76" s="154"/>
      <c r="AH76" s="154"/>
      <c r="AI76" s="154"/>
      <c r="AJ76" s="108"/>
      <c r="AK76" s="154"/>
      <c r="AL76" s="108"/>
      <c r="AM76" s="108"/>
      <c r="AN76" s="108"/>
      <c r="AO76" s="108"/>
      <c r="AP76" s="108"/>
      <c r="AQ76" s="108"/>
      <c r="AR76" s="108"/>
      <c r="AS76" s="108"/>
      <c r="AT76" s="108"/>
      <c r="AU76" s="108"/>
      <c r="AV76" s="108"/>
      <c r="AW76" s="108"/>
      <c r="AX76" s="108"/>
      <c r="AY76" s="108"/>
      <c r="AZ76" s="108"/>
      <c r="BA76" s="108"/>
      <c r="BB76" s="108"/>
      <c r="BC76" s="108"/>
      <c r="BD76" s="108"/>
      <c r="BE76" s="108"/>
      <c r="BF76" s="108"/>
      <c r="BG76" s="108"/>
      <c r="BH76" s="108"/>
      <c r="BI76" s="108"/>
      <c r="BJ76" s="108"/>
      <c r="BK76" s="108"/>
      <c r="BL76" s="108"/>
      <c r="BM76" s="108"/>
      <c r="BN76" s="108"/>
      <c r="BO76" s="108"/>
      <c r="BP76" s="108"/>
      <c r="BQ76" s="108"/>
      <c r="BR76" s="108"/>
      <c r="BS76" s="108"/>
      <c r="BT76" s="108"/>
      <c r="BU76" s="108"/>
      <c r="BV76" s="108"/>
      <c r="BW76" s="108"/>
      <c r="BX76" s="108"/>
      <c r="BY76" s="108"/>
      <c r="BZ76" s="108"/>
      <c r="CA76" s="108"/>
      <c r="CB76" s="108"/>
      <c r="CC76" s="108"/>
      <c r="CD76" s="108"/>
      <c r="CE76" s="108"/>
      <c r="CF76" s="108"/>
      <c r="CG76" s="108"/>
      <c r="CH76" s="108"/>
      <c r="CI76" s="108"/>
      <c r="CJ76" s="108"/>
      <c r="CK76" s="108"/>
      <c r="CL76" s="108"/>
      <c r="CM76" s="108"/>
      <c r="CN76" s="108"/>
      <c r="CO76" s="108"/>
      <c r="CP76" s="108"/>
      <c r="CQ76" s="108"/>
      <c r="CR76" s="108"/>
      <c r="CS76" s="108"/>
      <c r="CT76" s="108"/>
      <c r="CU76" s="108"/>
      <c r="CV76" s="108"/>
      <c r="CW76" s="108"/>
      <c r="CX76" s="108"/>
      <c r="CY76" s="108"/>
      <c r="CZ76" s="108"/>
      <c r="DA76" s="108"/>
      <c r="DB76" s="108"/>
      <c r="DC76" s="108"/>
      <c r="DD76" s="108"/>
      <c r="DE76" s="108"/>
      <c r="DF76" s="108"/>
      <c r="DG76" s="108"/>
      <c r="DH76" s="108"/>
      <c r="DI76" s="108"/>
      <c r="DJ76" s="108"/>
      <c r="DK76" s="108"/>
      <c r="DL76" s="108"/>
      <c r="DM76" s="108"/>
      <c r="DN76" s="108"/>
      <c r="DO76" s="108"/>
      <c r="DP76" s="108"/>
      <c r="DQ76" s="108"/>
      <c r="DR76" s="108"/>
      <c r="DS76" s="108"/>
      <c r="DT76" s="108"/>
      <c r="DU76" s="108"/>
      <c r="DV76" s="108"/>
      <c r="DW76" s="108"/>
      <c r="DX76" s="108"/>
      <c r="DY76" s="108"/>
      <c r="DZ76" s="108"/>
      <c r="EA76" s="108"/>
      <c r="EB76" s="108"/>
      <c r="EC76" s="108"/>
      <c r="ED76" s="108"/>
      <c r="EE76" s="108"/>
      <c r="EF76" s="108"/>
      <c r="EG76" s="108"/>
      <c r="EH76" s="108"/>
      <c r="EI76" s="108"/>
      <c r="EJ76" s="108"/>
      <c r="EK76" s="108"/>
      <c r="EL76" s="108"/>
      <c r="EM76" s="108"/>
      <c r="EN76" s="108"/>
      <c r="EO76" s="108"/>
      <c r="EP76" s="108"/>
      <c r="EQ76" s="108"/>
      <c r="ER76" s="108"/>
      <c r="ES76" s="108"/>
      <c r="ET76" s="108"/>
      <c r="EU76" s="108"/>
      <c r="EV76" s="108"/>
      <c r="EW76" s="108"/>
      <c r="EX76" s="108"/>
      <c r="EY76" s="108"/>
      <c r="EZ76" s="108"/>
      <c r="FA76" s="108"/>
      <c r="FB76" s="108"/>
      <c r="FC76" s="108"/>
      <c r="FD76" s="108"/>
      <c r="FE76" s="108"/>
      <c r="FF76" s="108"/>
      <c r="FG76" s="108"/>
      <c r="FH76" s="108"/>
      <c r="FI76" s="108"/>
      <c r="FJ76" s="108"/>
      <c r="FK76" s="108"/>
      <c r="FL76" s="108"/>
      <c r="FM76" s="108"/>
      <c r="FN76" s="108"/>
      <c r="FO76" s="108"/>
      <c r="FP76" s="108"/>
      <c r="FQ76" s="108"/>
      <c r="FR76" s="108"/>
      <c r="FS76" s="108"/>
      <c r="FT76" s="108"/>
      <c r="FU76" s="108"/>
      <c r="FV76" s="108"/>
      <c r="FW76" s="108"/>
      <c r="FX76" s="108"/>
      <c r="FY76" s="108"/>
      <c r="FZ76" s="108"/>
      <c r="GA76" s="108"/>
      <c r="GB76" s="108"/>
      <c r="GC76" s="108"/>
      <c r="GD76" s="108"/>
      <c r="GE76" s="108"/>
      <c r="GF76" s="108"/>
      <c r="GG76" s="108"/>
      <c r="GH76" s="108"/>
      <c r="GI76" s="108"/>
      <c r="GJ76" s="108"/>
      <c r="GK76" s="108"/>
      <c r="GL76" s="108"/>
      <c r="GM76" s="108"/>
      <c r="GN76" s="108"/>
      <c r="GO76" s="108"/>
      <c r="GP76" s="108"/>
      <c r="GQ76" s="108"/>
      <c r="GR76" s="108"/>
      <c r="GS76" s="108"/>
      <c r="GT76" s="108"/>
      <c r="GU76" s="108"/>
      <c r="GV76" s="108"/>
      <c r="GW76" s="108"/>
      <c r="GX76" s="108"/>
      <c r="GY76" s="108"/>
      <c r="GZ76" s="108"/>
      <c r="HA76" s="108"/>
      <c r="HB76" s="108"/>
      <c r="HC76" s="108"/>
      <c r="HD76" s="108"/>
      <c r="HE76" s="108"/>
      <c r="HF76" s="108"/>
      <c r="HG76" s="108"/>
      <c r="HH76" s="108"/>
      <c r="HI76" s="108"/>
      <c r="HJ76" s="108"/>
      <c r="HK76" s="108"/>
      <c r="HL76" s="108"/>
      <c r="HM76" s="108"/>
      <c r="HN76" s="108"/>
      <c r="HO76" s="108"/>
      <c r="HP76" s="108"/>
      <c r="HQ76" s="108"/>
      <c r="HR76" s="108"/>
      <c r="HS76" s="108"/>
      <c r="HT76" s="108"/>
      <c r="HU76" s="108"/>
      <c r="HV76" s="108"/>
      <c r="HW76" s="108"/>
      <c r="HX76" s="108"/>
      <c r="HY76" s="108"/>
      <c r="HZ76" s="108"/>
      <c r="IA76" s="108"/>
      <c r="IB76" s="108"/>
      <c r="IC76" s="108"/>
      <c r="ID76" s="108"/>
      <c r="IE76" s="108"/>
      <c r="IF76" s="108"/>
      <c r="IG76" s="108"/>
      <c r="IH76" s="108"/>
      <c r="II76" s="108"/>
      <c r="IJ76" s="108"/>
      <c r="IK76" s="108"/>
      <c r="IL76" s="108"/>
      <c r="IM76" s="108"/>
      <c r="IN76" s="108"/>
      <c r="IO76" s="108"/>
      <c r="IP76" s="108"/>
      <c r="IQ76" s="108"/>
      <c r="IR76" s="108"/>
      <c r="IS76" s="108"/>
      <c r="IT76" s="108"/>
      <c r="IU76" s="108"/>
      <c r="IV76" s="108"/>
      <c r="IW76" s="108"/>
      <c r="IX76" s="108"/>
      <c r="IY76" s="108"/>
      <c r="IZ76" s="108"/>
      <c r="JA76" s="108"/>
      <c r="JB76" s="108"/>
      <c r="JC76" s="108"/>
      <c r="JD76" s="108"/>
      <c r="JE76" s="108"/>
      <c r="JF76" s="108"/>
      <c r="JG76" s="108"/>
      <c r="JH76" s="108"/>
      <c r="JI76" s="108"/>
      <c r="JJ76" s="108"/>
      <c r="JK76" s="108"/>
      <c r="JL76" s="108"/>
      <c r="JM76" s="108"/>
      <c r="JN76" s="108"/>
      <c r="JO76" s="108"/>
      <c r="JP76" s="108"/>
      <c r="JQ76" s="108"/>
      <c r="JR76" s="108"/>
      <c r="JS76" s="108"/>
      <c r="JT76" s="108"/>
      <c r="JU76" s="108"/>
      <c r="JV76" s="108"/>
      <c r="JW76" s="108"/>
      <c r="JX76" s="108"/>
      <c r="JY76" s="108"/>
      <c r="JZ76" s="108"/>
      <c r="KA76" s="108"/>
      <c r="KB76" s="108"/>
      <c r="KC76" s="108"/>
      <c r="KD76" s="108"/>
      <c r="KE76" s="108"/>
      <c r="KF76" s="108"/>
      <c r="KG76" s="108"/>
      <c r="KH76" s="108"/>
      <c r="KI76" s="108"/>
      <c r="KJ76" s="108"/>
      <c r="KK76" s="108"/>
      <c r="KL76" s="108"/>
      <c r="KM76" s="108"/>
      <c r="KN76" s="108"/>
      <c r="KO76" s="108"/>
      <c r="KP76" s="108"/>
      <c r="KQ76" s="108"/>
      <c r="KR76" s="108"/>
      <c r="KS76" s="108"/>
      <c r="KT76" s="108"/>
      <c r="KU76" s="108"/>
      <c r="KV76" s="108"/>
      <c r="KW76" s="108"/>
      <c r="KX76" s="108"/>
      <c r="KY76" s="108"/>
      <c r="KZ76" s="108"/>
      <c r="LA76" s="108"/>
      <c r="LB76" s="108"/>
      <c r="LC76" s="108"/>
      <c r="LD76" s="108"/>
      <c r="LE76" s="108"/>
      <c r="LF76" s="108"/>
      <c r="LG76" s="108"/>
      <c r="LH76" s="108"/>
      <c r="LI76" s="108"/>
      <c r="LJ76" s="108"/>
      <c r="LK76" s="108"/>
      <c r="LL76" s="108"/>
      <c r="LM76" s="108"/>
      <c r="LN76" s="108"/>
      <c r="LO76" s="108"/>
      <c r="LP76" s="108"/>
      <c r="LQ76" s="108"/>
      <c r="LR76" s="108"/>
      <c r="LS76" s="108"/>
      <c r="LT76" s="108"/>
      <c r="LU76" s="108"/>
      <c r="LV76" s="108"/>
      <c r="LW76" s="108"/>
      <c r="LX76" s="108"/>
      <c r="LY76" s="108"/>
      <c r="LZ76" s="108"/>
      <c r="MA76" s="108"/>
      <c r="MB76" s="108"/>
      <c r="MC76" s="108"/>
      <c r="MD76" s="108"/>
      <c r="ME76" s="108"/>
    </row>
    <row r="77" spans="1:343" s="156" customFormat="1">
      <c r="A77" s="3"/>
      <c r="B77" s="438"/>
      <c r="C77" s="438"/>
      <c r="D77" s="438"/>
      <c r="E77" s="438"/>
      <c r="F77" s="438"/>
      <c r="G77" s="438"/>
      <c r="H77" s="438"/>
      <c r="I77" s="438"/>
      <c r="J77" s="438"/>
      <c r="K77" s="438"/>
      <c r="L77" s="438"/>
      <c r="M77" s="438"/>
      <c r="N77" s="438"/>
      <c r="O77" s="438"/>
      <c r="P77" s="438"/>
      <c r="Q77" s="438"/>
      <c r="R77" s="438"/>
      <c r="S77" s="438"/>
      <c r="T77" s="438"/>
      <c r="U77" s="438"/>
      <c r="V77" s="438"/>
      <c r="W77" s="438"/>
      <c r="X77" s="438"/>
      <c r="Y77" s="438"/>
      <c r="Z77" s="438"/>
      <c r="AA77" s="438"/>
      <c r="AB77" s="438"/>
      <c r="AC77" s="438"/>
      <c r="AD77" s="438"/>
      <c r="AE77" s="154"/>
      <c r="AF77" s="154"/>
      <c r="AG77" s="154"/>
      <c r="AH77" s="154"/>
      <c r="AI77" s="154"/>
      <c r="AJ77" s="108"/>
      <c r="AK77" s="154"/>
      <c r="AL77" s="108"/>
      <c r="AM77" s="108"/>
      <c r="AN77" s="108"/>
      <c r="AO77" s="108"/>
      <c r="AP77" s="108"/>
      <c r="AQ77" s="108"/>
      <c r="AR77" s="108"/>
      <c r="AS77" s="108"/>
      <c r="AT77" s="108"/>
      <c r="AU77" s="108"/>
      <c r="AV77" s="108"/>
      <c r="AW77" s="108"/>
      <c r="AX77" s="108"/>
      <c r="AY77" s="108"/>
      <c r="AZ77" s="108"/>
      <c r="BA77" s="108"/>
      <c r="BB77" s="108"/>
      <c r="BC77" s="108"/>
      <c r="BD77" s="108"/>
      <c r="BE77" s="108"/>
      <c r="BF77" s="108"/>
      <c r="BG77" s="108"/>
      <c r="BH77" s="108"/>
      <c r="BI77" s="108"/>
      <c r="BJ77" s="108"/>
      <c r="BK77" s="108"/>
      <c r="BL77" s="108"/>
      <c r="BM77" s="108"/>
      <c r="BN77" s="108"/>
      <c r="BO77" s="108"/>
      <c r="BP77" s="108"/>
      <c r="BQ77" s="108"/>
      <c r="BR77" s="108"/>
      <c r="BS77" s="108"/>
      <c r="BT77" s="108"/>
      <c r="BU77" s="108"/>
      <c r="BV77" s="108"/>
      <c r="BW77" s="108"/>
      <c r="BX77" s="108"/>
      <c r="BY77" s="108"/>
      <c r="BZ77" s="108"/>
      <c r="CA77" s="108"/>
      <c r="CB77" s="108"/>
      <c r="CC77" s="108"/>
      <c r="CD77" s="108"/>
      <c r="CE77" s="108"/>
      <c r="CF77" s="108"/>
      <c r="CG77" s="108"/>
      <c r="CH77" s="108"/>
      <c r="CI77" s="108"/>
      <c r="CJ77" s="108"/>
      <c r="CK77" s="108"/>
      <c r="CL77" s="108"/>
      <c r="CM77" s="108"/>
      <c r="CN77" s="108"/>
      <c r="CO77" s="108"/>
      <c r="CP77" s="108"/>
      <c r="CQ77" s="108"/>
      <c r="CR77" s="108"/>
      <c r="CS77" s="108"/>
      <c r="CT77" s="108"/>
      <c r="CU77" s="108"/>
      <c r="CV77" s="108"/>
      <c r="CW77" s="108"/>
      <c r="CX77" s="108"/>
      <c r="CY77" s="108"/>
      <c r="CZ77" s="108"/>
      <c r="DA77" s="108"/>
      <c r="DB77" s="108"/>
      <c r="DC77" s="108"/>
      <c r="DD77" s="108"/>
      <c r="DE77" s="108"/>
      <c r="DF77" s="108"/>
      <c r="DG77" s="108"/>
      <c r="DH77" s="108"/>
      <c r="DI77" s="108"/>
      <c r="DJ77" s="108"/>
      <c r="DK77" s="108"/>
      <c r="DL77" s="108"/>
      <c r="DM77" s="108"/>
      <c r="DN77" s="108"/>
      <c r="DO77" s="108"/>
      <c r="DP77" s="108"/>
      <c r="DQ77" s="108"/>
      <c r="DR77" s="108"/>
      <c r="DS77" s="108"/>
      <c r="DT77" s="108"/>
      <c r="DU77" s="108"/>
      <c r="DV77" s="108"/>
      <c r="DW77" s="108"/>
      <c r="DX77" s="108"/>
      <c r="DY77" s="108"/>
      <c r="DZ77" s="108"/>
      <c r="EA77" s="108"/>
      <c r="EB77" s="108"/>
      <c r="EC77" s="108"/>
      <c r="ED77" s="108"/>
      <c r="EE77" s="108"/>
      <c r="EF77" s="108"/>
      <c r="EG77" s="108"/>
      <c r="EH77" s="108"/>
      <c r="EI77" s="108"/>
      <c r="EJ77" s="108"/>
      <c r="EK77" s="108"/>
      <c r="EL77" s="108"/>
      <c r="EM77" s="108"/>
      <c r="EN77" s="108"/>
      <c r="EO77" s="108"/>
      <c r="EP77" s="108"/>
      <c r="EQ77" s="108"/>
      <c r="ER77" s="108"/>
      <c r="ES77" s="108"/>
      <c r="ET77" s="108"/>
      <c r="EU77" s="108"/>
      <c r="EV77" s="108"/>
      <c r="EW77" s="108"/>
      <c r="EX77" s="108"/>
      <c r="EY77" s="108"/>
      <c r="EZ77" s="108"/>
      <c r="FA77" s="108"/>
      <c r="FB77" s="108"/>
      <c r="FC77" s="108"/>
      <c r="FD77" s="108"/>
      <c r="FE77" s="108"/>
      <c r="FF77" s="108"/>
      <c r="FG77" s="108"/>
      <c r="FH77" s="108"/>
      <c r="FI77" s="108"/>
      <c r="FJ77" s="108"/>
      <c r="FK77" s="108"/>
      <c r="FL77" s="108"/>
      <c r="FM77" s="108"/>
      <c r="FN77" s="108"/>
      <c r="FO77" s="108"/>
      <c r="FP77" s="108"/>
      <c r="FQ77" s="108"/>
      <c r="FR77" s="108"/>
      <c r="FS77" s="108"/>
      <c r="FT77" s="108"/>
      <c r="FU77" s="108"/>
      <c r="FV77" s="108"/>
      <c r="FW77" s="108"/>
      <c r="FX77" s="108"/>
      <c r="FY77" s="108"/>
      <c r="FZ77" s="108"/>
      <c r="GA77" s="108"/>
      <c r="GB77" s="108"/>
      <c r="GC77" s="108"/>
      <c r="GD77" s="108"/>
      <c r="GE77" s="108"/>
      <c r="GF77" s="108"/>
      <c r="GG77" s="108"/>
      <c r="GH77" s="108"/>
      <c r="GI77" s="108"/>
      <c r="GJ77" s="108"/>
      <c r="GK77" s="108"/>
      <c r="GL77" s="108"/>
      <c r="GM77" s="108"/>
      <c r="GN77" s="108"/>
      <c r="GO77" s="108"/>
      <c r="GP77" s="108"/>
      <c r="GQ77" s="108"/>
      <c r="GR77" s="108"/>
      <c r="GS77" s="108"/>
      <c r="GT77" s="108"/>
      <c r="GU77" s="108"/>
      <c r="GV77" s="108"/>
      <c r="GW77" s="108"/>
      <c r="GX77" s="108"/>
      <c r="GY77" s="108"/>
      <c r="GZ77" s="108"/>
      <c r="HA77" s="108"/>
      <c r="HB77" s="108"/>
      <c r="HC77" s="108"/>
      <c r="HD77" s="108"/>
      <c r="HE77" s="108"/>
      <c r="HF77" s="108"/>
      <c r="HG77" s="108"/>
      <c r="HH77" s="108"/>
      <c r="HI77" s="108"/>
      <c r="HJ77" s="108"/>
      <c r="HK77" s="108"/>
      <c r="HL77" s="108"/>
      <c r="HM77" s="108"/>
      <c r="HN77" s="108"/>
      <c r="HO77" s="108"/>
      <c r="HP77" s="108"/>
      <c r="HQ77" s="108"/>
      <c r="HR77" s="108"/>
      <c r="HS77" s="108"/>
      <c r="HT77" s="108"/>
      <c r="HU77" s="108"/>
      <c r="HV77" s="108"/>
      <c r="HW77" s="108"/>
      <c r="HX77" s="108"/>
      <c r="HY77" s="108"/>
      <c r="HZ77" s="108"/>
      <c r="IA77" s="108"/>
      <c r="IB77" s="108"/>
      <c r="IC77" s="108"/>
      <c r="ID77" s="108"/>
      <c r="IE77" s="108"/>
      <c r="IF77" s="108"/>
      <c r="IG77" s="108"/>
      <c r="IH77" s="108"/>
      <c r="II77" s="108"/>
      <c r="IJ77" s="108"/>
      <c r="IK77" s="108"/>
      <c r="IL77" s="108"/>
      <c r="IM77" s="108"/>
      <c r="IN77" s="108"/>
      <c r="IO77" s="108"/>
      <c r="IP77" s="108"/>
      <c r="IQ77" s="108"/>
      <c r="IR77" s="108"/>
      <c r="IS77" s="108"/>
      <c r="IT77" s="108"/>
      <c r="IU77" s="108"/>
      <c r="IV77" s="108"/>
      <c r="IW77" s="108"/>
      <c r="IX77" s="108"/>
      <c r="IY77" s="108"/>
      <c r="IZ77" s="108"/>
      <c r="JA77" s="108"/>
      <c r="JB77" s="108"/>
      <c r="JC77" s="108"/>
      <c r="JD77" s="108"/>
      <c r="JE77" s="108"/>
      <c r="JF77" s="108"/>
      <c r="JG77" s="108"/>
      <c r="JH77" s="108"/>
      <c r="JI77" s="108"/>
      <c r="JJ77" s="108"/>
      <c r="JK77" s="108"/>
      <c r="JL77" s="108"/>
      <c r="JM77" s="108"/>
      <c r="JN77" s="108"/>
      <c r="JO77" s="108"/>
      <c r="JP77" s="108"/>
      <c r="JQ77" s="108"/>
      <c r="JR77" s="108"/>
      <c r="JS77" s="108"/>
      <c r="JT77" s="108"/>
      <c r="JU77" s="108"/>
      <c r="JV77" s="108"/>
      <c r="JW77" s="108"/>
      <c r="JX77" s="108"/>
      <c r="JY77" s="108"/>
      <c r="JZ77" s="108"/>
      <c r="KA77" s="108"/>
      <c r="KB77" s="108"/>
      <c r="KC77" s="108"/>
      <c r="KD77" s="108"/>
      <c r="KE77" s="108"/>
      <c r="KF77" s="108"/>
      <c r="KG77" s="108"/>
      <c r="KH77" s="108"/>
      <c r="KI77" s="108"/>
      <c r="KJ77" s="108"/>
      <c r="KK77" s="108"/>
      <c r="KL77" s="108"/>
      <c r="KM77" s="108"/>
      <c r="KN77" s="108"/>
      <c r="KO77" s="108"/>
      <c r="KP77" s="108"/>
      <c r="KQ77" s="108"/>
      <c r="KR77" s="108"/>
      <c r="KS77" s="108"/>
      <c r="KT77" s="108"/>
      <c r="KU77" s="108"/>
      <c r="KV77" s="108"/>
      <c r="KW77" s="108"/>
      <c r="KX77" s="108"/>
      <c r="KY77" s="108"/>
      <c r="KZ77" s="108"/>
      <c r="LA77" s="108"/>
      <c r="LB77" s="108"/>
      <c r="LC77" s="108"/>
      <c r="LD77" s="108"/>
      <c r="LE77" s="108"/>
      <c r="LF77" s="108"/>
      <c r="LG77" s="108"/>
      <c r="LH77" s="108"/>
      <c r="LI77" s="108"/>
      <c r="LJ77" s="108"/>
      <c r="LK77" s="108"/>
      <c r="LL77" s="108"/>
      <c r="LM77" s="108"/>
      <c r="LN77" s="108"/>
      <c r="LO77" s="108"/>
      <c r="LP77" s="108"/>
      <c r="LQ77" s="108"/>
      <c r="LR77" s="108"/>
      <c r="LS77" s="108"/>
      <c r="LT77" s="108"/>
      <c r="LU77" s="108"/>
      <c r="LV77" s="108"/>
      <c r="LW77" s="108"/>
      <c r="LX77" s="108"/>
      <c r="LY77" s="108"/>
      <c r="LZ77" s="108"/>
      <c r="MA77" s="108"/>
      <c r="MB77" s="108"/>
      <c r="MC77" s="108"/>
      <c r="MD77" s="108"/>
      <c r="ME77" s="108"/>
    </row>
    <row r="78" spans="1:343" s="156" customFormat="1">
      <c r="A78" s="3"/>
      <c r="B78" s="438"/>
      <c r="C78" s="438"/>
      <c r="D78" s="438"/>
      <c r="E78" s="438"/>
      <c r="F78" s="438"/>
      <c r="G78" s="438"/>
      <c r="H78" s="438"/>
      <c r="I78" s="438"/>
      <c r="J78" s="438"/>
      <c r="K78" s="438"/>
      <c r="L78" s="438"/>
      <c r="M78" s="438"/>
      <c r="N78" s="438"/>
      <c r="O78" s="438"/>
      <c r="P78" s="438"/>
      <c r="Q78" s="438"/>
      <c r="R78" s="438"/>
      <c r="S78" s="438"/>
      <c r="T78" s="438"/>
      <c r="U78" s="438"/>
      <c r="V78" s="438"/>
      <c r="W78" s="438"/>
      <c r="X78" s="438"/>
      <c r="Y78" s="438"/>
      <c r="Z78" s="438"/>
      <c r="AA78" s="438"/>
      <c r="AB78" s="438"/>
      <c r="AC78" s="438"/>
      <c r="AD78" s="438"/>
      <c r="AE78" s="154"/>
      <c r="AF78" s="154"/>
      <c r="AG78" s="154"/>
      <c r="AH78" s="154"/>
      <c r="AI78" s="154"/>
      <c r="AJ78" s="108"/>
      <c r="AK78" s="154"/>
      <c r="AL78" s="108"/>
      <c r="AM78" s="108"/>
      <c r="AN78" s="108"/>
      <c r="AO78" s="108"/>
      <c r="AP78" s="108"/>
      <c r="AQ78" s="108"/>
      <c r="AR78" s="108"/>
      <c r="AS78" s="108"/>
      <c r="AT78" s="108"/>
      <c r="AU78" s="108"/>
      <c r="AV78" s="108"/>
      <c r="AW78" s="108"/>
      <c r="AX78" s="108"/>
      <c r="AY78" s="108"/>
      <c r="AZ78" s="108"/>
      <c r="BA78" s="108"/>
      <c r="BB78" s="108"/>
      <c r="BC78" s="108"/>
      <c r="BD78" s="108"/>
      <c r="BE78" s="108"/>
      <c r="BF78" s="108"/>
      <c r="BG78" s="108"/>
      <c r="BH78" s="108"/>
      <c r="BI78" s="108"/>
      <c r="BJ78" s="108"/>
      <c r="BK78" s="108"/>
      <c r="BL78" s="108"/>
      <c r="BM78" s="108"/>
      <c r="BN78" s="108"/>
      <c r="BO78" s="108"/>
      <c r="BP78" s="108"/>
      <c r="BQ78" s="108"/>
      <c r="BR78" s="108"/>
      <c r="BS78" s="108"/>
      <c r="BT78" s="108"/>
      <c r="BU78" s="108"/>
      <c r="BV78" s="108"/>
      <c r="BW78" s="108"/>
      <c r="BX78" s="108"/>
      <c r="BY78" s="108"/>
      <c r="BZ78" s="108"/>
      <c r="CA78" s="108"/>
      <c r="CB78" s="108"/>
      <c r="CC78" s="108"/>
      <c r="CD78" s="108"/>
      <c r="CE78" s="108"/>
      <c r="CF78" s="108"/>
      <c r="CG78" s="108"/>
      <c r="CH78" s="108"/>
      <c r="CI78" s="108"/>
      <c r="CJ78" s="108"/>
      <c r="CK78" s="108"/>
      <c r="CL78" s="108"/>
      <c r="CM78" s="108"/>
      <c r="CN78" s="108"/>
      <c r="CO78" s="108"/>
      <c r="CP78" s="108"/>
      <c r="CQ78" s="108"/>
      <c r="CR78" s="108"/>
      <c r="CS78" s="108"/>
      <c r="CT78" s="108"/>
      <c r="CU78" s="108"/>
      <c r="CV78" s="108"/>
      <c r="CW78" s="108"/>
      <c r="CX78" s="108"/>
      <c r="CY78" s="108"/>
      <c r="CZ78" s="108"/>
      <c r="DA78" s="108"/>
      <c r="DB78" s="108"/>
      <c r="DC78" s="108"/>
      <c r="DD78" s="108"/>
      <c r="DE78" s="108"/>
      <c r="DF78" s="108"/>
      <c r="DG78" s="108"/>
      <c r="DH78" s="108"/>
      <c r="DI78" s="108"/>
      <c r="DJ78" s="108"/>
      <c r="DK78" s="108"/>
      <c r="DL78" s="108"/>
      <c r="DM78" s="108"/>
      <c r="DN78" s="108"/>
      <c r="DO78" s="108"/>
      <c r="DP78" s="108"/>
      <c r="DQ78" s="108"/>
      <c r="DR78" s="108"/>
      <c r="DS78" s="108"/>
      <c r="DT78" s="108"/>
      <c r="DU78" s="108"/>
      <c r="DV78" s="108"/>
      <c r="DW78" s="108"/>
      <c r="DX78" s="108"/>
      <c r="DY78" s="108"/>
      <c r="DZ78" s="108"/>
      <c r="EA78" s="108"/>
      <c r="EB78" s="108"/>
      <c r="EC78" s="108"/>
      <c r="ED78" s="108"/>
      <c r="EE78" s="108"/>
      <c r="EF78" s="108"/>
      <c r="EG78" s="108"/>
      <c r="EH78" s="108"/>
      <c r="EI78" s="108"/>
      <c r="EJ78" s="108"/>
      <c r="EK78" s="108"/>
      <c r="EL78" s="108"/>
      <c r="EM78" s="108"/>
      <c r="EN78" s="108"/>
      <c r="EO78" s="108"/>
      <c r="EP78" s="108"/>
      <c r="EQ78" s="108"/>
      <c r="ER78" s="108"/>
      <c r="ES78" s="108"/>
      <c r="ET78" s="108"/>
      <c r="EU78" s="108"/>
      <c r="EV78" s="108"/>
      <c r="EW78" s="108"/>
      <c r="EX78" s="108"/>
      <c r="EY78" s="108"/>
      <c r="EZ78" s="108"/>
      <c r="FA78" s="108"/>
      <c r="FB78" s="108"/>
      <c r="FC78" s="108"/>
      <c r="FD78" s="108"/>
      <c r="FE78" s="108"/>
      <c r="FF78" s="108"/>
      <c r="FG78" s="108"/>
      <c r="FH78" s="108"/>
      <c r="FI78" s="108"/>
      <c r="FJ78" s="108"/>
      <c r="FK78" s="108"/>
      <c r="FL78" s="108"/>
      <c r="FM78" s="108"/>
      <c r="FN78" s="108"/>
      <c r="FO78" s="108"/>
      <c r="FP78" s="108"/>
      <c r="FQ78" s="108"/>
      <c r="FR78" s="108"/>
      <c r="FS78" s="108"/>
      <c r="FT78" s="108"/>
      <c r="FU78" s="108"/>
      <c r="FV78" s="108"/>
      <c r="FW78" s="108"/>
      <c r="FX78" s="108"/>
      <c r="FY78" s="108"/>
      <c r="FZ78" s="108"/>
      <c r="GA78" s="108"/>
      <c r="GB78" s="108"/>
      <c r="GC78" s="108"/>
      <c r="GD78" s="108"/>
      <c r="GE78" s="108"/>
      <c r="GF78" s="108"/>
      <c r="GG78" s="108"/>
      <c r="GH78" s="108"/>
      <c r="GI78" s="108"/>
      <c r="GJ78" s="108"/>
      <c r="GK78" s="108"/>
      <c r="GL78" s="108"/>
      <c r="GM78" s="108"/>
      <c r="GN78" s="108"/>
      <c r="GO78" s="108"/>
      <c r="GP78" s="108"/>
      <c r="GQ78" s="108"/>
      <c r="GR78" s="108"/>
      <c r="GS78" s="108"/>
      <c r="GT78" s="108"/>
      <c r="GU78" s="108"/>
      <c r="GV78" s="108"/>
      <c r="GW78" s="108"/>
      <c r="GX78" s="108"/>
      <c r="GY78" s="108"/>
      <c r="GZ78" s="108"/>
      <c r="HA78" s="108"/>
      <c r="HB78" s="108"/>
      <c r="HC78" s="108"/>
      <c r="HD78" s="108"/>
      <c r="HE78" s="108"/>
      <c r="HF78" s="108"/>
      <c r="HG78" s="108"/>
      <c r="HH78" s="108"/>
      <c r="HI78" s="108"/>
      <c r="HJ78" s="108"/>
      <c r="HK78" s="108"/>
      <c r="HL78" s="108"/>
      <c r="HM78" s="108"/>
      <c r="HN78" s="108"/>
      <c r="HO78" s="108"/>
      <c r="HP78" s="108"/>
      <c r="HQ78" s="108"/>
      <c r="HR78" s="108"/>
      <c r="HS78" s="108"/>
      <c r="HT78" s="108"/>
      <c r="HU78" s="108"/>
      <c r="HV78" s="108"/>
      <c r="HW78" s="108"/>
      <c r="HX78" s="108"/>
      <c r="HY78" s="108"/>
      <c r="HZ78" s="108"/>
      <c r="IA78" s="108"/>
      <c r="IB78" s="108"/>
      <c r="IC78" s="108"/>
      <c r="ID78" s="108"/>
      <c r="IE78" s="108"/>
      <c r="IF78" s="108"/>
      <c r="IG78" s="108"/>
      <c r="IH78" s="108"/>
      <c r="II78" s="108"/>
      <c r="IJ78" s="108"/>
      <c r="IK78" s="108"/>
      <c r="IL78" s="108"/>
      <c r="IM78" s="108"/>
      <c r="IN78" s="108"/>
      <c r="IO78" s="108"/>
      <c r="IP78" s="108"/>
      <c r="IQ78" s="108"/>
      <c r="IR78" s="108"/>
      <c r="IS78" s="108"/>
      <c r="IT78" s="108"/>
      <c r="IU78" s="108"/>
      <c r="IV78" s="108"/>
      <c r="IW78" s="108"/>
      <c r="IX78" s="108"/>
      <c r="IY78" s="108"/>
      <c r="IZ78" s="108"/>
      <c r="JA78" s="108"/>
      <c r="JB78" s="108"/>
      <c r="JC78" s="108"/>
      <c r="JD78" s="108"/>
      <c r="JE78" s="108"/>
      <c r="JF78" s="108"/>
      <c r="JG78" s="108"/>
      <c r="JH78" s="108"/>
      <c r="JI78" s="108"/>
      <c r="JJ78" s="108"/>
      <c r="JK78" s="108"/>
      <c r="JL78" s="108"/>
      <c r="JM78" s="108"/>
      <c r="JN78" s="108"/>
      <c r="JO78" s="108"/>
      <c r="JP78" s="108"/>
      <c r="JQ78" s="108"/>
      <c r="JR78" s="108"/>
      <c r="JS78" s="108"/>
      <c r="JT78" s="108"/>
      <c r="JU78" s="108"/>
      <c r="JV78" s="108"/>
      <c r="JW78" s="108"/>
      <c r="JX78" s="108"/>
      <c r="JY78" s="108"/>
      <c r="JZ78" s="108"/>
      <c r="KA78" s="108"/>
      <c r="KB78" s="108"/>
      <c r="KC78" s="108"/>
      <c r="KD78" s="108"/>
      <c r="KE78" s="108"/>
      <c r="KF78" s="108"/>
      <c r="KG78" s="108"/>
      <c r="KH78" s="108"/>
      <c r="KI78" s="108"/>
      <c r="KJ78" s="108"/>
      <c r="KK78" s="108"/>
      <c r="KL78" s="108"/>
      <c r="KM78" s="108"/>
      <c r="KN78" s="108"/>
      <c r="KO78" s="108"/>
      <c r="KP78" s="108"/>
      <c r="KQ78" s="108"/>
      <c r="KR78" s="108"/>
      <c r="KS78" s="108"/>
      <c r="KT78" s="108"/>
      <c r="KU78" s="108"/>
      <c r="KV78" s="108"/>
      <c r="KW78" s="108"/>
      <c r="KX78" s="108"/>
      <c r="KY78" s="108"/>
      <c r="KZ78" s="108"/>
      <c r="LA78" s="108"/>
      <c r="LB78" s="108"/>
      <c r="LC78" s="108"/>
      <c r="LD78" s="108"/>
      <c r="LE78" s="108"/>
      <c r="LF78" s="108"/>
      <c r="LG78" s="108"/>
      <c r="LH78" s="108"/>
      <c r="LI78" s="108"/>
      <c r="LJ78" s="108"/>
      <c r="LK78" s="108"/>
      <c r="LL78" s="108"/>
      <c r="LM78" s="108"/>
      <c r="LN78" s="108"/>
      <c r="LO78" s="108"/>
      <c r="LP78" s="108"/>
      <c r="LQ78" s="108"/>
      <c r="LR78" s="108"/>
      <c r="LS78" s="108"/>
      <c r="LT78" s="108"/>
      <c r="LU78" s="108"/>
      <c r="LV78" s="108"/>
      <c r="LW78" s="108"/>
      <c r="LX78" s="108"/>
      <c r="LY78" s="108"/>
      <c r="LZ78" s="108"/>
      <c r="MA78" s="108"/>
      <c r="MB78" s="108"/>
      <c r="MC78" s="108"/>
      <c r="MD78" s="108"/>
      <c r="ME78" s="108"/>
    </row>
    <row r="79" spans="1:343" s="156" customFormat="1">
      <c r="A79" s="3"/>
      <c r="B79" s="438"/>
      <c r="C79" s="438"/>
      <c r="D79" s="438"/>
      <c r="E79" s="438"/>
      <c r="F79" s="438"/>
      <c r="G79" s="438"/>
      <c r="H79" s="438"/>
      <c r="I79" s="438"/>
      <c r="J79" s="438"/>
      <c r="K79" s="438"/>
      <c r="L79" s="438"/>
      <c r="M79" s="438"/>
      <c r="N79" s="438"/>
      <c r="O79" s="438"/>
      <c r="P79" s="438"/>
      <c r="Q79" s="438"/>
      <c r="R79" s="438"/>
      <c r="S79" s="438"/>
      <c r="T79" s="438"/>
      <c r="U79" s="438"/>
      <c r="V79" s="438"/>
      <c r="W79" s="438"/>
      <c r="X79" s="438"/>
      <c r="Y79" s="438"/>
      <c r="Z79" s="438"/>
      <c r="AA79" s="438"/>
      <c r="AB79" s="438"/>
      <c r="AC79" s="438"/>
      <c r="AD79" s="438"/>
      <c r="AE79" s="154"/>
      <c r="AF79" s="154"/>
      <c r="AG79" s="154"/>
      <c r="AH79" s="154"/>
      <c r="AI79" s="154"/>
      <c r="AJ79" s="108"/>
      <c r="AK79" s="154"/>
      <c r="AL79" s="108"/>
      <c r="AM79" s="108"/>
      <c r="AN79" s="108"/>
      <c r="AO79" s="108"/>
      <c r="AP79" s="108"/>
      <c r="AQ79" s="108"/>
      <c r="AR79" s="108"/>
      <c r="AS79" s="108"/>
      <c r="AT79" s="108"/>
      <c r="AU79" s="108"/>
      <c r="AV79" s="108"/>
      <c r="AW79" s="108"/>
      <c r="AX79" s="108"/>
      <c r="AY79" s="108"/>
      <c r="AZ79" s="108"/>
      <c r="BA79" s="108"/>
      <c r="BB79" s="108"/>
      <c r="BC79" s="108"/>
      <c r="BD79" s="108"/>
      <c r="BE79" s="108"/>
      <c r="BF79" s="108"/>
      <c r="BG79" s="108"/>
      <c r="BH79" s="108"/>
      <c r="BI79" s="108"/>
      <c r="BJ79" s="108"/>
      <c r="BK79" s="108"/>
      <c r="BL79" s="108"/>
      <c r="BM79" s="108"/>
      <c r="BN79" s="108"/>
      <c r="BO79" s="108"/>
      <c r="BP79" s="108"/>
      <c r="BQ79" s="108"/>
      <c r="BR79" s="108"/>
      <c r="BS79" s="108"/>
      <c r="BT79" s="108"/>
      <c r="BU79" s="108"/>
      <c r="BV79" s="108"/>
      <c r="BW79" s="108"/>
      <c r="BX79" s="108"/>
      <c r="BY79" s="108"/>
      <c r="BZ79" s="108"/>
      <c r="CA79" s="108"/>
      <c r="CB79" s="108"/>
      <c r="CC79" s="108"/>
      <c r="CD79" s="108"/>
      <c r="CE79" s="108"/>
      <c r="CF79" s="108"/>
      <c r="CG79" s="108"/>
      <c r="CH79" s="108"/>
      <c r="CI79" s="108"/>
      <c r="CJ79" s="108"/>
      <c r="CK79" s="108"/>
      <c r="CL79" s="108"/>
      <c r="CM79" s="108"/>
      <c r="CN79" s="108"/>
      <c r="CO79" s="108"/>
      <c r="CP79" s="108"/>
      <c r="CQ79" s="108"/>
      <c r="CR79" s="108"/>
      <c r="CS79" s="108"/>
      <c r="CT79" s="108"/>
      <c r="CU79" s="108"/>
      <c r="CV79" s="108"/>
      <c r="CW79" s="108"/>
      <c r="CX79" s="108"/>
      <c r="CY79" s="108"/>
      <c r="CZ79" s="108"/>
      <c r="DA79" s="108"/>
      <c r="DB79" s="108"/>
      <c r="DC79" s="108"/>
      <c r="DD79" s="108"/>
      <c r="DE79" s="108"/>
      <c r="DF79" s="108"/>
      <c r="DG79" s="108"/>
      <c r="DH79" s="108"/>
      <c r="DI79" s="108"/>
      <c r="DJ79" s="108"/>
      <c r="DK79" s="108"/>
      <c r="DL79" s="108"/>
      <c r="DM79" s="108"/>
      <c r="DN79" s="108"/>
      <c r="DO79" s="108"/>
      <c r="DP79" s="108"/>
      <c r="DQ79" s="108"/>
      <c r="DR79" s="108"/>
      <c r="DS79" s="108"/>
      <c r="DT79" s="108"/>
      <c r="DU79" s="108"/>
      <c r="DV79" s="108"/>
      <c r="DW79" s="108"/>
      <c r="DX79" s="108"/>
      <c r="DY79" s="108"/>
      <c r="DZ79" s="108"/>
      <c r="EA79" s="108"/>
      <c r="EB79" s="108"/>
      <c r="EC79" s="108"/>
      <c r="ED79" s="108"/>
      <c r="EE79" s="108"/>
      <c r="EF79" s="108"/>
      <c r="EG79" s="108"/>
      <c r="EH79" s="108"/>
      <c r="EI79" s="108"/>
      <c r="EJ79" s="108"/>
      <c r="EK79" s="108"/>
      <c r="EL79" s="108"/>
      <c r="EM79" s="108"/>
      <c r="EN79" s="108"/>
      <c r="EO79" s="108"/>
      <c r="EP79" s="108"/>
      <c r="EQ79" s="108"/>
      <c r="ER79" s="108"/>
      <c r="ES79" s="108"/>
      <c r="ET79" s="108"/>
      <c r="EU79" s="108"/>
      <c r="EV79" s="108"/>
      <c r="EW79" s="108"/>
      <c r="EX79" s="108"/>
      <c r="EY79" s="108"/>
      <c r="EZ79" s="108"/>
      <c r="FA79" s="108"/>
      <c r="FB79" s="108"/>
      <c r="FC79" s="108"/>
      <c r="FD79" s="108"/>
      <c r="FE79" s="108"/>
      <c r="FF79" s="108"/>
      <c r="FG79" s="108"/>
      <c r="FH79" s="108"/>
      <c r="FI79" s="108"/>
      <c r="FJ79" s="108"/>
      <c r="FK79" s="108"/>
      <c r="FL79" s="108"/>
      <c r="FM79" s="108"/>
      <c r="FN79" s="108"/>
      <c r="FO79" s="108"/>
      <c r="FP79" s="108"/>
      <c r="FQ79" s="108"/>
      <c r="FR79" s="108"/>
      <c r="FS79" s="108"/>
      <c r="FT79" s="108"/>
      <c r="FU79" s="108"/>
      <c r="FV79" s="108"/>
      <c r="FW79" s="108"/>
      <c r="FX79" s="108"/>
      <c r="FY79" s="108"/>
      <c r="FZ79" s="108"/>
      <c r="GA79" s="108"/>
      <c r="GB79" s="108"/>
      <c r="GC79" s="108"/>
      <c r="GD79" s="108"/>
      <c r="GE79" s="108"/>
      <c r="GF79" s="108"/>
      <c r="GG79" s="108"/>
      <c r="GH79" s="108"/>
      <c r="GI79" s="108"/>
      <c r="GJ79" s="108"/>
      <c r="GK79" s="108"/>
      <c r="GL79" s="108"/>
      <c r="GM79" s="108"/>
      <c r="GN79" s="108"/>
      <c r="GO79" s="108"/>
      <c r="GP79" s="108"/>
      <c r="GQ79" s="108"/>
      <c r="GR79" s="108"/>
      <c r="GS79" s="108"/>
      <c r="GT79" s="108"/>
      <c r="GU79" s="108"/>
      <c r="GV79" s="108"/>
      <c r="GW79" s="108"/>
      <c r="GX79" s="108"/>
      <c r="GY79" s="108"/>
      <c r="GZ79" s="108"/>
      <c r="HA79" s="108"/>
      <c r="HB79" s="108"/>
      <c r="HC79" s="108"/>
      <c r="HD79" s="108"/>
      <c r="HE79" s="108"/>
      <c r="HF79" s="108"/>
      <c r="HG79" s="108"/>
      <c r="HH79" s="108"/>
      <c r="HI79" s="108"/>
      <c r="HJ79" s="108"/>
      <c r="HK79" s="108"/>
      <c r="HL79" s="108"/>
      <c r="HM79" s="108"/>
      <c r="HN79" s="108"/>
      <c r="HO79" s="108"/>
      <c r="HP79" s="108"/>
      <c r="HQ79" s="108"/>
      <c r="HR79" s="108"/>
      <c r="HS79" s="108"/>
      <c r="HT79" s="108"/>
      <c r="HU79" s="108"/>
      <c r="HV79" s="108"/>
      <c r="HW79" s="108"/>
      <c r="HX79" s="108"/>
      <c r="HY79" s="108"/>
      <c r="HZ79" s="108"/>
      <c r="IA79" s="108"/>
      <c r="IB79" s="108"/>
      <c r="IC79" s="108"/>
      <c r="ID79" s="108"/>
      <c r="IE79" s="108"/>
      <c r="IF79" s="108"/>
      <c r="IG79" s="108"/>
      <c r="IH79" s="108"/>
      <c r="II79" s="108"/>
      <c r="IJ79" s="108"/>
      <c r="IK79" s="108"/>
      <c r="IL79" s="108"/>
      <c r="IM79" s="108"/>
      <c r="IN79" s="108"/>
      <c r="IO79" s="108"/>
      <c r="IP79" s="108"/>
      <c r="IQ79" s="108"/>
      <c r="IR79" s="108"/>
      <c r="IS79" s="108"/>
      <c r="IT79" s="108"/>
      <c r="IU79" s="108"/>
      <c r="IV79" s="108"/>
      <c r="IW79" s="108"/>
      <c r="IX79" s="108"/>
      <c r="IY79" s="108"/>
      <c r="IZ79" s="108"/>
      <c r="JA79" s="108"/>
      <c r="JB79" s="108"/>
      <c r="JC79" s="108"/>
      <c r="JD79" s="108"/>
      <c r="JE79" s="108"/>
      <c r="JF79" s="108"/>
      <c r="JG79" s="108"/>
      <c r="JH79" s="108"/>
      <c r="JI79" s="108"/>
      <c r="JJ79" s="108"/>
      <c r="JK79" s="108"/>
      <c r="JL79" s="108"/>
      <c r="JM79" s="108"/>
      <c r="JN79" s="108"/>
      <c r="JO79" s="108"/>
      <c r="JP79" s="108"/>
      <c r="JQ79" s="108"/>
      <c r="JR79" s="108"/>
      <c r="JS79" s="108"/>
      <c r="JT79" s="108"/>
      <c r="JU79" s="108"/>
      <c r="JV79" s="108"/>
      <c r="JW79" s="108"/>
      <c r="JX79" s="108"/>
      <c r="JY79" s="108"/>
      <c r="JZ79" s="108"/>
      <c r="KA79" s="108"/>
      <c r="KB79" s="108"/>
      <c r="KC79" s="108"/>
      <c r="KD79" s="108"/>
      <c r="KE79" s="108"/>
      <c r="KF79" s="108"/>
      <c r="KG79" s="108"/>
      <c r="KH79" s="108"/>
      <c r="KI79" s="108"/>
      <c r="KJ79" s="108"/>
      <c r="KK79" s="108"/>
      <c r="KL79" s="108"/>
      <c r="KM79" s="108"/>
      <c r="KN79" s="108"/>
      <c r="KO79" s="108"/>
      <c r="KP79" s="108"/>
      <c r="KQ79" s="108"/>
      <c r="KR79" s="108"/>
      <c r="KS79" s="108"/>
      <c r="KT79" s="108"/>
      <c r="KU79" s="108"/>
      <c r="KV79" s="108"/>
      <c r="KW79" s="108"/>
      <c r="KX79" s="108"/>
      <c r="KY79" s="108"/>
      <c r="KZ79" s="108"/>
      <c r="LA79" s="108"/>
      <c r="LB79" s="108"/>
      <c r="LC79" s="108"/>
      <c r="LD79" s="108"/>
      <c r="LE79" s="108"/>
      <c r="LF79" s="108"/>
      <c r="LG79" s="108"/>
      <c r="LH79" s="108"/>
      <c r="LI79" s="108"/>
      <c r="LJ79" s="108"/>
      <c r="LK79" s="108"/>
      <c r="LL79" s="108"/>
      <c r="LM79" s="108"/>
      <c r="LN79" s="108"/>
      <c r="LO79" s="108"/>
      <c r="LP79" s="108"/>
      <c r="LQ79" s="108"/>
      <c r="LR79" s="108"/>
      <c r="LS79" s="108"/>
      <c r="LT79" s="108"/>
      <c r="LU79" s="108"/>
      <c r="LV79" s="108"/>
      <c r="LW79" s="108"/>
      <c r="LX79" s="108"/>
      <c r="LY79" s="108"/>
      <c r="LZ79" s="108"/>
      <c r="MA79" s="108"/>
      <c r="MB79" s="108"/>
      <c r="MC79" s="108"/>
      <c r="MD79" s="108"/>
      <c r="ME79" s="108"/>
    </row>
    <row r="80" spans="1:343" s="156" customFormat="1">
      <c r="A80" s="3"/>
      <c r="B80" s="438"/>
      <c r="C80" s="438"/>
      <c r="D80" s="438"/>
      <c r="E80" s="438"/>
      <c r="F80" s="438"/>
      <c r="G80" s="438"/>
      <c r="H80" s="438"/>
      <c r="I80" s="438"/>
      <c r="J80" s="438"/>
      <c r="K80" s="438"/>
      <c r="L80" s="438"/>
      <c r="M80" s="438"/>
      <c r="N80" s="438"/>
      <c r="O80" s="438"/>
      <c r="P80" s="438"/>
      <c r="Q80" s="438"/>
      <c r="R80" s="438"/>
      <c r="S80" s="438"/>
      <c r="T80" s="438"/>
      <c r="U80" s="438"/>
      <c r="V80" s="438"/>
      <c r="W80" s="438"/>
      <c r="X80" s="438"/>
      <c r="Y80" s="438"/>
      <c r="Z80" s="438"/>
      <c r="AA80" s="438"/>
      <c r="AB80" s="438"/>
      <c r="AC80" s="438"/>
      <c r="AD80" s="438"/>
      <c r="AE80" s="154"/>
      <c r="AF80" s="154"/>
      <c r="AG80" s="154"/>
      <c r="AH80" s="154"/>
      <c r="AI80" s="154"/>
      <c r="AJ80" s="108"/>
      <c r="AK80" s="154"/>
      <c r="AL80" s="108"/>
      <c r="AM80" s="108"/>
      <c r="AN80" s="108"/>
      <c r="AO80" s="108"/>
      <c r="AP80" s="108"/>
      <c r="AQ80" s="108"/>
      <c r="AR80" s="108"/>
      <c r="AS80" s="108"/>
      <c r="AT80" s="108"/>
      <c r="AU80" s="108"/>
      <c r="AV80" s="108"/>
      <c r="AW80" s="108"/>
      <c r="AX80" s="108"/>
      <c r="AY80" s="108"/>
      <c r="AZ80" s="108"/>
      <c r="BA80" s="108"/>
      <c r="BB80" s="108"/>
      <c r="BC80" s="108"/>
      <c r="BD80" s="108"/>
      <c r="BE80" s="108"/>
      <c r="BF80" s="108"/>
      <c r="BG80" s="108"/>
      <c r="BH80" s="108"/>
      <c r="BI80" s="108"/>
      <c r="BJ80" s="108"/>
      <c r="BK80" s="108"/>
      <c r="BL80" s="108"/>
      <c r="BM80" s="108"/>
      <c r="BN80" s="108"/>
      <c r="BO80" s="108"/>
      <c r="BP80" s="108"/>
      <c r="BQ80" s="108"/>
      <c r="BR80" s="108"/>
      <c r="BS80" s="108"/>
      <c r="BT80" s="108"/>
      <c r="BU80" s="108"/>
      <c r="BV80" s="108"/>
      <c r="BW80" s="108"/>
      <c r="BX80" s="108"/>
      <c r="BY80" s="108"/>
      <c r="BZ80" s="108"/>
      <c r="CA80" s="108"/>
      <c r="CB80" s="108"/>
      <c r="CC80" s="108"/>
      <c r="CD80" s="108"/>
      <c r="CE80" s="108"/>
      <c r="CF80" s="108"/>
      <c r="CG80" s="108"/>
      <c r="CH80" s="108"/>
      <c r="CI80" s="108"/>
      <c r="CJ80" s="108"/>
      <c r="CK80" s="108"/>
      <c r="CL80" s="108"/>
      <c r="CM80" s="108"/>
      <c r="CN80" s="108"/>
      <c r="CO80" s="108"/>
      <c r="CP80" s="108"/>
      <c r="CQ80" s="108"/>
      <c r="CR80" s="108"/>
      <c r="CS80" s="108"/>
      <c r="CT80" s="108"/>
      <c r="CU80" s="108"/>
      <c r="CV80" s="108"/>
      <c r="CW80" s="108"/>
      <c r="CX80" s="108"/>
      <c r="CY80" s="108"/>
      <c r="CZ80" s="108"/>
      <c r="DA80" s="108"/>
      <c r="DB80" s="108"/>
      <c r="DC80" s="108"/>
      <c r="DD80" s="108"/>
      <c r="DE80" s="108"/>
      <c r="DF80" s="108"/>
      <c r="DG80" s="108"/>
      <c r="DH80" s="108"/>
      <c r="DI80" s="108"/>
      <c r="DJ80" s="108"/>
      <c r="DK80" s="108"/>
      <c r="DL80" s="108"/>
      <c r="DM80" s="108"/>
      <c r="DN80" s="108"/>
      <c r="DO80" s="108"/>
      <c r="DP80" s="108"/>
      <c r="DQ80" s="108"/>
      <c r="DR80" s="108"/>
      <c r="DS80" s="108"/>
      <c r="DT80" s="108"/>
      <c r="DU80" s="108"/>
      <c r="DV80" s="108"/>
      <c r="DW80" s="108"/>
      <c r="DX80" s="108"/>
      <c r="DY80" s="108"/>
      <c r="DZ80" s="108"/>
      <c r="EA80" s="108"/>
      <c r="EB80" s="108"/>
      <c r="EC80" s="108"/>
      <c r="ED80" s="108"/>
      <c r="EE80" s="108"/>
      <c r="EF80" s="108"/>
      <c r="EG80" s="108"/>
      <c r="EH80" s="108"/>
      <c r="EI80" s="108"/>
      <c r="EJ80" s="108"/>
      <c r="EK80" s="108"/>
      <c r="EL80" s="108"/>
      <c r="EM80" s="108"/>
      <c r="EN80" s="108"/>
      <c r="EO80" s="108"/>
      <c r="EP80" s="108"/>
      <c r="EQ80" s="108"/>
      <c r="ER80" s="108"/>
      <c r="ES80" s="108"/>
      <c r="ET80" s="108"/>
      <c r="EU80" s="108"/>
      <c r="EV80" s="108"/>
      <c r="EW80" s="108"/>
      <c r="EX80" s="108"/>
      <c r="EY80" s="108"/>
      <c r="EZ80" s="108"/>
      <c r="FA80" s="108"/>
      <c r="FB80" s="108"/>
      <c r="FC80" s="108"/>
      <c r="FD80" s="108"/>
      <c r="FE80" s="108"/>
      <c r="FF80" s="108"/>
      <c r="FG80" s="108"/>
      <c r="FH80" s="108"/>
      <c r="FI80" s="108"/>
      <c r="FJ80" s="108"/>
      <c r="FK80" s="108"/>
      <c r="FL80" s="108"/>
      <c r="FM80" s="108"/>
      <c r="FN80" s="108"/>
      <c r="FO80" s="108"/>
      <c r="FP80" s="108"/>
      <c r="FQ80" s="108"/>
      <c r="FR80" s="108"/>
      <c r="FS80" s="108"/>
      <c r="FT80" s="108"/>
      <c r="FU80" s="108"/>
      <c r="FV80" s="108"/>
      <c r="FW80" s="108"/>
      <c r="FX80" s="108"/>
      <c r="FY80" s="108"/>
      <c r="FZ80" s="108"/>
      <c r="GA80" s="108"/>
      <c r="GB80" s="108"/>
      <c r="GC80" s="108"/>
      <c r="GD80" s="108"/>
      <c r="GE80" s="108"/>
      <c r="GF80" s="108"/>
      <c r="GG80" s="108"/>
      <c r="GH80" s="108"/>
      <c r="GI80" s="108"/>
      <c r="GJ80" s="108"/>
      <c r="GK80" s="108"/>
      <c r="GL80" s="108"/>
      <c r="GM80" s="108"/>
      <c r="GN80" s="108"/>
      <c r="GO80" s="108"/>
      <c r="GP80" s="108"/>
      <c r="GQ80" s="108"/>
      <c r="GR80" s="108"/>
      <c r="GS80" s="108"/>
      <c r="GT80" s="108"/>
      <c r="GU80" s="108"/>
      <c r="GV80" s="108"/>
      <c r="GW80" s="108"/>
      <c r="GX80" s="108"/>
      <c r="GY80" s="108"/>
      <c r="GZ80" s="108"/>
      <c r="HA80" s="108"/>
      <c r="HB80" s="108"/>
      <c r="HC80" s="108"/>
      <c r="HD80" s="108"/>
      <c r="HE80" s="108"/>
      <c r="HF80" s="108"/>
      <c r="HG80" s="108"/>
      <c r="HH80" s="108"/>
      <c r="HI80" s="108"/>
      <c r="HJ80" s="108"/>
      <c r="HK80" s="108"/>
      <c r="HL80" s="108"/>
      <c r="HM80" s="108"/>
      <c r="HN80" s="108"/>
      <c r="HO80" s="108"/>
      <c r="HP80" s="108"/>
      <c r="HQ80" s="108"/>
      <c r="HR80" s="108"/>
      <c r="HS80" s="108"/>
      <c r="HT80" s="108"/>
      <c r="HU80" s="108"/>
      <c r="HV80" s="108"/>
      <c r="HW80" s="108"/>
      <c r="HX80" s="108"/>
      <c r="HY80" s="108"/>
      <c r="HZ80" s="108"/>
      <c r="IA80" s="108"/>
      <c r="IB80" s="108"/>
      <c r="IC80" s="108"/>
      <c r="ID80" s="108"/>
      <c r="IE80" s="108"/>
      <c r="IF80" s="108"/>
      <c r="IG80" s="108"/>
      <c r="IH80" s="108"/>
      <c r="II80" s="108"/>
      <c r="IJ80" s="108"/>
      <c r="IK80" s="108"/>
      <c r="IL80" s="108"/>
      <c r="IM80" s="108"/>
      <c r="IN80" s="108"/>
      <c r="IO80" s="108"/>
      <c r="IP80" s="108"/>
      <c r="IQ80" s="108"/>
      <c r="IR80" s="108"/>
      <c r="IS80" s="108"/>
      <c r="IT80" s="108"/>
      <c r="IU80" s="108"/>
      <c r="IV80" s="108"/>
      <c r="IW80" s="108"/>
      <c r="IX80" s="108"/>
      <c r="IY80" s="108"/>
      <c r="IZ80" s="108"/>
      <c r="JA80" s="108"/>
      <c r="JB80" s="108"/>
      <c r="JC80" s="108"/>
      <c r="JD80" s="108"/>
      <c r="JE80" s="108"/>
      <c r="JF80" s="108"/>
      <c r="JG80" s="108"/>
      <c r="JH80" s="108"/>
      <c r="JI80" s="108"/>
      <c r="JJ80" s="108"/>
      <c r="JK80" s="108"/>
      <c r="JL80" s="108"/>
      <c r="JM80" s="108"/>
      <c r="JN80" s="108"/>
      <c r="JO80" s="108"/>
      <c r="JP80" s="108"/>
      <c r="JQ80" s="108"/>
      <c r="JR80" s="108"/>
      <c r="JS80" s="108"/>
      <c r="JT80" s="108"/>
      <c r="JU80" s="108"/>
      <c r="JV80" s="108"/>
      <c r="JW80" s="108"/>
      <c r="JX80" s="108"/>
      <c r="JY80" s="108"/>
      <c r="JZ80" s="108"/>
      <c r="KA80" s="108"/>
      <c r="KB80" s="108"/>
      <c r="KC80" s="108"/>
      <c r="KD80" s="108"/>
      <c r="KE80" s="108"/>
      <c r="KF80" s="108"/>
      <c r="KG80" s="108"/>
      <c r="KH80" s="108"/>
      <c r="KI80" s="108"/>
      <c r="KJ80" s="108"/>
      <c r="KK80" s="108"/>
      <c r="KL80" s="108"/>
      <c r="KM80" s="108"/>
      <c r="KN80" s="108"/>
      <c r="KO80" s="108"/>
      <c r="KP80" s="108"/>
      <c r="KQ80" s="108"/>
      <c r="KR80" s="108"/>
      <c r="KS80" s="108"/>
      <c r="KT80" s="108"/>
      <c r="KU80" s="108"/>
      <c r="KV80" s="108"/>
      <c r="KW80" s="108"/>
      <c r="KX80" s="108"/>
      <c r="KY80" s="108"/>
      <c r="KZ80" s="108"/>
      <c r="LA80" s="108"/>
      <c r="LB80" s="108"/>
      <c r="LC80" s="108"/>
      <c r="LD80" s="108"/>
      <c r="LE80" s="108"/>
      <c r="LF80" s="108"/>
      <c r="LG80" s="108"/>
      <c r="LH80" s="108"/>
      <c r="LI80" s="108"/>
      <c r="LJ80" s="108"/>
      <c r="LK80" s="108"/>
      <c r="LL80" s="108"/>
      <c r="LM80" s="108"/>
      <c r="LN80" s="108"/>
      <c r="LO80" s="108"/>
      <c r="LP80" s="108"/>
      <c r="LQ80" s="108"/>
      <c r="LR80" s="108"/>
      <c r="LS80" s="108"/>
      <c r="LT80" s="108"/>
      <c r="LU80" s="108"/>
      <c r="LV80" s="108"/>
      <c r="LW80" s="108"/>
      <c r="LX80" s="108"/>
      <c r="LY80" s="108"/>
      <c r="LZ80" s="108"/>
      <c r="MA80" s="108"/>
      <c r="MB80" s="108"/>
      <c r="MC80" s="108"/>
      <c r="MD80" s="108"/>
      <c r="ME80" s="108"/>
    </row>
    <row r="81" spans="1:343" s="156" customFormat="1">
      <c r="A81" s="3"/>
      <c r="B81" s="438"/>
      <c r="C81" s="438"/>
      <c r="D81" s="438"/>
      <c r="E81" s="438"/>
      <c r="F81" s="438"/>
      <c r="G81" s="438"/>
      <c r="H81" s="438"/>
      <c r="I81" s="438"/>
      <c r="J81" s="438"/>
      <c r="K81" s="438"/>
      <c r="L81" s="438"/>
      <c r="M81" s="438"/>
      <c r="N81" s="438"/>
      <c r="O81" s="438"/>
      <c r="P81" s="438"/>
      <c r="Q81" s="438"/>
      <c r="R81" s="438"/>
      <c r="S81" s="438"/>
      <c r="T81" s="438"/>
      <c r="U81" s="438"/>
      <c r="V81" s="438"/>
      <c r="W81" s="438"/>
      <c r="X81" s="438"/>
      <c r="Y81" s="438"/>
      <c r="Z81" s="438"/>
      <c r="AA81" s="438"/>
      <c r="AB81" s="438"/>
      <c r="AC81" s="438"/>
      <c r="AD81" s="438"/>
      <c r="AE81" s="154"/>
      <c r="AF81" s="154"/>
      <c r="AG81" s="154"/>
      <c r="AH81" s="154"/>
      <c r="AI81" s="154"/>
      <c r="AJ81" s="108"/>
      <c r="AK81" s="154"/>
      <c r="AL81" s="108"/>
      <c r="AM81" s="108"/>
      <c r="AN81" s="108"/>
      <c r="AO81" s="108"/>
      <c r="AP81" s="108"/>
      <c r="AQ81" s="108"/>
      <c r="AR81" s="108"/>
      <c r="AS81" s="108"/>
      <c r="AT81" s="108"/>
      <c r="AU81" s="108"/>
      <c r="AV81" s="108"/>
      <c r="AW81" s="108"/>
      <c r="AX81" s="108"/>
      <c r="AY81" s="108"/>
      <c r="AZ81" s="108"/>
      <c r="BA81" s="108"/>
      <c r="BB81" s="108"/>
      <c r="BC81" s="108"/>
      <c r="BD81" s="108"/>
      <c r="BE81" s="108"/>
      <c r="BF81" s="108"/>
      <c r="BG81" s="108"/>
      <c r="BH81" s="108"/>
      <c r="BI81" s="108"/>
      <c r="BJ81" s="108"/>
      <c r="BK81" s="108"/>
      <c r="BL81" s="108"/>
      <c r="BM81" s="108"/>
      <c r="BN81" s="108"/>
      <c r="BO81" s="108"/>
      <c r="BP81" s="108"/>
      <c r="BQ81" s="108"/>
      <c r="BR81" s="108"/>
      <c r="BS81" s="108"/>
      <c r="BT81" s="108"/>
      <c r="BU81" s="108"/>
      <c r="BV81" s="108"/>
      <c r="BW81" s="108"/>
      <c r="BX81" s="108"/>
      <c r="BY81" s="108"/>
      <c r="BZ81" s="108"/>
      <c r="CA81" s="108"/>
      <c r="CB81" s="108"/>
      <c r="CC81" s="108"/>
      <c r="CD81" s="108"/>
      <c r="CE81" s="108"/>
      <c r="CF81" s="108"/>
      <c r="CG81" s="108"/>
      <c r="CH81" s="108"/>
      <c r="CI81" s="108"/>
      <c r="CJ81" s="108"/>
      <c r="CK81" s="108"/>
      <c r="CL81" s="108"/>
      <c r="CM81" s="108"/>
      <c r="CN81" s="108"/>
      <c r="CO81" s="108"/>
      <c r="CP81" s="108"/>
      <c r="CQ81" s="108"/>
      <c r="CR81" s="108"/>
      <c r="CS81" s="108"/>
      <c r="CT81" s="108"/>
      <c r="CU81" s="108"/>
      <c r="CV81" s="108"/>
      <c r="CW81" s="108"/>
      <c r="CX81" s="108"/>
      <c r="CY81" s="108"/>
      <c r="CZ81" s="108"/>
      <c r="DA81" s="108"/>
      <c r="DB81" s="108"/>
      <c r="DC81" s="108"/>
      <c r="DD81" s="108"/>
      <c r="DE81" s="108"/>
      <c r="DF81" s="108"/>
      <c r="DG81" s="108"/>
      <c r="DH81" s="108"/>
      <c r="DI81" s="108"/>
      <c r="DJ81" s="108"/>
      <c r="DK81" s="108"/>
      <c r="DL81" s="108"/>
      <c r="DM81" s="108"/>
      <c r="DN81" s="108"/>
      <c r="DO81" s="108"/>
      <c r="DP81" s="108"/>
      <c r="DQ81" s="108"/>
      <c r="DR81" s="108"/>
      <c r="DS81" s="108"/>
      <c r="DT81" s="108"/>
      <c r="DU81" s="108"/>
      <c r="DV81" s="108"/>
      <c r="DW81" s="108"/>
      <c r="DX81" s="108"/>
      <c r="DY81" s="108"/>
      <c r="DZ81" s="108"/>
      <c r="EA81" s="108"/>
      <c r="EB81" s="108"/>
      <c r="EC81" s="108"/>
      <c r="ED81" s="108"/>
      <c r="EE81" s="108"/>
      <c r="EF81" s="108"/>
      <c r="EG81" s="108"/>
      <c r="EH81" s="108"/>
      <c r="EI81" s="108"/>
      <c r="EJ81" s="108"/>
      <c r="EK81" s="108"/>
      <c r="EL81" s="108"/>
      <c r="EM81" s="108"/>
      <c r="EN81" s="108"/>
      <c r="EO81" s="108"/>
      <c r="EP81" s="108"/>
      <c r="EQ81" s="108"/>
      <c r="ER81" s="108"/>
      <c r="ES81" s="108"/>
      <c r="ET81" s="108"/>
      <c r="EU81" s="108"/>
      <c r="EV81" s="108"/>
      <c r="EW81" s="108"/>
      <c r="EX81" s="108"/>
      <c r="EY81" s="108"/>
      <c r="EZ81" s="108"/>
      <c r="FA81" s="108"/>
      <c r="FB81" s="108"/>
      <c r="FC81" s="108"/>
      <c r="FD81" s="108"/>
      <c r="FE81" s="108"/>
      <c r="FF81" s="108"/>
      <c r="FG81" s="108"/>
      <c r="FH81" s="108"/>
      <c r="FI81" s="108"/>
      <c r="FJ81" s="108"/>
      <c r="FK81" s="108"/>
      <c r="FL81" s="108"/>
      <c r="FM81" s="108"/>
      <c r="FN81" s="108"/>
      <c r="FO81" s="108"/>
      <c r="FP81" s="108"/>
      <c r="FQ81" s="108"/>
      <c r="FR81" s="108"/>
      <c r="FS81" s="108"/>
      <c r="FT81" s="108"/>
      <c r="FU81" s="108"/>
      <c r="FV81" s="108"/>
      <c r="FW81" s="108"/>
      <c r="FX81" s="108"/>
      <c r="FY81" s="108"/>
      <c r="FZ81" s="108"/>
      <c r="GA81" s="108"/>
      <c r="GB81" s="108"/>
      <c r="GC81" s="108"/>
      <c r="GD81" s="108"/>
      <c r="GE81" s="108"/>
      <c r="GF81" s="108"/>
      <c r="GG81" s="108"/>
      <c r="GH81" s="108"/>
      <c r="GI81" s="108"/>
      <c r="GJ81" s="108"/>
      <c r="GK81" s="108"/>
      <c r="GL81" s="108"/>
      <c r="GM81" s="108"/>
      <c r="GN81" s="108"/>
      <c r="GO81" s="108"/>
      <c r="GP81" s="108"/>
      <c r="GQ81" s="108"/>
      <c r="GR81" s="108"/>
      <c r="GS81" s="108"/>
      <c r="GT81" s="108"/>
      <c r="GU81" s="108"/>
      <c r="GV81" s="108"/>
      <c r="GW81" s="108"/>
      <c r="GX81" s="108"/>
      <c r="GY81" s="108"/>
      <c r="GZ81" s="108"/>
      <c r="HA81" s="108"/>
      <c r="HB81" s="108"/>
      <c r="HC81" s="108"/>
      <c r="HD81" s="108"/>
      <c r="HE81" s="108"/>
      <c r="HF81" s="108"/>
      <c r="HG81" s="108"/>
      <c r="HH81" s="108"/>
      <c r="HI81" s="108"/>
      <c r="HJ81" s="108"/>
      <c r="HK81" s="108"/>
      <c r="HL81" s="108"/>
      <c r="HM81" s="108"/>
      <c r="HN81" s="108"/>
      <c r="HO81" s="108"/>
      <c r="HP81" s="108"/>
      <c r="HQ81" s="108"/>
      <c r="HR81" s="108"/>
      <c r="HS81" s="108"/>
      <c r="HT81" s="108"/>
      <c r="HU81" s="108"/>
      <c r="HV81" s="108"/>
      <c r="HW81" s="108"/>
      <c r="HX81" s="108"/>
      <c r="HY81" s="108"/>
      <c r="HZ81" s="108"/>
      <c r="IA81" s="108"/>
      <c r="IB81" s="108"/>
      <c r="IC81" s="108"/>
      <c r="ID81" s="108"/>
      <c r="IE81" s="108"/>
      <c r="IF81" s="108"/>
      <c r="IG81" s="108"/>
      <c r="IH81" s="108"/>
      <c r="II81" s="108"/>
      <c r="IJ81" s="108"/>
      <c r="IK81" s="108"/>
      <c r="IL81" s="108"/>
      <c r="IM81" s="108"/>
      <c r="IN81" s="108"/>
      <c r="IO81" s="108"/>
      <c r="IP81" s="108"/>
      <c r="IQ81" s="108"/>
      <c r="IR81" s="108"/>
      <c r="IS81" s="108"/>
      <c r="IT81" s="108"/>
      <c r="IU81" s="108"/>
      <c r="IV81" s="108"/>
      <c r="IW81" s="108"/>
      <c r="IX81" s="108"/>
      <c r="IY81" s="108"/>
      <c r="IZ81" s="108"/>
      <c r="JA81" s="108"/>
      <c r="JB81" s="108"/>
      <c r="JC81" s="108"/>
      <c r="JD81" s="108"/>
      <c r="JE81" s="108"/>
      <c r="JF81" s="108"/>
      <c r="JG81" s="108"/>
      <c r="JH81" s="108"/>
      <c r="JI81" s="108"/>
      <c r="JJ81" s="108"/>
      <c r="JK81" s="108"/>
      <c r="JL81" s="108"/>
      <c r="JM81" s="108"/>
      <c r="JN81" s="108"/>
      <c r="JO81" s="108"/>
      <c r="JP81" s="108"/>
      <c r="JQ81" s="108"/>
      <c r="JR81" s="108"/>
      <c r="JS81" s="108"/>
      <c r="JT81" s="108"/>
      <c r="JU81" s="108"/>
      <c r="JV81" s="108"/>
      <c r="JW81" s="108"/>
      <c r="JX81" s="108"/>
      <c r="JY81" s="108"/>
      <c r="JZ81" s="108"/>
      <c r="KA81" s="108"/>
      <c r="KB81" s="108"/>
      <c r="KC81" s="108"/>
      <c r="KD81" s="108"/>
      <c r="KE81" s="108"/>
      <c r="KF81" s="108"/>
      <c r="KG81" s="108"/>
      <c r="KH81" s="108"/>
      <c r="KI81" s="108"/>
      <c r="KJ81" s="108"/>
      <c r="KK81" s="108"/>
      <c r="KL81" s="108"/>
      <c r="KM81" s="108"/>
      <c r="KN81" s="108"/>
      <c r="KO81" s="108"/>
      <c r="KP81" s="108"/>
      <c r="KQ81" s="108"/>
      <c r="KR81" s="108"/>
      <c r="KS81" s="108"/>
      <c r="KT81" s="108"/>
      <c r="KU81" s="108"/>
      <c r="KV81" s="108"/>
      <c r="KW81" s="108"/>
      <c r="KX81" s="108"/>
      <c r="KY81" s="108"/>
      <c r="KZ81" s="108"/>
      <c r="LA81" s="108"/>
      <c r="LB81" s="108"/>
      <c r="LC81" s="108"/>
      <c r="LD81" s="108"/>
      <c r="LE81" s="108"/>
      <c r="LF81" s="108"/>
      <c r="LG81" s="108"/>
      <c r="LH81" s="108"/>
      <c r="LI81" s="108"/>
      <c r="LJ81" s="108"/>
      <c r="LK81" s="108"/>
      <c r="LL81" s="108"/>
      <c r="LM81" s="108"/>
      <c r="LN81" s="108"/>
      <c r="LO81" s="108"/>
      <c r="LP81" s="108"/>
      <c r="LQ81" s="108"/>
      <c r="LR81" s="108"/>
      <c r="LS81" s="108"/>
      <c r="LT81" s="108"/>
      <c r="LU81" s="108"/>
      <c r="LV81" s="108"/>
      <c r="LW81" s="108"/>
      <c r="LX81" s="108"/>
      <c r="LY81" s="108"/>
      <c r="LZ81" s="108"/>
      <c r="MA81" s="108"/>
      <c r="MB81" s="108"/>
      <c r="MC81" s="108"/>
      <c r="MD81" s="108"/>
      <c r="ME81" s="108"/>
    </row>
    <row r="82" spans="1:343" s="156" customFormat="1">
      <c r="A82" s="3"/>
      <c r="B82" s="438"/>
      <c r="C82" s="438"/>
      <c r="D82" s="438"/>
      <c r="E82" s="438"/>
      <c r="F82" s="438"/>
      <c r="G82" s="438"/>
      <c r="H82" s="438"/>
      <c r="I82" s="438"/>
      <c r="J82" s="438"/>
      <c r="K82" s="438"/>
      <c r="L82" s="438"/>
      <c r="M82" s="438"/>
      <c r="N82" s="438"/>
      <c r="O82" s="438"/>
      <c r="P82" s="438"/>
      <c r="Q82" s="438"/>
      <c r="R82" s="438"/>
      <c r="S82" s="438"/>
      <c r="T82" s="438"/>
      <c r="U82" s="438"/>
      <c r="V82" s="438"/>
      <c r="W82" s="438"/>
      <c r="X82" s="438"/>
      <c r="Y82" s="438"/>
      <c r="Z82" s="438"/>
      <c r="AA82" s="438"/>
      <c r="AB82" s="438"/>
      <c r="AC82" s="438"/>
      <c r="AD82" s="438"/>
      <c r="AE82" s="154"/>
      <c r="AF82" s="154"/>
      <c r="AG82" s="154"/>
      <c r="AH82" s="154"/>
      <c r="AI82" s="154"/>
      <c r="AJ82" s="108"/>
      <c r="AK82" s="154"/>
      <c r="AL82" s="108"/>
      <c r="AM82" s="108"/>
      <c r="AN82" s="108"/>
      <c r="AO82" s="108"/>
      <c r="AP82" s="108"/>
      <c r="AQ82" s="108"/>
      <c r="AR82" s="108"/>
      <c r="AS82" s="108"/>
      <c r="AT82" s="108"/>
      <c r="AU82" s="108"/>
      <c r="AV82" s="108"/>
      <c r="AW82" s="108"/>
      <c r="AX82" s="108"/>
      <c r="AY82" s="108"/>
      <c r="AZ82" s="108"/>
      <c r="BA82" s="108"/>
      <c r="BB82" s="108"/>
      <c r="BC82" s="108"/>
      <c r="BD82" s="108"/>
      <c r="BE82" s="108"/>
      <c r="BF82" s="108"/>
      <c r="BG82" s="108"/>
      <c r="BH82" s="108"/>
      <c r="BI82" s="108"/>
      <c r="BJ82" s="108"/>
      <c r="BK82" s="108"/>
      <c r="BL82" s="108"/>
      <c r="BM82" s="108"/>
      <c r="BN82" s="108"/>
      <c r="BO82" s="108"/>
      <c r="BP82" s="108"/>
      <c r="BQ82" s="108"/>
      <c r="BR82" s="108"/>
      <c r="BS82" s="108"/>
      <c r="BT82" s="108"/>
      <c r="BU82" s="108"/>
      <c r="BV82" s="108"/>
      <c r="BW82" s="108"/>
      <c r="BX82" s="108"/>
      <c r="BY82" s="108"/>
      <c r="BZ82" s="108"/>
      <c r="CA82" s="108"/>
      <c r="CB82" s="108"/>
      <c r="CC82" s="108"/>
      <c r="CD82" s="108"/>
      <c r="CE82" s="108"/>
      <c r="CF82" s="108"/>
      <c r="CG82" s="108"/>
      <c r="CH82" s="108"/>
      <c r="CI82" s="108"/>
      <c r="CJ82" s="108"/>
      <c r="CK82" s="108"/>
      <c r="CL82" s="108"/>
      <c r="CM82" s="108"/>
      <c r="CN82" s="108"/>
      <c r="CO82" s="108"/>
      <c r="CP82" s="108"/>
      <c r="CQ82" s="108"/>
      <c r="CR82" s="108"/>
      <c r="CS82" s="108"/>
      <c r="CT82" s="108"/>
      <c r="CU82" s="108"/>
      <c r="CV82" s="108"/>
      <c r="CW82" s="108"/>
      <c r="CX82" s="108"/>
      <c r="CY82" s="108"/>
      <c r="CZ82" s="108"/>
      <c r="DA82" s="108"/>
      <c r="DB82" s="108"/>
      <c r="DC82" s="108"/>
      <c r="DD82" s="108"/>
      <c r="DE82" s="108"/>
      <c r="DF82" s="108"/>
      <c r="DG82" s="108"/>
      <c r="DH82" s="108"/>
      <c r="DI82" s="108"/>
      <c r="DJ82" s="108"/>
      <c r="DK82" s="108"/>
      <c r="DL82" s="108"/>
      <c r="DM82" s="108"/>
      <c r="DN82" s="108"/>
      <c r="DO82" s="108"/>
      <c r="DP82" s="108"/>
      <c r="DQ82" s="108"/>
      <c r="DR82" s="108"/>
      <c r="DS82" s="108"/>
      <c r="DT82" s="108"/>
      <c r="DU82" s="108"/>
      <c r="DV82" s="108"/>
      <c r="DW82" s="108"/>
      <c r="DX82" s="108"/>
      <c r="DY82" s="108"/>
      <c r="DZ82" s="108"/>
      <c r="EA82" s="108"/>
      <c r="EB82" s="108"/>
      <c r="EC82" s="108"/>
      <c r="ED82" s="108"/>
      <c r="EE82" s="108"/>
      <c r="EF82" s="108"/>
      <c r="EG82" s="108"/>
      <c r="EH82" s="108"/>
      <c r="EI82" s="108"/>
      <c r="EJ82" s="108"/>
      <c r="EK82" s="108"/>
      <c r="EL82" s="108"/>
      <c r="EM82" s="108"/>
      <c r="EN82" s="108"/>
      <c r="EO82" s="108"/>
      <c r="EP82" s="108"/>
      <c r="EQ82" s="108"/>
      <c r="ER82" s="108"/>
      <c r="ES82" s="108"/>
      <c r="ET82" s="108"/>
      <c r="EU82" s="108"/>
      <c r="EV82" s="108"/>
      <c r="EW82" s="108"/>
      <c r="EX82" s="108"/>
      <c r="EY82" s="108"/>
      <c r="EZ82" s="108"/>
      <c r="FA82" s="108"/>
      <c r="FB82" s="108"/>
      <c r="FC82" s="108"/>
      <c r="FD82" s="108"/>
      <c r="FE82" s="108"/>
      <c r="FF82" s="108"/>
      <c r="FG82" s="108"/>
      <c r="FH82" s="108"/>
      <c r="FI82" s="108"/>
      <c r="FJ82" s="108"/>
      <c r="FK82" s="108"/>
      <c r="FL82" s="108"/>
      <c r="FM82" s="108"/>
      <c r="FN82" s="108"/>
      <c r="FO82" s="108"/>
      <c r="FP82" s="108"/>
      <c r="FQ82" s="108"/>
      <c r="FR82" s="108"/>
      <c r="FS82" s="108"/>
      <c r="FT82" s="108"/>
      <c r="FU82" s="108"/>
      <c r="FV82" s="108"/>
      <c r="FW82" s="108"/>
      <c r="FX82" s="108"/>
      <c r="FY82" s="108"/>
      <c r="FZ82" s="108"/>
      <c r="GA82" s="108"/>
      <c r="GB82" s="108"/>
      <c r="GC82" s="108"/>
      <c r="GD82" s="108"/>
      <c r="GE82" s="108"/>
      <c r="GF82" s="108"/>
      <c r="GG82" s="108"/>
      <c r="GH82" s="108"/>
      <c r="GI82" s="108"/>
      <c r="GJ82" s="108"/>
      <c r="GK82" s="108"/>
      <c r="GL82" s="108"/>
      <c r="GM82" s="108"/>
      <c r="GN82" s="108"/>
      <c r="GO82" s="108"/>
      <c r="GP82" s="108"/>
      <c r="GQ82" s="108"/>
      <c r="GR82" s="108"/>
      <c r="GS82" s="108"/>
      <c r="GT82" s="108"/>
      <c r="GU82" s="108"/>
      <c r="GV82" s="108"/>
      <c r="GW82" s="108"/>
      <c r="GX82" s="108"/>
      <c r="GY82" s="108"/>
      <c r="GZ82" s="108"/>
      <c r="HA82" s="108"/>
      <c r="HB82" s="108"/>
      <c r="HC82" s="108"/>
      <c r="HD82" s="108"/>
      <c r="HE82" s="108"/>
      <c r="HF82" s="108"/>
      <c r="HG82" s="108"/>
      <c r="HH82" s="108"/>
      <c r="HI82" s="108"/>
      <c r="HJ82" s="108"/>
      <c r="HK82" s="108"/>
      <c r="HL82" s="108"/>
      <c r="HM82" s="108"/>
      <c r="HN82" s="108"/>
      <c r="HO82" s="108"/>
      <c r="HP82" s="108"/>
      <c r="HQ82" s="108"/>
      <c r="HR82" s="108"/>
      <c r="HS82" s="108"/>
      <c r="HT82" s="108"/>
      <c r="HU82" s="108"/>
      <c r="HV82" s="108"/>
      <c r="HW82" s="108"/>
      <c r="HX82" s="108"/>
      <c r="HY82" s="108"/>
      <c r="HZ82" s="108"/>
      <c r="IA82" s="108"/>
      <c r="IB82" s="108"/>
      <c r="IC82" s="108"/>
      <c r="ID82" s="108"/>
      <c r="IE82" s="108"/>
      <c r="IF82" s="108"/>
      <c r="IG82" s="108"/>
      <c r="IH82" s="108"/>
      <c r="II82" s="108"/>
      <c r="IJ82" s="108"/>
      <c r="IK82" s="108"/>
      <c r="IL82" s="108"/>
      <c r="IM82" s="108"/>
      <c r="IN82" s="108"/>
      <c r="IO82" s="108"/>
      <c r="IP82" s="108"/>
      <c r="IQ82" s="108"/>
      <c r="IR82" s="108"/>
      <c r="IS82" s="108"/>
      <c r="IT82" s="108"/>
      <c r="IU82" s="108"/>
      <c r="IV82" s="108"/>
      <c r="IW82" s="108"/>
      <c r="IX82" s="108"/>
      <c r="IY82" s="108"/>
      <c r="IZ82" s="108"/>
      <c r="JA82" s="108"/>
      <c r="JB82" s="108"/>
      <c r="JC82" s="108"/>
      <c r="JD82" s="108"/>
      <c r="JE82" s="108"/>
      <c r="JF82" s="108"/>
      <c r="JG82" s="108"/>
      <c r="JH82" s="108"/>
      <c r="JI82" s="108"/>
      <c r="JJ82" s="108"/>
      <c r="JK82" s="108"/>
      <c r="JL82" s="108"/>
      <c r="JM82" s="108"/>
      <c r="JN82" s="108"/>
      <c r="JO82" s="108"/>
      <c r="JP82" s="108"/>
      <c r="JQ82" s="108"/>
      <c r="JR82" s="108"/>
      <c r="JS82" s="108"/>
      <c r="JT82" s="108"/>
      <c r="JU82" s="108"/>
      <c r="JV82" s="108"/>
      <c r="JW82" s="108"/>
      <c r="JX82" s="108"/>
      <c r="JY82" s="108"/>
      <c r="JZ82" s="108"/>
      <c r="KA82" s="108"/>
      <c r="KB82" s="108"/>
      <c r="KC82" s="108"/>
      <c r="KD82" s="108"/>
      <c r="KE82" s="108"/>
      <c r="KF82" s="108"/>
      <c r="KG82" s="108"/>
      <c r="KH82" s="108"/>
      <c r="KI82" s="108"/>
      <c r="KJ82" s="108"/>
      <c r="KK82" s="108"/>
      <c r="KL82" s="108"/>
      <c r="KM82" s="108"/>
      <c r="KN82" s="108"/>
      <c r="KO82" s="108"/>
      <c r="KP82" s="108"/>
      <c r="KQ82" s="108"/>
      <c r="KR82" s="108"/>
      <c r="KS82" s="108"/>
      <c r="KT82" s="108"/>
      <c r="KU82" s="108"/>
      <c r="KV82" s="108"/>
      <c r="KW82" s="108"/>
      <c r="KX82" s="108"/>
      <c r="KY82" s="108"/>
      <c r="KZ82" s="108"/>
      <c r="LA82" s="108"/>
      <c r="LB82" s="108"/>
      <c r="LC82" s="108"/>
      <c r="LD82" s="108"/>
      <c r="LE82" s="108"/>
      <c r="LF82" s="108"/>
      <c r="LG82" s="108"/>
      <c r="LH82" s="108"/>
      <c r="LI82" s="108"/>
      <c r="LJ82" s="108"/>
      <c r="LK82" s="108"/>
      <c r="LL82" s="108"/>
      <c r="LM82" s="108"/>
      <c r="LN82" s="108"/>
      <c r="LO82" s="108"/>
      <c r="LP82" s="108"/>
      <c r="LQ82" s="108"/>
      <c r="LR82" s="108"/>
      <c r="LS82" s="108"/>
      <c r="LT82" s="108"/>
      <c r="LU82" s="108"/>
      <c r="LV82" s="108"/>
      <c r="LW82" s="108"/>
      <c r="LX82" s="108"/>
      <c r="LY82" s="108"/>
      <c r="LZ82" s="108"/>
      <c r="MA82" s="108"/>
      <c r="MB82" s="108"/>
      <c r="MC82" s="108"/>
      <c r="MD82" s="108"/>
      <c r="ME82" s="108"/>
    </row>
    <row r="83" spans="1:343" s="156" customFormat="1">
      <c r="A83" s="3"/>
      <c r="B83" s="438"/>
      <c r="C83" s="438"/>
      <c r="D83" s="438"/>
      <c r="E83" s="438"/>
      <c r="F83" s="438"/>
      <c r="G83" s="438"/>
      <c r="H83" s="438"/>
      <c r="I83" s="438"/>
      <c r="J83" s="438"/>
      <c r="K83" s="438"/>
      <c r="L83" s="438"/>
      <c r="M83" s="438"/>
      <c r="N83" s="438"/>
      <c r="O83" s="438"/>
      <c r="P83" s="438"/>
      <c r="Q83" s="438"/>
      <c r="R83" s="438"/>
      <c r="S83" s="438"/>
      <c r="T83" s="438"/>
      <c r="U83" s="438"/>
      <c r="V83" s="438"/>
      <c r="W83" s="438"/>
      <c r="X83" s="438"/>
      <c r="Y83" s="438"/>
      <c r="Z83" s="438"/>
      <c r="AA83" s="438"/>
      <c r="AB83" s="438"/>
      <c r="AC83" s="438"/>
      <c r="AD83" s="438"/>
      <c r="AE83" s="154"/>
      <c r="AF83" s="154"/>
      <c r="AG83" s="154"/>
      <c r="AH83" s="154"/>
      <c r="AI83" s="154"/>
      <c r="AJ83" s="108"/>
      <c r="AK83" s="154"/>
      <c r="AL83" s="108"/>
      <c r="AM83" s="108"/>
      <c r="AN83" s="108"/>
      <c r="AO83" s="108"/>
      <c r="AP83" s="108"/>
      <c r="AQ83" s="108"/>
      <c r="AR83" s="108"/>
      <c r="AS83" s="108"/>
      <c r="AT83" s="108"/>
      <c r="AU83" s="108"/>
      <c r="AV83" s="108"/>
      <c r="AW83" s="108"/>
      <c r="AX83" s="108"/>
      <c r="AY83" s="108"/>
      <c r="AZ83" s="108"/>
      <c r="BA83" s="108"/>
      <c r="BB83" s="108"/>
      <c r="BC83" s="108"/>
      <c r="BD83" s="108"/>
      <c r="BE83" s="108"/>
      <c r="BF83" s="108"/>
      <c r="BG83" s="108"/>
      <c r="BH83" s="108"/>
      <c r="BI83" s="108"/>
      <c r="BJ83" s="108"/>
      <c r="BK83" s="108"/>
      <c r="BL83" s="108"/>
      <c r="BM83" s="108"/>
      <c r="BN83" s="108"/>
      <c r="BO83" s="108"/>
      <c r="BP83" s="108"/>
      <c r="BQ83" s="108"/>
      <c r="BR83" s="108"/>
      <c r="BS83" s="108"/>
      <c r="BT83" s="108"/>
      <c r="BU83" s="108"/>
      <c r="BV83" s="108"/>
      <c r="BW83" s="108"/>
      <c r="BX83" s="108"/>
      <c r="BY83" s="108"/>
      <c r="BZ83" s="108"/>
      <c r="CA83" s="108"/>
      <c r="CB83" s="108"/>
      <c r="CC83" s="108"/>
      <c r="CD83" s="108"/>
      <c r="CE83" s="108"/>
      <c r="CF83" s="108"/>
      <c r="CG83" s="108"/>
      <c r="CH83" s="108"/>
      <c r="CI83" s="108"/>
      <c r="CJ83" s="108"/>
      <c r="CK83" s="108"/>
      <c r="CL83" s="108"/>
      <c r="CM83" s="108"/>
      <c r="CN83" s="108"/>
      <c r="CO83" s="108"/>
      <c r="CP83" s="108"/>
      <c r="CQ83" s="108"/>
      <c r="CR83" s="108"/>
      <c r="CS83" s="108"/>
      <c r="CT83" s="108"/>
      <c r="CU83" s="108"/>
      <c r="CV83" s="108"/>
      <c r="CW83" s="108"/>
      <c r="CX83" s="108"/>
      <c r="CY83" s="108"/>
      <c r="CZ83" s="108"/>
      <c r="DA83" s="108"/>
      <c r="DB83" s="108"/>
      <c r="DC83" s="108"/>
      <c r="DD83" s="108"/>
      <c r="DE83" s="108"/>
      <c r="DF83" s="108"/>
      <c r="DG83" s="108"/>
      <c r="DH83" s="108"/>
      <c r="DI83" s="108"/>
      <c r="DJ83" s="108"/>
      <c r="DK83" s="108"/>
      <c r="DL83" s="108"/>
      <c r="DM83" s="108"/>
      <c r="DN83" s="108"/>
      <c r="DO83" s="108"/>
      <c r="DP83" s="108"/>
      <c r="DQ83" s="108"/>
      <c r="DR83" s="108"/>
      <c r="DS83" s="108"/>
      <c r="DT83" s="108"/>
      <c r="DU83" s="108"/>
      <c r="DV83" s="108"/>
      <c r="DW83" s="108"/>
      <c r="DX83" s="108"/>
      <c r="DY83" s="108"/>
      <c r="DZ83" s="108"/>
      <c r="EA83" s="108"/>
      <c r="EB83" s="108"/>
      <c r="EC83" s="108"/>
      <c r="ED83" s="108"/>
      <c r="EE83" s="108"/>
      <c r="EF83" s="108"/>
      <c r="EG83" s="108"/>
      <c r="EH83" s="108"/>
      <c r="EI83" s="108"/>
      <c r="EJ83" s="108"/>
      <c r="EK83" s="108"/>
      <c r="EL83" s="108"/>
      <c r="EM83" s="108"/>
      <c r="EN83" s="108"/>
      <c r="EO83" s="108"/>
      <c r="EP83" s="108"/>
      <c r="EQ83" s="108"/>
      <c r="ER83" s="108"/>
      <c r="ES83" s="108"/>
      <c r="ET83" s="108"/>
      <c r="EU83" s="108"/>
      <c r="EV83" s="108"/>
      <c r="EW83" s="108"/>
      <c r="EX83" s="108"/>
      <c r="EY83" s="108"/>
      <c r="EZ83" s="108"/>
      <c r="FA83" s="108"/>
      <c r="FB83" s="108"/>
      <c r="FC83" s="108"/>
      <c r="FD83" s="108"/>
      <c r="FE83" s="108"/>
      <c r="FF83" s="108"/>
      <c r="FG83" s="108"/>
      <c r="FH83" s="108"/>
      <c r="FI83" s="108"/>
      <c r="FJ83" s="108"/>
      <c r="FK83" s="108"/>
      <c r="FL83" s="108"/>
      <c r="FM83" s="108"/>
      <c r="FN83" s="108"/>
      <c r="FO83" s="108"/>
      <c r="FP83" s="108"/>
      <c r="FQ83" s="108"/>
      <c r="FR83" s="108"/>
      <c r="FS83" s="108"/>
      <c r="FT83" s="108"/>
      <c r="FU83" s="108"/>
      <c r="FV83" s="108"/>
      <c r="FW83" s="108"/>
      <c r="FX83" s="108"/>
      <c r="FY83" s="108"/>
      <c r="FZ83" s="108"/>
      <c r="GA83" s="108"/>
      <c r="GB83" s="108"/>
      <c r="GC83" s="108"/>
      <c r="GD83" s="108"/>
      <c r="GE83" s="108"/>
      <c r="GF83" s="108"/>
      <c r="GG83" s="108"/>
      <c r="GH83" s="108"/>
      <c r="GI83" s="108"/>
      <c r="GJ83" s="108"/>
      <c r="GK83" s="108"/>
      <c r="GL83" s="108"/>
      <c r="GM83" s="108"/>
      <c r="GN83" s="108"/>
      <c r="GO83" s="108"/>
      <c r="GP83" s="108"/>
      <c r="GQ83" s="108"/>
      <c r="GR83" s="108"/>
      <c r="GS83" s="108"/>
      <c r="GT83" s="108"/>
      <c r="GU83" s="108"/>
      <c r="GV83" s="108"/>
      <c r="GW83" s="108"/>
      <c r="GX83" s="108"/>
      <c r="GY83" s="108"/>
      <c r="GZ83" s="108"/>
      <c r="HA83" s="108"/>
      <c r="HB83" s="108"/>
      <c r="HC83" s="108"/>
      <c r="HD83" s="108"/>
      <c r="HE83" s="108"/>
      <c r="HF83" s="108"/>
      <c r="HG83" s="108"/>
      <c r="HH83" s="108"/>
      <c r="HI83" s="108"/>
      <c r="HJ83" s="108"/>
      <c r="HK83" s="108"/>
      <c r="HL83" s="108"/>
      <c r="HM83" s="108"/>
      <c r="HN83" s="108"/>
      <c r="HO83" s="108"/>
      <c r="HP83" s="108"/>
      <c r="HQ83" s="108"/>
      <c r="HR83" s="108"/>
      <c r="HS83" s="108"/>
      <c r="HT83" s="108"/>
      <c r="HU83" s="108"/>
      <c r="HV83" s="108"/>
      <c r="HW83" s="108"/>
      <c r="HX83" s="108"/>
      <c r="HY83" s="108"/>
      <c r="HZ83" s="108"/>
      <c r="IA83" s="108"/>
      <c r="IB83" s="108"/>
      <c r="IC83" s="108"/>
      <c r="ID83" s="108"/>
      <c r="IE83" s="108"/>
      <c r="IF83" s="108"/>
      <c r="IG83" s="108"/>
      <c r="IH83" s="108"/>
      <c r="II83" s="108"/>
      <c r="IJ83" s="108"/>
      <c r="IK83" s="108"/>
      <c r="IL83" s="108"/>
      <c r="IM83" s="108"/>
      <c r="IN83" s="108"/>
      <c r="IO83" s="108"/>
      <c r="IP83" s="108"/>
      <c r="IQ83" s="108"/>
      <c r="IR83" s="108"/>
      <c r="IS83" s="108"/>
      <c r="IT83" s="108"/>
      <c r="IU83" s="108"/>
      <c r="IV83" s="108"/>
      <c r="IW83" s="108"/>
      <c r="IX83" s="108"/>
      <c r="IY83" s="108"/>
      <c r="IZ83" s="108"/>
      <c r="JA83" s="108"/>
      <c r="JB83" s="108"/>
      <c r="JC83" s="108"/>
      <c r="JD83" s="108"/>
      <c r="JE83" s="108"/>
      <c r="JF83" s="108"/>
      <c r="JG83" s="108"/>
      <c r="JH83" s="108"/>
      <c r="JI83" s="108"/>
      <c r="JJ83" s="108"/>
      <c r="JK83" s="108"/>
      <c r="JL83" s="108"/>
      <c r="JM83" s="108"/>
      <c r="JN83" s="108"/>
      <c r="JO83" s="108"/>
      <c r="JP83" s="108"/>
      <c r="JQ83" s="108"/>
      <c r="JR83" s="108"/>
      <c r="JS83" s="108"/>
      <c r="JT83" s="108"/>
      <c r="JU83" s="108"/>
      <c r="JV83" s="108"/>
      <c r="JW83" s="108"/>
      <c r="JX83" s="108"/>
      <c r="JY83" s="108"/>
      <c r="JZ83" s="108"/>
      <c r="KA83" s="108"/>
      <c r="KB83" s="108"/>
      <c r="KC83" s="108"/>
      <c r="KD83" s="108"/>
      <c r="KE83" s="108"/>
      <c r="KF83" s="108"/>
      <c r="KG83" s="108"/>
      <c r="KH83" s="108"/>
      <c r="KI83" s="108"/>
      <c r="KJ83" s="108"/>
      <c r="KK83" s="108"/>
      <c r="KL83" s="108"/>
      <c r="KM83" s="108"/>
      <c r="KN83" s="108"/>
      <c r="KO83" s="108"/>
      <c r="KP83" s="108"/>
      <c r="KQ83" s="108"/>
      <c r="KR83" s="108"/>
      <c r="KS83" s="108"/>
      <c r="KT83" s="108"/>
      <c r="KU83" s="108"/>
      <c r="KV83" s="108"/>
      <c r="KW83" s="108"/>
      <c r="KX83" s="108"/>
      <c r="KY83" s="108"/>
      <c r="KZ83" s="108"/>
      <c r="LA83" s="108"/>
      <c r="LB83" s="108"/>
      <c r="LC83" s="108"/>
      <c r="LD83" s="108"/>
      <c r="LE83" s="108"/>
      <c r="LF83" s="108"/>
      <c r="LG83" s="108"/>
      <c r="LH83" s="108"/>
      <c r="LI83" s="108"/>
      <c r="LJ83" s="108"/>
      <c r="LK83" s="108"/>
      <c r="LL83" s="108"/>
      <c r="LM83" s="108"/>
      <c r="LN83" s="108"/>
      <c r="LO83" s="108"/>
      <c r="LP83" s="108"/>
      <c r="LQ83" s="108"/>
      <c r="LR83" s="108"/>
      <c r="LS83" s="108"/>
      <c r="LT83" s="108"/>
      <c r="LU83" s="108"/>
      <c r="LV83" s="108"/>
      <c r="LW83" s="108"/>
      <c r="LX83" s="108"/>
      <c r="LY83" s="108"/>
      <c r="LZ83" s="108"/>
      <c r="MA83" s="108"/>
      <c r="MB83" s="108"/>
      <c r="MC83" s="108"/>
      <c r="MD83" s="108"/>
      <c r="ME83" s="108"/>
    </row>
    <row r="84" spans="1:343" s="156" customFormat="1">
      <c r="A84" s="3"/>
      <c r="B84" s="438"/>
      <c r="C84" s="438"/>
      <c r="D84" s="438"/>
      <c r="E84" s="438"/>
      <c r="F84" s="438"/>
      <c r="G84" s="438"/>
      <c r="H84" s="438"/>
      <c r="I84" s="438"/>
      <c r="J84" s="438"/>
      <c r="K84" s="438"/>
      <c r="L84" s="438"/>
      <c r="M84" s="438"/>
      <c r="N84" s="438"/>
      <c r="O84" s="438"/>
      <c r="P84" s="438"/>
      <c r="Q84" s="438"/>
      <c r="R84" s="438"/>
      <c r="S84" s="438"/>
      <c r="T84" s="438"/>
      <c r="U84" s="438"/>
      <c r="V84" s="438"/>
      <c r="W84" s="438"/>
      <c r="X84" s="438"/>
      <c r="Y84" s="438"/>
      <c r="Z84" s="438"/>
      <c r="AA84" s="438"/>
      <c r="AB84" s="438"/>
      <c r="AC84" s="438"/>
      <c r="AD84" s="438"/>
      <c r="AE84" s="154"/>
      <c r="AF84" s="154"/>
      <c r="AG84" s="154"/>
      <c r="AH84" s="154"/>
      <c r="AI84" s="154"/>
      <c r="AJ84" s="108"/>
      <c r="AK84" s="154"/>
      <c r="AL84" s="108"/>
      <c r="AM84" s="108"/>
      <c r="AN84" s="108"/>
      <c r="AO84" s="108"/>
      <c r="AP84" s="108"/>
      <c r="AQ84" s="108"/>
      <c r="AR84" s="108"/>
      <c r="AS84" s="108"/>
      <c r="AT84" s="108"/>
      <c r="AU84" s="108"/>
      <c r="AV84" s="108"/>
      <c r="AW84" s="108"/>
      <c r="AX84" s="108"/>
      <c r="AY84" s="108"/>
      <c r="AZ84" s="108"/>
      <c r="BA84" s="108"/>
      <c r="BB84" s="108"/>
      <c r="BC84" s="108"/>
      <c r="BD84" s="108"/>
      <c r="BE84" s="108"/>
      <c r="BF84" s="108"/>
      <c r="BG84" s="108"/>
      <c r="BH84" s="108"/>
      <c r="BI84" s="108"/>
      <c r="BJ84" s="108"/>
      <c r="BK84" s="108"/>
      <c r="BL84" s="108"/>
      <c r="BM84" s="108"/>
      <c r="BN84" s="108"/>
      <c r="BO84" s="108"/>
      <c r="BP84" s="108"/>
      <c r="BQ84" s="108"/>
      <c r="BR84" s="108"/>
      <c r="BS84" s="108"/>
      <c r="BT84" s="108"/>
      <c r="BU84" s="108"/>
      <c r="BV84" s="108"/>
      <c r="BW84" s="108"/>
      <c r="BX84" s="108"/>
      <c r="BY84" s="108"/>
      <c r="BZ84" s="108"/>
      <c r="CA84" s="108"/>
      <c r="CB84" s="108"/>
      <c r="CC84" s="108"/>
      <c r="CD84" s="108"/>
      <c r="CE84" s="108"/>
      <c r="CF84" s="108"/>
      <c r="CG84" s="108"/>
      <c r="CH84" s="108"/>
      <c r="CI84" s="108"/>
      <c r="CJ84" s="108"/>
      <c r="CK84" s="108"/>
      <c r="CL84" s="108"/>
      <c r="CM84" s="108"/>
      <c r="CN84" s="108"/>
      <c r="CO84" s="108"/>
      <c r="CP84" s="108"/>
      <c r="CQ84" s="108"/>
      <c r="CR84" s="108"/>
      <c r="CS84" s="108"/>
      <c r="CT84" s="108"/>
      <c r="CU84" s="108"/>
      <c r="CV84" s="108"/>
      <c r="CW84" s="108"/>
      <c r="CX84" s="108"/>
      <c r="CY84" s="108"/>
      <c r="CZ84" s="108"/>
      <c r="DA84" s="108"/>
      <c r="DB84" s="108"/>
      <c r="DC84" s="108"/>
      <c r="DD84" s="108"/>
      <c r="DE84" s="108"/>
      <c r="DF84" s="108"/>
      <c r="DG84" s="108"/>
      <c r="DH84" s="108"/>
      <c r="DI84" s="108"/>
      <c r="DJ84" s="108"/>
      <c r="DK84" s="108"/>
      <c r="DL84" s="108"/>
      <c r="DM84" s="108"/>
      <c r="DN84" s="108"/>
      <c r="DO84" s="108"/>
      <c r="DP84" s="108"/>
      <c r="DQ84" s="108"/>
      <c r="DR84" s="108"/>
      <c r="DS84" s="108"/>
      <c r="DT84" s="108"/>
      <c r="DU84" s="108"/>
      <c r="DV84" s="108"/>
      <c r="DW84" s="108"/>
      <c r="DX84" s="108"/>
      <c r="DY84" s="108"/>
      <c r="DZ84" s="108"/>
      <c r="EA84" s="108"/>
      <c r="EB84" s="108"/>
      <c r="EC84" s="108"/>
      <c r="ED84" s="108"/>
      <c r="EE84" s="108"/>
      <c r="EF84" s="108"/>
      <c r="EG84" s="108"/>
      <c r="EH84" s="108"/>
      <c r="EI84" s="108"/>
      <c r="EJ84" s="108"/>
      <c r="EK84" s="108"/>
      <c r="EL84" s="108"/>
      <c r="EM84" s="108"/>
      <c r="EN84" s="108"/>
      <c r="EO84" s="108"/>
      <c r="EP84" s="108"/>
      <c r="EQ84" s="108"/>
      <c r="ER84" s="108"/>
      <c r="ES84" s="108"/>
      <c r="ET84" s="108"/>
      <c r="EU84" s="108"/>
      <c r="EV84" s="108"/>
      <c r="EW84" s="108"/>
      <c r="EX84" s="108"/>
      <c r="EY84" s="108"/>
      <c r="EZ84" s="108"/>
      <c r="FA84" s="108"/>
      <c r="FB84" s="108"/>
      <c r="FC84" s="108"/>
      <c r="FD84" s="108"/>
      <c r="FE84" s="108"/>
      <c r="FF84" s="108"/>
      <c r="FG84" s="108"/>
      <c r="FH84" s="108"/>
      <c r="FI84" s="108"/>
      <c r="FJ84" s="108"/>
      <c r="FK84" s="108"/>
      <c r="FL84" s="108"/>
      <c r="FM84" s="108"/>
      <c r="FN84" s="108"/>
      <c r="FO84" s="108"/>
      <c r="FP84" s="108"/>
      <c r="FQ84" s="108"/>
      <c r="FR84" s="108"/>
      <c r="FS84" s="108"/>
      <c r="FT84" s="108"/>
      <c r="FU84" s="108"/>
      <c r="FV84" s="108"/>
      <c r="FW84" s="108"/>
      <c r="FX84" s="108"/>
      <c r="FY84" s="108"/>
      <c r="FZ84" s="108"/>
      <c r="GA84" s="108"/>
      <c r="GB84" s="108"/>
      <c r="GC84" s="108"/>
      <c r="GD84" s="108"/>
      <c r="GE84" s="108"/>
      <c r="GF84" s="108"/>
      <c r="GG84" s="108"/>
      <c r="GH84" s="108"/>
      <c r="GI84" s="108"/>
      <c r="GJ84" s="108"/>
      <c r="GK84" s="108"/>
      <c r="GL84" s="108"/>
      <c r="GM84" s="108"/>
      <c r="GN84" s="108"/>
      <c r="GO84" s="108"/>
      <c r="GP84" s="108"/>
      <c r="GQ84" s="108"/>
      <c r="GR84" s="108"/>
      <c r="GS84" s="108"/>
      <c r="GT84" s="108"/>
      <c r="GU84" s="108"/>
      <c r="GV84" s="108"/>
      <c r="GW84" s="108"/>
      <c r="GX84" s="108"/>
      <c r="GY84" s="108"/>
      <c r="GZ84" s="108"/>
      <c r="HA84" s="108"/>
      <c r="HB84" s="108"/>
      <c r="HC84" s="108"/>
      <c r="HD84" s="108"/>
      <c r="HE84" s="108"/>
      <c r="HF84" s="108"/>
      <c r="HG84" s="108"/>
      <c r="HH84" s="108"/>
      <c r="HI84" s="108"/>
      <c r="HJ84" s="108"/>
      <c r="HK84" s="108"/>
      <c r="HL84" s="108"/>
      <c r="HM84" s="108"/>
      <c r="HN84" s="108"/>
      <c r="HO84" s="108"/>
      <c r="HP84" s="108"/>
      <c r="HQ84" s="108"/>
      <c r="HR84" s="108"/>
      <c r="HS84" s="108"/>
      <c r="HT84" s="108"/>
      <c r="HU84" s="108"/>
      <c r="HV84" s="108"/>
      <c r="HW84" s="108"/>
      <c r="HX84" s="108"/>
      <c r="HY84" s="108"/>
      <c r="HZ84" s="108"/>
      <c r="IA84" s="108"/>
      <c r="IB84" s="108"/>
      <c r="IC84" s="108"/>
      <c r="ID84" s="108"/>
      <c r="IE84" s="108"/>
      <c r="IF84" s="108"/>
      <c r="IG84" s="108"/>
      <c r="IH84" s="108"/>
      <c r="II84" s="108"/>
      <c r="IJ84" s="108"/>
      <c r="IK84" s="108"/>
      <c r="IL84" s="108"/>
      <c r="IM84" s="108"/>
      <c r="IN84" s="108"/>
      <c r="IO84" s="108"/>
      <c r="IP84" s="108"/>
      <c r="IQ84" s="108"/>
      <c r="IR84" s="108"/>
      <c r="IS84" s="108"/>
      <c r="IT84" s="108"/>
      <c r="IU84" s="108"/>
      <c r="IV84" s="108"/>
      <c r="IW84" s="108"/>
      <c r="IX84" s="108"/>
      <c r="IY84" s="108"/>
      <c r="IZ84" s="108"/>
      <c r="JA84" s="108"/>
      <c r="JB84" s="108"/>
      <c r="JC84" s="108"/>
      <c r="JD84" s="108"/>
      <c r="JE84" s="108"/>
      <c r="JF84" s="108"/>
      <c r="JG84" s="108"/>
      <c r="JH84" s="108"/>
      <c r="JI84" s="108"/>
      <c r="JJ84" s="108"/>
      <c r="JK84" s="108"/>
      <c r="JL84" s="108"/>
      <c r="JM84" s="108"/>
      <c r="JN84" s="108"/>
      <c r="JO84" s="108"/>
      <c r="JP84" s="108"/>
      <c r="JQ84" s="108"/>
      <c r="JR84" s="108"/>
      <c r="JS84" s="108"/>
      <c r="JT84" s="108"/>
      <c r="JU84" s="108"/>
      <c r="JV84" s="108"/>
      <c r="JW84" s="108"/>
      <c r="JX84" s="108"/>
      <c r="JY84" s="108"/>
      <c r="JZ84" s="108"/>
      <c r="KA84" s="108"/>
      <c r="KB84" s="108"/>
      <c r="KC84" s="108"/>
      <c r="KD84" s="108"/>
      <c r="KE84" s="108"/>
      <c r="KF84" s="108"/>
      <c r="KG84" s="108"/>
      <c r="KH84" s="108"/>
      <c r="KI84" s="108"/>
      <c r="KJ84" s="108"/>
      <c r="KK84" s="108"/>
      <c r="KL84" s="108"/>
      <c r="KM84" s="108"/>
      <c r="KN84" s="108"/>
      <c r="KO84" s="108"/>
      <c r="KP84" s="108"/>
      <c r="KQ84" s="108"/>
      <c r="KR84" s="108"/>
      <c r="KS84" s="108"/>
      <c r="KT84" s="108"/>
      <c r="KU84" s="108"/>
      <c r="KV84" s="108"/>
      <c r="KW84" s="108"/>
      <c r="KX84" s="108"/>
      <c r="KY84" s="108"/>
      <c r="KZ84" s="108"/>
      <c r="LA84" s="108"/>
      <c r="LB84" s="108"/>
      <c r="LC84" s="108"/>
      <c r="LD84" s="108"/>
      <c r="LE84" s="108"/>
      <c r="LF84" s="108"/>
      <c r="LG84" s="108"/>
      <c r="LH84" s="108"/>
      <c r="LI84" s="108"/>
      <c r="LJ84" s="108"/>
      <c r="LK84" s="108"/>
      <c r="LL84" s="108"/>
      <c r="LM84" s="108"/>
      <c r="LN84" s="108"/>
      <c r="LO84" s="108"/>
      <c r="LP84" s="108"/>
      <c r="LQ84" s="108"/>
      <c r="LR84" s="108"/>
      <c r="LS84" s="108"/>
      <c r="LT84" s="108"/>
      <c r="LU84" s="108"/>
      <c r="LV84" s="108"/>
      <c r="LW84" s="108"/>
      <c r="LX84" s="108"/>
      <c r="LY84" s="108"/>
      <c r="LZ84" s="108"/>
      <c r="MA84" s="108"/>
      <c r="MB84" s="108"/>
      <c r="MC84" s="108"/>
      <c r="MD84" s="108"/>
      <c r="ME84" s="108"/>
    </row>
    <row r="85" spans="1:343" s="156" customFormat="1">
      <c r="A85" s="3"/>
      <c r="B85" s="438"/>
      <c r="C85" s="438"/>
      <c r="D85" s="438"/>
      <c r="E85" s="438"/>
      <c r="F85" s="438"/>
      <c r="G85" s="438"/>
      <c r="H85" s="438"/>
      <c r="I85" s="438"/>
      <c r="J85" s="438"/>
      <c r="K85" s="438"/>
      <c r="L85" s="438"/>
      <c r="M85" s="438"/>
      <c r="N85" s="438"/>
      <c r="O85" s="438"/>
      <c r="P85" s="438"/>
      <c r="Q85" s="438"/>
      <c r="R85" s="438"/>
      <c r="S85" s="438"/>
      <c r="T85" s="438"/>
      <c r="U85" s="438"/>
      <c r="V85" s="438"/>
      <c r="W85" s="438"/>
      <c r="X85" s="438"/>
      <c r="Y85" s="438"/>
      <c r="Z85" s="438"/>
      <c r="AA85" s="438"/>
      <c r="AB85" s="438"/>
      <c r="AC85" s="438"/>
      <c r="AD85" s="438"/>
      <c r="AE85" s="154"/>
      <c r="AF85" s="154"/>
      <c r="AG85" s="154"/>
      <c r="AH85" s="154"/>
      <c r="AI85" s="154"/>
      <c r="AJ85" s="108"/>
      <c r="AK85" s="154"/>
      <c r="AL85" s="108"/>
      <c r="AM85" s="108"/>
      <c r="AN85" s="108"/>
      <c r="AO85" s="108"/>
      <c r="AP85" s="108"/>
      <c r="AQ85" s="108"/>
      <c r="AR85" s="108"/>
      <c r="AS85" s="108"/>
      <c r="AT85" s="108"/>
      <c r="AU85" s="108"/>
      <c r="AV85" s="108"/>
      <c r="AW85" s="108"/>
      <c r="AX85" s="108"/>
      <c r="AY85" s="108"/>
      <c r="AZ85" s="108"/>
      <c r="BA85" s="108"/>
      <c r="BB85" s="108"/>
      <c r="BC85" s="108"/>
      <c r="BD85" s="108"/>
      <c r="BE85" s="108"/>
      <c r="BF85" s="108"/>
      <c r="BG85" s="108"/>
      <c r="BH85" s="108"/>
      <c r="BI85" s="108"/>
      <c r="BJ85" s="108"/>
      <c r="BK85" s="108"/>
      <c r="BL85" s="108"/>
      <c r="BM85" s="108"/>
      <c r="BN85" s="108"/>
      <c r="BO85" s="108"/>
      <c r="BP85" s="108"/>
      <c r="BQ85" s="108"/>
      <c r="BR85" s="108"/>
      <c r="BS85" s="108"/>
      <c r="BT85" s="108"/>
      <c r="BU85" s="108"/>
      <c r="BV85" s="108"/>
      <c r="BW85" s="108"/>
      <c r="BX85" s="108"/>
      <c r="BY85" s="108"/>
      <c r="BZ85" s="108"/>
      <c r="CA85" s="108"/>
      <c r="CB85" s="108"/>
      <c r="CC85" s="108"/>
      <c r="CD85" s="108"/>
      <c r="CE85" s="108"/>
      <c r="CF85" s="108"/>
      <c r="CG85" s="108"/>
      <c r="CH85" s="108"/>
      <c r="CI85" s="108"/>
      <c r="CJ85" s="108"/>
      <c r="CK85" s="108"/>
      <c r="CL85" s="108"/>
      <c r="CM85" s="108"/>
      <c r="CN85" s="108"/>
      <c r="CO85" s="108"/>
      <c r="CP85" s="108"/>
      <c r="CQ85" s="108"/>
      <c r="CR85" s="108"/>
      <c r="CS85" s="108"/>
      <c r="CT85" s="108"/>
      <c r="CU85" s="108"/>
      <c r="CV85" s="108"/>
      <c r="CW85" s="108"/>
      <c r="CX85" s="108"/>
      <c r="CY85" s="108"/>
      <c r="CZ85" s="108"/>
      <c r="DA85" s="108"/>
      <c r="DB85" s="108"/>
      <c r="DC85" s="108"/>
      <c r="DD85" s="108"/>
      <c r="DE85" s="108"/>
      <c r="DF85" s="108"/>
      <c r="DG85" s="108"/>
      <c r="DH85" s="108"/>
      <c r="DI85" s="108"/>
      <c r="DJ85" s="108"/>
      <c r="DK85" s="108"/>
      <c r="DL85" s="108"/>
      <c r="DM85" s="108"/>
      <c r="DN85" s="108"/>
      <c r="DO85" s="108"/>
      <c r="DP85" s="108"/>
      <c r="DQ85" s="108"/>
      <c r="DR85" s="108"/>
      <c r="DS85" s="108"/>
      <c r="DT85" s="108"/>
      <c r="DU85" s="108"/>
      <c r="DV85" s="108"/>
      <c r="DW85" s="108"/>
      <c r="DX85" s="108"/>
      <c r="DY85" s="108"/>
      <c r="DZ85" s="108"/>
      <c r="EA85" s="108"/>
      <c r="EB85" s="108"/>
      <c r="EC85" s="108"/>
      <c r="ED85" s="108"/>
      <c r="EE85" s="108"/>
      <c r="EF85" s="108"/>
      <c r="EG85" s="108"/>
      <c r="EH85" s="108"/>
      <c r="EI85" s="108"/>
      <c r="EJ85" s="108"/>
      <c r="EK85" s="108"/>
      <c r="EL85" s="108"/>
      <c r="EM85" s="108"/>
      <c r="EN85" s="108"/>
      <c r="EO85" s="108"/>
      <c r="EP85" s="108"/>
      <c r="EQ85" s="108"/>
      <c r="ER85" s="108"/>
      <c r="ES85" s="108"/>
      <c r="ET85" s="108"/>
      <c r="EU85" s="108"/>
      <c r="EV85" s="108"/>
      <c r="EW85" s="108"/>
      <c r="EX85" s="108"/>
      <c r="EY85" s="108"/>
      <c r="EZ85" s="108"/>
      <c r="FA85" s="108"/>
      <c r="FB85" s="108"/>
      <c r="FC85" s="108"/>
      <c r="FD85" s="108"/>
      <c r="FE85" s="108"/>
      <c r="FF85" s="108"/>
      <c r="FG85" s="108"/>
      <c r="FH85" s="108"/>
      <c r="FI85" s="108"/>
      <c r="FJ85" s="108"/>
      <c r="FK85" s="108"/>
      <c r="FL85" s="108"/>
      <c r="FM85" s="108"/>
      <c r="FN85" s="108"/>
      <c r="FO85" s="108"/>
      <c r="FP85" s="108"/>
      <c r="FQ85" s="108"/>
      <c r="FR85" s="108"/>
      <c r="FS85" s="108"/>
      <c r="FT85" s="108"/>
      <c r="FU85" s="108"/>
      <c r="FV85" s="108"/>
      <c r="FW85" s="108"/>
      <c r="FX85" s="108"/>
      <c r="FY85" s="108"/>
      <c r="FZ85" s="108"/>
      <c r="GA85" s="108"/>
      <c r="GB85" s="108"/>
      <c r="GC85" s="108"/>
      <c r="GD85" s="108"/>
      <c r="GE85" s="108"/>
      <c r="GF85" s="108"/>
      <c r="GG85" s="108"/>
      <c r="GH85" s="108"/>
      <c r="GI85" s="108"/>
      <c r="GJ85" s="108"/>
      <c r="GK85" s="108"/>
      <c r="GL85" s="108"/>
      <c r="GM85" s="108"/>
      <c r="GN85" s="108"/>
      <c r="GO85" s="108"/>
      <c r="GP85" s="108"/>
      <c r="GQ85" s="108"/>
      <c r="GR85" s="108"/>
      <c r="GS85" s="108"/>
      <c r="GT85" s="108"/>
      <c r="GU85" s="108"/>
      <c r="GV85" s="108"/>
      <c r="GW85" s="108"/>
      <c r="GX85" s="108"/>
      <c r="GY85" s="108"/>
      <c r="GZ85" s="108"/>
      <c r="HA85" s="108"/>
      <c r="HB85" s="108"/>
      <c r="HC85" s="108"/>
      <c r="HD85" s="108"/>
      <c r="HE85" s="108"/>
      <c r="HF85" s="108"/>
      <c r="HG85" s="108"/>
      <c r="HH85" s="108"/>
      <c r="HI85" s="108"/>
      <c r="HJ85" s="108"/>
      <c r="HK85" s="108"/>
      <c r="HL85" s="108"/>
      <c r="HM85" s="108"/>
      <c r="HN85" s="108"/>
      <c r="HO85" s="108"/>
      <c r="HP85" s="108"/>
      <c r="HQ85" s="108"/>
      <c r="HR85" s="108"/>
      <c r="HS85" s="108"/>
      <c r="HT85" s="108"/>
      <c r="HU85" s="108"/>
      <c r="HV85" s="108"/>
      <c r="HW85" s="108"/>
      <c r="HX85" s="108"/>
      <c r="HY85" s="108"/>
      <c r="HZ85" s="108"/>
      <c r="IA85" s="108"/>
      <c r="IB85" s="108"/>
      <c r="IC85" s="108"/>
      <c r="ID85" s="108"/>
      <c r="IE85" s="108"/>
      <c r="IF85" s="108"/>
      <c r="IG85" s="108"/>
      <c r="IH85" s="108"/>
      <c r="II85" s="108"/>
      <c r="IJ85" s="108"/>
      <c r="IK85" s="108"/>
      <c r="IL85" s="108"/>
      <c r="IM85" s="108"/>
      <c r="IN85" s="108"/>
      <c r="IO85" s="108"/>
      <c r="IP85" s="108"/>
      <c r="IQ85" s="108"/>
      <c r="IR85" s="108"/>
      <c r="IS85" s="108"/>
      <c r="IT85" s="108"/>
      <c r="IU85" s="108"/>
      <c r="IV85" s="108"/>
      <c r="IW85" s="108"/>
      <c r="IX85" s="108"/>
      <c r="IY85" s="108"/>
      <c r="IZ85" s="108"/>
      <c r="JA85" s="108"/>
      <c r="JB85" s="108"/>
      <c r="JC85" s="108"/>
      <c r="JD85" s="108"/>
      <c r="JE85" s="108"/>
      <c r="JF85" s="108"/>
      <c r="JG85" s="108"/>
      <c r="JH85" s="108"/>
      <c r="JI85" s="108"/>
      <c r="JJ85" s="108"/>
      <c r="JK85" s="108"/>
      <c r="JL85" s="108"/>
      <c r="JM85" s="108"/>
      <c r="JN85" s="108"/>
      <c r="JO85" s="108"/>
      <c r="JP85" s="108"/>
      <c r="JQ85" s="108"/>
      <c r="JR85" s="108"/>
      <c r="JS85" s="108"/>
      <c r="JT85" s="108"/>
      <c r="JU85" s="108"/>
      <c r="JV85" s="108"/>
      <c r="JW85" s="108"/>
      <c r="JX85" s="108"/>
      <c r="JY85" s="108"/>
      <c r="JZ85" s="108"/>
      <c r="KA85" s="108"/>
      <c r="KB85" s="108"/>
      <c r="KC85" s="108"/>
      <c r="KD85" s="108"/>
      <c r="KE85" s="108"/>
      <c r="KF85" s="108"/>
      <c r="KG85" s="108"/>
      <c r="KH85" s="108"/>
      <c r="KI85" s="108"/>
      <c r="KJ85" s="108"/>
      <c r="KK85" s="108"/>
      <c r="KL85" s="108"/>
      <c r="KM85" s="108"/>
      <c r="KN85" s="108"/>
      <c r="KO85" s="108"/>
      <c r="KP85" s="108"/>
      <c r="KQ85" s="108"/>
      <c r="KR85" s="108"/>
      <c r="KS85" s="108"/>
      <c r="KT85" s="108"/>
      <c r="KU85" s="108"/>
      <c r="KV85" s="108"/>
      <c r="KW85" s="108"/>
      <c r="KX85" s="108"/>
      <c r="KY85" s="108"/>
      <c r="KZ85" s="108"/>
      <c r="LA85" s="108"/>
      <c r="LB85" s="108"/>
      <c r="LC85" s="108"/>
      <c r="LD85" s="108"/>
      <c r="LE85" s="108"/>
      <c r="LF85" s="108"/>
      <c r="LG85" s="108"/>
      <c r="LH85" s="108"/>
      <c r="LI85" s="108"/>
      <c r="LJ85" s="108"/>
      <c r="LK85" s="108"/>
      <c r="LL85" s="108"/>
      <c r="LM85" s="108"/>
      <c r="LN85" s="108"/>
      <c r="LO85" s="108"/>
      <c r="LP85" s="108"/>
      <c r="LQ85" s="108"/>
      <c r="LR85" s="108"/>
      <c r="LS85" s="108"/>
      <c r="LT85" s="108"/>
      <c r="LU85" s="108"/>
      <c r="LV85" s="108"/>
      <c r="LW85" s="108"/>
      <c r="LX85" s="108"/>
      <c r="LY85" s="108"/>
      <c r="LZ85" s="108"/>
      <c r="MA85" s="108"/>
      <c r="MB85" s="108"/>
      <c r="MC85" s="108"/>
      <c r="MD85" s="108"/>
      <c r="ME85" s="108"/>
    </row>
    <row r="86" spans="1:343" s="156" customFormat="1">
      <c r="A86" s="3"/>
      <c r="B86" s="438"/>
      <c r="C86" s="438"/>
      <c r="D86" s="438"/>
      <c r="E86" s="438"/>
      <c r="F86" s="438"/>
      <c r="G86" s="438"/>
      <c r="H86" s="438"/>
      <c r="I86" s="438"/>
      <c r="J86" s="438"/>
      <c r="K86" s="438"/>
      <c r="L86" s="438"/>
      <c r="M86" s="438"/>
      <c r="N86" s="438"/>
      <c r="O86" s="438"/>
      <c r="P86" s="438"/>
      <c r="Q86" s="438"/>
      <c r="R86" s="438"/>
      <c r="S86" s="438"/>
      <c r="T86" s="438"/>
      <c r="U86" s="438"/>
      <c r="V86" s="438"/>
      <c r="W86" s="438"/>
      <c r="X86" s="438"/>
      <c r="Y86" s="438"/>
      <c r="Z86" s="438"/>
      <c r="AA86" s="438"/>
      <c r="AB86" s="438"/>
      <c r="AC86" s="438"/>
      <c r="AD86" s="438"/>
      <c r="AE86" s="154"/>
      <c r="AF86" s="154"/>
      <c r="AG86" s="154"/>
      <c r="AH86" s="154"/>
      <c r="AI86" s="154"/>
      <c r="AJ86" s="108"/>
      <c r="AK86" s="154"/>
      <c r="AL86" s="108"/>
      <c r="AM86" s="108"/>
      <c r="AN86" s="108"/>
      <c r="AO86" s="108"/>
      <c r="AP86" s="108"/>
      <c r="AQ86" s="108"/>
      <c r="AR86" s="108"/>
      <c r="AS86" s="108"/>
      <c r="AT86" s="108"/>
      <c r="AU86" s="108"/>
      <c r="AV86" s="108"/>
      <c r="AW86" s="108"/>
      <c r="AX86" s="108"/>
      <c r="AY86" s="108"/>
      <c r="AZ86" s="108"/>
      <c r="BA86" s="108"/>
      <c r="BB86" s="108"/>
      <c r="BC86" s="108"/>
      <c r="BD86" s="108"/>
      <c r="BE86" s="108"/>
      <c r="BF86" s="108"/>
      <c r="BG86" s="108"/>
      <c r="BH86" s="108"/>
      <c r="BI86" s="108"/>
      <c r="BJ86" s="108"/>
      <c r="BK86" s="108"/>
      <c r="BL86" s="108"/>
      <c r="BM86" s="108"/>
      <c r="BN86" s="108"/>
      <c r="BO86" s="108"/>
      <c r="BP86" s="108"/>
      <c r="BQ86" s="108"/>
      <c r="BR86" s="108"/>
      <c r="BS86" s="108"/>
      <c r="BT86" s="108"/>
      <c r="BU86" s="108"/>
      <c r="BV86" s="108"/>
      <c r="BW86" s="108"/>
      <c r="BX86" s="108"/>
      <c r="BY86" s="108"/>
      <c r="BZ86" s="108"/>
      <c r="CA86" s="108"/>
      <c r="CB86" s="108"/>
      <c r="CC86" s="108"/>
      <c r="CD86" s="108"/>
      <c r="CE86" s="108"/>
      <c r="CF86" s="108"/>
      <c r="CG86" s="108"/>
      <c r="CH86" s="108"/>
      <c r="CI86" s="108"/>
      <c r="CJ86" s="108"/>
      <c r="CK86" s="108"/>
      <c r="CL86" s="108"/>
      <c r="CM86" s="108"/>
      <c r="CN86" s="108"/>
      <c r="CO86" s="108"/>
      <c r="CP86" s="108"/>
      <c r="CQ86" s="108"/>
      <c r="CR86" s="108"/>
      <c r="CS86" s="108"/>
      <c r="CT86" s="108"/>
      <c r="CU86" s="108"/>
      <c r="CV86" s="108"/>
      <c r="CW86" s="108"/>
      <c r="CX86" s="108"/>
      <c r="CY86" s="108"/>
      <c r="CZ86" s="108"/>
      <c r="DA86" s="108"/>
      <c r="DB86" s="108"/>
      <c r="DC86" s="108"/>
      <c r="DD86" s="108"/>
      <c r="DE86" s="108"/>
      <c r="DF86" s="108"/>
      <c r="DG86" s="108"/>
      <c r="DH86" s="108"/>
      <c r="DI86" s="108"/>
      <c r="DJ86" s="108"/>
      <c r="DK86" s="108"/>
      <c r="DL86" s="108"/>
      <c r="DM86" s="108"/>
      <c r="DN86" s="108"/>
      <c r="DO86" s="108"/>
      <c r="DP86" s="108"/>
      <c r="DQ86" s="108"/>
      <c r="DR86" s="108"/>
      <c r="DS86" s="108"/>
      <c r="DT86" s="108"/>
      <c r="DU86" s="108"/>
      <c r="DV86" s="108"/>
      <c r="DW86" s="108"/>
      <c r="DX86" s="108"/>
      <c r="DY86" s="108"/>
      <c r="DZ86" s="108"/>
      <c r="EA86" s="108"/>
      <c r="EB86" s="108"/>
      <c r="EC86" s="108"/>
      <c r="ED86" s="108"/>
      <c r="EE86" s="108"/>
      <c r="EF86" s="108"/>
      <c r="EG86" s="108"/>
      <c r="EH86" s="108"/>
      <c r="EI86" s="108"/>
      <c r="EJ86" s="108"/>
      <c r="EK86" s="108"/>
      <c r="EL86" s="108"/>
      <c r="EM86" s="108"/>
      <c r="EN86" s="108"/>
      <c r="EO86" s="108"/>
      <c r="EP86" s="108"/>
      <c r="EQ86" s="108"/>
      <c r="ER86" s="108"/>
      <c r="ES86" s="108"/>
      <c r="ET86" s="108"/>
      <c r="EU86" s="108"/>
      <c r="EV86" s="108"/>
      <c r="EW86" s="108"/>
      <c r="EX86" s="108"/>
      <c r="EY86" s="108"/>
      <c r="EZ86" s="108"/>
      <c r="FA86" s="108"/>
      <c r="FB86" s="108"/>
      <c r="FC86" s="108"/>
      <c r="FD86" s="108"/>
      <c r="FE86" s="108"/>
      <c r="FF86" s="108"/>
      <c r="FG86" s="108"/>
      <c r="FH86" s="108"/>
      <c r="FI86" s="108"/>
      <c r="FJ86" s="108"/>
      <c r="FK86" s="108"/>
      <c r="FL86" s="108"/>
      <c r="FM86" s="108"/>
      <c r="FN86" s="108"/>
      <c r="FO86" s="108"/>
      <c r="FP86" s="108"/>
      <c r="FQ86" s="108"/>
      <c r="FR86" s="108"/>
      <c r="FS86" s="108"/>
      <c r="FT86" s="108"/>
      <c r="FU86" s="108"/>
      <c r="FV86" s="108"/>
      <c r="FW86" s="108"/>
      <c r="FX86" s="108"/>
      <c r="FY86" s="108"/>
      <c r="FZ86" s="108"/>
      <c r="GA86" s="108"/>
      <c r="GB86" s="108"/>
      <c r="GC86" s="108"/>
      <c r="GD86" s="108"/>
      <c r="GE86" s="108"/>
      <c r="GF86" s="108"/>
      <c r="GG86" s="108"/>
      <c r="GH86" s="108"/>
      <c r="GI86" s="108"/>
      <c r="GJ86" s="108"/>
      <c r="GK86" s="108"/>
      <c r="GL86" s="108"/>
      <c r="GM86" s="108"/>
      <c r="GN86" s="108"/>
      <c r="GO86" s="108"/>
      <c r="GP86" s="108"/>
      <c r="GQ86" s="108"/>
      <c r="GR86" s="108"/>
      <c r="GS86" s="108"/>
      <c r="GT86" s="108"/>
      <c r="GU86" s="108"/>
      <c r="GV86" s="108"/>
      <c r="GW86" s="108"/>
      <c r="GX86" s="108"/>
      <c r="GY86" s="108"/>
      <c r="GZ86" s="108"/>
      <c r="HA86" s="108"/>
      <c r="HB86" s="108"/>
      <c r="HC86" s="108"/>
      <c r="HD86" s="108"/>
      <c r="HE86" s="108"/>
      <c r="HF86" s="108"/>
      <c r="HG86" s="108"/>
      <c r="HH86" s="108"/>
      <c r="HI86" s="108"/>
      <c r="HJ86" s="108"/>
      <c r="HK86" s="108"/>
      <c r="HL86" s="108"/>
      <c r="HM86" s="108"/>
      <c r="HN86" s="108"/>
      <c r="HO86" s="108"/>
      <c r="HP86" s="108"/>
      <c r="HQ86" s="108"/>
      <c r="HR86" s="108"/>
      <c r="HS86" s="108"/>
      <c r="HT86" s="108"/>
      <c r="HU86" s="108"/>
      <c r="HV86" s="108"/>
      <c r="HW86" s="108"/>
      <c r="HX86" s="108"/>
      <c r="HY86" s="108"/>
      <c r="HZ86" s="108"/>
      <c r="IA86" s="108"/>
      <c r="IB86" s="108"/>
      <c r="IC86" s="108"/>
      <c r="ID86" s="108"/>
      <c r="IE86" s="108"/>
      <c r="IF86" s="108"/>
      <c r="IG86" s="108"/>
      <c r="IH86" s="108"/>
      <c r="II86" s="108"/>
      <c r="IJ86" s="108"/>
      <c r="IK86" s="108"/>
      <c r="IL86" s="108"/>
      <c r="IM86" s="108"/>
      <c r="IN86" s="108"/>
      <c r="IO86" s="108"/>
      <c r="IP86" s="108"/>
      <c r="IQ86" s="108"/>
      <c r="IR86" s="108"/>
      <c r="IS86" s="108"/>
      <c r="IT86" s="108"/>
      <c r="IU86" s="108"/>
      <c r="IV86" s="108"/>
      <c r="IW86" s="108"/>
      <c r="IX86" s="108"/>
      <c r="IY86" s="108"/>
      <c r="IZ86" s="108"/>
      <c r="JA86" s="108"/>
      <c r="JB86" s="108"/>
      <c r="JC86" s="108"/>
      <c r="JD86" s="108"/>
      <c r="JE86" s="108"/>
      <c r="JF86" s="108"/>
      <c r="JG86" s="108"/>
      <c r="JH86" s="108"/>
      <c r="JI86" s="108"/>
      <c r="JJ86" s="108"/>
      <c r="JK86" s="108"/>
      <c r="JL86" s="108"/>
      <c r="JM86" s="108"/>
      <c r="JN86" s="108"/>
      <c r="JO86" s="108"/>
      <c r="JP86" s="108"/>
      <c r="JQ86" s="108"/>
      <c r="JR86" s="108"/>
      <c r="JS86" s="108"/>
      <c r="JT86" s="108"/>
      <c r="JU86" s="108"/>
      <c r="JV86" s="108"/>
      <c r="JW86" s="108"/>
      <c r="JX86" s="108"/>
      <c r="JY86" s="108"/>
      <c r="JZ86" s="108"/>
      <c r="KA86" s="108"/>
      <c r="KB86" s="108"/>
      <c r="KC86" s="108"/>
      <c r="KD86" s="108"/>
      <c r="KE86" s="108"/>
      <c r="KF86" s="108"/>
      <c r="KG86" s="108"/>
      <c r="KH86" s="108"/>
      <c r="KI86" s="108"/>
      <c r="KJ86" s="108"/>
      <c r="KK86" s="108"/>
      <c r="KL86" s="108"/>
      <c r="KM86" s="108"/>
      <c r="KN86" s="108"/>
      <c r="KO86" s="108"/>
      <c r="KP86" s="108"/>
      <c r="KQ86" s="108"/>
      <c r="KR86" s="108"/>
      <c r="KS86" s="108"/>
      <c r="KT86" s="108"/>
      <c r="KU86" s="108"/>
      <c r="KV86" s="108"/>
      <c r="KW86" s="108"/>
      <c r="KX86" s="108"/>
      <c r="KY86" s="108"/>
      <c r="KZ86" s="108"/>
      <c r="LA86" s="108"/>
      <c r="LB86" s="108"/>
      <c r="LC86" s="108"/>
      <c r="LD86" s="108"/>
      <c r="LE86" s="108"/>
      <c r="LF86" s="108"/>
      <c r="LG86" s="108"/>
      <c r="LH86" s="108"/>
      <c r="LI86" s="108"/>
      <c r="LJ86" s="108"/>
      <c r="LK86" s="108"/>
      <c r="LL86" s="108"/>
      <c r="LM86" s="108"/>
      <c r="LN86" s="108"/>
      <c r="LO86" s="108"/>
      <c r="LP86" s="108"/>
      <c r="LQ86" s="108"/>
      <c r="LR86" s="108"/>
      <c r="LS86" s="108"/>
      <c r="LT86" s="108"/>
      <c r="LU86" s="108"/>
      <c r="LV86" s="108"/>
      <c r="LW86" s="108"/>
      <c r="LX86" s="108"/>
      <c r="LY86" s="108"/>
      <c r="LZ86" s="108"/>
      <c r="MA86" s="108"/>
      <c r="MB86" s="108"/>
      <c r="MC86" s="108"/>
      <c r="MD86" s="108"/>
      <c r="ME86" s="108"/>
    </row>
    <row r="87" spans="1:343" s="156" customFormat="1">
      <c r="A87" s="3"/>
      <c r="B87" s="438"/>
      <c r="C87" s="438"/>
      <c r="D87" s="438"/>
      <c r="E87" s="438"/>
      <c r="F87" s="438"/>
      <c r="G87" s="438"/>
      <c r="H87" s="438"/>
      <c r="I87" s="438"/>
      <c r="J87" s="438"/>
      <c r="K87" s="438"/>
      <c r="L87" s="438"/>
      <c r="M87" s="438"/>
      <c r="N87" s="438"/>
      <c r="O87" s="438"/>
      <c r="P87" s="438"/>
      <c r="Q87" s="438"/>
      <c r="R87" s="438"/>
      <c r="S87" s="438"/>
      <c r="T87" s="438"/>
      <c r="U87" s="438"/>
      <c r="V87" s="438"/>
      <c r="W87" s="438"/>
      <c r="X87" s="438"/>
      <c r="Y87" s="438"/>
      <c r="Z87" s="438"/>
      <c r="AA87" s="438"/>
      <c r="AB87" s="438"/>
      <c r="AC87" s="438"/>
      <c r="AD87" s="438"/>
      <c r="AE87" s="154"/>
      <c r="AF87" s="154"/>
      <c r="AG87" s="154"/>
      <c r="AH87" s="154"/>
      <c r="AI87" s="154"/>
      <c r="AJ87" s="108"/>
      <c r="AK87" s="154"/>
      <c r="AL87" s="108"/>
      <c r="AM87" s="108"/>
      <c r="AN87" s="108"/>
      <c r="AO87" s="108"/>
      <c r="AP87" s="108"/>
      <c r="AQ87" s="108"/>
      <c r="AR87" s="108"/>
      <c r="AS87" s="108"/>
      <c r="AT87" s="108"/>
      <c r="AU87" s="108"/>
      <c r="AV87" s="108"/>
      <c r="AW87" s="108"/>
      <c r="AX87" s="108"/>
      <c r="AY87" s="108"/>
      <c r="AZ87" s="108"/>
      <c r="BA87" s="108"/>
      <c r="BB87" s="108"/>
      <c r="BC87" s="108"/>
      <c r="BD87" s="108"/>
      <c r="BE87" s="108"/>
      <c r="BF87" s="108"/>
      <c r="BG87" s="108"/>
      <c r="BH87" s="108"/>
      <c r="BI87" s="108"/>
      <c r="BJ87" s="108"/>
      <c r="BK87" s="108"/>
      <c r="BL87" s="108"/>
      <c r="BM87" s="108"/>
      <c r="BN87" s="108"/>
      <c r="BO87" s="108"/>
      <c r="BP87" s="108"/>
      <c r="BQ87" s="108"/>
      <c r="BR87" s="108"/>
      <c r="BS87" s="108"/>
      <c r="BT87" s="108"/>
      <c r="BU87" s="108"/>
      <c r="BV87" s="108"/>
      <c r="BW87" s="108"/>
      <c r="BX87" s="108"/>
      <c r="BY87" s="108"/>
      <c r="BZ87" s="108"/>
      <c r="CA87" s="108"/>
      <c r="CB87" s="108"/>
      <c r="CC87" s="108"/>
      <c r="CD87" s="108"/>
      <c r="CE87" s="108"/>
      <c r="CF87" s="108"/>
      <c r="CG87" s="108"/>
      <c r="CH87" s="108"/>
      <c r="CI87" s="108"/>
      <c r="CJ87" s="108"/>
      <c r="CK87" s="108"/>
      <c r="CL87" s="108"/>
      <c r="CM87" s="108"/>
      <c r="CN87" s="108"/>
      <c r="CO87" s="108"/>
      <c r="CP87" s="108"/>
      <c r="CQ87" s="108"/>
      <c r="CR87" s="108"/>
      <c r="CS87" s="108"/>
      <c r="CT87" s="108"/>
      <c r="CU87" s="108"/>
      <c r="CV87" s="108"/>
      <c r="CW87" s="108"/>
      <c r="CX87" s="108"/>
      <c r="CY87" s="108"/>
      <c r="CZ87" s="108"/>
      <c r="DA87" s="108"/>
      <c r="DB87" s="108"/>
      <c r="DC87" s="108"/>
      <c r="DD87" s="108"/>
      <c r="DE87" s="108"/>
      <c r="DF87" s="108"/>
      <c r="DG87" s="108"/>
      <c r="DH87" s="108"/>
      <c r="DI87" s="108"/>
      <c r="DJ87" s="108"/>
      <c r="DK87" s="108"/>
      <c r="DL87" s="108"/>
      <c r="DM87" s="108"/>
      <c r="DN87" s="108"/>
      <c r="DO87" s="108"/>
      <c r="DP87" s="108"/>
      <c r="DQ87" s="108"/>
      <c r="DR87" s="108"/>
      <c r="DS87" s="108"/>
      <c r="DT87" s="108"/>
      <c r="DU87" s="108"/>
      <c r="DV87" s="108"/>
      <c r="DW87" s="108"/>
      <c r="DX87" s="108"/>
      <c r="DY87" s="108"/>
      <c r="DZ87" s="108"/>
      <c r="EA87" s="108"/>
      <c r="EB87" s="108"/>
      <c r="EC87" s="108"/>
      <c r="ED87" s="108"/>
      <c r="EE87" s="108"/>
      <c r="EF87" s="108"/>
      <c r="EG87" s="108"/>
      <c r="EH87" s="108"/>
      <c r="EI87" s="108"/>
      <c r="EJ87" s="108"/>
      <c r="EK87" s="108"/>
      <c r="EL87" s="108"/>
      <c r="EM87" s="108"/>
      <c r="EN87" s="108"/>
      <c r="EO87" s="108"/>
      <c r="EP87" s="108"/>
      <c r="EQ87" s="108"/>
      <c r="ER87" s="108"/>
      <c r="ES87" s="108"/>
      <c r="ET87" s="108"/>
      <c r="EU87" s="108"/>
      <c r="EV87" s="108"/>
      <c r="EW87" s="108"/>
      <c r="EX87" s="108"/>
      <c r="EY87" s="108"/>
      <c r="EZ87" s="108"/>
      <c r="FA87" s="108"/>
      <c r="FB87" s="108"/>
      <c r="FC87" s="108"/>
      <c r="FD87" s="108"/>
      <c r="FE87" s="108"/>
      <c r="FF87" s="108"/>
      <c r="FG87" s="108"/>
      <c r="FH87" s="108"/>
      <c r="FI87" s="108"/>
      <c r="FJ87" s="108"/>
      <c r="FK87" s="108"/>
      <c r="FL87" s="108"/>
      <c r="FM87" s="108"/>
      <c r="FN87" s="108"/>
      <c r="FO87" s="108"/>
      <c r="FP87" s="108"/>
      <c r="FQ87" s="108"/>
      <c r="FR87" s="108"/>
      <c r="FS87" s="108"/>
      <c r="FT87" s="108"/>
      <c r="FU87" s="108"/>
      <c r="FV87" s="108"/>
      <c r="FW87" s="108"/>
      <c r="FX87" s="108"/>
      <c r="FY87" s="108"/>
      <c r="FZ87" s="108"/>
      <c r="GA87" s="108"/>
      <c r="GB87" s="108"/>
      <c r="GC87" s="108"/>
      <c r="GD87" s="108"/>
      <c r="GE87" s="108"/>
      <c r="GF87" s="108"/>
      <c r="GG87" s="108"/>
      <c r="GH87" s="108"/>
      <c r="GI87" s="108"/>
      <c r="GJ87" s="108"/>
      <c r="GK87" s="108"/>
      <c r="GL87" s="108"/>
      <c r="GM87" s="108"/>
      <c r="GN87" s="108"/>
      <c r="GO87" s="108"/>
      <c r="GP87" s="108"/>
      <c r="GQ87" s="108"/>
      <c r="GR87" s="108"/>
      <c r="GS87" s="108"/>
      <c r="GT87" s="108"/>
      <c r="GU87" s="108"/>
      <c r="GV87" s="108"/>
      <c r="GW87" s="108"/>
      <c r="GX87" s="108"/>
      <c r="GY87" s="108"/>
      <c r="GZ87" s="108"/>
      <c r="HA87" s="108"/>
      <c r="HB87" s="108"/>
      <c r="HC87" s="108"/>
      <c r="HD87" s="108"/>
      <c r="HE87" s="108"/>
      <c r="HF87" s="108"/>
      <c r="HG87" s="108"/>
      <c r="HH87" s="108"/>
      <c r="HI87" s="108"/>
      <c r="HJ87" s="108"/>
      <c r="HK87" s="108"/>
      <c r="HL87" s="108"/>
      <c r="HM87" s="108"/>
      <c r="HN87" s="108"/>
      <c r="HO87" s="108"/>
      <c r="HP87" s="108"/>
      <c r="HQ87" s="108"/>
      <c r="HR87" s="108"/>
      <c r="HS87" s="108"/>
      <c r="HT87" s="108"/>
      <c r="HU87" s="108"/>
      <c r="HV87" s="108"/>
      <c r="HW87" s="108"/>
      <c r="HX87" s="108"/>
      <c r="HY87" s="108"/>
      <c r="HZ87" s="108"/>
      <c r="IA87" s="108"/>
      <c r="IB87" s="108"/>
      <c r="IC87" s="108"/>
      <c r="ID87" s="108"/>
      <c r="IE87" s="108"/>
      <c r="IF87" s="108"/>
      <c r="IG87" s="108"/>
      <c r="IH87" s="108"/>
      <c r="II87" s="108"/>
      <c r="IJ87" s="108"/>
      <c r="IK87" s="108"/>
      <c r="IL87" s="108"/>
      <c r="IM87" s="108"/>
      <c r="IN87" s="108"/>
      <c r="IO87" s="108"/>
      <c r="IP87" s="108"/>
      <c r="IQ87" s="108"/>
      <c r="IR87" s="108"/>
      <c r="IS87" s="108"/>
      <c r="IT87" s="108"/>
      <c r="IU87" s="108"/>
      <c r="IV87" s="108"/>
      <c r="IW87" s="108"/>
      <c r="IX87" s="108"/>
      <c r="IY87" s="108"/>
      <c r="IZ87" s="108"/>
      <c r="JA87" s="108"/>
      <c r="JB87" s="108"/>
      <c r="JC87" s="108"/>
      <c r="JD87" s="108"/>
      <c r="JE87" s="108"/>
      <c r="JF87" s="108"/>
      <c r="JG87" s="108"/>
      <c r="JH87" s="108"/>
      <c r="JI87" s="108"/>
      <c r="JJ87" s="108"/>
      <c r="JK87" s="108"/>
      <c r="JL87" s="108"/>
      <c r="JM87" s="108"/>
      <c r="JN87" s="108"/>
      <c r="JO87" s="108"/>
      <c r="JP87" s="108"/>
      <c r="JQ87" s="108"/>
      <c r="JR87" s="108"/>
      <c r="JS87" s="108"/>
      <c r="JT87" s="108"/>
      <c r="JU87" s="108"/>
      <c r="JV87" s="108"/>
      <c r="JW87" s="108"/>
      <c r="JX87" s="108"/>
      <c r="JY87" s="108"/>
      <c r="JZ87" s="108"/>
      <c r="KA87" s="108"/>
      <c r="KB87" s="108"/>
      <c r="KC87" s="108"/>
      <c r="KD87" s="108"/>
      <c r="KE87" s="108"/>
      <c r="KF87" s="108"/>
      <c r="KG87" s="108"/>
      <c r="KH87" s="108"/>
      <c r="KI87" s="108"/>
      <c r="KJ87" s="108"/>
      <c r="KK87" s="108"/>
      <c r="KL87" s="108"/>
      <c r="KM87" s="108"/>
      <c r="KN87" s="108"/>
      <c r="KO87" s="108"/>
      <c r="KP87" s="108"/>
      <c r="KQ87" s="108"/>
      <c r="KR87" s="108"/>
      <c r="KS87" s="108"/>
      <c r="KT87" s="108"/>
      <c r="KU87" s="108"/>
      <c r="KV87" s="108"/>
      <c r="KW87" s="108"/>
      <c r="KX87" s="108"/>
      <c r="KY87" s="108"/>
      <c r="KZ87" s="108"/>
      <c r="LA87" s="108"/>
      <c r="LB87" s="108"/>
      <c r="LC87" s="108"/>
      <c r="LD87" s="108"/>
      <c r="LE87" s="108"/>
      <c r="LF87" s="108"/>
      <c r="LG87" s="108"/>
      <c r="LH87" s="108"/>
      <c r="LI87" s="108"/>
      <c r="LJ87" s="108"/>
      <c r="LK87" s="108"/>
      <c r="LL87" s="108"/>
      <c r="LM87" s="108"/>
      <c r="LN87" s="108"/>
      <c r="LO87" s="108"/>
      <c r="LP87" s="108"/>
      <c r="LQ87" s="108"/>
      <c r="LR87" s="108"/>
      <c r="LS87" s="108"/>
      <c r="LT87" s="108"/>
      <c r="LU87" s="108"/>
      <c r="LV87" s="108"/>
      <c r="LW87" s="108"/>
      <c r="LX87" s="108"/>
      <c r="LY87" s="108"/>
      <c r="LZ87" s="108"/>
      <c r="MA87" s="108"/>
      <c r="MB87" s="108"/>
      <c r="MC87" s="108"/>
      <c r="MD87" s="108"/>
      <c r="ME87" s="108"/>
    </row>
    <row r="88" spans="1:343" s="156" customFormat="1">
      <c r="A88" s="3"/>
      <c r="B88" s="438"/>
      <c r="C88" s="438"/>
      <c r="D88" s="438"/>
      <c r="E88" s="438"/>
      <c r="F88" s="438"/>
      <c r="G88" s="438"/>
      <c r="H88" s="438"/>
      <c r="I88" s="438"/>
      <c r="J88" s="438"/>
      <c r="K88" s="438"/>
      <c r="L88" s="438"/>
      <c r="M88" s="438"/>
      <c r="N88" s="438"/>
      <c r="O88" s="438"/>
      <c r="P88" s="438"/>
      <c r="Q88" s="438"/>
      <c r="R88" s="438"/>
      <c r="S88" s="438"/>
      <c r="T88" s="438"/>
      <c r="U88" s="438"/>
      <c r="V88" s="438"/>
      <c r="W88" s="438"/>
      <c r="X88" s="438"/>
      <c r="Y88" s="438"/>
      <c r="Z88" s="438"/>
      <c r="AA88" s="438"/>
      <c r="AB88" s="438"/>
      <c r="AC88" s="438"/>
      <c r="AD88" s="438"/>
      <c r="AE88" s="154"/>
      <c r="AF88" s="154"/>
      <c r="AG88" s="154"/>
      <c r="AH88" s="154"/>
      <c r="AI88" s="154"/>
      <c r="AJ88" s="108"/>
      <c r="AK88" s="154"/>
      <c r="AL88" s="108"/>
      <c r="AM88" s="108"/>
      <c r="AN88" s="108"/>
      <c r="AO88" s="108"/>
      <c r="AP88" s="108"/>
      <c r="AQ88" s="108"/>
      <c r="AR88" s="108"/>
      <c r="AS88" s="108"/>
      <c r="AT88" s="108"/>
      <c r="AU88" s="108"/>
      <c r="AV88" s="108"/>
      <c r="AW88" s="108"/>
      <c r="AX88" s="108"/>
      <c r="AY88" s="108"/>
      <c r="AZ88" s="108"/>
      <c r="BA88" s="108"/>
      <c r="BB88" s="108"/>
      <c r="BC88" s="108"/>
      <c r="BD88" s="108"/>
      <c r="BE88" s="108"/>
      <c r="BF88" s="108"/>
      <c r="BG88" s="108"/>
      <c r="BH88" s="108"/>
      <c r="BI88" s="108"/>
      <c r="BJ88" s="108"/>
      <c r="BK88" s="108"/>
      <c r="BL88" s="108"/>
      <c r="BM88" s="108"/>
      <c r="BN88" s="108"/>
      <c r="BO88" s="108"/>
      <c r="BP88" s="108"/>
      <c r="BQ88" s="108"/>
      <c r="BR88" s="108"/>
      <c r="BS88" s="108"/>
      <c r="BT88" s="108"/>
      <c r="BU88" s="108"/>
      <c r="BV88" s="108"/>
      <c r="BW88" s="108"/>
      <c r="BX88" s="108"/>
      <c r="BY88" s="108"/>
      <c r="BZ88" s="108"/>
      <c r="CA88" s="108"/>
      <c r="CB88" s="108"/>
      <c r="CC88" s="108"/>
      <c r="CD88" s="108"/>
      <c r="CE88" s="108"/>
      <c r="CF88" s="108"/>
      <c r="CG88" s="108"/>
      <c r="CH88" s="108"/>
      <c r="CI88" s="108"/>
      <c r="CJ88" s="108"/>
      <c r="CK88" s="108"/>
      <c r="CL88" s="108"/>
      <c r="CM88" s="108"/>
      <c r="CN88" s="108"/>
      <c r="CO88" s="108"/>
      <c r="CP88" s="108"/>
      <c r="CQ88" s="108"/>
      <c r="CR88" s="108"/>
      <c r="CS88" s="108"/>
      <c r="CT88" s="108"/>
      <c r="CU88" s="108"/>
      <c r="CV88" s="108"/>
      <c r="CW88" s="108"/>
      <c r="CX88" s="108"/>
      <c r="CY88" s="108"/>
      <c r="CZ88" s="108"/>
      <c r="DA88" s="108"/>
      <c r="DB88" s="108"/>
      <c r="DC88" s="108"/>
      <c r="DD88" s="108"/>
      <c r="DE88" s="108"/>
      <c r="DF88" s="108"/>
      <c r="DG88" s="108"/>
      <c r="DH88" s="108"/>
      <c r="DI88" s="108"/>
      <c r="DJ88" s="108"/>
      <c r="DK88" s="108"/>
      <c r="DL88" s="108"/>
      <c r="DM88" s="108"/>
      <c r="DN88" s="108"/>
      <c r="DO88" s="108"/>
      <c r="DP88" s="108"/>
      <c r="DQ88" s="108"/>
      <c r="DR88" s="108"/>
      <c r="DS88" s="108"/>
      <c r="DT88" s="108"/>
      <c r="DU88" s="108"/>
      <c r="DV88" s="108"/>
      <c r="DW88" s="108"/>
      <c r="DX88" s="108"/>
      <c r="DY88" s="108"/>
      <c r="DZ88" s="108"/>
      <c r="EA88" s="108"/>
      <c r="EB88" s="108"/>
      <c r="EC88" s="108"/>
      <c r="ED88" s="108"/>
      <c r="EE88" s="108"/>
      <c r="EF88" s="108"/>
      <c r="EG88" s="108"/>
      <c r="EH88" s="108"/>
      <c r="EI88" s="108"/>
      <c r="EJ88" s="108"/>
      <c r="EK88" s="108"/>
      <c r="EL88" s="108"/>
      <c r="EM88" s="108"/>
      <c r="EN88" s="108"/>
      <c r="EO88" s="108"/>
      <c r="EP88" s="108"/>
      <c r="EQ88" s="108"/>
      <c r="ER88" s="108"/>
      <c r="ES88" s="108"/>
      <c r="ET88" s="108"/>
      <c r="EU88" s="108"/>
      <c r="EV88" s="108"/>
      <c r="EW88" s="108"/>
      <c r="EX88" s="108"/>
      <c r="EY88" s="108"/>
      <c r="EZ88" s="108"/>
      <c r="FA88" s="108"/>
      <c r="FB88" s="108"/>
      <c r="FC88" s="108"/>
      <c r="FD88" s="108"/>
      <c r="FE88" s="108"/>
      <c r="FF88" s="108"/>
      <c r="FG88" s="108"/>
      <c r="FH88" s="108"/>
      <c r="FI88" s="108"/>
      <c r="FJ88" s="108"/>
      <c r="FK88" s="108"/>
      <c r="FL88" s="108"/>
      <c r="FM88" s="108"/>
      <c r="FN88" s="108"/>
      <c r="FO88" s="108"/>
      <c r="FP88" s="108"/>
      <c r="FQ88" s="108"/>
      <c r="FR88" s="108"/>
      <c r="FS88" s="108"/>
      <c r="FT88" s="108"/>
      <c r="FU88" s="108"/>
      <c r="FV88" s="108"/>
      <c r="FW88" s="108"/>
      <c r="FX88" s="108"/>
      <c r="FY88" s="108"/>
      <c r="FZ88" s="108"/>
      <c r="GA88" s="108"/>
      <c r="GB88" s="108"/>
      <c r="GC88" s="108"/>
      <c r="GD88" s="108"/>
      <c r="GE88" s="108"/>
      <c r="GF88" s="108"/>
      <c r="GG88" s="108"/>
      <c r="GH88" s="108"/>
      <c r="GI88" s="108"/>
      <c r="GJ88" s="108"/>
      <c r="GK88" s="108"/>
      <c r="GL88" s="108"/>
      <c r="GM88" s="108"/>
      <c r="GN88" s="108"/>
      <c r="GO88" s="108"/>
      <c r="GP88" s="108"/>
      <c r="GQ88" s="108"/>
      <c r="GR88" s="108"/>
      <c r="GS88" s="108"/>
      <c r="GT88" s="108"/>
      <c r="GU88" s="108"/>
      <c r="GV88" s="108"/>
      <c r="GW88" s="108"/>
      <c r="GX88" s="108"/>
      <c r="GY88" s="108"/>
      <c r="GZ88" s="108"/>
      <c r="HA88" s="108"/>
      <c r="HB88" s="108"/>
      <c r="HC88" s="108"/>
      <c r="HD88" s="108"/>
      <c r="HE88" s="108"/>
      <c r="HF88" s="108"/>
      <c r="HG88" s="108"/>
      <c r="HH88" s="108"/>
      <c r="HI88" s="108"/>
      <c r="HJ88" s="108"/>
      <c r="HK88" s="108"/>
      <c r="HL88" s="108"/>
      <c r="HM88" s="108"/>
      <c r="HN88" s="108"/>
      <c r="HO88" s="108"/>
      <c r="HP88" s="108"/>
      <c r="HQ88" s="108"/>
      <c r="HR88" s="108"/>
      <c r="HS88" s="108"/>
      <c r="HT88" s="108"/>
      <c r="HU88" s="108"/>
      <c r="HV88" s="108"/>
      <c r="HW88" s="108"/>
      <c r="HX88" s="108"/>
      <c r="HY88" s="108"/>
      <c r="HZ88" s="108"/>
      <c r="IA88" s="108"/>
      <c r="IB88" s="108"/>
      <c r="IC88" s="108"/>
      <c r="ID88" s="108"/>
      <c r="IE88" s="108"/>
      <c r="IF88" s="108"/>
      <c r="IG88" s="108"/>
      <c r="IH88" s="108"/>
      <c r="II88" s="108"/>
      <c r="IJ88" s="108"/>
      <c r="IK88" s="108"/>
      <c r="IL88" s="108"/>
      <c r="IM88" s="108"/>
      <c r="IN88" s="108"/>
      <c r="IO88" s="108"/>
      <c r="IP88" s="108"/>
      <c r="IQ88" s="108"/>
      <c r="IR88" s="108"/>
      <c r="IS88" s="108"/>
      <c r="IT88" s="108"/>
      <c r="IU88" s="108"/>
      <c r="IV88" s="108"/>
      <c r="IW88" s="108"/>
      <c r="IX88" s="108"/>
      <c r="IY88" s="108"/>
      <c r="IZ88" s="108"/>
      <c r="JA88" s="108"/>
      <c r="JB88" s="108"/>
      <c r="JC88" s="108"/>
      <c r="JD88" s="108"/>
      <c r="JE88" s="108"/>
      <c r="JF88" s="108"/>
      <c r="JG88" s="108"/>
      <c r="JH88" s="108"/>
      <c r="JI88" s="108"/>
      <c r="JJ88" s="108"/>
      <c r="JK88" s="108"/>
      <c r="JL88" s="108"/>
      <c r="JM88" s="108"/>
      <c r="JN88" s="108"/>
      <c r="JO88" s="108"/>
      <c r="JP88" s="108"/>
      <c r="JQ88" s="108"/>
      <c r="JR88" s="108"/>
      <c r="JS88" s="108"/>
      <c r="JT88" s="108"/>
      <c r="JU88" s="108"/>
      <c r="JV88" s="108"/>
      <c r="JW88" s="108"/>
      <c r="JX88" s="108"/>
      <c r="JY88" s="108"/>
      <c r="JZ88" s="108"/>
      <c r="KA88" s="108"/>
      <c r="KB88" s="108"/>
      <c r="KC88" s="108"/>
      <c r="KD88" s="108"/>
      <c r="KE88" s="108"/>
      <c r="KF88" s="108"/>
      <c r="KG88" s="108"/>
      <c r="KH88" s="108"/>
      <c r="KI88" s="108"/>
      <c r="KJ88" s="108"/>
      <c r="KK88" s="108"/>
      <c r="KL88" s="108"/>
      <c r="KM88" s="108"/>
      <c r="KN88" s="108"/>
      <c r="KO88" s="108"/>
      <c r="KP88" s="108"/>
      <c r="KQ88" s="108"/>
      <c r="KR88" s="108"/>
      <c r="KS88" s="108"/>
      <c r="KT88" s="108"/>
      <c r="KU88" s="108"/>
      <c r="KV88" s="108"/>
      <c r="KW88" s="108"/>
      <c r="KX88" s="108"/>
      <c r="KY88" s="108"/>
      <c r="KZ88" s="108"/>
      <c r="LA88" s="108"/>
      <c r="LB88" s="108"/>
      <c r="LC88" s="108"/>
      <c r="LD88" s="108"/>
      <c r="LE88" s="108"/>
      <c r="LF88" s="108"/>
      <c r="LG88" s="108"/>
      <c r="LH88" s="108"/>
      <c r="LI88" s="108"/>
      <c r="LJ88" s="108"/>
      <c r="LK88" s="108"/>
      <c r="LL88" s="108"/>
      <c r="LM88" s="108"/>
      <c r="LN88" s="108"/>
      <c r="LO88" s="108"/>
      <c r="LP88" s="108"/>
      <c r="LQ88" s="108"/>
      <c r="LR88" s="108"/>
      <c r="LS88" s="108"/>
      <c r="LT88" s="108"/>
      <c r="LU88" s="108"/>
      <c r="LV88" s="108"/>
      <c r="LW88" s="108"/>
      <c r="LX88" s="108"/>
      <c r="LY88" s="108"/>
      <c r="LZ88" s="108"/>
      <c r="MA88" s="108"/>
      <c r="MB88" s="108"/>
      <c r="MC88" s="108"/>
      <c r="MD88" s="108"/>
      <c r="ME88" s="108"/>
    </row>
    <row r="89" spans="1:343" s="156" customFormat="1">
      <c r="A89" s="3"/>
      <c r="B89" s="438"/>
      <c r="C89" s="438"/>
      <c r="D89" s="438"/>
      <c r="E89" s="438"/>
      <c r="F89" s="438"/>
      <c r="G89" s="438"/>
      <c r="H89" s="438"/>
      <c r="I89" s="438"/>
      <c r="J89" s="438"/>
      <c r="K89" s="438"/>
      <c r="L89" s="438"/>
      <c r="M89" s="438"/>
      <c r="N89" s="438"/>
      <c r="O89" s="438"/>
      <c r="P89" s="438"/>
      <c r="Q89" s="438"/>
      <c r="R89" s="438"/>
      <c r="S89" s="438"/>
      <c r="T89" s="438"/>
      <c r="U89" s="438"/>
      <c r="V89" s="438"/>
      <c r="W89" s="438"/>
      <c r="X89" s="438"/>
      <c r="Y89" s="438"/>
      <c r="Z89" s="438"/>
      <c r="AA89" s="438"/>
      <c r="AB89" s="438"/>
      <c r="AC89" s="438"/>
      <c r="AD89" s="438"/>
      <c r="AE89" s="154"/>
      <c r="AF89" s="154"/>
      <c r="AG89" s="154"/>
      <c r="AH89" s="154"/>
      <c r="AI89" s="154"/>
      <c r="AJ89" s="108"/>
      <c r="AK89" s="154"/>
      <c r="AL89" s="108"/>
      <c r="AM89" s="108"/>
      <c r="AN89" s="108"/>
      <c r="AO89" s="108"/>
      <c r="AP89" s="108"/>
      <c r="AQ89" s="108"/>
      <c r="AR89" s="108"/>
      <c r="AS89" s="108"/>
      <c r="AT89" s="108"/>
      <c r="AU89" s="108"/>
      <c r="AV89" s="108"/>
      <c r="AW89" s="108"/>
      <c r="AX89" s="108"/>
      <c r="AY89" s="108"/>
      <c r="AZ89" s="108"/>
      <c r="BA89" s="108"/>
      <c r="BB89" s="108"/>
      <c r="BC89" s="108"/>
      <c r="BD89" s="108"/>
      <c r="BE89" s="108"/>
      <c r="BF89" s="108"/>
      <c r="BG89" s="108"/>
      <c r="BH89" s="108"/>
      <c r="BI89" s="108"/>
      <c r="BJ89" s="108"/>
      <c r="BK89" s="108"/>
      <c r="BL89" s="108"/>
      <c r="BM89" s="108"/>
      <c r="BN89" s="108"/>
      <c r="BO89" s="108"/>
      <c r="BP89" s="108"/>
      <c r="BQ89" s="108"/>
      <c r="BR89" s="108"/>
      <c r="BS89" s="108"/>
      <c r="BT89" s="108"/>
      <c r="BU89" s="108"/>
      <c r="BV89" s="108"/>
      <c r="BW89" s="108"/>
      <c r="BX89" s="108"/>
      <c r="BY89" s="108"/>
      <c r="BZ89" s="108"/>
      <c r="CA89" s="108"/>
      <c r="CB89" s="108"/>
      <c r="CC89" s="108"/>
      <c r="CD89" s="108"/>
      <c r="CE89" s="108"/>
      <c r="CF89" s="108"/>
      <c r="CG89" s="108"/>
      <c r="CH89" s="108"/>
      <c r="CI89" s="108"/>
      <c r="CJ89" s="108"/>
      <c r="CK89" s="108"/>
      <c r="CL89" s="108"/>
      <c r="CM89" s="108"/>
      <c r="CN89" s="108"/>
      <c r="CO89" s="108"/>
      <c r="CP89" s="108"/>
      <c r="CQ89" s="108"/>
      <c r="CR89" s="108"/>
      <c r="CS89" s="108"/>
      <c r="CT89" s="108"/>
      <c r="CU89" s="108"/>
      <c r="CV89" s="108"/>
      <c r="CW89" s="108"/>
      <c r="CX89" s="108"/>
      <c r="CY89" s="108"/>
      <c r="CZ89" s="108"/>
      <c r="DA89" s="108"/>
      <c r="DB89" s="108"/>
      <c r="DC89" s="108"/>
      <c r="DD89" s="108"/>
      <c r="DE89" s="108"/>
      <c r="DF89" s="108"/>
      <c r="DG89" s="108"/>
      <c r="DH89" s="108"/>
      <c r="DI89" s="108"/>
      <c r="DJ89" s="108"/>
      <c r="DK89" s="108"/>
      <c r="DL89" s="108"/>
      <c r="DM89" s="108"/>
      <c r="DN89" s="108"/>
      <c r="DO89" s="108"/>
      <c r="DP89" s="108"/>
      <c r="DQ89" s="108"/>
      <c r="DR89" s="108"/>
      <c r="DS89" s="108"/>
      <c r="DT89" s="108"/>
      <c r="DU89" s="108"/>
      <c r="DV89" s="108"/>
      <c r="DW89" s="108"/>
      <c r="DX89" s="108"/>
      <c r="DY89" s="108"/>
      <c r="DZ89" s="108"/>
      <c r="EA89" s="108"/>
      <c r="EB89" s="108"/>
      <c r="EC89" s="108"/>
      <c r="ED89" s="108"/>
      <c r="EE89" s="108"/>
      <c r="EF89" s="108"/>
      <c r="EG89" s="108"/>
      <c r="EH89" s="108"/>
      <c r="EI89" s="108"/>
      <c r="EJ89" s="108"/>
      <c r="EK89" s="108"/>
      <c r="EL89" s="108"/>
      <c r="EM89" s="108"/>
      <c r="EN89" s="108"/>
      <c r="EO89" s="108"/>
      <c r="EP89" s="108"/>
      <c r="EQ89" s="108"/>
      <c r="ER89" s="108"/>
      <c r="ES89" s="108"/>
      <c r="ET89" s="108"/>
      <c r="EU89" s="108"/>
      <c r="EV89" s="108"/>
      <c r="EW89" s="108"/>
      <c r="EX89" s="108"/>
      <c r="EY89" s="108"/>
      <c r="EZ89" s="108"/>
      <c r="FA89" s="108"/>
      <c r="FB89" s="108"/>
      <c r="FC89" s="108"/>
      <c r="FD89" s="108"/>
      <c r="FE89" s="108"/>
      <c r="FF89" s="108"/>
      <c r="FG89" s="108"/>
      <c r="FH89" s="108"/>
      <c r="FI89" s="108"/>
      <c r="FJ89" s="108"/>
      <c r="FK89" s="108"/>
      <c r="FL89" s="108"/>
      <c r="FM89" s="108"/>
      <c r="FN89" s="108"/>
      <c r="FO89" s="108"/>
      <c r="FP89" s="108"/>
      <c r="FQ89" s="108"/>
      <c r="FR89" s="108"/>
      <c r="FS89" s="108"/>
      <c r="FT89" s="108"/>
      <c r="FU89" s="108"/>
      <c r="FV89" s="108"/>
      <c r="FW89" s="108"/>
      <c r="FX89" s="108"/>
      <c r="FY89" s="108"/>
      <c r="FZ89" s="108"/>
      <c r="GA89" s="108"/>
      <c r="GB89" s="108"/>
      <c r="GC89" s="108"/>
      <c r="GD89" s="108"/>
      <c r="GE89" s="108"/>
      <c r="GF89" s="108"/>
      <c r="GG89" s="108"/>
      <c r="GH89" s="108"/>
      <c r="GI89" s="108"/>
      <c r="GJ89" s="108"/>
      <c r="GK89" s="108"/>
      <c r="GL89" s="108"/>
      <c r="GM89" s="108"/>
      <c r="GN89" s="108"/>
      <c r="GO89" s="108"/>
      <c r="GP89" s="108"/>
      <c r="GQ89" s="108"/>
      <c r="GR89" s="108"/>
      <c r="GS89" s="108"/>
      <c r="GT89" s="108"/>
      <c r="GU89" s="108"/>
      <c r="GV89" s="108"/>
      <c r="GW89" s="108"/>
      <c r="GX89" s="108"/>
      <c r="GY89" s="108"/>
      <c r="GZ89" s="108"/>
      <c r="HA89" s="108"/>
      <c r="HB89" s="108"/>
      <c r="HC89" s="108"/>
      <c r="HD89" s="108"/>
      <c r="HE89" s="108"/>
      <c r="HF89" s="108"/>
      <c r="HG89" s="108"/>
      <c r="HH89" s="108"/>
      <c r="HI89" s="108"/>
      <c r="HJ89" s="108"/>
      <c r="HK89" s="108"/>
      <c r="HL89" s="108"/>
      <c r="HM89" s="108"/>
      <c r="HN89" s="108"/>
      <c r="HO89" s="108"/>
      <c r="HP89" s="108"/>
      <c r="HQ89" s="108"/>
      <c r="HR89" s="108"/>
      <c r="HS89" s="108"/>
      <c r="HT89" s="108"/>
      <c r="HU89" s="108"/>
      <c r="HV89" s="108"/>
      <c r="HW89" s="108"/>
      <c r="HX89" s="108"/>
      <c r="HY89" s="108"/>
      <c r="HZ89" s="108"/>
      <c r="IA89" s="108"/>
      <c r="IB89" s="108"/>
      <c r="IC89" s="108"/>
      <c r="ID89" s="108"/>
      <c r="IE89" s="108"/>
      <c r="IF89" s="108"/>
      <c r="IG89" s="108"/>
      <c r="IH89" s="108"/>
      <c r="II89" s="108"/>
      <c r="IJ89" s="108"/>
      <c r="IK89" s="108"/>
      <c r="IL89" s="108"/>
      <c r="IM89" s="108"/>
      <c r="IN89" s="108"/>
      <c r="IO89" s="108"/>
      <c r="IP89" s="108"/>
      <c r="IQ89" s="108"/>
      <c r="IR89" s="108"/>
      <c r="IS89" s="108"/>
      <c r="IT89" s="108"/>
      <c r="IU89" s="108"/>
      <c r="IV89" s="108"/>
      <c r="IW89" s="108"/>
      <c r="IX89" s="108"/>
      <c r="IY89" s="108"/>
      <c r="IZ89" s="108"/>
      <c r="JA89" s="108"/>
      <c r="JB89" s="108"/>
      <c r="JC89" s="108"/>
      <c r="JD89" s="108"/>
      <c r="JE89" s="108"/>
      <c r="JF89" s="108"/>
      <c r="JG89" s="108"/>
      <c r="JH89" s="108"/>
      <c r="JI89" s="108"/>
      <c r="JJ89" s="108"/>
      <c r="JK89" s="108"/>
      <c r="JL89" s="108"/>
      <c r="JM89" s="108"/>
      <c r="JN89" s="108"/>
      <c r="JO89" s="108"/>
      <c r="JP89" s="108"/>
      <c r="JQ89" s="108"/>
      <c r="JR89" s="108"/>
      <c r="JS89" s="108"/>
      <c r="JT89" s="108"/>
      <c r="JU89" s="108"/>
      <c r="JV89" s="108"/>
      <c r="JW89" s="108"/>
      <c r="JX89" s="108"/>
      <c r="JY89" s="108"/>
      <c r="JZ89" s="108"/>
      <c r="KA89" s="108"/>
      <c r="KB89" s="108"/>
      <c r="KC89" s="108"/>
      <c r="KD89" s="108"/>
      <c r="KE89" s="108"/>
      <c r="KF89" s="108"/>
      <c r="KG89" s="108"/>
      <c r="KH89" s="108"/>
      <c r="KI89" s="108"/>
      <c r="KJ89" s="108"/>
      <c r="KK89" s="108"/>
      <c r="KL89" s="108"/>
      <c r="KM89" s="108"/>
      <c r="KN89" s="108"/>
      <c r="KO89" s="108"/>
      <c r="KP89" s="108"/>
      <c r="KQ89" s="108"/>
      <c r="KR89" s="108"/>
      <c r="KS89" s="108"/>
      <c r="KT89" s="108"/>
      <c r="KU89" s="108"/>
      <c r="KV89" s="108"/>
      <c r="KW89" s="108"/>
      <c r="KX89" s="108"/>
      <c r="KY89" s="108"/>
      <c r="KZ89" s="108"/>
      <c r="LA89" s="108"/>
      <c r="LB89" s="108"/>
      <c r="LC89" s="108"/>
      <c r="LD89" s="108"/>
      <c r="LE89" s="108"/>
      <c r="LF89" s="108"/>
      <c r="LG89" s="108"/>
      <c r="LH89" s="108"/>
      <c r="LI89" s="108"/>
      <c r="LJ89" s="108"/>
      <c r="LK89" s="108"/>
      <c r="LL89" s="108"/>
      <c r="LM89" s="108"/>
      <c r="LN89" s="108"/>
      <c r="LO89" s="108"/>
      <c r="LP89" s="108"/>
      <c r="LQ89" s="108"/>
      <c r="LR89" s="108"/>
      <c r="LS89" s="108"/>
      <c r="LT89" s="108"/>
      <c r="LU89" s="108"/>
      <c r="LV89" s="108"/>
      <c r="LW89" s="108"/>
      <c r="LX89" s="108"/>
      <c r="LY89" s="108"/>
      <c r="LZ89" s="108"/>
      <c r="MA89" s="108"/>
      <c r="MB89" s="108"/>
      <c r="MC89" s="108"/>
      <c r="MD89" s="108"/>
      <c r="ME89" s="108"/>
    </row>
    <row r="90" spans="1:343" s="156" customFormat="1">
      <c r="A90" s="3"/>
      <c r="B90" s="438"/>
      <c r="C90" s="438"/>
      <c r="D90" s="438"/>
      <c r="E90" s="438"/>
      <c r="F90" s="438"/>
      <c r="G90" s="438"/>
      <c r="H90" s="438"/>
      <c r="I90" s="438"/>
      <c r="J90" s="438"/>
      <c r="K90" s="438"/>
      <c r="L90" s="438"/>
      <c r="M90" s="438"/>
      <c r="N90" s="438"/>
      <c r="O90" s="438"/>
      <c r="P90" s="438"/>
      <c r="Q90" s="438"/>
      <c r="R90" s="438"/>
      <c r="S90" s="438"/>
      <c r="T90" s="438"/>
      <c r="U90" s="438"/>
      <c r="V90" s="438"/>
      <c r="W90" s="438"/>
      <c r="X90" s="438"/>
      <c r="Y90" s="438"/>
      <c r="Z90" s="438"/>
      <c r="AA90" s="438"/>
      <c r="AB90" s="438"/>
      <c r="AC90" s="438"/>
      <c r="AD90" s="438"/>
      <c r="AE90" s="154"/>
      <c r="AF90" s="154"/>
      <c r="AG90" s="154"/>
      <c r="AH90" s="154"/>
      <c r="AI90" s="154"/>
      <c r="AJ90" s="108"/>
      <c r="AK90" s="154"/>
      <c r="AL90" s="108"/>
      <c r="AM90" s="108"/>
      <c r="AN90" s="108"/>
      <c r="AO90" s="108"/>
      <c r="AP90" s="108"/>
      <c r="AQ90" s="108"/>
      <c r="AR90" s="108"/>
      <c r="AS90" s="108"/>
      <c r="AT90" s="108"/>
      <c r="AU90" s="108"/>
      <c r="AV90" s="108"/>
      <c r="AW90" s="108"/>
      <c r="AX90" s="108"/>
      <c r="AY90" s="108"/>
      <c r="AZ90" s="108"/>
      <c r="BA90" s="108"/>
      <c r="BB90" s="108"/>
      <c r="BC90" s="108"/>
      <c r="BD90" s="108"/>
      <c r="BE90" s="108"/>
      <c r="BF90" s="108"/>
      <c r="BG90" s="108"/>
      <c r="BH90" s="108"/>
      <c r="BI90" s="108"/>
      <c r="BJ90" s="108"/>
      <c r="BK90" s="108"/>
      <c r="BL90" s="108"/>
      <c r="BM90" s="108"/>
      <c r="BN90" s="108"/>
      <c r="BO90" s="108"/>
      <c r="BP90" s="108"/>
      <c r="BQ90" s="108"/>
      <c r="BR90" s="108"/>
      <c r="BS90" s="108"/>
      <c r="BT90" s="108"/>
      <c r="BU90" s="108"/>
      <c r="BV90" s="108"/>
      <c r="BW90" s="108"/>
      <c r="BX90" s="108"/>
      <c r="BY90" s="108"/>
      <c r="BZ90" s="108"/>
      <c r="CA90" s="108"/>
      <c r="CB90" s="108"/>
      <c r="CC90" s="108"/>
      <c r="CD90" s="108"/>
      <c r="CE90" s="108"/>
      <c r="CF90" s="108"/>
      <c r="CG90" s="108"/>
      <c r="CH90" s="108"/>
      <c r="CI90" s="108"/>
      <c r="CJ90" s="108"/>
      <c r="CK90" s="108"/>
      <c r="CL90" s="108"/>
      <c r="CM90" s="108"/>
      <c r="CN90" s="108"/>
      <c r="CO90" s="108"/>
      <c r="CP90" s="108"/>
      <c r="CQ90" s="108"/>
      <c r="CR90" s="108"/>
      <c r="CS90" s="108"/>
      <c r="CT90" s="108"/>
      <c r="CU90" s="108"/>
      <c r="CV90" s="108"/>
      <c r="CW90" s="108"/>
      <c r="CX90" s="108"/>
      <c r="CY90" s="108"/>
      <c r="CZ90" s="108"/>
      <c r="DA90" s="108"/>
      <c r="DB90" s="108"/>
      <c r="DC90" s="108"/>
      <c r="DD90" s="108"/>
      <c r="DE90" s="108"/>
      <c r="DF90" s="108"/>
      <c r="DG90" s="108"/>
      <c r="DH90" s="108"/>
      <c r="DI90" s="108"/>
      <c r="DJ90" s="108"/>
      <c r="DK90" s="108"/>
      <c r="DL90" s="108"/>
      <c r="DM90" s="108"/>
      <c r="DN90" s="108"/>
      <c r="DO90" s="108"/>
      <c r="DP90" s="108"/>
      <c r="DQ90" s="108"/>
      <c r="DR90" s="108"/>
      <c r="DS90" s="108"/>
      <c r="DT90" s="108"/>
      <c r="DU90" s="108"/>
      <c r="DV90" s="108"/>
      <c r="DW90" s="108"/>
      <c r="DX90" s="108"/>
      <c r="DY90" s="108"/>
      <c r="DZ90" s="108"/>
      <c r="EA90" s="108"/>
      <c r="EB90" s="108"/>
      <c r="EC90" s="108"/>
      <c r="ED90" s="108"/>
      <c r="EE90" s="108"/>
      <c r="EF90" s="108"/>
      <c r="EG90" s="108"/>
      <c r="EH90" s="108"/>
      <c r="EI90" s="108"/>
      <c r="EJ90" s="108"/>
      <c r="EK90" s="108"/>
      <c r="EL90" s="108"/>
      <c r="EM90" s="108"/>
      <c r="EN90" s="108"/>
      <c r="EO90" s="108"/>
      <c r="EP90" s="108"/>
      <c r="EQ90" s="108"/>
      <c r="ER90" s="108"/>
      <c r="ES90" s="108"/>
      <c r="ET90" s="108"/>
      <c r="EU90" s="108"/>
      <c r="EV90" s="108"/>
      <c r="EW90" s="108"/>
      <c r="EX90" s="108"/>
      <c r="EY90" s="108"/>
      <c r="EZ90" s="108"/>
      <c r="FA90" s="108"/>
      <c r="FB90" s="108"/>
      <c r="FC90" s="108"/>
      <c r="FD90" s="108"/>
      <c r="FE90" s="108"/>
      <c r="FF90" s="108"/>
      <c r="FG90" s="108"/>
      <c r="FH90" s="108"/>
      <c r="FI90" s="108"/>
      <c r="FJ90" s="108"/>
      <c r="FK90" s="108"/>
      <c r="FL90" s="108"/>
      <c r="FM90" s="108"/>
      <c r="FN90" s="108"/>
      <c r="FO90" s="108"/>
      <c r="FP90" s="108"/>
      <c r="FQ90" s="108"/>
      <c r="FR90" s="108"/>
      <c r="FS90" s="108"/>
      <c r="FT90" s="108"/>
      <c r="FU90" s="108"/>
      <c r="FV90" s="108"/>
      <c r="FW90" s="108"/>
      <c r="FX90" s="108"/>
      <c r="FY90" s="108"/>
      <c r="FZ90" s="108"/>
      <c r="GA90" s="108"/>
      <c r="GB90" s="108"/>
      <c r="GC90" s="108"/>
      <c r="GD90" s="108"/>
      <c r="GE90" s="108"/>
      <c r="GF90" s="108"/>
      <c r="GG90" s="108"/>
      <c r="GH90" s="108"/>
      <c r="GI90" s="108"/>
      <c r="GJ90" s="108"/>
      <c r="GK90" s="108"/>
      <c r="GL90" s="108"/>
      <c r="GM90" s="108"/>
      <c r="GN90" s="108"/>
      <c r="GO90" s="108"/>
      <c r="GP90" s="108"/>
      <c r="GQ90" s="108"/>
      <c r="GR90" s="108"/>
      <c r="GS90" s="108"/>
      <c r="GT90" s="108"/>
      <c r="GU90" s="108"/>
      <c r="GV90" s="108"/>
      <c r="GW90" s="108"/>
      <c r="GX90" s="108"/>
      <c r="GY90" s="108"/>
      <c r="GZ90" s="108"/>
      <c r="HA90" s="108"/>
      <c r="HB90" s="108"/>
      <c r="HC90" s="108"/>
      <c r="HD90" s="108"/>
      <c r="HE90" s="108"/>
      <c r="HF90" s="108"/>
      <c r="HG90" s="108"/>
      <c r="HH90" s="108"/>
      <c r="HI90" s="108"/>
      <c r="HJ90" s="108"/>
      <c r="HK90" s="108"/>
      <c r="HL90" s="108"/>
      <c r="HM90" s="108"/>
      <c r="HN90" s="108"/>
      <c r="HO90" s="108"/>
      <c r="HP90" s="108"/>
      <c r="HQ90" s="108"/>
      <c r="HR90" s="108"/>
      <c r="HS90" s="108"/>
      <c r="HT90" s="108"/>
      <c r="HU90" s="108"/>
      <c r="HV90" s="108"/>
      <c r="HW90" s="108"/>
      <c r="HX90" s="108"/>
      <c r="HY90" s="108"/>
      <c r="HZ90" s="108"/>
      <c r="IA90" s="108"/>
      <c r="IB90" s="108"/>
      <c r="IC90" s="108"/>
      <c r="ID90" s="108"/>
      <c r="IE90" s="108"/>
      <c r="IF90" s="108"/>
      <c r="IG90" s="108"/>
      <c r="IH90" s="108"/>
      <c r="II90" s="108"/>
      <c r="IJ90" s="108"/>
      <c r="IK90" s="108"/>
      <c r="IL90" s="108"/>
      <c r="IM90" s="108"/>
      <c r="IN90" s="108"/>
      <c r="IO90" s="108"/>
      <c r="IP90" s="108"/>
      <c r="IQ90" s="108"/>
      <c r="IR90" s="108"/>
      <c r="IS90" s="108"/>
      <c r="IT90" s="108"/>
      <c r="IU90" s="108"/>
      <c r="IV90" s="108"/>
      <c r="IW90" s="108"/>
      <c r="IX90" s="108"/>
      <c r="IY90" s="108"/>
      <c r="IZ90" s="108"/>
      <c r="JA90" s="108"/>
      <c r="JB90" s="108"/>
      <c r="JC90" s="108"/>
      <c r="JD90" s="108"/>
      <c r="JE90" s="108"/>
      <c r="JF90" s="108"/>
      <c r="JG90" s="108"/>
      <c r="JH90" s="108"/>
      <c r="JI90" s="108"/>
      <c r="JJ90" s="108"/>
      <c r="JK90" s="108"/>
      <c r="JL90" s="108"/>
      <c r="JM90" s="108"/>
      <c r="JN90" s="108"/>
      <c r="JO90" s="108"/>
      <c r="JP90" s="108"/>
      <c r="JQ90" s="108"/>
      <c r="JR90" s="108"/>
      <c r="JS90" s="108"/>
      <c r="JT90" s="108"/>
      <c r="JU90" s="108"/>
      <c r="JV90" s="108"/>
      <c r="JW90" s="108"/>
      <c r="JX90" s="108"/>
      <c r="JY90" s="108"/>
      <c r="JZ90" s="108"/>
      <c r="KA90" s="108"/>
      <c r="KB90" s="108"/>
      <c r="KC90" s="108"/>
      <c r="KD90" s="108"/>
      <c r="KE90" s="108"/>
      <c r="KF90" s="108"/>
      <c r="KG90" s="108"/>
      <c r="KH90" s="108"/>
      <c r="KI90" s="108"/>
      <c r="KJ90" s="108"/>
      <c r="KK90" s="108"/>
      <c r="KL90" s="108"/>
      <c r="KM90" s="108"/>
      <c r="KN90" s="108"/>
      <c r="KO90" s="108"/>
      <c r="KP90" s="108"/>
      <c r="KQ90" s="108"/>
      <c r="KR90" s="108"/>
      <c r="KS90" s="108"/>
      <c r="KT90" s="108"/>
      <c r="KU90" s="108"/>
      <c r="KV90" s="108"/>
      <c r="KW90" s="108"/>
      <c r="KX90" s="108"/>
      <c r="KY90" s="108"/>
      <c r="KZ90" s="108"/>
      <c r="LA90" s="108"/>
      <c r="LB90" s="108"/>
      <c r="LC90" s="108"/>
      <c r="LD90" s="108"/>
      <c r="LE90" s="108"/>
      <c r="LF90" s="108"/>
      <c r="LG90" s="108"/>
      <c r="LH90" s="108"/>
      <c r="LI90" s="108"/>
      <c r="LJ90" s="108"/>
      <c r="LK90" s="108"/>
      <c r="LL90" s="108"/>
      <c r="LM90" s="108"/>
      <c r="LN90" s="108"/>
      <c r="LO90" s="108"/>
      <c r="LP90" s="108"/>
      <c r="LQ90" s="108"/>
      <c r="LR90" s="108"/>
      <c r="LS90" s="108"/>
      <c r="LT90" s="108"/>
      <c r="LU90" s="108"/>
      <c r="LV90" s="108"/>
      <c r="LW90" s="108"/>
      <c r="LX90" s="108"/>
      <c r="LY90" s="108"/>
      <c r="LZ90" s="108"/>
      <c r="MA90" s="108"/>
      <c r="MB90" s="108"/>
      <c r="MC90" s="108"/>
      <c r="MD90" s="108"/>
      <c r="ME90" s="108"/>
    </row>
    <row r="91" spans="1:343" s="156" customFormat="1">
      <c r="A91" s="3"/>
      <c r="B91" s="438"/>
      <c r="C91" s="438"/>
      <c r="D91" s="438"/>
      <c r="E91" s="438"/>
      <c r="F91" s="438"/>
      <c r="G91" s="438"/>
      <c r="H91" s="438"/>
      <c r="I91" s="438"/>
      <c r="J91" s="438"/>
      <c r="K91" s="438"/>
      <c r="L91" s="438"/>
      <c r="M91" s="438"/>
      <c r="N91" s="438"/>
      <c r="O91" s="438"/>
      <c r="P91" s="438"/>
      <c r="Q91" s="438"/>
      <c r="R91" s="438"/>
      <c r="S91" s="438"/>
      <c r="T91" s="438"/>
      <c r="U91" s="438"/>
      <c r="V91" s="438"/>
      <c r="W91" s="438"/>
      <c r="X91" s="438"/>
      <c r="Y91" s="438"/>
      <c r="Z91" s="438"/>
      <c r="AA91" s="438"/>
      <c r="AB91" s="438"/>
      <c r="AC91" s="438"/>
      <c r="AD91" s="438"/>
      <c r="AE91" s="154"/>
      <c r="AF91" s="154"/>
      <c r="AG91" s="154"/>
      <c r="AH91" s="154"/>
      <c r="AI91" s="154"/>
      <c r="AJ91" s="108"/>
      <c r="AK91" s="154"/>
      <c r="AL91" s="108"/>
      <c r="AM91" s="108"/>
      <c r="AN91" s="108"/>
      <c r="AO91" s="108"/>
      <c r="AP91" s="108"/>
      <c r="AQ91" s="108"/>
      <c r="AR91" s="108"/>
      <c r="AS91" s="108"/>
      <c r="AT91" s="108"/>
      <c r="AU91" s="108"/>
      <c r="AV91" s="108"/>
      <c r="AW91" s="108"/>
      <c r="AX91" s="108"/>
      <c r="AY91" s="108"/>
      <c r="AZ91" s="108"/>
      <c r="BA91" s="108"/>
      <c r="BB91" s="108"/>
      <c r="BC91" s="108"/>
      <c r="BD91" s="108"/>
      <c r="BE91" s="108"/>
      <c r="BF91" s="108"/>
      <c r="BG91" s="108"/>
      <c r="BH91" s="108"/>
      <c r="BI91" s="108"/>
      <c r="BJ91" s="108"/>
      <c r="BK91" s="108"/>
      <c r="BL91" s="108"/>
      <c r="BM91" s="108"/>
      <c r="BN91" s="108"/>
      <c r="BO91" s="108"/>
      <c r="BP91" s="108"/>
      <c r="BQ91" s="108"/>
      <c r="BR91" s="108"/>
      <c r="BS91" s="108"/>
      <c r="BT91" s="108"/>
      <c r="BU91" s="108"/>
      <c r="BV91" s="108"/>
      <c r="BW91" s="108"/>
      <c r="BX91" s="108"/>
      <c r="BY91" s="108"/>
      <c r="BZ91" s="108"/>
      <c r="CA91" s="108"/>
      <c r="CB91" s="108"/>
      <c r="CC91" s="108"/>
      <c r="CD91" s="108"/>
      <c r="CE91" s="108"/>
      <c r="CF91" s="108"/>
      <c r="CG91" s="108"/>
      <c r="CH91" s="108"/>
      <c r="CI91" s="108"/>
      <c r="CJ91" s="108"/>
      <c r="CK91" s="108"/>
      <c r="CL91" s="108"/>
      <c r="CM91" s="108"/>
      <c r="CN91" s="108"/>
      <c r="CO91" s="108"/>
      <c r="CP91" s="108"/>
      <c r="CQ91" s="108"/>
      <c r="CR91" s="108"/>
      <c r="CS91" s="108"/>
      <c r="CT91" s="108"/>
      <c r="CU91" s="108"/>
      <c r="CV91" s="108"/>
      <c r="CW91" s="108"/>
      <c r="CX91" s="108"/>
      <c r="CY91" s="108"/>
      <c r="CZ91" s="108"/>
      <c r="DA91" s="108"/>
      <c r="DB91" s="108"/>
      <c r="DC91" s="108"/>
      <c r="DD91" s="108"/>
      <c r="DE91" s="108"/>
      <c r="DF91" s="108"/>
      <c r="DG91" s="108"/>
      <c r="DH91" s="108"/>
      <c r="DI91" s="108"/>
      <c r="DJ91" s="108"/>
      <c r="DK91" s="108"/>
      <c r="DL91" s="108"/>
      <c r="DM91" s="108"/>
      <c r="DN91" s="108"/>
      <c r="DO91" s="108"/>
      <c r="DP91" s="108"/>
      <c r="DQ91" s="108"/>
      <c r="DR91" s="108"/>
      <c r="DS91" s="108"/>
      <c r="DT91" s="108"/>
      <c r="DU91" s="108"/>
      <c r="DV91" s="108"/>
      <c r="DW91" s="108"/>
      <c r="DX91" s="108"/>
      <c r="DY91" s="108"/>
      <c r="DZ91" s="108"/>
      <c r="EA91" s="108"/>
      <c r="EB91" s="108"/>
      <c r="EC91" s="108"/>
      <c r="ED91" s="108"/>
      <c r="EE91" s="108"/>
      <c r="EF91" s="108"/>
      <c r="EG91" s="108"/>
      <c r="EH91" s="108"/>
      <c r="EI91" s="108"/>
      <c r="EJ91" s="108"/>
      <c r="EK91" s="108"/>
      <c r="EL91" s="108"/>
      <c r="EM91" s="108"/>
      <c r="EN91" s="108"/>
      <c r="EO91" s="108"/>
      <c r="EP91" s="108"/>
      <c r="EQ91" s="108"/>
      <c r="ER91" s="108"/>
      <c r="ES91" s="108"/>
      <c r="ET91" s="108"/>
      <c r="EU91" s="108"/>
      <c r="EV91" s="108"/>
      <c r="EW91" s="108"/>
      <c r="EX91" s="108"/>
      <c r="EY91" s="108"/>
      <c r="EZ91" s="108"/>
      <c r="FA91" s="108"/>
      <c r="FB91" s="108"/>
      <c r="FC91" s="108"/>
      <c r="FD91" s="108"/>
      <c r="FE91" s="108"/>
      <c r="FF91" s="108"/>
      <c r="FG91" s="108"/>
      <c r="FH91" s="108"/>
      <c r="FI91" s="108"/>
      <c r="FJ91" s="108"/>
      <c r="FK91" s="108"/>
      <c r="FL91" s="108"/>
      <c r="FM91" s="108"/>
      <c r="FN91" s="108"/>
      <c r="FO91" s="108"/>
      <c r="FP91" s="108"/>
      <c r="FQ91" s="108"/>
      <c r="FR91" s="108"/>
      <c r="FS91" s="108"/>
      <c r="FT91" s="108"/>
      <c r="FU91" s="108"/>
      <c r="FV91" s="108"/>
      <c r="FW91" s="108"/>
      <c r="FX91" s="108"/>
      <c r="FY91" s="108"/>
      <c r="FZ91" s="108"/>
      <c r="GA91" s="108"/>
      <c r="GB91" s="108"/>
      <c r="GC91" s="108"/>
      <c r="GD91" s="108"/>
      <c r="GE91" s="108"/>
      <c r="GF91" s="108"/>
      <c r="GG91" s="108"/>
      <c r="GH91" s="108"/>
      <c r="GI91" s="108"/>
      <c r="GJ91" s="108"/>
      <c r="GK91" s="108"/>
      <c r="GL91" s="108"/>
      <c r="GM91" s="108"/>
      <c r="GN91" s="108"/>
      <c r="GO91" s="108"/>
      <c r="GP91" s="108"/>
      <c r="GQ91" s="108"/>
      <c r="GR91" s="108"/>
      <c r="GS91" s="108"/>
      <c r="GT91" s="108"/>
      <c r="GU91" s="108"/>
      <c r="GV91" s="108"/>
      <c r="GW91" s="108"/>
      <c r="GX91" s="108"/>
      <c r="GY91" s="108"/>
      <c r="GZ91" s="108"/>
      <c r="HA91" s="108"/>
      <c r="HB91" s="108"/>
      <c r="HC91" s="108"/>
      <c r="HD91" s="108"/>
      <c r="HE91" s="108"/>
      <c r="HF91" s="108"/>
      <c r="HG91" s="108"/>
      <c r="HH91" s="108"/>
      <c r="HI91" s="108"/>
      <c r="HJ91" s="108"/>
      <c r="HK91" s="108"/>
      <c r="HL91" s="108"/>
      <c r="HM91" s="108"/>
      <c r="HN91" s="108"/>
      <c r="HO91" s="108"/>
      <c r="HP91" s="108"/>
      <c r="HQ91" s="108"/>
      <c r="HR91" s="108"/>
      <c r="HS91" s="108"/>
      <c r="HT91" s="108"/>
      <c r="HU91" s="108"/>
      <c r="HV91" s="108"/>
      <c r="HW91" s="108"/>
      <c r="HX91" s="108"/>
      <c r="HY91" s="108"/>
      <c r="HZ91" s="108"/>
      <c r="IA91" s="108"/>
      <c r="IB91" s="108"/>
      <c r="IC91" s="108"/>
      <c r="ID91" s="108"/>
      <c r="IE91" s="108"/>
      <c r="IF91" s="108"/>
      <c r="IG91" s="108"/>
      <c r="IH91" s="108"/>
      <c r="II91" s="108"/>
      <c r="IJ91" s="108"/>
      <c r="IK91" s="108"/>
      <c r="IL91" s="108"/>
      <c r="IM91" s="108"/>
      <c r="IN91" s="108"/>
      <c r="IO91" s="108"/>
      <c r="IP91" s="108"/>
      <c r="IQ91" s="108"/>
      <c r="IR91" s="108"/>
      <c r="IS91" s="108"/>
      <c r="IT91" s="108"/>
      <c r="IU91" s="108"/>
      <c r="IV91" s="108"/>
      <c r="IW91" s="108"/>
      <c r="IX91" s="108"/>
      <c r="IY91" s="108"/>
      <c r="IZ91" s="108"/>
      <c r="JA91" s="108"/>
      <c r="JB91" s="108"/>
      <c r="JC91" s="108"/>
      <c r="JD91" s="108"/>
      <c r="JE91" s="108"/>
      <c r="JF91" s="108"/>
      <c r="JG91" s="108"/>
      <c r="JH91" s="108"/>
      <c r="JI91" s="108"/>
      <c r="JJ91" s="108"/>
      <c r="JK91" s="108"/>
      <c r="JL91" s="108"/>
      <c r="JM91" s="108"/>
      <c r="JN91" s="108"/>
      <c r="JO91" s="108"/>
      <c r="JP91" s="108"/>
      <c r="JQ91" s="108"/>
      <c r="JR91" s="108"/>
      <c r="JS91" s="108"/>
      <c r="JT91" s="108"/>
      <c r="JU91" s="108"/>
      <c r="JV91" s="108"/>
      <c r="JW91" s="108"/>
      <c r="JX91" s="108"/>
      <c r="JY91" s="108"/>
      <c r="JZ91" s="108"/>
      <c r="KA91" s="108"/>
      <c r="KB91" s="108"/>
      <c r="KC91" s="108"/>
      <c r="KD91" s="108"/>
      <c r="KE91" s="108"/>
      <c r="KF91" s="108"/>
      <c r="KG91" s="108"/>
      <c r="KH91" s="108"/>
      <c r="KI91" s="108"/>
      <c r="KJ91" s="108"/>
      <c r="KK91" s="108"/>
      <c r="KL91" s="108"/>
      <c r="KM91" s="108"/>
      <c r="KN91" s="108"/>
      <c r="KO91" s="108"/>
      <c r="KP91" s="108"/>
      <c r="KQ91" s="108"/>
      <c r="KR91" s="108"/>
      <c r="KS91" s="108"/>
      <c r="KT91" s="108"/>
      <c r="KU91" s="108"/>
      <c r="KV91" s="108"/>
      <c r="KW91" s="108"/>
      <c r="KX91" s="108"/>
      <c r="KY91" s="108"/>
      <c r="KZ91" s="108"/>
      <c r="LA91" s="108"/>
      <c r="LB91" s="108"/>
      <c r="LC91" s="108"/>
      <c r="LD91" s="108"/>
      <c r="LE91" s="108"/>
      <c r="LF91" s="108"/>
      <c r="LG91" s="108"/>
      <c r="LH91" s="108"/>
      <c r="LI91" s="108"/>
      <c r="LJ91" s="108"/>
      <c r="LK91" s="108"/>
      <c r="LL91" s="108"/>
      <c r="LM91" s="108"/>
      <c r="LN91" s="108"/>
      <c r="LO91" s="108"/>
      <c r="LP91" s="108"/>
      <c r="LQ91" s="108"/>
      <c r="LR91" s="108"/>
      <c r="LS91" s="108"/>
      <c r="LT91" s="108"/>
      <c r="LU91" s="108"/>
      <c r="LV91" s="108"/>
      <c r="LW91" s="108"/>
      <c r="LX91" s="108"/>
      <c r="LY91" s="108"/>
      <c r="LZ91" s="108"/>
      <c r="MA91" s="108"/>
      <c r="MB91" s="108"/>
      <c r="MC91" s="108"/>
      <c r="MD91" s="108"/>
      <c r="ME91" s="108"/>
    </row>
    <row r="92" spans="1:343" s="156" customFormat="1">
      <c r="A92" s="3"/>
      <c r="B92" s="438"/>
      <c r="C92" s="438"/>
      <c r="D92" s="438"/>
      <c r="E92" s="438"/>
      <c r="F92" s="438"/>
      <c r="G92" s="438"/>
      <c r="H92" s="438"/>
      <c r="I92" s="438"/>
      <c r="J92" s="438"/>
      <c r="K92" s="438"/>
      <c r="L92" s="438"/>
      <c r="M92" s="438"/>
      <c r="N92" s="438"/>
      <c r="O92" s="438"/>
      <c r="P92" s="438"/>
      <c r="Q92" s="438"/>
      <c r="R92" s="438"/>
      <c r="S92" s="438"/>
      <c r="T92" s="438"/>
      <c r="U92" s="438"/>
      <c r="V92" s="438"/>
      <c r="W92" s="438"/>
      <c r="X92" s="438"/>
      <c r="Y92" s="438"/>
      <c r="Z92" s="438"/>
      <c r="AA92" s="438"/>
      <c r="AB92" s="438"/>
      <c r="AC92" s="438"/>
      <c r="AD92" s="438"/>
      <c r="AE92" s="154"/>
      <c r="AF92" s="154"/>
      <c r="AG92" s="154"/>
      <c r="AH92" s="154"/>
      <c r="AI92" s="154"/>
      <c r="AJ92" s="108"/>
      <c r="AK92" s="154"/>
      <c r="AL92" s="108"/>
      <c r="AM92" s="108"/>
      <c r="AN92" s="108"/>
      <c r="AO92" s="108"/>
      <c r="AP92" s="108"/>
      <c r="AQ92" s="108"/>
      <c r="AR92" s="108"/>
      <c r="AS92" s="108"/>
      <c r="AT92" s="108"/>
      <c r="AU92" s="108"/>
      <c r="AV92" s="108"/>
      <c r="AW92" s="108"/>
      <c r="AX92" s="108"/>
      <c r="AY92" s="108"/>
      <c r="AZ92" s="108"/>
      <c r="BA92" s="108"/>
      <c r="BB92" s="108"/>
      <c r="BC92" s="108"/>
      <c r="BD92" s="108"/>
      <c r="BE92" s="108"/>
      <c r="BF92" s="108"/>
      <c r="BG92" s="108"/>
      <c r="BH92" s="108"/>
      <c r="BI92" s="108"/>
      <c r="BJ92" s="108"/>
      <c r="BK92" s="108"/>
      <c r="BL92" s="108"/>
      <c r="BM92" s="108"/>
      <c r="BN92" s="108"/>
      <c r="BO92" s="108"/>
      <c r="BP92" s="108"/>
      <c r="BQ92" s="108"/>
      <c r="BR92" s="108"/>
      <c r="BS92" s="108"/>
      <c r="BT92" s="108"/>
      <c r="BU92" s="108"/>
      <c r="BV92" s="108"/>
      <c r="BW92" s="108"/>
      <c r="BX92" s="108"/>
      <c r="BY92" s="108"/>
      <c r="BZ92" s="108"/>
      <c r="CA92" s="108"/>
      <c r="CB92" s="108"/>
      <c r="CC92" s="108"/>
      <c r="CD92" s="108"/>
      <c r="CE92" s="108"/>
      <c r="CF92" s="108"/>
      <c r="CG92" s="108"/>
      <c r="CH92" s="108"/>
      <c r="CI92" s="108"/>
      <c r="CJ92" s="108"/>
      <c r="CK92" s="108"/>
      <c r="CL92" s="108"/>
      <c r="CM92" s="108"/>
      <c r="CN92" s="108"/>
      <c r="CO92" s="108"/>
      <c r="CP92" s="108"/>
      <c r="CQ92" s="108"/>
      <c r="CR92" s="108"/>
      <c r="CS92" s="108"/>
      <c r="CT92" s="108"/>
      <c r="CU92" s="108"/>
      <c r="CV92" s="108"/>
      <c r="CW92" s="108"/>
      <c r="CX92" s="108"/>
      <c r="CY92" s="108"/>
      <c r="CZ92" s="108"/>
      <c r="DA92" s="108"/>
      <c r="DB92" s="108"/>
      <c r="DC92" s="108"/>
      <c r="DD92" s="108"/>
      <c r="DE92" s="108"/>
      <c r="DF92" s="108"/>
      <c r="DG92" s="108"/>
      <c r="DH92" s="108"/>
      <c r="DI92" s="108"/>
      <c r="DJ92" s="108"/>
      <c r="DK92" s="108"/>
      <c r="DL92" s="108"/>
      <c r="DM92" s="108"/>
      <c r="DN92" s="108"/>
      <c r="DO92" s="108"/>
      <c r="DP92" s="108"/>
      <c r="DQ92" s="108"/>
      <c r="DR92" s="108"/>
      <c r="DS92" s="108"/>
      <c r="DT92" s="108"/>
      <c r="DU92" s="108"/>
      <c r="DV92" s="108"/>
      <c r="DW92" s="108"/>
      <c r="DX92" s="108"/>
      <c r="DY92" s="108"/>
      <c r="DZ92" s="108"/>
      <c r="EA92" s="108"/>
      <c r="EB92" s="108"/>
      <c r="EC92" s="108"/>
      <c r="ED92" s="108"/>
      <c r="EE92" s="108"/>
      <c r="EF92" s="108"/>
      <c r="EG92" s="108"/>
      <c r="EH92" s="108"/>
      <c r="EI92" s="108"/>
      <c r="EJ92" s="108"/>
      <c r="EK92" s="108"/>
      <c r="EL92" s="108"/>
      <c r="EM92" s="108"/>
      <c r="EN92" s="108"/>
      <c r="EO92" s="108"/>
      <c r="EP92" s="108"/>
      <c r="EQ92" s="108"/>
      <c r="ER92" s="108"/>
      <c r="ES92" s="108"/>
      <c r="ET92" s="108"/>
      <c r="EU92" s="108"/>
      <c r="EV92" s="108"/>
      <c r="EW92" s="108"/>
      <c r="EX92" s="108"/>
      <c r="EY92" s="108"/>
      <c r="EZ92" s="108"/>
      <c r="FA92" s="108"/>
      <c r="FB92" s="108"/>
      <c r="FC92" s="108"/>
      <c r="FD92" s="108"/>
      <c r="FE92" s="108"/>
      <c r="FF92" s="108"/>
      <c r="FG92" s="108"/>
      <c r="FH92" s="108"/>
      <c r="FI92" s="108"/>
      <c r="FJ92" s="108"/>
      <c r="FK92" s="108"/>
      <c r="FL92" s="108"/>
      <c r="FM92" s="108"/>
      <c r="FN92" s="108"/>
      <c r="FO92" s="108"/>
      <c r="FP92" s="108"/>
      <c r="FQ92" s="108"/>
      <c r="FR92" s="108"/>
      <c r="FS92" s="108"/>
      <c r="FT92" s="108"/>
      <c r="FU92" s="108"/>
      <c r="FV92" s="108"/>
      <c r="FW92" s="108"/>
      <c r="FX92" s="108"/>
      <c r="FY92" s="108"/>
      <c r="FZ92" s="108"/>
      <c r="GA92" s="108"/>
      <c r="GB92" s="108"/>
      <c r="GC92" s="108"/>
      <c r="GD92" s="108"/>
      <c r="GE92" s="108"/>
      <c r="GF92" s="108"/>
      <c r="GG92" s="108"/>
      <c r="GH92" s="108"/>
      <c r="GI92" s="108"/>
      <c r="GJ92" s="108"/>
      <c r="GK92" s="108"/>
      <c r="GL92" s="108"/>
      <c r="GM92" s="108"/>
      <c r="GN92" s="108"/>
      <c r="GO92" s="108"/>
      <c r="GP92" s="108"/>
      <c r="GQ92" s="108"/>
      <c r="GR92" s="108"/>
      <c r="GS92" s="108"/>
      <c r="GT92" s="108"/>
      <c r="GU92" s="108"/>
      <c r="GV92" s="108"/>
      <c r="GW92" s="108"/>
      <c r="GX92" s="108"/>
      <c r="GY92" s="108"/>
      <c r="GZ92" s="108"/>
      <c r="HA92" s="108"/>
      <c r="HB92" s="108"/>
      <c r="HC92" s="108"/>
      <c r="HD92" s="108"/>
      <c r="HE92" s="108"/>
      <c r="HF92" s="108"/>
      <c r="HG92" s="108"/>
      <c r="HH92" s="108"/>
      <c r="HI92" s="108"/>
      <c r="HJ92" s="108"/>
      <c r="HK92" s="108"/>
      <c r="HL92" s="108"/>
      <c r="HM92" s="108"/>
      <c r="HN92" s="108"/>
      <c r="HO92" s="108"/>
      <c r="HP92" s="108"/>
      <c r="HQ92" s="108"/>
      <c r="HR92" s="108"/>
      <c r="HS92" s="108"/>
      <c r="HT92" s="108"/>
      <c r="HU92" s="108"/>
      <c r="HV92" s="108"/>
      <c r="HW92" s="108"/>
      <c r="HX92" s="108"/>
      <c r="HY92" s="108"/>
      <c r="HZ92" s="108"/>
      <c r="IA92" s="108"/>
      <c r="IB92" s="108"/>
      <c r="IC92" s="108"/>
      <c r="ID92" s="108"/>
      <c r="IE92" s="108"/>
      <c r="IF92" s="108"/>
      <c r="IG92" s="108"/>
      <c r="IH92" s="108"/>
      <c r="II92" s="108"/>
      <c r="IJ92" s="108"/>
      <c r="IK92" s="108"/>
      <c r="IL92" s="108"/>
      <c r="IM92" s="108"/>
      <c r="IN92" s="108"/>
      <c r="IO92" s="108"/>
      <c r="IP92" s="108"/>
      <c r="IQ92" s="108"/>
      <c r="IR92" s="108"/>
      <c r="IS92" s="108"/>
      <c r="IT92" s="108"/>
      <c r="IU92" s="108"/>
      <c r="IV92" s="108"/>
      <c r="IW92" s="108"/>
      <c r="IX92" s="108"/>
      <c r="IY92" s="108"/>
      <c r="IZ92" s="108"/>
      <c r="JA92" s="108"/>
      <c r="JB92" s="108"/>
      <c r="JC92" s="108"/>
      <c r="JD92" s="108"/>
      <c r="JE92" s="108"/>
      <c r="JF92" s="108"/>
      <c r="JG92" s="108"/>
      <c r="JH92" s="108"/>
      <c r="JI92" s="108"/>
      <c r="JJ92" s="108"/>
      <c r="JK92" s="108"/>
      <c r="JL92" s="108"/>
      <c r="JM92" s="108"/>
      <c r="JN92" s="108"/>
      <c r="JO92" s="108"/>
      <c r="JP92" s="108"/>
      <c r="JQ92" s="108"/>
      <c r="JR92" s="108"/>
      <c r="JS92" s="108"/>
      <c r="JT92" s="108"/>
      <c r="JU92" s="108"/>
      <c r="JV92" s="108"/>
      <c r="JW92" s="108"/>
      <c r="JX92" s="108"/>
      <c r="JY92" s="108"/>
      <c r="JZ92" s="108"/>
      <c r="KA92" s="108"/>
      <c r="KB92" s="108"/>
      <c r="KC92" s="108"/>
      <c r="KD92" s="108"/>
      <c r="KE92" s="108"/>
      <c r="KF92" s="108"/>
      <c r="KG92" s="108"/>
      <c r="KH92" s="108"/>
      <c r="KI92" s="108"/>
      <c r="KJ92" s="108"/>
      <c r="KK92" s="108"/>
      <c r="KL92" s="108"/>
      <c r="KM92" s="108"/>
      <c r="KN92" s="108"/>
      <c r="KO92" s="108"/>
      <c r="KP92" s="108"/>
      <c r="KQ92" s="108"/>
      <c r="KR92" s="108"/>
      <c r="KS92" s="108"/>
      <c r="KT92" s="108"/>
      <c r="KU92" s="108"/>
      <c r="KV92" s="108"/>
      <c r="KW92" s="108"/>
      <c r="KX92" s="108"/>
      <c r="KY92" s="108"/>
      <c r="KZ92" s="108"/>
      <c r="LA92" s="108"/>
      <c r="LB92" s="108"/>
      <c r="LC92" s="108"/>
      <c r="LD92" s="108"/>
      <c r="LE92" s="108"/>
      <c r="LF92" s="108"/>
      <c r="LG92" s="108"/>
      <c r="LH92" s="108"/>
      <c r="LI92" s="108"/>
      <c r="LJ92" s="108"/>
      <c r="LK92" s="108"/>
      <c r="LL92" s="108"/>
      <c r="LM92" s="108"/>
      <c r="LN92" s="108"/>
      <c r="LO92" s="108"/>
      <c r="LP92" s="108"/>
      <c r="LQ92" s="108"/>
      <c r="LR92" s="108"/>
      <c r="LS92" s="108"/>
      <c r="LT92" s="108"/>
      <c r="LU92" s="108"/>
      <c r="LV92" s="108"/>
      <c r="LW92" s="108"/>
      <c r="LX92" s="108"/>
      <c r="LY92" s="108"/>
      <c r="LZ92" s="108"/>
      <c r="MA92" s="108"/>
      <c r="MB92" s="108"/>
      <c r="MC92" s="108"/>
      <c r="MD92" s="108"/>
      <c r="ME92" s="108"/>
    </row>
    <row r="93" spans="1:343" s="156" customFormat="1">
      <c r="A93" s="3"/>
      <c r="B93" s="438"/>
      <c r="C93" s="438"/>
      <c r="D93" s="438"/>
      <c r="E93" s="438"/>
      <c r="F93" s="438"/>
      <c r="G93" s="438"/>
      <c r="H93" s="438"/>
      <c r="I93" s="438"/>
      <c r="J93" s="438"/>
      <c r="K93" s="438"/>
      <c r="L93" s="438"/>
      <c r="M93" s="438"/>
      <c r="N93" s="438"/>
      <c r="O93" s="438"/>
      <c r="P93" s="438"/>
      <c r="Q93" s="438"/>
      <c r="R93" s="438"/>
      <c r="S93" s="438"/>
      <c r="T93" s="438"/>
      <c r="U93" s="438"/>
      <c r="V93" s="438"/>
      <c r="W93" s="438"/>
      <c r="X93" s="438"/>
      <c r="Y93" s="438"/>
      <c r="Z93" s="438"/>
      <c r="AA93" s="438"/>
      <c r="AB93" s="438"/>
      <c r="AC93" s="438"/>
      <c r="AD93" s="438"/>
      <c r="AE93" s="154"/>
      <c r="AF93" s="154"/>
      <c r="AG93" s="154"/>
      <c r="AH93" s="154"/>
      <c r="AI93" s="154"/>
      <c r="AJ93" s="108"/>
      <c r="AK93" s="154"/>
      <c r="AL93" s="108"/>
      <c r="AM93" s="108"/>
      <c r="AN93" s="108"/>
      <c r="AO93" s="108"/>
      <c r="AP93" s="108"/>
      <c r="AQ93" s="108"/>
      <c r="AR93" s="108"/>
      <c r="AS93" s="108"/>
      <c r="AT93" s="108"/>
      <c r="AU93" s="108"/>
      <c r="AV93" s="108"/>
      <c r="AW93" s="108"/>
      <c r="AX93" s="108"/>
      <c r="AY93" s="108"/>
      <c r="AZ93" s="108"/>
      <c r="BA93" s="108"/>
      <c r="BB93" s="108"/>
      <c r="BC93" s="108"/>
      <c r="BD93" s="108"/>
      <c r="BE93" s="108"/>
      <c r="BF93" s="108"/>
      <c r="BG93" s="108"/>
      <c r="BH93" s="108"/>
      <c r="BI93" s="108"/>
      <c r="BJ93" s="108"/>
      <c r="BK93" s="108"/>
      <c r="BL93" s="108"/>
      <c r="BM93" s="108"/>
      <c r="BN93" s="108"/>
      <c r="BO93" s="108"/>
      <c r="BP93" s="108"/>
      <c r="BQ93" s="108"/>
      <c r="BR93" s="108"/>
      <c r="BS93" s="108"/>
      <c r="BT93" s="108"/>
      <c r="BU93" s="108"/>
      <c r="BV93" s="108"/>
      <c r="BW93" s="108"/>
      <c r="BX93" s="108"/>
      <c r="BY93" s="108"/>
      <c r="BZ93" s="108"/>
      <c r="CA93" s="108"/>
      <c r="CB93" s="108"/>
      <c r="CC93" s="108"/>
      <c r="CD93" s="108"/>
      <c r="CE93" s="108"/>
      <c r="CF93" s="108"/>
      <c r="CG93" s="108"/>
      <c r="CH93" s="108"/>
      <c r="CI93" s="108"/>
      <c r="CJ93" s="108"/>
      <c r="CK93" s="108"/>
      <c r="CL93" s="108"/>
      <c r="CM93" s="108"/>
      <c r="CN93" s="108"/>
      <c r="CO93" s="108"/>
      <c r="CP93" s="108"/>
      <c r="CQ93" s="108"/>
      <c r="CR93" s="108"/>
      <c r="CS93" s="108"/>
      <c r="CT93" s="108"/>
      <c r="CU93" s="108"/>
      <c r="CV93" s="108"/>
      <c r="CW93" s="108"/>
      <c r="CX93" s="108"/>
      <c r="CY93" s="108"/>
      <c r="CZ93" s="108"/>
      <c r="DA93" s="108"/>
      <c r="DB93" s="108"/>
      <c r="DC93" s="108"/>
      <c r="DD93" s="108"/>
      <c r="DE93" s="108"/>
      <c r="DF93" s="108"/>
      <c r="DG93" s="108"/>
      <c r="DH93" s="108"/>
      <c r="DI93" s="108"/>
      <c r="DJ93" s="108"/>
      <c r="DK93" s="108"/>
      <c r="DL93" s="108"/>
      <c r="DM93" s="108"/>
      <c r="DN93" s="108"/>
      <c r="DO93" s="108"/>
      <c r="DP93" s="108"/>
      <c r="DQ93" s="108"/>
      <c r="DR93" s="108"/>
      <c r="DS93" s="108"/>
      <c r="DT93" s="108"/>
      <c r="DU93" s="108"/>
      <c r="DV93" s="108"/>
      <c r="DW93" s="108"/>
      <c r="DX93" s="108"/>
      <c r="DY93" s="108"/>
      <c r="DZ93" s="108"/>
      <c r="EA93" s="108"/>
      <c r="EB93" s="108"/>
      <c r="EC93" s="108"/>
      <c r="ED93" s="108"/>
      <c r="EE93" s="108"/>
      <c r="EF93" s="108"/>
      <c r="EG93" s="108"/>
      <c r="EH93" s="108"/>
      <c r="EI93" s="108"/>
      <c r="EJ93" s="108"/>
      <c r="EK93" s="108"/>
      <c r="EL93" s="108"/>
      <c r="EM93" s="108"/>
      <c r="EN93" s="108"/>
      <c r="EO93" s="108"/>
      <c r="EP93" s="108"/>
      <c r="EQ93" s="108"/>
      <c r="ER93" s="108"/>
      <c r="ES93" s="108"/>
      <c r="ET93" s="108"/>
      <c r="EU93" s="108"/>
      <c r="EV93" s="108"/>
      <c r="EW93" s="108"/>
      <c r="EX93" s="108"/>
      <c r="EY93" s="108"/>
      <c r="EZ93" s="108"/>
      <c r="FA93" s="108"/>
      <c r="FB93" s="108"/>
      <c r="FC93" s="108"/>
      <c r="FD93" s="108"/>
      <c r="FE93" s="108"/>
      <c r="FF93" s="108"/>
      <c r="FG93" s="108"/>
      <c r="FH93" s="108"/>
      <c r="FI93" s="108"/>
      <c r="FJ93" s="108"/>
      <c r="FK93" s="108"/>
      <c r="FL93" s="108"/>
      <c r="FM93" s="108"/>
      <c r="FN93" s="108"/>
      <c r="FO93" s="108"/>
      <c r="FP93" s="108"/>
      <c r="FQ93" s="108"/>
      <c r="FR93" s="108"/>
      <c r="FS93" s="108"/>
      <c r="FT93" s="108"/>
      <c r="FU93" s="108"/>
      <c r="FV93" s="108"/>
      <c r="FW93" s="108"/>
      <c r="FX93" s="108"/>
      <c r="FY93" s="108"/>
      <c r="FZ93" s="108"/>
      <c r="GA93" s="108"/>
      <c r="GB93" s="108"/>
      <c r="GC93" s="108"/>
      <c r="GD93" s="108"/>
      <c r="GE93" s="108"/>
      <c r="GF93" s="108"/>
      <c r="GG93" s="108"/>
      <c r="GH93" s="108"/>
      <c r="GI93" s="108"/>
      <c r="GJ93" s="108"/>
      <c r="GK93" s="108"/>
      <c r="GL93" s="108"/>
      <c r="GM93" s="108"/>
      <c r="GN93" s="108"/>
      <c r="GO93" s="108"/>
      <c r="GP93" s="108"/>
      <c r="GQ93" s="108"/>
      <c r="GR93" s="108"/>
      <c r="GS93" s="108"/>
      <c r="GT93" s="108"/>
      <c r="GU93" s="108"/>
      <c r="GV93" s="108"/>
      <c r="GW93" s="108"/>
      <c r="GX93" s="108"/>
      <c r="GY93" s="108"/>
      <c r="GZ93" s="108"/>
      <c r="HA93" s="108"/>
      <c r="HB93" s="108"/>
      <c r="HC93" s="108"/>
      <c r="HD93" s="108"/>
      <c r="HE93" s="108"/>
      <c r="HF93" s="108"/>
      <c r="HG93" s="108"/>
      <c r="HH93" s="108"/>
      <c r="HI93" s="108"/>
      <c r="HJ93" s="108"/>
      <c r="HK93" s="108"/>
      <c r="HL93" s="108"/>
      <c r="HM93" s="108"/>
      <c r="HN93" s="108"/>
      <c r="HO93" s="108"/>
      <c r="HP93" s="108"/>
      <c r="HQ93" s="108"/>
      <c r="HR93" s="108"/>
      <c r="HS93" s="108"/>
      <c r="HT93" s="108"/>
      <c r="HU93" s="108"/>
      <c r="HV93" s="108"/>
      <c r="HW93" s="108"/>
      <c r="HX93" s="108"/>
      <c r="HY93" s="108"/>
      <c r="HZ93" s="108"/>
      <c r="IA93" s="108"/>
      <c r="IB93" s="108"/>
      <c r="IC93" s="108"/>
      <c r="ID93" s="108"/>
      <c r="IE93" s="108"/>
      <c r="IF93" s="108"/>
      <c r="IG93" s="108"/>
      <c r="IH93" s="108"/>
      <c r="II93" s="108"/>
      <c r="IJ93" s="108"/>
      <c r="IK93" s="108"/>
      <c r="IL93" s="108"/>
      <c r="IM93" s="108"/>
      <c r="IN93" s="108"/>
      <c r="IO93" s="108"/>
      <c r="IP93" s="108"/>
      <c r="IQ93" s="108"/>
      <c r="IR93" s="108"/>
      <c r="IS93" s="108"/>
      <c r="IT93" s="108"/>
      <c r="IU93" s="108"/>
      <c r="IV93" s="108"/>
      <c r="IW93" s="108"/>
      <c r="IX93" s="108"/>
      <c r="IY93" s="108"/>
      <c r="IZ93" s="108"/>
      <c r="JA93" s="108"/>
      <c r="JB93" s="108"/>
      <c r="JC93" s="108"/>
      <c r="JD93" s="108"/>
      <c r="JE93" s="108"/>
      <c r="JF93" s="108"/>
      <c r="JG93" s="108"/>
      <c r="JH93" s="108"/>
      <c r="JI93" s="108"/>
      <c r="JJ93" s="108"/>
      <c r="JK93" s="108"/>
      <c r="JL93" s="108"/>
      <c r="JM93" s="108"/>
      <c r="JN93" s="108"/>
      <c r="JO93" s="108"/>
      <c r="JP93" s="108"/>
      <c r="JQ93" s="108"/>
      <c r="JR93" s="108"/>
      <c r="JS93" s="108"/>
      <c r="JT93" s="108"/>
      <c r="JU93" s="108"/>
      <c r="JV93" s="108"/>
      <c r="JW93" s="108"/>
      <c r="JX93" s="108"/>
      <c r="JY93" s="108"/>
      <c r="JZ93" s="108"/>
      <c r="KA93" s="108"/>
      <c r="KB93" s="108"/>
      <c r="KC93" s="108"/>
      <c r="KD93" s="108"/>
      <c r="KE93" s="108"/>
      <c r="KF93" s="108"/>
      <c r="KG93" s="108"/>
      <c r="KH93" s="108"/>
      <c r="KI93" s="108"/>
      <c r="KJ93" s="108"/>
      <c r="KK93" s="108"/>
      <c r="KL93" s="108"/>
      <c r="KM93" s="108"/>
      <c r="KN93" s="108"/>
      <c r="KO93" s="108"/>
      <c r="KP93" s="108"/>
      <c r="KQ93" s="108"/>
      <c r="KR93" s="108"/>
      <c r="KS93" s="108"/>
      <c r="KT93" s="108"/>
      <c r="KU93" s="108"/>
      <c r="KV93" s="108"/>
      <c r="KW93" s="108"/>
      <c r="KX93" s="108"/>
      <c r="KY93" s="108"/>
      <c r="KZ93" s="108"/>
      <c r="LA93" s="108"/>
      <c r="LB93" s="108"/>
      <c r="LC93" s="108"/>
      <c r="LD93" s="108"/>
      <c r="LE93" s="108"/>
      <c r="LF93" s="108"/>
      <c r="LG93" s="108"/>
      <c r="LH93" s="108"/>
      <c r="LI93" s="108"/>
      <c r="LJ93" s="108"/>
      <c r="LK93" s="108"/>
      <c r="LL93" s="108"/>
      <c r="LM93" s="108"/>
      <c r="LN93" s="108"/>
      <c r="LO93" s="108"/>
      <c r="LP93" s="108"/>
      <c r="LQ93" s="108"/>
      <c r="LR93" s="108"/>
      <c r="LS93" s="108"/>
      <c r="LT93" s="108"/>
      <c r="LU93" s="108"/>
      <c r="LV93" s="108"/>
      <c r="LW93" s="108"/>
      <c r="LX93" s="108"/>
      <c r="LY93" s="108"/>
      <c r="LZ93" s="108"/>
      <c r="MA93" s="108"/>
      <c r="MB93" s="108"/>
      <c r="MC93" s="108"/>
      <c r="MD93" s="108"/>
      <c r="ME93" s="108"/>
    </row>
    <row r="94" spans="1:343" s="156" customFormat="1">
      <c r="A94" s="3"/>
      <c r="B94" s="438"/>
      <c r="C94" s="438"/>
      <c r="D94" s="438"/>
      <c r="E94" s="438"/>
      <c r="F94" s="438"/>
      <c r="G94" s="438"/>
      <c r="H94" s="438"/>
      <c r="I94" s="438"/>
      <c r="J94" s="438"/>
      <c r="K94" s="438"/>
      <c r="L94" s="438"/>
      <c r="M94" s="438"/>
      <c r="N94" s="438"/>
      <c r="O94" s="438"/>
      <c r="P94" s="438"/>
      <c r="Q94" s="438"/>
      <c r="R94" s="438"/>
      <c r="S94" s="438"/>
      <c r="T94" s="438"/>
      <c r="U94" s="438"/>
      <c r="V94" s="438"/>
      <c r="W94" s="438"/>
      <c r="X94" s="438"/>
      <c r="Y94" s="438"/>
      <c r="Z94" s="438"/>
      <c r="AA94" s="438"/>
      <c r="AB94" s="438"/>
      <c r="AC94" s="438"/>
      <c r="AD94" s="438"/>
      <c r="AE94" s="154"/>
      <c r="AF94" s="154"/>
      <c r="AG94" s="154"/>
      <c r="AH94" s="154"/>
      <c r="AI94" s="154"/>
      <c r="AJ94" s="108"/>
      <c r="AK94" s="154"/>
      <c r="AL94" s="108"/>
      <c r="AM94" s="108"/>
      <c r="AN94" s="108"/>
      <c r="AO94" s="108"/>
      <c r="AP94" s="108"/>
      <c r="AQ94" s="108"/>
      <c r="AR94" s="108"/>
      <c r="AS94" s="108"/>
      <c r="AT94" s="108"/>
      <c r="AU94" s="108"/>
      <c r="AV94" s="108"/>
      <c r="AW94" s="108"/>
      <c r="AX94" s="108"/>
      <c r="AY94" s="108"/>
      <c r="AZ94" s="108"/>
      <c r="BA94" s="108"/>
      <c r="BB94" s="108"/>
      <c r="BC94" s="108"/>
      <c r="BD94" s="108"/>
      <c r="BE94" s="108"/>
      <c r="BF94" s="108"/>
      <c r="BG94" s="108"/>
      <c r="BH94" s="108"/>
      <c r="BI94" s="108"/>
      <c r="BJ94" s="108"/>
      <c r="BK94" s="108"/>
      <c r="BL94" s="108"/>
      <c r="BM94" s="108"/>
      <c r="BN94" s="108"/>
      <c r="BO94" s="108"/>
      <c r="BP94" s="108"/>
      <c r="BQ94" s="108"/>
      <c r="BR94" s="108"/>
      <c r="BS94" s="108"/>
      <c r="BT94" s="108"/>
      <c r="BU94" s="108"/>
      <c r="BV94" s="108"/>
      <c r="BW94" s="108"/>
      <c r="BX94" s="108"/>
      <c r="BY94" s="108"/>
      <c r="BZ94" s="108"/>
      <c r="CA94" s="108"/>
      <c r="CB94" s="108"/>
      <c r="CC94" s="108"/>
      <c r="CD94" s="108"/>
      <c r="CE94" s="108"/>
      <c r="CF94" s="108"/>
      <c r="CG94" s="108"/>
      <c r="CH94" s="108"/>
      <c r="CI94" s="108"/>
      <c r="CJ94" s="108"/>
      <c r="CK94" s="108"/>
      <c r="CL94" s="108"/>
      <c r="CM94" s="108"/>
      <c r="CN94" s="108"/>
      <c r="CO94" s="108"/>
      <c r="CP94" s="108"/>
      <c r="CQ94" s="108"/>
      <c r="CR94" s="108"/>
      <c r="CS94" s="108"/>
      <c r="CT94" s="108"/>
      <c r="CU94" s="108"/>
      <c r="CV94" s="108"/>
      <c r="CW94" s="108"/>
      <c r="CX94" s="108"/>
      <c r="CY94" s="108"/>
      <c r="CZ94" s="108"/>
      <c r="DA94" s="108"/>
      <c r="DB94" s="108"/>
      <c r="DC94" s="108"/>
      <c r="DD94" s="108"/>
      <c r="DE94" s="108"/>
      <c r="DF94" s="108"/>
      <c r="DG94" s="108"/>
      <c r="DH94" s="108"/>
      <c r="DI94" s="108"/>
      <c r="DJ94" s="108"/>
      <c r="DK94" s="108"/>
      <c r="DL94" s="108"/>
      <c r="DM94" s="108"/>
      <c r="DN94" s="108"/>
      <c r="DO94" s="108"/>
      <c r="DP94" s="108"/>
      <c r="DQ94" s="108"/>
      <c r="DR94" s="108"/>
      <c r="DS94" s="108"/>
      <c r="DT94" s="108"/>
      <c r="DU94" s="108"/>
      <c r="DV94" s="108"/>
      <c r="DW94" s="108"/>
      <c r="DX94" s="108"/>
      <c r="DY94" s="108"/>
      <c r="DZ94" s="108"/>
      <c r="EA94" s="108"/>
      <c r="EB94" s="108"/>
      <c r="EC94" s="108"/>
      <c r="ED94" s="108"/>
      <c r="EE94" s="108"/>
      <c r="EF94" s="108"/>
      <c r="EG94" s="108"/>
      <c r="EH94" s="108"/>
      <c r="EI94" s="108"/>
      <c r="EJ94" s="108"/>
      <c r="EK94" s="108"/>
      <c r="EL94" s="108"/>
      <c r="EM94" s="108"/>
      <c r="EN94" s="108"/>
      <c r="EO94" s="108"/>
      <c r="EP94" s="108"/>
      <c r="EQ94" s="108"/>
      <c r="ER94" s="108"/>
      <c r="ES94" s="108"/>
      <c r="ET94" s="108"/>
      <c r="EU94" s="108"/>
      <c r="EV94" s="108"/>
      <c r="EW94" s="108"/>
      <c r="EX94" s="108"/>
      <c r="EY94" s="108"/>
      <c r="EZ94" s="108"/>
      <c r="FA94" s="108"/>
      <c r="FB94" s="108"/>
      <c r="FC94" s="108"/>
      <c r="FD94" s="108"/>
      <c r="FE94" s="108"/>
      <c r="FF94" s="108"/>
      <c r="FG94" s="108"/>
      <c r="FH94" s="108"/>
      <c r="FI94" s="108"/>
      <c r="FJ94" s="108"/>
      <c r="FK94" s="108"/>
      <c r="FL94" s="108"/>
      <c r="FM94" s="108"/>
      <c r="FN94" s="108"/>
      <c r="FO94" s="108"/>
      <c r="FP94" s="108"/>
      <c r="FQ94" s="108"/>
      <c r="FR94" s="108"/>
      <c r="FS94" s="108"/>
      <c r="FT94" s="108"/>
      <c r="FU94" s="108"/>
      <c r="FV94" s="108"/>
      <c r="FW94" s="108"/>
      <c r="FX94" s="108"/>
      <c r="FY94" s="108"/>
      <c r="FZ94" s="108"/>
      <c r="GA94" s="108"/>
      <c r="GB94" s="108"/>
      <c r="GC94" s="108"/>
      <c r="GD94" s="108"/>
      <c r="GE94" s="108"/>
      <c r="GF94" s="108"/>
      <c r="GG94" s="108"/>
      <c r="GH94" s="108"/>
      <c r="GI94" s="108"/>
      <c r="GJ94" s="108"/>
      <c r="GK94" s="108"/>
      <c r="GL94" s="108"/>
      <c r="GM94" s="108"/>
      <c r="GN94" s="108"/>
      <c r="GO94" s="108"/>
      <c r="GP94" s="108"/>
      <c r="GQ94" s="108"/>
      <c r="GR94" s="108"/>
      <c r="GS94" s="108"/>
      <c r="GT94" s="108"/>
      <c r="GU94" s="108"/>
      <c r="GV94" s="108"/>
      <c r="GW94" s="108"/>
      <c r="GX94" s="108"/>
      <c r="GY94" s="108"/>
      <c r="GZ94" s="108"/>
      <c r="HA94" s="108"/>
      <c r="HB94" s="108"/>
      <c r="HC94" s="108"/>
      <c r="HD94" s="108"/>
      <c r="HE94" s="108"/>
      <c r="HF94" s="108"/>
      <c r="HG94" s="108"/>
      <c r="HH94" s="108"/>
      <c r="HI94" s="108"/>
      <c r="HJ94" s="108"/>
      <c r="HK94" s="108"/>
      <c r="HL94" s="108"/>
      <c r="HM94" s="108"/>
      <c r="HN94" s="108"/>
      <c r="HO94" s="108"/>
      <c r="HP94" s="108"/>
      <c r="HQ94" s="108"/>
      <c r="HR94" s="108"/>
      <c r="HS94" s="108"/>
      <c r="HT94" s="108"/>
      <c r="HU94" s="108"/>
      <c r="HV94" s="108"/>
      <c r="HW94" s="108"/>
      <c r="HX94" s="108"/>
      <c r="HY94" s="108"/>
      <c r="HZ94" s="108"/>
      <c r="IA94" s="108"/>
      <c r="IB94" s="108"/>
      <c r="IC94" s="108"/>
      <c r="ID94" s="108"/>
      <c r="IE94" s="108"/>
      <c r="IF94" s="108"/>
      <c r="IG94" s="108"/>
      <c r="IH94" s="108"/>
      <c r="II94" s="108"/>
      <c r="IJ94" s="108"/>
      <c r="IK94" s="108"/>
      <c r="IL94" s="108"/>
      <c r="IM94" s="108"/>
      <c r="IN94" s="108"/>
      <c r="IO94" s="108"/>
      <c r="IP94" s="108"/>
      <c r="IQ94" s="108"/>
      <c r="IR94" s="108"/>
      <c r="IS94" s="108"/>
      <c r="IT94" s="108"/>
      <c r="IU94" s="108"/>
      <c r="IV94" s="108"/>
      <c r="IW94" s="108"/>
      <c r="IX94" s="108"/>
      <c r="IY94" s="108"/>
      <c r="IZ94" s="108"/>
      <c r="JA94" s="108"/>
      <c r="JB94" s="108"/>
      <c r="JC94" s="108"/>
      <c r="JD94" s="108"/>
      <c r="JE94" s="108"/>
      <c r="JF94" s="108"/>
      <c r="JG94" s="108"/>
      <c r="JH94" s="108"/>
      <c r="JI94" s="108"/>
      <c r="JJ94" s="108"/>
      <c r="JK94" s="108"/>
      <c r="JL94" s="108"/>
      <c r="JM94" s="108"/>
      <c r="JN94" s="108"/>
      <c r="JO94" s="108"/>
      <c r="JP94" s="108"/>
      <c r="JQ94" s="108"/>
      <c r="JR94" s="108"/>
      <c r="JS94" s="108"/>
      <c r="JT94" s="108"/>
      <c r="JU94" s="108"/>
      <c r="JV94" s="108"/>
      <c r="JW94" s="108"/>
      <c r="JX94" s="108"/>
      <c r="JY94" s="108"/>
      <c r="JZ94" s="108"/>
      <c r="KA94" s="108"/>
      <c r="KB94" s="108"/>
      <c r="KC94" s="108"/>
      <c r="KD94" s="108"/>
      <c r="KE94" s="108"/>
      <c r="KF94" s="108"/>
      <c r="KG94" s="108"/>
      <c r="KH94" s="108"/>
      <c r="KI94" s="108"/>
      <c r="KJ94" s="108"/>
      <c r="KK94" s="108"/>
      <c r="KL94" s="108"/>
      <c r="KM94" s="108"/>
      <c r="KN94" s="108"/>
      <c r="KO94" s="108"/>
      <c r="KP94" s="108"/>
      <c r="KQ94" s="108"/>
      <c r="KR94" s="108"/>
      <c r="KS94" s="108"/>
      <c r="KT94" s="108"/>
      <c r="KU94" s="108"/>
      <c r="KV94" s="108"/>
      <c r="KW94" s="108"/>
      <c r="KX94" s="108"/>
      <c r="KY94" s="108"/>
      <c r="KZ94" s="108"/>
      <c r="LA94" s="108"/>
      <c r="LB94" s="108"/>
      <c r="LC94" s="108"/>
      <c r="LD94" s="108"/>
      <c r="LE94" s="108"/>
      <c r="LF94" s="108"/>
      <c r="LG94" s="108"/>
      <c r="LH94" s="108"/>
      <c r="LI94" s="108"/>
      <c r="LJ94" s="108"/>
      <c r="LK94" s="108"/>
      <c r="LL94" s="108"/>
      <c r="LM94" s="108"/>
      <c r="LN94" s="108"/>
      <c r="LO94" s="108"/>
      <c r="LP94" s="108"/>
      <c r="LQ94" s="108"/>
      <c r="LR94" s="108"/>
      <c r="LS94" s="108"/>
      <c r="LT94" s="108"/>
      <c r="LU94" s="108"/>
      <c r="LV94" s="108"/>
      <c r="LW94" s="108"/>
      <c r="LX94" s="108"/>
      <c r="LY94" s="108"/>
      <c r="LZ94" s="108"/>
      <c r="MA94" s="108"/>
      <c r="MB94" s="108"/>
      <c r="MC94" s="108"/>
      <c r="MD94" s="108"/>
      <c r="ME94" s="108"/>
    </row>
    <row r="95" spans="1:343" s="156" customFormat="1">
      <c r="A95" s="3"/>
      <c r="B95" s="438"/>
      <c r="C95" s="438"/>
      <c r="D95" s="438"/>
      <c r="E95" s="438"/>
      <c r="F95" s="438"/>
      <c r="G95" s="438"/>
      <c r="H95" s="438"/>
      <c r="I95" s="438"/>
      <c r="J95" s="438"/>
      <c r="K95" s="438"/>
      <c r="L95" s="438"/>
      <c r="M95" s="438"/>
      <c r="N95" s="438"/>
      <c r="O95" s="438"/>
      <c r="P95" s="438"/>
      <c r="Q95" s="438"/>
      <c r="R95" s="438"/>
      <c r="S95" s="438"/>
      <c r="T95" s="438"/>
      <c r="U95" s="438"/>
      <c r="V95" s="438"/>
      <c r="W95" s="438"/>
      <c r="X95" s="438"/>
      <c r="Y95" s="438"/>
      <c r="Z95" s="438"/>
      <c r="AA95" s="438"/>
      <c r="AB95" s="438"/>
      <c r="AC95" s="438"/>
      <c r="AD95" s="438"/>
      <c r="AE95" s="154"/>
      <c r="AF95" s="154"/>
      <c r="AG95" s="154"/>
      <c r="AH95" s="154"/>
      <c r="AI95" s="154"/>
      <c r="AJ95" s="108"/>
      <c r="AK95" s="154"/>
      <c r="AL95" s="108"/>
      <c r="AM95" s="108"/>
      <c r="AN95" s="108"/>
      <c r="AO95" s="108"/>
      <c r="AP95" s="108"/>
      <c r="AQ95" s="108"/>
      <c r="AR95" s="108"/>
      <c r="AS95" s="108"/>
      <c r="AT95" s="108"/>
      <c r="AU95" s="108"/>
      <c r="AV95" s="108"/>
      <c r="AW95" s="108"/>
      <c r="AX95" s="108"/>
      <c r="AY95" s="108"/>
      <c r="AZ95" s="108"/>
      <c r="BA95" s="108"/>
      <c r="BB95" s="108"/>
      <c r="BC95" s="108"/>
      <c r="BD95" s="108"/>
      <c r="BE95" s="108"/>
      <c r="BF95" s="108"/>
      <c r="BG95" s="108"/>
      <c r="BH95" s="108"/>
      <c r="BI95" s="108"/>
      <c r="BJ95" s="108"/>
      <c r="BK95" s="108"/>
      <c r="BL95" s="108"/>
      <c r="BM95" s="108"/>
      <c r="BN95" s="108"/>
      <c r="BO95" s="108"/>
      <c r="BP95" s="108"/>
      <c r="BQ95" s="108"/>
      <c r="BR95" s="108"/>
      <c r="BS95" s="108"/>
      <c r="BT95" s="108"/>
      <c r="BU95" s="108"/>
      <c r="BV95" s="108"/>
      <c r="BW95" s="108"/>
      <c r="BX95" s="108"/>
      <c r="BY95" s="108"/>
      <c r="BZ95" s="108"/>
      <c r="CA95" s="108"/>
      <c r="CB95" s="108"/>
      <c r="CC95" s="108"/>
      <c r="CD95" s="108"/>
      <c r="CE95" s="108"/>
      <c r="CF95" s="108"/>
      <c r="CG95" s="108"/>
      <c r="CH95" s="108"/>
      <c r="CI95" s="108"/>
      <c r="CJ95" s="108"/>
      <c r="CK95" s="108"/>
      <c r="CL95" s="108"/>
      <c r="CM95" s="108"/>
      <c r="CN95" s="108"/>
      <c r="CO95" s="108"/>
      <c r="CP95" s="108"/>
      <c r="CQ95" s="108"/>
      <c r="CR95" s="108"/>
      <c r="CS95" s="108"/>
      <c r="CT95" s="108"/>
      <c r="CU95" s="108"/>
      <c r="CV95" s="108"/>
      <c r="CW95" s="108"/>
      <c r="CX95" s="108"/>
      <c r="CY95" s="108"/>
      <c r="CZ95" s="108"/>
      <c r="DA95" s="108"/>
      <c r="DB95" s="108"/>
      <c r="DC95" s="108"/>
      <c r="DD95" s="108"/>
      <c r="DE95" s="108"/>
      <c r="DF95" s="108"/>
      <c r="DG95" s="108"/>
      <c r="DH95" s="108"/>
      <c r="DI95" s="108"/>
      <c r="DJ95" s="108"/>
      <c r="DK95" s="108"/>
      <c r="DL95" s="108"/>
      <c r="DM95" s="108"/>
      <c r="DN95" s="108"/>
      <c r="DO95" s="108"/>
      <c r="DP95" s="108"/>
      <c r="DQ95" s="108"/>
      <c r="DR95" s="108"/>
      <c r="DS95" s="108"/>
      <c r="DT95" s="108"/>
      <c r="DU95" s="108"/>
      <c r="DV95" s="108"/>
      <c r="DW95" s="108"/>
      <c r="DX95" s="108"/>
      <c r="DY95" s="108"/>
      <c r="DZ95" s="108"/>
      <c r="EA95" s="108"/>
      <c r="EB95" s="108"/>
      <c r="EC95" s="108"/>
      <c r="ED95" s="108"/>
      <c r="EE95" s="108"/>
      <c r="EF95" s="108"/>
      <c r="EG95" s="108"/>
      <c r="EH95" s="108"/>
      <c r="EI95" s="108"/>
      <c r="EJ95" s="108"/>
      <c r="EK95" s="108"/>
      <c r="EL95" s="108"/>
      <c r="EM95" s="108"/>
      <c r="EN95" s="108"/>
      <c r="EO95" s="108"/>
      <c r="EP95" s="108"/>
      <c r="EQ95" s="108"/>
      <c r="ER95" s="108"/>
      <c r="ES95" s="108"/>
      <c r="ET95" s="108"/>
      <c r="EU95" s="108"/>
      <c r="EV95" s="108"/>
      <c r="EW95" s="108"/>
      <c r="EX95" s="108"/>
      <c r="EY95" s="108"/>
      <c r="EZ95" s="108"/>
      <c r="FA95" s="108"/>
      <c r="FB95" s="108"/>
      <c r="FC95" s="108"/>
      <c r="FD95" s="108"/>
      <c r="FE95" s="108"/>
      <c r="FF95" s="108"/>
      <c r="FG95" s="108"/>
      <c r="FH95" s="108"/>
      <c r="FI95" s="108"/>
      <c r="FJ95" s="108"/>
      <c r="FK95" s="108"/>
      <c r="FL95" s="108"/>
      <c r="FM95" s="108"/>
      <c r="FN95" s="108"/>
      <c r="FO95" s="108"/>
      <c r="FP95" s="108"/>
      <c r="FQ95" s="108"/>
      <c r="FR95" s="108"/>
      <c r="FS95" s="108"/>
      <c r="FT95" s="108"/>
      <c r="FU95" s="108"/>
      <c r="FV95" s="108"/>
      <c r="FW95" s="108"/>
      <c r="FX95" s="108"/>
      <c r="FY95" s="108"/>
      <c r="FZ95" s="108"/>
      <c r="GA95" s="108"/>
      <c r="GB95" s="108"/>
      <c r="GC95" s="108"/>
      <c r="GD95" s="108"/>
      <c r="GE95" s="108"/>
      <c r="GF95" s="108"/>
      <c r="GG95" s="108"/>
      <c r="GH95" s="108"/>
      <c r="GI95" s="108"/>
      <c r="GJ95" s="108"/>
      <c r="GK95" s="108"/>
      <c r="GL95" s="108"/>
      <c r="GM95" s="108"/>
      <c r="GN95" s="108"/>
      <c r="GO95" s="108"/>
      <c r="GP95" s="108"/>
      <c r="GQ95" s="108"/>
      <c r="GR95" s="108"/>
      <c r="GS95" s="108"/>
      <c r="GT95" s="108"/>
      <c r="GU95" s="108"/>
      <c r="GV95" s="108"/>
      <c r="GW95" s="108"/>
      <c r="GX95" s="108"/>
      <c r="GY95" s="108"/>
      <c r="GZ95" s="108"/>
      <c r="HA95" s="108"/>
      <c r="HB95" s="108"/>
      <c r="HC95" s="108"/>
      <c r="HD95" s="108"/>
      <c r="HE95" s="108"/>
      <c r="HF95" s="108"/>
      <c r="HG95" s="108"/>
      <c r="HH95" s="108"/>
      <c r="HI95" s="108"/>
      <c r="HJ95" s="108"/>
      <c r="HK95" s="108"/>
      <c r="HL95" s="108"/>
      <c r="HM95" s="108"/>
      <c r="HN95" s="108"/>
      <c r="HO95" s="108"/>
      <c r="HP95" s="108"/>
      <c r="HQ95" s="108"/>
      <c r="HR95" s="108"/>
      <c r="HS95" s="108"/>
      <c r="HT95" s="108"/>
      <c r="HU95" s="108"/>
      <c r="HV95" s="108"/>
      <c r="HW95" s="108"/>
      <c r="HX95" s="108"/>
      <c r="HY95" s="108"/>
      <c r="HZ95" s="108"/>
      <c r="IA95" s="108"/>
      <c r="IB95" s="108"/>
      <c r="IC95" s="108"/>
      <c r="ID95" s="108"/>
      <c r="IE95" s="108"/>
      <c r="IF95" s="108"/>
      <c r="IG95" s="108"/>
      <c r="IH95" s="108"/>
      <c r="II95" s="108"/>
      <c r="IJ95" s="108"/>
      <c r="IK95" s="108"/>
      <c r="IL95" s="108"/>
      <c r="IM95" s="108"/>
      <c r="IN95" s="108"/>
      <c r="IO95" s="108"/>
      <c r="IP95" s="108"/>
      <c r="IQ95" s="108"/>
      <c r="IR95" s="108"/>
      <c r="IS95" s="108"/>
      <c r="IT95" s="108"/>
      <c r="IU95" s="108"/>
      <c r="IV95" s="108"/>
      <c r="IW95" s="108"/>
      <c r="IX95" s="108"/>
      <c r="IY95" s="108"/>
      <c r="IZ95" s="108"/>
      <c r="JA95" s="108"/>
      <c r="JB95" s="108"/>
      <c r="JC95" s="108"/>
      <c r="JD95" s="108"/>
      <c r="JE95" s="108"/>
      <c r="JF95" s="108"/>
      <c r="JG95" s="108"/>
      <c r="JH95" s="108"/>
      <c r="JI95" s="108"/>
      <c r="JJ95" s="108"/>
      <c r="JK95" s="108"/>
      <c r="JL95" s="108"/>
      <c r="JM95" s="108"/>
      <c r="JN95" s="108"/>
      <c r="JO95" s="108"/>
      <c r="JP95" s="108"/>
      <c r="JQ95" s="108"/>
      <c r="JR95" s="108"/>
      <c r="JS95" s="108"/>
      <c r="JT95" s="108"/>
      <c r="JU95" s="108"/>
      <c r="JV95" s="108"/>
      <c r="JW95" s="108"/>
      <c r="JX95" s="108"/>
      <c r="JY95" s="108"/>
      <c r="JZ95" s="108"/>
      <c r="KA95" s="108"/>
      <c r="KB95" s="108"/>
      <c r="KC95" s="108"/>
      <c r="KD95" s="108"/>
      <c r="KE95" s="108"/>
      <c r="KF95" s="108"/>
      <c r="KG95" s="108"/>
      <c r="KH95" s="108"/>
      <c r="KI95" s="108"/>
      <c r="KJ95" s="108"/>
      <c r="KK95" s="108"/>
      <c r="KL95" s="108"/>
      <c r="KM95" s="108"/>
      <c r="KN95" s="108"/>
      <c r="KO95" s="108"/>
      <c r="KP95" s="108"/>
      <c r="KQ95" s="108"/>
      <c r="KR95" s="108"/>
      <c r="KS95" s="108"/>
      <c r="KT95" s="108"/>
      <c r="KU95" s="108"/>
      <c r="KV95" s="108"/>
      <c r="KW95" s="108"/>
      <c r="KX95" s="108"/>
      <c r="KY95" s="108"/>
      <c r="KZ95" s="108"/>
      <c r="LA95" s="108"/>
      <c r="LB95" s="108"/>
      <c r="LC95" s="108"/>
      <c r="LD95" s="108"/>
      <c r="LE95" s="108"/>
      <c r="LF95" s="108"/>
      <c r="LG95" s="108"/>
      <c r="LH95" s="108"/>
      <c r="LI95" s="108"/>
      <c r="LJ95" s="108"/>
      <c r="LK95" s="108"/>
      <c r="LL95" s="108"/>
      <c r="LM95" s="108"/>
      <c r="LN95" s="108"/>
      <c r="LO95" s="108"/>
      <c r="LP95" s="108"/>
      <c r="LQ95" s="108"/>
      <c r="LR95" s="108"/>
      <c r="LS95" s="108"/>
      <c r="LT95" s="108"/>
      <c r="LU95" s="108"/>
      <c r="LV95" s="108"/>
      <c r="LW95" s="108"/>
      <c r="LX95" s="108"/>
      <c r="LY95" s="108"/>
      <c r="LZ95" s="108"/>
      <c r="MA95" s="108"/>
      <c r="MB95" s="108"/>
      <c r="MC95" s="108"/>
      <c r="MD95" s="108"/>
      <c r="ME95" s="108"/>
    </row>
    <row r="96" spans="1:343" s="156" customFormat="1">
      <c r="A96" s="3"/>
      <c r="B96" s="438"/>
      <c r="C96" s="438"/>
      <c r="D96" s="438"/>
      <c r="E96" s="438"/>
      <c r="F96" s="438"/>
      <c r="G96" s="438"/>
      <c r="H96" s="438"/>
      <c r="I96" s="438"/>
      <c r="J96" s="438"/>
      <c r="K96" s="438"/>
      <c r="L96" s="438"/>
      <c r="M96" s="438"/>
      <c r="N96" s="438"/>
      <c r="O96" s="438"/>
      <c r="P96" s="438"/>
      <c r="Q96" s="438"/>
      <c r="R96" s="438"/>
      <c r="S96" s="438"/>
      <c r="T96" s="438"/>
      <c r="U96" s="438"/>
      <c r="V96" s="438"/>
      <c r="W96" s="438"/>
      <c r="X96" s="438"/>
      <c r="Y96" s="438"/>
      <c r="Z96" s="438"/>
      <c r="AA96" s="438"/>
      <c r="AB96" s="438"/>
      <c r="AC96" s="438"/>
      <c r="AD96" s="438"/>
      <c r="AE96" s="154"/>
      <c r="AF96" s="154"/>
      <c r="AG96" s="154"/>
      <c r="AH96" s="154"/>
      <c r="AI96" s="154"/>
      <c r="AJ96" s="108"/>
      <c r="AK96" s="154"/>
      <c r="AL96" s="108"/>
      <c r="AM96" s="108"/>
      <c r="AN96" s="108"/>
      <c r="AO96" s="108"/>
      <c r="AP96" s="108"/>
      <c r="AQ96" s="108"/>
      <c r="AR96" s="108"/>
      <c r="AS96" s="108"/>
      <c r="AT96" s="108"/>
      <c r="AU96" s="108"/>
      <c r="AV96" s="108"/>
      <c r="AW96" s="108"/>
      <c r="AX96" s="108"/>
      <c r="AY96" s="108"/>
      <c r="AZ96" s="108"/>
      <c r="BA96" s="108"/>
      <c r="BB96" s="108"/>
      <c r="BC96" s="108"/>
      <c r="BD96" s="108"/>
      <c r="BE96" s="108"/>
      <c r="BF96" s="108"/>
      <c r="BG96" s="108"/>
      <c r="BH96" s="108"/>
      <c r="BI96" s="108"/>
      <c r="BJ96" s="108"/>
      <c r="BK96" s="108"/>
      <c r="BL96" s="108"/>
      <c r="BM96" s="108"/>
      <c r="BN96" s="108"/>
      <c r="BO96" s="108"/>
      <c r="BP96" s="108"/>
      <c r="BQ96" s="108"/>
      <c r="BR96" s="108"/>
      <c r="BS96" s="108"/>
      <c r="BT96" s="108"/>
      <c r="BU96" s="108"/>
      <c r="BV96" s="108"/>
      <c r="BW96" s="108"/>
      <c r="BX96" s="108"/>
      <c r="BY96" s="108"/>
      <c r="BZ96" s="108"/>
      <c r="CA96" s="108"/>
      <c r="CB96" s="108"/>
      <c r="CC96" s="108"/>
      <c r="CD96" s="108"/>
      <c r="CE96" s="108"/>
      <c r="CF96" s="108"/>
      <c r="CG96" s="108"/>
      <c r="CH96" s="108"/>
      <c r="CI96" s="108"/>
      <c r="CJ96" s="108"/>
      <c r="CK96" s="108"/>
      <c r="CL96" s="108"/>
      <c r="CM96" s="108"/>
      <c r="CN96" s="108"/>
      <c r="CO96" s="108"/>
      <c r="CP96" s="108"/>
      <c r="CQ96" s="108"/>
      <c r="CR96" s="108"/>
      <c r="CS96" s="108"/>
      <c r="CT96" s="108"/>
      <c r="CU96" s="108"/>
      <c r="CV96" s="108"/>
      <c r="CW96" s="108"/>
      <c r="CX96" s="108"/>
      <c r="CY96" s="108"/>
      <c r="CZ96" s="108"/>
      <c r="DA96" s="108"/>
      <c r="DB96" s="108"/>
      <c r="DC96" s="108"/>
      <c r="DD96" s="108"/>
      <c r="DE96" s="108"/>
      <c r="DF96" s="108"/>
      <c r="DG96" s="108"/>
      <c r="DH96" s="108"/>
      <c r="DI96" s="108"/>
      <c r="DJ96" s="108"/>
      <c r="DK96" s="108"/>
      <c r="DL96" s="108"/>
      <c r="DM96" s="108"/>
      <c r="DN96" s="108"/>
      <c r="DO96" s="108"/>
      <c r="DP96" s="108"/>
      <c r="DQ96" s="108"/>
      <c r="DR96" s="108"/>
      <c r="DS96" s="108"/>
      <c r="DT96" s="108"/>
      <c r="DU96" s="108"/>
      <c r="DV96" s="108"/>
      <c r="DW96" s="108"/>
      <c r="DX96" s="108"/>
      <c r="DY96" s="108"/>
      <c r="DZ96" s="108"/>
      <c r="EA96" s="108"/>
      <c r="EB96" s="108"/>
      <c r="EC96" s="108"/>
      <c r="ED96" s="108"/>
      <c r="EE96" s="108"/>
      <c r="EF96" s="108"/>
      <c r="EG96" s="108"/>
      <c r="EH96" s="108"/>
      <c r="EI96" s="108"/>
      <c r="EJ96" s="108"/>
      <c r="EK96" s="108"/>
      <c r="EL96" s="108"/>
      <c r="EM96" s="108"/>
      <c r="EN96" s="108"/>
      <c r="EO96" s="108"/>
      <c r="EP96" s="108"/>
      <c r="EQ96" s="108"/>
      <c r="ER96" s="108"/>
      <c r="ES96" s="108"/>
      <c r="ET96" s="108"/>
      <c r="EU96" s="108"/>
      <c r="EV96" s="108"/>
      <c r="EW96" s="108"/>
      <c r="EX96" s="108"/>
      <c r="EY96" s="108"/>
      <c r="EZ96" s="108"/>
      <c r="FA96" s="108"/>
      <c r="FB96" s="108"/>
      <c r="FC96" s="108"/>
      <c r="FD96" s="108"/>
      <c r="FE96" s="108"/>
      <c r="FF96" s="108"/>
      <c r="FG96" s="108"/>
      <c r="FH96" s="108"/>
      <c r="FI96" s="108"/>
      <c r="FJ96" s="108"/>
      <c r="FK96" s="108"/>
      <c r="FL96" s="108"/>
      <c r="FM96" s="108"/>
      <c r="FN96" s="108"/>
      <c r="FO96" s="108"/>
      <c r="FP96" s="108"/>
      <c r="FQ96" s="108"/>
      <c r="FR96" s="108"/>
      <c r="FS96" s="108"/>
      <c r="FT96" s="108"/>
      <c r="FU96" s="108"/>
      <c r="FV96" s="108"/>
      <c r="FW96" s="108"/>
      <c r="FX96" s="108"/>
      <c r="FY96" s="108"/>
      <c r="FZ96" s="108"/>
      <c r="GA96" s="108"/>
      <c r="GB96" s="108"/>
      <c r="GC96" s="108"/>
      <c r="GD96" s="108"/>
      <c r="GE96" s="108"/>
      <c r="GF96" s="108"/>
      <c r="GG96" s="108"/>
      <c r="GH96" s="108"/>
      <c r="GI96" s="108"/>
      <c r="GJ96" s="108"/>
      <c r="GK96" s="108"/>
      <c r="GL96" s="108"/>
      <c r="GM96" s="108"/>
      <c r="GN96" s="108"/>
      <c r="GO96" s="108"/>
      <c r="GP96" s="108"/>
      <c r="GQ96" s="108"/>
      <c r="GR96" s="108"/>
      <c r="GS96" s="108"/>
      <c r="GT96" s="108"/>
      <c r="GU96" s="108"/>
      <c r="GV96" s="108"/>
      <c r="GW96" s="108"/>
      <c r="GX96" s="108"/>
      <c r="GY96" s="108"/>
      <c r="GZ96" s="108"/>
      <c r="HA96" s="108"/>
      <c r="HB96" s="108"/>
      <c r="HC96" s="108"/>
      <c r="HD96" s="108"/>
      <c r="HE96" s="108"/>
      <c r="HF96" s="108"/>
      <c r="HG96" s="108"/>
      <c r="HH96" s="108"/>
      <c r="HI96" s="108"/>
      <c r="HJ96" s="108"/>
      <c r="HK96" s="108"/>
      <c r="HL96" s="108"/>
      <c r="HM96" s="108"/>
      <c r="HN96" s="108"/>
      <c r="HO96" s="108"/>
      <c r="HP96" s="108"/>
      <c r="HQ96" s="108"/>
      <c r="HR96" s="108"/>
      <c r="HS96" s="108"/>
      <c r="HT96" s="108"/>
      <c r="HU96" s="108"/>
      <c r="HV96" s="108"/>
      <c r="HW96" s="108"/>
      <c r="HX96" s="108"/>
      <c r="HY96" s="108"/>
      <c r="HZ96" s="108"/>
      <c r="IA96" s="108"/>
      <c r="IB96" s="108"/>
      <c r="IC96" s="108"/>
      <c r="ID96" s="108"/>
      <c r="IE96" s="108"/>
      <c r="IF96" s="108"/>
      <c r="IG96" s="108"/>
      <c r="IH96" s="108"/>
      <c r="II96" s="108"/>
      <c r="IJ96" s="108"/>
      <c r="IK96" s="108"/>
      <c r="IL96" s="108"/>
      <c r="IM96" s="108"/>
      <c r="IN96" s="108"/>
      <c r="IO96" s="108"/>
      <c r="IP96" s="108"/>
      <c r="IQ96" s="108"/>
      <c r="IR96" s="108"/>
      <c r="IS96" s="108"/>
      <c r="IT96" s="108"/>
      <c r="IU96" s="108"/>
      <c r="IV96" s="108"/>
      <c r="IW96" s="108"/>
      <c r="IX96" s="108"/>
      <c r="IY96" s="108"/>
      <c r="IZ96" s="108"/>
      <c r="JA96" s="108"/>
      <c r="JB96" s="108"/>
      <c r="JC96" s="108"/>
      <c r="JD96" s="108"/>
      <c r="JE96" s="108"/>
      <c r="JF96" s="108"/>
      <c r="JG96" s="108"/>
      <c r="JH96" s="108"/>
      <c r="JI96" s="108"/>
      <c r="JJ96" s="108"/>
      <c r="JK96" s="108"/>
      <c r="JL96" s="108"/>
      <c r="JM96" s="108"/>
      <c r="JN96" s="108"/>
      <c r="JO96" s="108"/>
      <c r="JP96" s="108"/>
      <c r="JQ96" s="108"/>
      <c r="JR96" s="108"/>
      <c r="JS96" s="108"/>
      <c r="JT96" s="108"/>
      <c r="JU96" s="108"/>
      <c r="JV96" s="108"/>
      <c r="JW96" s="108"/>
      <c r="JX96" s="108"/>
      <c r="JY96" s="108"/>
      <c r="JZ96" s="108"/>
      <c r="KA96" s="108"/>
      <c r="KB96" s="108"/>
      <c r="KC96" s="108"/>
      <c r="KD96" s="108"/>
      <c r="KE96" s="108"/>
      <c r="KF96" s="108"/>
      <c r="KG96" s="108"/>
      <c r="KH96" s="108"/>
      <c r="KI96" s="108"/>
      <c r="KJ96" s="108"/>
      <c r="KK96" s="108"/>
      <c r="KL96" s="108"/>
      <c r="KM96" s="108"/>
      <c r="KN96" s="108"/>
      <c r="KO96" s="108"/>
      <c r="KP96" s="108"/>
      <c r="KQ96" s="108"/>
      <c r="KR96" s="108"/>
      <c r="KS96" s="108"/>
      <c r="KT96" s="108"/>
      <c r="KU96" s="108"/>
      <c r="KV96" s="108"/>
      <c r="KW96" s="108"/>
      <c r="KX96" s="108"/>
      <c r="KY96" s="108"/>
      <c r="KZ96" s="108"/>
      <c r="LA96" s="108"/>
      <c r="LB96" s="108"/>
      <c r="LC96" s="108"/>
      <c r="LD96" s="108"/>
      <c r="LE96" s="108"/>
      <c r="LF96" s="108"/>
      <c r="LG96" s="108"/>
      <c r="LH96" s="108"/>
      <c r="LI96" s="108"/>
      <c r="LJ96" s="108"/>
      <c r="LK96" s="108"/>
      <c r="LL96" s="108"/>
      <c r="LM96" s="108"/>
      <c r="LN96" s="108"/>
      <c r="LO96" s="108"/>
      <c r="LP96" s="108"/>
      <c r="LQ96" s="108"/>
      <c r="LR96" s="108"/>
      <c r="LS96" s="108"/>
      <c r="LT96" s="108"/>
      <c r="LU96" s="108"/>
      <c r="LV96" s="108"/>
      <c r="LW96" s="108"/>
      <c r="LX96" s="108"/>
      <c r="LY96" s="108"/>
      <c r="LZ96" s="108"/>
      <c r="MA96" s="108"/>
      <c r="MB96" s="108"/>
      <c r="MC96" s="108"/>
      <c r="MD96" s="108"/>
      <c r="ME96" s="108"/>
    </row>
    <row r="97" spans="1:343" s="156" customFormat="1">
      <c r="A97" s="3"/>
      <c r="B97" s="438"/>
      <c r="C97" s="438"/>
      <c r="D97" s="438"/>
      <c r="E97" s="438"/>
      <c r="F97" s="438"/>
      <c r="G97" s="438"/>
      <c r="H97" s="438"/>
      <c r="I97" s="438"/>
      <c r="J97" s="438"/>
      <c r="K97" s="438"/>
      <c r="L97" s="438"/>
      <c r="M97" s="438"/>
      <c r="N97" s="438"/>
      <c r="O97" s="438"/>
      <c r="P97" s="438"/>
      <c r="Q97" s="438"/>
      <c r="R97" s="438"/>
      <c r="S97" s="438"/>
      <c r="T97" s="438"/>
      <c r="U97" s="438"/>
      <c r="V97" s="438"/>
      <c r="W97" s="438"/>
      <c r="X97" s="438"/>
      <c r="Y97" s="438"/>
      <c r="Z97" s="438"/>
      <c r="AA97" s="438"/>
      <c r="AB97" s="438"/>
      <c r="AC97" s="438"/>
      <c r="AD97" s="438"/>
      <c r="AE97" s="154"/>
      <c r="AF97" s="154"/>
      <c r="AG97" s="154"/>
      <c r="AH97" s="154"/>
      <c r="AI97" s="154"/>
      <c r="AJ97" s="108"/>
      <c r="AK97" s="154"/>
      <c r="AL97" s="108"/>
      <c r="AM97" s="108"/>
      <c r="AN97" s="108"/>
      <c r="AO97" s="108"/>
      <c r="AP97" s="108"/>
      <c r="AQ97" s="108"/>
      <c r="AR97" s="108"/>
      <c r="AS97" s="108"/>
      <c r="AT97" s="108"/>
      <c r="AU97" s="108"/>
      <c r="AV97" s="108"/>
      <c r="AW97" s="108"/>
      <c r="AX97" s="108"/>
      <c r="AY97" s="108"/>
      <c r="AZ97" s="108"/>
      <c r="BA97" s="108"/>
      <c r="BB97" s="108"/>
      <c r="BC97" s="108"/>
      <c r="BD97" s="108"/>
      <c r="BE97" s="108"/>
      <c r="BF97" s="108"/>
      <c r="BG97" s="108"/>
      <c r="BH97" s="108"/>
      <c r="BI97" s="108"/>
      <c r="BJ97" s="108"/>
      <c r="BK97" s="108"/>
      <c r="BL97" s="108"/>
      <c r="BM97" s="108"/>
      <c r="BN97" s="108"/>
      <c r="BO97" s="108"/>
      <c r="BP97" s="108"/>
      <c r="BQ97" s="108"/>
      <c r="BR97" s="108"/>
      <c r="BS97" s="108"/>
      <c r="BT97" s="108"/>
      <c r="BU97" s="108"/>
      <c r="BV97" s="108"/>
      <c r="BW97" s="108"/>
      <c r="BX97" s="108"/>
      <c r="BY97" s="108"/>
      <c r="BZ97" s="108"/>
      <c r="CA97" s="108"/>
      <c r="CB97" s="108"/>
      <c r="CC97" s="108"/>
      <c r="CD97" s="108"/>
      <c r="CE97" s="108"/>
      <c r="CF97" s="108"/>
      <c r="CG97" s="108"/>
      <c r="CH97" s="108"/>
      <c r="CI97" s="108"/>
      <c r="CJ97" s="108"/>
      <c r="CK97" s="108"/>
      <c r="CL97" s="108"/>
      <c r="CM97" s="108"/>
      <c r="CN97" s="108"/>
      <c r="CO97" s="108"/>
      <c r="CP97" s="108"/>
      <c r="CQ97" s="108"/>
      <c r="CR97" s="108"/>
      <c r="CS97" s="108"/>
      <c r="CT97" s="108"/>
      <c r="CU97" s="108"/>
      <c r="CV97" s="108"/>
      <c r="CW97" s="108"/>
      <c r="CX97" s="108"/>
      <c r="CY97" s="108"/>
      <c r="CZ97" s="108"/>
      <c r="DA97" s="108"/>
      <c r="DB97" s="108"/>
      <c r="DC97" s="108"/>
      <c r="DD97" s="108"/>
      <c r="DE97" s="108"/>
      <c r="DF97" s="108"/>
      <c r="DG97" s="108"/>
      <c r="DH97" s="108"/>
      <c r="DI97" s="108"/>
      <c r="DJ97" s="108"/>
      <c r="DK97" s="108"/>
      <c r="DL97" s="108"/>
      <c r="DM97" s="108"/>
      <c r="DN97" s="108"/>
      <c r="DO97" s="108"/>
      <c r="DP97" s="108"/>
      <c r="DQ97" s="108"/>
      <c r="DR97" s="108"/>
      <c r="DS97" s="108"/>
      <c r="DT97" s="108"/>
      <c r="DU97" s="108"/>
      <c r="DV97" s="108"/>
      <c r="DW97" s="108"/>
      <c r="DX97" s="108"/>
      <c r="DY97" s="108"/>
      <c r="DZ97" s="108"/>
      <c r="EA97" s="108"/>
      <c r="EB97" s="108"/>
      <c r="EC97" s="108"/>
      <c r="ED97" s="108"/>
      <c r="EE97" s="108"/>
      <c r="EF97" s="108"/>
      <c r="EG97" s="108"/>
      <c r="EH97" s="108"/>
      <c r="EI97" s="108"/>
      <c r="EJ97" s="108"/>
      <c r="EK97" s="108"/>
      <c r="EL97" s="108"/>
      <c r="EM97" s="108"/>
      <c r="EN97" s="108"/>
      <c r="EO97" s="108"/>
      <c r="EP97" s="108"/>
      <c r="EQ97" s="108"/>
      <c r="ER97" s="108"/>
      <c r="ES97" s="108"/>
      <c r="ET97" s="108"/>
      <c r="EU97" s="108"/>
      <c r="EV97" s="108"/>
      <c r="EW97" s="108"/>
      <c r="EX97" s="108"/>
      <c r="EY97" s="108"/>
      <c r="EZ97" s="108"/>
      <c r="FA97" s="108"/>
      <c r="FB97" s="108"/>
      <c r="FC97" s="108"/>
      <c r="FD97" s="108"/>
      <c r="FE97" s="108"/>
      <c r="FF97" s="108"/>
      <c r="FG97" s="108"/>
      <c r="FH97" s="108"/>
      <c r="FI97" s="108"/>
      <c r="FJ97" s="108"/>
      <c r="FK97" s="108"/>
      <c r="FL97" s="108"/>
      <c r="FM97" s="108"/>
      <c r="FN97" s="108"/>
      <c r="FO97" s="108"/>
      <c r="FP97" s="108"/>
      <c r="FQ97" s="108"/>
      <c r="FR97" s="108"/>
      <c r="FS97" s="108"/>
      <c r="FT97" s="108"/>
      <c r="FU97" s="108"/>
      <c r="FV97" s="108"/>
      <c r="FW97" s="108"/>
      <c r="FX97" s="108"/>
      <c r="FY97" s="108"/>
      <c r="FZ97" s="108"/>
      <c r="GA97" s="108"/>
      <c r="GB97" s="108"/>
      <c r="GC97" s="108"/>
      <c r="GD97" s="108"/>
      <c r="GE97" s="108"/>
      <c r="GF97" s="108"/>
      <c r="GG97" s="108"/>
      <c r="GH97" s="108"/>
      <c r="GI97" s="108"/>
      <c r="GJ97" s="108"/>
      <c r="GK97" s="108"/>
      <c r="GL97" s="108"/>
      <c r="GM97" s="108"/>
      <c r="GN97" s="108"/>
      <c r="GO97" s="108"/>
      <c r="GP97" s="108"/>
      <c r="GQ97" s="108"/>
      <c r="GR97" s="108"/>
      <c r="GS97" s="108"/>
      <c r="GT97" s="108"/>
      <c r="GU97" s="108"/>
      <c r="GV97" s="108"/>
      <c r="GW97" s="108"/>
      <c r="GX97" s="108"/>
      <c r="GY97" s="108"/>
      <c r="GZ97" s="108"/>
      <c r="HA97" s="108"/>
      <c r="HB97" s="108"/>
      <c r="HC97" s="108"/>
      <c r="HD97" s="108"/>
      <c r="HE97" s="108"/>
      <c r="HF97" s="108"/>
      <c r="HG97" s="108"/>
      <c r="HH97" s="108"/>
      <c r="HI97" s="108"/>
      <c r="HJ97" s="108"/>
      <c r="HK97" s="108"/>
      <c r="HL97" s="108"/>
      <c r="HM97" s="108"/>
      <c r="HN97" s="108"/>
      <c r="HO97" s="108"/>
      <c r="HP97" s="108"/>
      <c r="HQ97" s="108"/>
      <c r="HR97" s="108"/>
      <c r="HS97" s="108"/>
      <c r="HT97" s="108"/>
      <c r="HU97" s="108"/>
      <c r="HV97" s="108"/>
      <c r="HW97" s="108"/>
      <c r="HX97" s="108"/>
      <c r="HY97" s="108"/>
      <c r="HZ97" s="108"/>
      <c r="IA97" s="108"/>
      <c r="IB97" s="108"/>
      <c r="IC97" s="108"/>
      <c r="ID97" s="108"/>
      <c r="IE97" s="108"/>
      <c r="IF97" s="108"/>
      <c r="IG97" s="108"/>
      <c r="IH97" s="108"/>
      <c r="II97" s="108"/>
      <c r="IJ97" s="108"/>
      <c r="IK97" s="108"/>
      <c r="IL97" s="108"/>
      <c r="IM97" s="108"/>
      <c r="IN97" s="108"/>
      <c r="IO97" s="108"/>
      <c r="IP97" s="108"/>
      <c r="IQ97" s="108"/>
      <c r="IR97" s="108"/>
      <c r="IS97" s="108"/>
      <c r="IT97" s="108"/>
      <c r="IU97" s="108"/>
      <c r="IV97" s="108"/>
      <c r="IW97" s="108"/>
      <c r="IX97" s="108"/>
      <c r="IY97" s="108"/>
      <c r="IZ97" s="108"/>
      <c r="JA97" s="108"/>
      <c r="JB97" s="108"/>
      <c r="JC97" s="108"/>
      <c r="JD97" s="108"/>
      <c r="JE97" s="108"/>
      <c r="JF97" s="108"/>
      <c r="JG97" s="108"/>
      <c r="JH97" s="108"/>
      <c r="JI97" s="108"/>
      <c r="JJ97" s="108"/>
      <c r="JK97" s="108"/>
      <c r="JL97" s="108"/>
      <c r="JM97" s="108"/>
      <c r="JN97" s="108"/>
      <c r="JO97" s="108"/>
      <c r="JP97" s="108"/>
      <c r="JQ97" s="108"/>
      <c r="JR97" s="108"/>
      <c r="JS97" s="108"/>
      <c r="JT97" s="108"/>
      <c r="JU97" s="108"/>
      <c r="JV97" s="108"/>
      <c r="JW97" s="108"/>
      <c r="JX97" s="108"/>
      <c r="JY97" s="108"/>
      <c r="JZ97" s="108"/>
      <c r="KA97" s="108"/>
      <c r="KB97" s="108"/>
      <c r="KC97" s="108"/>
      <c r="KD97" s="108"/>
      <c r="KE97" s="108"/>
      <c r="KF97" s="108"/>
      <c r="KG97" s="108"/>
      <c r="KH97" s="108"/>
      <c r="KI97" s="108"/>
      <c r="KJ97" s="108"/>
      <c r="KK97" s="108"/>
      <c r="KL97" s="108"/>
      <c r="KM97" s="108"/>
      <c r="KN97" s="108"/>
      <c r="KO97" s="108"/>
      <c r="KP97" s="108"/>
      <c r="KQ97" s="108"/>
      <c r="KR97" s="108"/>
      <c r="KS97" s="108"/>
      <c r="KT97" s="108"/>
      <c r="KU97" s="108"/>
      <c r="KV97" s="108"/>
      <c r="KW97" s="108"/>
      <c r="KX97" s="108"/>
      <c r="KY97" s="108"/>
      <c r="KZ97" s="108"/>
      <c r="LA97" s="108"/>
      <c r="LB97" s="108"/>
      <c r="LC97" s="108"/>
      <c r="LD97" s="108"/>
      <c r="LE97" s="108"/>
      <c r="LF97" s="108"/>
      <c r="LG97" s="108"/>
      <c r="LH97" s="108"/>
      <c r="LI97" s="108"/>
      <c r="LJ97" s="108"/>
      <c r="LK97" s="108"/>
      <c r="LL97" s="108"/>
      <c r="LM97" s="108"/>
      <c r="LN97" s="108"/>
      <c r="LO97" s="108"/>
      <c r="LP97" s="108"/>
      <c r="LQ97" s="108"/>
      <c r="LR97" s="108"/>
      <c r="LS97" s="108"/>
      <c r="LT97" s="108"/>
      <c r="LU97" s="108"/>
      <c r="LV97" s="108"/>
      <c r="LW97" s="108"/>
      <c r="LX97" s="108"/>
      <c r="LY97" s="108"/>
      <c r="LZ97" s="108"/>
      <c r="MA97" s="108"/>
      <c r="MB97" s="108"/>
      <c r="MC97" s="108"/>
      <c r="MD97" s="108"/>
      <c r="ME97" s="108"/>
    </row>
    <row r="98" spans="1:343" s="156" customFormat="1">
      <c r="A98" s="3"/>
      <c r="B98" s="438"/>
      <c r="C98" s="438"/>
      <c r="D98" s="438"/>
      <c r="E98" s="438"/>
      <c r="F98" s="438"/>
      <c r="G98" s="438"/>
      <c r="H98" s="438"/>
      <c r="I98" s="438"/>
      <c r="J98" s="438"/>
      <c r="K98" s="438"/>
      <c r="L98" s="438"/>
      <c r="M98" s="438"/>
      <c r="N98" s="438"/>
      <c r="O98" s="438"/>
      <c r="P98" s="438"/>
      <c r="Q98" s="438"/>
      <c r="R98" s="438"/>
      <c r="S98" s="438"/>
      <c r="T98" s="438"/>
      <c r="U98" s="438"/>
      <c r="V98" s="438"/>
      <c r="W98" s="438"/>
      <c r="X98" s="438"/>
      <c r="Y98" s="438"/>
      <c r="Z98" s="438"/>
      <c r="AA98" s="438"/>
      <c r="AB98" s="438"/>
      <c r="AC98" s="438"/>
      <c r="AD98" s="438"/>
      <c r="AE98" s="154"/>
      <c r="AF98" s="154"/>
      <c r="AG98" s="154"/>
      <c r="AH98" s="154"/>
      <c r="AI98" s="154"/>
      <c r="AJ98" s="108"/>
      <c r="AK98" s="154"/>
      <c r="AL98" s="108"/>
      <c r="AM98" s="108"/>
      <c r="AN98" s="108"/>
      <c r="AO98" s="108"/>
      <c r="AP98" s="108"/>
      <c r="AQ98" s="108"/>
      <c r="AR98" s="108"/>
      <c r="AS98" s="108"/>
      <c r="AT98" s="108"/>
      <c r="AU98" s="108"/>
      <c r="AV98" s="108"/>
      <c r="AW98" s="108"/>
      <c r="AX98" s="108"/>
      <c r="AY98" s="108"/>
      <c r="AZ98" s="108"/>
      <c r="BA98" s="108"/>
      <c r="BB98" s="108"/>
      <c r="BC98" s="108"/>
      <c r="BD98" s="108"/>
      <c r="BE98" s="108"/>
      <c r="BF98" s="108"/>
      <c r="BG98" s="108"/>
      <c r="BH98" s="108"/>
      <c r="BI98" s="108"/>
      <c r="BJ98" s="108"/>
      <c r="BK98" s="108"/>
      <c r="BL98" s="108"/>
      <c r="BM98" s="108"/>
      <c r="BN98" s="108"/>
      <c r="BO98" s="108"/>
      <c r="BP98" s="108"/>
      <c r="BQ98" s="108"/>
      <c r="BR98" s="108"/>
      <c r="BS98" s="108"/>
      <c r="BT98" s="108"/>
      <c r="BU98" s="108"/>
      <c r="BV98" s="108"/>
      <c r="BW98" s="108"/>
      <c r="BX98" s="108"/>
      <c r="BY98" s="108"/>
      <c r="BZ98" s="108"/>
      <c r="CA98" s="108"/>
      <c r="CB98" s="108"/>
      <c r="CC98" s="108"/>
      <c r="CD98" s="108"/>
      <c r="CE98" s="108"/>
      <c r="CF98" s="108"/>
      <c r="CG98" s="108"/>
      <c r="CH98" s="108"/>
      <c r="CI98" s="108"/>
      <c r="CJ98" s="108"/>
      <c r="CK98" s="108"/>
      <c r="CL98" s="108"/>
      <c r="CM98" s="108"/>
      <c r="CN98" s="108"/>
      <c r="CO98" s="108"/>
      <c r="CP98" s="108"/>
      <c r="CQ98" s="108"/>
      <c r="CR98" s="108"/>
      <c r="CS98" s="108"/>
      <c r="CT98" s="108"/>
      <c r="CU98" s="108"/>
      <c r="CV98" s="108"/>
      <c r="CW98" s="108"/>
      <c r="CX98" s="108"/>
      <c r="CY98" s="108"/>
      <c r="CZ98" s="108"/>
      <c r="DA98" s="108"/>
      <c r="DB98" s="108"/>
      <c r="DC98" s="108"/>
      <c r="DD98" s="108"/>
      <c r="DE98" s="108"/>
      <c r="DF98" s="108"/>
      <c r="DG98" s="108"/>
      <c r="DH98" s="108"/>
      <c r="DI98" s="108"/>
      <c r="DJ98" s="108"/>
      <c r="DK98" s="108"/>
      <c r="DL98" s="108"/>
      <c r="DM98" s="108"/>
      <c r="DN98" s="108"/>
      <c r="DO98" s="108"/>
      <c r="DP98" s="108"/>
      <c r="DQ98" s="108"/>
      <c r="DR98" s="108"/>
      <c r="DS98" s="108"/>
      <c r="DT98" s="108"/>
      <c r="DU98" s="108"/>
      <c r="DV98" s="108"/>
      <c r="DW98" s="108"/>
      <c r="DX98" s="108"/>
      <c r="DY98" s="108"/>
      <c r="DZ98" s="108"/>
      <c r="EA98" s="108"/>
      <c r="EB98" s="108"/>
      <c r="EC98" s="108"/>
      <c r="ED98" s="108"/>
      <c r="EE98" s="108"/>
      <c r="EF98" s="108"/>
      <c r="EG98" s="108"/>
      <c r="EH98" s="108"/>
      <c r="EI98" s="108"/>
      <c r="EJ98" s="108"/>
      <c r="EK98" s="108"/>
      <c r="EL98" s="108"/>
      <c r="EM98" s="108"/>
      <c r="EN98" s="108"/>
      <c r="EO98" s="108"/>
      <c r="EP98" s="108"/>
      <c r="EQ98" s="108"/>
      <c r="ER98" s="108"/>
      <c r="ES98" s="108"/>
      <c r="ET98" s="108"/>
      <c r="EU98" s="108"/>
      <c r="EV98" s="108"/>
      <c r="EW98" s="108"/>
      <c r="EX98" s="108"/>
      <c r="EY98" s="108"/>
      <c r="EZ98" s="108"/>
      <c r="FA98" s="108"/>
      <c r="FB98" s="108"/>
      <c r="FC98" s="108"/>
      <c r="FD98" s="108"/>
      <c r="FE98" s="108"/>
      <c r="FF98" s="108"/>
      <c r="FG98" s="108"/>
      <c r="FH98" s="108"/>
      <c r="FI98" s="108"/>
      <c r="FJ98" s="108"/>
      <c r="FK98" s="108"/>
      <c r="FL98" s="108"/>
      <c r="FM98" s="108"/>
      <c r="FN98" s="108"/>
      <c r="FO98" s="108"/>
      <c r="FP98" s="108"/>
      <c r="FQ98" s="108"/>
      <c r="FR98" s="108"/>
      <c r="FS98" s="108"/>
      <c r="FT98" s="108"/>
      <c r="FU98" s="108"/>
      <c r="FV98" s="108"/>
      <c r="FW98" s="108"/>
      <c r="FX98" s="108"/>
      <c r="FY98" s="108"/>
      <c r="FZ98" s="108"/>
      <c r="GA98" s="108"/>
      <c r="GB98" s="108"/>
      <c r="GC98" s="108"/>
      <c r="GD98" s="108"/>
      <c r="GE98" s="108"/>
      <c r="GF98" s="108"/>
      <c r="GG98" s="108"/>
      <c r="GH98" s="108"/>
      <c r="GI98" s="108"/>
      <c r="GJ98" s="108"/>
      <c r="GK98" s="108"/>
      <c r="GL98" s="108"/>
      <c r="GM98" s="108"/>
      <c r="GN98" s="108"/>
      <c r="GO98" s="108"/>
      <c r="GP98" s="108"/>
      <c r="GQ98" s="108"/>
      <c r="GR98" s="108"/>
      <c r="GS98" s="108"/>
      <c r="GT98" s="108"/>
      <c r="GU98" s="108"/>
      <c r="GV98" s="108"/>
      <c r="GW98" s="108"/>
      <c r="GX98" s="108"/>
      <c r="GY98" s="108"/>
      <c r="GZ98" s="108"/>
      <c r="HA98" s="108"/>
      <c r="HB98" s="108"/>
      <c r="HC98" s="108"/>
      <c r="HD98" s="108"/>
      <c r="HE98" s="108"/>
      <c r="HF98" s="108"/>
      <c r="HG98" s="108"/>
      <c r="HH98" s="108"/>
      <c r="HI98" s="108"/>
      <c r="HJ98" s="108"/>
      <c r="HK98" s="108"/>
      <c r="HL98" s="108"/>
      <c r="HM98" s="108"/>
      <c r="HN98" s="108"/>
      <c r="HO98" s="108"/>
      <c r="HP98" s="108"/>
      <c r="HQ98" s="108"/>
      <c r="HR98" s="108"/>
      <c r="HS98" s="108"/>
      <c r="HT98" s="108"/>
      <c r="HU98" s="108"/>
      <c r="HV98" s="108"/>
      <c r="HW98" s="108"/>
      <c r="HX98" s="108"/>
      <c r="HY98" s="108"/>
      <c r="HZ98" s="108"/>
      <c r="IA98" s="108"/>
      <c r="IB98" s="108"/>
      <c r="IC98" s="108"/>
      <c r="ID98" s="108"/>
      <c r="IE98" s="108"/>
      <c r="IF98" s="108"/>
      <c r="IG98" s="108"/>
      <c r="IH98" s="108"/>
      <c r="II98" s="108"/>
      <c r="IJ98" s="108"/>
      <c r="IK98" s="108"/>
      <c r="IL98" s="108"/>
      <c r="IM98" s="108"/>
      <c r="IN98" s="108"/>
      <c r="IO98" s="108"/>
      <c r="IP98" s="108"/>
      <c r="IQ98" s="108"/>
      <c r="IR98" s="108"/>
      <c r="IS98" s="108"/>
      <c r="IT98" s="108"/>
      <c r="IU98" s="108"/>
      <c r="IV98" s="108"/>
      <c r="IW98" s="108"/>
      <c r="IX98" s="108"/>
      <c r="IY98" s="108"/>
      <c r="IZ98" s="108"/>
      <c r="JA98" s="108"/>
      <c r="JB98" s="108"/>
      <c r="JC98" s="108"/>
      <c r="JD98" s="108"/>
      <c r="JE98" s="108"/>
      <c r="JF98" s="108"/>
      <c r="JG98" s="108"/>
      <c r="JH98" s="108"/>
      <c r="JI98" s="108"/>
      <c r="JJ98" s="108"/>
      <c r="JK98" s="108"/>
      <c r="JL98" s="108"/>
      <c r="JM98" s="108"/>
      <c r="JN98" s="108"/>
      <c r="JO98" s="108"/>
      <c r="JP98" s="108"/>
      <c r="JQ98" s="108"/>
      <c r="JR98" s="108"/>
      <c r="JS98" s="108"/>
      <c r="JT98" s="108"/>
      <c r="JU98" s="108"/>
      <c r="JV98" s="108"/>
      <c r="JW98" s="108"/>
      <c r="JX98" s="108"/>
      <c r="JY98" s="108"/>
      <c r="JZ98" s="108"/>
      <c r="KA98" s="108"/>
      <c r="KB98" s="108"/>
      <c r="KC98" s="108"/>
      <c r="KD98" s="108"/>
      <c r="KE98" s="108"/>
      <c r="KF98" s="108"/>
      <c r="KG98" s="108"/>
      <c r="KH98" s="108"/>
      <c r="KI98" s="108"/>
      <c r="KJ98" s="108"/>
      <c r="KK98" s="108"/>
      <c r="KL98" s="108"/>
      <c r="KM98" s="108"/>
      <c r="KN98" s="108"/>
      <c r="KO98" s="108"/>
      <c r="KP98" s="108"/>
      <c r="KQ98" s="108"/>
      <c r="KR98" s="108"/>
      <c r="KS98" s="108"/>
      <c r="KT98" s="108"/>
      <c r="KU98" s="108"/>
      <c r="KV98" s="108"/>
      <c r="KW98" s="108"/>
      <c r="KX98" s="108"/>
      <c r="KY98" s="108"/>
      <c r="KZ98" s="108"/>
      <c r="LA98" s="108"/>
      <c r="LB98" s="108"/>
      <c r="LC98" s="108"/>
      <c r="LD98" s="108"/>
      <c r="LE98" s="108"/>
      <c r="LF98" s="108"/>
      <c r="LG98" s="108"/>
      <c r="LH98" s="108"/>
      <c r="LI98" s="108"/>
      <c r="LJ98" s="108"/>
      <c r="LK98" s="108"/>
      <c r="LL98" s="108"/>
      <c r="LM98" s="108"/>
      <c r="LN98" s="108"/>
      <c r="LO98" s="108"/>
      <c r="LP98" s="108"/>
      <c r="LQ98" s="108"/>
      <c r="LR98" s="108"/>
      <c r="LS98" s="108"/>
      <c r="LT98" s="108"/>
      <c r="LU98" s="108"/>
      <c r="LV98" s="108"/>
      <c r="LW98" s="108"/>
      <c r="LX98" s="108"/>
      <c r="LY98" s="108"/>
      <c r="LZ98" s="108"/>
      <c r="MA98" s="108"/>
      <c r="MB98" s="108"/>
      <c r="MC98" s="108"/>
      <c r="MD98" s="108"/>
      <c r="ME98" s="108"/>
    </row>
    <row r="99" spans="1:343" s="156" customFormat="1">
      <c r="A99" s="3"/>
      <c r="B99" s="438"/>
      <c r="C99" s="438"/>
      <c r="D99" s="438"/>
      <c r="E99" s="438"/>
      <c r="F99" s="438"/>
      <c r="G99" s="438"/>
      <c r="H99" s="438"/>
      <c r="I99" s="438"/>
      <c r="J99" s="438"/>
      <c r="K99" s="438"/>
      <c r="L99" s="438"/>
      <c r="M99" s="438"/>
      <c r="N99" s="438"/>
      <c r="O99" s="438"/>
      <c r="P99" s="438"/>
      <c r="Q99" s="438"/>
      <c r="R99" s="438"/>
      <c r="S99" s="438"/>
      <c r="T99" s="438"/>
      <c r="U99" s="438"/>
      <c r="V99" s="438"/>
      <c r="W99" s="438"/>
      <c r="X99" s="438"/>
      <c r="Y99" s="438"/>
      <c r="Z99" s="438"/>
      <c r="AA99" s="438"/>
      <c r="AB99" s="438"/>
      <c r="AC99" s="438"/>
      <c r="AD99" s="438"/>
      <c r="AE99" s="154"/>
      <c r="AF99" s="154"/>
      <c r="AG99" s="154"/>
      <c r="AH99" s="154"/>
      <c r="AI99" s="154"/>
      <c r="AJ99" s="108"/>
      <c r="AK99" s="154"/>
      <c r="AL99" s="108"/>
      <c r="AM99" s="108"/>
      <c r="AN99" s="108"/>
      <c r="AO99" s="108"/>
      <c r="AP99" s="108"/>
      <c r="AQ99" s="108"/>
      <c r="AR99" s="108"/>
      <c r="AS99" s="108"/>
      <c r="AT99" s="108"/>
      <c r="AU99" s="108"/>
      <c r="AV99" s="108"/>
      <c r="AW99" s="108"/>
      <c r="AX99" s="108"/>
      <c r="AY99" s="108"/>
      <c r="AZ99" s="108"/>
      <c r="BA99" s="108"/>
      <c r="BB99" s="108"/>
      <c r="BC99" s="108"/>
      <c r="BD99" s="108"/>
      <c r="BE99" s="108"/>
      <c r="BF99" s="108"/>
      <c r="BG99" s="108"/>
      <c r="BH99" s="108"/>
      <c r="BI99" s="108"/>
      <c r="BJ99" s="108"/>
      <c r="BK99" s="108"/>
      <c r="BL99" s="108"/>
      <c r="BM99" s="108"/>
      <c r="BN99" s="108"/>
      <c r="BO99" s="108"/>
      <c r="BP99" s="108"/>
      <c r="BQ99" s="108"/>
      <c r="BR99" s="108"/>
      <c r="BS99" s="108"/>
      <c r="BT99" s="108"/>
      <c r="BU99" s="108"/>
      <c r="BV99" s="108"/>
      <c r="BW99" s="108"/>
      <c r="BX99" s="108"/>
      <c r="BY99" s="108"/>
      <c r="BZ99" s="108"/>
      <c r="CA99" s="108"/>
      <c r="CB99" s="108"/>
      <c r="CC99" s="108"/>
      <c r="CD99" s="108"/>
      <c r="CE99" s="108"/>
      <c r="CF99" s="108"/>
      <c r="CG99" s="108"/>
      <c r="CH99" s="108"/>
      <c r="CI99" s="108"/>
      <c r="CJ99" s="108"/>
      <c r="CK99" s="108"/>
      <c r="CL99" s="108"/>
      <c r="CM99" s="108"/>
      <c r="CN99" s="108"/>
      <c r="CO99" s="108"/>
      <c r="CP99" s="108"/>
      <c r="CQ99" s="108"/>
      <c r="CR99" s="108"/>
      <c r="CS99" s="108"/>
      <c r="CT99" s="108"/>
      <c r="CU99" s="108"/>
      <c r="CV99" s="108"/>
      <c r="CW99" s="108"/>
      <c r="CX99" s="108"/>
      <c r="CY99" s="108"/>
      <c r="CZ99" s="108"/>
      <c r="DA99" s="108"/>
      <c r="DB99" s="108"/>
      <c r="DC99" s="108"/>
      <c r="DD99" s="108"/>
      <c r="DE99" s="108"/>
      <c r="DF99" s="108"/>
      <c r="DG99" s="108"/>
      <c r="DH99" s="108"/>
      <c r="DI99" s="108"/>
      <c r="DJ99" s="108"/>
      <c r="DK99" s="108"/>
      <c r="DL99" s="108"/>
      <c r="DM99" s="108"/>
      <c r="DN99" s="108"/>
      <c r="DO99" s="108"/>
      <c r="DP99" s="108"/>
      <c r="DQ99" s="108"/>
      <c r="DR99" s="108"/>
      <c r="DS99" s="108"/>
      <c r="DT99" s="108"/>
      <c r="DU99" s="108"/>
      <c r="DV99" s="108"/>
      <c r="DW99" s="108"/>
      <c r="DX99" s="108"/>
      <c r="DY99" s="108"/>
      <c r="DZ99" s="108"/>
      <c r="EA99" s="108"/>
      <c r="EB99" s="108"/>
      <c r="EC99" s="108"/>
      <c r="ED99" s="108"/>
      <c r="EE99" s="108"/>
      <c r="EF99" s="108"/>
      <c r="EG99" s="108"/>
      <c r="EH99" s="108"/>
      <c r="EI99" s="108"/>
      <c r="EJ99" s="108"/>
      <c r="EK99" s="108"/>
      <c r="EL99" s="108"/>
      <c r="EM99" s="108"/>
      <c r="EN99" s="108"/>
      <c r="EO99" s="108"/>
      <c r="EP99" s="108"/>
      <c r="EQ99" s="108"/>
      <c r="ER99" s="108"/>
      <c r="ES99" s="108"/>
      <c r="ET99" s="108"/>
      <c r="EU99" s="108"/>
      <c r="EV99" s="108"/>
      <c r="EW99" s="108"/>
      <c r="EX99" s="108"/>
      <c r="EY99" s="108"/>
      <c r="EZ99" s="108"/>
      <c r="FA99" s="108"/>
      <c r="FB99" s="108"/>
      <c r="FC99" s="108"/>
      <c r="FD99" s="108"/>
      <c r="FE99" s="108"/>
      <c r="FF99" s="108"/>
      <c r="FG99" s="108"/>
      <c r="FH99" s="108"/>
      <c r="FI99" s="108"/>
      <c r="FJ99" s="108"/>
      <c r="FK99" s="108"/>
      <c r="FL99" s="108"/>
      <c r="FM99" s="108"/>
      <c r="FN99" s="108"/>
      <c r="FO99" s="108"/>
      <c r="FP99" s="108"/>
      <c r="FQ99" s="108"/>
      <c r="FR99" s="108"/>
      <c r="FS99" s="108"/>
      <c r="FT99" s="108"/>
      <c r="FU99" s="108"/>
      <c r="FV99" s="108"/>
      <c r="FW99" s="108"/>
      <c r="FX99" s="108"/>
      <c r="FY99" s="108"/>
      <c r="FZ99" s="108"/>
      <c r="GA99" s="108"/>
      <c r="GB99" s="108"/>
      <c r="GC99" s="108"/>
      <c r="GD99" s="108"/>
      <c r="GE99" s="108"/>
      <c r="GF99" s="108"/>
      <c r="GG99" s="108"/>
      <c r="GH99" s="108"/>
      <c r="GI99" s="108"/>
      <c r="GJ99" s="108"/>
      <c r="GK99" s="108"/>
      <c r="GL99" s="108"/>
      <c r="GM99" s="108"/>
      <c r="GN99" s="108"/>
      <c r="GO99" s="108"/>
      <c r="GP99" s="108"/>
      <c r="GQ99" s="108"/>
      <c r="GR99" s="108"/>
      <c r="GS99" s="108"/>
      <c r="GT99" s="108"/>
      <c r="GU99" s="108"/>
      <c r="GV99" s="108"/>
      <c r="GW99" s="108"/>
      <c r="GX99" s="108"/>
      <c r="GY99" s="108"/>
      <c r="GZ99" s="108"/>
      <c r="HA99" s="108"/>
      <c r="HB99" s="108"/>
      <c r="HC99" s="108"/>
      <c r="HD99" s="108"/>
      <c r="HE99" s="108"/>
      <c r="HF99" s="108"/>
      <c r="HG99" s="108"/>
      <c r="HH99" s="108"/>
      <c r="HI99" s="108"/>
      <c r="HJ99" s="108"/>
      <c r="HK99" s="108"/>
      <c r="HL99" s="108"/>
      <c r="HM99" s="108"/>
      <c r="HN99" s="108"/>
      <c r="HO99" s="108"/>
      <c r="HP99" s="108"/>
      <c r="HQ99" s="108"/>
      <c r="HR99" s="108"/>
      <c r="HS99" s="108"/>
      <c r="HT99" s="108"/>
      <c r="HU99" s="108"/>
      <c r="HV99" s="108"/>
      <c r="HW99" s="108"/>
      <c r="HX99" s="108"/>
      <c r="HY99" s="108"/>
      <c r="HZ99" s="108"/>
      <c r="IA99" s="108"/>
      <c r="IB99" s="108"/>
      <c r="IC99" s="108"/>
      <c r="ID99" s="108"/>
      <c r="IE99" s="108"/>
      <c r="IF99" s="108"/>
      <c r="IG99" s="108"/>
      <c r="IH99" s="108"/>
      <c r="II99" s="108"/>
      <c r="IJ99" s="108"/>
      <c r="IK99" s="108"/>
      <c r="IL99" s="108"/>
      <c r="IM99" s="108"/>
      <c r="IN99" s="108"/>
      <c r="IO99" s="108"/>
      <c r="IP99" s="108"/>
      <c r="IQ99" s="108"/>
      <c r="IR99" s="108"/>
      <c r="IS99" s="108"/>
      <c r="IT99" s="108"/>
      <c r="IU99" s="108"/>
      <c r="IV99" s="108"/>
      <c r="IW99" s="108"/>
      <c r="IX99" s="108"/>
      <c r="IY99" s="108"/>
      <c r="IZ99" s="108"/>
      <c r="JA99" s="108"/>
      <c r="JB99" s="108"/>
      <c r="JC99" s="108"/>
      <c r="JD99" s="108"/>
      <c r="JE99" s="108"/>
      <c r="JF99" s="108"/>
      <c r="JG99" s="108"/>
      <c r="JH99" s="108"/>
      <c r="JI99" s="108"/>
      <c r="JJ99" s="108"/>
      <c r="JK99" s="108"/>
      <c r="JL99" s="108"/>
      <c r="JM99" s="108"/>
      <c r="JN99" s="108"/>
      <c r="JO99" s="108"/>
      <c r="JP99" s="108"/>
      <c r="JQ99" s="108"/>
      <c r="JR99" s="108"/>
      <c r="JS99" s="108"/>
      <c r="JT99" s="108"/>
      <c r="JU99" s="108"/>
      <c r="JV99" s="108"/>
      <c r="JW99" s="108"/>
      <c r="JX99" s="108"/>
      <c r="JY99" s="108"/>
      <c r="JZ99" s="108"/>
      <c r="KA99" s="108"/>
      <c r="KB99" s="108"/>
      <c r="KC99" s="108"/>
      <c r="KD99" s="108"/>
      <c r="KE99" s="108"/>
      <c r="KF99" s="108"/>
      <c r="KG99" s="108"/>
      <c r="KH99" s="108"/>
      <c r="KI99" s="108"/>
      <c r="KJ99" s="108"/>
      <c r="KK99" s="108"/>
      <c r="KL99" s="108"/>
      <c r="KM99" s="108"/>
      <c r="KN99" s="108"/>
      <c r="KO99" s="108"/>
      <c r="KP99" s="108"/>
      <c r="KQ99" s="108"/>
      <c r="KR99" s="108"/>
      <c r="KS99" s="108"/>
      <c r="KT99" s="108"/>
      <c r="KU99" s="108"/>
      <c r="KV99" s="108"/>
      <c r="KW99" s="108"/>
      <c r="KX99" s="108"/>
      <c r="KY99" s="108"/>
      <c r="KZ99" s="108"/>
      <c r="LA99" s="108"/>
      <c r="LB99" s="108"/>
      <c r="LC99" s="108"/>
      <c r="LD99" s="108"/>
      <c r="LE99" s="108"/>
      <c r="LF99" s="108"/>
      <c r="LG99" s="108"/>
      <c r="LH99" s="108"/>
      <c r="LI99" s="108"/>
      <c r="LJ99" s="108"/>
      <c r="LK99" s="108"/>
      <c r="LL99" s="108"/>
      <c r="LM99" s="108"/>
      <c r="LN99" s="108"/>
      <c r="LO99" s="108"/>
      <c r="LP99" s="108"/>
      <c r="LQ99" s="108"/>
      <c r="LR99" s="108"/>
      <c r="LS99" s="108"/>
      <c r="LT99" s="108"/>
      <c r="LU99" s="108"/>
      <c r="LV99" s="108"/>
      <c r="LW99" s="108"/>
      <c r="LX99" s="108"/>
      <c r="LY99" s="108"/>
      <c r="LZ99" s="108"/>
      <c r="MA99" s="108"/>
      <c r="MB99" s="108"/>
      <c r="MC99" s="108"/>
      <c r="MD99" s="108"/>
      <c r="ME99" s="108"/>
    </row>
    <row r="100" spans="1:343" s="156" customFormat="1">
      <c r="A100" s="3"/>
      <c r="B100" s="438"/>
      <c r="C100" s="438"/>
      <c r="D100" s="438"/>
      <c r="E100" s="438"/>
      <c r="F100" s="438"/>
      <c r="G100" s="438"/>
      <c r="H100" s="438"/>
      <c r="I100" s="438"/>
      <c r="J100" s="438"/>
      <c r="K100" s="438"/>
      <c r="L100" s="438"/>
      <c r="M100" s="438"/>
      <c r="N100" s="438"/>
      <c r="O100" s="438"/>
      <c r="P100" s="438"/>
      <c r="Q100" s="438"/>
      <c r="R100" s="438"/>
      <c r="S100" s="438"/>
      <c r="T100" s="438"/>
      <c r="U100" s="438"/>
      <c r="V100" s="438"/>
      <c r="W100" s="438"/>
      <c r="X100" s="438"/>
      <c r="Y100" s="438"/>
      <c r="Z100" s="438"/>
      <c r="AA100" s="438"/>
      <c r="AB100" s="438"/>
      <c r="AC100" s="438"/>
      <c r="AD100" s="438"/>
      <c r="AE100" s="154"/>
      <c r="AF100" s="154"/>
      <c r="AG100" s="154"/>
      <c r="AH100" s="154"/>
      <c r="AI100" s="154"/>
      <c r="AJ100" s="108"/>
      <c r="AK100" s="154"/>
      <c r="AL100" s="108"/>
      <c r="AM100" s="108"/>
      <c r="AN100" s="108"/>
      <c r="AO100" s="108"/>
      <c r="AP100" s="108"/>
      <c r="AQ100" s="108"/>
      <c r="AR100" s="108"/>
      <c r="AS100" s="108"/>
      <c r="AT100" s="108"/>
      <c r="AU100" s="108"/>
      <c r="AV100" s="108"/>
      <c r="AW100" s="108"/>
      <c r="AX100" s="108"/>
      <c r="AY100" s="108"/>
      <c r="AZ100" s="108"/>
      <c r="BA100" s="108"/>
      <c r="BB100" s="108"/>
      <c r="BC100" s="108"/>
      <c r="BD100" s="108"/>
      <c r="BE100" s="108"/>
      <c r="BF100" s="108"/>
      <c r="BG100" s="108"/>
      <c r="BH100" s="108"/>
      <c r="BI100" s="108"/>
      <c r="BJ100" s="108"/>
      <c r="BK100" s="108"/>
      <c r="BL100" s="108"/>
      <c r="BM100" s="108"/>
      <c r="BN100" s="108"/>
      <c r="BO100" s="108"/>
      <c r="BP100" s="108"/>
      <c r="BQ100" s="108"/>
      <c r="BR100" s="108"/>
      <c r="BS100" s="108"/>
      <c r="BT100" s="108"/>
      <c r="BU100" s="108"/>
      <c r="BV100" s="108"/>
      <c r="BW100" s="108"/>
      <c r="BX100" s="108"/>
      <c r="BY100" s="108"/>
      <c r="BZ100" s="108"/>
      <c r="CA100" s="108"/>
      <c r="CB100" s="108"/>
      <c r="CC100" s="108"/>
      <c r="CD100" s="108"/>
      <c r="CE100" s="108"/>
      <c r="CF100" s="108"/>
      <c r="CG100" s="108"/>
      <c r="CH100" s="108"/>
      <c r="CI100" s="108"/>
      <c r="CJ100" s="108"/>
      <c r="CK100" s="108"/>
      <c r="CL100" s="108"/>
      <c r="CM100" s="108"/>
      <c r="CN100" s="108"/>
      <c r="CO100" s="108"/>
      <c r="CP100" s="108"/>
      <c r="CQ100" s="108"/>
      <c r="CR100" s="108"/>
      <c r="CS100" s="108"/>
      <c r="CT100" s="108"/>
      <c r="CU100" s="108"/>
      <c r="CV100" s="108"/>
      <c r="CW100" s="108"/>
      <c r="CX100" s="108"/>
      <c r="CY100" s="108"/>
      <c r="CZ100" s="108"/>
      <c r="DA100" s="108"/>
      <c r="DB100" s="108"/>
      <c r="DC100" s="108"/>
      <c r="DD100" s="108"/>
      <c r="DE100" s="108"/>
      <c r="DF100" s="108"/>
      <c r="DG100" s="108"/>
      <c r="DH100" s="108"/>
      <c r="DI100" s="108"/>
      <c r="DJ100" s="108"/>
      <c r="DK100" s="108"/>
      <c r="DL100" s="108"/>
      <c r="DM100" s="108"/>
      <c r="DN100" s="108"/>
      <c r="DO100" s="108"/>
      <c r="DP100" s="108"/>
      <c r="DQ100" s="108"/>
      <c r="DR100" s="108"/>
      <c r="DS100" s="108"/>
      <c r="DT100" s="108"/>
      <c r="DU100" s="108"/>
      <c r="DV100" s="108"/>
      <c r="DW100" s="108"/>
      <c r="DX100" s="108"/>
      <c r="DY100" s="108"/>
      <c r="DZ100" s="108"/>
      <c r="EA100" s="108"/>
      <c r="EB100" s="108"/>
      <c r="EC100" s="108"/>
      <c r="ED100" s="108"/>
      <c r="EE100" s="108"/>
      <c r="EF100" s="108"/>
      <c r="EG100" s="108"/>
      <c r="EH100" s="108"/>
      <c r="EI100" s="108"/>
      <c r="EJ100" s="108"/>
      <c r="EK100" s="108"/>
      <c r="EL100" s="108"/>
      <c r="EM100" s="108"/>
      <c r="EN100" s="108"/>
      <c r="EO100" s="108"/>
      <c r="EP100" s="108"/>
      <c r="EQ100" s="108"/>
      <c r="ER100" s="108"/>
      <c r="ES100" s="108"/>
      <c r="ET100" s="108"/>
      <c r="EU100" s="108"/>
      <c r="EV100" s="108"/>
      <c r="EW100" s="108"/>
      <c r="EX100" s="108"/>
      <c r="EY100" s="108"/>
      <c r="EZ100" s="108"/>
      <c r="FA100" s="108"/>
      <c r="FB100" s="108"/>
      <c r="FC100" s="108"/>
      <c r="FD100" s="108"/>
      <c r="FE100" s="108"/>
      <c r="FF100" s="108"/>
      <c r="FG100" s="108"/>
      <c r="FH100" s="108"/>
      <c r="FI100" s="108"/>
      <c r="FJ100" s="108"/>
      <c r="FK100" s="108"/>
      <c r="FL100" s="108"/>
      <c r="FM100" s="108"/>
      <c r="FN100" s="108"/>
      <c r="FO100" s="108"/>
      <c r="FP100" s="108"/>
      <c r="FQ100" s="108"/>
      <c r="FR100" s="108"/>
      <c r="FS100" s="108"/>
      <c r="FT100" s="108"/>
      <c r="FU100" s="108"/>
      <c r="FV100" s="108"/>
      <c r="FW100" s="108"/>
      <c r="FX100" s="108"/>
      <c r="FY100" s="108"/>
      <c r="FZ100" s="108"/>
      <c r="GA100" s="108"/>
      <c r="GB100" s="108"/>
      <c r="GC100" s="108"/>
      <c r="GD100" s="108"/>
      <c r="GE100" s="108"/>
      <c r="GF100" s="108"/>
      <c r="GG100" s="108"/>
      <c r="GH100" s="108"/>
      <c r="GI100" s="108"/>
      <c r="GJ100" s="108"/>
      <c r="GK100" s="108"/>
      <c r="GL100" s="108"/>
      <c r="GM100" s="108"/>
      <c r="GN100" s="108"/>
      <c r="GO100" s="108"/>
      <c r="GP100" s="108"/>
      <c r="GQ100" s="108"/>
      <c r="GR100" s="108"/>
      <c r="GS100" s="108"/>
      <c r="GT100" s="108"/>
      <c r="GU100" s="108"/>
      <c r="GV100" s="108"/>
      <c r="GW100" s="108"/>
      <c r="GX100" s="108"/>
      <c r="GY100" s="108"/>
      <c r="GZ100" s="108"/>
      <c r="HA100" s="108"/>
      <c r="HB100" s="108"/>
      <c r="HC100" s="108"/>
      <c r="HD100" s="108"/>
      <c r="HE100" s="108"/>
      <c r="HF100" s="108"/>
      <c r="HG100" s="108"/>
      <c r="HH100" s="108"/>
      <c r="HI100" s="108"/>
      <c r="HJ100" s="108"/>
      <c r="HK100" s="108"/>
      <c r="HL100" s="108"/>
      <c r="HM100" s="108"/>
      <c r="HN100" s="108"/>
      <c r="HO100" s="108"/>
      <c r="HP100" s="108"/>
      <c r="HQ100" s="108"/>
      <c r="HR100" s="108"/>
      <c r="HS100" s="108"/>
      <c r="HT100" s="108"/>
      <c r="HU100" s="108"/>
      <c r="HV100" s="108"/>
      <c r="HW100" s="108"/>
      <c r="HX100" s="108"/>
      <c r="HY100" s="108"/>
      <c r="HZ100" s="108"/>
      <c r="IA100" s="108"/>
      <c r="IB100" s="108"/>
      <c r="IC100" s="108"/>
      <c r="ID100" s="108"/>
      <c r="IE100" s="108"/>
      <c r="IF100" s="108"/>
      <c r="IG100" s="108"/>
      <c r="IH100" s="108"/>
      <c r="II100" s="108"/>
      <c r="IJ100" s="108"/>
      <c r="IK100" s="108"/>
      <c r="IL100" s="108"/>
      <c r="IM100" s="108"/>
      <c r="IN100" s="108"/>
      <c r="IO100" s="108"/>
      <c r="IP100" s="108"/>
      <c r="IQ100" s="108"/>
      <c r="IR100" s="108"/>
      <c r="IS100" s="108"/>
      <c r="IT100" s="108"/>
      <c r="IU100" s="108"/>
      <c r="IV100" s="108"/>
      <c r="IW100" s="108"/>
      <c r="IX100" s="108"/>
      <c r="IY100" s="108"/>
      <c r="IZ100" s="108"/>
      <c r="JA100" s="108"/>
      <c r="JB100" s="108"/>
      <c r="JC100" s="108"/>
      <c r="JD100" s="108"/>
      <c r="JE100" s="108"/>
      <c r="JF100" s="108"/>
      <c r="JG100" s="108"/>
      <c r="JH100" s="108"/>
      <c r="JI100" s="108"/>
      <c r="JJ100" s="108"/>
      <c r="JK100" s="108"/>
      <c r="JL100" s="108"/>
      <c r="JM100" s="108"/>
      <c r="JN100" s="108"/>
      <c r="JO100" s="108"/>
      <c r="JP100" s="108"/>
      <c r="JQ100" s="108"/>
      <c r="JR100" s="108"/>
      <c r="JS100" s="108"/>
      <c r="JT100" s="108"/>
      <c r="JU100" s="108"/>
      <c r="JV100" s="108"/>
      <c r="JW100" s="108"/>
      <c r="JX100" s="108"/>
      <c r="JY100" s="108"/>
      <c r="JZ100" s="108"/>
      <c r="KA100" s="108"/>
      <c r="KB100" s="108"/>
      <c r="KC100" s="108"/>
      <c r="KD100" s="108"/>
      <c r="KE100" s="108"/>
      <c r="KF100" s="108"/>
      <c r="KG100" s="108"/>
      <c r="KH100" s="108"/>
      <c r="KI100" s="108"/>
      <c r="KJ100" s="108"/>
      <c r="KK100" s="108"/>
      <c r="KL100" s="108"/>
      <c r="KM100" s="108"/>
      <c r="KN100" s="108"/>
      <c r="KO100" s="108"/>
      <c r="KP100" s="108"/>
      <c r="KQ100" s="108"/>
      <c r="KR100" s="108"/>
      <c r="KS100" s="108"/>
      <c r="KT100" s="108"/>
      <c r="KU100" s="108"/>
      <c r="KV100" s="108"/>
      <c r="KW100" s="108"/>
      <c r="KX100" s="108"/>
      <c r="KY100" s="108"/>
      <c r="KZ100" s="108"/>
      <c r="LA100" s="108"/>
      <c r="LB100" s="108"/>
      <c r="LC100" s="108"/>
      <c r="LD100" s="108"/>
      <c r="LE100" s="108"/>
      <c r="LF100" s="108"/>
      <c r="LG100" s="108"/>
      <c r="LH100" s="108"/>
      <c r="LI100" s="108"/>
      <c r="LJ100" s="108"/>
      <c r="LK100" s="108"/>
      <c r="LL100" s="108"/>
      <c r="LM100" s="108"/>
      <c r="LN100" s="108"/>
      <c r="LO100" s="108"/>
      <c r="LP100" s="108"/>
      <c r="LQ100" s="108"/>
      <c r="LR100" s="108"/>
      <c r="LS100" s="108"/>
      <c r="LT100" s="108"/>
      <c r="LU100" s="108"/>
      <c r="LV100" s="108"/>
      <c r="LW100" s="108"/>
      <c r="LX100" s="108"/>
      <c r="LY100" s="108"/>
      <c r="LZ100" s="108"/>
      <c r="MA100" s="108"/>
      <c r="MB100" s="108"/>
      <c r="MC100" s="108"/>
      <c r="MD100" s="108"/>
      <c r="ME100" s="108"/>
    </row>
    <row r="101" spans="1:343" s="156" customFormat="1">
      <c r="A101" s="3"/>
      <c r="B101" s="438"/>
      <c r="C101" s="438"/>
      <c r="D101" s="438"/>
      <c r="E101" s="438"/>
      <c r="F101" s="438"/>
      <c r="G101" s="438"/>
      <c r="H101" s="438"/>
      <c r="I101" s="438"/>
      <c r="J101" s="438"/>
      <c r="K101" s="438"/>
      <c r="L101" s="438"/>
      <c r="M101" s="438"/>
      <c r="N101" s="438"/>
      <c r="O101" s="438"/>
      <c r="P101" s="438"/>
      <c r="Q101" s="438"/>
      <c r="R101" s="438"/>
      <c r="S101" s="438"/>
      <c r="T101" s="438"/>
      <c r="U101" s="438"/>
      <c r="V101" s="438"/>
      <c r="W101" s="438"/>
      <c r="X101" s="438"/>
      <c r="Y101" s="438"/>
      <c r="Z101" s="438"/>
      <c r="AA101" s="438"/>
      <c r="AB101" s="438"/>
      <c r="AC101" s="438"/>
      <c r="AD101" s="438"/>
      <c r="AE101" s="154"/>
      <c r="AF101" s="154"/>
      <c r="AG101" s="154"/>
      <c r="AH101" s="154"/>
      <c r="AI101" s="154"/>
      <c r="AJ101" s="108"/>
      <c r="AK101" s="154"/>
      <c r="AL101" s="108"/>
      <c r="AM101" s="108"/>
      <c r="AN101" s="108"/>
      <c r="AO101" s="108"/>
      <c r="AP101" s="108"/>
      <c r="AQ101" s="108"/>
      <c r="AR101" s="108"/>
      <c r="AS101" s="108"/>
      <c r="AT101" s="108"/>
      <c r="AU101" s="108"/>
      <c r="AV101" s="108"/>
      <c r="AW101" s="108"/>
      <c r="AX101" s="108"/>
      <c r="AY101" s="108"/>
      <c r="AZ101" s="108"/>
      <c r="BA101" s="108"/>
      <c r="BB101" s="108"/>
      <c r="BC101" s="108"/>
      <c r="BD101" s="108"/>
      <c r="BE101" s="108"/>
      <c r="BF101" s="108"/>
      <c r="BG101" s="108"/>
      <c r="BH101" s="108"/>
      <c r="BI101" s="108"/>
      <c r="BJ101" s="108"/>
      <c r="BK101" s="108"/>
      <c r="BL101" s="108"/>
      <c r="BM101" s="108"/>
      <c r="BN101" s="108"/>
      <c r="BO101" s="108"/>
      <c r="BP101" s="108"/>
      <c r="BQ101" s="108"/>
      <c r="BR101" s="108"/>
      <c r="BS101" s="108"/>
      <c r="BT101" s="108"/>
      <c r="BU101" s="108"/>
      <c r="BV101" s="108"/>
      <c r="BW101" s="108"/>
      <c r="BX101" s="108"/>
      <c r="BY101" s="108"/>
      <c r="BZ101" s="108"/>
      <c r="CA101" s="108"/>
      <c r="CB101" s="108"/>
      <c r="CC101" s="108"/>
      <c r="CD101" s="108"/>
      <c r="CE101" s="108"/>
      <c r="CF101" s="108"/>
      <c r="CG101" s="108"/>
      <c r="CH101" s="108"/>
      <c r="CI101" s="108"/>
      <c r="CJ101" s="108"/>
      <c r="CK101" s="108"/>
      <c r="CL101" s="108"/>
      <c r="CM101" s="108"/>
      <c r="CN101" s="108"/>
      <c r="CO101" s="108"/>
      <c r="CP101" s="108"/>
      <c r="CQ101" s="108"/>
      <c r="CR101" s="108"/>
      <c r="CS101" s="108"/>
      <c r="CT101" s="108"/>
      <c r="CU101" s="108"/>
      <c r="CV101" s="108"/>
      <c r="CW101" s="108"/>
      <c r="CX101" s="108"/>
      <c r="CY101" s="108"/>
      <c r="CZ101" s="108"/>
      <c r="DA101" s="108"/>
      <c r="DB101" s="108"/>
      <c r="DC101" s="108"/>
      <c r="DD101" s="108"/>
      <c r="DE101" s="108"/>
      <c r="DF101" s="108"/>
      <c r="DG101" s="108"/>
      <c r="DH101" s="108"/>
      <c r="DI101" s="108"/>
      <c r="DJ101" s="108"/>
      <c r="DK101" s="108"/>
      <c r="DL101" s="108"/>
      <c r="DM101" s="108"/>
      <c r="DN101" s="108"/>
      <c r="DO101" s="108"/>
      <c r="DP101" s="108"/>
      <c r="DQ101" s="108"/>
      <c r="DR101" s="108"/>
      <c r="DS101" s="108"/>
      <c r="DT101" s="108"/>
      <c r="DU101" s="108"/>
      <c r="DV101" s="108"/>
      <c r="DW101" s="108"/>
      <c r="DX101" s="108"/>
      <c r="DY101" s="108"/>
      <c r="DZ101" s="108"/>
      <c r="EA101" s="108"/>
      <c r="EB101" s="108"/>
      <c r="EC101" s="108"/>
      <c r="ED101" s="108"/>
      <c r="EE101" s="108"/>
      <c r="EF101" s="108"/>
      <c r="EG101" s="108"/>
      <c r="EH101" s="108"/>
      <c r="EI101" s="108"/>
      <c r="EJ101" s="108"/>
      <c r="EK101" s="108"/>
      <c r="EL101" s="108"/>
      <c r="EM101" s="108"/>
      <c r="EN101" s="108"/>
      <c r="EO101" s="108"/>
      <c r="EP101" s="108"/>
      <c r="EQ101" s="108"/>
      <c r="ER101" s="108"/>
      <c r="ES101" s="108"/>
      <c r="ET101" s="108"/>
      <c r="EU101" s="108"/>
      <c r="EV101" s="108"/>
      <c r="EW101" s="108"/>
      <c r="EX101" s="108"/>
      <c r="EY101" s="108"/>
      <c r="EZ101" s="108"/>
      <c r="FA101" s="108"/>
      <c r="FB101" s="108"/>
      <c r="FC101" s="108"/>
      <c r="FD101" s="108"/>
      <c r="FE101" s="108"/>
      <c r="FF101" s="108"/>
      <c r="FG101" s="108"/>
      <c r="FH101" s="108"/>
      <c r="FI101" s="108"/>
      <c r="FJ101" s="108"/>
      <c r="FK101" s="108"/>
      <c r="FL101" s="108"/>
      <c r="FM101" s="108"/>
      <c r="FN101" s="108"/>
      <c r="FO101" s="108"/>
      <c r="FP101" s="108"/>
      <c r="FQ101" s="108"/>
      <c r="FR101" s="108"/>
      <c r="FS101" s="108"/>
      <c r="FT101" s="108"/>
      <c r="FU101" s="108"/>
      <c r="FV101" s="108"/>
      <c r="FW101" s="108"/>
      <c r="FX101" s="108"/>
      <c r="FY101" s="108"/>
      <c r="FZ101" s="108"/>
      <c r="GA101" s="108"/>
      <c r="GB101" s="108"/>
      <c r="GC101" s="108"/>
      <c r="GD101" s="108"/>
      <c r="GE101" s="108"/>
      <c r="GF101" s="108"/>
      <c r="GG101" s="108"/>
      <c r="GH101" s="108"/>
      <c r="GI101" s="108"/>
      <c r="GJ101" s="108"/>
      <c r="GK101" s="108"/>
      <c r="GL101" s="108"/>
      <c r="GM101" s="108"/>
      <c r="GN101" s="108"/>
      <c r="GO101" s="108"/>
      <c r="GP101" s="108"/>
      <c r="GQ101" s="108"/>
      <c r="GR101" s="108"/>
      <c r="GS101" s="108"/>
      <c r="GT101" s="108"/>
      <c r="GU101" s="108"/>
      <c r="GV101" s="108"/>
      <c r="GW101" s="108"/>
      <c r="GX101" s="108"/>
      <c r="GY101" s="108"/>
      <c r="GZ101" s="108"/>
      <c r="HA101" s="108"/>
      <c r="HB101" s="108"/>
      <c r="HC101" s="108"/>
      <c r="HD101" s="108"/>
      <c r="HE101" s="108"/>
      <c r="HF101" s="108"/>
      <c r="HG101" s="108"/>
      <c r="HH101" s="108"/>
      <c r="HI101" s="108"/>
      <c r="HJ101" s="108"/>
      <c r="HK101" s="108"/>
      <c r="HL101" s="108"/>
      <c r="HM101" s="108"/>
      <c r="HN101" s="108"/>
      <c r="HO101" s="108"/>
      <c r="HP101" s="108"/>
      <c r="HQ101" s="108"/>
      <c r="HR101" s="108"/>
      <c r="HS101" s="108"/>
      <c r="HT101" s="108"/>
      <c r="HU101" s="108"/>
      <c r="HV101" s="108"/>
      <c r="HW101" s="108"/>
      <c r="HX101" s="108"/>
      <c r="HY101" s="108"/>
      <c r="HZ101" s="108"/>
      <c r="IA101" s="108"/>
      <c r="IB101" s="108"/>
      <c r="IC101" s="108"/>
      <c r="ID101" s="108"/>
      <c r="IE101" s="108"/>
      <c r="IF101" s="108"/>
      <c r="IG101" s="108"/>
      <c r="IH101" s="108"/>
      <c r="II101" s="108"/>
      <c r="IJ101" s="108"/>
      <c r="IK101" s="108"/>
      <c r="IL101" s="108"/>
      <c r="IM101" s="108"/>
      <c r="IN101" s="108"/>
      <c r="IO101" s="108"/>
      <c r="IP101" s="108"/>
      <c r="IQ101" s="108"/>
      <c r="IR101" s="108"/>
      <c r="IS101" s="108"/>
      <c r="IT101" s="108"/>
      <c r="IU101" s="108"/>
      <c r="IV101" s="108"/>
      <c r="IW101" s="108"/>
      <c r="IX101" s="108"/>
      <c r="IY101" s="108"/>
      <c r="IZ101" s="108"/>
      <c r="JA101" s="108"/>
      <c r="JB101" s="108"/>
      <c r="JC101" s="108"/>
      <c r="JD101" s="108"/>
      <c r="JE101" s="108"/>
      <c r="JF101" s="108"/>
      <c r="JG101" s="108"/>
      <c r="JH101" s="108"/>
      <c r="JI101" s="108"/>
      <c r="JJ101" s="108"/>
      <c r="JK101" s="108"/>
      <c r="JL101" s="108"/>
      <c r="JM101" s="108"/>
      <c r="JN101" s="108"/>
      <c r="JO101" s="108"/>
      <c r="JP101" s="108"/>
      <c r="JQ101" s="108"/>
      <c r="JR101" s="108"/>
      <c r="JS101" s="108"/>
      <c r="JT101" s="108"/>
      <c r="JU101" s="108"/>
      <c r="JV101" s="108"/>
      <c r="JW101" s="108"/>
      <c r="JX101" s="108"/>
      <c r="JY101" s="108"/>
      <c r="JZ101" s="108"/>
      <c r="KA101" s="108"/>
      <c r="KB101" s="108"/>
      <c r="KC101" s="108"/>
      <c r="KD101" s="108"/>
      <c r="KE101" s="108"/>
      <c r="KF101" s="108"/>
      <c r="KG101" s="108"/>
      <c r="KH101" s="108"/>
      <c r="KI101" s="108"/>
      <c r="KJ101" s="108"/>
      <c r="KK101" s="108"/>
      <c r="KL101" s="108"/>
      <c r="KM101" s="108"/>
      <c r="KN101" s="108"/>
      <c r="KO101" s="108"/>
      <c r="KP101" s="108"/>
      <c r="KQ101" s="108"/>
      <c r="KR101" s="108"/>
      <c r="KS101" s="108"/>
      <c r="KT101" s="108"/>
      <c r="KU101" s="108"/>
      <c r="KV101" s="108"/>
      <c r="KW101" s="108"/>
      <c r="KX101" s="108"/>
      <c r="KY101" s="108"/>
      <c r="KZ101" s="108"/>
      <c r="LA101" s="108"/>
      <c r="LB101" s="108"/>
      <c r="LC101" s="108"/>
      <c r="LD101" s="108"/>
      <c r="LE101" s="108"/>
      <c r="LF101" s="108"/>
      <c r="LG101" s="108"/>
      <c r="LH101" s="108"/>
      <c r="LI101" s="108"/>
      <c r="LJ101" s="108"/>
      <c r="LK101" s="108"/>
      <c r="LL101" s="108"/>
      <c r="LM101" s="108"/>
      <c r="LN101" s="108"/>
      <c r="LO101" s="108"/>
      <c r="LP101" s="108"/>
      <c r="LQ101" s="108"/>
      <c r="LR101" s="108"/>
      <c r="LS101" s="108"/>
      <c r="LT101" s="108"/>
      <c r="LU101" s="108"/>
      <c r="LV101" s="108"/>
      <c r="LW101" s="108"/>
      <c r="LX101" s="108"/>
      <c r="LY101" s="108"/>
      <c r="LZ101" s="108"/>
      <c r="MA101" s="108"/>
      <c r="MB101" s="108"/>
      <c r="MC101" s="108"/>
      <c r="MD101" s="108"/>
      <c r="ME101" s="108"/>
    </row>
    <row r="102" spans="1:343" s="156" customFormat="1">
      <c r="A102" s="3"/>
      <c r="B102" s="438"/>
      <c r="C102" s="438"/>
      <c r="D102" s="438"/>
      <c r="E102" s="438"/>
      <c r="F102" s="438"/>
      <c r="G102" s="438"/>
      <c r="H102" s="438"/>
      <c r="I102" s="438"/>
      <c r="J102" s="438"/>
      <c r="K102" s="438"/>
      <c r="L102" s="438"/>
      <c r="M102" s="438"/>
      <c r="N102" s="438"/>
      <c r="O102" s="438"/>
      <c r="P102" s="438"/>
      <c r="Q102" s="438"/>
      <c r="R102" s="438"/>
      <c r="S102" s="438"/>
      <c r="T102" s="438"/>
      <c r="U102" s="438"/>
      <c r="V102" s="438"/>
      <c r="W102" s="438"/>
      <c r="X102" s="438"/>
      <c r="Y102" s="438"/>
      <c r="Z102" s="438"/>
      <c r="AA102" s="438"/>
      <c r="AB102" s="438"/>
      <c r="AC102" s="438"/>
      <c r="AD102" s="438"/>
      <c r="AE102" s="154"/>
      <c r="AF102" s="154"/>
      <c r="AG102" s="154"/>
      <c r="AH102" s="154"/>
      <c r="AI102" s="154"/>
      <c r="AJ102" s="108"/>
      <c r="AK102" s="154"/>
      <c r="AL102" s="108"/>
      <c r="AM102" s="108"/>
      <c r="AN102" s="108"/>
      <c r="AO102" s="108"/>
      <c r="AP102" s="108"/>
      <c r="AQ102" s="108"/>
      <c r="AR102" s="108"/>
      <c r="AS102" s="108"/>
      <c r="AT102" s="108"/>
      <c r="AU102" s="108"/>
      <c r="AV102" s="108"/>
      <c r="AW102" s="108"/>
      <c r="AX102" s="108"/>
      <c r="AY102" s="108"/>
      <c r="AZ102" s="108"/>
      <c r="BA102" s="108"/>
      <c r="BB102" s="108"/>
      <c r="BC102" s="108"/>
      <c r="BD102" s="108"/>
      <c r="BE102" s="108"/>
      <c r="BF102" s="108"/>
      <c r="BG102" s="108"/>
      <c r="BH102" s="108"/>
      <c r="BI102" s="108"/>
      <c r="BJ102" s="108"/>
      <c r="BK102" s="108"/>
      <c r="BL102" s="108"/>
      <c r="BM102" s="108"/>
      <c r="BN102" s="108"/>
      <c r="BO102" s="108"/>
      <c r="BP102" s="108"/>
      <c r="BQ102" s="108"/>
      <c r="BR102" s="108"/>
      <c r="BS102" s="108"/>
      <c r="BT102" s="108"/>
      <c r="BU102" s="108"/>
      <c r="BV102" s="108"/>
      <c r="BW102" s="108"/>
      <c r="BX102" s="108"/>
      <c r="BY102" s="108"/>
      <c r="BZ102" s="108"/>
      <c r="CA102" s="108"/>
      <c r="CB102" s="108"/>
      <c r="CC102" s="108"/>
      <c r="CD102" s="108"/>
      <c r="CE102" s="108"/>
      <c r="CF102" s="108"/>
      <c r="CG102" s="108"/>
      <c r="CH102" s="108"/>
      <c r="CI102" s="108"/>
      <c r="CJ102" s="108"/>
      <c r="CK102" s="108"/>
      <c r="CL102" s="108"/>
      <c r="CM102" s="108"/>
      <c r="CN102" s="108"/>
      <c r="CO102" s="108"/>
      <c r="CP102" s="108"/>
      <c r="CQ102" s="108"/>
      <c r="CR102" s="108"/>
      <c r="CS102" s="108"/>
      <c r="CT102" s="108"/>
      <c r="CU102" s="108"/>
      <c r="CV102" s="108"/>
      <c r="CW102" s="108"/>
      <c r="CX102" s="108"/>
      <c r="CY102" s="108"/>
      <c r="CZ102" s="108"/>
      <c r="DA102" s="108"/>
      <c r="DB102" s="108"/>
      <c r="DC102" s="108"/>
      <c r="DD102" s="108"/>
      <c r="DE102" s="108"/>
      <c r="DF102" s="108"/>
      <c r="DG102" s="108"/>
      <c r="DH102" s="108"/>
      <c r="DI102" s="108"/>
      <c r="DJ102" s="108"/>
      <c r="DK102" s="108"/>
      <c r="DL102" s="108"/>
      <c r="DM102" s="108"/>
      <c r="DN102" s="108"/>
      <c r="DO102" s="108"/>
      <c r="DP102" s="108"/>
      <c r="DQ102" s="108"/>
      <c r="DR102" s="108"/>
      <c r="DS102" s="108"/>
      <c r="DT102" s="108"/>
      <c r="DU102" s="108"/>
      <c r="DV102" s="108"/>
      <c r="DW102" s="108"/>
      <c r="DX102" s="108"/>
      <c r="DY102" s="108"/>
      <c r="DZ102" s="108"/>
      <c r="EA102" s="108"/>
      <c r="EB102" s="108"/>
      <c r="EC102" s="108"/>
      <c r="ED102" s="108"/>
      <c r="EE102" s="108"/>
      <c r="EF102" s="108"/>
      <c r="EG102" s="108"/>
      <c r="EH102" s="108"/>
      <c r="EI102" s="108"/>
      <c r="EJ102" s="108"/>
      <c r="EK102" s="108"/>
      <c r="EL102" s="108"/>
      <c r="EM102" s="108"/>
      <c r="EN102" s="108"/>
      <c r="EO102" s="108"/>
      <c r="EP102" s="108"/>
      <c r="EQ102" s="108"/>
      <c r="ER102" s="108"/>
      <c r="ES102" s="108"/>
      <c r="ET102" s="108"/>
      <c r="EU102" s="108"/>
      <c r="EV102" s="108"/>
      <c r="EW102" s="108"/>
      <c r="EX102" s="108"/>
      <c r="EY102" s="108"/>
      <c r="EZ102" s="108"/>
      <c r="FA102" s="108"/>
      <c r="FB102" s="108"/>
      <c r="FC102" s="108"/>
      <c r="FD102" s="108"/>
      <c r="FE102" s="108"/>
      <c r="FF102" s="108"/>
      <c r="FG102" s="108"/>
      <c r="FH102" s="108"/>
      <c r="FI102" s="108"/>
      <c r="FJ102" s="108"/>
      <c r="FK102" s="108"/>
      <c r="FL102" s="108"/>
      <c r="FM102" s="108"/>
      <c r="FN102" s="108"/>
      <c r="FO102" s="108"/>
      <c r="FP102" s="108"/>
      <c r="FQ102" s="108"/>
      <c r="FR102" s="108"/>
      <c r="FS102" s="108"/>
      <c r="FT102" s="108"/>
      <c r="FU102" s="108"/>
      <c r="FV102" s="108"/>
      <c r="FW102" s="108"/>
      <c r="FX102" s="108"/>
      <c r="FY102" s="108"/>
      <c r="FZ102" s="108"/>
      <c r="GA102" s="108"/>
      <c r="GB102" s="108"/>
      <c r="GC102" s="108"/>
      <c r="GD102" s="108"/>
      <c r="GE102" s="108"/>
      <c r="GF102" s="108"/>
      <c r="GG102" s="108"/>
      <c r="GH102" s="108"/>
      <c r="GI102" s="108"/>
      <c r="GJ102" s="108"/>
      <c r="GK102" s="108"/>
      <c r="GL102" s="108"/>
      <c r="GM102" s="108"/>
      <c r="GN102" s="108"/>
      <c r="GO102" s="108"/>
      <c r="GP102" s="108"/>
      <c r="GQ102" s="108"/>
      <c r="GR102" s="108"/>
      <c r="GS102" s="108"/>
      <c r="GT102" s="108"/>
      <c r="GU102" s="108"/>
      <c r="GV102" s="108"/>
      <c r="GW102" s="108"/>
      <c r="GX102" s="108"/>
      <c r="GY102" s="108"/>
      <c r="GZ102" s="108"/>
      <c r="HA102" s="108"/>
      <c r="HB102" s="108"/>
      <c r="HC102" s="108"/>
      <c r="HD102" s="108"/>
      <c r="HE102" s="108"/>
      <c r="HF102" s="108"/>
      <c r="HG102" s="108"/>
      <c r="HH102" s="108"/>
      <c r="HI102" s="108"/>
      <c r="HJ102" s="108"/>
      <c r="HK102" s="108"/>
      <c r="HL102" s="108"/>
      <c r="HM102" s="108"/>
      <c r="HN102" s="108"/>
      <c r="HO102" s="108"/>
      <c r="HP102" s="108"/>
      <c r="HQ102" s="108"/>
      <c r="HR102" s="108"/>
      <c r="HS102" s="108"/>
      <c r="HT102" s="108"/>
      <c r="HU102" s="108"/>
      <c r="HV102" s="108"/>
      <c r="HW102" s="108"/>
      <c r="HX102" s="108"/>
      <c r="HY102" s="108"/>
      <c r="HZ102" s="108"/>
      <c r="IA102" s="108"/>
      <c r="IB102" s="108"/>
      <c r="IC102" s="108"/>
      <c r="ID102" s="108"/>
      <c r="IE102" s="108"/>
      <c r="IF102" s="108"/>
      <c r="IG102" s="108"/>
      <c r="IH102" s="108"/>
      <c r="II102" s="108"/>
      <c r="IJ102" s="108"/>
      <c r="IK102" s="108"/>
      <c r="IL102" s="108"/>
      <c r="IM102" s="108"/>
      <c r="IN102" s="108"/>
      <c r="IO102" s="108"/>
      <c r="IP102" s="108"/>
      <c r="IQ102" s="108"/>
      <c r="IR102" s="108"/>
      <c r="IS102" s="108"/>
      <c r="IT102" s="108"/>
      <c r="IU102" s="108"/>
      <c r="IV102" s="108"/>
      <c r="IW102" s="108"/>
      <c r="IX102" s="108"/>
      <c r="IY102" s="108"/>
      <c r="IZ102" s="108"/>
      <c r="JA102" s="108"/>
      <c r="JB102" s="108"/>
      <c r="JC102" s="108"/>
      <c r="JD102" s="108"/>
      <c r="JE102" s="108"/>
      <c r="JF102" s="108"/>
      <c r="JG102" s="108"/>
      <c r="JH102" s="108"/>
      <c r="JI102" s="108"/>
      <c r="JJ102" s="108"/>
      <c r="JK102" s="108"/>
      <c r="JL102" s="108"/>
      <c r="JM102" s="108"/>
      <c r="JN102" s="108"/>
      <c r="JO102" s="108"/>
      <c r="JP102" s="108"/>
      <c r="JQ102" s="108"/>
      <c r="JR102" s="108"/>
      <c r="JS102" s="108"/>
      <c r="JT102" s="108"/>
      <c r="JU102" s="108"/>
      <c r="JV102" s="108"/>
      <c r="JW102" s="108"/>
      <c r="JX102" s="108"/>
      <c r="JY102" s="108"/>
      <c r="JZ102" s="108"/>
      <c r="KA102" s="108"/>
      <c r="KB102" s="108"/>
      <c r="KC102" s="108"/>
      <c r="KD102" s="108"/>
      <c r="KE102" s="108"/>
      <c r="KF102" s="108"/>
      <c r="KG102" s="108"/>
      <c r="KH102" s="108"/>
      <c r="KI102" s="108"/>
      <c r="KJ102" s="108"/>
      <c r="KK102" s="108"/>
      <c r="KL102" s="108"/>
      <c r="KM102" s="108"/>
      <c r="KN102" s="108"/>
      <c r="KO102" s="108"/>
      <c r="KP102" s="108"/>
      <c r="KQ102" s="108"/>
      <c r="KR102" s="108"/>
      <c r="KS102" s="108"/>
      <c r="KT102" s="108"/>
      <c r="KU102" s="108"/>
      <c r="KV102" s="108"/>
      <c r="KW102" s="108"/>
      <c r="KX102" s="108"/>
      <c r="KY102" s="108"/>
      <c r="KZ102" s="108"/>
      <c r="LA102" s="108"/>
      <c r="LB102" s="108"/>
      <c r="LC102" s="108"/>
      <c r="LD102" s="108"/>
      <c r="LE102" s="108"/>
      <c r="LF102" s="108"/>
      <c r="LG102" s="108"/>
      <c r="LH102" s="108"/>
      <c r="LI102" s="108"/>
      <c r="LJ102" s="108"/>
      <c r="LK102" s="108"/>
      <c r="LL102" s="108"/>
      <c r="LM102" s="108"/>
      <c r="LN102" s="108"/>
      <c r="LO102" s="108"/>
      <c r="LP102" s="108"/>
      <c r="LQ102" s="108"/>
      <c r="LR102" s="108"/>
      <c r="LS102" s="108"/>
      <c r="LT102" s="108"/>
      <c r="LU102" s="108"/>
      <c r="LV102" s="108"/>
      <c r="LW102" s="108"/>
      <c r="LX102" s="108"/>
      <c r="LY102" s="108"/>
      <c r="LZ102" s="108"/>
      <c r="MA102" s="108"/>
      <c r="MB102" s="108"/>
      <c r="MC102" s="108"/>
      <c r="MD102" s="108"/>
      <c r="ME102" s="108"/>
    </row>
    <row r="103" spans="1:343" s="156" customFormat="1">
      <c r="A103" s="3"/>
      <c r="B103" s="438"/>
      <c r="C103" s="438"/>
      <c r="D103" s="438"/>
      <c r="E103" s="438"/>
      <c r="F103" s="438"/>
      <c r="G103" s="438"/>
      <c r="H103" s="438"/>
      <c r="I103" s="438"/>
      <c r="J103" s="438"/>
      <c r="K103" s="438"/>
      <c r="L103" s="438"/>
      <c r="M103" s="438"/>
      <c r="N103" s="438"/>
      <c r="O103" s="438"/>
      <c r="P103" s="438"/>
      <c r="Q103" s="438"/>
      <c r="R103" s="438"/>
      <c r="S103" s="438"/>
      <c r="T103" s="438"/>
      <c r="U103" s="438"/>
      <c r="V103" s="438"/>
      <c r="W103" s="438"/>
      <c r="X103" s="438"/>
      <c r="Y103" s="438"/>
      <c r="Z103" s="438"/>
      <c r="AA103" s="438"/>
      <c r="AB103" s="438"/>
      <c r="AC103" s="438"/>
      <c r="AD103" s="438"/>
      <c r="AE103" s="154"/>
      <c r="AF103" s="154"/>
      <c r="AG103" s="154"/>
      <c r="AH103" s="154"/>
      <c r="AI103" s="154"/>
      <c r="AJ103" s="108"/>
      <c r="AK103" s="154"/>
      <c r="AL103" s="108"/>
      <c r="AM103" s="108"/>
      <c r="AN103" s="108"/>
      <c r="AO103" s="108"/>
      <c r="AP103" s="108"/>
      <c r="AQ103" s="108"/>
      <c r="AR103" s="108"/>
      <c r="AS103" s="108"/>
      <c r="AT103" s="108"/>
      <c r="AU103" s="108"/>
      <c r="AV103" s="108"/>
      <c r="AW103" s="108"/>
      <c r="AX103" s="108"/>
      <c r="AY103" s="108"/>
      <c r="AZ103" s="108"/>
      <c r="BA103" s="108"/>
      <c r="BB103" s="108"/>
      <c r="BC103" s="108"/>
      <c r="BD103" s="108"/>
      <c r="BE103" s="108"/>
      <c r="BF103" s="108"/>
      <c r="BG103" s="108"/>
      <c r="BH103" s="108"/>
      <c r="BI103" s="108"/>
      <c r="BJ103" s="108"/>
      <c r="BK103" s="108"/>
      <c r="BL103" s="108"/>
      <c r="BM103" s="108"/>
      <c r="BN103" s="108"/>
      <c r="BO103" s="108"/>
      <c r="BP103" s="108"/>
      <c r="BQ103" s="108"/>
      <c r="BR103" s="108"/>
      <c r="BS103" s="108"/>
      <c r="BT103" s="108"/>
      <c r="BU103" s="108"/>
      <c r="BV103" s="108"/>
      <c r="BW103" s="108"/>
      <c r="BX103" s="108"/>
      <c r="BY103" s="108"/>
      <c r="BZ103" s="108"/>
      <c r="CA103" s="108"/>
      <c r="CB103" s="108"/>
      <c r="CC103" s="108"/>
      <c r="CD103" s="108"/>
      <c r="CE103" s="108"/>
      <c r="CF103" s="108"/>
      <c r="CG103" s="108"/>
      <c r="CH103" s="108"/>
      <c r="CI103" s="108"/>
      <c r="CJ103" s="108"/>
      <c r="CK103" s="108"/>
      <c r="CL103" s="108"/>
      <c r="CM103" s="108"/>
      <c r="CN103" s="108"/>
      <c r="CO103" s="108"/>
      <c r="CP103" s="108"/>
      <c r="CQ103" s="108"/>
      <c r="CR103" s="108"/>
      <c r="CS103" s="108"/>
      <c r="CT103" s="108"/>
      <c r="CU103" s="108"/>
      <c r="CV103" s="108"/>
      <c r="CW103" s="108"/>
      <c r="CX103" s="108"/>
      <c r="CY103" s="108"/>
      <c r="CZ103" s="108"/>
      <c r="DA103" s="108"/>
      <c r="DB103" s="108"/>
      <c r="DC103" s="108"/>
      <c r="DD103" s="108"/>
      <c r="DE103" s="108"/>
      <c r="DF103" s="108"/>
      <c r="DG103" s="108"/>
      <c r="DH103" s="108"/>
      <c r="DI103" s="108"/>
      <c r="DJ103" s="108"/>
      <c r="DK103" s="108"/>
      <c r="DL103" s="108"/>
      <c r="DM103" s="108"/>
      <c r="DN103" s="108"/>
      <c r="DO103" s="108"/>
      <c r="DP103" s="108"/>
      <c r="DQ103" s="108"/>
      <c r="DR103" s="108"/>
      <c r="DS103" s="108"/>
      <c r="DT103" s="108"/>
      <c r="DU103" s="108"/>
      <c r="DV103" s="108"/>
      <c r="DW103" s="108"/>
      <c r="DX103" s="108"/>
      <c r="DY103" s="108"/>
      <c r="DZ103" s="108"/>
      <c r="EA103" s="108"/>
      <c r="EB103" s="108"/>
      <c r="EC103" s="108"/>
      <c r="ED103" s="108"/>
      <c r="EE103" s="108"/>
      <c r="EF103" s="108"/>
      <c r="EG103" s="108"/>
      <c r="EH103" s="108"/>
      <c r="EI103" s="108"/>
      <c r="EJ103" s="108"/>
      <c r="EK103" s="108"/>
      <c r="EL103" s="108"/>
      <c r="EM103" s="108"/>
      <c r="EN103" s="108"/>
      <c r="EO103" s="108"/>
      <c r="EP103" s="108"/>
      <c r="EQ103" s="108"/>
      <c r="ER103" s="108"/>
      <c r="ES103" s="108"/>
      <c r="ET103" s="108"/>
      <c r="EU103" s="108"/>
      <c r="EV103" s="108"/>
      <c r="EW103" s="108"/>
      <c r="EX103" s="108"/>
      <c r="EY103" s="108"/>
      <c r="EZ103" s="108"/>
      <c r="FA103" s="108"/>
      <c r="FB103" s="108"/>
      <c r="FC103" s="108"/>
      <c r="FD103" s="108"/>
      <c r="FE103" s="108"/>
      <c r="FF103" s="108"/>
      <c r="FG103" s="108"/>
      <c r="FH103" s="108"/>
      <c r="FI103" s="108"/>
      <c r="FJ103" s="108"/>
      <c r="FK103" s="108"/>
      <c r="FL103" s="108"/>
      <c r="FM103" s="108"/>
      <c r="FN103" s="108"/>
      <c r="FO103" s="108"/>
      <c r="FP103" s="108"/>
      <c r="FQ103" s="108"/>
      <c r="FR103" s="108"/>
      <c r="FS103" s="108"/>
      <c r="FT103" s="108"/>
      <c r="FU103" s="108"/>
      <c r="FV103" s="108"/>
      <c r="FW103" s="108"/>
      <c r="FX103" s="108"/>
      <c r="FY103" s="108"/>
      <c r="FZ103" s="108"/>
      <c r="GA103" s="108"/>
      <c r="GB103" s="108"/>
      <c r="GC103" s="108"/>
      <c r="GD103" s="108"/>
      <c r="GE103" s="108"/>
      <c r="GF103" s="108"/>
      <c r="GG103" s="108"/>
      <c r="GH103" s="108"/>
      <c r="GI103" s="108"/>
      <c r="GJ103" s="108"/>
      <c r="GK103" s="108"/>
      <c r="GL103" s="108"/>
      <c r="GM103" s="108"/>
      <c r="GN103" s="108"/>
      <c r="GO103" s="108"/>
      <c r="GP103" s="108"/>
      <c r="GQ103" s="108"/>
      <c r="GR103" s="108"/>
      <c r="GS103" s="108"/>
      <c r="GT103" s="108"/>
      <c r="GU103" s="108"/>
      <c r="GV103" s="108"/>
      <c r="GW103" s="108"/>
      <c r="GX103" s="108"/>
      <c r="GY103" s="108"/>
      <c r="GZ103" s="108"/>
      <c r="HA103" s="108"/>
      <c r="HB103" s="108"/>
      <c r="HC103" s="108"/>
      <c r="HD103" s="108"/>
      <c r="HE103" s="108"/>
      <c r="HF103" s="108"/>
      <c r="HG103" s="108"/>
      <c r="HH103" s="108"/>
      <c r="HI103" s="108"/>
      <c r="HJ103" s="108"/>
      <c r="HK103" s="108"/>
      <c r="HL103" s="108"/>
      <c r="HM103" s="108"/>
      <c r="HN103" s="108"/>
      <c r="HO103" s="108"/>
      <c r="HP103" s="108"/>
      <c r="HQ103" s="108"/>
      <c r="HR103" s="108"/>
      <c r="HS103" s="108"/>
      <c r="HT103" s="108"/>
      <c r="HU103" s="108"/>
      <c r="HV103" s="108"/>
      <c r="HW103" s="108"/>
      <c r="HX103" s="108"/>
      <c r="HY103" s="108"/>
      <c r="HZ103" s="108"/>
      <c r="IA103" s="108"/>
      <c r="IB103" s="108"/>
      <c r="IC103" s="108"/>
      <c r="ID103" s="108"/>
      <c r="IE103" s="108"/>
      <c r="IF103" s="108"/>
      <c r="IG103" s="108"/>
      <c r="IH103" s="108"/>
      <c r="II103" s="108"/>
      <c r="IJ103" s="108"/>
      <c r="IK103" s="108"/>
      <c r="IL103" s="108"/>
      <c r="IM103" s="108"/>
      <c r="IN103" s="108"/>
      <c r="IO103" s="108"/>
      <c r="IP103" s="108"/>
      <c r="IQ103" s="108"/>
      <c r="IR103" s="108"/>
      <c r="IS103" s="108"/>
      <c r="IT103" s="108"/>
      <c r="IU103" s="108"/>
      <c r="IV103" s="108"/>
      <c r="IW103" s="108"/>
      <c r="IX103" s="108"/>
      <c r="IY103" s="108"/>
      <c r="IZ103" s="108"/>
      <c r="JA103" s="108"/>
      <c r="JB103" s="108"/>
      <c r="JC103" s="108"/>
      <c r="JD103" s="108"/>
      <c r="JE103" s="108"/>
      <c r="JF103" s="108"/>
      <c r="JG103" s="108"/>
      <c r="JH103" s="108"/>
      <c r="JI103" s="108"/>
      <c r="JJ103" s="108"/>
      <c r="JK103" s="108"/>
      <c r="JL103" s="108"/>
      <c r="JM103" s="108"/>
      <c r="JN103" s="108"/>
      <c r="JO103" s="108"/>
      <c r="JP103" s="108"/>
      <c r="JQ103" s="108"/>
      <c r="JR103" s="108"/>
      <c r="JS103" s="108"/>
      <c r="JT103" s="108"/>
      <c r="JU103" s="108"/>
      <c r="JV103" s="108"/>
      <c r="JW103" s="108"/>
      <c r="JX103" s="108"/>
      <c r="JY103" s="108"/>
      <c r="JZ103" s="108"/>
      <c r="KA103" s="108"/>
      <c r="KB103" s="108"/>
      <c r="KC103" s="108"/>
      <c r="KD103" s="108"/>
      <c r="KE103" s="108"/>
      <c r="KF103" s="108"/>
      <c r="KG103" s="108"/>
      <c r="KH103" s="108"/>
      <c r="KI103" s="108"/>
      <c r="KJ103" s="108"/>
      <c r="KK103" s="108"/>
      <c r="KL103" s="108"/>
      <c r="KM103" s="108"/>
      <c r="KN103" s="108"/>
      <c r="KO103" s="108"/>
      <c r="KP103" s="108"/>
      <c r="KQ103" s="108"/>
      <c r="KR103" s="108"/>
      <c r="KS103" s="108"/>
      <c r="KT103" s="108"/>
      <c r="KU103" s="108"/>
      <c r="KV103" s="108"/>
      <c r="KW103" s="108"/>
      <c r="KX103" s="108"/>
      <c r="KY103" s="108"/>
      <c r="KZ103" s="108"/>
      <c r="LA103" s="108"/>
      <c r="LB103" s="108"/>
      <c r="LC103" s="108"/>
      <c r="LD103" s="108"/>
      <c r="LE103" s="108"/>
      <c r="LF103" s="108"/>
      <c r="LG103" s="108"/>
      <c r="LH103" s="108"/>
      <c r="LI103" s="108"/>
      <c r="LJ103" s="108"/>
      <c r="LK103" s="108"/>
      <c r="LL103" s="108"/>
      <c r="LM103" s="108"/>
      <c r="LN103" s="108"/>
      <c r="LO103" s="108"/>
      <c r="LP103" s="108"/>
      <c r="LQ103" s="108"/>
      <c r="LR103" s="108"/>
      <c r="LS103" s="108"/>
      <c r="LT103" s="108"/>
      <c r="LU103" s="108"/>
      <c r="LV103" s="108"/>
      <c r="LW103" s="108"/>
      <c r="LX103" s="108"/>
      <c r="LY103" s="108"/>
      <c r="LZ103" s="108"/>
      <c r="MA103" s="108"/>
      <c r="MB103" s="108"/>
      <c r="MC103" s="108"/>
      <c r="MD103" s="108"/>
      <c r="ME103" s="108"/>
    </row>
    <row r="104" spans="1:343" s="156" customFormat="1">
      <c r="A104" s="3"/>
      <c r="B104" s="438"/>
      <c r="C104" s="438"/>
      <c r="D104" s="438"/>
      <c r="E104" s="438"/>
      <c r="F104" s="438"/>
      <c r="G104" s="438"/>
      <c r="H104" s="438"/>
      <c r="I104" s="438"/>
      <c r="J104" s="438"/>
      <c r="K104" s="438"/>
      <c r="L104" s="438"/>
      <c r="M104" s="438"/>
      <c r="N104" s="438"/>
      <c r="O104" s="438"/>
      <c r="P104" s="438"/>
      <c r="Q104" s="438"/>
      <c r="R104" s="438"/>
      <c r="S104" s="438"/>
      <c r="T104" s="438"/>
      <c r="U104" s="438"/>
      <c r="V104" s="438"/>
      <c r="W104" s="438"/>
      <c r="X104" s="438"/>
      <c r="Y104" s="438"/>
      <c r="Z104" s="438"/>
      <c r="AA104" s="438"/>
      <c r="AB104" s="438"/>
      <c r="AC104" s="438"/>
      <c r="AD104" s="438"/>
      <c r="AE104" s="154"/>
      <c r="AF104" s="154"/>
      <c r="AG104" s="154"/>
      <c r="AH104" s="154"/>
      <c r="AI104" s="154"/>
      <c r="AJ104" s="108"/>
      <c r="AK104" s="154"/>
      <c r="AL104" s="108"/>
      <c r="AM104" s="108"/>
      <c r="AN104" s="108"/>
      <c r="AO104" s="108"/>
      <c r="AP104" s="108"/>
      <c r="AQ104" s="108"/>
      <c r="AR104" s="108"/>
      <c r="AS104" s="108"/>
      <c r="AT104" s="108"/>
      <c r="AU104" s="108"/>
      <c r="AV104" s="108"/>
      <c r="AW104" s="108"/>
      <c r="AX104" s="108"/>
      <c r="AY104" s="108"/>
      <c r="AZ104" s="108"/>
      <c r="BA104" s="108"/>
      <c r="BB104" s="108"/>
      <c r="BC104" s="108"/>
      <c r="BD104" s="108"/>
      <c r="BE104" s="108"/>
      <c r="BF104" s="108"/>
      <c r="BG104" s="108"/>
      <c r="BH104" s="108"/>
      <c r="BI104" s="108"/>
      <c r="BJ104" s="108"/>
      <c r="BK104" s="108"/>
      <c r="BL104" s="108"/>
      <c r="BM104" s="108"/>
      <c r="BN104" s="108"/>
      <c r="BO104" s="108"/>
      <c r="BP104" s="108"/>
      <c r="BQ104" s="108"/>
      <c r="BR104" s="108"/>
      <c r="BS104" s="108"/>
      <c r="BT104" s="108"/>
      <c r="BU104" s="108"/>
      <c r="BV104" s="108"/>
      <c r="BW104" s="108"/>
      <c r="BX104" s="108"/>
      <c r="BY104" s="108"/>
      <c r="BZ104" s="108"/>
      <c r="CA104" s="108"/>
      <c r="CB104" s="108"/>
      <c r="CC104" s="108"/>
      <c r="CD104" s="108"/>
      <c r="CE104" s="108"/>
      <c r="CF104" s="108"/>
      <c r="CG104" s="108"/>
      <c r="CH104" s="108"/>
      <c r="CI104" s="108"/>
      <c r="CJ104" s="108"/>
      <c r="CK104" s="108"/>
      <c r="CL104" s="108"/>
      <c r="CM104" s="108"/>
      <c r="CN104" s="108"/>
      <c r="CO104" s="108"/>
      <c r="CP104" s="108"/>
      <c r="CQ104" s="108"/>
      <c r="CR104" s="108"/>
      <c r="CS104" s="108"/>
      <c r="CT104" s="108"/>
      <c r="CU104" s="108"/>
      <c r="CV104" s="108"/>
      <c r="CW104" s="108"/>
      <c r="CX104" s="108"/>
      <c r="CY104" s="108"/>
      <c r="CZ104" s="108"/>
      <c r="DA104" s="108"/>
      <c r="DB104" s="108"/>
      <c r="DC104" s="108"/>
      <c r="DD104" s="108"/>
      <c r="DE104" s="108"/>
      <c r="DF104" s="108"/>
      <c r="DG104" s="108"/>
      <c r="DH104" s="108"/>
      <c r="DI104" s="108"/>
      <c r="DJ104" s="108"/>
      <c r="DK104" s="108"/>
      <c r="DL104" s="108"/>
      <c r="DM104" s="108"/>
      <c r="DN104" s="108"/>
      <c r="DO104" s="108"/>
      <c r="DP104" s="108"/>
      <c r="DQ104" s="108"/>
      <c r="DR104" s="108"/>
      <c r="DS104" s="108"/>
      <c r="DT104" s="108"/>
      <c r="DU104" s="108"/>
      <c r="DV104" s="108"/>
      <c r="DW104" s="108"/>
      <c r="DX104" s="108"/>
      <c r="DY104" s="108"/>
      <c r="DZ104" s="108"/>
      <c r="EA104" s="108"/>
      <c r="EB104" s="108"/>
      <c r="EC104" s="108"/>
      <c r="ED104" s="108"/>
      <c r="EE104" s="108"/>
      <c r="EF104" s="108"/>
      <c r="EG104" s="108"/>
      <c r="EH104" s="108"/>
      <c r="EI104" s="108"/>
      <c r="EJ104" s="108"/>
      <c r="EK104" s="108"/>
      <c r="EL104" s="108"/>
      <c r="EM104" s="108"/>
      <c r="EN104" s="108"/>
      <c r="EO104" s="108"/>
      <c r="EP104" s="108"/>
      <c r="EQ104" s="108"/>
      <c r="ER104" s="108"/>
      <c r="ES104" s="108"/>
      <c r="ET104" s="108"/>
      <c r="EU104" s="108"/>
      <c r="EV104" s="108"/>
      <c r="EW104" s="108"/>
      <c r="EX104" s="108"/>
      <c r="EY104" s="108"/>
      <c r="EZ104" s="108"/>
      <c r="FA104" s="108"/>
      <c r="FB104" s="108"/>
      <c r="FC104" s="108"/>
      <c r="FD104" s="108"/>
      <c r="FE104" s="108"/>
      <c r="FF104" s="108"/>
      <c r="FG104" s="108"/>
      <c r="FH104" s="108"/>
      <c r="FI104" s="108"/>
      <c r="FJ104" s="108"/>
      <c r="FK104" s="108"/>
      <c r="FL104" s="108"/>
      <c r="FM104" s="108"/>
      <c r="FN104" s="108"/>
      <c r="FO104" s="108"/>
      <c r="FP104" s="108"/>
      <c r="FQ104" s="108"/>
      <c r="FR104" s="108"/>
      <c r="FS104" s="108"/>
      <c r="FT104" s="108"/>
      <c r="FU104" s="108"/>
      <c r="FV104" s="108"/>
      <c r="FW104" s="108"/>
      <c r="FX104" s="108"/>
      <c r="FY104" s="108"/>
      <c r="FZ104" s="108"/>
      <c r="GA104" s="108"/>
      <c r="GB104" s="108"/>
      <c r="GC104" s="108"/>
      <c r="GD104" s="108"/>
      <c r="GE104" s="108"/>
      <c r="GF104" s="108"/>
      <c r="GG104" s="108"/>
      <c r="GH104" s="108"/>
      <c r="GI104" s="108"/>
      <c r="GJ104" s="108"/>
      <c r="GK104" s="108"/>
      <c r="GL104" s="108"/>
      <c r="GM104" s="108"/>
      <c r="GN104" s="108"/>
      <c r="GO104" s="108"/>
      <c r="GP104" s="108"/>
      <c r="GQ104" s="108"/>
      <c r="GR104" s="108"/>
      <c r="GS104" s="108"/>
      <c r="GT104" s="108"/>
      <c r="GU104" s="108"/>
      <c r="GV104" s="108"/>
      <c r="GW104" s="108"/>
      <c r="GX104" s="108"/>
      <c r="GY104" s="108"/>
      <c r="GZ104" s="108"/>
      <c r="HA104" s="108"/>
      <c r="HB104" s="108"/>
      <c r="HC104" s="108"/>
      <c r="HD104" s="108"/>
      <c r="HE104" s="108"/>
      <c r="HF104" s="108"/>
      <c r="HG104" s="108"/>
      <c r="HH104" s="108"/>
      <c r="HI104" s="108"/>
      <c r="HJ104" s="108"/>
      <c r="HK104" s="108"/>
      <c r="HL104" s="108"/>
      <c r="HM104" s="108"/>
      <c r="HN104" s="108"/>
      <c r="HO104" s="108"/>
      <c r="HP104" s="108"/>
      <c r="HQ104" s="108"/>
      <c r="HR104" s="108"/>
      <c r="HS104" s="108"/>
      <c r="HT104" s="108"/>
      <c r="HU104" s="108"/>
      <c r="HV104" s="108"/>
      <c r="HW104" s="108"/>
      <c r="HX104" s="108"/>
      <c r="HY104" s="108"/>
      <c r="HZ104" s="108"/>
      <c r="IA104" s="108"/>
      <c r="IB104" s="108"/>
      <c r="IC104" s="108"/>
      <c r="ID104" s="108"/>
      <c r="IE104" s="108"/>
      <c r="IF104" s="108"/>
      <c r="IG104" s="108"/>
      <c r="IH104" s="108"/>
      <c r="II104" s="108"/>
      <c r="IJ104" s="108"/>
      <c r="IK104" s="108"/>
      <c r="IL104" s="108"/>
      <c r="IM104" s="108"/>
      <c r="IN104" s="108"/>
      <c r="IO104" s="108"/>
      <c r="IP104" s="108"/>
      <c r="IQ104" s="108"/>
      <c r="IR104" s="108"/>
      <c r="IS104" s="108"/>
      <c r="IT104" s="108"/>
      <c r="IU104" s="108"/>
      <c r="IV104" s="108"/>
      <c r="IW104" s="108"/>
      <c r="IX104" s="108"/>
      <c r="IY104" s="108"/>
      <c r="IZ104" s="108"/>
      <c r="JA104" s="108"/>
      <c r="JB104" s="108"/>
      <c r="JC104" s="108"/>
      <c r="JD104" s="108"/>
      <c r="JE104" s="108"/>
      <c r="JF104" s="108"/>
      <c r="JG104" s="108"/>
      <c r="JH104" s="108"/>
      <c r="JI104" s="108"/>
      <c r="JJ104" s="108"/>
      <c r="JK104" s="108"/>
      <c r="JL104" s="108"/>
      <c r="JM104" s="108"/>
      <c r="JN104" s="108"/>
      <c r="JO104" s="108"/>
      <c r="JP104" s="108"/>
      <c r="JQ104" s="108"/>
      <c r="JR104" s="108"/>
      <c r="JS104" s="108"/>
      <c r="JT104" s="108"/>
      <c r="JU104" s="108"/>
      <c r="JV104" s="108"/>
      <c r="JW104" s="108"/>
      <c r="JX104" s="108"/>
      <c r="JY104" s="108"/>
      <c r="JZ104" s="108"/>
      <c r="KA104" s="108"/>
      <c r="KB104" s="108"/>
      <c r="KC104" s="108"/>
      <c r="KD104" s="108"/>
      <c r="KE104" s="108"/>
      <c r="KF104" s="108"/>
      <c r="KG104" s="108"/>
      <c r="KH104" s="108"/>
      <c r="KI104" s="108"/>
      <c r="KJ104" s="108"/>
      <c r="KK104" s="108"/>
      <c r="KL104" s="108"/>
      <c r="KM104" s="108"/>
      <c r="KN104" s="108"/>
      <c r="KO104" s="108"/>
      <c r="KP104" s="108"/>
      <c r="KQ104" s="108"/>
      <c r="KR104" s="108"/>
      <c r="KS104" s="108"/>
      <c r="KT104" s="108"/>
      <c r="KU104" s="108"/>
      <c r="KV104" s="108"/>
      <c r="KW104" s="108"/>
      <c r="KX104" s="108"/>
      <c r="KY104" s="108"/>
      <c r="KZ104" s="108"/>
      <c r="LA104" s="108"/>
      <c r="LB104" s="108"/>
      <c r="LC104" s="108"/>
      <c r="LD104" s="108"/>
      <c r="LE104" s="108"/>
      <c r="LF104" s="108"/>
      <c r="LG104" s="108"/>
      <c r="LH104" s="108"/>
      <c r="LI104" s="108"/>
      <c r="LJ104" s="108"/>
      <c r="LK104" s="108"/>
      <c r="LL104" s="108"/>
      <c r="LM104" s="108"/>
      <c r="LN104" s="108"/>
      <c r="LO104" s="108"/>
      <c r="LP104" s="108"/>
      <c r="LQ104" s="108"/>
      <c r="LR104" s="108"/>
      <c r="LS104" s="108"/>
      <c r="LT104" s="108"/>
      <c r="LU104" s="108"/>
      <c r="LV104" s="108"/>
      <c r="LW104" s="108"/>
      <c r="LX104" s="108"/>
      <c r="LY104" s="108"/>
      <c r="LZ104" s="108"/>
      <c r="MA104" s="108"/>
      <c r="MB104" s="108"/>
      <c r="MC104" s="108"/>
      <c r="MD104" s="108"/>
      <c r="ME104" s="108"/>
    </row>
    <row r="105" spans="1:343" s="156" customFormat="1">
      <c r="A105" s="3"/>
      <c r="B105" s="438"/>
      <c r="C105" s="438"/>
      <c r="D105" s="438"/>
      <c r="E105" s="438"/>
      <c r="F105" s="438"/>
      <c r="G105" s="438"/>
      <c r="H105" s="438"/>
      <c r="I105" s="438"/>
      <c r="J105" s="438"/>
      <c r="K105" s="438"/>
      <c r="L105" s="438"/>
      <c r="M105" s="438"/>
      <c r="N105" s="438"/>
      <c r="O105" s="438"/>
      <c r="P105" s="438"/>
      <c r="Q105" s="438"/>
      <c r="R105" s="438"/>
      <c r="S105" s="438"/>
      <c r="T105" s="438"/>
      <c r="U105" s="438"/>
      <c r="V105" s="438"/>
      <c r="W105" s="438"/>
      <c r="X105" s="438"/>
      <c r="Y105" s="438"/>
      <c r="Z105" s="438"/>
      <c r="AA105" s="438"/>
      <c r="AB105" s="438"/>
      <c r="AC105" s="438"/>
      <c r="AD105" s="438"/>
      <c r="AE105" s="154"/>
      <c r="AF105" s="154"/>
      <c r="AG105" s="154"/>
      <c r="AH105" s="154"/>
      <c r="AI105" s="154"/>
      <c r="AJ105" s="108"/>
      <c r="AK105" s="154"/>
      <c r="AL105" s="108"/>
      <c r="AM105" s="108"/>
      <c r="AN105" s="108"/>
      <c r="AO105" s="108"/>
      <c r="AP105" s="108"/>
      <c r="AQ105" s="108"/>
      <c r="AR105" s="108"/>
      <c r="AS105" s="108"/>
      <c r="AT105" s="108"/>
      <c r="AU105" s="108"/>
      <c r="AV105" s="108"/>
      <c r="AW105" s="108"/>
      <c r="AX105" s="108"/>
      <c r="AY105" s="108"/>
      <c r="AZ105" s="108"/>
      <c r="BA105" s="108"/>
      <c r="BB105" s="108"/>
      <c r="BC105" s="108"/>
      <c r="BD105" s="108"/>
      <c r="BE105" s="108"/>
      <c r="BF105" s="108"/>
      <c r="BG105" s="108"/>
      <c r="BH105" s="108"/>
      <c r="BI105" s="108"/>
      <c r="BJ105" s="108"/>
      <c r="BK105" s="108"/>
      <c r="BL105" s="108"/>
      <c r="BM105" s="108"/>
      <c r="BN105" s="108"/>
      <c r="BO105" s="108"/>
      <c r="BP105" s="108"/>
      <c r="BQ105" s="108"/>
      <c r="BR105" s="108"/>
      <c r="BS105" s="108"/>
      <c r="BT105" s="108"/>
      <c r="BU105" s="108"/>
      <c r="BV105" s="108"/>
      <c r="BW105" s="108"/>
      <c r="BX105" s="108"/>
      <c r="BY105" s="108"/>
      <c r="BZ105" s="108"/>
      <c r="CA105" s="108"/>
      <c r="CB105" s="108"/>
      <c r="CC105" s="108"/>
      <c r="CD105" s="108"/>
      <c r="CE105" s="108"/>
      <c r="CF105" s="108"/>
      <c r="CG105" s="108"/>
      <c r="CH105" s="108"/>
      <c r="CI105" s="108"/>
      <c r="CJ105" s="108"/>
      <c r="CK105" s="108"/>
      <c r="CL105" s="108"/>
      <c r="CM105" s="108"/>
      <c r="CN105" s="108"/>
      <c r="CO105" s="108"/>
      <c r="CP105" s="108"/>
      <c r="CQ105" s="108"/>
      <c r="CR105" s="108"/>
      <c r="CS105" s="108"/>
      <c r="CT105" s="108"/>
      <c r="CU105" s="108"/>
      <c r="CV105" s="108"/>
      <c r="CW105" s="108"/>
      <c r="CX105" s="108"/>
      <c r="CY105" s="108"/>
      <c r="CZ105" s="108"/>
      <c r="DA105" s="108"/>
      <c r="DB105" s="108"/>
      <c r="DC105" s="108"/>
      <c r="DD105" s="108"/>
      <c r="DE105" s="108"/>
      <c r="DF105" s="108"/>
      <c r="DG105" s="108"/>
      <c r="DH105" s="108"/>
      <c r="DI105" s="108"/>
      <c r="DJ105" s="108"/>
      <c r="DK105" s="108"/>
      <c r="DL105" s="108"/>
      <c r="DM105" s="108"/>
      <c r="DN105" s="108"/>
      <c r="DO105" s="108"/>
      <c r="DP105" s="108"/>
      <c r="DQ105" s="108"/>
      <c r="DR105" s="108"/>
      <c r="DS105" s="108"/>
      <c r="DT105" s="108"/>
      <c r="DU105" s="108"/>
      <c r="DV105" s="108"/>
      <c r="DW105" s="108"/>
      <c r="DX105" s="108"/>
      <c r="DY105" s="108"/>
      <c r="DZ105" s="108"/>
      <c r="EA105" s="108"/>
      <c r="EB105" s="108"/>
      <c r="EC105" s="108"/>
      <c r="ED105" s="108"/>
      <c r="EE105" s="108"/>
      <c r="EF105" s="108"/>
      <c r="EG105" s="108"/>
      <c r="EH105" s="108"/>
      <c r="EI105" s="108"/>
      <c r="EJ105" s="108"/>
      <c r="EK105" s="108"/>
      <c r="EL105" s="108"/>
      <c r="EM105" s="108"/>
      <c r="EN105" s="108"/>
      <c r="EO105" s="108"/>
      <c r="EP105" s="108"/>
      <c r="EQ105" s="108"/>
      <c r="ER105" s="108"/>
      <c r="ES105" s="108"/>
      <c r="ET105" s="108"/>
      <c r="EU105" s="108"/>
      <c r="EV105" s="108"/>
      <c r="EW105" s="108"/>
      <c r="EX105" s="108"/>
      <c r="EY105" s="108"/>
      <c r="EZ105" s="108"/>
      <c r="FA105" s="108"/>
      <c r="FB105" s="108"/>
      <c r="FC105" s="108"/>
      <c r="FD105" s="108"/>
      <c r="FE105" s="108"/>
      <c r="FF105" s="108"/>
      <c r="FG105" s="108"/>
      <c r="FH105" s="108"/>
      <c r="FI105" s="108"/>
      <c r="FJ105" s="108"/>
      <c r="FK105" s="108"/>
      <c r="FL105" s="108"/>
      <c r="FM105" s="108"/>
      <c r="FN105" s="108"/>
      <c r="FO105" s="108"/>
      <c r="FP105" s="108"/>
      <c r="FQ105" s="108"/>
      <c r="FR105" s="108"/>
      <c r="FS105" s="108"/>
      <c r="FT105" s="108"/>
      <c r="FU105" s="108"/>
      <c r="FV105" s="108"/>
      <c r="FW105" s="108"/>
      <c r="FX105" s="108"/>
      <c r="FY105" s="108"/>
      <c r="FZ105" s="108"/>
      <c r="GA105" s="108"/>
      <c r="GB105" s="108"/>
      <c r="GC105" s="108"/>
      <c r="GD105" s="108"/>
      <c r="GE105" s="108"/>
      <c r="GF105" s="108"/>
      <c r="GG105" s="108"/>
      <c r="GH105" s="108"/>
      <c r="GI105" s="108"/>
      <c r="GJ105" s="108"/>
      <c r="GK105" s="108"/>
      <c r="GL105" s="108"/>
      <c r="GM105" s="108"/>
      <c r="GN105" s="108"/>
      <c r="GO105" s="108"/>
      <c r="GP105" s="108"/>
      <c r="GQ105" s="108"/>
      <c r="GR105" s="108"/>
      <c r="GS105" s="108"/>
      <c r="GT105" s="108"/>
      <c r="GU105" s="108"/>
      <c r="GV105" s="108"/>
      <c r="GW105" s="108"/>
      <c r="GX105" s="108"/>
      <c r="GY105" s="108"/>
      <c r="GZ105" s="108"/>
      <c r="HA105" s="108"/>
      <c r="HB105" s="108"/>
      <c r="HC105" s="108"/>
      <c r="HD105" s="108"/>
      <c r="HE105" s="108"/>
      <c r="HF105" s="108"/>
      <c r="HG105" s="108"/>
      <c r="HH105" s="108"/>
      <c r="HI105" s="108"/>
      <c r="HJ105" s="108"/>
      <c r="HK105" s="108"/>
      <c r="HL105" s="108"/>
      <c r="HM105" s="108"/>
      <c r="HN105" s="108"/>
      <c r="HO105" s="108"/>
      <c r="HP105" s="108"/>
      <c r="HQ105" s="108"/>
      <c r="HR105" s="108"/>
      <c r="HS105" s="108"/>
      <c r="HT105" s="108"/>
      <c r="HU105" s="108"/>
      <c r="HV105" s="108"/>
      <c r="HW105" s="108"/>
      <c r="HX105" s="108"/>
      <c r="HY105" s="108"/>
      <c r="HZ105" s="108"/>
      <c r="IA105" s="108"/>
      <c r="IB105" s="108"/>
      <c r="IC105" s="108"/>
      <c r="ID105" s="108"/>
      <c r="IE105" s="108"/>
      <c r="IF105" s="108"/>
      <c r="IG105" s="108"/>
      <c r="IH105" s="108"/>
      <c r="II105" s="108"/>
      <c r="IJ105" s="108"/>
      <c r="IK105" s="108"/>
      <c r="IL105" s="108"/>
      <c r="IM105" s="108"/>
      <c r="IN105" s="108"/>
      <c r="IO105" s="108"/>
      <c r="IP105" s="108"/>
      <c r="IQ105" s="108"/>
      <c r="IR105" s="108"/>
      <c r="IS105" s="108"/>
      <c r="IT105" s="108"/>
      <c r="IU105" s="108"/>
      <c r="IV105" s="108"/>
      <c r="IW105" s="108"/>
      <c r="IX105" s="108"/>
      <c r="IY105" s="108"/>
      <c r="IZ105" s="108"/>
      <c r="JA105" s="108"/>
      <c r="JB105" s="108"/>
      <c r="JC105" s="108"/>
      <c r="JD105" s="108"/>
      <c r="JE105" s="108"/>
      <c r="JF105" s="108"/>
      <c r="JG105" s="108"/>
      <c r="JH105" s="108"/>
      <c r="JI105" s="108"/>
      <c r="JJ105" s="108"/>
      <c r="JK105" s="108"/>
      <c r="JL105" s="108"/>
      <c r="JM105" s="108"/>
      <c r="JN105" s="108"/>
      <c r="JO105" s="108"/>
      <c r="JP105" s="108"/>
      <c r="JQ105" s="108"/>
      <c r="JR105" s="108"/>
      <c r="JS105" s="108"/>
      <c r="JT105" s="108"/>
      <c r="JU105" s="108"/>
      <c r="JV105" s="108"/>
      <c r="JW105" s="108"/>
      <c r="JX105" s="108"/>
      <c r="JY105" s="108"/>
      <c r="JZ105" s="108"/>
      <c r="KA105" s="108"/>
      <c r="KB105" s="108"/>
      <c r="KC105" s="108"/>
      <c r="KD105" s="108"/>
      <c r="KE105" s="108"/>
      <c r="KF105" s="108"/>
      <c r="KG105" s="108"/>
      <c r="KH105" s="108"/>
      <c r="KI105" s="108"/>
      <c r="KJ105" s="108"/>
      <c r="KK105" s="108"/>
      <c r="KL105" s="108"/>
      <c r="KM105" s="108"/>
      <c r="KN105" s="108"/>
      <c r="KO105" s="108"/>
      <c r="KP105" s="108"/>
      <c r="KQ105" s="108"/>
      <c r="KR105" s="108"/>
      <c r="KS105" s="108"/>
      <c r="KT105" s="108"/>
      <c r="KU105" s="108"/>
      <c r="KV105" s="108"/>
      <c r="KW105" s="108"/>
      <c r="KX105" s="108"/>
      <c r="KY105" s="108"/>
      <c r="KZ105" s="108"/>
      <c r="LA105" s="108"/>
      <c r="LB105" s="108"/>
      <c r="LC105" s="108"/>
      <c r="LD105" s="108"/>
      <c r="LE105" s="108"/>
      <c r="LF105" s="108"/>
      <c r="LG105" s="108"/>
      <c r="LH105" s="108"/>
      <c r="LI105" s="108"/>
      <c r="LJ105" s="108"/>
      <c r="LK105" s="108"/>
      <c r="LL105" s="108"/>
      <c r="LM105" s="108"/>
      <c r="LN105" s="108"/>
      <c r="LO105" s="108"/>
      <c r="LP105" s="108"/>
      <c r="LQ105" s="108"/>
      <c r="LR105" s="108"/>
      <c r="LS105" s="108"/>
      <c r="LT105" s="108"/>
      <c r="LU105" s="108"/>
      <c r="LV105" s="108"/>
      <c r="LW105" s="108"/>
      <c r="LX105" s="108"/>
      <c r="LY105" s="108"/>
      <c r="LZ105" s="108"/>
      <c r="MA105" s="108"/>
      <c r="MB105" s="108"/>
      <c r="MC105" s="108"/>
      <c r="MD105" s="108"/>
      <c r="ME105" s="108"/>
    </row>
    <row r="106" spans="1:343" s="156" customFormat="1">
      <c r="A106" s="3"/>
      <c r="B106" s="438"/>
      <c r="C106" s="438"/>
      <c r="D106" s="438"/>
      <c r="E106" s="438"/>
      <c r="F106" s="438"/>
      <c r="G106" s="438"/>
      <c r="H106" s="438"/>
      <c r="I106" s="438"/>
      <c r="J106" s="438"/>
      <c r="K106" s="438"/>
      <c r="L106" s="438"/>
      <c r="M106" s="438"/>
      <c r="N106" s="438"/>
      <c r="O106" s="438"/>
      <c r="P106" s="438"/>
      <c r="Q106" s="438"/>
      <c r="R106" s="438"/>
      <c r="S106" s="438"/>
      <c r="T106" s="438"/>
      <c r="U106" s="438"/>
      <c r="V106" s="438"/>
      <c r="W106" s="438"/>
      <c r="X106" s="438"/>
      <c r="Y106" s="438"/>
      <c r="Z106" s="438"/>
      <c r="AA106" s="438"/>
      <c r="AB106" s="438"/>
      <c r="AC106" s="438"/>
      <c r="AD106" s="438"/>
      <c r="AE106" s="154"/>
      <c r="AF106" s="154"/>
      <c r="AG106" s="154"/>
      <c r="AH106" s="154"/>
      <c r="AI106" s="154"/>
      <c r="AJ106" s="108"/>
      <c r="AK106" s="154"/>
      <c r="AL106" s="108"/>
      <c r="AM106" s="108"/>
      <c r="AN106" s="108"/>
      <c r="AO106" s="108"/>
      <c r="AP106" s="108"/>
      <c r="AQ106" s="108"/>
      <c r="AR106" s="108"/>
      <c r="AS106" s="108"/>
      <c r="AT106" s="108"/>
      <c r="AU106" s="108"/>
      <c r="AV106" s="108"/>
      <c r="AW106" s="108"/>
      <c r="AX106" s="108"/>
      <c r="AY106" s="108"/>
      <c r="AZ106" s="108"/>
      <c r="BA106" s="108"/>
      <c r="BB106" s="108"/>
      <c r="BC106" s="108"/>
      <c r="BD106" s="108"/>
      <c r="BE106" s="108"/>
      <c r="BF106" s="108"/>
      <c r="BG106" s="108"/>
      <c r="BH106" s="108"/>
      <c r="BI106" s="108"/>
      <c r="BJ106" s="108"/>
      <c r="BK106" s="108"/>
      <c r="BL106" s="108"/>
      <c r="BM106" s="108"/>
      <c r="BN106" s="108"/>
      <c r="BO106" s="108"/>
      <c r="BP106" s="108"/>
      <c r="BQ106" s="108"/>
      <c r="BR106" s="108"/>
      <c r="BS106" s="108"/>
      <c r="BT106" s="108"/>
      <c r="BU106" s="108"/>
      <c r="BV106" s="108"/>
      <c r="BW106" s="108"/>
      <c r="BX106" s="108"/>
      <c r="BY106" s="108"/>
      <c r="BZ106" s="108"/>
      <c r="CA106" s="108"/>
      <c r="CB106" s="108"/>
      <c r="CC106" s="108"/>
      <c r="CD106" s="108"/>
      <c r="CE106" s="108"/>
      <c r="CF106" s="108"/>
      <c r="CG106" s="108"/>
      <c r="CH106" s="108"/>
      <c r="CI106" s="108"/>
      <c r="CJ106" s="108"/>
      <c r="CK106" s="108"/>
      <c r="CL106" s="108"/>
      <c r="CM106" s="108"/>
      <c r="CN106" s="108"/>
      <c r="CO106" s="108"/>
      <c r="CP106" s="108"/>
      <c r="CQ106" s="108"/>
      <c r="CR106" s="108"/>
      <c r="CS106" s="108"/>
      <c r="CT106" s="108"/>
      <c r="CU106" s="108"/>
      <c r="CV106" s="108"/>
      <c r="CW106" s="108"/>
      <c r="CX106" s="108"/>
      <c r="CY106" s="108"/>
      <c r="CZ106" s="108"/>
      <c r="DA106" s="108"/>
      <c r="DB106" s="108"/>
      <c r="DC106" s="108"/>
      <c r="DD106" s="108"/>
      <c r="DE106" s="108"/>
      <c r="DF106" s="108"/>
      <c r="DG106" s="108"/>
      <c r="DH106" s="108"/>
      <c r="DI106" s="108"/>
      <c r="DJ106" s="108"/>
      <c r="DK106" s="108"/>
      <c r="DL106" s="108"/>
      <c r="DM106" s="108"/>
      <c r="DN106" s="108"/>
      <c r="DO106" s="108"/>
      <c r="DP106" s="108"/>
      <c r="DQ106" s="108"/>
      <c r="DR106" s="108"/>
      <c r="DS106" s="108"/>
      <c r="DT106" s="108"/>
      <c r="DU106" s="108"/>
      <c r="DV106" s="108"/>
      <c r="DW106" s="108"/>
      <c r="DX106" s="108"/>
      <c r="DY106" s="108"/>
      <c r="DZ106" s="108"/>
      <c r="EA106" s="108"/>
      <c r="EB106" s="108"/>
      <c r="EC106" s="108"/>
      <c r="ED106" s="108"/>
      <c r="EE106" s="108"/>
      <c r="EF106" s="108"/>
      <c r="EG106" s="108"/>
      <c r="EH106" s="108"/>
      <c r="EI106" s="108"/>
      <c r="EJ106" s="108"/>
      <c r="EK106" s="108"/>
      <c r="EL106" s="108"/>
      <c r="EM106" s="108"/>
      <c r="EN106" s="108"/>
      <c r="EO106" s="108"/>
      <c r="EP106" s="108"/>
      <c r="EQ106" s="108"/>
      <c r="ER106" s="108"/>
      <c r="ES106" s="108"/>
      <c r="ET106" s="108"/>
      <c r="EU106" s="108"/>
      <c r="EV106" s="108"/>
      <c r="EW106" s="108"/>
      <c r="EX106" s="108"/>
      <c r="EY106" s="108"/>
      <c r="EZ106" s="108"/>
      <c r="FA106" s="108"/>
      <c r="FB106" s="108"/>
      <c r="FC106" s="108"/>
      <c r="FD106" s="108"/>
      <c r="FE106" s="108"/>
      <c r="FF106" s="108"/>
      <c r="FG106" s="108"/>
      <c r="FH106" s="108"/>
      <c r="FI106" s="108"/>
      <c r="FJ106" s="108"/>
      <c r="FK106" s="108"/>
      <c r="FL106" s="108"/>
      <c r="FM106" s="108"/>
      <c r="FN106" s="108"/>
      <c r="FO106" s="108"/>
      <c r="FP106" s="108"/>
      <c r="FQ106" s="108"/>
      <c r="FR106" s="108"/>
      <c r="FS106" s="108"/>
      <c r="FT106" s="108"/>
      <c r="FU106" s="108"/>
      <c r="FV106" s="108"/>
      <c r="FW106" s="108"/>
      <c r="FX106" s="108"/>
      <c r="FY106" s="108"/>
      <c r="FZ106" s="108"/>
      <c r="GA106" s="108"/>
      <c r="GB106" s="108"/>
      <c r="GC106" s="108"/>
      <c r="GD106" s="108"/>
      <c r="GE106" s="108"/>
      <c r="GF106" s="108"/>
      <c r="GG106" s="108"/>
      <c r="GH106" s="108"/>
      <c r="GI106" s="108"/>
      <c r="GJ106" s="108"/>
      <c r="GK106" s="108"/>
      <c r="GL106" s="108"/>
      <c r="GM106" s="108"/>
      <c r="GN106" s="108"/>
      <c r="GO106" s="108"/>
      <c r="GP106" s="108"/>
      <c r="GQ106" s="108"/>
      <c r="GR106" s="108"/>
      <c r="GS106" s="108"/>
      <c r="GT106" s="108"/>
      <c r="GU106" s="108"/>
      <c r="GV106" s="108"/>
      <c r="GW106" s="108"/>
      <c r="GX106" s="108"/>
      <c r="GY106" s="108"/>
      <c r="GZ106" s="108"/>
      <c r="HA106" s="108"/>
      <c r="HB106" s="108"/>
      <c r="HC106" s="108"/>
      <c r="HD106" s="108"/>
      <c r="HE106" s="108"/>
      <c r="HF106" s="108"/>
      <c r="HG106" s="108"/>
      <c r="HH106" s="108"/>
      <c r="HI106" s="108"/>
      <c r="HJ106" s="108"/>
      <c r="HK106" s="108"/>
      <c r="HL106" s="108"/>
      <c r="HM106" s="108"/>
      <c r="HN106" s="108"/>
      <c r="HO106" s="108"/>
      <c r="HP106" s="108"/>
      <c r="HQ106" s="108"/>
      <c r="HR106" s="108"/>
      <c r="HS106" s="108"/>
      <c r="HT106" s="108"/>
      <c r="HU106" s="108"/>
      <c r="HV106" s="108"/>
      <c r="HW106" s="108"/>
      <c r="HX106" s="108"/>
      <c r="HY106" s="108"/>
      <c r="HZ106" s="108"/>
      <c r="IA106" s="108"/>
      <c r="IB106" s="108"/>
      <c r="IC106" s="108"/>
      <c r="ID106" s="108"/>
      <c r="IE106" s="108"/>
      <c r="IF106" s="108"/>
      <c r="IG106" s="108"/>
      <c r="IH106" s="108"/>
      <c r="II106" s="108"/>
      <c r="IJ106" s="108"/>
      <c r="IK106" s="108"/>
      <c r="IL106" s="108"/>
      <c r="IM106" s="108"/>
      <c r="IN106" s="108"/>
      <c r="IO106" s="108"/>
      <c r="IP106" s="108"/>
      <c r="IQ106" s="108"/>
      <c r="IR106" s="108"/>
      <c r="IS106" s="108"/>
      <c r="IT106" s="108"/>
      <c r="IU106" s="108"/>
      <c r="IV106" s="108"/>
      <c r="IW106" s="108"/>
      <c r="IX106" s="108"/>
      <c r="IY106" s="108"/>
      <c r="IZ106" s="108"/>
      <c r="JA106" s="108"/>
      <c r="JB106" s="108"/>
      <c r="JC106" s="108"/>
      <c r="JD106" s="108"/>
      <c r="JE106" s="108"/>
      <c r="JF106" s="108"/>
      <c r="JG106" s="108"/>
      <c r="JH106" s="108"/>
      <c r="JI106" s="108"/>
      <c r="JJ106" s="108"/>
      <c r="JK106" s="108"/>
      <c r="JL106" s="108"/>
      <c r="JM106" s="108"/>
      <c r="JN106" s="108"/>
      <c r="JO106" s="108"/>
      <c r="JP106" s="108"/>
      <c r="JQ106" s="108"/>
      <c r="JR106" s="108"/>
      <c r="JS106" s="108"/>
      <c r="JT106" s="108"/>
      <c r="JU106" s="108"/>
      <c r="JV106" s="108"/>
      <c r="JW106" s="108"/>
      <c r="JX106" s="108"/>
      <c r="JY106" s="108"/>
      <c r="JZ106" s="108"/>
      <c r="KA106" s="108"/>
      <c r="KB106" s="108"/>
      <c r="KC106" s="108"/>
      <c r="KD106" s="108"/>
      <c r="KE106" s="108"/>
      <c r="KF106" s="108"/>
      <c r="KG106" s="108"/>
      <c r="KH106" s="108"/>
      <c r="KI106" s="108"/>
      <c r="KJ106" s="108"/>
      <c r="KK106" s="108"/>
      <c r="KL106" s="108"/>
      <c r="KM106" s="108"/>
      <c r="KN106" s="108"/>
      <c r="KO106" s="108"/>
      <c r="KP106" s="108"/>
      <c r="KQ106" s="108"/>
      <c r="KR106" s="108"/>
      <c r="KS106" s="108"/>
      <c r="KT106" s="108"/>
      <c r="KU106" s="108"/>
      <c r="KV106" s="108"/>
      <c r="KW106" s="108"/>
      <c r="KX106" s="108"/>
      <c r="KY106" s="108"/>
      <c r="KZ106" s="108"/>
      <c r="LA106" s="108"/>
      <c r="LB106" s="108"/>
      <c r="LC106" s="108"/>
      <c r="LD106" s="108"/>
      <c r="LE106" s="108"/>
      <c r="LF106" s="108"/>
      <c r="LG106" s="108"/>
      <c r="LH106" s="108"/>
      <c r="LI106" s="108"/>
      <c r="LJ106" s="108"/>
      <c r="LK106" s="108"/>
      <c r="LL106" s="108"/>
      <c r="LM106" s="108"/>
      <c r="LN106" s="108"/>
      <c r="LO106" s="108"/>
      <c r="LP106" s="108"/>
      <c r="LQ106" s="108"/>
      <c r="LR106" s="108"/>
      <c r="LS106" s="108"/>
      <c r="LT106" s="108"/>
      <c r="LU106" s="108"/>
      <c r="LV106" s="108"/>
      <c r="LW106" s="108"/>
      <c r="LX106" s="108"/>
      <c r="LY106" s="108"/>
      <c r="LZ106" s="108"/>
      <c r="MA106" s="108"/>
      <c r="MB106" s="108"/>
      <c r="MC106" s="108"/>
      <c r="MD106" s="108"/>
      <c r="ME106" s="108"/>
    </row>
    <row r="107" spans="1:343" s="156" customFormat="1">
      <c r="A107" s="3"/>
      <c r="B107" s="438"/>
      <c r="C107" s="438"/>
      <c r="D107" s="438"/>
      <c r="E107" s="438"/>
      <c r="F107" s="438"/>
      <c r="G107" s="438"/>
      <c r="H107" s="438"/>
      <c r="I107" s="438"/>
      <c r="J107" s="438"/>
      <c r="K107" s="438"/>
      <c r="L107" s="438"/>
      <c r="M107" s="438"/>
      <c r="N107" s="438"/>
      <c r="O107" s="438"/>
      <c r="P107" s="438"/>
      <c r="Q107" s="438"/>
      <c r="R107" s="438"/>
      <c r="S107" s="438"/>
      <c r="T107" s="438"/>
      <c r="U107" s="438"/>
      <c r="V107" s="438"/>
      <c r="W107" s="438"/>
      <c r="X107" s="438"/>
      <c r="Y107" s="438"/>
      <c r="Z107" s="438"/>
      <c r="AA107" s="438"/>
      <c r="AB107" s="438"/>
      <c r="AC107" s="438"/>
      <c r="AD107" s="438"/>
      <c r="AE107" s="154"/>
      <c r="AF107" s="154"/>
      <c r="AG107" s="154"/>
      <c r="AH107" s="154"/>
      <c r="AI107" s="154"/>
      <c r="AJ107" s="108"/>
      <c r="AK107" s="154"/>
      <c r="AL107" s="108"/>
      <c r="AM107" s="108"/>
      <c r="AN107" s="108"/>
      <c r="AO107" s="108"/>
      <c r="AP107" s="108"/>
      <c r="AQ107" s="108"/>
      <c r="AR107" s="108"/>
      <c r="AS107" s="108"/>
      <c r="AT107" s="108"/>
      <c r="AU107" s="108"/>
      <c r="AV107" s="108"/>
      <c r="AW107" s="108"/>
      <c r="AX107" s="108"/>
      <c r="AY107" s="108"/>
      <c r="AZ107" s="108"/>
      <c r="BA107" s="108"/>
      <c r="BB107" s="108"/>
      <c r="BC107" s="108"/>
      <c r="BD107" s="108"/>
      <c r="BE107" s="108"/>
      <c r="BF107" s="108"/>
      <c r="BG107" s="108"/>
      <c r="BH107" s="108"/>
      <c r="BI107" s="108"/>
      <c r="BJ107" s="108"/>
      <c r="BK107" s="108"/>
      <c r="BL107" s="108"/>
      <c r="BM107" s="108"/>
      <c r="BN107" s="108"/>
      <c r="BO107" s="108"/>
      <c r="BP107" s="108"/>
      <c r="BQ107" s="108"/>
      <c r="BR107" s="108"/>
      <c r="BS107" s="108"/>
      <c r="BT107" s="108"/>
      <c r="BU107" s="108"/>
      <c r="BV107" s="108"/>
      <c r="BW107" s="108"/>
      <c r="BX107" s="108"/>
      <c r="BY107" s="108"/>
      <c r="BZ107" s="108"/>
      <c r="CA107" s="108"/>
      <c r="CB107" s="108"/>
      <c r="CC107" s="108"/>
      <c r="CD107" s="108"/>
      <c r="CE107" s="108"/>
      <c r="CF107" s="108"/>
      <c r="CG107" s="108"/>
      <c r="CH107" s="108"/>
      <c r="CI107" s="108"/>
      <c r="CJ107" s="108"/>
      <c r="CK107" s="108"/>
      <c r="CL107" s="108"/>
      <c r="CM107" s="108"/>
      <c r="CN107" s="108"/>
      <c r="CO107" s="108"/>
      <c r="CP107" s="108"/>
      <c r="CQ107" s="108"/>
      <c r="CR107" s="108"/>
      <c r="CS107" s="108"/>
      <c r="CT107" s="108"/>
      <c r="CU107" s="108"/>
      <c r="CV107" s="108"/>
      <c r="CW107" s="108"/>
      <c r="CX107" s="108"/>
      <c r="CY107" s="108"/>
      <c r="CZ107" s="108"/>
      <c r="DA107" s="108"/>
      <c r="DB107" s="108"/>
      <c r="DC107" s="108"/>
      <c r="DD107" s="108"/>
      <c r="DE107" s="108"/>
      <c r="DF107" s="108"/>
      <c r="DG107" s="108"/>
      <c r="DH107" s="108"/>
      <c r="DI107" s="108"/>
      <c r="DJ107" s="108"/>
      <c r="DK107" s="108"/>
      <c r="DL107" s="108"/>
      <c r="DM107" s="108"/>
      <c r="DN107" s="108"/>
      <c r="DO107" s="108"/>
      <c r="DP107" s="108"/>
      <c r="DQ107" s="108"/>
      <c r="DR107" s="108"/>
      <c r="DS107" s="108"/>
      <c r="DT107" s="108"/>
      <c r="DU107" s="108"/>
      <c r="DV107" s="108"/>
      <c r="DW107" s="108"/>
      <c r="DX107" s="108"/>
      <c r="DY107" s="108"/>
      <c r="DZ107" s="108"/>
      <c r="EA107" s="108"/>
      <c r="EB107" s="108"/>
      <c r="EC107" s="108"/>
      <c r="ED107" s="108"/>
      <c r="EE107" s="108"/>
      <c r="EF107" s="108"/>
      <c r="EG107" s="108"/>
      <c r="EH107" s="108"/>
      <c r="EI107" s="108"/>
      <c r="EJ107" s="108"/>
      <c r="EK107" s="108"/>
      <c r="EL107" s="108"/>
      <c r="EM107" s="108"/>
      <c r="EN107" s="108"/>
      <c r="EO107" s="108"/>
      <c r="EP107" s="108"/>
      <c r="EQ107" s="108"/>
      <c r="ER107" s="108"/>
      <c r="ES107" s="108"/>
      <c r="ET107" s="108"/>
      <c r="EU107" s="108"/>
      <c r="EV107" s="108"/>
      <c r="EW107" s="108"/>
      <c r="EX107" s="108"/>
      <c r="EY107" s="108"/>
      <c r="EZ107" s="108"/>
      <c r="FA107" s="108"/>
      <c r="FB107" s="108"/>
      <c r="FC107" s="108"/>
      <c r="FD107" s="108"/>
      <c r="FE107" s="108"/>
      <c r="FF107" s="108"/>
      <c r="FG107" s="108"/>
      <c r="FH107" s="108"/>
      <c r="FI107" s="108"/>
      <c r="FJ107" s="108"/>
      <c r="FK107" s="108"/>
      <c r="FL107" s="108"/>
      <c r="FM107" s="108"/>
      <c r="FN107" s="108"/>
      <c r="FO107" s="108"/>
      <c r="FP107" s="108"/>
      <c r="FQ107" s="108"/>
      <c r="FR107" s="108"/>
      <c r="FS107" s="108"/>
      <c r="FT107" s="108"/>
      <c r="FU107" s="108"/>
      <c r="FV107" s="108"/>
      <c r="FW107" s="108"/>
      <c r="FX107" s="108"/>
      <c r="FY107" s="108"/>
      <c r="FZ107" s="108"/>
      <c r="GA107" s="108"/>
      <c r="GB107" s="108"/>
      <c r="GC107" s="108"/>
      <c r="GD107" s="108"/>
      <c r="GE107" s="108"/>
      <c r="GF107" s="108"/>
      <c r="GG107" s="108"/>
      <c r="GH107" s="108"/>
      <c r="GI107" s="108"/>
      <c r="GJ107" s="108"/>
      <c r="GK107" s="108"/>
      <c r="GL107" s="108"/>
      <c r="GM107" s="108"/>
      <c r="GN107" s="108"/>
      <c r="GO107" s="108"/>
      <c r="GP107" s="108"/>
      <c r="GQ107" s="108"/>
      <c r="GR107" s="108"/>
      <c r="GS107" s="108"/>
      <c r="GT107" s="108"/>
      <c r="GU107" s="108"/>
      <c r="GV107" s="108"/>
      <c r="GW107" s="108"/>
      <c r="GX107" s="108"/>
      <c r="GY107" s="108"/>
      <c r="GZ107" s="108"/>
      <c r="HA107" s="108"/>
      <c r="HB107" s="108"/>
      <c r="HC107" s="108"/>
      <c r="HD107" s="108"/>
      <c r="HE107" s="108"/>
      <c r="HF107" s="108"/>
      <c r="HG107" s="108"/>
      <c r="HH107" s="108"/>
      <c r="HI107" s="108"/>
      <c r="HJ107" s="108"/>
      <c r="HK107" s="108"/>
      <c r="HL107" s="108"/>
      <c r="HM107" s="108"/>
      <c r="HN107" s="108"/>
      <c r="HO107" s="108"/>
      <c r="HP107" s="108"/>
      <c r="HQ107" s="108"/>
      <c r="HR107" s="108"/>
      <c r="HS107" s="108"/>
      <c r="HT107" s="108"/>
      <c r="HU107" s="108"/>
      <c r="HV107" s="108"/>
      <c r="HW107" s="108"/>
      <c r="HX107" s="108"/>
      <c r="HY107" s="108"/>
      <c r="HZ107" s="108"/>
      <c r="IA107" s="108"/>
      <c r="IB107" s="108"/>
      <c r="IC107" s="108"/>
      <c r="ID107" s="108"/>
      <c r="IE107" s="108"/>
      <c r="IF107" s="108"/>
      <c r="IG107" s="108"/>
      <c r="IH107" s="108"/>
      <c r="II107" s="108"/>
      <c r="IJ107" s="108"/>
      <c r="IK107" s="108"/>
      <c r="IL107" s="108"/>
      <c r="IM107" s="108"/>
      <c r="IN107" s="108"/>
      <c r="IO107" s="108"/>
      <c r="IP107" s="108"/>
      <c r="IQ107" s="108"/>
      <c r="IR107" s="108"/>
      <c r="IS107" s="108"/>
      <c r="IT107" s="108"/>
      <c r="IU107" s="108"/>
      <c r="IV107" s="108"/>
      <c r="IW107" s="108"/>
      <c r="IX107" s="108"/>
      <c r="IY107" s="108"/>
      <c r="IZ107" s="108"/>
      <c r="JA107" s="108"/>
      <c r="JB107" s="108"/>
      <c r="JC107" s="108"/>
      <c r="JD107" s="108"/>
      <c r="JE107" s="108"/>
      <c r="JF107" s="108"/>
      <c r="JG107" s="108"/>
      <c r="JH107" s="108"/>
      <c r="JI107" s="108"/>
      <c r="JJ107" s="108"/>
      <c r="JK107" s="108"/>
      <c r="JL107" s="108"/>
      <c r="JM107" s="108"/>
      <c r="JN107" s="108"/>
      <c r="JO107" s="108"/>
      <c r="JP107" s="108"/>
      <c r="JQ107" s="108"/>
      <c r="JR107" s="108"/>
      <c r="JS107" s="108"/>
      <c r="JT107" s="108"/>
      <c r="JU107" s="108"/>
      <c r="JV107" s="108"/>
      <c r="JW107" s="108"/>
      <c r="JX107" s="108"/>
      <c r="JY107" s="108"/>
      <c r="JZ107" s="108"/>
      <c r="KA107" s="108"/>
      <c r="KB107" s="108"/>
      <c r="KC107" s="108"/>
      <c r="KD107" s="108"/>
      <c r="KE107" s="108"/>
      <c r="KF107" s="108"/>
      <c r="KG107" s="108"/>
      <c r="KH107" s="108"/>
      <c r="KI107" s="108"/>
      <c r="KJ107" s="108"/>
      <c r="KK107" s="108"/>
      <c r="KL107" s="108"/>
      <c r="KM107" s="108"/>
      <c r="KN107" s="108"/>
      <c r="KO107" s="108"/>
      <c r="KP107" s="108"/>
      <c r="KQ107" s="108"/>
      <c r="KR107" s="108"/>
      <c r="KS107" s="108"/>
      <c r="KT107" s="108"/>
      <c r="KU107" s="108"/>
      <c r="KV107" s="108"/>
      <c r="KW107" s="108"/>
      <c r="KX107" s="108"/>
      <c r="KY107" s="108"/>
      <c r="KZ107" s="108"/>
      <c r="LA107" s="108"/>
      <c r="LB107" s="108"/>
      <c r="LC107" s="108"/>
      <c r="LD107" s="108"/>
      <c r="LE107" s="108"/>
      <c r="LF107" s="108"/>
      <c r="LG107" s="108"/>
      <c r="LH107" s="108"/>
      <c r="LI107" s="108"/>
      <c r="LJ107" s="108"/>
      <c r="LK107" s="108"/>
      <c r="LL107" s="108"/>
      <c r="LM107" s="108"/>
      <c r="LN107" s="108"/>
      <c r="LO107" s="108"/>
      <c r="LP107" s="108"/>
      <c r="LQ107" s="108"/>
      <c r="LR107" s="108"/>
      <c r="LS107" s="108"/>
      <c r="LT107" s="108"/>
      <c r="LU107" s="108"/>
      <c r="LV107" s="108"/>
      <c r="LW107" s="108"/>
      <c r="LX107" s="108"/>
      <c r="LY107" s="108"/>
      <c r="LZ107" s="108"/>
      <c r="MA107" s="108"/>
      <c r="MB107" s="108"/>
      <c r="MC107" s="108"/>
      <c r="MD107" s="108"/>
      <c r="ME107" s="108"/>
    </row>
    <row r="108" spans="1:343" s="156" customFormat="1">
      <c r="A108" s="3"/>
      <c r="B108" s="438"/>
      <c r="C108" s="438"/>
      <c r="D108" s="438"/>
      <c r="E108" s="438"/>
      <c r="F108" s="438"/>
      <c r="G108" s="438"/>
      <c r="H108" s="438"/>
      <c r="I108" s="438"/>
      <c r="J108" s="438"/>
      <c r="K108" s="438"/>
      <c r="L108" s="438"/>
      <c r="M108" s="438"/>
      <c r="N108" s="438"/>
      <c r="O108" s="438"/>
      <c r="P108" s="438"/>
      <c r="Q108" s="438"/>
      <c r="R108" s="438"/>
      <c r="S108" s="438"/>
      <c r="T108" s="438"/>
      <c r="U108" s="438"/>
      <c r="V108" s="438"/>
      <c r="W108" s="438"/>
      <c r="X108" s="438"/>
      <c r="Y108" s="438"/>
      <c r="Z108" s="438"/>
      <c r="AA108" s="438"/>
      <c r="AB108" s="438"/>
      <c r="AC108" s="438"/>
      <c r="AD108" s="438"/>
      <c r="AE108" s="154"/>
      <c r="AF108" s="154"/>
      <c r="AG108" s="154"/>
      <c r="AH108" s="154"/>
      <c r="AI108" s="154"/>
      <c r="AJ108" s="108"/>
      <c r="AK108" s="154"/>
      <c r="AL108" s="108"/>
      <c r="AM108" s="108"/>
      <c r="AN108" s="108"/>
      <c r="AO108" s="108"/>
      <c r="AP108" s="108"/>
      <c r="AQ108" s="108"/>
      <c r="AR108" s="108"/>
      <c r="AS108" s="108"/>
      <c r="AT108" s="108"/>
      <c r="AU108" s="108"/>
      <c r="AV108" s="108"/>
      <c r="AW108" s="108"/>
      <c r="AX108" s="108"/>
      <c r="AY108" s="108"/>
      <c r="AZ108" s="108"/>
      <c r="BA108" s="108"/>
      <c r="BB108" s="108"/>
      <c r="BC108" s="108"/>
      <c r="BD108" s="108"/>
      <c r="BE108" s="108"/>
      <c r="BF108" s="108"/>
      <c r="BG108" s="108"/>
      <c r="BH108" s="108"/>
      <c r="BI108" s="108"/>
      <c r="BJ108" s="108"/>
      <c r="BK108" s="108"/>
      <c r="BL108" s="108"/>
      <c r="BM108" s="108"/>
      <c r="BN108" s="108"/>
      <c r="BO108" s="108"/>
      <c r="BP108" s="108"/>
      <c r="BQ108" s="108"/>
      <c r="BR108" s="108"/>
      <c r="BS108" s="108"/>
      <c r="BT108" s="108"/>
      <c r="BU108" s="108"/>
      <c r="BV108" s="108"/>
      <c r="BW108" s="108"/>
      <c r="BX108" s="108"/>
      <c r="BY108" s="108"/>
      <c r="BZ108" s="108"/>
      <c r="CA108" s="108"/>
      <c r="CB108" s="108"/>
      <c r="CC108" s="108"/>
      <c r="CD108" s="108"/>
      <c r="CE108" s="108"/>
      <c r="CF108" s="108"/>
      <c r="CG108" s="108"/>
      <c r="CH108" s="108"/>
      <c r="CI108" s="108"/>
      <c r="CJ108" s="108"/>
      <c r="CK108" s="108"/>
      <c r="CL108" s="108"/>
      <c r="CM108" s="108"/>
      <c r="CN108" s="108"/>
      <c r="CO108" s="108"/>
      <c r="CP108" s="108"/>
      <c r="CQ108" s="108"/>
      <c r="CR108" s="108"/>
      <c r="CS108" s="108"/>
      <c r="CT108" s="108"/>
      <c r="CU108" s="108"/>
      <c r="CV108" s="108"/>
      <c r="CW108" s="108"/>
      <c r="CX108" s="108"/>
      <c r="CY108" s="108"/>
      <c r="CZ108" s="108"/>
      <c r="DA108" s="108"/>
      <c r="DB108" s="108"/>
      <c r="DC108" s="108"/>
      <c r="DD108" s="108"/>
      <c r="DE108" s="108"/>
      <c r="DF108" s="108"/>
      <c r="DG108" s="108"/>
      <c r="DH108" s="108"/>
      <c r="DI108" s="108"/>
      <c r="DJ108" s="108"/>
      <c r="DK108" s="108"/>
      <c r="DL108" s="108"/>
      <c r="DM108" s="108"/>
      <c r="DN108" s="108"/>
      <c r="DO108" s="108"/>
      <c r="DP108" s="108"/>
      <c r="DQ108" s="108"/>
      <c r="DR108" s="108"/>
      <c r="DS108" s="108"/>
      <c r="DT108" s="108"/>
      <c r="DU108" s="108"/>
      <c r="DV108" s="108"/>
      <c r="DW108" s="108"/>
      <c r="DX108" s="108"/>
      <c r="DY108" s="108"/>
      <c r="DZ108" s="108"/>
      <c r="EA108" s="108"/>
      <c r="EB108" s="108"/>
      <c r="EC108" s="108"/>
      <c r="ED108" s="108"/>
      <c r="EE108" s="108"/>
      <c r="EF108" s="108"/>
      <c r="EG108" s="108"/>
      <c r="EH108" s="108"/>
      <c r="EI108" s="108"/>
      <c r="EJ108" s="108"/>
      <c r="EK108" s="108"/>
      <c r="EL108" s="108"/>
      <c r="EM108" s="108"/>
      <c r="EN108" s="108"/>
      <c r="EO108" s="108"/>
      <c r="EP108" s="108"/>
      <c r="EQ108" s="108"/>
      <c r="ER108" s="108"/>
      <c r="ES108" s="108"/>
      <c r="ET108" s="108"/>
      <c r="EU108" s="108"/>
      <c r="EV108" s="108"/>
      <c r="EW108" s="108"/>
      <c r="EX108" s="108"/>
      <c r="EY108" s="108"/>
      <c r="EZ108" s="108"/>
      <c r="FA108" s="108"/>
      <c r="FB108" s="108"/>
      <c r="FC108" s="108"/>
      <c r="FD108" s="108"/>
      <c r="FE108" s="108"/>
      <c r="FF108" s="108"/>
      <c r="FG108" s="108"/>
      <c r="FH108" s="108"/>
      <c r="FI108" s="108"/>
      <c r="FJ108" s="108"/>
      <c r="FK108" s="108"/>
      <c r="FL108" s="108"/>
      <c r="FM108" s="108"/>
      <c r="FN108" s="108"/>
      <c r="FO108" s="108"/>
      <c r="FP108" s="108"/>
      <c r="FQ108" s="108"/>
      <c r="FR108" s="108"/>
      <c r="FS108" s="108"/>
      <c r="FT108" s="108"/>
      <c r="FU108" s="108"/>
      <c r="FV108" s="108"/>
      <c r="FW108" s="108"/>
      <c r="FX108" s="108"/>
      <c r="FY108" s="108"/>
      <c r="FZ108" s="108"/>
      <c r="GA108" s="108"/>
      <c r="GB108" s="108"/>
      <c r="GC108" s="108"/>
      <c r="GD108" s="108"/>
      <c r="GE108" s="108"/>
      <c r="GF108" s="108"/>
      <c r="GG108" s="108"/>
      <c r="GH108" s="108"/>
      <c r="GI108" s="108"/>
      <c r="GJ108" s="108"/>
      <c r="GK108" s="108"/>
      <c r="GL108" s="108"/>
      <c r="GM108" s="108"/>
      <c r="GN108" s="108"/>
      <c r="GO108" s="108"/>
      <c r="GP108" s="108"/>
      <c r="GQ108" s="108"/>
      <c r="GR108" s="108"/>
      <c r="GS108" s="108"/>
      <c r="GT108" s="108"/>
      <c r="GU108" s="108"/>
      <c r="GV108" s="108"/>
      <c r="GW108" s="108"/>
      <c r="GX108" s="108"/>
      <c r="GY108" s="108"/>
      <c r="GZ108" s="108"/>
      <c r="HA108" s="108"/>
      <c r="HB108" s="108"/>
      <c r="HC108" s="108"/>
      <c r="HD108" s="108"/>
      <c r="HE108" s="108"/>
      <c r="HF108" s="108"/>
      <c r="HG108" s="108"/>
      <c r="HH108" s="108"/>
      <c r="HI108" s="108"/>
      <c r="HJ108" s="108"/>
      <c r="HK108" s="108"/>
      <c r="HL108" s="108"/>
      <c r="HM108" s="108"/>
      <c r="HN108" s="108"/>
      <c r="HO108" s="108"/>
      <c r="HP108" s="108"/>
      <c r="HQ108" s="108"/>
      <c r="HR108" s="108"/>
      <c r="HS108" s="108"/>
      <c r="HT108" s="108"/>
      <c r="HU108" s="108"/>
      <c r="HV108" s="108"/>
      <c r="HW108" s="108"/>
      <c r="HX108" s="108"/>
      <c r="HY108" s="108"/>
      <c r="HZ108" s="108"/>
      <c r="IA108" s="108"/>
      <c r="IB108" s="108"/>
      <c r="IC108" s="108"/>
      <c r="ID108" s="108"/>
      <c r="IE108" s="108"/>
      <c r="IF108" s="108"/>
      <c r="IG108" s="108"/>
      <c r="IH108" s="108"/>
      <c r="II108" s="108"/>
      <c r="IJ108" s="108"/>
      <c r="IK108" s="108"/>
      <c r="IL108" s="108"/>
      <c r="IM108" s="108"/>
      <c r="IN108" s="108"/>
      <c r="IO108" s="108"/>
      <c r="IP108" s="108"/>
      <c r="IQ108" s="108"/>
      <c r="IR108" s="108"/>
      <c r="IS108" s="108"/>
      <c r="IT108" s="108"/>
      <c r="IU108" s="108"/>
      <c r="IV108" s="108"/>
      <c r="IW108" s="108"/>
      <c r="IX108" s="108"/>
      <c r="IY108" s="108"/>
      <c r="IZ108" s="108"/>
      <c r="JA108" s="108"/>
      <c r="JB108" s="108"/>
      <c r="JC108" s="108"/>
      <c r="JD108" s="108"/>
      <c r="JE108" s="108"/>
      <c r="JF108" s="108"/>
      <c r="JG108" s="108"/>
      <c r="JH108" s="108"/>
      <c r="JI108" s="108"/>
      <c r="JJ108" s="108"/>
      <c r="JK108" s="108"/>
      <c r="JL108" s="108"/>
      <c r="JM108" s="108"/>
      <c r="JN108" s="108"/>
      <c r="JO108" s="108"/>
      <c r="JP108" s="108"/>
      <c r="JQ108" s="108"/>
      <c r="JR108" s="108"/>
      <c r="JS108" s="108"/>
      <c r="JT108" s="108"/>
      <c r="JU108" s="108"/>
      <c r="JV108" s="108"/>
      <c r="JW108" s="108"/>
      <c r="JX108" s="108"/>
      <c r="JY108" s="108"/>
      <c r="JZ108" s="108"/>
      <c r="KA108" s="108"/>
      <c r="KB108" s="108"/>
      <c r="KC108" s="108"/>
      <c r="KD108" s="108"/>
      <c r="KE108" s="108"/>
      <c r="KF108" s="108"/>
      <c r="KG108" s="108"/>
      <c r="KH108" s="108"/>
      <c r="KI108" s="108"/>
      <c r="KJ108" s="108"/>
      <c r="KK108" s="108"/>
      <c r="KL108" s="108"/>
      <c r="KM108" s="108"/>
      <c r="KN108" s="108"/>
      <c r="KO108" s="108"/>
      <c r="KP108" s="108"/>
      <c r="KQ108" s="108"/>
      <c r="KR108" s="108"/>
      <c r="KS108" s="108"/>
      <c r="KT108" s="108"/>
      <c r="KU108" s="108"/>
      <c r="KV108" s="108"/>
      <c r="KW108" s="108"/>
      <c r="KX108" s="108"/>
      <c r="KY108" s="108"/>
      <c r="KZ108" s="108"/>
      <c r="LA108" s="108"/>
      <c r="LB108" s="108"/>
      <c r="LC108" s="108"/>
      <c r="LD108" s="108"/>
      <c r="LE108" s="108"/>
      <c r="LF108" s="108"/>
      <c r="LG108" s="108"/>
      <c r="LH108" s="108"/>
      <c r="LI108" s="108"/>
      <c r="LJ108" s="108"/>
      <c r="LK108" s="108"/>
      <c r="LL108" s="108"/>
      <c r="LM108" s="108"/>
      <c r="LN108" s="108"/>
      <c r="LO108" s="108"/>
      <c r="LP108" s="108"/>
      <c r="LQ108" s="108"/>
      <c r="LR108" s="108"/>
      <c r="LS108" s="108"/>
      <c r="LT108" s="108"/>
      <c r="LU108" s="108"/>
      <c r="LV108" s="108"/>
      <c r="LW108" s="108"/>
      <c r="LX108" s="108"/>
      <c r="LY108" s="108"/>
      <c r="LZ108" s="108"/>
      <c r="MA108" s="108"/>
      <c r="MB108" s="108"/>
      <c r="MC108" s="108"/>
      <c r="MD108" s="108"/>
      <c r="ME108" s="108"/>
    </row>
    <row r="109" spans="1:343" s="156" customFormat="1">
      <c r="A109" s="3"/>
      <c r="B109" s="438"/>
      <c r="C109" s="438"/>
      <c r="D109" s="438"/>
      <c r="E109" s="438"/>
      <c r="F109" s="438"/>
      <c r="G109" s="438"/>
      <c r="H109" s="438"/>
      <c r="I109" s="438"/>
      <c r="J109" s="438"/>
      <c r="K109" s="438"/>
      <c r="L109" s="438"/>
      <c r="M109" s="438"/>
      <c r="N109" s="438"/>
      <c r="O109" s="438"/>
      <c r="P109" s="438"/>
      <c r="Q109" s="438"/>
      <c r="R109" s="438"/>
      <c r="S109" s="438"/>
      <c r="T109" s="438"/>
      <c r="U109" s="438"/>
      <c r="V109" s="438"/>
      <c r="W109" s="438"/>
      <c r="X109" s="438"/>
      <c r="Y109" s="438"/>
      <c r="Z109" s="438"/>
      <c r="AA109" s="438"/>
      <c r="AB109" s="438"/>
      <c r="AC109" s="438"/>
      <c r="AD109" s="438"/>
      <c r="AE109" s="154"/>
      <c r="AF109" s="154"/>
      <c r="AG109" s="154"/>
      <c r="AH109" s="154"/>
      <c r="AI109" s="154"/>
      <c r="AJ109" s="108"/>
      <c r="AK109" s="154"/>
      <c r="AL109" s="108"/>
      <c r="AM109" s="108"/>
      <c r="AN109" s="108"/>
      <c r="AO109" s="108"/>
      <c r="AP109" s="108"/>
      <c r="AQ109" s="108"/>
      <c r="AR109" s="108"/>
      <c r="AS109" s="108"/>
      <c r="AT109" s="108"/>
      <c r="AU109" s="108"/>
      <c r="AV109" s="108"/>
      <c r="AW109" s="108"/>
      <c r="AX109" s="108"/>
      <c r="AY109" s="108"/>
      <c r="AZ109" s="108"/>
      <c r="BA109" s="108"/>
      <c r="BB109" s="108"/>
      <c r="BC109" s="108"/>
      <c r="BD109" s="108"/>
      <c r="BE109" s="108"/>
      <c r="BF109" s="108"/>
      <c r="BG109" s="108"/>
      <c r="BH109" s="108"/>
      <c r="BI109" s="108"/>
      <c r="BJ109" s="108"/>
      <c r="BK109" s="108"/>
      <c r="BL109" s="108"/>
      <c r="BM109" s="108"/>
      <c r="BN109" s="108"/>
      <c r="BO109" s="108"/>
      <c r="BP109" s="108"/>
      <c r="BQ109" s="108"/>
      <c r="BR109" s="108"/>
      <c r="BS109" s="108"/>
      <c r="BT109" s="108"/>
      <c r="BU109" s="108"/>
      <c r="BV109" s="108"/>
      <c r="BW109" s="108"/>
      <c r="BX109" s="108"/>
      <c r="BY109" s="108"/>
      <c r="BZ109" s="108"/>
      <c r="CA109" s="108"/>
      <c r="CB109" s="108"/>
      <c r="CC109" s="108"/>
      <c r="CD109" s="108"/>
      <c r="CE109" s="108"/>
      <c r="CF109" s="108"/>
      <c r="CG109" s="108"/>
      <c r="CH109" s="108"/>
      <c r="CI109" s="108"/>
      <c r="CJ109" s="108"/>
      <c r="CK109" s="108"/>
      <c r="CL109" s="108"/>
      <c r="CM109" s="108"/>
      <c r="CN109" s="108"/>
      <c r="CO109" s="108"/>
      <c r="CP109" s="108"/>
      <c r="CQ109" s="108"/>
      <c r="CR109" s="108"/>
      <c r="CS109" s="108"/>
      <c r="CT109" s="108"/>
      <c r="CU109" s="108"/>
      <c r="CV109" s="108"/>
      <c r="CW109" s="108"/>
      <c r="CX109" s="108"/>
      <c r="CY109" s="108"/>
      <c r="CZ109" s="108"/>
      <c r="DA109" s="108"/>
      <c r="DB109" s="108"/>
      <c r="DC109" s="108"/>
      <c r="DD109" s="108"/>
      <c r="DE109" s="108"/>
      <c r="DF109" s="108"/>
      <c r="DG109" s="108"/>
      <c r="DH109" s="108"/>
      <c r="DI109" s="108"/>
      <c r="DJ109" s="108"/>
      <c r="DK109" s="108"/>
      <c r="DL109" s="108"/>
      <c r="DM109" s="108"/>
      <c r="DN109" s="108"/>
      <c r="DO109" s="108"/>
      <c r="DP109" s="108"/>
      <c r="DQ109" s="108"/>
      <c r="DR109" s="108"/>
      <c r="DS109" s="108"/>
      <c r="DT109" s="108"/>
      <c r="DU109" s="108"/>
      <c r="DV109" s="108"/>
      <c r="DW109" s="108"/>
      <c r="DX109" s="108"/>
      <c r="DY109" s="108"/>
      <c r="DZ109" s="108"/>
      <c r="EA109" s="108"/>
      <c r="EB109" s="108"/>
      <c r="EC109" s="108"/>
      <c r="ED109" s="108"/>
      <c r="EE109" s="108"/>
      <c r="EF109" s="108"/>
      <c r="EG109" s="108"/>
      <c r="EH109" s="108"/>
      <c r="EI109" s="108"/>
      <c r="EJ109" s="108"/>
      <c r="EK109" s="108"/>
      <c r="EL109" s="108"/>
      <c r="EM109" s="108"/>
      <c r="EN109" s="108"/>
      <c r="EO109" s="108"/>
      <c r="EP109" s="108"/>
      <c r="EQ109" s="108"/>
      <c r="ER109" s="108"/>
      <c r="ES109" s="108"/>
      <c r="ET109" s="108"/>
      <c r="EU109" s="108"/>
      <c r="EV109" s="108"/>
      <c r="EW109" s="108"/>
      <c r="EX109" s="108"/>
      <c r="EY109" s="108"/>
      <c r="EZ109" s="108"/>
      <c r="FA109" s="108"/>
      <c r="FB109" s="108"/>
      <c r="FC109" s="108"/>
      <c r="FD109" s="108"/>
      <c r="FE109" s="108"/>
      <c r="FF109" s="108"/>
      <c r="FG109" s="108"/>
      <c r="FH109" s="108"/>
      <c r="FI109" s="108"/>
      <c r="FJ109" s="108"/>
      <c r="FK109" s="108"/>
      <c r="FL109" s="108"/>
      <c r="FM109" s="108"/>
      <c r="FN109" s="108"/>
      <c r="FO109" s="108"/>
      <c r="FP109" s="108"/>
      <c r="FQ109" s="108"/>
      <c r="FR109" s="108"/>
      <c r="FS109" s="108"/>
      <c r="FT109" s="108"/>
      <c r="FU109" s="108"/>
      <c r="FV109" s="108"/>
      <c r="FW109" s="108"/>
      <c r="FX109" s="108"/>
      <c r="FY109" s="108"/>
      <c r="FZ109" s="108"/>
      <c r="GA109" s="108"/>
      <c r="GB109" s="108"/>
      <c r="GC109" s="108"/>
      <c r="GD109" s="108"/>
      <c r="GE109" s="108"/>
      <c r="GF109" s="108"/>
      <c r="GG109" s="108"/>
      <c r="GH109" s="108"/>
      <c r="GI109" s="108"/>
      <c r="GJ109" s="108"/>
      <c r="GK109" s="108"/>
      <c r="GL109" s="108"/>
      <c r="GM109" s="108"/>
      <c r="GN109" s="108"/>
      <c r="GO109" s="108"/>
      <c r="GP109" s="108"/>
      <c r="GQ109" s="108"/>
      <c r="GR109" s="108"/>
      <c r="GS109" s="108"/>
      <c r="GT109" s="108"/>
      <c r="GU109" s="108"/>
      <c r="GV109" s="108"/>
      <c r="GW109" s="108"/>
      <c r="GX109" s="108"/>
      <c r="GY109" s="108"/>
      <c r="GZ109" s="108"/>
      <c r="HA109" s="108"/>
      <c r="HB109" s="108"/>
      <c r="HC109" s="108"/>
      <c r="HD109" s="108"/>
      <c r="HE109" s="108"/>
      <c r="HF109" s="108"/>
      <c r="HG109" s="108"/>
      <c r="HH109" s="108"/>
      <c r="HI109" s="108"/>
      <c r="HJ109" s="108"/>
      <c r="HK109" s="108"/>
      <c r="HL109" s="108"/>
      <c r="HM109" s="108"/>
      <c r="HN109" s="108"/>
      <c r="HO109" s="108"/>
      <c r="HP109" s="108"/>
      <c r="HQ109" s="108"/>
      <c r="HR109" s="108"/>
      <c r="HS109" s="108"/>
      <c r="HT109" s="108"/>
      <c r="HU109" s="108"/>
      <c r="HV109" s="108"/>
      <c r="HW109" s="108"/>
      <c r="HX109" s="108"/>
      <c r="HY109" s="108"/>
      <c r="HZ109" s="108"/>
      <c r="IA109" s="108"/>
      <c r="IB109" s="108"/>
      <c r="IC109" s="108"/>
      <c r="ID109" s="108"/>
      <c r="IE109" s="108"/>
      <c r="IF109" s="108"/>
      <c r="IG109" s="108"/>
      <c r="IH109" s="108"/>
      <c r="II109" s="108"/>
      <c r="IJ109" s="108"/>
      <c r="IK109" s="108"/>
      <c r="IL109" s="108"/>
      <c r="IM109" s="108"/>
      <c r="IN109" s="108"/>
      <c r="IO109" s="108"/>
      <c r="IP109" s="108"/>
      <c r="IQ109" s="108"/>
      <c r="IR109" s="108"/>
      <c r="IS109" s="108"/>
      <c r="IT109" s="108"/>
      <c r="IU109" s="108"/>
      <c r="IV109" s="108"/>
      <c r="IW109" s="108"/>
      <c r="IX109" s="108"/>
      <c r="IY109" s="108"/>
      <c r="IZ109" s="108"/>
      <c r="JA109" s="108"/>
      <c r="JB109" s="108"/>
      <c r="JC109" s="108"/>
      <c r="JD109" s="108"/>
      <c r="JE109" s="108"/>
      <c r="JF109" s="108"/>
      <c r="JG109" s="108"/>
      <c r="JH109" s="108"/>
      <c r="JI109" s="108"/>
      <c r="JJ109" s="108"/>
      <c r="JK109" s="108"/>
      <c r="JL109" s="108"/>
      <c r="JM109" s="108"/>
      <c r="JN109" s="108"/>
      <c r="JO109" s="108"/>
      <c r="JP109" s="108"/>
      <c r="JQ109" s="108"/>
      <c r="JR109" s="108"/>
      <c r="JS109" s="108"/>
      <c r="JT109" s="108"/>
      <c r="JU109" s="108"/>
      <c r="JV109" s="108"/>
      <c r="JW109" s="108"/>
      <c r="JX109" s="108"/>
      <c r="JY109" s="108"/>
      <c r="JZ109" s="108"/>
      <c r="KA109" s="108"/>
      <c r="KB109" s="108"/>
      <c r="KC109" s="108"/>
      <c r="KD109" s="108"/>
      <c r="KE109" s="108"/>
      <c r="KF109" s="108"/>
      <c r="KG109" s="108"/>
      <c r="KH109" s="108"/>
      <c r="KI109" s="108"/>
      <c r="KJ109" s="108"/>
      <c r="KK109" s="108"/>
      <c r="KL109" s="108"/>
      <c r="KM109" s="108"/>
      <c r="KN109" s="108"/>
      <c r="KO109" s="108"/>
      <c r="KP109" s="108"/>
      <c r="KQ109" s="108"/>
      <c r="KR109" s="108"/>
      <c r="KS109" s="108"/>
      <c r="KT109" s="108"/>
      <c r="KU109" s="108"/>
      <c r="KV109" s="108"/>
      <c r="KW109" s="108"/>
      <c r="KX109" s="108"/>
      <c r="KY109" s="108"/>
      <c r="KZ109" s="108"/>
      <c r="LA109" s="108"/>
      <c r="LB109" s="108"/>
      <c r="LC109" s="108"/>
      <c r="LD109" s="108"/>
      <c r="LE109" s="108"/>
      <c r="LF109" s="108"/>
      <c r="LG109" s="108"/>
      <c r="LH109" s="108"/>
      <c r="LI109" s="108"/>
      <c r="LJ109" s="108"/>
      <c r="LK109" s="108"/>
      <c r="LL109" s="108"/>
      <c r="LM109" s="108"/>
      <c r="LN109" s="108"/>
      <c r="LO109" s="108"/>
      <c r="LP109" s="108"/>
      <c r="LQ109" s="108"/>
      <c r="LR109" s="108"/>
      <c r="LS109" s="108"/>
      <c r="LT109" s="108"/>
      <c r="LU109" s="108"/>
      <c r="LV109" s="108"/>
      <c r="LW109" s="108"/>
      <c r="LX109" s="108"/>
      <c r="LY109" s="108"/>
      <c r="LZ109" s="108"/>
      <c r="MA109" s="108"/>
      <c r="MB109" s="108"/>
      <c r="MC109" s="108"/>
      <c r="MD109" s="108"/>
      <c r="ME109" s="108"/>
    </row>
    <row r="110" spans="1:343" s="156" customFormat="1">
      <c r="A110" s="3"/>
      <c r="B110" s="438"/>
      <c r="C110" s="438"/>
      <c r="D110" s="438"/>
      <c r="E110" s="438"/>
      <c r="F110" s="438"/>
      <c r="G110" s="438"/>
      <c r="H110" s="438"/>
      <c r="I110" s="438"/>
      <c r="J110" s="438"/>
      <c r="K110" s="438"/>
      <c r="L110" s="438"/>
      <c r="M110" s="438"/>
      <c r="N110" s="438"/>
      <c r="O110" s="438"/>
      <c r="P110" s="438"/>
      <c r="Q110" s="438"/>
      <c r="R110" s="438"/>
      <c r="S110" s="438"/>
      <c r="T110" s="438"/>
      <c r="U110" s="438"/>
      <c r="V110" s="438"/>
      <c r="W110" s="438"/>
      <c r="X110" s="438"/>
      <c r="Y110" s="438"/>
      <c r="Z110" s="438"/>
      <c r="AA110" s="438"/>
      <c r="AB110" s="438"/>
      <c r="AC110" s="438"/>
      <c r="AD110" s="438"/>
      <c r="AE110" s="154"/>
      <c r="AF110" s="154"/>
      <c r="AG110" s="154"/>
      <c r="AH110" s="154"/>
      <c r="AI110" s="154"/>
      <c r="AJ110" s="108"/>
      <c r="AK110" s="154"/>
      <c r="AL110" s="108"/>
      <c r="AM110" s="108"/>
      <c r="AN110" s="108"/>
      <c r="AO110" s="108"/>
      <c r="AP110" s="108"/>
      <c r="AQ110" s="108"/>
      <c r="AR110" s="108"/>
      <c r="AS110" s="108"/>
      <c r="AT110" s="108"/>
      <c r="AU110" s="108"/>
      <c r="AV110" s="108"/>
      <c r="AW110" s="108"/>
      <c r="AX110" s="108"/>
      <c r="AY110" s="108"/>
      <c r="AZ110" s="108"/>
      <c r="BA110" s="108"/>
      <c r="BB110" s="108"/>
      <c r="BC110" s="108"/>
      <c r="BD110" s="108"/>
      <c r="BE110" s="108"/>
      <c r="BF110" s="108"/>
      <c r="BG110" s="108"/>
      <c r="BH110" s="108"/>
      <c r="BI110" s="108"/>
      <c r="BJ110" s="108"/>
      <c r="BK110" s="108"/>
      <c r="BL110" s="108"/>
      <c r="BM110" s="108"/>
      <c r="BN110" s="108"/>
      <c r="BO110" s="108"/>
      <c r="BP110" s="108"/>
      <c r="BQ110" s="108"/>
      <c r="BR110" s="108"/>
      <c r="BS110" s="108"/>
      <c r="BT110" s="108"/>
      <c r="BU110" s="108"/>
      <c r="BV110" s="108"/>
      <c r="BW110" s="108"/>
      <c r="BX110" s="108"/>
      <c r="BY110" s="108"/>
      <c r="BZ110" s="108"/>
      <c r="CA110" s="108"/>
      <c r="CB110" s="108"/>
      <c r="CC110" s="108"/>
      <c r="CD110" s="108"/>
      <c r="CE110" s="108"/>
      <c r="CF110" s="108"/>
      <c r="CG110" s="108"/>
      <c r="CH110" s="108"/>
      <c r="CI110" s="108"/>
      <c r="CJ110" s="108"/>
      <c r="CK110" s="108"/>
      <c r="CL110" s="108"/>
      <c r="CM110" s="108"/>
      <c r="CN110" s="108"/>
      <c r="CO110" s="108"/>
      <c r="CP110" s="108"/>
      <c r="CQ110" s="108"/>
      <c r="CR110" s="108"/>
      <c r="CS110" s="108"/>
      <c r="CT110" s="108"/>
      <c r="CU110" s="108"/>
      <c r="CV110" s="108"/>
      <c r="CW110" s="108"/>
      <c r="CX110" s="108"/>
      <c r="CY110" s="108"/>
      <c r="CZ110" s="108"/>
      <c r="DA110" s="108"/>
      <c r="DB110" s="108"/>
      <c r="DC110" s="108"/>
      <c r="DD110" s="108"/>
      <c r="DE110" s="108"/>
      <c r="DF110" s="108"/>
      <c r="DG110" s="108"/>
      <c r="DH110" s="108"/>
      <c r="DI110" s="108"/>
      <c r="DJ110" s="108"/>
      <c r="DK110" s="108"/>
      <c r="DL110" s="108"/>
      <c r="DM110" s="108"/>
      <c r="DN110" s="108"/>
      <c r="DO110" s="108"/>
      <c r="DP110" s="108"/>
      <c r="DQ110" s="108"/>
      <c r="DR110" s="108"/>
      <c r="DS110" s="108"/>
      <c r="DT110" s="108"/>
      <c r="DU110" s="108"/>
      <c r="DV110" s="108"/>
      <c r="DW110" s="108"/>
      <c r="DX110" s="108"/>
      <c r="DY110" s="108"/>
      <c r="DZ110" s="108"/>
      <c r="EA110" s="108"/>
      <c r="EB110" s="108"/>
      <c r="EC110" s="108"/>
      <c r="ED110" s="108"/>
      <c r="EE110" s="108"/>
      <c r="EF110" s="108"/>
      <c r="EG110" s="108"/>
      <c r="EH110" s="108"/>
      <c r="EI110" s="108"/>
      <c r="EJ110" s="108"/>
      <c r="EK110" s="108"/>
      <c r="EL110" s="108"/>
      <c r="EM110" s="108"/>
      <c r="EN110" s="108"/>
      <c r="EO110" s="108"/>
      <c r="EP110" s="108"/>
      <c r="EQ110" s="108"/>
      <c r="ER110" s="108"/>
      <c r="ES110" s="108"/>
      <c r="ET110" s="108"/>
      <c r="EU110" s="108"/>
      <c r="EV110" s="108"/>
      <c r="EW110" s="108"/>
      <c r="EX110" s="108"/>
      <c r="EY110" s="108"/>
      <c r="EZ110" s="108"/>
      <c r="FA110" s="108"/>
      <c r="FB110" s="108"/>
      <c r="FC110" s="108"/>
      <c r="FD110" s="108"/>
      <c r="FE110" s="108"/>
      <c r="FF110" s="108"/>
      <c r="FG110" s="108"/>
      <c r="FH110" s="108"/>
      <c r="FI110" s="108"/>
      <c r="FJ110" s="108"/>
      <c r="FK110" s="108"/>
      <c r="FL110" s="108"/>
      <c r="FM110" s="108"/>
      <c r="FN110" s="108"/>
      <c r="FO110" s="108"/>
      <c r="FP110" s="108"/>
      <c r="FQ110" s="108"/>
      <c r="FR110" s="108"/>
      <c r="FS110" s="108"/>
      <c r="FT110" s="108"/>
      <c r="FU110" s="108"/>
      <c r="FV110" s="108"/>
      <c r="FW110" s="108"/>
      <c r="FX110" s="108"/>
      <c r="FY110" s="108"/>
      <c r="FZ110" s="108"/>
      <c r="GA110" s="108"/>
      <c r="GB110" s="108"/>
      <c r="GC110" s="108"/>
      <c r="GD110" s="108"/>
      <c r="GE110" s="108"/>
      <c r="GF110" s="108"/>
      <c r="GG110" s="108"/>
      <c r="GH110" s="108"/>
      <c r="GI110" s="108"/>
      <c r="GJ110" s="108"/>
      <c r="GK110" s="108"/>
      <c r="GL110" s="108"/>
      <c r="GM110" s="108"/>
      <c r="GN110" s="108"/>
      <c r="GO110" s="108"/>
      <c r="GP110" s="108"/>
      <c r="GQ110" s="108"/>
      <c r="GR110" s="108"/>
      <c r="GS110" s="108"/>
      <c r="GT110" s="108"/>
      <c r="GU110" s="108"/>
      <c r="GV110" s="108"/>
      <c r="GW110" s="108"/>
      <c r="GX110" s="108"/>
      <c r="GY110" s="108"/>
      <c r="GZ110" s="108"/>
      <c r="HA110" s="108"/>
      <c r="HB110" s="108"/>
      <c r="HC110" s="108"/>
      <c r="HD110" s="108"/>
      <c r="HE110" s="108"/>
      <c r="HF110" s="108"/>
      <c r="HG110" s="108"/>
      <c r="HH110" s="108"/>
      <c r="HI110" s="108"/>
      <c r="HJ110" s="108"/>
      <c r="HK110" s="108"/>
      <c r="HL110" s="108"/>
      <c r="HM110" s="108"/>
      <c r="HN110" s="108"/>
      <c r="HO110" s="108"/>
      <c r="HP110" s="108"/>
      <c r="HQ110" s="108"/>
      <c r="HR110" s="108"/>
      <c r="HS110" s="108"/>
      <c r="HT110" s="108"/>
      <c r="HU110" s="108"/>
      <c r="HV110" s="108"/>
      <c r="HW110" s="108"/>
      <c r="HX110" s="108"/>
      <c r="HY110" s="108"/>
      <c r="HZ110" s="108"/>
      <c r="IA110" s="108"/>
      <c r="IB110" s="108"/>
      <c r="IC110" s="108"/>
      <c r="ID110" s="108"/>
      <c r="IE110" s="108"/>
      <c r="IF110" s="108"/>
      <c r="IG110" s="108"/>
      <c r="IH110" s="108"/>
      <c r="II110" s="108"/>
      <c r="IJ110" s="108"/>
      <c r="IK110" s="108"/>
      <c r="IL110" s="108"/>
      <c r="IM110" s="108"/>
      <c r="IN110" s="108"/>
      <c r="IO110" s="108"/>
      <c r="IP110" s="108"/>
      <c r="IQ110" s="108"/>
      <c r="IR110" s="108"/>
      <c r="IS110" s="108"/>
      <c r="IT110" s="108"/>
      <c r="IU110" s="108"/>
      <c r="IV110" s="108"/>
      <c r="IW110" s="108"/>
      <c r="IX110" s="108"/>
      <c r="IY110" s="108"/>
      <c r="IZ110" s="108"/>
      <c r="JA110" s="108"/>
      <c r="JB110" s="108"/>
      <c r="JC110" s="108"/>
      <c r="JD110" s="108"/>
      <c r="JE110" s="108"/>
      <c r="JF110" s="108"/>
      <c r="JG110" s="108"/>
      <c r="JH110" s="108"/>
      <c r="JI110" s="108"/>
      <c r="JJ110" s="108"/>
      <c r="JK110" s="108"/>
      <c r="JL110" s="108"/>
      <c r="JM110" s="108"/>
      <c r="JN110" s="108"/>
      <c r="JO110" s="108"/>
      <c r="JP110" s="108"/>
      <c r="JQ110" s="108"/>
      <c r="JR110" s="108"/>
      <c r="JS110" s="108"/>
      <c r="JT110" s="108"/>
      <c r="JU110" s="108"/>
      <c r="JV110" s="108"/>
      <c r="JW110" s="108"/>
      <c r="JX110" s="108"/>
      <c r="JY110" s="108"/>
      <c r="JZ110" s="108"/>
      <c r="KA110" s="108"/>
      <c r="KB110" s="108"/>
      <c r="KC110" s="108"/>
      <c r="KD110" s="108"/>
      <c r="KE110" s="108"/>
      <c r="KF110" s="108"/>
      <c r="KG110" s="108"/>
      <c r="KH110" s="108"/>
      <c r="KI110" s="108"/>
      <c r="KJ110" s="108"/>
      <c r="KK110" s="108"/>
      <c r="KL110" s="108"/>
      <c r="KM110" s="108"/>
      <c r="KN110" s="108"/>
      <c r="KO110" s="108"/>
      <c r="KP110" s="108"/>
      <c r="KQ110" s="108"/>
      <c r="KR110" s="108"/>
      <c r="KS110" s="108"/>
      <c r="KT110" s="108"/>
      <c r="KU110" s="108"/>
      <c r="KV110" s="108"/>
      <c r="KW110" s="108"/>
      <c r="KX110" s="108"/>
      <c r="KY110" s="108"/>
      <c r="KZ110" s="108"/>
      <c r="LA110" s="108"/>
      <c r="LB110" s="108"/>
      <c r="LC110" s="108"/>
      <c r="LD110" s="108"/>
      <c r="LE110" s="108"/>
      <c r="LF110" s="108"/>
      <c r="LG110" s="108"/>
      <c r="LH110" s="108"/>
      <c r="LI110" s="108"/>
      <c r="LJ110" s="108"/>
      <c r="LK110" s="108"/>
      <c r="LL110" s="108"/>
      <c r="LM110" s="108"/>
      <c r="LN110" s="108"/>
      <c r="LO110" s="108"/>
      <c r="LP110" s="108"/>
      <c r="LQ110" s="108"/>
      <c r="LR110" s="108"/>
      <c r="LS110" s="108"/>
      <c r="LT110" s="108"/>
      <c r="LU110" s="108"/>
      <c r="LV110" s="108"/>
      <c r="LW110" s="108"/>
      <c r="LX110" s="108"/>
      <c r="LY110" s="108"/>
      <c r="LZ110" s="108"/>
      <c r="MA110" s="108"/>
      <c r="MB110" s="108"/>
      <c r="MC110" s="108"/>
      <c r="MD110" s="108"/>
      <c r="ME110" s="108"/>
    </row>
    <row r="111" spans="1:343" s="156" customFormat="1">
      <c r="A111" s="3"/>
      <c r="B111" s="438"/>
      <c r="C111" s="438"/>
      <c r="D111" s="438"/>
      <c r="E111" s="438"/>
      <c r="F111" s="438"/>
      <c r="G111" s="438"/>
      <c r="H111" s="438"/>
      <c r="I111" s="438"/>
      <c r="J111" s="438"/>
      <c r="K111" s="438"/>
      <c r="L111" s="438"/>
      <c r="M111" s="438"/>
      <c r="N111" s="438"/>
      <c r="O111" s="438"/>
      <c r="P111" s="438"/>
      <c r="Q111" s="438"/>
      <c r="R111" s="438"/>
      <c r="S111" s="438"/>
      <c r="T111" s="438"/>
      <c r="U111" s="438"/>
      <c r="V111" s="438"/>
      <c r="W111" s="438"/>
      <c r="X111" s="438"/>
      <c r="Y111" s="438"/>
      <c r="Z111" s="438"/>
      <c r="AA111" s="438"/>
      <c r="AB111" s="438"/>
      <c r="AC111" s="438"/>
      <c r="AD111" s="438"/>
      <c r="AE111" s="154"/>
      <c r="AF111" s="154"/>
      <c r="AG111" s="154"/>
      <c r="AH111" s="154"/>
      <c r="AI111" s="154"/>
      <c r="AJ111" s="108"/>
      <c r="AK111" s="154"/>
      <c r="AL111" s="108"/>
      <c r="AM111" s="108"/>
      <c r="AN111" s="108"/>
      <c r="AO111" s="108"/>
      <c r="AP111" s="108"/>
      <c r="AQ111" s="108"/>
      <c r="AR111" s="108"/>
      <c r="AS111" s="108"/>
      <c r="AT111" s="108"/>
      <c r="AU111" s="108"/>
      <c r="AV111" s="108"/>
      <c r="AW111" s="108"/>
      <c r="AX111" s="108"/>
      <c r="AY111" s="108"/>
      <c r="AZ111" s="108"/>
      <c r="BA111" s="108"/>
      <c r="BB111" s="108"/>
      <c r="BC111" s="108"/>
      <c r="BD111" s="108"/>
      <c r="BE111" s="108"/>
      <c r="BF111" s="108"/>
      <c r="BG111" s="108"/>
      <c r="BH111" s="108"/>
      <c r="BI111" s="108"/>
      <c r="BJ111" s="108"/>
      <c r="BK111" s="108"/>
      <c r="BL111" s="108"/>
      <c r="BM111" s="108"/>
      <c r="BN111" s="108"/>
      <c r="BO111" s="108"/>
      <c r="BP111" s="108"/>
      <c r="BQ111" s="108"/>
      <c r="BR111" s="108"/>
      <c r="BS111" s="108"/>
      <c r="BT111" s="108"/>
      <c r="BU111" s="108"/>
      <c r="BV111" s="108"/>
      <c r="BW111" s="108"/>
      <c r="BX111" s="108"/>
      <c r="BY111" s="108"/>
      <c r="BZ111" s="108"/>
      <c r="CA111" s="108"/>
      <c r="CB111" s="108"/>
      <c r="CC111" s="108"/>
      <c r="CD111" s="108"/>
      <c r="CE111" s="108"/>
      <c r="CF111" s="108"/>
      <c r="CG111" s="108"/>
      <c r="CH111" s="108"/>
      <c r="CI111" s="108"/>
      <c r="CJ111" s="108"/>
      <c r="CK111" s="108"/>
      <c r="CL111" s="108"/>
      <c r="CM111" s="108"/>
      <c r="CN111" s="108"/>
      <c r="CO111" s="108"/>
      <c r="CP111" s="108"/>
      <c r="CQ111" s="108"/>
      <c r="CR111" s="108"/>
      <c r="CS111" s="108"/>
      <c r="CT111" s="108"/>
      <c r="CU111" s="108"/>
      <c r="CV111" s="108"/>
      <c r="CW111" s="108"/>
      <c r="CX111" s="108"/>
      <c r="CY111" s="108"/>
      <c r="CZ111" s="108"/>
      <c r="DA111" s="108"/>
      <c r="DB111" s="108"/>
      <c r="DC111" s="108"/>
      <c r="DD111" s="108"/>
      <c r="DE111" s="108"/>
      <c r="DF111" s="108"/>
      <c r="DG111" s="108"/>
      <c r="DH111" s="108"/>
      <c r="DI111" s="108"/>
      <c r="DJ111" s="108"/>
      <c r="DK111" s="108"/>
      <c r="DL111" s="108"/>
      <c r="DM111" s="108"/>
      <c r="DN111" s="108"/>
      <c r="DO111" s="108"/>
      <c r="DP111" s="108"/>
      <c r="DQ111" s="108"/>
      <c r="DR111" s="108"/>
      <c r="DS111" s="108"/>
      <c r="DT111" s="108"/>
      <c r="DU111" s="108"/>
      <c r="DV111" s="108"/>
      <c r="DW111" s="108"/>
      <c r="DX111" s="108"/>
      <c r="DY111" s="108"/>
      <c r="DZ111" s="108"/>
      <c r="EA111" s="108"/>
      <c r="EB111" s="108"/>
      <c r="EC111" s="108"/>
      <c r="ED111" s="108"/>
      <c r="EE111" s="108"/>
      <c r="EF111" s="108"/>
      <c r="EG111" s="108"/>
      <c r="EH111" s="108"/>
      <c r="EI111" s="108"/>
      <c r="EJ111" s="108"/>
      <c r="EK111" s="108"/>
      <c r="EL111" s="108"/>
      <c r="EM111" s="108"/>
      <c r="EN111" s="108"/>
      <c r="EO111" s="108"/>
      <c r="EP111" s="108"/>
      <c r="EQ111" s="108"/>
      <c r="ER111" s="108"/>
      <c r="ES111" s="108"/>
      <c r="ET111" s="108"/>
      <c r="EU111" s="108"/>
      <c r="EV111" s="108"/>
      <c r="EW111" s="108"/>
      <c r="EX111" s="108"/>
      <c r="EY111" s="108"/>
      <c r="EZ111" s="108"/>
      <c r="FA111" s="108"/>
      <c r="FB111" s="108"/>
      <c r="FC111" s="108"/>
      <c r="FD111" s="108"/>
      <c r="FE111" s="108"/>
      <c r="FF111" s="108"/>
      <c r="FG111" s="108"/>
      <c r="FH111" s="108"/>
      <c r="FI111" s="108"/>
      <c r="FJ111" s="108"/>
      <c r="FK111" s="108"/>
      <c r="FL111" s="108"/>
      <c r="FM111" s="108"/>
      <c r="FN111" s="108"/>
      <c r="FO111" s="108"/>
      <c r="FP111" s="108"/>
      <c r="FQ111" s="108"/>
      <c r="FR111" s="108"/>
      <c r="FS111" s="108"/>
      <c r="FT111" s="108"/>
      <c r="FU111" s="108"/>
      <c r="FV111" s="108"/>
      <c r="FW111" s="108"/>
      <c r="FX111" s="108"/>
      <c r="FY111" s="108"/>
      <c r="FZ111" s="108"/>
      <c r="GA111" s="108"/>
      <c r="GB111" s="108"/>
      <c r="GC111" s="108"/>
      <c r="GD111" s="108"/>
      <c r="GE111" s="108"/>
      <c r="GF111" s="108"/>
      <c r="GG111" s="108"/>
      <c r="GH111" s="108"/>
      <c r="GI111" s="108"/>
      <c r="GJ111" s="108"/>
      <c r="GK111" s="108"/>
      <c r="GL111" s="108"/>
      <c r="GM111" s="108"/>
      <c r="GN111" s="108"/>
      <c r="GO111" s="108"/>
      <c r="GP111" s="108"/>
      <c r="GQ111" s="108"/>
      <c r="GR111" s="108"/>
      <c r="GS111" s="108"/>
      <c r="GT111" s="108"/>
      <c r="GU111" s="108"/>
      <c r="GV111" s="108"/>
      <c r="GW111" s="108"/>
      <c r="GX111" s="108"/>
      <c r="GY111" s="108"/>
      <c r="GZ111" s="108"/>
      <c r="HA111" s="108"/>
      <c r="HB111" s="108"/>
      <c r="HC111" s="108"/>
      <c r="HD111" s="108"/>
      <c r="HE111" s="108"/>
      <c r="HF111" s="108"/>
      <c r="HG111" s="108"/>
      <c r="HH111" s="108"/>
      <c r="HI111" s="108"/>
      <c r="HJ111" s="108"/>
      <c r="HK111" s="108"/>
      <c r="HL111" s="108"/>
      <c r="HM111" s="108"/>
      <c r="HN111" s="108"/>
      <c r="HO111" s="108"/>
      <c r="HP111" s="108"/>
      <c r="HQ111" s="108"/>
      <c r="HR111" s="108"/>
      <c r="HS111" s="108"/>
      <c r="HT111" s="108"/>
      <c r="HU111" s="108"/>
      <c r="HV111" s="108"/>
      <c r="HW111" s="108"/>
      <c r="HX111" s="108"/>
      <c r="HY111" s="108"/>
      <c r="HZ111" s="108"/>
      <c r="IA111" s="108"/>
      <c r="IB111" s="108"/>
      <c r="IC111" s="108"/>
      <c r="ID111" s="108"/>
      <c r="IE111" s="108"/>
      <c r="IF111" s="108"/>
      <c r="IG111" s="108"/>
      <c r="IH111" s="108"/>
      <c r="II111" s="108"/>
      <c r="IJ111" s="108"/>
      <c r="IK111" s="108"/>
      <c r="IL111" s="108"/>
      <c r="IM111" s="108"/>
      <c r="IN111" s="108"/>
      <c r="IO111" s="108"/>
      <c r="IP111" s="108"/>
      <c r="IQ111" s="108"/>
      <c r="IR111" s="108"/>
      <c r="IS111" s="108"/>
      <c r="IT111" s="108"/>
      <c r="IU111" s="108"/>
      <c r="IV111" s="108"/>
      <c r="IW111" s="108"/>
      <c r="IX111" s="108"/>
      <c r="IY111" s="108"/>
      <c r="IZ111" s="108"/>
      <c r="JA111" s="108"/>
      <c r="JB111" s="108"/>
      <c r="JC111" s="108"/>
      <c r="JD111" s="108"/>
      <c r="JE111" s="108"/>
      <c r="JF111" s="108"/>
      <c r="JG111" s="108"/>
      <c r="JH111" s="108"/>
      <c r="JI111" s="108"/>
      <c r="JJ111" s="108"/>
      <c r="JK111" s="108"/>
      <c r="JL111" s="108"/>
      <c r="JM111" s="108"/>
      <c r="JN111" s="108"/>
      <c r="JO111" s="108"/>
      <c r="JP111" s="108"/>
      <c r="JQ111" s="108"/>
      <c r="JR111" s="108"/>
      <c r="JS111" s="108"/>
      <c r="JT111" s="108"/>
      <c r="JU111" s="108"/>
      <c r="JV111" s="108"/>
      <c r="JW111" s="108"/>
      <c r="JX111" s="108"/>
      <c r="JY111" s="108"/>
      <c r="JZ111" s="108"/>
      <c r="KA111" s="108"/>
      <c r="KB111" s="108"/>
      <c r="KC111" s="108"/>
      <c r="KD111" s="108"/>
      <c r="KE111" s="108"/>
      <c r="KF111" s="108"/>
      <c r="KG111" s="108"/>
      <c r="KH111" s="108"/>
      <c r="KI111" s="108"/>
      <c r="KJ111" s="108"/>
      <c r="KK111" s="108"/>
      <c r="KL111" s="108"/>
      <c r="KM111" s="108"/>
      <c r="KN111" s="108"/>
      <c r="KO111" s="108"/>
      <c r="KP111" s="108"/>
      <c r="KQ111" s="108"/>
      <c r="KR111" s="108"/>
      <c r="KS111" s="108"/>
      <c r="KT111" s="108"/>
      <c r="KU111" s="108"/>
      <c r="KV111" s="108"/>
      <c r="KW111" s="108"/>
      <c r="KX111" s="108"/>
      <c r="KY111" s="108"/>
      <c r="KZ111" s="108"/>
      <c r="LA111" s="108"/>
      <c r="LB111" s="108"/>
      <c r="LC111" s="108"/>
      <c r="LD111" s="108"/>
      <c r="LE111" s="108"/>
      <c r="LF111" s="108"/>
      <c r="LG111" s="108"/>
      <c r="LH111" s="108"/>
      <c r="LI111" s="108"/>
      <c r="LJ111" s="108"/>
      <c r="LK111" s="108"/>
      <c r="LL111" s="108"/>
      <c r="LM111" s="108"/>
      <c r="LN111" s="108"/>
      <c r="LO111" s="108"/>
      <c r="LP111" s="108"/>
      <c r="LQ111" s="108"/>
      <c r="LR111" s="108"/>
      <c r="LS111" s="108"/>
      <c r="LT111" s="108"/>
      <c r="LU111" s="108"/>
      <c r="LV111" s="108"/>
      <c r="LW111" s="108"/>
      <c r="LX111" s="108"/>
      <c r="LY111" s="108"/>
      <c r="LZ111" s="108"/>
      <c r="MA111" s="108"/>
      <c r="MB111" s="108"/>
      <c r="MC111" s="108"/>
      <c r="MD111" s="108"/>
      <c r="ME111" s="108"/>
    </row>
    <row r="112" spans="1:343" s="156" customFormat="1">
      <c r="A112" s="3"/>
      <c r="B112" s="438"/>
      <c r="C112" s="438"/>
      <c r="D112" s="438"/>
      <c r="E112" s="438"/>
      <c r="F112" s="438"/>
      <c r="G112" s="438"/>
      <c r="H112" s="438"/>
      <c r="I112" s="438"/>
      <c r="J112" s="438"/>
      <c r="K112" s="438"/>
      <c r="L112" s="438"/>
      <c r="M112" s="438"/>
      <c r="N112" s="438"/>
      <c r="O112" s="438"/>
      <c r="P112" s="438"/>
      <c r="Q112" s="438"/>
      <c r="R112" s="438"/>
      <c r="S112" s="438"/>
      <c r="T112" s="438"/>
      <c r="U112" s="438"/>
      <c r="V112" s="438"/>
      <c r="W112" s="438"/>
      <c r="X112" s="438"/>
      <c r="Y112" s="438"/>
      <c r="Z112" s="438"/>
      <c r="AA112" s="438"/>
      <c r="AB112" s="438"/>
      <c r="AC112" s="438"/>
      <c r="AD112" s="438"/>
      <c r="AE112" s="154"/>
      <c r="AF112" s="154"/>
      <c r="AG112" s="154"/>
      <c r="AH112" s="154"/>
      <c r="AI112" s="154"/>
      <c r="AJ112" s="108"/>
      <c r="AK112" s="154"/>
      <c r="AL112" s="108"/>
      <c r="AM112" s="108"/>
      <c r="AN112" s="108"/>
      <c r="AO112" s="108"/>
      <c r="AP112" s="108"/>
      <c r="AQ112" s="108"/>
      <c r="AR112" s="108"/>
      <c r="AS112" s="108"/>
      <c r="AT112" s="108"/>
      <c r="AU112" s="108"/>
      <c r="AV112" s="108"/>
      <c r="AW112" s="108"/>
      <c r="AX112" s="108"/>
      <c r="AY112" s="108"/>
      <c r="AZ112" s="108"/>
      <c r="BA112" s="108"/>
      <c r="BB112" s="108"/>
      <c r="BC112" s="108"/>
      <c r="BD112" s="108"/>
      <c r="BE112" s="108"/>
      <c r="BF112" s="108"/>
      <c r="BG112" s="108"/>
      <c r="BH112" s="108"/>
      <c r="BI112" s="108"/>
      <c r="BJ112" s="108"/>
      <c r="BK112" s="108"/>
      <c r="BL112" s="108"/>
      <c r="BM112" s="108"/>
      <c r="BN112" s="108"/>
      <c r="BO112" s="108"/>
      <c r="BP112" s="108"/>
      <c r="BQ112" s="108"/>
      <c r="BR112" s="108"/>
      <c r="BS112" s="108"/>
      <c r="BT112" s="108"/>
      <c r="BU112" s="108"/>
      <c r="BV112" s="108"/>
      <c r="BW112" s="108"/>
      <c r="BX112" s="108"/>
      <c r="BY112" s="108"/>
      <c r="BZ112" s="108"/>
      <c r="CA112" s="108"/>
      <c r="CB112" s="108"/>
      <c r="CC112" s="108"/>
      <c r="CD112" s="108"/>
      <c r="CE112" s="108"/>
      <c r="CF112" s="108"/>
      <c r="CG112" s="108"/>
      <c r="CH112" s="108"/>
      <c r="CI112" s="108"/>
      <c r="CJ112" s="108"/>
      <c r="CK112" s="108"/>
      <c r="CL112" s="108"/>
      <c r="CM112" s="108"/>
      <c r="CN112" s="108"/>
      <c r="CO112" s="108"/>
      <c r="CP112" s="108"/>
      <c r="CQ112" s="108"/>
      <c r="CR112" s="108"/>
      <c r="CS112" s="108"/>
      <c r="CT112" s="108"/>
      <c r="CU112" s="108"/>
      <c r="CV112" s="108"/>
      <c r="CW112" s="108"/>
      <c r="CX112" s="108"/>
      <c r="CY112" s="108"/>
      <c r="CZ112" s="108"/>
      <c r="DA112" s="108"/>
      <c r="DB112" s="108"/>
      <c r="DC112" s="108"/>
      <c r="DD112" s="108"/>
      <c r="DE112" s="108"/>
      <c r="DF112" s="108"/>
      <c r="DG112" s="108"/>
      <c r="DH112" s="108"/>
      <c r="DI112" s="108"/>
      <c r="DJ112" s="108"/>
      <c r="DK112" s="108"/>
      <c r="DL112" s="108"/>
      <c r="DM112" s="108"/>
      <c r="DN112" s="108"/>
      <c r="DO112" s="108"/>
      <c r="DP112" s="108"/>
      <c r="DQ112" s="108"/>
      <c r="DR112" s="108"/>
      <c r="DS112" s="108"/>
      <c r="DT112" s="108"/>
      <c r="DU112" s="108"/>
      <c r="DV112" s="108"/>
      <c r="DW112" s="108"/>
      <c r="DX112" s="108"/>
      <c r="DY112" s="108"/>
      <c r="DZ112" s="108"/>
      <c r="EA112" s="108"/>
      <c r="EB112" s="108"/>
      <c r="EC112" s="108"/>
      <c r="ED112" s="108"/>
      <c r="EE112" s="108"/>
      <c r="EF112" s="108"/>
      <c r="EG112" s="108"/>
      <c r="EH112" s="108"/>
      <c r="EI112" s="108"/>
      <c r="EJ112" s="108"/>
      <c r="EK112" s="108"/>
      <c r="EL112" s="108"/>
      <c r="EM112" s="108"/>
      <c r="EN112" s="108"/>
      <c r="EO112" s="108"/>
      <c r="EP112" s="108"/>
      <c r="EQ112" s="108"/>
      <c r="ER112" s="108"/>
      <c r="ES112" s="108"/>
      <c r="ET112" s="108"/>
      <c r="EU112" s="108"/>
      <c r="EV112" s="108"/>
      <c r="EW112" s="108"/>
      <c r="EX112" s="108"/>
      <c r="EY112" s="108"/>
      <c r="EZ112" s="108"/>
      <c r="FA112" s="108"/>
      <c r="FB112" s="108"/>
      <c r="FC112" s="108"/>
      <c r="FD112" s="108"/>
      <c r="FE112" s="108"/>
      <c r="FF112" s="108"/>
      <c r="FG112" s="108"/>
      <c r="FH112" s="108"/>
      <c r="FI112" s="108"/>
      <c r="FJ112" s="108"/>
      <c r="FK112" s="108"/>
      <c r="FL112" s="108"/>
      <c r="FM112" s="108"/>
      <c r="FN112" s="108"/>
      <c r="FO112" s="108"/>
      <c r="FP112" s="108"/>
      <c r="FQ112" s="108"/>
      <c r="FR112" s="108"/>
      <c r="FS112" s="108"/>
      <c r="FT112" s="108"/>
      <c r="FU112" s="108"/>
      <c r="FV112" s="108"/>
      <c r="FW112" s="108"/>
      <c r="FX112" s="108"/>
      <c r="FY112" s="108"/>
      <c r="FZ112" s="108"/>
      <c r="GA112" s="108"/>
      <c r="GB112" s="108"/>
      <c r="GC112" s="108"/>
      <c r="GD112" s="108"/>
      <c r="GE112" s="108"/>
      <c r="GF112" s="108"/>
      <c r="GG112" s="108"/>
      <c r="GH112" s="108"/>
      <c r="GI112" s="108"/>
      <c r="GJ112" s="108"/>
      <c r="GK112" s="108"/>
      <c r="GL112" s="108"/>
      <c r="GM112" s="108"/>
      <c r="GN112" s="108"/>
      <c r="GO112" s="108"/>
      <c r="GP112" s="108"/>
      <c r="GQ112" s="108"/>
      <c r="GR112" s="108"/>
      <c r="GS112" s="108"/>
      <c r="GT112" s="108"/>
      <c r="GU112" s="108"/>
      <c r="GV112" s="108"/>
      <c r="GW112" s="108"/>
      <c r="GX112" s="108"/>
      <c r="GY112" s="108"/>
      <c r="GZ112" s="108"/>
      <c r="HA112" s="108"/>
      <c r="HB112" s="108"/>
      <c r="HC112" s="108"/>
      <c r="HD112" s="108"/>
      <c r="HE112" s="108"/>
      <c r="HF112" s="108"/>
      <c r="HG112" s="108"/>
      <c r="HH112" s="108"/>
      <c r="HI112" s="108"/>
      <c r="HJ112" s="108"/>
      <c r="HK112" s="108"/>
      <c r="HL112" s="108"/>
      <c r="HM112" s="108"/>
      <c r="HN112" s="108"/>
      <c r="HO112" s="108"/>
      <c r="HP112" s="108"/>
      <c r="HQ112" s="108"/>
      <c r="HR112" s="108"/>
      <c r="HS112" s="108"/>
      <c r="HT112" s="108"/>
      <c r="HU112" s="108"/>
      <c r="HV112" s="108"/>
      <c r="HW112" s="108"/>
      <c r="HX112" s="108"/>
      <c r="HY112" s="108"/>
      <c r="HZ112" s="108"/>
      <c r="IA112" s="108"/>
      <c r="IB112" s="108"/>
      <c r="IC112" s="108"/>
      <c r="ID112" s="108"/>
      <c r="IE112" s="108"/>
      <c r="IF112" s="108"/>
      <c r="IG112" s="108"/>
      <c r="IH112" s="108"/>
      <c r="II112" s="108"/>
      <c r="IJ112" s="108"/>
      <c r="IK112" s="108"/>
      <c r="IL112" s="108"/>
      <c r="IM112" s="108"/>
      <c r="IN112" s="108"/>
      <c r="IO112" s="108"/>
      <c r="IP112" s="108"/>
      <c r="IQ112" s="108"/>
      <c r="IR112" s="108"/>
      <c r="IS112" s="108"/>
      <c r="IT112" s="108"/>
      <c r="IU112" s="108"/>
      <c r="IV112" s="108"/>
      <c r="IW112" s="108"/>
      <c r="IX112" s="108"/>
      <c r="IY112" s="108"/>
      <c r="IZ112" s="108"/>
      <c r="JA112" s="108"/>
      <c r="JB112" s="108"/>
      <c r="JC112" s="108"/>
      <c r="JD112" s="108"/>
      <c r="JE112" s="108"/>
      <c r="JF112" s="108"/>
      <c r="JG112" s="108"/>
      <c r="JH112" s="108"/>
      <c r="JI112" s="108"/>
      <c r="JJ112" s="108"/>
      <c r="JK112" s="108"/>
      <c r="JL112" s="108"/>
      <c r="JM112" s="108"/>
      <c r="JN112" s="108"/>
      <c r="JO112" s="108"/>
      <c r="JP112" s="108"/>
      <c r="JQ112" s="108"/>
      <c r="JR112" s="108"/>
      <c r="JS112" s="108"/>
      <c r="JT112" s="108"/>
      <c r="JU112" s="108"/>
      <c r="JV112" s="108"/>
      <c r="JW112" s="108"/>
      <c r="JX112" s="108"/>
      <c r="JY112" s="108"/>
      <c r="JZ112" s="108"/>
      <c r="KA112" s="108"/>
      <c r="KB112" s="108"/>
      <c r="KC112" s="108"/>
      <c r="KD112" s="108"/>
      <c r="KE112" s="108"/>
      <c r="KF112" s="108"/>
      <c r="KG112" s="108"/>
      <c r="KH112" s="108"/>
      <c r="KI112" s="108"/>
      <c r="KJ112" s="108"/>
      <c r="KK112" s="108"/>
      <c r="KL112" s="108"/>
      <c r="KM112" s="108"/>
      <c r="KN112" s="108"/>
      <c r="KO112" s="108"/>
      <c r="KP112" s="108"/>
      <c r="KQ112" s="108"/>
      <c r="KR112" s="108"/>
      <c r="KS112" s="108"/>
      <c r="KT112" s="108"/>
      <c r="KU112" s="108"/>
      <c r="KV112" s="108"/>
      <c r="KW112" s="108"/>
      <c r="KX112" s="108"/>
      <c r="KY112" s="108"/>
      <c r="KZ112" s="108"/>
      <c r="LA112" s="108"/>
      <c r="LB112" s="108"/>
      <c r="LC112" s="108"/>
      <c r="LD112" s="108"/>
      <c r="LE112" s="108"/>
      <c r="LF112" s="108"/>
      <c r="LG112" s="108"/>
      <c r="LH112" s="108"/>
      <c r="LI112" s="108"/>
      <c r="LJ112" s="108"/>
      <c r="LK112" s="108"/>
      <c r="LL112" s="108"/>
      <c r="LM112" s="108"/>
      <c r="LN112" s="108"/>
      <c r="LO112" s="108"/>
      <c r="LP112" s="108"/>
      <c r="LQ112" s="108"/>
      <c r="LR112" s="108"/>
      <c r="LS112" s="108"/>
      <c r="LT112" s="108"/>
      <c r="LU112" s="108"/>
      <c r="LV112" s="108"/>
      <c r="LW112" s="108"/>
      <c r="LX112" s="108"/>
      <c r="LY112" s="108"/>
      <c r="LZ112" s="108"/>
      <c r="MA112" s="108"/>
      <c r="MB112" s="108"/>
      <c r="MC112" s="108"/>
      <c r="MD112" s="108"/>
      <c r="ME112" s="108"/>
    </row>
    <row r="113" spans="1:343" s="156" customFormat="1">
      <c r="A113" s="3"/>
      <c r="B113" s="438"/>
      <c r="C113" s="438"/>
      <c r="D113" s="438"/>
      <c r="E113" s="438"/>
      <c r="F113" s="438"/>
      <c r="G113" s="438"/>
      <c r="H113" s="438"/>
      <c r="I113" s="438"/>
      <c r="J113" s="438"/>
      <c r="K113" s="438"/>
      <c r="L113" s="438"/>
      <c r="M113" s="438"/>
      <c r="N113" s="438"/>
      <c r="O113" s="438"/>
      <c r="P113" s="438"/>
      <c r="Q113" s="438"/>
      <c r="R113" s="438"/>
      <c r="S113" s="438"/>
      <c r="T113" s="438"/>
      <c r="U113" s="438"/>
      <c r="V113" s="438"/>
      <c r="W113" s="438"/>
      <c r="X113" s="438"/>
      <c r="Y113" s="438"/>
      <c r="Z113" s="438"/>
      <c r="AA113" s="438"/>
      <c r="AB113" s="438"/>
      <c r="AC113" s="438"/>
      <c r="AD113" s="438"/>
      <c r="AE113" s="154"/>
      <c r="AF113" s="154"/>
      <c r="AG113" s="154"/>
      <c r="AH113" s="154"/>
      <c r="AI113" s="154"/>
      <c r="AJ113" s="108"/>
      <c r="AK113" s="154"/>
      <c r="AL113" s="108"/>
      <c r="AM113" s="108"/>
      <c r="AN113" s="108"/>
      <c r="AO113" s="108"/>
      <c r="AP113" s="108"/>
      <c r="AQ113" s="108"/>
      <c r="AR113" s="108"/>
      <c r="AS113" s="108"/>
      <c r="AT113" s="108"/>
      <c r="AU113" s="108"/>
      <c r="AV113" s="108"/>
      <c r="AW113" s="108"/>
      <c r="AX113" s="108"/>
      <c r="AY113" s="108"/>
      <c r="AZ113" s="108"/>
      <c r="BA113" s="108"/>
      <c r="BB113" s="108"/>
      <c r="BC113" s="108"/>
      <c r="BD113" s="108"/>
      <c r="BE113" s="108"/>
      <c r="BF113" s="108"/>
      <c r="BG113" s="108"/>
      <c r="BH113" s="108"/>
      <c r="BI113" s="108"/>
      <c r="BJ113" s="108"/>
      <c r="BK113" s="108"/>
      <c r="BL113" s="108"/>
      <c r="BM113" s="108"/>
      <c r="BN113" s="108"/>
      <c r="BO113" s="108"/>
      <c r="BP113" s="108"/>
      <c r="BQ113" s="108"/>
      <c r="BR113" s="108"/>
      <c r="BS113" s="108"/>
      <c r="BT113" s="108"/>
      <c r="BU113" s="108"/>
      <c r="BV113" s="108"/>
      <c r="BW113" s="108"/>
      <c r="BX113" s="108"/>
      <c r="BY113" s="108"/>
      <c r="BZ113" s="108"/>
      <c r="CA113" s="108"/>
      <c r="CB113" s="108"/>
      <c r="CC113" s="108"/>
      <c r="CD113" s="108"/>
      <c r="CE113" s="108"/>
      <c r="CF113" s="108"/>
      <c r="CG113" s="108"/>
      <c r="CH113" s="108"/>
      <c r="CI113" s="108"/>
      <c r="CJ113" s="108"/>
      <c r="CK113" s="108"/>
      <c r="CL113" s="108"/>
      <c r="CM113" s="108"/>
      <c r="CN113" s="108"/>
      <c r="CO113" s="108"/>
      <c r="CP113" s="108"/>
      <c r="CQ113" s="108"/>
      <c r="CR113" s="108"/>
      <c r="CS113" s="108"/>
      <c r="CT113" s="108"/>
      <c r="CU113" s="108"/>
      <c r="CV113" s="108"/>
      <c r="CW113" s="108"/>
      <c r="CX113" s="108"/>
      <c r="CY113" s="108"/>
      <c r="CZ113" s="108"/>
      <c r="DA113" s="108"/>
      <c r="DB113" s="108"/>
      <c r="DC113" s="108"/>
      <c r="DD113" s="108"/>
      <c r="DE113" s="108"/>
      <c r="DF113" s="108"/>
      <c r="DG113" s="108"/>
      <c r="DH113" s="108"/>
      <c r="DI113" s="108"/>
      <c r="DJ113" s="108"/>
      <c r="DK113" s="108"/>
      <c r="DL113" s="108"/>
      <c r="DM113" s="108"/>
      <c r="DN113" s="108"/>
      <c r="DO113" s="108"/>
      <c r="DP113" s="108"/>
      <c r="DQ113" s="108"/>
      <c r="DR113" s="108"/>
      <c r="DS113" s="108"/>
      <c r="DT113" s="108"/>
      <c r="DU113" s="108"/>
      <c r="DV113" s="108"/>
      <c r="DW113" s="108"/>
      <c r="DX113" s="108"/>
      <c r="DY113" s="108"/>
      <c r="DZ113" s="108"/>
      <c r="EA113" s="108"/>
      <c r="EB113" s="108"/>
      <c r="EC113" s="108"/>
      <c r="ED113" s="108"/>
      <c r="EE113" s="108"/>
      <c r="EF113" s="108"/>
      <c r="EG113" s="108"/>
      <c r="EH113" s="108"/>
      <c r="EI113" s="108"/>
      <c r="EJ113" s="108"/>
      <c r="EK113" s="108"/>
      <c r="EL113" s="108"/>
      <c r="EM113" s="108"/>
      <c r="EN113" s="108"/>
      <c r="EO113" s="108"/>
      <c r="EP113" s="108"/>
      <c r="EQ113" s="108"/>
      <c r="ER113" s="108"/>
      <c r="ES113" s="108"/>
      <c r="ET113" s="108"/>
      <c r="EU113" s="108"/>
      <c r="EV113" s="108"/>
      <c r="EW113" s="108"/>
      <c r="EX113" s="108"/>
      <c r="EY113" s="108"/>
      <c r="EZ113" s="108"/>
      <c r="FA113" s="108"/>
      <c r="FB113" s="108"/>
      <c r="FC113" s="108"/>
      <c r="FD113" s="108"/>
      <c r="FE113" s="108"/>
      <c r="FF113" s="108"/>
      <c r="FG113" s="108"/>
      <c r="FH113" s="108"/>
      <c r="FI113" s="108"/>
      <c r="FJ113" s="108"/>
      <c r="FK113" s="108"/>
      <c r="FL113" s="108"/>
      <c r="FM113" s="108"/>
      <c r="FN113" s="108"/>
      <c r="FO113" s="108"/>
      <c r="FP113" s="108"/>
      <c r="FQ113" s="108"/>
      <c r="FR113" s="108"/>
      <c r="FS113" s="108"/>
      <c r="FT113" s="108"/>
      <c r="FU113" s="108"/>
      <c r="FV113" s="108"/>
      <c r="FW113" s="108"/>
      <c r="FX113" s="108"/>
      <c r="FY113" s="108"/>
      <c r="FZ113" s="108"/>
      <c r="GA113" s="108"/>
      <c r="GB113" s="108"/>
      <c r="GC113" s="108"/>
      <c r="GD113" s="108"/>
      <c r="GE113" s="108"/>
      <c r="GF113" s="108"/>
      <c r="GG113" s="108"/>
      <c r="GH113" s="108"/>
      <c r="GI113" s="108"/>
      <c r="GJ113" s="108"/>
      <c r="GK113" s="108"/>
      <c r="GL113" s="108"/>
      <c r="GM113" s="108"/>
      <c r="GN113" s="108"/>
      <c r="GO113" s="108"/>
      <c r="GP113" s="108"/>
      <c r="GQ113" s="108"/>
      <c r="GR113" s="108"/>
      <c r="GS113" s="108"/>
      <c r="GT113" s="108"/>
      <c r="GU113" s="108"/>
      <c r="GV113" s="108"/>
      <c r="GW113" s="108"/>
      <c r="GX113" s="108"/>
      <c r="GY113" s="108"/>
      <c r="GZ113" s="108"/>
      <c r="HA113" s="108"/>
      <c r="HB113" s="108"/>
      <c r="HC113" s="108"/>
      <c r="HD113" s="108"/>
      <c r="HE113" s="108"/>
      <c r="HF113" s="108"/>
      <c r="HG113" s="108"/>
      <c r="HH113" s="108"/>
      <c r="HI113" s="108"/>
      <c r="HJ113" s="108"/>
      <c r="HK113" s="108"/>
      <c r="HL113" s="108"/>
      <c r="HM113" s="108"/>
      <c r="HN113" s="108"/>
      <c r="HO113" s="108"/>
      <c r="HP113" s="108"/>
      <c r="HQ113" s="108"/>
      <c r="HR113" s="108"/>
      <c r="HS113" s="108"/>
      <c r="HT113" s="108"/>
      <c r="HU113" s="108"/>
      <c r="HV113" s="108"/>
      <c r="HW113" s="108"/>
      <c r="HX113" s="108"/>
      <c r="HY113" s="108"/>
      <c r="HZ113" s="108"/>
      <c r="IA113" s="108"/>
      <c r="IB113" s="108"/>
      <c r="IC113" s="108"/>
      <c r="ID113" s="108"/>
      <c r="IE113" s="108"/>
      <c r="IF113" s="108"/>
      <c r="IG113" s="108"/>
      <c r="IH113" s="108"/>
      <c r="II113" s="108"/>
      <c r="IJ113" s="108"/>
      <c r="IK113" s="108"/>
      <c r="IL113" s="108"/>
      <c r="IM113" s="108"/>
      <c r="IN113" s="108"/>
      <c r="IO113" s="108"/>
      <c r="IP113" s="108"/>
      <c r="IQ113" s="108"/>
      <c r="IR113" s="108"/>
      <c r="IS113" s="108"/>
      <c r="IT113" s="108"/>
      <c r="IU113" s="108"/>
      <c r="IV113" s="108"/>
      <c r="IW113" s="108"/>
      <c r="IX113" s="108"/>
      <c r="IY113" s="108"/>
      <c r="IZ113" s="108"/>
      <c r="JA113" s="108"/>
      <c r="JB113" s="108"/>
      <c r="JC113" s="108"/>
      <c r="JD113" s="108"/>
      <c r="JE113" s="108"/>
      <c r="JF113" s="108"/>
      <c r="JG113" s="108"/>
      <c r="JH113" s="108"/>
      <c r="JI113" s="108"/>
      <c r="JJ113" s="108"/>
      <c r="JK113" s="108"/>
      <c r="JL113" s="108"/>
      <c r="JM113" s="108"/>
      <c r="JN113" s="108"/>
      <c r="JO113" s="108"/>
      <c r="JP113" s="108"/>
      <c r="JQ113" s="108"/>
      <c r="JR113" s="108"/>
      <c r="JS113" s="108"/>
      <c r="JT113" s="108"/>
      <c r="JU113" s="108"/>
      <c r="JV113" s="108"/>
      <c r="JW113" s="108"/>
      <c r="JX113" s="108"/>
      <c r="JY113" s="108"/>
      <c r="JZ113" s="108"/>
      <c r="KA113" s="108"/>
      <c r="KB113" s="108"/>
      <c r="KC113" s="108"/>
      <c r="KD113" s="108"/>
      <c r="KE113" s="108"/>
      <c r="KF113" s="108"/>
      <c r="KG113" s="108"/>
      <c r="KH113" s="108"/>
      <c r="KI113" s="108"/>
      <c r="KJ113" s="108"/>
      <c r="KK113" s="108"/>
      <c r="KL113" s="108"/>
      <c r="KM113" s="108"/>
      <c r="KN113" s="108"/>
      <c r="KO113" s="108"/>
      <c r="KP113" s="108"/>
      <c r="KQ113" s="108"/>
      <c r="KR113" s="108"/>
      <c r="KS113" s="108"/>
      <c r="KT113" s="108"/>
      <c r="KU113" s="108"/>
      <c r="KV113" s="108"/>
      <c r="KW113" s="108"/>
      <c r="KX113" s="108"/>
      <c r="KY113" s="108"/>
      <c r="KZ113" s="108"/>
      <c r="LA113" s="108"/>
      <c r="LB113" s="108"/>
      <c r="LC113" s="108"/>
      <c r="LD113" s="108"/>
      <c r="LE113" s="108"/>
      <c r="LF113" s="108"/>
      <c r="LG113" s="108"/>
      <c r="LH113" s="108"/>
      <c r="LI113" s="108"/>
      <c r="LJ113" s="108"/>
      <c r="LK113" s="108"/>
      <c r="LL113" s="108"/>
      <c r="LM113" s="108"/>
      <c r="LN113" s="108"/>
      <c r="LO113" s="108"/>
      <c r="LP113" s="108"/>
      <c r="LQ113" s="108"/>
      <c r="LR113" s="108"/>
      <c r="LS113" s="108"/>
      <c r="LT113" s="108"/>
      <c r="LU113" s="108"/>
      <c r="LV113" s="108"/>
      <c r="LW113" s="108"/>
      <c r="LX113" s="108"/>
      <c r="LY113" s="108"/>
      <c r="LZ113" s="108"/>
      <c r="MA113" s="108"/>
      <c r="MB113" s="108"/>
      <c r="MC113" s="108"/>
      <c r="MD113" s="108"/>
      <c r="ME113" s="108"/>
    </row>
    <row r="114" spans="1:343" s="156" customFormat="1">
      <c r="A114" s="3"/>
      <c r="B114" s="438"/>
      <c r="C114" s="438"/>
      <c r="D114" s="438"/>
      <c r="E114" s="438"/>
      <c r="F114" s="438"/>
      <c r="G114" s="438"/>
      <c r="H114" s="438"/>
      <c r="I114" s="438"/>
      <c r="J114" s="438"/>
      <c r="K114" s="438"/>
      <c r="L114" s="438"/>
      <c r="M114" s="438"/>
      <c r="N114" s="438"/>
      <c r="O114" s="438"/>
      <c r="P114" s="438"/>
      <c r="Q114" s="438"/>
      <c r="R114" s="438"/>
      <c r="S114" s="438"/>
      <c r="T114" s="438"/>
      <c r="U114" s="438"/>
      <c r="V114" s="438"/>
      <c r="W114" s="438"/>
      <c r="X114" s="438"/>
      <c r="Y114" s="438"/>
      <c r="Z114" s="438"/>
      <c r="AA114" s="438"/>
      <c r="AB114" s="438"/>
      <c r="AC114" s="438"/>
      <c r="AD114" s="438"/>
      <c r="AE114" s="154"/>
      <c r="AF114" s="154"/>
      <c r="AG114" s="154"/>
      <c r="AH114" s="154"/>
      <c r="AI114" s="154"/>
      <c r="AJ114" s="108"/>
      <c r="AK114" s="154"/>
      <c r="AL114" s="108"/>
      <c r="AM114" s="108"/>
      <c r="AN114" s="108"/>
      <c r="AO114" s="108"/>
      <c r="AP114" s="108"/>
      <c r="AQ114" s="108"/>
      <c r="AR114" s="108"/>
      <c r="AS114" s="108"/>
      <c r="AT114" s="108"/>
      <c r="AU114" s="108"/>
      <c r="AV114" s="108"/>
      <c r="AW114" s="108"/>
      <c r="AX114" s="108"/>
      <c r="AY114" s="108"/>
      <c r="AZ114" s="108"/>
      <c r="BA114" s="108"/>
      <c r="BB114" s="108"/>
      <c r="BC114" s="108"/>
      <c r="BD114" s="108"/>
      <c r="BE114" s="108"/>
      <c r="BF114" s="108"/>
      <c r="BG114" s="108"/>
      <c r="BH114" s="108"/>
      <c r="BI114" s="108"/>
      <c r="BJ114" s="108"/>
      <c r="BK114" s="108"/>
      <c r="BL114" s="108"/>
      <c r="BM114" s="108"/>
      <c r="BN114" s="108"/>
      <c r="BO114" s="108"/>
      <c r="BP114" s="108"/>
      <c r="BQ114" s="108"/>
      <c r="BR114" s="108"/>
      <c r="BS114" s="108"/>
      <c r="BT114" s="108"/>
      <c r="BU114" s="108"/>
      <c r="BV114" s="108"/>
      <c r="BW114" s="108"/>
      <c r="BX114" s="108"/>
      <c r="BY114" s="108"/>
      <c r="BZ114" s="108"/>
      <c r="CA114" s="108"/>
      <c r="CB114" s="108"/>
      <c r="CC114" s="108"/>
      <c r="CD114" s="108"/>
      <c r="CE114" s="108"/>
      <c r="CF114" s="108"/>
      <c r="CG114" s="108"/>
      <c r="CH114" s="108"/>
      <c r="CI114" s="108"/>
      <c r="CJ114" s="108"/>
      <c r="CK114" s="108"/>
      <c r="CL114" s="108"/>
      <c r="CM114" s="108"/>
      <c r="CN114" s="108"/>
      <c r="CO114" s="108"/>
      <c r="CP114" s="108"/>
      <c r="CQ114" s="108"/>
      <c r="CR114" s="108"/>
      <c r="CS114" s="108"/>
      <c r="CT114" s="108"/>
      <c r="CU114" s="108"/>
      <c r="CV114" s="108"/>
      <c r="CW114" s="108"/>
      <c r="CX114" s="108"/>
      <c r="CY114" s="108"/>
      <c r="CZ114" s="108"/>
      <c r="DA114" s="108"/>
      <c r="DB114" s="108"/>
      <c r="DC114" s="108"/>
      <c r="DD114" s="108"/>
      <c r="DE114" s="108"/>
      <c r="DF114" s="108"/>
      <c r="DG114" s="108"/>
      <c r="DH114" s="108"/>
      <c r="DI114" s="108"/>
      <c r="DJ114" s="108"/>
      <c r="DK114" s="108"/>
      <c r="DL114" s="108"/>
      <c r="DM114" s="108"/>
      <c r="DN114" s="108"/>
      <c r="DO114" s="108"/>
      <c r="DP114" s="108"/>
      <c r="DQ114" s="108"/>
      <c r="DR114" s="108"/>
      <c r="DS114" s="108"/>
      <c r="DT114" s="108"/>
      <c r="DU114" s="108"/>
      <c r="DV114" s="108"/>
      <c r="DW114" s="108"/>
      <c r="DX114" s="108"/>
      <c r="DY114" s="108"/>
      <c r="DZ114" s="108"/>
      <c r="EA114" s="108"/>
      <c r="EB114" s="108"/>
      <c r="EC114" s="108"/>
      <c r="ED114" s="108"/>
      <c r="EE114" s="108"/>
      <c r="EF114" s="108"/>
      <c r="EG114" s="108"/>
      <c r="EH114" s="108"/>
      <c r="EI114" s="108"/>
      <c r="EJ114" s="108"/>
      <c r="EK114" s="108"/>
      <c r="EL114" s="108"/>
      <c r="EM114" s="108"/>
      <c r="EN114" s="108"/>
      <c r="EO114" s="108"/>
      <c r="EP114" s="108"/>
      <c r="EQ114" s="108"/>
      <c r="ER114" s="108"/>
      <c r="ES114" s="108"/>
      <c r="ET114" s="108"/>
      <c r="EU114" s="108"/>
      <c r="EV114" s="108"/>
      <c r="EW114" s="108"/>
      <c r="EX114" s="108"/>
      <c r="EY114" s="108"/>
      <c r="EZ114" s="108"/>
      <c r="FA114" s="108"/>
      <c r="FB114" s="108"/>
      <c r="FC114" s="108"/>
      <c r="FD114" s="108"/>
      <c r="FE114" s="108"/>
      <c r="FF114" s="108"/>
      <c r="FG114" s="108"/>
      <c r="FH114" s="108"/>
      <c r="FI114" s="108"/>
      <c r="FJ114" s="108"/>
      <c r="FK114" s="108"/>
      <c r="FL114" s="108"/>
      <c r="FM114" s="108"/>
      <c r="FN114" s="108"/>
      <c r="FO114" s="108"/>
      <c r="FP114" s="108"/>
      <c r="FQ114" s="108"/>
      <c r="FR114" s="108"/>
      <c r="FS114" s="108"/>
      <c r="FT114" s="108"/>
      <c r="FU114" s="108"/>
      <c r="FV114" s="108"/>
      <c r="FW114" s="108"/>
      <c r="FX114" s="108"/>
      <c r="FY114" s="108"/>
      <c r="FZ114" s="108"/>
      <c r="GA114" s="108"/>
      <c r="GB114" s="108"/>
      <c r="GC114" s="108"/>
      <c r="GD114" s="108"/>
      <c r="GE114" s="108"/>
      <c r="GF114" s="108"/>
      <c r="GG114" s="108"/>
      <c r="GH114" s="108"/>
      <c r="GI114" s="108"/>
      <c r="GJ114" s="108"/>
      <c r="GK114" s="108"/>
      <c r="GL114" s="108"/>
      <c r="GM114" s="108"/>
      <c r="GN114" s="108"/>
      <c r="GO114" s="108"/>
      <c r="GP114" s="108"/>
      <c r="GQ114" s="108"/>
      <c r="GR114" s="108"/>
      <c r="GS114" s="108"/>
      <c r="GT114" s="108"/>
      <c r="GU114" s="108"/>
      <c r="GV114" s="108"/>
      <c r="GW114" s="108"/>
      <c r="GX114" s="108"/>
      <c r="GY114" s="108"/>
      <c r="GZ114" s="108"/>
      <c r="HA114" s="108"/>
      <c r="HB114" s="108"/>
      <c r="HC114" s="108"/>
      <c r="HD114" s="108"/>
      <c r="HE114" s="108"/>
      <c r="HF114" s="108"/>
      <c r="HG114" s="108"/>
      <c r="HH114" s="108"/>
      <c r="HI114" s="108"/>
      <c r="HJ114" s="108"/>
      <c r="HK114" s="108"/>
      <c r="HL114" s="108"/>
      <c r="HM114" s="108"/>
      <c r="HN114" s="108"/>
      <c r="HO114" s="108"/>
      <c r="HP114" s="108"/>
      <c r="HQ114" s="108"/>
      <c r="HR114" s="108"/>
      <c r="HS114" s="108"/>
      <c r="HT114" s="108"/>
      <c r="HU114" s="108"/>
      <c r="HV114" s="108"/>
      <c r="HW114" s="108"/>
      <c r="HX114" s="108"/>
      <c r="HY114" s="108"/>
      <c r="HZ114" s="108"/>
      <c r="IA114" s="108"/>
      <c r="IB114" s="108"/>
      <c r="IC114" s="108"/>
      <c r="ID114" s="108"/>
      <c r="IE114" s="108"/>
      <c r="IF114" s="108"/>
      <c r="IG114" s="108"/>
      <c r="IH114" s="108"/>
      <c r="II114" s="108"/>
      <c r="IJ114" s="108"/>
      <c r="IK114" s="108"/>
      <c r="IL114" s="108"/>
      <c r="IM114" s="108"/>
      <c r="IN114" s="108"/>
      <c r="IO114" s="108"/>
      <c r="IP114" s="108"/>
      <c r="IQ114" s="108"/>
      <c r="IR114" s="108"/>
      <c r="IS114" s="108"/>
      <c r="IT114" s="108"/>
      <c r="IU114" s="108"/>
      <c r="IV114" s="108"/>
      <c r="IW114" s="108"/>
      <c r="IX114" s="108"/>
      <c r="IY114" s="108"/>
      <c r="IZ114" s="108"/>
      <c r="JA114" s="108"/>
      <c r="JB114" s="108"/>
      <c r="JC114" s="108"/>
      <c r="JD114" s="108"/>
      <c r="JE114" s="108"/>
      <c r="JF114" s="108"/>
      <c r="JG114" s="108"/>
      <c r="JH114" s="108"/>
      <c r="JI114" s="108"/>
      <c r="JJ114" s="108"/>
      <c r="JK114" s="108"/>
      <c r="JL114" s="108"/>
      <c r="JM114" s="108"/>
      <c r="JN114" s="108"/>
      <c r="JO114" s="108"/>
      <c r="JP114" s="108"/>
      <c r="JQ114" s="108"/>
      <c r="JR114" s="108"/>
      <c r="JS114" s="108"/>
      <c r="JT114" s="108"/>
      <c r="JU114" s="108"/>
      <c r="JV114" s="108"/>
      <c r="JW114" s="108"/>
      <c r="JX114" s="108"/>
      <c r="JY114" s="108"/>
      <c r="JZ114" s="108"/>
      <c r="KA114" s="108"/>
      <c r="KB114" s="108"/>
      <c r="KC114" s="108"/>
      <c r="KD114" s="108"/>
      <c r="KE114" s="108"/>
      <c r="KF114" s="108"/>
      <c r="KG114" s="108"/>
      <c r="KH114" s="108"/>
      <c r="KI114" s="108"/>
      <c r="KJ114" s="108"/>
      <c r="KK114" s="108"/>
      <c r="KL114" s="108"/>
      <c r="KM114" s="108"/>
      <c r="KN114" s="108"/>
      <c r="KO114" s="108"/>
      <c r="KP114" s="108"/>
      <c r="KQ114" s="108"/>
      <c r="KR114" s="108"/>
      <c r="KS114" s="108"/>
      <c r="KT114" s="108"/>
      <c r="KU114" s="108"/>
      <c r="KV114" s="108"/>
      <c r="KW114" s="108"/>
      <c r="KX114" s="108"/>
      <c r="KY114" s="108"/>
      <c r="KZ114" s="108"/>
      <c r="LA114" s="108"/>
      <c r="LB114" s="108"/>
      <c r="LC114" s="108"/>
      <c r="LD114" s="108"/>
      <c r="LE114" s="108"/>
      <c r="LF114" s="108"/>
      <c r="LG114" s="108"/>
      <c r="LH114" s="108"/>
      <c r="LI114" s="108"/>
      <c r="LJ114" s="108"/>
      <c r="LK114" s="108"/>
      <c r="LL114" s="108"/>
      <c r="LM114" s="108"/>
      <c r="LN114" s="108"/>
      <c r="LO114" s="108"/>
      <c r="LP114" s="108"/>
      <c r="LQ114" s="108"/>
      <c r="LR114" s="108"/>
      <c r="LS114" s="108"/>
      <c r="LT114" s="108"/>
      <c r="LU114" s="108"/>
      <c r="LV114" s="108"/>
      <c r="LW114" s="108"/>
      <c r="LX114" s="108"/>
      <c r="LY114" s="108"/>
      <c r="LZ114" s="108"/>
      <c r="MA114" s="108"/>
      <c r="MB114" s="108"/>
      <c r="MC114" s="108"/>
      <c r="MD114" s="108"/>
      <c r="ME114" s="108"/>
    </row>
    <row r="115" spans="1:343" s="156" customFormat="1">
      <c r="A115" s="3"/>
      <c r="B115" s="438"/>
      <c r="C115" s="438"/>
      <c r="D115" s="438"/>
      <c r="E115" s="438"/>
      <c r="F115" s="438"/>
      <c r="G115" s="438"/>
      <c r="H115" s="438"/>
      <c r="I115" s="438"/>
      <c r="J115" s="438"/>
      <c r="K115" s="438"/>
      <c r="L115" s="438"/>
      <c r="M115" s="438"/>
      <c r="N115" s="438"/>
      <c r="O115" s="438"/>
      <c r="P115" s="438"/>
      <c r="Q115" s="438"/>
      <c r="R115" s="438"/>
      <c r="S115" s="438"/>
      <c r="T115" s="438"/>
      <c r="U115" s="438"/>
      <c r="V115" s="438"/>
      <c r="W115" s="438"/>
      <c r="X115" s="438"/>
      <c r="Y115" s="438"/>
      <c r="Z115" s="438"/>
      <c r="AA115" s="438"/>
      <c r="AB115" s="438"/>
      <c r="AC115" s="438"/>
      <c r="AD115" s="438"/>
      <c r="AE115" s="154"/>
      <c r="AF115" s="154"/>
      <c r="AG115" s="154"/>
      <c r="AH115" s="154"/>
      <c r="AI115" s="154"/>
      <c r="AJ115" s="108"/>
      <c r="AK115" s="154"/>
      <c r="AL115" s="108"/>
      <c r="AM115" s="108"/>
      <c r="AN115" s="108"/>
      <c r="AO115" s="108"/>
      <c r="AP115" s="108"/>
      <c r="AQ115" s="108"/>
      <c r="AR115" s="108"/>
      <c r="AS115" s="108"/>
      <c r="AT115" s="108"/>
      <c r="AU115" s="108"/>
      <c r="AV115" s="108"/>
      <c r="AW115" s="108"/>
      <c r="AX115" s="108"/>
      <c r="AY115" s="108"/>
      <c r="AZ115" s="108"/>
      <c r="BA115" s="108"/>
      <c r="BB115" s="108"/>
      <c r="BC115" s="108"/>
      <c r="BD115" s="108"/>
      <c r="BE115" s="108"/>
      <c r="BF115" s="108"/>
      <c r="BG115" s="108"/>
      <c r="BH115" s="108"/>
      <c r="BI115" s="108"/>
      <c r="BJ115" s="108"/>
      <c r="BK115" s="108"/>
      <c r="BL115" s="108"/>
      <c r="BM115" s="108"/>
      <c r="BN115" s="108"/>
      <c r="BO115" s="108"/>
      <c r="BP115" s="108"/>
      <c r="BQ115" s="108"/>
      <c r="BR115" s="108"/>
      <c r="BS115" s="108"/>
      <c r="BT115" s="108"/>
      <c r="BU115" s="108"/>
      <c r="BV115" s="108"/>
      <c r="BW115" s="108"/>
      <c r="BX115" s="108"/>
      <c r="BY115" s="108"/>
      <c r="BZ115" s="108"/>
      <c r="CA115" s="108"/>
      <c r="CB115" s="108"/>
      <c r="CC115" s="108"/>
      <c r="CD115" s="108"/>
      <c r="CE115" s="108"/>
      <c r="CF115" s="108"/>
      <c r="CG115" s="108"/>
      <c r="CH115" s="108"/>
      <c r="CI115" s="108"/>
      <c r="CJ115" s="108"/>
      <c r="CK115" s="108"/>
      <c r="CL115" s="108"/>
      <c r="CM115" s="108"/>
      <c r="CN115" s="108"/>
      <c r="CO115" s="108"/>
      <c r="CP115" s="108"/>
      <c r="CQ115" s="108"/>
      <c r="CR115" s="108"/>
      <c r="CS115" s="108"/>
      <c r="CT115" s="108"/>
      <c r="CU115" s="108"/>
      <c r="CV115" s="108"/>
      <c r="CW115" s="108"/>
      <c r="CX115" s="108"/>
      <c r="CY115" s="108"/>
      <c r="CZ115" s="108"/>
      <c r="DA115" s="108"/>
      <c r="DB115" s="108"/>
      <c r="DC115" s="108"/>
      <c r="DD115" s="108"/>
      <c r="DE115" s="108"/>
      <c r="DF115" s="108"/>
      <c r="DG115" s="108"/>
      <c r="DH115" s="108"/>
      <c r="DI115" s="108"/>
      <c r="DJ115" s="108"/>
      <c r="DK115" s="108"/>
      <c r="DL115" s="108"/>
      <c r="DM115" s="108"/>
      <c r="DN115" s="108"/>
      <c r="DO115" s="108"/>
      <c r="DP115" s="108"/>
      <c r="DQ115" s="108"/>
      <c r="DR115" s="108"/>
      <c r="DS115" s="108"/>
      <c r="DT115" s="108"/>
      <c r="DU115" s="108"/>
      <c r="DV115" s="108"/>
      <c r="DW115" s="108"/>
      <c r="DX115" s="108"/>
      <c r="DY115" s="108"/>
      <c r="DZ115" s="108"/>
      <c r="EA115" s="108"/>
      <c r="EB115" s="108"/>
      <c r="EC115" s="108"/>
      <c r="ED115" s="108"/>
      <c r="EE115" s="108"/>
      <c r="EF115" s="108"/>
      <c r="EG115" s="108"/>
      <c r="EH115" s="108"/>
      <c r="EI115" s="108"/>
      <c r="EJ115" s="108"/>
      <c r="EK115" s="108"/>
      <c r="EL115" s="108"/>
      <c r="EM115" s="108"/>
      <c r="EN115" s="108"/>
      <c r="EO115" s="108"/>
      <c r="EP115" s="108"/>
      <c r="EQ115" s="108"/>
      <c r="ER115" s="108"/>
      <c r="ES115" s="108"/>
      <c r="ET115" s="108"/>
      <c r="EU115" s="108"/>
      <c r="EV115" s="108"/>
      <c r="EW115" s="108"/>
      <c r="EX115" s="108"/>
      <c r="EY115" s="108"/>
      <c r="EZ115" s="108"/>
      <c r="FA115" s="108"/>
      <c r="FB115" s="108"/>
      <c r="FC115" s="108"/>
      <c r="FD115" s="108"/>
      <c r="FE115" s="108"/>
      <c r="FF115" s="108"/>
      <c r="FG115" s="108"/>
      <c r="FH115" s="108"/>
      <c r="FI115" s="108"/>
      <c r="FJ115" s="108"/>
      <c r="FK115" s="108"/>
      <c r="FL115" s="108"/>
      <c r="FM115" s="108"/>
      <c r="FN115" s="108"/>
      <c r="FO115" s="108"/>
      <c r="FP115" s="108"/>
      <c r="FQ115" s="108"/>
      <c r="FR115" s="108"/>
      <c r="FS115" s="108"/>
      <c r="FT115" s="108"/>
      <c r="FU115" s="108"/>
      <c r="FV115" s="108"/>
      <c r="FW115" s="108"/>
      <c r="FX115" s="108"/>
      <c r="FY115" s="108"/>
      <c r="FZ115" s="108"/>
      <c r="GA115" s="108"/>
      <c r="GB115" s="108"/>
      <c r="GC115" s="108"/>
      <c r="GD115" s="108"/>
      <c r="GE115" s="108"/>
      <c r="GF115" s="108"/>
      <c r="GG115" s="108"/>
      <c r="GH115" s="108"/>
      <c r="GI115" s="108"/>
      <c r="GJ115" s="108"/>
      <c r="GK115" s="108"/>
      <c r="GL115" s="108"/>
      <c r="GM115" s="108"/>
      <c r="GN115" s="108"/>
      <c r="GO115" s="108"/>
      <c r="GP115" s="108"/>
      <c r="GQ115" s="108"/>
      <c r="GR115" s="108"/>
      <c r="GS115" s="108"/>
      <c r="GT115" s="108"/>
      <c r="GU115" s="108"/>
      <c r="GV115" s="108"/>
      <c r="GW115" s="108"/>
      <c r="GX115" s="108"/>
      <c r="GY115" s="108"/>
      <c r="GZ115" s="108"/>
      <c r="HA115" s="108"/>
      <c r="HB115" s="108"/>
      <c r="HC115" s="108"/>
      <c r="HD115" s="108"/>
      <c r="HE115" s="108"/>
      <c r="HF115" s="108"/>
      <c r="HG115" s="108"/>
      <c r="HH115" s="108"/>
      <c r="HI115" s="108"/>
      <c r="HJ115" s="108"/>
      <c r="HK115" s="108"/>
      <c r="HL115" s="108"/>
      <c r="HM115" s="108"/>
      <c r="HN115" s="108"/>
      <c r="HO115" s="108"/>
      <c r="HP115" s="108"/>
      <c r="HQ115" s="108"/>
      <c r="HR115" s="108"/>
      <c r="HS115" s="108"/>
      <c r="HT115" s="108"/>
      <c r="HU115" s="108"/>
      <c r="HV115" s="108"/>
      <c r="HW115" s="108"/>
      <c r="HX115" s="108"/>
      <c r="HY115" s="108"/>
      <c r="HZ115" s="108"/>
      <c r="IA115" s="108"/>
      <c r="IB115" s="108"/>
      <c r="IC115" s="108"/>
      <c r="ID115" s="108"/>
      <c r="IE115" s="108"/>
      <c r="IF115" s="108"/>
      <c r="IG115" s="108"/>
      <c r="IH115" s="108"/>
      <c r="II115" s="108"/>
      <c r="IJ115" s="108"/>
      <c r="IK115" s="108"/>
      <c r="IL115" s="108"/>
      <c r="IM115" s="108"/>
      <c r="IN115" s="108"/>
      <c r="IO115" s="108"/>
      <c r="IP115" s="108"/>
      <c r="IQ115" s="108"/>
      <c r="IR115" s="108"/>
      <c r="IS115" s="108"/>
      <c r="IT115" s="108"/>
      <c r="IU115" s="108"/>
      <c r="IV115" s="108"/>
      <c r="IW115" s="108"/>
      <c r="IX115" s="108"/>
      <c r="IY115" s="108"/>
      <c r="IZ115" s="108"/>
      <c r="JA115" s="108"/>
      <c r="JB115" s="108"/>
      <c r="JC115" s="108"/>
      <c r="JD115" s="108"/>
      <c r="JE115" s="108"/>
      <c r="JF115" s="108"/>
      <c r="JG115" s="108"/>
      <c r="JH115" s="108"/>
      <c r="JI115" s="108"/>
      <c r="JJ115" s="108"/>
      <c r="JK115" s="108"/>
      <c r="JL115" s="108"/>
      <c r="JM115" s="108"/>
      <c r="JN115" s="108"/>
      <c r="JO115" s="108"/>
      <c r="JP115" s="108"/>
      <c r="JQ115" s="108"/>
      <c r="JR115" s="108"/>
      <c r="JS115" s="108"/>
      <c r="JT115" s="108"/>
      <c r="JU115" s="108"/>
      <c r="JV115" s="108"/>
      <c r="JW115" s="108"/>
      <c r="JX115" s="108"/>
      <c r="JY115" s="108"/>
      <c r="JZ115" s="108"/>
      <c r="KA115" s="108"/>
      <c r="KB115" s="108"/>
      <c r="KC115" s="108"/>
      <c r="KD115" s="108"/>
      <c r="KE115" s="108"/>
      <c r="KF115" s="108"/>
      <c r="KG115" s="108"/>
      <c r="KH115" s="108"/>
      <c r="KI115" s="108"/>
      <c r="KJ115" s="108"/>
      <c r="KK115" s="108"/>
      <c r="KL115" s="108"/>
      <c r="KM115" s="108"/>
      <c r="KN115" s="108"/>
      <c r="KO115" s="108"/>
      <c r="KP115" s="108"/>
      <c r="KQ115" s="108"/>
      <c r="KR115" s="108"/>
      <c r="KS115" s="108"/>
      <c r="KT115" s="108"/>
      <c r="KU115" s="108"/>
      <c r="KV115" s="108"/>
      <c r="KW115" s="108"/>
      <c r="KX115" s="108"/>
      <c r="KY115" s="108"/>
      <c r="KZ115" s="108"/>
      <c r="LA115" s="108"/>
      <c r="LB115" s="108"/>
      <c r="LC115" s="108"/>
      <c r="LD115" s="108"/>
      <c r="LE115" s="108"/>
      <c r="LF115" s="108"/>
      <c r="LG115" s="108"/>
      <c r="LH115" s="108"/>
      <c r="LI115" s="108"/>
      <c r="LJ115" s="108"/>
      <c r="LK115" s="108"/>
      <c r="LL115" s="108"/>
      <c r="LM115" s="108"/>
      <c r="LN115" s="108"/>
      <c r="LO115" s="108"/>
      <c r="LP115" s="108"/>
      <c r="LQ115" s="108"/>
      <c r="LR115" s="108"/>
      <c r="LS115" s="108"/>
      <c r="LT115" s="108"/>
      <c r="LU115" s="108"/>
      <c r="LV115" s="108"/>
      <c r="LW115" s="108"/>
      <c r="LX115" s="108"/>
      <c r="LY115" s="108"/>
      <c r="LZ115" s="108"/>
      <c r="MA115" s="108"/>
      <c r="MB115" s="108"/>
      <c r="MC115" s="108"/>
      <c r="MD115" s="108"/>
      <c r="ME115" s="108"/>
    </row>
    <row r="116" spans="1:343" s="156" customFormat="1">
      <c r="A116" s="3"/>
      <c r="B116" s="438"/>
      <c r="C116" s="438"/>
      <c r="D116" s="438"/>
      <c r="E116" s="438"/>
      <c r="F116" s="438"/>
      <c r="G116" s="438"/>
      <c r="H116" s="438"/>
      <c r="I116" s="438"/>
      <c r="J116" s="438"/>
      <c r="K116" s="438"/>
      <c r="L116" s="438"/>
      <c r="M116" s="438"/>
      <c r="N116" s="438"/>
      <c r="O116" s="438"/>
      <c r="P116" s="438"/>
      <c r="Q116" s="438"/>
      <c r="R116" s="438"/>
      <c r="S116" s="438"/>
      <c r="T116" s="438"/>
      <c r="U116" s="438"/>
      <c r="V116" s="438"/>
      <c r="W116" s="438"/>
      <c r="X116" s="438"/>
      <c r="Y116" s="438"/>
      <c r="Z116" s="438"/>
      <c r="AA116" s="438"/>
      <c r="AB116" s="438"/>
      <c r="AC116" s="438"/>
      <c r="AD116" s="438"/>
      <c r="AE116" s="154"/>
      <c r="AF116" s="154"/>
      <c r="AG116" s="154"/>
      <c r="AH116" s="154"/>
      <c r="AI116" s="154"/>
      <c r="AJ116" s="108"/>
      <c r="AK116" s="154"/>
      <c r="AL116" s="108"/>
      <c r="AM116" s="108"/>
      <c r="AN116" s="108"/>
      <c r="AO116" s="108"/>
      <c r="AP116" s="108"/>
      <c r="AQ116" s="108"/>
      <c r="AR116" s="108"/>
      <c r="AS116" s="108"/>
      <c r="AT116" s="108"/>
      <c r="AU116" s="108"/>
      <c r="AV116" s="108"/>
      <c r="AW116" s="108"/>
      <c r="AX116" s="108"/>
      <c r="AY116" s="108"/>
      <c r="AZ116" s="108"/>
      <c r="BA116" s="108"/>
      <c r="BB116" s="108"/>
      <c r="BC116" s="108"/>
      <c r="BD116" s="108"/>
      <c r="BE116" s="108"/>
      <c r="BF116" s="108"/>
      <c r="BG116" s="108"/>
      <c r="BH116" s="108"/>
      <c r="BI116" s="108"/>
      <c r="BJ116" s="108"/>
      <c r="BK116" s="108"/>
      <c r="BL116" s="108"/>
      <c r="BM116" s="108"/>
      <c r="BN116" s="108"/>
      <c r="BO116" s="108"/>
      <c r="BP116" s="108"/>
      <c r="BQ116" s="108"/>
      <c r="BR116" s="108"/>
      <c r="BS116" s="108"/>
      <c r="BT116" s="108"/>
      <c r="BU116" s="108"/>
      <c r="BV116" s="108"/>
      <c r="BW116" s="108"/>
      <c r="BX116" s="108"/>
      <c r="BY116" s="108"/>
      <c r="BZ116" s="108"/>
      <c r="CA116" s="108"/>
      <c r="CB116" s="108"/>
      <c r="CC116" s="108"/>
      <c r="CD116" s="108"/>
      <c r="CE116" s="108"/>
      <c r="CF116" s="108"/>
      <c r="CG116" s="108"/>
      <c r="CH116" s="108"/>
      <c r="CI116" s="108"/>
      <c r="CJ116" s="108"/>
      <c r="CK116" s="108"/>
      <c r="CL116" s="108"/>
      <c r="CM116" s="108"/>
      <c r="CN116" s="108"/>
      <c r="CO116" s="108"/>
      <c r="CP116" s="108"/>
      <c r="CQ116" s="108"/>
      <c r="CR116" s="108"/>
      <c r="CS116" s="108"/>
      <c r="CT116" s="108"/>
      <c r="CU116" s="108"/>
      <c r="CV116" s="108"/>
      <c r="CW116" s="108"/>
      <c r="CX116" s="108"/>
      <c r="CY116" s="108"/>
      <c r="CZ116" s="108"/>
      <c r="DA116" s="108"/>
      <c r="DB116" s="108"/>
      <c r="DC116" s="108"/>
      <c r="DD116" s="108"/>
      <c r="DE116" s="108"/>
      <c r="DF116" s="108"/>
      <c r="DG116" s="108"/>
      <c r="DH116" s="108"/>
      <c r="DI116" s="108"/>
      <c r="DJ116" s="108"/>
      <c r="DK116" s="108"/>
      <c r="DL116" s="108"/>
      <c r="DM116" s="108"/>
      <c r="DN116" s="108"/>
      <c r="DO116" s="108"/>
      <c r="DP116" s="108"/>
      <c r="DQ116" s="108"/>
      <c r="DR116" s="108"/>
      <c r="DS116" s="108"/>
      <c r="DT116" s="108"/>
      <c r="DU116" s="108"/>
      <c r="DV116" s="108"/>
      <c r="DW116" s="108"/>
      <c r="DX116" s="108"/>
      <c r="DY116" s="108"/>
      <c r="DZ116" s="108"/>
      <c r="EA116" s="108"/>
      <c r="EB116" s="108"/>
      <c r="EC116" s="108"/>
      <c r="ED116" s="108"/>
      <c r="EE116" s="108"/>
      <c r="EF116" s="108"/>
      <c r="EG116" s="108"/>
      <c r="EH116" s="108"/>
      <c r="EI116" s="108"/>
      <c r="EJ116" s="108"/>
      <c r="EK116" s="108"/>
      <c r="EL116" s="108"/>
      <c r="EM116" s="108"/>
      <c r="EN116" s="108"/>
      <c r="EO116" s="108"/>
      <c r="EP116" s="108"/>
      <c r="EQ116" s="108"/>
      <c r="ER116" s="108"/>
      <c r="ES116" s="108"/>
      <c r="ET116" s="108"/>
      <c r="EU116" s="108"/>
      <c r="EV116" s="108"/>
      <c r="EW116" s="108"/>
      <c r="EX116" s="108"/>
      <c r="EY116" s="108"/>
      <c r="EZ116" s="108"/>
      <c r="FA116" s="108"/>
      <c r="FB116" s="108"/>
      <c r="FC116" s="108"/>
      <c r="FD116" s="108"/>
      <c r="FE116" s="108"/>
      <c r="FF116" s="108"/>
      <c r="FG116" s="108"/>
      <c r="FH116" s="108"/>
      <c r="FI116" s="108"/>
      <c r="FJ116" s="108"/>
      <c r="FK116" s="108"/>
      <c r="FL116" s="108"/>
      <c r="FM116" s="108"/>
      <c r="FN116" s="108"/>
      <c r="FO116" s="108"/>
      <c r="FP116" s="108"/>
      <c r="FQ116" s="108"/>
      <c r="FR116" s="108"/>
      <c r="FS116" s="108"/>
      <c r="FT116" s="108"/>
      <c r="FU116" s="108"/>
      <c r="FV116" s="108"/>
      <c r="FW116" s="108"/>
      <c r="FX116" s="108"/>
      <c r="FY116" s="108"/>
      <c r="FZ116" s="108"/>
      <c r="GA116" s="108"/>
      <c r="GB116" s="108"/>
      <c r="GC116" s="108"/>
      <c r="GD116" s="108"/>
      <c r="GE116" s="108"/>
      <c r="GF116" s="108"/>
      <c r="GG116" s="108"/>
      <c r="GH116" s="108"/>
      <c r="GI116" s="108"/>
      <c r="GJ116" s="108"/>
      <c r="GK116" s="108"/>
      <c r="GL116" s="108"/>
      <c r="GM116" s="108"/>
      <c r="GN116" s="108"/>
      <c r="GO116" s="108"/>
      <c r="GP116" s="108"/>
      <c r="GQ116" s="108"/>
      <c r="GR116" s="108"/>
      <c r="GS116" s="108"/>
      <c r="GT116" s="108"/>
      <c r="GU116" s="108"/>
      <c r="GV116" s="108"/>
      <c r="GW116" s="108"/>
      <c r="GX116" s="108"/>
      <c r="GY116" s="108"/>
      <c r="GZ116" s="108"/>
      <c r="HA116" s="108"/>
      <c r="HB116" s="108"/>
      <c r="HC116" s="108"/>
      <c r="HD116" s="108"/>
      <c r="HE116" s="108"/>
      <c r="HF116" s="108"/>
      <c r="HG116" s="108"/>
      <c r="HH116" s="108"/>
      <c r="HI116" s="108"/>
      <c r="HJ116" s="108"/>
      <c r="HK116" s="108"/>
      <c r="HL116" s="108"/>
      <c r="HM116" s="108"/>
      <c r="HN116" s="108"/>
      <c r="HO116" s="108"/>
      <c r="HP116" s="108"/>
      <c r="HQ116" s="108"/>
      <c r="HR116" s="108"/>
      <c r="HS116" s="108"/>
      <c r="HT116" s="108"/>
      <c r="HU116" s="108"/>
      <c r="HV116" s="108"/>
      <c r="HW116" s="108"/>
      <c r="HX116" s="108"/>
      <c r="HY116" s="108"/>
      <c r="HZ116" s="108"/>
      <c r="IA116" s="108"/>
      <c r="IB116" s="108"/>
      <c r="IC116" s="108"/>
      <c r="ID116" s="108"/>
      <c r="IE116" s="108"/>
      <c r="IF116" s="108"/>
      <c r="IG116" s="108"/>
      <c r="IH116" s="108"/>
      <c r="II116" s="108"/>
      <c r="IJ116" s="108"/>
      <c r="IK116" s="108"/>
      <c r="IL116" s="108"/>
      <c r="IM116" s="108"/>
      <c r="IN116" s="108"/>
      <c r="IO116" s="108"/>
      <c r="IP116" s="108"/>
      <c r="IQ116" s="108"/>
      <c r="IR116" s="108"/>
      <c r="IS116" s="108"/>
      <c r="IT116" s="108"/>
      <c r="IU116" s="108"/>
      <c r="IV116" s="108"/>
      <c r="IW116" s="108"/>
      <c r="IX116" s="108"/>
      <c r="IY116" s="108"/>
      <c r="IZ116" s="108"/>
      <c r="JA116" s="108"/>
      <c r="JB116" s="108"/>
      <c r="JC116" s="108"/>
      <c r="JD116" s="108"/>
      <c r="JE116" s="108"/>
      <c r="JF116" s="108"/>
      <c r="JG116" s="108"/>
      <c r="JH116" s="108"/>
      <c r="JI116" s="108"/>
      <c r="JJ116" s="108"/>
      <c r="JK116" s="108"/>
      <c r="JL116" s="108"/>
      <c r="JM116" s="108"/>
      <c r="JN116" s="108"/>
      <c r="JO116" s="108"/>
      <c r="JP116" s="108"/>
      <c r="JQ116" s="108"/>
      <c r="JR116" s="108"/>
      <c r="JS116" s="108"/>
      <c r="JT116" s="108"/>
      <c r="JU116" s="108"/>
      <c r="JV116" s="108"/>
      <c r="JW116" s="108"/>
      <c r="JX116" s="108"/>
      <c r="JY116" s="108"/>
      <c r="JZ116" s="108"/>
      <c r="KA116" s="108"/>
      <c r="KB116" s="108"/>
      <c r="KC116" s="108"/>
      <c r="KD116" s="108"/>
      <c r="KE116" s="108"/>
      <c r="KF116" s="108"/>
      <c r="KG116" s="108"/>
      <c r="KH116" s="108"/>
      <c r="KI116" s="108"/>
      <c r="KJ116" s="108"/>
      <c r="KK116" s="108"/>
      <c r="KL116" s="108"/>
      <c r="KM116" s="108"/>
      <c r="KN116" s="108"/>
      <c r="KO116" s="108"/>
      <c r="KP116" s="108"/>
      <c r="KQ116" s="108"/>
      <c r="KR116" s="108"/>
      <c r="KS116" s="108"/>
      <c r="KT116" s="108"/>
      <c r="KU116" s="108"/>
      <c r="KV116" s="108"/>
      <c r="KW116" s="108"/>
      <c r="KX116" s="108"/>
      <c r="KY116" s="108"/>
      <c r="KZ116" s="108"/>
      <c r="LA116" s="108"/>
      <c r="LB116" s="108"/>
      <c r="LC116" s="108"/>
      <c r="LD116" s="108"/>
      <c r="LE116" s="108"/>
      <c r="LF116" s="108"/>
      <c r="LG116" s="108"/>
      <c r="LH116" s="108"/>
      <c r="LI116" s="108"/>
      <c r="LJ116" s="108"/>
      <c r="LK116" s="108"/>
      <c r="LL116" s="108"/>
      <c r="LM116" s="108"/>
      <c r="LN116" s="108"/>
      <c r="LO116" s="108"/>
      <c r="LP116" s="108"/>
      <c r="LQ116" s="108"/>
      <c r="LR116" s="108"/>
      <c r="LS116" s="108"/>
      <c r="LT116" s="108"/>
      <c r="LU116" s="108"/>
      <c r="LV116" s="108"/>
      <c r="LW116" s="108"/>
      <c r="LX116" s="108"/>
      <c r="LY116" s="108"/>
      <c r="LZ116" s="108"/>
      <c r="MA116" s="108"/>
      <c r="MB116" s="108"/>
      <c r="MC116" s="108"/>
      <c r="MD116" s="108"/>
      <c r="ME116" s="108"/>
    </row>
    <row r="117" spans="1:343" s="156" customFormat="1">
      <c r="A117" s="3"/>
      <c r="B117" s="438"/>
      <c r="C117" s="438"/>
      <c r="D117" s="438"/>
      <c r="E117" s="438"/>
      <c r="F117" s="438"/>
      <c r="G117" s="438"/>
      <c r="H117" s="438"/>
      <c r="I117" s="438"/>
      <c r="J117" s="438"/>
      <c r="K117" s="438"/>
      <c r="L117" s="438"/>
      <c r="M117" s="438"/>
      <c r="N117" s="438"/>
      <c r="O117" s="438"/>
      <c r="P117" s="438"/>
      <c r="Q117" s="438"/>
      <c r="R117" s="438"/>
      <c r="S117" s="438"/>
      <c r="T117" s="438"/>
      <c r="U117" s="438"/>
      <c r="V117" s="438"/>
      <c r="W117" s="438"/>
      <c r="X117" s="438"/>
      <c r="Y117" s="438"/>
      <c r="Z117" s="438"/>
      <c r="AA117" s="438"/>
      <c r="AB117" s="438"/>
      <c r="AC117" s="438"/>
      <c r="AD117" s="438"/>
      <c r="AE117" s="154"/>
      <c r="AF117" s="154"/>
      <c r="AG117" s="154"/>
      <c r="AH117" s="154"/>
      <c r="AI117" s="154"/>
      <c r="AJ117" s="108"/>
      <c r="AK117" s="154"/>
      <c r="AL117" s="108"/>
      <c r="AM117" s="108"/>
      <c r="AN117" s="108"/>
      <c r="AO117" s="108"/>
      <c r="AP117" s="108"/>
      <c r="AQ117" s="108"/>
      <c r="AR117" s="108"/>
      <c r="AS117" s="108"/>
      <c r="AT117" s="108"/>
      <c r="AU117" s="108"/>
      <c r="AV117" s="108"/>
      <c r="AW117" s="108"/>
      <c r="AX117" s="108"/>
      <c r="AY117" s="108"/>
      <c r="AZ117" s="108"/>
      <c r="BA117" s="108"/>
      <c r="BB117" s="108"/>
      <c r="BC117" s="108"/>
      <c r="BD117" s="108"/>
      <c r="BE117" s="108"/>
      <c r="BF117" s="108"/>
      <c r="BG117" s="108"/>
      <c r="BH117" s="108"/>
      <c r="BI117" s="108"/>
      <c r="BJ117" s="108"/>
      <c r="BK117" s="108"/>
      <c r="BL117" s="108"/>
      <c r="BM117" s="108"/>
      <c r="BN117" s="108"/>
      <c r="BO117" s="108"/>
      <c r="BP117" s="108"/>
      <c r="BQ117" s="108"/>
      <c r="BR117" s="108"/>
      <c r="BS117" s="108"/>
      <c r="BT117" s="108"/>
      <c r="BU117" s="108"/>
      <c r="BV117" s="108"/>
      <c r="BW117" s="108"/>
      <c r="BX117" s="108"/>
      <c r="BY117" s="108"/>
      <c r="BZ117" s="108"/>
      <c r="CA117" s="108"/>
      <c r="CB117" s="108"/>
      <c r="CC117" s="108"/>
      <c r="CD117" s="108"/>
      <c r="CE117" s="108"/>
      <c r="CF117" s="108"/>
      <c r="CG117" s="108"/>
      <c r="CH117" s="108"/>
      <c r="CI117" s="108"/>
      <c r="CJ117" s="108"/>
      <c r="CK117" s="108"/>
      <c r="CL117" s="108"/>
      <c r="CM117" s="108"/>
      <c r="CN117" s="108"/>
      <c r="CO117" s="108"/>
      <c r="CP117" s="108"/>
      <c r="CQ117" s="108"/>
      <c r="CR117" s="108"/>
      <c r="CS117" s="108"/>
      <c r="CT117" s="108"/>
      <c r="CU117" s="108"/>
      <c r="CV117" s="108"/>
      <c r="CW117" s="108"/>
      <c r="CX117" s="108"/>
      <c r="CY117" s="108"/>
      <c r="CZ117" s="108"/>
      <c r="DA117" s="108"/>
      <c r="DB117" s="108"/>
      <c r="DC117" s="108"/>
      <c r="DD117" s="108"/>
      <c r="DE117" s="108"/>
      <c r="DF117" s="108"/>
      <c r="DG117" s="108"/>
      <c r="DH117" s="108"/>
      <c r="DI117" s="108"/>
      <c r="DJ117" s="108"/>
      <c r="DK117" s="108"/>
      <c r="DL117" s="108"/>
      <c r="DM117" s="108"/>
      <c r="DN117" s="108"/>
      <c r="DO117" s="108"/>
      <c r="DP117" s="108"/>
      <c r="DQ117" s="108"/>
      <c r="DR117" s="108"/>
      <c r="DS117" s="108"/>
      <c r="DT117" s="108"/>
      <c r="DU117" s="108"/>
      <c r="DV117" s="108"/>
      <c r="DW117" s="108"/>
      <c r="DX117" s="108"/>
      <c r="DY117" s="108"/>
      <c r="DZ117" s="108"/>
      <c r="EA117" s="108"/>
      <c r="EB117" s="108"/>
      <c r="EC117" s="108"/>
      <c r="ED117" s="108"/>
      <c r="EE117" s="108"/>
      <c r="EF117" s="108"/>
      <c r="EG117" s="108"/>
      <c r="EH117" s="108"/>
      <c r="EI117" s="108"/>
      <c r="EJ117" s="108"/>
      <c r="EK117" s="108"/>
      <c r="EL117" s="108"/>
      <c r="EM117" s="108"/>
      <c r="EN117" s="108"/>
      <c r="EO117" s="108"/>
      <c r="EP117" s="108"/>
      <c r="EQ117" s="108"/>
      <c r="ER117" s="108"/>
      <c r="ES117" s="108"/>
      <c r="ET117" s="108"/>
      <c r="EU117" s="108"/>
      <c r="EV117" s="108"/>
      <c r="EW117" s="108"/>
      <c r="EX117" s="108"/>
      <c r="EY117" s="108"/>
      <c r="EZ117" s="108"/>
      <c r="FA117" s="108"/>
      <c r="FB117" s="108"/>
      <c r="FC117" s="108"/>
      <c r="FD117" s="108"/>
      <c r="FE117" s="108"/>
      <c r="FF117" s="108"/>
      <c r="FG117" s="108"/>
      <c r="FH117" s="108"/>
      <c r="FI117" s="108"/>
      <c r="FJ117" s="108"/>
      <c r="FK117" s="108"/>
      <c r="FL117" s="108"/>
      <c r="FM117" s="108"/>
      <c r="FN117" s="108"/>
      <c r="FO117" s="108"/>
      <c r="FP117" s="108"/>
      <c r="FQ117" s="108"/>
      <c r="FR117" s="108"/>
      <c r="FS117" s="108"/>
      <c r="FT117" s="108"/>
      <c r="FU117" s="108"/>
      <c r="FV117" s="108"/>
      <c r="FW117" s="108"/>
      <c r="FX117" s="108"/>
      <c r="FY117" s="108"/>
      <c r="FZ117" s="108"/>
      <c r="GA117" s="108"/>
      <c r="GB117" s="108"/>
      <c r="GC117" s="108"/>
      <c r="GD117" s="108"/>
      <c r="GE117" s="108"/>
      <c r="GF117" s="108"/>
      <c r="GG117" s="108"/>
      <c r="GH117" s="108"/>
      <c r="GI117" s="108"/>
      <c r="GJ117" s="108"/>
      <c r="GK117" s="108"/>
      <c r="GL117" s="108"/>
      <c r="GM117" s="108"/>
      <c r="GN117" s="108"/>
      <c r="GO117" s="108"/>
      <c r="GP117" s="108"/>
      <c r="GQ117" s="108"/>
      <c r="GR117" s="108"/>
      <c r="GS117" s="108"/>
      <c r="GT117" s="108"/>
      <c r="GU117" s="108"/>
      <c r="GV117" s="108"/>
      <c r="GW117" s="108"/>
      <c r="GX117" s="108"/>
      <c r="GY117" s="108"/>
      <c r="GZ117" s="108"/>
      <c r="HA117" s="108"/>
      <c r="HB117" s="108"/>
      <c r="HC117" s="108"/>
      <c r="HD117" s="108"/>
      <c r="HE117" s="108"/>
      <c r="HF117" s="108"/>
      <c r="HG117" s="108"/>
      <c r="HH117" s="108"/>
      <c r="HI117" s="108"/>
      <c r="HJ117" s="108"/>
      <c r="HK117" s="108"/>
      <c r="HL117" s="108"/>
      <c r="HM117" s="108"/>
      <c r="HN117" s="108"/>
      <c r="HO117" s="108"/>
      <c r="HP117" s="108"/>
      <c r="HQ117" s="108"/>
      <c r="HR117" s="108"/>
      <c r="HS117" s="108"/>
      <c r="HT117" s="108"/>
      <c r="HU117" s="108"/>
      <c r="HV117" s="108"/>
      <c r="HW117" s="108"/>
      <c r="HX117" s="108"/>
      <c r="HY117" s="108"/>
      <c r="HZ117" s="108"/>
      <c r="IA117" s="108"/>
      <c r="IB117" s="108"/>
      <c r="IC117" s="108"/>
      <c r="ID117" s="108"/>
      <c r="IE117" s="108"/>
      <c r="IF117" s="108"/>
      <c r="IG117" s="108"/>
      <c r="IH117" s="108"/>
      <c r="II117" s="108"/>
      <c r="IJ117" s="108"/>
      <c r="IK117" s="108"/>
      <c r="IL117" s="108"/>
      <c r="IM117" s="108"/>
      <c r="IN117" s="108"/>
      <c r="IO117" s="108"/>
      <c r="IP117" s="108"/>
      <c r="IQ117" s="108"/>
      <c r="IR117" s="108"/>
      <c r="IS117" s="108"/>
      <c r="IT117" s="108"/>
      <c r="IU117" s="108"/>
      <c r="IV117" s="108"/>
      <c r="IW117" s="108"/>
      <c r="IX117" s="108"/>
      <c r="IY117" s="108"/>
      <c r="IZ117" s="108"/>
      <c r="JA117" s="108"/>
      <c r="JB117" s="108"/>
      <c r="JC117" s="108"/>
      <c r="JD117" s="108"/>
      <c r="JE117" s="108"/>
      <c r="JF117" s="108"/>
      <c r="JG117" s="108"/>
      <c r="JH117" s="108"/>
      <c r="JI117" s="108"/>
      <c r="JJ117" s="108"/>
      <c r="JK117" s="108"/>
      <c r="JL117" s="108"/>
      <c r="JM117" s="108"/>
      <c r="JN117" s="108"/>
      <c r="JO117" s="108"/>
      <c r="JP117" s="108"/>
      <c r="JQ117" s="108"/>
      <c r="JR117" s="108"/>
      <c r="JS117" s="108"/>
      <c r="JT117" s="108"/>
      <c r="JU117" s="108"/>
      <c r="JV117" s="108"/>
      <c r="JW117" s="108"/>
      <c r="JX117" s="108"/>
      <c r="JY117" s="108"/>
      <c r="JZ117" s="108"/>
      <c r="KA117" s="108"/>
      <c r="KB117" s="108"/>
      <c r="KC117" s="108"/>
      <c r="KD117" s="108"/>
      <c r="KE117" s="108"/>
      <c r="KF117" s="108"/>
      <c r="KG117" s="108"/>
      <c r="KH117" s="108"/>
      <c r="KI117" s="108"/>
      <c r="KJ117" s="108"/>
      <c r="KK117" s="108"/>
      <c r="KL117" s="108"/>
      <c r="KM117" s="108"/>
      <c r="KN117" s="108"/>
      <c r="KO117" s="108"/>
      <c r="KP117" s="108"/>
      <c r="KQ117" s="108"/>
      <c r="KR117" s="108"/>
      <c r="KS117" s="108"/>
      <c r="KT117" s="108"/>
      <c r="KU117" s="108"/>
      <c r="KV117" s="108"/>
      <c r="KW117" s="108"/>
      <c r="KX117" s="108"/>
      <c r="KY117" s="108"/>
      <c r="KZ117" s="108"/>
      <c r="LA117" s="108"/>
      <c r="LB117" s="108"/>
      <c r="LC117" s="108"/>
      <c r="LD117" s="108"/>
      <c r="LE117" s="108"/>
      <c r="LF117" s="108"/>
      <c r="LG117" s="108"/>
      <c r="LH117" s="108"/>
      <c r="LI117" s="108"/>
      <c r="LJ117" s="108"/>
      <c r="LK117" s="108"/>
      <c r="LL117" s="108"/>
      <c r="LM117" s="108"/>
      <c r="LN117" s="108"/>
      <c r="LO117" s="108"/>
      <c r="LP117" s="108"/>
      <c r="LQ117" s="108"/>
      <c r="LR117" s="108"/>
      <c r="LS117" s="108"/>
      <c r="LT117" s="108"/>
      <c r="LU117" s="108"/>
      <c r="LV117" s="108"/>
      <c r="LW117" s="108"/>
      <c r="LX117" s="108"/>
      <c r="LY117" s="108"/>
      <c r="LZ117" s="108"/>
      <c r="MA117" s="108"/>
      <c r="MB117" s="108"/>
      <c r="MC117" s="108"/>
      <c r="MD117" s="108"/>
      <c r="ME117" s="108"/>
    </row>
    <row r="118" spans="1:343" s="156" customFormat="1">
      <c r="A118" s="3"/>
      <c r="B118" s="438"/>
      <c r="C118" s="438"/>
      <c r="D118" s="438"/>
      <c r="E118" s="438"/>
      <c r="F118" s="438"/>
      <c r="G118" s="438"/>
      <c r="H118" s="438"/>
      <c r="I118" s="438"/>
      <c r="J118" s="438"/>
      <c r="K118" s="438"/>
      <c r="L118" s="438"/>
      <c r="M118" s="438"/>
      <c r="N118" s="438"/>
      <c r="O118" s="438"/>
      <c r="P118" s="438"/>
      <c r="Q118" s="438"/>
      <c r="R118" s="438"/>
      <c r="S118" s="438"/>
      <c r="T118" s="438"/>
      <c r="U118" s="438"/>
      <c r="V118" s="438"/>
      <c r="W118" s="438"/>
      <c r="X118" s="438"/>
      <c r="Y118" s="438"/>
      <c r="Z118" s="438"/>
      <c r="AA118" s="438"/>
      <c r="AB118" s="438"/>
      <c r="AC118" s="438"/>
      <c r="AD118" s="438"/>
      <c r="AE118" s="154"/>
      <c r="AF118" s="154"/>
      <c r="AG118" s="154"/>
      <c r="AH118" s="154"/>
      <c r="AI118" s="154"/>
      <c r="AJ118" s="108"/>
      <c r="AK118" s="154"/>
      <c r="AL118" s="108"/>
      <c r="AM118" s="108"/>
      <c r="AN118" s="108"/>
      <c r="AO118" s="108"/>
      <c r="AP118" s="108"/>
      <c r="AQ118" s="108"/>
      <c r="AR118" s="108"/>
      <c r="AS118" s="108"/>
      <c r="AT118" s="108"/>
      <c r="AU118" s="108"/>
      <c r="AV118" s="108"/>
      <c r="AW118" s="108"/>
      <c r="AX118" s="108"/>
      <c r="AY118" s="108"/>
      <c r="AZ118" s="108"/>
      <c r="BA118" s="108"/>
      <c r="BB118" s="108"/>
      <c r="BC118" s="108"/>
      <c r="BD118" s="108"/>
      <c r="BE118" s="108"/>
      <c r="BF118" s="108"/>
      <c r="BG118" s="108"/>
      <c r="BH118" s="108"/>
      <c r="BI118" s="108"/>
      <c r="BJ118" s="108"/>
      <c r="BK118" s="108"/>
      <c r="BL118" s="108"/>
      <c r="BM118" s="108"/>
      <c r="BN118" s="108"/>
      <c r="BO118" s="108"/>
      <c r="BP118" s="108"/>
      <c r="BQ118" s="108"/>
      <c r="BR118" s="108"/>
      <c r="BS118" s="108"/>
      <c r="BT118" s="108"/>
      <c r="BU118" s="108"/>
      <c r="BV118" s="108"/>
      <c r="BW118" s="108"/>
      <c r="BX118" s="108"/>
      <c r="BY118" s="108"/>
      <c r="BZ118" s="108"/>
      <c r="CA118" s="108"/>
      <c r="CB118" s="108"/>
      <c r="CC118" s="108"/>
      <c r="CD118" s="108"/>
      <c r="CE118" s="108"/>
      <c r="CF118" s="108"/>
      <c r="CG118" s="108"/>
      <c r="CH118" s="108"/>
      <c r="CI118" s="108"/>
      <c r="CJ118" s="108"/>
      <c r="CK118" s="108"/>
      <c r="CL118" s="108"/>
      <c r="CM118" s="108"/>
      <c r="CN118" s="108"/>
      <c r="CO118" s="108"/>
      <c r="CP118" s="108"/>
      <c r="CQ118" s="108"/>
      <c r="CR118" s="108"/>
      <c r="CS118" s="108"/>
      <c r="CT118" s="108"/>
      <c r="CU118" s="108"/>
      <c r="CV118" s="108"/>
      <c r="CW118" s="108"/>
      <c r="CX118" s="108"/>
      <c r="CY118" s="108"/>
      <c r="CZ118" s="108"/>
      <c r="DA118" s="108"/>
      <c r="DB118" s="108"/>
      <c r="DC118" s="108"/>
      <c r="DD118" s="108"/>
      <c r="DE118" s="108"/>
      <c r="DF118" s="108"/>
      <c r="DG118" s="108"/>
      <c r="DH118" s="108"/>
      <c r="DI118" s="108"/>
      <c r="DJ118" s="108"/>
      <c r="DK118" s="108"/>
      <c r="DL118" s="108"/>
      <c r="DM118" s="108"/>
      <c r="DN118" s="108"/>
      <c r="DO118" s="108"/>
      <c r="DP118" s="108"/>
      <c r="DQ118" s="108"/>
      <c r="DR118" s="108"/>
      <c r="DS118" s="108"/>
      <c r="DT118" s="108"/>
      <c r="DU118" s="108"/>
      <c r="DV118" s="108"/>
      <c r="DW118" s="108"/>
      <c r="DX118" s="108"/>
      <c r="DY118" s="108"/>
      <c r="DZ118" s="108"/>
      <c r="EA118" s="108"/>
      <c r="EB118" s="108"/>
      <c r="EC118" s="108"/>
      <c r="ED118" s="108"/>
      <c r="EE118" s="108"/>
      <c r="EF118" s="108"/>
      <c r="EG118" s="108"/>
      <c r="EH118" s="108"/>
      <c r="EI118" s="108"/>
      <c r="EJ118" s="108"/>
      <c r="EK118" s="108"/>
      <c r="EL118" s="108"/>
      <c r="EM118" s="108"/>
      <c r="EN118" s="108"/>
      <c r="EO118" s="108"/>
      <c r="EP118" s="108"/>
      <c r="EQ118" s="108"/>
      <c r="ER118" s="108"/>
      <c r="ES118" s="108"/>
      <c r="ET118" s="108"/>
      <c r="EU118" s="108"/>
      <c r="EV118" s="108"/>
      <c r="EW118" s="108"/>
      <c r="EX118" s="108"/>
      <c r="EY118" s="108"/>
      <c r="EZ118" s="108"/>
      <c r="FA118" s="108"/>
      <c r="FB118" s="108"/>
      <c r="FC118" s="108"/>
      <c r="FD118" s="108"/>
      <c r="FE118" s="108"/>
      <c r="FF118" s="108"/>
      <c r="FG118" s="108"/>
      <c r="FH118" s="108"/>
      <c r="FI118" s="108"/>
      <c r="FJ118" s="108"/>
      <c r="FK118" s="108"/>
      <c r="FL118" s="108"/>
      <c r="FM118" s="108"/>
      <c r="FN118" s="108"/>
      <c r="FO118" s="108"/>
      <c r="FP118" s="108"/>
      <c r="FQ118" s="108"/>
      <c r="FR118" s="108"/>
      <c r="FS118" s="108"/>
      <c r="FT118" s="108"/>
      <c r="FU118" s="108"/>
      <c r="FV118" s="108"/>
      <c r="FW118" s="108"/>
      <c r="FX118" s="108"/>
      <c r="FY118" s="108"/>
      <c r="FZ118" s="108"/>
      <c r="GA118" s="108"/>
      <c r="GB118" s="108"/>
      <c r="GC118" s="108"/>
      <c r="GD118" s="108"/>
      <c r="GE118" s="108"/>
      <c r="GF118" s="108"/>
      <c r="GG118" s="108"/>
      <c r="GH118" s="108"/>
      <c r="GI118" s="108"/>
      <c r="GJ118" s="108"/>
      <c r="GK118" s="108"/>
      <c r="GL118" s="108"/>
      <c r="GM118" s="108"/>
      <c r="GN118" s="108"/>
      <c r="GO118" s="108"/>
      <c r="GP118" s="108"/>
      <c r="GQ118" s="108"/>
      <c r="GR118" s="108"/>
      <c r="GS118" s="108"/>
      <c r="GT118" s="108"/>
      <c r="GU118" s="108"/>
      <c r="GV118" s="108"/>
      <c r="GW118" s="108"/>
      <c r="GX118" s="108"/>
      <c r="GY118" s="108"/>
      <c r="GZ118" s="108"/>
      <c r="HA118" s="108"/>
      <c r="HB118" s="108"/>
      <c r="HC118" s="108"/>
      <c r="HD118" s="108"/>
      <c r="HE118" s="108"/>
      <c r="HF118" s="108"/>
      <c r="HG118" s="108"/>
      <c r="HH118" s="108"/>
      <c r="HI118" s="108"/>
      <c r="HJ118" s="108"/>
      <c r="HK118" s="108"/>
      <c r="HL118" s="108"/>
      <c r="HM118" s="108"/>
      <c r="HN118" s="108"/>
      <c r="HO118" s="108"/>
      <c r="HP118" s="108"/>
      <c r="HQ118" s="108"/>
      <c r="HR118" s="108"/>
      <c r="HS118" s="108"/>
      <c r="HT118" s="108"/>
      <c r="HU118" s="108"/>
      <c r="HV118" s="108"/>
      <c r="HW118" s="108"/>
      <c r="HX118" s="108"/>
      <c r="HY118" s="108"/>
      <c r="HZ118" s="108"/>
      <c r="IA118" s="108"/>
      <c r="IB118" s="108"/>
      <c r="IC118" s="108"/>
      <c r="ID118" s="108"/>
      <c r="IE118" s="108"/>
      <c r="IF118" s="108"/>
      <c r="IG118" s="108"/>
      <c r="IH118" s="108"/>
      <c r="II118" s="108"/>
      <c r="IJ118" s="108"/>
      <c r="IK118" s="108"/>
      <c r="IL118" s="108"/>
      <c r="IM118" s="108"/>
      <c r="IN118" s="108"/>
      <c r="IO118" s="108"/>
      <c r="IP118" s="108"/>
      <c r="IQ118" s="108"/>
      <c r="IR118" s="108"/>
      <c r="IS118" s="108"/>
      <c r="IT118" s="108"/>
      <c r="IU118" s="108"/>
      <c r="IV118" s="108"/>
      <c r="IW118" s="108"/>
      <c r="IX118" s="108"/>
      <c r="IY118" s="108"/>
      <c r="IZ118" s="108"/>
      <c r="JA118" s="108"/>
      <c r="JB118" s="108"/>
      <c r="JC118" s="108"/>
      <c r="JD118" s="108"/>
      <c r="JE118" s="108"/>
      <c r="JF118" s="108"/>
      <c r="JG118" s="108"/>
      <c r="JH118" s="108"/>
      <c r="JI118" s="108"/>
      <c r="JJ118" s="108"/>
      <c r="JK118" s="108"/>
      <c r="JL118" s="108"/>
      <c r="JM118" s="108"/>
      <c r="JN118" s="108"/>
      <c r="JO118" s="108"/>
      <c r="JP118" s="108"/>
      <c r="JQ118" s="108"/>
      <c r="JR118" s="108"/>
      <c r="JS118" s="108"/>
      <c r="JT118" s="108"/>
      <c r="JU118" s="108"/>
      <c r="JV118" s="108"/>
      <c r="JW118" s="108"/>
      <c r="JX118" s="108"/>
      <c r="JY118" s="108"/>
      <c r="JZ118" s="108"/>
      <c r="KA118" s="108"/>
      <c r="KB118" s="108"/>
      <c r="KC118" s="108"/>
      <c r="KD118" s="108"/>
      <c r="KE118" s="108"/>
      <c r="KF118" s="108"/>
      <c r="KG118" s="108"/>
      <c r="KH118" s="108"/>
      <c r="KI118" s="108"/>
      <c r="KJ118" s="108"/>
      <c r="KK118" s="108"/>
      <c r="KL118" s="108"/>
      <c r="KM118" s="108"/>
      <c r="KN118" s="108"/>
      <c r="KO118" s="108"/>
      <c r="KP118" s="108"/>
      <c r="KQ118" s="108"/>
      <c r="KR118" s="108"/>
      <c r="KS118" s="108"/>
      <c r="KT118" s="108"/>
      <c r="KU118" s="108"/>
      <c r="KV118" s="108"/>
      <c r="KW118" s="108"/>
      <c r="KX118" s="108"/>
      <c r="KY118" s="108"/>
      <c r="KZ118" s="108"/>
      <c r="LA118" s="108"/>
      <c r="LB118" s="108"/>
      <c r="LC118" s="108"/>
      <c r="LD118" s="108"/>
      <c r="LE118" s="108"/>
      <c r="LF118" s="108"/>
      <c r="LG118" s="108"/>
      <c r="LH118" s="108"/>
      <c r="LI118" s="108"/>
      <c r="LJ118" s="108"/>
      <c r="LK118" s="108"/>
      <c r="LL118" s="108"/>
      <c r="LM118" s="108"/>
      <c r="LN118" s="108"/>
      <c r="LO118" s="108"/>
      <c r="LP118" s="108"/>
      <c r="LQ118" s="108"/>
      <c r="LR118" s="108"/>
      <c r="LS118" s="108"/>
      <c r="LT118" s="108"/>
      <c r="LU118" s="108"/>
      <c r="LV118" s="108"/>
      <c r="LW118" s="108"/>
      <c r="LX118" s="108"/>
      <c r="LY118" s="108"/>
      <c r="LZ118" s="108"/>
      <c r="MA118" s="108"/>
      <c r="MB118" s="108"/>
      <c r="MC118" s="108"/>
      <c r="MD118" s="108"/>
      <c r="ME118" s="108"/>
    </row>
    <row r="119" spans="1:343" s="156" customFormat="1">
      <c r="A119" s="3"/>
      <c r="B119" s="438"/>
      <c r="C119" s="438"/>
      <c r="D119" s="438"/>
      <c r="E119" s="438"/>
      <c r="F119" s="438"/>
      <c r="G119" s="438"/>
      <c r="H119" s="438"/>
      <c r="I119" s="438"/>
      <c r="J119" s="438"/>
      <c r="K119" s="438"/>
      <c r="L119" s="438"/>
      <c r="M119" s="438"/>
      <c r="N119" s="438"/>
      <c r="O119" s="438"/>
      <c r="P119" s="438"/>
      <c r="Q119" s="438"/>
      <c r="R119" s="438"/>
      <c r="S119" s="438"/>
      <c r="T119" s="438"/>
      <c r="U119" s="438"/>
      <c r="V119" s="438"/>
      <c r="W119" s="438"/>
      <c r="X119" s="438"/>
      <c r="Y119" s="438"/>
      <c r="Z119" s="438"/>
      <c r="AA119" s="438"/>
      <c r="AB119" s="438"/>
      <c r="AC119" s="438"/>
      <c r="AD119" s="438"/>
      <c r="AE119" s="154"/>
      <c r="AF119" s="154"/>
      <c r="AG119" s="154"/>
      <c r="AH119" s="154"/>
      <c r="AI119" s="154"/>
      <c r="AJ119" s="108"/>
      <c r="AK119" s="154"/>
      <c r="AL119" s="108"/>
      <c r="AM119" s="108"/>
      <c r="AN119" s="108"/>
      <c r="AO119" s="108"/>
      <c r="AP119" s="108"/>
      <c r="AQ119" s="108"/>
      <c r="AR119" s="108"/>
      <c r="AS119" s="108"/>
      <c r="AT119" s="108"/>
      <c r="AU119" s="108"/>
      <c r="AV119" s="108"/>
      <c r="AW119" s="108"/>
      <c r="AX119" s="108"/>
      <c r="AY119" s="108"/>
      <c r="AZ119" s="108"/>
      <c r="BA119" s="108"/>
      <c r="BB119" s="108"/>
      <c r="BC119" s="108"/>
      <c r="BD119" s="108"/>
      <c r="BE119" s="108"/>
      <c r="BF119" s="108"/>
      <c r="BG119" s="108"/>
      <c r="BH119" s="108"/>
      <c r="BI119" s="108"/>
      <c r="BJ119" s="108"/>
      <c r="BK119" s="108"/>
      <c r="BL119" s="108"/>
      <c r="BM119" s="108"/>
      <c r="BN119" s="108"/>
      <c r="BO119" s="108"/>
      <c r="BP119" s="108"/>
      <c r="BQ119" s="108"/>
      <c r="BR119" s="108"/>
      <c r="BS119" s="108"/>
      <c r="BT119" s="108"/>
      <c r="BU119" s="108"/>
      <c r="BV119" s="108"/>
      <c r="BW119" s="108"/>
      <c r="BX119" s="108"/>
      <c r="BY119" s="108"/>
      <c r="BZ119" s="108"/>
      <c r="CA119" s="108"/>
      <c r="CB119" s="108"/>
      <c r="CC119" s="108"/>
      <c r="CD119" s="108"/>
      <c r="CE119" s="108"/>
      <c r="CF119" s="108"/>
      <c r="CG119" s="108"/>
      <c r="CH119" s="108"/>
      <c r="CI119" s="108"/>
      <c r="CJ119" s="108"/>
      <c r="CK119" s="108"/>
      <c r="CL119" s="108"/>
      <c r="CM119" s="108"/>
      <c r="CN119" s="108"/>
      <c r="CO119" s="108"/>
      <c r="CP119" s="108"/>
      <c r="CQ119" s="108"/>
      <c r="CR119" s="108"/>
      <c r="CS119" s="108"/>
      <c r="CT119" s="108"/>
      <c r="CU119" s="108"/>
      <c r="CV119" s="108"/>
      <c r="CW119" s="108"/>
      <c r="CX119" s="108"/>
      <c r="CY119" s="108"/>
      <c r="CZ119" s="108"/>
      <c r="DA119" s="108"/>
      <c r="DB119" s="108"/>
      <c r="DC119" s="108"/>
      <c r="DD119" s="108"/>
      <c r="DE119" s="108"/>
      <c r="DF119" s="108"/>
      <c r="DG119" s="108"/>
      <c r="DH119" s="108"/>
      <c r="DI119" s="108"/>
      <c r="DJ119" s="108"/>
      <c r="DK119" s="108"/>
      <c r="DL119" s="108"/>
      <c r="DM119" s="108"/>
      <c r="DN119" s="108"/>
      <c r="DO119" s="108"/>
      <c r="DP119" s="108"/>
      <c r="DQ119" s="108"/>
      <c r="DR119" s="108"/>
      <c r="DS119" s="108"/>
      <c r="DT119" s="108"/>
      <c r="DU119" s="108"/>
      <c r="DV119" s="108"/>
      <c r="DW119" s="108"/>
      <c r="DX119" s="108"/>
      <c r="DY119" s="108"/>
      <c r="DZ119" s="108"/>
      <c r="EA119" s="108"/>
      <c r="EB119" s="108"/>
      <c r="EC119" s="108"/>
      <c r="ED119" s="108"/>
      <c r="EE119" s="108"/>
      <c r="EF119" s="108"/>
      <c r="EG119" s="108"/>
      <c r="EH119" s="108"/>
      <c r="EI119" s="108"/>
      <c r="EJ119" s="108"/>
      <c r="EK119" s="108"/>
      <c r="EL119" s="108"/>
      <c r="EM119" s="108"/>
      <c r="EN119" s="108"/>
      <c r="EO119" s="108"/>
      <c r="EP119" s="108"/>
      <c r="EQ119" s="108"/>
      <c r="ER119" s="108"/>
      <c r="ES119" s="108"/>
      <c r="ET119" s="108"/>
      <c r="EU119" s="108"/>
      <c r="EV119" s="108"/>
      <c r="EW119" s="108"/>
      <c r="EX119" s="108"/>
      <c r="EY119" s="108"/>
      <c r="EZ119" s="108"/>
      <c r="FA119" s="108"/>
      <c r="FB119" s="108"/>
      <c r="FC119" s="108"/>
      <c r="FD119" s="108"/>
      <c r="FE119" s="108"/>
      <c r="FF119" s="108"/>
      <c r="FG119" s="108"/>
      <c r="FH119" s="108"/>
      <c r="FI119" s="108"/>
      <c r="FJ119" s="108"/>
      <c r="FK119" s="108"/>
      <c r="FL119" s="108"/>
      <c r="FM119" s="108"/>
      <c r="FN119" s="108"/>
      <c r="FO119" s="108"/>
      <c r="FP119" s="108"/>
      <c r="FQ119" s="108"/>
      <c r="FR119" s="108"/>
      <c r="FS119" s="108"/>
      <c r="FT119" s="108"/>
      <c r="FU119" s="108"/>
      <c r="FV119" s="108"/>
      <c r="FW119" s="108"/>
      <c r="FX119" s="108"/>
      <c r="FY119" s="108"/>
      <c r="FZ119" s="108"/>
      <c r="GA119" s="108"/>
      <c r="GB119" s="108"/>
      <c r="GC119" s="108"/>
      <c r="GD119" s="108"/>
      <c r="GE119" s="108"/>
      <c r="GF119" s="108"/>
      <c r="GG119" s="108"/>
      <c r="GH119" s="108"/>
      <c r="GI119" s="108"/>
      <c r="GJ119" s="108"/>
      <c r="GK119" s="108"/>
      <c r="GL119" s="108"/>
      <c r="GM119" s="108"/>
      <c r="GN119" s="108"/>
      <c r="GO119" s="108"/>
      <c r="GP119" s="108"/>
      <c r="GQ119" s="108"/>
      <c r="GR119" s="108"/>
      <c r="GS119" s="108"/>
      <c r="GT119" s="108"/>
      <c r="GU119" s="108"/>
      <c r="GV119" s="108"/>
      <c r="GW119" s="108"/>
      <c r="GX119" s="108"/>
      <c r="GY119" s="108"/>
      <c r="GZ119" s="108"/>
      <c r="HA119" s="108"/>
      <c r="HB119" s="108"/>
      <c r="HC119" s="108"/>
      <c r="HD119" s="108"/>
      <c r="HE119" s="108"/>
      <c r="HF119" s="108"/>
      <c r="HG119" s="108"/>
      <c r="HH119" s="108"/>
      <c r="HI119" s="108"/>
      <c r="HJ119" s="108"/>
      <c r="HK119" s="108"/>
      <c r="HL119" s="108"/>
      <c r="HM119" s="108"/>
      <c r="HN119" s="108"/>
      <c r="HO119" s="108"/>
      <c r="HP119" s="108"/>
      <c r="HQ119" s="108"/>
      <c r="HR119" s="108"/>
      <c r="HS119" s="108"/>
      <c r="HT119" s="108"/>
      <c r="HU119" s="108"/>
      <c r="HV119" s="108"/>
      <c r="HW119" s="108"/>
      <c r="HX119" s="108"/>
      <c r="HY119" s="108"/>
      <c r="HZ119" s="108"/>
      <c r="IA119" s="108"/>
      <c r="IB119" s="108"/>
      <c r="IC119" s="108"/>
      <c r="ID119" s="108"/>
      <c r="IE119" s="108"/>
      <c r="IF119" s="108"/>
      <c r="IG119" s="108"/>
      <c r="IH119" s="108"/>
      <c r="II119" s="108"/>
      <c r="IJ119" s="108"/>
      <c r="IK119" s="108"/>
      <c r="IL119" s="108"/>
      <c r="IM119" s="108"/>
      <c r="IN119" s="108"/>
      <c r="IO119" s="108"/>
      <c r="IP119" s="108"/>
      <c r="IQ119" s="108"/>
      <c r="IR119" s="108"/>
      <c r="IS119" s="108"/>
      <c r="IT119" s="108"/>
      <c r="IU119" s="108"/>
      <c r="IV119" s="108"/>
      <c r="IW119" s="108"/>
      <c r="IX119" s="108"/>
      <c r="IY119" s="108"/>
      <c r="IZ119" s="108"/>
      <c r="JA119" s="108"/>
      <c r="JB119" s="108"/>
      <c r="JC119" s="108"/>
      <c r="JD119" s="108"/>
      <c r="JE119" s="108"/>
      <c r="JF119" s="108"/>
      <c r="JG119" s="108"/>
      <c r="JH119" s="108"/>
      <c r="JI119" s="108"/>
      <c r="JJ119" s="108"/>
      <c r="JK119" s="108"/>
      <c r="JL119" s="108"/>
      <c r="JM119" s="108"/>
      <c r="JN119" s="108"/>
      <c r="JO119" s="108"/>
      <c r="JP119" s="108"/>
      <c r="JQ119" s="108"/>
      <c r="JR119" s="108"/>
      <c r="JS119" s="108"/>
      <c r="JT119" s="108"/>
      <c r="JU119" s="108"/>
      <c r="JV119" s="108"/>
      <c r="JW119" s="108"/>
      <c r="JX119" s="108"/>
      <c r="JY119" s="108"/>
      <c r="JZ119" s="108"/>
      <c r="KA119" s="108"/>
      <c r="KB119" s="108"/>
      <c r="KC119" s="108"/>
      <c r="KD119" s="108"/>
      <c r="KE119" s="108"/>
      <c r="KF119" s="108"/>
      <c r="KG119" s="108"/>
      <c r="KH119" s="108"/>
      <c r="KI119" s="108"/>
      <c r="KJ119" s="108"/>
      <c r="KK119" s="108"/>
      <c r="KL119" s="108"/>
      <c r="KM119" s="108"/>
      <c r="KN119" s="108"/>
      <c r="KO119" s="108"/>
      <c r="KP119" s="108"/>
      <c r="KQ119" s="108"/>
      <c r="KR119" s="108"/>
      <c r="KS119" s="108"/>
      <c r="KT119" s="108"/>
      <c r="KU119" s="108"/>
      <c r="KV119" s="108"/>
      <c r="KW119" s="108"/>
      <c r="KX119" s="108"/>
      <c r="KY119" s="108"/>
      <c r="KZ119" s="108"/>
      <c r="LA119" s="108"/>
      <c r="LB119" s="108"/>
      <c r="LC119" s="108"/>
      <c r="LD119" s="108"/>
      <c r="LE119" s="108"/>
      <c r="LF119" s="108"/>
      <c r="LG119" s="108"/>
      <c r="LH119" s="108"/>
      <c r="LI119" s="108"/>
      <c r="LJ119" s="108"/>
      <c r="LK119" s="108"/>
      <c r="LL119" s="108"/>
      <c r="LM119" s="108"/>
      <c r="LN119" s="108"/>
      <c r="LO119" s="108"/>
      <c r="LP119" s="108"/>
      <c r="LQ119" s="108"/>
      <c r="LR119" s="108"/>
      <c r="LS119" s="108"/>
      <c r="LT119" s="108"/>
      <c r="LU119" s="108"/>
      <c r="LV119" s="108"/>
      <c r="LW119" s="108"/>
      <c r="LX119" s="108"/>
      <c r="LY119" s="108"/>
      <c r="LZ119" s="108"/>
      <c r="MA119" s="108"/>
      <c r="MB119" s="108"/>
      <c r="MC119" s="108"/>
      <c r="MD119" s="108"/>
      <c r="ME119" s="108"/>
    </row>
    <row r="120" spans="1:343" s="156" customFormat="1">
      <c r="A120" s="3"/>
      <c r="B120" s="438"/>
      <c r="C120" s="438"/>
      <c r="D120" s="438"/>
      <c r="E120" s="438"/>
      <c r="F120" s="438"/>
      <c r="G120" s="438"/>
      <c r="H120" s="438"/>
      <c r="I120" s="438"/>
      <c r="J120" s="438"/>
      <c r="K120" s="438"/>
      <c r="L120" s="438"/>
      <c r="M120" s="438"/>
      <c r="N120" s="438"/>
      <c r="O120" s="438"/>
      <c r="P120" s="438"/>
      <c r="Q120" s="438"/>
      <c r="R120" s="438"/>
      <c r="S120" s="438"/>
      <c r="T120" s="438"/>
      <c r="U120" s="438"/>
      <c r="V120" s="438"/>
      <c r="W120" s="438"/>
      <c r="X120" s="438"/>
      <c r="Y120" s="438"/>
      <c r="Z120" s="438"/>
      <c r="AA120" s="438"/>
      <c r="AB120" s="438"/>
      <c r="AC120" s="438"/>
      <c r="AD120" s="438"/>
      <c r="AE120" s="154"/>
      <c r="AF120" s="154"/>
      <c r="AG120" s="154"/>
      <c r="AH120" s="154"/>
      <c r="AI120" s="154"/>
      <c r="AJ120" s="108"/>
      <c r="AK120" s="154"/>
      <c r="AL120" s="108"/>
      <c r="AM120" s="108"/>
      <c r="AN120" s="108"/>
      <c r="AO120" s="108"/>
      <c r="AP120" s="108"/>
      <c r="AQ120" s="108"/>
      <c r="AR120" s="108"/>
      <c r="AS120" s="108"/>
      <c r="AT120" s="108"/>
      <c r="AU120" s="108"/>
      <c r="AV120" s="108"/>
      <c r="AW120" s="108"/>
      <c r="AX120" s="108"/>
      <c r="AY120" s="108"/>
      <c r="AZ120" s="108"/>
      <c r="BA120" s="108"/>
      <c r="BB120" s="108"/>
      <c r="BC120" s="108"/>
      <c r="BD120" s="108"/>
      <c r="BE120" s="108"/>
      <c r="BF120" s="108"/>
      <c r="BG120" s="108"/>
      <c r="BH120" s="108"/>
      <c r="BI120" s="108"/>
      <c r="BJ120" s="108"/>
      <c r="BK120" s="108"/>
      <c r="BL120" s="108"/>
      <c r="BM120" s="108"/>
      <c r="BN120" s="108"/>
      <c r="BO120" s="108"/>
      <c r="BP120" s="108"/>
      <c r="BQ120" s="108"/>
      <c r="BR120" s="108"/>
      <c r="BS120" s="108"/>
      <c r="BT120" s="108"/>
      <c r="BU120" s="108"/>
      <c r="BV120" s="108"/>
      <c r="BW120" s="108"/>
      <c r="BX120" s="108"/>
      <c r="BY120" s="108"/>
      <c r="BZ120" s="108"/>
      <c r="CA120" s="108"/>
      <c r="CB120" s="108"/>
      <c r="CC120" s="108"/>
      <c r="CD120" s="108"/>
      <c r="CE120" s="108"/>
      <c r="CF120" s="108"/>
      <c r="CG120" s="108"/>
      <c r="CH120" s="108"/>
      <c r="CI120" s="108"/>
      <c r="CJ120" s="108"/>
      <c r="CK120" s="108"/>
      <c r="CL120" s="108"/>
      <c r="CM120" s="108"/>
      <c r="CN120" s="108"/>
      <c r="CO120" s="108"/>
      <c r="CP120" s="108"/>
      <c r="CQ120" s="108"/>
      <c r="CR120" s="108"/>
      <c r="CS120" s="108"/>
      <c r="CT120" s="108"/>
      <c r="CU120" s="108"/>
      <c r="CV120" s="108"/>
      <c r="CW120" s="108"/>
      <c r="CX120" s="108"/>
      <c r="CY120" s="108"/>
      <c r="CZ120" s="108"/>
      <c r="DA120" s="108"/>
      <c r="DB120" s="108"/>
      <c r="DC120" s="108"/>
      <c r="DD120" s="108"/>
      <c r="DE120" s="108"/>
      <c r="DF120" s="108"/>
      <c r="DG120" s="108"/>
      <c r="DH120" s="108"/>
      <c r="DI120" s="108"/>
      <c r="DJ120" s="108"/>
      <c r="DK120" s="108"/>
      <c r="DL120" s="108"/>
      <c r="DM120" s="108"/>
      <c r="DN120" s="108"/>
      <c r="DO120" s="108"/>
      <c r="DP120" s="108"/>
      <c r="DQ120" s="108"/>
      <c r="DR120" s="108"/>
      <c r="DS120" s="108"/>
      <c r="DT120" s="108"/>
      <c r="DU120" s="108"/>
      <c r="DV120" s="108"/>
      <c r="DW120" s="108"/>
      <c r="DX120" s="108"/>
      <c r="DY120" s="108"/>
      <c r="DZ120" s="108"/>
      <c r="EA120" s="108"/>
      <c r="EB120" s="108"/>
      <c r="EC120" s="108"/>
      <c r="ED120" s="108"/>
      <c r="EE120" s="108"/>
      <c r="EF120" s="108"/>
      <c r="EG120" s="108"/>
      <c r="EH120" s="108"/>
      <c r="EI120" s="108"/>
      <c r="EJ120" s="108"/>
      <c r="EK120" s="108"/>
      <c r="EL120" s="108"/>
      <c r="EM120" s="108"/>
      <c r="EN120" s="108"/>
      <c r="EO120" s="108"/>
      <c r="EP120" s="108"/>
      <c r="EQ120" s="108"/>
      <c r="ER120" s="108"/>
      <c r="ES120" s="108"/>
      <c r="ET120" s="108"/>
      <c r="EU120" s="108"/>
      <c r="EV120" s="108"/>
      <c r="EW120" s="108"/>
      <c r="EX120" s="108"/>
      <c r="EY120" s="108"/>
      <c r="EZ120" s="108"/>
      <c r="FA120" s="108"/>
      <c r="FB120" s="108"/>
      <c r="FC120" s="108"/>
      <c r="FD120" s="108"/>
      <c r="FE120" s="108"/>
      <c r="FF120" s="108"/>
      <c r="FG120" s="108"/>
      <c r="FH120" s="108"/>
      <c r="FI120" s="108"/>
      <c r="FJ120" s="108"/>
      <c r="FK120" s="108"/>
      <c r="FL120" s="108"/>
      <c r="FM120" s="108"/>
      <c r="FN120" s="108"/>
      <c r="FO120" s="108"/>
      <c r="FP120" s="108"/>
      <c r="FQ120" s="108"/>
      <c r="FR120" s="108"/>
      <c r="FS120" s="108"/>
      <c r="FT120" s="108"/>
      <c r="FU120" s="108"/>
      <c r="FV120" s="108"/>
      <c r="FW120" s="108"/>
      <c r="FX120" s="108"/>
      <c r="FY120" s="108"/>
      <c r="FZ120" s="108"/>
      <c r="GA120" s="108"/>
      <c r="GB120" s="108"/>
      <c r="GC120" s="108"/>
      <c r="GD120" s="108"/>
      <c r="GE120" s="108"/>
      <c r="GF120" s="108"/>
      <c r="GG120" s="108"/>
      <c r="GH120" s="108"/>
      <c r="GI120" s="108"/>
      <c r="GJ120" s="108"/>
      <c r="GK120" s="108"/>
      <c r="GL120" s="108"/>
      <c r="GM120" s="108"/>
      <c r="GN120" s="108"/>
      <c r="GO120" s="108"/>
      <c r="GP120" s="108"/>
      <c r="GQ120" s="108"/>
      <c r="GR120" s="108"/>
      <c r="GS120" s="108"/>
      <c r="GT120" s="108"/>
      <c r="GU120" s="108"/>
      <c r="GV120" s="108"/>
      <c r="GW120" s="108"/>
      <c r="GX120" s="108"/>
      <c r="GY120" s="108"/>
      <c r="GZ120" s="108"/>
      <c r="HA120" s="108"/>
      <c r="HB120" s="108"/>
      <c r="HC120" s="108"/>
      <c r="HD120" s="108"/>
      <c r="HE120" s="108"/>
      <c r="HF120" s="108"/>
      <c r="HG120" s="108"/>
      <c r="HH120" s="108"/>
      <c r="HI120" s="108"/>
      <c r="HJ120" s="108"/>
      <c r="HK120" s="108"/>
      <c r="HL120" s="108"/>
      <c r="HM120" s="108"/>
      <c r="HN120" s="108"/>
      <c r="HO120" s="108"/>
      <c r="HP120" s="108"/>
      <c r="HQ120" s="108"/>
      <c r="HR120" s="108"/>
      <c r="HS120" s="108"/>
      <c r="HT120" s="108"/>
      <c r="HU120" s="108"/>
      <c r="HV120" s="108"/>
      <c r="HW120" s="108"/>
      <c r="HX120" s="108"/>
      <c r="HY120" s="108"/>
      <c r="HZ120" s="108"/>
      <c r="IA120" s="108"/>
      <c r="IB120" s="108"/>
      <c r="IC120" s="108"/>
      <c r="ID120" s="108"/>
      <c r="IE120" s="108"/>
      <c r="IF120" s="108"/>
      <c r="IG120" s="108"/>
      <c r="IH120" s="108"/>
      <c r="II120" s="108"/>
      <c r="IJ120" s="108"/>
      <c r="IK120" s="108"/>
      <c r="IL120" s="108"/>
      <c r="IM120" s="108"/>
      <c r="IN120" s="108"/>
      <c r="IO120" s="108"/>
      <c r="IP120" s="108"/>
      <c r="IQ120" s="108"/>
      <c r="IR120" s="108"/>
      <c r="IS120" s="108"/>
      <c r="IT120" s="108"/>
      <c r="IU120" s="108"/>
      <c r="IV120" s="108"/>
      <c r="IW120" s="108"/>
      <c r="IX120" s="108"/>
      <c r="IY120" s="108"/>
      <c r="IZ120" s="108"/>
      <c r="JA120" s="108"/>
      <c r="JB120" s="108"/>
      <c r="JC120" s="108"/>
      <c r="JD120" s="108"/>
      <c r="JE120" s="108"/>
      <c r="JF120" s="108"/>
      <c r="JG120" s="108"/>
      <c r="JH120" s="108"/>
      <c r="JI120" s="108"/>
      <c r="JJ120" s="108"/>
      <c r="JK120" s="108"/>
      <c r="JL120" s="108"/>
      <c r="JM120" s="108"/>
      <c r="JN120" s="108"/>
      <c r="JO120" s="108"/>
      <c r="JP120" s="108"/>
      <c r="JQ120" s="108"/>
      <c r="JR120" s="108"/>
      <c r="JS120" s="108"/>
      <c r="JT120" s="108"/>
      <c r="JU120" s="108"/>
      <c r="JV120" s="108"/>
      <c r="JW120" s="108"/>
      <c r="JX120" s="108"/>
      <c r="JY120" s="108"/>
      <c r="JZ120" s="108"/>
      <c r="KA120" s="108"/>
      <c r="KB120" s="108"/>
      <c r="KC120" s="108"/>
      <c r="KD120" s="108"/>
      <c r="KE120" s="108"/>
      <c r="KF120" s="108"/>
      <c r="KG120" s="108"/>
      <c r="KH120" s="108"/>
      <c r="KI120" s="108"/>
      <c r="KJ120" s="108"/>
      <c r="KK120" s="108"/>
      <c r="KL120" s="108"/>
      <c r="KM120" s="108"/>
      <c r="KN120" s="108"/>
      <c r="KO120" s="108"/>
      <c r="KP120" s="108"/>
      <c r="KQ120" s="108"/>
      <c r="KR120" s="108"/>
      <c r="KS120" s="108"/>
      <c r="KT120" s="108"/>
      <c r="KU120" s="108"/>
      <c r="KV120" s="108"/>
      <c r="KW120" s="108"/>
      <c r="KX120" s="108"/>
      <c r="KY120" s="108"/>
      <c r="KZ120" s="108"/>
      <c r="LA120" s="108"/>
      <c r="LB120" s="108"/>
      <c r="LC120" s="108"/>
      <c r="LD120" s="108"/>
      <c r="LE120" s="108"/>
      <c r="LF120" s="108"/>
      <c r="LG120" s="108"/>
      <c r="LH120" s="108"/>
      <c r="LI120" s="108"/>
      <c r="LJ120" s="108"/>
      <c r="LK120" s="108"/>
      <c r="LL120" s="108"/>
      <c r="LM120" s="108"/>
      <c r="LN120" s="108"/>
      <c r="LO120" s="108"/>
      <c r="LP120" s="108"/>
      <c r="LQ120" s="108"/>
      <c r="LR120" s="108"/>
      <c r="LS120" s="108"/>
      <c r="LT120" s="108"/>
      <c r="LU120" s="108"/>
      <c r="LV120" s="108"/>
      <c r="LW120" s="108"/>
      <c r="LX120" s="108"/>
      <c r="LY120" s="108"/>
      <c r="LZ120" s="108"/>
      <c r="MA120" s="108"/>
      <c r="MB120" s="108"/>
      <c r="MC120" s="108"/>
      <c r="MD120" s="108"/>
      <c r="ME120" s="108"/>
    </row>
    <row r="121" spans="1:343" s="156" customFormat="1">
      <c r="A121" s="3"/>
      <c r="B121" s="438"/>
      <c r="C121" s="438"/>
      <c r="D121" s="438"/>
      <c r="E121" s="438"/>
      <c r="F121" s="438"/>
      <c r="G121" s="438"/>
      <c r="H121" s="438"/>
      <c r="I121" s="438"/>
      <c r="J121" s="438"/>
      <c r="K121" s="438"/>
      <c r="L121" s="438"/>
      <c r="M121" s="438"/>
      <c r="N121" s="438"/>
      <c r="O121" s="438"/>
      <c r="P121" s="438"/>
      <c r="Q121" s="438"/>
      <c r="R121" s="438"/>
      <c r="S121" s="438"/>
      <c r="T121" s="438"/>
      <c r="U121" s="438"/>
      <c r="V121" s="438"/>
      <c r="W121" s="438"/>
      <c r="X121" s="438"/>
      <c r="Y121" s="438"/>
      <c r="Z121" s="438"/>
      <c r="AA121" s="438"/>
      <c r="AB121" s="438"/>
      <c r="AC121" s="438"/>
      <c r="AD121" s="438"/>
      <c r="AE121" s="154"/>
      <c r="AF121" s="154"/>
      <c r="AG121" s="154"/>
      <c r="AH121" s="154"/>
      <c r="AI121" s="154"/>
      <c r="AJ121" s="108"/>
      <c r="AK121" s="154"/>
      <c r="AL121" s="108"/>
      <c r="AM121" s="108"/>
      <c r="AN121" s="108"/>
      <c r="AO121" s="108"/>
      <c r="AP121" s="108"/>
      <c r="AQ121" s="108"/>
      <c r="AR121" s="108"/>
      <c r="AS121" s="108"/>
      <c r="AT121" s="108"/>
      <c r="AU121" s="108"/>
      <c r="AV121" s="108"/>
      <c r="AW121" s="108"/>
      <c r="AX121" s="108"/>
      <c r="AY121" s="108"/>
      <c r="AZ121" s="108"/>
      <c r="BA121" s="108"/>
      <c r="BB121" s="108"/>
      <c r="BC121" s="108"/>
      <c r="BD121" s="108"/>
      <c r="BE121" s="108"/>
      <c r="BF121" s="108"/>
      <c r="BG121" s="108"/>
      <c r="BH121" s="108"/>
      <c r="BI121" s="108"/>
      <c r="BJ121" s="108"/>
      <c r="BK121" s="108"/>
      <c r="BL121" s="108"/>
      <c r="BM121" s="108"/>
      <c r="BN121" s="108"/>
      <c r="BO121" s="108"/>
      <c r="BP121" s="108"/>
      <c r="BQ121" s="108"/>
      <c r="BR121" s="108"/>
      <c r="BS121" s="108"/>
      <c r="BT121" s="108"/>
      <c r="BU121" s="108"/>
      <c r="BV121" s="108"/>
      <c r="BW121" s="108"/>
      <c r="BX121" s="108"/>
      <c r="BY121" s="108"/>
      <c r="BZ121" s="108"/>
      <c r="CA121" s="108"/>
      <c r="CB121" s="108"/>
      <c r="CC121" s="108"/>
      <c r="CD121" s="108"/>
      <c r="CE121" s="108"/>
      <c r="CF121" s="108"/>
      <c r="CG121" s="108"/>
      <c r="CH121" s="108"/>
      <c r="CI121" s="108"/>
      <c r="CJ121" s="108"/>
      <c r="CK121" s="108"/>
      <c r="CL121" s="108"/>
      <c r="CM121" s="108"/>
      <c r="CN121" s="108"/>
      <c r="CO121" s="108"/>
      <c r="CP121" s="108"/>
      <c r="CQ121" s="108"/>
      <c r="CR121" s="108"/>
      <c r="CS121" s="108"/>
      <c r="CT121" s="108"/>
      <c r="CU121" s="108"/>
      <c r="CV121" s="108"/>
      <c r="CW121" s="108"/>
      <c r="CX121" s="108"/>
      <c r="CY121" s="108"/>
      <c r="CZ121" s="108"/>
      <c r="DA121" s="108"/>
      <c r="DB121" s="108"/>
      <c r="DC121" s="108"/>
      <c r="DD121" s="108"/>
      <c r="DE121" s="108"/>
      <c r="DF121" s="108"/>
      <c r="DG121" s="108"/>
      <c r="DH121" s="108"/>
      <c r="DI121" s="108"/>
      <c r="DJ121" s="108"/>
      <c r="DK121" s="108"/>
      <c r="DL121" s="108"/>
      <c r="DM121" s="108"/>
      <c r="DN121" s="108"/>
      <c r="DO121" s="108"/>
      <c r="DP121" s="108"/>
      <c r="DQ121" s="108"/>
      <c r="DR121" s="108"/>
      <c r="DS121" s="108"/>
      <c r="DT121" s="108"/>
      <c r="DU121" s="108"/>
      <c r="DV121" s="108"/>
      <c r="DW121" s="108"/>
      <c r="DX121" s="108"/>
      <c r="DY121" s="108"/>
      <c r="DZ121" s="108"/>
      <c r="EA121" s="108"/>
      <c r="EB121" s="108"/>
      <c r="EC121" s="108"/>
      <c r="ED121" s="108"/>
      <c r="EE121" s="108"/>
      <c r="EF121" s="108"/>
      <c r="EG121" s="108"/>
      <c r="EH121" s="108"/>
      <c r="EI121" s="108"/>
      <c r="EJ121" s="108"/>
      <c r="EK121" s="108"/>
      <c r="EL121" s="108"/>
      <c r="EM121" s="108"/>
      <c r="EN121" s="108"/>
      <c r="EO121" s="108"/>
      <c r="EP121" s="108"/>
      <c r="EQ121" s="108"/>
      <c r="ER121" s="108"/>
      <c r="ES121" s="108"/>
      <c r="ET121" s="108"/>
      <c r="EU121" s="108"/>
      <c r="EV121" s="108"/>
      <c r="EW121" s="108"/>
      <c r="EX121" s="108"/>
      <c r="EY121" s="108"/>
      <c r="EZ121" s="108"/>
      <c r="FA121" s="108"/>
      <c r="FB121" s="108"/>
      <c r="FC121" s="108"/>
      <c r="FD121" s="108"/>
      <c r="FE121" s="108"/>
      <c r="FF121" s="108"/>
      <c r="FG121" s="108"/>
      <c r="FH121" s="108"/>
      <c r="FI121" s="108"/>
      <c r="FJ121" s="108"/>
      <c r="FK121" s="108"/>
      <c r="FL121" s="108"/>
      <c r="FM121" s="108"/>
      <c r="FN121" s="108"/>
      <c r="FO121" s="108"/>
      <c r="FP121" s="108"/>
      <c r="FQ121" s="108"/>
      <c r="FR121" s="108"/>
      <c r="FS121" s="108"/>
      <c r="FT121" s="108"/>
      <c r="FU121" s="108"/>
      <c r="FV121" s="108"/>
      <c r="FW121" s="108"/>
      <c r="FX121" s="108"/>
      <c r="FY121" s="108"/>
      <c r="FZ121" s="108"/>
      <c r="GA121" s="108"/>
      <c r="GB121" s="108"/>
      <c r="GC121" s="108"/>
      <c r="GD121" s="108"/>
      <c r="GE121" s="108"/>
      <c r="GF121" s="108"/>
      <c r="GG121" s="108"/>
      <c r="GH121" s="108"/>
      <c r="GI121" s="108"/>
      <c r="GJ121" s="108"/>
      <c r="GK121" s="108"/>
      <c r="GL121" s="108"/>
      <c r="GM121" s="108"/>
      <c r="GN121" s="108"/>
      <c r="GO121" s="108"/>
      <c r="GP121" s="108"/>
      <c r="GQ121" s="108"/>
      <c r="GR121" s="108"/>
      <c r="GS121" s="108"/>
      <c r="GT121" s="108"/>
      <c r="GU121" s="108"/>
      <c r="GV121" s="108"/>
      <c r="GW121" s="108"/>
      <c r="GX121" s="108"/>
      <c r="GY121" s="108"/>
      <c r="GZ121" s="108"/>
      <c r="HA121" s="108"/>
      <c r="HB121" s="108"/>
      <c r="HC121" s="108"/>
      <c r="HD121" s="108"/>
      <c r="HE121" s="108"/>
      <c r="HF121" s="108"/>
      <c r="HG121" s="108"/>
      <c r="HH121" s="108"/>
      <c r="HI121" s="108"/>
      <c r="HJ121" s="108"/>
      <c r="HK121" s="108"/>
      <c r="HL121" s="108"/>
      <c r="HM121" s="108"/>
      <c r="HN121" s="108"/>
      <c r="HO121" s="108"/>
      <c r="HP121" s="108"/>
      <c r="HQ121" s="108"/>
      <c r="HR121" s="108"/>
      <c r="HS121" s="108"/>
      <c r="HT121" s="108"/>
      <c r="HU121" s="108"/>
      <c r="HV121" s="108"/>
      <c r="HW121" s="108"/>
      <c r="HX121" s="108"/>
      <c r="HY121" s="108"/>
      <c r="HZ121" s="108"/>
      <c r="IA121" s="108"/>
      <c r="IB121" s="108"/>
      <c r="IC121" s="108"/>
      <c r="ID121" s="108"/>
      <c r="IE121" s="108"/>
      <c r="IF121" s="108"/>
      <c r="IG121" s="108"/>
      <c r="IH121" s="108"/>
      <c r="II121" s="108"/>
      <c r="IJ121" s="108"/>
      <c r="IK121" s="108"/>
      <c r="IL121" s="108"/>
      <c r="IM121" s="108"/>
      <c r="IN121" s="108"/>
      <c r="IO121" s="108"/>
      <c r="IP121" s="108"/>
      <c r="IQ121" s="108"/>
      <c r="IR121" s="108"/>
      <c r="IS121" s="108"/>
      <c r="IT121" s="108"/>
      <c r="IU121" s="108"/>
      <c r="IV121" s="108"/>
      <c r="IW121" s="108"/>
      <c r="IX121" s="108"/>
      <c r="IY121" s="108"/>
      <c r="IZ121" s="108"/>
      <c r="JA121" s="108"/>
      <c r="JB121" s="108"/>
      <c r="JC121" s="108"/>
      <c r="JD121" s="108"/>
      <c r="JE121" s="108"/>
      <c r="JF121" s="108"/>
      <c r="JG121" s="108"/>
      <c r="JH121" s="108"/>
      <c r="JI121" s="108"/>
      <c r="JJ121" s="108"/>
      <c r="JK121" s="108"/>
      <c r="JL121" s="108"/>
      <c r="JM121" s="108"/>
      <c r="JN121" s="108"/>
      <c r="JO121" s="108"/>
      <c r="JP121" s="108"/>
      <c r="JQ121" s="108"/>
      <c r="JR121" s="108"/>
      <c r="JS121" s="108"/>
      <c r="JT121" s="108"/>
      <c r="JU121" s="108"/>
      <c r="JV121" s="108"/>
      <c r="JW121" s="108"/>
      <c r="JX121" s="108"/>
      <c r="JY121" s="108"/>
      <c r="JZ121" s="108"/>
      <c r="KA121" s="108"/>
      <c r="KB121" s="108"/>
      <c r="KC121" s="108"/>
      <c r="KD121" s="108"/>
      <c r="KE121" s="108"/>
      <c r="KF121" s="108"/>
      <c r="KG121" s="108"/>
      <c r="KH121" s="108"/>
      <c r="KI121" s="108"/>
      <c r="KJ121" s="108"/>
      <c r="KK121" s="108"/>
      <c r="KL121" s="108"/>
      <c r="KM121" s="108"/>
      <c r="KN121" s="108"/>
      <c r="KO121" s="108"/>
      <c r="KP121" s="108"/>
      <c r="KQ121" s="108"/>
      <c r="KR121" s="108"/>
      <c r="KS121" s="108"/>
      <c r="KT121" s="108"/>
      <c r="KU121" s="108"/>
      <c r="KV121" s="108"/>
      <c r="KW121" s="108"/>
      <c r="KX121" s="108"/>
      <c r="KY121" s="108"/>
      <c r="KZ121" s="108"/>
      <c r="LA121" s="108"/>
      <c r="LB121" s="108"/>
      <c r="LC121" s="108"/>
      <c r="LD121" s="108"/>
      <c r="LE121" s="108"/>
      <c r="LF121" s="108"/>
      <c r="LG121" s="108"/>
      <c r="LH121" s="108"/>
      <c r="LI121" s="108"/>
      <c r="LJ121" s="108"/>
      <c r="LK121" s="108"/>
      <c r="LL121" s="108"/>
      <c r="LM121" s="108"/>
      <c r="LN121" s="108"/>
      <c r="LO121" s="108"/>
      <c r="LP121" s="108"/>
      <c r="LQ121" s="108"/>
      <c r="LR121" s="108"/>
      <c r="LS121" s="108"/>
      <c r="LT121" s="108"/>
      <c r="LU121" s="108"/>
      <c r="LV121" s="108"/>
      <c r="LW121" s="108"/>
      <c r="LX121" s="108"/>
      <c r="LY121" s="108"/>
      <c r="LZ121" s="108"/>
      <c r="MA121" s="108"/>
      <c r="MB121" s="108"/>
      <c r="MC121" s="108"/>
      <c r="MD121" s="108"/>
      <c r="ME121" s="108"/>
    </row>
    <row r="122" spans="1:343">
      <c r="A122" s="3"/>
      <c r="B122" s="438"/>
      <c r="C122" s="438"/>
      <c r="D122" s="438"/>
      <c r="E122" s="438"/>
      <c r="F122" s="438"/>
      <c r="G122" s="438"/>
      <c r="H122" s="438"/>
      <c r="I122" s="438"/>
      <c r="J122" s="438"/>
      <c r="K122" s="438"/>
      <c r="L122" s="438"/>
      <c r="M122" s="438"/>
      <c r="N122" s="438"/>
      <c r="O122" s="438"/>
      <c r="P122" s="438"/>
      <c r="Q122" s="438"/>
      <c r="R122" s="438"/>
      <c r="S122" s="438"/>
      <c r="T122" s="438"/>
      <c r="U122" s="438"/>
      <c r="V122" s="438"/>
      <c r="W122" s="438"/>
      <c r="X122" s="438"/>
      <c r="Y122" s="438"/>
      <c r="Z122" s="438"/>
      <c r="AA122" s="438"/>
      <c r="AB122" s="438"/>
      <c r="AC122" s="438"/>
      <c r="AD122" s="438"/>
      <c r="AE122" s="154"/>
      <c r="AF122" s="154"/>
      <c r="AG122" s="154"/>
      <c r="AH122" s="154"/>
      <c r="AI122" s="154"/>
      <c r="AJ122" s="108"/>
      <c r="AK122" s="154"/>
      <c r="AL122" s="108"/>
      <c r="AM122" s="108"/>
      <c r="AN122" s="108"/>
      <c r="AO122" s="108"/>
      <c r="AP122" s="108"/>
      <c r="AQ122" s="108"/>
      <c r="AR122" s="108"/>
      <c r="AS122" s="108"/>
      <c r="AT122" s="108"/>
      <c r="AU122" s="108"/>
      <c r="AV122" s="108"/>
      <c r="AW122" s="108"/>
      <c r="AX122" s="108"/>
      <c r="AY122" s="108"/>
      <c r="AZ122" s="108"/>
      <c r="BA122" s="108"/>
      <c r="BB122" s="108"/>
      <c r="BC122" s="108"/>
      <c r="BD122" s="108"/>
      <c r="BE122" s="108"/>
      <c r="BF122" s="108"/>
      <c r="BG122" s="108"/>
      <c r="BH122" s="108"/>
      <c r="BI122" s="108"/>
      <c r="BJ122" s="108"/>
      <c r="BK122" s="108"/>
      <c r="BL122" s="108"/>
      <c r="BM122" s="108"/>
      <c r="BN122" s="108"/>
      <c r="BO122" s="108"/>
      <c r="BP122" s="108"/>
      <c r="BQ122" s="108"/>
      <c r="BR122" s="108"/>
      <c r="BS122" s="108"/>
      <c r="BT122" s="108"/>
      <c r="BU122" s="108"/>
      <c r="BV122" s="108"/>
      <c r="BW122" s="108"/>
      <c r="BX122" s="108"/>
      <c r="BY122" s="108"/>
      <c r="BZ122" s="108"/>
      <c r="CA122" s="108"/>
      <c r="CB122" s="108"/>
      <c r="CC122" s="108"/>
      <c r="CD122" s="108"/>
      <c r="CE122" s="108"/>
      <c r="CF122" s="108"/>
      <c r="CG122" s="108"/>
      <c r="CH122" s="108"/>
      <c r="CI122" s="108"/>
      <c r="CJ122" s="108"/>
      <c r="CK122" s="108"/>
      <c r="CL122" s="108"/>
      <c r="CM122" s="108"/>
      <c r="CN122" s="108"/>
      <c r="CO122" s="108"/>
      <c r="CP122" s="108"/>
      <c r="CQ122" s="108"/>
      <c r="CR122" s="108"/>
      <c r="CS122" s="108"/>
      <c r="CT122" s="108"/>
      <c r="CU122" s="108"/>
      <c r="CV122" s="108"/>
      <c r="CW122" s="108"/>
      <c r="CX122" s="108"/>
      <c r="CY122" s="108"/>
      <c r="CZ122" s="108"/>
      <c r="DA122" s="108"/>
      <c r="DB122" s="108"/>
      <c r="DC122" s="108"/>
      <c r="DD122" s="108"/>
      <c r="DE122" s="108"/>
      <c r="DF122" s="108"/>
      <c r="DG122" s="108"/>
      <c r="DH122" s="108"/>
      <c r="DI122" s="108"/>
      <c r="DJ122" s="108"/>
      <c r="DK122" s="108"/>
      <c r="DL122" s="108"/>
      <c r="DM122" s="108"/>
      <c r="DN122" s="108"/>
      <c r="DO122" s="108"/>
      <c r="DP122" s="108"/>
      <c r="DQ122" s="108"/>
      <c r="DR122" s="108"/>
      <c r="DS122" s="108"/>
      <c r="DT122" s="108"/>
      <c r="DU122" s="108"/>
      <c r="DV122" s="108"/>
      <c r="DW122" s="108"/>
      <c r="DX122" s="108"/>
      <c r="DY122" s="108"/>
      <c r="DZ122" s="108"/>
      <c r="EA122" s="108"/>
      <c r="EB122" s="108"/>
      <c r="EC122" s="108"/>
      <c r="ED122" s="108"/>
      <c r="EE122" s="108"/>
      <c r="EF122" s="108"/>
      <c r="EG122" s="108"/>
      <c r="EH122" s="108"/>
      <c r="EI122" s="108"/>
      <c r="EJ122" s="108"/>
      <c r="EK122" s="108"/>
      <c r="EL122" s="108"/>
      <c r="EM122" s="108"/>
      <c r="EN122" s="108"/>
      <c r="EO122" s="108"/>
      <c r="EP122" s="108"/>
      <c r="EQ122" s="108"/>
      <c r="ER122" s="108"/>
      <c r="ES122" s="108"/>
      <c r="ET122" s="108"/>
      <c r="EU122" s="108"/>
      <c r="EV122" s="108"/>
      <c r="EW122" s="108"/>
      <c r="EX122" s="108"/>
      <c r="EY122" s="108"/>
      <c r="EZ122" s="108"/>
      <c r="FA122" s="108"/>
      <c r="FB122" s="108"/>
      <c r="FC122" s="108"/>
      <c r="FD122" s="108"/>
      <c r="FE122" s="108"/>
      <c r="FF122" s="108"/>
      <c r="FG122" s="108"/>
      <c r="FH122" s="108"/>
      <c r="FI122" s="108"/>
      <c r="FJ122" s="108"/>
      <c r="FK122" s="108"/>
      <c r="FL122" s="108"/>
      <c r="FM122" s="108"/>
      <c r="FN122" s="108"/>
      <c r="FO122" s="108"/>
      <c r="FP122" s="108"/>
      <c r="FQ122" s="108"/>
      <c r="FR122" s="108"/>
      <c r="FS122" s="108"/>
      <c r="FT122" s="108"/>
      <c r="FU122" s="108"/>
      <c r="FV122" s="108"/>
      <c r="FW122" s="108"/>
      <c r="FX122" s="108"/>
      <c r="FY122" s="108"/>
      <c r="FZ122" s="108"/>
      <c r="GA122" s="108"/>
      <c r="GB122" s="108"/>
      <c r="GC122" s="108"/>
      <c r="GD122" s="108"/>
      <c r="GE122" s="108"/>
      <c r="GF122" s="108"/>
      <c r="GG122" s="108"/>
      <c r="GH122" s="108"/>
      <c r="GI122" s="108"/>
      <c r="GJ122" s="108"/>
      <c r="GK122" s="108"/>
      <c r="GL122" s="108"/>
      <c r="GM122" s="108"/>
      <c r="GN122" s="108"/>
      <c r="GO122" s="108"/>
      <c r="GP122" s="108"/>
      <c r="GQ122" s="108"/>
      <c r="GR122" s="108"/>
      <c r="GS122" s="108"/>
      <c r="GT122" s="108"/>
      <c r="GU122" s="108"/>
      <c r="GV122" s="108"/>
      <c r="GW122" s="108"/>
      <c r="GX122" s="108"/>
      <c r="GY122" s="108"/>
      <c r="GZ122" s="108"/>
      <c r="HA122" s="108"/>
      <c r="HB122" s="108"/>
      <c r="HC122" s="108"/>
      <c r="HD122" s="108"/>
      <c r="HE122" s="108"/>
      <c r="HF122" s="108"/>
      <c r="HG122" s="108"/>
      <c r="HH122" s="108"/>
      <c r="HI122" s="108"/>
      <c r="HJ122" s="108"/>
      <c r="HK122" s="108"/>
      <c r="HL122" s="108"/>
      <c r="HM122" s="108"/>
      <c r="HN122" s="108"/>
      <c r="HO122" s="108"/>
      <c r="HP122" s="108"/>
      <c r="HQ122" s="108"/>
      <c r="HR122" s="108"/>
      <c r="HS122" s="108"/>
      <c r="HT122" s="108"/>
      <c r="HU122" s="108"/>
      <c r="HV122" s="108"/>
      <c r="HW122" s="108"/>
      <c r="HX122" s="108"/>
      <c r="HY122" s="108"/>
      <c r="HZ122" s="108"/>
      <c r="IA122" s="108"/>
      <c r="IB122" s="108"/>
      <c r="IC122" s="108"/>
      <c r="ID122" s="108"/>
      <c r="IE122" s="108"/>
      <c r="IF122" s="108"/>
      <c r="IG122" s="108"/>
      <c r="IH122" s="108"/>
      <c r="II122" s="108"/>
      <c r="IJ122" s="108"/>
      <c r="IK122" s="108"/>
      <c r="IL122" s="108"/>
      <c r="IM122" s="108"/>
      <c r="IN122" s="108"/>
      <c r="IO122" s="108"/>
      <c r="IP122" s="108"/>
      <c r="IQ122" s="108"/>
      <c r="IR122" s="108"/>
      <c r="IS122" s="108"/>
      <c r="IT122" s="108"/>
      <c r="IU122" s="108"/>
      <c r="IV122" s="108"/>
      <c r="IW122" s="108"/>
      <c r="IX122" s="108"/>
      <c r="IY122" s="108"/>
      <c r="IZ122" s="108"/>
      <c r="JA122" s="108"/>
      <c r="JB122" s="108"/>
      <c r="JC122" s="108"/>
      <c r="JD122" s="108"/>
      <c r="JE122" s="108"/>
      <c r="JF122" s="108"/>
      <c r="JG122" s="108"/>
      <c r="JH122" s="108"/>
      <c r="JI122" s="108"/>
      <c r="JJ122" s="108"/>
      <c r="JK122" s="108"/>
      <c r="JL122" s="108"/>
      <c r="JM122" s="108"/>
      <c r="JN122" s="108"/>
      <c r="JO122" s="108"/>
      <c r="JP122" s="108"/>
      <c r="JQ122" s="108"/>
      <c r="JR122" s="108"/>
      <c r="JS122" s="108"/>
      <c r="JT122" s="108"/>
      <c r="JU122" s="108"/>
      <c r="JV122" s="108"/>
      <c r="JW122" s="108"/>
      <c r="JX122" s="108"/>
      <c r="JY122" s="108"/>
      <c r="JZ122" s="108"/>
      <c r="KA122" s="108"/>
      <c r="KB122" s="108"/>
      <c r="KC122" s="108"/>
      <c r="KD122" s="108"/>
      <c r="KE122" s="108"/>
      <c r="KF122" s="108"/>
      <c r="KG122" s="108"/>
      <c r="KH122" s="108"/>
      <c r="KI122" s="108"/>
      <c r="KJ122" s="108"/>
      <c r="KK122" s="108"/>
      <c r="KL122" s="108"/>
      <c r="KM122" s="108"/>
      <c r="KN122" s="108"/>
      <c r="KO122" s="108"/>
      <c r="KP122" s="108"/>
      <c r="KQ122" s="108"/>
      <c r="KR122" s="108"/>
      <c r="KS122" s="108"/>
      <c r="KT122" s="108"/>
      <c r="KU122" s="108"/>
      <c r="KV122" s="108"/>
      <c r="KW122" s="108"/>
      <c r="KX122" s="108"/>
      <c r="KY122" s="108"/>
      <c r="KZ122" s="108"/>
      <c r="LA122" s="108"/>
      <c r="LB122" s="108"/>
      <c r="LC122" s="108"/>
      <c r="LD122" s="108"/>
      <c r="LE122" s="108"/>
      <c r="LF122" s="108"/>
      <c r="LG122" s="108"/>
      <c r="LH122" s="108"/>
      <c r="LI122" s="108"/>
      <c r="LJ122" s="108"/>
      <c r="LK122" s="108"/>
      <c r="LL122" s="108"/>
      <c r="LM122" s="108"/>
      <c r="LN122" s="108"/>
      <c r="LO122" s="108"/>
      <c r="LP122" s="108"/>
      <c r="LQ122" s="108"/>
      <c r="LR122" s="108"/>
      <c r="LS122" s="108"/>
      <c r="LT122" s="108"/>
      <c r="LU122" s="108"/>
      <c r="LV122" s="108"/>
      <c r="LW122" s="108"/>
      <c r="LX122" s="108"/>
      <c r="LY122" s="108"/>
      <c r="LZ122" s="108"/>
      <c r="MA122" s="108"/>
      <c r="MB122" s="108"/>
      <c r="MC122" s="108"/>
      <c r="MD122" s="108"/>
      <c r="ME122" s="108"/>
    </row>
    <row r="123" spans="1:343">
      <c r="A123" s="3"/>
      <c r="B123" s="438"/>
      <c r="C123" s="438"/>
      <c r="D123" s="438"/>
      <c r="E123" s="438"/>
      <c r="F123" s="438"/>
      <c r="G123" s="438"/>
      <c r="H123" s="438"/>
      <c r="I123" s="438"/>
      <c r="J123" s="438"/>
      <c r="K123" s="438"/>
      <c r="L123" s="438"/>
      <c r="M123" s="438"/>
      <c r="N123" s="438"/>
      <c r="O123" s="438"/>
      <c r="P123" s="438"/>
      <c r="Q123" s="438"/>
      <c r="R123" s="438"/>
      <c r="S123" s="438"/>
      <c r="T123" s="438"/>
      <c r="U123" s="438"/>
      <c r="V123" s="438"/>
      <c r="W123" s="438"/>
      <c r="X123" s="438"/>
      <c r="Y123" s="438"/>
      <c r="Z123" s="438"/>
      <c r="AA123" s="438"/>
      <c r="AB123" s="438"/>
      <c r="AC123" s="438"/>
      <c r="AD123" s="438"/>
      <c r="AE123" s="154"/>
      <c r="AF123" s="154"/>
      <c r="AG123" s="154"/>
      <c r="AH123" s="154"/>
      <c r="AI123" s="154"/>
      <c r="AJ123" s="108"/>
      <c r="AK123" s="154"/>
      <c r="AL123" s="108"/>
      <c r="AM123" s="108"/>
      <c r="AN123" s="108"/>
      <c r="AO123" s="108"/>
      <c r="AP123" s="108"/>
      <c r="AQ123" s="108"/>
      <c r="AR123" s="108"/>
      <c r="AS123" s="108"/>
      <c r="AT123" s="108"/>
      <c r="AU123" s="108"/>
      <c r="AV123" s="108"/>
      <c r="AW123" s="108"/>
      <c r="AX123" s="108"/>
      <c r="AY123" s="108"/>
      <c r="AZ123" s="108"/>
      <c r="BA123" s="108"/>
      <c r="BB123" s="108"/>
      <c r="BC123" s="108"/>
      <c r="BD123" s="108"/>
      <c r="BE123" s="108"/>
      <c r="BF123" s="108"/>
      <c r="BG123" s="108"/>
      <c r="BH123" s="108"/>
      <c r="BI123" s="108"/>
      <c r="BJ123" s="108"/>
      <c r="BK123" s="108"/>
      <c r="BL123" s="108"/>
      <c r="BM123" s="108"/>
      <c r="BN123" s="108"/>
      <c r="BO123" s="108"/>
      <c r="BP123" s="108"/>
      <c r="BQ123" s="108"/>
      <c r="BR123" s="108"/>
      <c r="BS123" s="108"/>
      <c r="BT123" s="108"/>
      <c r="BU123" s="108"/>
      <c r="BV123" s="108"/>
      <c r="BW123" s="108"/>
      <c r="BX123" s="108"/>
      <c r="BY123" s="108"/>
      <c r="BZ123" s="108"/>
      <c r="CA123" s="108"/>
      <c r="CB123" s="108"/>
      <c r="CC123" s="108"/>
      <c r="CD123" s="108"/>
      <c r="CE123" s="108"/>
      <c r="CF123" s="108"/>
      <c r="CG123" s="108"/>
      <c r="CH123" s="108"/>
      <c r="CI123" s="108"/>
      <c r="CJ123" s="108"/>
      <c r="CK123" s="108"/>
      <c r="CL123" s="108"/>
      <c r="CM123" s="108"/>
      <c r="CN123" s="108"/>
      <c r="CO123" s="108"/>
      <c r="CP123" s="108"/>
      <c r="CQ123" s="108"/>
      <c r="CR123" s="108"/>
      <c r="CS123" s="108"/>
      <c r="CT123" s="108"/>
      <c r="CU123" s="108"/>
      <c r="CV123" s="108"/>
      <c r="CW123" s="108"/>
      <c r="CX123" s="108"/>
      <c r="CY123" s="108"/>
      <c r="CZ123" s="108"/>
      <c r="DA123" s="108"/>
      <c r="DB123" s="108"/>
      <c r="DC123" s="108"/>
      <c r="DD123" s="108"/>
      <c r="DE123" s="108"/>
      <c r="DF123" s="108"/>
      <c r="DG123" s="108"/>
      <c r="DH123" s="108"/>
      <c r="DI123" s="108"/>
      <c r="DJ123" s="108"/>
      <c r="DK123" s="108"/>
      <c r="DL123" s="108"/>
      <c r="DM123" s="108"/>
      <c r="DN123" s="108"/>
      <c r="DO123" s="108"/>
      <c r="DP123" s="108"/>
      <c r="DQ123" s="108"/>
      <c r="DR123" s="108"/>
      <c r="DS123" s="108"/>
      <c r="DT123" s="108"/>
      <c r="DU123" s="108"/>
      <c r="DV123" s="108"/>
      <c r="DW123" s="108"/>
      <c r="DX123" s="108"/>
      <c r="DY123" s="108"/>
      <c r="DZ123" s="108"/>
      <c r="EA123" s="108"/>
      <c r="EB123" s="108"/>
      <c r="EC123" s="108"/>
      <c r="ED123" s="108"/>
      <c r="EE123" s="108"/>
      <c r="EF123" s="108"/>
      <c r="EG123" s="108"/>
      <c r="EH123" s="108"/>
      <c r="EI123" s="108"/>
      <c r="EJ123" s="108"/>
      <c r="EK123" s="108"/>
      <c r="EL123" s="108"/>
      <c r="EM123" s="108"/>
      <c r="EN123" s="108"/>
      <c r="EO123" s="108"/>
      <c r="EP123" s="108"/>
      <c r="EQ123" s="108"/>
      <c r="ER123" s="108"/>
      <c r="ES123" s="108"/>
      <c r="ET123" s="108"/>
      <c r="EU123" s="108"/>
      <c r="EV123" s="108"/>
      <c r="EW123" s="108"/>
      <c r="EX123" s="108"/>
      <c r="EY123" s="108"/>
      <c r="EZ123" s="108"/>
      <c r="FA123" s="108"/>
      <c r="FB123" s="108"/>
      <c r="FC123" s="108"/>
      <c r="FD123" s="108"/>
      <c r="FE123" s="108"/>
      <c r="FF123" s="108"/>
      <c r="FG123" s="108"/>
      <c r="FH123" s="108"/>
      <c r="FI123" s="108"/>
      <c r="FJ123" s="108"/>
      <c r="FK123" s="108"/>
      <c r="FL123" s="108"/>
      <c r="FM123" s="108"/>
      <c r="FN123" s="108"/>
      <c r="FO123" s="108"/>
      <c r="FP123" s="108"/>
      <c r="FQ123" s="108"/>
      <c r="FR123" s="108"/>
      <c r="FS123" s="108"/>
      <c r="FT123" s="108"/>
      <c r="FU123" s="108"/>
      <c r="FV123" s="108"/>
      <c r="FW123" s="108"/>
      <c r="FX123" s="108"/>
      <c r="FY123" s="108"/>
      <c r="FZ123" s="108"/>
      <c r="GA123" s="108"/>
      <c r="GB123" s="108"/>
      <c r="GC123" s="108"/>
      <c r="GD123" s="108"/>
      <c r="GE123" s="108"/>
      <c r="GF123" s="108"/>
      <c r="GG123" s="108"/>
      <c r="GH123" s="108"/>
      <c r="GI123" s="108"/>
      <c r="GJ123" s="108"/>
      <c r="GK123" s="108"/>
      <c r="GL123" s="108"/>
      <c r="GM123" s="108"/>
      <c r="GN123" s="108"/>
      <c r="GO123" s="108"/>
      <c r="GP123" s="108"/>
      <c r="GQ123" s="108"/>
      <c r="GR123" s="108"/>
      <c r="GS123" s="108"/>
      <c r="GT123" s="108"/>
      <c r="GU123" s="108"/>
      <c r="GV123" s="108"/>
      <c r="GW123" s="108"/>
      <c r="GX123" s="108"/>
      <c r="GY123" s="108"/>
      <c r="GZ123" s="108"/>
      <c r="HA123" s="108"/>
      <c r="HB123" s="108"/>
      <c r="HC123" s="108"/>
      <c r="HD123" s="108"/>
      <c r="HE123" s="108"/>
      <c r="HF123" s="108"/>
      <c r="HG123" s="108"/>
      <c r="HH123" s="108"/>
      <c r="HI123" s="108"/>
      <c r="HJ123" s="108"/>
      <c r="HK123" s="108"/>
      <c r="HL123" s="108"/>
      <c r="HM123" s="108"/>
      <c r="HN123" s="108"/>
      <c r="HO123" s="108"/>
      <c r="HP123" s="108"/>
      <c r="HQ123" s="108"/>
      <c r="HR123" s="108"/>
      <c r="HS123" s="108"/>
      <c r="HT123" s="108"/>
      <c r="HU123" s="108"/>
      <c r="HV123" s="108"/>
      <c r="HW123" s="108"/>
      <c r="HX123" s="108"/>
      <c r="HY123" s="108"/>
      <c r="HZ123" s="108"/>
      <c r="IA123" s="108"/>
      <c r="IB123" s="108"/>
      <c r="IC123" s="108"/>
      <c r="ID123" s="108"/>
      <c r="IE123" s="108"/>
      <c r="IF123" s="108"/>
      <c r="IG123" s="108"/>
      <c r="IH123" s="108"/>
      <c r="II123" s="108"/>
      <c r="IJ123" s="108"/>
      <c r="IK123" s="108"/>
      <c r="IL123" s="108"/>
      <c r="IM123" s="108"/>
      <c r="IN123" s="108"/>
      <c r="IO123" s="108"/>
      <c r="IP123" s="108"/>
      <c r="IQ123" s="108"/>
      <c r="IR123" s="108"/>
      <c r="IS123" s="108"/>
      <c r="IT123" s="108"/>
      <c r="IU123" s="108"/>
      <c r="IV123" s="108"/>
      <c r="IW123" s="108"/>
      <c r="IX123" s="108"/>
      <c r="IY123" s="108"/>
      <c r="IZ123" s="108"/>
      <c r="JA123" s="108"/>
      <c r="JB123" s="108"/>
      <c r="JC123" s="108"/>
      <c r="JD123" s="108"/>
      <c r="JE123" s="108"/>
      <c r="JF123" s="108"/>
      <c r="JG123" s="108"/>
      <c r="JH123" s="108"/>
      <c r="JI123" s="108"/>
      <c r="JJ123" s="108"/>
      <c r="JK123" s="108"/>
      <c r="JL123" s="108"/>
      <c r="JM123" s="108"/>
      <c r="JN123" s="108"/>
      <c r="JO123" s="108"/>
      <c r="JP123" s="108"/>
      <c r="JQ123" s="108"/>
      <c r="JR123" s="108"/>
      <c r="JS123" s="108"/>
      <c r="JT123" s="108"/>
      <c r="JU123" s="108"/>
      <c r="JV123" s="108"/>
      <c r="JW123" s="108"/>
      <c r="JX123" s="108"/>
      <c r="JY123" s="108"/>
      <c r="JZ123" s="108"/>
      <c r="KA123" s="108"/>
      <c r="KB123" s="108"/>
      <c r="KC123" s="108"/>
      <c r="KD123" s="108"/>
      <c r="KE123" s="108"/>
      <c r="KF123" s="108"/>
      <c r="KG123" s="108"/>
      <c r="KH123" s="108"/>
      <c r="KI123" s="108"/>
      <c r="KJ123" s="108"/>
      <c r="KK123" s="108"/>
      <c r="KL123" s="108"/>
      <c r="KM123" s="108"/>
      <c r="KN123" s="108"/>
      <c r="KO123" s="108"/>
      <c r="KP123" s="108"/>
      <c r="KQ123" s="108"/>
      <c r="KR123" s="108"/>
      <c r="KS123" s="108"/>
      <c r="KT123" s="108"/>
      <c r="KU123" s="108"/>
      <c r="KV123" s="108"/>
      <c r="KW123" s="108"/>
      <c r="KX123" s="108"/>
      <c r="KY123" s="108"/>
      <c r="KZ123" s="108"/>
      <c r="LA123" s="108"/>
      <c r="LB123" s="108"/>
      <c r="LC123" s="108"/>
      <c r="LD123" s="108"/>
      <c r="LE123" s="108"/>
      <c r="LF123" s="108"/>
      <c r="LG123" s="108"/>
      <c r="LH123" s="108"/>
      <c r="LI123" s="108"/>
      <c r="LJ123" s="108"/>
      <c r="LK123" s="108"/>
      <c r="LL123" s="108"/>
      <c r="LM123" s="108"/>
      <c r="LN123" s="108"/>
      <c r="LO123" s="108"/>
      <c r="LP123" s="108"/>
      <c r="LQ123" s="108"/>
      <c r="LR123" s="108"/>
      <c r="LS123" s="108"/>
      <c r="LT123" s="108"/>
      <c r="LU123" s="108"/>
      <c r="LV123" s="108"/>
      <c r="LW123" s="108"/>
      <c r="LX123" s="108"/>
      <c r="LY123" s="108"/>
      <c r="LZ123" s="108"/>
      <c r="MA123" s="108"/>
      <c r="MB123" s="108"/>
      <c r="MC123" s="108"/>
      <c r="MD123" s="108"/>
      <c r="ME123" s="108"/>
    </row>
    <row r="124" spans="1:343">
      <c r="A124" s="3"/>
      <c r="B124" s="438"/>
      <c r="C124" s="438"/>
      <c r="D124" s="438"/>
      <c r="E124" s="438"/>
      <c r="F124" s="438"/>
      <c r="G124" s="438"/>
      <c r="H124" s="438"/>
      <c r="I124" s="438"/>
      <c r="J124" s="438"/>
      <c r="K124" s="438"/>
      <c r="L124" s="438"/>
      <c r="M124" s="438"/>
      <c r="N124" s="438"/>
      <c r="O124" s="438"/>
      <c r="P124" s="438"/>
      <c r="Q124" s="438"/>
      <c r="R124" s="438"/>
      <c r="S124" s="438"/>
      <c r="T124" s="438"/>
      <c r="U124" s="438"/>
      <c r="V124" s="438"/>
      <c r="W124" s="438"/>
      <c r="X124" s="438"/>
      <c r="Y124" s="438"/>
      <c r="Z124" s="438"/>
      <c r="AA124" s="438"/>
      <c r="AB124" s="438"/>
      <c r="AC124" s="438"/>
      <c r="AD124" s="438"/>
      <c r="AE124" s="154"/>
      <c r="AF124" s="154"/>
      <c r="AG124" s="154"/>
      <c r="AH124" s="154"/>
      <c r="AI124" s="154"/>
      <c r="AJ124" s="108"/>
      <c r="AK124" s="154"/>
      <c r="AL124" s="108"/>
      <c r="AM124" s="108"/>
      <c r="AN124" s="108"/>
      <c r="AO124" s="108"/>
      <c r="AP124" s="108"/>
      <c r="AQ124" s="108"/>
      <c r="AR124" s="108"/>
      <c r="AS124" s="108"/>
      <c r="AT124" s="108"/>
      <c r="AU124" s="108"/>
      <c r="AV124" s="108"/>
      <c r="AW124" s="108"/>
      <c r="AX124" s="108"/>
      <c r="AY124" s="108"/>
      <c r="AZ124" s="108"/>
      <c r="BA124" s="108"/>
      <c r="BB124" s="108"/>
      <c r="BC124" s="108"/>
      <c r="BD124" s="108"/>
      <c r="BE124" s="108"/>
      <c r="BF124" s="108"/>
      <c r="BG124" s="108"/>
      <c r="BH124" s="108"/>
      <c r="BI124" s="108"/>
      <c r="BJ124" s="108"/>
      <c r="BK124" s="108"/>
      <c r="BL124" s="108"/>
      <c r="BM124" s="108"/>
      <c r="BN124" s="108"/>
      <c r="BO124" s="108"/>
      <c r="BP124" s="108"/>
      <c r="BQ124" s="108"/>
      <c r="BR124" s="108"/>
      <c r="BS124" s="108"/>
      <c r="BT124" s="108"/>
      <c r="BU124" s="108"/>
      <c r="BV124" s="108"/>
      <c r="BW124" s="108"/>
      <c r="BX124" s="108"/>
      <c r="BY124" s="108"/>
      <c r="BZ124" s="108"/>
      <c r="CA124" s="108"/>
      <c r="CB124" s="108"/>
      <c r="CC124" s="108"/>
      <c r="CD124" s="108"/>
      <c r="CE124" s="108"/>
      <c r="CF124" s="108"/>
      <c r="CG124" s="108"/>
      <c r="CH124" s="108"/>
      <c r="CI124" s="108"/>
      <c r="CJ124" s="108"/>
      <c r="CK124" s="108"/>
      <c r="CL124" s="108"/>
      <c r="CM124" s="108"/>
      <c r="CN124" s="108"/>
      <c r="CO124" s="108"/>
      <c r="CP124" s="108"/>
      <c r="CQ124" s="108"/>
      <c r="CR124" s="108"/>
      <c r="CS124" s="108"/>
      <c r="CT124" s="108"/>
      <c r="CU124" s="108"/>
      <c r="CV124" s="108"/>
      <c r="CW124" s="108"/>
      <c r="CX124" s="108"/>
      <c r="CY124" s="108"/>
      <c r="CZ124" s="108"/>
      <c r="DA124" s="108"/>
      <c r="DB124" s="108"/>
      <c r="DC124" s="108"/>
      <c r="DD124" s="108"/>
      <c r="DE124" s="108"/>
      <c r="DF124" s="108"/>
      <c r="DG124" s="108"/>
      <c r="DH124" s="108"/>
      <c r="DI124" s="108"/>
      <c r="DJ124" s="108"/>
      <c r="DK124" s="108"/>
      <c r="DL124" s="108"/>
      <c r="DM124" s="108"/>
      <c r="DN124" s="108"/>
      <c r="DO124" s="108"/>
      <c r="DP124" s="108"/>
      <c r="DQ124" s="108"/>
      <c r="DR124" s="108"/>
      <c r="DS124" s="108"/>
      <c r="DT124" s="108"/>
      <c r="DU124" s="108"/>
      <c r="DV124" s="108"/>
      <c r="DW124" s="108"/>
      <c r="DX124" s="108"/>
      <c r="DY124" s="108"/>
      <c r="DZ124" s="108"/>
      <c r="EA124" s="108"/>
      <c r="EB124" s="108"/>
      <c r="EC124" s="108"/>
      <c r="ED124" s="108"/>
      <c r="EE124" s="108"/>
      <c r="EF124" s="108"/>
      <c r="EG124" s="108"/>
      <c r="EH124" s="108"/>
      <c r="EI124" s="108"/>
      <c r="EJ124" s="108"/>
      <c r="EK124" s="108"/>
      <c r="EL124" s="108"/>
      <c r="EM124" s="108"/>
      <c r="EN124" s="108"/>
      <c r="EO124" s="108"/>
      <c r="EP124" s="108"/>
      <c r="EQ124" s="108"/>
      <c r="ER124" s="108"/>
      <c r="ES124" s="108"/>
      <c r="ET124" s="108"/>
      <c r="EU124" s="108"/>
      <c r="EV124" s="108"/>
      <c r="EW124" s="108"/>
      <c r="EX124" s="108"/>
      <c r="EY124" s="108"/>
      <c r="EZ124" s="108"/>
      <c r="FA124" s="108"/>
      <c r="FB124" s="108"/>
      <c r="FC124" s="108"/>
      <c r="FD124" s="108"/>
      <c r="FE124" s="108"/>
      <c r="FF124" s="108"/>
      <c r="FG124" s="108"/>
      <c r="FH124" s="108"/>
      <c r="FI124" s="108"/>
      <c r="FJ124" s="108"/>
      <c r="FK124" s="108"/>
      <c r="FL124" s="108"/>
      <c r="FM124" s="108"/>
      <c r="FN124" s="108"/>
      <c r="FO124" s="108"/>
      <c r="FP124" s="108"/>
      <c r="FQ124" s="108"/>
      <c r="FR124" s="108"/>
      <c r="FS124" s="108"/>
      <c r="FT124" s="108"/>
      <c r="FU124" s="108"/>
      <c r="FV124" s="108"/>
      <c r="FW124" s="108"/>
      <c r="FX124" s="108"/>
      <c r="FY124" s="108"/>
      <c r="FZ124" s="108"/>
      <c r="GA124" s="108"/>
      <c r="GB124" s="108"/>
      <c r="GC124" s="108"/>
      <c r="GD124" s="108"/>
      <c r="GE124" s="108"/>
      <c r="GF124" s="108"/>
      <c r="GG124" s="108"/>
      <c r="GH124" s="108"/>
      <c r="GI124" s="108"/>
      <c r="GJ124" s="108"/>
      <c r="GK124" s="108"/>
      <c r="GL124" s="108"/>
      <c r="GM124" s="108"/>
      <c r="GN124" s="108"/>
      <c r="GO124" s="108"/>
      <c r="GP124" s="108"/>
      <c r="GQ124" s="108"/>
      <c r="GR124" s="108"/>
      <c r="GS124" s="108"/>
      <c r="GT124" s="108"/>
      <c r="GU124" s="108"/>
      <c r="GV124" s="108"/>
      <c r="GW124" s="108"/>
      <c r="GX124" s="108"/>
      <c r="GY124" s="108"/>
      <c r="GZ124" s="108"/>
      <c r="HA124" s="108"/>
      <c r="HB124" s="108"/>
      <c r="HC124" s="108"/>
      <c r="HD124" s="108"/>
      <c r="HE124" s="108"/>
      <c r="HF124" s="108"/>
      <c r="HG124" s="108"/>
      <c r="HH124" s="108"/>
      <c r="HI124" s="108"/>
      <c r="HJ124" s="108"/>
      <c r="HK124" s="108"/>
      <c r="HL124" s="108"/>
      <c r="HM124" s="108"/>
      <c r="HN124" s="108"/>
      <c r="HO124" s="108"/>
      <c r="HP124" s="108"/>
      <c r="HQ124" s="108"/>
      <c r="HR124" s="108"/>
      <c r="HS124" s="108"/>
      <c r="HT124" s="108"/>
      <c r="HU124" s="108"/>
      <c r="HV124" s="108"/>
      <c r="HW124" s="108"/>
      <c r="HX124" s="108"/>
      <c r="HY124" s="108"/>
      <c r="HZ124" s="108"/>
      <c r="IA124" s="108"/>
      <c r="IB124" s="108"/>
      <c r="IC124" s="108"/>
      <c r="ID124" s="108"/>
      <c r="IE124" s="108"/>
      <c r="IF124" s="108"/>
      <c r="IG124" s="108"/>
      <c r="IH124" s="108"/>
      <c r="II124" s="108"/>
      <c r="IJ124" s="108"/>
      <c r="IK124" s="108"/>
      <c r="IL124" s="108"/>
      <c r="IM124" s="108"/>
      <c r="IN124" s="108"/>
      <c r="IO124" s="108"/>
      <c r="IP124" s="108"/>
      <c r="IQ124" s="108"/>
      <c r="IR124" s="108"/>
      <c r="IS124" s="108"/>
      <c r="IT124" s="108"/>
      <c r="IU124" s="108"/>
      <c r="IV124" s="108"/>
      <c r="IW124" s="108"/>
      <c r="IX124" s="108"/>
      <c r="IY124" s="108"/>
      <c r="IZ124" s="108"/>
      <c r="JA124" s="108"/>
      <c r="JB124" s="108"/>
      <c r="JC124" s="108"/>
      <c r="JD124" s="108"/>
      <c r="JE124" s="108"/>
      <c r="JF124" s="108"/>
      <c r="JG124" s="108"/>
      <c r="JH124" s="108"/>
      <c r="JI124" s="108"/>
      <c r="JJ124" s="108"/>
      <c r="JK124" s="108"/>
      <c r="JL124" s="108"/>
      <c r="JM124" s="108"/>
      <c r="JN124" s="108"/>
      <c r="JO124" s="108"/>
      <c r="JP124" s="108"/>
      <c r="JQ124" s="108"/>
      <c r="JR124" s="108"/>
      <c r="JS124" s="108"/>
      <c r="JT124" s="108"/>
      <c r="JU124" s="108"/>
      <c r="JV124" s="108"/>
      <c r="JW124" s="108"/>
      <c r="JX124" s="108"/>
      <c r="JY124" s="108"/>
      <c r="JZ124" s="108"/>
      <c r="KA124" s="108"/>
      <c r="KB124" s="108"/>
      <c r="KC124" s="108"/>
      <c r="KD124" s="108"/>
      <c r="KE124" s="108"/>
      <c r="KF124" s="108"/>
      <c r="KG124" s="108"/>
      <c r="KH124" s="108"/>
      <c r="KI124" s="108"/>
      <c r="KJ124" s="108"/>
      <c r="KK124" s="108"/>
      <c r="KL124" s="108"/>
      <c r="KM124" s="108"/>
      <c r="KN124" s="108"/>
      <c r="KO124" s="108"/>
      <c r="KP124" s="108"/>
      <c r="KQ124" s="108"/>
      <c r="KR124" s="108"/>
      <c r="KS124" s="108"/>
      <c r="KT124" s="108"/>
      <c r="KU124" s="108"/>
      <c r="KV124" s="108"/>
      <c r="KW124" s="108"/>
      <c r="KX124" s="108"/>
      <c r="KY124" s="108"/>
      <c r="KZ124" s="108"/>
      <c r="LA124" s="108"/>
      <c r="LB124" s="108"/>
      <c r="LC124" s="108"/>
      <c r="LD124" s="108"/>
      <c r="LE124" s="108"/>
      <c r="LF124" s="108"/>
      <c r="LG124" s="108"/>
      <c r="LH124" s="108"/>
      <c r="LI124" s="108"/>
      <c r="LJ124" s="108"/>
      <c r="LK124" s="108"/>
      <c r="LL124" s="108"/>
      <c r="LM124" s="108"/>
      <c r="LN124" s="108"/>
      <c r="LO124" s="108"/>
      <c r="LP124" s="108"/>
      <c r="LQ124" s="108"/>
      <c r="LR124" s="108"/>
      <c r="LS124" s="108"/>
      <c r="LT124" s="108"/>
      <c r="LU124" s="108"/>
      <c r="LV124" s="108"/>
      <c r="LW124" s="108"/>
      <c r="LX124" s="108"/>
      <c r="LY124" s="108"/>
      <c r="LZ124" s="108"/>
      <c r="MA124" s="108"/>
      <c r="MB124" s="108"/>
      <c r="MC124" s="108"/>
      <c r="MD124" s="108"/>
      <c r="ME124" s="108"/>
    </row>
    <row r="125" spans="1:343">
      <c r="A125" s="3"/>
      <c r="B125" s="438"/>
      <c r="C125" s="438"/>
      <c r="D125" s="438"/>
      <c r="E125" s="438"/>
      <c r="F125" s="438"/>
      <c r="G125" s="438"/>
      <c r="H125" s="438"/>
      <c r="I125" s="438"/>
      <c r="J125" s="438"/>
      <c r="K125" s="438"/>
      <c r="L125" s="438"/>
      <c r="M125" s="438"/>
      <c r="N125" s="438"/>
      <c r="O125" s="438"/>
      <c r="P125" s="438"/>
      <c r="Q125" s="438"/>
      <c r="R125" s="438"/>
      <c r="S125" s="438"/>
      <c r="T125" s="438"/>
      <c r="U125" s="438"/>
      <c r="V125" s="438"/>
      <c r="W125" s="438"/>
      <c r="X125" s="438"/>
      <c r="Y125" s="438"/>
      <c r="Z125" s="438"/>
      <c r="AA125" s="438"/>
      <c r="AB125" s="438"/>
      <c r="AC125" s="438"/>
      <c r="AD125" s="438"/>
      <c r="AE125" s="154"/>
      <c r="AF125" s="154"/>
      <c r="AG125" s="154"/>
      <c r="AH125" s="154"/>
      <c r="AI125" s="154"/>
      <c r="AJ125" s="108"/>
      <c r="AK125" s="154"/>
      <c r="AL125" s="108"/>
      <c r="AM125" s="108"/>
      <c r="AN125" s="108"/>
      <c r="AO125" s="108"/>
      <c r="AP125" s="108"/>
      <c r="AQ125" s="108"/>
      <c r="AR125" s="108"/>
      <c r="AS125" s="108"/>
      <c r="AT125" s="108"/>
      <c r="AU125" s="108"/>
      <c r="AV125" s="108"/>
      <c r="AW125" s="108"/>
      <c r="AX125" s="108"/>
      <c r="AY125" s="108"/>
      <c r="AZ125" s="108"/>
      <c r="BA125" s="108"/>
      <c r="BB125" s="108"/>
      <c r="BC125" s="108"/>
      <c r="BD125" s="108"/>
      <c r="BE125" s="108"/>
      <c r="BF125" s="108"/>
      <c r="BG125" s="108"/>
      <c r="BH125" s="108"/>
      <c r="BI125" s="108"/>
      <c r="BJ125" s="108"/>
      <c r="BK125" s="108"/>
      <c r="BL125" s="108"/>
      <c r="BM125" s="108"/>
      <c r="BN125" s="108"/>
      <c r="BO125" s="108"/>
      <c r="BP125" s="108"/>
      <c r="BQ125" s="108"/>
      <c r="BR125" s="108"/>
      <c r="BS125" s="108"/>
      <c r="BT125" s="108"/>
      <c r="BU125" s="108"/>
      <c r="BV125" s="108"/>
      <c r="BW125" s="108"/>
      <c r="BX125" s="108"/>
      <c r="BY125" s="108"/>
      <c r="BZ125" s="108"/>
      <c r="CA125" s="108"/>
      <c r="CB125" s="108"/>
      <c r="CC125" s="108"/>
      <c r="CD125" s="108"/>
      <c r="CE125" s="108"/>
      <c r="CF125" s="108"/>
      <c r="CG125" s="108"/>
      <c r="CH125" s="108"/>
      <c r="CI125" s="108"/>
      <c r="CJ125" s="108"/>
      <c r="CK125" s="108"/>
      <c r="CL125" s="108"/>
      <c r="CM125" s="108"/>
      <c r="CN125" s="108"/>
      <c r="CO125" s="108"/>
      <c r="CP125" s="108"/>
      <c r="CQ125" s="108"/>
      <c r="CR125" s="108"/>
      <c r="CS125" s="108"/>
      <c r="CT125" s="108"/>
      <c r="CU125" s="108"/>
      <c r="CV125" s="108"/>
      <c r="CW125" s="108"/>
      <c r="CX125" s="108"/>
      <c r="CY125" s="108"/>
      <c r="CZ125" s="108"/>
      <c r="DA125" s="108"/>
      <c r="DB125" s="108"/>
      <c r="DC125" s="108"/>
      <c r="DD125" s="108"/>
      <c r="DE125" s="108"/>
      <c r="DF125" s="108"/>
      <c r="DG125" s="108"/>
      <c r="DH125" s="108"/>
      <c r="DI125" s="108"/>
      <c r="DJ125" s="108"/>
      <c r="DK125" s="108"/>
      <c r="DL125" s="108"/>
      <c r="DM125" s="108"/>
      <c r="DN125" s="108"/>
      <c r="DO125" s="108"/>
      <c r="DP125" s="108"/>
      <c r="DQ125" s="108"/>
      <c r="DR125" s="108"/>
      <c r="DS125" s="108"/>
      <c r="DT125" s="108"/>
      <c r="DU125" s="108"/>
      <c r="DV125" s="108"/>
      <c r="DW125" s="108"/>
      <c r="DX125" s="108"/>
      <c r="DY125" s="108"/>
      <c r="DZ125" s="108"/>
      <c r="EA125" s="108"/>
      <c r="EB125" s="108"/>
      <c r="EC125" s="108"/>
      <c r="ED125" s="108"/>
      <c r="EE125" s="108"/>
      <c r="EF125" s="108"/>
      <c r="EG125" s="108"/>
      <c r="EH125" s="108"/>
      <c r="EI125" s="108"/>
      <c r="EJ125" s="108"/>
      <c r="EK125" s="108"/>
      <c r="EL125" s="108"/>
      <c r="EM125" s="108"/>
      <c r="EN125" s="108"/>
      <c r="EO125" s="108"/>
      <c r="EP125" s="108"/>
      <c r="EQ125" s="108"/>
      <c r="ER125" s="108"/>
      <c r="ES125" s="108"/>
      <c r="ET125" s="108"/>
      <c r="EU125" s="108"/>
      <c r="EV125" s="108"/>
      <c r="EW125" s="108"/>
      <c r="EX125" s="108"/>
      <c r="EY125" s="108"/>
      <c r="EZ125" s="108"/>
      <c r="FA125" s="108"/>
      <c r="FB125" s="108"/>
      <c r="FC125" s="108"/>
      <c r="FD125" s="108"/>
      <c r="FE125" s="108"/>
      <c r="FF125" s="108"/>
      <c r="FG125" s="108"/>
      <c r="FH125" s="108"/>
      <c r="FI125" s="108"/>
      <c r="FJ125" s="108"/>
      <c r="FK125" s="108"/>
      <c r="FL125" s="108"/>
      <c r="FM125" s="108"/>
      <c r="FN125" s="108"/>
      <c r="FO125" s="108"/>
      <c r="FP125" s="108"/>
      <c r="FQ125" s="108"/>
      <c r="FR125" s="108"/>
      <c r="FS125" s="108"/>
      <c r="FT125" s="108"/>
      <c r="FU125" s="108"/>
      <c r="FV125" s="108"/>
      <c r="FW125" s="108"/>
      <c r="FX125" s="108"/>
      <c r="FY125" s="108"/>
      <c r="FZ125" s="108"/>
      <c r="GA125" s="108"/>
      <c r="GB125" s="108"/>
      <c r="GC125" s="108"/>
      <c r="GD125" s="108"/>
      <c r="GE125" s="108"/>
      <c r="GF125" s="108"/>
      <c r="GG125" s="108"/>
      <c r="GH125" s="108"/>
      <c r="GI125" s="108"/>
      <c r="GJ125" s="108"/>
      <c r="GK125" s="108"/>
      <c r="GL125" s="108"/>
      <c r="GM125" s="108"/>
      <c r="GN125" s="108"/>
      <c r="GO125" s="108"/>
      <c r="GP125" s="108"/>
      <c r="GQ125" s="108"/>
      <c r="GR125" s="108"/>
      <c r="GS125" s="108"/>
      <c r="GT125" s="108"/>
      <c r="GU125" s="108"/>
      <c r="GV125" s="108"/>
      <c r="GW125" s="108"/>
      <c r="GX125" s="108"/>
      <c r="GY125" s="108"/>
      <c r="GZ125" s="108"/>
      <c r="HA125" s="108"/>
      <c r="HB125" s="108"/>
      <c r="HC125" s="108"/>
      <c r="HD125" s="108"/>
      <c r="HE125" s="108"/>
      <c r="HF125" s="108"/>
      <c r="HG125" s="108"/>
      <c r="HH125" s="108"/>
      <c r="HI125" s="108"/>
      <c r="HJ125" s="108"/>
      <c r="HK125" s="108"/>
      <c r="HL125" s="108"/>
      <c r="HM125" s="108"/>
      <c r="HN125" s="108"/>
      <c r="HO125" s="108"/>
      <c r="HP125" s="108"/>
      <c r="HQ125" s="108"/>
      <c r="HR125" s="108"/>
      <c r="HS125" s="108"/>
      <c r="HT125" s="108"/>
      <c r="HU125" s="108"/>
      <c r="HV125" s="108"/>
      <c r="HW125" s="108"/>
      <c r="HX125" s="108"/>
      <c r="HY125" s="108"/>
      <c r="HZ125" s="108"/>
      <c r="IA125" s="108"/>
      <c r="IB125" s="108"/>
      <c r="IC125" s="108"/>
      <c r="ID125" s="108"/>
      <c r="IE125" s="108"/>
      <c r="IF125" s="108"/>
      <c r="IG125" s="108"/>
      <c r="IH125" s="108"/>
      <c r="II125" s="108"/>
      <c r="IJ125" s="108"/>
      <c r="IK125" s="108"/>
      <c r="IL125" s="108"/>
      <c r="IM125" s="108"/>
      <c r="IN125" s="108"/>
      <c r="IO125" s="108"/>
      <c r="IP125" s="108"/>
      <c r="IQ125" s="108"/>
      <c r="IR125" s="108"/>
      <c r="IS125" s="108"/>
      <c r="IT125" s="108"/>
      <c r="IU125" s="108"/>
      <c r="IV125" s="108"/>
      <c r="IW125" s="108"/>
      <c r="IX125" s="108"/>
      <c r="IY125" s="108"/>
      <c r="IZ125" s="108"/>
      <c r="JA125" s="108"/>
      <c r="JB125" s="108"/>
      <c r="JC125" s="108"/>
      <c r="JD125" s="108"/>
      <c r="JE125" s="108"/>
      <c r="JF125" s="108"/>
      <c r="JG125" s="108"/>
      <c r="JH125" s="108"/>
      <c r="JI125" s="108"/>
      <c r="JJ125" s="108"/>
      <c r="JK125" s="108"/>
      <c r="JL125" s="108"/>
      <c r="JM125" s="108"/>
      <c r="JN125" s="108"/>
      <c r="JO125" s="108"/>
      <c r="JP125" s="108"/>
      <c r="JQ125" s="108"/>
      <c r="JR125" s="108"/>
      <c r="JS125" s="108"/>
      <c r="JT125" s="108"/>
      <c r="JU125" s="108"/>
      <c r="JV125" s="108"/>
      <c r="JW125" s="108"/>
      <c r="JX125" s="108"/>
      <c r="JY125" s="108"/>
      <c r="JZ125" s="108"/>
      <c r="KA125" s="108"/>
      <c r="KB125" s="108"/>
      <c r="KC125" s="108"/>
      <c r="KD125" s="108"/>
      <c r="KE125" s="108"/>
      <c r="KF125" s="108"/>
      <c r="KG125" s="108"/>
      <c r="KH125" s="108"/>
      <c r="KI125" s="108"/>
      <c r="KJ125" s="108"/>
      <c r="KK125" s="108"/>
      <c r="KL125" s="108"/>
      <c r="KM125" s="108"/>
      <c r="KN125" s="108"/>
      <c r="KO125" s="108"/>
      <c r="KP125" s="108"/>
      <c r="KQ125" s="108"/>
      <c r="KR125" s="108"/>
      <c r="KS125" s="108"/>
      <c r="KT125" s="108"/>
      <c r="KU125" s="108"/>
      <c r="KV125" s="108"/>
      <c r="KW125" s="108"/>
      <c r="KX125" s="108"/>
      <c r="KY125" s="108"/>
      <c r="KZ125" s="108"/>
      <c r="LA125" s="108"/>
      <c r="LB125" s="108"/>
      <c r="LC125" s="108"/>
      <c r="LD125" s="108"/>
      <c r="LE125" s="108"/>
      <c r="LF125" s="108"/>
      <c r="LG125" s="108"/>
      <c r="LH125" s="108"/>
      <c r="LI125" s="108"/>
      <c r="LJ125" s="108"/>
      <c r="LK125" s="108"/>
      <c r="LL125" s="108"/>
      <c r="LM125" s="108"/>
      <c r="LN125" s="108"/>
      <c r="LO125" s="108"/>
      <c r="LP125" s="108"/>
      <c r="LQ125" s="108"/>
      <c r="LR125" s="108"/>
      <c r="LS125" s="108"/>
      <c r="LT125" s="108"/>
      <c r="LU125" s="108"/>
      <c r="LV125" s="108"/>
      <c r="LW125" s="108"/>
      <c r="LX125" s="108"/>
      <c r="LY125" s="108"/>
      <c r="LZ125" s="108"/>
      <c r="MA125" s="108"/>
      <c r="MB125" s="108"/>
      <c r="MC125" s="108"/>
      <c r="MD125" s="108"/>
      <c r="ME125" s="108"/>
    </row>
    <row r="126" spans="1:343">
      <c r="A126" s="3"/>
      <c r="B126" s="438"/>
      <c r="C126" s="438"/>
      <c r="D126" s="438"/>
      <c r="E126" s="438"/>
      <c r="F126" s="438"/>
      <c r="G126" s="438"/>
      <c r="H126" s="438"/>
      <c r="I126" s="438"/>
      <c r="J126" s="438"/>
      <c r="K126" s="438"/>
      <c r="L126" s="438"/>
      <c r="M126" s="438"/>
      <c r="N126" s="438"/>
      <c r="O126" s="438"/>
      <c r="P126" s="438"/>
      <c r="Q126" s="438"/>
      <c r="R126" s="438"/>
      <c r="S126" s="438"/>
      <c r="T126" s="438"/>
      <c r="U126" s="438"/>
      <c r="V126" s="438"/>
      <c r="W126" s="438"/>
      <c r="X126" s="438"/>
      <c r="Y126" s="438"/>
      <c r="Z126" s="438"/>
      <c r="AA126" s="438"/>
      <c r="AB126" s="438"/>
      <c r="AC126" s="438"/>
      <c r="AD126" s="438"/>
      <c r="AE126" s="154"/>
      <c r="AF126" s="154"/>
      <c r="AG126" s="154"/>
      <c r="AH126" s="154"/>
      <c r="AI126" s="154"/>
      <c r="AJ126" s="108"/>
      <c r="AK126" s="154"/>
      <c r="AL126" s="108"/>
      <c r="AM126" s="108"/>
      <c r="AN126" s="108"/>
      <c r="AO126" s="108"/>
      <c r="AP126" s="108"/>
      <c r="AQ126" s="108"/>
      <c r="AR126" s="108"/>
      <c r="AS126" s="108"/>
      <c r="AT126" s="108"/>
      <c r="AU126" s="108"/>
      <c r="AV126" s="108"/>
      <c r="AW126" s="108"/>
      <c r="AX126" s="108"/>
      <c r="AY126" s="108"/>
      <c r="AZ126" s="108"/>
      <c r="BA126" s="108"/>
      <c r="BB126" s="108"/>
      <c r="BC126" s="108"/>
      <c r="BD126" s="108"/>
      <c r="BE126" s="108"/>
      <c r="BF126" s="108"/>
      <c r="BG126" s="108"/>
      <c r="BH126" s="108"/>
      <c r="BI126" s="108"/>
      <c r="BJ126" s="108"/>
      <c r="BK126" s="108"/>
      <c r="BL126" s="108"/>
      <c r="BM126" s="108"/>
      <c r="BN126" s="108"/>
      <c r="BO126" s="108"/>
      <c r="BP126" s="108"/>
      <c r="BQ126" s="108"/>
      <c r="BR126" s="108"/>
      <c r="BS126" s="108"/>
      <c r="BT126" s="108"/>
      <c r="BU126" s="108"/>
      <c r="BV126" s="108"/>
      <c r="BW126" s="108"/>
      <c r="BX126" s="108"/>
      <c r="BY126" s="108"/>
      <c r="BZ126" s="108"/>
      <c r="CA126" s="108"/>
      <c r="CB126" s="108"/>
      <c r="CC126" s="108"/>
      <c r="CD126" s="108"/>
      <c r="CE126" s="108"/>
      <c r="CF126" s="108"/>
      <c r="CG126" s="108"/>
      <c r="CH126" s="108"/>
      <c r="CI126" s="108"/>
      <c r="CJ126" s="108"/>
      <c r="CK126" s="108"/>
      <c r="CL126" s="108"/>
      <c r="CM126" s="108"/>
      <c r="CN126" s="108"/>
      <c r="CO126" s="108"/>
      <c r="CP126" s="108"/>
      <c r="CQ126" s="108"/>
      <c r="CR126" s="108"/>
      <c r="CS126" s="108"/>
      <c r="CT126" s="108"/>
      <c r="CU126" s="108"/>
      <c r="CV126" s="108"/>
      <c r="CW126" s="108"/>
      <c r="CX126" s="108"/>
      <c r="CY126" s="108"/>
      <c r="CZ126" s="108"/>
      <c r="DA126" s="108"/>
      <c r="DB126" s="108"/>
      <c r="DC126" s="108"/>
      <c r="DD126" s="108"/>
      <c r="DE126" s="108"/>
      <c r="DF126" s="108"/>
      <c r="DG126" s="108"/>
      <c r="DH126" s="108"/>
      <c r="DI126" s="108"/>
      <c r="DJ126" s="108"/>
      <c r="DK126" s="108"/>
      <c r="DL126" s="108"/>
      <c r="DM126" s="108"/>
      <c r="DN126" s="108"/>
      <c r="DO126" s="108"/>
      <c r="DP126" s="108"/>
      <c r="DQ126" s="108"/>
      <c r="DR126" s="108"/>
      <c r="DS126" s="108"/>
      <c r="DT126" s="108"/>
      <c r="DU126" s="108"/>
      <c r="DV126" s="108"/>
      <c r="DW126" s="108"/>
      <c r="DX126" s="108"/>
      <c r="DY126" s="108"/>
      <c r="DZ126" s="108"/>
      <c r="EA126" s="108"/>
      <c r="EB126" s="108"/>
      <c r="EC126" s="108"/>
      <c r="ED126" s="108"/>
      <c r="EE126" s="108"/>
      <c r="EF126" s="108"/>
      <c r="EG126" s="108"/>
      <c r="EH126" s="108"/>
      <c r="EI126" s="108"/>
      <c r="EJ126" s="108"/>
      <c r="EK126" s="108"/>
      <c r="EL126" s="108"/>
      <c r="EM126" s="108"/>
      <c r="EN126" s="108"/>
      <c r="EO126" s="108"/>
      <c r="EP126" s="108"/>
      <c r="EQ126" s="108"/>
      <c r="ER126" s="108"/>
      <c r="ES126" s="108"/>
      <c r="ET126" s="108"/>
      <c r="EU126" s="108"/>
      <c r="EV126" s="108"/>
      <c r="EW126" s="108"/>
      <c r="EX126" s="108"/>
      <c r="EY126" s="108"/>
      <c r="EZ126" s="108"/>
      <c r="FA126" s="108"/>
      <c r="FB126" s="108"/>
      <c r="FC126" s="108"/>
      <c r="FD126" s="108"/>
      <c r="FE126" s="108"/>
      <c r="FF126" s="108"/>
      <c r="FG126" s="108"/>
      <c r="FH126" s="108"/>
      <c r="FI126" s="108"/>
      <c r="FJ126" s="108"/>
      <c r="FK126" s="108"/>
      <c r="FL126" s="108"/>
      <c r="FM126" s="108"/>
      <c r="FN126" s="108"/>
      <c r="FO126" s="108"/>
      <c r="FP126" s="108"/>
      <c r="FQ126" s="108"/>
      <c r="FR126" s="108"/>
      <c r="FS126" s="108"/>
      <c r="FT126" s="108"/>
      <c r="FU126" s="108"/>
      <c r="FV126" s="108"/>
      <c r="FW126" s="108"/>
      <c r="FX126" s="108"/>
      <c r="FY126" s="108"/>
      <c r="FZ126" s="108"/>
      <c r="GA126" s="108"/>
      <c r="GB126" s="108"/>
      <c r="GC126" s="108"/>
      <c r="GD126" s="108"/>
      <c r="GE126" s="108"/>
      <c r="GF126" s="108"/>
      <c r="GG126" s="108"/>
      <c r="GH126" s="108"/>
      <c r="GI126" s="108"/>
      <c r="GJ126" s="108"/>
      <c r="GK126" s="108"/>
      <c r="GL126" s="108"/>
      <c r="GM126" s="108"/>
      <c r="GN126" s="108"/>
      <c r="GO126" s="108"/>
      <c r="GP126" s="108"/>
      <c r="GQ126" s="108"/>
      <c r="GR126" s="108"/>
      <c r="GS126" s="108"/>
      <c r="GT126" s="108"/>
      <c r="GU126" s="108"/>
      <c r="GV126" s="108"/>
      <c r="GW126" s="108"/>
      <c r="GX126" s="108"/>
      <c r="GY126" s="108"/>
      <c r="GZ126" s="108"/>
      <c r="HA126" s="108"/>
      <c r="HB126" s="108"/>
      <c r="HC126" s="108"/>
      <c r="HD126" s="108"/>
      <c r="HE126" s="108"/>
      <c r="HF126" s="108"/>
      <c r="HG126" s="108"/>
      <c r="HH126" s="108"/>
      <c r="HI126" s="108"/>
      <c r="HJ126" s="108"/>
      <c r="HK126" s="108"/>
      <c r="HL126" s="108"/>
      <c r="HM126" s="108"/>
      <c r="HN126" s="108"/>
      <c r="HO126" s="108"/>
      <c r="HP126" s="108"/>
      <c r="HQ126" s="108"/>
      <c r="HR126" s="108"/>
      <c r="HS126" s="108"/>
      <c r="HT126" s="108"/>
      <c r="HU126" s="108"/>
      <c r="HV126" s="108"/>
      <c r="HW126" s="108"/>
      <c r="HX126" s="108"/>
      <c r="HY126" s="108"/>
      <c r="HZ126" s="108"/>
      <c r="IA126" s="108"/>
      <c r="IB126" s="108"/>
      <c r="IC126" s="108"/>
      <c r="ID126" s="108"/>
      <c r="IE126" s="108"/>
      <c r="IF126" s="108"/>
      <c r="IG126" s="108"/>
      <c r="IH126" s="108"/>
      <c r="II126" s="108"/>
      <c r="IJ126" s="108"/>
      <c r="IK126" s="108"/>
      <c r="IL126" s="108"/>
      <c r="IM126" s="108"/>
      <c r="IN126" s="108"/>
      <c r="IO126" s="108"/>
      <c r="IP126" s="108"/>
      <c r="IQ126" s="108"/>
      <c r="IR126" s="108"/>
      <c r="IS126" s="108"/>
      <c r="IT126" s="108"/>
      <c r="IU126" s="108"/>
      <c r="IV126" s="108"/>
      <c r="IW126" s="108"/>
      <c r="IX126" s="108"/>
      <c r="IY126" s="108"/>
      <c r="IZ126" s="108"/>
      <c r="JA126" s="108"/>
      <c r="JB126" s="108"/>
      <c r="JC126" s="108"/>
      <c r="JD126" s="108"/>
      <c r="JE126" s="108"/>
      <c r="JF126" s="108"/>
      <c r="JG126" s="108"/>
      <c r="JH126" s="108"/>
      <c r="JI126" s="108"/>
      <c r="JJ126" s="108"/>
      <c r="JK126" s="108"/>
      <c r="JL126" s="108"/>
      <c r="JM126" s="108"/>
      <c r="JN126" s="108"/>
      <c r="JO126" s="108"/>
      <c r="JP126" s="108"/>
      <c r="JQ126" s="108"/>
      <c r="JR126" s="108"/>
      <c r="JS126" s="108"/>
      <c r="JT126" s="108"/>
      <c r="JU126" s="108"/>
      <c r="JV126" s="108"/>
      <c r="JW126" s="108"/>
      <c r="JX126" s="108"/>
      <c r="JY126" s="108"/>
      <c r="JZ126" s="108"/>
      <c r="KA126" s="108"/>
      <c r="KB126" s="108"/>
      <c r="KC126" s="108"/>
      <c r="KD126" s="108"/>
      <c r="KE126" s="108"/>
      <c r="KF126" s="108"/>
      <c r="KG126" s="108"/>
      <c r="KH126" s="108"/>
      <c r="KI126" s="108"/>
      <c r="KJ126" s="108"/>
      <c r="KK126" s="108"/>
      <c r="KL126" s="108"/>
      <c r="KM126" s="108"/>
      <c r="KN126" s="108"/>
      <c r="KO126" s="108"/>
      <c r="KP126" s="108"/>
      <c r="KQ126" s="108"/>
      <c r="KR126" s="108"/>
      <c r="KS126" s="108"/>
      <c r="KT126" s="108"/>
      <c r="KU126" s="108"/>
      <c r="KV126" s="108"/>
      <c r="KW126" s="108"/>
      <c r="KX126" s="108"/>
      <c r="KY126" s="108"/>
      <c r="KZ126" s="108"/>
      <c r="LA126" s="108"/>
      <c r="LB126" s="108"/>
      <c r="LC126" s="108"/>
      <c r="LD126" s="108"/>
      <c r="LE126" s="108"/>
      <c r="LF126" s="108"/>
      <c r="LG126" s="108"/>
      <c r="LH126" s="108"/>
      <c r="LI126" s="108"/>
      <c r="LJ126" s="108"/>
      <c r="LK126" s="108"/>
      <c r="LL126" s="108"/>
      <c r="LM126" s="108"/>
      <c r="LN126" s="108"/>
      <c r="LO126" s="108"/>
      <c r="LP126" s="108"/>
      <c r="LQ126" s="108"/>
      <c r="LR126" s="108"/>
      <c r="LS126" s="108"/>
      <c r="LT126" s="108"/>
      <c r="LU126" s="108"/>
      <c r="LV126" s="108"/>
      <c r="LW126" s="108"/>
      <c r="LX126" s="108"/>
      <c r="LY126" s="108"/>
      <c r="LZ126" s="108"/>
      <c r="MA126" s="108"/>
      <c r="MB126" s="108"/>
      <c r="MC126" s="108"/>
      <c r="MD126" s="108"/>
      <c r="ME126" s="108"/>
    </row>
    <row r="127" spans="1:343">
      <c r="A127" s="3"/>
      <c r="B127" s="438"/>
      <c r="C127" s="438"/>
      <c r="D127" s="438"/>
      <c r="E127" s="438"/>
      <c r="F127" s="438"/>
      <c r="G127" s="438"/>
      <c r="H127" s="438"/>
      <c r="I127" s="438"/>
      <c r="J127" s="438"/>
      <c r="K127" s="438"/>
      <c r="L127" s="438"/>
      <c r="M127" s="438"/>
      <c r="N127" s="438"/>
      <c r="O127" s="438"/>
      <c r="P127" s="438"/>
      <c r="Q127" s="438"/>
      <c r="R127" s="438"/>
      <c r="S127" s="438"/>
      <c r="T127" s="438"/>
      <c r="U127" s="438"/>
      <c r="V127" s="438"/>
      <c r="W127" s="438"/>
      <c r="X127" s="438"/>
      <c r="Y127" s="438"/>
      <c r="Z127" s="438"/>
      <c r="AA127" s="438"/>
      <c r="AB127" s="438"/>
      <c r="AC127" s="438"/>
      <c r="AD127" s="438"/>
      <c r="AE127" s="154"/>
      <c r="AF127" s="154"/>
      <c r="AG127" s="154"/>
      <c r="AH127" s="154"/>
      <c r="AI127" s="154"/>
      <c r="AJ127" s="108"/>
      <c r="AK127" s="154"/>
      <c r="AL127" s="108"/>
      <c r="AM127" s="108"/>
      <c r="AN127" s="108"/>
      <c r="AO127" s="108"/>
      <c r="AP127" s="108"/>
      <c r="AQ127" s="108"/>
      <c r="AR127" s="108"/>
      <c r="AS127" s="108"/>
      <c r="AT127" s="108"/>
      <c r="AU127" s="108"/>
      <c r="AV127" s="108"/>
      <c r="AW127" s="108"/>
      <c r="AX127" s="108"/>
      <c r="AY127" s="108"/>
      <c r="AZ127" s="108"/>
      <c r="BA127" s="108"/>
      <c r="BB127" s="108"/>
      <c r="BC127" s="108"/>
      <c r="BD127" s="108"/>
      <c r="BE127" s="108"/>
      <c r="BF127" s="108"/>
      <c r="BG127" s="108"/>
      <c r="BH127" s="108"/>
      <c r="BI127" s="108"/>
      <c r="BJ127" s="108"/>
      <c r="BK127" s="108"/>
      <c r="BL127" s="108"/>
      <c r="BM127" s="108"/>
      <c r="BN127" s="108"/>
      <c r="BO127" s="108"/>
      <c r="BP127" s="108"/>
      <c r="BQ127" s="108"/>
      <c r="BR127" s="108"/>
      <c r="BS127" s="108"/>
      <c r="BT127" s="108"/>
      <c r="BU127" s="108"/>
      <c r="BV127" s="108"/>
      <c r="BW127" s="108"/>
      <c r="BX127" s="108"/>
      <c r="BY127" s="108"/>
      <c r="BZ127" s="108"/>
      <c r="CA127" s="108"/>
      <c r="CB127" s="108"/>
      <c r="CC127" s="108"/>
      <c r="CD127" s="108"/>
      <c r="CE127" s="108"/>
      <c r="CF127" s="108"/>
      <c r="CG127" s="108"/>
      <c r="CH127" s="108"/>
      <c r="CI127" s="108"/>
      <c r="CJ127" s="108"/>
      <c r="CK127" s="108"/>
      <c r="CL127" s="108"/>
      <c r="CM127" s="108"/>
      <c r="CN127" s="108"/>
      <c r="CO127" s="108"/>
      <c r="CP127" s="108"/>
      <c r="CQ127" s="108"/>
      <c r="CR127" s="108"/>
      <c r="CS127" s="108"/>
      <c r="CT127" s="108"/>
      <c r="CU127" s="108"/>
      <c r="CV127" s="108"/>
      <c r="CW127" s="108"/>
      <c r="CX127" s="108"/>
      <c r="CY127" s="108"/>
      <c r="CZ127" s="108"/>
      <c r="DA127" s="108"/>
      <c r="DB127" s="108"/>
      <c r="DC127" s="108"/>
      <c r="DD127" s="108"/>
      <c r="DE127" s="108"/>
      <c r="DF127" s="108"/>
      <c r="DG127" s="108"/>
      <c r="DH127" s="108"/>
      <c r="DI127" s="108"/>
      <c r="DJ127" s="108"/>
      <c r="DK127" s="108"/>
      <c r="DL127" s="108"/>
      <c r="DM127" s="108"/>
      <c r="DN127" s="108"/>
      <c r="DO127" s="108"/>
      <c r="DP127" s="108"/>
      <c r="DQ127" s="108"/>
      <c r="DR127" s="108"/>
      <c r="DS127" s="108"/>
      <c r="DT127" s="108"/>
      <c r="DU127" s="108"/>
      <c r="DV127" s="108"/>
      <c r="DW127" s="108"/>
      <c r="DX127" s="108"/>
      <c r="DY127" s="108"/>
      <c r="DZ127" s="108"/>
      <c r="EA127" s="108"/>
      <c r="EB127" s="108"/>
      <c r="EC127" s="108"/>
      <c r="ED127" s="108"/>
      <c r="EE127" s="108"/>
      <c r="EF127" s="108"/>
      <c r="EG127" s="108"/>
      <c r="EH127" s="108"/>
      <c r="EI127" s="108"/>
      <c r="EJ127" s="108"/>
      <c r="EK127" s="108"/>
      <c r="EL127" s="108"/>
      <c r="EM127" s="108"/>
      <c r="EN127" s="108"/>
      <c r="EO127" s="108"/>
      <c r="EP127" s="108"/>
      <c r="EQ127" s="108"/>
      <c r="ER127" s="108"/>
      <c r="ES127" s="108"/>
      <c r="ET127" s="108"/>
      <c r="EU127" s="108"/>
      <c r="EV127" s="108"/>
      <c r="EW127" s="108"/>
      <c r="EX127" s="108"/>
      <c r="EY127" s="108"/>
      <c r="EZ127" s="108"/>
      <c r="FA127" s="108"/>
      <c r="FB127" s="108"/>
      <c r="FC127" s="108"/>
      <c r="FD127" s="108"/>
      <c r="FE127" s="108"/>
      <c r="FF127" s="108"/>
      <c r="FG127" s="108"/>
      <c r="FH127" s="108"/>
      <c r="FI127" s="108"/>
      <c r="FJ127" s="108"/>
      <c r="FK127" s="108"/>
      <c r="FL127" s="108"/>
      <c r="FM127" s="108"/>
      <c r="FN127" s="108"/>
      <c r="FO127" s="108"/>
      <c r="FP127" s="108"/>
      <c r="FQ127" s="108"/>
      <c r="FR127" s="108"/>
      <c r="FS127" s="108"/>
      <c r="FT127" s="108"/>
      <c r="FU127" s="108"/>
      <c r="FV127" s="108"/>
      <c r="FW127" s="108"/>
      <c r="FX127" s="108"/>
      <c r="FY127" s="108"/>
      <c r="FZ127" s="108"/>
      <c r="GA127" s="108"/>
      <c r="GB127" s="108"/>
      <c r="GC127" s="108"/>
      <c r="GD127" s="108"/>
      <c r="GE127" s="108"/>
      <c r="GF127" s="108"/>
      <c r="GG127" s="108"/>
      <c r="GH127" s="108"/>
      <c r="GI127" s="108"/>
      <c r="GJ127" s="108"/>
      <c r="GK127" s="108"/>
      <c r="GL127" s="108"/>
      <c r="GM127" s="108"/>
      <c r="GN127" s="108"/>
      <c r="GO127" s="108"/>
      <c r="GP127" s="108"/>
      <c r="GQ127" s="108"/>
      <c r="GR127" s="108"/>
      <c r="GS127" s="108"/>
      <c r="GT127" s="108"/>
      <c r="GU127" s="108"/>
      <c r="GV127" s="108"/>
      <c r="GW127" s="108"/>
      <c r="GX127" s="108"/>
      <c r="GY127" s="108"/>
      <c r="GZ127" s="108"/>
      <c r="HA127" s="108"/>
      <c r="HB127" s="108"/>
      <c r="HC127" s="108"/>
      <c r="HD127" s="108"/>
      <c r="HE127" s="108"/>
      <c r="HF127" s="108"/>
      <c r="HG127" s="108"/>
      <c r="HH127" s="108"/>
      <c r="HI127" s="108"/>
      <c r="HJ127" s="108"/>
      <c r="HK127" s="108"/>
      <c r="HL127" s="108"/>
      <c r="HM127" s="108"/>
      <c r="HN127" s="108"/>
      <c r="HO127" s="108"/>
      <c r="HP127" s="108"/>
      <c r="HQ127" s="108"/>
      <c r="HR127" s="108"/>
      <c r="HS127" s="108"/>
      <c r="HT127" s="108"/>
      <c r="HU127" s="108"/>
      <c r="HV127" s="108"/>
      <c r="HW127" s="108"/>
      <c r="HX127" s="108"/>
      <c r="HY127" s="108"/>
      <c r="HZ127" s="108"/>
      <c r="IA127" s="108"/>
      <c r="IB127" s="108"/>
      <c r="IC127" s="108"/>
      <c r="ID127" s="108"/>
      <c r="IE127" s="108"/>
      <c r="IF127" s="108"/>
      <c r="IG127" s="108"/>
      <c r="IH127" s="108"/>
      <c r="II127" s="108"/>
      <c r="IJ127" s="108"/>
      <c r="IK127" s="108"/>
      <c r="IL127" s="108"/>
      <c r="IM127" s="108"/>
      <c r="IN127" s="108"/>
      <c r="IO127" s="108"/>
      <c r="IP127" s="108"/>
      <c r="IQ127" s="108"/>
      <c r="IR127" s="108"/>
      <c r="IS127" s="108"/>
      <c r="IT127" s="108"/>
      <c r="IU127" s="108"/>
      <c r="IV127" s="108"/>
      <c r="IW127" s="108"/>
      <c r="IX127" s="108"/>
      <c r="IY127" s="108"/>
      <c r="IZ127" s="108"/>
      <c r="JA127" s="108"/>
      <c r="JB127" s="108"/>
      <c r="JC127" s="108"/>
      <c r="JD127" s="108"/>
      <c r="JE127" s="108"/>
      <c r="JF127" s="108"/>
      <c r="JG127" s="108"/>
      <c r="JH127" s="108"/>
      <c r="JI127" s="108"/>
      <c r="JJ127" s="108"/>
      <c r="JK127" s="108"/>
      <c r="JL127" s="108"/>
      <c r="JM127" s="108"/>
      <c r="JN127" s="108"/>
      <c r="JO127" s="108"/>
      <c r="JP127" s="108"/>
      <c r="JQ127" s="108"/>
      <c r="JR127" s="108"/>
      <c r="JS127" s="108"/>
      <c r="JT127" s="108"/>
      <c r="JU127" s="108"/>
      <c r="JV127" s="108"/>
      <c r="JW127" s="108"/>
      <c r="JX127" s="108"/>
      <c r="JY127" s="108"/>
      <c r="JZ127" s="108"/>
      <c r="KA127" s="108"/>
      <c r="KB127" s="108"/>
      <c r="KC127" s="108"/>
      <c r="KD127" s="108"/>
      <c r="KE127" s="108"/>
      <c r="KF127" s="108"/>
      <c r="KG127" s="108"/>
      <c r="KH127" s="108"/>
      <c r="KI127" s="108"/>
      <c r="KJ127" s="108"/>
      <c r="KK127" s="108"/>
      <c r="KL127" s="108"/>
      <c r="KM127" s="108"/>
      <c r="KN127" s="108"/>
      <c r="KO127" s="108"/>
      <c r="KP127" s="108"/>
      <c r="KQ127" s="108"/>
      <c r="KR127" s="108"/>
      <c r="KS127" s="108"/>
      <c r="KT127" s="108"/>
      <c r="KU127" s="108"/>
      <c r="KV127" s="108"/>
      <c r="KW127" s="108"/>
      <c r="KX127" s="108"/>
      <c r="KY127" s="108"/>
      <c r="KZ127" s="108"/>
      <c r="LA127" s="108"/>
      <c r="LB127" s="108"/>
      <c r="LC127" s="108"/>
      <c r="LD127" s="108"/>
      <c r="LE127" s="108"/>
      <c r="LF127" s="108"/>
      <c r="LG127" s="108"/>
      <c r="LH127" s="108"/>
      <c r="LI127" s="108"/>
      <c r="LJ127" s="108"/>
      <c r="LK127" s="108"/>
      <c r="LL127" s="108"/>
      <c r="LM127" s="108"/>
      <c r="LN127" s="108"/>
      <c r="LO127" s="108"/>
      <c r="LP127" s="108"/>
      <c r="LQ127" s="108"/>
      <c r="LR127" s="108"/>
      <c r="LS127" s="108"/>
      <c r="LT127" s="108"/>
      <c r="LU127" s="108"/>
      <c r="LV127" s="108"/>
      <c r="LW127" s="108"/>
      <c r="LX127" s="108"/>
      <c r="LY127" s="108"/>
      <c r="LZ127" s="108"/>
      <c r="MA127" s="108"/>
      <c r="MB127" s="108"/>
      <c r="MC127" s="108"/>
      <c r="MD127" s="108"/>
      <c r="ME127" s="108"/>
    </row>
    <row r="128" spans="1:343">
      <c r="A128" s="3"/>
      <c r="B128" s="438"/>
      <c r="C128" s="438"/>
      <c r="D128" s="438"/>
      <c r="E128" s="438"/>
      <c r="F128" s="438"/>
      <c r="G128" s="438"/>
      <c r="H128" s="438"/>
      <c r="I128" s="438"/>
      <c r="J128" s="438"/>
      <c r="K128" s="438"/>
      <c r="L128" s="438"/>
      <c r="M128" s="438"/>
      <c r="N128" s="438"/>
      <c r="O128" s="438"/>
      <c r="P128" s="438"/>
      <c r="Q128" s="438"/>
      <c r="R128" s="438"/>
      <c r="S128" s="438"/>
      <c r="T128" s="438"/>
      <c r="U128" s="438"/>
      <c r="V128" s="438"/>
      <c r="W128" s="438"/>
      <c r="X128" s="438"/>
      <c r="Y128" s="438"/>
      <c r="Z128" s="438"/>
      <c r="AA128" s="438"/>
      <c r="AB128" s="438"/>
      <c r="AC128" s="438"/>
      <c r="AD128" s="438"/>
      <c r="AE128" s="154"/>
      <c r="AF128" s="154"/>
      <c r="AG128" s="154"/>
      <c r="AH128" s="154"/>
      <c r="AI128" s="154"/>
      <c r="AJ128" s="108"/>
      <c r="AK128" s="154"/>
      <c r="AL128" s="108"/>
      <c r="AM128" s="108"/>
      <c r="AN128" s="108"/>
      <c r="AO128" s="108"/>
      <c r="AP128" s="108"/>
      <c r="AQ128" s="108"/>
      <c r="AR128" s="108"/>
      <c r="AS128" s="108"/>
      <c r="AT128" s="108"/>
      <c r="AU128" s="108"/>
      <c r="AV128" s="108"/>
      <c r="AW128" s="108"/>
      <c r="AX128" s="108"/>
      <c r="AY128" s="108"/>
      <c r="AZ128" s="108"/>
      <c r="BA128" s="108"/>
      <c r="BB128" s="108"/>
      <c r="BC128" s="108"/>
      <c r="BD128" s="108"/>
      <c r="BE128" s="108"/>
      <c r="BF128" s="108"/>
      <c r="BG128" s="108"/>
      <c r="BH128" s="108"/>
      <c r="BI128" s="108"/>
      <c r="BJ128" s="108"/>
      <c r="BK128" s="108"/>
      <c r="BL128" s="108"/>
      <c r="BM128" s="108"/>
      <c r="BN128" s="108"/>
      <c r="BO128" s="108"/>
      <c r="BP128" s="108"/>
      <c r="BQ128" s="108"/>
      <c r="BR128" s="108"/>
      <c r="BS128" s="108"/>
      <c r="BT128" s="108"/>
      <c r="BU128" s="108"/>
      <c r="BV128" s="108"/>
      <c r="BW128" s="108"/>
      <c r="BX128" s="108"/>
      <c r="BY128" s="108"/>
      <c r="BZ128" s="108"/>
      <c r="CA128" s="108"/>
      <c r="CB128" s="108"/>
      <c r="CC128" s="108"/>
      <c r="CD128" s="108"/>
      <c r="CE128" s="108"/>
      <c r="CF128" s="108"/>
      <c r="CG128" s="108"/>
      <c r="CH128" s="108"/>
      <c r="CI128" s="108"/>
      <c r="CJ128" s="108"/>
      <c r="CK128" s="108"/>
      <c r="CL128" s="108"/>
      <c r="CM128" s="108"/>
      <c r="CN128" s="108"/>
      <c r="CO128" s="108"/>
      <c r="CP128" s="108"/>
      <c r="CQ128" s="108"/>
      <c r="CR128" s="108"/>
      <c r="CS128" s="108"/>
      <c r="CT128" s="108"/>
      <c r="CU128" s="108"/>
      <c r="CV128" s="108"/>
      <c r="CW128" s="108"/>
      <c r="CX128" s="108"/>
      <c r="CY128" s="108"/>
      <c r="CZ128" s="108"/>
      <c r="DA128" s="108"/>
      <c r="DB128" s="108"/>
      <c r="DC128" s="108"/>
      <c r="DD128" s="108"/>
      <c r="DE128" s="108"/>
      <c r="DF128" s="108"/>
      <c r="DG128" s="108"/>
      <c r="DH128" s="108"/>
      <c r="DI128" s="108"/>
      <c r="DJ128" s="108"/>
      <c r="DK128" s="108"/>
      <c r="DL128" s="108"/>
      <c r="DM128" s="108"/>
      <c r="DN128" s="108"/>
      <c r="DO128" s="108"/>
      <c r="DP128" s="108"/>
      <c r="DQ128" s="108"/>
      <c r="DR128" s="108"/>
      <c r="DS128" s="108"/>
      <c r="DT128" s="108"/>
      <c r="DU128" s="108"/>
      <c r="DV128" s="108"/>
      <c r="DW128" s="108"/>
      <c r="DX128" s="108"/>
      <c r="DY128" s="108"/>
      <c r="DZ128" s="108"/>
      <c r="EA128" s="108"/>
      <c r="EB128" s="108"/>
      <c r="EC128" s="108"/>
      <c r="ED128" s="108"/>
      <c r="EE128" s="108"/>
      <c r="EF128" s="108"/>
      <c r="EG128" s="108"/>
      <c r="EH128" s="108"/>
      <c r="EI128" s="108"/>
      <c r="EJ128" s="108"/>
      <c r="EK128" s="108"/>
      <c r="EL128" s="108"/>
      <c r="EM128" s="108"/>
      <c r="EN128" s="108"/>
      <c r="EO128" s="108"/>
      <c r="EP128" s="108"/>
      <c r="EQ128" s="108"/>
      <c r="ER128" s="108"/>
      <c r="ES128" s="108"/>
      <c r="ET128" s="108"/>
      <c r="EU128" s="108"/>
      <c r="EV128" s="108"/>
      <c r="EW128" s="108"/>
      <c r="EX128" s="108"/>
      <c r="EY128" s="108"/>
      <c r="EZ128" s="108"/>
      <c r="FA128" s="108"/>
      <c r="FB128" s="108"/>
      <c r="FC128" s="108"/>
      <c r="FD128" s="108"/>
      <c r="FE128" s="108"/>
      <c r="FF128" s="108"/>
      <c r="FG128" s="108"/>
      <c r="FH128" s="108"/>
      <c r="FI128" s="108"/>
      <c r="FJ128" s="108"/>
      <c r="FK128" s="108"/>
      <c r="FL128" s="108"/>
      <c r="FM128" s="108"/>
      <c r="FN128" s="108"/>
      <c r="FO128" s="108"/>
      <c r="FP128" s="108"/>
      <c r="FQ128" s="108"/>
      <c r="FR128" s="108"/>
      <c r="FS128" s="108"/>
      <c r="FT128" s="108"/>
      <c r="FU128" s="108"/>
      <c r="FV128" s="108"/>
      <c r="FW128" s="108"/>
      <c r="FX128" s="108"/>
      <c r="FY128" s="108"/>
      <c r="FZ128" s="108"/>
      <c r="GA128" s="108"/>
      <c r="GB128" s="108"/>
      <c r="GC128" s="108"/>
      <c r="GD128" s="108"/>
      <c r="GE128" s="108"/>
      <c r="GF128" s="108"/>
      <c r="GG128" s="108"/>
      <c r="GH128" s="108"/>
      <c r="GI128" s="108"/>
      <c r="GJ128" s="108"/>
      <c r="GK128" s="108"/>
      <c r="GL128" s="108"/>
      <c r="GM128" s="108"/>
      <c r="GN128" s="108"/>
      <c r="GO128" s="108"/>
      <c r="GP128" s="108"/>
      <c r="GQ128" s="108"/>
      <c r="GR128" s="108"/>
      <c r="GS128" s="108"/>
      <c r="GT128" s="108"/>
      <c r="GU128" s="108"/>
      <c r="GV128" s="108"/>
      <c r="GW128" s="108"/>
      <c r="GX128" s="108"/>
      <c r="GY128" s="108"/>
      <c r="GZ128" s="108"/>
      <c r="HA128" s="108"/>
      <c r="HB128" s="108"/>
      <c r="HC128" s="108"/>
      <c r="HD128" s="108"/>
      <c r="HE128" s="108"/>
      <c r="HF128" s="108"/>
      <c r="HG128" s="108"/>
      <c r="HH128" s="108"/>
      <c r="HI128" s="108"/>
      <c r="HJ128" s="108"/>
      <c r="HK128" s="108"/>
      <c r="HL128" s="108"/>
      <c r="HM128" s="108"/>
      <c r="HN128" s="108"/>
      <c r="HO128" s="108"/>
      <c r="HP128" s="108"/>
      <c r="HQ128" s="108"/>
      <c r="HR128" s="108"/>
      <c r="HS128" s="108"/>
      <c r="HT128" s="108"/>
      <c r="HU128" s="108"/>
      <c r="HV128" s="108"/>
      <c r="HW128" s="108"/>
      <c r="HX128" s="108"/>
      <c r="HY128" s="108"/>
      <c r="HZ128" s="108"/>
      <c r="IA128" s="108"/>
      <c r="IB128" s="108"/>
      <c r="IC128" s="108"/>
      <c r="ID128" s="108"/>
      <c r="IE128" s="108"/>
      <c r="IF128" s="108"/>
      <c r="IG128" s="108"/>
      <c r="IH128" s="108"/>
      <c r="II128" s="108"/>
      <c r="IJ128" s="108"/>
      <c r="IK128" s="108"/>
      <c r="IL128" s="108"/>
      <c r="IM128" s="108"/>
      <c r="IN128" s="108"/>
      <c r="IO128" s="108"/>
      <c r="IP128" s="108"/>
      <c r="IQ128" s="108"/>
      <c r="IR128" s="108"/>
      <c r="IS128" s="108"/>
      <c r="IT128" s="108"/>
      <c r="IU128" s="108"/>
      <c r="IV128" s="108"/>
      <c r="IW128" s="108"/>
      <c r="IX128" s="108"/>
      <c r="IY128" s="108"/>
      <c r="IZ128" s="108"/>
      <c r="JA128" s="108"/>
      <c r="JB128" s="108"/>
      <c r="JC128" s="108"/>
      <c r="JD128" s="108"/>
      <c r="JE128" s="108"/>
      <c r="JF128" s="108"/>
      <c r="JG128" s="108"/>
      <c r="JH128" s="108"/>
      <c r="JI128" s="108"/>
      <c r="JJ128" s="108"/>
      <c r="JK128" s="108"/>
      <c r="JL128" s="108"/>
      <c r="JM128" s="108"/>
      <c r="JN128" s="108"/>
      <c r="JO128" s="108"/>
      <c r="JP128" s="108"/>
      <c r="JQ128" s="108"/>
      <c r="JR128" s="108"/>
      <c r="JS128" s="108"/>
      <c r="JT128" s="108"/>
      <c r="JU128" s="108"/>
      <c r="JV128" s="108"/>
      <c r="JW128" s="108"/>
      <c r="JX128" s="108"/>
      <c r="JY128" s="108"/>
      <c r="JZ128" s="108"/>
      <c r="KA128" s="108"/>
      <c r="KB128" s="108"/>
      <c r="KC128" s="108"/>
      <c r="KD128" s="108"/>
      <c r="KE128" s="108"/>
      <c r="KF128" s="108"/>
      <c r="KG128" s="108"/>
      <c r="KH128" s="108"/>
      <c r="KI128" s="108"/>
      <c r="KJ128" s="108"/>
      <c r="KK128" s="108"/>
      <c r="KL128" s="108"/>
      <c r="KM128" s="108"/>
      <c r="KN128" s="108"/>
      <c r="KO128" s="108"/>
      <c r="KP128" s="108"/>
      <c r="KQ128" s="108"/>
      <c r="KR128" s="108"/>
      <c r="KS128" s="108"/>
      <c r="KT128" s="108"/>
      <c r="KU128" s="108"/>
      <c r="KV128" s="108"/>
      <c r="KW128" s="108"/>
      <c r="KX128" s="108"/>
      <c r="KY128" s="108"/>
      <c r="KZ128" s="108"/>
      <c r="LA128" s="108"/>
      <c r="LB128" s="108"/>
      <c r="LC128" s="108"/>
      <c r="LD128" s="108"/>
      <c r="LE128" s="108"/>
      <c r="LF128" s="108"/>
      <c r="LG128" s="108"/>
      <c r="LH128" s="108"/>
      <c r="LI128" s="108"/>
      <c r="LJ128" s="108"/>
      <c r="LK128" s="108"/>
      <c r="LL128" s="108"/>
      <c r="LM128" s="108"/>
      <c r="LN128" s="108"/>
      <c r="LO128" s="108"/>
      <c r="LP128" s="108"/>
      <c r="LQ128" s="108"/>
      <c r="LR128" s="108"/>
      <c r="LS128" s="108"/>
      <c r="LT128" s="108"/>
      <c r="LU128" s="108"/>
      <c r="LV128" s="108"/>
      <c r="LW128" s="108"/>
      <c r="LX128" s="108"/>
      <c r="LY128" s="108"/>
      <c r="LZ128" s="108"/>
      <c r="MA128" s="108"/>
      <c r="MB128" s="108"/>
      <c r="MC128" s="108"/>
      <c r="MD128" s="108"/>
      <c r="ME128" s="108"/>
    </row>
    <row r="129" spans="1:343">
      <c r="A129" s="3"/>
      <c r="B129" s="438"/>
      <c r="C129" s="438"/>
      <c r="D129" s="438"/>
      <c r="E129" s="438"/>
      <c r="F129" s="438"/>
      <c r="G129" s="438"/>
      <c r="H129" s="438"/>
      <c r="I129" s="438"/>
      <c r="J129" s="438"/>
      <c r="K129" s="438"/>
      <c r="L129" s="438"/>
      <c r="M129" s="438"/>
      <c r="N129" s="438"/>
      <c r="O129" s="438"/>
      <c r="P129" s="438"/>
      <c r="Q129" s="438"/>
      <c r="R129" s="438"/>
      <c r="S129" s="438"/>
      <c r="T129" s="438"/>
      <c r="U129" s="438"/>
      <c r="V129" s="438"/>
      <c r="W129" s="438"/>
      <c r="X129" s="438"/>
      <c r="Y129" s="438"/>
      <c r="Z129" s="438"/>
      <c r="AA129" s="438"/>
      <c r="AB129" s="438"/>
      <c r="AC129" s="438"/>
      <c r="AD129" s="438"/>
      <c r="AE129" s="154"/>
      <c r="AF129" s="154"/>
      <c r="AG129" s="154"/>
      <c r="AH129" s="154"/>
      <c r="AI129" s="154"/>
      <c r="AJ129" s="108"/>
      <c r="AK129" s="154"/>
      <c r="AL129" s="108"/>
      <c r="AM129" s="108"/>
      <c r="AN129" s="108"/>
      <c r="AO129" s="108"/>
      <c r="AP129" s="108"/>
      <c r="AQ129" s="108"/>
      <c r="AR129" s="108"/>
      <c r="AS129" s="108"/>
      <c r="AT129" s="108"/>
      <c r="AU129" s="108"/>
      <c r="AV129" s="108"/>
      <c r="AW129" s="108"/>
      <c r="AX129" s="108"/>
      <c r="AY129" s="108"/>
      <c r="AZ129" s="108"/>
      <c r="BA129" s="108"/>
      <c r="BB129" s="108"/>
      <c r="BC129" s="108"/>
      <c r="BD129" s="108"/>
      <c r="BE129" s="108"/>
      <c r="BF129" s="108"/>
      <c r="BG129" s="108"/>
      <c r="BH129" s="108"/>
      <c r="BI129" s="108"/>
      <c r="BJ129" s="108"/>
      <c r="BK129" s="108"/>
      <c r="BL129" s="108"/>
      <c r="BM129" s="108"/>
      <c r="BN129" s="108"/>
      <c r="BO129" s="108"/>
      <c r="BP129" s="108"/>
      <c r="BQ129" s="108"/>
      <c r="BR129" s="108"/>
      <c r="BS129" s="108"/>
      <c r="BT129" s="108"/>
      <c r="BU129" s="108"/>
      <c r="BV129" s="108"/>
      <c r="BW129" s="108"/>
      <c r="BX129" s="108"/>
      <c r="BY129" s="108"/>
      <c r="BZ129" s="108"/>
      <c r="CA129" s="108"/>
      <c r="CB129" s="108"/>
      <c r="CC129" s="108"/>
      <c r="CD129" s="108"/>
      <c r="CE129" s="108"/>
      <c r="CF129" s="108"/>
      <c r="CG129" s="108"/>
      <c r="CH129" s="108"/>
      <c r="CI129" s="108"/>
      <c r="CJ129" s="108"/>
      <c r="CK129" s="108"/>
      <c r="CL129" s="108"/>
      <c r="CM129" s="108"/>
      <c r="CN129" s="108"/>
      <c r="CO129" s="108"/>
      <c r="CP129" s="108"/>
      <c r="CQ129" s="108"/>
      <c r="CR129" s="108"/>
      <c r="CS129" s="108"/>
      <c r="CT129" s="108"/>
      <c r="CU129" s="108"/>
      <c r="CV129" s="108"/>
      <c r="CW129" s="108"/>
      <c r="CX129" s="108"/>
      <c r="CY129" s="108"/>
      <c r="CZ129" s="108"/>
      <c r="DA129" s="108"/>
      <c r="DB129" s="108"/>
      <c r="DC129" s="108"/>
      <c r="DD129" s="108"/>
      <c r="DE129" s="108"/>
      <c r="DF129" s="108"/>
      <c r="DG129" s="108"/>
      <c r="DH129" s="108"/>
      <c r="DI129" s="108"/>
      <c r="DJ129" s="108"/>
      <c r="DK129" s="108"/>
      <c r="DL129" s="108"/>
      <c r="DM129" s="108"/>
      <c r="DN129" s="108"/>
      <c r="DO129" s="108"/>
      <c r="DP129" s="108"/>
      <c r="DQ129" s="108"/>
      <c r="DR129" s="108"/>
      <c r="DS129" s="108"/>
      <c r="DT129" s="108"/>
      <c r="DU129" s="108"/>
      <c r="DV129" s="108"/>
      <c r="DW129" s="108"/>
      <c r="DX129" s="108"/>
      <c r="DY129" s="108"/>
      <c r="DZ129" s="108"/>
      <c r="EA129" s="108"/>
      <c r="EB129" s="108"/>
      <c r="EC129" s="108"/>
      <c r="ED129" s="108"/>
      <c r="EE129" s="108"/>
      <c r="EF129" s="108"/>
      <c r="EG129" s="108"/>
      <c r="EH129" s="108"/>
      <c r="EI129" s="108"/>
      <c r="EJ129" s="108"/>
      <c r="EK129" s="108"/>
      <c r="EL129" s="108"/>
      <c r="EM129" s="108"/>
      <c r="EN129" s="108"/>
      <c r="EO129" s="108"/>
      <c r="EP129" s="108"/>
      <c r="EQ129" s="108"/>
      <c r="ER129" s="108"/>
      <c r="ES129" s="108"/>
      <c r="ET129" s="108"/>
      <c r="EU129" s="108"/>
      <c r="EV129" s="108"/>
      <c r="EW129" s="108"/>
      <c r="EX129" s="108"/>
      <c r="EY129" s="108"/>
      <c r="EZ129" s="108"/>
      <c r="FA129" s="108"/>
      <c r="FB129" s="108"/>
      <c r="FC129" s="108"/>
      <c r="FD129" s="108"/>
      <c r="FE129" s="108"/>
      <c r="FF129" s="108"/>
      <c r="FG129" s="108"/>
      <c r="FH129" s="108"/>
      <c r="FI129" s="108"/>
      <c r="FJ129" s="108"/>
      <c r="FK129" s="108"/>
      <c r="FL129" s="108"/>
      <c r="FM129" s="108"/>
      <c r="FN129" s="108"/>
      <c r="FO129" s="108"/>
      <c r="FP129" s="108"/>
      <c r="FQ129" s="108"/>
      <c r="FR129" s="108"/>
      <c r="FS129" s="108"/>
      <c r="FT129" s="108"/>
      <c r="FU129" s="108"/>
      <c r="FV129" s="108"/>
      <c r="FW129" s="108"/>
      <c r="FX129" s="108"/>
      <c r="FY129" s="108"/>
      <c r="FZ129" s="108"/>
      <c r="GA129" s="108"/>
      <c r="GB129" s="108"/>
      <c r="GC129" s="108"/>
      <c r="GD129" s="108"/>
      <c r="GE129" s="108"/>
      <c r="GF129" s="108"/>
      <c r="GG129" s="108"/>
      <c r="GH129" s="108"/>
      <c r="GI129" s="108"/>
      <c r="GJ129" s="108"/>
      <c r="GK129" s="108"/>
      <c r="GL129" s="108"/>
      <c r="GM129" s="108"/>
      <c r="GN129" s="108"/>
      <c r="GO129" s="108"/>
      <c r="GP129" s="108"/>
      <c r="GQ129" s="108"/>
      <c r="GR129" s="108"/>
      <c r="GS129" s="108"/>
      <c r="GT129" s="108"/>
      <c r="GU129" s="108"/>
      <c r="GV129" s="108"/>
      <c r="GW129" s="108"/>
      <c r="GX129" s="108"/>
      <c r="GY129" s="108"/>
      <c r="GZ129" s="108"/>
      <c r="HA129" s="108"/>
      <c r="HB129" s="108"/>
      <c r="HC129" s="108"/>
      <c r="HD129" s="108"/>
      <c r="HE129" s="108"/>
      <c r="HF129" s="108"/>
      <c r="HG129" s="108"/>
      <c r="HH129" s="108"/>
      <c r="HI129" s="108"/>
      <c r="HJ129" s="108"/>
      <c r="HK129" s="108"/>
      <c r="HL129" s="108"/>
      <c r="HM129" s="108"/>
      <c r="HN129" s="108"/>
      <c r="HO129" s="108"/>
      <c r="HP129" s="108"/>
      <c r="HQ129" s="108"/>
      <c r="HR129" s="108"/>
      <c r="HS129" s="108"/>
      <c r="HT129" s="108"/>
      <c r="HU129" s="108"/>
      <c r="HV129" s="108"/>
      <c r="HW129" s="108"/>
      <c r="HX129" s="108"/>
      <c r="HY129" s="108"/>
      <c r="HZ129" s="108"/>
      <c r="IA129" s="108"/>
      <c r="IB129" s="108"/>
      <c r="IC129" s="108"/>
      <c r="ID129" s="108"/>
      <c r="IE129" s="108"/>
      <c r="IF129" s="108"/>
      <c r="IG129" s="108"/>
      <c r="IH129" s="108"/>
      <c r="II129" s="108"/>
      <c r="IJ129" s="108"/>
      <c r="IK129" s="108"/>
      <c r="IL129" s="108"/>
      <c r="IM129" s="108"/>
      <c r="IN129" s="108"/>
      <c r="IO129" s="108"/>
      <c r="IP129" s="108"/>
      <c r="IQ129" s="108"/>
      <c r="IR129" s="108"/>
      <c r="IS129" s="108"/>
      <c r="IT129" s="108"/>
      <c r="IU129" s="108"/>
      <c r="IV129" s="108"/>
      <c r="IW129" s="108"/>
      <c r="IX129" s="108"/>
      <c r="IY129" s="108"/>
      <c r="IZ129" s="108"/>
      <c r="JA129" s="108"/>
      <c r="JB129" s="108"/>
      <c r="JC129" s="108"/>
      <c r="JD129" s="108"/>
      <c r="JE129" s="108"/>
      <c r="JF129" s="108"/>
      <c r="JG129" s="108"/>
      <c r="JH129" s="108"/>
      <c r="JI129" s="108"/>
      <c r="JJ129" s="108"/>
      <c r="JK129" s="108"/>
      <c r="JL129" s="108"/>
      <c r="JM129" s="108"/>
      <c r="JN129" s="108"/>
      <c r="JO129" s="108"/>
      <c r="JP129" s="108"/>
      <c r="JQ129" s="108"/>
      <c r="JR129" s="108"/>
      <c r="JS129" s="108"/>
      <c r="JT129" s="108"/>
      <c r="JU129" s="108"/>
      <c r="JV129" s="108"/>
      <c r="JW129" s="108"/>
      <c r="JX129" s="108"/>
      <c r="JY129" s="108"/>
      <c r="JZ129" s="108"/>
      <c r="KA129" s="108"/>
      <c r="KB129" s="108"/>
      <c r="KC129" s="108"/>
      <c r="KD129" s="108"/>
      <c r="KE129" s="108"/>
      <c r="KF129" s="108"/>
      <c r="KG129" s="108"/>
      <c r="KH129" s="108"/>
      <c r="KI129" s="108"/>
      <c r="KJ129" s="108"/>
      <c r="KK129" s="108"/>
      <c r="KL129" s="108"/>
      <c r="KM129" s="108"/>
      <c r="KN129" s="108"/>
      <c r="KO129" s="108"/>
      <c r="KP129" s="108"/>
      <c r="KQ129" s="108"/>
      <c r="KR129" s="108"/>
      <c r="KS129" s="108"/>
      <c r="KT129" s="108"/>
      <c r="KU129" s="108"/>
      <c r="KV129" s="108"/>
      <c r="KW129" s="108"/>
      <c r="KX129" s="108"/>
      <c r="KY129" s="108"/>
      <c r="KZ129" s="108"/>
      <c r="LA129" s="108"/>
      <c r="LB129" s="108"/>
      <c r="LC129" s="108"/>
      <c r="LD129" s="108"/>
      <c r="LE129" s="108"/>
      <c r="LF129" s="108"/>
      <c r="LG129" s="108"/>
      <c r="LH129" s="108"/>
      <c r="LI129" s="108"/>
      <c r="LJ129" s="108"/>
      <c r="LK129" s="108"/>
      <c r="LL129" s="108"/>
      <c r="LM129" s="108"/>
      <c r="LN129" s="108"/>
      <c r="LO129" s="108"/>
      <c r="LP129" s="108"/>
      <c r="LQ129" s="108"/>
      <c r="LR129" s="108"/>
      <c r="LS129" s="108"/>
      <c r="LT129" s="108"/>
      <c r="LU129" s="108"/>
      <c r="LV129" s="108"/>
      <c r="LW129" s="108"/>
      <c r="LX129" s="108"/>
      <c r="LY129" s="108"/>
      <c r="LZ129" s="108"/>
      <c r="MA129" s="108"/>
      <c r="MB129" s="108"/>
      <c r="MC129" s="108"/>
      <c r="MD129" s="108"/>
      <c r="ME129" s="108"/>
    </row>
    <row r="130" spans="1:343">
      <c r="A130" s="3"/>
      <c r="B130" s="438"/>
      <c r="C130" s="438"/>
      <c r="D130" s="438"/>
      <c r="E130" s="438"/>
      <c r="F130" s="438"/>
      <c r="G130" s="438"/>
      <c r="H130" s="438"/>
      <c r="I130" s="438"/>
      <c r="J130" s="438"/>
      <c r="K130" s="438"/>
      <c r="L130" s="438"/>
      <c r="M130" s="438"/>
      <c r="N130" s="438"/>
      <c r="O130" s="438"/>
      <c r="P130" s="438"/>
      <c r="Q130" s="438"/>
      <c r="R130" s="438"/>
      <c r="S130" s="438"/>
      <c r="T130" s="438"/>
      <c r="U130" s="438"/>
      <c r="V130" s="438"/>
      <c r="W130" s="438"/>
      <c r="X130" s="438"/>
      <c r="Y130" s="438"/>
      <c r="Z130" s="438"/>
      <c r="AA130" s="438"/>
      <c r="AB130" s="438"/>
      <c r="AC130" s="438"/>
      <c r="AD130" s="438"/>
      <c r="AE130" s="154"/>
      <c r="AF130" s="154"/>
      <c r="AG130" s="154"/>
      <c r="AH130" s="154"/>
      <c r="AI130" s="154"/>
      <c r="AJ130" s="108"/>
      <c r="AK130" s="154"/>
      <c r="AL130" s="108"/>
      <c r="AM130" s="108"/>
      <c r="AN130" s="108"/>
      <c r="AO130" s="108"/>
      <c r="AP130" s="108"/>
      <c r="AQ130" s="108"/>
      <c r="AR130" s="108"/>
      <c r="AS130" s="108"/>
      <c r="AT130" s="108"/>
      <c r="AU130" s="108"/>
      <c r="AV130" s="108"/>
      <c r="AW130" s="108"/>
      <c r="AX130" s="108"/>
      <c r="AY130" s="108"/>
      <c r="AZ130" s="108"/>
      <c r="BA130" s="108"/>
      <c r="BB130" s="108"/>
      <c r="BC130" s="108"/>
      <c r="BD130" s="108"/>
      <c r="BE130" s="108"/>
      <c r="BF130" s="108"/>
      <c r="BG130" s="108"/>
      <c r="BH130" s="108"/>
      <c r="BI130" s="108"/>
      <c r="BJ130" s="108"/>
      <c r="BK130" s="108"/>
      <c r="BL130" s="108"/>
      <c r="BM130" s="108"/>
      <c r="BN130" s="108"/>
      <c r="BO130" s="108"/>
      <c r="BP130" s="108"/>
      <c r="BQ130" s="108"/>
      <c r="BR130" s="108"/>
      <c r="BS130" s="108"/>
      <c r="BT130" s="108"/>
      <c r="BU130" s="108"/>
      <c r="BV130" s="108"/>
      <c r="BW130" s="108"/>
      <c r="BX130" s="108"/>
      <c r="BY130" s="108"/>
      <c r="BZ130" s="108"/>
      <c r="CA130" s="108"/>
      <c r="CB130" s="108"/>
      <c r="CC130" s="108"/>
      <c r="CD130" s="108"/>
      <c r="CE130" s="108"/>
      <c r="CF130" s="108"/>
      <c r="CG130" s="108"/>
      <c r="CH130" s="108"/>
      <c r="CI130" s="108"/>
      <c r="CJ130" s="108"/>
      <c r="CK130" s="108"/>
      <c r="CL130" s="108"/>
      <c r="CM130" s="108"/>
      <c r="CN130" s="108"/>
      <c r="CO130" s="108"/>
      <c r="CP130" s="108"/>
      <c r="CQ130" s="108"/>
      <c r="CR130" s="108"/>
      <c r="CS130" s="108"/>
      <c r="CT130" s="108"/>
      <c r="CU130" s="108"/>
      <c r="CV130" s="108"/>
      <c r="CW130" s="108"/>
      <c r="CX130" s="108"/>
      <c r="CY130" s="108"/>
      <c r="CZ130" s="108"/>
      <c r="DA130" s="108"/>
      <c r="DB130" s="108"/>
      <c r="DC130" s="108"/>
      <c r="DD130" s="108"/>
      <c r="DE130" s="108"/>
      <c r="DF130" s="108"/>
      <c r="DG130" s="108"/>
      <c r="DH130" s="108"/>
      <c r="DI130" s="108"/>
      <c r="DJ130" s="108"/>
      <c r="DK130" s="108"/>
      <c r="DL130" s="108"/>
      <c r="DM130" s="108"/>
      <c r="DN130" s="108"/>
      <c r="DO130" s="108"/>
      <c r="DP130" s="108"/>
      <c r="DQ130" s="108"/>
      <c r="DR130" s="108"/>
      <c r="DS130" s="108"/>
      <c r="DT130" s="108"/>
      <c r="DU130" s="108"/>
      <c r="DV130" s="108"/>
      <c r="DW130" s="108"/>
      <c r="DX130" s="108"/>
      <c r="DY130" s="108"/>
      <c r="DZ130" s="108"/>
      <c r="EA130" s="108"/>
      <c r="EB130" s="108"/>
      <c r="EC130" s="108"/>
      <c r="ED130" s="108"/>
      <c r="EE130" s="108"/>
      <c r="EF130" s="108"/>
      <c r="EG130" s="108"/>
      <c r="EH130" s="108"/>
      <c r="EI130" s="108"/>
      <c r="EJ130" s="108"/>
      <c r="EK130" s="108"/>
      <c r="EL130" s="108"/>
      <c r="EM130" s="108"/>
      <c r="EN130" s="108"/>
      <c r="EO130" s="108"/>
      <c r="EP130" s="108"/>
      <c r="EQ130" s="108"/>
      <c r="ER130" s="108"/>
      <c r="ES130" s="108"/>
      <c r="ET130" s="108"/>
      <c r="EU130" s="108"/>
      <c r="EV130" s="108"/>
      <c r="EW130" s="108"/>
      <c r="EX130" s="108"/>
      <c r="EY130" s="108"/>
      <c r="EZ130" s="108"/>
      <c r="FA130" s="108"/>
      <c r="FB130" s="108"/>
      <c r="FC130" s="108"/>
      <c r="FD130" s="108"/>
      <c r="FE130" s="108"/>
      <c r="FF130" s="108"/>
      <c r="FG130" s="108"/>
      <c r="FH130" s="108"/>
      <c r="FI130" s="108"/>
      <c r="FJ130" s="108"/>
      <c r="FK130" s="108"/>
      <c r="FL130" s="108"/>
      <c r="FM130" s="108"/>
      <c r="FN130" s="108"/>
      <c r="FO130" s="108"/>
      <c r="FP130" s="108"/>
      <c r="FQ130" s="108"/>
      <c r="FR130" s="108"/>
      <c r="FS130" s="108"/>
      <c r="FT130" s="108"/>
      <c r="FU130" s="108"/>
      <c r="FV130" s="108"/>
      <c r="FW130" s="108"/>
      <c r="FX130" s="108"/>
      <c r="FY130" s="108"/>
      <c r="FZ130" s="108"/>
      <c r="GA130" s="108"/>
      <c r="GB130" s="108"/>
      <c r="GC130" s="108"/>
      <c r="GD130" s="108"/>
      <c r="GE130" s="108"/>
      <c r="GF130" s="108"/>
      <c r="GG130" s="108"/>
      <c r="GH130" s="108"/>
      <c r="GI130" s="108"/>
      <c r="GJ130" s="108"/>
      <c r="GK130" s="108"/>
      <c r="GL130" s="108"/>
      <c r="GM130" s="108"/>
      <c r="GN130" s="108"/>
      <c r="GO130" s="108"/>
      <c r="GP130" s="108"/>
      <c r="GQ130" s="108"/>
      <c r="GR130" s="108"/>
      <c r="GS130" s="108"/>
      <c r="GT130" s="108"/>
      <c r="GU130" s="108"/>
      <c r="GV130" s="108"/>
      <c r="GW130" s="108"/>
      <c r="GX130" s="108"/>
      <c r="GY130" s="108"/>
      <c r="GZ130" s="108"/>
      <c r="HA130" s="108"/>
      <c r="HB130" s="108"/>
      <c r="HC130" s="108"/>
      <c r="HD130" s="108"/>
      <c r="HE130" s="108"/>
      <c r="HF130" s="108"/>
      <c r="HG130" s="108"/>
      <c r="HH130" s="108"/>
      <c r="HI130" s="108"/>
      <c r="HJ130" s="108"/>
      <c r="HK130" s="108"/>
      <c r="HL130" s="108"/>
      <c r="HM130" s="108"/>
      <c r="HN130" s="108"/>
      <c r="HO130" s="108"/>
      <c r="HP130" s="108"/>
      <c r="HQ130" s="108"/>
      <c r="HR130" s="108"/>
      <c r="HS130" s="108"/>
      <c r="HT130" s="108"/>
      <c r="HU130" s="108"/>
      <c r="HV130" s="108"/>
      <c r="HW130" s="108"/>
      <c r="HX130" s="108"/>
      <c r="HY130" s="108"/>
      <c r="HZ130" s="108"/>
      <c r="IA130" s="108"/>
      <c r="IB130" s="108"/>
      <c r="IC130" s="108"/>
      <c r="ID130" s="108"/>
      <c r="IE130" s="108"/>
      <c r="IF130" s="108"/>
      <c r="IG130" s="108"/>
      <c r="IH130" s="108"/>
      <c r="II130" s="108"/>
      <c r="IJ130" s="108"/>
      <c r="IK130" s="108"/>
      <c r="IL130" s="108"/>
      <c r="IM130" s="108"/>
      <c r="IN130" s="108"/>
      <c r="IO130" s="108"/>
      <c r="IP130" s="108"/>
      <c r="IQ130" s="108"/>
      <c r="IR130" s="108"/>
      <c r="IS130" s="108"/>
      <c r="IT130" s="108"/>
      <c r="IU130" s="108"/>
      <c r="IV130" s="108"/>
      <c r="IW130" s="108"/>
      <c r="IX130" s="108"/>
      <c r="IY130" s="108"/>
      <c r="IZ130" s="108"/>
      <c r="JA130" s="108"/>
      <c r="JB130" s="108"/>
      <c r="JC130" s="108"/>
      <c r="JD130" s="108"/>
      <c r="JE130" s="108"/>
      <c r="JF130" s="108"/>
      <c r="JG130" s="108"/>
      <c r="JH130" s="108"/>
      <c r="JI130" s="108"/>
      <c r="JJ130" s="108"/>
      <c r="JK130" s="108"/>
      <c r="JL130" s="108"/>
      <c r="JM130" s="108"/>
      <c r="JN130" s="108"/>
      <c r="JO130" s="108"/>
      <c r="JP130" s="108"/>
      <c r="JQ130" s="108"/>
      <c r="JR130" s="108"/>
      <c r="JS130" s="108"/>
      <c r="JT130" s="108"/>
      <c r="JU130" s="108"/>
      <c r="JV130" s="108"/>
      <c r="JW130" s="108"/>
      <c r="JX130" s="108"/>
      <c r="JY130" s="108"/>
      <c r="JZ130" s="108"/>
      <c r="KA130" s="108"/>
      <c r="KB130" s="108"/>
      <c r="KC130" s="108"/>
      <c r="KD130" s="108"/>
      <c r="KE130" s="108"/>
      <c r="KF130" s="108"/>
      <c r="KG130" s="108"/>
      <c r="KH130" s="108"/>
      <c r="KI130" s="108"/>
      <c r="KJ130" s="108"/>
      <c r="KK130" s="108"/>
      <c r="KL130" s="108"/>
      <c r="KM130" s="108"/>
      <c r="KN130" s="108"/>
      <c r="KO130" s="108"/>
      <c r="KP130" s="108"/>
      <c r="KQ130" s="108"/>
      <c r="KR130" s="108"/>
      <c r="KS130" s="108"/>
      <c r="KT130" s="108"/>
      <c r="KU130" s="108"/>
      <c r="KV130" s="108"/>
      <c r="KW130" s="108"/>
      <c r="KX130" s="108"/>
      <c r="KY130" s="108"/>
      <c r="KZ130" s="108"/>
      <c r="LA130" s="108"/>
      <c r="LB130" s="108"/>
      <c r="LC130" s="108"/>
      <c r="LD130" s="108"/>
      <c r="LE130" s="108"/>
      <c r="LF130" s="108"/>
      <c r="LG130" s="108"/>
      <c r="LH130" s="108"/>
      <c r="LI130" s="108"/>
      <c r="LJ130" s="108"/>
      <c r="LK130" s="108"/>
      <c r="LL130" s="108"/>
      <c r="LM130" s="108"/>
      <c r="LN130" s="108"/>
      <c r="LO130" s="108"/>
      <c r="LP130" s="108"/>
      <c r="LQ130" s="108"/>
      <c r="LR130" s="108"/>
      <c r="LS130" s="108"/>
      <c r="LT130" s="108"/>
      <c r="LU130" s="108"/>
      <c r="LV130" s="108"/>
      <c r="LW130" s="108"/>
      <c r="LX130" s="108"/>
      <c r="LY130" s="108"/>
      <c r="LZ130" s="108"/>
      <c r="MA130" s="108"/>
      <c r="MB130" s="108"/>
      <c r="MC130" s="108"/>
      <c r="MD130" s="108"/>
      <c r="ME130" s="108"/>
    </row>
    <row r="131" spans="1:343">
      <c r="A131" s="3"/>
      <c r="B131" s="438"/>
      <c r="C131" s="438"/>
      <c r="D131" s="438"/>
      <c r="E131" s="438"/>
      <c r="F131" s="438"/>
      <c r="G131" s="438"/>
      <c r="H131" s="438"/>
      <c r="I131" s="438"/>
      <c r="J131" s="438"/>
      <c r="K131" s="438"/>
      <c r="L131" s="438"/>
      <c r="M131" s="438"/>
      <c r="N131" s="438"/>
      <c r="O131" s="438"/>
      <c r="P131" s="438"/>
      <c r="Q131" s="438"/>
      <c r="R131" s="438"/>
      <c r="S131" s="438"/>
      <c r="T131" s="438"/>
      <c r="U131" s="438"/>
      <c r="V131" s="438"/>
      <c r="W131" s="438"/>
      <c r="X131" s="438"/>
      <c r="Y131" s="438"/>
      <c r="Z131" s="438"/>
      <c r="AA131" s="438"/>
      <c r="AB131" s="438"/>
      <c r="AC131" s="438"/>
      <c r="AD131" s="438"/>
      <c r="AE131" s="154"/>
      <c r="AF131" s="154"/>
      <c r="AG131" s="154"/>
      <c r="AH131" s="154"/>
      <c r="AI131" s="154"/>
      <c r="AJ131" s="108"/>
      <c r="AK131" s="154"/>
      <c r="AL131" s="108"/>
      <c r="AM131" s="108"/>
      <c r="AN131" s="108"/>
      <c r="AO131" s="108"/>
      <c r="AP131" s="108"/>
      <c r="AQ131" s="108"/>
      <c r="AR131" s="108"/>
      <c r="AS131" s="108"/>
      <c r="AT131" s="108"/>
      <c r="AU131" s="108"/>
      <c r="AV131" s="108"/>
      <c r="AW131" s="108"/>
      <c r="AX131" s="108"/>
      <c r="AY131" s="108"/>
      <c r="AZ131" s="108"/>
      <c r="BA131" s="108"/>
      <c r="BB131" s="108"/>
      <c r="BC131" s="108"/>
      <c r="BD131" s="108"/>
      <c r="BE131" s="108"/>
      <c r="BF131" s="108"/>
      <c r="BG131" s="108"/>
      <c r="BH131" s="108"/>
      <c r="BI131" s="108"/>
      <c r="BJ131" s="108"/>
      <c r="BK131" s="108"/>
      <c r="BL131" s="108"/>
      <c r="BM131" s="108"/>
      <c r="BN131" s="108"/>
      <c r="BO131" s="108"/>
      <c r="BP131" s="108"/>
      <c r="BQ131" s="108"/>
      <c r="BR131" s="108"/>
      <c r="BS131" s="108"/>
      <c r="BT131" s="108"/>
      <c r="BU131" s="108"/>
      <c r="BV131" s="108"/>
      <c r="BW131" s="108"/>
      <c r="BX131" s="108"/>
      <c r="BY131" s="108"/>
      <c r="BZ131" s="108"/>
      <c r="CA131" s="108"/>
      <c r="CB131" s="108"/>
      <c r="CC131" s="108"/>
      <c r="CD131" s="108"/>
      <c r="CE131" s="108"/>
      <c r="CF131" s="108"/>
      <c r="CG131" s="108"/>
      <c r="CH131" s="108"/>
      <c r="CI131" s="108"/>
      <c r="CJ131" s="108"/>
      <c r="CK131" s="108"/>
      <c r="CL131" s="108"/>
      <c r="CM131" s="108"/>
      <c r="CN131" s="108"/>
      <c r="CO131" s="108"/>
      <c r="CP131" s="108"/>
      <c r="CQ131" s="108"/>
      <c r="CR131" s="108"/>
      <c r="CS131" s="108"/>
      <c r="CT131" s="108"/>
      <c r="CU131" s="108"/>
      <c r="CV131" s="108"/>
      <c r="CW131" s="108"/>
      <c r="CX131" s="108"/>
      <c r="CY131" s="108"/>
      <c r="CZ131" s="108"/>
      <c r="DA131" s="108"/>
      <c r="DB131" s="108"/>
      <c r="DC131" s="108"/>
      <c r="DD131" s="108"/>
      <c r="DE131" s="108"/>
      <c r="DF131" s="108"/>
      <c r="DG131" s="108"/>
      <c r="DH131" s="108"/>
      <c r="DI131" s="108"/>
      <c r="DJ131" s="108"/>
      <c r="DK131" s="108"/>
      <c r="DL131" s="108"/>
      <c r="DM131" s="108"/>
      <c r="DN131" s="108"/>
      <c r="DO131" s="108"/>
      <c r="DP131" s="108"/>
      <c r="DQ131" s="108"/>
      <c r="DR131" s="108"/>
      <c r="DS131" s="108"/>
      <c r="DT131" s="108"/>
      <c r="DU131" s="108"/>
      <c r="DV131" s="108"/>
      <c r="DW131" s="108"/>
      <c r="DX131" s="108"/>
      <c r="DY131" s="108"/>
      <c r="DZ131" s="108"/>
      <c r="EA131" s="108"/>
      <c r="EB131" s="108"/>
      <c r="EC131" s="108"/>
      <c r="ED131" s="108"/>
      <c r="EE131" s="108"/>
      <c r="EF131" s="108"/>
      <c r="EG131" s="108"/>
      <c r="EH131" s="108"/>
      <c r="EI131" s="108"/>
      <c r="EJ131" s="108"/>
      <c r="EK131" s="108"/>
      <c r="EL131" s="108"/>
      <c r="EM131" s="108"/>
      <c r="EN131" s="108"/>
      <c r="EO131" s="108"/>
      <c r="EP131" s="108"/>
      <c r="EQ131" s="108"/>
      <c r="ER131" s="108"/>
      <c r="ES131" s="108"/>
      <c r="ET131" s="108"/>
      <c r="EU131" s="108"/>
      <c r="EV131" s="108"/>
      <c r="EW131" s="108"/>
      <c r="EX131" s="108"/>
      <c r="EY131" s="108"/>
      <c r="EZ131" s="108"/>
      <c r="FA131" s="108"/>
      <c r="FB131" s="108"/>
      <c r="FC131" s="108"/>
      <c r="FD131" s="108"/>
      <c r="FE131" s="108"/>
      <c r="FF131" s="108"/>
      <c r="FG131" s="108"/>
      <c r="FH131" s="108"/>
      <c r="FI131" s="108"/>
      <c r="FJ131" s="108"/>
      <c r="FK131" s="108"/>
      <c r="FL131" s="108"/>
      <c r="FM131" s="108"/>
      <c r="FN131" s="108"/>
      <c r="FO131" s="108"/>
      <c r="FP131" s="108"/>
      <c r="FQ131" s="108"/>
      <c r="FR131" s="108"/>
      <c r="FS131" s="108"/>
      <c r="FT131" s="108"/>
      <c r="FU131" s="108"/>
      <c r="FV131" s="108"/>
      <c r="FW131" s="108"/>
      <c r="FX131" s="108"/>
      <c r="FY131" s="108"/>
      <c r="FZ131" s="108"/>
      <c r="GA131" s="108"/>
      <c r="GB131" s="108"/>
      <c r="GC131" s="108"/>
      <c r="GD131" s="108"/>
      <c r="GE131" s="108"/>
      <c r="GF131" s="108"/>
      <c r="GG131" s="108"/>
      <c r="GH131" s="108"/>
      <c r="GI131" s="108"/>
      <c r="GJ131" s="108"/>
      <c r="GK131" s="108"/>
      <c r="GL131" s="108"/>
      <c r="GM131" s="108"/>
      <c r="GN131" s="108"/>
      <c r="GO131" s="108"/>
      <c r="GP131" s="108"/>
      <c r="GQ131" s="108"/>
      <c r="GR131" s="108"/>
      <c r="GS131" s="108"/>
      <c r="GT131" s="108"/>
      <c r="GU131" s="108"/>
      <c r="GV131" s="108"/>
      <c r="GW131" s="108"/>
      <c r="GX131" s="108"/>
      <c r="GY131" s="108"/>
      <c r="GZ131" s="108"/>
      <c r="HA131" s="108"/>
      <c r="HB131" s="108"/>
      <c r="HC131" s="108"/>
      <c r="HD131" s="108"/>
      <c r="HE131" s="108"/>
      <c r="HF131" s="108"/>
      <c r="HG131" s="108"/>
      <c r="HH131" s="108"/>
      <c r="HI131" s="108"/>
      <c r="HJ131" s="108"/>
      <c r="HK131" s="108"/>
      <c r="HL131" s="108"/>
      <c r="HM131" s="108"/>
      <c r="HN131" s="108"/>
      <c r="HO131" s="108"/>
      <c r="HP131" s="108"/>
      <c r="HQ131" s="108"/>
      <c r="HR131" s="108"/>
      <c r="HS131" s="108"/>
      <c r="HT131" s="108"/>
      <c r="HU131" s="108"/>
      <c r="HV131" s="108"/>
      <c r="HW131" s="108"/>
      <c r="HX131" s="108"/>
      <c r="HY131" s="108"/>
      <c r="HZ131" s="108"/>
      <c r="IA131" s="108"/>
      <c r="IB131" s="108"/>
      <c r="IC131" s="108"/>
      <c r="ID131" s="108"/>
      <c r="IE131" s="108"/>
      <c r="IF131" s="108"/>
      <c r="IG131" s="108"/>
      <c r="IH131" s="108"/>
      <c r="II131" s="108"/>
      <c r="IJ131" s="108"/>
      <c r="IK131" s="108"/>
      <c r="IL131" s="108"/>
      <c r="IM131" s="108"/>
      <c r="IN131" s="108"/>
      <c r="IO131" s="108"/>
      <c r="IP131" s="108"/>
      <c r="IQ131" s="108"/>
      <c r="IR131" s="108"/>
      <c r="IS131" s="108"/>
      <c r="IT131" s="108"/>
      <c r="IU131" s="108"/>
      <c r="IV131" s="108"/>
      <c r="IW131" s="108"/>
      <c r="IX131" s="108"/>
      <c r="IY131" s="108"/>
      <c r="IZ131" s="108"/>
      <c r="JA131" s="108"/>
      <c r="JB131" s="108"/>
      <c r="JC131" s="108"/>
      <c r="JD131" s="108"/>
      <c r="JE131" s="108"/>
      <c r="JF131" s="108"/>
      <c r="JG131" s="108"/>
      <c r="JH131" s="108"/>
      <c r="JI131" s="108"/>
      <c r="JJ131" s="108"/>
      <c r="JK131" s="108"/>
      <c r="JL131" s="108"/>
      <c r="JM131" s="108"/>
      <c r="JN131" s="108"/>
      <c r="JO131" s="108"/>
      <c r="JP131" s="108"/>
      <c r="JQ131" s="108"/>
      <c r="JR131" s="108"/>
      <c r="JS131" s="108"/>
      <c r="JT131" s="108"/>
      <c r="JU131" s="108"/>
      <c r="JV131" s="108"/>
      <c r="JW131" s="108"/>
      <c r="JX131" s="108"/>
      <c r="JY131" s="108"/>
      <c r="JZ131" s="108"/>
      <c r="KA131" s="108"/>
      <c r="KB131" s="108"/>
      <c r="KC131" s="108"/>
      <c r="KD131" s="108"/>
      <c r="KE131" s="108"/>
      <c r="KF131" s="108"/>
      <c r="KG131" s="108"/>
      <c r="KH131" s="108"/>
      <c r="KI131" s="108"/>
      <c r="KJ131" s="108"/>
      <c r="KK131" s="108"/>
      <c r="KL131" s="108"/>
      <c r="KM131" s="108"/>
      <c r="KN131" s="108"/>
      <c r="KO131" s="108"/>
      <c r="KP131" s="108"/>
      <c r="KQ131" s="108"/>
      <c r="KR131" s="108"/>
      <c r="KS131" s="108"/>
      <c r="KT131" s="108"/>
      <c r="KU131" s="108"/>
      <c r="KV131" s="108"/>
      <c r="KW131" s="108"/>
      <c r="KX131" s="108"/>
      <c r="KY131" s="108"/>
      <c r="KZ131" s="108"/>
      <c r="LA131" s="108"/>
      <c r="LB131" s="108"/>
      <c r="LC131" s="108"/>
      <c r="LD131" s="108"/>
      <c r="LE131" s="108"/>
      <c r="LF131" s="108"/>
      <c r="LG131" s="108"/>
      <c r="LH131" s="108"/>
      <c r="LI131" s="108"/>
      <c r="LJ131" s="108"/>
      <c r="LK131" s="108"/>
      <c r="LL131" s="108"/>
      <c r="LM131" s="108"/>
      <c r="LN131" s="108"/>
      <c r="LO131" s="108"/>
      <c r="LP131" s="108"/>
      <c r="LQ131" s="108"/>
      <c r="LR131" s="108"/>
      <c r="LS131" s="108"/>
      <c r="LT131" s="108"/>
      <c r="LU131" s="108"/>
      <c r="LV131" s="108"/>
      <c r="LW131" s="108"/>
      <c r="LX131" s="108"/>
      <c r="LY131" s="108"/>
      <c r="LZ131" s="108"/>
      <c r="MA131" s="108"/>
      <c r="MB131" s="108"/>
      <c r="MC131" s="108"/>
      <c r="MD131" s="108"/>
      <c r="ME131" s="108"/>
    </row>
    <row r="132" spans="1:343">
      <c r="A132" s="3"/>
      <c r="B132" s="438"/>
      <c r="C132" s="438"/>
      <c r="D132" s="438"/>
      <c r="E132" s="438"/>
      <c r="F132" s="438"/>
      <c r="G132" s="438"/>
      <c r="H132" s="438"/>
      <c r="I132" s="438"/>
      <c r="J132" s="438"/>
      <c r="K132" s="438"/>
      <c r="L132" s="438"/>
      <c r="M132" s="438"/>
      <c r="N132" s="438"/>
      <c r="O132" s="438"/>
      <c r="P132" s="438"/>
      <c r="Q132" s="438"/>
      <c r="R132" s="438"/>
      <c r="S132" s="438"/>
      <c r="T132" s="438"/>
      <c r="U132" s="438"/>
      <c r="V132" s="438"/>
      <c r="W132" s="438"/>
      <c r="X132" s="438"/>
      <c r="Y132" s="438"/>
      <c r="Z132" s="438"/>
      <c r="AA132" s="438"/>
      <c r="AB132" s="438"/>
      <c r="AC132" s="438"/>
      <c r="AD132" s="438"/>
      <c r="AE132" s="154"/>
      <c r="AF132" s="154"/>
      <c r="AG132" s="154"/>
      <c r="AH132" s="154"/>
      <c r="AI132" s="154"/>
      <c r="AJ132" s="108"/>
      <c r="AK132" s="154"/>
      <c r="AL132" s="108"/>
      <c r="AM132" s="108"/>
      <c r="AN132" s="108"/>
      <c r="AO132" s="108"/>
      <c r="AP132" s="108"/>
      <c r="AQ132" s="108"/>
      <c r="AR132" s="108"/>
      <c r="AS132" s="108"/>
      <c r="AT132" s="108"/>
      <c r="AU132" s="108"/>
      <c r="AV132" s="108"/>
      <c r="AW132" s="108"/>
      <c r="AX132" s="108"/>
      <c r="AY132" s="108"/>
      <c r="AZ132" s="108"/>
      <c r="BA132" s="108"/>
      <c r="BB132" s="108"/>
      <c r="BC132" s="108"/>
      <c r="BD132" s="108"/>
      <c r="BE132" s="108"/>
      <c r="BF132" s="108"/>
      <c r="BG132" s="108"/>
      <c r="BH132" s="108"/>
      <c r="BI132" s="108"/>
      <c r="BJ132" s="108"/>
      <c r="BK132" s="108"/>
      <c r="BL132" s="108"/>
      <c r="BM132" s="108"/>
      <c r="BN132" s="108"/>
      <c r="BO132" s="108"/>
      <c r="BP132" s="108"/>
      <c r="BQ132" s="108"/>
      <c r="BR132" s="108"/>
      <c r="BS132" s="108"/>
      <c r="BT132" s="108"/>
      <c r="BU132" s="108"/>
      <c r="BV132" s="108"/>
      <c r="BW132" s="108"/>
      <c r="BX132" s="108"/>
      <c r="BY132" s="108"/>
      <c r="BZ132" s="108"/>
      <c r="CA132" s="108"/>
      <c r="CB132" s="108"/>
      <c r="CC132" s="108"/>
      <c r="CD132" s="108"/>
      <c r="CE132" s="108"/>
      <c r="CF132" s="108"/>
      <c r="CG132" s="108"/>
      <c r="CH132" s="108"/>
      <c r="CI132" s="108"/>
      <c r="CJ132" s="108"/>
      <c r="CK132" s="108"/>
      <c r="CL132" s="108"/>
      <c r="CM132" s="108"/>
      <c r="CN132" s="108"/>
      <c r="CO132" s="108"/>
      <c r="CP132" s="108"/>
      <c r="CQ132" s="108"/>
      <c r="CR132" s="108"/>
      <c r="CS132" s="108"/>
      <c r="CT132" s="108"/>
      <c r="CU132" s="108"/>
      <c r="CV132" s="108"/>
      <c r="CW132" s="108"/>
      <c r="CX132" s="108"/>
      <c r="CY132" s="108"/>
      <c r="CZ132" s="108"/>
      <c r="DA132" s="108"/>
      <c r="DB132" s="108"/>
      <c r="DC132" s="108"/>
      <c r="DD132" s="108"/>
      <c r="DE132" s="108"/>
      <c r="DF132" s="108"/>
      <c r="DG132" s="108"/>
      <c r="DH132" s="108"/>
      <c r="DI132" s="108"/>
      <c r="DJ132" s="108"/>
      <c r="DK132" s="108"/>
      <c r="DL132" s="108"/>
      <c r="DM132" s="108"/>
      <c r="DN132" s="108"/>
      <c r="DO132" s="108"/>
      <c r="DP132" s="108"/>
      <c r="DQ132" s="108"/>
      <c r="DR132" s="108"/>
      <c r="DS132" s="108"/>
      <c r="DT132" s="108"/>
      <c r="DU132" s="108"/>
      <c r="DV132" s="108"/>
      <c r="DW132" s="108"/>
      <c r="DX132" s="108"/>
      <c r="DY132" s="108"/>
      <c r="DZ132" s="108"/>
      <c r="EA132" s="108"/>
      <c r="EB132" s="108"/>
      <c r="EC132" s="108"/>
      <c r="ED132" s="108"/>
      <c r="EE132" s="108"/>
      <c r="EF132" s="108"/>
      <c r="EG132" s="108"/>
      <c r="EH132" s="108"/>
      <c r="EI132" s="108"/>
      <c r="EJ132" s="108"/>
      <c r="EK132" s="108"/>
      <c r="EL132" s="108"/>
      <c r="EM132" s="108"/>
      <c r="EN132" s="108"/>
      <c r="EO132" s="108"/>
      <c r="EP132" s="108"/>
      <c r="EQ132" s="108"/>
      <c r="ER132" s="108"/>
      <c r="ES132" s="108"/>
      <c r="ET132" s="108"/>
      <c r="EU132" s="108"/>
      <c r="EV132" s="108"/>
      <c r="EW132" s="108"/>
      <c r="EX132" s="108"/>
      <c r="EY132" s="108"/>
      <c r="EZ132" s="108"/>
      <c r="FA132" s="108"/>
      <c r="FB132" s="108"/>
      <c r="FC132" s="108"/>
      <c r="FD132" s="108"/>
      <c r="FE132" s="108"/>
      <c r="FF132" s="108"/>
      <c r="FG132" s="108"/>
      <c r="FH132" s="108"/>
      <c r="FI132" s="108"/>
      <c r="FJ132" s="108"/>
      <c r="FK132" s="108"/>
      <c r="FL132" s="108"/>
      <c r="FM132" s="108"/>
      <c r="FN132" s="108"/>
      <c r="FO132" s="108"/>
      <c r="FP132" s="108"/>
      <c r="FQ132" s="108"/>
      <c r="FR132" s="108"/>
      <c r="FS132" s="108"/>
      <c r="FT132" s="108"/>
      <c r="FU132" s="108"/>
      <c r="FV132" s="108"/>
      <c r="FW132" s="108"/>
      <c r="FX132" s="108"/>
      <c r="FY132" s="108"/>
      <c r="FZ132" s="108"/>
      <c r="GA132" s="108"/>
      <c r="GB132" s="108"/>
      <c r="GC132" s="108"/>
      <c r="GD132" s="108"/>
      <c r="GE132" s="108"/>
      <c r="GF132" s="108"/>
      <c r="GG132" s="108"/>
      <c r="GH132" s="108"/>
      <c r="GI132" s="108"/>
      <c r="GJ132" s="108"/>
      <c r="GK132" s="108"/>
      <c r="GL132" s="108"/>
      <c r="GM132" s="108"/>
      <c r="GN132" s="108"/>
      <c r="GO132" s="108"/>
      <c r="GP132" s="108"/>
      <c r="GQ132" s="108"/>
      <c r="GR132" s="108"/>
      <c r="GS132" s="108"/>
      <c r="GT132" s="108"/>
      <c r="GU132" s="108"/>
      <c r="GV132" s="108"/>
      <c r="GW132" s="108"/>
      <c r="GX132" s="108"/>
      <c r="GY132" s="108"/>
      <c r="GZ132" s="108"/>
      <c r="HA132" s="108"/>
      <c r="HB132" s="108"/>
      <c r="HC132" s="108"/>
      <c r="HD132" s="108"/>
      <c r="HE132" s="108"/>
      <c r="HF132" s="108"/>
      <c r="HG132" s="108"/>
      <c r="HH132" s="108"/>
      <c r="HI132" s="108"/>
      <c r="HJ132" s="108"/>
      <c r="HK132" s="108"/>
      <c r="HL132" s="108"/>
      <c r="HM132" s="108"/>
      <c r="HN132" s="108"/>
      <c r="HO132" s="108"/>
      <c r="HP132" s="108"/>
      <c r="HQ132" s="108"/>
      <c r="HR132" s="108"/>
      <c r="HS132" s="108"/>
      <c r="HT132" s="108"/>
      <c r="HU132" s="108"/>
      <c r="HV132" s="108"/>
      <c r="HW132" s="108"/>
      <c r="HX132" s="108"/>
      <c r="HY132" s="108"/>
      <c r="HZ132" s="108"/>
      <c r="IA132" s="108"/>
      <c r="IB132" s="108"/>
      <c r="IC132" s="108"/>
      <c r="ID132" s="108"/>
      <c r="IE132" s="108"/>
      <c r="IF132" s="108"/>
      <c r="IG132" s="108"/>
      <c r="IH132" s="108"/>
      <c r="II132" s="108"/>
      <c r="IJ132" s="108"/>
      <c r="IK132" s="108"/>
      <c r="IL132" s="108"/>
      <c r="IM132" s="108"/>
      <c r="IN132" s="108"/>
      <c r="IO132" s="108"/>
      <c r="IP132" s="108"/>
      <c r="IQ132" s="108"/>
      <c r="IR132" s="108"/>
      <c r="IS132" s="108"/>
      <c r="IT132" s="108"/>
      <c r="IU132" s="108"/>
      <c r="IV132" s="108"/>
      <c r="IW132" s="108"/>
      <c r="IX132" s="108"/>
      <c r="IY132" s="108"/>
      <c r="IZ132" s="108"/>
      <c r="JA132" s="108"/>
      <c r="JB132" s="108"/>
      <c r="JC132" s="108"/>
      <c r="JD132" s="108"/>
      <c r="JE132" s="108"/>
      <c r="JF132" s="108"/>
      <c r="JG132" s="108"/>
      <c r="JH132" s="108"/>
      <c r="JI132" s="108"/>
      <c r="JJ132" s="108"/>
      <c r="JK132" s="108"/>
      <c r="JL132" s="108"/>
      <c r="JM132" s="108"/>
      <c r="JN132" s="108"/>
      <c r="JO132" s="108"/>
      <c r="JP132" s="108"/>
      <c r="JQ132" s="108"/>
      <c r="JR132" s="108"/>
      <c r="JS132" s="108"/>
      <c r="JT132" s="108"/>
      <c r="JU132" s="108"/>
      <c r="JV132" s="108"/>
      <c r="JW132" s="108"/>
      <c r="JX132" s="108"/>
      <c r="JY132" s="108"/>
      <c r="JZ132" s="108"/>
      <c r="KA132" s="108"/>
      <c r="KB132" s="108"/>
      <c r="KC132" s="108"/>
      <c r="KD132" s="108"/>
      <c r="KE132" s="108"/>
      <c r="KF132" s="108"/>
      <c r="KG132" s="108"/>
      <c r="KH132" s="108"/>
      <c r="KI132" s="108"/>
      <c r="KJ132" s="108"/>
      <c r="KK132" s="108"/>
      <c r="KL132" s="108"/>
      <c r="KM132" s="108"/>
      <c r="KN132" s="108"/>
      <c r="KO132" s="108"/>
      <c r="KP132" s="108"/>
      <c r="KQ132" s="108"/>
      <c r="KR132" s="108"/>
      <c r="KS132" s="108"/>
      <c r="KT132" s="108"/>
      <c r="KU132" s="108"/>
      <c r="KV132" s="108"/>
      <c r="KW132" s="108"/>
      <c r="KX132" s="108"/>
      <c r="KY132" s="108"/>
      <c r="KZ132" s="108"/>
      <c r="LA132" s="108"/>
      <c r="LB132" s="108"/>
      <c r="LC132" s="108"/>
      <c r="LD132" s="108"/>
      <c r="LE132" s="108"/>
      <c r="LF132" s="108"/>
      <c r="LG132" s="108"/>
      <c r="LH132" s="108"/>
      <c r="LI132" s="108"/>
      <c r="LJ132" s="108"/>
      <c r="LK132" s="108"/>
      <c r="LL132" s="108"/>
      <c r="LM132" s="108"/>
      <c r="LN132" s="108"/>
      <c r="LO132" s="108"/>
      <c r="LP132" s="108"/>
      <c r="LQ132" s="108"/>
      <c r="LR132" s="108"/>
      <c r="LS132" s="108"/>
      <c r="LT132" s="108"/>
      <c r="LU132" s="108"/>
      <c r="LV132" s="108"/>
      <c r="LW132" s="108"/>
      <c r="LX132" s="108"/>
      <c r="LY132" s="108"/>
      <c r="LZ132" s="108"/>
      <c r="MA132" s="108"/>
      <c r="MB132" s="108"/>
      <c r="MC132" s="108"/>
      <c r="MD132" s="108"/>
      <c r="ME132" s="108"/>
    </row>
    <row r="133" spans="1:343">
      <c r="A133" s="3"/>
      <c r="B133" s="438"/>
      <c r="C133" s="438"/>
      <c r="D133" s="438"/>
      <c r="E133" s="438"/>
      <c r="F133" s="438"/>
      <c r="G133" s="438"/>
      <c r="H133" s="438"/>
      <c r="I133" s="438"/>
      <c r="J133" s="438"/>
      <c r="K133" s="438"/>
      <c r="L133" s="438"/>
      <c r="M133" s="438"/>
      <c r="N133" s="438"/>
      <c r="O133" s="438"/>
      <c r="P133" s="438"/>
      <c r="Q133" s="438"/>
      <c r="R133" s="438"/>
      <c r="S133" s="438"/>
      <c r="T133" s="438"/>
      <c r="U133" s="438"/>
      <c r="V133" s="438"/>
      <c r="W133" s="438"/>
      <c r="X133" s="438"/>
      <c r="Y133" s="438"/>
      <c r="Z133" s="438"/>
      <c r="AA133" s="438"/>
      <c r="AB133" s="438"/>
      <c r="AC133" s="438"/>
      <c r="AD133" s="438"/>
      <c r="AE133" s="154"/>
      <c r="AF133" s="154"/>
      <c r="AG133" s="154"/>
      <c r="AH133" s="154"/>
      <c r="AI133" s="154"/>
      <c r="AJ133" s="108"/>
      <c r="AK133" s="154"/>
      <c r="AL133" s="108"/>
      <c r="AM133" s="108"/>
      <c r="AN133" s="108"/>
      <c r="AO133" s="108"/>
      <c r="AP133" s="108"/>
      <c r="AQ133" s="108"/>
      <c r="AR133" s="108"/>
      <c r="AS133" s="108"/>
      <c r="AT133" s="108"/>
      <c r="AU133" s="108"/>
      <c r="AV133" s="108"/>
      <c r="AW133" s="108"/>
      <c r="AX133" s="108"/>
      <c r="AY133" s="108"/>
      <c r="AZ133" s="108"/>
      <c r="BA133" s="108"/>
      <c r="BB133" s="108"/>
      <c r="BC133" s="108"/>
      <c r="BD133" s="108"/>
      <c r="BE133" s="108"/>
      <c r="BF133" s="108"/>
      <c r="BG133" s="108"/>
      <c r="BH133" s="108"/>
      <c r="BI133" s="108"/>
      <c r="BJ133" s="108"/>
      <c r="BK133" s="108"/>
      <c r="BL133" s="108"/>
      <c r="BM133" s="108"/>
      <c r="BN133" s="108"/>
      <c r="BO133" s="108"/>
      <c r="BP133" s="108"/>
      <c r="BQ133" s="108"/>
      <c r="BR133" s="108"/>
      <c r="BS133" s="108"/>
      <c r="BT133" s="108"/>
      <c r="BU133" s="108"/>
      <c r="BV133" s="108"/>
      <c r="BW133" s="108"/>
      <c r="BX133" s="108"/>
      <c r="BY133" s="108"/>
      <c r="BZ133" s="108"/>
      <c r="CA133" s="108"/>
      <c r="CB133" s="108"/>
      <c r="CC133" s="108"/>
      <c r="CD133" s="108"/>
      <c r="CE133" s="108"/>
      <c r="CF133" s="108"/>
      <c r="CG133" s="108"/>
      <c r="CH133" s="108"/>
      <c r="CI133" s="108"/>
      <c r="CJ133" s="108"/>
      <c r="CK133" s="108"/>
      <c r="CL133" s="108"/>
      <c r="CM133" s="108"/>
      <c r="CN133" s="108"/>
      <c r="CO133" s="108"/>
      <c r="CP133" s="108"/>
      <c r="CQ133" s="108"/>
      <c r="CR133" s="108"/>
      <c r="CS133" s="108"/>
      <c r="CT133" s="108"/>
      <c r="CU133" s="108"/>
      <c r="CV133" s="108"/>
      <c r="CW133" s="108"/>
      <c r="CX133" s="108"/>
      <c r="CY133" s="108"/>
      <c r="CZ133" s="108"/>
      <c r="DA133" s="108"/>
      <c r="DB133" s="108"/>
      <c r="DC133" s="108"/>
      <c r="DD133" s="108"/>
      <c r="DE133" s="108"/>
      <c r="DF133" s="108"/>
      <c r="DG133" s="108"/>
      <c r="DH133" s="108"/>
      <c r="DI133" s="108"/>
      <c r="DJ133" s="108"/>
      <c r="DK133" s="108"/>
      <c r="DL133" s="108"/>
      <c r="DM133" s="108"/>
      <c r="DN133" s="108"/>
      <c r="DO133" s="108"/>
      <c r="DP133" s="108"/>
      <c r="DQ133" s="108"/>
      <c r="DR133" s="108"/>
      <c r="DS133" s="108"/>
      <c r="DT133" s="108"/>
      <c r="DU133" s="108"/>
      <c r="DV133" s="108"/>
      <c r="DW133" s="108"/>
      <c r="DX133" s="108"/>
      <c r="DY133" s="108"/>
      <c r="DZ133" s="108"/>
      <c r="EA133" s="108"/>
      <c r="EB133" s="108"/>
      <c r="EC133" s="108"/>
      <c r="ED133" s="108"/>
      <c r="EE133" s="108"/>
      <c r="EF133" s="108"/>
      <c r="EG133" s="108"/>
      <c r="EH133" s="108"/>
      <c r="EI133" s="108"/>
      <c r="EJ133" s="108"/>
      <c r="EK133" s="108"/>
      <c r="EL133" s="108"/>
      <c r="EM133" s="108"/>
      <c r="EN133" s="108"/>
      <c r="EO133" s="108"/>
      <c r="EP133" s="108"/>
      <c r="EQ133" s="108"/>
      <c r="ER133" s="108"/>
      <c r="ES133" s="108"/>
      <c r="ET133" s="108"/>
      <c r="EU133" s="108"/>
      <c r="EV133" s="108"/>
      <c r="EW133" s="108"/>
      <c r="EX133" s="108"/>
      <c r="EY133" s="108"/>
      <c r="EZ133" s="108"/>
      <c r="FA133" s="108"/>
      <c r="FB133" s="108"/>
      <c r="FC133" s="108"/>
      <c r="FD133" s="108"/>
      <c r="FE133" s="108"/>
      <c r="FF133" s="108"/>
      <c r="FG133" s="108"/>
      <c r="FH133" s="108"/>
      <c r="FI133" s="108"/>
      <c r="FJ133" s="108"/>
      <c r="FK133" s="108"/>
      <c r="FL133" s="108"/>
      <c r="FM133" s="108"/>
      <c r="FN133" s="108"/>
      <c r="FO133" s="108"/>
      <c r="FP133" s="108"/>
      <c r="FQ133" s="108"/>
      <c r="FR133" s="108"/>
      <c r="FS133" s="108"/>
      <c r="FT133" s="108"/>
      <c r="FU133" s="108"/>
      <c r="FV133" s="108"/>
      <c r="FW133" s="108"/>
      <c r="FX133" s="108"/>
      <c r="FY133" s="108"/>
      <c r="FZ133" s="108"/>
      <c r="GA133" s="108"/>
      <c r="GB133" s="108"/>
      <c r="GC133" s="108"/>
      <c r="GD133" s="108"/>
      <c r="GE133" s="108"/>
      <c r="GF133" s="108"/>
      <c r="GG133" s="108"/>
      <c r="GH133" s="108"/>
      <c r="GI133" s="108"/>
      <c r="GJ133" s="108"/>
      <c r="GK133" s="108"/>
      <c r="GL133" s="108"/>
      <c r="GM133" s="108"/>
      <c r="GN133" s="108"/>
      <c r="GO133" s="108"/>
      <c r="GP133" s="108"/>
      <c r="GQ133" s="108"/>
      <c r="GR133" s="108"/>
      <c r="GS133" s="108"/>
      <c r="GT133" s="108"/>
      <c r="GU133" s="108"/>
      <c r="GV133" s="108"/>
      <c r="GW133" s="108"/>
      <c r="GX133" s="108"/>
      <c r="GY133" s="108"/>
      <c r="GZ133" s="108"/>
      <c r="HA133" s="108"/>
      <c r="HB133" s="108"/>
      <c r="HC133" s="108"/>
      <c r="HD133" s="108"/>
      <c r="HE133" s="108"/>
      <c r="HF133" s="108"/>
      <c r="HG133" s="108"/>
      <c r="HH133" s="108"/>
      <c r="HI133" s="108"/>
      <c r="HJ133" s="108"/>
      <c r="HK133" s="108"/>
      <c r="HL133" s="108"/>
      <c r="HM133" s="108"/>
      <c r="HN133" s="108"/>
      <c r="HO133" s="108"/>
      <c r="HP133" s="108"/>
      <c r="HQ133" s="108"/>
      <c r="HR133" s="108"/>
      <c r="HS133" s="108"/>
      <c r="HT133" s="108"/>
      <c r="HU133" s="108"/>
      <c r="HV133" s="108"/>
      <c r="HW133" s="108"/>
      <c r="HX133" s="108"/>
      <c r="HY133" s="108"/>
      <c r="HZ133" s="108"/>
      <c r="IA133" s="108"/>
      <c r="IB133" s="108"/>
      <c r="IC133" s="108"/>
      <c r="ID133" s="108"/>
      <c r="IE133" s="108"/>
      <c r="IF133" s="108"/>
      <c r="IG133" s="108"/>
      <c r="IH133" s="108"/>
      <c r="II133" s="108"/>
      <c r="IJ133" s="108"/>
      <c r="IK133" s="108"/>
      <c r="IL133" s="108"/>
      <c r="IM133" s="108"/>
      <c r="IN133" s="108"/>
      <c r="IO133" s="108"/>
      <c r="IP133" s="108"/>
      <c r="IQ133" s="108"/>
      <c r="IR133" s="108"/>
      <c r="IS133" s="108"/>
      <c r="IT133" s="108"/>
      <c r="IU133" s="108"/>
      <c r="IV133" s="108"/>
      <c r="IW133" s="108"/>
      <c r="IX133" s="108"/>
      <c r="IY133" s="108"/>
      <c r="IZ133" s="108"/>
      <c r="JA133" s="108"/>
      <c r="JB133" s="108"/>
      <c r="JC133" s="108"/>
      <c r="JD133" s="108"/>
      <c r="JE133" s="108"/>
      <c r="JF133" s="108"/>
      <c r="JG133" s="108"/>
      <c r="JH133" s="108"/>
      <c r="JI133" s="108"/>
      <c r="JJ133" s="108"/>
      <c r="JK133" s="108"/>
      <c r="JL133" s="108"/>
      <c r="JM133" s="108"/>
      <c r="JN133" s="108"/>
      <c r="JO133" s="108"/>
      <c r="JP133" s="108"/>
      <c r="JQ133" s="108"/>
      <c r="JR133" s="108"/>
      <c r="JS133" s="108"/>
      <c r="JT133" s="108"/>
      <c r="JU133" s="108"/>
      <c r="JV133" s="108"/>
      <c r="JW133" s="108"/>
      <c r="JX133" s="108"/>
      <c r="JY133" s="108"/>
      <c r="JZ133" s="108"/>
      <c r="KA133" s="108"/>
      <c r="KB133" s="108"/>
      <c r="KC133" s="108"/>
      <c r="KD133" s="108"/>
      <c r="KE133" s="108"/>
      <c r="KF133" s="108"/>
      <c r="KG133" s="108"/>
      <c r="KH133" s="108"/>
      <c r="KI133" s="108"/>
      <c r="KJ133" s="108"/>
      <c r="KK133" s="108"/>
      <c r="KL133" s="108"/>
      <c r="KM133" s="108"/>
      <c r="KN133" s="108"/>
      <c r="KO133" s="108"/>
      <c r="KP133" s="108"/>
      <c r="KQ133" s="108"/>
      <c r="KR133" s="108"/>
      <c r="KS133" s="108"/>
      <c r="KT133" s="108"/>
      <c r="KU133" s="108"/>
      <c r="KV133" s="108"/>
      <c r="KW133" s="108"/>
      <c r="KX133" s="108"/>
      <c r="KY133" s="108"/>
      <c r="KZ133" s="108"/>
      <c r="LA133" s="108"/>
      <c r="LB133" s="108"/>
      <c r="LC133" s="108"/>
      <c r="LD133" s="108"/>
      <c r="LE133" s="108"/>
      <c r="LF133" s="108"/>
      <c r="LG133" s="108"/>
      <c r="LH133" s="108"/>
      <c r="LI133" s="108"/>
      <c r="LJ133" s="108"/>
      <c r="LK133" s="108"/>
      <c r="LL133" s="108"/>
      <c r="LM133" s="108"/>
      <c r="LN133" s="108"/>
      <c r="LO133" s="108"/>
      <c r="LP133" s="108"/>
      <c r="LQ133" s="108"/>
      <c r="LR133" s="108"/>
      <c r="LS133" s="108"/>
      <c r="LT133" s="108"/>
      <c r="LU133" s="108"/>
      <c r="LV133" s="108"/>
      <c r="LW133" s="108"/>
      <c r="LX133" s="108"/>
      <c r="LY133" s="108"/>
      <c r="LZ133" s="108"/>
      <c r="MA133" s="108"/>
      <c r="MB133" s="108"/>
      <c r="MC133" s="108"/>
      <c r="MD133" s="108"/>
      <c r="ME133" s="108"/>
    </row>
    <row r="134" spans="1:343">
      <c r="A134" s="3"/>
      <c r="B134" s="438"/>
      <c r="C134" s="438"/>
      <c r="D134" s="438"/>
      <c r="E134" s="438"/>
      <c r="F134" s="438"/>
      <c r="G134" s="438"/>
      <c r="H134" s="438"/>
      <c r="I134" s="438"/>
      <c r="J134" s="438"/>
      <c r="K134" s="438"/>
      <c r="L134" s="438"/>
      <c r="M134" s="438"/>
      <c r="N134" s="438"/>
      <c r="O134" s="438"/>
      <c r="P134" s="438"/>
      <c r="Q134" s="438"/>
      <c r="R134" s="438"/>
      <c r="S134" s="438"/>
      <c r="T134" s="438"/>
      <c r="U134" s="438"/>
      <c r="V134" s="438"/>
      <c r="W134" s="438"/>
      <c r="X134" s="438"/>
      <c r="Y134" s="438"/>
      <c r="Z134" s="438"/>
      <c r="AA134" s="438"/>
      <c r="AB134" s="438"/>
      <c r="AC134" s="438"/>
      <c r="AD134" s="438"/>
      <c r="AE134" s="154"/>
      <c r="AF134" s="154"/>
      <c r="AG134" s="154"/>
      <c r="AH134" s="154"/>
      <c r="AI134" s="154"/>
      <c r="AJ134" s="108"/>
      <c r="AK134" s="154"/>
      <c r="AL134" s="108"/>
      <c r="AM134" s="108"/>
      <c r="AN134" s="108"/>
      <c r="AO134" s="108"/>
      <c r="AP134" s="108"/>
      <c r="AQ134" s="108"/>
      <c r="AR134" s="108"/>
      <c r="AS134" s="108"/>
      <c r="AT134" s="108"/>
      <c r="AU134" s="108"/>
      <c r="AV134" s="108"/>
      <c r="AW134" s="108"/>
      <c r="AX134" s="108"/>
      <c r="AY134" s="108"/>
      <c r="AZ134" s="108"/>
      <c r="BA134" s="108"/>
      <c r="BB134" s="108"/>
      <c r="BC134" s="108"/>
      <c r="BD134" s="108"/>
      <c r="BE134" s="108"/>
      <c r="BF134" s="108"/>
      <c r="BG134" s="108"/>
      <c r="BH134" s="108"/>
      <c r="BI134" s="108"/>
      <c r="BJ134" s="108"/>
      <c r="BK134" s="108"/>
      <c r="BL134" s="108"/>
      <c r="BM134" s="108"/>
      <c r="BN134" s="108"/>
      <c r="BO134" s="108"/>
      <c r="BP134" s="108"/>
      <c r="BQ134" s="108"/>
      <c r="BR134" s="108"/>
      <c r="BS134" s="108"/>
      <c r="BT134" s="108"/>
      <c r="BU134" s="108"/>
      <c r="BV134" s="108"/>
      <c r="BW134" s="108"/>
      <c r="BX134" s="108"/>
      <c r="BY134" s="108"/>
      <c r="BZ134" s="108"/>
      <c r="CA134" s="108"/>
      <c r="CB134" s="108"/>
      <c r="CC134" s="108"/>
      <c r="CD134" s="108"/>
      <c r="CE134" s="108"/>
      <c r="CF134" s="108"/>
      <c r="CG134" s="108"/>
      <c r="CH134" s="108"/>
      <c r="CI134" s="108"/>
      <c r="CJ134" s="108"/>
      <c r="CK134" s="108"/>
      <c r="CL134" s="108"/>
      <c r="CM134" s="108"/>
      <c r="CN134" s="108"/>
      <c r="CO134" s="108"/>
      <c r="CP134" s="108"/>
      <c r="CQ134" s="108"/>
      <c r="CR134" s="108"/>
      <c r="CS134" s="108"/>
      <c r="CT134" s="108"/>
      <c r="CU134" s="108"/>
      <c r="CV134" s="108"/>
      <c r="CW134" s="108"/>
      <c r="CX134" s="108"/>
      <c r="CY134" s="108"/>
      <c r="CZ134" s="108"/>
      <c r="DA134" s="108"/>
      <c r="DB134" s="108"/>
      <c r="DC134" s="108"/>
      <c r="DD134" s="108"/>
      <c r="DE134" s="108"/>
      <c r="DF134" s="108"/>
      <c r="DG134" s="108"/>
      <c r="DH134" s="108"/>
      <c r="DI134" s="108"/>
      <c r="DJ134" s="108"/>
      <c r="DK134" s="108"/>
      <c r="DL134" s="108"/>
      <c r="DM134" s="108"/>
      <c r="DN134" s="108"/>
      <c r="DO134" s="108"/>
      <c r="DP134" s="108"/>
      <c r="DQ134" s="108"/>
      <c r="DR134" s="108"/>
      <c r="DS134" s="108"/>
      <c r="DT134" s="108"/>
      <c r="DU134" s="108"/>
      <c r="DV134" s="108"/>
      <c r="DW134" s="108"/>
      <c r="DX134" s="108"/>
      <c r="DY134" s="108"/>
      <c r="DZ134" s="108"/>
      <c r="EA134" s="108"/>
      <c r="EB134" s="108"/>
      <c r="EC134" s="108"/>
      <c r="ED134" s="108"/>
      <c r="EE134" s="108"/>
      <c r="EF134" s="108"/>
      <c r="EG134" s="108"/>
      <c r="EH134" s="108"/>
      <c r="EI134" s="108"/>
      <c r="EJ134" s="108"/>
      <c r="EK134" s="108"/>
      <c r="EL134" s="108"/>
      <c r="EM134" s="108"/>
      <c r="EN134" s="108"/>
      <c r="EO134" s="108"/>
      <c r="EP134" s="108"/>
      <c r="EQ134" s="108"/>
      <c r="ER134" s="108"/>
      <c r="ES134" s="108"/>
      <c r="ET134" s="108"/>
      <c r="EU134" s="108"/>
      <c r="EV134" s="108"/>
      <c r="EW134" s="108"/>
      <c r="EX134" s="108"/>
      <c r="EY134" s="108"/>
      <c r="EZ134" s="108"/>
      <c r="FA134" s="108"/>
      <c r="FB134" s="108"/>
      <c r="FC134" s="108"/>
      <c r="FD134" s="108"/>
      <c r="FE134" s="108"/>
      <c r="FF134" s="108"/>
      <c r="FG134" s="108"/>
      <c r="FH134" s="108"/>
      <c r="FI134" s="108"/>
      <c r="FJ134" s="108"/>
      <c r="FK134" s="108"/>
      <c r="FL134" s="108"/>
      <c r="FM134" s="108"/>
      <c r="FN134" s="108"/>
      <c r="FO134" s="108"/>
      <c r="FP134" s="108"/>
      <c r="FQ134" s="108"/>
      <c r="FR134" s="108"/>
      <c r="FS134" s="108"/>
      <c r="FT134" s="108"/>
      <c r="FU134" s="108"/>
      <c r="FV134" s="108"/>
      <c r="FW134" s="108"/>
      <c r="FX134" s="108"/>
      <c r="FY134" s="108"/>
      <c r="FZ134" s="108"/>
      <c r="GA134" s="108"/>
      <c r="GB134" s="108"/>
      <c r="GC134" s="108"/>
      <c r="GD134" s="108"/>
      <c r="GE134" s="108"/>
      <c r="GF134" s="108"/>
      <c r="GG134" s="108"/>
      <c r="GH134" s="108"/>
      <c r="GI134" s="108"/>
      <c r="GJ134" s="108"/>
      <c r="GK134" s="108"/>
      <c r="GL134" s="108"/>
      <c r="GM134" s="108"/>
      <c r="GN134" s="108"/>
      <c r="GO134" s="108"/>
      <c r="GP134" s="108"/>
      <c r="GQ134" s="108"/>
      <c r="GR134" s="108"/>
      <c r="GS134" s="108"/>
      <c r="GT134" s="108"/>
      <c r="GU134" s="108"/>
      <c r="GV134" s="108"/>
      <c r="GW134" s="108"/>
      <c r="GX134" s="108"/>
      <c r="GY134" s="108"/>
      <c r="GZ134" s="108"/>
      <c r="HA134" s="108"/>
      <c r="HB134" s="108"/>
      <c r="HC134" s="108"/>
      <c r="HD134" s="108"/>
      <c r="HE134" s="108"/>
      <c r="HF134" s="108"/>
      <c r="HG134" s="108"/>
      <c r="HH134" s="108"/>
      <c r="HI134" s="108"/>
      <c r="HJ134" s="108"/>
      <c r="HK134" s="108"/>
      <c r="HL134" s="108"/>
      <c r="HM134" s="108"/>
      <c r="HN134" s="108"/>
      <c r="HO134" s="108"/>
      <c r="HP134" s="108"/>
      <c r="HQ134" s="108"/>
      <c r="HR134" s="108"/>
      <c r="HS134" s="108"/>
      <c r="HT134" s="108"/>
      <c r="HU134" s="108"/>
      <c r="HV134" s="108"/>
      <c r="HW134" s="108"/>
      <c r="HX134" s="108"/>
      <c r="HY134" s="108"/>
      <c r="HZ134" s="108"/>
      <c r="IA134" s="108"/>
      <c r="IB134" s="108"/>
      <c r="IC134" s="108"/>
      <c r="ID134" s="108"/>
      <c r="IE134" s="108"/>
      <c r="IF134" s="108"/>
      <c r="IG134" s="108"/>
      <c r="IH134" s="108"/>
      <c r="II134" s="108"/>
      <c r="IJ134" s="108"/>
      <c r="IK134" s="108"/>
      <c r="IL134" s="108"/>
      <c r="IM134" s="108"/>
      <c r="IN134" s="108"/>
      <c r="IO134" s="108"/>
      <c r="IP134" s="108"/>
      <c r="IQ134" s="108"/>
      <c r="IR134" s="108"/>
      <c r="IS134" s="108"/>
      <c r="IT134" s="108"/>
      <c r="IU134" s="108"/>
      <c r="IV134" s="108"/>
      <c r="IW134" s="108"/>
      <c r="IX134" s="108"/>
      <c r="IY134" s="108"/>
      <c r="IZ134" s="108"/>
      <c r="JA134" s="108"/>
      <c r="JB134" s="108"/>
      <c r="JC134" s="108"/>
      <c r="JD134" s="108"/>
      <c r="JE134" s="108"/>
      <c r="JF134" s="108"/>
      <c r="JG134" s="108"/>
      <c r="JH134" s="108"/>
      <c r="JI134" s="108"/>
      <c r="JJ134" s="108"/>
      <c r="JK134" s="108"/>
      <c r="JL134" s="108"/>
      <c r="JM134" s="108"/>
      <c r="JN134" s="108"/>
      <c r="JO134" s="108"/>
      <c r="JP134" s="108"/>
      <c r="JQ134" s="108"/>
      <c r="JR134" s="108"/>
      <c r="JS134" s="108"/>
      <c r="JT134" s="108"/>
      <c r="JU134" s="108"/>
      <c r="JV134" s="108"/>
      <c r="JW134" s="108"/>
      <c r="JX134" s="108"/>
      <c r="JY134" s="108"/>
      <c r="JZ134" s="108"/>
      <c r="KA134" s="108"/>
      <c r="KB134" s="108"/>
      <c r="KC134" s="108"/>
      <c r="KD134" s="108"/>
      <c r="KE134" s="108"/>
      <c r="KF134" s="108"/>
      <c r="KG134" s="108"/>
      <c r="KH134" s="108"/>
      <c r="KI134" s="108"/>
      <c r="KJ134" s="108"/>
      <c r="KK134" s="108"/>
      <c r="KL134" s="108"/>
      <c r="KM134" s="108"/>
      <c r="KN134" s="108"/>
      <c r="KO134" s="108"/>
      <c r="KP134" s="108"/>
      <c r="KQ134" s="108"/>
      <c r="KR134" s="108"/>
      <c r="KS134" s="108"/>
      <c r="KT134" s="108"/>
      <c r="KU134" s="108"/>
      <c r="KV134" s="108"/>
      <c r="KW134" s="108"/>
      <c r="KX134" s="108"/>
      <c r="KY134" s="108"/>
      <c r="KZ134" s="108"/>
      <c r="LA134" s="108"/>
      <c r="LB134" s="108"/>
      <c r="LC134" s="108"/>
      <c r="LD134" s="108"/>
      <c r="LE134" s="108"/>
      <c r="LF134" s="108"/>
      <c r="LG134" s="108"/>
      <c r="LH134" s="108"/>
      <c r="LI134" s="108"/>
      <c r="LJ134" s="108"/>
      <c r="LK134" s="108"/>
      <c r="LL134" s="108"/>
      <c r="LM134" s="108"/>
      <c r="LN134" s="108"/>
      <c r="LO134" s="108"/>
      <c r="LP134" s="108"/>
      <c r="LQ134" s="108"/>
      <c r="LR134" s="108"/>
      <c r="LS134" s="108"/>
      <c r="LT134" s="108"/>
      <c r="LU134" s="108"/>
      <c r="LV134" s="108"/>
      <c r="LW134" s="108"/>
      <c r="LX134" s="108"/>
      <c r="LY134" s="108"/>
      <c r="LZ134" s="108"/>
      <c r="MA134" s="108"/>
      <c r="MB134" s="108"/>
      <c r="MC134" s="108"/>
      <c r="MD134" s="108"/>
      <c r="ME134" s="108"/>
    </row>
    <row r="135" spans="1:343">
      <c r="A135" s="3"/>
      <c r="B135" s="438"/>
      <c r="C135" s="438"/>
      <c r="D135" s="438"/>
      <c r="E135" s="438"/>
      <c r="F135" s="438"/>
      <c r="G135" s="438"/>
      <c r="H135" s="438"/>
      <c r="I135" s="438"/>
      <c r="J135" s="438"/>
      <c r="K135" s="438"/>
      <c r="L135" s="438"/>
      <c r="M135" s="438"/>
      <c r="N135" s="438"/>
      <c r="O135" s="438"/>
      <c r="P135" s="438"/>
      <c r="Q135" s="438"/>
      <c r="R135" s="438"/>
      <c r="S135" s="438"/>
      <c r="T135" s="438"/>
      <c r="U135" s="438"/>
      <c r="V135" s="438"/>
      <c r="W135" s="438"/>
      <c r="X135" s="438"/>
      <c r="Y135" s="438"/>
      <c r="Z135" s="438"/>
      <c r="AA135" s="438"/>
      <c r="AB135" s="438"/>
      <c r="AC135" s="438"/>
      <c r="AD135" s="438"/>
      <c r="AE135" s="154"/>
      <c r="AF135" s="154"/>
      <c r="AG135" s="154"/>
      <c r="AH135" s="154"/>
      <c r="AI135" s="154"/>
      <c r="AJ135" s="108"/>
      <c r="AK135" s="154"/>
      <c r="AL135" s="108"/>
      <c r="AM135" s="108"/>
      <c r="AN135" s="108"/>
      <c r="AO135" s="108"/>
      <c r="AP135" s="108"/>
      <c r="AQ135" s="108"/>
      <c r="AR135" s="108"/>
      <c r="AS135" s="108"/>
      <c r="AT135" s="108"/>
      <c r="AU135" s="108"/>
      <c r="AV135" s="108"/>
      <c r="AW135" s="108"/>
      <c r="AX135" s="108"/>
      <c r="AY135" s="108"/>
      <c r="AZ135" s="108"/>
      <c r="BA135" s="108"/>
      <c r="BB135" s="108"/>
      <c r="BC135" s="108"/>
      <c r="BD135" s="108"/>
      <c r="BE135" s="108"/>
      <c r="BF135" s="108"/>
      <c r="BG135" s="108"/>
      <c r="BH135" s="108"/>
      <c r="BI135" s="108"/>
      <c r="BJ135" s="108"/>
      <c r="BK135" s="108"/>
      <c r="BL135" s="108"/>
      <c r="BM135" s="108"/>
      <c r="BN135" s="108"/>
      <c r="BO135" s="108"/>
      <c r="BP135" s="108"/>
      <c r="BQ135" s="108"/>
      <c r="BR135" s="108"/>
      <c r="BS135" s="108"/>
      <c r="BT135" s="108"/>
      <c r="BU135" s="108"/>
      <c r="BV135" s="108"/>
      <c r="BW135" s="108"/>
      <c r="BX135" s="108"/>
      <c r="BY135" s="108"/>
      <c r="BZ135" s="108"/>
      <c r="CA135" s="108"/>
      <c r="CB135" s="108"/>
      <c r="CC135" s="108"/>
      <c r="CD135" s="108"/>
      <c r="CE135" s="108"/>
      <c r="CF135" s="108"/>
      <c r="CG135" s="108"/>
      <c r="CH135" s="108"/>
      <c r="CI135" s="108"/>
      <c r="CJ135" s="108"/>
      <c r="CK135" s="108"/>
      <c r="CL135" s="108"/>
      <c r="CM135" s="108"/>
      <c r="CN135" s="108"/>
      <c r="CO135" s="108"/>
      <c r="CP135" s="108"/>
      <c r="CQ135" s="108"/>
      <c r="CR135" s="108"/>
      <c r="CS135" s="108"/>
      <c r="CT135" s="108"/>
      <c r="CU135" s="108"/>
      <c r="CV135" s="108"/>
      <c r="CW135" s="108"/>
      <c r="CX135" s="108"/>
      <c r="CY135" s="108"/>
      <c r="CZ135" s="108"/>
      <c r="DA135" s="108"/>
      <c r="DB135" s="108"/>
      <c r="DC135" s="108"/>
      <c r="DD135" s="108"/>
      <c r="DE135" s="108"/>
      <c r="DF135" s="108"/>
      <c r="DG135" s="108"/>
      <c r="DH135" s="108"/>
      <c r="DI135" s="108"/>
      <c r="DJ135" s="108"/>
      <c r="DK135" s="108"/>
      <c r="DL135" s="108"/>
      <c r="DM135" s="108"/>
      <c r="DN135" s="108"/>
      <c r="DO135" s="108"/>
      <c r="DP135" s="108"/>
      <c r="DQ135" s="108"/>
      <c r="DR135" s="108"/>
      <c r="DS135" s="108"/>
      <c r="DT135" s="108"/>
      <c r="DU135" s="108"/>
      <c r="DV135" s="108"/>
      <c r="DW135" s="108"/>
      <c r="DX135" s="108"/>
      <c r="DY135" s="108"/>
      <c r="DZ135" s="108"/>
      <c r="EA135" s="108"/>
      <c r="EB135" s="108"/>
      <c r="EC135" s="108"/>
      <c r="ED135" s="108"/>
      <c r="EE135" s="108"/>
      <c r="EF135" s="108"/>
      <c r="EG135" s="108"/>
      <c r="EH135" s="108"/>
      <c r="EI135" s="108"/>
      <c r="EJ135" s="108"/>
      <c r="EK135" s="108"/>
      <c r="EL135" s="108"/>
      <c r="EM135" s="108"/>
      <c r="EN135" s="108"/>
      <c r="EO135" s="108"/>
      <c r="EP135" s="108"/>
      <c r="EQ135" s="108"/>
      <c r="ER135" s="108"/>
      <c r="ES135" s="108"/>
      <c r="ET135" s="108"/>
      <c r="EU135" s="108"/>
      <c r="EV135" s="108"/>
      <c r="EW135" s="108"/>
      <c r="EX135" s="108"/>
      <c r="EY135" s="108"/>
      <c r="EZ135" s="108"/>
      <c r="FA135" s="108"/>
      <c r="FB135" s="108"/>
      <c r="FC135" s="108"/>
      <c r="FD135" s="108"/>
      <c r="FE135" s="108"/>
      <c r="FF135" s="108"/>
      <c r="FG135" s="108"/>
      <c r="FH135" s="108"/>
      <c r="FI135" s="108"/>
      <c r="FJ135" s="108"/>
      <c r="FK135" s="108"/>
      <c r="FL135" s="108"/>
      <c r="FM135" s="108"/>
      <c r="FN135" s="108"/>
      <c r="FO135" s="108"/>
      <c r="FP135" s="108"/>
      <c r="FQ135" s="108"/>
      <c r="FR135" s="108"/>
      <c r="FS135" s="108"/>
      <c r="FT135" s="108"/>
      <c r="FU135" s="108"/>
      <c r="FV135" s="108"/>
      <c r="FW135" s="108"/>
      <c r="FX135" s="108"/>
      <c r="FY135" s="108"/>
      <c r="FZ135" s="108"/>
      <c r="GA135" s="108"/>
      <c r="GB135" s="108"/>
      <c r="GC135" s="108"/>
      <c r="GD135" s="108"/>
      <c r="GE135" s="108"/>
      <c r="GF135" s="108"/>
      <c r="GG135" s="108"/>
      <c r="GH135" s="108"/>
      <c r="GI135" s="108"/>
      <c r="GJ135" s="108"/>
      <c r="GK135" s="108"/>
      <c r="GL135" s="108"/>
      <c r="GM135" s="108"/>
      <c r="GN135" s="108"/>
      <c r="GO135" s="108"/>
      <c r="GP135" s="108"/>
      <c r="GQ135" s="108"/>
      <c r="GR135" s="108"/>
      <c r="GS135" s="108"/>
      <c r="GT135" s="108"/>
      <c r="GU135" s="108"/>
      <c r="GV135" s="108"/>
      <c r="GW135" s="108"/>
      <c r="GX135" s="108"/>
      <c r="GY135" s="108"/>
      <c r="GZ135" s="108"/>
      <c r="HA135" s="108"/>
      <c r="HB135" s="108"/>
      <c r="HC135" s="108"/>
      <c r="HD135" s="108"/>
      <c r="HE135" s="108"/>
      <c r="HF135" s="108"/>
      <c r="HG135" s="108"/>
      <c r="HH135" s="108"/>
      <c r="HI135" s="108"/>
      <c r="HJ135" s="108"/>
      <c r="HK135" s="108"/>
      <c r="HL135" s="108"/>
      <c r="HM135" s="108"/>
      <c r="HN135" s="108"/>
      <c r="HO135" s="108"/>
      <c r="HP135" s="108"/>
      <c r="HQ135" s="108"/>
      <c r="HR135" s="108"/>
      <c r="HS135" s="108"/>
      <c r="HT135" s="108"/>
      <c r="HU135" s="108"/>
      <c r="HV135" s="108"/>
      <c r="HW135" s="108"/>
      <c r="HX135" s="108"/>
      <c r="HY135" s="108"/>
      <c r="HZ135" s="108"/>
      <c r="IA135" s="108"/>
      <c r="IB135" s="108"/>
      <c r="IC135" s="108"/>
      <c r="ID135" s="108"/>
      <c r="IE135" s="108"/>
      <c r="IF135" s="108"/>
      <c r="IG135" s="108"/>
      <c r="IH135" s="108"/>
      <c r="II135" s="108"/>
      <c r="IJ135" s="108"/>
      <c r="IK135" s="108"/>
      <c r="IL135" s="108"/>
      <c r="IM135" s="108"/>
      <c r="IN135" s="108"/>
      <c r="IO135" s="108"/>
      <c r="IP135" s="108"/>
      <c r="IQ135" s="108"/>
      <c r="IR135" s="108"/>
      <c r="IS135" s="108"/>
      <c r="IT135" s="108"/>
      <c r="IU135" s="108"/>
      <c r="IV135" s="108"/>
      <c r="IW135" s="108"/>
      <c r="IX135" s="108"/>
      <c r="IY135" s="108"/>
      <c r="IZ135" s="108"/>
      <c r="JA135" s="108"/>
      <c r="JB135" s="108"/>
      <c r="JC135" s="108"/>
      <c r="JD135" s="108"/>
      <c r="JE135" s="108"/>
      <c r="JF135" s="108"/>
      <c r="JG135" s="108"/>
      <c r="JH135" s="108"/>
      <c r="JI135" s="108"/>
      <c r="JJ135" s="108"/>
      <c r="JK135" s="108"/>
      <c r="JL135" s="108"/>
      <c r="JM135" s="108"/>
      <c r="JN135" s="108"/>
      <c r="JO135" s="108"/>
      <c r="JP135" s="108"/>
      <c r="JQ135" s="108"/>
      <c r="JR135" s="108"/>
      <c r="JS135" s="108"/>
      <c r="JT135" s="108"/>
      <c r="JU135" s="108"/>
      <c r="JV135" s="108"/>
      <c r="JW135" s="108"/>
      <c r="JX135" s="108"/>
      <c r="JY135" s="108"/>
      <c r="JZ135" s="108"/>
      <c r="KA135" s="108"/>
      <c r="KB135" s="108"/>
      <c r="KC135" s="108"/>
      <c r="KD135" s="108"/>
      <c r="KE135" s="108"/>
      <c r="KF135" s="108"/>
      <c r="KG135" s="108"/>
      <c r="KH135" s="108"/>
      <c r="KI135" s="108"/>
      <c r="KJ135" s="108"/>
      <c r="KK135" s="108"/>
      <c r="KL135" s="108"/>
      <c r="KM135" s="108"/>
      <c r="KN135" s="108"/>
      <c r="KO135" s="108"/>
      <c r="KP135" s="108"/>
      <c r="KQ135" s="108"/>
      <c r="KR135" s="108"/>
      <c r="KS135" s="108"/>
      <c r="KT135" s="108"/>
      <c r="KU135" s="108"/>
      <c r="KV135" s="108"/>
      <c r="KW135" s="108"/>
      <c r="KX135" s="108"/>
      <c r="KY135" s="108"/>
      <c r="KZ135" s="108"/>
      <c r="LA135" s="108"/>
      <c r="LB135" s="108"/>
      <c r="LC135" s="108"/>
      <c r="LD135" s="108"/>
      <c r="LE135" s="108"/>
      <c r="LF135" s="108"/>
      <c r="LG135" s="108"/>
      <c r="LH135" s="108"/>
      <c r="LI135" s="108"/>
      <c r="LJ135" s="108"/>
      <c r="LK135" s="108"/>
      <c r="LL135" s="108"/>
      <c r="LM135" s="108"/>
      <c r="LN135" s="108"/>
      <c r="LO135" s="108"/>
      <c r="LP135" s="108"/>
      <c r="LQ135" s="108"/>
      <c r="LR135" s="108"/>
      <c r="LS135" s="108"/>
      <c r="LT135" s="108"/>
      <c r="LU135" s="108"/>
      <c r="LV135" s="108"/>
      <c r="LW135" s="108"/>
      <c r="LX135" s="108"/>
      <c r="LY135" s="108"/>
      <c r="LZ135" s="108"/>
      <c r="MA135" s="108"/>
      <c r="MB135" s="108"/>
      <c r="MC135" s="108"/>
      <c r="MD135" s="108"/>
      <c r="ME135" s="108"/>
    </row>
    <row r="136" spans="1:343">
      <c r="A136" s="3"/>
      <c r="B136" s="438"/>
      <c r="C136" s="438"/>
      <c r="D136" s="438"/>
      <c r="E136" s="438"/>
      <c r="F136" s="438"/>
      <c r="G136" s="438"/>
      <c r="H136" s="438"/>
      <c r="I136" s="438"/>
      <c r="J136" s="438"/>
      <c r="K136" s="438"/>
      <c r="L136" s="438"/>
      <c r="M136" s="438"/>
      <c r="N136" s="438"/>
      <c r="O136" s="438"/>
      <c r="P136" s="438"/>
      <c r="Q136" s="438"/>
      <c r="R136" s="438"/>
      <c r="S136" s="438"/>
      <c r="T136" s="438"/>
      <c r="U136" s="438"/>
      <c r="V136" s="438"/>
      <c r="W136" s="438"/>
      <c r="X136" s="438"/>
      <c r="Y136" s="438"/>
      <c r="Z136" s="438"/>
      <c r="AA136" s="438"/>
      <c r="AB136" s="438"/>
      <c r="AC136" s="438"/>
      <c r="AD136" s="438"/>
      <c r="AE136" s="154"/>
      <c r="AF136" s="154"/>
      <c r="AG136" s="154"/>
      <c r="AH136" s="154"/>
      <c r="AI136" s="154"/>
      <c r="AJ136" s="108"/>
      <c r="AK136" s="154"/>
      <c r="AL136" s="108"/>
      <c r="AM136" s="108"/>
      <c r="AN136" s="108"/>
      <c r="AO136" s="108"/>
      <c r="AP136" s="108"/>
      <c r="AQ136" s="108"/>
      <c r="AR136" s="108"/>
      <c r="AS136" s="108"/>
      <c r="AT136" s="108"/>
      <c r="AU136" s="108"/>
      <c r="AV136" s="108"/>
      <c r="AW136" s="108"/>
      <c r="AX136" s="108"/>
      <c r="AY136" s="108"/>
      <c r="AZ136" s="108"/>
      <c r="BA136" s="108"/>
      <c r="BB136" s="108"/>
      <c r="BC136" s="108"/>
      <c r="BD136" s="108"/>
      <c r="BE136" s="108"/>
      <c r="BF136" s="108"/>
      <c r="BG136" s="108"/>
      <c r="BH136" s="108"/>
      <c r="BI136" s="108"/>
      <c r="BJ136" s="108"/>
      <c r="BK136" s="108"/>
      <c r="BL136" s="108"/>
      <c r="BM136" s="108"/>
      <c r="BN136" s="108"/>
      <c r="BO136" s="108"/>
      <c r="BP136" s="108"/>
      <c r="BQ136" s="108"/>
      <c r="BR136" s="108"/>
      <c r="BS136" s="108"/>
      <c r="BT136" s="108"/>
      <c r="BU136" s="108"/>
      <c r="BV136" s="108"/>
      <c r="BW136" s="108"/>
      <c r="BX136" s="108"/>
      <c r="BY136" s="108"/>
      <c r="BZ136" s="108"/>
      <c r="CA136" s="108"/>
      <c r="CB136" s="108"/>
      <c r="CC136" s="108"/>
      <c r="CD136" s="108"/>
      <c r="CE136" s="108"/>
      <c r="CF136" s="108"/>
      <c r="CG136" s="108"/>
      <c r="CH136" s="108"/>
      <c r="CI136" s="108"/>
      <c r="CJ136" s="108"/>
      <c r="CK136" s="108"/>
      <c r="CL136" s="108"/>
      <c r="CM136" s="108"/>
      <c r="CN136" s="108"/>
      <c r="CO136" s="108"/>
      <c r="CP136" s="108"/>
      <c r="CQ136" s="108"/>
      <c r="CR136" s="108"/>
      <c r="CS136" s="108"/>
      <c r="CT136" s="108"/>
      <c r="CU136" s="108"/>
      <c r="CV136" s="108"/>
      <c r="CW136" s="108"/>
      <c r="CX136" s="108"/>
      <c r="CY136" s="108"/>
      <c r="CZ136" s="108"/>
      <c r="DA136" s="108"/>
      <c r="DB136" s="108"/>
      <c r="DC136" s="108"/>
      <c r="DD136" s="108"/>
      <c r="DE136" s="108"/>
      <c r="DF136" s="108"/>
      <c r="DG136" s="108"/>
      <c r="DH136" s="108"/>
      <c r="DI136" s="108"/>
      <c r="DJ136" s="108"/>
      <c r="DK136" s="108"/>
      <c r="DL136" s="108"/>
      <c r="DM136" s="108"/>
      <c r="DN136" s="108"/>
      <c r="DO136" s="108"/>
      <c r="DP136" s="108"/>
      <c r="DQ136" s="108"/>
      <c r="DR136" s="108"/>
      <c r="DS136" s="108"/>
      <c r="DT136" s="108"/>
      <c r="DU136" s="108"/>
      <c r="DV136" s="108"/>
      <c r="DW136" s="108"/>
      <c r="DX136" s="108"/>
      <c r="DY136" s="108"/>
      <c r="DZ136" s="108"/>
      <c r="EA136" s="108"/>
      <c r="EB136" s="108"/>
      <c r="EC136" s="108"/>
      <c r="ED136" s="108"/>
      <c r="EE136" s="108"/>
      <c r="EF136" s="108"/>
      <c r="EG136" s="108"/>
      <c r="EH136" s="108"/>
      <c r="EI136" s="108"/>
      <c r="EJ136" s="108"/>
      <c r="EK136" s="108"/>
      <c r="EL136" s="108"/>
      <c r="EM136" s="108"/>
      <c r="EN136" s="108"/>
      <c r="EO136" s="108"/>
      <c r="EP136" s="108"/>
      <c r="EQ136" s="108"/>
      <c r="ER136" s="108"/>
      <c r="ES136" s="108"/>
      <c r="ET136" s="108"/>
      <c r="EU136" s="108"/>
      <c r="EV136" s="108"/>
      <c r="EW136" s="108"/>
      <c r="EX136" s="108"/>
      <c r="EY136" s="108"/>
      <c r="EZ136" s="108"/>
      <c r="FA136" s="108"/>
      <c r="FB136" s="108"/>
      <c r="FC136" s="108"/>
      <c r="FD136" s="108"/>
      <c r="FE136" s="108"/>
      <c r="FF136" s="108"/>
      <c r="FG136" s="108"/>
      <c r="FH136" s="108"/>
      <c r="FI136" s="108"/>
      <c r="FJ136" s="108"/>
      <c r="FK136" s="108"/>
      <c r="FL136" s="108"/>
      <c r="FM136" s="108"/>
      <c r="FN136" s="108"/>
      <c r="FO136" s="108"/>
      <c r="FP136" s="108"/>
      <c r="FQ136" s="108"/>
      <c r="FR136" s="108"/>
      <c r="FS136" s="108"/>
      <c r="FT136" s="108"/>
      <c r="FU136" s="108"/>
      <c r="FV136" s="108"/>
      <c r="FW136" s="108"/>
      <c r="FX136" s="108"/>
      <c r="FY136" s="108"/>
      <c r="FZ136" s="108"/>
      <c r="GA136" s="108"/>
      <c r="GB136" s="108"/>
      <c r="GC136" s="108"/>
      <c r="GD136" s="108"/>
      <c r="GE136" s="108"/>
      <c r="GF136" s="108"/>
      <c r="GG136" s="108"/>
      <c r="GH136" s="108"/>
      <c r="GI136" s="108"/>
      <c r="GJ136" s="108"/>
      <c r="GK136" s="108"/>
      <c r="GL136" s="108"/>
      <c r="GM136" s="108"/>
      <c r="GN136" s="108"/>
      <c r="GO136" s="108"/>
      <c r="GP136" s="108"/>
      <c r="GQ136" s="108"/>
      <c r="GR136" s="108"/>
      <c r="GS136" s="108"/>
      <c r="GT136" s="108"/>
      <c r="GU136" s="108"/>
      <c r="GV136" s="108"/>
      <c r="GW136" s="108"/>
      <c r="GX136" s="108"/>
      <c r="GY136" s="108"/>
      <c r="GZ136" s="108"/>
      <c r="HA136" s="108"/>
      <c r="HB136" s="108"/>
      <c r="HC136" s="108"/>
      <c r="HD136" s="108"/>
      <c r="HE136" s="108"/>
      <c r="HF136" s="108"/>
      <c r="HG136" s="108"/>
      <c r="HH136" s="108"/>
      <c r="HI136" s="108"/>
      <c r="HJ136" s="108"/>
      <c r="HK136" s="108"/>
      <c r="HL136" s="108"/>
      <c r="HM136" s="108"/>
      <c r="HN136" s="108"/>
      <c r="HO136" s="108"/>
      <c r="HP136" s="108"/>
      <c r="HQ136" s="108"/>
      <c r="HR136" s="108"/>
      <c r="HS136" s="108"/>
      <c r="HT136" s="108"/>
      <c r="HU136" s="108"/>
      <c r="HV136" s="108"/>
      <c r="HW136" s="108"/>
      <c r="HX136" s="108"/>
      <c r="HY136" s="108"/>
      <c r="HZ136" s="108"/>
      <c r="IA136" s="108"/>
      <c r="IB136" s="108"/>
      <c r="IC136" s="108"/>
      <c r="ID136" s="108"/>
      <c r="IE136" s="108"/>
      <c r="IF136" s="108"/>
      <c r="IG136" s="108"/>
      <c r="IH136" s="108"/>
      <c r="II136" s="108"/>
      <c r="IJ136" s="108"/>
      <c r="IK136" s="108"/>
      <c r="IL136" s="108"/>
      <c r="IM136" s="108"/>
      <c r="IN136" s="108"/>
      <c r="IO136" s="108"/>
      <c r="IP136" s="108"/>
      <c r="IQ136" s="108"/>
      <c r="IR136" s="108"/>
      <c r="IS136" s="108"/>
      <c r="IT136" s="108"/>
      <c r="IU136" s="108"/>
      <c r="IV136" s="108"/>
      <c r="IW136" s="108"/>
      <c r="IX136" s="108"/>
      <c r="IY136" s="108"/>
      <c r="IZ136" s="108"/>
      <c r="JA136" s="108"/>
      <c r="JB136" s="108"/>
      <c r="JC136" s="108"/>
      <c r="JD136" s="108"/>
      <c r="JE136" s="108"/>
      <c r="JF136" s="108"/>
      <c r="JG136" s="108"/>
      <c r="JH136" s="108"/>
      <c r="JI136" s="108"/>
      <c r="JJ136" s="108"/>
      <c r="JK136" s="108"/>
      <c r="JL136" s="108"/>
      <c r="JM136" s="108"/>
      <c r="JN136" s="108"/>
      <c r="JO136" s="108"/>
      <c r="JP136" s="108"/>
      <c r="JQ136" s="108"/>
      <c r="JR136" s="108"/>
      <c r="JS136" s="108"/>
      <c r="JT136" s="108"/>
      <c r="JU136" s="108"/>
      <c r="JV136" s="108"/>
      <c r="JW136" s="108"/>
      <c r="JX136" s="108"/>
      <c r="JY136" s="108"/>
      <c r="JZ136" s="108"/>
      <c r="KA136" s="108"/>
      <c r="KB136" s="108"/>
      <c r="KC136" s="108"/>
      <c r="KD136" s="108"/>
      <c r="KE136" s="108"/>
      <c r="KF136" s="108"/>
      <c r="KG136" s="108"/>
      <c r="KH136" s="108"/>
      <c r="KI136" s="108"/>
      <c r="KJ136" s="108"/>
      <c r="KK136" s="108"/>
      <c r="KL136" s="108"/>
      <c r="KM136" s="108"/>
      <c r="KN136" s="108"/>
      <c r="KO136" s="108"/>
      <c r="KP136" s="108"/>
      <c r="KQ136" s="108"/>
      <c r="KR136" s="108"/>
      <c r="KS136" s="108"/>
      <c r="KT136" s="108"/>
      <c r="KU136" s="108"/>
      <c r="KV136" s="108"/>
      <c r="KW136" s="108"/>
      <c r="KX136" s="108"/>
      <c r="KY136" s="108"/>
      <c r="KZ136" s="108"/>
      <c r="LA136" s="108"/>
      <c r="LB136" s="108"/>
      <c r="LC136" s="108"/>
      <c r="LD136" s="108"/>
      <c r="LE136" s="108"/>
      <c r="LF136" s="108"/>
      <c r="LG136" s="108"/>
      <c r="LH136" s="108"/>
      <c r="LI136" s="108"/>
      <c r="LJ136" s="108"/>
      <c r="LK136" s="108"/>
      <c r="LL136" s="108"/>
      <c r="LM136" s="108"/>
      <c r="LN136" s="108"/>
      <c r="LO136" s="108"/>
      <c r="LP136" s="108"/>
      <c r="LQ136" s="108"/>
      <c r="LR136" s="108"/>
      <c r="LS136" s="108"/>
      <c r="LT136" s="108"/>
      <c r="LU136" s="108"/>
      <c r="LV136" s="108"/>
      <c r="LW136" s="108"/>
      <c r="LX136" s="108"/>
      <c r="LY136" s="108"/>
      <c r="LZ136" s="108"/>
      <c r="MA136" s="108"/>
      <c r="MB136" s="108"/>
      <c r="MC136" s="108"/>
      <c r="MD136" s="108"/>
      <c r="ME136" s="108"/>
    </row>
    <row r="137" spans="1:343">
      <c r="A137" s="3"/>
      <c r="B137" s="438"/>
      <c r="C137" s="438"/>
      <c r="D137" s="438"/>
      <c r="E137" s="438"/>
      <c r="F137" s="438"/>
      <c r="G137" s="438"/>
      <c r="H137" s="438"/>
      <c r="I137" s="438"/>
      <c r="J137" s="438"/>
      <c r="K137" s="438"/>
      <c r="L137" s="438"/>
      <c r="M137" s="438"/>
      <c r="N137" s="438"/>
      <c r="O137" s="438"/>
      <c r="P137" s="438"/>
      <c r="Q137" s="438"/>
      <c r="R137" s="438"/>
      <c r="S137" s="438"/>
      <c r="T137" s="438"/>
      <c r="U137" s="438"/>
      <c r="V137" s="438"/>
      <c r="W137" s="438"/>
      <c r="X137" s="438"/>
      <c r="Y137" s="438"/>
      <c r="Z137" s="438"/>
      <c r="AA137" s="438"/>
      <c r="AB137" s="438"/>
      <c r="AC137" s="438"/>
      <c r="AD137" s="438"/>
      <c r="AE137" s="154"/>
      <c r="AF137" s="154"/>
      <c r="AG137" s="154"/>
      <c r="AH137" s="154"/>
      <c r="AI137" s="154"/>
      <c r="AJ137" s="108"/>
      <c r="AK137" s="154"/>
      <c r="AL137" s="108"/>
      <c r="AM137" s="108"/>
      <c r="AN137" s="108"/>
      <c r="AO137" s="108"/>
      <c r="AP137" s="108"/>
      <c r="AQ137" s="108"/>
      <c r="AR137" s="108"/>
      <c r="AS137" s="108"/>
      <c r="AT137" s="108"/>
      <c r="AU137" s="108"/>
      <c r="AV137" s="108"/>
      <c r="AW137" s="108"/>
      <c r="AX137" s="108"/>
      <c r="AY137" s="108"/>
      <c r="AZ137" s="108"/>
      <c r="BA137" s="108"/>
      <c r="BB137" s="108"/>
      <c r="BC137" s="108"/>
      <c r="BD137" s="108"/>
      <c r="BE137" s="108"/>
      <c r="BF137" s="108"/>
      <c r="BG137" s="108"/>
      <c r="BH137" s="108"/>
      <c r="BI137" s="108"/>
      <c r="BJ137" s="108"/>
      <c r="BK137" s="108"/>
      <c r="BL137" s="108"/>
      <c r="BM137" s="108"/>
      <c r="BN137" s="108"/>
      <c r="BO137" s="108"/>
      <c r="BP137" s="108"/>
      <c r="BQ137" s="108"/>
      <c r="BR137" s="108"/>
      <c r="BS137" s="108"/>
      <c r="BT137" s="108"/>
      <c r="BU137" s="108"/>
      <c r="BV137" s="108"/>
      <c r="BW137" s="108"/>
      <c r="BX137" s="108"/>
      <c r="BY137" s="108"/>
      <c r="BZ137" s="108"/>
      <c r="CA137" s="108"/>
      <c r="CB137" s="108"/>
      <c r="CC137" s="108"/>
      <c r="CD137" s="108"/>
      <c r="CE137" s="108"/>
      <c r="CF137" s="108"/>
      <c r="CG137" s="108"/>
      <c r="CH137" s="108"/>
      <c r="CI137" s="108"/>
      <c r="CJ137" s="108"/>
      <c r="CK137" s="108"/>
      <c r="CL137" s="108"/>
      <c r="CM137" s="108"/>
      <c r="CN137" s="108"/>
      <c r="CO137" s="108"/>
      <c r="CP137" s="108"/>
      <c r="CQ137" s="108"/>
      <c r="CR137" s="108"/>
      <c r="CS137" s="108"/>
      <c r="CT137" s="108"/>
      <c r="CU137" s="108"/>
      <c r="CV137" s="108"/>
      <c r="CW137" s="108"/>
      <c r="CX137" s="108"/>
      <c r="CY137" s="108"/>
      <c r="CZ137" s="108"/>
      <c r="DA137" s="108"/>
      <c r="DB137" s="108"/>
      <c r="DC137" s="108"/>
      <c r="DD137" s="108"/>
      <c r="DE137" s="108"/>
      <c r="DF137" s="108"/>
      <c r="DG137" s="108"/>
      <c r="DH137" s="108"/>
      <c r="DI137" s="108"/>
      <c r="DJ137" s="108"/>
      <c r="DK137" s="108"/>
      <c r="DL137" s="108"/>
      <c r="DM137" s="108"/>
      <c r="DN137" s="108"/>
      <c r="DO137" s="108"/>
      <c r="DP137" s="108"/>
      <c r="DQ137" s="108"/>
      <c r="DR137" s="108"/>
      <c r="DS137" s="108"/>
      <c r="DT137" s="108"/>
      <c r="DU137" s="108"/>
      <c r="DV137" s="108"/>
      <c r="DW137" s="108"/>
      <c r="DX137" s="108"/>
      <c r="DY137" s="108"/>
      <c r="DZ137" s="108"/>
      <c r="EA137" s="108"/>
      <c r="EB137" s="108"/>
      <c r="EC137" s="108"/>
      <c r="ED137" s="108"/>
      <c r="EE137" s="108"/>
      <c r="EF137" s="108"/>
      <c r="EG137" s="108"/>
      <c r="EH137" s="108"/>
      <c r="EI137" s="108"/>
      <c r="EJ137" s="108"/>
      <c r="EK137" s="108"/>
      <c r="EL137" s="108"/>
      <c r="EM137" s="108"/>
      <c r="EN137" s="108"/>
      <c r="EO137" s="108"/>
      <c r="EP137" s="108"/>
      <c r="EQ137" s="108"/>
      <c r="ER137" s="108"/>
      <c r="ES137" s="108"/>
      <c r="ET137" s="108"/>
      <c r="EU137" s="108"/>
      <c r="EV137" s="108"/>
      <c r="EW137" s="108"/>
      <c r="EX137" s="108"/>
      <c r="EY137" s="108"/>
      <c r="EZ137" s="108"/>
      <c r="FA137" s="108"/>
      <c r="FB137" s="108"/>
      <c r="FC137" s="108"/>
      <c r="FD137" s="108"/>
      <c r="FE137" s="108"/>
      <c r="FF137" s="108"/>
      <c r="FG137" s="108"/>
      <c r="FH137" s="108"/>
      <c r="FI137" s="108"/>
      <c r="FJ137" s="108"/>
      <c r="FK137" s="108"/>
      <c r="FL137" s="108"/>
      <c r="FM137" s="108"/>
      <c r="FN137" s="108"/>
      <c r="FO137" s="108"/>
      <c r="FP137" s="108"/>
      <c r="FQ137" s="108"/>
      <c r="FR137" s="108"/>
      <c r="FS137" s="108"/>
      <c r="FT137" s="108"/>
      <c r="FU137" s="108"/>
      <c r="FV137" s="108"/>
      <c r="FW137" s="108"/>
      <c r="FX137" s="108"/>
      <c r="FY137" s="108"/>
      <c r="FZ137" s="108"/>
      <c r="GA137" s="108"/>
      <c r="GB137" s="108"/>
      <c r="GC137" s="108"/>
      <c r="GD137" s="108"/>
      <c r="GE137" s="108"/>
      <c r="GF137" s="108"/>
      <c r="GG137" s="108"/>
      <c r="GH137" s="108"/>
      <c r="GI137" s="108"/>
      <c r="GJ137" s="108"/>
      <c r="GK137" s="108"/>
      <c r="GL137" s="108"/>
      <c r="GM137" s="108"/>
      <c r="GN137" s="108"/>
      <c r="GO137" s="108"/>
      <c r="GP137" s="108"/>
      <c r="GQ137" s="108"/>
      <c r="GR137" s="108"/>
      <c r="GS137" s="108"/>
      <c r="GT137" s="108"/>
      <c r="GU137" s="108"/>
      <c r="GV137" s="108"/>
      <c r="GW137" s="108"/>
      <c r="GX137" s="108"/>
      <c r="GY137" s="108"/>
      <c r="GZ137" s="108"/>
      <c r="HA137" s="108"/>
      <c r="HB137" s="108"/>
      <c r="HC137" s="108"/>
      <c r="HD137" s="108"/>
      <c r="HE137" s="108"/>
      <c r="HF137" s="108"/>
      <c r="HG137" s="108"/>
      <c r="HH137" s="108"/>
      <c r="HI137" s="108"/>
      <c r="HJ137" s="108"/>
      <c r="HK137" s="108"/>
      <c r="HL137" s="108"/>
      <c r="HM137" s="108"/>
      <c r="HN137" s="108"/>
      <c r="HO137" s="108"/>
      <c r="HP137" s="108"/>
      <c r="HQ137" s="108"/>
      <c r="HR137" s="108"/>
      <c r="HS137" s="108"/>
      <c r="HT137" s="108"/>
      <c r="HU137" s="108"/>
      <c r="HV137" s="108"/>
      <c r="HW137" s="108"/>
      <c r="HX137" s="108"/>
      <c r="HY137" s="108"/>
      <c r="HZ137" s="108"/>
      <c r="IA137" s="108"/>
      <c r="IB137" s="108"/>
      <c r="IC137" s="108"/>
      <c r="ID137" s="108"/>
      <c r="IE137" s="108"/>
      <c r="IF137" s="108"/>
      <c r="IG137" s="108"/>
      <c r="IH137" s="108"/>
      <c r="II137" s="108"/>
      <c r="IJ137" s="108"/>
      <c r="IK137" s="108"/>
      <c r="IL137" s="108"/>
      <c r="IM137" s="108"/>
      <c r="IN137" s="108"/>
      <c r="IO137" s="108"/>
      <c r="IP137" s="108"/>
      <c r="IQ137" s="108"/>
      <c r="IR137" s="108"/>
      <c r="IS137" s="108"/>
      <c r="IT137" s="108"/>
      <c r="IU137" s="108"/>
      <c r="IV137" s="108"/>
      <c r="IW137" s="108"/>
      <c r="IX137" s="108"/>
      <c r="IY137" s="108"/>
      <c r="IZ137" s="108"/>
      <c r="JA137" s="108"/>
      <c r="JB137" s="108"/>
      <c r="JC137" s="108"/>
      <c r="JD137" s="108"/>
      <c r="JE137" s="108"/>
      <c r="JF137" s="108"/>
      <c r="JG137" s="108"/>
      <c r="JH137" s="108"/>
      <c r="JI137" s="108"/>
      <c r="JJ137" s="108"/>
      <c r="JK137" s="108"/>
      <c r="JL137" s="108"/>
      <c r="JM137" s="108"/>
      <c r="JN137" s="108"/>
      <c r="JO137" s="108"/>
      <c r="JP137" s="108"/>
      <c r="JQ137" s="108"/>
      <c r="JR137" s="108"/>
      <c r="JS137" s="108"/>
      <c r="JT137" s="108"/>
      <c r="JU137" s="108"/>
      <c r="JV137" s="108"/>
      <c r="JW137" s="108"/>
      <c r="JX137" s="108"/>
      <c r="JY137" s="108"/>
      <c r="JZ137" s="108"/>
      <c r="KA137" s="108"/>
      <c r="KB137" s="108"/>
      <c r="KC137" s="108"/>
      <c r="KD137" s="108"/>
      <c r="KE137" s="108"/>
      <c r="KF137" s="108"/>
      <c r="KG137" s="108"/>
      <c r="KH137" s="108"/>
      <c r="KI137" s="108"/>
      <c r="KJ137" s="108"/>
      <c r="KK137" s="108"/>
      <c r="KL137" s="108"/>
      <c r="KM137" s="108"/>
      <c r="KN137" s="108"/>
      <c r="KO137" s="108"/>
      <c r="KP137" s="108"/>
      <c r="KQ137" s="108"/>
      <c r="KR137" s="108"/>
      <c r="KS137" s="108"/>
      <c r="KT137" s="108"/>
      <c r="KU137" s="108"/>
      <c r="KV137" s="108"/>
      <c r="KW137" s="108"/>
      <c r="KX137" s="108"/>
      <c r="KY137" s="108"/>
      <c r="KZ137" s="108"/>
      <c r="LA137" s="108"/>
      <c r="LB137" s="108"/>
      <c r="LC137" s="108"/>
      <c r="LD137" s="108"/>
      <c r="LE137" s="108"/>
      <c r="LF137" s="108"/>
      <c r="LG137" s="108"/>
      <c r="LH137" s="108"/>
      <c r="LI137" s="108"/>
      <c r="LJ137" s="108"/>
      <c r="LK137" s="108"/>
      <c r="LL137" s="108"/>
      <c r="LM137" s="108"/>
      <c r="LN137" s="108"/>
      <c r="LO137" s="108"/>
      <c r="LP137" s="108"/>
      <c r="LQ137" s="108"/>
      <c r="LR137" s="108"/>
      <c r="LS137" s="108"/>
      <c r="LT137" s="108"/>
      <c r="LU137" s="108"/>
      <c r="LV137" s="108"/>
      <c r="LW137" s="108"/>
      <c r="LX137" s="108"/>
      <c r="LY137" s="108"/>
      <c r="LZ137" s="108"/>
      <c r="MA137" s="108"/>
      <c r="MB137" s="108"/>
      <c r="MC137" s="108"/>
      <c r="MD137" s="108"/>
      <c r="ME137" s="108"/>
    </row>
    <row r="138" spans="1:343">
      <c r="A138" s="3"/>
      <c r="B138" s="438"/>
      <c r="C138" s="438"/>
      <c r="D138" s="438"/>
      <c r="E138" s="438"/>
      <c r="F138" s="438"/>
      <c r="G138" s="438"/>
      <c r="H138" s="438"/>
      <c r="I138" s="438"/>
      <c r="J138" s="438"/>
      <c r="K138" s="438"/>
      <c r="L138" s="438"/>
      <c r="M138" s="438"/>
      <c r="N138" s="438"/>
      <c r="O138" s="438"/>
      <c r="P138" s="438"/>
      <c r="Q138" s="438"/>
      <c r="R138" s="438"/>
      <c r="S138" s="438"/>
      <c r="T138" s="438"/>
      <c r="U138" s="438"/>
      <c r="V138" s="438"/>
      <c r="W138" s="438"/>
      <c r="X138" s="438"/>
      <c r="Y138" s="438"/>
      <c r="Z138" s="438"/>
      <c r="AA138" s="438"/>
      <c r="AB138" s="438"/>
      <c r="AC138" s="438"/>
      <c r="AD138" s="438"/>
      <c r="AE138" s="154"/>
      <c r="AF138" s="154"/>
      <c r="AG138" s="154"/>
      <c r="AH138" s="154"/>
      <c r="AI138" s="154"/>
      <c r="AJ138" s="108"/>
      <c r="AK138" s="154"/>
      <c r="AL138" s="108"/>
      <c r="AM138" s="108"/>
      <c r="AN138" s="108"/>
      <c r="AO138" s="108"/>
      <c r="AP138" s="108"/>
      <c r="AQ138" s="108"/>
      <c r="AR138" s="108"/>
      <c r="AS138" s="108"/>
      <c r="AT138" s="108"/>
      <c r="AU138" s="108"/>
      <c r="AV138" s="108"/>
      <c r="AW138" s="108"/>
      <c r="AX138" s="108"/>
      <c r="AY138" s="108"/>
      <c r="AZ138" s="108"/>
      <c r="BA138" s="108"/>
      <c r="BB138" s="108"/>
      <c r="BC138" s="108"/>
      <c r="BD138" s="108"/>
      <c r="BE138" s="108"/>
      <c r="BF138" s="108"/>
      <c r="BG138" s="108"/>
      <c r="BH138" s="108"/>
      <c r="BI138" s="108"/>
      <c r="BJ138" s="108"/>
      <c r="BK138" s="108"/>
      <c r="BL138" s="108"/>
      <c r="BM138" s="108"/>
      <c r="BN138" s="108"/>
      <c r="BO138" s="108"/>
      <c r="BP138" s="108"/>
      <c r="BQ138" s="108"/>
      <c r="BR138" s="108"/>
      <c r="BS138" s="108"/>
      <c r="BT138" s="108"/>
      <c r="BU138" s="108"/>
      <c r="BV138" s="108"/>
      <c r="BW138" s="108"/>
      <c r="BX138" s="108"/>
      <c r="BY138" s="108"/>
      <c r="BZ138" s="108"/>
      <c r="CA138" s="108"/>
      <c r="CB138" s="108"/>
      <c r="CC138" s="108"/>
      <c r="CD138" s="108"/>
      <c r="CE138" s="108"/>
      <c r="CF138" s="108"/>
      <c r="CG138" s="108"/>
      <c r="CH138" s="108"/>
      <c r="CI138" s="108"/>
      <c r="CJ138" s="108"/>
      <c r="CK138" s="108"/>
      <c r="CL138" s="108"/>
      <c r="CM138" s="108"/>
      <c r="CN138" s="108"/>
      <c r="CO138" s="108"/>
      <c r="CP138" s="108"/>
      <c r="CQ138" s="108"/>
      <c r="CR138" s="108"/>
      <c r="CS138" s="108"/>
      <c r="CT138" s="108"/>
      <c r="CU138" s="108"/>
      <c r="CV138" s="108"/>
      <c r="CW138" s="108"/>
      <c r="CX138" s="108"/>
      <c r="CY138" s="108"/>
      <c r="CZ138" s="108"/>
      <c r="DA138" s="108"/>
      <c r="DB138" s="108"/>
      <c r="DC138" s="108"/>
      <c r="DD138" s="108"/>
      <c r="DE138" s="108"/>
      <c r="DF138" s="108"/>
      <c r="DG138" s="108"/>
      <c r="DH138" s="108"/>
      <c r="DI138" s="108"/>
      <c r="DJ138" s="108"/>
      <c r="DK138" s="108"/>
      <c r="DL138" s="108"/>
      <c r="DM138" s="108"/>
      <c r="DN138" s="108"/>
      <c r="DO138" s="108"/>
      <c r="DP138" s="108"/>
      <c r="DQ138" s="108"/>
      <c r="DR138" s="108"/>
      <c r="DS138" s="108"/>
      <c r="DT138" s="108"/>
      <c r="DU138" s="108"/>
      <c r="DV138" s="108"/>
      <c r="DW138" s="108"/>
      <c r="DX138" s="108"/>
      <c r="DY138" s="108"/>
      <c r="DZ138" s="108"/>
      <c r="EA138" s="108"/>
      <c r="EB138" s="108"/>
      <c r="EC138" s="108"/>
      <c r="ED138" s="108"/>
      <c r="EE138" s="108"/>
      <c r="EF138" s="108"/>
      <c r="EG138" s="108"/>
      <c r="EH138" s="108"/>
      <c r="EI138" s="108"/>
      <c r="EJ138" s="108"/>
      <c r="EK138" s="108"/>
      <c r="EL138" s="108"/>
      <c r="EM138" s="108"/>
      <c r="EN138" s="108"/>
      <c r="EO138" s="108"/>
      <c r="EP138" s="108"/>
      <c r="EQ138" s="108"/>
      <c r="ER138" s="108"/>
      <c r="ES138" s="108"/>
      <c r="ET138" s="108"/>
      <c r="EU138" s="108"/>
      <c r="EV138" s="108"/>
      <c r="EW138" s="108"/>
      <c r="EX138" s="108"/>
      <c r="EY138" s="108"/>
      <c r="EZ138" s="108"/>
      <c r="FA138" s="108"/>
      <c r="FB138" s="108"/>
      <c r="FC138" s="108"/>
      <c r="FD138" s="108"/>
      <c r="FE138" s="108"/>
      <c r="FF138" s="108"/>
      <c r="FG138" s="108"/>
      <c r="FH138" s="108"/>
      <c r="FI138" s="108"/>
      <c r="FJ138" s="108"/>
      <c r="FK138" s="108"/>
      <c r="FL138" s="108"/>
      <c r="FM138" s="108"/>
      <c r="FN138" s="108"/>
      <c r="FO138" s="108"/>
      <c r="FP138" s="108"/>
      <c r="FQ138" s="108"/>
      <c r="FR138" s="108"/>
      <c r="FS138" s="108"/>
      <c r="FT138" s="108"/>
      <c r="FU138" s="108"/>
      <c r="FV138" s="108"/>
      <c r="FW138" s="108"/>
      <c r="FX138" s="108"/>
      <c r="FY138" s="108"/>
      <c r="FZ138" s="108"/>
      <c r="GA138" s="108"/>
      <c r="GB138" s="108"/>
      <c r="GC138" s="108"/>
      <c r="GD138" s="108"/>
      <c r="GE138" s="108"/>
      <c r="GF138" s="108"/>
      <c r="GG138" s="108"/>
      <c r="GH138" s="108"/>
      <c r="GI138" s="108"/>
      <c r="GJ138" s="108"/>
      <c r="GK138" s="108"/>
      <c r="GL138" s="108"/>
      <c r="GM138" s="108"/>
      <c r="GN138" s="108"/>
      <c r="GO138" s="108"/>
      <c r="GP138" s="108"/>
      <c r="GQ138" s="108"/>
      <c r="GR138" s="108"/>
      <c r="GS138" s="108"/>
      <c r="GT138" s="108"/>
      <c r="GU138" s="108"/>
      <c r="GV138" s="108"/>
      <c r="GW138" s="108"/>
      <c r="GX138" s="108"/>
      <c r="GY138" s="108"/>
      <c r="GZ138" s="108"/>
      <c r="HA138" s="108"/>
      <c r="HB138" s="108"/>
      <c r="HC138" s="108"/>
      <c r="HD138" s="108"/>
      <c r="HE138" s="108"/>
      <c r="HF138" s="108"/>
      <c r="HG138" s="108"/>
      <c r="HH138" s="108"/>
      <c r="HI138" s="108"/>
      <c r="HJ138" s="108"/>
      <c r="HK138" s="108"/>
      <c r="HL138" s="108"/>
      <c r="HM138" s="108"/>
      <c r="HN138" s="108"/>
      <c r="HO138" s="108"/>
      <c r="HP138" s="108"/>
      <c r="HQ138" s="108"/>
      <c r="HR138" s="108"/>
      <c r="HS138" s="108"/>
      <c r="HT138" s="108"/>
      <c r="HU138" s="108"/>
      <c r="HV138" s="108"/>
      <c r="HW138" s="108"/>
      <c r="HX138" s="108"/>
      <c r="HY138" s="108"/>
      <c r="HZ138" s="108"/>
      <c r="IA138" s="108"/>
      <c r="IB138" s="108"/>
      <c r="IC138" s="108"/>
      <c r="ID138" s="108"/>
      <c r="IE138" s="108"/>
      <c r="IF138" s="108"/>
      <c r="IG138" s="108"/>
      <c r="IH138" s="108"/>
      <c r="II138" s="108"/>
      <c r="IJ138" s="108"/>
      <c r="IK138" s="108"/>
      <c r="IL138" s="108"/>
      <c r="IM138" s="108"/>
      <c r="IN138" s="108"/>
      <c r="IO138" s="108"/>
      <c r="IP138" s="108"/>
      <c r="IQ138" s="108"/>
      <c r="IR138" s="108"/>
      <c r="IS138" s="108"/>
      <c r="IT138" s="108"/>
      <c r="IU138" s="108"/>
      <c r="IV138" s="108"/>
      <c r="IW138" s="108"/>
      <c r="IX138" s="108"/>
      <c r="IY138" s="108"/>
      <c r="IZ138" s="108"/>
      <c r="JA138" s="108"/>
      <c r="JB138" s="108"/>
      <c r="JC138" s="108"/>
      <c r="JD138" s="108"/>
      <c r="JE138" s="108"/>
      <c r="JF138" s="108"/>
      <c r="JG138" s="108"/>
      <c r="JH138" s="108"/>
      <c r="JI138" s="108"/>
      <c r="JJ138" s="108"/>
      <c r="JK138" s="108"/>
      <c r="JL138" s="108"/>
      <c r="JM138" s="108"/>
      <c r="JN138" s="108"/>
      <c r="JO138" s="108"/>
      <c r="JP138" s="108"/>
      <c r="JQ138" s="108"/>
      <c r="JR138" s="108"/>
      <c r="JS138" s="108"/>
      <c r="JT138" s="108"/>
      <c r="JU138" s="108"/>
      <c r="JV138" s="108"/>
      <c r="JW138" s="108"/>
      <c r="JX138" s="108"/>
      <c r="JY138" s="108"/>
      <c r="JZ138" s="108"/>
      <c r="KA138" s="108"/>
      <c r="KB138" s="108"/>
      <c r="KC138" s="108"/>
      <c r="KD138" s="108"/>
      <c r="KE138" s="108"/>
      <c r="KF138" s="108"/>
      <c r="KG138" s="108"/>
      <c r="KH138" s="108"/>
      <c r="KI138" s="108"/>
      <c r="KJ138" s="108"/>
      <c r="KK138" s="108"/>
      <c r="KL138" s="108"/>
      <c r="KM138" s="108"/>
      <c r="KN138" s="108"/>
      <c r="KO138" s="108"/>
      <c r="KP138" s="108"/>
      <c r="KQ138" s="108"/>
      <c r="KR138" s="108"/>
      <c r="KS138" s="108"/>
      <c r="KT138" s="108"/>
      <c r="KU138" s="108"/>
      <c r="KV138" s="108"/>
      <c r="KW138" s="108"/>
      <c r="KX138" s="108"/>
      <c r="KY138" s="108"/>
      <c r="KZ138" s="108"/>
      <c r="LA138" s="108"/>
      <c r="LB138" s="108"/>
      <c r="LC138" s="108"/>
      <c r="LD138" s="108"/>
      <c r="LE138" s="108"/>
      <c r="LF138" s="108"/>
      <c r="LG138" s="108"/>
      <c r="LH138" s="108"/>
      <c r="LI138" s="108"/>
      <c r="LJ138" s="108"/>
      <c r="LK138" s="108"/>
      <c r="LL138" s="108"/>
      <c r="LM138" s="108"/>
      <c r="LN138" s="108"/>
      <c r="LO138" s="108"/>
      <c r="LP138" s="108"/>
      <c r="LQ138" s="108"/>
      <c r="LR138" s="108"/>
      <c r="LS138" s="108"/>
      <c r="LT138" s="108"/>
      <c r="LU138" s="108"/>
      <c r="LV138" s="108"/>
      <c r="LW138" s="108"/>
      <c r="LX138" s="108"/>
      <c r="LY138" s="108"/>
      <c r="LZ138" s="108"/>
      <c r="MA138" s="108"/>
      <c r="MB138" s="108"/>
      <c r="MC138" s="108"/>
      <c r="MD138" s="108"/>
      <c r="ME138" s="108"/>
    </row>
    <row r="139" spans="1:343">
      <c r="A139" s="3"/>
      <c r="B139" s="438"/>
      <c r="C139" s="438"/>
      <c r="D139" s="438"/>
      <c r="E139" s="438"/>
      <c r="F139" s="438"/>
      <c r="G139" s="438"/>
      <c r="H139" s="438"/>
      <c r="I139" s="438"/>
      <c r="J139" s="438"/>
      <c r="K139" s="438"/>
      <c r="L139" s="438"/>
      <c r="M139" s="438"/>
      <c r="N139" s="438"/>
      <c r="O139" s="438"/>
      <c r="P139" s="438"/>
      <c r="Q139" s="438"/>
      <c r="R139" s="438"/>
      <c r="S139" s="438"/>
      <c r="T139" s="438"/>
      <c r="U139" s="438"/>
      <c r="V139" s="438"/>
      <c r="W139" s="438"/>
      <c r="X139" s="438"/>
      <c r="Y139" s="438"/>
      <c r="Z139" s="438"/>
      <c r="AA139" s="438"/>
      <c r="AB139" s="438"/>
      <c r="AC139" s="438"/>
      <c r="AD139" s="438"/>
      <c r="AE139" s="154"/>
      <c r="AF139" s="154"/>
      <c r="AG139" s="154"/>
      <c r="AH139" s="154"/>
      <c r="AI139" s="154"/>
      <c r="AJ139" s="108"/>
      <c r="AK139" s="154"/>
      <c r="AL139" s="108"/>
      <c r="AM139" s="108"/>
      <c r="AN139" s="108"/>
      <c r="AO139" s="108"/>
      <c r="AP139" s="108"/>
      <c r="AQ139" s="108"/>
      <c r="AR139" s="108"/>
      <c r="AS139" s="108"/>
      <c r="AT139" s="108"/>
      <c r="AU139" s="108"/>
      <c r="AV139" s="108"/>
      <c r="AW139" s="108"/>
      <c r="AX139" s="108"/>
      <c r="AY139" s="108"/>
      <c r="AZ139" s="108"/>
      <c r="BA139" s="108"/>
      <c r="BB139" s="108"/>
      <c r="BC139" s="108"/>
      <c r="BD139" s="108"/>
      <c r="BE139" s="108"/>
      <c r="BF139" s="108"/>
      <c r="BG139" s="108"/>
      <c r="BH139" s="108"/>
      <c r="BI139" s="108"/>
      <c r="BJ139" s="108"/>
      <c r="BK139" s="108"/>
      <c r="BL139" s="108"/>
      <c r="BM139" s="108"/>
      <c r="BN139" s="108"/>
      <c r="BO139" s="108"/>
      <c r="BP139" s="108"/>
      <c r="BQ139" s="108"/>
      <c r="BR139" s="108"/>
      <c r="BS139" s="108"/>
      <c r="BT139" s="108"/>
      <c r="BU139" s="108"/>
      <c r="BV139" s="108"/>
      <c r="BW139" s="108"/>
      <c r="BX139" s="108"/>
      <c r="BY139" s="108"/>
      <c r="BZ139" s="108"/>
      <c r="CA139" s="108"/>
      <c r="CB139" s="108"/>
      <c r="CC139" s="108"/>
      <c r="CD139" s="108"/>
      <c r="CE139" s="108"/>
      <c r="CF139" s="108"/>
      <c r="CG139" s="108"/>
      <c r="CH139" s="108"/>
      <c r="CI139" s="108"/>
      <c r="CJ139" s="108"/>
      <c r="CK139" s="108"/>
      <c r="CL139" s="108"/>
      <c r="CM139" s="108"/>
      <c r="CN139" s="108"/>
      <c r="CO139" s="108"/>
      <c r="CP139" s="108"/>
      <c r="CQ139" s="108"/>
      <c r="CR139" s="108"/>
      <c r="CS139" s="108"/>
      <c r="CT139" s="108"/>
      <c r="CU139" s="108"/>
      <c r="CV139" s="108"/>
      <c r="CW139" s="108"/>
      <c r="CX139" s="108"/>
      <c r="CY139" s="108"/>
      <c r="CZ139" s="108"/>
      <c r="DA139" s="108"/>
      <c r="DB139" s="108"/>
      <c r="DC139" s="108"/>
      <c r="DD139" s="108"/>
      <c r="DE139" s="108"/>
      <c r="DF139" s="108"/>
      <c r="DG139" s="108"/>
      <c r="DH139" s="108"/>
      <c r="DI139" s="108"/>
      <c r="DJ139" s="108"/>
      <c r="DK139" s="108"/>
      <c r="DL139" s="108"/>
      <c r="DM139" s="108"/>
      <c r="DN139" s="108"/>
      <c r="DO139" s="108"/>
      <c r="DP139" s="108"/>
      <c r="DQ139" s="108"/>
      <c r="DR139" s="108"/>
      <c r="DS139" s="108"/>
      <c r="DT139" s="108"/>
      <c r="DU139" s="108"/>
      <c r="DV139" s="108"/>
      <c r="DW139" s="108"/>
      <c r="DX139" s="108"/>
      <c r="DY139" s="108"/>
      <c r="DZ139" s="108"/>
      <c r="EA139" s="108"/>
      <c r="EB139" s="108"/>
      <c r="EC139" s="108"/>
      <c r="ED139" s="108"/>
      <c r="EE139" s="108"/>
      <c r="EF139" s="108"/>
      <c r="EG139" s="108"/>
      <c r="EH139" s="108"/>
      <c r="EI139" s="108"/>
      <c r="EJ139" s="108"/>
      <c r="EK139" s="108"/>
      <c r="EL139" s="108"/>
      <c r="EM139" s="108"/>
      <c r="EN139" s="108"/>
      <c r="EO139" s="108"/>
      <c r="EP139" s="108"/>
      <c r="EQ139" s="108"/>
      <c r="ER139" s="108"/>
      <c r="ES139" s="108"/>
      <c r="ET139" s="108"/>
      <c r="EU139" s="108"/>
      <c r="EV139" s="108"/>
      <c r="EW139" s="108"/>
      <c r="EX139" s="108"/>
      <c r="EY139" s="108"/>
      <c r="EZ139" s="108"/>
      <c r="FA139" s="108"/>
      <c r="FB139" s="108"/>
      <c r="FC139" s="108"/>
      <c r="FD139" s="108"/>
      <c r="FE139" s="108"/>
      <c r="FF139" s="108"/>
      <c r="FG139" s="108"/>
      <c r="FH139" s="108"/>
      <c r="FI139" s="108"/>
      <c r="FJ139" s="108"/>
      <c r="FK139" s="108"/>
      <c r="FL139" s="108"/>
      <c r="FM139" s="108"/>
      <c r="FN139" s="108"/>
      <c r="FO139" s="108"/>
      <c r="FP139" s="108"/>
      <c r="FQ139" s="108"/>
      <c r="FR139" s="108"/>
      <c r="FS139" s="108"/>
      <c r="FT139" s="108"/>
      <c r="FU139" s="108"/>
      <c r="FV139" s="108"/>
      <c r="FW139" s="108"/>
      <c r="FX139" s="108"/>
      <c r="FY139" s="108"/>
      <c r="FZ139" s="108"/>
      <c r="GA139" s="108"/>
      <c r="GB139" s="108"/>
      <c r="GC139" s="108"/>
      <c r="GD139" s="108"/>
      <c r="GE139" s="108"/>
      <c r="GF139" s="108"/>
      <c r="GG139" s="108"/>
      <c r="GH139" s="108"/>
      <c r="GI139" s="108"/>
      <c r="GJ139" s="108"/>
      <c r="GK139" s="108"/>
      <c r="GL139" s="108"/>
      <c r="GM139" s="108"/>
      <c r="GN139" s="108"/>
      <c r="GO139" s="108"/>
      <c r="GP139" s="108"/>
      <c r="GQ139" s="108"/>
      <c r="GR139" s="108"/>
      <c r="GS139" s="108"/>
      <c r="GT139" s="108"/>
      <c r="GU139" s="108"/>
      <c r="GV139" s="108"/>
      <c r="GW139" s="108"/>
      <c r="GX139" s="108"/>
      <c r="GY139" s="108"/>
      <c r="GZ139" s="108"/>
      <c r="HA139" s="108"/>
      <c r="HB139" s="108"/>
      <c r="HC139" s="108"/>
      <c r="HD139" s="108"/>
      <c r="HE139" s="108"/>
      <c r="HF139" s="108"/>
      <c r="HG139" s="108"/>
      <c r="HH139" s="108"/>
      <c r="HI139" s="108"/>
      <c r="HJ139" s="108"/>
      <c r="HK139" s="108"/>
      <c r="HL139" s="108"/>
      <c r="HM139" s="108"/>
      <c r="HN139" s="108"/>
      <c r="HO139" s="108"/>
      <c r="HP139" s="108"/>
      <c r="HQ139" s="108"/>
      <c r="HR139" s="108"/>
      <c r="HS139" s="108"/>
      <c r="HT139" s="108"/>
      <c r="HU139" s="108"/>
      <c r="HV139" s="108"/>
      <c r="HW139" s="108"/>
      <c r="HX139" s="108"/>
      <c r="HY139" s="108"/>
      <c r="HZ139" s="108"/>
      <c r="IA139" s="108"/>
      <c r="IB139" s="108"/>
      <c r="IC139" s="108"/>
      <c r="ID139" s="108"/>
      <c r="IE139" s="108"/>
      <c r="IF139" s="108"/>
      <c r="IG139" s="108"/>
      <c r="IH139" s="108"/>
      <c r="II139" s="108"/>
      <c r="IJ139" s="108"/>
      <c r="IK139" s="108"/>
      <c r="IL139" s="108"/>
      <c r="IM139" s="108"/>
      <c r="IN139" s="108"/>
      <c r="IO139" s="108"/>
      <c r="IP139" s="108"/>
      <c r="IQ139" s="108"/>
      <c r="IR139" s="108"/>
      <c r="IS139" s="108"/>
      <c r="IT139" s="108"/>
      <c r="IU139" s="108"/>
      <c r="IV139" s="108"/>
      <c r="IW139" s="108"/>
      <c r="IX139" s="108"/>
      <c r="IY139" s="108"/>
      <c r="IZ139" s="108"/>
      <c r="JA139" s="108"/>
      <c r="JB139" s="108"/>
      <c r="JC139" s="108"/>
      <c r="JD139" s="108"/>
      <c r="JE139" s="108"/>
      <c r="JF139" s="108"/>
      <c r="JG139" s="108"/>
      <c r="JH139" s="108"/>
      <c r="JI139" s="108"/>
      <c r="JJ139" s="108"/>
      <c r="JK139" s="108"/>
      <c r="JL139" s="108"/>
      <c r="JM139" s="108"/>
      <c r="JN139" s="108"/>
      <c r="JO139" s="108"/>
      <c r="JP139" s="108"/>
      <c r="JQ139" s="108"/>
      <c r="JR139" s="108"/>
      <c r="JS139" s="108"/>
      <c r="JT139" s="108"/>
      <c r="JU139" s="108"/>
      <c r="JV139" s="108"/>
      <c r="JW139" s="108"/>
      <c r="JX139" s="108"/>
      <c r="JY139" s="108"/>
      <c r="JZ139" s="108"/>
      <c r="KA139" s="108"/>
      <c r="KB139" s="108"/>
      <c r="KC139" s="108"/>
      <c r="KD139" s="108"/>
      <c r="KE139" s="108"/>
      <c r="KF139" s="108"/>
      <c r="KG139" s="108"/>
      <c r="KH139" s="108"/>
      <c r="KI139" s="108"/>
      <c r="KJ139" s="108"/>
      <c r="KK139" s="108"/>
      <c r="KL139" s="108"/>
      <c r="KM139" s="108"/>
      <c r="KN139" s="108"/>
      <c r="KO139" s="108"/>
      <c r="KP139" s="108"/>
      <c r="KQ139" s="108"/>
      <c r="KR139" s="108"/>
      <c r="KS139" s="108"/>
      <c r="KT139" s="108"/>
      <c r="KU139" s="108"/>
      <c r="KV139" s="108"/>
      <c r="KW139" s="108"/>
      <c r="KX139" s="108"/>
      <c r="KY139" s="108"/>
      <c r="KZ139" s="108"/>
      <c r="LA139" s="108"/>
      <c r="LB139" s="108"/>
      <c r="LC139" s="108"/>
      <c r="LD139" s="108"/>
      <c r="LE139" s="108"/>
      <c r="LF139" s="108"/>
      <c r="LG139" s="108"/>
      <c r="LH139" s="108"/>
      <c r="LI139" s="108"/>
      <c r="LJ139" s="108"/>
      <c r="LK139" s="108"/>
      <c r="LL139" s="108"/>
      <c r="LM139" s="108"/>
      <c r="LN139" s="108"/>
      <c r="LO139" s="108"/>
      <c r="LP139" s="108"/>
      <c r="LQ139" s="108"/>
      <c r="LR139" s="108"/>
      <c r="LS139" s="108"/>
      <c r="LT139" s="108"/>
      <c r="LU139" s="108"/>
      <c r="LV139" s="108"/>
      <c r="LW139" s="108"/>
      <c r="LX139" s="108"/>
      <c r="LY139" s="108"/>
      <c r="LZ139" s="108"/>
      <c r="MA139" s="108"/>
      <c r="MB139" s="108"/>
      <c r="MC139" s="108"/>
      <c r="MD139" s="108"/>
      <c r="ME139" s="108"/>
    </row>
    <row r="140" spans="1:343">
      <c r="A140" s="3"/>
      <c r="B140" s="438"/>
      <c r="C140" s="438"/>
      <c r="D140" s="438"/>
      <c r="E140" s="438"/>
      <c r="F140" s="438"/>
      <c r="G140" s="438"/>
      <c r="H140" s="438"/>
      <c r="I140" s="438"/>
      <c r="J140" s="438"/>
      <c r="K140" s="438"/>
      <c r="L140" s="438"/>
      <c r="M140" s="438"/>
      <c r="N140" s="438"/>
      <c r="O140" s="438"/>
      <c r="P140" s="438"/>
      <c r="Q140" s="438"/>
      <c r="R140" s="438"/>
      <c r="S140" s="438"/>
      <c r="T140" s="438"/>
      <c r="U140" s="438"/>
      <c r="V140" s="438"/>
      <c r="W140" s="438"/>
      <c r="X140" s="438"/>
      <c r="Y140" s="438"/>
      <c r="Z140" s="438"/>
      <c r="AA140" s="438"/>
      <c r="AB140" s="438"/>
      <c r="AC140" s="438"/>
      <c r="AD140" s="438"/>
      <c r="AE140" s="154"/>
      <c r="AF140" s="154"/>
      <c r="AG140" s="154"/>
      <c r="AH140" s="154"/>
      <c r="AI140" s="154"/>
      <c r="AJ140" s="108"/>
      <c r="AK140" s="154"/>
      <c r="AL140" s="108"/>
      <c r="AM140" s="108"/>
      <c r="AN140" s="108"/>
      <c r="AO140" s="108"/>
      <c r="AP140" s="108"/>
      <c r="AQ140" s="108"/>
      <c r="AR140" s="108"/>
      <c r="AS140" s="108"/>
      <c r="AT140" s="108"/>
      <c r="AU140" s="108"/>
      <c r="AV140" s="108"/>
      <c r="AW140" s="108"/>
      <c r="AX140" s="108"/>
      <c r="AY140" s="108"/>
      <c r="AZ140" s="108"/>
      <c r="BA140" s="108"/>
      <c r="BB140" s="108"/>
      <c r="BC140" s="108"/>
      <c r="BD140" s="108"/>
      <c r="BE140" s="108"/>
      <c r="BF140" s="108"/>
      <c r="BG140" s="108"/>
      <c r="BH140" s="108"/>
      <c r="BI140" s="108"/>
      <c r="BJ140" s="108"/>
      <c r="BK140" s="108"/>
      <c r="BL140" s="108"/>
      <c r="BM140" s="108"/>
      <c r="BN140" s="108"/>
      <c r="BO140" s="108"/>
      <c r="BP140" s="108"/>
      <c r="BQ140" s="108"/>
      <c r="BR140" s="108"/>
      <c r="BS140" s="108"/>
      <c r="BT140" s="108"/>
      <c r="BU140" s="108"/>
      <c r="BV140" s="108"/>
      <c r="BW140" s="108"/>
      <c r="BX140" s="108"/>
      <c r="BY140" s="108"/>
      <c r="BZ140" s="108"/>
      <c r="CA140" s="108"/>
      <c r="CB140" s="108"/>
      <c r="CC140" s="108"/>
      <c r="CD140" s="108"/>
      <c r="CE140" s="108"/>
      <c r="CF140" s="108"/>
      <c r="CG140" s="108"/>
      <c r="CH140" s="108"/>
      <c r="CI140" s="108"/>
      <c r="CJ140" s="108"/>
      <c r="CK140" s="108"/>
      <c r="CL140" s="108"/>
      <c r="CM140" s="108"/>
      <c r="CN140" s="108"/>
      <c r="CO140" s="108"/>
      <c r="CP140" s="108"/>
      <c r="CQ140" s="108"/>
      <c r="CR140" s="108"/>
      <c r="CS140" s="108"/>
      <c r="CT140" s="108"/>
      <c r="CU140" s="108"/>
      <c r="CV140" s="108"/>
      <c r="CW140" s="108"/>
      <c r="CX140" s="108"/>
      <c r="CY140" s="108"/>
      <c r="CZ140" s="108"/>
      <c r="DA140" s="108"/>
      <c r="DB140" s="108"/>
      <c r="DC140" s="108"/>
      <c r="DD140" s="108"/>
      <c r="DE140" s="108"/>
      <c r="DF140" s="108"/>
      <c r="DG140" s="108"/>
      <c r="DH140" s="108"/>
      <c r="DI140" s="108"/>
      <c r="DJ140" s="108"/>
      <c r="DK140" s="108"/>
      <c r="DL140" s="108"/>
      <c r="DM140" s="108"/>
      <c r="DN140" s="108"/>
      <c r="DO140" s="108"/>
      <c r="DP140" s="108"/>
      <c r="DQ140" s="108"/>
      <c r="DR140" s="108"/>
      <c r="DS140" s="108"/>
      <c r="DT140" s="108"/>
      <c r="DU140" s="108"/>
      <c r="DV140" s="108"/>
      <c r="DW140" s="108"/>
      <c r="DX140" s="108"/>
      <c r="DY140" s="108"/>
      <c r="DZ140" s="108"/>
      <c r="EA140" s="108"/>
      <c r="EB140" s="108"/>
      <c r="EC140" s="108"/>
      <c r="ED140" s="108"/>
      <c r="EE140" s="108"/>
      <c r="EF140" s="108"/>
      <c r="EG140" s="108"/>
      <c r="EH140" s="108"/>
      <c r="EI140" s="108"/>
      <c r="EJ140" s="108"/>
      <c r="EK140" s="108"/>
      <c r="EL140" s="108"/>
      <c r="EM140" s="108"/>
      <c r="EN140" s="108"/>
      <c r="EO140" s="108"/>
      <c r="EP140" s="108"/>
      <c r="EQ140" s="108"/>
      <c r="ER140" s="108"/>
      <c r="ES140" s="108"/>
      <c r="ET140" s="108"/>
      <c r="EU140" s="108"/>
      <c r="EV140" s="108"/>
      <c r="EW140" s="108"/>
      <c r="EX140" s="108"/>
      <c r="EY140" s="108"/>
      <c r="EZ140" s="108"/>
      <c r="FA140" s="108"/>
      <c r="FB140" s="108"/>
      <c r="FC140" s="108"/>
      <c r="FD140" s="108"/>
      <c r="FE140" s="108"/>
      <c r="FF140" s="108"/>
      <c r="FG140" s="108"/>
      <c r="FH140" s="108"/>
      <c r="FI140" s="108"/>
      <c r="FJ140" s="108"/>
      <c r="FK140" s="108"/>
      <c r="FL140" s="108"/>
      <c r="FM140" s="108"/>
      <c r="FN140" s="108"/>
      <c r="FO140" s="108"/>
      <c r="FP140" s="108"/>
      <c r="FQ140" s="108"/>
      <c r="FR140" s="108"/>
      <c r="FS140" s="108"/>
      <c r="FT140" s="108"/>
      <c r="FU140" s="108"/>
      <c r="FV140" s="108"/>
      <c r="FW140" s="108"/>
      <c r="FX140" s="108"/>
      <c r="FY140" s="108"/>
      <c r="FZ140" s="108"/>
      <c r="GA140" s="108"/>
      <c r="GB140" s="108"/>
      <c r="GC140" s="108"/>
      <c r="GD140" s="108"/>
      <c r="GE140" s="108"/>
      <c r="GF140" s="108"/>
      <c r="GG140" s="108"/>
      <c r="GH140" s="108"/>
      <c r="GI140" s="108"/>
      <c r="GJ140" s="108"/>
      <c r="GK140" s="108"/>
      <c r="GL140" s="108"/>
      <c r="GM140" s="108"/>
      <c r="GN140" s="108"/>
      <c r="GO140" s="108"/>
      <c r="GP140" s="108"/>
      <c r="GQ140" s="108"/>
      <c r="GR140" s="108"/>
      <c r="GS140" s="108"/>
      <c r="GT140" s="108"/>
      <c r="GU140" s="108"/>
      <c r="GV140" s="108"/>
      <c r="GW140" s="108"/>
      <c r="GX140" s="108"/>
      <c r="GY140" s="108"/>
      <c r="GZ140" s="108"/>
      <c r="HA140" s="108"/>
      <c r="HB140" s="108"/>
      <c r="HC140" s="108"/>
      <c r="HD140" s="108"/>
      <c r="HE140" s="108"/>
      <c r="HF140" s="108"/>
      <c r="HG140" s="108"/>
      <c r="HH140" s="108"/>
      <c r="HI140" s="108"/>
      <c r="HJ140" s="108"/>
      <c r="HK140" s="108"/>
      <c r="HL140" s="108"/>
      <c r="HM140" s="108"/>
      <c r="HN140" s="108"/>
      <c r="HO140" s="108"/>
      <c r="HP140" s="108"/>
      <c r="HQ140" s="108"/>
      <c r="HR140" s="108"/>
      <c r="HS140" s="108"/>
      <c r="HT140" s="108"/>
      <c r="HU140" s="108"/>
      <c r="HV140" s="108"/>
      <c r="HW140" s="108"/>
      <c r="HX140" s="108"/>
      <c r="HY140" s="108"/>
      <c r="HZ140" s="108"/>
      <c r="IA140" s="108"/>
      <c r="IB140" s="108"/>
      <c r="IC140" s="108"/>
      <c r="ID140" s="108"/>
      <c r="IE140" s="108"/>
      <c r="IF140" s="108"/>
      <c r="IG140" s="108"/>
      <c r="IH140" s="108"/>
      <c r="II140" s="108"/>
      <c r="IJ140" s="108"/>
      <c r="IK140" s="108"/>
      <c r="IL140" s="108"/>
      <c r="IM140" s="108"/>
      <c r="IN140" s="108"/>
      <c r="IO140" s="108"/>
      <c r="IP140" s="108"/>
      <c r="IQ140" s="108"/>
      <c r="IR140" s="108"/>
      <c r="IS140" s="108"/>
      <c r="IT140" s="108"/>
      <c r="IU140" s="108"/>
      <c r="IV140" s="108"/>
      <c r="IW140" s="108"/>
      <c r="IX140" s="108"/>
      <c r="IY140" s="108"/>
      <c r="IZ140" s="108"/>
      <c r="JA140" s="108"/>
      <c r="JB140" s="108"/>
      <c r="JC140" s="108"/>
      <c r="JD140" s="108"/>
      <c r="JE140" s="108"/>
      <c r="JF140" s="108"/>
      <c r="JG140" s="108"/>
      <c r="JH140" s="108"/>
      <c r="JI140" s="108"/>
      <c r="JJ140" s="108"/>
      <c r="JK140" s="108"/>
      <c r="JL140" s="108"/>
      <c r="JM140" s="108"/>
      <c r="JN140" s="108"/>
      <c r="JO140" s="108"/>
      <c r="JP140" s="108"/>
      <c r="JQ140" s="108"/>
      <c r="JR140" s="108"/>
      <c r="JS140" s="108"/>
      <c r="JT140" s="108"/>
      <c r="JU140" s="108"/>
      <c r="JV140" s="108"/>
      <c r="JW140" s="108"/>
      <c r="JX140" s="108"/>
      <c r="JY140" s="108"/>
      <c r="JZ140" s="108"/>
      <c r="KA140" s="108"/>
      <c r="KB140" s="108"/>
      <c r="KC140" s="108"/>
      <c r="KD140" s="108"/>
      <c r="KE140" s="108"/>
      <c r="KF140" s="108"/>
      <c r="KG140" s="108"/>
      <c r="KH140" s="108"/>
      <c r="KI140" s="108"/>
      <c r="KJ140" s="108"/>
      <c r="KK140" s="108"/>
      <c r="KL140" s="108"/>
      <c r="KM140" s="108"/>
      <c r="KN140" s="108"/>
      <c r="KO140" s="108"/>
      <c r="KP140" s="108"/>
      <c r="KQ140" s="108"/>
      <c r="KR140" s="108"/>
      <c r="KS140" s="108"/>
      <c r="KT140" s="108"/>
      <c r="KU140" s="108"/>
      <c r="KV140" s="108"/>
      <c r="KW140" s="108"/>
      <c r="KX140" s="108"/>
      <c r="KY140" s="108"/>
      <c r="KZ140" s="108"/>
      <c r="LA140" s="108"/>
      <c r="LB140" s="108"/>
      <c r="LC140" s="108"/>
      <c r="LD140" s="108"/>
      <c r="LE140" s="108"/>
      <c r="LF140" s="108"/>
      <c r="LG140" s="108"/>
      <c r="LH140" s="108"/>
      <c r="LI140" s="108"/>
      <c r="LJ140" s="108"/>
      <c r="LK140" s="108"/>
      <c r="LL140" s="108"/>
      <c r="LM140" s="108"/>
      <c r="LN140" s="108"/>
      <c r="LO140" s="108"/>
      <c r="LP140" s="108"/>
      <c r="LQ140" s="108"/>
      <c r="LR140" s="108"/>
      <c r="LS140" s="108"/>
      <c r="LT140" s="108"/>
      <c r="LU140" s="108"/>
      <c r="LV140" s="108"/>
      <c r="LW140" s="108"/>
      <c r="LX140" s="108"/>
      <c r="LY140" s="108"/>
      <c r="LZ140" s="108"/>
      <c r="MA140" s="108"/>
      <c r="MB140" s="108"/>
      <c r="MC140" s="108"/>
      <c r="MD140" s="108"/>
      <c r="ME140" s="108"/>
    </row>
    <row r="141" spans="1:343">
      <c r="A141" s="3"/>
      <c r="B141" s="438"/>
      <c r="C141" s="438"/>
      <c r="D141" s="438"/>
      <c r="E141" s="438"/>
      <c r="F141" s="438"/>
      <c r="G141" s="438"/>
      <c r="H141" s="438"/>
      <c r="I141" s="438"/>
      <c r="J141" s="438"/>
      <c r="K141" s="438"/>
      <c r="L141" s="438"/>
      <c r="M141" s="438"/>
      <c r="N141" s="438"/>
      <c r="O141" s="438"/>
      <c r="P141" s="438"/>
      <c r="Q141" s="438"/>
      <c r="R141" s="438"/>
      <c r="S141" s="438"/>
      <c r="T141" s="438"/>
      <c r="U141" s="438"/>
      <c r="V141" s="438"/>
      <c r="W141" s="438"/>
      <c r="X141" s="438"/>
      <c r="Y141" s="438"/>
      <c r="Z141" s="438"/>
      <c r="AA141" s="438"/>
      <c r="AB141" s="438"/>
      <c r="AC141" s="438"/>
      <c r="AD141" s="438"/>
      <c r="AE141" s="154"/>
      <c r="AF141" s="154"/>
      <c r="AG141" s="154"/>
      <c r="AH141" s="154"/>
      <c r="AI141" s="154"/>
      <c r="AJ141" s="108"/>
      <c r="AK141" s="154"/>
      <c r="AL141" s="108"/>
      <c r="AM141" s="108"/>
      <c r="AN141" s="108"/>
      <c r="AO141" s="108"/>
      <c r="AP141" s="108"/>
      <c r="AQ141" s="108"/>
      <c r="AR141" s="108"/>
      <c r="AS141" s="108"/>
      <c r="AT141" s="108"/>
      <c r="AU141" s="108"/>
      <c r="AV141" s="108"/>
      <c r="AW141" s="108"/>
      <c r="AX141" s="108"/>
      <c r="AY141" s="108"/>
      <c r="AZ141" s="108"/>
      <c r="BA141" s="108"/>
      <c r="BB141" s="108"/>
      <c r="BC141" s="108"/>
      <c r="BD141" s="108"/>
      <c r="BE141" s="108"/>
      <c r="BF141" s="108"/>
      <c r="BG141" s="108"/>
      <c r="BH141" s="108"/>
      <c r="BI141" s="108"/>
      <c r="BJ141" s="108"/>
      <c r="BK141" s="108"/>
      <c r="BL141" s="108"/>
      <c r="BM141" s="108"/>
      <c r="BN141" s="108"/>
      <c r="BO141" s="108"/>
      <c r="BP141" s="108"/>
      <c r="BQ141" s="108"/>
      <c r="BR141" s="108"/>
      <c r="BS141" s="108"/>
      <c r="BT141" s="108"/>
      <c r="BU141" s="108"/>
      <c r="BV141" s="108"/>
      <c r="BW141" s="108"/>
      <c r="BX141" s="108"/>
      <c r="BY141" s="108"/>
      <c r="BZ141" s="108"/>
      <c r="CA141" s="108"/>
      <c r="CB141" s="108"/>
      <c r="CC141" s="108"/>
      <c r="CD141" s="108"/>
      <c r="CE141" s="108"/>
      <c r="CF141" s="108"/>
      <c r="CG141" s="108"/>
      <c r="CH141" s="108"/>
      <c r="CI141" s="108"/>
      <c r="CJ141" s="108"/>
      <c r="CK141" s="108"/>
      <c r="CL141" s="108"/>
      <c r="CM141" s="108"/>
      <c r="CN141" s="108"/>
      <c r="CO141" s="108"/>
      <c r="CP141" s="108"/>
      <c r="CQ141" s="108"/>
      <c r="CR141" s="108"/>
      <c r="CS141" s="108"/>
      <c r="CT141" s="108"/>
      <c r="CU141" s="108"/>
      <c r="CV141" s="108"/>
      <c r="CW141" s="108"/>
      <c r="CX141" s="108"/>
      <c r="CY141" s="108"/>
      <c r="CZ141" s="108"/>
      <c r="DA141" s="108"/>
      <c r="DB141" s="108"/>
      <c r="DC141" s="108"/>
      <c r="DD141" s="108"/>
      <c r="DE141" s="108"/>
      <c r="DF141" s="108"/>
      <c r="DG141" s="108"/>
      <c r="DH141" s="108"/>
      <c r="DI141" s="108"/>
      <c r="DJ141" s="108"/>
      <c r="DK141" s="108"/>
      <c r="DL141" s="108"/>
      <c r="DM141" s="108"/>
      <c r="DN141" s="108"/>
      <c r="DO141" s="108"/>
      <c r="DP141" s="108"/>
      <c r="DQ141" s="108"/>
      <c r="DR141" s="108"/>
      <c r="DS141" s="108"/>
      <c r="DT141" s="108"/>
      <c r="DU141" s="108"/>
      <c r="DV141" s="108"/>
      <c r="DW141" s="108"/>
      <c r="DX141" s="108"/>
      <c r="DY141" s="108"/>
      <c r="DZ141" s="108"/>
      <c r="EA141" s="108"/>
      <c r="EB141" s="108"/>
      <c r="EC141" s="108"/>
      <c r="ED141" s="108"/>
      <c r="EE141" s="108"/>
      <c r="EF141" s="108"/>
      <c r="EG141" s="108"/>
      <c r="EH141" s="108"/>
      <c r="EI141" s="108"/>
      <c r="EJ141" s="108"/>
      <c r="EK141" s="108"/>
      <c r="EL141" s="108"/>
      <c r="EM141" s="108"/>
      <c r="EN141" s="108"/>
      <c r="EO141" s="108"/>
      <c r="EP141" s="108"/>
      <c r="EQ141" s="108"/>
      <c r="ER141" s="108"/>
      <c r="ES141" s="108"/>
      <c r="ET141" s="108"/>
      <c r="EU141" s="108"/>
      <c r="EV141" s="108"/>
      <c r="EW141" s="108"/>
      <c r="EX141" s="108"/>
      <c r="EY141" s="108"/>
      <c r="EZ141" s="108"/>
      <c r="FA141" s="108"/>
      <c r="FB141" s="108"/>
      <c r="FC141" s="108"/>
      <c r="FD141" s="108"/>
      <c r="FE141" s="108"/>
      <c r="FF141" s="108"/>
      <c r="FG141" s="108"/>
      <c r="FH141" s="108"/>
      <c r="FI141" s="108"/>
      <c r="FJ141" s="108"/>
      <c r="FK141" s="108"/>
      <c r="FL141" s="108"/>
      <c r="FM141" s="108"/>
      <c r="FN141" s="108"/>
      <c r="FO141" s="108"/>
      <c r="FP141" s="108"/>
      <c r="FQ141" s="108"/>
      <c r="FR141" s="108"/>
      <c r="FS141" s="108"/>
      <c r="FT141" s="108"/>
      <c r="FU141" s="108"/>
      <c r="FV141" s="108"/>
      <c r="FW141" s="108"/>
      <c r="FX141" s="108"/>
      <c r="FY141" s="108"/>
      <c r="FZ141" s="108"/>
      <c r="GA141" s="108"/>
      <c r="GB141" s="108"/>
      <c r="GC141" s="108"/>
      <c r="GD141" s="108"/>
      <c r="GE141" s="108"/>
      <c r="GF141" s="108"/>
      <c r="GG141" s="108"/>
      <c r="GH141" s="108"/>
      <c r="GI141" s="108"/>
      <c r="GJ141" s="108"/>
      <c r="GK141" s="108"/>
      <c r="GL141" s="108"/>
      <c r="GM141" s="108"/>
      <c r="GN141" s="108"/>
      <c r="GO141" s="108"/>
      <c r="GP141" s="108"/>
      <c r="GQ141" s="108"/>
      <c r="GR141" s="108"/>
      <c r="GS141" s="108"/>
      <c r="GT141" s="108"/>
      <c r="GU141" s="108"/>
      <c r="GV141" s="108"/>
      <c r="GW141" s="108"/>
      <c r="GX141" s="108"/>
      <c r="GY141" s="108"/>
      <c r="GZ141" s="108"/>
      <c r="HA141" s="108"/>
      <c r="HB141" s="108"/>
      <c r="HC141" s="108"/>
      <c r="HD141" s="108"/>
      <c r="HE141" s="108"/>
      <c r="HF141" s="108"/>
      <c r="HG141" s="108"/>
      <c r="HH141" s="108"/>
      <c r="HI141" s="108"/>
      <c r="HJ141" s="108"/>
      <c r="HK141" s="108"/>
      <c r="HL141" s="108"/>
      <c r="HM141" s="108"/>
      <c r="HN141" s="108"/>
      <c r="HO141" s="108"/>
      <c r="HP141" s="108"/>
      <c r="HQ141" s="108"/>
      <c r="HR141" s="108"/>
      <c r="HS141" s="108"/>
      <c r="HT141" s="108"/>
      <c r="HU141" s="108"/>
      <c r="HV141" s="108"/>
      <c r="HW141" s="108"/>
      <c r="HX141" s="108"/>
      <c r="HY141" s="108"/>
      <c r="HZ141" s="108"/>
      <c r="IA141" s="108"/>
      <c r="IB141" s="108"/>
      <c r="IC141" s="108"/>
      <c r="ID141" s="108"/>
      <c r="IE141" s="108"/>
      <c r="IF141" s="108"/>
      <c r="IG141" s="108"/>
      <c r="IH141" s="108"/>
      <c r="II141" s="108"/>
      <c r="IJ141" s="108"/>
      <c r="IK141" s="108"/>
      <c r="IL141" s="108"/>
      <c r="IM141" s="108"/>
      <c r="IN141" s="108"/>
      <c r="IO141" s="108"/>
      <c r="IP141" s="108"/>
      <c r="IQ141" s="108"/>
      <c r="IR141" s="108"/>
      <c r="IS141" s="108"/>
      <c r="IT141" s="108"/>
      <c r="IU141" s="108"/>
      <c r="IV141" s="108"/>
      <c r="IW141" s="108"/>
      <c r="IX141" s="108"/>
      <c r="IY141" s="108"/>
      <c r="IZ141" s="108"/>
      <c r="JA141" s="108"/>
      <c r="JB141" s="108"/>
      <c r="JC141" s="108"/>
      <c r="JD141" s="108"/>
      <c r="JE141" s="108"/>
      <c r="JF141" s="108"/>
      <c r="JG141" s="108"/>
      <c r="JH141" s="108"/>
      <c r="JI141" s="108"/>
      <c r="JJ141" s="108"/>
      <c r="JK141" s="108"/>
      <c r="JL141" s="108"/>
      <c r="JM141" s="108"/>
      <c r="JN141" s="108"/>
      <c r="JO141" s="108"/>
      <c r="JP141" s="108"/>
      <c r="JQ141" s="108"/>
      <c r="JR141" s="108"/>
      <c r="JS141" s="108"/>
      <c r="JT141" s="108"/>
      <c r="JU141" s="108"/>
      <c r="JV141" s="108"/>
      <c r="JW141" s="108"/>
      <c r="JX141" s="108"/>
      <c r="JY141" s="108"/>
      <c r="JZ141" s="108"/>
      <c r="KA141" s="108"/>
      <c r="KB141" s="108"/>
      <c r="KC141" s="108"/>
      <c r="KD141" s="108"/>
      <c r="KE141" s="108"/>
      <c r="KF141" s="108"/>
      <c r="KG141" s="108"/>
      <c r="KH141" s="108"/>
      <c r="KI141" s="108"/>
      <c r="KJ141" s="108"/>
      <c r="KK141" s="108"/>
      <c r="KL141" s="108"/>
      <c r="KM141" s="108"/>
      <c r="KN141" s="108"/>
      <c r="KO141" s="108"/>
      <c r="KP141" s="108"/>
      <c r="KQ141" s="108"/>
      <c r="KR141" s="108"/>
      <c r="KS141" s="108"/>
      <c r="KT141" s="108"/>
      <c r="KU141" s="108"/>
      <c r="KV141" s="108"/>
      <c r="KW141" s="108"/>
      <c r="KX141" s="108"/>
      <c r="KY141" s="108"/>
      <c r="KZ141" s="108"/>
      <c r="LA141" s="108"/>
      <c r="LB141" s="108"/>
      <c r="LC141" s="108"/>
      <c r="LD141" s="108"/>
      <c r="LE141" s="108"/>
      <c r="LF141" s="108"/>
      <c r="LG141" s="108"/>
      <c r="LH141" s="108"/>
      <c r="LI141" s="108"/>
      <c r="LJ141" s="108"/>
      <c r="LK141" s="108"/>
      <c r="LL141" s="108"/>
      <c r="LM141" s="108"/>
      <c r="LN141" s="108"/>
      <c r="LO141" s="108"/>
      <c r="LP141" s="108"/>
      <c r="LQ141" s="108"/>
      <c r="LR141" s="108"/>
      <c r="LS141" s="108"/>
      <c r="LT141" s="108"/>
      <c r="LU141" s="108"/>
      <c r="LV141" s="108"/>
      <c r="LW141" s="108"/>
      <c r="LX141" s="108"/>
      <c r="LY141" s="108"/>
      <c r="LZ141" s="108"/>
      <c r="MA141" s="108"/>
      <c r="MB141" s="108"/>
      <c r="MC141" s="108"/>
      <c r="MD141" s="108"/>
      <c r="ME141" s="108"/>
    </row>
    <row r="142" spans="1:343">
      <c r="A142" s="3"/>
      <c r="B142" s="438"/>
      <c r="C142" s="438"/>
      <c r="D142" s="438"/>
      <c r="E142" s="438"/>
      <c r="F142" s="438"/>
      <c r="G142" s="438"/>
      <c r="H142" s="438"/>
      <c r="I142" s="438"/>
      <c r="J142" s="438"/>
      <c r="K142" s="438"/>
      <c r="L142" s="438"/>
      <c r="M142" s="438"/>
      <c r="N142" s="438"/>
      <c r="O142" s="438"/>
      <c r="P142" s="438"/>
      <c r="Q142" s="438"/>
      <c r="R142" s="438"/>
      <c r="S142" s="438"/>
      <c r="T142" s="438"/>
      <c r="U142" s="438"/>
      <c r="V142" s="438"/>
      <c r="W142" s="438"/>
      <c r="X142" s="438"/>
      <c r="Y142" s="438"/>
      <c r="Z142" s="438"/>
      <c r="AA142" s="438"/>
      <c r="AB142" s="438"/>
      <c r="AC142" s="438"/>
      <c r="AD142" s="438"/>
      <c r="AE142" s="154"/>
      <c r="AF142" s="154"/>
      <c r="AG142" s="154"/>
      <c r="AH142" s="154"/>
      <c r="AI142" s="154"/>
      <c r="AJ142" s="108"/>
      <c r="AK142" s="154"/>
      <c r="AL142" s="108"/>
      <c r="AM142" s="108"/>
      <c r="AN142" s="108"/>
      <c r="AO142" s="108"/>
      <c r="AP142" s="108"/>
      <c r="AQ142" s="108"/>
      <c r="AR142" s="108"/>
      <c r="AS142" s="108"/>
      <c r="AT142" s="108"/>
      <c r="AU142" s="108"/>
      <c r="AV142" s="108"/>
      <c r="AW142" s="108"/>
      <c r="AX142" s="108"/>
      <c r="AY142" s="108"/>
      <c r="AZ142" s="108"/>
      <c r="BA142" s="108"/>
      <c r="BB142" s="108"/>
      <c r="BC142" s="108"/>
      <c r="BD142" s="108"/>
      <c r="BE142" s="108"/>
      <c r="BF142" s="108"/>
      <c r="BG142" s="108"/>
      <c r="BH142" s="108"/>
      <c r="BI142" s="108"/>
      <c r="BJ142" s="108"/>
      <c r="BK142" s="108"/>
      <c r="BL142" s="108"/>
      <c r="BM142" s="108"/>
      <c r="BN142" s="108"/>
      <c r="BO142" s="108"/>
      <c r="BP142" s="108"/>
      <c r="BQ142" s="108"/>
      <c r="BR142" s="108"/>
      <c r="BS142" s="108"/>
      <c r="BT142" s="108"/>
      <c r="BU142" s="108"/>
      <c r="BV142" s="108"/>
      <c r="BW142" s="108"/>
      <c r="BX142" s="108"/>
      <c r="BY142" s="108"/>
      <c r="BZ142" s="108"/>
      <c r="CA142" s="108"/>
      <c r="CB142" s="108"/>
      <c r="CC142" s="108"/>
      <c r="CD142" s="108"/>
      <c r="CE142" s="108"/>
      <c r="CF142" s="108"/>
      <c r="CG142" s="108"/>
      <c r="CH142" s="108"/>
      <c r="CI142" s="108"/>
      <c r="CJ142" s="108"/>
      <c r="CK142" s="108"/>
      <c r="CL142" s="108"/>
      <c r="CM142" s="108"/>
      <c r="CN142" s="108"/>
      <c r="CO142" s="108"/>
      <c r="CP142" s="108"/>
      <c r="CQ142" s="108"/>
      <c r="CR142" s="108"/>
      <c r="CS142" s="108"/>
      <c r="CT142" s="108"/>
      <c r="CU142" s="108"/>
      <c r="CV142" s="108"/>
      <c r="CW142" s="108"/>
      <c r="CX142" s="108"/>
      <c r="CY142" s="108"/>
      <c r="CZ142" s="108"/>
      <c r="DA142" s="108"/>
      <c r="DB142" s="108"/>
      <c r="DC142" s="108"/>
      <c r="DD142" s="108"/>
      <c r="DE142" s="108"/>
      <c r="DF142" s="108"/>
      <c r="DG142" s="108"/>
      <c r="DH142" s="108"/>
      <c r="DI142" s="108"/>
      <c r="DJ142" s="108"/>
      <c r="DK142" s="108"/>
      <c r="DL142" s="108"/>
      <c r="DM142" s="108"/>
      <c r="DN142" s="108"/>
      <c r="DO142" s="108"/>
      <c r="DP142" s="108"/>
      <c r="DQ142" s="108"/>
      <c r="DR142" s="108"/>
      <c r="DS142" s="108"/>
      <c r="DT142" s="108"/>
      <c r="DU142" s="108"/>
      <c r="DV142" s="108"/>
      <c r="DW142" s="108"/>
      <c r="DX142" s="108"/>
      <c r="DY142" s="108"/>
      <c r="DZ142" s="108"/>
      <c r="EA142" s="108"/>
      <c r="EB142" s="108"/>
      <c r="EC142" s="108"/>
      <c r="ED142" s="108"/>
      <c r="EE142" s="108"/>
      <c r="EF142" s="108"/>
      <c r="EG142" s="108"/>
      <c r="EH142" s="108"/>
      <c r="EI142" s="108"/>
      <c r="EJ142" s="108"/>
      <c r="EK142" s="108"/>
      <c r="EL142" s="108"/>
      <c r="EM142" s="108"/>
      <c r="EN142" s="108"/>
      <c r="EO142" s="108"/>
      <c r="EP142" s="108"/>
      <c r="EQ142" s="108"/>
      <c r="ER142" s="108"/>
      <c r="ES142" s="108"/>
      <c r="ET142" s="108"/>
      <c r="EU142" s="108"/>
      <c r="EV142" s="108"/>
      <c r="EW142" s="108"/>
      <c r="EX142" s="108"/>
      <c r="EY142" s="108"/>
      <c r="EZ142" s="108"/>
      <c r="FA142" s="108"/>
      <c r="FB142" s="108"/>
      <c r="FC142" s="108"/>
      <c r="FD142" s="108"/>
      <c r="FE142" s="108"/>
      <c r="FF142" s="108"/>
      <c r="FG142" s="108"/>
      <c r="FH142" s="108"/>
      <c r="FI142" s="108"/>
      <c r="FJ142" s="108"/>
      <c r="FK142" s="108"/>
      <c r="FL142" s="108"/>
      <c r="FM142" s="108"/>
      <c r="FN142" s="108"/>
      <c r="FO142" s="108"/>
      <c r="FP142" s="108"/>
      <c r="FQ142" s="108"/>
      <c r="FR142" s="108"/>
      <c r="FS142" s="108"/>
      <c r="FT142" s="108"/>
      <c r="FU142" s="108"/>
      <c r="FV142" s="108"/>
      <c r="FW142" s="108"/>
      <c r="FX142" s="108"/>
      <c r="FY142" s="108"/>
      <c r="FZ142" s="108"/>
      <c r="GA142" s="108"/>
      <c r="GB142" s="108"/>
      <c r="GC142" s="108"/>
      <c r="GD142" s="108"/>
      <c r="GE142" s="108"/>
      <c r="GF142" s="108"/>
      <c r="GG142" s="108"/>
      <c r="GH142" s="108"/>
      <c r="GI142" s="108"/>
      <c r="GJ142" s="108"/>
      <c r="GK142" s="108"/>
      <c r="GL142" s="108"/>
      <c r="GM142" s="108"/>
      <c r="GN142" s="108"/>
      <c r="GO142" s="108"/>
      <c r="GP142" s="108"/>
      <c r="GQ142" s="108"/>
      <c r="GR142" s="108"/>
      <c r="GS142" s="108"/>
      <c r="GT142" s="108"/>
      <c r="GU142" s="108"/>
      <c r="GV142" s="108"/>
      <c r="GW142" s="108"/>
      <c r="GX142" s="108"/>
      <c r="GY142" s="108"/>
      <c r="GZ142" s="108"/>
      <c r="HA142" s="108"/>
      <c r="HB142" s="108"/>
      <c r="HC142" s="108"/>
      <c r="HD142" s="108"/>
      <c r="HE142" s="108"/>
      <c r="HF142" s="108"/>
      <c r="HG142" s="108"/>
      <c r="HH142" s="108"/>
      <c r="HI142" s="108"/>
      <c r="HJ142" s="108"/>
      <c r="HK142" s="108"/>
      <c r="HL142" s="108"/>
      <c r="HM142" s="108"/>
      <c r="HN142" s="108"/>
      <c r="HO142" s="108"/>
      <c r="HP142" s="108"/>
      <c r="HQ142" s="108"/>
      <c r="HR142" s="108"/>
      <c r="HS142" s="108"/>
      <c r="HT142" s="108"/>
      <c r="HU142" s="108"/>
      <c r="HV142" s="108"/>
      <c r="HW142" s="108"/>
      <c r="HX142" s="108"/>
      <c r="HY142" s="108"/>
      <c r="HZ142" s="108"/>
      <c r="IA142" s="108"/>
      <c r="IB142" s="108"/>
      <c r="IC142" s="108"/>
      <c r="ID142" s="108"/>
      <c r="IE142" s="108"/>
      <c r="IF142" s="108"/>
      <c r="IG142" s="108"/>
      <c r="IH142" s="108"/>
      <c r="II142" s="108"/>
      <c r="IJ142" s="108"/>
      <c r="IK142" s="108"/>
      <c r="IL142" s="108"/>
      <c r="IM142" s="108"/>
      <c r="IN142" s="108"/>
      <c r="IO142" s="108"/>
      <c r="IP142" s="108"/>
      <c r="IQ142" s="108"/>
      <c r="IR142" s="108"/>
      <c r="IS142" s="108"/>
      <c r="IT142" s="108"/>
      <c r="IU142" s="108"/>
      <c r="IV142" s="108"/>
      <c r="IW142" s="108"/>
      <c r="IX142" s="108"/>
      <c r="IY142" s="108"/>
      <c r="IZ142" s="108"/>
      <c r="JA142" s="108"/>
      <c r="JB142" s="108"/>
      <c r="JC142" s="108"/>
      <c r="JD142" s="108"/>
      <c r="JE142" s="108"/>
      <c r="JF142" s="108"/>
      <c r="JG142" s="108"/>
      <c r="JH142" s="108"/>
      <c r="JI142" s="108"/>
      <c r="JJ142" s="108"/>
      <c r="JK142" s="108"/>
      <c r="JL142" s="108"/>
      <c r="JM142" s="108"/>
      <c r="JN142" s="108"/>
      <c r="JO142" s="108"/>
      <c r="JP142" s="108"/>
      <c r="JQ142" s="108"/>
      <c r="JR142" s="108"/>
      <c r="JS142" s="108"/>
      <c r="JT142" s="108"/>
      <c r="JU142" s="108"/>
      <c r="JV142" s="108"/>
      <c r="JW142" s="108"/>
      <c r="JX142" s="108"/>
      <c r="JY142" s="108"/>
      <c r="JZ142" s="108"/>
      <c r="KA142" s="108"/>
      <c r="KB142" s="108"/>
      <c r="KC142" s="108"/>
      <c r="KD142" s="108"/>
      <c r="KE142" s="108"/>
      <c r="KF142" s="108"/>
      <c r="KG142" s="108"/>
      <c r="KH142" s="108"/>
      <c r="KI142" s="108"/>
      <c r="KJ142" s="108"/>
      <c r="KK142" s="108"/>
      <c r="KL142" s="108"/>
      <c r="KM142" s="108"/>
      <c r="KN142" s="108"/>
      <c r="KO142" s="108"/>
      <c r="KP142" s="108"/>
      <c r="KQ142" s="108"/>
      <c r="KR142" s="108"/>
      <c r="KS142" s="108"/>
      <c r="KT142" s="108"/>
      <c r="KU142" s="108"/>
      <c r="KV142" s="108"/>
      <c r="KW142" s="108"/>
      <c r="KX142" s="108"/>
      <c r="KY142" s="108"/>
      <c r="KZ142" s="108"/>
      <c r="LA142" s="108"/>
      <c r="LB142" s="108"/>
      <c r="LC142" s="108"/>
      <c r="LD142" s="108"/>
      <c r="LE142" s="108"/>
      <c r="LF142" s="108"/>
      <c r="LG142" s="108"/>
      <c r="LH142" s="108"/>
      <c r="LI142" s="108"/>
      <c r="LJ142" s="108"/>
      <c r="LK142" s="108"/>
      <c r="LL142" s="108"/>
      <c r="LM142" s="108"/>
      <c r="LN142" s="108"/>
      <c r="LO142" s="108"/>
      <c r="LP142" s="108"/>
      <c r="LQ142" s="108"/>
      <c r="LR142" s="108"/>
      <c r="LS142" s="108"/>
      <c r="LT142" s="108"/>
      <c r="LU142" s="108"/>
      <c r="LV142" s="108"/>
      <c r="LW142" s="108"/>
      <c r="LX142" s="108"/>
      <c r="LY142" s="108"/>
      <c r="LZ142" s="108"/>
      <c r="MA142" s="108"/>
      <c r="MB142" s="108"/>
      <c r="MC142" s="108"/>
      <c r="MD142" s="108"/>
      <c r="ME142" s="108"/>
    </row>
    <row r="143" spans="1:343">
      <c r="A143" s="3"/>
      <c r="B143" s="438"/>
      <c r="C143" s="438"/>
      <c r="D143" s="438"/>
      <c r="E143" s="438"/>
      <c r="F143" s="438"/>
      <c r="G143" s="438"/>
      <c r="H143" s="438"/>
      <c r="I143" s="438"/>
      <c r="J143" s="438"/>
      <c r="K143" s="438"/>
      <c r="L143" s="438"/>
      <c r="M143" s="438"/>
      <c r="N143" s="438"/>
      <c r="O143" s="438"/>
      <c r="P143" s="438"/>
      <c r="Q143" s="438"/>
      <c r="R143" s="438"/>
      <c r="S143" s="438"/>
      <c r="T143" s="438"/>
      <c r="U143" s="438"/>
      <c r="V143" s="438"/>
      <c r="W143" s="438"/>
      <c r="X143" s="438"/>
      <c r="Y143" s="438"/>
      <c r="Z143" s="438"/>
      <c r="AA143" s="438"/>
      <c r="AB143" s="438"/>
      <c r="AC143" s="438"/>
      <c r="AD143" s="438"/>
      <c r="AE143" s="154"/>
      <c r="AF143" s="154"/>
      <c r="AG143" s="154"/>
      <c r="AH143" s="154"/>
      <c r="AI143" s="154"/>
      <c r="AJ143" s="108"/>
      <c r="AK143" s="154"/>
      <c r="AL143" s="108"/>
      <c r="AM143" s="108"/>
      <c r="AN143" s="108"/>
      <c r="AO143" s="108"/>
      <c r="AP143" s="108"/>
      <c r="AQ143" s="108"/>
      <c r="AR143" s="108"/>
      <c r="AS143" s="108"/>
      <c r="AT143" s="108"/>
      <c r="AU143" s="108"/>
      <c r="AV143" s="108"/>
      <c r="AW143" s="108"/>
      <c r="AX143" s="108"/>
      <c r="AY143" s="108"/>
      <c r="AZ143" s="108"/>
      <c r="BA143" s="108"/>
      <c r="BB143" s="108"/>
      <c r="BC143" s="108"/>
      <c r="BD143" s="108"/>
      <c r="BE143" s="108"/>
      <c r="BF143" s="108"/>
      <c r="BG143" s="108"/>
      <c r="BH143" s="108"/>
      <c r="BI143" s="108"/>
      <c r="BJ143" s="108"/>
      <c r="BK143" s="108"/>
      <c r="BL143" s="108"/>
      <c r="BM143" s="108"/>
      <c r="BN143" s="108"/>
      <c r="BO143" s="108"/>
      <c r="BP143" s="108"/>
      <c r="BQ143" s="108"/>
      <c r="BR143" s="108"/>
      <c r="BS143" s="108"/>
      <c r="BT143" s="108"/>
      <c r="BU143" s="108"/>
      <c r="BV143" s="108"/>
      <c r="BW143" s="108"/>
      <c r="BX143" s="108"/>
      <c r="BY143" s="108"/>
      <c r="BZ143" s="108"/>
      <c r="CA143" s="108"/>
      <c r="CB143" s="108"/>
      <c r="CC143" s="108"/>
      <c r="CD143" s="108"/>
      <c r="CE143" s="108"/>
      <c r="CF143" s="108"/>
      <c r="CG143" s="108"/>
      <c r="CH143" s="108"/>
      <c r="CI143" s="108"/>
      <c r="CJ143" s="108"/>
      <c r="CK143" s="108"/>
      <c r="CL143" s="108"/>
      <c r="CM143" s="108"/>
      <c r="CN143" s="108"/>
      <c r="CO143" s="108"/>
      <c r="CP143" s="108"/>
      <c r="CQ143" s="108"/>
      <c r="CR143" s="108"/>
      <c r="CS143" s="108"/>
      <c r="CT143" s="108"/>
      <c r="CU143" s="108"/>
      <c r="CV143" s="108"/>
      <c r="CW143" s="108"/>
      <c r="CX143" s="108"/>
      <c r="CY143" s="108"/>
      <c r="CZ143" s="108"/>
      <c r="DA143" s="108"/>
      <c r="DB143" s="108"/>
      <c r="DC143" s="108"/>
      <c r="DD143" s="108"/>
      <c r="DE143" s="108"/>
      <c r="DF143" s="108"/>
      <c r="DG143" s="108"/>
      <c r="DH143" s="108"/>
      <c r="DI143" s="108"/>
      <c r="DJ143" s="108"/>
      <c r="DK143" s="108"/>
      <c r="DL143" s="108"/>
      <c r="DM143" s="108"/>
      <c r="DN143" s="108"/>
      <c r="DO143" s="108"/>
      <c r="DP143" s="108"/>
      <c r="DQ143" s="108"/>
      <c r="DR143" s="108"/>
      <c r="DS143" s="108"/>
      <c r="DT143" s="108"/>
      <c r="DU143" s="108"/>
      <c r="DV143" s="108"/>
      <c r="DW143" s="108"/>
      <c r="DX143" s="108"/>
      <c r="DY143" s="108"/>
      <c r="DZ143" s="108"/>
      <c r="EA143" s="108"/>
      <c r="EB143" s="108"/>
      <c r="EC143" s="108"/>
      <c r="ED143" s="108"/>
      <c r="EE143" s="108"/>
      <c r="EF143" s="108"/>
      <c r="EG143" s="108"/>
      <c r="EH143" s="108"/>
      <c r="EI143" s="108"/>
      <c r="EJ143" s="108"/>
      <c r="EK143" s="108"/>
      <c r="EL143" s="108"/>
      <c r="EM143" s="108"/>
      <c r="EN143" s="108"/>
      <c r="EO143" s="108"/>
      <c r="EP143" s="108"/>
      <c r="EQ143" s="108"/>
      <c r="ER143" s="108"/>
      <c r="ES143" s="108"/>
      <c r="ET143" s="108"/>
      <c r="EU143" s="108"/>
      <c r="EV143" s="108"/>
      <c r="EW143" s="108"/>
      <c r="EX143" s="108"/>
      <c r="EY143" s="108"/>
      <c r="EZ143" s="108"/>
      <c r="FA143" s="108"/>
      <c r="FB143" s="108"/>
      <c r="FC143" s="108"/>
      <c r="FD143" s="108"/>
      <c r="FE143" s="108"/>
      <c r="FF143" s="108"/>
      <c r="FG143" s="108"/>
      <c r="FH143" s="108"/>
      <c r="FI143" s="108"/>
      <c r="FJ143" s="108"/>
      <c r="FK143" s="108"/>
      <c r="FL143" s="108"/>
      <c r="FM143" s="108"/>
      <c r="FN143" s="108"/>
      <c r="FO143" s="108"/>
      <c r="FP143" s="108"/>
      <c r="FQ143" s="108"/>
      <c r="FR143" s="108"/>
      <c r="FS143" s="108"/>
      <c r="FT143" s="108"/>
      <c r="FU143" s="108"/>
      <c r="FV143" s="108"/>
      <c r="FW143" s="108"/>
      <c r="FX143" s="108"/>
      <c r="FY143" s="108"/>
      <c r="FZ143" s="108"/>
      <c r="GA143" s="108"/>
      <c r="GB143" s="108"/>
      <c r="GC143" s="108"/>
      <c r="GD143" s="108"/>
      <c r="GE143" s="108"/>
      <c r="GF143" s="108"/>
      <c r="GG143" s="108"/>
      <c r="GH143" s="108"/>
      <c r="GI143" s="108"/>
      <c r="GJ143" s="108"/>
      <c r="GK143" s="108"/>
      <c r="GL143" s="108"/>
      <c r="GM143" s="108"/>
      <c r="GN143" s="108"/>
      <c r="GO143" s="108"/>
      <c r="GP143" s="108"/>
      <c r="GQ143" s="108"/>
      <c r="GR143" s="108"/>
      <c r="GS143" s="108"/>
      <c r="GT143" s="108"/>
      <c r="GU143" s="108"/>
      <c r="GV143" s="108"/>
      <c r="GW143" s="108"/>
      <c r="GX143" s="108"/>
      <c r="GY143" s="108"/>
      <c r="GZ143" s="108"/>
      <c r="HA143" s="108"/>
      <c r="HB143" s="108"/>
      <c r="HC143" s="108"/>
      <c r="HD143" s="108"/>
      <c r="HE143" s="108"/>
      <c r="HF143" s="108"/>
      <c r="HG143" s="108"/>
      <c r="HH143" s="108"/>
      <c r="HI143" s="108"/>
      <c r="HJ143" s="108"/>
      <c r="HK143" s="108"/>
      <c r="HL143" s="108"/>
      <c r="HM143" s="108"/>
      <c r="HN143" s="108"/>
      <c r="HO143" s="108"/>
      <c r="HP143" s="108"/>
      <c r="HQ143" s="108"/>
      <c r="HR143" s="108"/>
      <c r="HS143" s="108"/>
      <c r="HT143" s="108"/>
      <c r="HU143" s="108"/>
      <c r="HV143" s="108"/>
      <c r="HW143" s="108"/>
      <c r="HX143" s="108"/>
      <c r="HY143" s="108"/>
      <c r="HZ143" s="108"/>
      <c r="IA143" s="108"/>
      <c r="IB143" s="108"/>
      <c r="IC143" s="108"/>
      <c r="ID143" s="108"/>
      <c r="IE143" s="108"/>
      <c r="IF143" s="108"/>
      <c r="IG143" s="108"/>
      <c r="IH143" s="108"/>
      <c r="II143" s="108"/>
      <c r="IJ143" s="108"/>
      <c r="IK143" s="108"/>
      <c r="IL143" s="108"/>
      <c r="IM143" s="108"/>
      <c r="IN143" s="108"/>
      <c r="IO143" s="108"/>
      <c r="IP143" s="108"/>
      <c r="IQ143" s="108"/>
      <c r="IR143" s="108"/>
      <c r="IS143" s="108"/>
      <c r="IT143" s="108"/>
      <c r="IU143" s="108"/>
      <c r="IV143" s="108"/>
      <c r="IW143" s="108"/>
      <c r="IX143" s="108"/>
      <c r="IY143" s="108"/>
      <c r="IZ143" s="108"/>
      <c r="JA143" s="108"/>
      <c r="JB143" s="108"/>
      <c r="JC143" s="108"/>
      <c r="JD143" s="108"/>
      <c r="JE143" s="108"/>
      <c r="JF143" s="108"/>
      <c r="JG143" s="108"/>
      <c r="JH143" s="108"/>
      <c r="JI143" s="108"/>
      <c r="JJ143" s="108"/>
      <c r="JK143" s="108"/>
      <c r="JL143" s="108"/>
      <c r="JM143" s="108"/>
      <c r="JN143" s="108"/>
      <c r="JO143" s="108"/>
      <c r="JP143" s="108"/>
      <c r="JQ143" s="108"/>
      <c r="JR143" s="108"/>
      <c r="JS143" s="108"/>
      <c r="JT143" s="108"/>
      <c r="JU143" s="108"/>
      <c r="JV143" s="108"/>
      <c r="JW143" s="108"/>
      <c r="JX143" s="108"/>
      <c r="JY143" s="108"/>
      <c r="JZ143" s="108"/>
      <c r="KA143" s="108"/>
      <c r="KB143" s="108"/>
      <c r="KC143" s="108"/>
      <c r="KD143" s="108"/>
      <c r="KE143" s="108"/>
      <c r="KF143" s="108"/>
      <c r="KG143" s="108"/>
      <c r="KH143" s="108"/>
      <c r="KI143" s="108"/>
      <c r="KJ143" s="108"/>
      <c r="KK143" s="108"/>
      <c r="KL143" s="108"/>
      <c r="KM143" s="108"/>
      <c r="KN143" s="108"/>
      <c r="KO143" s="108"/>
      <c r="KP143" s="108"/>
      <c r="KQ143" s="108"/>
      <c r="KR143" s="108"/>
      <c r="KS143" s="108"/>
      <c r="KT143" s="108"/>
      <c r="KU143" s="108"/>
      <c r="KV143" s="108"/>
      <c r="KW143" s="108"/>
      <c r="KX143" s="108"/>
      <c r="KY143" s="108"/>
      <c r="KZ143" s="108"/>
      <c r="LA143" s="108"/>
      <c r="LB143" s="108"/>
      <c r="LC143" s="108"/>
      <c r="LD143" s="108"/>
      <c r="LE143" s="108"/>
      <c r="LF143" s="108"/>
      <c r="LG143" s="108"/>
      <c r="LH143" s="108"/>
      <c r="LI143" s="108"/>
      <c r="LJ143" s="108"/>
      <c r="LK143" s="108"/>
      <c r="LL143" s="108"/>
      <c r="LM143" s="108"/>
      <c r="LN143" s="108"/>
      <c r="LO143" s="108"/>
      <c r="LP143" s="108"/>
      <c r="LQ143" s="108"/>
      <c r="LR143" s="108"/>
      <c r="LS143" s="108"/>
      <c r="LT143" s="108"/>
      <c r="LU143" s="108"/>
      <c r="LV143" s="108"/>
      <c r="LW143" s="108"/>
      <c r="LX143" s="108"/>
      <c r="LY143" s="108"/>
      <c r="LZ143" s="108"/>
      <c r="MA143" s="108"/>
      <c r="MB143" s="108"/>
      <c r="MC143" s="108"/>
      <c r="MD143" s="108"/>
      <c r="ME143" s="108"/>
    </row>
    <row r="144" spans="1:343">
      <c r="A144" s="3"/>
      <c r="B144" s="438"/>
      <c r="C144" s="438"/>
      <c r="D144" s="438"/>
      <c r="E144" s="438"/>
      <c r="F144" s="438"/>
      <c r="G144" s="438"/>
      <c r="H144" s="438"/>
      <c r="I144" s="438"/>
      <c r="J144" s="438"/>
      <c r="K144" s="438"/>
      <c r="L144" s="438"/>
      <c r="M144" s="438"/>
      <c r="N144" s="438"/>
      <c r="O144" s="438"/>
      <c r="P144" s="438"/>
      <c r="Q144" s="438"/>
      <c r="R144" s="438"/>
      <c r="S144" s="438"/>
      <c r="T144" s="438"/>
      <c r="U144" s="438"/>
      <c r="V144" s="438"/>
      <c r="W144" s="438"/>
      <c r="X144" s="438"/>
      <c r="Y144" s="438"/>
      <c r="Z144" s="438"/>
      <c r="AA144" s="438"/>
      <c r="AB144" s="438"/>
      <c r="AC144" s="438"/>
      <c r="AD144" s="438"/>
      <c r="AE144" s="154"/>
      <c r="AF144" s="154"/>
      <c r="AG144" s="154"/>
      <c r="AH144" s="154"/>
      <c r="AI144" s="154"/>
      <c r="AJ144" s="108"/>
      <c r="AK144" s="154"/>
      <c r="AL144" s="108"/>
      <c r="AM144" s="108"/>
      <c r="AN144" s="108"/>
      <c r="AO144" s="108"/>
      <c r="AP144" s="108"/>
      <c r="AQ144" s="108"/>
      <c r="AR144" s="108"/>
      <c r="AS144" s="108"/>
      <c r="AT144" s="108"/>
      <c r="AU144" s="108"/>
      <c r="AV144" s="108"/>
      <c r="AW144" s="108"/>
      <c r="AX144" s="108"/>
      <c r="AY144" s="108"/>
      <c r="AZ144" s="108"/>
      <c r="BA144" s="108"/>
      <c r="BB144" s="108"/>
      <c r="BC144" s="108"/>
      <c r="BD144" s="108"/>
      <c r="BE144" s="108"/>
      <c r="BF144" s="108"/>
      <c r="BG144" s="108"/>
      <c r="BH144" s="108"/>
      <c r="BI144" s="108"/>
      <c r="BJ144" s="108"/>
      <c r="BK144" s="108"/>
      <c r="BL144" s="108"/>
      <c r="BM144" s="108"/>
      <c r="BN144" s="108"/>
      <c r="BO144" s="108"/>
      <c r="BP144" s="108"/>
      <c r="BQ144" s="108"/>
      <c r="BR144" s="108"/>
      <c r="BS144" s="108"/>
      <c r="BT144" s="108"/>
      <c r="BU144" s="108"/>
      <c r="BV144" s="108"/>
      <c r="BW144" s="108"/>
      <c r="BX144" s="108"/>
      <c r="BY144" s="108"/>
      <c r="BZ144" s="108"/>
      <c r="CA144" s="108"/>
      <c r="CB144" s="108"/>
      <c r="CC144" s="108"/>
      <c r="CD144" s="108"/>
      <c r="CE144" s="108"/>
      <c r="CF144" s="108"/>
      <c r="CG144" s="108"/>
      <c r="CH144" s="108"/>
      <c r="CI144" s="108"/>
      <c r="CJ144" s="108"/>
      <c r="CK144" s="108"/>
      <c r="CL144" s="108"/>
      <c r="CM144" s="108"/>
      <c r="CN144" s="108"/>
      <c r="CO144" s="108"/>
      <c r="CP144" s="108"/>
      <c r="CQ144" s="108"/>
      <c r="CR144" s="108"/>
      <c r="CS144" s="108"/>
      <c r="CT144" s="108"/>
      <c r="CU144" s="108"/>
      <c r="CV144" s="108"/>
      <c r="CW144" s="108"/>
      <c r="CX144" s="108"/>
      <c r="CY144" s="108"/>
      <c r="CZ144" s="108"/>
      <c r="DA144" s="108"/>
      <c r="DB144" s="108"/>
      <c r="DC144" s="108"/>
      <c r="DD144" s="108"/>
      <c r="DE144" s="108"/>
      <c r="DF144" s="108"/>
      <c r="DG144" s="108"/>
      <c r="DH144" s="108"/>
      <c r="DI144" s="108"/>
      <c r="DJ144" s="108"/>
      <c r="DK144" s="108"/>
      <c r="DL144" s="108"/>
      <c r="DM144" s="108"/>
      <c r="DN144" s="108"/>
      <c r="DO144" s="108"/>
      <c r="DP144" s="108"/>
      <c r="DQ144" s="108"/>
      <c r="DR144" s="108"/>
      <c r="DS144" s="108"/>
      <c r="DT144" s="108"/>
      <c r="DU144" s="108"/>
      <c r="DV144" s="108"/>
      <c r="DW144" s="108"/>
      <c r="DX144" s="108"/>
      <c r="DY144" s="108"/>
      <c r="DZ144" s="108"/>
      <c r="EA144" s="108"/>
      <c r="EB144" s="108"/>
      <c r="EC144" s="108"/>
      <c r="ED144" s="108"/>
      <c r="EE144" s="108"/>
      <c r="EF144" s="108"/>
      <c r="EG144" s="108"/>
      <c r="EH144" s="108"/>
      <c r="EI144" s="108"/>
      <c r="EJ144" s="108"/>
      <c r="EK144" s="108"/>
      <c r="EL144" s="108"/>
      <c r="EM144" s="108"/>
      <c r="EN144" s="108"/>
      <c r="EO144" s="108"/>
      <c r="EP144" s="108"/>
      <c r="EQ144" s="108"/>
      <c r="ER144" s="108"/>
      <c r="ES144" s="108"/>
      <c r="ET144" s="108"/>
      <c r="EU144" s="108"/>
      <c r="EV144" s="108"/>
      <c r="EW144" s="108"/>
      <c r="EX144" s="108"/>
      <c r="EY144" s="108"/>
      <c r="EZ144" s="108"/>
      <c r="FA144" s="108"/>
      <c r="FB144" s="108"/>
      <c r="FC144" s="108"/>
      <c r="FD144" s="108"/>
      <c r="FE144" s="108"/>
      <c r="FF144" s="108"/>
      <c r="FG144" s="108"/>
      <c r="FH144" s="108"/>
      <c r="FI144" s="108"/>
      <c r="FJ144" s="108"/>
      <c r="FK144" s="108"/>
      <c r="FL144" s="108"/>
      <c r="FM144" s="108"/>
      <c r="FN144" s="108"/>
      <c r="FO144" s="108"/>
      <c r="FP144" s="108"/>
      <c r="FQ144" s="108"/>
      <c r="FR144" s="108"/>
      <c r="FS144" s="108"/>
      <c r="FT144" s="108"/>
      <c r="FU144" s="108"/>
      <c r="FV144" s="108"/>
      <c r="FW144" s="108"/>
      <c r="FX144" s="108"/>
      <c r="FY144" s="108"/>
      <c r="FZ144" s="108"/>
      <c r="GA144" s="108"/>
      <c r="GB144" s="108"/>
      <c r="GC144" s="108"/>
      <c r="GD144" s="108"/>
      <c r="GE144" s="108"/>
      <c r="GF144" s="108"/>
      <c r="GG144" s="108"/>
      <c r="GH144" s="108"/>
      <c r="GI144" s="108"/>
      <c r="GJ144" s="108"/>
      <c r="GK144" s="108"/>
      <c r="GL144" s="108"/>
      <c r="GM144" s="108"/>
      <c r="GN144" s="108"/>
      <c r="GO144" s="108"/>
      <c r="GP144" s="108"/>
      <c r="GQ144" s="108"/>
      <c r="GR144" s="108"/>
      <c r="GS144" s="108"/>
      <c r="GT144" s="108"/>
      <c r="GU144" s="108"/>
      <c r="GV144" s="108"/>
      <c r="GW144" s="108"/>
      <c r="GX144" s="108"/>
      <c r="GY144" s="108"/>
      <c r="GZ144" s="108"/>
      <c r="HA144" s="108"/>
      <c r="HB144" s="108"/>
      <c r="HC144" s="108"/>
      <c r="HD144" s="108"/>
      <c r="HE144" s="108"/>
      <c r="HF144" s="108"/>
      <c r="HG144" s="108"/>
      <c r="HH144" s="108"/>
      <c r="HI144" s="108"/>
      <c r="HJ144" s="108"/>
      <c r="HK144" s="108"/>
      <c r="HL144" s="108"/>
      <c r="HM144" s="108"/>
      <c r="HN144" s="108"/>
      <c r="HO144" s="108"/>
      <c r="HP144" s="108"/>
      <c r="HQ144" s="108"/>
      <c r="HR144" s="108"/>
      <c r="HS144" s="108"/>
      <c r="HT144" s="108"/>
      <c r="HU144" s="108"/>
      <c r="HV144" s="108"/>
      <c r="HW144" s="108"/>
      <c r="HX144" s="108"/>
      <c r="HY144" s="108"/>
      <c r="HZ144" s="108"/>
      <c r="IA144" s="108"/>
      <c r="IB144" s="108"/>
      <c r="IC144" s="108"/>
      <c r="ID144" s="108"/>
      <c r="IE144" s="108"/>
      <c r="IF144" s="108"/>
      <c r="IG144" s="108"/>
      <c r="IH144" s="108"/>
      <c r="II144" s="108"/>
      <c r="IJ144" s="108"/>
      <c r="IK144" s="108"/>
      <c r="IL144" s="108"/>
      <c r="IM144" s="108"/>
      <c r="IN144" s="108"/>
      <c r="IO144" s="108"/>
      <c r="IP144" s="108"/>
      <c r="IQ144" s="108"/>
      <c r="IR144" s="108"/>
      <c r="IS144" s="108"/>
      <c r="IT144" s="108"/>
      <c r="IU144" s="108"/>
      <c r="IV144" s="108"/>
      <c r="IW144" s="108"/>
      <c r="IX144" s="108"/>
      <c r="IY144" s="108"/>
      <c r="IZ144" s="108"/>
      <c r="JA144" s="108"/>
      <c r="JB144" s="108"/>
      <c r="JC144" s="108"/>
      <c r="JD144" s="108"/>
      <c r="JE144" s="108"/>
      <c r="JF144" s="108"/>
      <c r="JG144" s="108"/>
      <c r="JH144" s="108"/>
      <c r="JI144" s="108"/>
      <c r="JJ144" s="108"/>
      <c r="JK144" s="108"/>
      <c r="JL144" s="108"/>
      <c r="JM144" s="108"/>
      <c r="JN144" s="108"/>
      <c r="JO144" s="108"/>
      <c r="JP144" s="108"/>
      <c r="JQ144" s="108"/>
      <c r="JR144" s="108"/>
      <c r="JS144" s="108"/>
      <c r="JT144" s="108"/>
      <c r="JU144" s="108"/>
      <c r="JV144" s="108"/>
      <c r="JW144" s="108"/>
      <c r="JX144" s="108"/>
      <c r="JY144" s="108"/>
      <c r="JZ144" s="108"/>
      <c r="KA144" s="108"/>
      <c r="KB144" s="108"/>
      <c r="KC144" s="108"/>
      <c r="KD144" s="108"/>
      <c r="KE144" s="108"/>
      <c r="KF144" s="108"/>
      <c r="KG144" s="108"/>
      <c r="KH144" s="108"/>
      <c r="KI144" s="108"/>
      <c r="KJ144" s="108"/>
      <c r="KK144" s="108"/>
      <c r="KL144" s="108"/>
      <c r="KM144" s="108"/>
      <c r="KN144" s="108"/>
      <c r="KO144" s="108"/>
      <c r="KP144" s="108"/>
      <c r="KQ144" s="108"/>
      <c r="KR144" s="108"/>
      <c r="KS144" s="108"/>
      <c r="KT144" s="108"/>
      <c r="KU144" s="108"/>
      <c r="KV144" s="108"/>
      <c r="KW144" s="108"/>
      <c r="KX144" s="108"/>
      <c r="KY144" s="108"/>
      <c r="KZ144" s="108"/>
      <c r="LA144" s="108"/>
      <c r="LB144" s="108"/>
      <c r="LC144" s="108"/>
      <c r="LD144" s="108"/>
      <c r="LE144" s="108"/>
      <c r="LF144" s="108"/>
      <c r="LG144" s="108"/>
      <c r="LH144" s="108"/>
      <c r="LI144" s="108"/>
      <c r="LJ144" s="108"/>
      <c r="LK144" s="108"/>
      <c r="LL144" s="108"/>
      <c r="LM144" s="108"/>
      <c r="LN144" s="108"/>
      <c r="LO144" s="108"/>
      <c r="LP144" s="108"/>
      <c r="LQ144" s="108"/>
      <c r="LR144" s="108"/>
      <c r="LS144" s="108"/>
      <c r="LT144" s="108"/>
      <c r="LU144" s="108"/>
      <c r="LV144" s="108"/>
      <c r="LW144" s="108"/>
      <c r="LX144" s="108"/>
      <c r="LY144" s="108"/>
      <c r="LZ144" s="108"/>
      <c r="MA144" s="108"/>
      <c r="MB144" s="108"/>
      <c r="MC144" s="108"/>
      <c r="MD144" s="108"/>
      <c r="ME144" s="108"/>
    </row>
    <row r="145" spans="1:343">
      <c r="A145" s="3"/>
      <c r="B145" s="438"/>
      <c r="C145" s="438"/>
      <c r="D145" s="438"/>
      <c r="E145" s="438"/>
      <c r="F145" s="438"/>
      <c r="G145" s="438"/>
      <c r="H145" s="438"/>
      <c r="I145" s="438"/>
      <c r="J145" s="438"/>
      <c r="K145" s="438"/>
      <c r="L145" s="438"/>
      <c r="M145" s="438"/>
      <c r="N145" s="438"/>
      <c r="O145" s="438"/>
      <c r="P145" s="438"/>
      <c r="Q145" s="438"/>
      <c r="R145" s="438"/>
      <c r="S145" s="438"/>
      <c r="T145" s="438"/>
      <c r="U145" s="438"/>
      <c r="V145" s="438"/>
      <c r="W145" s="438"/>
      <c r="X145" s="438"/>
      <c r="Y145" s="438"/>
      <c r="Z145" s="438"/>
      <c r="AA145" s="438"/>
      <c r="AB145" s="438"/>
      <c r="AC145" s="438"/>
      <c r="AD145" s="438"/>
      <c r="AE145" s="154"/>
      <c r="AF145" s="154"/>
      <c r="AG145" s="154"/>
      <c r="AH145" s="154"/>
      <c r="AI145" s="154"/>
      <c r="AJ145" s="108"/>
      <c r="AK145" s="154"/>
      <c r="AL145" s="108"/>
      <c r="AM145" s="108"/>
      <c r="AN145" s="108"/>
      <c r="AO145" s="108"/>
      <c r="AP145" s="108"/>
      <c r="AQ145" s="108"/>
      <c r="AR145" s="108"/>
      <c r="AS145" s="108"/>
      <c r="AT145" s="108"/>
      <c r="AU145" s="108"/>
      <c r="AV145" s="108"/>
      <c r="AW145" s="108"/>
      <c r="AX145" s="108"/>
      <c r="AY145" s="108"/>
      <c r="AZ145" s="108"/>
      <c r="BA145" s="108"/>
      <c r="BB145" s="108"/>
      <c r="BC145" s="108"/>
      <c r="BD145" s="108"/>
      <c r="BE145" s="108"/>
      <c r="BF145" s="108"/>
      <c r="BG145" s="108"/>
      <c r="BH145" s="108"/>
      <c r="BI145" s="108"/>
      <c r="BJ145" s="108"/>
      <c r="BK145" s="108"/>
      <c r="BL145" s="108"/>
      <c r="BM145" s="108"/>
      <c r="BN145" s="108"/>
      <c r="BO145" s="108"/>
      <c r="BP145" s="108"/>
      <c r="BQ145" s="108"/>
      <c r="BR145" s="108"/>
      <c r="BS145" s="108"/>
      <c r="BT145" s="108"/>
      <c r="BU145" s="108"/>
      <c r="BV145" s="108"/>
      <c r="BW145" s="108"/>
      <c r="BX145" s="108"/>
      <c r="BY145" s="108"/>
      <c r="BZ145" s="108"/>
      <c r="CA145" s="108"/>
      <c r="CB145" s="108"/>
      <c r="CC145" s="108"/>
      <c r="CD145" s="108"/>
      <c r="CE145" s="108"/>
      <c r="CF145" s="108"/>
      <c r="CG145" s="108"/>
      <c r="CH145" s="108"/>
      <c r="CI145" s="108"/>
      <c r="CJ145" s="108"/>
      <c r="CK145" s="108"/>
      <c r="CL145" s="108"/>
      <c r="CM145" s="108"/>
      <c r="CN145" s="108"/>
      <c r="CO145" s="108"/>
      <c r="CP145" s="108"/>
      <c r="CQ145" s="108"/>
      <c r="CR145" s="108"/>
      <c r="CS145" s="108"/>
      <c r="CT145" s="108"/>
      <c r="CU145" s="108"/>
      <c r="CV145" s="108"/>
      <c r="CW145" s="108"/>
      <c r="CX145" s="108"/>
      <c r="CY145" s="108"/>
      <c r="CZ145" s="108"/>
      <c r="DA145" s="108"/>
      <c r="DB145" s="108"/>
      <c r="DC145" s="108"/>
      <c r="DD145" s="108"/>
      <c r="DE145" s="108"/>
      <c r="DF145" s="108"/>
      <c r="DG145" s="108"/>
      <c r="DH145" s="108"/>
      <c r="DI145" s="108"/>
      <c r="DJ145" s="108"/>
      <c r="DK145" s="108"/>
      <c r="DL145" s="108"/>
      <c r="DM145" s="108"/>
      <c r="DN145" s="108"/>
      <c r="DO145" s="108"/>
      <c r="DP145" s="108"/>
      <c r="DQ145" s="108"/>
      <c r="DR145" s="108"/>
      <c r="DS145" s="108"/>
      <c r="DT145" s="108"/>
      <c r="DU145" s="108"/>
      <c r="DV145" s="108"/>
      <c r="DW145" s="108"/>
      <c r="DX145" s="108"/>
      <c r="DY145" s="108"/>
      <c r="DZ145" s="108"/>
      <c r="EA145" s="108"/>
      <c r="EB145" s="108"/>
      <c r="EC145" s="108"/>
      <c r="ED145" s="108"/>
      <c r="EE145" s="108"/>
      <c r="EF145" s="108"/>
      <c r="EG145" s="108"/>
      <c r="EH145" s="108"/>
      <c r="EI145" s="108"/>
      <c r="EJ145" s="108"/>
      <c r="EK145" s="108"/>
      <c r="EL145" s="108"/>
      <c r="EM145" s="108"/>
      <c r="EN145" s="108"/>
      <c r="EO145" s="108"/>
      <c r="EP145" s="108"/>
      <c r="EQ145" s="108"/>
      <c r="ER145" s="108"/>
      <c r="ES145" s="108"/>
      <c r="ET145" s="108"/>
      <c r="EU145" s="108"/>
      <c r="EV145" s="108"/>
      <c r="EW145" s="108"/>
      <c r="EX145" s="108"/>
      <c r="EY145" s="108"/>
      <c r="EZ145" s="108"/>
      <c r="FA145" s="108"/>
      <c r="FB145" s="108"/>
      <c r="FC145" s="108"/>
      <c r="FD145" s="108"/>
      <c r="FE145" s="108"/>
      <c r="FF145" s="108"/>
      <c r="FG145" s="108"/>
      <c r="FH145" s="108"/>
      <c r="FI145" s="108"/>
      <c r="FJ145" s="108"/>
      <c r="FK145" s="108"/>
      <c r="FL145" s="108"/>
      <c r="FM145" s="108"/>
      <c r="FN145" s="108"/>
      <c r="FO145" s="108"/>
      <c r="FP145" s="108"/>
      <c r="FQ145" s="108"/>
      <c r="FR145" s="108"/>
      <c r="FS145" s="108"/>
      <c r="FT145" s="108"/>
      <c r="FU145" s="108"/>
      <c r="FV145" s="108"/>
      <c r="FW145" s="108"/>
      <c r="FX145" s="108"/>
      <c r="FY145" s="108"/>
      <c r="FZ145" s="108"/>
      <c r="GA145" s="108"/>
      <c r="GB145" s="108"/>
      <c r="GC145" s="108"/>
      <c r="GD145" s="108"/>
      <c r="GE145" s="108"/>
      <c r="GF145" s="108"/>
      <c r="GG145" s="108"/>
      <c r="GH145" s="108"/>
      <c r="GI145" s="108"/>
      <c r="GJ145" s="108"/>
      <c r="GK145" s="108"/>
      <c r="GL145" s="108"/>
      <c r="GM145" s="108"/>
      <c r="GN145" s="108"/>
      <c r="GO145" s="108"/>
      <c r="GP145" s="108"/>
      <c r="GQ145" s="108"/>
      <c r="GR145" s="108"/>
      <c r="GS145" s="108"/>
      <c r="GT145" s="108"/>
      <c r="GU145" s="108"/>
      <c r="GV145" s="108"/>
      <c r="GW145" s="108"/>
      <c r="GX145" s="108"/>
      <c r="GY145" s="108"/>
      <c r="GZ145" s="108"/>
      <c r="HA145" s="108"/>
      <c r="HB145" s="108"/>
      <c r="HC145" s="108"/>
      <c r="HD145" s="108"/>
      <c r="HE145" s="108"/>
      <c r="HF145" s="108"/>
      <c r="HG145" s="108"/>
      <c r="HH145" s="108"/>
      <c r="HI145" s="108"/>
      <c r="HJ145" s="108"/>
      <c r="HK145" s="108"/>
      <c r="HL145" s="108"/>
      <c r="HM145" s="108"/>
      <c r="HN145" s="108"/>
      <c r="HO145" s="108"/>
      <c r="HP145" s="108"/>
      <c r="HQ145" s="108"/>
      <c r="HR145" s="108"/>
      <c r="HS145" s="108"/>
      <c r="HT145" s="108"/>
      <c r="HU145" s="108"/>
      <c r="HV145" s="108"/>
      <c r="HW145" s="108"/>
      <c r="HX145" s="108"/>
      <c r="HY145" s="108"/>
      <c r="HZ145" s="108"/>
      <c r="IA145" s="108"/>
      <c r="IB145" s="108"/>
      <c r="IC145" s="108"/>
      <c r="ID145" s="108"/>
      <c r="IE145" s="108"/>
      <c r="IF145" s="108"/>
      <c r="IG145" s="108"/>
      <c r="IH145" s="108"/>
      <c r="II145" s="108"/>
      <c r="IJ145" s="108"/>
      <c r="IK145" s="108"/>
      <c r="IL145" s="108"/>
      <c r="IM145" s="108"/>
      <c r="IN145" s="108"/>
      <c r="IO145" s="108"/>
      <c r="IP145" s="108"/>
      <c r="IQ145" s="108"/>
      <c r="IR145" s="108"/>
      <c r="IS145" s="108"/>
      <c r="IT145" s="108"/>
      <c r="IU145" s="108"/>
      <c r="IV145" s="108"/>
      <c r="IW145" s="108"/>
      <c r="IX145" s="108"/>
      <c r="IY145" s="108"/>
      <c r="IZ145" s="108"/>
      <c r="JA145" s="108"/>
      <c r="JB145" s="108"/>
      <c r="JC145" s="108"/>
      <c r="JD145" s="108"/>
      <c r="JE145" s="108"/>
      <c r="JF145" s="108"/>
      <c r="JG145" s="108"/>
      <c r="JH145" s="108"/>
      <c r="JI145" s="108"/>
      <c r="JJ145" s="108"/>
      <c r="JK145" s="108"/>
      <c r="JL145" s="108"/>
      <c r="JM145" s="108"/>
      <c r="JN145" s="108"/>
      <c r="JO145" s="108"/>
      <c r="JP145" s="108"/>
      <c r="JQ145" s="108"/>
      <c r="JR145" s="108"/>
      <c r="JS145" s="108"/>
      <c r="JT145" s="108"/>
      <c r="JU145" s="108"/>
      <c r="JV145" s="108"/>
      <c r="JW145" s="108"/>
      <c r="JX145" s="108"/>
      <c r="JY145" s="108"/>
      <c r="JZ145" s="108"/>
      <c r="KA145" s="108"/>
      <c r="KB145" s="108"/>
      <c r="KC145" s="108"/>
      <c r="KD145" s="108"/>
      <c r="KE145" s="108"/>
      <c r="KF145" s="108"/>
      <c r="KG145" s="108"/>
      <c r="KH145" s="108"/>
      <c r="KI145" s="108"/>
      <c r="KJ145" s="108"/>
      <c r="KK145" s="108"/>
      <c r="KL145" s="108"/>
      <c r="KM145" s="108"/>
      <c r="KN145" s="108"/>
      <c r="KO145" s="108"/>
      <c r="KP145" s="108"/>
      <c r="KQ145" s="108"/>
      <c r="KR145" s="108"/>
      <c r="KS145" s="108"/>
      <c r="KT145" s="108"/>
      <c r="KU145" s="108"/>
      <c r="KV145" s="108"/>
      <c r="KW145" s="108"/>
      <c r="KX145" s="108"/>
      <c r="KY145" s="108"/>
      <c r="KZ145" s="108"/>
      <c r="LA145" s="108"/>
      <c r="LB145" s="108"/>
      <c r="LC145" s="108"/>
      <c r="LD145" s="108"/>
      <c r="LE145" s="108"/>
      <c r="LF145" s="108"/>
      <c r="LG145" s="108"/>
      <c r="LH145" s="108"/>
      <c r="LI145" s="108"/>
      <c r="LJ145" s="108"/>
      <c r="LK145" s="108"/>
      <c r="LL145" s="108"/>
      <c r="LM145" s="108"/>
      <c r="LN145" s="108"/>
      <c r="LO145" s="108"/>
      <c r="LP145" s="108"/>
      <c r="LQ145" s="108"/>
      <c r="LR145" s="108"/>
      <c r="LS145" s="108"/>
      <c r="LT145" s="108"/>
      <c r="LU145" s="108"/>
      <c r="LV145" s="108"/>
      <c r="LW145" s="108"/>
      <c r="LX145" s="108"/>
      <c r="LY145" s="108"/>
      <c r="LZ145" s="108"/>
      <c r="MA145" s="108"/>
      <c r="MB145" s="108"/>
      <c r="MC145" s="108"/>
      <c r="MD145" s="108"/>
      <c r="ME145" s="108"/>
    </row>
    <row r="146" spans="1:343">
      <c r="A146" s="3"/>
      <c r="B146" s="438"/>
      <c r="C146" s="438"/>
      <c r="D146" s="438"/>
      <c r="E146" s="438"/>
      <c r="F146" s="438"/>
      <c r="G146" s="438"/>
      <c r="H146" s="438"/>
      <c r="I146" s="438"/>
      <c r="J146" s="438"/>
      <c r="K146" s="438"/>
      <c r="L146" s="438"/>
      <c r="M146" s="438"/>
      <c r="N146" s="438"/>
      <c r="O146" s="438"/>
      <c r="P146" s="438"/>
      <c r="Q146" s="438"/>
      <c r="R146" s="438"/>
      <c r="S146" s="438"/>
      <c r="T146" s="438"/>
      <c r="U146" s="438"/>
      <c r="V146" s="438"/>
      <c r="W146" s="438"/>
      <c r="X146" s="438"/>
      <c r="Y146" s="438"/>
      <c r="Z146" s="438"/>
      <c r="AA146" s="438"/>
      <c r="AB146" s="438"/>
      <c r="AC146" s="438"/>
      <c r="AD146" s="438"/>
      <c r="AE146" s="154"/>
      <c r="AF146" s="154"/>
      <c r="AG146" s="154"/>
      <c r="AH146" s="154"/>
      <c r="AI146" s="154"/>
      <c r="AJ146" s="108"/>
      <c r="AK146" s="154"/>
      <c r="AL146" s="108"/>
      <c r="AM146" s="108"/>
      <c r="AN146" s="108"/>
      <c r="AO146" s="108"/>
      <c r="AP146" s="108"/>
      <c r="AQ146" s="108"/>
      <c r="AR146" s="108"/>
      <c r="AS146" s="108"/>
      <c r="AT146" s="108"/>
      <c r="AU146" s="108"/>
      <c r="AV146" s="108"/>
      <c r="AW146" s="108"/>
      <c r="AX146" s="108"/>
      <c r="AY146" s="108"/>
      <c r="AZ146" s="108"/>
      <c r="BA146" s="108"/>
      <c r="BB146" s="108"/>
      <c r="BC146" s="108"/>
      <c r="BD146" s="108"/>
      <c r="BE146" s="108"/>
      <c r="BF146" s="108"/>
      <c r="BG146" s="108"/>
      <c r="BH146" s="108"/>
      <c r="BI146" s="108"/>
      <c r="BJ146" s="108"/>
      <c r="BK146" s="108"/>
      <c r="BL146" s="108"/>
      <c r="BM146" s="108"/>
      <c r="BN146" s="108"/>
      <c r="BO146" s="108"/>
      <c r="BP146" s="108"/>
      <c r="BQ146" s="108"/>
      <c r="BR146" s="108"/>
      <c r="BS146" s="108"/>
      <c r="BT146" s="108"/>
      <c r="BU146" s="108"/>
      <c r="BV146" s="108"/>
      <c r="BW146" s="108"/>
      <c r="BX146" s="108"/>
      <c r="BY146" s="108"/>
      <c r="BZ146" s="108"/>
      <c r="CA146" s="108"/>
      <c r="CB146" s="108"/>
      <c r="CC146" s="108"/>
      <c r="CD146" s="108"/>
      <c r="CE146" s="108"/>
      <c r="CF146" s="108"/>
      <c r="CG146" s="108"/>
      <c r="CH146" s="108"/>
      <c r="CI146" s="108"/>
      <c r="CJ146" s="108"/>
      <c r="CK146" s="108"/>
      <c r="CL146" s="108"/>
      <c r="CM146" s="108"/>
      <c r="CN146" s="108"/>
      <c r="CO146" s="108"/>
      <c r="CP146" s="108"/>
      <c r="CQ146" s="108"/>
      <c r="CR146" s="108"/>
      <c r="CS146" s="108"/>
      <c r="CT146" s="108"/>
      <c r="CU146" s="108"/>
      <c r="CV146" s="108"/>
      <c r="CW146" s="108"/>
      <c r="CX146" s="108"/>
      <c r="CY146" s="108"/>
      <c r="CZ146" s="108"/>
      <c r="DA146" s="108"/>
      <c r="DB146" s="108"/>
      <c r="DC146" s="108"/>
      <c r="DD146" s="108"/>
      <c r="DE146" s="108"/>
      <c r="DF146" s="108"/>
      <c r="DG146" s="108"/>
      <c r="DH146" s="108"/>
      <c r="DI146" s="108"/>
      <c r="DJ146" s="108"/>
      <c r="DK146" s="108"/>
      <c r="DL146" s="108"/>
      <c r="DM146" s="108"/>
      <c r="DN146" s="108"/>
      <c r="DO146" s="108"/>
      <c r="DP146" s="108"/>
      <c r="DQ146" s="108"/>
      <c r="DR146" s="108"/>
      <c r="DS146" s="108"/>
      <c r="DT146" s="108"/>
      <c r="DU146" s="108"/>
      <c r="DV146" s="108"/>
      <c r="DW146" s="108"/>
      <c r="DX146" s="108"/>
      <c r="DY146" s="108"/>
      <c r="DZ146" s="108"/>
      <c r="EA146" s="108"/>
      <c r="EB146" s="108"/>
      <c r="EC146" s="108"/>
      <c r="ED146" s="108"/>
      <c r="EE146" s="108"/>
      <c r="EF146" s="108"/>
      <c r="EG146" s="108"/>
      <c r="EH146" s="108"/>
      <c r="EI146" s="108"/>
      <c r="EJ146" s="108"/>
      <c r="EK146" s="108"/>
      <c r="EL146" s="108"/>
      <c r="EM146" s="108"/>
      <c r="EN146" s="108"/>
      <c r="EO146" s="108"/>
      <c r="EP146" s="108"/>
      <c r="EQ146" s="108"/>
      <c r="ER146" s="108"/>
      <c r="ES146" s="108"/>
      <c r="ET146" s="108"/>
      <c r="EU146" s="108"/>
      <c r="EV146" s="108"/>
      <c r="EW146" s="108"/>
      <c r="EX146" s="108"/>
      <c r="EY146" s="108"/>
      <c r="EZ146" s="108"/>
      <c r="FA146" s="108"/>
      <c r="FB146" s="108"/>
      <c r="FC146" s="108"/>
      <c r="FD146" s="108"/>
      <c r="FE146" s="108"/>
      <c r="FF146" s="108"/>
      <c r="FG146" s="108"/>
      <c r="FH146" s="108"/>
      <c r="FI146" s="108"/>
      <c r="FJ146" s="108"/>
      <c r="FK146" s="108"/>
      <c r="FL146" s="108"/>
      <c r="FM146" s="108"/>
      <c r="FN146" s="108"/>
      <c r="FO146" s="108"/>
      <c r="FP146" s="108"/>
      <c r="FQ146" s="108"/>
      <c r="FR146" s="108"/>
      <c r="FS146" s="108"/>
      <c r="FT146" s="108"/>
      <c r="FU146" s="108"/>
      <c r="FV146" s="108"/>
      <c r="FW146" s="108"/>
      <c r="FX146" s="108"/>
      <c r="FY146" s="108"/>
      <c r="FZ146" s="108"/>
      <c r="GA146" s="108"/>
      <c r="GB146" s="108"/>
      <c r="GC146" s="108"/>
      <c r="GD146" s="108"/>
      <c r="GE146" s="108"/>
      <c r="GF146" s="108"/>
      <c r="GG146" s="108"/>
      <c r="GH146" s="108"/>
      <c r="GI146" s="108"/>
      <c r="GJ146" s="108"/>
      <c r="GK146" s="108"/>
      <c r="GL146" s="108"/>
      <c r="GM146" s="108"/>
      <c r="GN146" s="108"/>
      <c r="GO146" s="108"/>
      <c r="GP146" s="108"/>
      <c r="GQ146" s="108"/>
      <c r="GR146" s="108"/>
      <c r="GS146" s="108"/>
      <c r="GT146" s="108"/>
      <c r="GU146" s="108"/>
      <c r="GV146" s="108"/>
      <c r="GW146" s="108"/>
      <c r="GX146" s="108"/>
      <c r="GY146" s="108"/>
      <c r="GZ146" s="108"/>
      <c r="HA146" s="108"/>
      <c r="HB146" s="108"/>
      <c r="HC146" s="108"/>
      <c r="HD146" s="108"/>
      <c r="HE146" s="108"/>
      <c r="HF146" s="108"/>
      <c r="HG146" s="108"/>
      <c r="HH146" s="108"/>
      <c r="HI146" s="108"/>
      <c r="HJ146" s="108"/>
      <c r="HK146" s="108"/>
      <c r="HL146" s="108"/>
      <c r="HM146" s="108"/>
      <c r="HN146" s="108"/>
      <c r="HO146" s="108"/>
      <c r="HP146" s="108"/>
      <c r="HQ146" s="108"/>
      <c r="HR146" s="108"/>
      <c r="HS146" s="108"/>
      <c r="HT146" s="108"/>
      <c r="HU146" s="108"/>
      <c r="HV146" s="108"/>
      <c r="HW146" s="108"/>
      <c r="HX146" s="108"/>
      <c r="HY146" s="108"/>
      <c r="HZ146" s="108"/>
      <c r="IA146" s="108"/>
      <c r="IB146" s="108"/>
      <c r="IC146" s="108"/>
      <c r="ID146" s="108"/>
      <c r="IE146" s="108"/>
      <c r="IF146" s="108"/>
      <c r="IG146" s="108"/>
      <c r="IH146" s="108"/>
      <c r="II146" s="108"/>
      <c r="IJ146" s="108"/>
      <c r="IK146" s="108"/>
      <c r="IL146" s="108"/>
      <c r="IM146" s="108"/>
      <c r="IN146" s="108"/>
      <c r="IO146" s="108"/>
      <c r="IP146" s="108"/>
      <c r="IQ146" s="108"/>
      <c r="IR146" s="108"/>
      <c r="IS146" s="108"/>
      <c r="IT146" s="108"/>
      <c r="IU146" s="108"/>
      <c r="IV146" s="108"/>
      <c r="IW146" s="108"/>
      <c r="IX146" s="108"/>
      <c r="IY146" s="108"/>
      <c r="IZ146" s="108"/>
      <c r="JA146" s="108"/>
      <c r="JB146" s="108"/>
      <c r="JC146" s="108"/>
      <c r="JD146" s="108"/>
      <c r="JE146" s="108"/>
      <c r="JF146" s="108"/>
      <c r="JG146" s="108"/>
      <c r="JH146" s="108"/>
      <c r="JI146" s="108"/>
      <c r="JJ146" s="108"/>
      <c r="JK146" s="108"/>
      <c r="JL146" s="108"/>
      <c r="JM146" s="108"/>
      <c r="JN146" s="108"/>
      <c r="JO146" s="108"/>
      <c r="JP146" s="108"/>
      <c r="JQ146" s="108"/>
      <c r="JR146" s="108"/>
      <c r="JS146" s="108"/>
      <c r="JT146" s="108"/>
      <c r="JU146" s="108"/>
      <c r="JV146" s="108"/>
      <c r="JW146" s="108"/>
      <c r="JX146" s="108"/>
      <c r="JY146" s="108"/>
      <c r="JZ146" s="108"/>
      <c r="KA146" s="108"/>
      <c r="KB146" s="108"/>
      <c r="KC146" s="108"/>
      <c r="KD146" s="108"/>
      <c r="KE146" s="108"/>
      <c r="KF146" s="108"/>
      <c r="KG146" s="108"/>
      <c r="KH146" s="108"/>
      <c r="KI146" s="108"/>
      <c r="KJ146" s="108"/>
      <c r="KK146" s="108"/>
      <c r="KL146" s="108"/>
      <c r="KM146" s="108"/>
      <c r="KN146" s="108"/>
      <c r="KO146" s="108"/>
      <c r="KP146" s="108"/>
      <c r="KQ146" s="108"/>
      <c r="KR146" s="108"/>
      <c r="KS146" s="108"/>
      <c r="KT146" s="108"/>
      <c r="KU146" s="108"/>
      <c r="KV146" s="108"/>
      <c r="KW146" s="108"/>
      <c r="KX146" s="108"/>
      <c r="KY146" s="108"/>
      <c r="KZ146" s="108"/>
      <c r="LA146" s="108"/>
      <c r="LB146" s="108"/>
      <c r="LC146" s="108"/>
      <c r="LD146" s="108"/>
      <c r="LE146" s="108"/>
      <c r="LF146" s="108"/>
      <c r="LG146" s="108"/>
      <c r="LH146" s="108"/>
      <c r="LI146" s="108"/>
      <c r="LJ146" s="108"/>
      <c r="LK146" s="108"/>
      <c r="LL146" s="108"/>
      <c r="LM146" s="108"/>
      <c r="LN146" s="108"/>
      <c r="LO146" s="108"/>
      <c r="LP146" s="108"/>
      <c r="LQ146" s="108"/>
      <c r="LR146" s="108"/>
      <c r="LS146" s="108"/>
      <c r="LT146" s="108"/>
      <c r="LU146" s="108"/>
      <c r="LV146" s="108"/>
      <c r="LW146" s="108"/>
      <c r="LX146" s="108"/>
      <c r="LY146" s="108"/>
      <c r="LZ146" s="108"/>
      <c r="MA146" s="108"/>
      <c r="MB146" s="108"/>
      <c r="MC146" s="108"/>
      <c r="MD146" s="108"/>
      <c r="ME146" s="108"/>
    </row>
    <row r="147" spans="1:343">
      <c r="A147" s="3"/>
      <c r="B147" s="438"/>
      <c r="C147" s="438"/>
      <c r="D147" s="438"/>
      <c r="E147" s="438"/>
      <c r="F147" s="438"/>
      <c r="G147" s="438"/>
      <c r="H147" s="438"/>
      <c r="I147" s="438"/>
      <c r="J147" s="438"/>
      <c r="K147" s="438"/>
      <c r="L147" s="438"/>
      <c r="M147" s="438"/>
      <c r="N147" s="438"/>
      <c r="O147" s="438"/>
      <c r="P147" s="438"/>
      <c r="Q147" s="438"/>
      <c r="R147" s="438"/>
      <c r="S147" s="438"/>
      <c r="T147" s="438"/>
      <c r="U147" s="438"/>
      <c r="V147" s="438"/>
      <c r="W147" s="438"/>
      <c r="X147" s="438"/>
      <c r="Y147" s="438"/>
      <c r="Z147" s="438"/>
      <c r="AA147" s="438"/>
      <c r="AB147" s="438"/>
      <c r="AC147" s="438"/>
      <c r="AD147" s="438"/>
      <c r="AE147" s="154"/>
      <c r="AF147" s="154"/>
      <c r="AG147" s="154"/>
      <c r="AH147" s="154"/>
      <c r="AI147" s="154"/>
      <c r="AJ147" s="108"/>
      <c r="AK147" s="154"/>
      <c r="AL147" s="108"/>
      <c r="AM147" s="108"/>
      <c r="AN147" s="108"/>
      <c r="AO147" s="108"/>
      <c r="AP147" s="108"/>
      <c r="AQ147" s="108"/>
      <c r="AR147" s="108"/>
      <c r="AS147" s="108"/>
      <c r="AT147" s="108"/>
      <c r="AU147" s="108"/>
      <c r="AV147" s="108"/>
      <c r="AW147" s="108"/>
      <c r="AX147" s="108"/>
      <c r="AY147" s="108"/>
      <c r="AZ147" s="108"/>
      <c r="BA147" s="108"/>
      <c r="BB147" s="108"/>
      <c r="BC147" s="108"/>
      <c r="BD147" s="108"/>
      <c r="BE147" s="108"/>
      <c r="BF147" s="108"/>
      <c r="BG147" s="108"/>
      <c r="BH147" s="108"/>
      <c r="BI147" s="108"/>
      <c r="BJ147" s="108"/>
      <c r="BK147" s="108"/>
      <c r="BL147" s="108"/>
      <c r="BM147" s="108"/>
      <c r="BN147" s="108"/>
      <c r="BO147" s="108"/>
      <c r="BP147" s="108"/>
      <c r="BQ147" s="108"/>
      <c r="BR147" s="108"/>
      <c r="BS147" s="108"/>
      <c r="BT147" s="108"/>
      <c r="BU147" s="108"/>
      <c r="BV147" s="108"/>
      <c r="BW147" s="108"/>
      <c r="BX147" s="108"/>
      <c r="BY147" s="108"/>
      <c r="BZ147" s="108"/>
      <c r="CA147" s="108"/>
      <c r="CB147" s="108"/>
      <c r="CC147" s="108"/>
      <c r="CD147" s="108"/>
      <c r="CE147" s="108"/>
      <c r="CF147" s="108"/>
      <c r="CG147" s="108"/>
      <c r="CH147" s="108"/>
      <c r="CI147" s="108"/>
      <c r="CJ147" s="108"/>
      <c r="CK147" s="108"/>
      <c r="CL147" s="108"/>
      <c r="CM147" s="108"/>
      <c r="CN147" s="108"/>
      <c r="CO147" s="108"/>
      <c r="CP147" s="108"/>
      <c r="CQ147" s="108"/>
      <c r="CR147" s="108"/>
      <c r="CS147" s="108"/>
      <c r="CT147" s="108"/>
      <c r="CU147" s="108"/>
      <c r="CV147" s="108"/>
      <c r="CW147" s="108"/>
      <c r="CX147" s="108"/>
      <c r="CY147" s="108"/>
      <c r="CZ147" s="108"/>
      <c r="DA147" s="108"/>
      <c r="DB147" s="108"/>
      <c r="DC147" s="108"/>
      <c r="DD147" s="108"/>
      <c r="DE147" s="108"/>
      <c r="DF147" s="108"/>
      <c r="DG147" s="108"/>
      <c r="DH147" s="108"/>
      <c r="DI147" s="108"/>
      <c r="DJ147" s="108"/>
      <c r="DK147" s="108"/>
      <c r="DL147" s="108"/>
      <c r="DM147" s="108"/>
      <c r="DN147" s="108"/>
      <c r="DO147" s="108"/>
      <c r="DP147" s="108"/>
      <c r="DQ147" s="108"/>
      <c r="DR147" s="108"/>
      <c r="DS147" s="108"/>
      <c r="DT147" s="108"/>
      <c r="DU147" s="108"/>
      <c r="DV147" s="108"/>
      <c r="DW147" s="108"/>
      <c r="DX147" s="108"/>
      <c r="DY147" s="108"/>
      <c r="DZ147" s="108"/>
      <c r="EA147" s="108"/>
      <c r="EB147" s="108"/>
      <c r="EC147" s="108"/>
      <c r="ED147" s="108"/>
      <c r="EE147" s="108"/>
      <c r="EF147" s="108"/>
      <c r="EG147" s="108"/>
      <c r="EH147" s="108"/>
      <c r="EI147" s="108"/>
      <c r="EJ147" s="108"/>
      <c r="EK147" s="108"/>
      <c r="EL147" s="108"/>
      <c r="EM147" s="108"/>
      <c r="EN147" s="108"/>
      <c r="EO147" s="108"/>
      <c r="EP147" s="108"/>
      <c r="EQ147" s="108"/>
      <c r="ER147" s="108"/>
      <c r="ES147" s="108"/>
      <c r="ET147" s="108"/>
      <c r="EU147" s="108"/>
      <c r="EV147" s="108"/>
      <c r="EW147" s="108"/>
      <c r="EX147" s="108"/>
      <c r="EY147" s="108"/>
      <c r="EZ147" s="108"/>
      <c r="FA147" s="108"/>
      <c r="FB147" s="108"/>
      <c r="FC147" s="108"/>
      <c r="FD147" s="108"/>
      <c r="FE147" s="108"/>
      <c r="FF147" s="108"/>
      <c r="FG147" s="108"/>
      <c r="FH147" s="108"/>
      <c r="FI147" s="108"/>
      <c r="FJ147" s="108"/>
      <c r="FK147" s="108"/>
      <c r="FL147" s="108"/>
      <c r="FM147" s="108"/>
      <c r="FN147" s="108"/>
      <c r="FO147" s="108"/>
      <c r="FP147" s="108"/>
      <c r="FQ147" s="108"/>
      <c r="FR147" s="108"/>
      <c r="FS147" s="108"/>
      <c r="FT147" s="108"/>
      <c r="FU147" s="108"/>
      <c r="FV147" s="108"/>
      <c r="FW147" s="108"/>
      <c r="FX147" s="108"/>
      <c r="FY147" s="108"/>
      <c r="FZ147" s="108"/>
      <c r="GA147" s="108"/>
      <c r="GB147" s="108"/>
      <c r="GC147" s="108"/>
      <c r="GD147" s="108"/>
      <c r="GE147" s="108"/>
      <c r="GF147" s="108"/>
      <c r="GG147" s="108"/>
      <c r="GH147" s="108"/>
      <c r="GI147" s="108"/>
      <c r="GJ147" s="108"/>
      <c r="GK147" s="108"/>
      <c r="GL147" s="108"/>
      <c r="GM147" s="108"/>
      <c r="GN147" s="108"/>
      <c r="GO147" s="108"/>
      <c r="GP147" s="108"/>
      <c r="GQ147" s="108"/>
      <c r="GR147" s="108"/>
      <c r="GS147" s="108"/>
      <c r="GT147" s="108"/>
      <c r="GU147" s="108"/>
      <c r="GV147" s="108"/>
      <c r="GW147" s="108"/>
      <c r="GX147" s="108"/>
      <c r="GY147" s="108"/>
      <c r="GZ147" s="108"/>
      <c r="HA147" s="108"/>
      <c r="HB147" s="108"/>
      <c r="HC147" s="108"/>
      <c r="HD147" s="108"/>
      <c r="HE147" s="108"/>
      <c r="HF147" s="108"/>
      <c r="HG147" s="108"/>
      <c r="HH147" s="108"/>
      <c r="HI147" s="108"/>
      <c r="HJ147" s="108"/>
      <c r="HK147" s="108"/>
      <c r="HL147" s="108"/>
      <c r="HM147" s="108"/>
      <c r="HN147" s="108"/>
      <c r="HO147" s="108"/>
      <c r="HP147" s="108"/>
      <c r="HQ147" s="108"/>
      <c r="HR147" s="108"/>
      <c r="HS147" s="108"/>
      <c r="HT147" s="108"/>
      <c r="HU147" s="108"/>
      <c r="HV147" s="108"/>
      <c r="HW147" s="108"/>
      <c r="HX147" s="108"/>
      <c r="HY147" s="108"/>
      <c r="HZ147" s="108"/>
      <c r="IA147" s="108"/>
      <c r="IB147" s="108"/>
      <c r="IC147" s="108"/>
      <c r="ID147" s="108"/>
      <c r="IE147" s="108"/>
      <c r="IF147" s="108"/>
      <c r="IG147" s="108"/>
      <c r="IH147" s="108"/>
      <c r="II147" s="108"/>
      <c r="IJ147" s="108"/>
      <c r="IK147" s="108"/>
      <c r="IL147" s="108"/>
      <c r="IM147" s="108"/>
      <c r="IN147" s="108"/>
      <c r="IO147" s="108"/>
      <c r="IP147" s="108"/>
      <c r="IQ147" s="108"/>
      <c r="IR147" s="108"/>
      <c r="IS147" s="108"/>
      <c r="IT147" s="108"/>
      <c r="IU147" s="108"/>
      <c r="IV147" s="108"/>
      <c r="IW147" s="108"/>
      <c r="IX147" s="108"/>
      <c r="IY147" s="108"/>
      <c r="IZ147" s="108"/>
      <c r="JA147" s="108"/>
      <c r="JB147" s="108"/>
      <c r="JC147" s="108"/>
      <c r="JD147" s="108"/>
      <c r="JE147" s="108"/>
      <c r="JF147" s="108"/>
      <c r="JG147" s="108"/>
      <c r="JH147" s="108"/>
      <c r="JI147" s="108"/>
      <c r="JJ147" s="108"/>
      <c r="JK147" s="108"/>
      <c r="JL147" s="108"/>
      <c r="JM147" s="108"/>
      <c r="JN147" s="108"/>
      <c r="JO147" s="108"/>
      <c r="JP147" s="108"/>
      <c r="JQ147" s="108"/>
      <c r="JR147" s="108"/>
      <c r="JS147" s="108"/>
      <c r="JT147" s="108"/>
      <c r="JU147" s="108"/>
      <c r="JV147" s="108"/>
      <c r="JW147" s="108"/>
      <c r="JX147" s="108"/>
      <c r="JY147" s="108"/>
      <c r="JZ147" s="108"/>
      <c r="KA147" s="108"/>
      <c r="KB147" s="108"/>
      <c r="KC147" s="108"/>
      <c r="KD147" s="108"/>
      <c r="KE147" s="108"/>
      <c r="KF147" s="108"/>
      <c r="KG147" s="108"/>
      <c r="KH147" s="108"/>
      <c r="KI147" s="108"/>
      <c r="KJ147" s="108"/>
      <c r="KK147" s="108"/>
      <c r="KL147" s="108"/>
      <c r="KM147" s="108"/>
      <c r="KN147" s="108"/>
      <c r="KO147" s="108"/>
      <c r="KP147" s="108"/>
      <c r="KQ147" s="108"/>
      <c r="KR147" s="108"/>
      <c r="KS147" s="108"/>
      <c r="KT147" s="108"/>
      <c r="KU147" s="108"/>
      <c r="KV147" s="108"/>
      <c r="KW147" s="108"/>
      <c r="KX147" s="108"/>
      <c r="KY147" s="108"/>
      <c r="KZ147" s="108"/>
      <c r="LA147" s="108"/>
      <c r="LB147" s="108"/>
      <c r="LC147" s="108"/>
      <c r="LD147" s="108"/>
      <c r="LE147" s="108"/>
      <c r="LF147" s="108"/>
      <c r="LG147" s="108"/>
      <c r="LH147" s="108"/>
      <c r="LI147" s="108"/>
      <c r="LJ147" s="108"/>
      <c r="LK147" s="108"/>
      <c r="LL147" s="108"/>
      <c r="LM147" s="108"/>
      <c r="LN147" s="108"/>
      <c r="LO147" s="108"/>
      <c r="LP147" s="108"/>
      <c r="LQ147" s="108"/>
      <c r="LR147" s="108"/>
      <c r="LS147" s="108"/>
      <c r="LT147" s="108"/>
      <c r="LU147" s="108"/>
      <c r="LV147" s="108"/>
      <c r="LW147" s="108"/>
      <c r="LX147" s="108"/>
      <c r="LY147" s="108"/>
      <c r="LZ147" s="108"/>
      <c r="MA147" s="108"/>
      <c r="MB147" s="108"/>
      <c r="MC147" s="108"/>
      <c r="MD147" s="108"/>
      <c r="ME147" s="108"/>
    </row>
    <row r="148" spans="1:343">
      <c r="A148" s="3"/>
      <c r="B148" s="438"/>
      <c r="C148" s="438"/>
      <c r="D148" s="438"/>
      <c r="E148" s="438"/>
      <c r="F148" s="438"/>
      <c r="G148" s="438"/>
      <c r="H148" s="438"/>
      <c r="I148" s="438"/>
      <c r="J148" s="438"/>
      <c r="K148" s="438"/>
      <c r="L148" s="438"/>
      <c r="M148" s="438"/>
      <c r="N148" s="438"/>
      <c r="O148" s="438"/>
      <c r="P148" s="438"/>
      <c r="Q148" s="438"/>
      <c r="R148" s="438"/>
      <c r="S148" s="438"/>
      <c r="T148" s="438"/>
      <c r="U148" s="438"/>
      <c r="V148" s="438"/>
      <c r="W148" s="438"/>
      <c r="X148" s="438"/>
      <c r="Y148" s="438"/>
      <c r="Z148" s="438"/>
      <c r="AA148" s="438"/>
      <c r="AB148" s="438"/>
      <c r="AC148" s="438"/>
      <c r="AD148" s="438"/>
      <c r="AE148" s="154"/>
      <c r="AF148" s="154"/>
      <c r="AG148" s="154"/>
      <c r="AH148" s="154"/>
      <c r="AI148" s="154"/>
      <c r="AJ148" s="108"/>
      <c r="AK148" s="154"/>
      <c r="AL148" s="108"/>
      <c r="AM148" s="108"/>
      <c r="AN148" s="108"/>
      <c r="AO148" s="108"/>
      <c r="AP148" s="108"/>
      <c r="AQ148" s="108"/>
      <c r="AR148" s="108"/>
      <c r="AS148" s="108"/>
      <c r="AT148" s="108"/>
      <c r="AU148" s="108"/>
      <c r="AV148" s="108"/>
      <c r="AW148" s="108"/>
      <c r="AX148" s="108"/>
      <c r="AY148" s="108"/>
      <c r="AZ148" s="108"/>
      <c r="BA148" s="108"/>
      <c r="BB148" s="108"/>
      <c r="BC148" s="108"/>
      <c r="BD148" s="108"/>
      <c r="BE148" s="108"/>
      <c r="BF148" s="108"/>
      <c r="BG148" s="108"/>
      <c r="BH148" s="108"/>
      <c r="BI148" s="108"/>
      <c r="BJ148" s="108"/>
      <c r="BK148" s="108"/>
      <c r="BL148" s="108"/>
      <c r="BM148" s="108"/>
      <c r="BN148" s="108"/>
      <c r="BO148" s="108"/>
      <c r="BP148" s="108"/>
      <c r="BQ148" s="108"/>
      <c r="BR148" s="108"/>
      <c r="BS148" s="108"/>
      <c r="BT148" s="108"/>
      <c r="BU148" s="108"/>
      <c r="BV148" s="108"/>
      <c r="BW148" s="108"/>
      <c r="BX148" s="108"/>
      <c r="BY148" s="108"/>
      <c r="BZ148" s="108"/>
      <c r="CA148" s="108"/>
      <c r="CB148" s="108"/>
      <c r="CC148" s="108"/>
      <c r="CD148" s="108"/>
      <c r="CE148" s="108"/>
      <c r="CF148" s="108"/>
      <c r="CG148" s="108"/>
      <c r="CH148" s="108"/>
      <c r="CI148" s="108"/>
      <c r="CJ148" s="108"/>
      <c r="CK148" s="108"/>
      <c r="CL148" s="108"/>
      <c r="CM148" s="108"/>
      <c r="CN148" s="108"/>
      <c r="CO148" s="108"/>
      <c r="CP148" s="108"/>
      <c r="CQ148" s="108"/>
      <c r="CR148" s="108"/>
      <c r="CS148" s="108"/>
      <c r="CT148" s="108"/>
      <c r="CU148" s="108"/>
      <c r="CV148" s="108"/>
      <c r="CW148" s="108"/>
      <c r="CX148" s="108"/>
      <c r="CY148" s="108"/>
      <c r="CZ148" s="108"/>
      <c r="DA148" s="108"/>
      <c r="DB148" s="108"/>
      <c r="DC148" s="108"/>
      <c r="DD148" s="108"/>
      <c r="DE148" s="108"/>
      <c r="DF148" s="108"/>
      <c r="DG148" s="108"/>
      <c r="DH148" s="108"/>
      <c r="DI148" s="108"/>
      <c r="DJ148" s="108"/>
      <c r="DK148" s="108"/>
      <c r="DL148" s="108"/>
      <c r="DM148" s="108"/>
      <c r="DN148" s="108"/>
      <c r="DO148" s="108"/>
      <c r="DP148" s="108"/>
      <c r="DQ148" s="108"/>
      <c r="DR148" s="108"/>
      <c r="DS148" s="108"/>
      <c r="DT148" s="108"/>
      <c r="DU148" s="108"/>
      <c r="DV148" s="108"/>
      <c r="DW148" s="108"/>
      <c r="DX148" s="108"/>
      <c r="DY148" s="108"/>
      <c r="DZ148" s="108"/>
      <c r="EA148" s="108"/>
      <c r="EB148" s="108"/>
      <c r="EC148" s="108"/>
      <c r="ED148" s="108"/>
      <c r="EE148" s="108"/>
      <c r="EF148" s="108"/>
      <c r="EG148" s="108"/>
      <c r="EH148" s="108"/>
      <c r="EI148" s="108"/>
      <c r="EJ148" s="108"/>
      <c r="EK148" s="108"/>
      <c r="EL148" s="108"/>
      <c r="EM148" s="108"/>
      <c r="EN148" s="108"/>
      <c r="EO148" s="108"/>
      <c r="EP148" s="108"/>
      <c r="EQ148" s="108"/>
      <c r="ER148" s="108"/>
      <c r="ES148" s="108"/>
      <c r="ET148" s="108"/>
      <c r="EU148" s="108"/>
      <c r="EV148" s="108"/>
      <c r="EW148" s="108"/>
      <c r="EX148" s="108"/>
      <c r="EY148" s="108"/>
      <c r="EZ148" s="108"/>
      <c r="FA148" s="108"/>
      <c r="FB148" s="108"/>
      <c r="FC148" s="108"/>
      <c r="FD148" s="108"/>
      <c r="FE148" s="108"/>
      <c r="FF148" s="108"/>
      <c r="FG148" s="108"/>
      <c r="FH148" s="108"/>
      <c r="FI148" s="108"/>
      <c r="FJ148" s="108"/>
      <c r="FK148" s="108"/>
      <c r="FL148" s="108"/>
      <c r="FM148" s="108"/>
      <c r="FN148" s="108"/>
      <c r="FO148" s="108"/>
      <c r="FP148" s="108"/>
      <c r="FQ148" s="108"/>
      <c r="FR148" s="108"/>
      <c r="FS148" s="108"/>
      <c r="FT148" s="108"/>
      <c r="FU148" s="108"/>
      <c r="FV148" s="108"/>
      <c r="FW148" s="108"/>
      <c r="FX148" s="108"/>
      <c r="FY148" s="108"/>
      <c r="FZ148" s="108"/>
      <c r="GA148" s="108"/>
      <c r="GB148" s="108"/>
      <c r="GC148" s="108"/>
      <c r="GD148" s="108"/>
      <c r="GE148" s="108"/>
      <c r="GF148" s="108"/>
      <c r="GG148" s="108"/>
      <c r="GH148" s="108"/>
      <c r="GI148" s="108"/>
      <c r="GJ148" s="108"/>
      <c r="GK148" s="108"/>
      <c r="GL148" s="108"/>
      <c r="GM148" s="108"/>
      <c r="GN148" s="108"/>
      <c r="GO148" s="108"/>
      <c r="GP148" s="108"/>
      <c r="GQ148" s="108"/>
      <c r="GR148" s="108"/>
      <c r="GS148" s="108"/>
      <c r="GT148" s="108"/>
      <c r="GU148" s="108"/>
      <c r="GV148" s="108"/>
      <c r="GW148" s="108"/>
      <c r="GX148" s="108"/>
      <c r="GY148" s="108"/>
      <c r="GZ148" s="108"/>
      <c r="HA148" s="108"/>
      <c r="HB148" s="108"/>
      <c r="HC148" s="108"/>
      <c r="HD148" s="108"/>
      <c r="HE148" s="108"/>
      <c r="HF148" s="108"/>
      <c r="HG148" s="108"/>
      <c r="HH148" s="108"/>
      <c r="HI148" s="108"/>
      <c r="HJ148" s="108"/>
      <c r="HK148" s="108"/>
      <c r="HL148" s="108"/>
      <c r="HM148" s="108"/>
      <c r="HN148" s="108"/>
      <c r="HO148" s="108"/>
      <c r="HP148" s="108"/>
      <c r="HQ148" s="108"/>
      <c r="HR148" s="108"/>
      <c r="HS148" s="108"/>
      <c r="HT148" s="108"/>
      <c r="HU148" s="108"/>
      <c r="HV148" s="108"/>
      <c r="HW148" s="108"/>
      <c r="HX148" s="108"/>
      <c r="HY148" s="108"/>
      <c r="HZ148" s="108"/>
      <c r="IA148" s="108"/>
      <c r="IB148" s="108"/>
      <c r="IC148" s="108"/>
      <c r="ID148" s="108"/>
      <c r="IE148" s="108"/>
      <c r="IF148" s="108"/>
      <c r="IG148" s="108"/>
      <c r="IH148" s="108"/>
      <c r="II148" s="108"/>
      <c r="IJ148" s="108"/>
      <c r="IK148" s="108"/>
      <c r="IL148" s="108"/>
      <c r="IM148" s="108"/>
      <c r="IN148" s="108"/>
      <c r="IO148" s="108"/>
      <c r="IP148" s="108"/>
      <c r="IQ148" s="108"/>
      <c r="IR148" s="108"/>
      <c r="IS148" s="108"/>
      <c r="IT148" s="108"/>
      <c r="IU148" s="108"/>
      <c r="IV148" s="108"/>
      <c r="IW148" s="108"/>
      <c r="IX148" s="108"/>
      <c r="IY148" s="108"/>
      <c r="IZ148" s="108"/>
      <c r="JA148" s="108"/>
      <c r="JB148" s="108"/>
      <c r="JC148" s="108"/>
      <c r="JD148" s="108"/>
      <c r="JE148" s="108"/>
      <c r="JF148" s="108"/>
      <c r="JG148" s="108"/>
      <c r="JH148" s="108"/>
      <c r="JI148" s="108"/>
      <c r="JJ148" s="108"/>
      <c r="JK148" s="108"/>
      <c r="JL148" s="108"/>
      <c r="JM148" s="108"/>
      <c r="JN148" s="108"/>
      <c r="JO148" s="108"/>
      <c r="JP148" s="108"/>
      <c r="JQ148" s="108"/>
      <c r="JR148" s="108"/>
      <c r="JS148" s="108"/>
      <c r="JT148" s="108"/>
      <c r="JU148" s="108"/>
      <c r="JV148" s="108"/>
      <c r="JW148" s="108"/>
      <c r="JX148" s="108"/>
      <c r="JY148" s="108"/>
      <c r="JZ148" s="108"/>
      <c r="KA148" s="108"/>
      <c r="KB148" s="108"/>
      <c r="KC148" s="108"/>
      <c r="KD148" s="108"/>
      <c r="KE148" s="108"/>
      <c r="KF148" s="108"/>
      <c r="KG148" s="108"/>
      <c r="KH148" s="108"/>
      <c r="KI148" s="108"/>
      <c r="KJ148" s="108"/>
      <c r="KK148" s="108"/>
      <c r="KL148" s="108"/>
      <c r="KM148" s="108"/>
      <c r="KN148" s="108"/>
      <c r="KO148" s="108"/>
      <c r="KP148" s="108"/>
      <c r="KQ148" s="108"/>
      <c r="KR148" s="108"/>
      <c r="KS148" s="108"/>
      <c r="KT148" s="108"/>
      <c r="KU148" s="108"/>
      <c r="KV148" s="108"/>
      <c r="KW148" s="108"/>
      <c r="KX148" s="108"/>
      <c r="KY148" s="108"/>
      <c r="KZ148" s="108"/>
      <c r="LA148" s="108"/>
      <c r="LB148" s="108"/>
      <c r="LC148" s="108"/>
      <c r="LD148" s="108"/>
      <c r="LE148" s="108"/>
      <c r="LF148" s="108"/>
      <c r="LG148" s="108"/>
      <c r="LH148" s="108"/>
      <c r="LI148" s="108"/>
      <c r="LJ148" s="108"/>
      <c r="LK148" s="108"/>
      <c r="LL148" s="108"/>
      <c r="LM148" s="108"/>
      <c r="LN148" s="108"/>
      <c r="LO148" s="108"/>
      <c r="LP148" s="108"/>
      <c r="LQ148" s="108"/>
      <c r="LR148" s="108"/>
      <c r="LS148" s="108"/>
      <c r="LT148" s="108"/>
      <c r="LU148" s="108"/>
      <c r="LV148" s="108"/>
      <c r="LW148" s="108"/>
      <c r="LX148" s="108"/>
      <c r="LY148" s="108"/>
      <c r="LZ148" s="108"/>
      <c r="MA148" s="108"/>
      <c r="MB148" s="108"/>
      <c r="MC148" s="108"/>
      <c r="MD148" s="108"/>
      <c r="ME148" s="108"/>
    </row>
    <row r="149" spans="1:343">
      <c r="A149" s="3"/>
      <c r="B149" s="438"/>
      <c r="C149" s="438"/>
      <c r="D149" s="438"/>
      <c r="E149" s="438"/>
      <c r="F149" s="438"/>
      <c r="G149" s="438"/>
      <c r="H149" s="438"/>
      <c r="I149" s="438"/>
      <c r="J149" s="438"/>
      <c r="K149" s="438"/>
      <c r="L149" s="438"/>
      <c r="M149" s="438"/>
      <c r="N149" s="438"/>
      <c r="O149" s="438"/>
      <c r="P149" s="438"/>
      <c r="Q149" s="438"/>
      <c r="R149" s="438"/>
      <c r="S149" s="438"/>
      <c r="T149" s="438"/>
      <c r="U149" s="438"/>
      <c r="V149" s="438"/>
      <c r="W149" s="438"/>
      <c r="X149" s="438"/>
      <c r="Y149" s="438"/>
      <c r="Z149" s="438"/>
      <c r="AA149" s="438"/>
      <c r="AB149" s="438"/>
      <c r="AC149" s="438"/>
      <c r="AD149" s="438"/>
      <c r="AE149" s="154"/>
      <c r="AF149" s="154"/>
      <c r="AG149" s="154"/>
      <c r="AH149" s="154"/>
      <c r="AI149" s="154"/>
      <c r="AJ149" s="108"/>
      <c r="AK149" s="154"/>
      <c r="AL149" s="108"/>
      <c r="AM149" s="108"/>
      <c r="AN149" s="108"/>
      <c r="AO149" s="108"/>
      <c r="AP149" s="108"/>
      <c r="AQ149" s="108"/>
      <c r="AR149" s="108"/>
      <c r="AS149" s="108"/>
      <c r="AT149" s="108"/>
      <c r="AU149" s="108"/>
      <c r="AV149" s="108"/>
      <c r="AW149" s="108"/>
      <c r="AX149" s="108"/>
      <c r="AY149" s="108"/>
      <c r="AZ149" s="108"/>
      <c r="BA149" s="108"/>
      <c r="BB149" s="108"/>
      <c r="BC149" s="108"/>
      <c r="BD149" s="108"/>
      <c r="BE149" s="108"/>
      <c r="BF149" s="108"/>
      <c r="BG149" s="108"/>
      <c r="BH149" s="108"/>
      <c r="BI149" s="108"/>
      <c r="BJ149" s="108"/>
      <c r="BK149" s="108"/>
      <c r="BL149" s="108"/>
      <c r="BM149" s="108"/>
      <c r="BN149" s="108"/>
      <c r="BO149" s="108"/>
      <c r="BP149" s="108"/>
      <c r="BQ149" s="108"/>
      <c r="BR149" s="108"/>
      <c r="BS149" s="108"/>
      <c r="BT149" s="108"/>
      <c r="BU149" s="108"/>
      <c r="BV149" s="108"/>
      <c r="BW149" s="108"/>
      <c r="BX149" s="108"/>
      <c r="BY149" s="108"/>
      <c r="BZ149" s="108"/>
      <c r="CA149" s="108"/>
      <c r="CB149" s="108"/>
      <c r="CC149" s="108"/>
      <c r="CD149" s="108"/>
      <c r="CE149" s="108"/>
      <c r="CF149" s="108"/>
      <c r="CG149" s="108"/>
      <c r="CH149" s="108"/>
      <c r="CI149" s="108"/>
      <c r="CJ149" s="108"/>
      <c r="CK149" s="108"/>
      <c r="CL149" s="108"/>
      <c r="CM149" s="108"/>
      <c r="CN149" s="108"/>
      <c r="CO149" s="108"/>
      <c r="CP149" s="108"/>
      <c r="CQ149" s="108"/>
      <c r="CR149" s="108"/>
      <c r="CS149" s="108"/>
      <c r="CT149" s="108"/>
      <c r="CU149" s="108"/>
      <c r="CV149" s="108"/>
      <c r="CW149" s="108"/>
      <c r="CX149" s="108"/>
      <c r="CY149" s="108"/>
      <c r="CZ149" s="108"/>
      <c r="DA149" s="108"/>
      <c r="DB149" s="108"/>
      <c r="DC149" s="108"/>
      <c r="DD149" s="108"/>
      <c r="DE149" s="108"/>
      <c r="DF149" s="108"/>
      <c r="DG149" s="108"/>
      <c r="DH149" s="108"/>
      <c r="DI149" s="108"/>
      <c r="DJ149" s="108"/>
      <c r="DK149" s="108"/>
      <c r="DL149" s="108"/>
      <c r="DM149" s="108"/>
      <c r="DN149" s="108"/>
      <c r="DO149" s="108"/>
      <c r="DP149" s="108"/>
      <c r="DQ149" s="108"/>
      <c r="DR149" s="108"/>
      <c r="DS149" s="108"/>
      <c r="DT149" s="108"/>
      <c r="DU149" s="108"/>
      <c r="DV149" s="108"/>
      <c r="DW149" s="108"/>
      <c r="DX149" s="108"/>
      <c r="DY149" s="108"/>
      <c r="DZ149" s="108"/>
      <c r="EA149" s="108"/>
      <c r="EB149" s="108"/>
      <c r="EC149" s="108"/>
      <c r="ED149" s="108"/>
      <c r="EE149" s="108"/>
      <c r="EF149" s="108"/>
      <c r="EG149" s="108"/>
      <c r="EH149" s="108"/>
      <c r="EI149" s="108"/>
      <c r="EJ149" s="108"/>
      <c r="EK149" s="108"/>
      <c r="EL149" s="108"/>
      <c r="EM149" s="108"/>
      <c r="EN149" s="108"/>
      <c r="EO149" s="108"/>
      <c r="EP149" s="108"/>
      <c r="EQ149" s="108"/>
      <c r="ER149" s="108"/>
      <c r="ES149" s="108"/>
      <c r="ET149" s="108"/>
      <c r="EU149" s="108"/>
      <c r="EV149" s="108"/>
      <c r="EW149" s="108"/>
      <c r="EX149" s="108"/>
      <c r="EY149" s="108"/>
      <c r="EZ149" s="108"/>
      <c r="FA149" s="108"/>
      <c r="FB149" s="108"/>
      <c r="FC149" s="108"/>
      <c r="FD149" s="108"/>
      <c r="FE149" s="108"/>
      <c r="FF149" s="108"/>
      <c r="FG149" s="108"/>
      <c r="FH149" s="108"/>
      <c r="FI149" s="108"/>
      <c r="FJ149" s="108"/>
      <c r="FK149" s="108"/>
      <c r="FL149" s="108"/>
      <c r="FM149" s="108"/>
      <c r="FN149" s="108"/>
      <c r="FO149" s="108"/>
      <c r="FP149" s="108"/>
      <c r="FQ149" s="108"/>
      <c r="FR149" s="108"/>
      <c r="FS149" s="108"/>
      <c r="FT149" s="108"/>
      <c r="FU149" s="108"/>
      <c r="FV149" s="108"/>
      <c r="FW149" s="108"/>
      <c r="FX149" s="108"/>
      <c r="FY149" s="108"/>
      <c r="FZ149" s="108"/>
      <c r="GA149" s="108"/>
      <c r="GB149" s="108"/>
      <c r="GC149" s="108"/>
      <c r="GD149" s="108"/>
      <c r="GE149" s="108"/>
      <c r="GF149" s="108"/>
      <c r="GG149" s="108"/>
      <c r="GH149" s="108"/>
      <c r="GI149" s="108"/>
      <c r="GJ149" s="108"/>
      <c r="GK149" s="108"/>
      <c r="GL149" s="108"/>
      <c r="GM149" s="108"/>
      <c r="GN149" s="108"/>
      <c r="GO149" s="108"/>
      <c r="GP149" s="108"/>
      <c r="GQ149" s="108"/>
      <c r="GR149" s="108"/>
      <c r="GS149" s="108"/>
      <c r="GT149" s="108"/>
      <c r="GU149" s="108"/>
      <c r="GV149" s="108"/>
      <c r="GW149" s="108"/>
      <c r="GX149" s="108"/>
      <c r="GY149" s="108"/>
      <c r="GZ149" s="108"/>
      <c r="HA149" s="108"/>
      <c r="HB149" s="108"/>
      <c r="HC149" s="108"/>
      <c r="HD149" s="108"/>
      <c r="HE149" s="108"/>
      <c r="HF149" s="108"/>
      <c r="HG149" s="108"/>
      <c r="HH149" s="108"/>
      <c r="HI149" s="108"/>
      <c r="HJ149" s="108"/>
      <c r="HK149" s="108"/>
      <c r="HL149" s="108"/>
      <c r="HM149" s="108"/>
      <c r="HN149" s="108"/>
      <c r="HO149" s="108"/>
      <c r="HP149" s="108"/>
      <c r="HQ149" s="108"/>
      <c r="HR149" s="108"/>
      <c r="HS149" s="108"/>
      <c r="HT149" s="108"/>
      <c r="HU149" s="108"/>
      <c r="HV149" s="108"/>
      <c r="HW149" s="108"/>
      <c r="HX149" s="108"/>
      <c r="HY149" s="108"/>
      <c r="HZ149" s="108"/>
      <c r="IA149" s="108"/>
      <c r="IB149" s="108"/>
      <c r="IC149" s="108"/>
      <c r="ID149" s="108"/>
      <c r="IE149" s="108"/>
      <c r="IF149" s="108"/>
      <c r="IG149" s="108"/>
      <c r="IH149" s="108"/>
      <c r="II149" s="108"/>
      <c r="IJ149" s="108"/>
      <c r="IK149" s="108"/>
      <c r="IL149" s="108"/>
      <c r="IM149" s="108"/>
      <c r="IN149" s="108"/>
      <c r="IO149" s="108"/>
      <c r="IP149" s="108"/>
      <c r="IQ149" s="108"/>
      <c r="IR149" s="108"/>
      <c r="IS149" s="108"/>
      <c r="IT149" s="108"/>
      <c r="IU149" s="108"/>
      <c r="IV149" s="108"/>
      <c r="IW149" s="108"/>
      <c r="IX149" s="108"/>
      <c r="IY149" s="108"/>
      <c r="IZ149" s="108"/>
      <c r="JA149" s="108"/>
      <c r="JB149" s="108"/>
      <c r="JC149" s="108"/>
      <c r="JD149" s="108"/>
      <c r="JE149" s="108"/>
      <c r="JF149" s="108"/>
      <c r="JG149" s="108"/>
      <c r="JH149" s="108"/>
      <c r="JI149" s="108"/>
      <c r="JJ149" s="108"/>
      <c r="JK149" s="108"/>
      <c r="JL149" s="108"/>
      <c r="JM149" s="108"/>
      <c r="JN149" s="108"/>
      <c r="JO149" s="108"/>
      <c r="JP149" s="108"/>
      <c r="JQ149" s="108"/>
      <c r="JR149" s="108"/>
      <c r="JS149" s="108"/>
      <c r="JT149" s="108"/>
      <c r="JU149" s="108"/>
      <c r="JV149" s="108"/>
      <c r="JW149" s="108"/>
      <c r="JX149" s="108"/>
      <c r="JY149" s="108"/>
      <c r="JZ149" s="108"/>
      <c r="KA149" s="108"/>
      <c r="KB149" s="108"/>
      <c r="KC149" s="108"/>
      <c r="KD149" s="108"/>
      <c r="KE149" s="108"/>
      <c r="KF149" s="108"/>
      <c r="KG149" s="108"/>
      <c r="KH149" s="108"/>
      <c r="KI149" s="108"/>
      <c r="KJ149" s="108"/>
      <c r="KK149" s="108"/>
      <c r="KL149" s="108"/>
      <c r="KM149" s="108"/>
      <c r="KN149" s="108"/>
      <c r="KO149" s="108"/>
      <c r="KP149" s="108"/>
      <c r="KQ149" s="108"/>
      <c r="KR149" s="108"/>
      <c r="KS149" s="108"/>
      <c r="KT149" s="108"/>
      <c r="KU149" s="108"/>
      <c r="KV149" s="108"/>
      <c r="KW149" s="108"/>
      <c r="KX149" s="108"/>
      <c r="KY149" s="108"/>
      <c r="KZ149" s="108"/>
      <c r="LA149" s="108"/>
      <c r="LB149" s="108"/>
      <c r="LC149" s="108"/>
      <c r="LD149" s="108"/>
      <c r="LE149" s="108"/>
      <c r="LF149" s="108"/>
      <c r="LG149" s="108"/>
      <c r="LH149" s="108"/>
      <c r="LI149" s="108"/>
      <c r="LJ149" s="108"/>
      <c r="LK149" s="108"/>
      <c r="LL149" s="108"/>
      <c r="LM149" s="108"/>
      <c r="LN149" s="108"/>
      <c r="LO149" s="108"/>
      <c r="LP149" s="108"/>
      <c r="LQ149" s="108"/>
      <c r="LR149" s="108"/>
      <c r="LS149" s="108"/>
      <c r="LT149" s="108"/>
      <c r="LU149" s="108"/>
      <c r="LV149" s="108"/>
      <c r="LW149" s="108"/>
      <c r="LX149" s="108"/>
      <c r="LY149" s="108"/>
      <c r="LZ149" s="108"/>
      <c r="MA149" s="108"/>
      <c r="MB149" s="108"/>
      <c r="MC149" s="108"/>
      <c r="MD149" s="108"/>
      <c r="ME149" s="108"/>
    </row>
    <row r="150" spans="1:343">
      <c r="A150" s="3"/>
      <c r="B150" s="438"/>
      <c r="C150" s="438"/>
      <c r="D150" s="438"/>
      <c r="E150" s="438"/>
      <c r="F150" s="438"/>
      <c r="G150" s="438"/>
      <c r="H150" s="438"/>
      <c r="I150" s="438"/>
      <c r="J150" s="438"/>
      <c r="K150" s="438"/>
      <c r="L150" s="438"/>
      <c r="M150" s="438"/>
      <c r="N150" s="438"/>
      <c r="O150" s="438"/>
      <c r="P150" s="438"/>
      <c r="Q150" s="438"/>
      <c r="R150" s="438"/>
      <c r="S150" s="438"/>
      <c r="T150" s="438"/>
      <c r="U150" s="438"/>
      <c r="V150" s="438"/>
      <c r="W150" s="438"/>
      <c r="X150" s="438"/>
      <c r="Y150" s="438"/>
      <c r="Z150" s="438"/>
      <c r="AA150" s="438"/>
      <c r="AB150" s="438"/>
      <c r="AC150" s="438"/>
      <c r="AD150" s="438"/>
      <c r="AE150" s="154"/>
      <c r="AF150" s="154"/>
      <c r="AG150" s="154"/>
      <c r="AH150" s="154"/>
      <c r="AI150" s="154"/>
      <c r="AJ150" s="108"/>
      <c r="AK150" s="154"/>
      <c r="AL150" s="108"/>
      <c r="AM150" s="108"/>
      <c r="AN150" s="108"/>
      <c r="AO150" s="108"/>
      <c r="AP150" s="108"/>
      <c r="AQ150" s="108"/>
      <c r="AR150" s="108"/>
      <c r="AS150" s="108"/>
      <c r="AT150" s="108"/>
      <c r="AU150" s="108"/>
      <c r="AV150" s="108"/>
      <c r="AW150" s="108"/>
      <c r="AX150" s="108"/>
      <c r="AY150" s="108"/>
      <c r="AZ150" s="108"/>
      <c r="BA150" s="108"/>
      <c r="BB150" s="108"/>
      <c r="BC150" s="108"/>
      <c r="BD150" s="108"/>
      <c r="BE150" s="108"/>
      <c r="BF150" s="108"/>
      <c r="BG150" s="108"/>
      <c r="BH150" s="108"/>
      <c r="BI150" s="108"/>
      <c r="BJ150" s="108"/>
      <c r="BK150" s="108"/>
      <c r="BL150" s="108"/>
      <c r="BM150" s="108"/>
      <c r="BN150" s="108"/>
      <c r="BO150" s="108"/>
      <c r="BP150" s="108"/>
      <c r="BQ150" s="108"/>
      <c r="BR150" s="108"/>
      <c r="BS150" s="108"/>
      <c r="BT150" s="108"/>
      <c r="BU150" s="108"/>
      <c r="BV150" s="108"/>
      <c r="BW150" s="108"/>
      <c r="BX150" s="108"/>
      <c r="BY150" s="108"/>
      <c r="BZ150" s="108"/>
      <c r="CA150" s="108"/>
      <c r="CB150" s="108"/>
      <c r="CC150" s="108"/>
      <c r="CD150" s="108"/>
      <c r="CE150" s="108"/>
      <c r="CF150" s="108"/>
      <c r="CG150" s="108"/>
      <c r="CH150" s="108"/>
      <c r="CI150" s="108"/>
      <c r="CJ150" s="108"/>
      <c r="CK150" s="108"/>
      <c r="CL150" s="108"/>
      <c r="CM150" s="108"/>
      <c r="CN150" s="108"/>
      <c r="CO150" s="108"/>
      <c r="CP150" s="108"/>
      <c r="CQ150" s="108"/>
      <c r="CR150" s="108"/>
      <c r="CS150" s="108"/>
      <c r="CT150" s="108"/>
      <c r="CU150" s="108"/>
      <c r="CV150" s="108"/>
      <c r="CW150" s="108"/>
      <c r="CX150" s="108"/>
      <c r="CY150" s="108"/>
      <c r="CZ150" s="108"/>
      <c r="DA150" s="108"/>
      <c r="DB150" s="108"/>
      <c r="DC150" s="108"/>
      <c r="DD150" s="108"/>
      <c r="DE150" s="108"/>
      <c r="DF150" s="108"/>
      <c r="DG150" s="108"/>
      <c r="DH150" s="108"/>
      <c r="DI150" s="108"/>
      <c r="DJ150" s="108"/>
      <c r="DK150" s="108"/>
      <c r="DL150" s="108"/>
      <c r="DM150" s="108"/>
      <c r="DN150" s="108"/>
      <c r="DO150" s="108"/>
      <c r="DP150" s="108"/>
      <c r="DQ150" s="108"/>
      <c r="DR150" s="108"/>
      <c r="DS150" s="108"/>
      <c r="DT150" s="108"/>
      <c r="DU150" s="108"/>
      <c r="DV150" s="108"/>
      <c r="DW150" s="108"/>
      <c r="DX150" s="108"/>
      <c r="DY150" s="108"/>
      <c r="DZ150" s="108"/>
      <c r="EA150" s="108"/>
      <c r="EB150" s="108"/>
      <c r="EC150" s="108"/>
      <c r="ED150" s="108"/>
      <c r="EE150" s="108"/>
      <c r="EF150" s="108"/>
      <c r="EG150" s="108"/>
      <c r="EH150" s="108"/>
      <c r="EI150" s="108"/>
      <c r="EJ150" s="108"/>
      <c r="EK150" s="108"/>
      <c r="EL150" s="108"/>
      <c r="EM150" s="108"/>
      <c r="EN150" s="108"/>
      <c r="EO150" s="108"/>
      <c r="EP150" s="108"/>
      <c r="EQ150" s="108"/>
      <c r="ER150" s="108"/>
      <c r="ES150" s="108"/>
      <c r="ET150" s="108"/>
      <c r="EU150" s="108"/>
      <c r="EV150" s="108"/>
      <c r="EW150" s="108"/>
      <c r="EX150" s="108"/>
      <c r="EY150" s="108"/>
      <c r="EZ150" s="108"/>
      <c r="FA150" s="108"/>
      <c r="FB150" s="108"/>
      <c r="FC150" s="108"/>
      <c r="FD150" s="108"/>
      <c r="FE150" s="108"/>
      <c r="FF150" s="108"/>
      <c r="FG150" s="108"/>
      <c r="FH150" s="108"/>
      <c r="FI150" s="108"/>
      <c r="FJ150" s="108"/>
      <c r="FK150" s="108"/>
      <c r="FL150" s="108"/>
      <c r="FM150" s="108"/>
      <c r="FN150" s="108"/>
      <c r="FO150" s="108"/>
      <c r="FP150" s="108"/>
      <c r="FQ150" s="108"/>
      <c r="FR150" s="108"/>
      <c r="FS150" s="108"/>
      <c r="FT150" s="108"/>
      <c r="FU150" s="108"/>
      <c r="FV150" s="108"/>
      <c r="FW150" s="108"/>
      <c r="FX150" s="108"/>
      <c r="FY150" s="108"/>
      <c r="FZ150" s="108"/>
      <c r="GA150" s="108"/>
      <c r="GB150" s="108"/>
      <c r="GC150" s="108"/>
      <c r="GD150" s="108"/>
      <c r="GE150" s="108"/>
      <c r="GF150" s="108"/>
      <c r="GG150" s="108"/>
      <c r="GH150" s="108"/>
      <c r="GI150" s="108"/>
      <c r="GJ150" s="108"/>
      <c r="GK150" s="108"/>
      <c r="GL150" s="108"/>
      <c r="GM150" s="108"/>
      <c r="GN150" s="108"/>
      <c r="GO150" s="108"/>
      <c r="GP150" s="108"/>
      <c r="GQ150" s="108"/>
      <c r="GR150" s="108"/>
      <c r="GS150" s="108"/>
      <c r="GT150" s="108"/>
      <c r="GU150" s="108"/>
      <c r="GV150" s="108"/>
      <c r="GW150" s="108"/>
      <c r="GX150" s="108"/>
      <c r="GY150" s="108"/>
      <c r="GZ150" s="108"/>
      <c r="HA150" s="108"/>
      <c r="HB150" s="108"/>
      <c r="HC150" s="108"/>
      <c r="HD150" s="108"/>
      <c r="HE150" s="108"/>
      <c r="HF150" s="108"/>
      <c r="HG150" s="108"/>
      <c r="HH150" s="108"/>
      <c r="HI150" s="108"/>
      <c r="HJ150" s="108"/>
      <c r="HK150" s="108"/>
      <c r="HL150" s="108"/>
      <c r="HM150" s="108"/>
      <c r="HN150" s="108"/>
      <c r="HO150" s="108"/>
      <c r="HP150" s="108"/>
      <c r="HQ150" s="108"/>
      <c r="HR150" s="108"/>
      <c r="HS150" s="108"/>
      <c r="HT150" s="108"/>
      <c r="HU150" s="108"/>
      <c r="HV150" s="108"/>
      <c r="HW150" s="108"/>
      <c r="HX150" s="108"/>
      <c r="HY150" s="108"/>
      <c r="HZ150" s="108"/>
      <c r="IA150" s="108"/>
      <c r="IB150" s="108"/>
      <c r="IC150" s="108"/>
      <c r="ID150" s="108"/>
      <c r="IE150" s="108"/>
      <c r="IF150" s="108"/>
      <c r="IG150" s="108"/>
      <c r="IH150" s="108"/>
      <c r="II150" s="108"/>
      <c r="IJ150" s="108"/>
      <c r="IK150" s="108"/>
      <c r="IL150" s="108"/>
      <c r="IM150" s="108"/>
      <c r="IN150" s="108"/>
      <c r="IO150" s="108"/>
      <c r="IP150" s="108"/>
      <c r="IQ150" s="108"/>
      <c r="IR150" s="108"/>
      <c r="IS150" s="108"/>
      <c r="IT150" s="108"/>
      <c r="IU150" s="108"/>
      <c r="IV150" s="108"/>
      <c r="IW150" s="108"/>
      <c r="IX150" s="108"/>
      <c r="IY150" s="108"/>
      <c r="IZ150" s="108"/>
      <c r="JA150" s="108"/>
      <c r="JB150" s="108"/>
      <c r="JC150" s="108"/>
      <c r="JD150" s="108"/>
      <c r="JE150" s="108"/>
      <c r="JF150" s="108"/>
      <c r="JG150" s="108"/>
      <c r="JH150" s="108"/>
      <c r="JI150" s="108"/>
      <c r="JJ150" s="108"/>
      <c r="JK150" s="108"/>
      <c r="JL150" s="108"/>
      <c r="JM150" s="108"/>
      <c r="JN150" s="108"/>
      <c r="JO150" s="108"/>
      <c r="JP150" s="108"/>
      <c r="JQ150" s="108"/>
      <c r="JR150" s="108"/>
      <c r="JS150" s="108"/>
      <c r="JT150" s="108"/>
      <c r="JU150" s="108"/>
      <c r="JV150" s="108"/>
      <c r="JW150" s="108"/>
      <c r="JX150" s="108"/>
      <c r="JY150" s="108"/>
      <c r="JZ150" s="108"/>
      <c r="KA150" s="108"/>
      <c r="KB150" s="108"/>
      <c r="KC150" s="108"/>
      <c r="KD150" s="108"/>
      <c r="KE150" s="108"/>
      <c r="KF150" s="108"/>
      <c r="KG150" s="108"/>
      <c r="KH150" s="108"/>
      <c r="KI150" s="108"/>
      <c r="KJ150" s="108"/>
      <c r="KK150" s="108"/>
      <c r="KL150" s="108"/>
      <c r="KM150" s="108"/>
      <c r="KN150" s="108"/>
      <c r="KO150" s="108"/>
      <c r="KP150" s="108"/>
      <c r="KQ150" s="108"/>
      <c r="KR150" s="108"/>
      <c r="KS150" s="108"/>
      <c r="KT150" s="108"/>
      <c r="KU150" s="108"/>
      <c r="KV150" s="108"/>
      <c r="KW150" s="108"/>
      <c r="KX150" s="108"/>
      <c r="KY150" s="108"/>
      <c r="KZ150" s="108"/>
      <c r="LA150" s="108"/>
      <c r="LB150" s="108"/>
      <c r="LC150" s="108"/>
      <c r="LD150" s="108"/>
      <c r="LE150" s="108"/>
      <c r="LF150" s="108"/>
      <c r="LG150" s="108"/>
      <c r="LH150" s="108"/>
      <c r="LI150" s="108"/>
      <c r="LJ150" s="108"/>
      <c r="LK150" s="108"/>
      <c r="LL150" s="108"/>
      <c r="LM150" s="108"/>
      <c r="LN150" s="108"/>
      <c r="LO150" s="108"/>
      <c r="LP150" s="108"/>
      <c r="LQ150" s="108"/>
      <c r="LR150" s="108"/>
      <c r="LS150" s="108"/>
      <c r="LT150" s="108"/>
      <c r="LU150" s="108"/>
      <c r="LV150" s="108"/>
      <c r="LW150" s="108"/>
      <c r="LX150" s="108"/>
      <c r="LY150" s="108"/>
      <c r="LZ150" s="108"/>
      <c r="MA150" s="108"/>
      <c r="MB150" s="108"/>
      <c r="MC150" s="108"/>
      <c r="MD150" s="108"/>
      <c r="ME150" s="108"/>
    </row>
    <row r="151" spans="1:343">
      <c r="A151" s="3"/>
      <c r="B151" s="438"/>
      <c r="C151" s="438"/>
      <c r="D151" s="438"/>
      <c r="E151" s="438"/>
      <c r="F151" s="438"/>
      <c r="G151" s="438"/>
      <c r="H151" s="438"/>
      <c r="I151" s="438"/>
      <c r="J151" s="438"/>
      <c r="K151" s="438"/>
      <c r="L151" s="438"/>
      <c r="M151" s="438"/>
      <c r="N151" s="438"/>
      <c r="O151" s="438"/>
      <c r="P151" s="438"/>
      <c r="Q151" s="438"/>
      <c r="R151" s="438"/>
      <c r="S151" s="438"/>
      <c r="T151" s="438"/>
      <c r="U151" s="438"/>
      <c r="V151" s="438"/>
      <c r="W151" s="438"/>
      <c r="X151" s="438"/>
      <c r="Y151" s="438"/>
      <c r="Z151" s="438"/>
      <c r="AA151" s="438"/>
      <c r="AB151" s="438"/>
      <c r="AC151" s="438"/>
      <c r="AD151" s="438"/>
      <c r="AE151" s="154"/>
      <c r="AF151" s="154"/>
      <c r="AG151" s="154"/>
      <c r="AH151" s="154"/>
      <c r="AI151" s="154"/>
      <c r="AJ151" s="108"/>
      <c r="AK151" s="154"/>
      <c r="AL151" s="108"/>
      <c r="AM151" s="108"/>
      <c r="AN151" s="108"/>
      <c r="AO151" s="108"/>
      <c r="AP151" s="108"/>
      <c r="AQ151" s="108"/>
      <c r="AR151" s="108"/>
      <c r="AS151" s="108"/>
      <c r="AT151" s="108"/>
      <c r="AU151" s="108"/>
      <c r="AV151" s="108"/>
      <c r="AW151" s="108"/>
      <c r="AX151" s="108"/>
      <c r="AY151" s="108"/>
      <c r="AZ151" s="108"/>
      <c r="BA151" s="108"/>
      <c r="BB151" s="108"/>
      <c r="BC151" s="108"/>
      <c r="BD151" s="108"/>
      <c r="BE151" s="108"/>
      <c r="BF151" s="108"/>
      <c r="BG151" s="108"/>
      <c r="BH151" s="108"/>
      <c r="BI151" s="108"/>
      <c r="BJ151" s="108"/>
      <c r="BK151" s="108"/>
      <c r="BL151" s="108"/>
      <c r="BM151" s="108"/>
      <c r="BN151" s="108"/>
      <c r="BO151" s="108"/>
      <c r="BP151" s="108"/>
      <c r="BQ151" s="108"/>
      <c r="BR151" s="108"/>
      <c r="BS151" s="108"/>
      <c r="BT151" s="108"/>
      <c r="BU151" s="108"/>
      <c r="BV151" s="108"/>
      <c r="BW151" s="108"/>
      <c r="BX151" s="108"/>
      <c r="BY151" s="108"/>
      <c r="BZ151" s="108"/>
      <c r="CA151" s="108"/>
      <c r="CB151" s="108"/>
      <c r="CC151" s="108"/>
      <c r="CD151" s="108"/>
      <c r="CE151" s="108"/>
      <c r="CF151" s="108"/>
      <c r="CG151" s="108"/>
      <c r="CH151" s="108"/>
      <c r="CI151" s="108"/>
      <c r="CJ151" s="108"/>
      <c r="CK151" s="108"/>
      <c r="CL151" s="108"/>
      <c r="CM151" s="108"/>
      <c r="CN151" s="108"/>
      <c r="CO151" s="108"/>
      <c r="CP151" s="108"/>
      <c r="CQ151" s="108"/>
      <c r="CR151" s="108"/>
      <c r="CS151" s="108"/>
      <c r="CT151" s="108"/>
      <c r="CU151" s="108"/>
      <c r="CV151" s="108"/>
      <c r="CW151" s="108"/>
      <c r="CX151" s="108"/>
      <c r="CY151" s="108"/>
      <c r="CZ151" s="108"/>
      <c r="DA151" s="108"/>
      <c r="DB151" s="108"/>
      <c r="DC151" s="108"/>
      <c r="DD151" s="108"/>
      <c r="DE151" s="108"/>
      <c r="DF151" s="108"/>
      <c r="DG151" s="108"/>
      <c r="DH151" s="108"/>
      <c r="DI151" s="108"/>
      <c r="DJ151" s="108"/>
      <c r="DK151" s="108"/>
      <c r="DL151" s="108"/>
      <c r="DM151" s="108"/>
      <c r="DN151" s="108"/>
      <c r="DO151" s="108"/>
      <c r="DP151" s="108"/>
      <c r="DQ151" s="108"/>
      <c r="DR151" s="108"/>
      <c r="DS151" s="108"/>
      <c r="DT151" s="108"/>
      <c r="DU151" s="108"/>
      <c r="DV151" s="108"/>
      <c r="DW151" s="108"/>
      <c r="DX151" s="108"/>
      <c r="DY151" s="108"/>
      <c r="DZ151" s="108"/>
      <c r="EA151" s="108"/>
      <c r="EB151" s="108"/>
      <c r="EC151" s="108"/>
      <c r="ED151" s="108"/>
      <c r="EE151" s="108"/>
      <c r="EF151" s="108"/>
      <c r="EG151" s="108"/>
      <c r="EH151" s="108"/>
      <c r="EI151" s="108"/>
      <c r="EJ151" s="108"/>
      <c r="EK151" s="108"/>
      <c r="EL151" s="108"/>
      <c r="EM151" s="108"/>
      <c r="EN151" s="108"/>
      <c r="EO151" s="108"/>
      <c r="EP151" s="108"/>
      <c r="EQ151" s="108"/>
      <c r="ER151" s="108"/>
      <c r="ES151" s="108"/>
      <c r="ET151" s="108"/>
      <c r="EU151" s="108"/>
      <c r="EV151" s="108"/>
      <c r="EW151" s="108"/>
      <c r="EX151" s="108"/>
      <c r="EY151" s="108"/>
      <c r="EZ151" s="108"/>
      <c r="FA151" s="108"/>
      <c r="FB151" s="108"/>
      <c r="FC151" s="108"/>
      <c r="FD151" s="108"/>
      <c r="FE151" s="108"/>
      <c r="FF151" s="108"/>
      <c r="FG151" s="108"/>
      <c r="FH151" s="108"/>
      <c r="FI151" s="108"/>
      <c r="FJ151" s="108"/>
      <c r="FK151" s="108"/>
      <c r="FL151" s="108"/>
      <c r="FM151" s="108"/>
      <c r="FN151" s="108"/>
      <c r="FO151" s="108"/>
      <c r="FP151" s="108"/>
      <c r="FQ151" s="108"/>
      <c r="FR151" s="108"/>
      <c r="FS151" s="108"/>
      <c r="FT151" s="108"/>
      <c r="FU151" s="108"/>
      <c r="FV151" s="108"/>
      <c r="FW151" s="108"/>
      <c r="FX151" s="108"/>
      <c r="FY151" s="108"/>
      <c r="FZ151" s="108"/>
      <c r="GA151" s="108"/>
      <c r="GB151" s="108"/>
      <c r="GC151" s="108"/>
      <c r="GD151" s="108"/>
      <c r="GE151" s="108"/>
      <c r="GF151" s="108"/>
      <c r="GG151" s="108"/>
      <c r="GH151" s="108"/>
      <c r="GI151" s="108"/>
      <c r="GJ151" s="108"/>
      <c r="GK151" s="108"/>
      <c r="GL151" s="108"/>
      <c r="GM151" s="108"/>
      <c r="GN151" s="108"/>
      <c r="GO151" s="108"/>
      <c r="GP151" s="108"/>
      <c r="GQ151" s="108"/>
      <c r="GR151" s="108"/>
      <c r="GS151" s="108"/>
      <c r="GT151" s="108"/>
      <c r="GU151" s="108"/>
      <c r="GV151" s="108"/>
      <c r="GW151" s="108"/>
      <c r="GX151" s="108"/>
      <c r="GY151" s="108"/>
      <c r="GZ151" s="108"/>
      <c r="HA151" s="108"/>
      <c r="HB151" s="108"/>
      <c r="HC151" s="108"/>
      <c r="HD151" s="108"/>
      <c r="HE151" s="108"/>
      <c r="HF151" s="108"/>
      <c r="HG151" s="108"/>
      <c r="HH151" s="108"/>
      <c r="HI151" s="108"/>
      <c r="HJ151" s="108"/>
      <c r="HK151" s="108"/>
      <c r="HL151" s="108"/>
      <c r="HM151" s="108"/>
      <c r="HN151" s="108"/>
      <c r="HO151" s="108"/>
      <c r="HP151" s="108"/>
      <c r="HQ151" s="108"/>
      <c r="HR151" s="108"/>
      <c r="HS151" s="108"/>
      <c r="HT151" s="108"/>
      <c r="HU151" s="108"/>
      <c r="HV151" s="108"/>
      <c r="HW151" s="108"/>
      <c r="HX151" s="108"/>
      <c r="HY151" s="108"/>
      <c r="HZ151" s="108"/>
      <c r="IA151" s="108"/>
      <c r="IB151" s="108"/>
      <c r="IC151" s="108"/>
      <c r="ID151" s="108"/>
      <c r="IE151" s="108"/>
      <c r="IF151" s="108"/>
      <c r="IG151" s="108"/>
      <c r="IH151" s="108"/>
      <c r="II151" s="108"/>
      <c r="IJ151" s="108"/>
      <c r="IK151" s="108"/>
      <c r="IL151" s="108"/>
      <c r="IM151" s="108"/>
      <c r="IN151" s="108"/>
      <c r="IO151" s="108"/>
      <c r="IP151" s="108"/>
      <c r="IQ151" s="108"/>
      <c r="IR151" s="108"/>
      <c r="IS151" s="108"/>
      <c r="IT151" s="108"/>
      <c r="IU151" s="108"/>
      <c r="IV151" s="108"/>
      <c r="IW151" s="108"/>
      <c r="IX151" s="108"/>
      <c r="IY151" s="108"/>
      <c r="IZ151" s="108"/>
      <c r="JA151" s="108"/>
      <c r="JB151" s="108"/>
      <c r="JC151" s="108"/>
      <c r="JD151" s="108"/>
      <c r="JE151" s="108"/>
      <c r="JF151" s="108"/>
      <c r="JG151" s="108"/>
      <c r="JH151" s="108"/>
      <c r="JI151" s="108"/>
      <c r="JJ151" s="108"/>
      <c r="JK151" s="108"/>
      <c r="JL151" s="108"/>
      <c r="JM151" s="108"/>
      <c r="JN151" s="108"/>
      <c r="JO151" s="108"/>
      <c r="JP151" s="108"/>
      <c r="JQ151" s="108"/>
      <c r="JR151" s="108"/>
      <c r="JS151" s="108"/>
      <c r="JT151" s="108"/>
      <c r="JU151" s="108"/>
      <c r="JV151" s="108"/>
      <c r="JW151" s="108"/>
      <c r="JX151" s="108"/>
      <c r="JY151" s="108"/>
      <c r="JZ151" s="108"/>
      <c r="KA151" s="108"/>
      <c r="KB151" s="108"/>
      <c r="KC151" s="108"/>
      <c r="KD151" s="108"/>
      <c r="KE151" s="108"/>
      <c r="KF151" s="108"/>
      <c r="KG151" s="108"/>
      <c r="KH151" s="108"/>
      <c r="KI151" s="108"/>
      <c r="KJ151" s="108"/>
      <c r="KK151" s="108"/>
      <c r="KL151" s="108"/>
      <c r="KM151" s="108"/>
      <c r="KN151" s="108"/>
      <c r="KO151" s="108"/>
      <c r="KP151" s="108"/>
      <c r="KQ151" s="108"/>
      <c r="KR151" s="108"/>
      <c r="KS151" s="108"/>
      <c r="KT151" s="108"/>
      <c r="KU151" s="108"/>
      <c r="KV151" s="108"/>
      <c r="KW151" s="108"/>
      <c r="KX151" s="108"/>
      <c r="KY151" s="108"/>
      <c r="KZ151" s="108"/>
      <c r="LA151" s="108"/>
      <c r="LB151" s="108"/>
      <c r="LC151" s="108"/>
      <c r="LD151" s="108"/>
      <c r="LE151" s="108"/>
      <c r="LF151" s="108"/>
      <c r="LG151" s="108"/>
      <c r="LH151" s="108"/>
      <c r="LI151" s="108"/>
      <c r="LJ151" s="108"/>
      <c r="LK151" s="108"/>
      <c r="LL151" s="108"/>
      <c r="LM151" s="108"/>
      <c r="LN151" s="108"/>
      <c r="LO151" s="108"/>
      <c r="LP151" s="108"/>
      <c r="LQ151" s="108"/>
      <c r="LR151" s="108"/>
      <c r="LS151" s="108"/>
      <c r="LT151" s="108"/>
      <c r="LU151" s="108"/>
      <c r="LV151" s="108"/>
      <c r="LW151" s="108"/>
      <c r="LX151" s="108"/>
      <c r="LY151" s="108"/>
      <c r="LZ151" s="108"/>
      <c r="MA151" s="108"/>
      <c r="MB151" s="108"/>
      <c r="MC151" s="108"/>
      <c r="MD151" s="108"/>
      <c r="ME151" s="108"/>
    </row>
    <row r="152" spans="1:343">
      <c r="A152" s="3"/>
      <c r="B152" s="438"/>
      <c r="C152" s="438"/>
      <c r="D152" s="438"/>
      <c r="E152" s="438"/>
      <c r="F152" s="438"/>
      <c r="G152" s="438"/>
      <c r="H152" s="438"/>
      <c r="I152" s="438"/>
      <c r="J152" s="438"/>
      <c r="K152" s="438"/>
      <c r="L152" s="438"/>
      <c r="M152" s="438"/>
      <c r="N152" s="438"/>
      <c r="O152" s="438"/>
      <c r="P152" s="438"/>
      <c r="Q152" s="438"/>
      <c r="R152" s="438"/>
      <c r="S152" s="438"/>
      <c r="T152" s="438"/>
      <c r="U152" s="438"/>
      <c r="V152" s="438"/>
      <c r="W152" s="438"/>
      <c r="X152" s="438"/>
      <c r="Y152" s="438"/>
      <c r="Z152" s="438"/>
      <c r="AA152" s="438"/>
      <c r="AB152" s="438"/>
      <c r="AC152" s="438"/>
      <c r="AD152" s="438"/>
      <c r="AE152" s="154"/>
      <c r="AF152" s="154"/>
      <c r="AG152" s="154"/>
      <c r="AH152" s="154"/>
      <c r="AI152" s="154"/>
      <c r="AJ152" s="108"/>
      <c r="AK152" s="154"/>
      <c r="AL152" s="108"/>
      <c r="AM152" s="108"/>
      <c r="AN152" s="108"/>
      <c r="AO152" s="108"/>
      <c r="AP152" s="108"/>
      <c r="AQ152" s="108"/>
      <c r="AR152" s="108"/>
      <c r="AS152" s="108"/>
      <c r="AT152" s="108"/>
      <c r="AU152" s="108"/>
      <c r="AV152" s="108"/>
      <c r="AW152" s="108"/>
      <c r="AX152" s="108"/>
      <c r="AY152" s="108"/>
      <c r="AZ152" s="108"/>
      <c r="BA152" s="108"/>
      <c r="BB152" s="108"/>
      <c r="BC152" s="108"/>
      <c r="BD152" s="108"/>
      <c r="BE152" s="108"/>
      <c r="BF152" s="108"/>
      <c r="BG152" s="108"/>
      <c r="BH152" s="108"/>
      <c r="BI152" s="108"/>
      <c r="BJ152" s="108"/>
      <c r="BK152" s="108"/>
      <c r="BL152" s="108"/>
      <c r="BM152" s="108"/>
      <c r="BN152" s="108"/>
      <c r="BO152" s="108"/>
      <c r="BP152" s="108"/>
      <c r="BQ152" s="108"/>
      <c r="BR152" s="108"/>
      <c r="BS152" s="108"/>
      <c r="BT152" s="108"/>
      <c r="BU152" s="108"/>
      <c r="BV152" s="108"/>
      <c r="BW152" s="108"/>
      <c r="BX152" s="108"/>
      <c r="BY152" s="108"/>
      <c r="BZ152" s="108"/>
      <c r="CA152" s="108"/>
      <c r="CB152" s="108"/>
      <c r="CC152" s="108"/>
      <c r="CD152" s="108"/>
      <c r="CE152" s="108"/>
      <c r="CF152" s="108"/>
      <c r="CG152" s="108"/>
      <c r="CH152" s="108"/>
      <c r="CI152" s="108"/>
      <c r="CJ152" s="108"/>
      <c r="CK152" s="108"/>
      <c r="CL152" s="108"/>
      <c r="CM152" s="108"/>
      <c r="CN152" s="108"/>
      <c r="CO152" s="108"/>
      <c r="CP152" s="108"/>
      <c r="CQ152" s="108"/>
      <c r="CR152" s="108"/>
      <c r="CS152" s="108"/>
      <c r="CT152" s="108"/>
      <c r="CU152" s="108"/>
      <c r="CV152" s="108"/>
      <c r="CW152" s="108"/>
      <c r="CX152" s="108"/>
      <c r="CY152" s="108"/>
      <c r="CZ152" s="108"/>
      <c r="DA152" s="108"/>
      <c r="DB152" s="108"/>
      <c r="DC152" s="108"/>
      <c r="DD152" s="108"/>
      <c r="DE152" s="108"/>
      <c r="DF152" s="108"/>
      <c r="DG152" s="108"/>
      <c r="DH152" s="108"/>
      <c r="DI152" s="108"/>
      <c r="DJ152" s="108"/>
      <c r="DK152" s="108"/>
      <c r="DL152" s="108"/>
      <c r="DM152" s="108"/>
      <c r="DN152" s="108"/>
      <c r="DO152" s="108"/>
      <c r="DP152" s="108"/>
      <c r="DQ152" s="108"/>
      <c r="DR152" s="108"/>
      <c r="DS152" s="108"/>
      <c r="DT152" s="108"/>
      <c r="DU152" s="108"/>
      <c r="DV152" s="108"/>
      <c r="DW152" s="108"/>
      <c r="DX152" s="108"/>
      <c r="DY152" s="108"/>
      <c r="DZ152" s="108"/>
      <c r="EA152" s="108"/>
      <c r="EB152" s="108"/>
      <c r="EC152" s="108"/>
      <c r="ED152" s="108"/>
      <c r="EE152" s="108"/>
      <c r="EF152" s="108"/>
      <c r="EG152" s="108"/>
      <c r="EH152" s="108"/>
      <c r="EI152" s="108"/>
      <c r="EJ152" s="108"/>
      <c r="EK152" s="108"/>
      <c r="EL152" s="108"/>
      <c r="EM152" s="108"/>
      <c r="EN152" s="108"/>
      <c r="EO152" s="108"/>
      <c r="EP152" s="108"/>
      <c r="EQ152" s="108"/>
      <c r="ER152" s="108"/>
      <c r="ES152" s="108"/>
      <c r="ET152" s="108"/>
      <c r="EU152" s="108"/>
      <c r="EV152" s="108"/>
      <c r="EW152" s="108"/>
      <c r="EX152" s="108"/>
      <c r="EY152" s="108"/>
      <c r="EZ152" s="108"/>
      <c r="FA152" s="108"/>
      <c r="FB152" s="108"/>
      <c r="FC152" s="108"/>
      <c r="FD152" s="108"/>
      <c r="FE152" s="108"/>
      <c r="FF152" s="108"/>
      <c r="FG152" s="108"/>
      <c r="FH152" s="108"/>
      <c r="FI152" s="108"/>
      <c r="FJ152" s="108"/>
      <c r="FK152" s="108"/>
      <c r="FL152" s="108"/>
      <c r="FM152" s="108"/>
      <c r="FN152" s="108"/>
      <c r="FO152" s="108"/>
      <c r="FP152" s="108"/>
      <c r="FQ152" s="108"/>
      <c r="FR152" s="108"/>
      <c r="FS152" s="108"/>
      <c r="FT152" s="108"/>
      <c r="FU152" s="108"/>
      <c r="FV152" s="108"/>
      <c r="FW152" s="108"/>
      <c r="FX152" s="108"/>
      <c r="FY152" s="108"/>
      <c r="FZ152" s="108"/>
      <c r="GA152" s="108"/>
      <c r="GB152" s="108"/>
      <c r="GC152" s="108"/>
      <c r="GD152" s="108"/>
      <c r="GE152" s="108"/>
      <c r="GF152" s="108"/>
      <c r="GG152" s="108"/>
      <c r="GH152" s="108"/>
      <c r="GI152" s="108"/>
      <c r="GJ152" s="108"/>
      <c r="GK152" s="108"/>
      <c r="GL152" s="108"/>
      <c r="GM152" s="108"/>
      <c r="GN152" s="108"/>
      <c r="GO152" s="108"/>
      <c r="GP152" s="108"/>
      <c r="GQ152" s="108"/>
      <c r="GR152" s="108"/>
      <c r="GS152" s="108"/>
      <c r="GT152" s="108"/>
      <c r="GU152" s="108"/>
      <c r="GV152" s="108"/>
      <c r="GW152" s="108"/>
      <c r="GX152" s="108"/>
      <c r="GY152" s="108"/>
      <c r="GZ152" s="108"/>
      <c r="HA152" s="108"/>
      <c r="HB152" s="108"/>
      <c r="HC152" s="108"/>
      <c r="HD152" s="108"/>
      <c r="HE152" s="108"/>
      <c r="HF152" s="108"/>
      <c r="HG152" s="108"/>
      <c r="HH152" s="108"/>
      <c r="HI152" s="108"/>
      <c r="HJ152" s="108"/>
      <c r="HK152" s="108"/>
      <c r="HL152" s="108"/>
      <c r="HM152" s="108"/>
      <c r="HN152" s="108"/>
      <c r="HO152" s="108"/>
      <c r="HP152" s="108"/>
      <c r="HQ152" s="108"/>
      <c r="HR152" s="108"/>
      <c r="HS152" s="108"/>
      <c r="HT152" s="108"/>
      <c r="HU152" s="108"/>
      <c r="HV152" s="108"/>
      <c r="HW152" s="108"/>
      <c r="HX152" s="108"/>
      <c r="HY152" s="108"/>
      <c r="HZ152" s="108"/>
      <c r="IA152" s="108"/>
      <c r="IB152" s="108"/>
      <c r="IC152" s="108"/>
      <c r="ID152" s="108"/>
      <c r="IE152" s="108"/>
      <c r="IF152" s="108"/>
      <c r="IG152" s="108"/>
      <c r="IH152" s="108"/>
      <c r="II152" s="108"/>
      <c r="IJ152" s="108"/>
      <c r="IK152" s="108"/>
      <c r="IL152" s="108"/>
      <c r="IM152" s="108"/>
      <c r="IN152" s="108"/>
      <c r="IO152" s="108"/>
      <c r="IP152" s="108"/>
      <c r="IQ152" s="108"/>
      <c r="IR152" s="108"/>
      <c r="IS152" s="108"/>
      <c r="IT152" s="108"/>
      <c r="IU152" s="108"/>
      <c r="IV152" s="108"/>
      <c r="IW152" s="108"/>
      <c r="IX152" s="108"/>
      <c r="IY152" s="108"/>
      <c r="IZ152" s="108"/>
      <c r="JA152" s="108"/>
      <c r="JB152" s="108"/>
      <c r="JC152" s="108"/>
      <c r="JD152" s="108"/>
      <c r="JE152" s="108"/>
      <c r="JF152" s="108"/>
      <c r="JG152" s="108"/>
      <c r="JH152" s="108"/>
      <c r="JI152" s="108"/>
      <c r="JJ152" s="108"/>
      <c r="JK152" s="108"/>
      <c r="JL152" s="108"/>
      <c r="JM152" s="108"/>
      <c r="JN152" s="108"/>
      <c r="JO152" s="108"/>
      <c r="JP152" s="108"/>
      <c r="JQ152" s="108"/>
      <c r="JR152" s="108"/>
      <c r="JS152" s="108"/>
      <c r="JT152" s="108"/>
      <c r="JU152" s="108"/>
      <c r="JV152" s="108"/>
      <c r="JW152" s="108"/>
      <c r="JX152" s="108"/>
      <c r="JY152" s="108"/>
      <c r="JZ152" s="108"/>
      <c r="KA152" s="108"/>
      <c r="KB152" s="108"/>
      <c r="KC152" s="108"/>
      <c r="KD152" s="108"/>
      <c r="KE152" s="108"/>
      <c r="KF152" s="108"/>
      <c r="KG152" s="108"/>
      <c r="KH152" s="108"/>
      <c r="KI152" s="108"/>
      <c r="KJ152" s="108"/>
      <c r="KK152" s="108"/>
      <c r="KL152" s="108"/>
      <c r="KM152" s="108"/>
      <c r="KN152" s="108"/>
      <c r="KO152" s="108"/>
      <c r="KP152" s="108"/>
      <c r="KQ152" s="108"/>
      <c r="KR152" s="108"/>
      <c r="KS152" s="108"/>
      <c r="KT152" s="108"/>
      <c r="KU152" s="108"/>
      <c r="KV152" s="108"/>
      <c r="KW152" s="108"/>
      <c r="KX152" s="108"/>
      <c r="KY152" s="108"/>
      <c r="KZ152" s="108"/>
      <c r="LA152" s="108"/>
      <c r="LB152" s="108"/>
      <c r="LC152" s="108"/>
      <c r="LD152" s="108"/>
      <c r="LE152" s="108"/>
      <c r="LF152" s="108"/>
      <c r="LG152" s="108"/>
      <c r="LH152" s="108"/>
      <c r="LI152" s="108"/>
      <c r="LJ152" s="108"/>
      <c r="LK152" s="108"/>
      <c r="LL152" s="108"/>
      <c r="LM152" s="108"/>
      <c r="LN152" s="108"/>
      <c r="LO152" s="108"/>
      <c r="LP152" s="108"/>
      <c r="LQ152" s="108"/>
      <c r="LR152" s="108"/>
      <c r="LS152" s="108"/>
      <c r="LT152" s="108"/>
      <c r="LU152" s="108"/>
      <c r="LV152" s="108"/>
      <c r="LW152" s="108"/>
      <c r="LX152" s="108"/>
      <c r="LY152" s="108"/>
      <c r="LZ152" s="108"/>
      <c r="MA152" s="108"/>
      <c r="MB152" s="108"/>
      <c r="MC152" s="108"/>
      <c r="MD152" s="108"/>
      <c r="ME152" s="108"/>
    </row>
    <row r="153" spans="1:343">
      <c r="A153" s="3"/>
      <c r="B153" s="438"/>
      <c r="C153" s="438"/>
      <c r="D153" s="438"/>
      <c r="E153" s="438"/>
      <c r="F153" s="438"/>
      <c r="G153" s="438"/>
      <c r="H153" s="438"/>
      <c r="I153" s="438"/>
      <c r="J153" s="438"/>
      <c r="K153" s="438"/>
      <c r="L153" s="438"/>
      <c r="M153" s="438"/>
      <c r="N153" s="438"/>
      <c r="O153" s="438"/>
      <c r="P153" s="438"/>
      <c r="Q153" s="438"/>
      <c r="R153" s="438"/>
      <c r="S153" s="438"/>
      <c r="T153" s="438"/>
      <c r="U153" s="438"/>
      <c r="V153" s="438"/>
      <c r="W153" s="438"/>
      <c r="X153" s="438"/>
      <c r="Y153" s="438"/>
      <c r="Z153" s="438"/>
      <c r="AA153" s="438"/>
      <c r="AB153" s="438"/>
      <c r="AC153" s="438"/>
      <c r="AD153" s="438"/>
      <c r="AE153" s="154"/>
      <c r="AF153" s="154"/>
      <c r="AG153" s="154"/>
      <c r="AH153" s="154"/>
      <c r="AI153" s="154"/>
      <c r="AJ153" s="108"/>
      <c r="AK153" s="154"/>
      <c r="AL153" s="108"/>
      <c r="AM153" s="108"/>
      <c r="AN153" s="108"/>
      <c r="AO153" s="108"/>
      <c r="AP153" s="108"/>
      <c r="AQ153" s="108"/>
      <c r="AR153" s="108"/>
      <c r="AS153" s="108"/>
      <c r="AT153" s="108"/>
      <c r="AU153" s="108"/>
      <c r="AV153" s="108"/>
      <c r="AW153" s="108"/>
      <c r="AX153" s="108"/>
      <c r="AY153" s="108"/>
      <c r="AZ153" s="108"/>
      <c r="BA153" s="108"/>
      <c r="BB153" s="108"/>
      <c r="BC153" s="108"/>
      <c r="BD153" s="108"/>
      <c r="BE153" s="108"/>
      <c r="BF153" s="108"/>
      <c r="BG153" s="108"/>
      <c r="BH153" s="108"/>
      <c r="BI153" s="108"/>
      <c r="BJ153" s="108"/>
      <c r="BK153" s="108"/>
      <c r="BL153" s="108"/>
      <c r="BM153" s="108"/>
      <c r="BN153" s="108"/>
      <c r="BO153" s="108"/>
      <c r="BP153" s="108"/>
      <c r="BQ153" s="108"/>
      <c r="BR153" s="108"/>
      <c r="BS153" s="108"/>
      <c r="BT153" s="108"/>
      <c r="BU153" s="108"/>
      <c r="BV153" s="108"/>
      <c r="BW153" s="108"/>
      <c r="BX153" s="108"/>
      <c r="BY153" s="108"/>
      <c r="BZ153" s="108"/>
      <c r="CA153" s="108"/>
      <c r="CB153" s="108"/>
      <c r="CC153" s="108"/>
      <c r="CD153" s="108"/>
      <c r="CE153" s="108"/>
      <c r="CF153" s="108"/>
      <c r="CG153" s="108"/>
      <c r="CH153" s="108"/>
      <c r="CI153" s="108"/>
      <c r="CJ153" s="108"/>
      <c r="CK153" s="108"/>
      <c r="CL153" s="108"/>
      <c r="CM153" s="108"/>
      <c r="CN153" s="108"/>
      <c r="CO153" s="108"/>
      <c r="CP153" s="108"/>
      <c r="CQ153" s="108"/>
      <c r="CR153" s="108"/>
      <c r="CS153" s="108"/>
      <c r="CT153" s="108"/>
      <c r="CU153" s="108"/>
      <c r="CV153" s="108"/>
      <c r="CW153" s="108"/>
      <c r="CX153" s="108"/>
      <c r="CY153" s="108"/>
      <c r="CZ153" s="108"/>
      <c r="DA153" s="108"/>
      <c r="DB153" s="108"/>
      <c r="DC153" s="108"/>
      <c r="DD153" s="108"/>
      <c r="DE153" s="108"/>
      <c r="DF153" s="108"/>
      <c r="DG153" s="108"/>
      <c r="DH153" s="108"/>
      <c r="DI153" s="108"/>
      <c r="DJ153" s="108"/>
      <c r="DK153" s="108"/>
      <c r="DL153" s="108"/>
      <c r="DM153" s="108"/>
      <c r="DN153" s="108"/>
      <c r="DO153" s="108"/>
      <c r="DP153" s="108"/>
      <c r="DQ153" s="108"/>
      <c r="DR153" s="108"/>
      <c r="DS153" s="108"/>
      <c r="DT153" s="108"/>
      <c r="DU153" s="108"/>
      <c r="DV153" s="108"/>
      <c r="DW153" s="108"/>
      <c r="DX153" s="108"/>
      <c r="DY153" s="108"/>
      <c r="DZ153" s="108"/>
      <c r="EA153" s="108"/>
      <c r="EB153" s="108"/>
      <c r="EC153" s="108"/>
      <c r="ED153" s="108"/>
      <c r="EE153" s="108"/>
      <c r="EF153" s="108"/>
      <c r="EG153" s="108"/>
      <c r="EH153" s="108"/>
      <c r="EI153" s="108"/>
      <c r="EJ153" s="108"/>
      <c r="EK153" s="108"/>
      <c r="EL153" s="108"/>
      <c r="EM153" s="108"/>
      <c r="EN153" s="108"/>
      <c r="EO153" s="108"/>
      <c r="EP153" s="108"/>
      <c r="EQ153" s="108"/>
      <c r="ER153" s="108"/>
      <c r="ES153" s="108"/>
      <c r="ET153" s="108"/>
      <c r="EU153" s="108"/>
      <c r="EV153" s="108"/>
      <c r="EW153" s="108"/>
      <c r="EX153" s="108"/>
      <c r="EY153" s="108"/>
      <c r="EZ153" s="108"/>
      <c r="FA153" s="108"/>
      <c r="FB153" s="108"/>
      <c r="FC153" s="108"/>
      <c r="FD153" s="108"/>
      <c r="FE153" s="108"/>
      <c r="FF153" s="108"/>
      <c r="FG153" s="108"/>
      <c r="FH153" s="108"/>
      <c r="FI153" s="108"/>
      <c r="FJ153" s="108"/>
      <c r="FK153" s="108"/>
      <c r="FL153" s="108"/>
      <c r="FM153" s="108"/>
      <c r="FN153" s="108"/>
      <c r="FO153" s="108"/>
      <c r="FP153" s="108"/>
      <c r="FQ153" s="108"/>
      <c r="FR153" s="108"/>
      <c r="FS153" s="108"/>
      <c r="FT153" s="108"/>
      <c r="FU153" s="108"/>
      <c r="FV153" s="108"/>
      <c r="FW153" s="108"/>
      <c r="FX153" s="108"/>
      <c r="FY153" s="108"/>
      <c r="FZ153" s="108"/>
      <c r="GA153" s="108"/>
      <c r="GB153" s="108"/>
      <c r="GC153" s="108"/>
      <c r="GD153" s="108"/>
      <c r="GE153" s="108"/>
      <c r="GF153" s="108"/>
      <c r="GG153" s="108"/>
      <c r="GH153" s="108"/>
      <c r="GI153" s="108"/>
      <c r="GJ153" s="108"/>
      <c r="GK153" s="108"/>
      <c r="GL153" s="108"/>
      <c r="GM153" s="108"/>
      <c r="GN153" s="108"/>
      <c r="GO153" s="108"/>
      <c r="GP153" s="108"/>
      <c r="GQ153" s="108"/>
      <c r="GR153" s="108"/>
      <c r="GS153" s="108"/>
      <c r="GT153" s="108"/>
      <c r="GU153" s="108"/>
      <c r="GV153" s="108"/>
      <c r="GW153" s="108"/>
      <c r="GX153" s="108"/>
      <c r="GY153" s="108"/>
      <c r="GZ153" s="108"/>
      <c r="HA153" s="108"/>
      <c r="HB153" s="108"/>
      <c r="HC153" s="108"/>
      <c r="HD153" s="108"/>
      <c r="HE153" s="108"/>
      <c r="HF153" s="108"/>
      <c r="HG153" s="108"/>
      <c r="HH153" s="108"/>
      <c r="HI153" s="108"/>
      <c r="HJ153" s="108"/>
      <c r="HK153" s="108"/>
      <c r="HL153" s="108"/>
      <c r="HM153" s="108"/>
      <c r="HN153" s="108"/>
      <c r="HO153" s="108"/>
      <c r="HP153" s="108"/>
      <c r="HQ153" s="108"/>
      <c r="HR153" s="108"/>
      <c r="HS153" s="108"/>
      <c r="HT153" s="108"/>
      <c r="HU153" s="108"/>
      <c r="HV153" s="108"/>
      <c r="HW153" s="108"/>
      <c r="HX153" s="108"/>
      <c r="HY153" s="108"/>
      <c r="HZ153" s="108"/>
      <c r="IA153" s="108"/>
      <c r="IB153" s="108"/>
      <c r="IC153" s="108"/>
      <c r="ID153" s="108"/>
      <c r="IE153" s="108"/>
      <c r="IF153" s="108"/>
      <c r="IG153" s="108"/>
      <c r="IH153" s="108"/>
      <c r="II153" s="108"/>
      <c r="IJ153" s="108"/>
      <c r="IK153" s="108"/>
      <c r="IL153" s="108"/>
      <c r="IM153" s="108"/>
      <c r="IN153" s="108"/>
      <c r="IO153" s="108"/>
      <c r="IP153" s="108"/>
      <c r="IQ153" s="108"/>
      <c r="IR153" s="108"/>
      <c r="IS153" s="108"/>
      <c r="IT153" s="108"/>
      <c r="IU153" s="108"/>
      <c r="IV153" s="108"/>
      <c r="IW153" s="108"/>
      <c r="IX153" s="108"/>
      <c r="IY153" s="108"/>
      <c r="IZ153" s="108"/>
      <c r="JA153" s="108"/>
      <c r="JB153" s="108"/>
      <c r="JC153" s="108"/>
      <c r="JD153" s="108"/>
      <c r="JE153" s="108"/>
      <c r="JF153" s="108"/>
      <c r="JG153" s="108"/>
      <c r="JH153" s="108"/>
      <c r="JI153" s="108"/>
      <c r="JJ153" s="108"/>
      <c r="JK153" s="108"/>
      <c r="JL153" s="108"/>
      <c r="JM153" s="108"/>
      <c r="JN153" s="108"/>
      <c r="JO153" s="108"/>
      <c r="JP153" s="108"/>
      <c r="JQ153" s="108"/>
      <c r="JR153" s="108"/>
      <c r="JS153" s="108"/>
      <c r="JT153" s="108"/>
      <c r="JU153" s="108"/>
      <c r="JV153" s="108"/>
      <c r="JW153" s="108"/>
      <c r="JX153" s="108"/>
      <c r="JY153" s="108"/>
      <c r="JZ153" s="108"/>
      <c r="KA153" s="108"/>
      <c r="KB153" s="108"/>
      <c r="KC153" s="108"/>
      <c r="KD153" s="108"/>
      <c r="KE153" s="108"/>
      <c r="KF153" s="108"/>
      <c r="KG153" s="108"/>
      <c r="KH153" s="108"/>
      <c r="KI153" s="108"/>
      <c r="KJ153" s="108"/>
      <c r="KK153" s="108"/>
      <c r="KL153" s="108"/>
      <c r="KM153" s="108"/>
      <c r="KN153" s="108"/>
      <c r="KO153" s="108"/>
      <c r="KP153" s="108"/>
      <c r="KQ153" s="108"/>
      <c r="KR153" s="108"/>
      <c r="KS153" s="108"/>
      <c r="KT153" s="108"/>
      <c r="KU153" s="108"/>
      <c r="KV153" s="108"/>
      <c r="KW153" s="108"/>
      <c r="KX153" s="108"/>
      <c r="KY153" s="108"/>
      <c r="KZ153" s="108"/>
      <c r="LA153" s="108"/>
      <c r="LB153" s="108"/>
      <c r="LC153" s="108"/>
      <c r="LD153" s="108"/>
      <c r="LE153" s="108"/>
      <c r="LF153" s="108"/>
      <c r="LG153" s="108"/>
      <c r="LH153" s="108"/>
      <c r="LI153" s="108"/>
      <c r="LJ153" s="108"/>
      <c r="LK153" s="108"/>
      <c r="LL153" s="108"/>
      <c r="LM153" s="108"/>
      <c r="LN153" s="108"/>
      <c r="LO153" s="108"/>
      <c r="LP153" s="108"/>
      <c r="LQ153" s="108"/>
      <c r="LR153" s="108"/>
      <c r="LS153" s="108"/>
      <c r="LT153" s="108"/>
      <c r="LU153" s="108"/>
      <c r="LV153" s="108"/>
      <c r="LW153" s="108"/>
      <c r="LX153" s="108"/>
      <c r="LY153" s="108"/>
      <c r="LZ153" s="108"/>
      <c r="MA153" s="108"/>
      <c r="MB153" s="108"/>
      <c r="MC153" s="108"/>
      <c r="MD153" s="108"/>
      <c r="ME153" s="108"/>
    </row>
    <row r="154" spans="1:343">
      <c r="A154" s="3"/>
      <c r="B154" s="438"/>
      <c r="C154" s="438"/>
      <c r="D154" s="438"/>
      <c r="E154" s="438"/>
      <c r="F154" s="438"/>
      <c r="G154" s="438"/>
      <c r="H154" s="438"/>
      <c r="I154" s="438"/>
      <c r="J154" s="438"/>
      <c r="K154" s="438"/>
      <c r="L154" s="438"/>
      <c r="M154" s="438"/>
      <c r="N154" s="438"/>
      <c r="O154" s="438"/>
      <c r="P154" s="438"/>
      <c r="Q154" s="438"/>
      <c r="R154" s="438"/>
      <c r="S154" s="438"/>
      <c r="T154" s="438"/>
      <c r="U154" s="438"/>
      <c r="V154" s="438"/>
      <c r="W154" s="438"/>
      <c r="X154" s="438"/>
      <c r="Y154" s="438"/>
      <c r="Z154" s="438"/>
      <c r="AA154" s="438"/>
      <c r="AB154" s="438"/>
      <c r="AC154" s="438"/>
      <c r="AD154" s="438"/>
      <c r="AE154" s="154"/>
      <c r="AF154" s="154"/>
      <c r="AG154" s="154"/>
      <c r="AH154" s="154"/>
      <c r="AI154" s="154"/>
      <c r="AJ154" s="108"/>
      <c r="AK154" s="154"/>
      <c r="AL154" s="108"/>
      <c r="AM154" s="108"/>
      <c r="AN154" s="108"/>
      <c r="AO154" s="108"/>
      <c r="AP154" s="108"/>
      <c r="AQ154" s="108"/>
      <c r="AR154" s="108"/>
      <c r="AS154" s="108"/>
      <c r="AT154" s="108"/>
      <c r="AU154" s="108"/>
      <c r="AV154" s="108"/>
      <c r="AW154" s="108"/>
      <c r="AX154" s="108"/>
      <c r="AY154" s="108"/>
      <c r="AZ154" s="108"/>
      <c r="BA154" s="108"/>
      <c r="BB154" s="108"/>
      <c r="BC154" s="108"/>
      <c r="BD154" s="108"/>
      <c r="BE154" s="108"/>
      <c r="BF154" s="108"/>
      <c r="BG154" s="108"/>
      <c r="BH154" s="108"/>
      <c r="BI154" s="108"/>
      <c r="BJ154" s="108"/>
      <c r="BK154" s="108"/>
      <c r="BL154" s="108"/>
      <c r="BM154" s="108"/>
      <c r="BN154" s="108"/>
      <c r="BO154" s="108"/>
      <c r="BP154" s="108"/>
      <c r="BQ154" s="108"/>
      <c r="BR154" s="108"/>
      <c r="BS154" s="108"/>
      <c r="BT154" s="108"/>
      <c r="BU154" s="108"/>
      <c r="BV154" s="108"/>
      <c r="BW154" s="108"/>
      <c r="BX154" s="108"/>
      <c r="BY154" s="108"/>
      <c r="BZ154" s="108"/>
      <c r="CA154" s="108"/>
      <c r="CB154" s="108"/>
      <c r="CC154" s="108"/>
      <c r="CD154" s="108"/>
      <c r="CE154" s="108"/>
      <c r="CF154" s="108"/>
      <c r="CG154" s="108"/>
      <c r="CH154" s="108"/>
      <c r="CI154" s="108"/>
      <c r="CJ154" s="108"/>
      <c r="CK154" s="108"/>
      <c r="CL154" s="108"/>
      <c r="CM154" s="108"/>
      <c r="CN154" s="108"/>
      <c r="CO154" s="108"/>
      <c r="CP154" s="108"/>
      <c r="CQ154" s="108"/>
      <c r="CR154" s="108"/>
      <c r="CS154" s="108"/>
      <c r="CT154" s="108"/>
      <c r="CU154" s="108"/>
      <c r="CV154" s="108"/>
      <c r="CW154" s="108"/>
      <c r="CX154" s="108"/>
      <c r="CY154" s="108"/>
      <c r="CZ154" s="108"/>
      <c r="DA154" s="108"/>
      <c r="DB154" s="108"/>
      <c r="DC154" s="108"/>
      <c r="DD154" s="108"/>
      <c r="DE154" s="108"/>
      <c r="DF154" s="108"/>
      <c r="DG154" s="108"/>
      <c r="DH154" s="108"/>
      <c r="DI154" s="108"/>
      <c r="DJ154" s="108"/>
      <c r="DK154" s="108"/>
      <c r="DL154" s="108"/>
      <c r="DM154" s="108"/>
      <c r="DN154" s="108"/>
      <c r="DO154" s="108"/>
      <c r="DP154" s="108"/>
      <c r="DQ154" s="108"/>
      <c r="DR154" s="108"/>
      <c r="DS154" s="108"/>
      <c r="DT154" s="108"/>
      <c r="DU154" s="108"/>
      <c r="DV154" s="108"/>
      <c r="DW154" s="108"/>
      <c r="DX154" s="108"/>
      <c r="DY154" s="108"/>
      <c r="DZ154" s="108"/>
      <c r="EA154" s="108"/>
      <c r="EB154" s="108"/>
      <c r="EC154" s="108"/>
      <c r="ED154" s="108"/>
      <c r="EE154" s="108"/>
      <c r="EF154" s="108"/>
      <c r="EG154" s="108"/>
      <c r="EH154" s="108"/>
      <c r="EI154" s="108"/>
      <c r="EJ154" s="108"/>
      <c r="EK154" s="108"/>
      <c r="EL154" s="108"/>
      <c r="EM154" s="108"/>
      <c r="EN154" s="108"/>
      <c r="EO154" s="108"/>
      <c r="EP154" s="108"/>
      <c r="EQ154" s="108"/>
      <c r="ER154" s="108"/>
      <c r="ES154" s="108"/>
      <c r="ET154" s="108"/>
      <c r="EU154" s="108"/>
      <c r="EV154" s="108"/>
      <c r="EW154" s="108"/>
      <c r="EX154" s="108"/>
      <c r="EY154" s="108"/>
      <c r="EZ154" s="108"/>
      <c r="FA154" s="108"/>
      <c r="FB154" s="108"/>
      <c r="FC154" s="108"/>
      <c r="FD154" s="108"/>
      <c r="FE154" s="108"/>
      <c r="FF154" s="108"/>
      <c r="FG154" s="108"/>
      <c r="FH154" s="108"/>
      <c r="FI154" s="108"/>
      <c r="FJ154" s="108"/>
      <c r="FK154" s="108"/>
      <c r="FL154" s="108"/>
      <c r="FM154" s="108"/>
      <c r="FN154" s="108"/>
      <c r="FO154" s="108"/>
      <c r="FP154" s="108"/>
      <c r="FQ154" s="108"/>
      <c r="FR154" s="108"/>
      <c r="FS154" s="108"/>
      <c r="FT154" s="108"/>
      <c r="FU154" s="108"/>
      <c r="FV154" s="108"/>
      <c r="FW154" s="108"/>
      <c r="FX154" s="108"/>
      <c r="FY154" s="108"/>
      <c r="FZ154" s="108"/>
      <c r="GA154" s="108"/>
      <c r="GB154" s="108"/>
      <c r="GC154" s="108"/>
      <c r="GD154" s="108"/>
      <c r="GE154" s="108"/>
      <c r="GF154" s="108"/>
      <c r="GG154" s="108"/>
      <c r="GH154" s="108"/>
      <c r="GI154" s="108"/>
      <c r="GJ154" s="108"/>
      <c r="GK154" s="108"/>
      <c r="GL154" s="108"/>
      <c r="GM154" s="108"/>
      <c r="GN154" s="108"/>
      <c r="GO154" s="108"/>
      <c r="GP154" s="108"/>
      <c r="GQ154" s="108"/>
      <c r="GR154" s="108"/>
      <c r="GS154" s="108"/>
      <c r="GT154" s="108"/>
      <c r="GU154" s="108"/>
      <c r="GV154" s="108"/>
      <c r="GW154" s="108"/>
      <c r="GX154" s="108"/>
      <c r="GY154" s="108"/>
      <c r="GZ154" s="108"/>
      <c r="HA154" s="108"/>
      <c r="HB154" s="108"/>
      <c r="HC154" s="108"/>
      <c r="HD154" s="108"/>
      <c r="HE154" s="108"/>
      <c r="HF154" s="108"/>
      <c r="HG154" s="108"/>
      <c r="HH154" s="108"/>
      <c r="HI154" s="108"/>
      <c r="HJ154" s="108"/>
      <c r="HK154" s="108"/>
      <c r="HL154" s="108"/>
      <c r="HM154" s="108"/>
      <c r="HN154" s="108"/>
      <c r="HO154" s="108"/>
      <c r="HP154" s="108"/>
      <c r="HQ154" s="108"/>
      <c r="HR154" s="108"/>
      <c r="HS154" s="108"/>
      <c r="HT154" s="108"/>
      <c r="HU154" s="108"/>
      <c r="HV154" s="108"/>
      <c r="HW154" s="108"/>
      <c r="HX154" s="108"/>
      <c r="HY154" s="108"/>
      <c r="HZ154" s="108"/>
      <c r="IA154" s="108"/>
      <c r="IB154" s="108"/>
      <c r="IC154" s="108"/>
      <c r="ID154" s="108"/>
      <c r="IE154" s="108"/>
      <c r="IF154" s="108"/>
      <c r="IG154" s="108"/>
      <c r="IH154" s="108"/>
      <c r="II154" s="108"/>
      <c r="IJ154" s="108"/>
      <c r="IK154" s="108"/>
      <c r="IL154" s="108"/>
      <c r="IM154" s="108"/>
      <c r="IN154" s="108"/>
      <c r="IO154" s="108"/>
      <c r="IP154" s="108"/>
      <c r="IQ154" s="108"/>
      <c r="IR154" s="108"/>
      <c r="IS154" s="108"/>
      <c r="IT154" s="108"/>
      <c r="IU154" s="108"/>
      <c r="IV154" s="108"/>
      <c r="IW154" s="108"/>
      <c r="IX154" s="108"/>
      <c r="IY154" s="108"/>
      <c r="IZ154" s="108"/>
      <c r="JA154" s="108"/>
      <c r="JB154" s="108"/>
      <c r="JC154" s="108"/>
      <c r="JD154" s="108"/>
      <c r="JE154" s="108"/>
      <c r="JF154" s="108"/>
      <c r="JG154" s="108"/>
      <c r="JH154" s="108"/>
      <c r="JI154" s="108"/>
      <c r="JJ154" s="108"/>
      <c r="JK154" s="108"/>
      <c r="JL154" s="108"/>
      <c r="JM154" s="108"/>
      <c r="JN154" s="108"/>
      <c r="JO154" s="108"/>
      <c r="JP154" s="108"/>
      <c r="JQ154" s="108"/>
      <c r="JR154" s="108"/>
      <c r="JS154" s="108"/>
      <c r="JT154" s="108"/>
      <c r="JU154" s="108"/>
      <c r="JV154" s="108"/>
      <c r="JW154" s="108"/>
      <c r="JX154" s="108"/>
      <c r="JY154" s="108"/>
      <c r="JZ154" s="108"/>
      <c r="KA154" s="108"/>
      <c r="KB154" s="108"/>
      <c r="KC154" s="108"/>
      <c r="KD154" s="108"/>
      <c r="KE154" s="108"/>
      <c r="KF154" s="108"/>
      <c r="KG154" s="108"/>
      <c r="KH154" s="108"/>
      <c r="KI154" s="108"/>
      <c r="KJ154" s="108"/>
      <c r="KK154" s="108"/>
      <c r="KL154" s="108"/>
      <c r="KM154" s="108"/>
      <c r="KN154" s="108"/>
      <c r="KO154" s="108"/>
      <c r="KP154" s="108"/>
      <c r="KQ154" s="108"/>
      <c r="KR154" s="108"/>
      <c r="KS154" s="108"/>
      <c r="KT154" s="108"/>
      <c r="KU154" s="108"/>
      <c r="KV154" s="108"/>
      <c r="KW154" s="108"/>
      <c r="KX154" s="108"/>
      <c r="KY154" s="108"/>
      <c r="KZ154" s="108"/>
      <c r="LA154" s="108"/>
      <c r="LB154" s="108"/>
      <c r="LC154" s="108"/>
      <c r="LD154" s="108"/>
      <c r="LE154" s="108"/>
      <c r="LF154" s="108"/>
      <c r="LG154" s="108"/>
      <c r="LH154" s="108"/>
      <c r="LI154" s="108"/>
      <c r="LJ154" s="108"/>
      <c r="LK154" s="108"/>
      <c r="LL154" s="108"/>
      <c r="LM154" s="108"/>
      <c r="LN154" s="108"/>
      <c r="LO154" s="108"/>
      <c r="LP154" s="108"/>
      <c r="LQ154" s="108"/>
      <c r="LR154" s="108"/>
      <c r="LS154" s="108"/>
      <c r="LT154" s="108"/>
      <c r="LU154" s="108"/>
      <c r="LV154" s="108"/>
      <c r="LW154" s="108"/>
      <c r="LX154" s="108"/>
      <c r="LY154" s="108"/>
      <c r="LZ154" s="108"/>
      <c r="MA154" s="108"/>
      <c r="MB154" s="108"/>
      <c r="MC154" s="108"/>
      <c r="MD154" s="108"/>
      <c r="ME154" s="108"/>
    </row>
    <row r="155" spans="1:343">
      <c r="A155" s="3"/>
      <c r="B155" s="438"/>
      <c r="C155" s="438"/>
      <c r="D155" s="438"/>
      <c r="E155" s="438"/>
      <c r="F155" s="438"/>
      <c r="G155" s="438"/>
      <c r="H155" s="438"/>
      <c r="I155" s="438"/>
      <c r="J155" s="438"/>
      <c r="K155" s="438"/>
      <c r="L155" s="438"/>
      <c r="M155" s="438"/>
      <c r="N155" s="438"/>
      <c r="O155" s="438"/>
      <c r="P155" s="438"/>
      <c r="Q155" s="438"/>
      <c r="R155" s="438"/>
      <c r="S155" s="438"/>
      <c r="T155" s="438"/>
      <c r="U155" s="438"/>
      <c r="V155" s="438"/>
      <c r="W155" s="438"/>
      <c r="X155" s="438"/>
      <c r="Y155" s="438"/>
      <c r="Z155" s="438"/>
      <c r="AA155" s="438"/>
      <c r="AB155" s="438"/>
      <c r="AC155" s="438"/>
      <c r="AD155" s="438"/>
      <c r="AE155" s="154"/>
      <c r="AF155" s="154"/>
      <c r="AG155" s="154"/>
      <c r="AH155" s="154"/>
      <c r="AI155" s="154"/>
      <c r="AJ155" s="108"/>
      <c r="AK155" s="154"/>
      <c r="AL155" s="108"/>
      <c r="AM155" s="108"/>
      <c r="AN155" s="108"/>
      <c r="AO155" s="108"/>
      <c r="AP155" s="108"/>
      <c r="AQ155" s="108"/>
      <c r="AR155" s="108"/>
      <c r="AS155" s="108"/>
      <c r="AT155" s="108"/>
      <c r="AU155" s="108"/>
      <c r="AV155" s="108"/>
      <c r="AW155" s="108"/>
      <c r="AX155" s="108"/>
      <c r="AY155" s="108"/>
      <c r="AZ155" s="108"/>
      <c r="BA155" s="108"/>
      <c r="BB155" s="108"/>
      <c r="BC155" s="108"/>
      <c r="BD155" s="108"/>
      <c r="BE155" s="108"/>
      <c r="BF155" s="108"/>
      <c r="BG155" s="108"/>
      <c r="BH155" s="108"/>
      <c r="BI155" s="108"/>
      <c r="BJ155" s="108"/>
      <c r="BK155" s="108"/>
      <c r="BL155" s="108"/>
      <c r="BM155" s="108"/>
      <c r="BN155" s="108"/>
      <c r="BO155" s="108"/>
      <c r="BP155" s="108"/>
      <c r="BQ155" s="108"/>
      <c r="BR155" s="108"/>
      <c r="BS155" s="108"/>
      <c r="BT155" s="108"/>
      <c r="BU155" s="108"/>
      <c r="BV155" s="108"/>
      <c r="BW155" s="108"/>
      <c r="BX155" s="108"/>
      <c r="BY155" s="108"/>
      <c r="BZ155" s="108"/>
      <c r="CA155" s="108"/>
      <c r="CB155" s="108"/>
      <c r="CC155" s="108"/>
      <c r="CD155" s="108"/>
      <c r="CE155" s="108"/>
      <c r="CF155" s="108"/>
      <c r="CG155" s="108"/>
      <c r="CH155" s="108"/>
      <c r="CI155" s="108"/>
      <c r="CJ155" s="108"/>
      <c r="CK155" s="108"/>
      <c r="CL155" s="108"/>
      <c r="CM155" s="108"/>
      <c r="CN155" s="108"/>
      <c r="CO155" s="108"/>
      <c r="CP155" s="108"/>
      <c r="CQ155" s="108"/>
      <c r="CR155" s="108"/>
      <c r="CS155" s="108"/>
      <c r="CT155" s="108"/>
      <c r="CU155" s="108"/>
      <c r="CV155" s="108"/>
      <c r="CW155" s="108"/>
      <c r="CX155" s="108"/>
      <c r="CY155" s="108"/>
      <c r="CZ155" s="108"/>
      <c r="DA155" s="108"/>
      <c r="DB155" s="108"/>
      <c r="DC155" s="108"/>
      <c r="DD155" s="108"/>
      <c r="DE155" s="108"/>
      <c r="DF155" s="108"/>
      <c r="DG155" s="108"/>
      <c r="DH155" s="108"/>
      <c r="DI155" s="108"/>
      <c r="DJ155" s="108"/>
      <c r="DK155" s="108"/>
      <c r="DL155" s="108"/>
      <c r="DM155" s="108"/>
      <c r="DN155" s="108"/>
      <c r="DO155" s="108"/>
      <c r="DP155" s="108"/>
      <c r="DQ155" s="108"/>
      <c r="DR155" s="108"/>
      <c r="DS155" s="108"/>
      <c r="DT155" s="108"/>
      <c r="DU155" s="108"/>
      <c r="DV155" s="108"/>
      <c r="DW155" s="108"/>
      <c r="DX155" s="108"/>
      <c r="DY155" s="108"/>
      <c r="DZ155" s="108"/>
      <c r="EA155" s="108"/>
      <c r="EB155" s="108"/>
      <c r="EC155" s="108"/>
      <c r="ED155" s="108"/>
      <c r="EE155" s="108"/>
      <c r="EF155" s="108"/>
      <c r="EG155" s="108"/>
      <c r="EH155" s="108"/>
      <c r="EI155" s="108"/>
      <c r="EJ155" s="108"/>
      <c r="EK155" s="108"/>
      <c r="EL155" s="108"/>
      <c r="EM155" s="108"/>
      <c r="EN155" s="108"/>
      <c r="EO155" s="108"/>
      <c r="EP155" s="108"/>
      <c r="EQ155" s="108"/>
      <c r="ER155" s="108"/>
      <c r="ES155" s="108"/>
      <c r="ET155" s="108"/>
      <c r="EU155" s="108"/>
      <c r="EV155" s="108"/>
      <c r="EW155" s="108"/>
      <c r="EX155" s="108"/>
      <c r="EY155" s="108"/>
      <c r="EZ155" s="108"/>
      <c r="FA155" s="108"/>
      <c r="FB155" s="108"/>
      <c r="FC155" s="108"/>
      <c r="FD155" s="108"/>
      <c r="FE155" s="108"/>
      <c r="FF155" s="108"/>
      <c r="FG155" s="108"/>
      <c r="FH155" s="108"/>
      <c r="FI155" s="108"/>
      <c r="FJ155" s="108"/>
      <c r="FK155" s="108"/>
      <c r="FL155" s="108"/>
      <c r="FM155" s="108"/>
      <c r="FN155" s="108"/>
      <c r="FO155" s="108"/>
      <c r="FP155" s="108"/>
      <c r="FQ155" s="108"/>
      <c r="FR155" s="108"/>
      <c r="FS155" s="108"/>
      <c r="FT155" s="108"/>
      <c r="FU155" s="108"/>
      <c r="FV155" s="108"/>
      <c r="FW155" s="108"/>
      <c r="FX155" s="108"/>
      <c r="FY155" s="108"/>
      <c r="FZ155" s="108"/>
      <c r="GA155" s="108"/>
      <c r="GB155" s="108"/>
      <c r="GC155" s="108"/>
      <c r="GD155" s="108"/>
      <c r="GE155" s="108"/>
      <c r="GF155" s="108"/>
      <c r="GG155" s="108"/>
      <c r="GH155" s="108"/>
      <c r="GI155" s="108"/>
      <c r="GJ155" s="108"/>
      <c r="GK155" s="108"/>
      <c r="GL155" s="108"/>
      <c r="GM155" s="108"/>
      <c r="GN155" s="108"/>
      <c r="GO155" s="108"/>
      <c r="GP155" s="108"/>
      <c r="GQ155" s="108"/>
      <c r="GR155" s="108"/>
      <c r="GS155" s="108"/>
      <c r="GT155" s="108"/>
      <c r="GU155" s="108"/>
      <c r="GV155" s="108"/>
      <c r="GW155" s="108"/>
      <c r="GX155" s="108"/>
      <c r="GY155" s="108"/>
      <c r="GZ155" s="108"/>
      <c r="HA155" s="108"/>
      <c r="HB155" s="108"/>
      <c r="HC155" s="108"/>
      <c r="HD155" s="108"/>
      <c r="HE155" s="108"/>
      <c r="HF155" s="108"/>
      <c r="HG155" s="108"/>
      <c r="HH155" s="108"/>
      <c r="HI155" s="108"/>
      <c r="HJ155" s="108"/>
      <c r="HK155" s="108"/>
      <c r="HL155" s="108"/>
      <c r="HM155" s="108"/>
      <c r="HN155" s="108"/>
      <c r="HO155" s="108"/>
      <c r="HP155" s="108"/>
      <c r="HQ155" s="108"/>
      <c r="HR155" s="108"/>
      <c r="HS155" s="108"/>
      <c r="HT155" s="108"/>
      <c r="HU155" s="108"/>
      <c r="HV155" s="108"/>
      <c r="HW155" s="108"/>
      <c r="HX155" s="108"/>
      <c r="HY155" s="108"/>
      <c r="HZ155" s="108"/>
      <c r="IA155" s="108"/>
      <c r="IB155" s="108"/>
      <c r="IC155" s="108"/>
      <c r="ID155" s="108"/>
      <c r="IE155" s="108"/>
      <c r="IF155" s="108"/>
      <c r="IG155" s="108"/>
      <c r="IH155" s="108"/>
      <c r="II155" s="108"/>
      <c r="IJ155" s="108"/>
      <c r="IK155" s="108"/>
      <c r="IL155" s="108"/>
      <c r="IM155" s="108"/>
      <c r="IN155" s="108"/>
      <c r="IO155" s="108"/>
      <c r="IP155" s="108"/>
      <c r="IQ155" s="108"/>
      <c r="IR155" s="108"/>
      <c r="IS155" s="108"/>
      <c r="IT155" s="108"/>
      <c r="IU155" s="108"/>
      <c r="IV155" s="108"/>
      <c r="IW155" s="108"/>
      <c r="IX155" s="108"/>
      <c r="IY155" s="108"/>
      <c r="IZ155" s="108"/>
      <c r="JA155" s="108"/>
      <c r="JB155" s="108"/>
      <c r="JC155" s="108"/>
      <c r="JD155" s="108"/>
      <c r="JE155" s="108"/>
      <c r="JF155" s="108"/>
      <c r="JG155" s="108"/>
      <c r="JH155" s="108"/>
      <c r="JI155" s="108"/>
      <c r="JJ155" s="108"/>
      <c r="JK155" s="108"/>
      <c r="JL155" s="108"/>
      <c r="JM155" s="108"/>
      <c r="JN155" s="108"/>
      <c r="JO155" s="108"/>
      <c r="JP155" s="108"/>
      <c r="JQ155" s="108"/>
      <c r="JR155" s="108"/>
      <c r="JS155" s="108"/>
      <c r="JT155" s="108"/>
      <c r="JU155" s="108"/>
      <c r="JV155" s="108"/>
      <c r="JW155" s="108"/>
      <c r="JX155" s="108"/>
      <c r="JY155" s="108"/>
      <c r="JZ155" s="108"/>
      <c r="KA155" s="108"/>
      <c r="KB155" s="108"/>
      <c r="KC155" s="108"/>
      <c r="KD155" s="108"/>
      <c r="KE155" s="108"/>
      <c r="KF155" s="108"/>
      <c r="KG155" s="108"/>
      <c r="KH155" s="108"/>
      <c r="KI155" s="108"/>
      <c r="KJ155" s="108"/>
      <c r="KK155" s="108"/>
      <c r="KL155" s="108"/>
      <c r="KM155" s="108"/>
      <c r="KN155" s="108"/>
      <c r="KO155" s="108"/>
      <c r="KP155" s="108"/>
      <c r="KQ155" s="108"/>
      <c r="KR155" s="108"/>
      <c r="KS155" s="108"/>
      <c r="KT155" s="108"/>
      <c r="KU155" s="108"/>
      <c r="KV155" s="108"/>
      <c r="KW155" s="108"/>
      <c r="KX155" s="108"/>
      <c r="KY155" s="108"/>
      <c r="KZ155" s="108"/>
      <c r="LA155" s="108"/>
      <c r="LB155" s="108"/>
      <c r="LC155" s="108"/>
      <c r="LD155" s="108"/>
      <c r="LE155" s="108"/>
      <c r="LF155" s="108"/>
      <c r="LG155" s="108"/>
      <c r="LH155" s="108"/>
      <c r="LI155" s="108"/>
      <c r="LJ155" s="108"/>
      <c r="LK155" s="108"/>
      <c r="LL155" s="108"/>
      <c r="LM155" s="108"/>
      <c r="LN155" s="108"/>
      <c r="LO155" s="108"/>
      <c r="LP155" s="108"/>
      <c r="LQ155" s="108"/>
      <c r="LR155" s="108"/>
      <c r="LS155" s="108"/>
      <c r="LT155" s="108"/>
      <c r="LU155" s="108"/>
      <c r="LV155" s="108"/>
      <c r="LW155" s="108"/>
      <c r="LX155" s="108"/>
      <c r="LY155" s="108"/>
      <c r="LZ155" s="108"/>
      <c r="MA155" s="108"/>
      <c r="MB155" s="108"/>
      <c r="MC155" s="108"/>
      <c r="MD155" s="108"/>
      <c r="ME155" s="108"/>
    </row>
    <row r="156" spans="1:343">
      <c r="A156" s="3"/>
      <c r="B156" s="438"/>
      <c r="C156" s="438"/>
      <c r="D156" s="438"/>
      <c r="E156" s="438"/>
      <c r="F156" s="438"/>
      <c r="G156" s="438"/>
      <c r="H156" s="438"/>
      <c r="I156" s="438"/>
      <c r="J156" s="438"/>
      <c r="K156" s="438"/>
      <c r="L156" s="438"/>
      <c r="M156" s="438"/>
      <c r="N156" s="438"/>
      <c r="O156" s="438"/>
      <c r="P156" s="438"/>
      <c r="Q156" s="438"/>
      <c r="R156" s="438"/>
      <c r="S156" s="438"/>
      <c r="T156" s="438"/>
      <c r="U156" s="438"/>
      <c r="V156" s="438"/>
      <c r="W156" s="438"/>
      <c r="X156" s="438"/>
      <c r="Y156" s="438"/>
      <c r="Z156" s="438"/>
      <c r="AA156" s="438"/>
      <c r="AB156" s="438"/>
      <c r="AC156" s="438"/>
      <c r="AD156" s="438"/>
      <c r="AE156" s="154"/>
      <c r="AF156" s="154"/>
      <c r="AG156" s="154"/>
      <c r="AH156" s="154"/>
      <c r="AI156" s="154"/>
      <c r="AJ156" s="108"/>
      <c r="AK156" s="154"/>
      <c r="AL156" s="108"/>
      <c r="AM156" s="108"/>
      <c r="AN156" s="108"/>
      <c r="AO156" s="108"/>
      <c r="AP156" s="108"/>
      <c r="AQ156" s="108"/>
      <c r="AR156" s="108"/>
      <c r="AS156" s="108"/>
      <c r="AT156" s="108"/>
      <c r="AU156" s="108"/>
      <c r="AV156" s="108"/>
      <c r="AW156" s="108"/>
      <c r="AX156" s="108"/>
      <c r="AY156" s="108"/>
      <c r="AZ156" s="108"/>
      <c r="BA156" s="108"/>
      <c r="BB156" s="108"/>
      <c r="BC156" s="108"/>
      <c r="BD156" s="108"/>
      <c r="BE156" s="108"/>
      <c r="BF156" s="108"/>
      <c r="BG156" s="108"/>
      <c r="BH156" s="108"/>
      <c r="BI156" s="108"/>
      <c r="BJ156" s="108"/>
      <c r="BK156" s="108"/>
      <c r="BL156" s="108"/>
      <c r="BM156" s="108"/>
      <c r="BN156" s="108"/>
      <c r="BO156" s="108"/>
      <c r="BP156" s="108"/>
      <c r="BQ156" s="108"/>
      <c r="BR156" s="108"/>
      <c r="BS156" s="108"/>
      <c r="BT156" s="108"/>
      <c r="BU156" s="108"/>
      <c r="BV156" s="108"/>
      <c r="BW156" s="108"/>
      <c r="BX156" s="108"/>
      <c r="BY156" s="108"/>
      <c r="BZ156" s="108"/>
      <c r="CA156" s="108"/>
      <c r="CB156" s="108"/>
      <c r="CC156" s="108"/>
      <c r="CD156" s="108"/>
      <c r="CE156" s="108"/>
      <c r="CF156" s="108"/>
      <c r="CG156" s="108"/>
      <c r="CH156" s="108"/>
      <c r="CI156" s="108"/>
      <c r="CJ156" s="108"/>
      <c r="CK156" s="108"/>
      <c r="CL156" s="108"/>
      <c r="CM156" s="108"/>
      <c r="CN156" s="108"/>
      <c r="CO156" s="108"/>
      <c r="CP156" s="108"/>
      <c r="CQ156" s="108"/>
      <c r="CR156" s="108"/>
      <c r="CS156" s="108"/>
      <c r="CT156" s="108"/>
      <c r="CU156" s="108"/>
      <c r="CV156" s="108"/>
      <c r="CW156" s="108"/>
      <c r="CX156" s="108"/>
      <c r="CY156" s="108"/>
      <c r="CZ156" s="108"/>
      <c r="DA156" s="108"/>
      <c r="DB156" s="108"/>
      <c r="DC156" s="108"/>
      <c r="DD156" s="108"/>
      <c r="DE156" s="108"/>
      <c r="DF156" s="108"/>
      <c r="DG156" s="108"/>
      <c r="DH156" s="108"/>
      <c r="DI156" s="108"/>
      <c r="DJ156" s="108"/>
      <c r="DK156" s="108"/>
      <c r="DL156" s="108"/>
      <c r="DM156" s="108"/>
      <c r="DN156" s="108"/>
      <c r="DO156" s="108"/>
      <c r="DP156" s="108"/>
      <c r="DQ156" s="108"/>
      <c r="DR156" s="108"/>
      <c r="DS156" s="108"/>
      <c r="DT156" s="108"/>
      <c r="DU156" s="108"/>
      <c r="DV156" s="108"/>
      <c r="DW156" s="108"/>
      <c r="DX156" s="108"/>
      <c r="DY156" s="108"/>
      <c r="DZ156" s="108"/>
      <c r="EA156" s="108"/>
      <c r="EB156" s="108"/>
      <c r="EC156" s="108"/>
      <c r="ED156" s="108"/>
      <c r="EE156" s="108"/>
      <c r="EF156" s="108"/>
      <c r="EG156" s="108"/>
      <c r="EH156" s="108"/>
      <c r="EI156" s="108"/>
      <c r="EJ156" s="108"/>
      <c r="EK156" s="108"/>
      <c r="EL156" s="108"/>
      <c r="EM156" s="108"/>
      <c r="EN156" s="108"/>
      <c r="EO156" s="108"/>
      <c r="EP156" s="108"/>
      <c r="EQ156" s="108"/>
      <c r="ER156" s="108"/>
      <c r="ES156" s="108"/>
      <c r="ET156" s="108"/>
      <c r="EU156" s="108"/>
      <c r="EV156" s="108"/>
      <c r="EW156" s="108"/>
      <c r="EX156" s="108"/>
      <c r="EY156" s="108"/>
      <c r="EZ156" s="108"/>
      <c r="FA156" s="108"/>
      <c r="FB156" s="108"/>
      <c r="FC156" s="108"/>
      <c r="FD156" s="108"/>
      <c r="FE156" s="108"/>
      <c r="FF156" s="108"/>
      <c r="FG156" s="108"/>
      <c r="FH156" s="108"/>
      <c r="FI156" s="108"/>
      <c r="FJ156" s="108"/>
      <c r="FK156" s="108"/>
      <c r="FL156" s="108"/>
      <c r="FM156" s="108"/>
      <c r="FN156" s="108"/>
      <c r="FO156" s="108"/>
      <c r="FP156" s="108"/>
      <c r="FQ156" s="108"/>
      <c r="FR156" s="108"/>
      <c r="FS156" s="108"/>
      <c r="FT156" s="108"/>
      <c r="FU156" s="108"/>
      <c r="FV156" s="108"/>
      <c r="FW156" s="108"/>
      <c r="FX156" s="108"/>
      <c r="FY156" s="108"/>
      <c r="FZ156" s="108"/>
      <c r="GA156" s="108"/>
      <c r="GB156" s="108"/>
      <c r="GC156" s="108"/>
      <c r="GD156" s="108"/>
      <c r="GE156" s="108"/>
      <c r="GF156" s="108"/>
      <c r="GG156" s="108"/>
      <c r="GH156" s="108"/>
      <c r="GI156" s="108"/>
      <c r="GJ156" s="108"/>
      <c r="GK156" s="108"/>
      <c r="GL156" s="108"/>
      <c r="GM156" s="108"/>
      <c r="GN156" s="108"/>
      <c r="GO156" s="108"/>
      <c r="GP156" s="108"/>
      <c r="GQ156" s="108"/>
      <c r="GR156" s="108"/>
      <c r="GS156" s="108"/>
      <c r="GT156" s="108"/>
      <c r="GU156" s="108"/>
      <c r="GV156" s="108"/>
      <c r="GW156" s="108"/>
      <c r="GX156" s="108"/>
      <c r="GY156" s="108"/>
      <c r="GZ156" s="108"/>
      <c r="HA156" s="108"/>
      <c r="HB156" s="108"/>
      <c r="HC156" s="108"/>
      <c r="HD156" s="108"/>
      <c r="HE156" s="108"/>
      <c r="HF156" s="108"/>
      <c r="HG156" s="108"/>
      <c r="HH156" s="108"/>
      <c r="HI156" s="108"/>
      <c r="HJ156" s="108"/>
      <c r="HK156" s="108"/>
      <c r="HL156" s="108"/>
      <c r="HM156" s="108"/>
      <c r="HN156" s="108"/>
      <c r="HO156" s="108"/>
      <c r="HP156" s="108"/>
      <c r="HQ156" s="108"/>
      <c r="HR156" s="108"/>
      <c r="HS156" s="108"/>
      <c r="HT156" s="108"/>
      <c r="HU156" s="108"/>
      <c r="HV156" s="108"/>
      <c r="HW156" s="108"/>
      <c r="HX156" s="108"/>
      <c r="HY156" s="108"/>
      <c r="HZ156" s="108"/>
      <c r="IA156" s="108"/>
      <c r="IB156" s="108"/>
      <c r="IC156" s="108"/>
      <c r="ID156" s="108"/>
      <c r="IE156" s="108"/>
      <c r="IF156" s="108"/>
      <c r="IG156" s="108"/>
      <c r="IH156" s="108"/>
      <c r="II156" s="108"/>
      <c r="IJ156" s="108"/>
      <c r="IK156" s="108"/>
      <c r="IL156" s="108"/>
      <c r="IM156" s="108"/>
      <c r="IN156" s="108"/>
      <c r="IO156" s="108"/>
      <c r="IP156" s="108"/>
      <c r="IQ156" s="108"/>
      <c r="IR156" s="108"/>
      <c r="IS156" s="108"/>
      <c r="IT156" s="108"/>
      <c r="IU156" s="108"/>
      <c r="IV156" s="108"/>
      <c r="IW156" s="108"/>
      <c r="IX156" s="108"/>
      <c r="IY156" s="108"/>
      <c r="IZ156" s="108"/>
      <c r="JA156" s="108"/>
      <c r="JB156" s="108"/>
      <c r="JC156" s="108"/>
      <c r="JD156" s="108"/>
      <c r="JE156" s="108"/>
      <c r="JF156" s="108"/>
      <c r="JG156" s="108"/>
      <c r="JH156" s="108"/>
      <c r="JI156" s="108"/>
      <c r="JJ156" s="108"/>
      <c r="JK156" s="108"/>
      <c r="JL156" s="108"/>
      <c r="JM156" s="108"/>
      <c r="JN156" s="108"/>
      <c r="JO156" s="108"/>
      <c r="JP156" s="108"/>
      <c r="JQ156" s="108"/>
      <c r="JR156" s="108"/>
      <c r="JS156" s="108"/>
      <c r="JT156" s="108"/>
      <c r="JU156" s="108"/>
      <c r="JV156" s="108"/>
      <c r="JW156" s="108"/>
      <c r="JX156" s="108"/>
      <c r="JY156" s="108"/>
      <c r="JZ156" s="108"/>
      <c r="KA156" s="108"/>
      <c r="KB156" s="108"/>
      <c r="KC156" s="108"/>
      <c r="KD156" s="108"/>
      <c r="KE156" s="108"/>
      <c r="KF156" s="108"/>
      <c r="KG156" s="108"/>
      <c r="KH156" s="108"/>
      <c r="KI156" s="108"/>
      <c r="KJ156" s="108"/>
      <c r="KK156" s="108"/>
      <c r="KL156" s="108"/>
      <c r="KM156" s="108"/>
      <c r="KN156" s="108"/>
      <c r="KO156" s="108"/>
      <c r="KP156" s="108"/>
      <c r="KQ156" s="108"/>
      <c r="KR156" s="108"/>
      <c r="KS156" s="108"/>
      <c r="KT156" s="108"/>
      <c r="KU156" s="108"/>
      <c r="KV156" s="108"/>
      <c r="KW156" s="108"/>
      <c r="KX156" s="108"/>
      <c r="KY156" s="108"/>
      <c r="KZ156" s="108"/>
      <c r="LA156" s="108"/>
      <c r="LB156" s="108"/>
      <c r="LC156" s="108"/>
      <c r="LD156" s="108"/>
      <c r="LE156" s="108"/>
      <c r="LF156" s="108"/>
      <c r="LG156" s="108"/>
      <c r="LH156" s="108"/>
      <c r="LI156" s="108"/>
      <c r="LJ156" s="108"/>
      <c r="LK156" s="108"/>
      <c r="LL156" s="108"/>
      <c r="LM156" s="108"/>
      <c r="LN156" s="108"/>
      <c r="LO156" s="108"/>
      <c r="LP156" s="108"/>
      <c r="LQ156" s="108"/>
      <c r="LR156" s="108"/>
      <c r="LS156" s="108"/>
      <c r="LT156" s="108"/>
      <c r="LU156" s="108"/>
      <c r="LV156" s="108"/>
      <c r="LW156" s="108"/>
      <c r="LX156" s="108"/>
      <c r="LY156" s="108"/>
      <c r="LZ156" s="108"/>
      <c r="MA156" s="108"/>
      <c r="MB156" s="108"/>
      <c r="MC156" s="108"/>
      <c r="MD156" s="108"/>
      <c r="ME156" s="108"/>
    </row>
    <row r="157" spans="1:343">
      <c r="A157" s="3"/>
      <c r="B157" s="438"/>
      <c r="C157" s="438"/>
      <c r="D157" s="438"/>
      <c r="E157" s="438"/>
      <c r="F157" s="438"/>
      <c r="G157" s="438"/>
      <c r="H157" s="438"/>
      <c r="I157" s="438"/>
      <c r="J157" s="438"/>
      <c r="K157" s="438"/>
      <c r="L157" s="438"/>
      <c r="M157" s="438"/>
      <c r="N157" s="438"/>
      <c r="O157" s="438"/>
      <c r="P157" s="438"/>
      <c r="Q157" s="438"/>
      <c r="R157" s="438"/>
      <c r="S157" s="438"/>
      <c r="T157" s="438"/>
      <c r="U157" s="438"/>
      <c r="V157" s="438"/>
      <c r="W157" s="438"/>
      <c r="X157" s="438"/>
      <c r="Y157" s="438"/>
      <c r="Z157" s="438"/>
      <c r="AA157" s="438"/>
      <c r="AB157" s="438"/>
      <c r="AC157" s="438"/>
      <c r="AD157" s="438"/>
      <c r="AE157" s="154"/>
      <c r="AF157" s="154"/>
      <c r="AG157" s="154"/>
      <c r="AH157" s="154"/>
      <c r="AI157" s="154"/>
      <c r="AJ157" s="108"/>
      <c r="AK157" s="154"/>
      <c r="AL157" s="108"/>
      <c r="AM157" s="108"/>
      <c r="AN157" s="108"/>
      <c r="AO157" s="108"/>
      <c r="AP157" s="108"/>
      <c r="AQ157" s="108"/>
      <c r="AR157" s="108"/>
      <c r="AS157" s="108"/>
      <c r="AT157" s="108"/>
      <c r="AU157" s="108"/>
      <c r="AV157" s="108"/>
      <c r="AW157" s="108"/>
      <c r="AX157" s="108"/>
      <c r="AY157" s="108"/>
      <c r="AZ157" s="108"/>
      <c r="BA157" s="108"/>
      <c r="BB157" s="108"/>
      <c r="BC157" s="108"/>
      <c r="BD157" s="108"/>
      <c r="BE157" s="108"/>
      <c r="BF157" s="108"/>
      <c r="BG157" s="108"/>
      <c r="BH157" s="108"/>
      <c r="BI157" s="108"/>
      <c r="BJ157" s="108"/>
      <c r="BK157" s="108"/>
      <c r="BL157" s="108"/>
      <c r="BM157" s="108"/>
      <c r="BN157" s="108"/>
      <c r="BO157" s="108"/>
      <c r="BP157" s="108"/>
      <c r="BQ157" s="108"/>
      <c r="BR157" s="108"/>
      <c r="BS157" s="108"/>
      <c r="BT157" s="108"/>
      <c r="BU157" s="108"/>
      <c r="BV157" s="108"/>
      <c r="BW157" s="108"/>
      <c r="BX157" s="108"/>
      <c r="BY157" s="108"/>
      <c r="BZ157" s="108"/>
      <c r="CA157" s="108"/>
      <c r="CB157" s="108"/>
      <c r="CC157" s="108"/>
      <c r="CD157" s="108"/>
      <c r="CE157" s="108"/>
      <c r="CF157" s="108"/>
      <c r="CG157" s="108"/>
      <c r="CH157" s="108"/>
      <c r="CI157" s="108"/>
      <c r="CJ157" s="108"/>
      <c r="CK157" s="108"/>
      <c r="CL157" s="108"/>
      <c r="CM157" s="108"/>
      <c r="CN157" s="108"/>
      <c r="CO157" s="108"/>
      <c r="CP157" s="108"/>
      <c r="CQ157" s="108"/>
      <c r="CR157" s="108"/>
      <c r="CS157" s="108"/>
      <c r="CT157" s="108"/>
      <c r="CU157" s="108"/>
      <c r="CV157" s="108"/>
      <c r="CW157" s="108"/>
      <c r="CX157" s="108"/>
      <c r="CY157" s="108"/>
      <c r="CZ157" s="108"/>
      <c r="DA157" s="108"/>
      <c r="DB157" s="108"/>
      <c r="DC157" s="108"/>
      <c r="DD157" s="108"/>
      <c r="DE157" s="108"/>
      <c r="DF157" s="108"/>
      <c r="DG157" s="108"/>
      <c r="DH157" s="108"/>
      <c r="DI157" s="108"/>
      <c r="DJ157" s="108"/>
      <c r="DK157" s="108"/>
      <c r="DL157" s="108"/>
      <c r="DM157" s="108"/>
      <c r="DN157" s="108"/>
      <c r="DO157" s="108"/>
      <c r="DP157" s="108"/>
      <c r="DQ157" s="108"/>
      <c r="DR157" s="108"/>
      <c r="DS157" s="108"/>
      <c r="DT157" s="108"/>
      <c r="DU157" s="108"/>
      <c r="DV157" s="108"/>
      <c r="DW157" s="108"/>
      <c r="DX157" s="108"/>
      <c r="DY157" s="108"/>
      <c r="DZ157" s="108"/>
      <c r="EA157" s="108"/>
      <c r="EB157" s="108"/>
      <c r="EC157" s="108"/>
      <c r="ED157" s="108"/>
      <c r="EE157" s="108"/>
      <c r="EF157" s="108"/>
      <c r="EG157" s="108"/>
      <c r="EH157" s="108"/>
      <c r="EI157" s="108"/>
      <c r="EJ157" s="108"/>
      <c r="EK157" s="108"/>
      <c r="EL157" s="108"/>
      <c r="EM157" s="108"/>
      <c r="EN157" s="108"/>
      <c r="EO157" s="108"/>
      <c r="EP157" s="108"/>
      <c r="EQ157" s="108"/>
      <c r="ER157" s="108"/>
      <c r="ES157" s="108"/>
      <c r="ET157" s="108"/>
      <c r="EU157" s="108"/>
      <c r="EV157" s="108"/>
      <c r="EW157" s="108"/>
      <c r="EX157" s="108"/>
      <c r="EY157" s="108"/>
      <c r="EZ157" s="108"/>
      <c r="FA157" s="108"/>
      <c r="FB157" s="108"/>
      <c r="FC157" s="108"/>
      <c r="FD157" s="108"/>
      <c r="FE157" s="108"/>
      <c r="FF157" s="108"/>
      <c r="FG157" s="108"/>
      <c r="FH157" s="108"/>
      <c r="FI157" s="108"/>
      <c r="FJ157" s="108"/>
      <c r="FK157" s="108"/>
      <c r="FL157" s="108"/>
      <c r="FM157" s="108"/>
      <c r="FN157" s="108"/>
      <c r="FO157" s="108"/>
      <c r="FP157" s="108"/>
      <c r="FQ157" s="108"/>
      <c r="FR157" s="108"/>
      <c r="FS157" s="108"/>
      <c r="FT157" s="108"/>
      <c r="FU157" s="108"/>
      <c r="FV157" s="108"/>
      <c r="FW157" s="108"/>
      <c r="FX157" s="108"/>
      <c r="FY157" s="108"/>
      <c r="FZ157" s="108"/>
      <c r="GA157" s="108"/>
      <c r="GB157" s="108"/>
      <c r="GC157" s="108"/>
      <c r="GD157" s="108"/>
      <c r="GE157" s="108"/>
      <c r="GF157" s="108"/>
      <c r="GG157" s="108"/>
      <c r="GH157" s="108"/>
      <c r="GI157" s="108"/>
      <c r="GJ157" s="108"/>
      <c r="GK157" s="108"/>
      <c r="GL157" s="108"/>
      <c r="GM157" s="108"/>
      <c r="GN157" s="108"/>
      <c r="GO157" s="108"/>
      <c r="GP157" s="108"/>
      <c r="GQ157" s="108"/>
      <c r="GR157" s="108"/>
      <c r="GS157" s="108"/>
      <c r="GT157" s="108"/>
      <c r="GU157" s="108"/>
      <c r="GV157" s="108"/>
      <c r="GW157" s="108"/>
      <c r="GX157" s="108"/>
      <c r="GY157" s="108"/>
      <c r="GZ157" s="108"/>
      <c r="HA157" s="108"/>
      <c r="HB157" s="108"/>
      <c r="HC157" s="108"/>
      <c r="HD157" s="108"/>
      <c r="HE157" s="108"/>
      <c r="HF157" s="108"/>
      <c r="HG157" s="108"/>
      <c r="HH157" s="108"/>
      <c r="HI157" s="108"/>
      <c r="HJ157" s="108"/>
      <c r="HK157" s="108"/>
      <c r="HL157" s="108"/>
      <c r="HM157" s="108"/>
      <c r="HN157" s="108"/>
      <c r="HO157" s="108"/>
      <c r="HP157" s="108"/>
      <c r="HQ157" s="108"/>
      <c r="HR157" s="108"/>
      <c r="HS157" s="108"/>
      <c r="HT157" s="108"/>
      <c r="HU157" s="108"/>
      <c r="HV157" s="108"/>
      <c r="HW157" s="108"/>
      <c r="HX157" s="108"/>
      <c r="HY157" s="108"/>
      <c r="HZ157" s="108"/>
      <c r="IA157" s="108"/>
      <c r="IB157" s="108"/>
      <c r="IC157" s="108"/>
      <c r="ID157" s="108"/>
      <c r="IE157" s="108"/>
      <c r="IF157" s="108"/>
      <c r="IG157" s="108"/>
      <c r="IH157" s="108"/>
      <c r="II157" s="108"/>
      <c r="IJ157" s="108"/>
      <c r="IK157" s="108"/>
      <c r="IL157" s="108"/>
      <c r="IM157" s="108"/>
      <c r="IN157" s="108"/>
      <c r="IO157" s="108"/>
      <c r="IP157" s="108"/>
      <c r="IQ157" s="108"/>
      <c r="IR157" s="108"/>
      <c r="IS157" s="108"/>
      <c r="IT157" s="108"/>
      <c r="IU157" s="108"/>
      <c r="IV157" s="108"/>
      <c r="IW157" s="108"/>
      <c r="IX157" s="108"/>
      <c r="IY157" s="108"/>
      <c r="IZ157" s="108"/>
      <c r="JA157" s="108"/>
      <c r="JB157" s="108"/>
      <c r="JC157" s="108"/>
      <c r="JD157" s="108"/>
      <c r="JE157" s="108"/>
      <c r="JF157" s="108"/>
      <c r="JG157" s="108"/>
      <c r="JH157" s="108"/>
      <c r="JI157" s="108"/>
      <c r="JJ157" s="108"/>
      <c r="JK157" s="108"/>
      <c r="JL157" s="108"/>
      <c r="JM157" s="108"/>
      <c r="JN157" s="108"/>
      <c r="JO157" s="108"/>
      <c r="JP157" s="108"/>
      <c r="JQ157" s="108"/>
      <c r="JR157" s="108"/>
      <c r="JS157" s="108"/>
      <c r="JT157" s="108"/>
      <c r="JU157" s="108"/>
      <c r="JV157" s="108"/>
      <c r="JW157" s="108"/>
      <c r="JX157" s="108"/>
      <c r="JY157" s="108"/>
      <c r="JZ157" s="108"/>
      <c r="KA157" s="108"/>
      <c r="KB157" s="108"/>
      <c r="KC157" s="108"/>
      <c r="KD157" s="108"/>
      <c r="KE157" s="108"/>
      <c r="KF157" s="108"/>
      <c r="KG157" s="108"/>
      <c r="KH157" s="108"/>
      <c r="KI157" s="108"/>
      <c r="KJ157" s="108"/>
      <c r="KK157" s="108"/>
      <c r="KL157" s="108"/>
      <c r="KM157" s="108"/>
      <c r="KN157" s="108"/>
      <c r="KO157" s="108"/>
      <c r="KP157" s="108"/>
      <c r="KQ157" s="108"/>
      <c r="KR157" s="108"/>
      <c r="KS157" s="108"/>
      <c r="KT157" s="108"/>
      <c r="KU157" s="108"/>
      <c r="KV157" s="108"/>
      <c r="KW157" s="108"/>
      <c r="KX157" s="108"/>
      <c r="KY157" s="108"/>
      <c r="KZ157" s="108"/>
      <c r="LA157" s="108"/>
      <c r="LB157" s="108"/>
      <c r="LC157" s="108"/>
      <c r="LD157" s="108"/>
      <c r="LE157" s="108"/>
      <c r="LF157" s="108"/>
      <c r="LG157" s="108"/>
      <c r="LH157" s="108"/>
      <c r="LI157" s="108"/>
      <c r="LJ157" s="108"/>
      <c r="LK157" s="108"/>
      <c r="LL157" s="108"/>
      <c r="LM157" s="108"/>
      <c r="LN157" s="108"/>
      <c r="LO157" s="108"/>
      <c r="LP157" s="108"/>
      <c r="LQ157" s="108"/>
      <c r="LR157" s="108"/>
      <c r="LS157" s="108"/>
      <c r="LT157" s="108"/>
      <c r="LU157" s="108"/>
      <c r="LV157" s="108"/>
      <c r="LW157" s="108"/>
      <c r="LX157" s="108"/>
      <c r="LY157" s="108"/>
      <c r="LZ157" s="108"/>
      <c r="MA157" s="108"/>
      <c r="MB157" s="108"/>
      <c r="MC157" s="108"/>
      <c r="MD157" s="108"/>
      <c r="ME157" s="108"/>
    </row>
    <row r="158" spans="1:343">
      <c r="A158" s="3"/>
      <c r="B158" s="438"/>
      <c r="C158" s="438"/>
      <c r="D158" s="438"/>
      <c r="E158" s="438"/>
      <c r="F158" s="438"/>
      <c r="G158" s="438"/>
      <c r="H158" s="438"/>
      <c r="I158" s="438"/>
      <c r="J158" s="438"/>
      <c r="K158" s="438"/>
      <c r="L158" s="438"/>
      <c r="M158" s="438"/>
      <c r="N158" s="438"/>
      <c r="O158" s="438"/>
      <c r="P158" s="438"/>
      <c r="Q158" s="438"/>
      <c r="R158" s="438"/>
      <c r="S158" s="438"/>
      <c r="T158" s="438"/>
      <c r="U158" s="438"/>
      <c r="V158" s="438"/>
      <c r="W158" s="438"/>
      <c r="X158" s="438"/>
      <c r="Y158" s="438"/>
      <c r="Z158" s="438"/>
      <c r="AA158" s="438"/>
      <c r="AB158" s="438"/>
      <c r="AC158" s="438"/>
      <c r="AD158" s="438"/>
      <c r="AE158" s="154"/>
      <c r="AF158" s="154"/>
      <c r="AG158" s="154"/>
      <c r="AH158" s="154"/>
      <c r="AI158" s="154"/>
      <c r="AJ158" s="108"/>
      <c r="AK158" s="154"/>
      <c r="AL158" s="108"/>
      <c r="AM158" s="108"/>
      <c r="AN158" s="108"/>
      <c r="AO158" s="108"/>
      <c r="AP158" s="108"/>
      <c r="AQ158" s="108"/>
      <c r="AR158" s="108"/>
      <c r="AS158" s="108"/>
      <c r="AT158" s="108"/>
      <c r="AU158" s="108"/>
      <c r="AV158" s="108"/>
      <c r="AW158" s="108"/>
      <c r="AX158" s="108"/>
      <c r="AY158" s="108"/>
      <c r="AZ158" s="108"/>
      <c r="BA158" s="108"/>
      <c r="BB158" s="108"/>
      <c r="BC158" s="108"/>
      <c r="BD158" s="108"/>
      <c r="BE158" s="108"/>
      <c r="BF158" s="108"/>
      <c r="BG158" s="108"/>
      <c r="BH158" s="108"/>
      <c r="BI158" s="108"/>
      <c r="BJ158" s="108"/>
      <c r="BK158" s="108"/>
      <c r="BL158" s="108"/>
      <c r="BM158" s="108"/>
      <c r="BN158" s="108"/>
      <c r="BO158" s="108"/>
      <c r="BP158" s="108"/>
      <c r="BQ158" s="108"/>
      <c r="BR158" s="108"/>
      <c r="BS158" s="108"/>
      <c r="BT158" s="108"/>
      <c r="BU158" s="108"/>
      <c r="BV158" s="108"/>
      <c r="BW158" s="108"/>
      <c r="BX158" s="108"/>
      <c r="BY158" s="108"/>
      <c r="BZ158" s="108"/>
      <c r="CA158" s="108"/>
      <c r="CB158" s="108"/>
      <c r="CC158" s="108"/>
      <c r="CD158" s="108"/>
      <c r="CE158" s="108"/>
      <c r="CF158" s="108"/>
      <c r="CG158" s="108"/>
      <c r="CH158" s="108"/>
      <c r="CI158" s="108"/>
      <c r="CJ158" s="108"/>
      <c r="CK158" s="108"/>
      <c r="CL158" s="108"/>
      <c r="CM158" s="108"/>
      <c r="CN158" s="108"/>
      <c r="CO158" s="108"/>
      <c r="CP158" s="108"/>
      <c r="CQ158" s="108"/>
      <c r="CR158" s="108"/>
      <c r="CS158" s="108"/>
      <c r="CT158" s="108"/>
      <c r="CU158" s="108"/>
      <c r="CV158" s="108"/>
      <c r="CW158" s="108"/>
      <c r="CX158" s="108"/>
      <c r="CY158" s="108"/>
      <c r="CZ158" s="108"/>
      <c r="DA158" s="108"/>
      <c r="DB158" s="108"/>
      <c r="DC158" s="108"/>
      <c r="DD158" s="108"/>
      <c r="DE158" s="108"/>
      <c r="DF158" s="108"/>
      <c r="DG158" s="108"/>
      <c r="DH158" s="108"/>
      <c r="DI158" s="108"/>
      <c r="DJ158" s="108"/>
      <c r="DK158" s="108"/>
      <c r="DL158" s="108"/>
      <c r="DM158" s="108"/>
      <c r="DN158" s="108"/>
      <c r="DO158" s="108"/>
      <c r="DP158" s="108"/>
      <c r="DQ158" s="108"/>
      <c r="DR158" s="108"/>
      <c r="DS158" s="108"/>
      <c r="DT158" s="108"/>
      <c r="DU158" s="108"/>
      <c r="DV158" s="108"/>
      <c r="DW158" s="108"/>
      <c r="DX158" s="108"/>
      <c r="DY158" s="108"/>
      <c r="DZ158" s="108"/>
      <c r="EA158" s="108"/>
      <c r="EB158" s="108"/>
      <c r="EC158" s="108"/>
      <c r="ED158" s="108"/>
      <c r="EE158" s="108"/>
      <c r="EF158" s="108"/>
      <c r="EG158" s="108"/>
      <c r="EH158" s="108"/>
      <c r="EI158" s="108"/>
      <c r="EJ158" s="108"/>
      <c r="EK158" s="108"/>
      <c r="EL158" s="108"/>
      <c r="EM158" s="108"/>
      <c r="EN158" s="108"/>
      <c r="EO158" s="108"/>
      <c r="EP158" s="108"/>
      <c r="EQ158" s="108"/>
      <c r="ER158" s="108"/>
      <c r="ES158" s="108"/>
      <c r="ET158" s="108"/>
      <c r="EU158" s="108"/>
      <c r="EV158" s="108"/>
      <c r="EW158" s="108"/>
      <c r="EX158" s="108"/>
      <c r="EY158" s="108"/>
      <c r="EZ158" s="108"/>
      <c r="FA158" s="108"/>
      <c r="FB158" s="108"/>
      <c r="FC158" s="108"/>
      <c r="FD158" s="108"/>
      <c r="FE158" s="108"/>
      <c r="FF158" s="108"/>
      <c r="FG158" s="108"/>
      <c r="FH158" s="108"/>
      <c r="FI158" s="108"/>
      <c r="FJ158" s="108"/>
      <c r="FK158" s="108"/>
      <c r="FL158" s="108"/>
      <c r="FM158" s="108"/>
      <c r="FN158" s="108"/>
      <c r="FO158" s="108"/>
      <c r="FP158" s="108"/>
      <c r="FQ158" s="108"/>
      <c r="FR158" s="108"/>
      <c r="FS158" s="108"/>
      <c r="FT158" s="108"/>
      <c r="FU158" s="108"/>
      <c r="FV158" s="108"/>
      <c r="FW158" s="108"/>
      <c r="FX158" s="108"/>
      <c r="FY158" s="108"/>
      <c r="FZ158" s="108"/>
      <c r="GA158" s="108"/>
      <c r="GB158" s="108"/>
      <c r="GC158" s="108"/>
      <c r="GD158" s="108"/>
      <c r="GE158" s="108"/>
      <c r="GF158" s="108"/>
      <c r="GG158" s="108"/>
      <c r="GH158" s="108"/>
      <c r="GI158" s="108"/>
      <c r="GJ158" s="108"/>
      <c r="GK158" s="108"/>
      <c r="GL158" s="108"/>
      <c r="GM158" s="108"/>
      <c r="GN158" s="108"/>
      <c r="GO158" s="108"/>
      <c r="GP158" s="108"/>
      <c r="GQ158" s="108"/>
      <c r="GR158" s="108"/>
      <c r="GS158" s="108"/>
      <c r="GT158" s="108"/>
      <c r="GU158" s="108"/>
      <c r="GV158" s="108"/>
      <c r="GW158" s="108"/>
      <c r="GX158" s="108"/>
      <c r="GY158" s="108"/>
      <c r="GZ158" s="108"/>
      <c r="HA158" s="108"/>
      <c r="HB158" s="108"/>
      <c r="HC158" s="108"/>
      <c r="HD158" s="108"/>
      <c r="HE158" s="108"/>
      <c r="HF158" s="108"/>
      <c r="HG158" s="108"/>
      <c r="HH158" s="108"/>
      <c r="HI158" s="108"/>
      <c r="HJ158" s="108"/>
      <c r="HK158" s="108"/>
      <c r="HL158" s="108"/>
      <c r="HM158" s="108"/>
      <c r="HN158" s="108"/>
      <c r="HO158" s="108"/>
      <c r="HP158" s="108"/>
      <c r="HQ158" s="108"/>
      <c r="HR158" s="108"/>
      <c r="HS158" s="108"/>
      <c r="HT158" s="108"/>
      <c r="HU158" s="108"/>
      <c r="HV158" s="108"/>
      <c r="HW158" s="108"/>
      <c r="HX158" s="108"/>
      <c r="HY158" s="108"/>
      <c r="HZ158" s="108"/>
      <c r="IA158" s="108"/>
      <c r="IB158" s="108"/>
      <c r="IC158" s="108"/>
      <c r="ID158" s="108"/>
      <c r="IE158" s="108"/>
      <c r="IF158" s="108"/>
      <c r="IG158" s="108"/>
      <c r="IH158" s="108"/>
      <c r="II158" s="108"/>
      <c r="IJ158" s="108"/>
      <c r="IK158" s="108"/>
      <c r="IL158" s="108"/>
      <c r="IM158" s="108"/>
      <c r="IN158" s="108"/>
      <c r="IO158" s="108"/>
      <c r="IP158" s="108"/>
      <c r="IQ158" s="108"/>
      <c r="IR158" s="108"/>
      <c r="IS158" s="108"/>
      <c r="IT158" s="108"/>
      <c r="IU158" s="108"/>
      <c r="IV158" s="108"/>
      <c r="IW158" s="108"/>
      <c r="IX158" s="108"/>
      <c r="IY158" s="108"/>
      <c r="IZ158" s="108"/>
      <c r="JA158" s="108"/>
      <c r="JB158" s="108"/>
      <c r="JC158" s="108"/>
      <c r="JD158" s="108"/>
      <c r="JE158" s="108"/>
      <c r="JF158" s="108"/>
      <c r="JG158" s="108"/>
      <c r="JH158" s="108"/>
      <c r="JI158" s="108"/>
      <c r="JJ158" s="108"/>
      <c r="JK158" s="108"/>
      <c r="JL158" s="108"/>
      <c r="JM158" s="108"/>
      <c r="JN158" s="108"/>
      <c r="JO158" s="108"/>
      <c r="JP158" s="108"/>
      <c r="JQ158" s="108"/>
      <c r="JR158" s="108"/>
      <c r="JS158" s="108"/>
      <c r="JT158" s="108"/>
      <c r="JU158" s="108"/>
      <c r="JV158" s="108"/>
      <c r="JW158" s="108"/>
      <c r="JX158" s="108"/>
      <c r="JY158" s="108"/>
      <c r="JZ158" s="108"/>
      <c r="KA158" s="108"/>
      <c r="KB158" s="108"/>
      <c r="KC158" s="108"/>
      <c r="KD158" s="108"/>
      <c r="KE158" s="108"/>
      <c r="KF158" s="108"/>
      <c r="KG158" s="108"/>
      <c r="KH158" s="108"/>
      <c r="KI158" s="108"/>
      <c r="KJ158" s="108"/>
      <c r="KK158" s="108"/>
      <c r="KL158" s="108"/>
      <c r="KM158" s="108"/>
      <c r="KN158" s="108"/>
      <c r="KO158" s="108"/>
      <c r="KP158" s="108"/>
      <c r="KQ158" s="108"/>
      <c r="KR158" s="108"/>
      <c r="KS158" s="108"/>
      <c r="KT158" s="108"/>
      <c r="KU158" s="108"/>
      <c r="KV158" s="108"/>
      <c r="KW158" s="108"/>
      <c r="KX158" s="108"/>
      <c r="KY158" s="108"/>
      <c r="KZ158" s="108"/>
      <c r="LA158" s="108"/>
      <c r="LB158" s="108"/>
      <c r="LC158" s="108"/>
      <c r="LD158" s="108"/>
      <c r="LE158" s="108"/>
      <c r="LF158" s="108"/>
      <c r="LG158" s="108"/>
      <c r="LH158" s="108"/>
      <c r="LI158" s="108"/>
      <c r="LJ158" s="108"/>
      <c r="LK158" s="108"/>
      <c r="LL158" s="108"/>
      <c r="LM158" s="108"/>
      <c r="LN158" s="108"/>
      <c r="LO158" s="108"/>
      <c r="LP158" s="108"/>
      <c r="LQ158" s="108"/>
      <c r="LR158" s="108"/>
      <c r="LS158" s="108"/>
      <c r="LT158" s="108"/>
      <c r="LU158" s="108"/>
      <c r="LV158" s="108"/>
      <c r="LW158" s="108"/>
      <c r="LX158" s="108"/>
      <c r="LY158" s="108"/>
      <c r="LZ158" s="108"/>
      <c r="MA158" s="108"/>
      <c r="MB158" s="108"/>
      <c r="MC158" s="108"/>
      <c r="MD158" s="108"/>
      <c r="ME158" s="108"/>
    </row>
    <row r="159" spans="1:343">
      <c r="A159" s="3"/>
      <c r="B159" s="438"/>
      <c r="C159" s="438"/>
      <c r="D159" s="438"/>
      <c r="E159" s="438"/>
      <c r="F159" s="438"/>
      <c r="G159" s="438"/>
      <c r="H159" s="438"/>
      <c r="I159" s="438"/>
      <c r="J159" s="438"/>
      <c r="K159" s="438"/>
      <c r="L159" s="438"/>
      <c r="M159" s="438"/>
      <c r="N159" s="438"/>
      <c r="O159" s="438"/>
      <c r="P159" s="438"/>
      <c r="Q159" s="438"/>
      <c r="R159" s="438"/>
      <c r="S159" s="438"/>
      <c r="T159" s="438"/>
      <c r="U159" s="438"/>
      <c r="V159" s="438"/>
      <c r="W159" s="438"/>
      <c r="X159" s="438"/>
      <c r="Y159" s="438"/>
      <c r="Z159" s="438"/>
      <c r="AA159" s="438"/>
      <c r="AB159" s="438"/>
      <c r="AC159" s="438"/>
      <c r="AD159" s="438"/>
      <c r="AE159" s="154"/>
      <c r="AF159" s="154"/>
      <c r="AG159" s="154"/>
      <c r="AH159" s="154"/>
      <c r="AI159" s="154"/>
      <c r="AJ159" s="108"/>
      <c r="AK159" s="154"/>
      <c r="AL159" s="108"/>
      <c r="AM159" s="108"/>
      <c r="AN159" s="108"/>
      <c r="AO159" s="108"/>
      <c r="AP159" s="108"/>
      <c r="AQ159" s="108"/>
      <c r="AR159" s="108"/>
      <c r="AS159" s="108"/>
      <c r="AT159" s="108"/>
      <c r="AU159" s="108"/>
      <c r="AV159" s="108"/>
      <c r="AW159" s="108"/>
      <c r="AX159" s="108"/>
      <c r="AY159" s="108"/>
      <c r="AZ159" s="108"/>
      <c r="BA159" s="108"/>
      <c r="BB159" s="108"/>
      <c r="BC159" s="108"/>
      <c r="BD159" s="108"/>
      <c r="BE159" s="108"/>
      <c r="BF159" s="108"/>
      <c r="BG159" s="108"/>
      <c r="BH159" s="108"/>
      <c r="BI159" s="108"/>
      <c r="BJ159" s="108"/>
      <c r="BK159" s="108"/>
      <c r="BL159" s="108"/>
      <c r="BM159" s="108"/>
      <c r="BN159" s="108"/>
      <c r="BO159" s="108"/>
      <c r="BP159" s="108"/>
      <c r="BQ159" s="108"/>
      <c r="BR159" s="108"/>
      <c r="BS159" s="108"/>
      <c r="BT159" s="108"/>
      <c r="BU159" s="108"/>
      <c r="BV159" s="108"/>
      <c r="BW159" s="108"/>
      <c r="BX159" s="108"/>
      <c r="BY159" s="108"/>
      <c r="BZ159" s="108"/>
      <c r="CA159" s="108"/>
      <c r="CB159" s="108"/>
      <c r="CC159" s="108"/>
      <c r="CD159" s="108"/>
      <c r="CE159" s="108"/>
      <c r="CF159" s="108"/>
      <c r="CG159" s="108"/>
      <c r="CH159" s="108"/>
      <c r="CI159" s="108"/>
      <c r="CJ159" s="108"/>
      <c r="CK159" s="108"/>
      <c r="CL159" s="108"/>
      <c r="CM159" s="108"/>
      <c r="CN159" s="108"/>
      <c r="CO159" s="108"/>
      <c r="CP159" s="108"/>
      <c r="CQ159" s="108"/>
      <c r="CR159" s="108"/>
      <c r="CS159" s="108"/>
      <c r="CT159" s="108"/>
      <c r="CU159" s="108"/>
      <c r="CV159" s="108"/>
      <c r="CW159" s="108"/>
      <c r="CX159" s="108"/>
      <c r="CY159" s="108"/>
      <c r="CZ159" s="108"/>
      <c r="DA159" s="108"/>
      <c r="DB159" s="108"/>
      <c r="DC159" s="108"/>
      <c r="DD159" s="108"/>
      <c r="DE159" s="108"/>
      <c r="DF159" s="108"/>
      <c r="DG159" s="108"/>
      <c r="DH159" s="108"/>
      <c r="DI159" s="108"/>
      <c r="DJ159" s="108"/>
      <c r="DK159" s="108"/>
      <c r="DL159" s="108"/>
      <c r="DM159" s="108"/>
      <c r="DN159" s="108"/>
      <c r="DO159" s="108"/>
      <c r="DP159" s="108"/>
      <c r="DQ159" s="108"/>
      <c r="DR159" s="108"/>
      <c r="DS159" s="108"/>
      <c r="DT159" s="108"/>
      <c r="DU159" s="108"/>
      <c r="DV159" s="108"/>
      <c r="DW159" s="108"/>
      <c r="DX159" s="108"/>
      <c r="DY159" s="108"/>
      <c r="DZ159" s="108"/>
      <c r="EA159" s="108"/>
      <c r="EB159" s="108"/>
      <c r="EC159" s="108"/>
      <c r="ED159" s="108"/>
      <c r="EE159" s="108"/>
      <c r="EF159" s="108"/>
      <c r="EG159" s="108"/>
      <c r="EH159" s="108"/>
      <c r="EI159" s="108"/>
      <c r="EJ159" s="108"/>
      <c r="EK159" s="108"/>
      <c r="EL159" s="108"/>
      <c r="EM159" s="108"/>
      <c r="EN159" s="108"/>
      <c r="EO159" s="108"/>
      <c r="EP159" s="108"/>
      <c r="EQ159" s="108"/>
      <c r="ER159" s="108"/>
      <c r="ES159" s="108"/>
      <c r="ET159" s="108"/>
      <c r="EU159" s="108"/>
      <c r="EV159" s="108"/>
      <c r="EW159" s="108"/>
      <c r="EX159" s="108"/>
      <c r="EY159" s="108"/>
      <c r="EZ159" s="108"/>
      <c r="FA159" s="108"/>
      <c r="FB159" s="108"/>
      <c r="FC159" s="108"/>
      <c r="FD159" s="108"/>
      <c r="FE159" s="108"/>
      <c r="FF159" s="108"/>
      <c r="FG159" s="108"/>
      <c r="FH159" s="108"/>
      <c r="FI159" s="108"/>
      <c r="FJ159" s="108"/>
      <c r="FK159" s="108"/>
      <c r="FL159" s="108"/>
      <c r="FM159" s="108"/>
      <c r="FN159" s="108"/>
      <c r="FO159" s="108"/>
      <c r="FP159" s="108"/>
      <c r="FQ159" s="108"/>
      <c r="FR159" s="108"/>
      <c r="FS159" s="108"/>
      <c r="FT159" s="108"/>
      <c r="FU159" s="108"/>
      <c r="FV159" s="108"/>
      <c r="FW159" s="108"/>
      <c r="FX159" s="108"/>
      <c r="FY159" s="108"/>
      <c r="FZ159" s="108"/>
      <c r="GA159" s="108"/>
      <c r="GB159" s="108"/>
      <c r="GC159" s="108"/>
      <c r="GD159" s="108"/>
      <c r="GE159" s="108"/>
      <c r="GF159" s="108"/>
      <c r="GG159" s="108"/>
      <c r="GH159" s="108"/>
      <c r="GI159" s="108"/>
      <c r="GJ159" s="108"/>
      <c r="GK159" s="108"/>
      <c r="GL159" s="108"/>
      <c r="GM159" s="108"/>
      <c r="GN159" s="108"/>
      <c r="GO159" s="108"/>
      <c r="GP159" s="108"/>
      <c r="GQ159" s="108"/>
      <c r="GR159" s="108"/>
      <c r="GS159" s="108"/>
      <c r="GT159" s="108"/>
      <c r="GU159" s="108"/>
      <c r="GV159" s="108"/>
      <c r="GW159" s="108"/>
      <c r="GX159" s="108"/>
      <c r="GY159" s="108"/>
      <c r="GZ159" s="108"/>
      <c r="HA159" s="108"/>
      <c r="HB159" s="108"/>
      <c r="HC159" s="108"/>
      <c r="HD159" s="108"/>
      <c r="HE159" s="108"/>
      <c r="HF159" s="108"/>
      <c r="HG159" s="108"/>
      <c r="HH159" s="108"/>
      <c r="HI159" s="108"/>
      <c r="HJ159" s="108"/>
      <c r="HK159" s="108"/>
      <c r="HL159" s="108"/>
      <c r="HM159" s="108"/>
      <c r="HN159" s="108"/>
      <c r="HO159" s="108"/>
      <c r="HP159" s="108"/>
      <c r="HQ159" s="108"/>
      <c r="HR159" s="108"/>
      <c r="HS159" s="108"/>
      <c r="HT159" s="108"/>
      <c r="HU159" s="108"/>
      <c r="HV159" s="108"/>
      <c r="HW159" s="108"/>
      <c r="HX159" s="108"/>
      <c r="HY159" s="108"/>
      <c r="HZ159" s="108"/>
      <c r="IA159" s="108"/>
      <c r="IB159" s="108"/>
      <c r="IC159" s="108"/>
      <c r="ID159" s="108"/>
      <c r="IE159" s="108"/>
      <c r="IF159" s="108"/>
      <c r="IG159" s="108"/>
      <c r="IH159" s="108"/>
      <c r="II159" s="108"/>
      <c r="IJ159" s="108"/>
      <c r="IK159" s="108"/>
      <c r="IL159" s="108"/>
      <c r="IM159" s="108"/>
      <c r="IN159" s="108"/>
      <c r="IO159" s="108"/>
      <c r="IP159" s="108"/>
      <c r="IQ159" s="108"/>
      <c r="IR159" s="108"/>
      <c r="IS159" s="108"/>
      <c r="IT159" s="108"/>
      <c r="IU159" s="108"/>
      <c r="IV159" s="108"/>
      <c r="IW159" s="108"/>
      <c r="IX159" s="108"/>
      <c r="IY159" s="108"/>
      <c r="IZ159" s="108"/>
      <c r="JA159" s="108"/>
      <c r="JB159" s="108"/>
      <c r="JC159" s="108"/>
      <c r="JD159" s="108"/>
      <c r="JE159" s="108"/>
      <c r="JF159" s="108"/>
      <c r="JG159" s="108"/>
      <c r="JH159" s="108"/>
      <c r="JI159" s="108"/>
      <c r="JJ159" s="108"/>
      <c r="JK159" s="108"/>
      <c r="JL159" s="108"/>
      <c r="JM159" s="108"/>
      <c r="JN159" s="108"/>
      <c r="JO159" s="108"/>
      <c r="JP159" s="108"/>
      <c r="JQ159" s="108"/>
      <c r="JR159" s="108"/>
      <c r="JS159" s="108"/>
      <c r="JT159" s="108"/>
      <c r="JU159" s="108"/>
      <c r="JV159" s="108"/>
      <c r="JW159" s="108"/>
      <c r="JX159" s="108"/>
      <c r="JY159" s="108"/>
      <c r="JZ159" s="108"/>
      <c r="KA159" s="108"/>
      <c r="KB159" s="108"/>
      <c r="KC159" s="108"/>
      <c r="KD159" s="108"/>
      <c r="KE159" s="108"/>
      <c r="KF159" s="108"/>
      <c r="KG159" s="108"/>
      <c r="KH159" s="108"/>
      <c r="KI159" s="108"/>
      <c r="KJ159" s="108"/>
      <c r="KK159" s="108"/>
      <c r="KL159" s="108"/>
      <c r="KM159" s="108"/>
      <c r="KN159" s="108"/>
      <c r="KO159" s="108"/>
      <c r="KP159" s="108"/>
      <c r="KQ159" s="108"/>
      <c r="KR159" s="108"/>
      <c r="KS159" s="108"/>
      <c r="KT159" s="108"/>
      <c r="KU159" s="108"/>
      <c r="KV159" s="108"/>
      <c r="KW159" s="108"/>
      <c r="KX159" s="108"/>
      <c r="KY159" s="108"/>
      <c r="KZ159" s="108"/>
      <c r="LA159" s="108"/>
      <c r="LB159" s="108"/>
      <c r="LC159" s="108"/>
      <c r="LD159" s="108"/>
      <c r="LE159" s="108"/>
      <c r="LF159" s="108"/>
      <c r="LG159" s="108"/>
      <c r="LH159" s="108"/>
      <c r="LI159" s="108"/>
      <c r="LJ159" s="108"/>
      <c r="LK159" s="108"/>
      <c r="LL159" s="108"/>
      <c r="LM159" s="108"/>
      <c r="LN159" s="108"/>
      <c r="LO159" s="108"/>
      <c r="LP159" s="108"/>
      <c r="LQ159" s="108"/>
      <c r="LR159" s="108"/>
      <c r="LS159" s="108"/>
      <c r="LT159" s="108"/>
      <c r="LU159" s="108"/>
      <c r="LV159" s="108"/>
      <c r="LW159" s="108"/>
      <c r="LX159" s="108"/>
      <c r="LY159" s="108"/>
      <c r="LZ159" s="108"/>
      <c r="MA159" s="108"/>
      <c r="MB159" s="108"/>
      <c r="MC159" s="108"/>
      <c r="MD159" s="108"/>
      <c r="ME159" s="108"/>
    </row>
    <row r="160" spans="1:343">
      <c r="A160" s="3"/>
      <c r="B160" s="438"/>
      <c r="C160" s="438"/>
      <c r="D160" s="438"/>
      <c r="E160" s="438"/>
      <c r="F160" s="438"/>
      <c r="G160" s="438"/>
      <c r="H160" s="438"/>
      <c r="I160" s="438"/>
      <c r="J160" s="438"/>
      <c r="K160" s="438"/>
      <c r="L160" s="438"/>
      <c r="M160" s="438"/>
      <c r="N160" s="438"/>
      <c r="O160" s="438"/>
      <c r="P160" s="438"/>
      <c r="Q160" s="438"/>
      <c r="R160" s="438"/>
      <c r="S160" s="438"/>
      <c r="T160" s="438"/>
      <c r="U160" s="438"/>
      <c r="V160" s="438"/>
      <c r="W160" s="438"/>
      <c r="X160" s="438"/>
      <c r="Y160" s="438"/>
      <c r="Z160" s="438"/>
      <c r="AA160" s="438"/>
      <c r="AB160" s="438"/>
      <c r="AC160" s="438"/>
      <c r="AD160" s="438"/>
      <c r="AE160" s="154"/>
      <c r="AF160" s="154"/>
      <c r="AG160" s="154"/>
      <c r="AH160" s="154"/>
      <c r="AI160" s="154"/>
      <c r="AJ160" s="108"/>
      <c r="AK160" s="154"/>
      <c r="AL160" s="108"/>
      <c r="AM160" s="108"/>
      <c r="AN160" s="108"/>
      <c r="AO160" s="108"/>
      <c r="AP160" s="108"/>
      <c r="AQ160" s="108"/>
      <c r="AR160" s="108"/>
      <c r="AS160" s="108"/>
      <c r="AT160" s="108"/>
      <c r="AU160" s="108"/>
      <c r="AV160" s="108"/>
      <c r="AW160" s="108"/>
      <c r="AX160" s="108"/>
      <c r="AY160" s="108"/>
      <c r="AZ160" s="108"/>
      <c r="BA160" s="108"/>
      <c r="BB160" s="108"/>
      <c r="BC160" s="108"/>
      <c r="BD160" s="108"/>
      <c r="BE160" s="108"/>
      <c r="BF160" s="108"/>
      <c r="BG160" s="108"/>
      <c r="BH160" s="108"/>
      <c r="BI160" s="108"/>
      <c r="BJ160" s="108"/>
      <c r="BK160" s="108"/>
      <c r="BL160" s="108"/>
      <c r="BM160" s="108"/>
      <c r="BN160" s="108"/>
      <c r="BO160" s="108"/>
      <c r="BP160" s="108"/>
      <c r="BQ160" s="108"/>
      <c r="BR160" s="108"/>
      <c r="BS160" s="108"/>
      <c r="BT160" s="108"/>
      <c r="BU160" s="108"/>
      <c r="BV160" s="108"/>
      <c r="BW160" s="108"/>
      <c r="BX160" s="108"/>
      <c r="BY160" s="108"/>
      <c r="BZ160" s="108"/>
      <c r="CA160" s="108"/>
      <c r="CB160" s="108"/>
      <c r="CC160" s="108"/>
      <c r="CD160" s="108"/>
      <c r="CE160" s="108"/>
      <c r="CF160" s="108"/>
      <c r="CG160" s="108"/>
      <c r="CH160" s="108"/>
      <c r="CI160" s="108"/>
      <c r="CJ160" s="108"/>
      <c r="CK160" s="108"/>
      <c r="CL160" s="108"/>
      <c r="CM160" s="108"/>
      <c r="CN160" s="108"/>
      <c r="CO160" s="108"/>
      <c r="CP160" s="108"/>
      <c r="CQ160" s="108"/>
      <c r="CR160" s="108"/>
      <c r="CS160" s="108"/>
      <c r="CT160" s="108"/>
      <c r="CU160" s="108"/>
      <c r="CV160" s="108"/>
      <c r="CW160" s="108"/>
      <c r="CX160" s="108"/>
      <c r="CY160" s="108"/>
      <c r="CZ160" s="108"/>
      <c r="DA160" s="108"/>
      <c r="DB160" s="108"/>
      <c r="DC160" s="108"/>
      <c r="DD160" s="108"/>
      <c r="DE160" s="108"/>
      <c r="DF160" s="108"/>
      <c r="DG160" s="108"/>
      <c r="DH160" s="108"/>
      <c r="DI160" s="108"/>
      <c r="DJ160" s="108"/>
      <c r="DK160" s="108"/>
      <c r="DL160" s="108"/>
      <c r="DM160" s="108"/>
      <c r="DN160" s="108"/>
      <c r="DO160" s="108"/>
      <c r="DP160" s="108"/>
      <c r="DQ160" s="108"/>
      <c r="DR160" s="108"/>
      <c r="DS160" s="108"/>
      <c r="DT160" s="108"/>
      <c r="DU160" s="108"/>
      <c r="DV160" s="108"/>
      <c r="DW160" s="108"/>
      <c r="DX160" s="108"/>
      <c r="DY160" s="108"/>
      <c r="DZ160" s="108"/>
      <c r="EA160" s="108"/>
      <c r="EB160" s="108"/>
      <c r="EC160" s="108"/>
      <c r="ED160" s="108"/>
      <c r="EE160" s="108"/>
      <c r="EF160" s="108"/>
      <c r="EG160" s="108"/>
      <c r="EH160" s="108"/>
      <c r="EI160" s="108"/>
      <c r="EJ160" s="108"/>
      <c r="EK160" s="108"/>
      <c r="EL160" s="108"/>
      <c r="EM160" s="108"/>
      <c r="EN160" s="108"/>
      <c r="EO160" s="108"/>
      <c r="EP160" s="108"/>
      <c r="EQ160" s="108"/>
      <c r="ER160" s="108"/>
      <c r="ES160" s="108"/>
      <c r="ET160" s="108"/>
      <c r="EU160" s="108"/>
      <c r="EV160" s="108"/>
      <c r="EW160" s="108"/>
      <c r="EX160" s="108"/>
      <c r="EY160" s="108"/>
      <c r="EZ160" s="108"/>
      <c r="FA160" s="108"/>
      <c r="FB160" s="108"/>
      <c r="FC160" s="108"/>
      <c r="FD160" s="108"/>
      <c r="FE160" s="108"/>
      <c r="FF160" s="108"/>
      <c r="FG160" s="108"/>
      <c r="FH160" s="108"/>
      <c r="FI160" s="108"/>
      <c r="FJ160" s="108"/>
      <c r="FK160" s="108"/>
      <c r="FL160" s="108"/>
      <c r="FM160" s="108"/>
      <c r="FN160" s="108"/>
      <c r="FO160" s="108"/>
      <c r="FP160" s="108"/>
      <c r="FQ160" s="108"/>
      <c r="FR160" s="108"/>
      <c r="FS160" s="108"/>
      <c r="FT160" s="108"/>
      <c r="FU160" s="108"/>
      <c r="FV160" s="108"/>
      <c r="FW160" s="108"/>
      <c r="FX160" s="108"/>
      <c r="FY160" s="108"/>
      <c r="FZ160" s="108"/>
      <c r="GA160" s="108"/>
      <c r="GB160" s="108"/>
      <c r="GC160" s="108"/>
      <c r="GD160" s="108"/>
      <c r="GE160" s="108"/>
      <c r="GF160" s="108"/>
      <c r="GG160" s="108"/>
      <c r="GH160" s="108"/>
      <c r="GI160" s="108"/>
      <c r="GJ160" s="108"/>
      <c r="GK160" s="108"/>
      <c r="GL160" s="108"/>
      <c r="GM160" s="108"/>
      <c r="GN160" s="108"/>
      <c r="GO160" s="108"/>
      <c r="GP160" s="108"/>
      <c r="GQ160" s="108"/>
      <c r="GR160" s="108"/>
      <c r="GS160" s="108"/>
      <c r="GT160" s="108"/>
      <c r="GU160" s="108"/>
      <c r="GV160" s="108"/>
      <c r="GW160" s="108"/>
      <c r="GX160" s="108"/>
      <c r="GY160" s="108"/>
      <c r="GZ160" s="108"/>
      <c r="HA160" s="108"/>
      <c r="HB160" s="108"/>
      <c r="HC160" s="108"/>
      <c r="HD160" s="108"/>
      <c r="HE160" s="108"/>
      <c r="HF160" s="108"/>
      <c r="HG160" s="108"/>
      <c r="HH160" s="108"/>
      <c r="HI160" s="108"/>
      <c r="HJ160" s="108"/>
      <c r="HK160" s="108"/>
      <c r="HL160" s="108"/>
      <c r="HM160" s="108"/>
      <c r="HN160" s="108"/>
      <c r="HO160" s="108"/>
      <c r="HP160" s="108"/>
      <c r="HQ160" s="108"/>
      <c r="HR160" s="108"/>
      <c r="HS160" s="108"/>
      <c r="HT160" s="108"/>
      <c r="HU160" s="108"/>
      <c r="HV160" s="108"/>
      <c r="HW160" s="108"/>
      <c r="HX160" s="108"/>
      <c r="HY160" s="108"/>
      <c r="HZ160" s="108"/>
      <c r="IA160" s="108"/>
      <c r="IB160" s="108"/>
      <c r="IC160" s="108"/>
      <c r="ID160" s="108"/>
      <c r="IE160" s="108"/>
      <c r="IF160" s="108"/>
      <c r="IG160" s="108"/>
      <c r="IH160" s="108"/>
      <c r="II160" s="108"/>
      <c r="IJ160" s="108"/>
      <c r="IK160" s="108"/>
      <c r="IL160" s="108"/>
      <c r="IM160" s="108"/>
      <c r="IN160" s="108"/>
      <c r="IO160" s="108"/>
      <c r="IP160" s="108"/>
      <c r="IQ160" s="108"/>
      <c r="IR160" s="108"/>
      <c r="IS160" s="108"/>
      <c r="IT160" s="108"/>
      <c r="IU160" s="108"/>
      <c r="IV160" s="108"/>
      <c r="IW160" s="108"/>
      <c r="IX160" s="108"/>
      <c r="IY160" s="108"/>
      <c r="IZ160" s="108"/>
      <c r="JA160" s="108"/>
      <c r="JB160" s="108"/>
      <c r="JC160" s="108"/>
      <c r="JD160" s="108"/>
      <c r="JE160" s="108"/>
      <c r="JF160" s="108"/>
      <c r="JG160" s="108"/>
      <c r="JH160" s="108"/>
      <c r="JI160" s="108"/>
      <c r="JJ160" s="108"/>
      <c r="JK160" s="108"/>
      <c r="JL160" s="108"/>
      <c r="JM160" s="108"/>
      <c r="JN160" s="108"/>
      <c r="JO160" s="108"/>
      <c r="JP160" s="108"/>
      <c r="JQ160" s="108"/>
      <c r="JR160" s="108"/>
      <c r="JS160" s="108"/>
      <c r="JT160" s="108"/>
      <c r="JU160" s="108"/>
      <c r="JV160" s="108"/>
      <c r="JW160" s="108"/>
      <c r="JX160" s="108"/>
      <c r="JY160" s="108"/>
      <c r="JZ160" s="108"/>
      <c r="KA160" s="108"/>
      <c r="KB160" s="108"/>
      <c r="KC160" s="108"/>
      <c r="KD160" s="108"/>
      <c r="KE160" s="108"/>
      <c r="KF160" s="108"/>
      <c r="KG160" s="108"/>
      <c r="KH160" s="108"/>
      <c r="KI160" s="108"/>
      <c r="KJ160" s="108"/>
      <c r="KK160" s="108"/>
      <c r="KL160" s="108"/>
      <c r="KM160" s="108"/>
      <c r="KN160" s="108"/>
      <c r="KO160" s="108"/>
      <c r="KP160" s="108"/>
      <c r="KQ160" s="108"/>
      <c r="KR160" s="108"/>
      <c r="KS160" s="108"/>
      <c r="KT160" s="108"/>
      <c r="KU160" s="108"/>
      <c r="KV160" s="108"/>
      <c r="KW160" s="108"/>
      <c r="KX160" s="108"/>
      <c r="KY160" s="108"/>
      <c r="KZ160" s="108"/>
      <c r="LA160" s="108"/>
      <c r="LB160" s="108"/>
      <c r="LC160" s="108"/>
      <c r="LD160" s="108"/>
      <c r="LE160" s="108"/>
      <c r="LF160" s="108"/>
      <c r="LG160" s="108"/>
      <c r="LH160" s="108"/>
      <c r="LI160" s="108"/>
      <c r="LJ160" s="108"/>
      <c r="LK160" s="108"/>
      <c r="LL160" s="108"/>
      <c r="LM160" s="108"/>
      <c r="LN160" s="108"/>
      <c r="LO160" s="108"/>
      <c r="LP160" s="108"/>
      <c r="LQ160" s="108"/>
      <c r="LR160" s="108"/>
      <c r="LS160" s="108"/>
      <c r="LT160" s="108"/>
      <c r="LU160" s="108"/>
      <c r="LV160" s="108"/>
      <c r="LW160" s="108"/>
      <c r="LX160" s="108"/>
      <c r="LY160" s="108"/>
      <c r="LZ160" s="108"/>
      <c r="MA160" s="108"/>
      <c r="MB160" s="108"/>
      <c r="MC160" s="108"/>
      <c r="MD160" s="108"/>
      <c r="ME160" s="108"/>
    </row>
    <row r="161" spans="1:343">
      <c r="A161" s="3"/>
      <c r="B161" s="438"/>
      <c r="C161" s="438"/>
      <c r="D161" s="438"/>
      <c r="E161" s="438"/>
      <c r="F161" s="438"/>
      <c r="G161" s="438"/>
      <c r="H161" s="438"/>
      <c r="I161" s="438"/>
      <c r="J161" s="438"/>
      <c r="K161" s="438"/>
      <c r="L161" s="438"/>
      <c r="M161" s="438"/>
      <c r="N161" s="438"/>
      <c r="O161" s="438"/>
      <c r="P161" s="438"/>
      <c r="Q161" s="438"/>
      <c r="R161" s="438"/>
      <c r="S161" s="438"/>
      <c r="T161" s="438"/>
      <c r="U161" s="438"/>
      <c r="V161" s="438"/>
      <c r="W161" s="438"/>
      <c r="X161" s="438"/>
      <c r="Y161" s="438"/>
      <c r="Z161" s="438"/>
      <c r="AA161" s="438"/>
      <c r="AB161" s="438"/>
      <c r="AC161" s="438"/>
      <c r="AD161" s="438"/>
      <c r="AE161" s="154"/>
      <c r="AF161" s="154"/>
      <c r="AG161" s="154"/>
      <c r="AH161" s="154"/>
      <c r="AI161" s="154"/>
      <c r="AJ161" s="108"/>
      <c r="AK161" s="154"/>
      <c r="AL161" s="108"/>
      <c r="AM161" s="108"/>
      <c r="AN161" s="108"/>
      <c r="AO161" s="108"/>
      <c r="AP161" s="108"/>
      <c r="AQ161" s="108"/>
      <c r="AR161" s="108"/>
      <c r="AS161" s="108"/>
      <c r="AT161" s="108"/>
      <c r="AU161" s="108"/>
      <c r="AV161" s="108"/>
      <c r="AW161" s="108"/>
      <c r="AX161" s="108"/>
      <c r="AY161" s="108"/>
      <c r="AZ161" s="108"/>
      <c r="BA161" s="108"/>
      <c r="BB161" s="108"/>
      <c r="BC161" s="108"/>
      <c r="BD161" s="108"/>
      <c r="BE161" s="108"/>
      <c r="BF161" s="108"/>
      <c r="BG161" s="108"/>
      <c r="BH161" s="108"/>
      <c r="BI161" s="108"/>
      <c r="BJ161" s="108"/>
      <c r="BK161" s="108"/>
      <c r="BL161" s="108"/>
      <c r="BM161" s="108"/>
      <c r="BN161" s="108"/>
      <c r="BO161" s="108"/>
      <c r="BP161" s="108"/>
      <c r="BQ161" s="108"/>
      <c r="BR161" s="108"/>
      <c r="BS161" s="108"/>
      <c r="BT161" s="108"/>
      <c r="BU161" s="108"/>
      <c r="BV161" s="108"/>
      <c r="BW161" s="108"/>
      <c r="BX161" s="108"/>
      <c r="BY161" s="108"/>
      <c r="BZ161" s="108"/>
      <c r="CA161" s="108"/>
      <c r="CB161" s="108"/>
      <c r="CC161" s="108"/>
      <c r="CD161" s="108"/>
      <c r="CE161" s="108"/>
      <c r="CF161" s="108"/>
      <c r="CG161" s="108"/>
      <c r="CH161" s="108"/>
      <c r="CI161" s="108"/>
      <c r="CJ161" s="108"/>
      <c r="CK161" s="108"/>
      <c r="CL161" s="108"/>
      <c r="CM161" s="108"/>
      <c r="CN161" s="108"/>
      <c r="CO161" s="108"/>
      <c r="CP161" s="108"/>
      <c r="CQ161" s="108"/>
      <c r="CR161" s="108"/>
      <c r="CS161" s="108"/>
      <c r="CT161" s="108"/>
      <c r="CU161" s="108"/>
      <c r="CV161" s="108"/>
      <c r="CW161" s="108"/>
      <c r="CX161" s="108"/>
      <c r="CY161" s="108"/>
      <c r="CZ161" s="108"/>
      <c r="DA161" s="108"/>
      <c r="DB161" s="108"/>
      <c r="DC161" s="108"/>
      <c r="DD161" s="108"/>
      <c r="DE161" s="108"/>
      <c r="DF161" s="108"/>
      <c r="DG161" s="108"/>
      <c r="DH161" s="108"/>
      <c r="DI161" s="108"/>
      <c r="DJ161" s="108"/>
      <c r="DK161" s="108"/>
      <c r="DL161" s="108"/>
      <c r="DM161" s="108"/>
      <c r="DN161" s="108"/>
      <c r="DO161" s="108"/>
      <c r="DP161" s="108"/>
      <c r="DQ161" s="108"/>
      <c r="DR161" s="108"/>
      <c r="DS161" s="108"/>
      <c r="DT161" s="108"/>
      <c r="DU161" s="108"/>
      <c r="DV161" s="108"/>
      <c r="DW161" s="108"/>
      <c r="DX161" s="108"/>
      <c r="DY161" s="108"/>
      <c r="DZ161" s="108"/>
      <c r="EA161" s="108"/>
      <c r="EB161" s="108"/>
      <c r="EC161" s="108"/>
      <c r="ED161" s="108"/>
      <c r="EE161" s="108"/>
      <c r="EF161" s="108"/>
      <c r="EG161" s="108"/>
      <c r="EH161" s="108"/>
      <c r="EI161" s="108"/>
      <c r="EJ161" s="108"/>
      <c r="EK161" s="108"/>
      <c r="EL161" s="108"/>
      <c r="EM161" s="108"/>
      <c r="EN161" s="108"/>
      <c r="EO161" s="108"/>
      <c r="EP161" s="108"/>
      <c r="EQ161" s="108"/>
      <c r="ER161" s="108"/>
      <c r="ES161" s="108"/>
      <c r="ET161" s="108"/>
      <c r="EU161" s="108"/>
      <c r="EV161" s="108"/>
      <c r="EW161" s="108"/>
      <c r="EX161" s="108"/>
      <c r="EY161" s="108"/>
      <c r="EZ161" s="108"/>
      <c r="FA161" s="108"/>
      <c r="FB161" s="108"/>
      <c r="FC161" s="108"/>
      <c r="FD161" s="108"/>
      <c r="FE161" s="108"/>
      <c r="FF161" s="108"/>
      <c r="FG161" s="108"/>
      <c r="FH161" s="108"/>
      <c r="FI161" s="108"/>
      <c r="FJ161" s="108"/>
      <c r="FK161" s="108"/>
      <c r="FL161" s="108"/>
      <c r="FM161" s="108"/>
      <c r="FN161" s="108"/>
      <c r="FO161" s="108"/>
      <c r="FP161" s="108"/>
      <c r="FQ161" s="108"/>
      <c r="FR161" s="108"/>
      <c r="FS161" s="108"/>
      <c r="FT161" s="108"/>
      <c r="FU161" s="108"/>
      <c r="FV161" s="108"/>
      <c r="FW161" s="108"/>
      <c r="FX161" s="108"/>
      <c r="FY161" s="108"/>
      <c r="FZ161" s="108"/>
      <c r="GA161" s="108"/>
      <c r="GB161" s="108"/>
      <c r="GC161" s="108"/>
      <c r="GD161" s="108"/>
      <c r="GE161" s="108"/>
      <c r="GF161" s="108"/>
      <c r="GG161" s="108"/>
      <c r="GH161" s="108"/>
      <c r="GI161" s="108"/>
      <c r="GJ161" s="108"/>
      <c r="GK161" s="108"/>
      <c r="GL161" s="108"/>
      <c r="GM161" s="108"/>
      <c r="GN161" s="108"/>
      <c r="GO161" s="108"/>
      <c r="GP161" s="108"/>
      <c r="GQ161" s="108"/>
      <c r="GR161" s="108"/>
      <c r="GS161" s="108"/>
      <c r="GT161" s="108"/>
      <c r="GU161" s="108"/>
      <c r="GV161" s="108"/>
      <c r="GW161" s="108"/>
      <c r="GX161" s="108"/>
      <c r="GY161" s="108"/>
      <c r="GZ161" s="108"/>
      <c r="HA161" s="108"/>
      <c r="HB161" s="108"/>
      <c r="HC161" s="108"/>
      <c r="HD161" s="108"/>
      <c r="HE161" s="108"/>
      <c r="HF161" s="108"/>
      <c r="HG161" s="108"/>
      <c r="HH161" s="108"/>
      <c r="HI161" s="108"/>
      <c r="HJ161" s="108"/>
      <c r="HK161" s="108"/>
      <c r="HL161" s="108"/>
      <c r="HM161" s="108"/>
      <c r="HN161" s="108"/>
      <c r="HO161" s="108"/>
      <c r="HP161" s="108"/>
      <c r="HQ161" s="108"/>
      <c r="HR161" s="108"/>
      <c r="HS161" s="108"/>
      <c r="HT161" s="108"/>
      <c r="HU161" s="108"/>
      <c r="HV161" s="108"/>
      <c r="HW161" s="108"/>
      <c r="HX161" s="108"/>
      <c r="HY161" s="108"/>
      <c r="HZ161" s="108"/>
      <c r="IA161" s="108"/>
      <c r="IB161" s="108"/>
      <c r="IC161" s="108"/>
      <c r="ID161" s="108"/>
      <c r="IE161" s="108"/>
      <c r="IF161" s="108"/>
      <c r="IG161" s="108"/>
      <c r="IH161" s="108"/>
      <c r="II161" s="108"/>
      <c r="IJ161" s="108"/>
      <c r="IK161" s="108"/>
      <c r="IL161" s="108"/>
      <c r="IM161" s="108"/>
      <c r="IN161" s="108"/>
      <c r="IO161" s="108"/>
      <c r="IP161" s="108"/>
      <c r="IQ161" s="108"/>
      <c r="IR161" s="108"/>
      <c r="IS161" s="108"/>
      <c r="IT161" s="108"/>
      <c r="IU161" s="108"/>
      <c r="IV161" s="108"/>
      <c r="IW161" s="108"/>
      <c r="IX161" s="108"/>
      <c r="IY161" s="108"/>
      <c r="IZ161" s="108"/>
      <c r="JA161" s="108"/>
      <c r="JB161" s="108"/>
      <c r="JC161" s="108"/>
      <c r="JD161" s="108"/>
      <c r="JE161" s="108"/>
      <c r="JF161" s="108"/>
      <c r="JG161" s="108"/>
      <c r="JH161" s="108"/>
      <c r="JI161" s="108"/>
      <c r="JJ161" s="108"/>
      <c r="JK161" s="108"/>
      <c r="JL161" s="108"/>
      <c r="JM161" s="108"/>
      <c r="JN161" s="108"/>
      <c r="JO161" s="108"/>
      <c r="JP161" s="108"/>
      <c r="JQ161" s="108"/>
      <c r="JR161" s="108"/>
      <c r="JS161" s="108"/>
      <c r="JT161" s="108"/>
      <c r="JU161" s="108"/>
      <c r="JV161" s="108"/>
      <c r="JW161" s="108"/>
      <c r="JX161" s="108"/>
      <c r="JY161" s="108"/>
      <c r="JZ161" s="108"/>
      <c r="KA161" s="108"/>
      <c r="KB161" s="108"/>
      <c r="KC161" s="108"/>
      <c r="KD161" s="108"/>
      <c r="KE161" s="108"/>
      <c r="KF161" s="108"/>
      <c r="KG161" s="108"/>
      <c r="KH161" s="108"/>
      <c r="KI161" s="108"/>
      <c r="KJ161" s="108"/>
      <c r="KK161" s="108"/>
      <c r="KL161" s="108"/>
      <c r="KM161" s="108"/>
      <c r="KN161" s="108"/>
      <c r="KO161" s="108"/>
      <c r="KP161" s="108"/>
      <c r="KQ161" s="108"/>
      <c r="KR161" s="108"/>
      <c r="KS161" s="108"/>
      <c r="KT161" s="108"/>
      <c r="KU161" s="108"/>
      <c r="KV161" s="108"/>
      <c r="KW161" s="108"/>
      <c r="KX161" s="108"/>
      <c r="KY161" s="108"/>
      <c r="KZ161" s="108"/>
      <c r="LA161" s="108"/>
      <c r="LB161" s="108"/>
      <c r="LC161" s="108"/>
      <c r="LD161" s="108"/>
      <c r="LE161" s="108"/>
      <c r="LF161" s="108"/>
      <c r="LG161" s="108"/>
      <c r="LH161" s="108"/>
      <c r="LI161" s="108"/>
      <c r="LJ161" s="108"/>
      <c r="LK161" s="108"/>
      <c r="LL161" s="108"/>
      <c r="LM161" s="108"/>
      <c r="LN161" s="108"/>
      <c r="LO161" s="108"/>
      <c r="LP161" s="108"/>
      <c r="LQ161" s="108"/>
      <c r="LR161" s="108"/>
      <c r="LS161" s="108"/>
      <c r="LT161" s="108"/>
      <c r="LU161" s="108"/>
      <c r="LV161" s="108"/>
      <c r="LW161" s="108"/>
      <c r="LX161" s="108"/>
      <c r="LY161" s="108"/>
      <c r="LZ161" s="108"/>
      <c r="MA161" s="108"/>
      <c r="MB161" s="108"/>
      <c r="MC161" s="108"/>
      <c r="MD161" s="108"/>
      <c r="ME161" s="108"/>
    </row>
    <row r="162" spans="1:343">
      <c r="A162" s="3"/>
      <c r="B162" s="438"/>
      <c r="C162" s="438"/>
      <c r="D162" s="438"/>
      <c r="E162" s="438"/>
      <c r="F162" s="438"/>
      <c r="G162" s="438"/>
      <c r="H162" s="438"/>
      <c r="I162" s="438"/>
      <c r="J162" s="438"/>
      <c r="K162" s="438"/>
      <c r="L162" s="438"/>
      <c r="M162" s="438"/>
      <c r="N162" s="438"/>
      <c r="O162" s="438"/>
      <c r="P162" s="438"/>
      <c r="Q162" s="438"/>
      <c r="R162" s="438"/>
      <c r="S162" s="438"/>
      <c r="T162" s="438"/>
      <c r="U162" s="438"/>
      <c r="V162" s="438"/>
      <c r="W162" s="438"/>
      <c r="X162" s="438"/>
      <c r="Y162" s="438"/>
      <c r="Z162" s="438"/>
      <c r="AA162" s="438"/>
      <c r="AB162" s="438"/>
      <c r="AC162" s="438"/>
      <c r="AD162" s="438"/>
      <c r="AE162" s="154"/>
      <c r="AF162" s="154"/>
      <c r="AG162" s="154"/>
      <c r="AH162" s="154"/>
      <c r="AI162" s="154"/>
      <c r="AJ162" s="108"/>
      <c r="AK162" s="154"/>
      <c r="AL162" s="108"/>
      <c r="AM162" s="108"/>
      <c r="AN162" s="108"/>
      <c r="AO162" s="108"/>
      <c r="AP162" s="108"/>
      <c r="AQ162" s="108"/>
      <c r="AR162" s="108"/>
      <c r="AS162" s="108"/>
      <c r="AT162" s="108"/>
      <c r="AU162" s="108"/>
      <c r="AV162" s="108"/>
      <c r="AW162" s="108"/>
      <c r="AX162" s="108"/>
      <c r="AY162" s="108"/>
      <c r="AZ162" s="108"/>
      <c r="BA162" s="108"/>
      <c r="BB162" s="108"/>
      <c r="BC162" s="108"/>
      <c r="BD162" s="108"/>
      <c r="BE162" s="108"/>
      <c r="BF162" s="108"/>
      <c r="BG162" s="108"/>
      <c r="BH162" s="108"/>
      <c r="BI162" s="108"/>
      <c r="BJ162" s="108"/>
      <c r="BK162" s="108"/>
      <c r="BL162" s="108"/>
      <c r="BM162" s="108"/>
      <c r="BN162" s="108"/>
      <c r="BO162" s="108"/>
      <c r="BP162" s="108"/>
      <c r="BQ162" s="108"/>
      <c r="BR162" s="108"/>
      <c r="BS162" s="108"/>
      <c r="BT162" s="108"/>
      <c r="BU162" s="108"/>
      <c r="BV162" s="108"/>
      <c r="BW162" s="108"/>
      <c r="BX162" s="108"/>
      <c r="BY162" s="108"/>
      <c r="BZ162" s="108"/>
      <c r="CA162" s="108"/>
      <c r="CB162" s="108"/>
      <c r="CC162" s="108"/>
      <c r="CD162" s="108"/>
      <c r="CE162" s="108"/>
      <c r="CF162" s="108"/>
      <c r="CG162" s="108"/>
      <c r="CH162" s="108"/>
      <c r="CI162" s="108"/>
      <c r="CJ162" s="108"/>
      <c r="CK162" s="108"/>
      <c r="CL162" s="108"/>
      <c r="CM162" s="108"/>
      <c r="CN162" s="108"/>
      <c r="CO162" s="108"/>
      <c r="CP162" s="108"/>
      <c r="CQ162" s="108"/>
      <c r="CR162" s="108"/>
      <c r="CS162" s="108"/>
      <c r="CT162" s="108"/>
      <c r="CU162" s="108"/>
      <c r="CV162" s="108"/>
      <c r="CW162" s="108"/>
      <c r="CX162" s="108"/>
      <c r="CY162" s="108"/>
      <c r="CZ162" s="108"/>
      <c r="DA162" s="108"/>
      <c r="DB162" s="108"/>
      <c r="DC162" s="108"/>
      <c r="DD162" s="108"/>
      <c r="DE162" s="108"/>
      <c r="DF162" s="108"/>
      <c r="DG162" s="108"/>
      <c r="DH162" s="108"/>
      <c r="DI162" s="108"/>
      <c r="DJ162" s="108"/>
      <c r="DK162" s="108"/>
      <c r="DL162" s="108"/>
      <c r="DM162" s="108"/>
      <c r="DN162" s="108"/>
      <c r="DO162" s="108"/>
      <c r="DP162" s="108"/>
      <c r="DQ162" s="108"/>
      <c r="DR162" s="108"/>
      <c r="DS162" s="108"/>
      <c r="DT162" s="108"/>
      <c r="DU162" s="108"/>
      <c r="DV162" s="108"/>
      <c r="DW162" s="108"/>
      <c r="DX162" s="108"/>
      <c r="DY162" s="108"/>
      <c r="DZ162" s="108"/>
      <c r="EA162" s="108"/>
      <c r="EB162" s="108"/>
      <c r="EC162" s="108"/>
      <c r="ED162" s="108"/>
      <c r="EE162" s="108"/>
      <c r="EF162" s="108"/>
      <c r="EG162" s="108"/>
      <c r="EH162" s="108"/>
      <c r="EI162" s="108"/>
      <c r="EJ162" s="108"/>
      <c r="EK162" s="108"/>
      <c r="EL162" s="108"/>
      <c r="EM162" s="108"/>
      <c r="EN162" s="108"/>
      <c r="EO162" s="108"/>
      <c r="EP162" s="108"/>
      <c r="EQ162" s="108"/>
      <c r="ER162" s="108"/>
      <c r="ES162" s="108"/>
      <c r="ET162" s="108"/>
      <c r="EU162" s="108"/>
      <c r="EV162" s="108"/>
      <c r="EW162" s="108"/>
      <c r="EX162" s="108"/>
      <c r="EY162" s="108"/>
      <c r="EZ162" s="108"/>
      <c r="FA162" s="108"/>
      <c r="FB162" s="108"/>
      <c r="FC162" s="108"/>
      <c r="FD162" s="108"/>
      <c r="FE162" s="108"/>
      <c r="FF162" s="108"/>
      <c r="FG162" s="108"/>
      <c r="FH162" s="108"/>
      <c r="FI162" s="108"/>
      <c r="FJ162" s="108"/>
      <c r="FK162" s="108"/>
      <c r="FL162" s="108"/>
      <c r="FM162" s="108"/>
      <c r="FN162" s="108"/>
      <c r="FO162" s="108"/>
      <c r="FP162" s="108"/>
      <c r="FQ162" s="108"/>
      <c r="FR162" s="108"/>
      <c r="FS162" s="108"/>
      <c r="FT162" s="108"/>
      <c r="FU162" s="108"/>
      <c r="FV162" s="108"/>
      <c r="FW162" s="108"/>
      <c r="FX162" s="108"/>
      <c r="FY162" s="108"/>
      <c r="FZ162" s="108"/>
      <c r="GA162" s="108"/>
      <c r="GB162" s="108"/>
      <c r="GC162" s="108"/>
      <c r="GD162" s="108"/>
      <c r="GE162" s="108"/>
      <c r="GF162" s="108"/>
      <c r="GG162" s="108"/>
      <c r="GH162" s="108"/>
      <c r="GI162" s="108"/>
      <c r="GJ162" s="108"/>
      <c r="GK162" s="108"/>
      <c r="GL162" s="108"/>
      <c r="GM162" s="108"/>
      <c r="GN162" s="108"/>
      <c r="GO162" s="108"/>
      <c r="GP162" s="108"/>
      <c r="GQ162" s="108"/>
      <c r="GR162" s="108"/>
      <c r="GS162" s="108"/>
      <c r="GT162" s="108"/>
      <c r="GU162" s="108"/>
      <c r="GV162" s="108"/>
      <c r="GW162" s="108"/>
      <c r="GX162" s="108"/>
      <c r="GY162" s="108"/>
      <c r="GZ162" s="108"/>
      <c r="HA162" s="108"/>
      <c r="HB162" s="108"/>
      <c r="HC162" s="108"/>
      <c r="HD162" s="108"/>
      <c r="HE162" s="108"/>
      <c r="HF162" s="108"/>
      <c r="HG162" s="108"/>
      <c r="HH162" s="108"/>
      <c r="HI162" s="108"/>
      <c r="HJ162" s="108"/>
      <c r="HK162" s="108"/>
      <c r="HL162" s="108"/>
      <c r="HM162" s="108"/>
      <c r="HN162" s="108"/>
      <c r="HO162" s="108"/>
      <c r="HP162" s="108"/>
      <c r="HQ162" s="108"/>
      <c r="HR162" s="108"/>
      <c r="HS162" s="108"/>
      <c r="HT162" s="108"/>
      <c r="HU162" s="108"/>
      <c r="HV162" s="108"/>
      <c r="HW162" s="108"/>
      <c r="HX162" s="108"/>
      <c r="HY162" s="108"/>
      <c r="HZ162" s="108"/>
      <c r="IA162" s="108"/>
      <c r="IB162" s="108"/>
      <c r="IC162" s="108"/>
      <c r="ID162" s="108"/>
      <c r="IE162" s="108"/>
      <c r="IF162" s="108"/>
      <c r="IG162" s="108"/>
      <c r="IH162" s="108"/>
      <c r="II162" s="108"/>
      <c r="IJ162" s="108"/>
      <c r="IK162" s="108"/>
      <c r="IL162" s="108"/>
      <c r="IM162" s="108"/>
      <c r="IN162" s="108"/>
      <c r="IO162" s="108"/>
      <c r="IP162" s="108"/>
      <c r="IQ162" s="108"/>
      <c r="IR162" s="108"/>
      <c r="IS162" s="108"/>
      <c r="IT162" s="108"/>
      <c r="IU162" s="108"/>
      <c r="IV162" s="108"/>
      <c r="IW162" s="108"/>
      <c r="IX162" s="108"/>
      <c r="IY162" s="108"/>
      <c r="IZ162" s="108"/>
      <c r="JA162" s="108"/>
      <c r="JB162" s="108"/>
      <c r="JC162" s="108"/>
      <c r="JD162" s="108"/>
      <c r="JE162" s="108"/>
      <c r="JF162" s="108"/>
      <c r="JG162" s="108"/>
      <c r="JH162" s="108"/>
      <c r="JI162" s="108"/>
      <c r="JJ162" s="108"/>
      <c r="JK162" s="108"/>
      <c r="JL162" s="108"/>
      <c r="JM162" s="108"/>
      <c r="JN162" s="108"/>
      <c r="JO162" s="108"/>
      <c r="JP162" s="108"/>
      <c r="JQ162" s="108"/>
      <c r="JR162" s="108"/>
      <c r="JS162" s="108"/>
      <c r="JT162" s="108"/>
      <c r="JU162" s="108"/>
      <c r="JV162" s="108"/>
      <c r="JW162" s="108"/>
      <c r="JX162" s="108"/>
      <c r="JY162" s="108"/>
      <c r="JZ162" s="108"/>
      <c r="KA162" s="108"/>
      <c r="KB162" s="108"/>
      <c r="KC162" s="108"/>
      <c r="KD162" s="108"/>
      <c r="KE162" s="108"/>
      <c r="KF162" s="108"/>
      <c r="KG162" s="108"/>
      <c r="KH162" s="108"/>
      <c r="KI162" s="108"/>
      <c r="KJ162" s="108"/>
      <c r="KK162" s="108"/>
      <c r="KL162" s="108"/>
      <c r="KM162" s="108"/>
      <c r="KN162" s="108"/>
      <c r="KO162" s="108"/>
      <c r="KP162" s="108"/>
      <c r="KQ162" s="108"/>
      <c r="KR162" s="108"/>
      <c r="KS162" s="108"/>
      <c r="KT162" s="108"/>
      <c r="KU162" s="108"/>
      <c r="KV162" s="108"/>
      <c r="KW162" s="108"/>
      <c r="KX162" s="108"/>
      <c r="KY162" s="108"/>
      <c r="KZ162" s="108"/>
      <c r="LA162" s="108"/>
      <c r="LB162" s="108"/>
      <c r="LC162" s="108"/>
      <c r="LD162" s="108"/>
      <c r="LE162" s="108"/>
      <c r="LF162" s="108"/>
      <c r="LG162" s="108"/>
      <c r="LH162" s="108"/>
      <c r="LI162" s="108"/>
      <c r="LJ162" s="108"/>
      <c r="LK162" s="108"/>
      <c r="LL162" s="108"/>
      <c r="LM162" s="108"/>
      <c r="LN162" s="108"/>
      <c r="LO162" s="108"/>
      <c r="LP162" s="108"/>
      <c r="LQ162" s="108"/>
      <c r="LR162" s="108"/>
      <c r="LS162" s="108"/>
      <c r="LT162" s="108"/>
      <c r="LU162" s="108"/>
      <c r="LV162" s="108"/>
      <c r="LW162" s="108"/>
      <c r="LX162" s="108"/>
      <c r="LY162" s="108"/>
      <c r="LZ162" s="108"/>
      <c r="MA162" s="108"/>
      <c r="MB162" s="108"/>
      <c r="MC162" s="108"/>
      <c r="MD162" s="108"/>
      <c r="ME162" s="108"/>
    </row>
    <row r="163" spans="1:343">
      <c r="A163" s="3"/>
      <c r="B163" s="438"/>
      <c r="C163" s="438"/>
      <c r="D163" s="438"/>
      <c r="E163" s="438"/>
      <c r="F163" s="438"/>
      <c r="G163" s="438"/>
      <c r="H163" s="438"/>
      <c r="I163" s="438"/>
      <c r="J163" s="438"/>
      <c r="K163" s="438"/>
      <c r="L163" s="438"/>
      <c r="M163" s="438"/>
      <c r="N163" s="438"/>
      <c r="O163" s="438"/>
      <c r="P163" s="438"/>
      <c r="Q163" s="438"/>
      <c r="R163" s="438"/>
      <c r="S163" s="438"/>
      <c r="T163" s="438"/>
      <c r="U163" s="438"/>
      <c r="V163" s="438"/>
      <c r="W163" s="438"/>
      <c r="X163" s="438"/>
      <c r="Y163" s="438"/>
      <c r="Z163" s="438"/>
      <c r="AA163" s="438"/>
      <c r="AB163" s="438"/>
      <c r="AC163" s="438"/>
      <c r="AD163" s="438"/>
      <c r="AE163" s="154"/>
      <c r="AF163" s="154"/>
      <c r="AG163" s="154"/>
      <c r="AH163" s="154"/>
      <c r="AI163" s="154"/>
      <c r="AJ163" s="108"/>
      <c r="AK163" s="154"/>
      <c r="AL163" s="108"/>
      <c r="AM163" s="108"/>
      <c r="AN163" s="108"/>
      <c r="AO163" s="108"/>
      <c r="AP163" s="108"/>
      <c r="AQ163" s="108"/>
      <c r="AR163" s="108"/>
      <c r="AS163" s="108"/>
      <c r="AT163" s="108"/>
      <c r="AU163" s="108"/>
      <c r="AV163" s="108"/>
      <c r="AW163" s="108"/>
      <c r="AX163" s="108"/>
      <c r="AY163" s="108"/>
      <c r="AZ163" s="108"/>
      <c r="BA163" s="108"/>
      <c r="BB163" s="108"/>
      <c r="BC163" s="108"/>
      <c r="BD163" s="108"/>
      <c r="BE163" s="108"/>
      <c r="BF163" s="108"/>
      <c r="BG163" s="108"/>
      <c r="BH163" s="108"/>
      <c r="BI163" s="108"/>
      <c r="BJ163" s="108"/>
      <c r="BK163" s="108"/>
      <c r="BL163" s="108"/>
      <c r="BM163" s="108"/>
      <c r="BN163" s="108"/>
      <c r="BO163" s="108"/>
      <c r="BP163" s="108"/>
      <c r="BQ163" s="108"/>
      <c r="BR163" s="108"/>
      <c r="BS163" s="108"/>
      <c r="BT163" s="108"/>
      <c r="BU163" s="108"/>
      <c r="BV163" s="108"/>
      <c r="BW163" s="108"/>
      <c r="BX163" s="108"/>
      <c r="BY163" s="108"/>
      <c r="BZ163" s="108"/>
      <c r="CA163" s="108"/>
      <c r="CB163" s="108"/>
      <c r="CC163" s="108"/>
      <c r="CD163" s="108"/>
      <c r="CE163" s="108"/>
      <c r="CF163" s="108"/>
      <c r="CG163" s="108"/>
      <c r="CH163" s="108"/>
      <c r="CI163" s="108"/>
      <c r="CJ163" s="108"/>
      <c r="CK163" s="108"/>
      <c r="CL163" s="108"/>
      <c r="CM163" s="108"/>
      <c r="CN163" s="108"/>
      <c r="CO163" s="108"/>
      <c r="CP163" s="108"/>
      <c r="CQ163" s="108"/>
      <c r="CR163" s="108"/>
      <c r="CS163" s="108"/>
      <c r="CT163" s="108"/>
      <c r="CU163" s="108"/>
      <c r="CV163" s="108"/>
      <c r="CW163" s="108"/>
      <c r="CX163" s="108"/>
      <c r="CY163" s="108"/>
      <c r="CZ163" s="108"/>
      <c r="DA163" s="108"/>
      <c r="DB163" s="108"/>
      <c r="DC163" s="108"/>
      <c r="DD163" s="108"/>
      <c r="DE163" s="108"/>
      <c r="DF163" s="108"/>
      <c r="DG163" s="108"/>
      <c r="DH163" s="108"/>
      <c r="DI163" s="108"/>
      <c r="DJ163" s="108"/>
      <c r="DK163" s="108"/>
      <c r="DL163" s="108"/>
      <c r="DM163" s="108"/>
      <c r="DN163" s="108"/>
      <c r="DO163" s="108"/>
      <c r="DP163" s="108"/>
      <c r="DQ163" s="108"/>
      <c r="DR163" s="108"/>
      <c r="DS163" s="108"/>
      <c r="DT163" s="108"/>
      <c r="DU163" s="108"/>
      <c r="DV163" s="108"/>
      <c r="DW163" s="108"/>
      <c r="DX163" s="108"/>
      <c r="DY163" s="108"/>
      <c r="DZ163" s="108"/>
      <c r="EA163" s="108"/>
      <c r="EB163" s="108"/>
      <c r="EC163" s="108"/>
      <c r="ED163" s="108"/>
      <c r="EE163" s="108"/>
      <c r="EF163" s="108"/>
      <c r="EG163" s="108"/>
      <c r="EH163" s="108"/>
      <c r="EI163" s="108"/>
      <c r="EJ163" s="108"/>
      <c r="EK163" s="108"/>
      <c r="EL163" s="108"/>
      <c r="EM163" s="108"/>
      <c r="EN163" s="108"/>
      <c r="EO163" s="108"/>
      <c r="EP163" s="108"/>
      <c r="EQ163" s="108"/>
      <c r="ER163" s="108"/>
      <c r="ES163" s="108"/>
      <c r="ET163" s="108"/>
      <c r="EU163" s="108"/>
      <c r="EV163" s="108"/>
      <c r="EW163" s="108"/>
      <c r="EX163" s="108"/>
      <c r="EY163" s="108"/>
      <c r="EZ163" s="108"/>
      <c r="FA163" s="108"/>
      <c r="FB163" s="108"/>
      <c r="FC163" s="108"/>
      <c r="FD163" s="108"/>
      <c r="FE163" s="108"/>
      <c r="FF163" s="108"/>
      <c r="FG163" s="108"/>
      <c r="FH163" s="108"/>
      <c r="FI163" s="108"/>
      <c r="FJ163" s="108"/>
      <c r="FK163" s="108"/>
      <c r="FL163" s="108"/>
      <c r="FM163" s="108"/>
      <c r="FN163" s="108"/>
      <c r="FO163" s="108"/>
      <c r="FP163" s="108"/>
      <c r="FQ163" s="108"/>
      <c r="FR163" s="108"/>
      <c r="FS163" s="108"/>
      <c r="FT163" s="108"/>
      <c r="FU163" s="108"/>
      <c r="FV163" s="108"/>
      <c r="FW163" s="108"/>
      <c r="FX163" s="108"/>
      <c r="FY163" s="108"/>
      <c r="FZ163" s="108"/>
      <c r="GA163" s="108"/>
      <c r="GB163" s="108"/>
      <c r="GC163" s="108"/>
      <c r="GD163" s="108"/>
      <c r="GE163" s="108"/>
      <c r="GF163" s="108"/>
      <c r="GG163" s="108"/>
      <c r="GH163" s="108"/>
      <c r="GI163" s="108"/>
      <c r="GJ163" s="108"/>
      <c r="GK163" s="108"/>
      <c r="GL163" s="108"/>
      <c r="GM163" s="108"/>
      <c r="GN163" s="108"/>
      <c r="GO163" s="108"/>
      <c r="GP163" s="108"/>
      <c r="GQ163" s="108"/>
      <c r="GR163" s="108"/>
      <c r="GS163" s="108"/>
      <c r="GT163" s="108"/>
      <c r="GU163" s="108"/>
      <c r="GV163" s="108"/>
      <c r="GW163" s="108"/>
      <c r="GX163" s="108"/>
      <c r="GY163" s="108"/>
      <c r="GZ163" s="108"/>
      <c r="HA163" s="108"/>
      <c r="HB163" s="108"/>
      <c r="HC163" s="108"/>
      <c r="HD163" s="108"/>
      <c r="HE163" s="108"/>
      <c r="HF163" s="108"/>
      <c r="HG163" s="108"/>
      <c r="HH163" s="108"/>
      <c r="HI163" s="108"/>
      <c r="HJ163" s="108"/>
      <c r="HK163" s="108"/>
      <c r="HL163" s="108"/>
      <c r="HM163" s="108"/>
      <c r="HN163" s="108"/>
      <c r="HO163" s="108"/>
      <c r="HP163" s="108"/>
      <c r="HQ163" s="108"/>
      <c r="HR163" s="108"/>
      <c r="HS163" s="108"/>
      <c r="HT163" s="108"/>
      <c r="HU163" s="108"/>
      <c r="HV163" s="108"/>
      <c r="HW163" s="108"/>
      <c r="HX163" s="108"/>
      <c r="HY163" s="108"/>
      <c r="HZ163" s="108"/>
      <c r="IA163" s="108"/>
      <c r="IB163" s="108"/>
      <c r="IC163" s="108"/>
      <c r="ID163" s="108"/>
      <c r="IE163" s="108"/>
      <c r="IF163" s="108"/>
      <c r="IG163" s="108"/>
      <c r="IH163" s="108"/>
      <c r="II163" s="108"/>
      <c r="IJ163" s="108"/>
      <c r="IK163" s="108"/>
      <c r="IL163" s="108"/>
      <c r="IM163" s="108"/>
      <c r="IN163" s="108"/>
      <c r="IO163" s="108"/>
      <c r="IP163" s="108"/>
      <c r="IQ163" s="108"/>
      <c r="IR163" s="108"/>
      <c r="IS163" s="108"/>
      <c r="IT163" s="108"/>
      <c r="IU163" s="108"/>
      <c r="IV163" s="108"/>
      <c r="IW163" s="108"/>
      <c r="IX163" s="108"/>
      <c r="IY163" s="108"/>
      <c r="IZ163" s="108"/>
      <c r="JA163" s="108"/>
      <c r="JB163" s="108"/>
      <c r="JC163" s="108"/>
      <c r="JD163" s="108"/>
      <c r="JE163" s="108"/>
      <c r="JF163" s="108"/>
      <c r="JG163" s="108"/>
      <c r="JH163" s="108"/>
      <c r="JI163" s="108"/>
      <c r="JJ163" s="108"/>
      <c r="JK163" s="108"/>
      <c r="JL163" s="108"/>
      <c r="JM163" s="108"/>
      <c r="JN163" s="108"/>
      <c r="JO163" s="108"/>
      <c r="JP163" s="108"/>
      <c r="JQ163" s="108"/>
      <c r="JR163" s="108"/>
      <c r="JS163" s="108"/>
      <c r="JT163" s="108"/>
      <c r="JU163" s="108"/>
      <c r="JV163" s="108"/>
      <c r="JW163" s="108"/>
      <c r="JX163" s="108"/>
      <c r="JY163" s="108"/>
      <c r="JZ163" s="108"/>
      <c r="KA163" s="108"/>
      <c r="KB163" s="108"/>
      <c r="KC163" s="108"/>
      <c r="KD163" s="108"/>
      <c r="KE163" s="108"/>
      <c r="KF163" s="108"/>
      <c r="KG163" s="108"/>
      <c r="KH163" s="108"/>
      <c r="KI163" s="108"/>
      <c r="KJ163" s="108"/>
      <c r="KK163" s="108"/>
      <c r="KL163" s="108"/>
      <c r="KM163" s="108"/>
      <c r="KN163" s="108"/>
      <c r="KO163" s="108"/>
      <c r="KP163" s="108"/>
      <c r="KQ163" s="108"/>
      <c r="KR163" s="108"/>
      <c r="KS163" s="108"/>
      <c r="KT163" s="108"/>
      <c r="KU163" s="108"/>
      <c r="KV163" s="108"/>
      <c r="KW163" s="108"/>
      <c r="KX163" s="108"/>
      <c r="KY163" s="108"/>
      <c r="KZ163" s="108"/>
      <c r="LA163" s="108"/>
      <c r="LB163" s="108"/>
      <c r="LC163" s="108"/>
      <c r="LD163" s="108"/>
      <c r="LE163" s="108"/>
      <c r="LF163" s="108"/>
      <c r="LG163" s="108"/>
      <c r="LH163" s="108"/>
      <c r="LI163" s="108"/>
      <c r="LJ163" s="108"/>
      <c r="LK163" s="108"/>
      <c r="LL163" s="108"/>
      <c r="LM163" s="108"/>
      <c r="LN163" s="108"/>
      <c r="LO163" s="108"/>
      <c r="LP163" s="108"/>
      <c r="LQ163" s="108"/>
      <c r="LR163" s="108"/>
      <c r="LS163" s="108"/>
      <c r="LT163" s="108"/>
      <c r="LU163" s="108"/>
      <c r="LV163" s="108"/>
      <c r="LW163" s="108"/>
      <c r="LX163" s="108"/>
      <c r="LY163" s="108"/>
      <c r="LZ163" s="108"/>
      <c r="MA163" s="108"/>
      <c r="MB163" s="108"/>
      <c r="MC163" s="108"/>
      <c r="MD163" s="108"/>
      <c r="ME163" s="108"/>
    </row>
    <row r="164" spans="1:343">
      <c r="A164" s="3"/>
      <c r="B164" s="438"/>
      <c r="C164" s="438"/>
      <c r="D164" s="438"/>
      <c r="E164" s="438"/>
      <c r="F164" s="438"/>
      <c r="G164" s="438"/>
      <c r="H164" s="438"/>
      <c r="I164" s="438"/>
      <c r="J164" s="438"/>
      <c r="K164" s="438"/>
      <c r="L164" s="438"/>
      <c r="M164" s="438"/>
      <c r="N164" s="438"/>
      <c r="O164" s="438"/>
      <c r="P164" s="438"/>
      <c r="Q164" s="438"/>
      <c r="R164" s="438"/>
      <c r="S164" s="438"/>
      <c r="T164" s="438"/>
      <c r="U164" s="438"/>
      <c r="V164" s="438"/>
      <c r="W164" s="438"/>
      <c r="X164" s="438"/>
      <c r="Y164" s="438"/>
      <c r="Z164" s="438"/>
      <c r="AA164" s="438"/>
      <c r="AB164" s="438"/>
      <c r="AC164" s="438"/>
      <c r="AD164" s="438"/>
      <c r="AE164" s="154"/>
      <c r="AF164" s="154"/>
      <c r="AG164" s="154"/>
      <c r="AH164" s="154"/>
      <c r="AI164" s="154"/>
      <c r="AJ164" s="108"/>
      <c r="AK164" s="154"/>
      <c r="AL164" s="108"/>
      <c r="AM164" s="108"/>
      <c r="AN164" s="108"/>
      <c r="AO164" s="108"/>
      <c r="AP164" s="108"/>
      <c r="AQ164" s="108"/>
      <c r="AR164" s="108"/>
      <c r="AS164" s="108"/>
      <c r="AT164" s="108"/>
      <c r="AU164" s="108"/>
      <c r="AV164" s="108"/>
      <c r="AW164" s="108"/>
      <c r="AX164" s="108"/>
      <c r="AY164" s="108"/>
      <c r="AZ164" s="108"/>
      <c r="BA164" s="108"/>
      <c r="BB164" s="108"/>
      <c r="BC164" s="108"/>
      <c r="BD164" s="108"/>
      <c r="BE164" s="108"/>
      <c r="BF164" s="108"/>
      <c r="BG164" s="108"/>
      <c r="BH164" s="108"/>
      <c r="BI164" s="108"/>
      <c r="BJ164" s="108"/>
      <c r="BK164" s="108"/>
      <c r="BL164" s="108"/>
      <c r="BM164" s="108"/>
      <c r="BN164" s="108"/>
      <c r="BO164" s="108"/>
      <c r="BP164" s="108"/>
      <c r="BQ164" s="108"/>
      <c r="BR164" s="108"/>
      <c r="BS164" s="108"/>
      <c r="BT164" s="108"/>
      <c r="BU164" s="108"/>
      <c r="BV164" s="108"/>
      <c r="BW164" s="108"/>
      <c r="BX164" s="108"/>
      <c r="BY164" s="108"/>
      <c r="BZ164" s="108"/>
      <c r="CA164" s="108"/>
      <c r="CB164" s="108"/>
      <c r="CC164" s="108"/>
      <c r="CD164" s="108"/>
      <c r="CE164" s="108"/>
      <c r="CF164" s="108"/>
      <c r="CG164" s="108"/>
      <c r="CH164" s="108"/>
      <c r="CI164" s="108"/>
      <c r="CJ164" s="108"/>
      <c r="CK164" s="108"/>
      <c r="CL164" s="108"/>
      <c r="CM164" s="108"/>
      <c r="CN164" s="108"/>
      <c r="CO164" s="108"/>
      <c r="CP164" s="108"/>
      <c r="CQ164" s="108"/>
      <c r="CR164" s="108"/>
      <c r="CS164" s="108"/>
      <c r="CT164" s="108"/>
      <c r="CU164" s="108"/>
      <c r="CV164" s="108"/>
      <c r="CW164" s="108"/>
      <c r="CX164" s="108"/>
      <c r="CY164" s="108"/>
      <c r="CZ164" s="108"/>
      <c r="DA164" s="108"/>
      <c r="DB164" s="108"/>
      <c r="DC164" s="108"/>
      <c r="DD164" s="108"/>
      <c r="DE164" s="108"/>
      <c r="DF164" s="108"/>
      <c r="DG164" s="108"/>
      <c r="DH164" s="108"/>
      <c r="DI164" s="108"/>
      <c r="DJ164" s="108"/>
      <c r="DK164" s="108"/>
      <c r="DL164" s="108"/>
      <c r="DM164" s="108"/>
      <c r="DN164" s="108"/>
      <c r="DO164" s="108"/>
      <c r="DP164" s="108"/>
      <c r="DQ164" s="108"/>
      <c r="DR164" s="108"/>
      <c r="DS164" s="108"/>
      <c r="DT164" s="108"/>
      <c r="DU164" s="108"/>
      <c r="DV164" s="108"/>
      <c r="DW164" s="108"/>
      <c r="DX164" s="108"/>
      <c r="DY164" s="108"/>
      <c r="DZ164" s="108"/>
      <c r="EA164" s="108"/>
      <c r="EB164" s="108"/>
      <c r="EC164" s="108"/>
      <c r="ED164" s="108"/>
      <c r="EE164" s="108"/>
      <c r="EF164" s="108"/>
      <c r="EG164" s="108"/>
      <c r="EH164" s="108"/>
      <c r="EI164" s="108"/>
      <c r="EJ164" s="108"/>
      <c r="EK164" s="108"/>
      <c r="EL164" s="108"/>
      <c r="EM164" s="108"/>
      <c r="EN164" s="108"/>
      <c r="EO164" s="108"/>
      <c r="EP164" s="108"/>
      <c r="EQ164" s="108"/>
      <c r="ER164" s="108"/>
      <c r="ES164" s="108"/>
      <c r="ET164" s="108"/>
      <c r="EU164" s="108"/>
      <c r="EV164" s="108"/>
      <c r="EW164" s="108"/>
      <c r="EX164" s="108"/>
      <c r="EY164" s="108"/>
      <c r="EZ164" s="108"/>
      <c r="FA164" s="108"/>
      <c r="FB164" s="108"/>
      <c r="FC164" s="108"/>
      <c r="FD164" s="108"/>
      <c r="FE164" s="108"/>
      <c r="FF164" s="108"/>
      <c r="FG164" s="108"/>
      <c r="FH164" s="108"/>
      <c r="FI164" s="108"/>
      <c r="FJ164" s="108"/>
      <c r="FK164" s="108"/>
      <c r="FL164" s="108"/>
      <c r="FM164" s="108"/>
      <c r="FN164" s="108"/>
      <c r="FO164" s="108"/>
      <c r="FP164" s="108"/>
      <c r="FQ164" s="108"/>
      <c r="FR164" s="108"/>
      <c r="FS164" s="108"/>
      <c r="FT164" s="108"/>
      <c r="FU164" s="108"/>
      <c r="FV164" s="108"/>
      <c r="FW164" s="108"/>
      <c r="FX164" s="108"/>
      <c r="FY164" s="108"/>
      <c r="FZ164" s="108"/>
      <c r="GA164" s="108"/>
      <c r="GB164" s="108"/>
      <c r="GC164" s="108"/>
      <c r="GD164" s="108"/>
      <c r="GE164" s="108"/>
      <c r="GF164" s="108"/>
      <c r="GG164" s="108"/>
      <c r="GH164" s="108"/>
      <c r="GI164" s="108"/>
      <c r="GJ164" s="108"/>
      <c r="GK164" s="108"/>
      <c r="GL164" s="108"/>
      <c r="GM164" s="108"/>
      <c r="GN164" s="108"/>
      <c r="GO164" s="108"/>
      <c r="GP164" s="108"/>
      <c r="GQ164" s="108"/>
      <c r="GR164" s="108"/>
      <c r="GS164" s="108"/>
      <c r="GT164" s="108"/>
      <c r="GU164" s="108"/>
      <c r="GV164" s="108"/>
      <c r="GW164" s="108"/>
      <c r="GX164" s="108"/>
      <c r="GY164" s="108"/>
      <c r="GZ164" s="108"/>
      <c r="HA164" s="108"/>
      <c r="HB164" s="108"/>
      <c r="HC164" s="108"/>
      <c r="HD164" s="108"/>
      <c r="HE164" s="108"/>
      <c r="HF164" s="108"/>
      <c r="HG164" s="108"/>
      <c r="HH164" s="108"/>
      <c r="HI164" s="108"/>
      <c r="HJ164" s="108"/>
      <c r="HK164" s="108"/>
      <c r="HL164" s="108"/>
      <c r="HM164" s="108"/>
      <c r="HN164" s="108"/>
      <c r="HO164" s="108"/>
      <c r="HP164" s="108"/>
      <c r="HQ164" s="108"/>
      <c r="HR164" s="108"/>
      <c r="HS164" s="108"/>
      <c r="HT164" s="108"/>
      <c r="HU164" s="108"/>
      <c r="HV164" s="108"/>
      <c r="HW164" s="108"/>
      <c r="HX164" s="108"/>
      <c r="HY164" s="108"/>
      <c r="HZ164" s="108"/>
      <c r="IA164" s="108"/>
      <c r="IB164" s="108"/>
      <c r="IC164" s="108"/>
      <c r="ID164" s="108"/>
      <c r="IE164" s="108"/>
      <c r="IF164" s="108"/>
      <c r="IG164" s="108"/>
      <c r="IH164" s="108"/>
      <c r="II164" s="108"/>
      <c r="IJ164" s="108"/>
      <c r="IK164" s="108"/>
      <c r="IL164" s="108"/>
      <c r="IM164" s="108"/>
      <c r="IN164" s="108"/>
      <c r="IO164" s="108"/>
      <c r="IP164" s="108"/>
      <c r="IQ164" s="108"/>
      <c r="IR164" s="108"/>
      <c r="IS164" s="108"/>
      <c r="IT164" s="108"/>
      <c r="IU164" s="108"/>
      <c r="IV164" s="108"/>
      <c r="IW164" s="108"/>
      <c r="IX164" s="108"/>
      <c r="IY164" s="108"/>
      <c r="IZ164" s="108"/>
      <c r="JA164" s="108"/>
      <c r="JB164" s="108"/>
      <c r="JC164" s="108"/>
      <c r="JD164" s="108"/>
      <c r="JE164" s="108"/>
      <c r="JF164" s="108"/>
      <c r="JG164" s="108"/>
      <c r="JH164" s="108"/>
      <c r="JI164" s="108"/>
      <c r="JJ164" s="108"/>
      <c r="JK164" s="108"/>
      <c r="JL164" s="108"/>
      <c r="JM164" s="108"/>
      <c r="JN164" s="108"/>
      <c r="JO164" s="108"/>
      <c r="JP164" s="108"/>
      <c r="JQ164" s="108"/>
      <c r="JR164" s="108"/>
      <c r="JS164" s="108"/>
      <c r="JT164" s="108"/>
      <c r="JU164" s="108"/>
      <c r="JV164" s="108"/>
      <c r="JW164" s="108"/>
      <c r="JX164" s="108"/>
      <c r="JY164" s="108"/>
      <c r="JZ164" s="108"/>
      <c r="KA164" s="108"/>
      <c r="KB164" s="108"/>
      <c r="KC164" s="108"/>
      <c r="KD164" s="108"/>
      <c r="KE164" s="108"/>
      <c r="KF164" s="108"/>
      <c r="KG164" s="108"/>
      <c r="KH164" s="108"/>
      <c r="KI164" s="108"/>
      <c r="KJ164" s="108"/>
      <c r="KK164" s="108"/>
      <c r="KL164" s="108"/>
      <c r="KM164" s="108"/>
      <c r="KN164" s="108"/>
      <c r="KO164" s="108"/>
      <c r="KP164" s="108"/>
      <c r="KQ164" s="108"/>
      <c r="KR164" s="108"/>
      <c r="KS164" s="108"/>
      <c r="KT164" s="108"/>
      <c r="KU164" s="108"/>
      <c r="KV164" s="108"/>
      <c r="KW164" s="108"/>
      <c r="KX164" s="108"/>
      <c r="KY164" s="108"/>
      <c r="KZ164" s="108"/>
      <c r="LA164" s="108"/>
      <c r="LB164" s="108"/>
      <c r="LC164" s="108"/>
      <c r="LD164" s="108"/>
      <c r="LE164" s="108"/>
      <c r="LF164" s="108"/>
      <c r="LG164" s="108"/>
      <c r="LH164" s="108"/>
      <c r="LI164" s="108"/>
      <c r="LJ164" s="108"/>
      <c r="LK164" s="108"/>
      <c r="LL164" s="108"/>
      <c r="LM164" s="108"/>
      <c r="LN164" s="108"/>
      <c r="LO164" s="108"/>
      <c r="LP164" s="108"/>
      <c r="LQ164" s="108"/>
      <c r="LR164" s="108"/>
      <c r="LS164" s="108"/>
      <c r="LT164" s="108"/>
      <c r="LU164" s="108"/>
      <c r="LV164" s="108"/>
      <c r="LW164" s="108"/>
      <c r="LX164" s="108"/>
      <c r="LY164" s="108"/>
      <c r="LZ164" s="108"/>
      <c r="MA164" s="108"/>
      <c r="MB164" s="108"/>
      <c r="MC164" s="108"/>
      <c r="MD164" s="108"/>
      <c r="ME164" s="108"/>
    </row>
    <row r="165" spans="1:343">
      <c r="A165" s="3"/>
      <c r="B165" s="438"/>
      <c r="C165" s="438"/>
      <c r="D165" s="438"/>
      <c r="E165" s="438"/>
      <c r="F165" s="438"/>
      <c r="G165" s="438"/>
      <c r="H165" s="438"/>
      <c r="I165" s="438"/>
      <c r="J165" s="438"/>
      <c r="K165" s="438"/>
      <c r="L165" s="438"/>
      <c r="M165" s="438"/>
      <c r="N165" s="438"/>
      <c r="O165" s="438"/>
      <c r="P165" s="438"/>
      <c r="Q165" s="438"/>
      <c r="R165" s="438"/>
      <c r="S165" s="438"/>
      <c r="T165" s="438"/>
      <c r="U165" s="438"/>
      <c r="V165" s="438"/>
      <c r="W165" s="438"/>
      <c r="X165" s="438"/>
      <c r="Y165" s="438"/>
      <c r="Z165" s="438"/>
      <c r="AA165" s="438"/>
      <c r="AB165" s="438"/>
      <c r="AC165" s="438"/>
      <c r="AD165" s="438"/>
      <c r="AE165" s="154"/>
      <c r="AF165" s="154"/>
      <c r="AG165" s="154"/>
      <c r="AH165" s="154"/>
      <c r="AI165" s="154"/>
      <c r="AJ165" s="108"/>
      <c r="AK165" s="154"/>
      <c r="AL165" s="108"/>
      <c r="AM165" s="108"/>
      <c r="AN165" s="108"/>
      <c r="AO165" s="108"/>
      <c r="AP165" s="108"/>
      <c r="AQ165" s="108"/>
      <c r="AR165" s="108"/>
      <c r="AS165" s="108"/>
      <c r="AT165" s="108"/>
      <c r="AU165" s="108"/>
      <c r="AV165" s="108"/>
      <c r="AW165" s="108"/>
      <c r="AX165" s="108"/>
      <c r="AY165" s="108"/>
      <c r="AZ165" s="108"/>
      <c r="BA165" s="108"/>
      <c r="BB165" s="108"/>
      <c r="BC165" s="108"/>
      <c r="BD165" s="108"/>
      <c r="BE165" s="108"/>
      <c r="BF165" s="108"/>
      <c r="BG165" s="108"/>
      <c r="BH165" s="108"/>
      <c r="BI165" s="108"/>
      <c r="BJ165" s="108"/>
      <c r="BK165" s="108"/>
      <c r="BL165" s="108"/>
      <c r="BM165" s="108"/>
      <c r="BN165" s="108"/>
      <c r="BO165" s="108"/>
      <c r="BP165" s="108"/>
      <c r="BQ165" s="108"/>
      <c r="BR165" s="108"/>
      <c r="BS165" s="108"/>
      <c r="BT165" s="108"/>
      <c r="BU165" s="108"/>
      <c r="BV165" s="108"/>
      <c r="BW165" s="108"/>
      <c r="BX165" s="108"/>
      <c r="BY165" s="108"/>
      <c r="BZ165" s="108"/>
      <c r="CA165" s="108"/>
      <c r="CB165" s="108"/>
      <c r="CC165" s="108"/>
      <c r="CD165" s="108"/>
      <c r="CE165" s="108"/>
      <c r="CF165" s="108"/>
      <c r="CG165" s="108"/>
      <c r="CH165" s="108"/>
      <c r="CI165" s="108"/>
      <c r="CJ165" s="108"/>
      <c r="CK165" s="108"/>
      <c r="CL165" s="108"/>
      <c r="CM165" s="108"/>
      <c r="CN165" s="108"/>
      <c r="CO165" s="108"/>
      <c r="CP165" s="108"/>
      <c r="CQ165" s="108"/>
      <c r="CR165" s="108"/>
      <c r="CS165" s="108"/>
      <c r="CT165" s="108"/>
      <c r="CU165" s="108"/>
      <c r="CV165" s="108"/>
      <c r="CW165" s="108"/>
      <c r="CX165" s="108"/>
      <c r="CY165" s="108"/>
      <c r="CZ165" s="108"/>
      <c r="DA165" s="108"/>
      <c r="DB165" s="108"/>
      <c r="DC165" s="108"/>
      <c r="DD165" s="108"/>
      <c r="DE165" s="108"/>
      <c r="DF165" s="108"/>
      <c r="DG165" s="108"/>
      <c r="DH165" s="108"/>
      <c r="DI165" s="108"/>
      <c r="DJ165" s="108"/>
      <c r="DK165" s="108"/>
      <c r="DL165" s="108"/>
      <c r="DM165" s="108"/>
      <c r="DN165" s="108"/>
      <c r="DO165" s="108"/>
      <c r="DP165" s="108"/>
      <c r="DQ165" s="108"/>
      <c r="DR165" s="108"/>
      <c r="DS165" s="108"/>
      <c r="DT165" s="108"/>
      <c r="DU165" s="108"/>
      <c r="DV165" s="108"/>
      <c r="DW165" s="108"/>
      <c r="DX165" s="108"/>
      <c r="DY165" s="108"/>
      <c r="DZ165" s="108"/>
      <c r="EA165" s="108"/>
      <c r="EB165" s="108"/>
      <c r="EC165" s="108"/>
      <c r="ED165" s="108"/>
      <c r="EE165" s="108"/>
      <c r="EF165" s="108"/>
      <c r="EG165" s="108"/>
      <c r="EH165" s="108"/>
      <c r="EI165" s="108"/>
      <c r="EJ165" s="108"/>
      <c r="EK165" s="108"/>
      <c r="EL165" s="108"/>
      <c r="EM165" s="108"/>
      <c r="EN165" s="108"/>
      <c r="EO165" s="108"/>
      <c r="EP165" s="108"/>
      <c r="EQ165" s="108"/>
      <c r="ER165" s="108"/>
      <c r="ES165" s="108"/>
      <c r="ET165" s="108"/>
      <c r="EU165" s="108"/>
      <c r="EV165" s="108"/>
      <c r="EW165" s="108"/>
      <c r="EX165" s="108"/>
      <c r="EY165" s="108"/>
      <c r="EZ165" s="108"/>
      <c r="FA165" s="108"/>
      <c r="FB165" s="108"/>
      <c r="FC165" s="108"/>
      <c r="FD165" s="108"/>
      <c r="FE165" s="108"/>
      <c r="FF165" s="108"/>
      <c r="FG165" s="108"/>
      <c r="FH165" s="108"/>
      <c r="FI165" s="108"/>
      <c r="FJ165" s="108"/>
      <c r="FK165" s="108"/>
      <c r="FL165" s="108"/>
      <c r="FM165" s="108"/>
      <c r="FN165" s="108"/>
      <c r="FO165" s="108"/>
      <c r="FP165" s="108"/>
      <c r="FQ165" s="108"/>
      <c r="FR165" s="108"/>
      <c r="FS165" s="108"/>
      <c r="FT165" s="108"/>
      <c r="FU165" s="108"/>
      <c r="FV165" s="108"/>
      <c r="FW165" s="108"/>
      <c r="FX165" s="108"/>
      <c r="FY165" s="108"/>
      <c r="FZ165" s="108"/>
      <c r="GA165" s="108"/>
      <c r="GB165" s="108"/>
      <c r="GC165" s="108"/>
      <c r="GD165" s="108"/>
      <c r="GE165" s="108"/>
      <c r="GF165" s="108"/>
      <c r="GG165" s="108"/>
      <c r="GH165" s="108"/>
      <c r="GI165" s="108"/>
      <c r="GJ165" s="108"/>
      <c r="GK165" s="108"/>
      <c r="GL165" s="108"/>
      <c r="GM165" s="108"/>
      <c r="GN165" s="108"/>
      <c r="GO165" s="108"/>
      <c r="GP165" s="108"/>
      <c r="GQ165" s="108"/>
      <c r="GR165" s="108"/>
      <c r="GS165" s="108"/>
      <c r="GT165" s="108"/>
      <c r="GU165" s="108"/>
      <c r="GV165" s="108"/>
      <c r="GW165" s="108"/>
      <c r="GX165" s="108"/>
      <c r="GY165" s="108"/>
      <c r="GZ165" s="108"/>
      <c r="HA165" s="108"/>
      <c r="HB165" s="108"/>
      <c r="HC165" s="108"/>
      <c r="HD165" s="108"/>
      <c r="HE165" s="108"/>
      <c r="HF165" s="108"/>
      <c r="HG165" s="108"/>
      <c r="HH165" s="108"/>
      <c r="HI165" s="108"/>
      <c r="HJ165" s="108"/>
      <c r="HK165" s="108"/>
      <c r="HL165" s="108"/>
      <c r="HM165" s="108"/>
      <c r="HN165" s="108"/>
      <c r="HO165" s="108"/>
      <c r="HP165" s="108"/>
      <c r="HQ165" s="108"/>
      <c r="HR165" s="108"/>
      <c r="HS165" s="108"/>
      <c r="HT165" s="108"/>
      <c r="HU165" s="108"/>
      <c r="HV165" s="108"/>
      <c r="HW165" s="108"/>
      <c r="HX165" s="108"/>
      <c r="HY165" s="108"/>
      <c r="HZ165" s="108"/>
      <c r="IA165" s="108"/>
      <c r="IB165" s="108"/>
      <c r="IC165" s="108"/>
      <c r="ID165" s="108"/>
      <c r="IE165" s="108"/>
      <c r="IF165" s="108"/>
      <c r="IG165" s="108"/>
      <c r="IH165" s="108"/>
      <c r="II165" s="108"/>
      <c r="IJ165" s="108"/>
      <c r="IK165" s="108"/>
      <c r="IL165" s="108"/>
      <c r="IM165" s="108"/>
      <c r="IN165" s="108"/>
      <c r="IO165" s="108"/>
      <c r="IP165" s="108"/>
      <c r="IQ165" s="108"/>
      <c r="IR165" s="108"/>
      <c r="IS165" s="108"/>
      <c r="IT165" s="108"/>
      <c r="IU165" s="108"/>
      <c r="IV165" s="108"/>
      <c r="IW165" s="108"/>
      <c r="IX165" s="108"/>
      <c r="IY165" s="108"/>
      <c r="IZ165" s="108"/>
      <c r="JA165" s="108"/>
      <c r="JB165" s="108"/>
      <c r="JC165" s="108"/>
      <c r="JD165" s="108"/>
      <c r="JE165" s="108"/>
      <c r="JF165" s="108"/>
      <c r="JG165" s="108"/>
      <c r="JH165" s="108"/>
      <c r="JI165" s="108"/>
      <c r="JJ165" s="108"/>
      <c r="JK165" s="108"/>
      <c r="JL165" s="108"/>
      <c r="JM165" s="108"/>
      <c r="JN165" s="108"/>
      <c r="JO165" s="108"/>
      <c r="JP165" s="108"/>
      <c r="JQ165" s="108"/>
      <c r="JR165" s="108"/>
      <c r="JS165" s="108"/>
      <c r="JT165" s="108"/>
      <c r="JU165" s="108"/>
      <c r="JV165" s="108"/>
      <c r="JW165" s="108"/>
      <c r="JX165" s="108"/>
      <c r="JY165" s="108"/>
      <c r="JZ165" s="108"/>
      <c r="KA165" s="108"/>
      <c r="KB165" s="108"/>
      <c r="KC165" s="108"/>
      <c r="KD165" s="108"/>
      <c r="KE165" s="108"/>
      <c r="KF165" s="108"/>
      <c r="KG165" s="108"/>
      <c r="KH165" s="108"/>
      <c r="KI165" s="108"/>
      <c r="KJ165" s="108"/>
      <c r="KK165" s="108"/>
      <c r="KL165" s="108"/>
      <c r="KM165" s="108"/>
      <c r="KN165" s="108"/>
      <c r="KO165" s="108"/>
      <c r="KP165" s="108"/>
      <c r="KQ165" s="108"/>
      <c r="KR165" s="108"/>
      <c r="KS165" s="108"/>
      <c r="KT165" s="108"/>
      <c r="KU165" s="108"/>
      <c r="KV165" s="108"/>
      <c r="KW165" s="108"/>
      <c r="KX165" s="108"/>
      <c r="KY165" s="108"/>
      <c r="KZ165" s="108"/>
      <c r="LA165" s="108"/>
      <c r="LB165" s="108"/>
      <c r="LC165" s="108"/>
      <c r="LD165" s="108"/>
      <c r="LE165" s="108"/>
      <c r="LF165" s="108"/>
      <c r="LG165" s="108"/>
      <c r="LH165" s="108"/>
      <c r="LI165" s="108"/>
      <c r="LJ165" s="108"/>
      <c r="LK165" s="108"/>
      <c r="LL165" s="108"/>
      <c r="LM165" s="108"/>
      <c r="LN165" s="108"/>
      <c r="LO165" s="108"/>
      <c r="LP165" s="108"/>
      <c r="LQ165" s="108"/>
      <c r="LR165" s="108"/>
      <c r="LS165" s="108"/>
      <c r="LT165" s="108"/>
      <c r="LU165" s="108"/>
      <c r="LV165" s="108"/>
      <c r="LW165" s="108"/>
      <c r="LX165" s="108"/>
      <c r="LY165" s="108"/>
      <c r="LZ165" s="108"/>
      <c r="MA165" s="108"/>
      <c r="MB165" s="108"/>
      <c r="MC165" s="108"/>
      <c r="MD165" s="108"/>
      <c r="ME165" s="108"/>
    </row>
    <row r="166" spans="1:343">
      <c r="A166" s="3"/>
      <c r="B166" s="438"/>
      <c r="C166" s="438"/>
      <c r="D166" s="438"/>
      <c r="E166" s="438"/>
      <c r="F166" s="438"/>
      <c r="G166" s="438"/>
      <c r="H166" s="438"/>
      <c r="I166" s="438"/>
      <c r="J166" s="438"/>
      <c r="K166" s="438"/>
      <c r="L166" s="438"/>
      <c r="M166" s="438"/>
      <c r="N166" s="438"/>
      <c r="O166" s="438"/>
      <c r="P166" s="438"/>
      <c r="Q166" s="438"/>
      <c r="R166" s="438"/>
      <c r="S166" s="438"/>
      <c r="T166" s="438"/>
      <c r="U166" s="438"/>
      <c r="V166" s="438"/>
      <c r="W166" s="438"/>
      <c r="X166" s="438"/>
      <c r="Y166" s="438"/>
      <c r="Z166" s="438"/>
      <c r="AA166" s="438"/>
      <c r="AB166" s="438"/>
      <c r="AC166" s="438"/>
      <c r="AD166" s="438"/>
      <c r="AE166" s="154"/>
      <c r="AF166" s="154"/>
      <c r="AG166" s="154"/>
      <c r="AH166" s="154"/>
      <c r="AI166" s="154"/>
      <c r="AJ166" s="108"/>
      <c r="AK166" s="154"/>
      <c r="AL166" s="108"/>
      <c r="AM166" s="108"/>
      <c r="AN166" s="108"/>
      <c r="AO166" s="108"/>
      <c r="AP166" s="108"/>
      <c r="AQ166" s="108"/>
      <c r="AR166" s="108"/>
      <c r="AS166" s="108"/>
      <c r="AT166" s="108"/>
      <c r="AU166" s="108"/>
      <c r="AV166" s="108"/>
      <c r="AW166" s="108"/>
      <c r="AX166" s="108"/>
      <c r="AY166" s="108"/>
      <c r="AZ166" s="108"/>
      <c r="BA166" s="108"/>
      <c r="BB166" s="108"/>
      <c r="BC166" s="108"/>
      <c r="BD166" s="108"/>
      <c r="BE166" s="108"/>
      <c r="BF166" s="108"/>
      <c r="BG166" s="108"/>
      <c r="BH166" s="108"/>
      <c r="BI166" s="108"/>
      <c r="BJ166" s="108"/>
      <c r="BK166" s="108"/>
      <c r="BL166" s="108"/>
      <c r="BM166" s="108"/>
      <c r="BN166" s="108"/>
      <c r="BO166" s="108"/>
      <c r="BP166" s="108"/>
      <c r="BQ166" s="108"/>
      <c r="BR166" s="108"/>
      <c r="BS166" s="108"/>
      <c r="BT166" s="108"/>
      <c r="BU166" s="108"/>
      <c r="BV166" s="108"/>
      <c r="BW166" s="108"/>
      <c r="BX166" s="108"/>
      <c r="BY166" s="108"/>
      <c r="BZ166" s="108"/>
      <c r="CA166" s="108"/>
      <c r="CB166" s="108"/>
      <c r="CC166" s="108"/>
      <c r="CD166" s="108"/>
      <c r="CE166" s="108"/>
      <c r="CF166" s="108"/>
      <c r="CG166" s="108"/>
      <c r="CH166" s="108"/>
      <c r="CI166" s="108"/>
      <c r="CJ166" s="108"/>
      <c r="CK166" s="108"/>
      <c r="CL166" s="108"/>
      <c r="CM166" s="108"/>
      <c r="CN166" s="108"/>
      <c r="CO166" s="108"/>
      <c r="CP166" s="108"/>
      <c r="CQ166" s="108"/>
      <c r="CR166" s="108"/>
      <c r="CS166" s="108"/>
      <c r="CT166" s="108"/>
      <c r="CU166" s="108"/>
      <c r="CV166" s="108"/>
      <c r="CW166" s="108"/>
      <c r="CX166" s="108"/>
      <c r="CY166" s="108"/>
      <c r="CZ166" s="108"/>
      <c r="DA166" s="108"/>
      <c r="DB166" s="108"/>
      <c r="DC166" s="108"/>
      <c r="DD166" s="108"/>
      <c r="DE166" s="108"/>
      <c r="DF166" s="108"/>
      <c r="DG166" s="108"/>
      <c r="DH166" s="108"/>
      <c r="DI166" s="108"/>
      <c r="DJ166" s="108"/>
      <c r="DK166" s="108"/>
      <c r="DL166" s="108"/>
      <c r="DM166" s="108"/>
      <c r="DN166" s="108"/>
      <c r="DO166" s="108"/>
      <c r="DP166" s="108"/>
      <c r="DQ166" s="108"/>
      <c r="DR166" s="108"/>
      <c r="DS166" s="108"/>
      <c r="DT166" s="108"/>
      <c r="DU166" s="108"/>
      <c r="DV166" s="108"/>
      <c r="DW166" s="108"/>
      <c r="DX166" s="108"/>
      <c r="DY166" s="108"/>
      <c r="DZ166" s="108"/>
      <c r="EA166" s="108"/>
      <c r="EB166" s="108"/>
      <c r="EC166" s="108"/>
      <c r="ED166" s="108"/>
      <c r="EE166" s="108"/>
      <c r="EF166" s="108"/>
      <c r="EG166" s="108"/>
      <c r="EH166" s="108"/>
      <c r="EI166" s="108"/>
      <c r="EJ166" s="108"/>
      <c r="EK166" s="108"/>
      <c r="EL166" s="108"/>
      <c r="EM166" s="108"/>
      <c r="EN166" s="108"/>
      <c r="EO166" s="108"/>
      <c r="EP166" s="108"/>
      <c r="EQ166" s="108"/>
      <c r="ER166" s="108"/>
      <c r="ES166" s="108"/>
      <c r="ET166" s="108"/>
      <c r="EU166" s="108"/>
      <c r="EV166" s="108"/>
      <c r="EW166" s="108"/>
      <c r="EX166" s="108"/>
      <c r="EY166" s="108"/>
      <c r="EZ166" s="108"/>
      <c r="FA166" s="108"/>
      <c r="FB166" s="108"/>
      <c r="FC166" s="108"/>
      <c r="FD166" s="108"/>
      <c r="FE166" s="108"/>
      <c r="FF166" s="108"/>
      <c r="FG166" s="108"/>
      <c r="FH166" s="108"/>
      <c r="FI166" s="108"/>
      <c r="FJ166" s="108"/>
      <c r="FK166" s="108"/>
      <c r="FL166" s="108"/>
      <c r="FM166" s="108"/>
      <c r="FN166" s="108"/>
      <c r="FO166" s="108"/>
      <c r="FP166" s="108"/>
      <c r="FQ166" s="108"/>
      <c r="FR166" s="108"/>
      <c r="FS166" s="108"/>
      <c r="FT166" s="108"/>
      <c r="FU166" s="108"/>
      <c r="FV166" s="108"/>
      <c r="FW166" s="108"/>
      <c r="FX166" s="108"/>
      <c r="FY166" s="108"/>
      <c r="FZ166" s="108"/>
      <c r="GA166" s="108"/>
      <c r="GB166" s="108"/>
      <c r="GC166" s="108"/>
      <c r="GD166" s="108"/>
      <c r="GE166" s="108"/>
      <c r="GF166" s="108"/>
      <c r="GG166" s="108"/>
      <c r="GH166" s="108"/>
      <c r="GI166" s="108"/>
      <c r="GJ166" s="108"/>
      <c r="GK166" s="108"/>
      <c r="GL166" s="108"/>
      <c r="GM166" s="108"/>
      <c r="GN166" s="108"/>
      <c r="GO166" s="108"/>
      <c r="GP166" s="108"/>
      <c r="GQ166" s="108"/>
      <c r="GR166" s="108"/>
      <c r="GS166" s="108"/>
      <c r="GT166" s="108"/>
      <c r="GU166" s="108"/>
      <c r="GV166" s="108"/>
      <c r="GW166" s="108"/>
      <c r="GX166" s="108"/>
      <c r="GY166" s="108"/>
      <c r="GZ166" s="108"/>
      <c r="HA166" s="108"/>
      <c r="HB166" s="108"/>
      <c r="HC166" s="108"/>
      <c r="HD166" s="108"/>
      <c r="HE166" s="108"/>
      <c r="HF166" s="108"/>
      <c r="HG166" s="108"/>
      <c r="HH166" s="108"/>
      <c r="HI166" s="108"/>
      <c r="HJ166" s="108"/>
      <c r="HK166" s="108"/>
      <c r="HL166" s="108"/>
      <c r="HM166" s="108"/>
      <c r="HN166" s="108"/>
      <c r="HO166" s="108"/>
      <c r="HP166" s="108"/>
      <c r="HQ166" s="108"/>
      <c r="HR166" s="108"/>
      <c r="HS166" s="108"/>
      <c r="HT166" s="108"/>
      <c r="HU166" s="108"/>
      <c r="HV166" s="108"/>
      <c r="HW166" s="108"/>
      <c r="HX166" s="108"/>
      <c r="HY166" s="108"/>
      <c r="HZ166" s="108"/>
      <c r="IA166" s="108"/>
      <c r="IB166" s="108"/>
      <c r="IC166" s="108"/>
      <c r="ID166" s="108"/>
      <c r="IE166" s="108"/>
      <c r="IF166" s="108"/>
      <c r="IG166" s="108"/>
      <c r="IH166" s="108"/>
      <c r="II166" s="108"/>
      <c r="IJ166" s="108"/>
      <c r="IK166" s="108"/>
      <c r="IL166" s="108"/>
      <c r="IM166" s="108"/>
      <c r="IN166" s="108"/>
      <c r="IO166" s="108"/>
      <c r="IP166" s="108"/>
      <c r="IQ166" s="108"/>
      <c r="IR166" s="108"/>
      <c r="IS166" s="108"/>
      <c r="IT166" s="108"/>
      <c r="IU166" s="108"/>
      <c r="IV166" s="108"/>
      <c r="IW166" s="108"/>
      <c r="IX166" s="108"/>
      <c r="IY166" s="108"/>
      <c r="IZ166" s="108"/>
      <c r="JA166" s="108"/>
      <c r="JB166" s="108"/>
      <c r="JC166" s="108"/>
      <c r="JD166" s="108"/>
      <c r="JE166" s="108"/>
      <c r="JF166" s="108"/>
      <c r="JG166" s="108"/>
      <c r="JH166" s="108"/>
      <c r="JI166" s="108"/>
      <c r="JJ166" s="108"/>
      <c r="JK166" s="108"/>
      <c r="JL166" s="108"/>
      <c r="JM166" s="108"/>
      <c r="JN166" s="108"/>
      <c r="JO166" s="108"/>
      <c r="JP166" s="108"/>
      <c r="JQ166" s="108"/>
      <c r="JR166" s="108"/>
      <c r="JS166" s="108"/>
      <c r="JT166" s="108"/>
      <c r="JU166" s="108"/>
      <c r="JV166" s="108"/>
      <c r="JW166" s="108"/>
      <c r="JX166" s="108"/>
      <c r="JY166" s="108"/>
      <c r="JZ166" s="108"/>
      <c r="KA166" s="108"/>
      <c r="KB166" s="108"/>
      <c r="KC166" s="108"/>
      <c r="KD166" s="108"/>
      <c r="KE166" s="108"/>
      <c r="KF166" s="108"/>
      <c r="KG166" s="108"/>
      <c r="KH166" s="108"/>
      <c r="KI166" s="108"/>
      <c r="KJ166" s="108"/>
      <c r="KK166" s="108"/>
      <c r="KL166" s="108"/>
      <c r="KM166" s="108"/>
      <c r="KN166" s="108"/>
      <c r="KO166" s="108"/>
      <c r="KP166" s="108"/>
      <c r="KQ166" s="108"/>
      <c r="KR166" s="108"/>
      <c r="KS166" s="108"/>
      <c r="KT166" s="108"/>
      <c r="KU166" s="108"/>
      <c r="KV166" s="108"/>
      <c r="KW166" s="108"/>
      <c r="KX166" s="108"/>
      <c r="KY166" s="108"/>
      <c r="KZ166" s="108"/>
      <c r="LA166" s="108"/>
      <c r="LB166" s="108"/>
      <c r="LC166" s="108"/>
      <c r="LD166" s="108"/>
      <c r="LE166" s="108"/>
      <c r="LF166" s="108"/>
      <c r="LG166" s="108"/>
      <c r="LH166" s="108"/>
      <c r="LI166" s="108"/>
      <c r="LJ166" s="108"/>
      <c r="LK166" s="108"/>
      <c r="LL166" s="108"/>
      <c r="LM166" s="108"/>
      <c r="LN166" s="108"/>
      <c r="LO166" s="108"/>
      <c r="LP166" s="108"/>
      <c r="LQ166" s="108"/>
      <c r="LR166" s="108"/>
      <c r="LS166" s="108"/>
      <c r="LT166" s="108"/>
      <c r="LU166" s="108"/>
      <c r="LV166" s="108"/>
      <c r="LW166" s="108"/>
      <c r="LX166" s="108"/>
      <c r="LY166" s="108"/>
      <c r="LZ166" s="108"/>
      <c r="MA166" s="108"/>
      <c r="MB166" s="108"/>
      <c r="MC166" s="108"/>
      <c r="MD166" s="108"/>
      <c r="ME166" s="108"/>
    </row>
    <row r="167" spans="1:343">
      <c r="A167" s="3"/>
      <c r="B167" s="438"/>
      <c r="C167" s="438"/>
      <c r="D167" s="438"/>
      <c r="E167" s="438"/>
      <c r="F167" s="438"/>
      <c r="G167" s="438"/>
      <c r="H167" s="438"/>
      <c r="I167" s="438"/>
      <c r="J167" s="438"/>
      <c r="K167" s="438"/>
      <c r="L167" s="438"/>
      <c r="M167" s="438"/>
      <c r="N167" s="438"/>
      <c r="O167" s="438"/>
      <c r="P167" s="438"/>
      <c r="Q167" s="438"/>
      <c r="R167" s="438"/>
      <c r="S167" s="438"/>
      <c r="T167" s="438"/>
      <c r="U167" s="438"/>
      <c r="V167" s="438"/>
      <c r="W167" s="438"/>
      <c r="X167" s="438"/>
      <c r="Y167" s="438"/>
      <c r="Z167" s="438"/>
      <c r="AA167" s="438"/>
      <c r="AB167" s="438"/>
      <c r="AC167" s="438"/>
      <c r="AD167" s="438"/>
      <c r="AE167" s="154"/>
      <c r="AF167" s="154"/>
      <c r="AG167" s="154"/>
      <c r="AH167" s="154"/>
      <c r="AI167" s="154"/>
      <c r="AJ167" s="108"/>
      <c r="AK167" s="154"/>
      <c r="AL167" s="108"/>
      <c r="AM167" s="108"/>
      <c r="AN167" s="108"/>
      <c r="AO167" s="108"/>
      <c r="AP167" s="108"/>
      <c r="AQ167" s="108"/>
      <c r="AR167" s="108"/>
      <c r="AS167" s="108"/>
      <c r="AT167" s="108"/>
      <c r="AU167" s="108"/>
      <c r="AV167" s="108"/>
      <c r="AW167" s="108"/>
      <c r="AX167" s="108"/>
      <c r="AY167" s="108"/>
      <c r="AZ167" s="108"/>
      <c r="BA167" s="108"/>
      <c r="BB167" s="108"/>
      <c r="BC167" s="108"/>
      <c r="BD167" s="108"/>
      <c r="BE167" s="108"/>
      <c r="BF167" s="108"/>
      <c r="BG167" s="108"/>
      <c r="BH167" s="108"/>
      <c r="BI167" s="108"/>
      <c r="BJ167" s="108"/>
      <c r="BK167" s="108"/>
      <c r="BL167" s="108"/>
      <c r="BM167" s="108"/>
      <c r="BN167" s="108"/>
      <c r="BO167" s="108"/>
      <c r="BP167" s="108"/>
      <c r="BQ167" s="108"/>
      <c r="BR167" s="108"/>
      <c r="BS167" s="108"/>
      <c r="BT167" s="108"/>
      <c r="BU167" s="108"/>
      <c r="BV167" s="108"/>
      <c r="BW167" s="108"/>
      <c r="BX167" s="108"/>
      <c r="BY167" s="108"/>
      <c r="BZ167" s="108"/>
      <c r="CA167" s="108"/>
      <c r="CB167" s="108"/>
      <c r="CC167" s="108"/>
      <c r="CD167" s="108"/>
      <c r="CE167" s="108"/>
      <c r="CF167" s="108"/>
      <c r="CG167" s="108"/>
      <c r="CH167" s="108"/>
      <c r="CI167" s="108"/>
      <c r="CJ167" s="108"/>
      <c r="CK167" s="108"/>
      <c r="CL167" s="108"/>
      <c r="CM167" s="108"/>
      <c r="CN167" s="108"/>
      <c r="CO167" s="108"/>
      <c r="CP167" s="108"/>
      <c r="CQ167" s="108"/>
      <c r="CR167" s="108"/>
      <c r="CS167" s="108"/>
      <c r="CT167" s="108"/>
      <c r="CU167" s="108"/>
      <c r="CV167" s="108"/>
      <c r="CW167" s="108"/>
      <c r="CX167" s="108"/>
      <c r="CY167" s="108"/>
      <c r="CZ167" s="108"/>
      <c r="DA167" s="108"/>
      <c r="DB167" s="108"/>
      <c r="DC167" s="108"/>
      <c r="DD167" s="108"/>
      <c r="DE167" s="108"/>
      <c r="DF167" s="108"/>
      <c r="DG167" s="108"/>
      <c r="DH167" s="108"/>
      <c r="DI167" s="108"/>
      <c r="DJ167" s="108"/>
      <c r="DK167" s="108"/>
      <c r="DL167" s="108"/>
      <c r="DM167" s="108"/>
      <c r="DN167" s="108"/>
      <c r="DO167" s="108"/>
      <c r="DP167" s="108"/>
      <c r="DQ167" s="108"/>
      <c r="DR167" s="108"/>
      <c r="DS167" s="108"/>
      <c r="DT167" s="108"/>
      <c r="DU167" s="108"/>
      <c r="DV167" s="108"/>
      <c r="DW167" s="108"/>
      <c r="DX167" s="108"/>
      <c r="DY167" s="108"/>
      <c r="DZ167" s="108"/>
      <c r="EA167" s="108"/>
      <c r="EB167" s="108"/>
      <c r="EC167" s="108"/>
      <c r="ED167" s="108"/>
      <c r="EE167" s="108"/>
      <c r="EF167" s="108"/>
      <c r="EG167" s="108"/>
      <c r="EH167" s="108"/>
      <c r="EI167" s="108"/>
      <c r="EJ167" s="108"/>
      <c r="EK167" s="108"/>
      <c r="EL167" s="108"/>
      <c r="EM167" s="108"/>
      <c r="EN167" s="108"/>
      <c r="EO167" s="108"/>
      <c r="EP167" s="108"/>
      <c r="EQ167" s="108"/>
      <c r="ER167" s="108"/>
      <c r="ES167" s="108"/>
      <c r="ET167" s="108"/>
      <c r="EU167" s="108"/>
      <c r="EV167" s="108"/>
      <c r="EW167" s="108"/>
      <c r="EX167" s="108"/>
      <c r="EY167" s="108"/>
      <c r="EZ167" s="108"/>
      <c r="FA167" s="108"/>
      <c r="FB167" s="108"/>
      <c r="FC167" s="108"/>
      <c r="FD167" s="108"/>
      <c r="FE167" s="108"/>
      <c r="FF167" s="108"/>
      <c r="FG167" s="108"/>
      <c r="FH167" s="108"/>
      <c r="FI167" s="108"/>
      <c r="FJ167" s="108"/>
      <c r="FK167" s="108"/>
      <c r="FL167" s="108"/>
      <c r="FM167" s="108"/>
      <c r="FN167" s="108"/>
      <c r="FO167" s="108"/>
      <c r="FP167" s="108"/>
      <c r="FQ167" s="108"/>
      <c r="FR167" s="108"/>
      <c r="FS167" s="108"/>
      <c r="FT167" s="108"/>
      <c r="FU167" s="108"/>
      <c r="FV167" s="108"/>
      <c r="FW167" s="108"/>
      <c r="FX167" s="108"/>
      <c r="FY167" s="108"/>
      <c r="FZ167" s="108"/>
      <c r="GA167" s="108"/>
      <c r="GB167" s="108"/>
      <c r="GC167" s="108"/>
      <c r="GD167" s="108"/>
      <c r="GE167" s="108"/>
      <c r="GF167" s="108"/>
      <c r="GG167" s="108"/>
      <c r="GH167" s="108"/>
      <c r="GI167" s="108"/>
      <c r="GJ167" s="108"/>
      <c r="GK167" s="108"/>
      <c r="GL167" s="108"/>
      <c r="GM167" s="108"/>
      <c r="GN167" s="108"/>
      <c r="GO167" s="108"/>
      <c r="GP167" s="108"/>
      <c r="GQ167" s="108"/>
      <c r="GR167" s="108"/>
      <c r="GS167" s="108"/>
      <c r="GT167" s="108"/>
      <c r="GU167" s="108"/>
      <c r="GV167" s="108"/>
      <c r="GW167" s="108"/>
      <c r="GX167" s="108"/>
      <c r="GY167" s="108"/>
      <c r="GZ167" s="108"/>
      <c r="HA167" s="108"/>
      <c r="HB167" s="108"/>
      <c r="HC167" s="108"/>
      <c r="HD167" s="108"/>
      <c r="HE167" s="108"/>
      <c r="HF167" s="108"/>
      <c r="HG167" s="108"/>
      <c r="HH167" s="108"/>
      <c r="HI167" s="108"/>
      <c r="HJ167" s="108"/>
      <c r="HK167" s="108"/>
      <c r="HL167" s="108"/>
      <c r="HM167" s="108"/>
      <c r="HN167" s="108"/>
      <c r="HO167" s="108"/>
      <c r="HP167" s="108"/>
      <c r="HQ167" s="108"/>
      <c r="HR167" s="108"/>
      <c r="HS167" s="108"/>
      <c r="HT167" s="108"/>
      <c r="HU167" s="108"/>
      <c r="HV167" s="108"/>
      <c r="HW167" s="108"/>
      <c r="HX167" s="108"/>
      <c r="HY167" s="108"/>
      <c r="HZ167" s="108"/>
      <c r="IA167" s="108"/>
      <c r="IB167" s="108"/>
      <c r="IC167" s="108"/>
      <c r="ID167" s="108"/>
      <c r="IE167" s="108"/>
      <c r="IF167" s="108"/>
      <c r="IG167" s="108"/>
      <c r="IH167" s="108"/>
      <c r="II167" s="108"/>
      <c r="IJ167" s="108"/>
      <c r="IK167" s="108"/>
      <c r="IL167" s="108"/>
      <c r="IM167" s="108"/>
      <c r="IN167" s="108"/>
      <c r="IO167" s="108"/>
      <c r="IP167" s="108"/>
      <c r="IQ167" s="108"/>
      <c r="IR167" s="108"/>
      <c r="IS167" s="108"/>
      <c r="IT167" s="108"/>
      <c r="IU167" s="108"/>
      <c r="IV167" s="108"/>
      <c r="IW167" s="108"/>
      <c r="IX167" s="108"/>
      <c r="IY167" s="108"/>
      <c r="IZ167" s="108"/>
      <c r="JA167" s="108"/>
      <c r="JB167" s="108"/>
      <c r="JC167" s="108"/>
      <c r="JD167" s="108"/>
      <c r="JE167" s="108"/>
      <c r="JF167" s="108"/>
      <c r="JG167" s="108"/>
      <c r="JH167" s="108"/>
      <c r="JI167" s="108"/>
      <c r="JJ167" s="108"/>
      <c r="JK167" s="108"/>
      <c r="JL167" s="108"/>
      <c r="JM167" s="108"/>
      <c r="JN167" s="108"/>
      <c r="JO167" s="108"/>
      <c r="JP167" s="108"/>
      <c r="JQ167" s="108"/>
      <c r="JR167" s="108"/>
      <c r="JS167" s="108"/>
      <c r="JT167" s="108"/>
      <c r="JU167" s="108"/>
      <c r="JV167" s="108"/>
      <c r="JW167" s="108"/>
      <c r="JX167" s="108"/>
      <c r="JY167" s="108"/>
      <c r="JZ167" s="108"/>
      <c r="KA167" s="108"/>
      <c r="KB167" s="108"/>
      <c r="KC167" s="108"/>
      <c r="KD167" s="108"/>
      <c r="KE167" s="108"/>
      <c r="KF167" s="108"/>
      <c r="KG167" s="108"/>
      <c r="KH167" s="108"/>
      <c r="KI167" s="108"/>
      <c r="KJ167" s="108"/>
      <c r="KK167" s="108"/>
      <c r="KL167" s="108"/>
      <c r="KM167" s="108"/>
      <c r="KN167" s="108"/>
      <c r="KO167" s="108"/>
      <c r="KP167" s="108"/>
      <c r="KQ167" s="108"/>
      <c r="KR167" s="108"/>
      <c r="KS167" s="108"/>
      <c r="KT167" s="108"/>
      <c r="KU167" s="108"/>
      <c r="KV167" s="108"/>
      <c r="KW167" s="108"/>
      <c r="KX167" s="108"/>
      <c r="KY167" s="108"/>
      <c r="KZ167" s="108"/>
      <c r="LA167" s="108"/>
      <c r="LB167" s="108"/>
      <c r="LC167" s="108"/>
      <c r="LD167" s="108"/>
      <c r="LE167" s="108"/>
      <c r="LF167" s="108"/>
      <c r="LG167" s="108"/>
      <c r="LH167" s="108"/>
      <c r="LI167" s="108"/>
      <c r="LJ167" s="108"/>
      <c r="LK167" s="108"/>
      <c r="LL167" s="108"/>
      <c r="LM167" s="108"/>
      <c r="LN167" s="108"/>
      <c r="LO167" s="108"/>
      <c r="LP167" s="108"/>
      <c r="LQ167" s="108"/>
      <c r="LR167" s="108"/>
      <c r="LS167" s="108"/>
      <c r="LT167" s="108"/>
      <c r="LU167" s="108"/>
      <c r="LV167" s="108"/>
      <c r="LW167" s="108"/>
      <c r="LX167" s="108"/>
      <c r="LY167" s="108"/>
      <c r="LZ167" s="108"/>
      <c r="MA167" s="108"/>
      <c r="MB167" s="108"/>
      <c r="MC167" s="108"/>
      <c r="MD167" s="108"/>
      <c r="ME167" s="108"/>
    </row>
    <row r="168" spans="1:343">
      <c r="A168" s="3"/>
      <c r="B168" s="438"/>
      <c r="C168" s="438"/>
      <c r="D168" s="438"/>
      <c r="E168" s="438"/>
      <c r="F168" s="438"/>
      <c r="G168" s="438"/>
      <c r="H168" s="438"/>
      <c r="I168" s="438"/>
      <c r="J168" s="438"/>
      <c r="K168" s="438"/>
      <c r="L168" s="438"/>
      <c r="M168" s="438"/>
      <c r="N168" s="438"/>
      <c r="O168" s="438"/>
      <c r="P168" s="438"/>
      <c r="Q168" s="438"/>
      <c r="R168" s="438"/>
      <c r="S168" s="438"/>
      <c r="T168" s="438"/>
      <c r="U168" s="438"/>
      <c r="V168" s="438"/>
      <c r="W168" s="438"/>
      <c r="X168" s="438"/>
      <c r="Y168" s="438"/>
      <c r="Z168" s="438"/>
      <c r="AA168" s="438"/>
      <c r="AB168" s="438"/>
      <c r="AC168" s="438"/>
      <c r="AD168" s="438"/>
      <c r="AE168" s="154"/>
      <c r="AF168" s="154"/>
      <c r="AG168" s="154"/>
      <c r="AH168" s="154"/>
      <c r="AI168" s="154"/>
      <c r="AJ168" s="108"/>
      <c r="AK168" s="154"/>
      <c r="AL168" s="108"/>
      <c r="AM168" s="108"/>
      <c r="AN168" s="108"/>
      <c r="AO168" s="108"/>
      <c r="AP168" s="108"/>
      <c r="AQ168" s="108"/>
      <c r="AR168" s="108"/>
      <c r="AS168" s="108"/>
      <c r="AT168" s="108"/>
      <c r="AU168" s="108"/>
      <c r="AV168" s="108"/>
      <c r="AW168" s="108"/>
      <c r="AX168" s="108"/>
      <c r="AY168" s="108"/>
      <c r="AZ168" s="108"/>
      <c r="BA168" s="108"/>
      <c r="BB168" s="108"/>
      <c r="BC168" s="108"/>
      <c r="BD168" s="108"/>
      <c r="BE168" s="108"/>
      <c r="BF168" s="108"/>
      <c r="BG168" s="108"/>
      <c r="BH168" s="108"/>
      <c r="BI168" s="108"/>
      <c r="BJ168" s="108"/>
      <c r="BK168" s="108"/>
      <c r="BL168" s="108"/>
      <c r="BM168" s="108"/>
      <c r="BN168" s="108"/>
      <c r="BO168" s="108"/>
      <c r="BP168" s="108"/>
      <c r="BQ168" s="108"/>
      <c r="BR168" s="108"/>
      <c r="BS168" s="108"/>
      <c r="BT168" s="108"/>
      <c r="BU168" s="108"/>
      <c r="BV168" s="108"/>
      <c r="BW168" s="108"/>
      <c r="BX168" s="108"/>
      <c r="BY168" s="108"/>
      <c r="BZ168" s="108"/>
      <c r="CA168" s="108"/>
      <c r="CB168" s="108"/>
      <c r="CC168" s="108"/>
      <c r="CD168" s="108"/>
      <c r="CE168" s="108"/>
      <c r="CF168" s="108"/>
      <c r="CG168" s="108"/>
      <c r="CH168" s="108"/>
      <c r="CI168" s="108"/>
      <c r="CJ168" s="108"/>
      <c r="CK168" s="108"/>
      <c r="CL168" s="108"/>
      <c r="CM168" s="108"/>
      <c r="CN168" s="108"/>
      <c r="CO168" s="108"/>
      <c r="CP168" s="108"/>
      <c r="CQ168" s="108"/>
      <c r="CR168" s="108"/>
      <c r="CS168" s="108"/>
      <c r="CT168" s="108"/>
      <c r="CU168" s="108"/>
      <c r="CV168" s="108"/>
      <c r="CW168" s="108"/>
      <c r="CX168" s="108"/>
      <c r="CY168" s="108"/>
      <c r="CZ168" s="108"/>
      <c r="DA168" s="108"/>
      <c r="DB168" s="108"/>
      <c r="DC168" s="108"/>
      <c r="DD168" s="108"/>
      <c r="DE168" s="108"/>
      <c r="DF168" s="108"/>
      <c r="DG168" s="108"/>
      <c r="DH168" s="108"/>
      <c r="DI168" s="108"/>
      <c r="DJ168" s="108"/>
      <c r="DK168" s="108"/>
      <c r="DL168" s="108"/>
      <c r="DM168" s="108"/>
      <c r="DN168" s="108"/>
      <c r="DO168" s="108"/>
      <c r="DP168" s="108"/>
      <c r="DQ168" s="108"/>
      <c r="DR168" s="108"/>
      <c r="DS168" s="108"/>
      <c r="DT168" s="108"/>
      <c r="DU168" s="108"/>
      <c r="DV168" s="108"/>
      <c r="DW168" s="108"/>
      <c r="DX168" s="108"/>
      <c r="DY168" s="108"/>
      <c r="DZ168" s="108"/>
      <c r="EA168" s="108"/>
      <c r="EB168" s="108"/>
      <c r="EC168" s="108"/>
      <c r="ED168" s="108"/>
      <c r="EE168" s="108"/>
      <c r="EF168" s="108"/>
      <c r="EG168" s="108"/>
      <c r="EH168" s="108"/>
      <c r="EI168" s="108"/>
      <c r="EJ168" s="108"/>
      <c r="EK168" s="108"/>
      <c r="EL168" s="108"/>
      <c r="EM168" s="108"/>
      <c r="EN168" s="108"/>
      <c r="EO168" s="108"/>
      <c r="EP168" s="108"/>
      <c r="EQ168" s="108"/>
      <c r="ER168" s="108"/>
      <c r="ES168" s="108"/>
      <c r="ET168" s="108"/>
      <c r="EU168" s="108"/>
      <c r="EV168" s="108"/>
      <c r="EW168" s="108"/>
      <c r="EX168" s="108"/>
      <c r="EY168" s="108"/>
      <c r="EZ168" s="108"/>
      <c r="FA168" s="108"/>
      <c r="FB168" s="108"/>
      <c r="FC168" s="108"/>
      <c r="FD168" s="108"/>
      <c r="FE168" s="108"/>
      <c r="FF168" s="108"/>
      <c r="FG168" s="108"/>
      <c r="FH168" s="108"/>
      <c r="FI168" s="108"/>
      <c r="FJ168" s="108"/>
      <c r="FK168" s="108"/>
      <c r="FL168" s="108"/>
      <c r="FM168" s="108"/>
      <c r="FN168" s="108"/>
      <c r="FO168" s="108"/>
      <c r="FP168" s="108"/>
      <c r="FQ168" s="108"/>
      <c r="FR168" s="108"/>
      <c r="FS168" s="108"/>
      <c r="FT168" s="108"/>
      <c r="FU168" s="108"/>
      <c r="FV168" s="108"/>
      <c r="FW168" s="108"/>
      <c r="FX168" s="108"/>
      <c r="FY168" s="108"/>
      <c r="FZ168" s="108"/>
      <c r="GA168" s="108"/>
      <c r="GB168" s="108"/>
      <c r="GC168" s="108"/>
      <c r="GD168" s="108"/>
      <c r="GE168" s="108"/>
      <c r="GF168" s="108"/>
      <c r="GG168" s="108"/>
      <c r="GH168" s="108"/>
      <c r="GI168" s="108"/>
      <c r="GJ168" s="108"/>
      <c r="GK168" s="108"/>
      <c r="GL168" s="108"/>
      <c r="GM168" s="108"/>
      <c r="GN168" s="108"/>
      <c r="GO168" s="108"/>
      <c r="GP168" s="108"/>
      <c r="GQ168" s="108"/>
      <c r="GR168" s="108"/>
      <c r="GS168" s="108"/>
      <c r="GT168" s="108"/>
      <c r="GU168" s="108"/>
      <c r="GV168" s="108"/>
      <c r="GW168" s="108"/>
      <c r="GX168" s="108"/>
      <c r="GY168" s="108"/>
      <c r="GZ168" s="108"/>
      <c r="HA168" s="108"/>
      <c r="HB168" s="108"/>
      <c r="HC168" s="108"/>
      <c r="HD168" s="108"/>
      <c r="HE168" s="108"/>
      <c r="HF168" s="108"/>
      <c r="HG168" s="108"/>
      <c r="HH168" s="108"/>
      <c r="HI168" s="108"/>
      <c r="HJ168" s="108"/>
      <c r="HK168" s="108"/>
      <c r="HL168" s="108"/>
      <c r="HM168" s="108"/>
      <c r="HN168" s="108"/>
      <c r="HO168" s="108"/>
      <c r="HP168" s="108"/>
      <c r="HQ168" s="108"/>
      <c r="HR168" s="108"/>
      <c r="HS168" s="108"/>
      <c r="HT168" s="108"/>
      <c r="HU168" s="108"/>
      <c r="HV168" s="108"/>
      <c r="HW168" s="108"/>
      <c r="HX168" s="108"/>
      <c r="HY168" s="108"/>
      <c r="HZ168" s="108"/>
      <c r="IA168" s="108"/>
      <c r="IB168" s="108"/>
      <c r="IC168" s="108"/>
      <c r="ID168" s="108"/>
      <c r="IE168" s="108"/>
      <c r="IF168" s="108"/>
      <c r="IG168" s="108"/>
      <c r="IH168" s="108"/>
      <c r="II168" s="108"/>
      <c r="IJ168" s="108"/>
      <c r="IK168" s="108"/>
      <c r="IL168" s="108"/>
      <c r="IM168" s="108"/>
      <c r="IN168" s="108"/>
      <c r="IO168" s="108"/>
      <c r="IP168" s="108"/>
      <c r="IQ168" s="108"/>
      <c r="IR168" s="108"/>
      <c r="IS168" s="108"/>
      <c r="IT168" s="108"/>
      <c r="IU168" s="108"/>
      <c r="IV168" s="108"/>
      <c r="IW168" s="108"/>
      <c r="IX168" s="108"/>
      <c r="IY168" s="108"/>
      <c r="IZ168" s="108"/>
      <c r="JA168" s="108"/>
      <c r="JB168" s="108"/>
      <c r="JC168" s="108"/>
      <c r="JD168" s="108"/>
      <c r="JE168" s="108"/>
      <c r="JF168" s="108"/>
      <c r="JG168" s="108"/>
      <c r="JH168" s="108"/>
      <c r="JI168" s="108"/>
      <c r="JJ168" s="108"/>
      <c r="JK168" s="108"/>
      <c r="JL168" s="108"/>
      <c r="JM168" s="108"/>
      <c r="JN168" s="108"/>
      <c r="JO168" s="108"/>
      <c r="JP168" s="108"/>
      <c r="JQ168" s="108"/>
      <c r="JR168" s="108"/>
      <c r="JS168" s="108"/>
      <c r="JT168" s="108"/>
      <c r="JU168" s="108"/>
      <c r="JV168" s="108"/>
      <c r="JW168" s="108"/>
      <c r="JX168" s="108"/>
      <c r="JY168" s="108"/>
      <c r="JZ168" s="108"/>
      <c r="KA168" s="108"/>
      <c r="KB168" s="108"/>
      <c r="KC168" s="108"/>
      <c r="KD168" s="108"/>
      <c r="KE168" s="108"/>
      <c r="KF168" s="108"/>
      <c r="KG168" s="108"/>
      <c r="KH168" s="108"/>
      <c r="KI168" s="108"/>
      <c r="KJ168" s="108"/>
      <c r="KK168" s="108"/>
      <c r="KL168" s="108"/>
      <c r="KM168" s="108"/>
      <c r="KN168" s="108"/>
      <c r="KO168" s="108"/>
      <c r="KP168" s="108"/>
      <c r="KQ168" s="108"/>
      <c r="KR168" s="108"/>
      <c r="KS168" s="108"/>
      <c r="KT168" s="108"/>
      <c r="KU168" s="108"/>
      <c r="KV168" s="108"/>
      <c r="KW168" s="108"/>
      <c r="KX168" s="108"/>
      <c r="KY168" s="108"/>
      <c r="KZ168" s="108"/>
      <c r="LA168" s="108"/>
      <c r="LB168" s="108"/>
      <c r="LC168" s="108"/>
      <c r="LD168" s="108"/>
      <c r="LE168" s="108"/>
      <c r="LF168" s="108"/>
      <c r="LG168" s="108"/>
      <c r="LH168" s="108"/>
      <c r="LI168" s="108"/>
      <c r="LJ168" s="108"/>
      <c r="LK168" s="108"/>
      <c r="LL168" s="108"/>
      <c r="LM168" s="108"/>
      <c r="LN168" s="108"/>
      <c r="LO168" s="108"/>
      <c r="LP168" s="108"/>
      <c r="LQ168" s="108"/>
      <c r="LR168" s="108"/>
      <c r="LS168" s="108"/>
      <c r="LT168" s="108"/>
      <c r="LU168" s="108"/>
      <c r="LV168" s="108"/>
      <c r="LW168" s="108"/>
      <c r="LX168" s="108"/>
      <c r="LY168" s="108"/>
      <c r="LZ168" s="108"/>
      <c r="MA168" s="108"/>
      <c r="MB168" s="108"/>
      <c r="MC168" s="108"/>
      <c r="MD168" s="108"/>
      <c r="ME168" s="108"/>
    </row>
    <row r="169" spans="1:343">
      <c r="A169" s="3"/>
      <c r="B169" s="438"/>
      <c r="C169" s="438"/>
      <c r="D169" s="438"/>
      <c r="E169" s="438"/>
      <c r="F169" s="438"/>
      <c r="G169" s="438"/>
      <c r="H169" s="438"/>
      <c r="I169" s="438"/>
      <c r="J169" s="438"/>
      <c r="K169" s="438"/>
      <c r="L169" s="438"/>
      <c r="M169" s="438"/>
      <c r="N169" s="438"/>
      <c r="O169" s="438"/>
      <c r="P169" s="438"/>
      <c r="Q169" s="438"/>
      <c r="R169" s="438"/>
      <c r="S169" s="438"/>
      <c r="T169" s="438"/>
      <c r="U169" s="438"/>
      <c r="V169" s="438"/>
      <c r="W169" s="438"/>
      <c r="X169" s="438"/>
      <c r="Y169" s="438"/>
      <c r="Z169" s="438"/>
      <c r="AA169" s="438"/>
      <c r="AB169" s="438"/>
      <c r="AC169" s="438"/>
      <c r="AD169" s="438"/>
      <c r="AE169" s="154"/>
      <c r="AF169" s="154"/>
      <c r="AG169" s="154"/>
      <c r="AH169" s="154"/>
      <c r="AI169" s="154"/>
      <c r="AJ169" s="108"/>
      <c r="AK169" s="154"/>
      <c r="AL169" s="108"/>
      <c r="AM169" s="108"/>
      <c r="AN169" s="108"/>
      <c r="AO169" s="108"/>
      <c r="AP169" s="108"/>
      <c r="AQ169" s="108"/>
      <c r="AR169" s="108"/>
      <c r="AS169" s="108"/>
      <c r="AT169" s="108"/>
      <c r="AU169" s="108"/>
      <c r="AV169" s="108"/>
      <c r="AW169" s="108"/>
      <c r="AX169" s="108"/>
      <c r="AY169" s="108"/>
      <c r="AZ169" s="108"/>
      <c r="BA169" s="108"/>
      <c r="BB169" s="108"/>
      <c r="BC169" s="108"/>
      <c r="BD169" s="108"/>
      <c r="BE169" s="108"/>
      <c r="BF169" s="108"/>
      <c r="BG169" s="108"/>
      <c r="BH169" s="108"/>
      <c r="BI169" s="108"/>
      <c r="BJ169" s="108"/>
      <c r="BK169" s="108"/>
      <c r="BL169" s="108"/>
      <c r="BM169" s="108"/>
      <c r="BN169" s="108"/>
      <c r="BO169" s="108"/>
      <c r="BP169" s="108"/>
      <c r="BQ169" s="108"/>
      <c r="BR169" s="108"/>
      <c r="BS169" s="108"/>
      <c r="BT169" s="108"/>
      <c r="BU169" s="108"/>
      <c r="BV169" s="108"/>
      <c r="BW169" s="108"/>
      <c r="BX169" s="108"/>
      <c r="BY169" s="108"/>
      <c r="BZ169" s="108"/>
      <c r="CA169" s="108"/>
      <c r="CB169" s="108"/>
      <c r="CC169" s="108"/>
      <c r="CD169" s="108"/>
      <c r="CE169" s="108"/>
      <c r="CF169" s="108"/>
      <c r="CG169" s="108"/>
      <c r="CH169" s="108"/>
      <c r="CI169" s="108"/>
      <c r="CJ169" s="108"/>
      <c r="CK169" s="108"/>
      <c r="CL169" s="108"/>
      <c r="CM169" s="108"/>
      <c r="CN169" s="108"/>
      <c r="CO169" s="108"/>
      <c r="CP169" s="108"/>
      <c r="CQ169" s="108"/>
      <c r="CR169" s="108"/>
      <c r="CS169" s="108"/>
      <c r="CT169" s="108"/>
      <c r="CU169" s="108"/>
      <c r="CV169" s="108"/>
      <c r="CW169" s="108"/>
      <c r="CX169" s="108"/>
      <c r="CY169" s="108"/>
      <c r="CZ169" s="108"/>
      <c r="DA169" s="108"/>
      <c r="DB169" s="108"/>
      <c r="DC169" s="108"/>
      <c r="DD169" s="108"/>
      <c r="DE169" s="108"/>
      <c r="DF169" s="108"/>
      <c r="DG169" s="108"/>
      <c r="DH169" s="108"/>
      <c r="DI169" s="108"/>
      <c r="DJ169" s="108"/>
      <c r="DK169" s="108"/>
      <c r="DL169" s="108"/>
      <c r="DM169" s="108"/>
      <c r="DN169" s="108"/>
      <c r="DO169" s="108"/>
      <c r="DP169" s="108"/>
      <c r="DQ169" s="108"/>
      <c r="DR169" s="108"/>
      <c r="DS169" s="108"/>
      <c r="DT169" s="108"/>
      <c r="DU169" s="108"/>
      <c r="DV169" s="108"/>
      <c r="DW169" s="108"/>
      <c r="DX169" s="108"/>
      <c r="DY169" s="108"/>
      <c r="DZ169" s="108"/>
      <c r="EA169" s="108"/>
      <c r="EB169" s="108"/>
      <c r="EC169" s="108"/>
      <c r="ED169" s="108"/>
      <c r="EE169" s="108"/>
      <c r="EF169" s="108"/>
      <c r="EG169" s="108"/>
      <c r="EH169" s="108"/>
      <c r="EI169" s="108"/>
      <c r="EJ169" s="108"/>
      <c r="EK169" s="108"/>
      <c r="EL169" s="108"/>
      <c r="EM169" s="108"/>
      <c r="EN169" s="108"/>
      <c r="EO169" s="108"/>
      <c r="EP169" s="108"/>
      <c r="EQ169" s="108"/>
      <c r="ER169" s="108"/>
      <c r="ES169" s="108"/>
      <c r="ET169" s="108"/>
      <c r="EU169" s="108"/>
      <c r="EV169" s="108"/>
      <c r="EW169" s="108"/>
      <c r="EX169" s="108"/>
      <c r="EY169" s="108"/>
      <c r="EZ169" s="108"/>
      <c r="FA169" s="108"/>
      <c r="FB169" s="108"/>
      <c r="FC169" s="108"/>
      <c r="FD169" s="108"/>
      <c r="FE169" s="108"/>
      <c r="FF169" s="108"/>
      <c r="FG169" s="108"/>
      <c r="FH169" s="108"/>
      <c r="FI169" s="108"/>
      <c r="FJ169" s="108"/>
      <c r="FK169" s="108"/>
      <c r="FL169" s="108"/>
      <c r="FM169" s="108"/>
      <c r="FN169" s="108"/>
      <c r="FO169" s="108"/>
      <c r="FP169" s="108"/>
      <c r="FQ169" s="108"/>
      <c r="FR169" s="108"/>
      <c r="FS169" s="108"/>
      <c r="FT169" s="108"/>
      <c r="FU169" s="108"/>
      <c r="FV169" s="108"/>
      <c r="FW169" s="108"/>
      <c r="FX169" s="108"/>
      <c r="FY169" s="108"/>
      <c r="FZ169" s="108"/>
      <c r="GA169" s="108"/>
      <c r="GB169" s="108"/>
      <c r="GC169" s="108"/>
      <c r="GD169" s="108"/>
      <c r="GE169" s="108"/>
      <c r="GF169" s="108"/>
      <c r="GG169" s="108"/>
      <c r="GH169" s="108"/>
      <c r="GI169" s="108"/>
      <c r="GJ169" s="108"/>
      <c r="GK169" s="108"/>
      <c r="GL169" s="108"/>
      <c r="GM169" s="108"/>
      <c r="GN169" s="108"/>
      <c r="GO169" s="108"/>
      <c r="GP169" s="108"/>
      <c r="GQ169" s="108"/>
      <c r="GR169" s="108"/>
      <c r="GS169" s="108"/>
      <c r="GT169" s="108"/>
      <c r="GU169" s="108"/>
      <c r="GV169" s="108"/>
      <c r="GW169" s="108"/>
      <c r="GX169" s="108"/>
      <c r="GY169" s="108"/>
      <c r="GZ169" s="108"/>
      <c r="HA169" s="108"/>
      <c r="HB169" s="108"/>
      <c r="HC169" s="108"/>
      <c r="HD169" s="108"/>
      <c r="HE169" s="108"/>
      <c r="HF169" s="108"/>
      <c r="HG169" s="108"/>
      <c r="HH169" s="108"/>
      <c r="HI169" s="108"/>
      <c r="HJ169" s="108"/>
      <c r="HK169" s="108"/>
      <c r="HL169" s="108"/>
      <c r="HM169" s="108"/>
      <c r="HN169" s="108"/>
      <c r="HO169" s="108"/>
      <c r="HP169" s="108"/>
      <c r="HQ169" s="108"/>
      <c r="HR169" s="108"/>
      <c r="HS169" s="108"/>
      <c r="HT169" s="108"/>
      <c r="HU169" s="108"/>
      <c r="HV169" s="108"/>
      <c r="HW169" s="108"/>
      <c r="HX169" s="108"/>
      <c r="HY169" s="108"/>
      <c r="HZ169" s="108"/>
      <c r="IA169" s="108"/>
      <c r="IB169" s="108"/>
      <c r="IC169" s="108"/>
      <c r="ID169" s="108"/>
      <c r="IE169" s="108"/>
      <c r="IF169" s="108"/>
      <c r="IG169" s="108"/>
      <c r="IH169" s="108"/>
      <c r="II169" s="108"/>
      <c r="IJ169" s="108"/>
      <c r="IK169" s="108"/>
      <c r="IL169" s="108"/>
      <c r="IM169" s="108"/>
      <c r="IN169" s="108"/>
      <c r="IO169" s="108"/>
      <c r="IP169" s="108"/>
      <c r="IQ169" s="108"/>
      <c r="IR169" s="108"/>
      <c r="IS169" s="108"/>
      <c r="IT169" s="108"/>
      <c r="IU169" s="108"/>
      <c r="IV169" s="108"/>
      <c r="IW169" s="108"/>
      <c r="IX169" s="108"/>
      <c r="IY169" s="108"/>
      <c r="IZ169" s="108"/>
      <c r="JA169" s="108"/>
      <c r="JB169" s="108"/>
      <c r="JC169" s="108"/>
      <c r="JD169" s="108"/>
      <c r="JE169" s="108"/>
      <c r="JF169" s="108"/>
      <c r="JG169" s="108"/>
      <c r="JH169" s="108"/>
      <c r="JI169" s="108"/>
      <c r="JJ169" s="108"/>
      <c r="JK169" s="108"/>
      <c r="JL169" s="108"/>
      <c r="JM169" s="108"/>
      <c r="JN169" s="108"/>
      <c r="JO169" s="108"/>
      <c r="JP169" s="108"/>
      <c r="JQ169" s="108"/>
      <c r="JR169" s="108"/>
      <c r="JS169" s="108"/>
      <c r="JT169" s="108"/>
      <c r="JU169" s="108"/>
      <c r="JV169" s="108"/>
      <c r="JW169" s="108"/>
      <c r="JX169" s="108"/>
      <c r="JY169" s="108"/>
      <c r="JZ169" s="108"/>
      <c r="KA169" s="108"/>
      <c r="KB169" s="108"/>
      <c r="KC169" s="108"/>
      <c r="KD169" s="108"/>
      <c r="KE169" s="108"/>
      <c r="KF169" s="108"/>
      <c r="KG169" s="108"/>
      <c r="KH169" s="108"/>
      <c r="KI169" s="108"/>
      <c r="KJ169" s="108"/>
      <c r="KK169" s="108"/>
      <c r="KL169" s="108"/>
      <c r="KM169" s="108"/>
      <c r="KN169" s="108"/>
      <c r="KO169" s="108"/>
      <c r="KP169" s="108"/>
      <c r="KQ169" s="108"/>
      <c r="KR169" s="108"/>
      <c r="KS169" s="108"/>
      <c r="KT169" s="108"/>
      <c r="KU169" s="108"/>
      <c r="KV169" s="108"/>
      <c r="KW169" s="108"/>
      <c r="KX169" s="108"/>
      <c r="KY169" s="108"/>
      <c r="KZ169" s="108"/>
      <c r="LA169" s="108"/>
      <c r="LB169" s="108"/>
      <c r="LC169" s="108"/>
      <c r="LD169" s="108"/>
      <c r="LE169" s="108"/>
      <c r="LF169" s="108"/>
      <c r="LG169" s="108"/>
      <c r="LH169" s="108"/>
      <c r="LI169" s="108"/>
      <c r="LJ169" s="108"/>
      <c r="LK169" s="108"/>
      <c r="LL169" s="108"/>
      <c r="LM169" s="108"/>
      <c r="LN169" s="108"/>
      <c r="LO169" s="108"/>
      <c r="LP169" s="108"/>
      <c r="LQ169" s="108"/>
      <c r="LR169" s="108"/>
      <c r="LS169" s="108"/>
      <c r="LT169" s="108"/>
      <c r="LU169" s="108"/>
      <c r="LV169" s="108"/>
      <c r="LW169" s="108"/>
      <c r="LX169" s="108"/>
      <c r="LY169" s="108"/>
      <c r="LZ169" s="108"/>
      <c r="MA169" s="108"/>
      <c r="MB169" s="108"/>
      <c r="MC169" s="108"/>
      <c r="MD169" s="108"/>
      <c r="ME169" s="108"/>
    </row>
    <row r="170" spans="1:343">
      <c r="A170" s="3"/>
      <c r="B170" s="438"/>
      <c r="C170" s="438"/>
      <c r="D170" s="438"/>
      <c r="E170" s="438"/>
      <c r="F170" s="438"/>
      <c r="G170" s="438"/>
      <c r="H170" s="438"/>
      <c r="I170" s="438"/>
      <c r="J170" s="438"/>
      <c r="K170" s="438"/>
      <c r="L170" s="438"/>
      <c r="M170" s="438"/>
      <c r="N170" s="438"/>
      <c r="O170" s="438"/>
      <c r="P170" s="438"/>
      <c r="Q170" s="438"/>
      <c r="R170" s="438"/>
      <c r="S170" s="438"/>
      <c r="T170" s="438"/>
      <c r="U170" s="438"/>
      <c r="V170" s="438"/>
      <c r="W170" s="438"/>
      <c r="X170" s="438"/>
      <c r="Y170" s="438"/>
      <c r="Z170" s="438"/>
      <c r="AA170" s="438"/>
      <c r="AB170" s="438"/>
      <c r="AC170" s="438"/>
      <c r="AD170" s="438"/>
      <c r="AE170" s="154"/>
      <c r="AF170" s="154"/>
      <c r="AG170" s="154"/>
      <c r="AH170" s="154"/>
      <c r="AI170" s="154"/>
      <c r="AJ170" s="108"/>
      <c r="AK170" s="154"/>
      <c r="AL170" s="108"/>
      <c r="AM170" s="108"/>
      <c r="AN170" s="108"/>
      <c r="AO170" s="108"/>
      <c r="AP170" s="108"/>
      <c r="AQ170" s="108"/>
      <c r="AR170" s="108"/>
      <c r="AS170" s="108"/>
      <c r="AT170" s="108"/>
      <c r="AU170" s="108"/>
      <c r="AV170" s="108"/>
      <c r="AW170" s="108"/>
      <c r="AX170" s="108"/>
      <c r="AY170" s="108"/>
      <c r="AZ170" s="108"/>
      <c r="BA170" s="108"/>
      <c r="BB170" s="108"/>
      <c r="BC170" s="108"/>
      <c r="BD170" s="108"/>
      <c r="BE170" s="108"/>
      <c r="BF170" s="108"/>
      <c r="BG170" s="108"/>
      <c r="BH170" s="108"/>
      <c r="BI170" s="108"/>
      <c r="BJ170" s="108"/>
      <c r="BK170" s="108"/>
      <c r="BL170" s="108"/>
      <c r="BM170" s="108"/>
      <c r="BN170" s="108"/>
      <c r="BO170" s="108"/>
      <c r="BP170" s="108"/>
      <c r="BQ170" s="108"/>
      <c r="BR170" s="108"/>
      <c r="BS170" s="108"/>
      <c r="BT170" s="108"/>
      <c r="BU170" s="108"/>
      <c r="BV170" s="108"/>
      <c r="BW170" s="108"/>
      <c r="BX170" s="108"/>
      <c r="BY170" s="108"/>
      <c r="BZ170" s="108"/>
      <c r="CA170" s="108"/>
      <c r="CB170" s="108"/>
      <c r="CC170" s="108"/>
      <c r="CD170" s="108"/>
      <c r="CE170" s="108"/>
      <c r="CF170" s="108"/>
      <c r="CG170" s="108"/>
      <c r="CH170" s="108"/>
      <c r="CI170" s="108"/>
      <c r="CJ170" s="108"/>
      <c r="CK170" s="108"/>
      <c r="CL170" s="108"/>
      <c r="CM170" s="108"/>
      <c r="CN170" s="108"/>
      <c r="CO170" s="108"/>
      <c r="CP170" s="108"/>
      <c r="CQ170" s="108"/>
      <c r="CR170" s="108"/>
      <c r="CS170" s="108"/>
      <c r="CT170" s="108"/>
      <c r="CU170" s="108"/>
      <c r="CV170" s="108"/>
      <c r="CW170" s="108"/>
      <c r="CX170" s="108"/>
      <c r="CY170" s="108"/>
      <c r="CZ170" s="108"/>
      <c r="DA170" s="108"/>
      <c r="DB170" s="108"/>
      <c r="DC170" s="108"/>
      <c r="DD170" s="108"/>
      <c r="DE170" s="108"/>
      <c r="DF170" s="108"/>
      <c r="DG170" s="108"/>
      <c r="DH170" s="108"/>
      <c r="DI170" s="108"/>
      <c r="DJ170" s="108"/>
      <c r="DK170" s="108"/>
      <c r="DL170" s="108"/>
      <c r="DM170" s="108"/>
      <c r="DN170" s="108"/>
      <c r="DO170" s="108"/>
      <c r="DP170" s="108"/>
      <c r="DQ170" s="108"/>
      <c r="DR170" s="108"/>
      <c r="DS170" s="108"/>
      <c r="DT170" s="108"/>
      <c r="DU170" s="108"/>
      <c r="DV170" s="108"/>
      <c r="DW170" s="108"/>
      <c r="DX170" s="108"/>
      <c r="DY170" s="108"/>
      <c r="DZ170" s="108"/>
      <c r="EA170" s="108"/>
      <c r="EB170" s="108"/>
      <c r="EC170" s="108"/>
      <c r="ED170" s="108"/>
      <c r="EE170" s="108"/>
      <c r="EF170" s="108"/>
      <c r="EG170" s="108"/>
      <c r="EH170" s="108"/>
      <c r="EI170" s="108"/>
      <c r="EJ170" s="108"/>
      <c r="EK170" s="108"/>
      <c r="EL170" s="108"/>
      <c r="EM170" s="108"/>
      <c r="EN170" s="108"/>
      <c r="EO170" s="108"/>
      <c r="EP170" s="108"/>
      <c r="EQ170" s="108"/>
      <c r="ER170" s="108"/>
      <c r="ES170" s="108"/>
      <c r="ET170" s="108"/>
      <c r="EU170" s="108"/>
      <c r="EV170" s="108"/>
      <c r="EW170" s="108"/>
      <c r="EX170" s="108"/>
      <c r="EY170" s="108"/>
      <c r="EZ170" s="108"/>
      <c r="FA170" s="108"/>
      <c r="FB170" s="108"/>
      <c r="FC170" s="108"/>
      <c r="FD170" s="108"/>
      <c r="FE170" s="108"/>
      <c r="FF170" s="108"/>
      <c r="FG170" s="108"/>
      <c r="FH170" s="108"/>
      <c r="FI170" s="108"/>
      <c r="FJ170" s="108"/>
      <c r="FK170" s="108"/>
      <c r="FL170" s="108"/>
      <c r="FM170" s="108"/>
      <c r="FN170" s="108"/>
      <c r="FO170" s="108"/>
      <c r="FP170" s="108"/>
      <c r="FQ170" s="108"/>
      <c r="FR170" s="108"/>
      <c r="FS170" s="108"/>
      <c r="FT170" s="108"/>
      <c r="FU170" s="108"/>
      <c r="FV170" s="108"/>
      <c r="FW170" s="108"/>
      <c r="FX170" s="108"/>
      <c r="FY170" s="108"/>
      <c r="FZ170" s="108"/>
      <c r="GA170" s="108"/>
      <c r="GB170" s="108"/>
      <c r="GC170" s="108"/>
      <c r="GD170" s="108"/>
      <c r="GE170" s="108"/>
      <c r="GF170" s="108"/>
      <c r="GG170" s="108"/>
      <c r="GH170" s="108"/>
      <c r="GI170" s="108"/>
      <c r="GJ170" s="108"/>
      <c r="GK170" s="108"/>
      <c r="GL170" s="108"/>
      <c r="GM170" s="108"/>
      <c r="GN170" s="108"/>
      <c r="GO170" s="108"/>
      <c r="GP170" s="108"/>
      <c r="GQ170" s="108"/>
      <c r="GR170" s="108"/>
      <c r="GS170" s="108"/>
      <c r="GT170" s="108"/>
      <c r="GU170" s="108"/>
      <c r="GV170" s="108"/>
      <c r="GW170" s="108"/>
      <c r="GX170" s="108"/>
      <c r="GY170" s="108"/>
      <c r="GZ170" s="108"/>
      <c r="HA170" s="108"/>
      <c r="HB170" s="108"/>
      <c r="HC170" s="108"/>
      <c r="HD170" s="108"/>
      <c r="HE170" s="108"/>
      <c r="HF170" s="108"/>
      <c r="HG170" s="108"/>
      <c r="HH170" s="108"/>
      <c r="HI170" s="108"/>
      <c r="HJ170" s="108"/>
      <c r="HK170" s="108"/>
      <c r="HL170" s="108"/>
      <c r="HM170" s="108"/>
      <c r="HN170" s="108"/>
      <c r="HO170" s="108"/>
      <c r="HP170" s="108"/>
      <c r="HQ170" s="108"/>
      <c r="HR170" s="108"/>
      <c r="HS170" s="108"/>
      <c r="HT170" s="108"/>
      <c r="HU170" s="108"/>
      <c r="HV170" s="108"/>
      <c r="HW170" s="108"/>
      <c r="HX170" s="108"/>
      <c r="HY170" s="108"/>
      <c r="HZ170" s="108"/>
      <c r="IA170" s="108"/>
      <c r="IB170" s="108"/>
      <c r="IC170" s="108"/>
      <c r="ID170" s="108"/>
      <c r="IE170" s="108"/>
      <c r="IF170" s="108"/>
      <c r="IG170" s="108"/>
      <c r="IH170" s="108"/>
      <c r="II170" s="108"/>
      <c r="IJ170" s="108"/>
      <c r="IK170" s="108"/>
      <c r="IL170" s="108"/>
      <c r="IM170" s="108"/>
      <c r="IN170" s="108"/>
      <c r="IO170" s="108"/>
      <c r="IP170" s="108"/>
      <c r="IQ170" s="108"/>
      <c r="IR170" s="108"/>
      <c r="IS170" s="108"/>
      <c r="IT170" s="108"/>
      <c r="IU170" s="108"/>
      <c r="IV170" s="108"/>
      <c r="IW170" s="108"/>
      <c r="IX170" s="108"/>
      <c r="IY170" s="108"/>
      <c r="IZ170" s="108"/>
      <c r="JA170" s="108"/>
      <c r="JB170" s="108"/>
      <c r="JC170" s="108"/>
      <c r="JD170" s="108"/>
      <c r="JE170" s="108"/>
      <c r="JF170" s="108"/>
      <c r="JG170" s="108"/>
      <c r="JH170" s="108"/>
      <c r="JI170" s="108"/>
      <c r="JJ170" s="108"/>
      <c r="JK170" s="108"/>
      <c r="JL170" s="108"/>
      <c r="JM170" s="108"/>
      <c r="JN170" s="108"/>
      <c r="JO170" s="108"/>
      <c r="JP170" s="108"/>
      <c r="JQ170" s="108"/>
      <c r="JR170" s="108"/>
      <c r="JS170" s="108"/>
      <c r="JT170" s="108"/>
      <c r="JU170" s="108"/>
      <c r="JV170" s="108"/>
      <c r="JW170" s="108"/>
      <c r="JX170" s="108"/>
      <c r="JY170" s="108"/>
      <c r="JZ170" s="108"/>
      <c r="KA170" s="108"/>
      <c r="KB170" s="108"/>
      <c r="KC170" s="108"/>
      <c r="KD170" s="108"/>
      <c r="KE170" s="108"/>
      <c r="KF170" s="108"/>
      <c r="KG170" s="108"/>
      <c r="KH170" s="108"/>
      <c r="KI170" s="108"/>
      <c r="KJ170" s="108"/>
      <c r="KK170" s="108"/>
      <c r="KL170" s="108"/>
      <c r="KM170" s="108"/>
      <c r="KN170" s="108"/>
      <c r="KO170" s="108"/>
      <c r="KP170" s="108"/>
      <c r="KQ170" s="108"/>
      <c r="KR170" s="108"/>
      <c r="KS170" s="108"/>
      <c r="KT170" s="108"/>
      <c r="KU170" s="108"/>
      <c r="KV170" s="108"/>
      <c r="KW170" s="108"/>
      <c r="KX170" s="108"/>
      <c r="KY170" s="108"/>
      <c r="KZ170" s="108"/>
      <c r="LA170" s="108"/>
      <c r="LB170" s="108"/>
      <c r="LC170" s="108"/>
      <c r="LD170" s="108"/>
      <c r="LE170" s="108"/>
      <c r="LF170" s="108"/>
      <c r="LG170" s="108"/>
      <c r="LH170" s="108"/>
      <c r="LI170" s="108"/>
      <c r="LJ170" s="108"/>
      <c r="LK170" s="108"/>
      <c r="LL170" s="108"/>
      <c r="LM170" s="108"/>
      <c r="LN170" s="108"/>
      <c r="LO170" s="108"/>
      <c r="LP170" s="108"/>
      <c r="LQ170" s="108"/>
      <c r="LR170" s="108"/>
      <c r="LS170" s="108"/>
      <c r="LT170" s="108"/>
      <c r="LU170" s="108"/>
      <c r="LV170" s="108"/>
      <c r="LW170" s="108"/>
      <c r="LX170" s="108"/>
      <c r="LY170" s="108"/>
      <c r="LZ170" s="108"/>
      <c r="MA170" s="108"/>
      <c r="MB170" s="108"/>
      <c r="MC170" s="108"/>
      <c r="MD170" s="108"/>
      <c r="ME170" s="108"/>
    </row>
    <row r="171" spans="1:343">
      <c r="A171" s="3"/>
      <c r="B171" s="438"/>
      <c r="C171" s="438"/>
      <c r="D171" s="438"/>
      <c r="E171" s="438"/>
      <c r="F171" s="438"/>
      <c r="G171" s="438"/>
      <c r="H171" s="438"/>
      <c r="I171" s="438"/>
      <c r="J171" s="438"/>
      <c r="K171" s="438"/>
      <c r="L171" s="438"/>
      <c r="M171" s="438"/>
      <c r="N171" s="438"/>
      <c r="O171" s="438"/>
      <c r="P171" s="438"/>
      <c r="Q171" s="438"/>
      <c r="R171" s="438"/>
      <c r="S171" s="438"/>
      <c r="T171" s="438"/>
      <c r="U171" s="438"/>
      <c r="V171" s="438"/>
      <c r="W171" s="438"/>
      <c r="X171" s="438"/>
      <c r="Y171" s="438"/>
      <c r="Z171" s="438"/>
      <c r="AA171" s="438"/>
      <c r="AB171" s="438"/>
      <c r="AC171" s="438"/>
      <c r="AD171" s="438"/>
      <c r="AE171" s="154"/>
      <c r="AF171" s="154"/>
      <c r="AG171" s="154"/>
      <c r="AH171" s="154"/>
      <c r="AI171" s="154"/>
      <c r="AJ171" s="108"/>
      <c r="AK171" s="154"/>
      <c r="AL171" s="108"/>
      <c r="AM171" s="108"/>
      <c r="AN171" s="108"/>
      <c r="AO171" s="108"/>
      <c r="AP171" s="108"/>
      <c r="AQ171" s="108"/>
      <c r="AR171" s="108"/>
      <c r="AS171" s="108"/>
      <c r="AT171" s="108"/>
      <c r="AU171" s="108"/>
      <c r="AV171" s="108"/>
      <c r="AW171" s="108"/>
      <c r="AX171" s="108"/>
      <c r="AY171" s="108"/>
      <c r="AZ171" s="108"/>
      <c r="BA171" s="108"/>
      <c r="BB171" s="108"/>
      <c r="BC171" s="108"/>
      <c r="BD171" s="108"/>
      <c r="BE171" s="108"/>
      <c r="BF171" s="108"/>
      <c r="BG171" s="108"/>
      <c r="BH171" s="108"/>
      <c r="BI171" s="108"/>
      <c r="BJ171" s="108"/>
      <c r="BK171" s="108"/>
      <c r="BL171" s="108"/>
      <c r="BM171" s="108"/>
      <c r="BN171" s="108"/>
      <c r="BO171" s="108"/>
      <c r="BP171" s="108"/>
      <c r="BQ171" s="108"/>
      <c r="BR171" s="108"/>
      <c r="BS171" s="108"/>
      <c r="BT171" s="108"/>
      <c r="BU171" s="108"/>
      <c r="BV171" s="108"/>
      <c r="BW171" s="108"/>
      <c r="BX171" s="108"/>
      <c r="BY171" s="108"/>
      <c r="BZ171" s="108"/>
      <c r="CA171" s="108"/>
      <c r="CB171" s="108"/>
      <c r="CC171" s="108"/>
      <c r="CD171" s="108"/>
      <c r="CE171" s="108"/>
      <c r="CF171" s="108"/>
      <c r="CG171" s="108"/>
      <c r="CH171" s="108"/>
      <c r="CI171" s="108"/>
      <c r="CJ171" s="108"/>
      <c r="CK171" s="108"/>
      <c r="CL171" s="108"/>
      <c r="CM171" s="108"/>
      <c r="CN171" s="108"/>
      <c r="CO171" s="108"/>
      <c r="CP171" s="108"/>
      <c r="CQ171" s="108"/>
      <c r="CR171" s="108"/>
      <c r="CS171" s="108"/>
      <c r="CT171" s="108"/>
      <c r="CU171" s="108"/>
      <c r="CV171" s="108"/>
      <c r="CW171" s="108"/>
      <c r="CX171" s="108"/>
      <c r="CY171" s="108"/>
      <c r="CZ171" s="108"/>
      <c r="DA171" s="108"/>
      <c r="DB171" s="108"/>
      <c r="DC171" s="108"/>
      <c r="DD171" s="108"/>
      <c r="DE171" s="108"/>
      <c r="DF171" s="108"/>
      <c r="DG171" s="108"/>
      <c r="DH171" s="108"/>
      <c r="DI171" s="108"/>
      <c r="DJ171" s="108"/>
      <c r="DK171" s="108"/>
      <c r="DL171" s="108"/>
      <c r="DM171" s="108"/>
      <c r="DN171" s="108"/>
      <c r="DO171" s="108"/>
      <c r="DP171" s="108"/>
      <c r="DQ171" s="108"/>
      <c r="DR171" s="108"/>
      <c r="DS171" s="108"/>
      <c r="DT171" s="108"/>
      <c r="DU171" s="108"/>
      <c r="DV171" s="108"/>
      <c r="DW171" s="108"/>
      <c r="DX171" s="108"/>
      <c r="DY171" s="108"/>
      <c r="DZ171" s="108"/>
      <c r="EA171" s="108"/>
      <c r="EB171" s="108"/>
      <c r="EC171" s="108"/>
      <c r="ED171" s="108"/>
      <c r="EE171" s="108"/>
      <c r="EF171" s="108"/>
      <c r="EG171" s="108"/>
      <c r="EH171" s="108"/>
      <c r="EI171" s="108"/>
      <c r="EJ171" s="108"/>
      <c r="EK171" s="108"/>
      <c r="EL171" s="108"/>
      <c r="EM171" s="108"/>
      <c r="EN171" s="108"/>
      <c r="EO171" s="108"/>
      <c r="EP171" s="108"/>
      <c r="EQ171" s="108"/>
      <c r="ER171" s="108"/>
      <c r="ES171" s="108"/>
      <c r="ET171" s="108"/>
      <c r="EU171" s="108"/>
      <c r="EV171" s="108"/>
      <c r="EW171" s="108"/>
      <c r="EX171" s="108"/>
      <c r="EY171" s="108"/>
      <c r="EZ171" s="108"/>
      <c r="FA171" s="108"/>
      <c r="FB171" s="108"/>
      <c r="FC171" s="108"/>
      <c r="FD171" s="108"/>
      <c r="FE171" s="108"/>
      <c r="FF171" s="108"/>
      <c r="FG171" s="108"/>
      <c r="FH171" s="108"/>
      <c r="FI171" s="108"/>
      <c r="FJ171" s="108"/>
      <c r="FK171" s="108"/>
      <c r="FL171" s="108"/>
      <c r="FM171" s="108"/>
      <c r="FN171" s="108"/>
      <c r="FO171" s="108"/>
      <c r="FP171" s="108"/>
      <c r="FQ171" s="108"/>
      <c r="FR171" s="108"/>
      <c r="FS171" s="108"/>
      <c r="FT171" s="108"/>
      <c r="FU171" s="108"/>
      <c r="FV171" s="108"/>
      <c r="FW171" s="108"/>
      <c r="FX171" s="108"/>
      <c r="FY171" s="108"/>
      <c r="FZ171" s="108"/>
      <c r="GA171" s="108"/>
      <c r="GB171" s="108"/>
      <c r="GC171" s="108"/>
      <c r="GD171" s="108"/>
      <c r="GE171" s="108"/>
      <c r="GF171" s="108"/>
      <c r="GG171" s="108"/>
      <c r="GH171" s="108"/>
      <c r="GI171" s="108"/>
      <c r="GJ171" s="108"/>
      <c r="GK171" s="108"/>
      <c r="GL171" s="108"/>
      <c r="GM171" s="108"/>
      <c r="GN171" s="108"/>
      <c r="GO171" s="108"/>
      <c r="GP171" s="108"/>
      <c r="GQ171" s="108"/>
      <c r="GR171" s="108"/>
      <c r="GS171" s="108"/>
      <c r="GT171" s="108"/>
      <c r="GU171" s="108"/>
      <c r="GV171" s="108"/>
      <c r="GW171" s="108"/>
      <c r="GX171" s="108"/>
      <c r="GY171" s="108"/>
      <c r="GZ171" s="108"/>
      <c r="HA171" s="108"/>
      <c r="HB171" s="108"/>
      <c r="HC171" s="108"/>
      <c r="HD171" s="108"/>
      <c r="HE171" s="108"/>
      <c r="HF171" s="108"/>
      <c r="HG171" s="108"/>
      <c r="HH171" s="108"/>
      <c r="HI171" s="108"/>
      <c r="HJ171" s="108"/>
      <c r="HK171" s="108"/>
      <c r="HL171" s="108"/>
      <c r="HM171" s="108"/>
      <c r="HN171" s="108"/>
      <c r="HO171" s="108"/>
      <c r="HP171" s="108"/>
      <c r="HQ171" s="108"/>
      <c r="HR171" s="108"/>
      <c r="HS171" s="108"/>
      <c r="HT171" s="108"/>
      <c r="HU171" s="108"/>
      <c r="HV171" s="108"/>
      <c r="HW171" s="108"/>
      <c r="HX171" s="108"/>
      <c r="HY171" s="108"/>
      <c r="HZ171" s="108"/>
      <c r="IA171" s="108"/>
      <c r="IB171" s="108"/>
      <c r="IC171" s="108"/>
      <c r="ID171" s="108"/>
      <c r="IE171" s="108"/>
      <c r="IF171" s="108"/>
      <c r="IG171" s="108"/>
      <c r="IH171" s="108"/>
      <c r="II171" s="108"/>
      <c r="IJ171" s="108"/>
      <c r="IK171" s="108"/>
      <c r="IL171" s="108"/>
      <c r="IM171" s="108"/>
      <c r="IN171" s="108"/>
      <c r="IO171" s="108"/>
      <c r="IP171" s="108"/>
      <c r="IQ171" s="108"/>
      <c r="IR171" s="108"/>
      <c r="IS171" s="108"/>
      <c r="IT171" s="108"/>
      <c r="IU171" s="108"/>
      <c r="IV171" s="108"/>
      <c r="IW171" s="108"/>
      <c r="IX171" s="108"/>
      <c r="IY171" s="108"/>
      <c r="IZ171" s="108"/>
      <c r="JA171" s="108"/>
      <c r="JB171" s="108"/>
      <c r="JC171" s="108"/>
      <c r="JD171" s="108"/>
      <c r="JE171" s="108"/>
      <c r="JF171" s="108"/>
      <c r="JG171" s="108"/>
      <c r="JH171" s="108"/>
      <c r="JI171" s="108"/>
      <c r="JJ171" s="108"/>
      <c r="JK171" s="108"/>
      <c r="JL171" s="108"/>
      <c r="JM171" s="108"/>
      <c r="JN171" s="108"/>
      <c r="JO171" s="108"/>
      <c r="JP171" s="108"/>
      <c r="JQ171" s="108"/>
      <c r="JR171" s="108"/>
      <c r="JS171" s="108"/>
      <c r="JT171" s="108"/>
      <c r="JU171" s="108"/>
      <c r="JV171" s="108"/>
      <c r="JW171" s="108"/>
      <c r="JX171" s="108"/>
      <c r="JY171" s="108"/>
      <c r="JZ171" s="108"/>
      <c r="KA171" s="108"/>
      <c r="KB171" s="108"/>
      <c r="KC171" s="108"/>
      <c r="KD171" s="108"/>
      <c r="KE171" s="108"/>
      <c r="KF171" s="108"/>
      <c r="KG171" s="108"/>
      <c r="KH171" s="108"/>
      <c r="KI171" s="108"/>
      <c r="KJ171" s="108"/>
      <c r="KK171" s="108"/>
      <c r="KL171" s="108"/>
      <c r="KM171" s="108"/>
      <c r="KN171" s="108"/>
      <c r="KO171" s="108"/>
      <c r="KP171" s="108"/>
      <c r="KQ171" s="108"/>
      <c r="KR171" s="108"/>
      <c r="KS171" s="108"/>
      <c r="KT171" s="108"/>
      <c r="KU171" s="108"/>
      <c r="KV171" s="108"/>
      <c r="KW171" s="108"/>
      <c r="KX171" s="108"/>
      <c r="KY171" s="108"/>
      <c r="KZ171" s="108"/>
      <c r="LA171" s="108"/>
      <c r="LB171" s="108"/>
      <c r="LC171" s="108"/>
      <c r="LD171" s="108"/>
      <c r="LE171" s="108"/>
      <c r="LF171" s="108"/>
      <c r="LG171" s="108"/>
      <c r="LH171" s="108"/>
      <c r="LI171" s="108"/>
      <c r="LJ171" s="108"/>
      <c r="LK171" s="108"/>
      <c r="LL171" s="108"/>
      <c r="LM171" s="108"/>
      <c r="LN171" s="108"/>
      <c r="LO171" s="108"/>
      <c r="LP171" s="108"/>
      <c r="LQ171" s="108"/>
      <c r="LR171" s="108"/>
      <c r="LS171" s="108"/>
      <c r="LT171" s="108"/>
      <c r="LU171" s="108"/>
      <c r="LV171" s="108"/>
      <c r="LW171" s="108"/>
      <c r="LX171" s="108"/>
      <c r="LY171" s="108"/>
      <c r="LZ171" s="108"/>
      <c r="MA171" s="108"/>
      <c r="MB171" s="108"/>
      <c r="MC171" s="108"/>
      <c r="MD171" s="108"/>
      <c r="ME171" s="108"/>
    </row>
    <row r="172" spans="1:343">
      <c r="A172" s="3"/>
      <c r="B172" s="438"/>
      <c r="C172" s="438"/>
      <c r="D172" s="438"/>
      <c r="E172" s="438"/>
      <c r="F172" s="438"/>
      <c r="G172" s="438"/>
      <c r="H172" s="438"/>
      <c r="I172" s="438"/>
      <c r="J172" s="438"/>
      <c r="K172" s="438"/>
      <c r="L172" s="438"/>
      <c r="M172" s="438"/>
      <c r="N172" s="438"/>
      <c r="O172" s="438"/>
      <c r="P172" s="438"/>
      <c r="Q172" s="438"/>
      <c r="R172" s="438"/>
      <c r="S172" s="438"/>
      <c r="T172" s="438"/>
      <c r="U172" s="438"/>
      <c r="V172" s="438"/>
      <c r="W172" s="438"/>
      <c r="X172" s="438"/>
      <c r="Y172" s="438"/>
      <c r="Z172" s="438"/>
      <c r="AA172" s="438"/>
      <c r="AB172" s="438"/>
      <c r="AC172" s="438"/>
      <c r="AD172" s="438"/>
      <c r="AE172" s="154"/>
      <c r="AF172" s="154"/>
      <c r="AG172" s="154"/>
      <c r="AH172" s="154"/>
      <c r="AI172" s="154"/>
      <c r="AJ172" s="108"/>
      <c r="AK172" s="154"/>
      <c r="AL172" s="108"/>
      <c r="AM172" s="108"/>
      <c r="AN172" s="108"/>
      <c r="AO172" s="108"/>
      <c r="AP172" s="108"/>
      <c r="AQ172" s="108"/>
      <c r="AR172" s="108"/>
      <c r="AS172" s="108"/>
      <c r="AT172" s="108"/>
      <c r="AU172" s="108"/>
      <c r="AV172" s="108"/>
      <c r="AW172" s="108"/>
      <c r="AX172" s="108"/>
      <c r="AY172" s="108"/>
      <c r="AZ172" s="108"/>
      <c r="BA172" s="108"/>
      <c r="BB172" s="108"/>
      <c r="BC172" s="108"/>
      <c r="BD172" s="108"/>
      <c r="BE172" s="108"/>
      <c r="BF172" s="108"/>
      <c r="BG172" s="108"/>
      <c r="BH172" s="108"/>
      <c r="BI172" s="108"/>
      <c r="BJ172" s="108"/>
      <c r="BK172" s="108"/>
      <c r="BL172" s="108"/>
      <c r="BM172" s="108"/>
      <c r="BN172" s="108"/>
      <c r="BO172" s="108"/>
      <c r="BP172" s="108"/>
      <c r="BQ172" s="108"/>
      <c r="BR172" s="108"/>
      <c r="BS172" s="108"/>
      <c r="BT172" s="108"/>
      <c r="BU172" s="108"/>
      <c r="BV172" s="108"/>
      <c r="BW172" s="108"/>
      <c r="BX172" s="108"/>
      <c r="BY172" s="108"/>
      <c r="BZ172" s="108"/>
      <c r="CA172" s="108"/>
      <c r="CB172" s="108"/>
      <c r="CC172" s="108"/>
      <c r="CD172" s="108"/>
      <c r="CE172" s="108"/>
      <c r="CF172" s="108"/>
      <c r="CG172" s="108"/>
      <c r="CH172" s="108"/>
      <c r="CI172" s="108"/>
      <c r="CJ172" s="108"/>
      <c r="CK172" s="108"/>
      <c r="CL172" s="108"/>
      <c r="CM172" s="108"/>
      <c r="CN172" s="108"/>
      <c r="CO172" s="108"/>
      <c r="CP172" s="108"/>
      <c r="CQ172" s="108"/>
      <c r="CR172" s="108"/>
      <c r="CS172" s="108"/>
      <c r="CT172" s="108"/>
      <c r="CU172" s="108"/>
      <c r="CV172" s="108"/>
      <c r="CW172" s="108"/>
      <c r="CX172" s="108"/>
      <c r="CY172" s="108"/>
      <c r="CZ172" s="108"/>
      <c r="DA172" s="108"/>
      <c r="DB172" s="108"/>
      <c r="DC172" s="108"/>
      <c r="DD172" s="108"/>
      <c r="DE172" s="108"/>
      <c r="DF172" s="108"/>
      <c r="DG172" s="108"/>
      <c r="DH172" s="108"/>
      <c r="DI172" s="108"/>
      <c r="DJ172" s="108"/>
      <c r="DK172" s="108"/>
      <c r="DL172" s="108"/>
      <c r="DM172" s="108"/>
      <c r="DN172" s="108"/>
      <c r="DO172" s="108"/>
      <c r="DP172" s="108"/>
      <c r="DQ172" s="108"/>
      <c r="DR172" s="108"/>
      <c r="DS172" s="108"/>
      <c r="DT172" s="108"/>
      <c r="DU172" s="108"/>
      <c r="DV172" s="108"/>
      <c r="DW172" s="108"/>
      <c r="DX172" s="108"/>
      <c r="DY172" s="108"/>
      <c r="DZ172" s="108"/>
      <c r="EA172" s="108"/>
      <c r="EB172" s="108"/>
      <c r="EC172" s="108"/>
      <c r="ED172" s="108"/>
      <c r="EE172" s="108"/>
      <c r="EF172" s="108"/>
      <c r="EG172" s="108"/>
      <c r="EH172" s="108"/>
      <c r="EI172" s="108"/>
      <c r="EJ172" s="108"/>
      <c r="EK172" s="108"/>
      <c r="EL172" s="108"/>
      <c r="EM172" s="108"/>
      <c r="EN172" s="108"/>
      <c r="EO172" s="108"/>
      <c r="EP172" s="108"/>
      <c r="EQ172" s="108"/>
      <c r="ER172" s="108"/>
      <c r="ES172" s="108"/>
      <c r="ET172" s="108"/>
      <c r="EU172" s="108"/>
      <c r="EV172" s="108"/>
      <c r="EW172" s="108"/>
      <c r="EX172" s="108"/>
      <c r="EY172" s="108"/>
      <c r="EZ172" s="108"/>
      <c r="FA172" s="108"/>
      <c r="FB172" s="108"/>
      <c r="FC172" s="108"/>
      <c r="FD172" s="108"/>
      <c r="FE172" s="108"/>
      <c r="FF172" s="108"/>
      <c r="FG172" s="108"/>
      <c r="FH172" s="108"/>
      <c r="FI172" s="108"/>
      <c r="FJ172" s="108"/>
      <c r="FK172" s="108"/>
      <c r="FL172" s="108"/>
      <c r="FM172" s="108"/>
      <c r="FN172" s="108"/>
      <c r="FO172" s="108"/>
      <c r="FP172" s="108"/>
      <c r="FQ172" s="108"/>
      <c r="FR172" s="108"/>
      <c r="FS172" s="108"/>
      <c r="FT172" s="108"/>
      <c r="FU172" s="108"/>
      <c r="FV172" s="108"/>
      <c r="FW172" s="108"/>
      <c r="FX172" s="108"/>
      <c r="FY172" s="108"/>
      <c r="FZ172" s="108"/>
      <c r="GA172" s="108"/>
      <c r="GB172" s="108"/>
      <c r="GC172" s="108"/>
      <c r="GD172" s="108"/>
      <c r="GE172" s="108"/>
      <c r="GF172" s="108"/>
      <c r="GG172" s="108"/>
      <c r="GH172" s="108"/>
      <c r="GI172" s="108"/>
      <c r="GJ172" s="108"/>
      <c r="GK172" s="108"/>
      <c r="GL172" s="108"/>
      <c r="GM172" s="108"/>
      <c r="GN172" s="108"/>
      <c r="GO172" s="108"/>
      <c r="GP172" s="108"/>
      <c r="GQ172" s="108"/>
      <c r="GR172" s="108"/>
      <c r="GS172" s="108"/>
      <c r="GT172" s="108"/>
      <c r="GU172" s="108"/>
      <c r="GV172" s="108"/>
      <c r="GW172" s="108"/>
      <c r="GX172" s="108"/>
      <c r="GY172" s="108"/>
      <c r="GZ172" s="108"/>
      <c r="HA172" s="108"/>
      <c r="HB172" s="108"/>
      <c r="HC172" s="108"/>
      <c r="HD172" s="108"/>
      <c r="HE172" s="108"/>
      <c r="HF172" s="108"/>
      <c r="HG172" s="108"/>
      <c r="HH172" s="108"/>
      <c r="HI172" s="108"/>
      <c r="HJ172" s="108"/>
      <c r="HK172" s="108"/>
      <c r="HL172" s="108"/>
      <c r="HM172" s="108"/>
      <c r="HN172" s="108"/>
      <c r="HO172" s="108"/>
      <c r="HP172" s="108"/>
      <c r="HQ172" s="108"/>
      <c r="HR172" s="108"/>
      <c r="HS172" s="108"/>
      <c r="HT172" s="108"/>
      <c r="HU172" s="108"/>
      <c r="HV172" s="108"/>
      <c r="HW172" s="108"/>
      <c r="HX172" s="108"/>
      <c r="HY172" s="108"/>
      <c r="HZ172" s="108"/>
      <c r="IA172" s="108"/>
      <c r="IB172" s="108"/>
      <c r="IC172" s="108"/>
      <c r="ID172" s="108"/>
      <c r="IE172" s="108"/>
      <c r="IF172" s="108"/>
      <c r="IG172" s="108"/>
      <c r="IH172" s="108"/>
      <c r="II172" s="108"/>
      <c r="IJ172" s="108"/>
      <c r="IK172" s="108"/>
      <c r="IL172" s="108"/>
      <c r="IM172" s="108"/>
      <c r="IN172" s="108"/>
      <c r="IO172" s="108"/>
      <c r="IP172" s="108"/>
      <c r="IQ172" s="108"/>
      <c r="IR172" s="108"/>
      <c r="IS172" s="108"/>
      <c r="IT172" s="108"/>
      <c r="IU172" s="108"/>
      <c r="IV172" s="108"/>
      <c r="IW172" s="108"/>
      <c r="IX172" s="108"/>
      <c r="IY172" s="108"/>
      <c r="IZ172" s="108"/>
      <c r="JA172" s="108"/>
      <c r="JB172" s="108"/>
      <c r="JC172" s="108"/>
      <c r="JD172" s="108"/>
      <c r="JE172" s="108"/>
      <c r="JF172" s="108"/>
      <c r="JG172" s="108"/>
      <c r="JH172" s="108"/>
      <c r="JI172" s="108"/>
      <c r="JJ172" s="108"/>
      <c r="JK172" s="108"/>
      <c r="JL172" s="108"/>
      <c r="JM172" s="108"/>
      <c r="JN172" s="108"/>
      <c r="JO172" s="108"/>
      <c r="JP172" s="108"/>
      <c r="JQ172" s="108"/>
      <c r="JR172" s="108"/>
      <c r="JS172" s="108"/>
      <c r="JT172" s="108"/>
      <c r="JU172" s="108"/>
      <c r="JV172" s="108"/>
      <c r="JW172" s="108"/>
      <c r="JX172" s="108"/>
      <c r="JY172" s="108"/>
      <c r="JZ172" s="108"/>
      <c r="KA172" s="108"/>
      <c r="KB172" s="108"/>
      <c r="KC172" s="108"/>
      <c r="KD172" s="108"/>
      <c r="KE172" s="108"/>
      <c r="KF172" s="108"/>
      <c r="KG172" s="108"/>
      <c r="KH172" s="108"/>
      <c r="KI172" s="108"/>
      <c r="KJ172" s="108"/>
      <c r="KK172" s="108"/>
      <c r="KL172" s="108"/>
      <c r="KM172" s="108"/>
      <c r="KN172" s="108"/>
      <c r="KO172" s="108"/>
      <c r="KP172" s="108"/>
      <c r="KQ172" s="108"/>
      <c r="KR172" s="108"/>
      <c r="KS172" s="108"/>
      <c r="KT172" s="108"/>
      <c r="KU172" s="108"/>
      <c r="KV172" s="108"/>
      <c r="KW172" s="108"/>
      <c r="KX172" s="108"/>
      <c r="KY172" s="108"/>
      <c r="KZ172" s="108"/>
      <c r="LA172" s="108"/>
      <c r="LB172" s="108"/>
      <c r="LC172" s="108"/>
      <c r="LD172" s="108"/>
      <c r="LE172" s="108"/>
      <c r="LF172" s="108"/>
      <c r="LG172" s="108"/>
      <c r="LH172" s="108"/>
      <c r="LI172" s="108"/>
      <c r="LJ172" s="108"/>
      <c r="LK172" s="108"/>
      <c r="LL172" s="108"/>
      <c r="LM172" s="108"/>
      <c r="LN172" s="108"/>
      <c r="LO172" s="108"/>
      <c r="LP172" s="108"/>
      <c r="LQ172" s="108"/>
      <c r="LR172" s="108"/>
      <c r="LS172" s="108"/>
      <c r="LT172" s="108"/>
      <c r="LU172" s="108"/>
      <c r="LV172" s="108"/>
      <c r="LW172" s="108"/>
      <c r="LX172" s="108"/>
      <c r="LY172" s="108"/>
      <c r="LZ172" s="108"/>
      <c r="MA172" s="108"/>
      <c r="MB172" s="108"/>
      <c r="MC172" s="108"/>
      <c r="MD172" s="108"/>
      <c r="ME172" s="108"/>
    </row>
    <row r="173" spans="1:343">
      <c r="A173" s="3"/>
      <c r="B173" s="438"/>
      <c r="C173" s="438"/>
      <c r="D173" s="438"/>
      <c r="E173" s="438"/>
      <c r="F173" s="438"/>
      <c r="G173" s="438"/>
      <c r="H173" s="438"/>
      <c r="I173" s="438"/>
      <c r="J173" s="438"/>
      <c r="K173" s="438"/>
      <c r="L173" s="438"/>
      <c r="M173" s="438"/>
      <c r="N173" s="438"/>
      <c r="O173" s="438"/>
      <c r="P173" s="438"/>
      <c r="Q173" s="438"/>
      <c r="R173" s="438"/>
      <c r="S173" s="438"/>
      <c r="T173" s="438"/>
      <c r="U173" s="438"/>
      <c r="V173" s="438"/>
      <c r="W173" s="438"/>
      <c r="X173" s="438"/>
      <c r="Y173" s="438"/>
      <c r="Z173" s="438"/>
      <c r="AA173" s="438"/>
      <c r="AB173" s="438"/>
      <c r="AC173" s="438"/>
      <c r="AD173" s="438"/>
      <c r="AE173" s="154"/>
      <c r="AF173" s="154"/>
      <c r="AG173" s="154"/>
      <c r="AH173" s="154"/>
      <c r="AI173" s="154"/>
      <c r="AJ173" s="108"/>
      <c r="AK173" s="154"/>
      <c r="AL173" s="108"/>
      <c r="AM173" s="108"/>
      <c r="AN173" s="108"/>
      <c r="AO173" s="108"/>
      <c r="AP173" s="108"/>
      <c r="AQ173" s="108"/>
      <c r="AR173" s="108"/>
      <c r="AS173" s="108"/>
      <c r="AT173" s="108"/>
      <c r="AU173" s="108"/>
      <c r="AV173" s="108"/>
      <c r="AW173" s="108"/>
      <c r="AX173" s="108"/>
      <c r="AY173" s="108"/>
      <c r="AZ173" s="108"/>
      <c r="BA173" s="108"/>
      <c r="BB173" s="108"/>
      <c r="BC173" s="108"/>
      <c r="BD173" s="108"/>
      <c r="BE173" s="108"/>
      <c r="BF173" s="108"/>
      <c r="BG173" s="108"/>
      <c r="BH173" s="108"/>
      <c r="BI173" s="108"/>
      <c r="BJ173" s="108"/>
      <c r="BK173" s="108"/>
      <c r="BL173" s="108"/>
      <c r="BM173" s="108"/>
      <c r="BN173" s="108"/>
      <c r="BO173" s="108"/>
      <c r="BP173" s="108"/>
      <c r="BQ173" s="108"/>
      <c r="BR173" s="108"/>
      <c r="BS173" s="108"/>
      <c r="BT173" s="108"/>
      <c r="BU173" s="108"/>
      <c r="BV173" s="108"/>
      <c r="BW173" s="108"/>
      <c r="BX173" s="108"/>
      <c r="BY173" s="108"/>
      <c r="BZ173" s="108"/>
      <c r="CA173" s="108"/>
      <c r="CB173" s="108"/>
      <c r="CC173" s="108"/>
      <c r="CD173" s="108"/>
      <c r="CE173" s="108"/>
      <c r="CF173" s="108"/>
      <c r="CG173" s="108"/>
      <c r="CH173" s="108"/>
      <c r="CI173" s="108"/>
      <c r="CJ173" s="108"/>
      <c r="CK173" s="108"/>
      <c r="CL173" s="108"/>
      <c r="CM173" s="108"/>
      <c r="CN173" s="108"/>
      <c r="CO173" s="108"/>
      <c r="CP173" s="108"/>
      <c r="CQ173" s="108"/>
      <c r="CR173" s="108"/>
      <c r="CS173" s="108"/>
      <c r="CT173" s="108"/>
      <c r="CU173" s="108"/>
      <c r="CV173" s="108"/>
      <c r="CW173" s="108"/>
      <c r="CX173" s="108"/>
      <c r="CY173" s="108"/>
      <c r="CZ173" s="108"/>
      <c r="DA173" s="108"/>
      <c r="DB173" s="108"/>
      <c r="DC173" s="108"/>
      <c r="DD173" s="108"/>
      <c r="DE173" s="108"/>
      <c r="DF173" s="108"/>
      <c r="DG173" s="108"/>
      <c r="DH173" s="108"/>
      <c r="DI173" s="108"/>
      <c r="DJ173" s="108"/>
      <c r="DK173" s="108"/>
      <c r="DL173" s="108"/>
      <c r="DM173" s="108"/>
      <c r="DN173" s="108"/>
      <c r="DO173" s="108"/>
      <c r="DP173" s="108"/>
      <c r="DQ173" s="108"/>
      <c r="DR173" s="108"/>
      <c r="DS173" s="108"/>
      <c r="DT173" s="108"/>
      <c r="DU173" s="108"/>
      <c r="DV173" s="108"/>
      <c r="DW173" s="108"/>
      <c r="DX173" s="108"/>
      <c r="DY173" s="108"/>
      <c r="DZ173" s="108"/>
      <c r="EA173" s="108"/>
      <c r="EB173" s="108"/>
      <c r="EC173" s="108"/>
      <c r="ED173" s="108"/>
      <c r="EE173" s="108"/>
      <c r="EF173" s="108"/>
      <c r="EG173" s="108"/>
      <c r="EH173" s="108"/>
      <c r="EI173" s="108"/>
      <c r="EJ173" s="108"/>
      <c r="EK173" s="108"/>
      <c r="EL173" s="108"/>
      <c r="EM173" s="108"/>
      <c r="EN173" s="108"/>
      <c r="EO173" s="108"/>
      <c r="EP173" s="108"/>
      <c r="EQ173" s="108"/>
      <c r="ER173" s="108"/>
      <c r="ES173" s="108"/>
      <c r="ET173" s="108"/>
      <c r="EU173" s="108"/>
      <c r="EV173" s="108"/>
      <c r="EW173" s="108"/>
      <c r="EX173" s="108"/>
      <c r="EY173" s="108"/>
      <c r="EZ173" s="108"/>
      <c r="FA173" s="108"/>
      <c r="FB173" s="108"/>
      <c r="FC173" s="108"/>
      <c r="FD173" s="108"/>
      <c r="FE173" s="108"/>
      <c r="FF173" s="108"/>
      <c r="FG173" s="108"/>
      <c r="FH173" s="108"/>
      <c r="FI173" s="108"/>
      <c r="FJ173" s="108"/>
      <c r="FK173" s="108"/>
      <c r="FL173" s="108"/>
      <c r="FM173" s="108"/>
      <c r="FN173" s="108"/>
      <c r="FO173" s="108"/>
      <c r="FP173" s="108"/>
      <c r="FQ173" s="108"/>
      <c r="FR173" s="108"/>
      <c r="FS173" s="108"/>
      <c r="FT173" s="108"/>
      <c r="FU173" s="108"/>
      <c r="FV173" s="108"/>
      <c r="FW173" s="108"/>
      <c r="FX173" s="108"/>
      <c r="FY173" s="108"/>
      <c r="FZ173" s="108"/>
      <c r="GA173" s="108"/>
      <c r="GB173" s="108"/>
      <c r="GC173" s="108"/>
      <c r="GD173" s="108"/>
      <c r="GE173" s="108"/>
      <c r="GF173" s="108"/>
      <c r="GG173" s="108"/>
      <c r="GH173" s="108"/>
      <c r="GI173" s="108"/>
      <c r="GJ173" s="108"/>
      <c r="GK173" s="108"/>
      <c r="GL173" s="108"/>
      <c r="GM173" s="108"/>
      <c r="GN173" s="108"/>
      <c r="GO173" s="108"/>
      <c r="GP173" s="108"/>
      <c r="GQ173" s="108"/>
      <c r="GR173" s="108"/>
      <c r="GS173" s="108"/>
      <c r="GT173" s="108"/>
      <c r="GU173" s="108"/>
      <c r="GV173" s="108"/>
      <c r="GW173" s="108"/>
      <c r="GX173" s="108"/>
      <c r="GY173" s="108"/>
      <c r="GZ173" s="108"/>
      <c r="HA173" s="108"/>
      <c r="HB173" s="108"/>
      <c r="HC173" s="108"/>
      <c r="HD173" s="108"/>
      <c r="HE173" s="108"/>
      <c r="HF173" s="108"/>
      <c r="HG173" s="108"/>
      <c r="HH173" s="108"/>
      <c r="HI173" s="108"/>
      <c r="HJ173" s="108"/>
      <c r="HK173" s="108"/>
      <c r="HL173" s="108"/>
      <c r="HM173" s="108"/>
      <c r="HN173" s="108"/>
      <c r="HO173" s="108"/>
      <c r="HP173" s="108"/>
      <c r="HQ173" s="108"/>
      <c r="HR173" s="108"/>
      <c r="HS173" s="108"/>
      <c r="HT173" s="108"/>
      <c r="HU173" s="108"/>
      <c r="HV173" s="108"/>
      <c r="HW173" s="108"/>
      <c r="HX173" s="108"/>
      <c r="HY173" s="108"/>
      <c r="HZ173" s="108"/>
      <c r="IA173" s="108"/>
      <c r="IB173" s="108"/>
      <c r="IC173" s="108"/>
      <c r="ID173" s="108"/>
      <c r="IE173" s="108"/>
      <c r="IF173" s="108"/>
      <c r="IG173" s="108"/>
      <c r="IH173" s="108"/>
      <c r="II173" s="108"/>
      <c r="IJ173" s="108"/>
      <c r="IK173" s="108"/>
      <c r="IL173" s="108"/>
      <c r="IM173" s="108"/>
      <c r="IN173" s="108"/>
      <c r="IO173" s="108"/>
      <c r="IP173" s="108"/>
      <c r="IQ173" s="108"/>
      <c r="IR173" s="108"/>
      <c r="IS173" s="108"/>
      <c r="IT173" s="108"/>
      <c r="IU173" s="108"/>
      <c r="IV173" s="108"/>
      <c r="IW173" s="108"/>
      <c r="IX173" s="108"/>
      <c r="IY173" s="108"/>
      <c r="IZ173" s="108"/>
      <c r="JA173" s="108"/>
      <c r="JB173" s="108"/>
      <c r="JC173" s="108"/>
      <c r="JD173" s="108"/>
      <c r="JE173" s="108"/>
      <c r="JF173" s="108"/>
      <c r="JG173" s="108"/>
      <c r="JH173" s="108"/>
      <c r="JI173" s="108"/>
      <c r="JJ173" s="108"/>
      <c r="JK173" s="108"/>
      <c r="JL173" s="108"/>
      <c r="JM173" s="108"/>
      <c r="JN173" s="108"/>
      <c r="JO173" s="108"/>
      <c r="JP173" s="108"/>
      <c r="JQ173" s="108"/>
      <c r="JR173" s="108"/>
      <c r="JS173" s="108"/>
      <c r="JT173" s="108"/>
      <c r="JU173" s="108"/>
      <c r="JV173" s="108"/>
      <c r="JW173" s="108"/>
      <c r="JX173" s="108"/>
      <c r="JY173" s="108"/>
      <c r="JZ173" s="108"/>
      <c r="KA173" s="108"/>
      <c r="KB173" s="108"/>
      <c r="KC173" s="108"/>
      <c r="KD173" s="108"/>
      <c r="KE173" s="108"/>
      <c r="KF173" s="108"/>
      <c r="KG173" s="108"/>
      <c r="KH173" s="108"/>
      <c r="KI173" s="108"/>
      <c r="KJ173" s="108"/>
      <c r="KK173" s="108"/>
      <c r="KL173" s="108"/>
      <c r="KM173" s="108"/>
      <c r="KN173" s="108"/>
      <c r="KO173" s="108"/>
      <c r="KP173" s="108"/>
      <c r="KQ173" s="108"/>
      <c r="KR173" s="108"/>
      <c r="KS173" s="108"/>
      <c r="KT173" s="108"/>
      <c r="KU173" s="108"/>
      <c r="KV173" s="108"/>
      <c r="KW173" s="108"/>
      <c r="KX173" s="108"/>
      <c r="KY173" s="108"/>
      <c r="KZ173" s="108"/>
      <c r="LA173" s="108"/>
      <c r="LB173" s="108"/>
      <c r="LC173" s="108"/>
      <c r="LD173" s="108"/>
      <c r="LE173" s="108"/>
      <c r="LF173" s="108"/>
      <c r="LG173" s="108"/>
      <c r="LH173" s="108"/>
      <c r="LI173" s="108"/>
      <c r="LJ173" s="108"/>
      <c r="LK173" s="108"/>
      <c r="LL173" s="108"/>
      <c r="LM173" s="108"/>
      <c r="LN173" s="108"/>
      <c r="LO173" s="108"/>
      <c r="LP173" s="108"/>
      <c r="LQ173" s="108"/>
      <c r="LR173" s="108"/>
      <c r="LS173" s="108"/>
      <c r="LT173" s="108"/>
      <c r="LU173" s="108"/>
      <c r="LV173" s="108"/>
      <c r="LW173" s="108"/>
      <c r="LX173" s="108"/>
      <c r="LY173" s="108"/>
      <c r="LZ173" s="108"/>
      <c r="MA173" s="108"/>
      <c r="MB173" s="108"/>
      <c r="MC173" s="108"/>
      <c r="MD173" s="108"/>
      <c r="ME173" s="108"/>
    </row>
    <row r="174" spans="1:343">
      <c r="A174" s="3"/>
      <c r="B174" s="438"/>
      <c r="C174" s="438"/>
      <c r="D174" s="438"/>
      <c r="E174" s="438"/>
      <c r="F174" s="438"/>
      <c r="G174" s="438"/>
      <c r="H174" s="438"/>
      <c r="I174" s="438"/>
      <c r="J174" s="438"/>
      <c r="K174" s="438"/>
      <c r="L174" s="438"/>
      <c r="M174" s="438"/>
      <c r="N174" s="438"/>
      <c r="O174" s="438"/>
      <c r="P174" s="438"/>
      <c r="Q174" s="438"/>
      <c r="R174" s="438"/>
      <c r="S174" s="438"/>
      <c r="T174" s="438"/>
      <c r="U174" s="438"/>
      <c r="V174" s="438"/>
      <c r="W174" s="438"/>
      <c r="X174" s="438"/>
      <c r="Y174" s="438"/>
      <c r="Z174" s="438"/>
      <c r="AA174" s="438"/>
      <c r="AB174" s="438"/>
      <c r="AC174" s="438"/>
      <c r="AD174" s="438"/>
      <c r="AE174" s="154"/>
      <c r="AF174" s="154"/>
      <c r="AG174" s="154"/>
      <c r="AH174" s="154"/>
      <c r="AI174" s="154"/>
      <c r="AJ174" s="108"/>
      <c r="AK174" s="154"/>
      <c r="AL174" s="108"/>
      <c r="AM174" s="108"/>
      <c r="AN174" s="108"/>
      <c r="AO174" s="108"/>
      <c r="AP174" s="108"/>
      <c r="AQ174" s="108"/>
      <c r="AR174" s="108"/>
      <c r="AS174" s="108"/>
      <c r="AT174" s="108"/>
      <c r="AU174" s="108"/>
      <c r="AV174" s="108"/>
      <c r="AW174" s="108"/>
      <c r="AX174" s="108"/>
      <c r="AY174" s="108"/>
      <c r="AZ174" s="108"/>
      <c r="BA174" s="108"/>
      <c r="BB174" s="108"/>
      <c r="BC174" s="108"/>
      <c r="BD174" s="108"/>
      <c r="BE174" s="108"/>
      <c r="BF174" s="108"/>
      <c r="BG174" s="108"/>
      <c r="BH174" s="108"/>
      <c r="BI174" s="108"/>
      <c r="BJ174" s="108"/>
      <c r="BK174" s="108"/>
      <c r="BL174" s="108"/>
      <c r="BM174" s="108"/>
      <c r="BN174" s="108"/>
      <c r="BO174" s="108"/>
      <c r="BP174" s="108"/>
      <c r="BQ174" s="108"/>
      <c r="BR174" s="108"/>
      <c r="BS174" s="108"/>
      <c r="BT174" s="108"/>
      <c r="BU174" s="108"/>
      <c r="BV174" s="108"/>
      <c r="BW174" s="108"/>
      <c r="BX174" s="108"/>
      <c r="BY174" s="108"/>
      <c r="BZ174" s="108"/>
      <c r="CA174" s="108"/>
      <c r="CB174" s="108"/>
      <c r="CC174" s="108"/>
      <c r="CD174" s="108"/>
      <c r="CE174" s="108"/>
      <c r="CF174" s="108"/>
      <c r="CG174" s="108"/>
      <c r="CH174" s="108"/>
      <c r="CI174" s="108"/>
      <c r="CJ174" s="108"/>
      <c r="CK174" s="108"/>
      <c r="CL174" s="108"/>
      <c r="CM174" s="108"/>
      <c r="CN174" s="108"/>
      <c r="CO174" s="108"/>
      <c r="CP174" s="108"/>
      <c r="CQ174" s="108"/>
      <c r="CR174" s="108"/>
      <c r="CS174" s="108"/>
      <c r="CT174" s="108"/>
      <c r="CU174" s="108"/>
      <c r="CV174" s="108"/>
      <c r="CW174" s="108"/>
      <c r="CX174" s="108"/>
      <c r="CY174" s="108"/>
      <c r="CZ174" s="108"/>
      <c r="DA174" s="108"/>
      <c r="DB174" s="108"/>
      <c r="DC174" s="108"/>
      <c r="DD174" s="108"/>
      <c r="DE174" s="108"/>
      <c r="DF174" s="108"/>
      <c r="DG174" s="108"/>
      <c r="DH174" s="108"/>
      <c r="DI174" s="108"/>
      <c r="DJ174" s="108"/>
      <c r="DK174" s="108"/>
      <c r="DL174" s="108"/>
      <c r="DM174" s="108"/>
      <c r="DN174" s="108"/>
      <c r="DO174" s="108"/>
      <c r="DP174" s="108"/>
      <c r="DQ174" s="108"/>
      <c r="DR174" s="108"/>
      <c r="DS174" s="108"/>
      <c r="DT174" s="108"/>
      <c r="DU174" s="108"/>
      <c r="DV174" s="108"/>
      <c r="DW174" s="108"/>
      <c r="DX174" s="108"/>
      <c r="DY174" s="108"/>
      <c r="DZ174" s="108"/>
      <c r="EA174" s="108"/>
      <c r="EB174" s="108"/>
      <c r="EC174" s="108"/>
      <c r="ED174" s="108"/>
      <c r="EE174" s="108"/>
      <c r="EF174" s="108"/>
      <c r="EG174" s="108"/>
      <c r="EH174" s="108"/>
      <c r="EI174" s="108"/>
      <c r="EJ174" s="108"/>
      <c r="EK174" s="108"/>
      <c r="EL174" s="108"/>
      <c r="EM174" s="108"/>
      <c r="EN174" s="108"/>
      <c r="EO174" s="108"/>
      <c r="EP174" s="108"/>
      <c r="EQ174" s="108"/>
      <c r="ER174" s="108"/>
      <c r="ES174" s="108"/>
      <c r="ET174" s="108"/>
      <c r="EU174" s="108"/>
      <c r="EV174" s="108"/>
      <c r="EW174" s="108"/>
      <c r="EX174" s="108"/>
      <c r="EY174" s="108"/>
      <c r="EZ174" s="108"/>
      <c r="FA174" s="108"/>
      <c r="FB174" s="108"/>
      <c r="FC174" s="108"/>
      <c r="FD174" s="108"/>
      <c r="FE174" s="108"/>
      <c r="FF174" s="108"/>
      <c r="FG174" s="108"/>
      <c r="FH174" s="108"/>
      <c r="FI174" s="108"/>
      <c r="FJ174" s="108"/>
      <c r="FK174" s="108"/>
      <c r="FL174" s="108"/>
      <c r="FM174" s="108"/>
      <c r="FN174" s="108"/>
      <c r="FO174" s="108"/>
      <c r="FP174" s="108"/>
      <c r="FQ174" s="108"/>
      <c r="FR174" s="108"/>
      <c r="FS174" s="108"/>
      <c r="FT174" s="108"/>
      <c r="FU174" s="108"/>
      <c r="FV174" s="108"/>
      <c r="FW174" s="108"/>
      <c r="FX174" s="108"/>
      <c r="FY174" s="108"/>
      <c r="FZ174" s="108"/>
      <c r="GA174" s="108"/>
      <c r="GB174" s="108"/>
      <c r="GC174" s="108"/>
      <c r="GD174" s="108"/>
      <c r="GE174" s="108"/>
      <c r="GF174" s="108"/>
      <c r="GG174" s="108"/>
      <c r="GH174" s="108"/>
      <c r="GI174" s="108"/>
      <c r="GJ174" s="108"/>
      <c r="GK174" s="108"/>
      <c r="GL174" s="108"/>
      <c r="GM174" s="108"/>
      <c r="GN174" s="108"/>
      <c r="GO174" s="108"/>
      <c r="GP174" s="108"/>
      <c r="GQ174" s="108"/>
      <c r="GR174" s="108"/>
      <c r="GS174" s="108"/>
      <c r="GT174" s="108"/>
      <c r="GU174" s="108"/>
      <c r="GV174" s="108"/>
      <c r="GW174" s="108"/>
      <c r="GX174" s="108"/>
      <c r="GY174" s="108"/>
      <c r="GZ174" s="108"/>
      <c r="HA174" s="108"/>
      <c r="HB174" s="108"/>
      <c r="HC174" s="108"/>
      <c r="HD174" s="108"/>
      <c r="HE174" s="108"/>
      <c r="HF174" s="108"/>
      <c r="HG174" s="108"/>
      <c r="HH174" s="108"/>
      <c r="HI174" s="108"/>
      <c r="HJ174" s="108"/>
      <c r="HK174" s="108"/>
      <c r="HL174" s="108"/>
      <c r="HM174" s="108"/>
      <c r="HN174" s="108"/>
      <c r="HO174" s="108"/>
      <c r="HP174" s="108"/>
      <c r="HQ174" s="108"/>
      <c r="HR174" s="108"/>
      <c r="HS174" s="108"/>
      <c r="HT174" s="108"/>
      <c r="HU174" s="108"/>
      <c r="HV174" s="108"/>
      <c r="HW174" s="108"/>
      <c r="HX174" s="108"/>
      <c r="HY174" s="108"/>
      <c r="HZ174" s="108"/>
      <c r="IA174" s="108"/>
      <c r="IB174" s="108"/>
      <c r="IC174" s="108"/>
      <c r="ID174" s="108"/>
      <c r="IE174" s="108"/>
      <c r="IF174" s="108"/>
      <c r="IG174" s="108"/>
      <c r="IH174" s="108"/>
      <c r="II174" s="108"/>
      <c r="IJ174" s="108"/>
      <c r="IK174" s="108"/>
      <c r="IL174" s="108"/>
      <c r="IM174" s="108"/>
      <c r="IN174" s="108"/>
      <c r="IO174" s="108"/>
      <c r="IP174" s="108"/>
      <c r="IQ174" s="108"/>
      <c r="IR174" s="108"/>
      <c r="IS174" s="108"/>
      <c r="IT174" s="108"/>
      <c r="IU174" s="108"/>
      <c r="IV174" s="108"/>
      <c r="IW174" s="108"/>
      <c r="IX174" s="108"/>
      <c r="IY174" s="108"/>
      <c r="IZ174" s="108"/>
      <c r="JA174" s="108"/>
      <c r="JB174" s="108"/>
      <c r="JC174" s="108"/>
      <c r="JD174" s="108"/>
      <c r="JE174" s="108"/>
      <c r="JF174" s="108"/>
      <c r="JG174" s="108"/>
      <c r="JH174" s="108"/>
      <c r="JI174" s="108"/>
      <c r="JJ174" s="108"/>
      <c r="JK174" s="108"/>
      <c r="JL174" s="108"/>
      <c r="JM174" s="108"/>
      <c r="JN174" s="108"/>
      <c r="JO174" s="108"/>
      <c r="JP174" s="108"/>
      <c r="JQ174" s="108"/>
      <c r="JR174" s="108"/>
      <c r="JS174" s="108"/>
      <c r="JT174" s="108"/>
      <c r="JU174" s="108"/>
      <c r="JV174" s="108"/>
      <c r="JW174" s="108"/>
      <c r="JX174" s="108"/>
      <c r="JY174" s="108"/>
      <c r="JZ174" s="108"/>
      <c r="KA174" s="108"/>
      <c r="KB174" s="108"/>
      <c r="KC174" s="108"/>
      <c r="KD174" s="108"/>
      <c r="KE174" s="108"/>
      <c r="KF174" s="108"/>
      <c r="KG174" s="108"/>
      <c r="KH174" s="108"/>
      <c r="KI174" s="108"/>
      <c r="KJ174" s="108"/>
      <c r="KK174" s="108"/>
      <c r="KL174" s="108"/>
      <c r="KM174" s="108"/>
      <c r="KN174" s="108"/>
      <c r="KO174" s="108"/>
      <c r="KP174" s="108"/>
      <c r="KQ174" s="108"/>
      <c r="KR174" s="108"/>
      <c r="KS174" s="108"/>
      <c r="KT174" s="108"/>
      <c r="KU174" s="108"/>
      <c r="KV174" s="108"/>
      <c r="KW174" s="108"/>
      <c r="KX174" s="108"/>
      <c r="KY174" s="108"/>
      <c r="KZ174" s="108"/>
      <c r="LA174" s="108"/>
      <c r="LB174" s="108"/>
      <c r="LC174" s="108"/>
      <c r="LD174" s="108"/>
      <c r="LE174" s="108"/>
      <c r="LF174" s="108"/>
      <c r="LG174" s="108"/>
      <c r="LH174" s="108"/>
      <c r="LI174" s="108"/>
      <c r="LJ174" s="108"/>
      <c r="LK174" s="108"/>
      <c r="LL174" s="108"/>
      <c r="LM174" s="108"/>
      <c r="LN174" s="108"/>
      <c r="LO174" s="108"/>
      <c r="LP174" s="108"/>
      <c r="LQ174" s="108"/>
      <c r="LR174" s="108"/>
      <c r="LS174" s="108"/>
      <c r="LT174" s="108"/>
      <c r="LU174" s="108"/>
      <c r="LV174" s="108"/>
      <c r="LW174" s="108"/>
      <c r="LX174" s="108"/>
      <c r="LY174" s="108"/>
      <c r="LZ174" s="108"/>
      <c r="MA174" s="108"/>
      <c r="MB174" s="108"/>
      <c r="MC174" s="108"/>
      <c r="MD174" s="108"/>
      <c r="ME174" s="108"/>
    </row>
    <row r="175" spans="1:343">
      <c r="A175" s="3"/>
      <c r="B175" s="438"/>
      <c r="C175" s="438"/>
      <c r="D175" s="438"/>
      <c r="E175" s="438"/>
      <c r="F175" s="438"/>
      <c r="G175" s="438"/>
      <c r="H175" s="438"/>
      <c r="I175" s="438"/>
      <c r="J175" s="438"/>
      <c r="K175" s="438"/>
      <c r="L175" s="438"/>
      <c r="M175" s="438"/>
      <c r="N175" s="438"/>
      <c r="O175" s="438"/>
      <c r="P175" s="438"/>
      <c r="Q175" s="438"/>
      <c r="R175" s="438"/>
      <c r="S175" s="438"/>
      <c r="T175" s="438"/>
      <c r="U175" s="438"/>
      <c r="V175" s="438"/>
      <c r="W175" s="438"/>
      <c r="X175" s="438"/>
      <c r="Y175" s="438"/>
      <c r="Z175" s="438"/>
      <c r="AA175" s="438"/>
      <c r="AB175" s="438"/>
      <c r="AC175" s="438"/>
      <c r="AD175" s="438"/>
      <c r="AE175" s="154"/>
      <c r="AF175" s="154"/>
      <c r="AG175" s="154"/>
      <c r="AH175" s="154"/>
      <c r="AI175" s="154"/>
      <c r="AJ175" s="108"/>
      <c r="AK175" s="154"/>
      <c r="AL175" s="108"/>
      <c r="AM175" s="108"/>
      <c r="AN175" s="108"/>
      <c r="AO175" s="108"/>
      <c r="AP175" s="108"/>
      <c r="AQ175" s="108"/>
      <c r="AR175" s="108"/>
      <c r="AS175" s="108"/>
      <c r="AT175" s="108"/>
      <c r="AU175" s="108"/>
      <c r="AV175" s="108"/>
      <c r="AW175" s="108"/>
      <c r="AX175" s="108"/>
      <c r="AY175" s="108"/>
      <c r="AZ175" s="108"/>
      <c r="BA175" s="108"/>
      <c r="BB175" s="108"/>
      <c r="BC175" s="108"/>
      <c r="BD175" s="108"/>
      <c r="BE175" s="108"/>
      <c r="BF175" s="108"/>
      <c r="BG175" s="108"/>
      <c r="BH175" s="108"/>
      <c r="BI175" s="108"/>
      <c r="BJ175" s="108"/>
      <c r="BK175" s="108"/>
      <c r="BL175" s="108"/>
      <c r="BM175" s="108"/>
      <c r="BN175" s="108"/>
      <c r="BO175" s="108"/>
      <c r="BP175" s="108"/>
      <c r="BQ175" s="108"/>
      <c r="BR175" s="108"/>
      <c r="BS175" s="108"/>
      <c r="BT175" s="108"/>
      <c r="BU175" s="108"/>
      <c r="BV175" s="108"/>
      <c r="BW175" s="108"/>
      <c r="BX175" s="108"/>
      <c r="BY175" s="108"/>
      <c r="BZ175" s="108"/>
      <c r="CA175" s="108"/>
      <c r="CB175" s="108"/>
      <c r="CC175" s="108"/>
      <c r="CD175" s="108"/>
      <c r="CE175" s="108"/>
      <c r="CF175" s="108"/>
      <c r="CG175" s="108"/>
      <c r="CH175" s="108"/>
      <c r="CI175" s="108"/>
      <c r="CJ175" s="108"/>
      <c r="CK175" s="108"/>
      <c r="CL175" s="108"/>
      <c r="CM175" s="108"/>
      <c r="CN175" s="108"/>
      <c r="CO175" s="108"/>
      <c r="CP175" s="108"/>
      <c r="CQ175" s="108"/>
      <c r="CR175" s="108"/>
      <c r="CS175" s="108"/>
      <c r="CT175" s="108"/>
      <c r="CU175" s="108"/>
      <c r="CV175" s="108"/>
      <c r="CW175" s="108"/>
      <c r="CX175" s="108"/>
      <c r="CY175" s="108"/>
      <c r="CZ175" s="108"/>
      <c r="DA175" s="108"/>
      <c r="DB175" s="108"/>
      <c r="DC175" s="108"/>
      <c r="DD175" s="108"/>
      <c r="DE175" s="108"/>
      <c r="DF175" s="108"/>
      <c r="DG175" s="108"/>
      <c r="DH175" s="108"/>
      <c r="DI175" s="108"/>
      <c r="DJ175" s="108"/>
      <c r="DK175" s="108"/>
      <c r="DL175" s="108"/>
      <c r="DM175" s="108"/>
      <c r="DN175" s="108"/>
      <c r="DO175" s="108"/>
      <c r="DP175" s="108"/>
      <c r="DQ175" s="108"/>
      <c r="DR175" s="108"/>
      <c r="DS175" s="108"/>
      <c r="DT175" s="108"/>
      <c r="DU175" s="108"/>
      <c r="DV175" s="108"/>
      <c r="DW175" s="108"/>
      <c r="DX175" s="108"/>
      <c r="DY175" s="108"/>
      <c r="DZ175" s="108"/>
      <c r="EA175" s="108"/>
      <c r="EB175" s="108"/>
      <c r="EC175" s="108"/>
      <c r="ED175" s="108"/>
      <c r="EE175" s="108"/>
      <c r="EF175" s="108"/>
      <c r="EG175" s="108"/>
      <c r="EH175" s="108"/>
      <c r="EI175" s="108"/>
      <c r="EJ175" s="108"/>
      <c r="EK175" s="108"/>
      <c r="EL175" s="108"/>
      <c r="EM175" s="108"/>
      <c r="EN175" s="108"/>
      <c r="EO175" s="108"/>
      <c r="EP175" s="108"/>
      <c r="EQ175" s="108"/>
      <c r="ER175" s="108"/>
      <c r="ES175" s="108"/>
      <c r="ET175" s="108"/>
      <c r="EU175" s="108"/>
      <c r="EV175" s="108"/>
      <c r="EW175" s="108"/>
      <c r="EX175" s="108"/>
      <c r="EY175" s="108"/>
      <c r="EZ175" s="108"/>
      <c r="FA175" s="108"/>
      <c r="FB175" s="108"/>
      <c r="FC175" s="108"/>
      <c r="FD175" s="108"/>
      <c r="FE175" s="108"/>
      <c r="FF175" s="108"/>
      <c r="FG175" s="108"/>
      <c r="FH175" s="108"/>
      <c r="FI175" s="108"/>
      <c r="FJ175" s="108"/>
      <c r="FK175" s="108"/>
      <c r="FL175" s="108"/>
      <c r="FM175" s="108"/>
      <c r="FN175" s="108"/>
      <c r="FO175" s="108"/>
      <c r="FP175" s="108"/>
      <c r="FQ175" s="108"/>
      <c r="FR175" s="108"/>
      <c r="FS175" s="108"/>
      <c r="FT175" s="108"/>
      <c r="FU175" s="108"/>
      <c r="FV175" s="108"/>
      <c r="FW175" s="108"/>
      <c r="FX175" s="108"/>
      <c r="FY175" s="108"/>
      <c r="FZ175" s="108"/>
      <c r="GA175" s="108"/>
      <c r="GB175" s="108"/>
      <c r="GC175" s="108"/>
      <c r="GD175" s="108"/>
      <c r="GE175" s="108"/>
      <c r="GF175" s="108"/>
      <c r="GG175" s="108"/>
      <c r="GH175" s="108"/>
      <c r="GI175" s="108"/>
      <c r="GJ175" s="108"/>
      <c r="GK175" s="108"/>
      <c r="GL175" s="108"/>
      <c r="GM175" s="108"/>
      <c r="GN175" s="108"/>
      <c r="GO175" s="108"/>
      <c r="GP175" s="108"/>
      <c r="GQ175" s="108"/>
      <c r="GR175" s="108"/>
      <c r="GS175" s="108"/>
      <c r="GT175" s="108"/>
      <c r="GU175" s="108"/>
      <c r="GV175" s="108"/>
      <c r="GW175" s="108"/>
      <c r="GX175" s="108"/>
      <c r="GY175" s="108"/>
      <c r="GZ175" s="108"/>
      <c r="HA175" s="108"/>
      <c r="HB175" s="108"/>
      <c r="HC175" s="108"/>
      <c r="HD175" s="108"/>
      <c r="HE175" s="108"/>
      <c r="HF175" s="108"/>
      <c r="HG175" s="108"/>
      <c r="HH175" s="108"/>
      <c r="HI175" s="108"/>
      <c r="HJ175" s="108"/>
      <c r="HK175" s="108"/>
      <c r="HL175" s="108"/>
      <c r="HM175" s="108"/>
      <c r="HN175" s="108"/>
      <c r="HO175" s="108"/>
      <c r="HP175" s="108"/>
      <c r="HQ175" s="108"/>
      <c r="HR175" s="108"/>
      <c r="HS175" s="108"/>
      <c r="HT175" s="108"/>
      <c r="HU175" s="108"/>
      <c r="HV175" s="108"/>
      <c r="HW175" s="108"/>
      <c r="HX175" s="108"/>
      <c r="HY175" s="108"/>
      <c r="HZ175" s="108"/>
      <c r="IA175" s="108"/>
      <c r="IB175" s="108"/>
      <c r="IC175" s="108"/>
      <c r="ID175" s="108"/>
      <c r="IE175" s="108"/>
      <c r="IF175" s="108"/>
      <c r="IG175" s="108"/>
      <c r="IH175" s="108"/>
      <c r="II175" s="108"/>
      <c r="IJ175" s="108"/>
      <c r="IK175" s="108"/>
      <c r="IL175" s="108"/>
      <c r="IM175" s="108"/>
      <c r="IN175" s="108"/>
      <c r="IO175" s="108"/>
      <c r="IP175" s="108"/>
      <c r="IQ175" s="108"/>
      <c r="IR175" s="108"/>
      <c r="IS175" s="108"/>
      <c r="IT175" s="108"/>
      <c r="IU175" s="108"/>
      <c r="IV175" s="108"/>
      <c r="IW175" s="108"/>
      <c r="IX175" s="108"/>
      <c r="IY175" s="108"/>
      <c r="IZ175" s="108"/>
      <c r="JA175" s="108"/>
      <c r="JB175" s="108"/>
      <c r="JC175" s="108"/>
      <c r="JD175" s="108"/>
      <c r="JE175" s="108"/>
      <c r="JF175" s="108"/>
      <c r="JG175" s="108"/>
      <c r="JH175" s="108"/>
      <c r="JI175" s="108"/>
      <c r="JJ175" s="108"/>
      <c r="JK175" s="108"/>
      <c r="JL175" s="108"/>
      <c r="JM175" s="108"/>
      <c r="JN175" s="108"/>
      <c r="JO175" s="108"/>
      <c r="JP175" s="108"/>
      <c r="JQ175" s="108"/>
      <c r="JR175" s="108"/>
      <c r="JS175" s="108"/>
      <c r="JT175" s="108"/>
      <c r="JU175" s="108"/>
      <c r="JV175" s="108"/>
      <c r="JW175" s="108"/>
      <c r="JX175" s="108"/>
      <c r="JY175" s="108"/>
      <c r="JZ175" s="108"/>
      <c r="KA175" s="108"/>
      <c r="KB175" s="108"/>
      <c r="KC175" s="108"/>
      <c r="KD175" s="108"/>
      <c r="KE175" s="108"/>
      <c r="KF175" s="108"/>
      <c r="KG175" s="108"/>
      <c r="KH175" s="108"/>
      <c r="KI175" s="108"/>
      <c r="KJ175" s="108"/>
      <c r="KK175" s="108"/>
      <c r="KL175" s="108"/>
      <c r="KM175" s="108"/>
      <c r="KN175" s="108"/>
      <c r="KO175" s="108"/>
      <c r="KP175" s="108"/>
      <c r="KQ175" s="108"/>
      <c r="KR175" s="108"/>
      <c r="KS175" s="108"/>
      <c r="KT175" s="108"/>
      <c r="KU175" s="108"/>
      <c r="KV175" s="108"/>
      <c r="KW175" s="108"/>
      <c r="KX175" s="108"/>
      <c r="KY175" s="108"/>
      <c r="KZ175" s="108"/>
      <c r="LA175" s="108"/>
      <c r="LB175" s="108"/>
      <c r="LC175" s="108"/>
      <c r="LD175" s="108"/>
      <c r="LE175" s="108"/>
      <c r="LF175" s="108"/>
      <c r="LG175" s="108"/>
      <c r="LH175" s="108"/>
      <c r="LI175" s="108"/>
      <c r="LJ175" s="108"/>
      <c r="LK175" s="108"/>
      <c r="LL175" s="108"/>
      <c r="LM175" s="108"/>
      <c r="LN175" s="108"/>
      <c r="LO175" s="108"/>
      <c r="LP175" s="108"/>
      <c r="LQ175" s="108"/>
      <c r="LR175" s="108"/>
      <c r="LS175" s="108"/>
      <c r="LT175" s="108"/>
      <c r="LU175" s="108"/>
      <c r="LV175" s="108"/>
      <c r="LW175" s="108"/>
      <c r="LX175" s="108"/>
      <c r="LY175" s="108"/>
      <c r="LZ175" s="108"/>
      <c r="MA175" s="108"/>
      <c r="MB175" s="108"/>
      <c r="MC175" s="108"/>
      <c r="MD175" s="108"/>
      <c r="ME175" s="108"/>
    </row>
    <row r="176" spans="1:343">
      <c r="A176" s="3"/>
      <c r="B176" s="438"/>
      <c r="C176" s="438"/>
      <c r="D176" s="438"/>
      <c r="E176" s="438"/>
      <c r="F176" s="438"/>
      <c r="G176" s="438"/>
      <c r="H176" s="438"/>
      <c r="I176" s="438"/>
      <c r="J176" s="438"/>
      <c r="K176" s="438"/>
      <c r="L176" s="438"/>
      <c r="M176" s="438"/>
      <c r="N176" s="438"/>
      <c r="O176" s="438"/>
      <c r="P176" s="438"/>
      <c r="Q176" s="438"/>
      <c r="R176" s="438"/>
      <c r="S176" s="438"/>
      <c r="T176" s="438"/>
      <c r="U176" s="438"/>
      <c r="V176" s="438"/>
      <c r="W176" s="438"/>
      <c r="X176" s="438"/>
      <c r="Y176" s="438"/>
      <c r="Z176" s="438"/>
      <c r="AA176" s="438"/>
      <c r="AB176" s="438"/>
      <c r="AC176" s="438"/>
      <c r="AD176" s="438"/>
      <c r="AE176" s="154"/>
      <c r="AF176" s="154"/>
      <c r="AG176" s="154"/>
      <c r="AH176" s="154"/>
      <c r="AI176" s="154"/>
      <c r="AJ176" s="108"/>
      <c r="AK176" s="154"/>
      <c r="AL176" s="108"/>
      <c r="AM176" s="108"/>
      <c r="AN176" s="108"/>
      <c r="AO176" s="108"/>
      <c r="AP176" s="108"/>
      <c r="AQ176" s="108"/>
      <c r="AR176" s="108"/>
      <c r="AS176" s="108"/>
      <c r="AT176" s="108"/>
      <c r="AU176" s="108"/>
      <c r="AV176" s="108"/>
      <c r="AW176" s="108"/>
      <c r="AX176" s="108"/>
      <c r="AY176" s="108"/>
      <c r="AZ176" s="108"/>
      <c r="BA176" s="108"/>
      <c r="BB176" s="108"/>
      <c r="BC176" s="108"/>
      <c r="BD176" s="108"/>
      <c r="BE176" s="108"/>
      <c r="BF176" s="108"/>
      <c r="BG176" s="108"/>
      <c r="BH176" s="108"/>
      <c r="BI176" s="108"/>
      <c r="BJ176" s="108"/>
      <c r="BK176" s="108"/>
      <c r="BL176" s="108"/>
      <c r="BM176" s="108"/>
      <c r="BN176" s="108"/>
      <c r="BO176" s="108"/>
      <c r="BP176" s="108"/>
      <c r="BQ176" s="108"/>
      <c r="BR176" s="108"/>
      <c r="BS176" s="108"/>
      <c r="BT176" s="108"/>
      <c r="BU176" s="108"/>
      <c r="BV176" s="108"/>
      <c r="BW176" s="108"/>
      <c r="BX176" s="108"/>
      <c r="BY176" s="108"/>
      <c r="BZ176" s="108"/>
      <c r="CA176" s="108"/>
      <c r="CB176" s="108"/>
      <c r="CC176" s="108"/>
      <c r="CD176" s="108"/>
      <c r="CE176" s="108"/>
      <c r="CF176" s="108"/>
      <c r="CG176" s="108"/>
      <c r="CH176" s="108"/>
      <c r="CI176" s="108"/>
      <c r="CJ176" s="108"/>
      <c r="CK176" s="108"/>
      <c r="CL176" s="108"/>
      <c r="CM176" s="108"/>
      <c r="CN176" s="108"/>
      <c r="CO176" s="108"/>
      <c r="CP176" s="108"/>
      <c r="CQ176" s="108"/>
      <c r="CR176" s="108"/>
      <c r="CS176" s="108"/>
      <c r="CT176" s="108"/>
      <c r="CU176" s="108"/>
      <c r="CV176" s="108"/>
      <c r="CW176" s="108"/>
      <c r="CX176" s="108"/>
      <c r="CY176" s="108"/>
      <c r="CZ176" s="108"/>
      <c r="DA176" s="108"/>
      <c r="DB176" s="108"/>
      <c r="DC176" s="108"/>
      <c r="DD176" s="108"/>
      <c r="DE176" s="108"/>
      <c r="DF176" s="108"/>
      <c r="DG176" s="108"/>
      <c r="DH176" s="108"/>
      <c r="DI176" s="108"/>
      <c r="DJ176" s="108"/>
      <c r="DK176" s="108"/>
      <c r="DL176" s="108"/>
      <c r="DM176" s="108"/>
      <c r="DN176" s="108"/>
      <c r="DO176" s="108"/>
      <c r="DP176" s="108"/>
      <c r="DQ176" s="108"/>
      <c r="DR176" s="108"/>
      <c r="DS176" s="108"/>
      <c r="DT176" s="108"/>
      <c r="DU176" s="108"/>
      <c r="DV176" s="108"/>
      <c r="DW176" s="108"/>
      <c r="DX176" s="108"/>
      <c r="DY176" s="108"/>
      <c r="DZ176" s="108"/>
      <c r="EA176" s="108"/>
      <c r="EB176" s="108"/>
      <c r="EC176" s="108"/>
      <c r="ED176" s="108"/>
      <c r="EE176" s="108"/>
      <c r="EF176" s="108"/>
      <c r="EG176" s="108"/>
      <c r="EH176" s="108"/>
      <c r="EI176" s="108"/>
      <c r="EJ176" s="108"/>
      <c r="EK176" s="108"/>
      <c r="EL176" s="108"/>
      <c r="EM176" s="108"/>
      <c r="EN176" s="108"/>
      <c r="EO176" s="108"/>
      <c r="EP176" s="108"/>
      <c r="EQ176" s="108"/>
      <c r="ER176" s="108"/>
      <c r="ES176" s="108"/>
      <c r="ET176" s="108"/>
      <c r="EU176" s="108"/>
      <c r="EV176" s="108"/>
      <c r="EW176" s="108"/>
      <c r="EX176" s="108"/>
      <c r="EY176" s="108"/>
      <c r="EZ176" s="108"/>
      <c r="FA176" s="108"/>
      <c r="FB176" s="108"/>
      <c r="FC176" s="108"/>
      <c r="FD176" s="108"/>
      <c r="FE176" s="108"/>
      <c r="FF176" s="108"/>
      <c r="FG176" s="108"/>
      <c r="FH176" s="108"/>
      <c r="FI176" s="108"/>
      <c r="FJ176" s="108"/>
      <c r="FK176" s="108"/>
      <c r="FL176" s="108"/>
      <c r="FM176" s="108"/>
      <c r="FN176" s="108"/>
      <c r="FO176" s="108"/>
      <c r="FP176" s="108"/>
      <c r="FQ176" s="108"/>
      <c r="FR176" s="108"/>
      <c r="FS176" s="108"/>
      <c r="FT176" s="108"/>
      <c r="FU176" s="108"/>
      <c r="FV176" s="108"/>
      <c r="FW176" s="108"/>
      <c r="FX176" s="108"/>
      <c r="FY176" s="108"/>
      <c r="FZ176" s="108"/>
      <c r="GA176" s="108"/>
      <c r="GB176" s="108"/>
      <c r="GC176" s="108"/>
      <c r="GD176" s="108"/>
      <c r="GE176" s="108"/>
      <c r="GF176" s="108"/>
      <c r="GG176" s="108"/>
      <c r="GH176" s="108"/>
      <c r="GI176" s="108"/>
      <c r="GJ176" s="108"/>
      <c r="GK176" s="108"/>
      <c r="GL176" s="108"/>
      <c r="GM176" s="108"/>
      <c r="GN176" s="108"/>
      <c r="GO176" s="108"/>
      <c r="GP176" s="108"/>
      <c r="GQ176" s="108"/>
      <c r="GR176" s="108"/>
      <c r="GS176" s="108"/>
      <c r="GT176" s="108"/>
      <c r="GU176" s="108"/>
      <c r="GV176" s="108"/>
      <c r="GW176" s="108"/>
      <c r="GX176" s="108"/>
      <c r="GY176" s="108"/>
      <c r="GZ176" s="108"/>
      <c r="HA176" s="108"/>
      <c r="HB176" s="108"/>
      <c r="HC176" s="108"/>
      <c r="HD176" s="108"/>
      <c r="HE176" s="108"/>
      <c r="HF176" s="108"/>
      <c r="HG176" s="108"/>
      <c r="HH176" s="108"/>
      <c r="HI176" s="108"/>
      <c r="HJ176" s="108"/>
      <c r="HK176" s="108"/>
      <c r="HL176" s="108"/>
      <c r="HM176" s="108"/>
      <c r="HN176" s="108"/>
      <c r="HO176" s="108"/>
      <c r="HP176" s="108"/>
      <c r="HQ176" s="108"/>
      <c r="HR176" s="108"/>
      <c r="HS176" s="108"/>
      <c r="HT176" s="108"/>
      <c r="HU176" s="108"/>
      <c r="HV176" s="108"/>
      <c r="HW176" s="108"/>
      <c r="HX176" s="108"/>
      <c r="HY176" s="108"/>
      <c r="HZ176" s="108"/>
      <c r="IA176" s="108"/>
      <c r="IB176" s="108"/>
      <c r="IC176" s="108"/>
      <c r="ID176" s="108"/>
      <c r="IE176" s="108"/>
      <c r="IF176" s="108"/>
      <c r="IG176" s="108"/>
      <c r="IH176" s="108"/>
      <c r="II176" s="108"/>
      <c r="IJ176" s="108"/>
      <c r="IK176" s="108"/>
      <c r="IL176" s="108"/>
      <c r="IM176" s="108"/>
      <c r="IN176" s="108"/>
      <c r="IO176" s="108"/>
      <c r="IP176" s="108"/>
      <c r="IQ176" s="108"/>
      <c r="IR176" s="108"/>
      <c r="IS176" s="108"/>
      <c r="IT176" s="108"/>
      <c r="IU176" s="108"/>
      <c r="IV176" s="108"/>
      <c r="IW176" s="108"/>
      <c r="IX176" s="108"/>
      <c r="IY176" s="108"/>
      <c r="IZ176" s="108"/>
      <c r="JA176" s="108"/>
      <c r="JB176" s="108"/>
      <c r="JC176" s="108"/>
      <c r="JD176" s="108"/>
      <c r="JE176" s="108"/>
      <c r="JF176" s="108"/>
      <c r="JG176" s="108"/>
      <c r="JH176" s="108"/>
      <c r="JI176" s="108"/>
      <c r="JJ176" s="108"/>
      <c r="JK176" s="108"/>
      <c r="JL176" s="108"/>
      <c r="JM176" s="108"/>
      <c r="JN176" s="108"/>
      <c r="JO176" s="108"/>
      <c r="JP176" s="108"/>
      <c r="JQ176" s="108"/>
      <c r="JR176" s="108"/>
      <c r="JS176" s="108"/>
      <c r="JT176" s="108"/>
      <c r="JU176" s="108"/>
      <c r="JV176" s="108"/>
      <c r="JW176" s="108"/>
      <c r="JX176" s="108"/>
      <c r="JY176" s="108"/>
      <c r="JZ176" s="108"/>
      <c r="KA176" s="108"/>
      <c r="KB176" s="108"/>
      <c r="KC176" s="108"/>
      <c r="KD176" s="108"/>
      <c r="KE176" s="108"/>
      <c r="KF176" s="108"/>
      <c r="KG176" s="108"/>
      <c r="KH176" s="108"/>
      <c r="KI176" s="108"/>
      <c r="KJ176" s="108"/>
      <c r="KK176" s="108"/>
      <c r="KL176" s="108"/>
      <c r="KM176" s="108"/>
      <c r="KN176" s="108"/>
      <c r="KO176" s="108"/>
      <c r="KP176" s="108"/>
      <c r="KQ176" s="108"/>
      <c r="KR176" s="108"/>
      <c r="KS176" s="108"/>
      <c r="KT176" s="108"/>
      <c r="KU176" s="108"/>
      <c r="KV176" s="108"/>
      <c r="KW176" s="108"/>
      <c r="KX176" s="108"/>
      <c r="KY176" s="108"/>
      <c r="KZ176" s="108"/>
      <c r="LA176" s="108"/>
      <c r="LB176" s="108"/>
      <c r="LC176" s="108"/>
      <c r="LD176" s="108"/>
      <c r="LE176" s="108"/>
      <c r="LF176" s="108"/>
      <c r="LG176" s="108"/>
      <c r="LH176" s="108"/>
      <c r="LI176" s="108"/>
      <c r="LJ176" s="108"/>
      <c r="LK176" s="108"/>
      <c r="LL176" s="108"/>
      <c r="LM176" s="108"/>
      <c r="LN176" s="108"/>
      <c r="LO176" s="108"/>
      <c r="LP176" s="108"/>
      <c r="LQ176" s="108"/>
      <c r="LR176" s="108"/>
      <c r="LS176" s="108"/>
      <c r="LT176" s="108"/>
      <c r="LU176" s="108"/>
      <c r="LV176" s="108"/>
      <c r="LW176" s="108"/>
      <c r="LX176" s="108"/>
      <c r="LY176" s="108"/>
      <c r="LZ176" s="108"/>
      <c r="MA176" s="108"/>
      <c r="MB176" s="108"/>
      <c r="MC176" s="108"/>
      <c r="MD176" s="108"/>
      <c r="ME176" s="108"/>
    </row>
    <row r="177" spans="1:343">
      <c r="A177" s="3"/>
      <c r="B177" s="438"/>
      <c r="C177" s="438"/>
      <c r="D177" s="438"/>
      <c r="E177" s="438"/>
      <c r="F177" s="438"/>
      <c r="G177" s="438"/>
      <c r="H177" s="438"/>
      <c r="I177" s="438"/>
      <c r="J177" s="438"/>
      <c r="K177" s="438"/>
      <c r="L177" s="438"/>
      <c r="M177" s="438"/>
      <c r="N177" s="438"/>
      <c r="O177" s="438"/>
      <c r="P177" s="438"/>
      <c r="Q177" s="438"/>
      <c r="R177" s="438"/>
      <c r="S177" s="438"/>
      <c r="T177" s="438"/>
      <c r="U177" s="438"/>
      <c r="V177" s="438"/>
      <c r="W177" s="438"/>
      <c r="X177" s="438"/>
      <c r="Y177" s="438"/>
      <c r="Z177" s="438"/>
      <c r="AA177" s="438"/>
      <c r="AB177" s="438"/>
      <c r="AC177" s="438"/>
      <c r="AD177" s="438"/>
      <c r="AE177" s="154"/>
      <c r="AF177" s="154"/>
      <c r="AG177" s="154"/>
      <c r="AH177" s="154"/>
      <c r="AI177" s="154"/>
      <c r="AJ177" s="108"/>
      <c r="AK177" s="154"/>
      <c r="AL177" s="108"/>
      <c r="AM177" s="108"/>
      <c r="AN177" s="108"/>
      <c r="AO177" s="108"/>
      <c r="AP177" s="108"/>
      <c r="AQ177" s="108"/>
      <c r="AR177" s="108"/>
      <c r="AS177" s="108"/>
      <c r="AT177" s="108"/>
      <c r="AU177" s="108"/>
      <c r="AV177" s="108"/>
      <c r="AW177" s="108"/>
      <c r="AX177" s="108"/>
      <c r="AY177" s="108"/>
      <c r="AZ177" s="108"/>
      <c r="BA177" s="108"/>
      <c r="BB177" s="108"/>
      <c r="BC177" s="108"/>
      <c r="BD177" s="108"/>
      <c r="BE177" s="108"/>
      <c r="BF177" s="108"/>
      <c r="BG177" s="108"/>
      <c r="BH177" s="108"/>
      <c r="BI177" s="108"/>
      <c r="BJ177" s="108"/>
      <c r="BK177" s="108"/>
      <c r="BL177" s="108"/>
      <c r="BM177" s="108"/>
      <c r="BN177" s="108"/>
      <c r="BO177" s="108"/>
      <c r="BP177" s="108"/>
      <c r="BQ177" s="108"/>
      <c r="BR177" s="108"/>
      <c r="BS177" s="108"/>
      <c r="BT177" s="108"/>
      <c r="BU177" s="108"/>
      <c r="BV177" s="108"/>
      <c r="BW177" s="108"/>
      <c r="BX177" s="108"/>
      <c r="BY177" s="108"/>
      <c r="BZ177" s="108"/>
      <c r="CA177" s="108"/>
      <c r="CB177" s="108"/>
      <c r="CC177" s="108"/>
      <c r="CD177" s="108"/>
      <c r="CE177" s="108"/>
      <c r="CF177" s="108"/>
      <c r="CG177" s="108"/>
      <c r="CH177" s="108"/>
      <c r="CI177" s="108"/>
      <c r="CJ177" s="108"/>
      <c r="CK177" s="108"/>
      <c r="CL177" s="108"/>
      <c r="CM177" s="108"/>
      <c r="CN177" s="108"/>
      <c r="CO177" s="108"/>
      <c r="CP177" s="108"/>
      <c r="CQ177" s="108"/>
      <c r="CR177" s="108"/>
      <c r="CS177" s="108"/>
      <c r="CT177" s="108"/>
      <c r="CU177" s="108"/>
      <c r="CV177" s="108"/>
      <c r="CW177" s="108"/>
      <c r="CX177" s="108"/>
      <c r="CY177" s="108"/>
      <c r="CZ177" s="108"/>
      <c r="DA177" s="108"/>
      <c r="DB177" s="108"/>
      <c r="DC177" s="108"/>
      <c r="DD177" s="108"/>
      <c r="DE177" s="108"/>
      <c r="DF177" s="108"/>
      <c r="DG177" s="108"/>
      <c r="DH177" s="108"/>
      <c r="DI177" s="108"/>
      <c r="DJ177" s="108"/>
      <c r="DK177" s="108"/>
      <c r="DL177" s="108"/>
      <c r="DM177" s="108"/>
      <c r="DN177" s="108"/>
      <c r="DO177" s="108"/>
      <c r="DP177" s="108"/>
      <c r="DQ177" s="108"/>
      <c r="DR177" s="108"/>
      <c r="DS177" s="108"/>
      <c r="DT177" s="108"/>
      <c r="DU177" s="108"/>
      <c r="DV177" s="108"/>
      <c r="DW177" s="108"/>
      <c r="DX177" s="108"/>
      <c r="DY177" s="108"/>
      <c r="DZ177" s="108"/>
      <c r="EA177" s="108"/>
      <c r="EB177" s="108"/>
      <c r="EC177" s="108"/>
      <c r="ED177" s="108"/>
      <c r="EE177" s="108"/>
      <c r="EF177" s="108"/>
      <c r="EG177" s="108"/>
      <c r="EH177" s="108"/>
      <c r="EI177" s="108"/>
      <c r="EJ177" s="108"/>
      <c r="EK177" s="108"/>
      <c r="EL177" s="108"/>
      <c r="EM177" s="108"/>
      <c r="EN177" s="108"/>
      <c r="EO177" s="108"/>
      <c r="EP177" s="108"/>
      <c r="EQ177" s="108"/>
      <c r="ER177" s="108"/>
      <c r="ES177" s="108"/>
      <c r="ET177" s="108"/>
      <c r="EU177" s="108"/>
      <c r="EV177" s="108"/>
      <c r="EW177" s="108"/>
      <c r="EX177" s="108"/>
      <c r="EY177" s="108"/>
      <c r="EZ177" s="108"/>
      <c r="FA177" s="108"/>
      <c r="FB177" s="108"/>
      <c r="FC177" s="108"/>
      <c r="FD177" s="108"/>
      <c r="FE177" s="108"/>
      <c r="FF177" s="108"/>
      <c r="FG177" s="108"/>
      <c r="FH177" s="108"/>
      <c r="FI177" s="108"/>
      <c r="FJ177" s="108"/>
      <c r="FK177" s="108"/>
      <c r="FL177" s="108"/>
      <c r="FM177" s="108"/>
      <c r="FN177" s="108"/>
      <c r="FO177" s="108"/>
      <c r="FP177" s="108"/>
      <c r="FQ177" s="108"/>
      <c r="FR177" s="108"/>
      <c r="FS177" s="108"/>
      <c r="FT177" s="108"/>
      <c r="FU177" s="108"/>
      <c r="FV177" s="108"/>
      <c r="FW177" s="108"/>
      <c r="FX177" s="108"/>
      <c r="FY177" s="108"/>
      <c r="FZ177" s="108"/>
      <c r="GA177" s="108"/>
      <c r="GB177" s="108"/>
      <c r="GC177" s="108"/>
      <c r="GD177" s="108"/>
      <c r="GE177" s="108"/>
      <c r="GF177" s="108"/>
      <c r="GG177" s="108"/>
      <c r="GH177" s="108"/>
      <c r="GI177" s="108"/>
      <c r="GJ177" s="108"/>
      <c r="GK177" s="108"/>
      <c r="GL177" s="108"/>
      <c r="GM177" s="108"/>
      <c r="GN177" s="108"/>
      <c r="GO177" s="108"/>
      <c r="GP177" s="108"/>
      <c r="GQ177" s="108"/>
      <c r="GR177" s="108"/>
      <c r="GS177" s="108"/>
      <c r="GT177" s="108"/>
      <c r="GU177" s="108"/>
      <c r="GV177" s="108"/>
      <c r="GW177" s="108"/>
      <c r="GX177" s="108"/>
      <c r="GY177" s="108"/>
      <c r="GZ177" s="108"/>
      <c r="HA177" s="108"/>
      <c r="HB177" s="108"/>
      <c r="HC177" s="108"/>
      <c r="HD177" s="108"/>
      <c r="HE177" s="108"/>
      <c r="HF177" s="108"/>
      <c r="HG177" s="108"/>
      <c r="HH177" s="108"/>
      <c r="HI177" s="108"/>
      <c r="HJ177" s="108"/>
      <c r="HK177" s="108"/>
      <c r="HL177" s="108"/>
      <c r="HM177" s="108"/>
      <c r="HN177" s="108"/>
      <c r="HO177" s="108"/>
      <c r="HP177" s="108"/>
      <c r="HQ177" s="108"/>
      <c r="HR177" s="108"/>
      <c r="HS177" s="108"/>
      <c r="HT177" s="108"/>
      <c r="HU177" s="108"/>
      <c r="HV177" s="108"/>
      <c r="HW177" s="108"/>
      <c r="HX177" s="108"/>
      <c r="HY177" s="108"/>
      <c r="HZ177" s="108"/>
      <c r="IA177" s="108"/>
      <c r="IB177" s="108"/>
      <c r="IC177" s="108"/>
      <c r="ID177" s="108"/>
      <c r="IE177" s="108"/>
      <c r="IF177" s="108"/>
      <c r="IG177" s="108"/>
      <c r="IH177" s="108"/>
      <c r="II177" s="108"/>
      <c r="IJ177" s="108"/>
      <c r="IK177" s="108"/>
      <c r="IL177" s="108"/>
      <c r="IM177" s="108"/>
      <c r="IN177" s="108"/>
      <c r="IO177" s="108"/>
      <c r="IP177" s="108"/>
      <c r="IQ177" s="108"/>
      <c r="IR177" s="108"/>
      <c r="IS177" s="108"/>
      <c r="IT177" s="108"/>
      <c r="IU177" s="108"/>
      <c r="IV177" s="108"/>
      <c r="IW177" s="108"/>
      <c r="IX177" s="108"/>
      <c r="IY177" s="108"/>
      <c r="IZ177" s="108"/>
      <c r="JA177" s="108"/>
      <c r="JB177" s="108"/>
      <c r="JC177" s="108"/>
      <c r="JD177" s="108"/>
      <c r="JE177" s="108"/>
      <c r="JF177" s="108"/>
      <c r="JG177" s="108"/>
      <c r="JH177" s="108"/>
      <c r="JI177" s="108"/>
      <c r="JJ177" s="108"/>
      <c r="JK177" s="108"/>
      <c r="JL177" s="108"/>
      <c r="JM177" s="108"/>
      <c r="JN177" s="108"/>
      <c r="JO177" s="108"/>
      <c r="JP177" s="108"/>
      <c r="JQ177" s="108"/>
      <c r="JR177" s="108"/>
      <c r="JS177" s="108"/>
      <c r="JT177" s="108"/>
      <c r="JU177" s="108"/>
      <c r="JV177" s="108"/>
      <c r="JW177" s="108"/>
      <c r="JX177" s="108"/>
      <c r="JY177" s="108"/>
      <c r="JZ177" s="108"/>
      <c r="KA177" s="108"/>
      <c r="KB177" s="108"/>
      <c r="KC177" s="108"/>
      <c r="KD177" s="108"/>
      <c r="KE177" s="108"/>
      <c r="KF177" s="108"/>
      <c r="KG177" s="108"/>
      <c r="KH177" s="108"/>
      <c r="KI177" s="108"/>
      <c r="KJ177" s="108"/>
      <c r="KK177" s="108"/>
      <c r="KL177" s="108"/>
      <c r="KM177" s="108"/>
      <c r="KN177" s="108"/>
      <c r="KO177" s="108"/>
      <c r="KP177" s="108"/>
      <c r="KQ177" s="108"/>
      <c r="KR177" s="108"/>
      <c r="KS177" s="108"/>
      <c r="KT177" s="108"/>
      <c r="KU177" s="108"/>
      <c r="KV177" s="108"/>
      <c r="KW177" s="108"/>
      <c r="KX177" s="108"/>
      <c r="KY177" s="108"/>
      <c r="KZ177" s="108"/>
      <c r="LA177" s="108"/>
      <c r="LB177" s="108"/>
      <c r="LC177" s="108"/>
      <c r="LD177" s="108"/>
      <c r="LE177" s="108"/>
      <c r="LF177" s="108"/>
      <c r="LG177" s="108"/>
      <c r="LH177" s="108"/>
      <c r="LI177" s="108"/>
      <c r="LJ177" s="108"/>
      <c r="LK177" s="108"/>
      <c r="LL177" s="108"/>
      <c r="LM177" s="108"/>
      <c r="LN177" s="108"/>
      <c r="LO177" s="108"/>
      <c r="LP177" s="108"/>
      <c r="LQ177" s="108"/>
      <c r="LR177" s="108"/>
      <c r="LS177" s="108"/>
      <c r="LT177" s="108"/>
      <c r="LU177" s="108"/>
      <c r="LV177" s="108"/>
      <c r="LW177" s="108"/>
      <c r="LX177" s="108"/>
      <c r="LY177" s="108"/>
      <c r="LZ177" s="108"/>
      <c r="MA177" s="108"/>
      <c r="MB177" s="108"/>
      <c r="MC177" s="108"/>
      <c r="MD177" s="108"/>
      <c r="ME177" s="108"/>
    </row>
    <row r="178" spans="1:343">
      <c r="A178" s="3"/>
      <c r="B178" s="438"/>
      <c r="C178" s="438"/>
      <c r="D178" s="438"/>
      <c r="E178" s="438"/>
      <c r="F178" s="438"/>
      <c r="G178" s="438"/>
      <c r="H178" s="438"/>
      <c r="I178" s="438"/>
      <c r="J178" s="438"/>
      <c r="K178" s="438"/>
      <c r="L178" s="438"/>
      <c r="M178" s="438"/>
      <c r="N178" s="438"/>
      <c r="O178" s="438"/>
      <c r="P178" s="438"/>
      <c r="Q178" s="438"/>
      <c r="R178" s="438"/>
      <c r="S178" s="438"/>
      <c r="T178" s="438"/>
      <c r="U178" s="438"/>
      <c r="V178" s="438"/>
      <c r="W178" s="438"/>
      <c r="X178" s="438"/>
      <c r="Y178" s="438"/>
      <c r="Z178" s="438"/>
      <c r="AA178" s="438"/>
      <c r="AB178" s="438"/>
      <c r="AC178" s="438"/>
      <c r="AD178" s="438"/>
      <c r="AE178" s="154"/>
      <c r="AF178" s="154"/>
      <c r="AG178" s="154"/>
      <c r="AH178" s="154"/>
      <c r="AI178" s="154"/>
      <c r="AJ178" s="108"/>
      <c r="AK178" s="154"/>
      <c r="AL178" s="108"/>
      <c r="AM178" s="108"/>
      <c r="AN178" s="108"/>
      <c r="AO178" s="108"/>
      <c r="AP178" s="108"/>
      <c r="AQ178" s="108"/>
      <c r="AR178" s="108"/>
      <c r="AS178" s="108"/>
      <c r="AT178" s="108"/>
      <c r="AU178" s="108"/>
      <c r="AV178" s="108"/>
      <c r="AW178" s="108"/>
      <c r="AX178" s="108"/>
      <c r="AY178" s="108"/>
      <c r="AZ178" s="108"/>
      <c r="BA178" s="108"/>
      <c r="BB178" s="108"/>
      <c r="BC178" s="108"/>
      <c r="BD178" s="108"/>
      <c r="BE178" s="108"/>
      <c r="BF178" s="108"/>
      <c r="BG178" s="108"/>
      <c r="BH178" s="108"/>
      <c r="BI178" s="108"/>
      <c r="BJ178" s="108"/>
      <c r="BK178" s="108"/>
      <c r="BL178" s="108"/>
      <c r="BM178" s="108"/>
      <c r="BN178" s="108"/>
      <c r="BO178" s="108"/>
      <c r="BP178" s="108"/>
      <c r="BQ178" s="108"/>
      <c r="BR178" s="108"/>
      <c r="BS178" s="108"/>
      <c r="BT178" s="108"/>
      <c r="BU178" s="108"/>
      <c r="BV178" s="108"/>
      <c r="BW178" s="108"/>
      <c r="BX178" s="108"/>
      <c r="BY178" s="108"/>
      <c r="BZ178" s="108"/>
      <c r="CA178" s="108"/>
      <c r="CB178" s="108"/>
      <c r="CC178" s="108"/>
      <c r="CD178" s="108"/>
      <c r="CE178" s="108"/>
      <c r="CF178" s="108"/>
      <c r="CG178" s="108"/>
      <c r="CH178" s="108"/>
      <c r="CI178" s="108"/>
      <c r="CJ178" s="108"/>
      <c r="CK178" s="108"/>
      <c r="CL178" s="108"/>
      <c r="CM178" s="108"/>
      <c r="CN178" s="108"/>
      <c r="CO178" s="108"/>
      <c r="CP178" s="108"/>
      <c r="CQ178" s="108"/>
      <c r="CR178" s="108"/>
      <c r="CS178" s="108"/>
      <c r="CT178" s="108"/>
      <c r="CU178" s="108"/>
      <c r="CV178" s="108"/>
      <c r="CW178" s="108"/>
      <c r="CX178" s="108"/>
      <c r="CY178" s="108"/>
      <c r="CZ178" s="108"/>
      <c r="DA178" s="108"/>
      <c r="DB178" s="108"/>
      <c r="DC178" s="108"/>
      <c r="DD178" s="108"/>
      <c r="DE178" s="108"/>
      <c r="DF178" s="108"/>
      <c r="DG178" s="108"/>
      <c r="DH178" s="108"/>
      <c r="DI178" s="108"/>
      <c r="DJ178" s="108"/>
      <c r="DK178" s="108"/>
      <c r="DL178" s="108"/>
      <c r="DM178" s="108"/>
      <c r="DN178" s="108"/>
      <c r="DO178" s="108"/>
      <c r="DP178" s="108"/>
      <c r="DQ178" s="108"/>
      <c r="DR178" s="108"/>
      <c r="DS178" s="108"/>
      <c r="DT178" s="108"/>
      <c r="DU178" s="108"/>
      <c r="DV178" s="108"/>
      <c r="DW178" s="108"/>
      <c r="DX178" s="108"/>
      <c r="DY178" s="108"/>
      <c r="DZ178" s="108"/>
      <c r="EA178" s="108"/>
      <c r="EB178" s="108"/>
      <c r="EC178" s="108"/>
      <c r="ED178" s="108"/>
      <c r="EE178" s="108"/>
      <c r="EF178" s="108"/>
      <c r="EG178" s="108"/>
      <c r="EH178" s="108"/>
      <c r="EI178" s="108"/>
      <c r="EJ178" s="108"/>
      <c r="EK178" s="108"/>
      <c r="EL178" s="108"/>
      <c r="EM178" s="108"/>
      <c r="EN178" s="108"/>
      <c r="EO178" s="108"/>
      <c r="EP178" s="108"/>
      <c r="EQ178" s="108"/>
      <c r="ER178" s="108"/>
      <c r="ES178" s="108"/>
      <c r="ET178" s="108"/>
      <c r="EU178" s="108"/>
      <c r="EV178" s="108"/>
      <c r="EW178" s="108"/>
      <c r="EX178" s="108"/>
      <c r="EY178" s="108"/>
      <c r="EZ178" s="108"/>
      <c r="FA178" s="108"/>
      <c r="FB178" s="108"/>
      <c r="FC178" s="108"/>
      <c r="FD178" s="108"/>
      <c r="FE178" s="108"/>
      <c r="FF178" s="108"/>
      <c r="FG178" s="108"/>
      <c r="FH178" s="108"/>
      <c r="FI178" s="108"/>
      <c r="FJ178" s="108"/>
      <c r="FK178" s="108"/>
      <c r="FL178" s="108"/>
      <c r="FM178" s="108"/>
      <c r="FN178" s="108"/>
      <c r="FO178" s="108"/>
      <c r="FP178" s="108"/>
      <c r="FQ178" s="108"/>
      <c r="FR178" s="108"/>
      <c r="FS178" s="108"/>
      <c r="FT178" s="108"/>
      <c r="FU178" s="108"/>
      <c r="FV178" s="108"/>
      <c r="FW178" s="108"/>
      <c r="FX178" s="108"/>
      <c r="FY178" s="108"/>
      <c r="FZ178" s="108"/>
      <c r="GA178" s="108"/>
      <c r="GB178" s="108"/>
      <c r="GC178" s="108"/>
      <c r="GD178" s="108"/>
      <c r="GE178" s="108"/>
      <c r="GF178" s="108"/>
      <c r="GG178" s="108"/>
      <c r="GH178" s="108"/>
      <c r="GI178" s="108"/>
      <c r="GJ178" s="108"/>
      <c r="GK178" s="108"/>
      <c r="GL178" s="108"/>
      <c r="GM178" s="108"/>
      <c r="GN178" s="108"/>
      <c r="GO178" s="108"/>
      <c r="GP178" s="108"/>
      <c r="GQ178" s="108"/>
      <c r="GR178" s="108"/>
      <c r="GS178" s="108"/>
      <c r="GT178" s="108"/>
      <c r="GU178" s="108"/>
      <c r="GV178" s="108"/>
      <c r="GW178" s="108"/>
      <c r="GX178" s="108"/>
      <c r="GY178" s="108"/>
      <c r="GZ178" s="108"/>
      <c r="HA178" s="108"/>
      <c r="HB178" s="108"/>
      <c r="HC178" s="108"/>
      <c r="HD178" s="108"/>
      <c r="HE178" s="108"/>
      <c r="HF178" s="108"/>
      <c r="HG178" s="108"/>
      <c r="HH178" s="108"/>
      <c r="HI178" s="108"/>
      <c r="HJ178" s="108"/>
      <c r="HK178" s="108"/>
      <c r="HL178" s="108"/>
      <c r="HM178" s="108"/>
      <c r="HN178" s="108"/>
      <c r="HO178" s="108"/>
      <c r="HP178" s="108"/>
      <c r="HQ178" s="108"/>
      <c r="HR178" s="108"/>
      <c r="HS178" s="108"/>
      <c r="HT178" s="108"/>
      <c r="HU178" s="108"/>
      <c r="HV178" s="108"/>
      <c r="HW178" s="108"/>
      <c r="HX178" s="108"/>
      <c r="HY178" s="108"/>
      <c r="HZ178" s="108"/>
      <c r="IA178" s="108"/>
      <c r="IB178" s="108"/>
      <c r="IC178" s="108"/>
      <c r="ID178" s="108"/>
      <c r="IE178" s="108"/>
      <c r="IF178" s="108"/>
      <c r="IG178" s="108"/>
      <c r="IH178" s="108"/>
      <c r="II178" s="108"/>
      <c r="IJ178" s="108"/>
      <c r="IK178" s="108"/>
      <c r="IL178" s="108"/>
      <c r="IM178" s="108"/>
      <c r="IN178" s="108"/>
      <c r="IO178" s="108"/>
      <c r="IP178" s="108"/>
      <c r="IQ178" s="108"/>
      <c r="IR178" s="108"/>
      <c r="IS178" s="108"/>
      <c r="IT178" s="108"/>
      <c r="IU178" s="108"/>
      <c r="IV178" s="108"/>
      <c r="IW178" s="108"/>
      <c r="IX178" s="108"/>
      <c r="IY178" s="108"/>
      <c r="IZ178" s="108"/>
      <c r="JA178" s="108"/>
      <c r="JB178" s="108"/>
      <c r="JC178" s="108"/>
      <c r="JD178" s="108"/>
      <c r="JE178" s="108"/>
      <c r="JF178" s="108"/>
      <c r="JG178" s="108"/>
      <c r="JH178" s="108"/>
      <c r="JI178" s="108"/>
      <c r="JJ178" s="108"/>
      <c r="JK178" s="108"/>
      <c r="JL178" s="108"/>
      <c r="JM178" s="108"/>
      <c r="JN178" s="108"/>
      <c r="JO178" s="108"/>
      <c r="JP178" s="108"/>
      <c r="JQ178" s="108"/>
      <c r="JR178" s="108"/>
      <c r="JS178" s="108"/>
      <c r="JT178" s="108"/>
      <c r="JU178" s="108"/>
      <c r="JV178" s="108"/>
      <c r="JW178" s="108"/>
      <c r="JX178" s="108"/>
      <c r="JY178" s="108"/>
      <c r="JZ178" s="108"/>
      <c r="KA178" s="108"/>
      <c r="KB178" s="108"/>
      <c r="KC178" s="108"/>
      <c r="KD178" s="108"/>
      <c r="KE178" s="108"/>
      <c r="KF178" s="108"/>
      <c r="KG178" s="108"/>
      <c r="KH178" s="108"/>
      <c r="KI178" s="108"/>
      <c r="KJ178" s="108"/>
      <c r="KK178" s="108"/>
      <c r="KL178" s="108"/>
      <c r="KM178" s="108"/>
      <c r="KN178" s="108"/>
      <c r="KO178" s="108"/>
      <c r="KP178" s="108"/>
      <c r="KQ178" s="108"/>
      <c r="KR178" s="108"/>
      <c r="KS178" s="108"/>
      <c r="KT178" s="108"/>
      <c r="KU178" s="108"/>
      <c r="KV178" s="108"/>
      <c r="KW178" s="108"/>
      <c r="KX178" s="108"/>
      <c r="KY178" s="108"/>
      <c r="KZ178" s="108"/>
      <c r="LA178" s="108"/>
      <c r="LB178" s="108"/>
      <c r="LC178" s="108"/>
      <c r="LD178" s="108"/>
      <c r="LE178" s="108"/>
      <c r="LF178" s="108"/>
      <c r="LG178" s="108"/>
      <c r="LH178" s="108"/>
      <c r="LI178" s="108"/>
      <c r="LJ178" s="108"/>
      <c r="LK178" s="108"/>
      <c r="LL178" s="108"/>
      <c r="LM178" s="108"/>
      <c r="LN178" s="108"/>
      <c r="LO178" s="108"/>
      <c r="LP178" s="108"/>
      <c r="LQ178" s="108"/>
      <c r="LR178" s="108"/>
      <c r="LS178" s="108"/>
      <c r="LT178" s="108"/>
      <c r="LU178" s="108"/>
      <c r="LV178" s="108"/>
      <c r="LW178" s="108"/>
      <c r="LX178" s="108"/>
      <c r="LY178" s="108"/>
      <c r="LZ178" s="108"/>
      <c r="MA178" s="108"/>
      <c r="MB178" s="108"/>
      <c r="MC178" s="108"/>
      <c r="MD178" s="108"/>
      <c r="ME178" s="108"/>
    </row>
    <row r="179" spans="1:343">
      <c r="A179" s="3"/>
      <c r="B179" s="438"/>
      <c r="C179" s="438"/>
      <c r="D179" s="438"/>
      <c r="E179" s="438"/>
      <c r="F179" s="438"/>
      <c r="G179" s="438"/>
      <c r="H179" s="438"/>
      <c r="I179" s="438"/>
      <c r="J179" s="438"/>
      <c r="K179" s="438"/>
      <c r="L179" s="438"/>
      <c r="M179" s="438"/>
      <c r="N179" s="438"/>
      <c r="O179" s="438"/>
      <c r="P179" s="438"/>
      <c r="Q179" s="438"/>
      <c r="R179" s="438"/>
      <c r="S179" s="438"/>
      <c r="T179" s="438"/>
      <c r="U179" s="438"/>
      <c r="V179" s="438"/>
      <c r="W179" s="438"/>
      <c r="X179" s="438"/>
      <c r="Y179" s="438"/>
      <c r="Z179" s="438"/>
      <c r="AA179" s="438"/>
      <c r="AB179" s="438"/>
      <c r="AC179" s="438"/>
      <c r="AD179" s="438"/>
      <c r="AE179" s="154"/>
      <c r="AF179" s="154"/>
      <c r="AG179" s="154"/>
      <c r="AH179" s="154"/>
      <c r="AI179" s="154"/>
      <c r="AJ179" s="108"/>
      <c r="AK179" s="154"/>
      <c r="AL179" s="108"/>
      <c r="AM179" s="108"/>
      <c r="AN179" s="108"/>
      <c r="AO179" s="108"/>
      <c r="AP179" s="108"/>
      <c r="AQ179" s="108"/>
      <c r="AR179" s="108"/>
      <c r="AS179" s="108"/>
      <c r="AT179" s="108"/>
      <c r="AU179" s="108"/>
      <c r="AV179" s="108"/>
      <c r="AW179" s="108"/>
      <c r="AX179" s="108"/>
      <c r="AY179" s="108"/>
      <c r="AZ179" s="108"/>
      <c r="BA179" s="108"/>
      <c r="BB179" s="108"/>
      <c r="BC179" s="108"/>
      <c r="BD179" s="108"/>
      <c r="BE179" s="108"/>
      <c r="BF179" s="108"/>
      <c r="BG179" s="108"/>
      <c r="BH179" s="108"/>
      <c r="BI179" s="108"/>
      <c r="BJ179" s="108"/>
      <c r="BK179" s="108"/>
      <c r="BL179" s="108"/>
      <c r="BM179" s="108"/>
      <c r="BN179" s="108"/>
      <c r="BO179" s="108"/>
      <c r="BP179" s="108"/>
      <c r="BQ179" s="108"/>
      <c r="BR179" s="108"/>
      <c r="BS179" s="108"/>
      <c r="BT179" s="108"/>
      <c r="BU179" s="108"/>
      <c r="BV179" s="108"/>
      <c r="BW179" s="108"/>
      <c r="BX179" s="108"/>
      <c r="BY179" s="108"/>
      <c r="BZ179" s="108"/>
      <c r="CA179" s="108"/>
      <c r="CB179" s="108"/>
      <c r="CC179" s="108"/>
      <c r="CD179" s="108"/>
      <c r="CE179" s="108"/>
      <c r="CF179" s="108"/>
      <c r="CG179" s="108"/>
      <c r="CH179" s="108"/>
      <c r="CI179" s="108"/>
      <c r="CJ179" s="108"/>
      <c r="CK179" s="108"/>
      <c r="CL179" s="108"/>
      <c r="CM179" s="108"/>
      <c r="CN179" s="108"/>
      <c r="CO179" s="108"/>
      <c r="CP179" s="108"/>
      <c r="CQ179" s="108"/>
      <c r="CR179" s="108"/>
      <c r="CS179" s="108"/>
      <c r="CT179" s="108"/>
      <c r="CU179" s="108"/>
      <c r="CV179" s="108"/>
      <c r="CW179" s="108"/>
      <c r="CX179" s="108"/>
      <c r="CY179" s="108"/>
      <c r="CZ179" s="108"/>
      <c r="DA179" s="108"/>
      <c r="DB179" s="108"/>
      <c r="DC179" s="108"/>
      <c r="DD179" s="108"/>
      <c r="DE179" s="108"/>
      <c r="DF179" s="108"/>
      <c r="DG179" s="108"/>
      <c r="DH179" s="108"/>
      <c r="DI179" s="108"/>
      <c r="DJ179" s="108"/>
      <c r="DK179" s="108"/>
      <c r="DL179" s="108"/>
      <c r="DM179" s="108"/>
      <c r="DN179" s="108"/>
      <c r="DO179" s="108"/>
      <c r="DP179" s="108"/>
      <c r="DQ179" s="108"/>
      <c r="DR179" s="108"/>
      <c r="DS179" s="108"/>
      <c r="DT179" s="108"/>
      <c r="DU179" s="108"/>
      <c r="DV179" s="108"/>
      <c r="DW179" s="108"/>
      <c r="DX179" s="108"/>
      <c r="DY179" s="108"/>
      <c r="DZ179" s="108"/>
      <c r="EA179" s="108"/>
      <c r="EB179" s="108"/>
      <c r="EC179" s="108"/>
      <c r="ED179" s="108"/>
      <c r="EE179" s="108"/>
      <c r="EF179" s="108"/>
      <c r="EG179" s="108"/>
      <c r="EH179" s="108"/>
      <c r="EI179" s="108"/>
      <c r="EJ179" s="108"/>
      <c r="EK179" s="108"/>
      <c r="EL179" s="108"/>
      <c r="EM179" s="108"/>
      <c r="EN179" s="108"/>
      <c r="EO179" s="108"/>
      <c r="EP179" s="108"/>
      <c r="EQ179" s="108"/>
      <c r="ER179" s="108"/>
      <c r="ES179" s="108"/>
      <c r="ET179" s="108"/>
      <c r="EU179" s="108"/>
      <c r="EV179" s="108"/>
      <c r="EW179" s="108"/>
      <c r="EX179" s="108"/>
      <c r="EY179" s="108"/>
      <c r="EZ179" s="108"/>
      <c r="FA179" s="108"/>
      <c r="FB179" s="108"/>
      <c r="FC179" s="108"/>
      <c r="FD179" s="108"/>
      <c r="FE179" s="108"/>
      <c r="FF179" s="108"/>
      <c r="FG179" s="108"/>
      <c r="FH179" s="108"/>
      <c r="FI179" s="108"/>
      <c r="FJ179" s="108"/>
      <c r="FK179" s="108"/>
      <c r="FL179" s="108"/>
      <c r="FM179" s="108"/>
      <c r="FN179" s="108"/>
      <c r="FO179" s="108"/>
      <c r="FP179" s="108"/>
      <c r="FQ179" s="108"/>
      <c r="FR179" s="108"/>
      <c r="FS179" s="108"/>
      <c r="FT179" s="108"/>
      <c r="FU179" s="108"/>
      <c r="FV179" s="108"/>
      <c r="FW179" s="108"/>
      <c r="FX179" s="108"/>
      <c r="FY179" s="108"/>
      <c r="FZ179" s="108"/>
      <c r="GA179" s="108"/>
      <c r="GB179" s="108"/>
      <c r="GC179" s="108"/>
      <c r="GD179" s="108"/>
      <c r="GE179" s="108"/>
      <c r="GF179" s="108"/>
      <c r="GG179" s="108"/>
      <c r="GH179" s="108"/>
      <c r="GI179" s="108"/>
      <c r="GJ179" s="108"/>
      <c r="GK179" s="108"/>
      <c r="GL179" s="108"/>
      <c r="GM179" s="108"/>
      <c r="GN179" s="108"/>
      <c r="GO179" s="108"/>
      <c r="GP179" s="108"/>
      <c r="GQ179" s="108"/>
      <c r="GR179" s="108"/>
      <c r="GS179" s="108"/>
      <c r="GT179" s="108"/>
      <c r="GU179" s="108"/>
      <c r="GV179" s="108"/>
      <c r="GW179" s="108"/>
      <c r="GX179" s="108"/>
      <c r="GY179" s="108"/>
      <c r="GZ179" s="108"/>
      <c r="HA179" s="108"/>
      <c r="HB179" s="108"/>
      <c r="HC179" s="108"/>
      <c r="HD179" s="108"/>
      <c r="HE179" s="108"/>
      <c r="HF179" s="108"/>
      <c r="HG179" s="108"/>
      <c r="HH179" s="108"/>
      <c r="HI179" s="108"/>
      <c r="HJ179" s="108"/>
      <c r="HK179" s="108"/>
      <c r="HL179" s="108"/>
      <c r="HM179" s="108"/>
      <c r="HN179" s="108"/>
      <c r="HO179" s="108"/>
      <c r="HP179" s="108"/>
      <c r="HQ179" s="108"/>
      <c r="HR179" s="108"/>
      <c r="HS179" s="108"/>
      <c r="HT179" s="108"/>
      <c r="HU179" s="108"/>
      <c r="HV179" s="108"/>
      <c r="HW179" s="108"/>
      <c r="HX179" s="108"/>
      <c r="HY179" s="108"/>
      <c r="HZ179" s="108"/>
      <c r="IA179" s="108"/>
      <c r="IB179" s="108"/>
      <c r="IC179" s="108"/>
      <c r="ID179" s="108"/>
      <c r="IE179" s="108"/>
      <c r="IF179" s="108"/>
      <c r="IG179" s="108"/>
      <c r="IH179" s="108"/>
      <c r="II179" s="108"/>
      <c r="IJ179" s="108"/>
      <c r="IK179" s="108"/>
      <c r="IL179" s="108"/>
      <c r="IM179" s="108"/>
      <c r="IN179" s="108"/>
      <c r="IO179" s="108"/>
      <c r="IP179" s="108"/>
      <c r="IQ179" s="108"/>
      <c r="IR179" s="108"/>
      <c r="IS179" s="108"/>
      <c r="IT179" s="108"/>
      <c r="IU179" s="108"/>
      <c r="IV179" s="108"/>
      <c r="IW179" s="108"/>
      <c r="IX179" s="108"/>
      <c r="IY179" s="108"/>
      <c r="IZ179" s="108"/>
      <c r="JA179" s="108"/>
      <c r="JB179" s="108"/>
      <c r="JC179" s="108"/>
      <c r="JD179" s="108"/>
      <c r="JE179" s="108"/>
      <c r="JF179" s="108"/>
      <c r="JG179" s="108"/>
      <c r="JH179" s="108"/>
      <c r="JI179" s="108"/>
      <c r="JJ179" s="108"/>
      <c r="JK179" s="108"/>
      <c r="JL179" s="108"/>
      <c r="JM179" s="108"/>
      <c r="JN179" s="108"/>
      <c r="JO179" s="108"/>
      <c r="JP179" s="108"/>
      <c r="JQ179" s="108"/>
      <c r="JR179" s="108"/>
      <c r="JS179" s="108"/>
      <c r="JT179" s="108"/>
      <c r="JU179" s="108"/>
      <c r="JV179" s="108"/>
      <c r="JW179" s="108"/>
      <c r="JX179" s="108"/>
      <c r="JY179" s="108"/>
      <c r="JZ179" s="108"/>
      <c r="KA179" s="108"/>
      <c r="KB179" s="108"/>
      <c r="KC179" s="108"/>
      <c r="KD179" s="108"/>
      <c r="KE179" s="108"/>
      <c r="KF179" s="108"/>
      <c r="KG179" s="108"/>
      <c r="KH179" s="108"/>
      <c r="KI179" s="108"/>
      <c r="KJ179" s="108"/>
      <c r="KK179" s="108"/>
      <c r="KL179" s="108"/>
      <c r="KM179" s="108"/>
      <c r="KN179" s="108"/>
      <c r="KO179" s="108"/>
      <c r="KP179" s="108"/>
      <c r="KQ179" s="108"/>
      <c r="KR179" s="108"/>
      <c r="KS179" s="108"/>
      <c r="KT179" s="108"/>
      <c r="KU179" s="108"/>
      <c r="KV179" s="108"/>
      <c r="KW179" s="108"/>
      <c r="KX179" s="108"/>
      <c r="KY179" s="108"/>
      <c r="KZ179" s="108"/>
      <c r="LA179" s="108"/>
      <c r="LB179" s="108"/>
      <c r="LC179" s="108"/>
      <c r="LD179" s="108"/>
      <c r="LE179" s="108"/>
      <c r="LF179" s="108"/>
      <c r="LG179" s="108"/>
      <c r="LH179" s="108"/>
      <c r="LI179" s="108"/>
      <c r="LJ179" s="108"/>
      <c r="LK179" s="108"/>
      <c r="LL179" s="108"/>
      <c r="LM179" s="108"/>
      <c r="LN179" s="108"/>
      <c r="LO179" s="108"/>
      <c r="LP179" s="108"/>
      <c r="LQ179" s="108"/>
      <c r="LR179" s="108"/>
      <c r="LS179" s="108"/>
      <c r="LT179" s="108"/>
      <c r="LU179" s="108"/>
      <c r="LV179" s="108"/>
      <c r="LW179" s="108"/>
      <c r="LX179" s="108"/>
      <c r="LY179" s="108"/>
      <c r="LZ179" s="108"/>
      <c r="MA179" s="108"/>
      <c r="MB179" s="108"/>
      <c r="MC179" s="108"/>
      <c r="MD179" s="108"/>
      <c r="ME179" s="108"/>
    </row>
    <row r="180" spans="1:343">
      <c r="A180" s="3"/>
      <c r="B180" s="438"/>
      <c r="C180" s="438"/>
      <c r="D180" s="438"/>
      <c r="E180" s="438"/>
      <c r="F180" s="438"/>
      <c r="G180" s="438"/>
      <c r="H180" s="438"/>
      <c r="I180" s="438"/>
      <c r="J180" s="438"/>
      <c r="K180" s="438"/>
      <c r="L180" s="438"/>
      <c r="M180" s="438"/>
      <c r="N180" s="438"/>
      <c r="O180" s="438"/>
      <c r="P180" s="438"/>
      <c r="Q180" s="438"/>
      <c r="R180" s="438"/>
      <c r="S180" s="438"/>
      <c r="T180" s="438"/>
      <c r="U180" s="438"/>
      <c r="V180" s="438"/>
      <c r="W180" s="438"/>
      <c r="X180" s="438"/>
      <c r="Y180" s="438"/>
      <c r="Z180" s="438"/>
      <c r="AA180" s="438"/>
      <c r="AB180" s="438"/>
      <c r="AC180" s="438"/>
      <c r="AD180" s="438"/>
      <c r="AE180" s="154"/>
      <c r="AF180" s="154"/>
      <c r="AG180" s="154"/>
      <c r="AH180" s="154"/>
      <c r="AI180" s="154"/>
      <c r="AJ180" s="108"/>
      <c r="AK180" s="154"/>
      <c r="AL180" s="108"/>
      <c r="AM180" s="108"/>
      <c r="AN180" s="108"/>
      <c r="AO180" s="108"/>
      <c r="AP180" s="108"/>
      <c r="AQ180" s="108"/>
      <c r="AR180" s="108"/>
      <c r="AS180" s="108"/>
      <c r="AT180" s="108"/>
      <c r="AU180" s="108"/>
      <c r="AV180" s="108"/>
      <c r="AW180" s="108"/>
      <c r="AX180" s="108"/>
      <c r="AY180" s="108"/>
      <c r="AZ180" s="108"/>
      <c r="BA180" s="108"/>
      <c r="BB180" s="108"/>
      <c r="BC180" s="108"/>
      <c r="BD180" s="108"/>
      <c r="BE180" s="108"/>
      <c r="BF180" s="108"/>
      <c r="BG180" s="108"/>
      <c r="BH180" s="108"/>
      <c r="BI180" s="108"/>
      <c r="BJ180" s="108"/>
      <c r="BK180" s="108"/>
      <c r="BL180" s="108"/>
      <c r="BM180" s="108"/>
      <c r="BN180" s="108"/>
      <c r="BO180" s="108"/>
      <c r="BP180" s="108"/>
      <c r="BQ180" s="108"/>
      <c r="BR180" s="108"/>
      <c r="BS180" s="108"/>
      <c r="BT180" s="108"/>
      <c r="BU180" s="108"/>
      <c r="BV180" s="108"/>
      <c r="BW180" s="108"/>
      <c r="BX180" s="108"/>
      <c r="BY180" s="108"/>
      <c r="BZ180" s="108"/>
      <c r="CA180" s="108"/>
      <c r="CB180" s="108"/>
      <c r="CC180" s="108"/>
      <c r="CD180" s="108"/>
      <c r="CE180" s="108"/>
      <c r="CF180" s="108"/>
      <c r="CG180" s="108"/>
      <c r="CH180" s="108"/>
      <c r="CI180" s="108"/>
      <c r="CJ180" s="108"/>
      <c r="CK180" s="108"/>
      <c r="CL180" s="108"/>
      <c r="CM180" s="108"/>
      <c r="CN180" s="108"/>
      <c r="CO180" s="108"/>
      <c r="CP180" s="108"/>
      <c r="CQ180" s="108"/>
      <c r="CR180" s="108"/>
      <c r="CS180" s="108"/>
      <c r="CT180" s="108"/>
      <c r="CU180" s="108"/>
      <c r="CV180" s="108"/>
      <c r="CW180" s="108"/>
      <c r="CX180" s="108"/>
      <c r="CY180" s="108"/>
      <c r="CZ180" s="108"/>
      <c r="DA180" s="108"/>
      <c r="DB180" s="108"/>
      <c r="DC180" s="108"/>
      <c r="DD180" s="108"/>
      <c r="DE180" s="108"/>
      <c r="DF180" s="108"/>
      <c r="DG180" s="108"/>
      <c r="DH180" s="108"/>
      <c r="DI180" s="108"/>
      <c r="DJ180" s="108"/>
      <c r="DK180" s="108"/>
      <c r="DL180" s="108"/>
      <c r="DM180" s="108"/>
      <c r="DN180" s="108"/>
      <c r="DO180" s="108"/>
      <c r="DP180" s="108"/>
      <c r="DQ180" s="108"/>
      <c r="DR180" s="108"/>
      <c r="DS180" s="108"/>
      <c r="DT180" s="108"/>
      <c r="DU180" s="108"/>
      <c r="DV180" s="108"/>
      <c r="DW180" s="108"/>
      <c r="DX180" s="108"/>
      <c r="DY180" s="108"/>
      <c r="DZ180" s="108"/>
      <c r="EA180" s="108"/>
      <c r="EB180" s="108"/>
      <c r="EC180" s="108"/>
      <c r="ED180" s="108"/>
      <c r="EE180" s="108"/>
      <c r="EF180" s="108"/>
      <c r="EG180" s="108"/>
      <c r="EH180" s="108"/>
      <c r="EI180" s="108"/>
      <c r="EJ180" s="108"/>
      <c r="EK180" s="108"/>
      <c r="EL180" s="108"/>
      <c r="EM180" s="108"/>
      <c r="EN180" s="108"/>
      <c r="EO180" s="108"/>
      <c r="EP180" s="108"/>
      <c r="EQ180" s="108"/>
      <c r="ER180" s="108"/>
      <c r="ES180" s="108"/>
      <c r="ET180" s="108"/>
      <c r="EU180" s="108"/>
      <c r="EV180" s="108"/>
      <c r="EW180" s="108"/>
      <c r="EX180" s="108"/>
      <c r="EY180" s="108"/>
      <c r="EZ180" s="108"/>
      <c r="FA180" s="108"/>
      <c r="FB180" s="108"/>
      <c r="FC180" s="108"/>
      <c r="FD180" s="108"/>
      <c r="FE180" s="108"/>
      <c r="FF180" s="108"/>
      <c r="FG180" s="108"/>
      <c r="FH180" s="108"/>
      <c r="FI180" s="108"/>
      <c r="FJ180" s="108"/>
      <c r="FK180" s="108"/>
      <c r="FL180" s="108"/>
      <c r="FM180" s="108"/>
      <c r="FN180" s="108"/>
      <c r="FO180" s="108"/>
      <c r="FP180" s="108"/>
      <c r="FQ180" s="108"/>
      <c r="FR180" s="108"/>
      <c r="FS180" s="108"/>
      <c r="FT180" s="108"/>
      <c r="FU180" s="108"/>
      <c r="FV180" s="108"/>
      <c r="FW180" s="108"/>
      <c r="FX180" s="108"/>
      <c r="FY180" s="108"/>
      <c r="FZ180" s="108"/>
      <c r="GA180" s="108"/>
      <c r="GB180" s="108"/>
      <c r="GC180" s="108"/>
      <c r="GD180" s="108"/>
      <c r="GE180" s="108"/>
      <c r="GF180" s="108"/>
      <c r="GG180" s="108"/>
      <c r="GH180" s="108"/>
      <c r="GI180" s="108"/>
      <c r="GJ180" s="108"/>
      <c r="GK180" s="108"/>
      <c r="GL180" s="108"/>
      <c r="GM180" s="108"/>
      <c r="GN180" s="108"/>
      <c r="GO180" s="108"/>
      <c r="GP180" s="108"/>
      <c r="GQ180" s="108"/>
      <c r="GR180" s="108"/>
      <c r="GS180" s="108"/>
      <c r="GT180" s="108"/>
      <c r="GU180" s="108"/>
      <c r="GV180" s="108"/>
      <c r="GW180" s="108"/>
      <c r="GX180" s="108"/>
      <c r="GY180" s="108"/>
      <c r="GZ180" s="108"/>
      <c r="HA180" s="108"/>
      <c r="HB180" s="108"/>
      <c r="HC180" s="108"/>
      <c r="HD180" s="108"/>
      <c r="HE180" s="108"/>
      <c r="HF180" s="108"/>
      <c r="HG180" s="108"/>
      <c r="HH180" s="108"/>
      <c r="HI180" s="108"/>
      <c r="HJ180" s="108"/>
      <c r="HK180" s="108"/>
      <c r="HL180" s="108"/>
      <c r="HM180" s="108"/>
      <c r="HN180" s="108"/>
      <c r="HO180" s="108"/>
      <c r="HP180" s="108"/>
      <c r="HQ180" s="108"/>
      <c r="HR180" s="108"/>
      <c r="HS180" s="108"/>
      <c r="HT180" s="108"/>
      <c r="HU180" s="108"/>
      <c r="HV180" s="108"/>
      <c r="HW180" s="108"/>
      <c r="HX180" s="108"/>
      <c r="HY180" s="108"/>
      <c r="HZ180" s="108"/>
      <c r="IA180" s="108"/>
      <c r="IB180" s="108"/>
      <c r="IC180" s="108"/>
      <c r="ID180" s="108"/>
      <c r="IE180" s="108"/>
      <c r="IF180" s="108"/>
      <c r="IG180" s="108"/>
      <c r="IH180" s="108"/>
      <c r="II180" s="108"/>
      <c r="IJ180" s="108"/>
      <c r="IK180" s="108"/>
      <c r="IL180" s="108"/>
      <c r="IM180" s="108"/>
      <c r="IN180" s="108"/>
      <c r="IO180" s="108"/>
      <c r="IP180" s="108"/>
      <c r="IQ180" s="108"/>
      <c r="IR180" s="108"/>
      <c r="IS180" s="108"/>
      <c r="IT180" s="108"/>
      <c r="IU180" s="108"/>
      <c r="IV180" s="108"/>
      <c r="IW180" s="108"/>
      <c r="IX180" s="108"/>
      <c r="IY180" s="108"/>
      <c r="IZ180" s="108"/>
      <c r="JA180" s="108"/>
      <c r="JB180" s="108"/>
      <c r="JC180" s="108"/>
      <c r="JD180" s="108"/>
      <c r="JE180" s="108"/>
      <c r="JF180" s="108"/>
      <c r="JG180" s="108"/>
      <c r="JH180" s="108"/>
      <c r="JI180" s="108"/>
      <c r="JJ180" s="108"/>
      <c r="JK180" s="108"/>
      <c r="JL180" s="108"/>
      <c r="JM180" s="108"/>
      <c r="JN180" s="108"/>
      <c r="JO180" s="108"/>
      <c r="JP180" s="108"/>
      <c r="JQ180" s="108"/>
      <c r="JR180" s="108"/>
      <c r="JS180" s="108"/>
      <c r="JT180" s="108"/>
      <c r="JU180" s="108"/>
      <c r="JV180" s="108"/>
      <c r="JW180" s="108"/>
      <c r="JX180" s="108"/>
      <c r="JY180" s="108"/>
      <c r="JZ180" s="108"/>
      <c r="KA180" s="108"/>
      <c r="KB180" s="108"/>
      <c r="KC180" s="108"/>
      <c r="KD180" s="108"/>
      <c r="KE180" s="108"/>
      <c r="KF180" s="108"/>
      <c r="KG180" s="108"/>
      <c r="KH180" s="108"/>
      <c r="KI180" s="108"/>
      <c r="KJ180" s="108"/>
      <c r="KK180" s="108"/>
      <c r="KL180" s="108"/>
      <c r="KM180" s="108"/>
      <c r="KN180" s="108"/>
      <c r="KO180" s="108"/>
      <c r="KP180" s="108"/>
      <c r="KQ180" s="108"/>
      <c r="KR180" s="108"/>
      <c r="KS180" s="108"/>
      <c r="KT180" s="108"/>
      <c r="KU180" s="108"/>
      <c r="KV180" s="108"/>
      <c r="KW180" s="108"/>
      <c r="KX180" s="108"/>
      <c r="KY180" s="108"/>
      <c r="KZ180" s="108"/>
      <c r="LA180" s="108"/>
      <c r="LB180" s="108"/>
      <c r="LC180" s="108"/>
      <c r="LD180" s="108"/>
      <c r="LE180" s="108"/>
      <c r="LF180" s="108"/>
      <c r="LG180" s="108"/>
      <c r="LH180" s="108"/>
      <c r="LI180" s="108"/>
      <c r="LJ180" s="108"/>
      <c r="LK180" s="108"/>
      <c r="LL180" s="108"/>
      <c r="LM180" s="108"/>
      <c r="LN180" s="108"/>
      <c r="LO180" s="108"/>
      <c r="LP180" s="108"/>
      <c r="LQ180" s="108"/>
      <c r="LR180" s="108"/>
      <c r="LS180" s="108"/>
      <c r="LT180" s="108"/>
      <c r="LU180" s="108"/>
      <c r="LV180" s="108"/>
      <c r="LW180" s="108"/>
      <c r="LX180" s="108"/>
      <c r="LY180" s="108"/>
      <c r="LZ180" s="108"/>
      <c r="MA180" s="108"/>
      <c r="MB180" s="108"/>
      <c r="MC180" s="108"/>
      <c r="MD180" s="108"/>
      <c r="ME180" s="108"/>
    </row>
    <row r="181" spans="1:343">
      <c r="A181" s="3"/>
      <c r="B181" s="438"/>
      <c r="C181" s="438"/>
      <c r="D181" s="438"/>
      <c r="E181" s="438"/>
      <c r="F181" s="438"/>
      <c r="G181" s="438"/>
      <c r="H181" s="438"/>
      <c r="I181" s="438"/>
      <c r="J181" s="438"/>
      <c r="K181" s="438"/>
      <c r="L181" s="438"/>
      <c r="M181" s="438"/>
      <c r="N181" s="438"/>
      <c r="O181" s="438"/>
      <c r="P181" s="438"/>
      <c r="Q181" s="438"/>
      <c r="R181" s="438"/>
      <c r="S181" s="438"/>
      <c r="T181" s="438"/>
      <c r="U181" s="438"/>
      <c r="V181" s="438"/>
      <c r="W181" s="438"/>
      <c r="X181" s="438"/>
      <c r="Y181" s="438"/>
      <c r="Z181" s="438"/>
      <c r="AA181" s="438"/>
      <c r="AB181" s="438"/>
      <c r="AC181" s="438"/>
      <c r="AD181" s="438"/>
      <c r="AE181" s="154"/>
      <c r="AF181" s="154"/>
      <c r="AG181" s="154"/>
      <c r="AH181" s="154"/>
      <c r="AI181" s="154"/>
      <c r="AJ181" s="108"/>
      <c r="AK181" s="154"/>
      <c r="AL181" s="108"/>
      <c r="AM181" s="108"/>
      <c r="AN181" s="108"/>
      <c r="AO181" s="108"/>
      <c r="AP181" s="108"/>
      <c r="AQ181" s="108"/>
      <c r="AR181" s="108"/>
      <c r="AS181" s="108"/>
      <c r="AT181" s="108"/>
      <c r="AU181" s="108"/>
      <c r="AV181" s="108"/>
      <c r="AW181" s="108"/>
      <c r="AX181" s="108"/>
      <c r="AY181" s="108"/>
      <c r="AZ181" s="108"/>
      <c r="BA181" s="108"/>
      <c r="BB181" s="108"/>
      <c r="BC181" s="108"/>
      <c r="BD181" s="108"/>
      <c r="BE181" s="108"/>
      <c r="BF181" s="108"/>
      <c r="BG181" s="108"/>
      <c r="BH181" s="108"/>
      <c r="BI181" s="108"/>
      <c r="BJ181" s="108"/>
      <c r="BK181" s="108"/>
      <c r="BL181" s="108"/>
      <c r="BM181" s="108"/>
      <c r="BN181" s="108"/>
      <c r="BO181" s="108"/>
      <c r="BP181" s="108"/>
      <c r="BQ181" s="108"/>
      <c r="BR181" s="108"/>
      <c r="BS181" s="108"/>
      <c r="BT181" s="108"/>
      <c r="BU181" s="108"/>
      <c r="BV181" s="108"/>
      <c r="BW181" s="108"/>
      <c r="BX181" s="108"/>
      <c r="BY181" s="108"/>
      <c r="BZ181" s="108"/>
      <c r="CA181" s="108"/>
      <c r="CB181" s="108"/>
      <c r="CC181" s="108"/>
      <c r="CD181" s="108"/>
      <c r="CE181" s="108"/>
      <c r="CF181" s="108"/>
      <c r="CG181" s="108"/>
      <c r="CH181" s="108"/>
      <c r="CI181" s="108"/>
      <c r="CJ181" s="108"/>
      <c r="CK181" s="108"/>
      <c r="CL181" s="108"/>
      <c r="CM181" s="108"/>
      <c r="CN181" s="108"/>
      <c r="CO181" s="108"/>
      <c r="CP181" s="108"/>
      <c r="CQ181" s="108"/>
      <c r="CR181" s="108"/>
      <c r="CS181" s="108"/>
      <c r="CT181" s="108"/>
      <c r="CU181" s="108"/>
      <c r="CV181" s="108"/>
      <c r="CW181" s="108"/>
      <c r="CX181" s="108"/>
      <c r="CY181" s="108"/>
      <c r="CZ181" s="108"/>
      <c r="DA181" s="108"/>
      <c r="DB181" s="108"/>
      <c r="DC181" s="108"/>
      <c r="DD181" s="108"/>
      <c r="DE181" s="108"/>
      <c r="DF181" s="108"/>
      <c r="DG181" s="108"/>
      <c r="DH181" s="108"/>
      <c r="DI181" s="108"/>
      <c r="DJ181" s="108"/>
      <c r="DK181" s="108"/>
      <c r="DL181" s="108"/>
      <c r="DM181" s="108"/>
      <c r="DN181" s="108"/>
      <c r="DO181" s="108"/>
      <c r="DP181" s="108"/>
      <c r="DQ181" s="108"/>
      <c r="DR181" s="108"/>
      <c r="DS181" s="108"/>
      <c r="DT181" s="108"/>
      <c r="DU181" s="108"/>
      <c r="DV181" s="108"/>
      <c r="DW181" s="108"/>
      <c r="DX181" s="108"/>
      <c r="DY181" s="108"/>
      <c r="DZ181" s="108"/>
      <c r="EA181" s="108"/>
      <c r="EB181" s="108"/>
      <c r="EC181" s="108"/>
      <c r="ED181" s="108"/>
      <c r="EE181" s="108"/>
      <c r="EF181" s="108"/>
      <c r="EG181" s="108"/>
      <c r="EH181" s="108"/>
      <c r="EI181" s="108"/>
      <c r="EJ181" s="108"/>
      <c r="EK181" s="108"/>
      <c r="EL181" s="108"/>
      <c r="EM181" s="108"/>
      <c r="EN181" s="108"/>
      <c r="EO181" s="108"/>
      <c r="EP181" s="108"/>
      <c r="EQ181" s="108"/>
      <c r="ER181" s="108"/>
      <c r="ES181" s="108"/>
      <c r="ET181" s="108"/>
      <c r="EU181" s="108"/>
      <c r="EV181" s="108"/>
      <c r="EW181" s="108"/>
      <c r="EX181" s="108"/>
      <c r="EY181" s="108"/>
      <c r="EZ181" s="108"/>
      <c r="FA181" s="108"/>
      <c r="FB181" s="108"/>
      <c r="FC181" s="108"/>
      <c r="FD181" s="108"/>
      <c r="FE181" s="108"/>
      <c r="FF181" s="108"/>
      <c r="FG181" s="108"/>
      <c r="FH181" s="108"/>
      <c r="FI181" s="108"/>
      <c r="FJ181" s="108"/>
      <c r="FK181" s="108"/>
      <c r="FL181" s="108"/>
      <c r="FM181" s="108"/>
      <c r="FN181" s="108"/>
      <c r="FO181" s="108"/>
      <c r="FP181" s="108"/>
      <c r="FQ181" s="108"/>
      <c r="FR181" s="108"/>
      <c r="FS181" s="108"/>
      <c r="FT181" s="108"/>
      <c r="FU181" s="108"/>
      <c r="FV181" s="108"/>
      <c r="FW181" s="108"/>
      <c r="FX181" s="108"/>
      <c r="FY181" s="108"/>
      <c r="FZ181" s="108"/>
      <c r="GA181" s="108"/>
      <c r="GB181" s="108"/>
      <c r="GC181" s="108"/>
      <c r="GD181" s="108"/>
      <c r="GE181" s="108"/>
      <c r="GF181" s="108"/>
      <c r="GG181" s="108"/>
      <c r="GH181" s="108"/>
      <c r="GI181" s="108"/>
      <c r="GJ181" s="108"/>
      <c r="GK181" s="108"/>
      <c r="GL181" s="108"/>
      <c r="GM181" s="108"/>
      <c r="GN181" s="108"/>
      <c r="GO181" s="108"/>
      <c r="GP181" s="108"/>
      <c r="GQ181" s="108"/>
      <c r="GR181" s="108"/>
      <c r="GS181" s="108"/>
      <c r="GT181" s="108"/>
      <c r="GU181" s="108"/>
      <c r="GV181" s="108"/>
      <c r="GW181" s="108"/>
      <c r="GX181" s="108"/>
      <c r="GY181" s="108"/>
      <c r="GZ181" s="108"/>
      <c r="HA181" s="108"/>
      <c r="HB181" s="108"/>
      <c r="HC181" s="108"/>
      <c r="HD181" s="108"/>
      <c r="HE181" s="108"/>
      <c r="HF181" s="108"/>
      <c r="HG181" s="108"/>
      <c r="HH181" s="108"/>
      <c r="HI181" s="108"/>
      <c r="HJ181" s="108"/>
      <c r="HK181" s="108"/>
      <c r="HL181" s="108"/>
      <c r="HM181" s="108"/>
      <c r="HN181" s="108"/>
      <c r="HO181" s="108"/>
      <c r="HP181" s="108"/>
      <c r="HQ181" s="108"/>
      <c r="HR181" s="108"/>
      <c r="HS181" s="108"/>
      <c r="HT181" s="108"/>
      <c r="HU181" s="108"/>
      <c r="HV181" s="108"/>
      <c r="HW181" s="108"/>
      <c r="HX181" s="108"/>
      <c r="HY181" s="108"/>
      <c r="HZ181" s="108"/>
      <c r="IA181" s="108"/>
      <c r="IB181" s="108"/>
      <c r="IC181" s="108"/>
      <c r="ID181" s="108"/>
      <c r="IE181" s="108"/>
      <c r="IF181" s="108"/>
      <c r="IG181" s="108"/>
      <c r="IH181" s="108"/>
      <c r="II181" s="108"/>
      <c r="IJ181" s="108"/>
      <c r="IK181" s="108"/>
      <c r="IL181" s="108"/>
      <c r="IM181" s="108"/>
      <c r="IN181" s="108"/>
      <c r="IO181" s="108"/>
      <c r="IP181" s="108"/>
      <c r="IQ181" s="108"/>
      <c r="IR181" s="108"/>
      <c r="IS181" s="108"/>
      <c r="IT181" s="108"/>
      <c r="IU181" s="108"/>
      <c r="IV181" s="108"/>
      <c r="IW181" s="108"/>
      <c r="IX181" s="108"/>
      <c r="IY181" s="108"/>
      <c r="IZ181" s="108"/>
      <c r="JA181" s="108"/>
      <c r="JB181" s="108"/>
      <c r="JC181" s="108"/>
      <c r="JD181" s="108"/>
      <c r="JE181" s="108"/>
      <c r="JF181" s="108"/>
      <c r="JG181" s="108"/>
      <c r="JH181" s="108"/>
      <c r="JI181" s="108"/>
      <c r="JJ181" s="108"/>
      <c r="JK181" s="108"/>
      <c r="JL181" s="108"/>
      <c r="JM181" s="108"/>
      <c r="JN181" s="108"/>
      <c r="JO181" s="108"/>
      <c r="JP181" s="108"/>
      <c r="JQ181" s="108"/>
      <c r="JR181" s="108"/>
      <c r="JS181" s="108"/>
      <c r="JT181" s="108"/>
      <c r="JU181" s="108"/>
      <c r="JV181" s="108"/>
      <c r="JW181" s="108"/>
      <c r="JX181" s="108"/>
      <c r="JY181" s="108"/>
      <c r="JZ181" s="108"/>
      <c r="KA181" s="108"/>
      <c r="KB181" s="108"/>
      <c r="KC181" s="108"/>
      <c r="KD181" s="108"/>
      <c r="KE181" s="108"/>
      <c r="KF181" s="108"/>
      <c r="KG181" s="108"/>
      <c r="KH181" s="108"/>
      <c r="KI181" s="108"/>
      <c r="KJ181" s="108"/>
      <c r="KK181" s="108"/>
      <c r="KL181" s="108"/>
      <c r="KM181" s="108"/>
      <c r="KN181" s="108"/>
      <c r="KO181" s="108"/>
      <c r="KP181" s="108"/>
      <c r="KQ181" s="108"/>
      <c r="KR181" s="108"/>
      <c r="KS181" s="108"/>
      <c r="KT181" s="108"/>
      <c r="KU181" s="108"/>
      <c r="KV181" s="108"/>
      <c r="KW181" s="108"/>
      <c r="KX181" s="108"/>
      <c r="KY181" s="108"/>
      <c r="KZ181" s="108"/>
      <c r="LA181" s="108"/>
      <c r="LB181" s="108"/>
      <c r="LC181" s="108"/>
      <c r="LD181" s="108"/>
      <c r="LE181" s="108"/>
      <c r="LF181" s="108"/>
      <c r="LG181" s="108"/>
      <c r="LH181" s="108"/>
      <c r="LI181" s="108"/>
      <c r="LJ181" s="108"/>
      <c r="LK181" s="108"/>
      <c r="LL181" s="108"/>
      <c r="LM181" s="108"/>
      <c r="LN181" s="108"/>
      <c r="LO181" s="108"/>
      <c r="LP181" s="108"/>
      <c r="LQ181" s="108"/>
      <c r="LR181" s="108"/>
      <c r="LS181" s="108"/>
      <c r="LT181" s="108"/>
      <c r="LU181" s="108"/>
      <c r="LV181" s="108"/>
      <c r="LW181" s="108"/>
      <c r="LX181" s="108"/>
      <c r="LY181" s="108"/>
      <c r="LZ181" s="108"/>
      <c r="MA181" s="108"/>
      <c r="MB181" s="108"/>
      <c r="MC181" s="108"/>
      <c r="MD181" s="108"/>
      <c r="ME181" s="108"/>
    </row>
    <row r="182" spans="1:343">
      <c r="A182" s="3"/>
      <c r="B182" s="438"/>
      <c r="C182" s="438"/>
      <c r="D182" s="438"/>
      <c r="E182" s="438"/>
      <c r="F182" s="438"/>
      <c r="G182" s="438"/>
      <c r="H182" s="438"/>
      <c r="I182" s="438"/>
      <c r="J182" s="438"/>
      <c r="K182" s="438"/>
      <c r="L182" s="438"/>
      <c r="M182" s="438"/>
      <c r="N182" s="438"/>
      <c r="O182" s="438"/>
      <c r="P182" s="438"/>
      <c r="Q182" s="438"/>
      <c r="R182" s="438"/>
      <c r="S182" s="438"/>
      <c r="T182" s="438"/>
      <c r="U182" s="438"/>
      <c r="V182" s="438"/>
      <c r="W182" s="438"/>
      <c r="X182" s="438"/>
      <c r="Y182" s="438"/>
      <c r="Z182" s="438"/>
      <c r="AA182" s="438"/>
      <c r="AB182" s="438"/>
      <c r="AC182" s="438"/>
      <c r="AD182" s="438"/>
      <c r="AE182" s="154"/>
      <c r="AF182" s="154"/>
      <c r="AG182" s="154"/>
      <c r="AH182" s="154"/>
      <c r="AI182" s="154"/>
      <c r="AJ182" s="108"/>
      <c r="AK182" s="154"/>
      <c r="AL182" s="108"/>
      <c r="AM182" s="108"/>
      <c r="AN182" s="108"/>
      <c r="AO182" s="108"/>
      <c r="AP182" s="108"/>
      <c r="AQ182" s="108"/>
      <c r="AR182" s="108"/>
      <c r="AS182" s="108"/>
      <c r="AT182" s="108"/>
      <c r="AU182" s="108"/>
      <c r="AV182" s="108"/>
      <c r="AW182" s="108"/>
      <c r="AX182" s="108"/>
      <c r="AY182" s="108"/>
      <c r="AZ182" s="108"/>
      <c r="BA182" s="108"/>
      <c r="BB182" s="108"/>
      <c r="BC182" s="108"/>
      <c r="BD182" s="108"/>
      <c r="BE182" s="108"/>
      <c r="BF182" s="108"/>
      <c r="BG182" s="108"/>
      <c r="BH182" s="108"/>
      <c r="BI182" s="108"/>
      <c r="BJ182" s="108"/>
      <c r="BK182" s="108"/>
      <c r="BL182" s="108"/>
      <c r="BM182" s="108"/>
      <c r="BN182" s="108"/>
      <c r="BO182" s="108"/>
      <c r="BP182" s="108"/>
      <c r="BQ182" s="108"/>
      <c r="BR182" s="108"/>
      <c r="BS182" s="108"/>
      <c r="BT182" s="108"/>
      <c r="BU182" s="108"/>
      <c r="BV182" s="108"/>
      <c r="BW182" s="108"/>
      <c r="BX182" s="108"/>
      <c r="BY182" s="108"/>
      <c r="BZ182" s="108"/>
      <c r="CA182" s="108"/>
      <c r="CB182" s="108"/>
      <c r="CC182" s="108"/>
      <c r="CD182" s="108"/>
      <c r="CE182" s="108"/>
      <c r="CF182" s="108"/>
      <c r="CG182" s="108"/>
      <c r="CH182" s="108"/>
      <c r="CI182" s="108"/>
      <c r="CJ182" s="108"/>
      <c r="CK182" s="108"/>
      <c r="CL182" s="108"/>
      <c r="CM182" s="108"/>
      <c r="CN182" s="108"/>
      <c r="CO182" s="108"/>
      <c r="CP182" s="108"/>
      <c r="CQ182" s="108"/>
      <c r="CR182" s="108"/>
      <c r="CS182" s="108"/>
      <c r="CT182" s="108"/>
      <c r="CU182" s="108"/>
      <c r="CV182" s="108"/>
      <c r="CW182" s="108"/>
      <c r="CX182" s="108"/>
      <c r="CY182" s="108"/>
      <c r="CZ182" s="108"/>
      <c r="DA182" s="108"/>
      <c r="DB182" s="108"/>
      <c r="DC182" s="108"/>
      <c r="DD182" s="108"/>
      <c r="DE182" s="108"/>
      <c r="DF182" s="108"/>
      <c r="DG182" s="108"/>
      <c r="DH182" s="108"/>
      <c r="DI182" s="108"/>
      <c r="DJ182" s="108"/>
      <c r="DK182" s="108"/>
      <c r="DL182" s="108"/>
      <c r="DM182" s="108"/>
      <c r="DN182" s="108"/>
      <c r="DO182" s="108"/>
      <c r="DP182" s="108"/>
      <c r="DQ182" s="108"/>
      <c r="DR182" s="108"/>
      <c r="DS182" s="108"/>
      <c r="DT182" s="108"/>
      <c r="DU182" s="108"/>
      <c r="DV182" s="108"/>
      <c r="DW182" s="108"/>
      <c r="DX182" s="108"/>
      <c r="DY182" s="108"/>
      <c r="DZ182" s="108"/>
      <c r="EA182" s="108"/>
      <c r="EB182" s="108"/>
      <c r="EC182" s="108"/>
      <c r="ED182" s="108"/>
      <c r="EE182" s="108"/>
      <c r="EF182" s="108"/>
      <c r="EG182" s="108"/>
      <c r="EH182" s="108"/>
      <c r="EI182" s="108"/>
      <c r="EJ182" s="108"/>
      <c r="EK182" s="108"/>
      <c r="EL182" s="108"/>
      <c r="EM182" s="108"/>
      <c r="EN182" s="108"/>
      <c r="EO182" s="108"/>
      <c r="EP182" s="108"/>
      <c r="EQ182" s="108"/>
      <c r="ER182" s="108"/>
      <c r="ES182" s="108"/>
      <c r="ET182" s="108"/>
      <c r="EU182" s="108"/>
      <c r="EV182" s="108"/>
      <c r="EW182" s="108"/>
      <c r="EX182" s="108"/>
      <c r="EY182" s="108"/>
      <c r="EZ182" s="108"/>
      <c r="FA182" s="108"/>
      <c r="FB182" s="108"/>
      <c r="FC182" s="108"/>
      <c r="FD182" s="108"/>
      <c r="FE182" s="108"/>
      <c r="FF182" s="108"/>
      <c r="FG182" s="108"/>
      <c r="FH182" s="108"/>
      <c r="FI182" s="108"/>
      <c r="FJ182" s="108"/>
      <c r="FK182" s="108"/>
      <c r="FL182" s="108"/>
      <c r="FM182" s="108"/>
      <c r="FN182" s="108"/>
      <c r="FO182" s="108"/>
      <c r="FP182" s="108"/>
      <c r="FQ182" s="108"/>
      <c r="FR182" s="108"/>
      <c r="FS182" s="108"/>
      <c r="FT182" s="108"/>
      <c r="FU182" s="108"/>
      <c r="FV182" s="108"/>
      <c r="FW182" s="108"/>
      <c r="FX182" s="108"/>
      <c r="FY182" s="108"/>
      <c r="FZ182" s="108"/>
      <c r="GA182" s="108"/>
      <c r="GB182" s="108"/>
      <c r="GC182" s="108"/>
      <c r="GD182" s="108"/>
      <c r="GE182" s="108"/>
      <c r="GF182" s="108"/>
      <c r="GG182" s="108"/>
      <c r="GH182" s="108"/>
      <c r="GI182" s="108"/>
      <c r="GJ182" s="108"/>
      <c r="GK182" s="108"/>
      <c r="GL182" s="108"/>
      <c r="GM182" s="108"/>
      <c r="GN182" s="108"/>
      <c r="GO182" s="108"/>
      <c r="GP182" s="108"/>
      <c r="GQ182" s="108"/>
      <c r="GR182" s="108"/>
      <c r="GS182" s="108"/>
      <c r="GT182" s="108"/>
      <c r="GU182" s="108"/>
      <c r="GV182" s="108"/>
      <c r="GW182" s="108"/>
      <c r="GX182" s="108"/>
      <c r="GY182" s="108"/>
      <c r="GZ182" s="108"/>
      <c r="HA182" s="108"/>
      <c r="HB182" s="108"/>
      <c r="HC182" s="108"/>
      <c r="HD182" s="108"/>
      <c r="HE182" s="108"/>
      <c r="HF182" s="108"/>
      <c r="HG182" s="108"/>
      <c r="HH182" s="108"/>
      <c r="HI182" s="108"/>
      <c r="HJ182" s="108"/>
      <c r="HK182" s="108"/>
      <c r="HL182" s="108"/>
      <c r="HM182" s="108"/>
      <c r="HN182" s="108"/>
      <c r="HO182" s="108"/>
      <c r="HP182" s="108"/>
      <c r="HQ182" s="108"/>
      <c r="HR182" s="108"/>
      <c r="HS182" s="108"/>
      <c r="HT182" s="108"/>
      <c r="HU182" s="108"/>
      <c r="HV182" s="108"/>
      <c r="HW182" s="108"/>
      <c r="HX182" s="108"/>
      <c r="HY182" s="108"/>
      <c r="HZ182" s="108"/>
      <c r="IA182" s="108"/>
      <c r="IB182" s="108"/>
      <c r="IC182" s="108"/>
      <c r="ID182" s="108"/>
      <c r="IE182" s="108"/>
      <c r="IF182" s="108"/>
      <c r="IG182" s="108"/>
      <c r="IH182" s="108"/>
      <c r="II182" s="108"/>
      <c r="IJ182" s="108"/>
      <c r="IK182" s="108"/>
      <c r="IL182" s="108"/>
      <c r="IM182" s="108"/>
      <c r="IN182" s="108"/>
      <c r="IO182" s="108"/>
      <c r="IP182" s="108"/>
      <c r="IQ182" s="108"/>
      <c r="IR182" s="108"/>
      <c r="IS182" s="108"/>
      <c r="IT182" s="108"/>
      <c r="IU182" s="108"/>
      <c r="IV182" s="108"/>
      <c r="IW182" s="108"/>
      <c r="IX182" s="108"/>
      <c r="IY182" s="108"/>
      <c r="IZ182" s="108"/>
      <c r="JA182" s="108"/>
      <c r="JB182" s="108"/>
      <c r="JC182" s="108"/>
      <c r="JD182" s="108"/>
      <c r="JE182" s="108"/>
      <c r="JF182" s="108"/>
      <c r="JG182" s="108"/>
      <c r="JH182" s="108"/>
      <c r="JI182" s="108"/>
      <c r="JJ182" s="108"/>
      <c r="JK182" s="108"/>
      <c r="JL182" s="108"/>
      <c r="JM182" s="108"/>
      <c r="JN182" s="108"/>
      <c r="JO182" s="108"/>
      <c r="JP182" s="108"/>
      <c r="JQ182" s="108"/>
      <c r="JR182" s="108"/>
      <c r="JS182" s="108"/>
      <c r="JT182" s="108"/>
      <c r="JU182" s="108"/>
      <c r="JV182" s="108"/>
      <c r="JW182" s="108"/>
      <c r="JX182" s="108"/>
      <c r="JY182" s="108"/>
      <c r="JZ182" s="108"/>
      <c r="KA182" s="108"/>
      <c r="KB182" s="108"/>
      <c r="KC182" s="108"/>
      <c r="KD182" s="108"/>
      <c r="KE182" s="108"/>
      <c r="KF182" s="108"/>
      <c r="KG182" s="108"/>
      <c r="KH182" s="108"/>
      <c r="KI182" s="108"/>
      <c r="KJ182" s="108"/>
      <c r="KK182" s="108"/>
      <c r="KL182" s="108"/>
      <c r="KM182" s="108"/>
      <c r="KN182" s="108"/>
      <c r="KO182" s="108"/>
      <c r="KP182" s="108"/>
      <c r="KQ182" s="108"/>
      <c r="KR182" s="108"/>
      <c r="KS182" s="108"/>
      <c r="KT182" s="108"/>
      <c r="KU182" s="108"/>
      <c r="KV182" s="108"/>
      <c r="KW182" s="108"/>
      <c r="KX182" s="108"/>
      <c r="KY182" s="108"/>
      <c r="KZ182" s="108"/>
      <c r="LA182" s="108"/>
      <c r="LB182" s="108"/>
      <c r="LC182" s="108"/>
      <c r="LD182" s="108"/>
      <c r="LE182" s="108"/>
      <c r="LF182" s="108"/>
      <c r="LG182" s="108"/>
      <c r="LH182" s="108"/>
      <c r="LI182" s="108"/>
      <c r="LJ182" s="108"/>
      <c r="LK182" s="108"/>
      <c r="LL182" s="108"/>
      <c r="LM182" s="108"/>
      <c r="LN182" s="108"/>
      <c r="LO182" s="108"/>
      <c r="LP182" s="108"/>
      <c r="LQ182" s="108"/>
      <c r="LR182" s="108"/>
      <c r="LS182" s="108"/>
      <c r="LT182" s="108"/>
      <c r="LU182" s="108"/>
      <c r="LV182" s="108"/>
      <c r="LW182" s="108"/>
      <c r="LX182" s="108"/>
      <c r="LY182" s="108"/>
      <c r="LZ182" s="108"/>
      <c r="MA182" s="108"/>
      <c r="MB182" s="108"/>
      <c r="MC182" s="108"/>
      <c r="MD182" s="108"/>
      <c r="ME182" s="108"/>
    </row>
    <row r="183" spans="1:343">
      <c r="A183" s="3"/>
      <c r="B183" s="438"/>
      <c r="C183" s="438"/>
      <c r="D183" s="438"/>
      <c r="E183" s="438"/>
      <c r="F183" s="438"/>
      <c r="G183" s="438"/>
      <c r="H183" s="438"/>
      <c r="I183" s="438"/>
      <c r="J183" s="438"/>
      <c r="K183" s="438"/>
      <c r="L183" s="438"/>
      <c r="M183" s="438"/>
      <c r="N183" s="438"/>
      <c r="O183" s="438"/>
      <c r="P183" s="438"/>
      <c r="Q183" s="438"/>
      <c r="R183" s="438"/>
      <c r="S183" s="438"/>
      <c r="T183" s="438"/>
      <c r="U183" s="438"/>
      <c r="V183" s="438"/>
      <c r="W183" s="438"/>
      <c r="X183" s="438"/>
      <c r="Y183" s="438"/>
      <c r="Z183" s="438"/>
      <c r="AA183" s="438"/>
      <c r="AB183" s="438"/>
      <c r="AC183" s="438"/>
      <c r="AD183" s="438"/>
      <c r="AE183" s="154"/>
      <c r="AF183" s="154"/>
      <c r="AG183" s="154"/>
      <c r="AH183" s="154"/>
      <c r="AI183" s="154"/>
      <c r="AJ183" s="108"/>
      <c r="AK183" s="154"/>
      <c r="AL183" s="108"/>
      <c r="AM183" s="108"/>
      <c r="AN183" s="108"/>
      <c r="AO183" s="108"/>
      <c r="AP183" s="108"/>
      <c r="AQ183" s="108"/>
      <c r="AR183" s="108"/>
      <c r="AS183" s="108"/>
      <c r="AT183" s="108"/>
      <c r="AU183" s="108"/>
      <c r="AV183" s="108"/>
      <c r="AW183" s="108"/>
      <c r="AX183" s="108"/>
      <c r="AY183" s="108"/>
      <c r="AZ183" s="108"/>
      <c r="BA183" s="108"/>
      <c r="BB183" s="108"/>
      <c r="BC183" s="108"/>
      <c r="BD183" s="108"/>
      <c r="BE183" s="108"/>
      <c r="BF183" s="108"/>
      <c r="BG183" s="108"/>
      <c r="BH183" s="108"/>
      <c r="BI183" s="108"/>
      <c r="BJ183" s="108"/>
      <c r="BK183" s="108"/>
      <c r="BL183" s="108"/>
      <c r="BM183" s="108"/>
      <c r="BN183" s="108"/>
      <c r="BO183" s="108"/>
      <c r="BP183" s="108"/>
      <c r="BQ183" s="108"/>
      <c r="BR183" s="108"/>
      <c r="BS183" s="108"/>
      <c r="BT183" s="108"/>
      <c r="BU183" s="108"/>
      <c r="BV183" s="108"/>
      <c r="BW183" s="108"/>
      <c r="BX183" s="108"/>
      <c r="BY183" s="108"/>
      <c r="BZ183" s="108"/>
      <c r="CA183" s="108"/>
      <c r="CB183" s="108"/>
      <c r="CC183" s="108"/>
      <c r="CD183" s="108"/>
      <c r="CE183" s="108"/>
      <c r="CF183" s="108"/>
      <c r="CG183" s="108"/>
      <c r="CH183" s="108"/>
      <c r="CI183" s="108"/>
      <c r="CJ183" s="108"/>
      <c r="CK183" s="108"/>
      <c r="CL183" s="108"/>
      <c r="CM183" s="108"/>
      <c r="CN183" s="108"/>
      <c r="CO183" s="108"/>
      <c r="CP183" s="108"/>
      <c r="CQ183" s="108"/>
      <c r="CR183" s="108"/>
      <c r="CS183" s="108"/>
      <c r="CT183" s="108"/>
      <c r="CU183" s="108"/>
      <c r="CV183" s="108"/>
      <c r="CW183" s="108"/>
      <c r="CX183" s="108"/>
      <c r="CY183" s="108"/>
      <c r="CZ183" s="108"/>
      <c r="DA183" s="108"/>
      <c r="DB183" s="108"/>
      <c r="DC183" s="108"/>
      <c r="DD183" s="108"/>
      <c r="DE183" s="108"/>
      <c r="DF183" s="108"/>
      <c r="DG183" s="108"/>
      <c r="DH183" s="108"/>
      <c r="DI183" s="108"/>
      <c r="DJ183" s="108"/>
      <c r="DK183" s="108"/>
      <c r="DL183" s="108"/>
      <c r="DM183" s="108"/>
      <c r="DN183" s="108"/>
      <c r="DO183" s="108"/>
      <c r="DP183" s="108"/>
      <c r="DQ183" s="108"/>
      <c r="DR183" s="108"/>
      <c r="DS183" s="108"/>
      <c r="DT183" s="108"/>
      <c r="DU183" s="108"/>
      <c r="DV183" s="108"/>
      <c r="DW183" s="108"/>
      <c r="DX183" s="108"/>
      <c r="DY183" s="108"/>
      <c r="DZ183" s="108"/>
      <c r="EA183" s="108"/>
      <c r="EB183" s="108"/>
      <c r="EC183" s="108"/>
      <c r="ED183" s="108"/>
      <c r="EE183" s="108"/>
      <c r="EF183" s="108"/>
      <c r="EG183" s="108"/>
      <c r="EH183" s="108"/>
      <c r="EI183" s="108"/>
      <c r="EJ183" s="108"/>
      <c r="EK183" s="108"/>
      <c r="EL183" s="108"/>
      <c r="EM183" s="108"/>
      <c r="EN183" s="108"/>
      <c r="EO183" s="108"/>
      <c r="EP183" s="108"/>
      <c r="EQ183" s="108"/>
      <c r="ER183" s="108"/>
      <c r="ES183" s="108"/>
      <c r="ET183" s="108"/>
      <c r="EU183" s="108"/>
      <c r="EV183" s="108"/>
      <c r="EW183" s="108"/>
      <c r="EX183" s="108"/>
      <c r="EY183" s="108"/>
      <c r="EZ183" s="108"/>
      <c r="FA183" s="108"/>
      <c r="FB183" s="108"/>
      <c r="FC183" s="108"/>
      <c r="FD183" s="108"/>
      <c r="FE183" s="108"/>
      <c r="FF183" s="108"/>
      <c r="FG183" s="108"/>
      <c r="FH183" s="108"/>
      <c r="FI183" s="108"/>
      <c r="FJ183" s="108"/>
      <c r="FK183" s="108"/>
      <c r="FL183" s="108"/>
      <c r="FM183" s="108"/>
      <c r="FN183" s="108"/>
      <c r="FO183" s="108"/>
      <c r="FP183" s="108"/>
      <c r="FQ183" s="108"/>
      <c r="FR183" s="108"/>
      <c r="FS183" s="108"/>
      <c r="FT183" s="108"/>
      <c r="FU183" s="108"/>
      <c r="FV183" s="108"/>
      <c r="FW183" s="108"/>
      <c r="FX183" s="108"/>
      <c r="FY183" s="108"/>
      <c r="FZ183" s="108"/>
      <c r="GA183" s="108"/>
      <c r="GB183" s="108"/>
      <c r="GC183" s="108"/>
      <c r="GD183" s="108"/>
      <c r="GE183" s="108"/>
      <c r="GF183" s="108"/>
      <c r="GG183" s="108"/>
      <c r="GH183" s="108"/>
      <c r="GI183" s="108"/>
      <c r="GJ183" s="108"/>
      <c r="GK183" s="108"/>
      <c r="GL183" s="108"/>
      <c r="GM183" s="108"/>
      <c r="GN183" s="108"/>
      <c r="GO183" s="108"/>
      <c r="GP183" s="108"/>
      <c r="GQ183" s="108"/>
      <c r="GR183" s="108"/>
      <c r="GS183" s="108"/>
      <c r="GT183" s="108"/>
      <c r="GU183" s="108"/>
      <c r="GV183" s="108"/>
      <c r="GW183" s="108"/>
      <c r="GX183" s="108"/>
      <c r="GY183" s="108"/>
      <c r="GZ183" s="108"/>
      <c r="HA183" s="108"/>
      <c r="HB183" s="108"/>
      <c r="HC183" s="108"/>
      <c r="HD183" s="108"/>
      <c r="HE183" s="108"/>
      <c r="HF183" s="108"/>
      <c r="HG183" s="108"/>
      <c r="HH183" s="108"/>
      <c r="HI183" s="108"/>
      <c r="HJ183" s="108"/>
      <c r="HK183" s="108"/>
      <c r="HL183" s="108"/>
      <c r="HM183" s="108"/>
      <c r="HN183" s="108"/>
      <c r="HO183" s="108"/>
      <c r="HP183" s="108"/>
      <c r="HQ183" s="108"/>
      <c r="HR183" s="108"/>
      <c r="HS183" s="108"/>
      <c r="HT183" s="108"/>
      <c r="HU183" s="108"/>
      <c r="HV183" s="108"/>
      <c r="HW183" s="108"/>
      <c r="HX183" s="108"/>
      <c r="HY183" s="108"/>
      <c r="HZ183" s="108"/>
      <c r="IA183" s="108"/>
      <c r="IB183" s="108"/>
      <c r="IC183" s="108"/>
      <c r="ID183" s="108"/>
      <c r="IE183" s="108"/>
      <c r="IF183" s="108"/>
      <c r="IG183" s="108"/>
      <c r="IH183" s="108"/>
      <c r="II183" s="108"/>
      <c r="IJ183" s="108"/>
      <c r="IK183" s="108"/>
      <c r="IL183" s="108"/>
      <c r="IM183" s="108"/>
      <c r="IN183" s="108"/>
      <c r="IO183" s="108"/>
      <c r="IP183" s="108"/>
      <c r="IQ183" s="108"/>
      <c r="IR183" s="108"/>
      <c r="IS183" s="108"/>
      <c r="IT183" s="108"/>
      <c r="IU183" s="108"/>
      <c r="IV183" s="108"/>
      <c r="IW183" s="108"/>
      <c r="IX183" s="108"/>
      <c r="IY183" s="108"/>
      <c r="IZ183" s="108"/>
      <c r="JA183" s="108"/>
      <c r="JB183" s="108"/>
      <c r="JC183" s="108"/>
      <c r="JD183" s="108"/>
      <c r="JE183" s="108"/>
      <c r="JF183" s="108"/>
      <c r="JG183" s="108"/>
      <c r="JH183" s="108"/>
      <c r="JI183" s="108"/>
      <c r="JJ183" s="108"/>
      <c r="JK183" s="108"/>
      <c r="JL183" s="108"/>
      <c r="JM183" s="108"/>
      <c r="JN183" s="108"/>
      <c r="JO183" s="108"/>
      <c r="JP183" s="108"/>
      <c r="JQ183" s="108"/>
      <c r="JR183" s="108"/>
      <c r="JS183" s="108"/>
      <c r="JT183" s="108"/>
      <c r="JU183" s="108"/>
      <c r="JV183" s="108"/>
      <c r="JW183" s="108"/>
      <c r="JX183" s="108"/>
      <c r="JY183" s="108"/>
      <c r="JZ183" s="108"/>
      <c r="KA183" s="108"/>
      <c r="KB183" s="108"/>
      <c r="KC183" s="108"/>
      <c r="KD183" s="108"/>
      <c r="KE183" s="108"/>
      <c r="KF183" s="108"/>
      <c r="KG183" s="108"/>
      <c r="KH183" s="108"/>
      <c r="KI183" s="108"/>
      <c r="KJ183" s="108"/>
      <c r="KK183" s="108"/>
      <c r="KL183" s="108"/>
      <c r="KM183" s="108"/>
      <c r="KN183" s="108"/>
      <c r="KO183" s="108"/>
      <c r="KP183" s="108"/>
      <c r="KQ183" s="108"/>
      <c r="KR183" s="108"/>
      <c r="KS183" s="108"/>
      <c r="KT183" s="108"/>
      <c r="KU183" s="108"/>
      <c r="KV183" s="108"/>
      <c r="KW183" s="108"/>
      <c r="KX183" s="108"/>
      <c r="KY183" s="108"/>
      <c r="KZ183" s="108"/>
      <c r="LA183" s="108"/>
      <c r="LB183" s="108"/>
      <c r="LC183" s="108"/>
      <c r="LD183" s="108"/>
      <c r="LE183" s="108"/>
      <c r="LF183" s="108"/>
      <c r="LG183" s="108"/>
      <c r="LH183" s="108"/>
      <c r="LI183" s="108"/>
      <c r="LJ183" s="108"/>
      <c r="LK183" s="108"/>
      <c r="LL183" s="108"/>
      <c r="LM183" s="108"/>
      <c r="LN183" s="108"/>
      <c r="LO183" s="108"/>
      <c r="LP183" s="108"/>
      <c r="LQ183" s="108"/>
      <c r="LR183" s="108"/>
      <c r="LS183" s="108"/>
      <c r="LT183" s="108"/>
      <c r="LU183" s="108"/>
      <c r="LV183" s="108"/>
      <c r="LW183" s="108"/>
      <c r="LX183" s="108"/>
      <c r="LY183" s="108"/>
      <c r="LZ183" s="108"/>
      <c r="MA183" s="108"/>
      <c r="MB183" s="108"/>
      <c r="MC183" s="108"/>
      <c r="MD183" s="108"/>
      <c r="ME183" s="108"/>
    </row>
    <row r="184" spans="1:343">
      <c r="A184" s="3"/>
      <c r="B184" s="438"/>
      <c r="C184" s="438"/>
      <c r="D184" s="438"/>
      <c r="E184" s="438"/>
      <c r="F184" s="438"/>
      <c r="G184" s="438"/>
      <c r="H184" s="438"/>
      <c r="I184" s="438"/>
      <c r="J184" s="438"/>
      <c r="K184" s="438"/>
      <c r="L184" s="438"/>
      <c r="M184" s="438"/>
      <c r="N184" s="438"/>
      <c r="O184" s="438"/>
      <c r="P184" s="438"/>
      <c r="Q184" s="438"/>
      <c r="R184" s="438"/>
      <c r="S184" s="438"/>
      <c r="T184" s="438"/>
      <c r="U184" s="438"/>
      <c r="V184" s="438"/>
      <c r="W184" s="438"/>
      <c r="X184" s="438"/>
      <c r="Y184" s="438"/>
      <c r="Z184" s="438"/>
      <c r="AA184" s="438"/>
      <c r="AB184" s="438"/>
      <c r="AC184" s="438"/>
      <c r="AD184" s="438"/>
      <c r="AE184" s="154"/>
      <c r="AF184" s="154"/>
      <c r="AG184" s="154"/>
      <c r="AH184" s="154"/>
      <c r="AI184" s="154"/>
      <c r="AJ184" s="108"/>
      <c r="AK184" s="154"/>
      <c r="AL184" s="108"/>
      <c r="AM184" s="108"/>
      <c r="AN184" s="108"/>
      <c r="AO184" s="108"/>
      <c r="AP184" s="108"/>
      <c r="AQ184" s="108"/>
      <c r="AR184" s="108"/>
      <c r="AS184" s="108"/>
      <c r="AT184" s="108"/>
      <c r="AU184" s="108"/>
      <c r="AV184" s="108"/>
      <c r="AW184" s="108"/>
      <c r="AX184" s="108"/>
      <c r="AY184" s="108"/>
      <c r="AZ184" s="108"/>
      <c r="BA184" s="108"/>
      <c r="BB184" s="108"/>
      <c r="BC184" s="108"/>
      <c r="BD184" s="108"/>
      <c r="BE184" s="108"/>
      <c r="BF184" s="108"/>
      <c r="BG184" s="108"/>
      <c r="BH184" s="108"/>
      <c r="BI184" s="108"/>
      <c r="BJ184" s="108"/>
      <c r="BK184" s="108"/>
      <c r="BL184" s="108"/>
      <c r="BM184" s="108"/>
      <c r="BN184" s="108"/>
      <c r="BO184" s="108"/>
      <c r="BP184" s="108"/>
      <c r="BQ184" s="108"/>
      <c r="BR184" s="108"/>
      <c r="BS184" s="108"/>
      <c r="BT184" s="108"/>
      <c r="BU184" s="108"/>
      <c r="BV184" s="108"/>
      <c r="BW184" s="108"/>
      <c r="BX184" s="108"/>
      <c r="BY184" s="108"/>
      <c r="BZ184" s="108"/>
      <c r="CA184" s="108"/>
      <c r="CB184" s="108"/>
      <c r="CC184" s="108"/>
      <c r="CD184" s="108"/>
      <c r="CE184" s="108"/>
      <c r="CF184" s="108"/>
      <c r="CG184" s="108"/>
      <c r="CH184" s="108"/>
      <c r="CI184" s="108"/>
      <c r="CJ184" s="108"/>
      <c r="CK184" s="108"/>
      <c r="CL184" s="108"/>
      <c r="CM184" s="108"/>
      <c r="CN184" s="108"/>
      <c r="CO184" s="108"/>
      <c r="CP184" s="108"/>
      <c r="CQ184" s="108"/>
      <c r="CR184" s="108"/>
      <c r="CS184" s="108"/>
      <c r="CT184" s="108"/>
      <c r="CU184" s="108"/>
      <c r="CV184" s="108"/>
      <c r="CW184" s="108"/>
      <c r="CX184" s="108"/>
      <c r="CY184" s="108"/>
      <c r="CZ184" s="108"/>
      <c r="DA184" s="108"/>
      <c r="DB184" s="108"/>
      <c r="DC184" s="108"/>
      <c r="DD184" s="108"/>
      <c r="DE184" s="108"/>
      <c r="DF184" s="108"/>
      <c r="DG184" s="108"/>
      <c r="DH184" s="108"/>
      <c r="DI184" s="108"/>
      <c r="DJ184" s="108"/>
      <c r="DK184" s="108"/>
      <c r="DL184" s="108"/>
      <c r="DM184" s="108"/>
      <c r="DN184" s="108"/>
      <c r="DO184" s="108"/>
      <c r="DP184" s="108"/>
      <c r="DQ184" s="108"/>
      <c r="DR184" s="108"/>
      <c r="DS184" s="108"/>
      <c r="DT184" s="108"/>
      <c r="DU184" s="108"/>
      <c r="DV184" s="108"/>
      <c r="DW184" s="108"/>
      <c r="DX184" s="108"/>
      <c r="DY184" s="108"/>
      <c r="DZ184" s="108"/>
      <c r="EA184" s="108"/>
      <c r="EB184" s="108"/>
      <c r="EC184" s="108"/>
      <c r="ED184" s="108"/>
      <c r="EE184" s="108"/>
      <c r="EF184" s="108"/>
      <c r="EG184" s="108"/>
      <c r="EH184" s="108"/>
      <c r="EI184" s="108"/>
      <c r="EJ184" s="108"/>
      <c r="EK184" s="108"/>
      <c r="EL184" s="108"/>
      <c r="EM184" s="108"/>
      <c r="EN184" s="108"/>
      <c r="EO184" s="108"/>
      <c r="EP184" s="108"/>
      <c r="EQ184" s="108"/>
      <c r="ER184" s="108"/>
      <c r="ES184" s="108"/>
      <c r="ET184" s="108"/>
      <c r="EU184" s="108"/>
      <c r="EV184" s="108"/>
      <c r="EW184" s="108"/>
      <c r="EX184" s="108"/>
      <c r="EY184" s="108"/>
      <c r="EZ184" s="108"/>
      <c r="FA184" s="108"/>
      <c r="FB184" s="108"/>
      <c r="FC184" s="108"/>
      <c r="FD184" s="108"/>
      <c r="FE184" s="108"/>
      <c r="FF184" s="108"/>
      <c r="FG184" s="108"/>
      <c r="FH184" s="108"/>
      <c r="FI184" s="108"/>
      <c r="FJ184" s="108"/>
      <c r="FK184" s="108"/>
      <c r="FL184" s="108"/>
      <c r="FM184" s="108"/>
      <c r="FN184" s="108"/>
      <c r="FO184" s="108"/>
      <c r="FP184" s="108"/>
      <c r="FQ184" s="108"/>
      <c r="FR184" s="108"/>
      <c r="FS184" s="108"/>
      <c r="FT184" s="108"/>
      <c r="FU184" s="108"/>
      <c r="FV184" s="108"/>
      <c r="FW184" s="108"/>
      <c r="FX184" s="108"/>
      <c r="FY184" s="108"/>
      <c r="FZ184" s="108"/>
      <c r="GA184" s="108"/>
      <c r="GB184" s="108"/>
      <c r="GC184" s="108"/>
      <c r="GD184" s="108"/>
      <c r="GE184" s="108"/>
      <c r="GF184" s="108"/>
      <c r="GG184" s="108"/>
      <c r="GH184" s="108"/>
      <c r="GI184" s="108"/>
      <c r="GJ184" s="108"/>
      <c r="GK184" s="108"/>
      <c r="GL184" s="108"/>
      <c r="GM184" s="108"/>
      <c r="GN184" s="108"/>
      <c r="GO184" s="108"/>
      <c r="GP184" s="108"/>
      <c r="GQ184" s="108"/>
      <c r="GR184" s="108"/>
      <c r="GS184" s="108"/>
      <c r="GT184" s="108"/>
      <c r="GU184" s="108"/>
      <c r="GV184" s="108"/>
      <c r="GW184" s="108"/>
      <c r="GX184" s="108"/>
      <c r="GY184" s="108"/>
      <c r="GZ184" s="108"/>
      <c r="HA184" s="108"/>
      <c r="HB184" s="108"/>
      <c r="HC184" s="108"/>
      <c r="HD184" s="108"/>
      <c r="HE184" s="108"/>
      <c r="HF184" s="108"/>
      <c r="HG184" s="108"/>
      <c r="HH184" s="108"/>
      <c r="HI184" s="108"/>
      <c r="HJ184" s="108"/>
      <c r="HK184" s="108"/>
      <c r="HL184" s="108"/>
      <c r="HM184" s="108"/>
      <c r="HN184" s="108"/>
      <c r="HO184" s="108"/>
      <c r="HP184" s="108"/>
      <c r="HQ184" s="108"/>
      <c r="HR184" s="108"/>
      <c r="HS184" s="108"/>
      <c r="HT184" s="108"/>
      <c r="HU184" s="108"/>
      <c r="HV184" s="108"/>
      <c r="HW184" s="108"/>
      <c r="HX184" s="108"/>
      <c r="HY184" s="108"/>
      <c r="HZ184" s="108"/>
      <c r="IA184" s="108"/>
      <c r="IB184" s="108"/>
      <c r="IC184" s="108"/>
      <c r="ID184" s="108"/>
      <c r="IE184" s="108"/>
      <c r="IF184" s="108"/>
      <c r="IG184" s="108"/>
      <c r="IH184" s="108"/>
      <c r="II184" s="108"/>
      <c r="IJ184" s="108"/>
      <c r="IK184" s="108"/>
      <c r="IL184" s="108"/>
      <c r="IM184" s="108"/>
      <c r="IN184" s="108"/>
      <c r="IO184" s="108"/>
      <c r="IP184" s="108"/>
      <c r="IQ184" s="108"/>
      <c r="IR184" s="108"/>
      <c r="IS184" s="108"/>
      <c r="IT184" s="108"/>
      <c r="IU184" s="108"/>
      <c r="IV184" s="108"/>
      <c r="IW184" s="108"/>
      <c r="IX184" s="108"/>
      <c r="IY184" s="108"/>
      <c r="IZ184" s="108"/>
      <c r="JA184" s="108"/>
      <c r="JB184" s="108"/>
      <c r="JC184" s="108"/>
      <c r="JD184" s="108"/>
      <c r="JE184" s="108"/>
      <c r="JF184" s="108"/>
      <c r="JG184" s="108"/>
      <c r="JH184" s="108"/>
      <c r="JI184" s="108"/>
      <c r="JJ184" s="108"/>
      <c r="JK184" s="108"/>
      <c r="JL184" s="108"/>
      <c r="JM184" s="108"/>
      <c r="JN184" s="108"/>
      <c r="JO184" s="108"/>
      <c r="JP184" s="108"/>
      <c r="JQ184" s="108"/>
      <c r="JR184" s="108"/>
      <c r="JS184" s="108"/>
      <c r="JT184" s="108"/>
      <c r="JU184" s="108"/>
      <c r="JV184" s="108"/>
      <c r="JW184" s="108"/>
      <c r="JX184" s="108"/>
      <c r="JY184" s="108"/>
      <c r="JZ184" s="108"/>
      <c r="KA184" s="108"/>
      <c r="KB184" s="108"/>
      <c r="KC184" s="108"/>
      <c r="KD184" s="108"/>
      <c r="KE184" s="108"/>
      <c r="KF184" s="108"/>
      <c r="KG184" s="108"/>
      <c r="KH184" s="108"/>
      <c r="KI184" s="108"/>
      <c r="KJ184" s="108"/>
      <c r="KK184" s="108"/>
      <c r="KL184" s="108"/>
      <c r="KM184" s="108"/>
      <c r="KN184" s="108"/>
      <c r="KO184" s="108"/>
      <c r="KP184" s="108"/>
      <c r="KQ184" s="108"/>
      <c r="KR184" s="108"/>
      <c r="KS184" s="108"/>
      <c r="KT184" s="108"/>
      <c r="KU184" s="108"/>
      <c r="KV184" s="108"/>
      <c r="KW184" s="108"/>
      <c r="KX184" s="108"/>
      <c r="KY184" s="108"/>
      <c r="KZ184" s="108"/>
      <c r="LA184" s="108"/>
      <c r="LB184" s="108"/>
      <c r="LC184" s="108"/>
      <c r="LD184" s="108"/>
      <c r="LE184" s="108"/>
      <c r="LF184" s="108"/>
      <c r="LG184" s="108"/>
      <c r="LH184" s="108"/>
      <c r="LI184" s="108"/>
      <c r="LJ184" s="108"/>
      <c r="LK184" s="108"/>
      <c r="LL184" s="108"/>
      <c r="LM184" s="108"/>
      <c r="LN184" s="108"/>
      <c r="LO184" s="108"/>
      <c r="LP184" s="108"/>
      <c r="LQ184" s="108"/>
      <c r="LR184" s="108"/>
      <c r="LS184" s="108"/>
      <c r="LT184" s="108"/>
      <c r="LU184" s="108"/>
      <c r="LV184" s="108"/>
      <c r="LW184" s="108"/>
      <c r="LX184" s="108"/>
      <c r="LY184" s="108"/>
      <c r="LZ184" s="108"/>
      <c r="MA184" s="108"/>
      <c r="MB184" s="108"/>
      <c r="MC184" s="108"/>
      <c r="MD184" s="108"/>
      <c r="ME184" s="108"/>
    </row>
    <row r="185" spans="1:343">
      <c r="A185" s="3"/>
      <c r="B185" s="438"/>
      <c r="C185" s="438"/>
      <c r="D185" s="438"/>
      <c r="E185" s="438"/>
      <c r="F185" s="438"/>
      <c r="G185" s="438"/>
      <c r="H185" s="438"/>
      <c r="I185" s="438"/>
      <c r="J185" s="438"/>
      <c r="K185" s="438"/>
      <c r="L185" s="438"/>
      <c r="M185" s="438"/>
      <c r="N185" s="438"/>
      <c r="O185" s="438"/>
      <c r="P185" s="438"/>
      <c r="Q185" s="438"/>
      <c r="R185" s="438"/>
      <c r="S185" s="438"/>
      <c r="T185" s="438"/>
      <c r="U185" s="438"/>
      <c r="V185" s="438"/>
      <c r="W185" s="438"/>
      <c r="X185" s="438"/>
      <c r="Y185" s="438"/>
      <c r="Z185" s="438"/>
      <c r="AA185" s="438"/>
      <c r="AB185" s="438"/>
      <c r="AC185" s="438"/>
      <c r="AD185" s="438"/>
      <c r="AE185" s="154"/>
      <c r="AF185" s="154"/>
      <c r="AG185" s="154"/>
      <c r="AH185" s="154"/>
      <c r="AI185" s="154"/>
      <c r="AJ185" s="108"/>
      <c r="AK185" s="154"/>
      <c r="AL185" s="108"/>
      <c r="AM185" s="108"/>
      <c r="AN185" s="108"/>
      <c r="AO185" s="108"/>
      <c r="AP185" s="108"/>
      <c r="AQ185" s="108"/>
      <c r="AR185" s="108"/>
      <c r="AS185" s="108"/>
      <c r="AT185" s="108"/>
      <c r="AU185" s="108"/>
      <c r="AV185" s="108"/>
      <c r="AW185" s="108"/>
      <c r="AX185" s="108"/>
      <c r="AY185" s="108"/>
      <c r="AZ185" s="108"/>
      <c r="BA185" s="108"/>
      <c r="BB185" s="108"/>
      <c r="BC185" s="108"/>
      <c r="BD185" s="108"/>
      <c r="BE185" s="108"/>
      <c r="BF185" s="108"/>
      <c r="BG185" s="108"/>
      <c r="BH185" s="108"/>
      <c r="BI185" s="108"/>
      <c r="BJ185" s="108"/>
      <c r="BK185" s="108"/>
      <c r="BL185" s="108"/>
      <c r="BM185" s="108"/>
      <c r="BN185" s="108"/>
      <c r="BO185" s="108"/>
      <c r="BP185" s="108"/>
      <c r="BQ185" s="108"/>
      <c r="BR185" s="108"/>
      <c r="BS185" s="108"/>
      <c r="BT185" s="108"/>
      <c r="BU185" s="108"/>
      <c r="BV185" s="108"/>
      <c r="BW185" s="108"/>
      <c r="BX185" s="108"/>
      <c r="BY185" s="108"/>
      <c r="BZ185" s="108"/>
      <c r="CA185" s="108"/>
      <c r="CB185" s="108"/>
      <c r="CC185" s="108"/>
      <c r="CD185" s="108"/>
      <c r="CE185" s="108"/>
      <c r="CF185" s="108"/>
      <c r="CG185" s="108"/>
      <c r="CH185" s="108"/>
      <c r="CI185" s="108"/>
      <c r="CJ185" s="108"/>
      <c r="CK185" s="108"/>
      <c r="CL185" s="108"/>
      <c r="CM185" s="108"/>
      <c r="CN185" s="108"/>
      <c r="CO185" s="108"/>
      <c r="CP185" s="108"/>
      <c r="CQ185" s="108"/>
      <c r="CR185" s="108"/>
      <c r="CS185" s="108"/>
      <c r="CT185" s="108"/>
      <c r="CU185" s="108"/>
      <c r="CV185" s="108"/>
      <c r="CW185" s="108"/>
      <c r="CX185" s="108"/>
      <c r="CY185" s="108"/>
      <c r="CZ185" s="108"/>
      <c r="DA185" s="108"/>
      <c r="DB185" s="108"/>
      <c r="DC185" s="108"/>
      <c r="DD185" s="108"/>
      <c r="DE185" s="108"/>
      <c r="DF185" s="108"/>
      <c r="DG185" s="108"/>
      <c r="DH185" s="108"/>
      <c r="DI185" s="108"/>
      <c r="DJ185" s="108"/>
      <c r="DK185" s="108"/>
      <c r="DL185" s="108"/>
      <c r="DM185" s="108"/>
      <c r="DN185" s="108"/>
      <c r="DO185" s="108"/>
      <c r="DP185" s="108"/>
      <c r="DQ185" s="108"/>
      <c r="DR185" s="108"/>
      <c r="DS185" s="108"/>
      <c r="DT185" s="108"/>
      <c r="DU185" s="108"/>
      <c r="DV185" s="108"/>
      <c r="DW185" s="108"/>
      <c r="DX185" s="108"/>
      <c r="DY185" s="108"/>
      <c r="DZ185" s="108"/>
      <c r="EA185" s="108"/>
      <c r="EB185" s="108"/>
      <c r="EC185" s="108"/>
      <c r="ED185" s="108"/>
      <c r="EE185" s="108"/>
      <c r="EF185" s="108"/>
      <c r="EG185" s="108"/>
      <c r="EH185" s="108"/>
      <c r="EI185" s="108"/>
      <c r="EJ185" s="108"/>
      <c r="EK185" s="108"/>
      <c r="EL185" s="108"/>
      <c r="EM185" s="108"/>
      <c r="EN185" s="108"/>
      <c r="EO185" s="108"/>
      <c r="EP185" s="108"/>
      <c r="EQ185" s="108"/>
      <c r="ER185" s="108"/>
      <c r="ES185" s="108"/>
      <c r="ET185" s="108"/>
      <c r="EU185" s="108"/>
      <c r="EV185" s="108"/>
      <c r="EW185" s="108"/>
      <c r="EX185" s="108"/>
      <c r="EY185" s="108"/>
      <c r="EZ185" s="108"/>
      <c r="FA185" s="108"/>
      <c r="FB185" s="108"/>
      <c r="FC185" s="108"/>
      <c r="FD185" s="108"/>
      <c r="FE185" s="108"/>
      <c r="FF185" s="108"/>
      <c r="FG185" s="108"/>
      <c r="FH185" s="108"/>
      <c r="FI185" s="108"/>
      <c r="FJ185" s="108"/>
      <c r="FK185" s="108"/>
      <c r="FL185" s="108"/>
      <c r="FM185" s="108"/>
      <c r="FN185" s="108"/>
      <c r="FO185" s="108"/>
      <c r="FP185" s="108"/>
      <c r="FQ185" s="108"/>
      <c r="FR185" s="108"/>
      <c r="FS185" s="108"/>
      <c r="FT185" s="108"/>
      <c r="FU185" s="108"/>
      <c r="FV185" s="108"/>
      <c r="FW185" s="108"/>
      <c r="FX185" s="108"/>
      <c r="FY185" s="108"/>
      <c r="FZ185" s="108"/>
      <c r="GA185" s="108"/>
      <c r="GB185" s="108"/>
      <c r="GC185" s="108"/>
      <c r="GD185" s="108"/>
      <c r="GE185" s="108"/>
      <c r="GF185" s="108"/>
      <c r="GG185" s="108"/>
      <c r="GH185" s="108"/>
      <c r="GI185" s="108"/>
      <c r="GJ185" s="108"/>
      <c r="GK185" s="108"/>
      <c r="GL185" s="108"/>
      <c r="GM185" s="108"/>
      <c r="GN185" s="108"/>
      <c r="GO185" s="108"/>
      <c r="GP185" s="108"/>
      <c r="GQ185" s="108"/>
      <c r="GR185" s="108"/>
      <c r="GS185" s="108"/>
      <c r="GT185" s="108"/>
      <c r="GU185" s="108"/>
      <c r="GV185" s="108"/>
      <c r="GW185" s="108"/>
      <c r="GX185" s="108"/>
      <c r="GY185" s="108"/>
      <c r="GZ185" s="108"/>
      <c r="HA185" s="108"/>
      <c r="HB185" s="108"/>
      <c r="HC185" s="108"/>
      <c r="HD185" s="108"/>
      <c r="HE185" s="108"/>
      <c r="HF185" s="108"/>
      <c r="HG185" s="108"/>
      <c r="HH185" s="108"/>
      <c r="HI185" s="108"/>
      <c r="HJ185" s="108"/>
      <c r="HK185" s="108"/>
      <c r="HL185" s="108"/>
      <c r="HM185" s="108"/>
      <c r="HN185" s="108"/>
      <c r="HO185" s="108"/>
      <c r="HP185" s="108"/>
      <c r="HQ185" s="108"/>
      <c r="HR185" s="108"/>
      <c r="HS185" s="108"/>
      <c r="HT185" s="108"/>
      <c r="HU185" s="108"/>
      <c r="HV185" s="108"/>
      <c r="HW185" s="108"/>
      <c r="HX185" s="108"/>
      <c r="HY185" s="108"/>
      <c r="HZ185" s="108"/>
      <c r="IA185" s="108"/>
      <c r="IB185" s="108"/>
      <c r="IC185" s="108"/>
      <c r="ID185" s="108"/>
      <c r="IE185" s="108"/>
      <c r="IF185" s="108"/>
      <c r="IG185" s="108"/>
      <c r="IH185" s="108"/>
      <c r="II185" s="108"/>
      <c r="IJ185" s="108"/>
      <c r="IK185" s="108"/>
      <c r="IL185" s="108"/>
      <c r="IM185" s="108"/>
      <c r="IN185" s="108"/>
      <c r="IO185" s="108"/>
      <c r="IP185" s="108"/>
      <c r="IQ185" s="108"/>
      <c r="IR185" s="108"/>
      <c r="IS185" s="108"/>
      <c r="IT185" s="108"/>
      <c r="IU185" s="108"/>
      <c r="IV185" s="108"/>
      <c r="IW185" s="108"/>
      <c r="IX185" s="108"/>
      <c r="IY185" s="108"/>
      <c r="IZ185" s="108"/>
      <c r="JA185" s="108"/>
      <c r="JB185" s="108"/>
      <c r="JC185" s="108"/>
      <c r="JD185" s="108"/>
      <c r="JE185" s="108"/>
      <c r="JF185" s="108"/>
      <c r="JG185" s="108"/>
      <c r="JH185" s="108"/>
      <c r="JI185" s="108"/>
      <c r="JJ185" s="108"/>
      <c r="JK185" s="108"/>
      <c r="JL185" s="108"/>
      <c r="JM185" s="108"/>
      <c r="JN185" s="108"/>
      <c r="JO185" s="108"/>
      <c r="JP185" s="108"/>
      <c r="JQ185" s="108"/>
      <c r="JR185" s="108"/>
      <c r="JS185" s="108"/>
      <c r="JT185" s="108"/>
      <c r="JU185" s="108"/>
      <c r="JV185" s="108"/>
      <c r="JW185" s="108"/>
      <c r="JX185" s="108"/>
      <c r="JY185" s="108"/>
      <c r="JZ185" s="108"/>
      <c r="KA185" s="108"/>
      <c r="KB185" s="108"/>
      <c r="KC185" s="108"/>
      <c r="KD185" s="108"/>
      <c r="KE185" s="108"/>
      <c r="KF185" s="108"/>
      <c r="KG185" s="108"/>
      <c r="KH185" s="108"/>
      <c r="KI185" s="108"/>
      <c r="KJ185" s="108"/>
      <c r="KK185" s="108"/>
      <c r="KL185" s="108"/>
      <c r="KM185" s="108"/>
      <c r="KN185" s="108"/>
      <c r="KO185" s="108"/>
      <c r="KP185" s="108"/>
      <c r="KQ185" s="108"/>
      <c r="KR185" s="108"/>
      <c r="KS185" s="108"/>
      <c r="KT185" s="108"/>
      <c r="KU185" s="108"/>
      <c r="KV185" s="108"/>
      <c r="KW185" s="108"/>
      <c r="KX185" s="108"/>
      <c r="KY185" s="108"/>
      <c r="KZ185" s="108"/>
      <c r="LA185" s="108"/>
      <c r="LB185" s="108"/>
      <c r="LC185" s="108"/>
      <c r="LD185" s="108"/>
      <c r="LE185" s="108"/>
      <c r="LF185" s="108"/>
      <c r="LG185" s="108"/>
      <c r="LH185" s="108"/>
      <c r="LI185" s="108"/>
      <c r="LJ185" s="108"/>
      <c r="LK185" s="108"/>
      <c r="LL185" s="108"/>
      <c r="LM185" s="108"/>
      <c r="LN185" s="108"/>
      <c r="LO185" s="108"/>
      <c r="LP185" s="108"/>
      <c r="LQ185" s="108"/>
      <c r="LR185" s="108"/>
      <c r="LS185" s="108"/>
      <c r="LT185" s="108"/>
      <c r="LU185" s="108"/>
      <c r="LV185" s="108"/>
      <c r="LW185" s="108"/>
      <c r="LX185" s="108"/>
      <c r="LY185" s="108"/>
      <c r="LZ185" s="108"/>
      <c r="MA185" s="108"/>
      <c r="MB185" s="108"/>
      <c r="MC185" s="108"/>
      <c r="MD185" s="108"/>
      <c r="ME185" s="108"/>
    </row>
    <row r="186" spans="1:343">
      <c r="A186" s="3"/>
      <c r="B186" s="438"/>
      <c r="C186" s="438"/>
      <c r="D186" s="438"/>
      <c r="E186" s="438"/>
      <c r="F186" s="438"/>
      <c r="G186" s="438"/>
      <c r="H186" s="438"/>
      <c r="I186" s="438"/>
      <c r="J186" s="438"/>
      <c r="K186" s="438"/>
      <c r="L186" s="438"/>
      <c r="M186" s="438"/>
      <c r="N186" s="438"/>
      <c r="O186" s="438"/>
      <c r="P186" s="438"/>
      <c r="Q186" s="438"/>
      <c r="R186" s="438"/>
      <c r="S186" s="438"/>
      <c r="T186" s="438"/>
      <c r="U186" s="438"/>
      <c r="V186" s="438"/>
      <c r="W186" s="438"/>
      <c r="X186" s="438"/>
      <c r="Y186" s="438"/>
      <c r="Z186" s="438"/>
      <c r="AA186" s="438"/>
      <c r="AB186" s="438"/>
      <c r="AC186" s="438"/>
      <c r="AD186" s="438"/>
      <c r="AE186" s="154"/>
      <c r="AF186" s="154"/>
      <c r="AG186" s="154"/>
      <c r="AH186" s="154"/>
      <c r="AI186" s="154"/>
      <c r="AJ186" s="108"/>
      <c r="AK186" s="154"/>
      <c r="AL186" s="108"/>
      <c r="AM186" s="108"/>
      <c r="AN186" s="108"/>
      <c r="AO186" s="108"/>
      <c r="AP186" s="108"/>
      <c r="AQ186" s="108"/>
      <c r="AR186" s="108"/>
      <c r="AS186" s="108"/>
      <c r="AT186" s="108"/>
      <c r="AU186" s="108"/>
      <c r="AV186" s="108"/>
      <c r="AW186" s="108"/>
      <c r="AX186" s="108"/>
      <c r="AY186" s="108"/>
      <c r="AZ186" s="108"/>
      <c r="BA186" s="108"/>
      <c r="BB186" s="108"/>
      <c r="BC186" s="108"/>
      <c r="BD186" s="108"/>
      <c r="BE186" s="108"/>
      <c r="BF186" s="108"/>
      <c r="BG186" s="108"/>
      <c r="BH186" s="108"/>
      <c r="BI186" s="108"/>
      <c r="BJ186" s="108"/>
      <c r="BK186" s="108"/>
      <c r="BL186" s="108"/>
      <c r="BM186" s="108"/>
      <c r="BN186" s="108"/>
      <c r="BO186" s="108"/>
      <c r="BP186" s="108"/>
      <c r="BQ186" s="108"/>
      <c r="BR186" s="108"/>
      <c r="BS186" s="108"/>
      <c r="BT186" s="108"/>
      <c r="BU186" s="108"/>
      <c r="BV186" s="108"/>
      <c r="BW186" s="108"/>
      <c r="BX186" s="108"/>
      <c r="BY186" s="108"/>
      <c r="BZ186" s="108"/>
      <c r="CA186" s="108"/>
      <c r="CB186" s="108"/>
      <c r="CC186" s="108"/>
      <c r="CD186" s="108"/>
      <c r="CE186" s="108"/>
      <c r="CF186" s="108"/>
      <c r="CG186" s="108"/>
      <c r="CH186" s="108"/>
      <c r="CI186" s="108"/>
      <c r="CJ186" s="108"/>
      <c r="CK186" s="108"/>
      <c r="CL186" s="108"/>
      <c r="CM186" s="108"/>
      <c r="CN186" s="108"/>
      <c r="CO186" s="108"/>
      <c r="CP186" s="108"/>
      <c r="CQ186" s="108"/>
      <c r="CR186" s="108"/>
      <c r="CS186" s="108"/>
      <c r="CT186" s="108"/>
      <c r="CU186" s="108"/>
      <c r="CV186" s="108"/>
      <c r="CW186" s="108"/>
      <c r="CX186" s="108"/>
      <c r="CY186" s="108"/>
      <c r="CZ186" s="108"/>
      <c r="DA186" s="108"/>
      <c r="DB186" s="108"/>
      <c r="DC186" s="108"/>
      <c r="DD186" s="108"/>
      <c r="DE186" s="108"/>
      <c r="DF186" s="108"/>
      <c r="DG186" s="108"/>
      <c r="DH186" s="108"/>
      <c r="DI186" s="108"/>
      <c r="DJ186" s="108"/>
      <c r="DK186" s="108"/>
      <c r="DL186" s="108"/>
      <c r="DM186" s="108"/>
      <c r="DN186" s="108"/>
      <c r="DO186" s="108"/>
      <c r="DP186" s="108"/>
      <c r="DQ186" s="108"/>
      <c r="DR186" s="108"/>
      <c r="DS186" s="108"/>
      <c r="DT186" s="108"/>
      <c r="DU186" s="108"/>
      <c r="DV186" s="108"/>
      <c r="DW186" s="108"/>
      <c r="DX186" s="108"/>
      <c r="DY186" s="108"/>
      <c r="DZ186" s="108"/>
      <c r="EA186" s="108"/>
      <c r="EB186" s="108"/>
      <c r="EC186" s="108"/>
      <c r="ED186" s="108"/>
      <c r="EE186" s="108"/>
      <c r="EF186" s="108"/>
      <c r="EG186" s="108"/>
      <c r="EH186" s="108"/>
      <c r="EI186" s="108"/>
      <c r="EJ186" s="108"/>
      <c r="EK186" s="108"/>
      <c r="EL186" s="108"/>
      <c r="EM186" s="108"/>
      <c r="EN186" s="108"/>
      <c r="EO186" s="108"/>
      <c r="EP186" s="108"/>
      <c r="EQ186" s="108"/>
      <c r="ER186" s="108"/>
      <c r="ES186" s="108"/>
      <c r="ET186" s="108"/>
      <c r="EU186" s="108"/>
      <c r="EV186" s="108"/>
      <c r="EW186" s="108"/>
      <c r="EX186" s="108"/>
      <c r="EY186" s="108"/>
      <c r="EZ186" s="108"/>
      <c r="FA186" s="108"/>
      <c r="FB186" s="108"/>
      <c r="FC186" s="108"/>
      <c r="FD186" s="108"/>
      <c r="FE186" s="108"/>
      <c r="FF186" s="108"/>
      <c r="FG186" s="108"/>
      <c r="FH186" s="108"/>
      <c r="FI186" s="108"/>
      <c r="FJ186" s="108"/>
      <c r="FK186" s="108"/>
      <c r="FL186" s="108"/>
      <c r="FM186" s="108"/>
      <c r="FN186" s="108"/>
      <c r="FO186" s="108"/>
      <c r="FP186" s="108"/>
      <c r="FQ186" s="108"/>
      <c r="FR186" s="108"/>
      <c r="FS186" s="108"/>
      <c r="FT186" s="108"/>
      <c r="FU186" s="108"/>
      <c r="FV186" s="108"/>
      <c r="FW186" s="108"/>
      <c r="FX186" s="108"/>
      <c r="FY186" s="108"/>
      <c r="FZ186" s="108"/>
      <c r="GA186" s="108"/>
      <c r="GB186" s="108"/>
      <c r="GC186" s="108"/>
      <c r="GD186" s="108"/>
      <c r="GE186" s="108"/>
      <c r="GF186" s="108"/>
      <c r="GG186" s="108"/>
      <c r="GH186" s="108"/>
      <c r="GI186" s="108"/>
      <c r="GJ186" s="108"/>
      <c r="GK186" s="108"/>
      <c r="GL186" s="108"/>
      <c r="GM186" s="108"/>
      <c r="GN186" s="108"/>
      <c r="GO186" s="108"/>
      <c r="GP186" s="108"/>
      <c r="GQ186" s="108"/>
      <c r="GR186" s="108"/>
      <c r="GS186" s="108"/>
      <c r="GT186" s="108"/>
      <c r="GU186" s="108"/>
      <c r="GV186" s="108"/>
      <c r="GW186" s="108"/>
      <c r="GX186" s="108"/>
      <c r="GY186" s="108"/>
      <c r="GZ186" s="108"/>
      <c r="HA186" s="108"/>
      <c r="HB186" s="108"/>
      <c r="HC186" s="108"/>
      <c r="HD186" s="108"/>
      <c r="HE186" s="108"/>
      <c r="HF186" s="108"/>
      <c r="HG186" s="108"/>
      <c r="HH186" s="108"/>
      <c r="HI186" s="108"/>
      <c r="HJ186" s="108"/>
      <c r="HK186" s="108"/>
      <c r="HL186" s="108"/>
      <c r="HM186" s="108"/>
      <c r="HN186" s="108"/>
      <c r="HO186" s="108"/>
      <c r="HP186" s="108"/>
      <c r="HQ186" s="108"/>
      <c r="HR186" s="108"/>
      <c r="HS186" s="108"/>
      <c r="HT186" s="108"/>
      <c r="HU186" s="108"/>
      <c r="HV186" s="108"/>
      <c r="HW186" s="108"/>
      <c r="HX186" s="108"/>
      <c r="HY186" s="108"/>
      <c r="HZ186" s="108"/>
      <c r="IA186" s="108"/>
      <c r="IB186" s="108"/>
      <c r="IC186" s="108"/>
      <c r="ID186" s="108"/>
      <c r="IE186" s="108"/>
      <c r="IF186" s="108"/>
      <c r="IG186" s="108"/>
      <c r="IH186" s="108"/>
      <c r="II186" s="108"/>
      <c r="IJ186" s="108"/>
      <c r="IK186" s="108"/>
      <c r="IL186" s="108"/>
      <c r="IM186" s="108"/>
      <c r="IN186" s="108"/>
      <c r="IO186" s="108"/>
      <c r="IP186" s="108"/>
      <c r="IQ186" s="108"/>
      <c r="IR186" s="108"/>
      <c r="IS186" s="108"/>
      <c r="IT186" s="108"/>
      <c r="IU186" s="108"/>
      <c r="IV186" s="108"/>
      <c r="IW186" s="108"/>
      <c r="IX186" s="108"/>
      <c r="IY186" s="108"/>
      <c r="IZ186" s="108"/>
      <c r="JA186" s="108"/>
      <c r="JB186" s="108"/>
      <c r="JC186" s="108"/>
      <c r="JD186" s="108"/>
      <c r="JE186" s="108"/>
      <c r="JF186" s="108"/>
      <c r="JG186" s="108"/>
      <c r="JH186" s="108"/>
      <c r="JI186" s="108"/>
      <c r="JJ186" s="108"/>
      <c r="JK186" s="108"/>
      <c r="JL186" s="108"/>
      <c r="JM186" s="108"/>
      <c r="JN186" s="108"/>
      <c r="JO186" s="108"/>
      <c r="JP186" s="108"/>
      <c r="JQ186" s="108"/>
      <c r="JR186" s="108"/>
      <c r="JS186" s="108"/>
      <c r="JT186" s="108"/>
      <c r="JU186" s="108"/>
      <c r="JV186" s="108"/>
      <c r="JW186" s="108"/>
      <c r="JX186" s="108"/>
      <c r="JY186" s="108"/>
      <c r="JZ186" s="108"/>
      <c r="KA186" s="108"/>
      <c r="KB186" s="108"/>
      <c r="KC186" s="108"/>
      <c r="KD186" s="108"/>
      <c r="KE186" s="108"/>
      <c r="KF186" s="108"/>
      <c r="KG186" s="108"/>
      <c r="KH186" s="108"/>
      <c r="KI186" s="108"/>
      <c r="KJ186" s="108"/>
      <c r="KK186" s="108"/>
      <c r="KL186" s="108"/>
      <c r="KM186" s="108"/>
      <c r="KN186" s="108"/>
      <c r="KO186" s="108"/>
      <c r="KP186" s="108"/>
      <c r="KQ186" s="108"/>
      <c r="KR186" s="108"/>
      <c r="KS186" s="108"/>
      <c r="KT186" s="108"/>
      <c r="KU186" s="108"/>
      <c r="KV186" s="108"/>
      <c r="KW186" s="108"/>
      <c r="KX186" s="108"/>
      <c r="KY186" s="108"/>
      <c r="KZ186" s="108"/>
      <c r="LA186" s="108"/>
      <c r="LB186" s="108"/>
      <c r="LC186" s="108"/>
      <c r="LD186" s="108"/>
      <c r="LE186" s="108"/>
      <c r="LF186" s="108"/>
      <c r="LG186" s="108"/>
      <c r="LH186" s="108"/>
      <c r="LI186" s="108"/>
      <c r="LJ186" s="108"/>
      <c r="LK186" s="108"/>
      <c r="LL186" s="108"/>
      <c r="LM186" s="108"/>
      <c r="LN186" s="108"/>
      <c r="LO186" s="108"/>
      <c r="LP186" s="108"/>
      <c r="LQ186" s="108"/>
      <c r="LR186" s="108"/>
      <c r="LS186" s="108"/>
      <c r="LT186" s="108"/>
      <c r="LU186" s="108"/>
      <c r="LV186" s="108"/>
      <c r="LW186" s="108"/>
      <c r="LX186" s="108"/>
      <c r="LY186" s="108"/>
      <c r="LZ186" s="108"/>
      <c r="MA186" s="108"/>
      <c r="MB186" s="108"/>
      <c r="MC186" s="108"/>
      <c r="MD186" s="108"/>
      <c r="ME186" s="108"/>
    </row>
    <row r="187" spans="1:343">
      <c r="A187" s="3"/>
      <c r="B187" s="438"/>
      <c r="C187" s="438"/>
      <c r="D187" s="438"/>
      <c r="E187" s="438"/>
      <c r="F187" s="438"/>
      <c r="G187" s="438"/>
      <c r="H187" s="438"/>
      <c r="I187" s="438"/>
      <c r="J187" s="438"/>
      <c r="K187" s="438"/>
      <c r="L187" s="438"/>
      <c r="M187" s="438"/>
      <c r="N187" s="438"/>
      <c r="O187" s="438"/>
      <c r="P187" s="438"/>
      <c r="Q187" s="438"/>
      <c r="R187" s="438"/>
      <c r="S187" s="438"/>
      <c r="T187" s="438"/>
      <c r="U187" s="438"/>
      <c r="V187" s="438"/>
      <c r="W187" s="438"/>
      <c r="X187" s="438"/>
      <c r="Y187" s="438"/>
      <c r="Z187" s="438"/>
      <c r="AA187" s="438"/>
      <c r="AB187" s="438"/>
      <c r="AC187" s="438"/>
      <c r="AD187" s="438"/>
      <c r="AE187" s="154"/>
      <c r="AF187" s="154"/>
      <c r="AG187" s="154"/>
      <c r="AH187" s="154"/>
      <c r="AI187" s="154"/>
      <c r="AJ187" s="108"/>
      <c r="AK187" s="154"/>
      <c r="AL187" s="108"/>
      <c r="AM187" s="108"/>
      <c r="AN187" s="108"/>
      <c r="AO187" s="108"/>
      <c r="AP187" s="108"/>
      <c r="AQ187" s="108"/>
      <c r="AR187" s="108"/>
      <c r="AS187" s="108"/>
      <c r="AT187" s="108"/>
      <c r="AU187" s="108"/>
      <c r="AV187" s="108"/>
      <c r="AW187" s="108"/>
      <c r="AX187" s="108"/>
      <c r="AY187" s="108"/>
      <c r="AZ187" s="108"/>
      <c r="BA187" s="108"/>
      <c r="BB187" s="108"/>
      <c r="BC187" s="108"/>
      <c r="BD187" s="108"/>
      <c r="BE187" s="108"/>
      <c r="BF187" s="108"/>
      <c r="BG187" s="108"/>
      <c r="BH187" s="108"/>
      <c r="BI187" s="108"/>
      <c r="BJ187" s="108"/>
      <c r="BK187" s="108"/>
      <c r="BL187" s="108"/>
      <c r="BM187" s="108"/>
      <c r="BN187" s="108"/>
      <c r="BO187" s="108"/>
      <c r="BP187" s="108"/>
      <c r="BQ187" s="108"/>
      <c r="BR187" s="108"/>
      <c r="BS187" s="108"/>
      <c r="BT187" s="108"/>
      <c r="BU187" s="108"/>
      <c r="BV187" s="108"/>
      <c r="BW187" s="108"/>
      <c r="BX187" s="108"/>
      <c r="BY187" s="108"/>
      <c r="BZ187" s="108"/>
      <c r="CA187" s="108"/>
      <c r="CB187" s="108"/>
      <c r="CC187" s="108"/>
      <c r="CD187" s="108"/>
      <c r="CE187" s="108"/>
      <c r="CF187" s="108"/>
      <c r="CG187" s="108"/>
      <c r="CH187" s="108"/>
      <c r="CI187" s="108"/>
      <c r="CJ187" s="108"/>
      <c r="CK187" s="108"/>
      <c r="CL187" s="108"/>
      <c r="CM187" s="108"/>
      <c r="CN187" s="108"/>
      <c r="CO187" s="108"/>
      <c r="CP187" s="108"/>
      <c r="CQ187" s="108"/>
      <c r="CR187" s="108"/>
      <c r="CS187" s="108"/>
      <c r="CT187" s="108"/>
      <c r="CU187" s="108"/>
      <c r="CV187" s="108"/>
      <c r="CW187" s="108"/>
      <c r="CX187" s="108"/>
      <c r="CY187" s="108"/>
      <c r="CZ187" s="108"/>
      <c r="DA187" s="108"/>
      <c r="DB187" s="108"/>
      <c r="DC187" s="108"/>
      <c r="DD187" s="108"/>
      <c r="DE187" s="108"/>
      <c r="DF187" s="108"/>
      <c r="DG187" s="108"/>
      <c r="DH187" s="108"/>
      <c r="DI187" s="108"/>
      <c r="DJ187" s="108"/>
      <c r="DK187" s="108"/>
      <c r="DL187" s="108"/>
      <c r="DM187" s="108"/>
      <c r="DN187" s="108"/>
      <c r="DO187" s="108"/>
      <c r="DP187" s="108"/>
      <c r="DQ187" s="108"/>
      <c r="DR187" s="108"/>
      <c r="DS187" s="108"/>
      <c r="DT187" s="108"/>
      <c r="DU187" s="108"/>
      <c r="DV187" s="108"/>
      <c r="DW187" s="108"/>
      <c r="DX187" s="108"/>
      <c r="DY187" s="108"/>
      <c r="DZ187" s="108"/>
      <c r="EA187" s="108"/>
      <c r="EB187" s="108"/>
      <c r="EC187" s="108"/>
      <c r="ED187" s="108"/>
      <c r="EE187" s="108"/>
      <c r="EF187" s="108"/>
      <c r="EG187" s="108"/>
      <c r="EH187" s="108"/>
      <c r="EI187" s="108"/>
      <c r="EJ187" s="108"/>
      <c r="EK187" s="108"/>
      <c r="EL187" s="108"/>
      <c r="EM187" s="108"/>
      <c r="EN187" s="108"/>
      <c r="EO187" s="108"/>
      <c r="EP187" s="108"/>
      <c r="EQ187" s="108"/>
      <c r="ER187" s="108"/>
      <c r="ES187" s="108"/>
      <c r="ET187" s="108"/>
      <c r="EU187" s="108"/>
      <c r="EV187" s="108"/>
      <c r="EW187" s="108"/>
      <c r="EX187" s="108"/>
      <c r="EY187" s="108"/>
      <c r="EZ187" s="108"/>
      <c r="FA187" s="108"/>
      <c r="FB187" s="108"/>
      <c r="FC187" s="108"/>
      <c r="FD187" s="108"/>
      <c r="FE187" s="108"/>
      <c r="FF187" s="108"/>
      <c r="FG187" s="108"/>
      <c r="FH187" s="108"/>
      <c r="FI187" s="108"/>
      <c r="FJ187" s="108"/>
      <c r="FK187" s="108"/>
      <c r="FL187" s="108"/>
      <c r="FM187" s="108"/>
      <c r="FN187" s="108"/>
      <c r="FO187" s="108"/>
      <c r="FP187" s="108"/>
      <c r="FQ187" s="108"/>
      <c r="FR187" s="108"/>
      <c r="FS187" s="108"/>
      <c r="FT187" s="108"/>
      <c r="FU187" s="108"/>
      <c r="FV187" s="108"/>
      <c r="FW187" s="108"/>
      <c r="FX187" s="108"/>
      <c r="FY187" s="108"/>
      <c r="FZ187" s="108"/>
      <c r="GA187" s="108"/>
      <c r="GB187" s="108"/>
      <c r="GC187" s="108"/>
      <c r="GD187" s="108"/>
      <c r="GE187" s="108"/>
      <c r="GF187" s="108"/>
      <c r="GG187" s="108"/>
      <c r="GH187" s="108"/>
      <c r="GI187" s="108"/>
      <c r="GJ187" s="108"/>
      <c r="GK187" s="108"/>
      <c r="GL187" s="108"/>
      <c r="GM187" s="108"/>
      <c r="GN187" s="108"/>
      <c r="GO187" s="108"/>
      <c r="GP187" s="108"/>
      <c r="GQ187" s="108"/>
      <c r="GR187" s="108"/>
      <c r="GS187" s="108"/>
      <c r="GT187" s="108"/>
      <c r="GU187" s="108"/>
      <c r="GV187" s="108"/>
      <c r="GW187" s="108"/>
      <c r="GX187" s="108"/>
      <c r="GY187" s="108"/>
      <c r="GZ187" s="108"/>
      <c r="HA187" s="108"/>
      <c r="HB187" s="108"/>
      <c r="HC187" s="108"/>
      <c r="HD187" s="108"/>
      <c r="HE187" s="108"/>
      <c r="HF187" s="108"/>
      <c r="HG187" s="108"/>
      <c r="HH187" s="108"/>
      <c r="HI187" s="108"/>
      <c r="HJ187" s="108"/>
      <c r="HK187" s="108"/>
      <c r="HL187" s="108"/>
      <c r="HM187" s="108"/>
      <c r="HN187" s="108"/>
      <c r="HO187" s="108"/>
      <c r="HP187" s="108"/>
      <c r="HQ187" s="108"/>
      <c r="HR187" s="108"/>
      <c r="HS187" s="108"/>
      <c r="HT187" s="108"/>
      <c r="HU187" s="108"/>
      <c r="HV187" s="108"/>
      <c r="HW187" s="108"/>
      <c r="HX187" s="108"/>
      <c r="HY187" s="108"/>
      <c r="HZ187" s="108"/>
      <c r="IA187" s="108"/>
      <c r="IB187" s="108"/>
      <c r="IC187" s="108"/>
      <c r="ID187" s="108"/>
      <c r="IE187" s="108"/>
      <c r="IF187" s="108"/>
      <c r="IG187" s="108"/>
      <c r="IH187" s="108"/>
      <c r="II187" s="108"/>
      <c r="IJ187" s="108"/>
      <c r="IK187" s="108"/>
      <c r="IL187" s="108"/>
      <c r="IM187" s="108"/>
      <c r="IN187" s="108"/>
      <c r="IO187" s="108"/>
      <c r="IP187" s="108"/>
      <c r="IQ187" s="108"/>
      <c r="IR187" s="108"/>
      <c r="IS187" s="108"/>
      <c r="IT187" s="108"/>
      <c r="IU187" s="108"/>
      <c r="IV187" s="108"/>
      <c r="IW187" s="108"/>
      <c r="IX187" s="108"/>
      <c r="IY187" s="108"/>
      <c r="IZ187" s="108"/>
      <c r="JA187" s="108"/>
      <c r="JB187" s="108"/>
      <c r="JC187" s="108"/>
      <c r="JD187" s="108"/>
      <c r="JE187" s="108"/>
      <c r="JF187" s="108"/>
      <c r="JG187" s="108"/>
      <c r="JH187" s="108"/>
      <c r="JI187" s="108"/>
      <c r="JJ187" s="108"/>
      <c r="JK187" s="108"/>
      <c r="JL187" s="108"/>
      <c r="JM187" s="108"/>
      <c r="JN187" s="108"/>
      <c r="JO187" s="108"/>
      <c r="JP187" s="108"/>
      <c r="JQ187" s="108"/>
      <c r="JR187" s="108"/>
      <c r="JS187" s="108"/>
      <c r="JT187" s="108"/>
      <c r="JU187" s="108"/>
      <c r="JV187" s="108"/>
      <c r="JW187" s="108"/>
      <c r="JX187" s="108"/>
      <c r="JY187" s="108"/>
      <c r="JZ187" s="108"/>
      <c r="KA187" s="108"/>
      <c r="KB187" s="108"/>
      <c r="KC187" s="108"/>
      <c r="KD187" s="108"/>
      <c r="KE187" s="108"/>
      <c r="KF187" s="108"/>
      <c r="KG187" s="108"/>
      <c r="KH187" s="108"/>
      <c r="KI187" s="108"/>
      <c r="KJ187" s="108"/>
      <c r="KK187" s="108"/>
      <c r="KL187" s="108"/>
      <c r="KM187" s="108"/>
      <c r="KN187" s="108"/>
      <c r="KO187" s="108"/>
      <c r="KP187" s="108"/>
      <c r="KQ187" s="108"/>
      <c r="KR187" s="108"/>
      <c r="KS187" s="108"/>
      <c r="KT187" s="108"/>
      <c r="KU187" s="108"/>
      <c r="KV187" s="108"/>
      <c r="KW187" s="108"/>
      <c r="KX187" s="108"/>
      <c r="KY187" s="108"/>
      <c r="KZ187" s="108"/>
      <c r="LA187" s="108"/>
      <c r="LB187" s="108"/>
      <c r="LC187" s="108"/>
      <c r="LD187" s="108"/>
      <c r="LE187" s="108"/>
      <c r="LF187" s="108"/>
      <c r="LG187" s="108"/>
      <c r="LH187" s="108"/>
      <c r="LI187" s="108"/>
      <c r="LJ187" s="108"/>
      <c r="LK187" s="108"/>
      <c r="LL187" s="108"/>
      <c r="LM187" s="108"/>
      <c r="LN187" s="108"/>
      <c r="LO187" s="108"/>
      <c r="LP187" s="108"/>
      <c r="LQ187" s="108"/>
      <c r="LR187" s="108"/>
      <c r="LS187" s="108"/>
      <c r="LT187" s="108"/>
      <c r="LU187" s="108"/>
      <c r="LV187" s="108"/>
      <c r="LW187" s="108"/>
      <c r="LX187" s="108"/>
      <c r="LY187" s="108"/>
      <c r="LZ187" s="108"/>
      <c r="MA187" s="108"/>
      <c r="MB187" s="108"/>
      <c r="MC187" s="108"/>
      <c r="MD187" s="108"/>
      <c r="ME187" s="108"/>
    </row>
    <row r="188" spans="1:343">
      <c r="A188" s="3"/>
      <c r="B188" s="438"/>
      <c r="C188" s="438"/>
      <c r="D188" s="438"/>
      <c r="E188" s="438"/>
      <c r="F188" s="438"/>
      <c r="G188" s="438"/>
      <c r="H188" s="438"/>
      <c r="I188" s="438"/>
      <c r="J188" s="438"/>
      <c r="K188" s="438"/>
      <c r="L188" s="438"/>
      <c r="M188" s="438"/>
      <c r="N188" s="438"/>
      <c r="O188" s="438"/>
      <c r="P188" s="438"/>
      <c r="Q188" s="438"/>
      <c r="R188" s="438"/>
      <c r="S188" s="438"/>
      <c r="T188" s="438"/>
      <c r="U188" s="438"/>
      <c r="V188" s="438"/>
      <c r="W188" s="438"/>
      <c r="X188" s="438"/>
      <c r="Y188" s="438"/>
      <c r="Z188" s="438"/>
      <c r="AA188" s="438"/>
      <c r="AB188" s="438"/>
      <c r="AC188" s="438"/>
      <c r="AD188" s="438"/>
      <c r="AE188" s="154"/>
      <c r="AF188" s="154"/>
      <c r="AG188" s="154"/>
      <c r="AH188" s="154"/>
      <c r="AI188" s="154"/>
      <c r="AJ188" s="108"/>
      <c r="AK188" s="154"/>
      <c r="AL188" s="108"/>
      <c r="AM188" s="108"/>
      <c r="AN188" s="108"/>
      <c r="AO188" s="108"/>
      <c r="AP188" s="108"/>
      <c r="AQ188" s="108"/>
      <c r="AR188" s="108"/>
      <c r="AS188" s="108"/>
      <c r="AT188" s="108"/>
      <c r="AU188" s="108"/>
      <c r="AV188" s="108"/>
      <c r="AW188" s="108"/>
      <c r="AX188" s="108"/>
      <c r="AY188" s="108"/>
      <c r="AZ188" s="108"/>
      <c r="BA188" s="108"/>
      <c r="BB188" s="108"/>
      <c r="BC188" s="108"/>
      <c r="BD188" s="108"/>
      <c r="BE188" s="108"/>
      <c r="BF188" s="108"/>
      <c r="BG188" s="108"/>
      <c r="BH188" s="108"/>
      <c r="BI188" s="108"/>
      <c r="BJ188" s="108"/>
      <c r="BK188" s="108"/>
      <c r="BL188" s="108"/>
      <c r="BM188" s="108"/>
      <c r="BN188" s="108"/>
      <c r="BO188" s="108"/>
      <c r="BP188" s="108"/>
      <c r="BQ188" s="108"/>
      <c r="BR188" s="108"/>
      <c r="BS188" s="108"/>
      <c r="BT188" s="108"/>
      <c r="BU188" s="108"/>
      <c r="BV188" s="108"/>
      <c r="BW188" s="108"/>
      <c r="BX188" s="108"/>
      <c r="BY188" s="108"/>
      <c r="BZ188" s="108"/>
      <c r="CA188" s="108"/>
      <c r="CB188" s="108"/>
      <c r="CC188" s="108"/>
      <c r="CD188" s="108"/>
      <c r="CE188" s="108"/>
      <c r="CF188" s="108"/>
      <c r="CG188" s="108"/>
      <c r="CH188" s="108"/>
      <c r="CI188" s="108"/>
      <c r="CJ188" s="108"/>
      <c r="CK188" s="108"/>
      <c r="CL188" s="108"/>
      <c r="CM188" s="108"/>
      <c r="CN188" s="108"/>
      <c r="CO188" s="108"/>
      <c r="CP188" s="108"/>
      <c r="CQ188" s="108"/>
      <c r="CR188" s="108"/>
      <c r="CS188" s="108"/>
      <c r="CT188" s="108"/>
      <c r="CU188" s="108"/>
      <c r="CV188" s="108"/>
      <c r="CW188" s="108"/>
      <c r="CX188" s="108"/>
      <c r="CY188" s="108"/>
      <c r="CZ188" s="108"/>
      <c r="DA188" s="108"/>
      <c r="DB188" s="108"/>
      <c r="DC188" s="108"/>
      <c r="DD188" s="108"/>
      <c r="DE188" s="108"/>
      <c r="DF188" s="108"/>
      <c r="DG188" s="108"/>
      <c r="DH188" s="108"/>
      <c r="DI188" s="108"/>
      <c r="DJ188" s="108"/>
      <c r="DK188" s="108"/>
      <c r="DL188" s="108"/>
      <c r="DM188" s="108"/>
      <c r="DN188" s="108"/>
      <c r="DO188" s="108"/>
      <c r="DP188" s="108"/>
      <c r="DQ188" s="108"/>
      <c r="DR188" s="108"/>
      <c r="DS188" s="108"/>
      <c r="DT188" s="108"/>
      <c r="DU188" s="108"/>
      <c r="DV188" s="108"/>
      <c r="DW188" s="108"/>
      <c r="DX188" s="108"/>
      <c r="DY188" s="108"/>
      <c r="DZ188" s="108"/>
      <c r="EA188" s="108"/>
      <c r="EB188" s="108"/>
      <c r="EC188" s="108"/>
      <c r="ED188" s="108"/>
      <c r="EE188" s="108"/>
      <c r="EF188" s="108"/>
      <c r="EG188" s="108"/>
      <c r="EH188" s="108"/>
      <c r="EI188" s="108"/>
      <c r="EJ188" s="108"/>
      <c r="EK188" s="108"/>
      <c r="EL188" s="108"/>
      <c r="EM188" s="108"/>
      <c r="EN188" s="108"/>
      <c r="EO188" s="108"/>
      <c r="EP188" s="108"/>
      <c r="EQ188" s="108"/>
      <c r="ER188" s="108"/>
      <c r="ES188" s="108"/>
      <c r="ET188" s="108"/>
      <c r="EU188" s="108"/>
      <c r="EV188" s="108"/>
      <c r="EW188" s="108"/>
      <c r="EX188" s="108"/>
      <c r="EY188" s="108"/>
      <c r="EZ188" s="108"/>
      <c r="FA188" s="108"/>
      <c r="FB188" s="108"/>
      <c r="FC188" s="108"/>
      <c r="FD188" s="108"/>
      <c r="FE188" s="108"/>
      <c r="FF188" s="108"/>
      <c r="FG188" s="108"/>
      <c r="FH188" s="108"/>
      <c r="FI188" s="108"/>
      <c r="FJ188" s="108"/>
      <c r="FK188" s="108"/>
      <c r="FL188" s="108"/>
      <c r="FM188" s="108"/>
      <c r="FN188" s="108"/>
      <c r="FO188" s="108"/>
      <c r="FP188" s="108"/>
      <c r="FQ188" s="108"/>
      <c r="FR188" s="108"/>
      <c r="FS188" s="108"/>
      <c r="FT188" s="108"/>
      <c r="FU188" s="108"/>
      <c r="FV188" s="108"/>
      <c r="FW188" s="108"/>
      <c r="FX188" s="108"/>
      <c r="FY188" s="108"/>
      <c r="FZ188" s="108"/>
      <c r="GA188" s="108"/>
      <c r="GB188" s="108"/>
      <c r="GC188" s="108"/>
      <c r="GD188" s="108"/>
      <c r="GE188" s="108"/>
      <c r="GF188" s="108"/>
      <c r="GG188" s="108"/>
      <c r="GH188" s="108"/>
      <c r="GI188" s="108"/>
      <c r="GJ188" s="108"/>
      <c r="GK188" s="108"/>
      <c r="GL188" s="108"/>
      <c r="GM188" s="108"/>
      <c r="GN188" s="108"/>
      <c r="GO188" s="108"/>
      <c r="GP188" s="108"/>
      <c r="GQ188" s="108"/>
      <c r="GR188" s="108"/>
      <c r="GS188" s="108"/>
      <c r="GT188" s="108"/>
      <c r="GU188" s="108"/>
      <c r="GV188" s="108"/>
      <c r="GW188" s="108"/>
      <c r="GX188" s="108"/>
      <c r="GY188" s="108"/>
      <c r="GZ188" s="108"/>
      <c r="HA188" s="108"/>
      <c r="HB188" s="108"/>
      <c r="HC188" s="108"/>
      <c r="HD188" s="108"/>
      <c r="HE188" s="108"/>
      <c r="HF188" s="108"/>
      <c r="HG188" s="108"/>
      <c r="HH188" s="108"/>
      <c r="HI188" s="108"/>
      <c r="HJ188" s="108"/>
      <c r="HK188" s="108"/>
      <c r="HL188" s="108"/>
      <c r="HM188" s="108"/>
      <c r="HN188" s="108"/>
      <c r="HO188" s="108"/>
      <c r="HP188" s="108"/>
      <c r="HQ188" s="108"/>
      <c r="HR188" s="108"/>
      <c r="HS188" s="108"/>
      <c r="HT188" s="108"/>
      <c r="HU188" s="108"/>
      <c r="HV188" s="108"/>
      <c r="HW188" s="108"/>
      <c r="HX188" s="108"/>
      <c r="HY188" s="108"/>
      <c r="HZ188" s="108"/>
      <c r="IA188" s="108"/>
      <c r="IB188" s="108"/>
      <c r="IC188" s="108"/>
      <c r="ID188" s="108"/>
      <c r="IE188" s="108"/>
      <c r="IF188" s="108"/>
      <c r="IG188" s="108"/>
      <c r="IH188" s="108"/>
      <c r="II188" s="108"/>
      <c r="IJ188" s="108"/>
      <c r="IK188" s="108"/>
      <c r="IL188" s="108"/>
      <c r="IM188" s="108"/>
      <c r="IN188" s="108"/>
      <c r="IO188" s="108"/>
      <c r="IP188" s="108"/>
      <c r="IQ188" s="108"/>
      <c r="IR188" s="108"/>
      <c r="IS188" s="108"/>
      <c r="IT188" s="108"/>
      <c r="IU188" s="108"/>
      <c r="IV188" s="108"/>
      <c r="IW188" s="108"/>
      <c r="IX188" s="108"/>
      <c r="IY188" s="108"/>
      <c r="IZ188" s="108"/>
      <c r="JA188" s="108"/>
      <c r="JB188" s="108"/>
      <c r="JC188" s="108"/>
      <c r="JD188" s="108"/>
      <c r="JE188" s="108"/>
      <c r="JF188" s="108"/>
      <c r="JG188" s="108"/>
      <c r="JH188" s="108"/>
      <c r="JI188" s="108"/>
      <c r="JJ188" s="108"/>
      <c r="JK188" s="108"/>
      <c r="JL188" s="108"/>
      <c r="JM188" s="108"/>
      <c r="JN188" s="108"/>
      <c r="JO188" s="108"/>
      <c r="JP188" s="108"/>
      <c r="JQ188" s="108"/>
      <c r="JR188" s="108"/>
      <c r="JS188" s="108"/>
      <c r="JT188" s="108"/>
      <c r="JU188" s="108"/>
      <c r="JV188" s="108"/>
      <c r="JW188" s="108"/>
      <c r="JX188" s="108"/>
      <c r="JY188" s="108"/>
      <c r="JZ188" s="108"/>
      <c r="KA188" s="108"/>
      <c r="KB188" s="108"/>
      <c r="KC188" s="108"/>
      <c r="KD188" s="108"/>
      <c r="KE188" s="108"/>
      <c r="KF188" s="108"/>
      <c r="KG188" s="108"/>
      <c r="KH188" s="108"/>
      <c r="KI188" s="108"/>
      <c r="KJ188" s="108"/>
      <c r="KK188" s="108"/>
      <c r="KL188" s="108"/>
      <c r="KM188" s="108"/>
      <c r="KN188" s="108"/>
      <c r="KO188" s="108"/>
      <c r="KP188" s="108"/>
      <c r="KQ188" s="108"/>
      <c r="KR188" s="108"/>
      <c r="KS188" s="108"/>
      <c r="KT188" s="108"/>
      <c r="KU188" s="108"/>
      <c r="KV188" s="108"/>
      <c r="KW188" s="108"/>
      <c r="KX188" s="108"/>
      <c r="KY188" s="108"/>
      <c r="KZ188" s="108"/>
      <c r="LA188" s="108"/>
      <c r="LB188" s="108"/>
      <c r="LC188" s="108"/>
      <c r="LD188" s="108"/>
      <c r="LE188" s="108"/>
      <c r="LF188" s="108"/>
      <c r="LG188" s="108"/>
      <c r="LH188" s="108"/>
      <c r="LI188" s="108"/>
      <c r="LJ188" s="108"/>
      <c r="LK188" s="108"/>
      <c r="LL188" s="108"/>
      <c r="LM188" s="108"/>
      <c r="LN188" s="108"/>
      <c r="LO188" s="108"/>
      <c r="LP188" s="108"/>
      <c r="LQ188" s="108"/>
      <c r="LR188" s="108"/>
      <c r="LS188" s="108"/>
      <c r="LT188" s="108"/>
      <c r="LU188" s="108"/>
      <c r="LV188" s="108"/>
      <c r="LW188" s="108"/>
      <c r="LX188" s="108"/>
      <c r="LY188" s="108"/>
      <c r="LZ188" s="108"/>
      <c r="MA188" s="108"/>
      <c r="MB188" s="108"/>
      <c r="MC188" s="108"/>
      <c r="MD188" s="108"/>
      <c r="ME188" s="108"/>
    </row>
    <row r="189" spans="1:343">
      <c r="A189" s="3"/>
      <c r="B189" s="438"/>
      <c r="C189" s="438"/>
      <c r="D189" s="438"/>
      <c r="E189" s="438"/>
      <c r="F189" s="438"/>
      <c r="G189" s="438"/>
      <c r="H189" s="438"/>
      <c r="I189" s="438"/>
      <c r="J189" s="438"/>
      <c r="K189" s="438"/>
      <c r="L189" s="438"/>
      <c r="M189" s="438"/>
      <c r="N189" s="438"/>
      <c r="O189" s="438"/>
      <c r="P189" s="438"/>
      <c r="Q189" s="438"/>
      <c r="R189" s="438"/>
      <c r="S189" s="438"/>
      <c r="T189" s="438"/>
      <c r="U189" s="438"/>
      <c r="V189" s="438"/>
      <c r="W189" s="438"/>
      <c r="X189" s="438"/>
      <c r="Y189" s="438"/>
      <c r="Z189" s="438"/>
      <c r="AA189" s="438"/>
      <c r="AB189" s="438"/>
      <c r="AC189" s="438"/>
      <c r="AD189" s="438"/>
      <c r="AE189" s="154"/>
      <c r="AF189" s="154"/>
      <c r="AG189" s="154"/>
      <c r="AH189" s="154"/>
      <c r="AI189" s="154"/>
      <c r="AJ189" s="108"/>
      <c r="AK189" s="154"/>
      <c r="AL189" s="108"/>
      <c r="AM189" s="108"/>
      <c r="AN189" s="108"/>
      <c r="AO189" s="108"/>
      <c r="AP189" s="108"/>
      <c r="AQ189" s="108"/>
      <c r="AR189" s="108"/>
      <c r="AS189" s="108"/>
      <c r="AT189" s="108"/>
      <c r="AU189" s="108"/>
      <c r="AV189" s="108"/>
      <c r="AW189" s="108"/>
      <c r="AX189" s="108"/>
      <c r="AY189" s="108"/>
      <c r="AZ189" s="108"/>
      <c r="BA189" s="108"/>
      <c r="BB189" s="108"/>
      <c r="BC189" s="108"/>
      <c r="BD189" s="108"/>
      <c r="BE189" s="108"/>
      <c r="BF189" s="108"/>
      <c r="BG189" s="108"/>
      <c r="BH189" s="108"/>
      <c r="BI189" s="108"/>
      <c r="BJ189" s="108"/>
      <c r="BK189" s="108"/>
      <c r="BL189" s="108"/>
      <c r="BM189" s="108"/>
      <c r="BN189" s="108"/>
      <c r="BO189" s="108"/>
      <c r="BP189" s="108"/>
      <c r="BQ189" s="108"/>
      <c r="BR189" s="108"/>
      <c r="BS189" s="108"/>
      <c r="BT189" s="108"/>
      <c r="BU189" s="108"/>
      <c r="BV189" s="108"/>
      <c r="BW189" s="108"/>
      <c r="BX189" s="108"/>
      <c r="BY189" s="108"/>
      <c r="BZ189" s="108"/>
      <c r="CA189" s="108"/>
      <c r="CB189" s="108"/>
      <c r="CC189" s="108"/>
      <c r="CD189" s="108"/>
      <c r="CE189" s="108"/>
      <c r="CF189" s="108"/>
      <c r="CG189" s="108"/>
      <c r="CH189" s="108"/>
      <c r="CI189" s="108"/>
      <c r="CJ189" s="108"/>
      <c r="CK189" s="108"/>
      <c r="CL189" s="108"/>
      <c r="CM189" s="108"/>
      <c r="CN189" s="108"/>
      <c r="CO189" s="108"/>
      <c r="CP189" s="108"/>
      <c r="CQ189" s="108"/>
      <c r="CR189" s="108"/>
      <c r="CS189" s="108"/>
      <c r="CT189" s="108"/>
      <c r="CU189" s="108"/>
      <c r="CV189" s="108"/>
      <c r="CW189" s="108"/>
      <c r="CX189" s="108"/>
      <c r="CY189" s="108"/>
      <c r="CZ189" s="108"/>
      <c r="DA189" s="108"/>
      <c r="DB189" s="108"/>
      <c r="DC189" s="108"/>
      <c r="DD189" s="108"/>
      <c r="DE189" s="108"/>
      <c r="DF189" s="108"/>
      <c r="DG189" s="108"/>
      <c r="DH189" s="108"/>
      <c r="DI189" s="108"/>
      <c r="DJ189" s="108"/>
      <c r="DK189" s="108"/>
      <c r="DL189" s="108"/>
      <c r="DM189" s="108"/>
      <c r="DN189" s="108"/>
      <c r="DO189" s="108"/>
      <c r="DP189" s="108"/>
      <c r="DQ189" s="108"/>
      <c r="DR189" s="108"/>
      <c r="DS189" s="108"/>
      <c r="DT189" s="108"/>
      <c r="DU189" s="108"/>
      <c r="DV189" s="108"/>
      <c r="DW189" s="108"/>
      <c r="DX189" s="108"/>
      <c r="DY189" s="108"/>
      <c r="DZ189" s="108"/>
      <c r="EA189" s="108"/>
      <c r="EB189" s="108"/>
      <c r="EC189" s="108"/>
      <c r="ED189" s="108"/>
      <c r="EE189" s="108"/>
      <c r="EF189" s="108"/>
      <c r="EG189" s="108"/>
      <c r="EH189" s="108"/>
      <c r="EI189" s="108"/>
      <c r="EJ189" s="108"/>
      <c r="EK189" s="108"/>
      <c r="EL189" s="108"/>
      <c r="EM189" s="108"/>
      <c r="EN189" s="108"/>
      <c r="EO189" s="108"/>
      <c r="EP189" s="108"/>
      <c r="EQ189" s="108"/>
      <c r="ER189" s="108"/>
      <c r="ES189" s="108"/>
      <c r="ET189" s="108"/>
      <c r="EU189" s="108"/>
      <c r="EV189" s="108"/>
      <c r="EW189" s="108"/>
      <c r="EX189" s="108"/>
      <c r="EY189" s="108"/>
      <c r="EZ189" s="108"/>
      <c r="FA189" s="108"/>
      <c r="FB189" s="108"/>
      <c r="FC189" s="108"/>
      <c r="FD189" s="108"/>
      <c r="FE189" s="108"/>
      <c r="FF189" s="108"/>
      <c r="FG189" s="108"/>
      <c r="FH189" s="108"/>
      <c r="FI189" s="108"/>
      <c r="FJ189" s="108"/>
      <c r="FK189" s="108"/>
      <c r="FL189" s="108"/>
      <c r="FM189" s="108"/>
      <c r="FN189" s="108"/>
      <c r="FO189" s="108"/>
      <c r="FP189" s="108"/>
      <c r="FQ189" s="108"/>
      <c r="FR189" s="108"/>
      <c r="FS189" s="108"/>
      <c r="FT189" s="108"/>
      <c r="FU189" s="108"/>
      <c r="FV189" s="108"/>
      <c r="FW189" s="108"/>
      <c r="FX189" s="108"/>
      <c r="FY189" s="108"/>
      <c r="FZ189" s="108"/>
      <c r="GA189" s="108"/>
      <c r="GB189" s="108"/>
      <c r="GC189" s="108"/>
      <c r="GD189" s="108"/>
      <c r="GE189" s="108"/>
      <c r="GF189" s="108"/>
      <c r="GG189" s="108"/>
      <c r="GH189" s="108"/>
      <c r="GI189" s="108"/>
      <c r="GJ189" s="108"/>
      <c r="GK189" s="108"/>
      <c r="GL189" s="108"/>
      <c r="GM189" s="108"/>
      <c r="GN189" s="108"/>
      <c r="GO189" s="108"/>
      <c r="GP189" s="108"/>
      <c r="GQ189" s="108"/>
      <c r="GR189" s="108"/>
      <c r="GS189" s="108"/>
      <c r="GT189" s="108"/>
      <c r="GU189" s="108"/>
      <c r="GV189" s="108"/>
      <c r="GW189" s="108"/>
      <c r="GX189" s="108"/>
      <c r="GY189" s="108"/>
      <c r="GZ189" s="108"/>
      <c r="HA189" s="108"/>
      <c r="HB189" s="108"/>
      <c r="HC189" s="108"/>
      <c r="HD189" s="108"/>
      <c r="HE189" s="108"/>
      <c r="HF189" s="108"/>
      <c r="HG189" s="108"/>
      <c r="HH189" s="108"/>
      <c r="HI189" s="108"/>
      <c r="HJ189" s="108"/>
      <c r="HK189" s="108"/>
      <c r="HL189" s="108"/>
      <c r="HM189" s="108"/>
      <c r="HN189" s="108"/>
      <c r="HO189" s="108"/>
      <c r="HP189" s="108"/>
      <c r="HQ189" s="108"/>
      <c r="HR189" s="108"/>
      <c r="HS189" s="108"/>
      <c r="HT189" s="108"/>
      <c r="HU189" s="108"/>
      <c r="HV189" s="108"/>
      <c r="HW189" s="108"/>
      <c r="HX189" s="108"/>
      <c r="HY189" s="108"/>
      <c r="HZ189" s="108"/>
      <c r="IA189" s="108"/>
      <c r="IB189" s="108"/>
      <c r="IC189" s="108"/>
      <c r="ID189" s="108"/>
      <c r="IE189" s="108"/>
      <c r="IF189" s="108"/>
      <c r="IG189" s="108"/>
      <c r="IH189" s="108"/>
      <c r="II189" s="108"/>
      <c r="IJ189" s="108"/>
      <c r="IK189" s="108"/>
      <c r="IL189" s="108"/>
      <c r="IM189" s="108"/>
      <c r="IN189" s="108"/>
      <c r="IO189" s="108"/>
      <c r="IP189" s="108"/>
      <c r="IQ189" s="108"/>
      <c r="IR189" s="108"/>
      <c r="IS189" s="108"/>
      <c r="IT189" s="108"/>
      <c r="IU189" s="108"/>
      <c r="IV189" s="108"/>
      <c r="IW189" s="108"/>
      <c r="IX189" s="108"/>
      <c r="IY189" s="108"/>
      <c r="IZ189" s="108"/>
      <c r="JA189" s="108"/>
      <c r="JB189" s="108"/>
      <c r="JC189" s="108"/>
      <c r="JD189" s="108"/>
      <c r="JE189" s="108"/>
      <c r="JF189" s="108"/>
      <c r="JG189" s="108"/>
      <c r="JH189" s="108"/>
      <c r="JI189" s="108"/>
      <c r="JJ189" s="108"/>
      <c r="JK189" s="108"/>
      <c r="JL189" s="108"/>
      <c r="JM189" s="108"/>
      <c r="JN189" s="108"/>
      <c r="JO189" s="108"/>
      <c r="JP189" s="108"/>
      <c r="JQ189" s="108"/>
      <c r="JR189" s="108"/>
      <c r="JS189" s="108"/>
      <c r="JT189" s="108"/>
      <c r="JU189" s="108"/>
      <c r="JV189" s="108"/>
      <c r="JW189" s="108"/>
      <c r="JX189" s="108"/>
      <c r="JY189" s="108"/>
      <c r="JZ189" s="108"/>
      <c r="KA189" s="108"/>
      <c r="KB189" s="108"/>
      <c r="KC189" s="108"/>
      <c r="KD189" s="108"/>
      <c r="KE189" s="108"/>
      <c r="KF189" s="108"/>
      <c r="KG189" s="108"/>
      <c r="KH189" s="108"/>
      <c r="KI189" s="108"/>
      <c r="KJ189" s="108"/>
      <c r="KK189" s="108"/>
      <c r="KL189" s="108"/>
      <c r="KM189" s="108"/>
      <c r="KN189" s="108"/>
      <c r="KO189" s="108"/>
      <c r="KP189" s="108"/>
      <c r="KQ189" s="108"/>
      <c r="KR189" s="108"/>
      <c r="KS189" s="108"/>
      <c r="KT189" s="108"/>
      <c r="KU189" s="108"/>
      <c r="KV189" s="108"/>
      <c r="KW189" s="108"/>
      <c r="KX189" s="108"/>
      <c r="KY189" s="108"/>
      <c r="KZ189" s="108"/>
      <c r="LA189" s="108"/>
      <c r="LB189" s="108"/>
      <c r="LC189" s="108"/>
      <c r="LD189" s="108"/>
      <c r="LE189" s="108"/>
      <c r="LF189" s="108"/>
      <c r="LG189" s="108"/>
      <c r="LH189" s="108"/>
      <c r="LI189" s="108"/>
      <c r="LJ189" s="108"/>
      <c r="LK189" s="108"/>
      <c r="LL189" s="108"/>
      <c r="LM189" s="108"/>
      <c r="LN189" s="108"/>
      <c r="LO189" s="108"/>
      <c r="LP189" s="108"/>
      <c r="LQ189" s="108"/>
      <c r="LR189" s="108"/>
      <c r="LS189" s="108"/>
      <c r="LT189" s="108"/>
      <c r="LU189" s="108"/>
      <c r="LV189" s="108"/>
      <c r="LW189" s="108"/>
      <c r="LX189" s="108"/>
      <c r="LY189" s="108"/>
      <c r="LZ189" s="108"/>
      <c r="MA189" s="108"/>
      <c r="MB189" s="108"/>
      <c r="MC189" s="108"/>
      <c r="MD189" s="108"/>
      <c r="ME189" s="108"/>
    </row>
    <row r="190" spans="1:343">
      <c r="A190" s="3"/>
      <c r="B190" s="438"/>
      <c r="C190" s="438"/>
      <c r="D190" s="438"/>
      <c r="E190" s="438"/>
      <c r="F190" s="438"/>
      <c r="G190" s="438"/>
      <c r="H190" s="438"/>
      <c r="I190" s="438"/>
      <c r="J190" s="438"/>
      <c r="K190" s="438"/>
      <c r="L190" s="438"/>
      <c r="M190" s="438"/>
      <c r="N190" s="438"/>
      <c r="O190" s="438"/>
      <c r="P190" s="438"/>
      <c r="Q190" s="438"/>
      <c r="R190" s="438"/>
      <c r="S190" s="438"/>
      <c r="T190" s="438"/>
      <c r="U190" s="438"/>
      <c r="V190" s="438"/>
      <c r="W190" s="438"/>
      <c r="X190" s="438"/>
      <c r="Y190" s="438"/>
      <c r="Z190" s="438"/>
      <c r="AA190" s="438"/>
      <c r="AB190" s="438"/>
      <c r="AC190" s="438"/>
      <c r="AD190" s="438"/>
      <c r="AE190" s="154"/>
      <c r="AF190" s="154"/>
      <c r="AG190" s="154"/>
      <c r="AH190" s="154"/>
      <c r="AI190" s="154"/>
      <c r="AJ190" s="108"/>
      <c r="AK190" s="154"/>
      <c r="AL190" s="108"/>
      <c r="AM190" s="108"/>
      <c r="AN190" s="108"/>
      <c r="AO190" s="108"/>
      <c r="AP190" s="108"/>
      <c r="AQ190" s="108"/>
      <c r="AR190" s="108"/>
      <c r="AS190" s="108"/>
      <c r="AT190" s="108"/>
      <c r="AU190" s="108"/>
      <c r="AV190" s="108"/>
      <c r="AW190" s="108"/>
      <c r="AX190" s="108"/>
      <c r="AY190" s="108"/>
      <c r="AZ190" s="108"/>
      <c r="BA190" s="108"/>
      <c r="BB190" s="108"/>
      <c r="BC190" s="108"/>
      <c r="BD190" s="108"/>
      <c r="BE190" s="108"/>
      <c r="BF190" s="108"/>
      <c r="BG190" s="108"/>
      <c r="BH190" s="108"/>
      <c r="BI190" s="108"/>
      <c r="BJ190" s="108"/>
      <c r="BK190" s="108"/>
      <c r="BL190" s="108"/>
      <c r="BM190" s="108"/>
      <c r="BN190" s="108"/>
      <c r="BO190" s="108"/>
      <c r="BP190" s="108"/>
      <c r="BQ190" s="108"/>
      <c r="BR190" s="108"/>
      <c r="BS190" s="108"/>
      <c r="BT190" s="108"/>
      <c r="BU190" s="108"/>
      <c r="BV190" s="108"/>
      <c r="BW190" s="108"/>
      <c r="BX190" s="108"/>
      <c r="BY190" s="108"/>
      <c r="BZ190" s="108"/>
      <c r="CA190" s="108"/>
      <c r="CB190" s="108"/>
      <c r="CC190" s="108"/>
      <c r="CD190" s="108"/>
      <c r="CE190" s="108"/>
      <c r="CF190" s="108"/>
      <c r="CG190" s="108"/>
      <c r="CH190" s="108"/>
      <c r="CI190" s="108"/>
      <c r="CJ190" s="108"/>
      <c r="CK190" s="108"/>
      <c r="CL190" s="108"/>
      <c r="CM190" s="108"/>
      <c r="CN190" s="108"/>
      <c r="CO190" s="108"/>
      <c r="CP190" s="108"/>
      <c r="CQ190" s="108"/>
      <c r="CR190" s="108"/>
      <c r="CS190" s="108"/>
      <c r="CT190" s="108"/>
      <c r="CU190" s="108"/>
      <c r="CV190" s="108"/>
      <c r="CW190" s="108"/>
      <c r="CX190" s="108"/>
      <c r="CY190" s="108"/>
      <c r="CZ190" s="108"/>
      <c r="DA190" s="108"/>
      <c r="DB190" s="108"/>
      <c r="DC190" s="108"/>
      <c r="DD190" s="108"/>
      <c r="DE190" s="108"/>
      <c r="DF190" s="108"/>
      <c r="DG190" s="108"/>
      <c r="DH190" s="108"/>
      <c r="DI190" s="108"/>
      <c r="DJ190" s="108"/>
      <c r="DK190" s="108"/>
      <c r="DL190" s="108"/>
      <c r="DM190" s="108"/>
      <c r="DN190" s="108"/>
      <c r="DO190" s="108"/>
      <c r="DP190" s="108"/>
      <c r="DQ190" s="108"/>
      <c r="DR190" s="108"/>
      <c r="DS190" s="108"/>
      <c r="DT190" s="108"/>
      <c r="DU190" s="108"/>
      <c r="DV190" s="108"/>
      <c r="DW190" s="108"/>
      <c r="DX190" s="108"/>
      <c r="DY190" s="108"/>
      <c r="DZ190" s="108"/>
      <c r="EA190" s="108"/>
      <c r="EB190" s="108"/>
      <c r="EC190" s="108"/>
      <c r="ED190" s="108"/>
      <c r="EE190" s="108"/>
      <c r="EF190" s="108"/>
      <c r="EG190" s="108"/>
      <c r="EH190" s="108"/>
      <c r="EI190" s="108"/>
      <c r="EJ190" s="108"/>
      <c r="EK190" s="108"/>
      <c r="EL190" s="108"/>
      <c r="EM190" s="108"/>
      <c r="EN190" s="108"/>
      <c r="EO190" s="108"/>
      <c r="EP190" s="108"/>
      <c r="EQ190" s="108"/>
      <c r="ER190" s="108"/>
      <c r="ES190" s="108"/>
      <c r="ET190" s="108"/>
      <c r="EU190" s="108"/>
      <c r="EV190" s="108"/>
      <c r="EW190" s="108"/>
      <c r="EX190" s="108"/>
      <c r="EY190" s="108"/>
      <c r="EZ190" s="108"/>
      <c r="FA190" s="108"/>
      <c r="FB190" s="108"/>
      <c r="FC190" s="108"/>
      <c r="FD190" s="108"/>
      <c r="FE190" s="108"/>
      <c r="FF190" s="108"/>
      <c r="FG190" s="108"/>
      <c r="FH190" s="108"/>
      <c r="FI190" s="108"/>
      <c r="FJ190" s="108"/>
      <c r="FK190" s="108"/>
      <c r="FL190" s="108"/>
      <c r="FM190" s="108"/>
      <c r="FN190" s="108"/>
      <c r="FO190" s="108"/>
      <c r="FP190" s="108"/>
      <c r="FQ190" s="108"/>
      <c r="FR190" s="108"/>
      <c r="FS190" s="108"/>
      <c r="FT190" s="108"/>
      <c r="FU190" s="108"/>
      <c r="FV190" s="108"/>
      <c r="FW190" s="108"/>
      <c r="FX190" s="108"/>
      <c r="FY190" s="108"/>
      <c r="FZ190" s="108"/>
      <c r="GA190" s="108"/>
      <c r="GB190" s="108"/>
      <c r="GC190" s="108"/>
      <c r="GD190" s="108"/>
      <c r="GE190" s="108"/>
      <c r="GF190" s="108"/>
      <c r="GG190" s="108"/>
      <c r="GH190" s="108"/>
      <c r="GI190" s="108"/>
      <c r="GJ190" s="108"/>
      <c r="GK190" s="108"/>
      <c r="GL190" s="108"/>
      <c r="GM190" s="108"/>
      <c r="GN190" s="108"/>
      <c r="GO190" s="108"/>
      <c r="GP190" s="108"/>
      <c r="GQ190" s="108"/>
      <c r="GR190" s="108"/>
      <c r="GS190" s="108"/>
      <c r="GT190" s="108"/>
      <c r="GU190" s="108"/>
      <c r="GV190" s="108"/>
      <c r="GW190" s="108"/>
      <c r="GX190" s="108"/>
      <c r="GY190" s="108"/>
      <c r="GZ190" s="108"/>
      <c r="HA190" s="108"/>
      <c r="HB190" s="108"/>
      <c r="HC190" s="108"/>
      <c r="HD190" s="108"/>
      <c r="HE190" s="108"/>
      <c r="HF190" s="108"/>
      <c r="HG190" s="108"/>
      <c r="HH190" s="108"/>
      <c r="HI190" s="108"/>
      <c r="HJ190" s="108"/>
      <c r="HK190" s="108"/>
      <c r="HL190" s="108"/>
      <c r="HM190" s="108"/>
      <c r="HN190" s="108"/>
      <c r="HO190" s="108"/>
      <c r="HP190" s="108"/>
      <c r="HQ190" s="108"/>
      <c r="HR190" s="108"/>
      <c r="HS190" s="108"/>
      <c r="HT190" s="108"/>
      <c r="HU190" s="108"/>
      <c r="HV190" s="108"/>
      <c r="HW190" s="108"/>
      <c r="HX190" s="108"/>
      <c r="HY190" s="108"/>
      <c r="HZ190" s="108"/>
      <c r="IA190" s="108"/>
      <c r="IB190" s="108"/>
      <c r="IC190" s="108"/>
      <c r="ID190" s="108"/>
      <c r="IE190" s="108"/>
      <c r="IF190" s="108"/>
      <c r="IG190" s="108"/>
      <c r="IH190" s="108"/>
      <c r="II190" s="108"/>
      <c r="IJ190" s="108"/>
      <c r="IK190" s="108"/>
      <c r="IL190" s="108"/>
      <c r="IM190" s="108"/>
      <c r="IN190" s="108"/>
      <c r="IO190" s="108"/>
      <c r="IP190" s="108"/>
      <c r="IQ190" s="108"/>
      <c r="IR190" s="108"/>
      <c r="IS190" s="108"/>
      <c r="IT190" s="108"/>
      <c r="IU190" s="108"/>
      <c r="IV190" s="108"/>
      <c r="IW190" s="108"/>
      <c r="IX190" s="108"/>
      <c r="IY190" s="108"/>
      <c r="IZ190" s="108"/>
      <c r="JA190" s="108"/>
      <c r="JB190" s="108"/>
      <c r="JC190" s="108"/>
      <c r="JD190" s="108"/>
      <c r="JE190" s="108"/>
      <c r="JF190" s="108"/>
      <c r="JG190" s="108"/>
      <c r="JH190" s="108"/>
      <c r="JI190" s="108"/>
      <c r="JJ190" s="108"/>
      <c r="JK190" s="108"/>
      <c r="JL190" s="108"/>
      <c r="JM190" s="108"/>
      <c r="JN190" s="108"/>
      <c r="JO190" s="108"/>
      <c r="JP190" s="108"/>
      <c r="JQ190" s="108"/>
      <c r="JR190" s="108"/>
      <c r="JS190" s="108"/>
      <c r="JT190" s="108"/>
      <c r="JU190" s="108"/>
      <c r="JV190" s="108"/>
      <c r="JW190" s="108"/>
      <c r="JX190" s="108"/>
      <c r="JY190" s="108"/>
      <c r="JZ190" s="108"/>
      <c r="KA190" s="108"/>
      <c r="KB190" s="108"/>
      <c r="KC190" s="108"/>
      <c r="KD190" s="108"/>
      <c r="KE190" s="108"/>
      <c r="KF190" s="108"/>
      <c r="KG190" s="108"/>
      <c r="KH190" s="108"/>
      <c r="KI190" s="108"/>
      <c r="KJ190" s="108"/>
      <c r="KK190" s="108"/>
      <c r="KL190" s="108"/>
      <c r="KM190" s="108"/>
      <c r="KN190" s="108"/>
      <c r="KO190" s="108"/>
      <c r="KP190" s="108"/>
      <c r="KQ190" s="108"/>
      <c r="KR190" s="108"/>
      <c r="KS190" s="108"/>
      <c r="KT190" s="108"/>
      <c r="KU190" s="108"/>
      <c r="KV190" s="108"/>
      <c r="KW190" s="108"/>
      <c r="KX190" s="108"/>
      <c r="KY190" s="108"/>
      <c r="KZ190" s="108"/>
      <c r="LA190" s="108"/>
      <c r="LB190" s="108"/>
      <c r="LC190" s="108"/>
      <c r="LD190" s="108"/>
      <c r="LE190" s="108"/>
      <c r="LF190" s="108"/>
      <c r="LG190" s="108"/>
      <c r="LH190" s="108"/>
      <c r="LI190" s="108"/>
      <c r="LJ190" s="108"/>
      <c r="LK190" s="108"/>
      <c r="LL190" s="108"/>
      <c r="LM190" s="108"/>
      <c r="LN190" s="108"/>
      <c r="LO190" s="108"/>
      <c r="LP190" s="108"/>
      <c r="LQ190" s="108"/>
      <c r="LR190" s="108"/>
      <c r="LS190" s="108"/>
      <c r="LT190" s="108"/>
      <c r="LU190" s="108"/>
      <c r="LV190" s="108"/>
      <c r="LW190" s="108"/>
      <c r="LX190" s="108"/>
      <c r="LY190" s="108"/>
      <c r="LZ190" s="108"/>
      <c r="MA190" s="108"/>
      <c r="MB190" s="108"/>
      <c r="MC190" s="108"/>
      <c r="MD190" s="108"/>
      <c r="ME190" s="108"/>
    </row>
    <row r="191" spans="1:343">
      <c r="A191" s="3"/>
      <c r="B191" s="438"/>
      <c r="C191" s="438"/>
      <c r="D191" s="438"/>
      <c r="E191" s="438"/>
      <c r="F191" s="438"/>
      <c r="G191" s="438"/>
      <c r="H191" s="438"/>
      <c r="I191" s="438"/>
      <c r="J191" s="438"/>
      <c r="K191" s="438"/>
      <c r="L191" s="438"/>
      <c r="M191" s="438"/>
      <c r="N191" s="438"/>
      <c r="O191" s="438"/>
      <c r="P191" s="438"/>
      <c r="Q191" s="438"/>
      <c r="R191" s="438"/>
      <c r="S191" s="438"/>
      <c r="T191" s="438"/>
      <c r="U191" s="438"/>
      <c r="V191" s="438"/>
      <c r="W191" s="438"/>
      <c r="X191" s="438"/>
      <c r="Y191" s="438"/>
      <c r="Z191" s="438"/>
      <c r="AA191" s="438"/>
      <c r="AB191" s="438"/>
      <c r="AC191" s="438"/>
      <c r="AD191" s="438"/>
      <c r="AE191" s="154"/>
      <c r="AF191" s="154"/>
      <c r="AG191" s="154"/>
      <c r="AH191" s="154"/>
      <c r="AI191" s="154"/>
      <c r="AJ191" s="108"/>
      <c r="AK191" s="154"/>
      <c r="AL191" s="108"/>
      <c r="AM191" s="108"/>
      <c r="AN191" s="108"/>
      <c r="AO191" s="108"/>
      <c r="AP191" s="108"/>
      <c r="AQ191" s="108"/>
      <c r="AR191" s="108"/>
      <c r="AS191" s="108"/>
      <c r="AT191" s="108"/>
      <c r="AU191" s="108"/>
      <c r="AV191" s="108"/>
      <c r="AW191" s="108"/>
      <c r="AX191" s="108"/>
      <c r="AY191" s="108"/>
      <c r="AZ191" s="108"/>
      <c r="BA191" s="108"/>
      <c r="BB191" s="108"/>
      <c r="BC191" s="108"/>
      <c r="BD191" s="108"/>
      <c r="BE191" s="108"/>
      <c r="BF191" s="108"/>
      <c r="BG191" s="108"/>
      <c r="BH191" s="108"/>
      <c r="BI191" s="108"/>
      <c r="BJ191" s="108"/>
      <c r="BK191" s="108"/>
      <c r="BL191" s="108"/>
      <c r="BM191" s="108"/>
      <c r="BN191" s="108"/>
      <c r="BO191" s="108"/>
      <c r="BP191" s="108"/>
      <c r="BQ191" s="108"/>
      <c r="BR191" s="108"/>
      <c r="BS191" s="108"/>
      <c r="BT191" s="108"/>
      <c r="BU191" s="108"/>
      <c r="BV191" s="108"/>
      <c r="BW191" s="108"/>
      <c r="BX191" s="108"/>
      <c r="BY191" s="108"/>
      <c r="BZ191" s="108"/>
      <c r="CA191" s="108"/>
      <c r="CB191" s="108"/>
      <c r="CC191" s="108"/>
      <c r="CD191" s="108"/>
      <c r="CE191" s="108"/>
      <c r="CF191" s="108"/>
      <c r="CG191" s="108"/>
      <c r="CH191" s="108"/>
      <c r="CI191" s="108"/>
      <c r="CJ191" s="108"/>
      <c r="CK191" s="108"/>
      <c r="CL191" s="108"/>
      <c r="CM191" s="108"/>
      <c r="CN191" s="108"/>
      <c r="CO191" s="108"/>
      <c r="CP191" s="108"/>
      <c r="CQ191" s="108"/>
      <c r="CR191" s="108"/>
      <c r="CS191" s="108"/>
      <c r="CT191" s="108"/>
      <c r="CU191" s="108"/>
      <c r="CV191" s="108"/>
      <c r="CW191" s="108"/>
      <c r="CX191" s="108"/>
      <c r="CY191" s="108"/>
      <c r="CZ191" s="108"/>
      <c r="DA191" s="108"/>
      <c r="DB191" s="108"/>
      <c r="DC191" s="108"/>
      <c r="DD191" s="108"/>
      <c r="DE191" s="108"/>
      <c r="DF191" s="108"/>
      <c r="DG191" s="108"/>
      <c r="DH191" s="108"/>
      <c r="DI191" s="108"/>
      <c r="DJ191" s="108"/>
      <c r="DK191" s="108"/>
      <c r="DL191" s="108"/>
      <c r="DM191" s="108"/>
      <c r="DN191" s="108"/>
      <c r="DO191" s="108"/>
      <c r="DP191" s="108"/>
      <c r="DQ191" s="108"/>
      <c r="DR191" s="108"/>
      <c r="DS191" s="108"/>
      <c r="DT191" s="108"/>
      <c r="DU191" s="108"/>
      <c r="DV191" s="108"/>
      <c r="DW191" s="108"/>
      <c r="DX191" s="108"/>
      <c r="DY191" s="108"/>
      <c r="DZ191" s="108"/>
      <c r="EA191" s="108"/>
      <c r="EB191" s="108"/>
      <c r="EC191" s="108"/>
      <c r="ED191" s="108"/>
      <c r="EE191" s="108"/>
      <c r="EF191" s="108"/>
      <c r="EG191" s="108"/>
      <c r="EH191" s="108"/>
      <c r="EI191" s="108"/>
      <c r="EJ191" s="108"/>
      <c r="EK191" s="108"/>
      <c r="EL191" s="108"/>
      <c r="EM191" s="108"/>
      <c r="EN191" s="108"/>
      <c r="EO191" s="108"/>
      <c r="EP191" s="108"/>
      <c r="EQ191" s="108"/>
      <c r="ER191" s="108"/>
      <c r="ES191" s="108"/>
      <c r="ET191" s="108"/>
      <c r="EU191" s="108"/>
      <c r="EV191" s="108"/>
      <c r="EW191" s="108"/>
      <c r="EX191" s="108"/>
      <c r="EY191" s="108"/>
      <c r="EZ191" s="108"/>
      <c r="FA191" s="108"/>
      <c r="FB191" s="108"/>
      <c r="FC191" s="108"/>
      <c r="FD191" s="108"/>
      <c r="FE191" s="108"/>
      <c r="FF191" s="108"/>
      <c r="FG191" s="108"/>
      <c r="FH191" s="108"/>
      <c r="FI191" s="108"/>
      <c r="FJ191" s="108"/>
      <c r="FK191" s="108"/>
      <c r="FL191" s="108"/>
      <c r="FM191" s="108"/>
      <c r="FN191" s="108"/>
      <c r="FO191" s="108"/>
      <c r="FP191" s="108"/>
      <c r="FQ191" s="108"/>
      <c r="FR191" s="108"/>
      <c r="FS191" s="108"/>
      <c r="FT191" s="108"/>
      <c r="FU191" s="108"/>
      <c r="FV191" s="108"/>
      <c r="FW191" s="108"/>
      <c r="FX191" s="108"/>
      <c r="FY191" s="108"/>
      <c r="FZ191" s="108"/>
      <c r="GA191" s="108"/>
      <c r="GB191" s="108"/>
      <c r="GC191" s="108"/>
      <c r="GD191" s="108"/>
      <c r="GE191" s="108"/>
      <c r="GF191" s="108"/>
      <c r="GG191" s="108"/>
      <c r="GH191" s="108"/>
      <c r="GI191" s="108"/>
      <c r="GJ191" s="108"/>
      <c r="GK191" s="108"/>
      <c r="GL191" s="108"/>
      <c r="GM191" s="108"/>
      <c r="GN191" s="108"/>
      <c r="GO191" s="108"/>
      <c r="GP191" s="108"/>
      <c r="GQ191" s="108"/>
      <c r="GR191" s="108"/>
      <c r="GS191" s="108"/>
      <c r="GT191" s="108"/>
      <c r="GU191" s="108"/>
      <c r="GV191" s="108"/>
      <c r="GW191" s="108"/>
      <c r="GX191" s="108"/>
      <c r="GY191" s="108"/>
      <c r="GZ191" s="108"/>
      <c r="HA191" s="108"/>
      <c r="HB191" s="108"/>
      <c r="HC191" s="108"/>
      <c r="HD191" s="108"/>
      <c r="HE191" s="108"/>
      <c r="HF191" s="108"/>
      <c r="HG191" s="108"/>
      <c r="HH191" s="108"/>
      <c r="HI191" s="108"/>
      <c r="HJ191" s="108"/>
      <c r="HK191" s="108"/>
      <c r="HL191" s="108"/>
      <c r="HM191" s="108"/>
      <c r="HN191" s="108"/>
      <c r="HO191" s="108"/>
      <c r="HP191" s="108"/>
      <c r="HQ191" s="108"/>
      <c r="HR191" s="108"/>
      <c r="HS191" s="108"/>
      <c r="HT191" s="108"/>
      <c r="HU191" s="108"/>
      <c r="HV191" s="108"/>
      <c r="HW191" s="108"/>
      <c r="HX191" s="108"/>
      <c r="HY191" s="108"/>
      <c r="HZ191" s="108"/>
      <c r="IA191" s="108"/>
      <c r="IB191" s="108"/>
      <c r="IC191" s="108"/>
      <c r="ID191" s="108"/>
      <c r="IE191" s="108"/>
      <c r="IF191" s="108"/>
      <c r="IG191" s="108"/>
      <c r="IH191" s="108"/>
      <c r="II191" s="108"/>
      <c r="IJ191" s="108"/>
      <c r="IK191" s="108"/>
      <c r="IL191" s="108"/>
      <c r="IM191" s="108"/>
      <c r="IN191" s="108"/>
      <c r="IO191" s="108"/>
      <c r="IP191" s="108"/>
      <c r="IQ191" s="108"/>
      <c r="IR191" s="108"/>
      <c r="IS191" s="108"/>
      <c r="IT191" s="108"/>
      <c r="IU191" s="108"/>
      <c r="IV191" s="108"/>
      <c r="IW191" s="108"/>
      <c r="IX191" s="108"/>
      <c r="IY191" s="108"/>
      <c r="IZ191" s="108"/>
      <c r="JA191" s="108"/>
      <c r="JB191" s="108"/>
      <c r="JC191" s="108"/>
      <c r="JD191" s="108"/>
      <c r="JE191" s="108"/>
      <c r="JF191" s="108"/>
      <c r="JG191" s="108"/>
      <c r="JH191" s="108"/>
      <c r="JI191" s="108"/>
      <c r="JJ191" s="108"/>
      <c r="JK191" s="108"/>
      <c r="JL191" s="108"/>
      <c r="JM191" s="108"/>
      <c r="JN191" s="108"/>
      <c r="JO191" s="108"/>
      <c r="JP191" s="108"/>
      <c r="JQ191" s="108"/>
      <c r="JR191" s="108"/>
      <c r="JS191" s="108"/>
      <c r="JT191" s="108"/>
      <c r="JU191" s="108"/>
      <c r="JV191" s="108"/>
      <c r="JW191" s="108"/>
      <c r="JX191" s="108"/>
      <c r="JY191" s="108"/>
      <c r="JZ191" s="108"/>
      <c r="KA191" s="108"/>
      <c r="KB191" s="108"/>
      <c r="KC191" s="108"/>
      <c r="KD191" s="108"/>
      <c r="KE191" s="108"/>
      <c r="KF191" s="108"/>
      <c r="KG191" s="108"/>
      <c r="KH191" s="108"/>
      <c r="KI191" s="108"/>
      <c r="KJ191" s="108"/>
      <c r="KK191" s="108"/>
      <c r="KL191" s="108"/>
      <c r="KM191" s="108"/>
      <c r="KN191" s="108"/>
      <c r="KO191" s="108"/>
      <c r="KP191" s="108"/>
      <c r="KQ191" s="108"/>
      <c r="KR191" s="108"/>
      <c r="KS191" s="108"/>
      <c r="KT191" s="108"/>
      <c r="KU191" s="108"/>
      <c r="KV191" s="108"/>
      <c r="KW191" s="108"/>
      <c r="KX191" s="108"/>
      <c r="KY191" s="108"/>
      <c r="KZ191" s="108"/>
      <c r="LA191" s="108"/>
      <c r="LB191" s="108"/>
      <c r="LC191" s="108"/>
      <c r="LD191" s="108"/>
      <c r="LE191" s="108"/>
      <c r="LF191" s="108"/>
      <c r="LG191" s="108"/>
      <c r="LH191" s="108"/>
      <c r="LI191" s="108"/>
      <c r="LJ191" s="108"/>
      <c r="LK191" s="108"/>
      <c r="LL191" s="108"/>
      <c r="LM191" s="108"/>
      <c r="LN191" s="108"/>
      <c r="LO191" s="108"/>
      <c r="LP191" s="108"/>
      <c r="LQ191" s="108"/>
      <c r="LR191" s="108"/>
      <c r="LS191" s="108"/>
      <c r="LT191" s="108"/>
      <c r="LU191" s="108"/>
      <c r="LV191" s="108"/>
      <c r="LW191" s="108"/>
      <c r="LX191" s="108"/>
      <c r="LY191" s="108"/>
      <c r="LZ191" s="108"/>
      <c r="MA191" s="108"/>
      <c r="MB191" s="108"/>
      <c r="MC191" s="108"/>
      <c r="MD191" s="108"/>
      <c r="ME191" s="108"/>
    </row>
    <row r="192" spans="1:343">
      <c r="A192" s="3"/>
      <c r="B192" s="438"/>
      <c r="C192" s="438"/>
      <c r="D192" s="438"/>
      <c r="E192" s="438"/>
      <c r="F192" s="438"/>
      <c r="G192" s="438"/>
      <c r="H192" s="438"/>
      <c r="I192" s="438"/>
      <c r="J192" s="438"/>
      <c r="K192" s="438"/>
      <c r="L192" s="438"/>
      <c r="M192" s="438"/>
      <c r="N192" s="438"/>
      <c r="O192" s="438"/>
      <c r="P192" s="438"/>
      <c r="Q192" s="438"/>
      <c r="R192" s="438"/>
      <c r="S192" s="438"/>
      <c r="T192" s="438"/>
      <c r="U192" s="438"/>
      <c r="V192" s="438"/>
      <c r="W192" s="438"/>
      <c r="X192" s="438"/>
      <c r="Y192" s="438"/>
      <c r="Z192" s="438"/>
      <c r="AA192" s="438"/>
      <c r="AB192" s="438"/>
      <c r="AC192" s="438"/>
      <c r="AD192" s="438"/>
      <c r="AE192" s="154"/>
      <c r="AF192" s="154"/>
      <c r="AG192" s="154"/>
      <c r="AH192" s="154"/>
      <c r="AI192" s="154"/>
      <c r="AJ192" s="108"/>
      <c r="AK192" s="154"/>
      <c r="AL192" s="108"/>
      <c r="AM192" s="108"/>
      <c r="AN192" s="108"/>
      <c r="AO192" s="108"/>
      <c r="AP192" s="108"/>
      <c r="AQ192" s="108"/>
      <c r="AR192" s="108"/>
      <c r="AS192" s="108"/>
      <c r="AT192" s="108"/>
      <c r="AU192" s="108"/>
      <c r="AV192" s="108"/>
      <c r="AW192" s="108"/>
      <c r="AX192" s="108"/>
      <c r="AY192" s="108"/>
      <c r="AZ192" s="108"/>
      <c r="BA192" s="108"/>
      <c r="BB192" s="108"/>
      <c r="BC192" s="108"/>
      <c r="BD192" s="108"/>
      <c r="BE192" s="108"/>
      <c r="BF192" s="108"/>
      <c r="BG192" s="108"/>
      <c r="BH192" s="108"/>
      <c r="BI192" s="108"/>
      <c r="BJ192" s="108"/>
      <c r="BK192" s="108"/>
      <c r="BL192" s="108"/>
      <c r="BM192" s="108"/>
      <c r="BN192" s="108"/>
      <c r="BO192" s="108"/>
      <c r="BP192" s="108"/>
      <c r="BQ192" s="108"/>
      <c r="BR192" s="108"/>
      <c r="BS192" s="108"/>
      <c r="BT192" s="108"/>
      <c r="BU192" s="108"/>
      <c r="BV192" s="108"/>
      <c r="BW192" s="108"/>
      <c r="BX192" s="108"/>
      <c r="BY192" s="108"/>
      <c r="BZ192" s="108"/>
      <c r="CA192" s="108"/>
      <c r="CB192" s="108"/>
      <c r="CC192" s="108"/>
      <c r="CD192" s="108"/>
      <c r="CE192" s="108"/>
      <c r="CF192" s="108"/>
      <c r="CG192" s="108"/>
      <c r="CH192" s="108"/>
      <c r="CI192" s="108"/>
      <c r="CJ192" s="108"/>
      <c r="CK192" s="108"/>
      <c r="CL192" s="108"/>
      <c r="CM192" s="108"/>
      <c r="CN192" s="108"/>
      <c r="CO192" s="108"/>
      <c r="CP192" s="108"/>
      <c r="CQ192" s="108"/>
      <c r="CR192" s="108"/>
      <c r="CS192" s="108"/>
      <c r="CT192" s="108"/>
      <c r="CU192" s="108"/>
      <c r="CV192" s="108"/>
      <c r="CW192" s="108"/>
      <c r="CX192" s="108"/>
      <c r="CY192" s="108"/>
      <c r="CZ192" s="108"/>
      <c r="DA192" s="108"/>
      <c r="DB192" s="108"/>
      <c r="DC192" s="108"/>
      <c r="DD192" s="108"/>
      <c r="DE192" s="108"/>
      <c r="DF192" s="108"/>
      <c r="DG192" s="108"/>
      <c r="DH192" s="108"/>
      <c r="DI192" s="108"/>
      <c r="DJ192" s="108"/>
      <c r="DK192" s="108"/>
      <c r="DL192" s="108"/>
      <c r="DM192" s="108"/>
      <c r="DN192" s="108"/>
      <c r="DO192" s="108"/>
      <c r="DP192" s="108"/>
      <c r="DQ192" s="108"/>
      <c r="DR192" s="108"/>
      <c r="DS192" s="108"/>
      <c r="DT192" s="108"/>
      <c r="DU192" s="108"/>
      <c r="DV192" s="108"/>
      <c r="DW192" s="108"/>
      <c r="DX192" s="108"/>
      <c r="DY192" s="108"/>
      <c r="DZ192" s="108"/>
      <c r="EA192" s="108"/>
      <c r="EB192" s="108"/>
      <c r="EC192" s="108"/>
      <c r="ED192" s="108"/>
      <c r="EE192" s="108"/>
      <c r="EF192" s="108"/>
      <c r="EG192" s="108"/>
      <c r="EH192" s="108"/>
      <c r="EI192" s="108"/>
      <c r="EJ192" s="108"/>
      <c r="EK192" s="108"/>
      <c r="EL192" s="108"/>
      <c r="EM192" s="108"/>
      <c r="EN192" s="108"/>
      <c r="EO192" s="108"/>
      <c r="EP192" s="108"/>
      <c r="EQ192" s="108"/>
      <c r="ER192" s="108"/>
      <c r="ES192" s="108"/>
      <c r="ET192" s="108"/>
      <c r="EU192" s="108"/>
      <c r="EV192" s="108"/>
      <c r="EW192" s="108"/>
      <c r="EX192" s="108"/>
      <c r="EY192" s="108"/>
      <c r="EZ192" s="108"/>
      <c r="FA192" s="108"/>
      <c r="FB192" s="108"/>
      <c r="FC192" s="108"/>
      <c r="FD192" s="108"/>
      <c r="FE192" s="108"/>
      <c r="FF192" s="108"/>
      <c r="FG192" s="108"/>
      <c r="FH192" s="108"/>
      <c r="FI192" s="108"/>
      <c r="FJ192" s="108"/>
      <c r="FK192" s="108"/>
      <c r="FL192" s="108"/>
      <c r="FM192" s="108"/>
      <c r="FN192" s="108"/>
      <c r="FO192" s="108"/>
      <c r="FP192" s="108"/>
      <c r="FQ192" s="108"/>
      <c r="FR192" s="108"/>
      <c r="FS192" s="108"/>
      <c r="FT192" s="108"/>
      <c r="FU192" s="108"/>
      <c r="FV192" s="108"/>
      <c r="FW192" s="108"/>
      <c r="FX192" s="108"/>
      <c r="FY192" s="108"/>
      <c r="FZ192" s="108"/>
      <c r="GA192" s="108"/>
      <c r="GB192" s="108"/>
      <c r="GC192" s="108"/>
      <c r="GD192" s="108"/>
      <c r="GE192" s="108"/>
      <c r="GF192" s="108"/>
      <c r="GG192" s="108"/>
      <c r="GH192" s="108"/>
      <c r="GI192" s="108"/>
      <c r="GJ192" s="108"/>
      <c r="GK192" s="108"/>
      <c r="GL192" s="108"/>
      <c r="GM192" s="108"/>
      <c r="GN192" s="108"/>
      <c r="GO192" s="108"/>
      <c r="GP192" s="108"/>
      <c r="GQ192" s="108"/>
      <c r="GR192" s="108"/>
      <c r="GS192" s="108"/>
      <c r="GT192" s="108"/>
      <c r="GU192" s="108"/>
      <c r="GV192" s="108"/>
      <c r="GW192" s="108"/>
      <c r="GX192" s="108"/>
      <c r="GY192" s="108"/>
      <c r="GZ192" s="108"/>
      <c r="HA192" s="108"/>
      <c r="HB192" s="108"/>
      <c r="HC192" s="108"/>
      <c r="HD192" s="108"/>
      <c r="HE192" s="108"/>
      <c r="HF192" s="108"/>
      <c r="HG192" s="108"/>
      <c r="HH192" s="108"/>
      <c r="HI192" s="108"/>
      <c r="HJ192" s="108"/>
      <c r="HK192" s="108"/>
      <c r="HL192" s="108"/>
      <c r="HM192" s="108"/>
      <c r="HN192" s="108"/>
      <c r="HO192" s="108"/>
      <c r="HP192" s="108"/>
      <c r="HQ192" s="108"/>
      <c r="HR192" s="108"/>
      <c r="HS192" s="108"/>
      <c r="HT192" s="108"/>
      <c r="HU192" s="108"/>
      <c r="HV192" s="108"/>
      <c r="HW192" s="108"/>
      <c r="HX192" s="108"/>
      <c r="HY192" s="108"/>
      <c r="HZ192" s="108"/>
      <c r="IA192" s="108"/>
      <c r="IB192" s="108"/>
      <c r="IC192" s="108"/>
      <c r="ID192" s="108"/>
      <c r="IE192" s="108"/>
      <c r="IF192" s="108"/>
      <c r="IG192" s="108"/>
      <c r="IH192" s="108"/>
      <c r="II192" s="108"/>
      <c r="IJ192" s="108"/>
      <c r="IK192" s="108"/>
      <c r="IL192" s="108"/>
      <c r="IM192" s="108"/>
      <c r="IN192" s="108"/>
      <c r="IO192" s="108"/>
      <c r="IP192" s="108"/>
      <c r="IQ192" s="108"/>
      <c r="IR192" s="108"/>
      <c r="IS192" s="108"/>
      <c r="IT192" s="108"/>
      <c r="IU192" s="108"/>
      <c r="IV192" s="108"/>
      <c r="IW192" s="108"/>
      <c r="IX192" s="108"/>
      <c r="IY192" s="108"/>
      <c r="IZ192" s="108"/>
      <c r="JA192" s="108"/>
      <c r="JB192" s="108"/>
      <c r="JC192" s="108"/>
      <c r="JD192" s="108"/>
      <c r="JE192" s="108"/>
      <c r="JF192" s="108"/>
      <c r="JG192" s="108"/>
      <c r="JH192" s="108"/>
      <c r="JI192" s="108"/>
      <c r="JJ192" s="108"/>
      <c r="JK192" s="108"/>
      <c r="JL192" s="108"/>
      <c r="JM192" s="108"/>
      <c r="JN192" s="108"/>
      <c r="JO192" s="108"/>
      <c r="JP192" s="108"/>
      <c r="JQ192" s="108"/>
      <c r="JR192" s="108"/>
      <c r="JS192" s="108"/>
      <c r="JT192" s="108"/>
      <c r="JU192" s="108"/>
      <c r="JV192" s="108"/>
      <c r="JW192" s="108"/>
      <c r="JX192" s="108"/>
      <c r="JY192" s="108"/>
      <c r="JZ192" s="108"/>
      <c r="KA192" s="108"/>
      <c r="KB192" s="108"/>
      <c r="KC192" s="108"/>
      <c r="KD192" s="108"/>
      <c r="KE192" s="108"/>
      <c r="KF192" s="108"/>
      <c r="KG192" s="108"/>
      <c r="KH192" s="108"/>
      <c r="KI192" s="108"/>
      <c r="KJ192" s="108"/>
      <c r="KK192" s="108"/>
      <c r="KL192" s="108"/>
      <c r="KM192" s="108"/>
      <c r="KN192" s="108"/>
      <c r="KO192" s="108"/>
      <c r="KP192" s="108"/>
      <c r="KQ192" s="108"/>
      <c r="KR192" s="108"/>
      <c r="KS192" s="108"/>
      <c r="KT192" s="108"/>
      <c r="KU192" s="108"/>
      <c r="KV192" s="108"/>
      <c r="KW192" s="108"/>
      <c r="KX192" s="108"/>
      <c r="KY192" s="108"/>
      <c r="KZ192" s="108"/>
      <c r="LA192" s="108"/>
      <c r="LB192" s="108"/>
      <c r="LC192" s="108"/>
      <c r="LD192" s="108"/>
      <c r="LE192" s="108"/>
      <c r="LF192" s="108"/>
      <c r="LG192" s="108"/>
      <c r="LH192" s="108"/>
      <c r="LI192" s="108"/>
      <c r="LJ192" s="108"/>
      <c r="LK192" s="108"/>
      <c r="LL192" s="108"/>
      <c r="LM192" s="108"/>
      <c r="LN192" s="108"/>
      <c r="LO192" s="108"/>
      <c r="LP192" s="108"/>
      <c r="LQ192" s="108"/>
      <c r="LR192" s="108"/>
      <c r="LS192" s="108"/>
      <c r="LT192" s="108"/>
      <c r="LU192" s="108"/>
      <c r="LV192" s="108"/>
      <c r="LW192" s="108"/>
      <c r="LX192" s="108"/>
      <c r="LY192" s="108"/>
      <c r="LZ192" s="108"/>
      <c r="MA192" s="108"/>
      <c r="MB192" s="108"/>
      <c r="MC192" s="108"/>
      <c r="MD192" s="108"/>
      <c r="ME192" s="108"/>
    </row>
    <row r="193" spans="1:343">
      <c r="A193" s="3"/>
      <c r="B193" s="438"/>
      <c r="C193" s="438"/>
      <c r="D193" s="438"/>
      <c r="E193" s="438"/>
      <c r="F193" s="438"/>
      <c r="G193" s="438"/>
      <c r="H193" s="438"/>
      <c r="I193" s="438"/>
      <c r="J193" s="438"/>
      <c r="K193" s="438"/>
      <c r="L193" s="438"/>
      <c r="M193" s="438"/>
      <c r="N193" s="438"/>
      <c r="O193" s="438"/>
      <c r="P193" s="438"/>
      <c r="Q193" s="438"/>
      <c r="R193" s="438"/>
      <c r="S193" s="438"/>
      <c r="T193" s="438"/>
      <c r="U193" s="438"/>
      <c r="V193" s="438"/>
      <c r="W193" s="438"/>
      <c r="X193" s="438"/>
      <c r="Y193" s="438"/>
      <c r="Z193" s="438"/>
      <c r="AA193" s="438"/>
      <c r="AB193" s="438"/>
      <c r="AC193" s="438"/>
      <c r="AD193" s="438"/>
      <c r="AE193" s="154"/>
      <c r="AF193" s="154"/>
      <c r="AG193" s="154"/>
      <c r="AH193" s="154"/>
      <c r="AI193" s="154"/>
      <c r="AJ193" s="108"/>
      <c r="AK193" s="154"/>
      <c r="AL193" s="108"/>
      <c r="AM193" s="108"/>
      <c r="AN193" s="108"/>
      <c r="AO193" s="108"/>
      <c r="AP193" s="108"/>
      <c r="AQ193" s="108"/>
      <c r="AR193" s="108"/>
      <c r="AS193" s="108"/>
      <c r="AT193" s="108"/>
      <c r="AU193" s="108"/>
      <c r="AV193" s="108"/>
      <c r="AW193" s="108"/>
      <c r="AX193" s="108"/>
      <c r="AY193" s="108"/>
      <c r="AZ193" s="108"/>
      <c r="BA193" s="108"/>
      <c r="BB193" s="108"/>
      <c r="BC193" s="108"/>
      <c r="BD193" s="108"/>
      <c r="BE193" s="108"/>
      <c r="BF193" s="108"/>
      <c r="BG193" s="108"/>
      <c r="BH193" s="108"/>
      <c r="BI193" s="108"/>
      <c r="BJ193" s="108"/>
      <c r="BK193" s="108"/>
      <c r="BL193" s="108"/>
      <c r="BM193" s="108"/>
      <c r="BN193" s="108"/>
      <c r="BO193" s="108"/>
      <c r="BP193" s="108"/>
      <c r="BQ193" s="108"/>
      <c r="BR193" s="108"/>
      <c r="BS193" s="108"/>
      <c r="BT193" s="108"/>
      <c r="BU193" s="108"/>
      <c r="BV193" s="108"/>
      <c r="BW193" s="108"/>
      <c r="BX193" s="108"/>
      <c r="BY193" s="108"/>
      <c r="BZ193" s="108"/>
      <c r="CA193" s="108"/>
      <c r="CB193" s="108"/>
      <c r="CC193" s="108"/>
      <c r="CD193" s="108"/>
      <c r="CE193" s="108"/>
      <c r="CF193" s="108"/>
      <c r="CG193" s="108"/>
      <c r="CH193" s="108"/>
      <c r="CI193" s="108"/>
      <c r="CJ193" s="108"/>
      <c r="CK193" s="108"/>
      <c r="CL193" s="108"/>
      <c r="CM193" s="108"/>
      <c r="CN193" s="108"/>
      <c r="CO193" s="108"/>
      <c r="CP193" s="108"/>
      <c r="CQ193" s="108"/>
      <c r="CR193" s="108"/>
      <c r="CS193" s="108"/>
      <c r="CT193" s="108"/>
      <c r="CU193" s="108"/>
      <c r="CV193" s="108"/>
      <c r="CW193" s="108"/>
      <c r="CX193" s="108"/>
      <c r="CY193" s="108"/>
      <c r="CZ193" s="108"/>
      <c r="DA193" s="108"/>
      <c r="DB193" s="108"/>
      <c r="DC193" s="108"/>
      <c r="DD193" s="108"/>
      <c r="DE193" s="108"/>
      <c r="DF193" s="108"/>
      <c r="DG193" s="108"/>
      <c r="DH193" s="108"/>
      <c r="DI193" s="108"/>
      <c r="DJ193" s="108"/>
      <c r="DK193" s="108"/>
      <c r="DL193" s="108"/>
      <c r="DM193" s="108"/>
      <c r="DN193" s="108"/>
      <c r="DO193" s="108"/>
      <c r="DP193" s="108"/>
      <c r="DQ193" s="108"/>
      <c r="DR193" s="108"/>
      <c r="DS193" s="108"/>
      <c r="DT193" s="108"/>
      <c r="DU193" s="108"/>
      <c r="DV193" s="108"/>
      <c r="DW193" s="108"/>
      <c r="DX193" s="108"/>
      <c r="DY193" s="108"/>
      <c r="DZ193" s="108"/>
      <c r="EA193" s="108"/>
      <c r="EB193" s="108"/>
      <c r="EC193" s="108"/>
      <c r="ED193" s="108"/>
      <c r="EE193" s="108"/>
      <c r="EF193" s="108"/>
      <c r="EG193" s="108"/>
      <c r="EH193" s="108"/>
      <c r="EI193" s="108"/>
      <c r="EJ193" s="108"/>
      <c r="EK193" s="108"/>
      <c r="EL193" s="108"/>
      <c r="EM193" s="108"/>
      <c r="EN193" s="108"/>
      <c r="EO193" s="108"/>
      <c r="EP193" s="108"/>
      <c r="EQ193" s="108"/>
      <c r="ER193" s="108"/>
      <c r="ES193" s="108"/>
      <c r="ET193" s="108"/>
      <c r="EU193" s="108"/>
      <c r="EV193" s="108"/>
      <c r="EW193" s="108"/>
      <c r="EX193" s="108"/>
      <c r="EY193" s="108"/>
      <c r="EZ193" s="108"/>
      <c r="FA193" s="108"/>
      <c r="FB193" s="108"/>
      <c r="FC193" s="108"/>
      <c r="FD193" s="108"/>
      <c r="FE193" s="108"/>
      <c r="FF193" s="108"/>
      <c r="FG193" s="108"/>
      <c r="FH193" s="108"/>
      <c r="FI193" s="108"/>
      <c r="FJ193" s="108"/>
      <c r="FK193" s="108"/>
      <c r="FL193" s="108"/>
      <c r="FM193" s="108"/>
      <c r="FN193" s="108"/>
      <c r="FO193" s="108"/>
      <c r="FP193" s="108"/>
      <c r="FQ193" s="108"/>
      <c r="FR193" s="108"/>
      <c r="FS193" s="108"/>
      <c r="FT193" s="108"/>
      <c r="FU193" s="108"/>
      <c r="FV193" s="108"/>
      <c r="FW193" s="108"/>
      <c r="FX193" s="108"/>
      <c r="FY193" s="108"/>
      <c r="FZ193" s="108"/>
      <c r="GA193" s="108"/>
      <c r="GB193" s="108"/>
      <c r="GC193" s="108"/>
      <c r="GD193" s="108"/>
      <c r="GE193" s="108"/>
      <c r="GF193" s="108"/>
      <c r="GG193" s="108"/>
      <c r="GH193" s="108"/>
      <c r="GI193" s="108"/>
      <c r="GJ193" s="108"/>
      <c r="GK193" s="108"/>
      <c r="GL193" s="108"/>
      <c r="GM193" s="108"/>
      <c r="GN193" s="108"/>
      <c r="GO193" s="108"/>
      <c r="GP193" s="108"/>
      <c r="GQ193" s="108"/>
      <c r="GR193" s="108"/>
      <c r="GS193" s="108"/>
      <c r="GT193" s="108"/>
      <c r="GU193" s="108"/>
      <c r="GV193" s="108"/>
      <c r="GW193" s="108"/>
      <c r="GX193" s="108"/>
      <c r="GY193" s="108"/>
      <c r="GZ193" s="108"/>
      <c r="HA193" s="108"/>
      <c r="HB193" s="108"/>
      <c r="HC193" s="108"/>
      <c r="HD193" s="108"/>
      <c r="HE193" s="108"/>
      <c r="HF193" s="108"/>
      <c r="HG193" s="108"/>
      <c r="HH193" s="108"/>
      <c r="HI193" s="108"/>
      <c r="HJ193" s="108"/>
      <c r="HK193" s="108"/>
      <c r="HL193" s="108"/>
      <c r="HM193" s="108"/>
      <c r="HN193" s="108"/>
      <c r="HO193" s="108"/>
      <c r="HP193" s="108"/>
      <c r="HQ193" s="108"/>
      <c r="HR193" s="108"/>
      <c r="HS193" s="108"/>
      <c r="HT193" s="108"/>
      <c r="HU193" s="108"/>
      <c r="HV193" s="108"/>
      <c r="HW193" s="108"/>
      <c r="HX193" s="108"/>
      <c r="HY193" s="108"/>
      <c r="HZ193" s="108"/>
      <c r="IA193" s="108"/>
      <c r="IB193" s="108"/>
      <c r="IC193" s="108"/>
      <c r="ID193" s="108"/>
      <c r="IE193" s="108"/>
      <c r="IF193" s="108"/>
      <c r="IG193" s="108"/>
      <c r="IH193" s="108"/>
      <c r="II193" s="108"/>
      <c r="IJ193" s="108"/>
      <c r="IK193" s="108"/>
      <c r="IL193" s="108"/>
      <c r="IM193" s="108"/>
      <c r="IN193" s="108"/>
      <c r="IO193" s="108"/>
      <c r="IP193" s="108"/>
      <c r="IQ193" s="108"/>
      <c r="IR193" s="108"/>
      <c r="IS193" s="108"/>
      <c r="IT193" s="108"/>
      <c r="IU193" s="108"/>
      <c r="IV193" s="108"/>
      <c r="IW193" s="108"/>
      <c r="IX193" s="108"/>
      <c r="IY193" s="108"/>
      <c r="IZ193" s="108"/>
      <c r="JA193" s="108"/>
      <c r="JB193" s="108"/>
      <c r="JC193" s="108"/>
      <c r="JD193" s="108"/>
      <c r="JE193" s="108"/>
      <c r="JF193" s="108"/>
      <c r="JG193" s="108"/>
      <c r="JH193" s="108"/>
      <c r="JI193" s="108"/>
      <c r="JJ193" s="108"/>
      <c r="JK193" s="108"/>
      <c r="JL193" s="108"/>
      <c r="JM193" s="108"/>
      <c r="JN193" s="108"/>
      <c r="JO193" s="108"/>
      <c r="JP193" s="108"/>
      <c r="JQ193" s="108"/>
      <c r="JR193" s="108"/>
      <c r="JS193" s="108"/>
      <c r="JT193" s="108"/>
      <c r="JU193" s="108"/>
      <c r="JV193" s="108"/>
      <c r="JW193" s="108"/>
      <c r="JX193" s="108"/>
      <c r="JY193" s="108"/>
      <c r="JZ193" s="108"/>
      <c r="KA193" s="108"/>
      <c r="KB193" s="108"/>
      <c r="KC193" s="108"/>
      <c r="KD193" s="108"/>
      <c r="KE193" s="108"/>
      <c r="KF193" s="108"/>
      <c r="KG193" s="108"/>
      <c r="KH193" s="108"/>
      <c r="KI193" s="108"/>
      <c r="KJ193" s="108"/>
      <c r="KK193" s="108"/>
      <c r="KL193" s="108"/>
      <c r="KM193" s="108"/>
      <c r="KN193" s="108"/>
      <c r="KO193" s="108"/>
      <c r="KP193" s="108"/>
      <c r="KQ193" s="108"/>
      <c r="KR193" s="108"/>
      <c r="KS193" s="108"/>
      <c r="KT193" s="108"/>
      <c r="KU193" s="108"/>
      <c r="KV193" s="108"/>
      <c r="KW193" s="108"/>
      <c r="KX193" s="108"/>
      <c r="KY193" s="108"/>
      <c r="KZ193" s="108"/>
      <c r="LA193" s="108"/>
      <c r="LB193" s="108"/>
      <c r="LC193" s="108"/>
      <c r="LD193" s="108"/>
      <c r="LE193" s="108"/>
      <c r="LF193" s="108"/>
      <c r="LG193" s="108"/>
      <c r="LH193" s="108"/>
      <c r="LI193" s="108"/>
      <c r="LJ193" s="108"/>
      <c r="LK193" s="108"/>
      <c r="LL193" s="108"/>
      <c r="LM193" s="108"/>
      <c r="LN193" s="108"/>
      <c r="LO193" s="108"/>
      <c r="LP193" s="108"/>
      <c r="LQ193" s="108"/>
      <c r="LR193" s="108"/>
      <c r="LS193" s="108"/>
      <c r="LT193" s="108"/>
      <c r="LU193" s="108"/>
      <c r="LV193" s="108"/>
      <c r="LW193" s="108"/>
      <c r="LX193" s="108"/>
      <c r="LY193" s="108"/>
      <c r="LZ193" s="108"/>
      <c r="MA193" s="108"/>
      <c r="MB193" s="108"/>
      <c r="MC193" s="108"/>
      <c r="MD193" s="108"/>
      <c r="ME193" s="108"/>
    </row>
    <row r="194" spans="1:343">
      <c r="A194" s="3"/>
      <c r="B194" s="438"/>
      <c r="C194" s="438"/>
      <c r="D194" s="438"/>
      <c r="E194" s="438"/>
      <c r="F194" s="438"/>
      <c r="G194" s="438"/>
      <c r="H194" s="438"/>
      <c r="I194" s="438"/>
      <c r="J194" s="438"/>
      <c r="K194" s="438"/>
      <c r="L194" s="438"/>
      <c r="M194" s="438"/>
      <c r="N194" s="438"/>
      <c r="O194" s="438"/>
      <c r="P194" s="438"/>
      <c r="Q194" s="438"/>
      <c r="R194" s="438"/>
      <c r="S194" s="438"/>
      <c r="T194" s="438"/>
      <c r="U194" s="438"/>
      <c r="V194" s="438"/>
      <c r="W194" s="438"/>
      <c r="X194" s="438"/>
      <c r="Y194" s="438"/>
      <c r="Z194" s="438"/>
      <c r="AA194" s="438"/>
      <c r="AB194" s="438"/>
      <c r="AC194" s="438"/>
      <c r="AD194" s="438"/>
      <c r="AE194" s="154"/>
      <c r="AF194" s="154"/>
      <c r="AG194" s="154"/>
      <c r="AH194" s="154"/>
      <c r="AI194" s="154"/>
      <c r="AJ194" s="108"/>
      <c r="AK194" s="154"/>
      <c r="AL194" s="108"/>
      <c r="AM194" s="108"/>
      <c r="AN194" s="108"/>
      <c r="AO194" s="108"/>
      <c r="AP194" s="108"/>
      <c r="AQ194" s="108"/>
      <c r="AR194" s="108"/>
      <c r="AS194" s="108"/>
      <c r="AT194" s="108"/>
      <c r="AU194" s="108"/>
      <c r="AV194" s="108"/>
      <c r="AW194" s="108"/>
      <c r="AX194" s="108"/>
      <c r="AY194" s="108"/>
      <c r="AZ194" s="108"/>
      <c r="BA194" s="108"/>
      <c r="BB194" s="108"/>
      <c r="BC194" s="108"/>
      <c r="BD194" s="108"/>
      <c r="BE194" s="108"/>
      <c r="BF194" s="108"/>
      <c r="BG194" s="108"/>
      <c r="BH194" s="108"/>
      <c r="BI194" s="108"/>
      <c r="BJ194" s="108"/>
      <c r="BK194" s="108"/>
      <c r="BL194" s="108"/>
      <c r="BM194" s="108"/>
      <c r="BN194" s="108"/>
      <c r="BO194" s="108"/>
      <c r="BP194" s="108"/>
      <c r="BQ194" s="108"/>
      <c r="BR194" s="108"/>
      <c r="BS194" s="108"/>
      <c r="BT194" s="108"/>
      <c r="BU194" s="108"/>
      <c r="BV194" s="108"/>
      <c r="BW194" s="108"/>
      <c r="BX194" s="108"/>
      <c r="BY194" s="108"/>
      <c r="BZ194" s="108"/>
      <c r="CA194" s="108"/>
      <c r="CB194" s="108"/>
      <c r="CC194" s="108"/>
      <c r="CD194" s="108"/>
      <c r="CE194" s="108"/>
      <c r="CF194" s="108"/>
      <c r="CG194" s="108"/>
      <c r="CH194" s="108"/>
      <c r="CI194" s="108"/>
      <c r="CJ194" s="108"/>
      <c r="CK194" s="108"/>
      <c r="CL194" s="108"/>
      <c r="CM194" s="108"/>
      <c r="CN194" s="108"/>
      <c r="CO194" s="108"/>
      <c r="CP194" s="108"/>
      <c r="CQ194" s="108"/>
      <c r="CR194" s="108"/>
      <c r="CS194" s="108"/>
      <c r="CT194" s="108"/>
      <c r="CU194" s="108"/>
      <c r="CV194" s="108"/>
      <c r="CW194" s="108"/>
      <c r="CX194" s="108"/>
      <c r="CY194" s="108"/>
      <c r="CZ194" s="108"/>
      <c r="DA194" s="108"/>
      <c r="DB194" s="108"/>
      <c r="DC194" s="108"/>
      <c r="DD194" s="108"/>
      <c r="DE194" s="108"/>
      <c r="DF194" s="108"/>
      <c r="DG194" s="108"/>
      <c r="DH194" s="108"/>
      <c r="DI194" s="108"/>
      <c r="DJ194" s="108"/>
      <c r="DK194" s="108"/>
      <c r="DL194" s="108"/>
      <c r="DM194" s="108"/>
      <c r="DN194" s="108"/>
      <c r="DO194" s="108"/>
      <c r="DP194" s="108"/>
      <c r="DQ194" s="108"/>
      <c r="DR194" s="108"/>
      <c r="DS194" s="108"/>
      <c r="DT194" s="108"/>
      <c r="DU194" s="108"/>
      <c r="DV194" s="108"/>
      <c r="DW194" s="108"/>
      <c r="DX194" s="108"/>
      <c r="DY194" s="108"/>
      <c r="DZ194" s="108"/>
      <c r="EA194" s="108"/>
      <c r="EB194" s="108"/>
      <c r="EC194" s="108"/>
      <c r="ED194" s="108"/>
      <c r="EE194" s="108"/>
      <c r="EF194" s="108"/>
      <c r="EG194" s="108"/>
      <c r="EH194" s="108"/>
      <c r="EI194" s="108"/>
      <c r="EJ194" s="108"/>
      <c r="EK194" s="108"/>
      <c r="EL194" s="108"/>
      <c r="EM194" s="108"/>
      <c r="EN194" s="108"/>
      <c r="EO194" s="108"/>
      <c r="EP194" s="108"/>
      <c r="EQ194" s="108"/>
      <c r="ER194" s="108"/>
      <c r="ES194" s="108"/>
      <c r="ET194" s="108"/>
      <c r="EU194" s="108"/>
      <c r="EV194" s="108"/>
      <c r="EW194" s="108"/>
      <c r="EX194" s="108"/>
      <c r="EY194" s="108"/>
      <c r="EZ194" s="108"/>
      <c r="FA194" s="108"/>
      <c r="FB194" s="108"/>
      <c r="FC194" s="108"/>
      <c r="FD194" s="108"/>
      <c r="FE194" s="108"/>
      <c r="FF194" s="108"/>
      <c r="FG194" s="108"/>
      <c r="FH194" s="108"/>
      <c r="FI194" s="108"/>
      <c r="FJ194" s="108"/>
      <c r="FK194" s="108"/>
      <c r="FL194" s="108"/>
      <c r="FM194" s="108"/>
      <c r="FN194" s="108"/>
      <c r="FO194" s="108"/>
      <c r="FP194" s="108"/>
      <c r="FQ194" s="108"/>
      <c r="FR194" s="108"/>
      <c r="FS194" s="108"/>
      <c r="FT194" s="108"/>
      <c r="FU194" s="108"/>
      <c r="FV194" s="108"/>
      <c r="FW194" s="108"/>
      <c r="FX194" s="108"/>
      <c r="FY194" s="108"/>
      <c r="FZ194" s="108"/>
      <c r="GA194" s="108"/>
      <c r="GB194" s="108"/>
      <c r="GC194" s="108"/>
      <c r="GD194" s="108"/>
      <c r="GE194" s="108"/>
      <c r="GF194" s="108"/>
      <c r="GG194" s="108"/>
      <c r="GH194" s="108"/>
      <c r="GI194" s="108"/>
      <c r="GJ194" s="108"/>
      <c r="GK194" s="108"/>
      <c r="GL194" s="108"/>
      <c r="GM194" s="108"/>
      <c r="GN194" s="108"/>
      <c r="GO194" s="108"/>
      <c r="GP194" s="108"/>
      <c r="GQ194" s="108"/>
      <c r="GR194" s="108"/>
      <c r="GS194" s="108"/>
      <c r="GT194" s="108"/>
      <c r="GU194" s="108"/>
      <c r="GV194" s="108"/>
      <c r="GW194" s="108"/>
      <c r="GX194" s="108"/>
      <c r="GY194" s="108"/>
      <c r="GZ194" s="108"/>
      <c r="HA194" s="108"/>
      <c r="HB194" s="108"/>
      <c r="HC194" s="108"/>
      <c r="HD194" s="108"/>
      <c r="HE194" s="108"/>
      <c r="HF194" s="108"/>
      <c r="HG194" s="108"/>
      <c r="HH194" s="108"/>
      <c r="HI194" s="108"/>
      <c r="HJ194" s="108"/>
      <c r="HK194" s="108"/>
      <c r="HL194" s="108"/>
      <c r="HM194" s="108"/>
      <c r="HN194" s="108"/>
      <c r="HO194" s="108"/>
      <c r="HP194" s="108"/>
      <c r="HQ194" s="108"/>
      <c r="HR194" s="108"/>
      <c r="HS194" s="108"/>
      <c r="HT194" s="108"/>
      <c r="HU194" s="108"/>
      <c r="HV194" s="108"/>
      <c r="HW194" s="108"/>
      <c r="HX194" s="108"/>
      <c r="HY194" s="108"/>
      <c r="HZ194" s="108"/>
      <c r="IA194" s="108"/>
      <c r="IB194" s="108"/>
      <c r="IC194" s="108"/>
      <c r="ID194" s="108"/>
      <c r="IE194" s="108"/>
      <c r="IF194" s="108"/>
      <c r="IG194" s="108"/>
      <c r="IH194" s="108"/>
      <c r="II194" s="108"/>
      <c r="IJ194" s="108"/>
      <c r="IK194" s="108"/>
      <c r="IL194" s="108"/>
      <c r="IM194" s="108"/>
      <c r="IN194" s="108"/>
      <c r="IO194" s="108"/>
      <c r="IP194" s="108"/>
      <c r="IQ194" s="108"/>
      <c r="IR194" s="108"/>
      <c r="IS194" s="108"/>
      <c r="IT194" s="108"/>
      <c r="IU194" s="108"/>
      <c r="IV194" s="108"/>
      <c r="IW194" s="108"/>
      <c r="IX194" s="108"/>
      <c r="IY194" s="108"/>
      <c r="IZ194" s="108"/>
      <c r="JA194" s="108"/>
      <c r="JB194" s="108"/>
      <c r="JC194" s="108"/>
      <c r="JD194" s="108"/>
      <c r="JE194" s="108"/>
      <c r="JF194" s="108"/>
      <c r="JG194" s="108"/>
      <c r="JH194" s="108"/>
      <c r="JI194" s="108"/>
      <c r="JJ194" s="108"/>
      <c r="JK194" s="108"/>
      <c r="JL194" s="108"/>
      <c r="JM194" s="108"/>
      <c r="JN194" s="108"/>
      <c r="JO194" s="108"/>
      <c r="JP194" s="108"/>
      <c r="JQ194" s="108"/>
      <c r="JR194" s="108"/>
      <c r="JS194" s="108"/>
      <c r="JT194" s="108"/>
      <c r="JU194" s="108"/>
      <c r="JV194" s="108"/>
      <c r="JW194" s="108"/>
      <c r="JX194" s="108"/>
      <c r="JY194" s="108"/>
      <c r="JZ194" s="108"/>
      <c r="KA194" s="108"/>
      <c r="KB194" s="108"/>
      <c r="KC194" s="108"/>
      <c r="KD194" s="108"/>
      <c r="KE194" s="108"/>
      <c r="KF194" s="108"/>
      <c r="KG194" s="108"/>
      <c r="KH194" s="108"/>
      <c r="KI194" s="108"/>
      <c r="KJ194" s="108"/>
      <c r="KK194" s="108"/>
      <c r="KL194" s="108"/>
      <c r="KM194" s="108"/>
      <c r="KN194" s="108"/>
      <c r="KO194" s="108"/>
      <c r="KP194" s="108"/>
      <c r="KQ194" s="108"/>
      <c r="KR194" s="108"/>
      <c r="KS194" s="108"/>
      <c r="KT194" s="108"/>
      <c r="KU194" s="108"/>
      <c r="KV194" s="108"/>
      <c r="KW194" s="108"/>
      <c r="KX194" s="108"/>
      <c r="KY194" s="108"/>
      <c r="KZ194" s="108"/>
      <c r="LA194" s="108"/>
      <c r="LB194" s="108"/>
      <c r="LC194" s="108"/>
      <c r="LD194" s="108"/>
      <c r="LE194" s="108"/>
      <c r="LF194" s="108"/>
      <c r="LG194" s="108"/>
      <c r="LH194" s="108"/>
      <c r="LI194" s="108"/>
      <c r="LJ194" s="108"/>
      <c r="LK194" s="108"/>
      <c r="LL194" s="108"/>
      <c r="LM194" s="108"/>
      <c r="LN194" s="108"/>
      <c r="LO194" s="108"/>
      <c r="LP194" s="108"/>
      <c r="LQ194" s="108"/>
      <c r="LR194" s="108"/>
      <c r="LS194" s="108"/>
      <c r="LT194" s="108"/>
      <c r="LU194" s="108"/>
      <c r="LV194" s="108"/>
      <c r="LW194" s="108"/>
      <c r="LX194" s="108"/>
      <c r="LY194" s="108"/>
      <c r="LZ194" s="108"/>
      <c r="MA194" s="108"/>
      <c r="MB194" s="108"/>
      <c r="MC194" s="108"/>
      <c r="MD194" s="108"/>
      <c r="ME194" s="108"/>
    </row>
    <row r="195" spans="1:343">
      <c r="A195" s="3"/>
      <c r="B195" s="438"/>
      <c r="C195" s="438"/>
      <c r="D195" s="438"/>
      <c r="E195" s="438"/>
      <c r="F195" s="438"/>
      <c r="G195" s="438"/>
      <c r="H195" s="438"/>
      <c r="I195" s="438"/>
      <c r="J195" s="438"/>
      <c r="K195" s="438"/>
      <c r="L195" s="438"/>
      <c r="M195" s="438"/>
      <c r="N195" s="438"/>
      <c r="O195" s="438"/>
      <c r="P195" s="438"/>
      <c r="Q195" s="438"/>
      <c r="R195" s="438"/>
      <c r="S195" s="438"/>
      <c r="T195" s="438"/>
      <c r="U195" s="438"/>
      <c r="V195" s="438"/>
      <c r="W195" s="438"/>
      <c r="X195" s="438"/>
      <c r="Y195" s="438"/>
      <c r="Z195" s="438"/>
      <c r="AA195" s="438"/>
      <c r="AB195" s="438"/>
      <c r="AC195" s="438"/>
      <c r="AD195" s="438"/>
      <c r="AE195" s="154"/>
      <c r="AF195" s="154"/>
      <c r="AG195" s="154"/>
      <c r="AH195" s="154"/>
      <c r="AI195" s="154"/>
      <c r="AJ195" s="108"/>
      <c r="AK195" s="154"/>
      <c r="AL195" s="108"/>
      <c r="AM195" s="108"/>
      <c r="AN195" s="108"/>
      <c r="AO195" s="108"/>
      <c r="AP195" s="108"/>
      <c r="AQ195" s="108"/>
      <c r="AR195" s="108"/>
      <c r="AS195" s="108"/>
      <c r="AT195" s="108"/>
      <c r="AU195" s="108"/>
      <c r="AV195" s="108"/>
      <c r="AW195" s="108"/>
      <c r="AX195" s="108"/>
      <c r="AY195" s="108"/>
      <c r="AZ195" s="108"/>
      <c r="BA195" s="108"/>
      <c r="BB195" s="108"/>
      <c r="BC195" s="108"/>
      <c r="BD195" s="108"/>
      <c r="BE195" s="108"/>
      <c r="BF195" s="108"/>
      <c r="BG195" s="108"/>
      <c r="BH195" s="108"/>
      <c r="BI195" s="108"/>
      <c r="BJ195" s="108"/>
      <c r="BK195" s="108"/>
      <c r="BL195" s="108"/>
      <c r="BM195" s="108"/>
      <c r="BN195" s="108"/>
      <c r="BO195" s="108"/>
      <c r="BP195" s="108"/>
      <c r="BQ195" s="108"/>
      <c r="BR195" s="108"/>
      <c r="BS195" s="108"/>
      <c r="BT195" s="108"/>
      <c r="BU195" s="108"/>
      <c r="BV195" s="108"/>
      <c r="BW195" s="108"/>
      <c r="BX195" s="108"/>
      <c r="BY195" s="108"/>
      <c r="BZ195" s="108"/>
      <c r="CA195" s="108"/>
      <c r="CB195" s="108"/>
      <c r="CC195" s="108"/>
      <c r="CD195" s="108"/>
      <c r="CE195" s="108"/>
      <c r="CF195" s="108"/>
      <c r="CG195" s="108"/>
      <c r="CH195" s="108"/>
      <c r="CI195" s="108"/>
      <c r="CJ195" s="108"/>
      <c r="CK195" s="108"/>
      <c r="CL195" s="108"/>
      <c r="CM195" s="108"/>
      <c r="CN195" s="108"/>
      <c r="CO195" s="108"/>
      <c r="CP195" s="108"/>
      <c r="CQ195" s="108"/>
      <c r="CR195" s="108"/>
      <c r="CS195" s="108"/>
      <c r="CT195" s="108"/>
      <c r="CU195" s="108"/>
      <c r="CV195" s="108"/>
      <c r="CW195" s="108"/>
      <c r="CX195" s="108"/>
      <c r="CY195" s="108"/>
      <c r="CZ195" s="108"/>
      <c r="DA195" s="108"/>
      <c r="DB195" s="108"/>
      <c r="DC195" s="108"/>
      <c r="DD195" s="108"/>
      <c r="DE195" s="108"/>
      <c r="DF195" s="108"/>
      <c r="DG195" s="108"/>
      <c r="DH195" s="108"/>
      <c r="DI195" s="108"/>
      <c r="DJ195" s="108"/>
      <c r="DK195" s="108"/>
      <c r="DL195" s="108"/>
      <c r="DM195" s="108"/>
      <c r="DN195" s="108"/>
      <c r="DO195" s="108"/>
      <c r="DP195" s="108"/>
      <c r="DQ195" s="108"/>
      <c r="DR195" s="108"/>
      <c r="DS195" s="108"/>
      <c r="DT195" s="108"/>
      <c r="DU195" s="108"/>
      <c r="DV195" s="108"/>
      <c r="DW195" s="108"/>
      <c r="DX195" s="108"/>
      <c r="DY195" s="108"/>
      <c r="DZ195" s="108"/>
      <c r="EA195" s="108"/>
      <c r="EB195" s="108"/>
      <c r="EC195" s="108"/>
      <c r="ED195" s="108"/>
      <c r="EE195" s="108"/>
      <c r="EF195" s="108"/>
      <c r="EG195" s="108"/>
      <c r="EH195" s="108"/>
      <c r="EI195" s="108"/>
      <c r="EJ195" s="108"/>
      <c r="EK195" s="108"/>
      <c r="EL195" s="108"/>
      <c r="EM195" s="108"/>
      <c r="EN195" s="108"/>
      <c r="EO195" s="108"/>
      <c r="EP195" s="108"/>
      <c r="EQ195" s="108"/>
      <c r="ER195" s="108"/>
      <c r="ES195" s="108"/>
      <c r="ET195" s="108"/>
      <c r="EU195" s="108"/>
      <c r="EV195" s="108"/>
      <c r="EW195" s="108"/>
      <c r="EX195" s="108"/>
      <c r="EY195" s="108"/>
      <c r="EZ195" s="108"/>
      <c r="FA195" s="108"/>
      <c r="FB195" s="108"/>
      <c r="FC195" s="108"/>
      <c r="FD195" s="108"/>
      <c r="FE195" s="108"/>
      <c r="FF195" s="108"/>
      <c r="FG195" s="108"/>
      <c r="FH195" s="108"/>
      <c r="FI195" s="108"/>
      <c r="FJ195" s="108"/>
      <c r="FK195" s="108"/>
      <c r="FL195" s="108"/>
      <c r="FM195" s="108"/>
      <c r="FN195" s="108"/>
      <c r="FO195" s="108"/>
      <c r="FP195" s="108"/>
      <c r="FQ195" s="108"/>
      <c r="FR195" s="108"/>
      <c r="FS195" s="108"/>
      <c r="FT195" s="108"/>
      <c r="FU195" s="108"/>
      <c r="FV195" s="108"/>
      <c r="FW195" s="108"/>
      <c r="FX195" s="108"/>
      <c r="FY195" s="108"/>
      <c r="FZ195" s="108"/>
      <c r="GA195" s="108"/>
      <c r="GB195" s="108"/>
      <c r="GC195" s="108"/>
      <c r="GD195" s="108"/>
      <c r="GE195" s="108"/>
      <c r="GF195" s="108"/>
      <c r="GG195" s="108"/>
      <c r="GH195" s="108"/>
      <c r="GI195" s="108"/>
      <c r="GJ195" s="108"/>
      <c r="GK195" s="108"/>
      <c r="GL195" s="108"/>
      <c r="GM195" s="108"/>
      <c r="GN195" s="108"/>
      <c r="GO195" s="108"/>
      <c r="GP195" s="108"/>
      <c r="GQ195" s="108"/>
      <c r="GR195" s="108"/>
      <c r="GS195" s="108"/>
      <c r="GT195" s="108"/>
      <c r="GU195" s="108"/>
      <c r="GV195" s="108"/>
      <c r="GW195" s="108"/>
      <c r="GX195" s="108"/>
      <c r="GY195" s="108"/>
      <c r="GZ195" s="108"/>
      <c r="HA195" s="108"/>
      <c r="HB195" s="108"/>
      <c r="HC195" s="108"/>
      <c r="HD195" s="108"/>
      <c r="HE195" s="108"/>
      <c r="HF195" s="108"/>
      <c r="HG195" s="108"/>
      <c r="HH195" s="108"/>
      <c r="HI195" s="108"/>
      <c r="HJ195" s="108"/>
      <c r="HK195" s="108"/>
      <c r="HL195" s="108"/>
      <c r="HM195" s="108"/>
      <c r="HN195" s="108"/>
      <c r="HO195" s="108"/>
      <c r="HP195" s="108"/>
      <c r="HQ195" s="108"/>
      <c r="HR195" s="108"/>
      <c r="HS195" s="108"/>
      <c r="HT195" s="108"/>
      <c r="HU195" s="108"/>
      <c r="HV195" s="108"/>
      <c r="HW195" s="108"/>
      <c r="HX195" s="108"/>
      <c r="HY195" s="108"/>
      <c r="HZ195" s="108"/>
      <c r="IA195" s="108"/>
      <c r="IB195" s="108"/>
      <c r="IC195" s="108"/>
      <c r="ID195" s="108"/>
      <c r="IE195" s="108"/>
      <c r="IF195" s="108"/>
      <c r="IG195" s="108"/>
      <c r="IH195" s="108"/>
      <c r="II195" s="108"/>
      <c r="IJ195" s="108"/>
      <c r="IK195" s="108"/>
      <c r="IL195" s="108"/>
      <c r="IM195" s="108"/>
      <c r="IN195" s="108"/>
      <c r="IO195" s="108"/>
      <c r="IP195" s="108"/>
      <c r="IQ195" s="108"/>
      <c r="IR195" s="108"/>
      <c r="IS195" s="108"/>
      <c r="IT195" s="108"/>
      <c r="IU195" s="108"/>
      <c r="IV195" s="108"/>
      <c r="IW195" s="108"/>
      <c r="IX195" s="108"/>
      <c r="IY195" s="108"/>
      <c r="IZ195" s="108"/>
      <c r="JA195" s="108"/>
      <c r="JB195" s="108"/>
      <c r="JC195" s="108"/>
      <c r="JD195" s="108"/>
      <c r="JE195" s="108"/>
      <c r="JF195" s="108"/>
      <c r="JG195" s="108"/>
      <c r="JH195" s="108"/>
      <c r="JI195" s="108"/>
      <c r="JJ195" s="108"/>
      <c r="JK195" s="108"/>
      <c r="JL195" s="108"/>
      <c r="JM195" s="108"/>
      <c r="JN195" s="108"/>
      <c r="JO195" s="108"/>
      <c r="JP195" s="108"/>
      <c r="JQ195" s="108"/>
      <c r="JR195" s="108"/>
      <c r="JS195" s="108"/>
      <c r="JT195" s="108"/>
      <c r="JU195" s="108"/>
      <c r="JV195" s="108"/>
      <c r="JW195" s="108"/>
      <c r="JX195" s="108"/>
      <c r="JY195" s="108"/>
      <c r="JZ195" s="108"/>
      <c r="KA195" s="108"/>
      <c r="KB195" s="108"/>
      <c r="KC195" s="108"/>
      <c r="KD195" s="108"/>
      <c r="KE195" s="108"/>
      <c r="KF195" s="108"/>
      <c r="KG195" s="108"/>
      <c r="KH195" s="108"/>
      <c r="KI195" s="108"/>
      <c r="KJ195" s="108"/>
      <c r="KK195" s="108"/>
      <c r="KL195" s="108"/>
      <c r="KM195" s="108"/>
      <c r="KN195" s="108"/>
      <c r="KO195" s="108"/>
      <c r="KP195" s="108"/>
      <c r="KQ195" s="108"/>
      <c r="KR195" s="108"/>
      <c r="KS195" s="108"/>
      <c r="KT195" s="108"/>
      <c r="KU195" s="108"/>
      <c r="KV195" s="108"/>
      <c r="KW195" s="108"/>
      <c r="KX195" s="108"/>
      <c r="KY195" s="108"/>
      <c r="KZ195" s="108"/>
      <c r="LA195" s="108"/>
      <c r="LB195" s="108"/>
      <c r="LC195" s="108"/>
      <c r="LD195" s="108"/>
      <c r="LE195" s="108"/>
      <c r="LF195" s="108"/>
      <c r="LG195" s="108"/>
      <c r="LH195" s="108"/>
      <c r="LI195" s="108"/>
      <c r="LJ195" s="108"/>
      <c r="LK195" s="108"/>
      <c r="LL195" s="108"/>
      <c r="LM195" s="108"/>
      <c r="LN195" s="108"/>
      <c r="LO195" s="108"/>
      <c r="LP195" s="108"/>
      <c r="LQ195" s="108"/>
      <c r="LR195" s="108"/>
      <c r="LS195" s="108"/>
      <c r="LT195" s="108"/>
      <c r="LU195" s="108"/>
      <c r="LV195" s="108"/>
      <c r="LW195" s="108"/>
      <c r="LX195" s="108"/>
      <c r="LY195" s="108"/>
      <c r="LZ195" s="108"/>
      <c r="MA195" s="108"/>
      <c r="MB195" s="108"/>
      <c r="MC195" s="108"/>
      <c r="MD195" s="108"/>
      <c r="ME195" s="108"/>
    </row>
    <row r="196" spans="1:343">
      <c r="A196" s="3"/>
      <c r="B196" s="438"/>
      <c r="C196" s="438"/>
      <c r="D196" s="438"/>
      <c r="E196" s="438"/>
      <c r="F196" s="438"/>
      <c r="G196" s="438"/>
      <c r="H196" s="438"/>
      <c r="I196" s="438"/>
      <c r="J196" s="438"/>
      <c r="K196" s="438"/>
      <c r="L196" s="438"/>
      <c r="M196" s="438"/>
      <c r="N196" s="438"/>
      <c r="O196" s="438"/>
      <c r="P196" s="438"/>
      <c r="Q196" s="438"/>
      <c r="R196" s="438"/>
      <c r="S196" s="438"/>
      <c r="T196" s="438"/>
      <c r="U196" s="438"/>
      <c r="V196" s="438"/>
      <c r="W196" s="438"/>
      <c r="X196" s="438"/>
      <c r="Y196" s="438"/>
      <c r="Z196" s="438"/>
      <c r="AA196" s="438"/>
      <c r="AB196" s="438"/>
      <c r="AC196" s="438"/>
      <c r="AD196" s="438"/>
      <c r="AE196" s="154"/>
      <c r="AF196" s="154"/>
      <c r="AG196" s="154"/>
      <c r="AH196" s="154"/>
      <c r="AI196" s="154"/>
      <c r="AJ196" s="108"/>
      <c r="AK196" s="154"/>
      <c r="AL196" s="108"/>
      <c r="AM196" s="108"/>
      <c r="AN196" s="108"/>
      <c r="AO196" s="108"/>
      <c r="AP196" s="108"/>
      <c r="AQ196" s="108"/>
      <c r="AR196" s="108"/>
      <c r="AS196" s="108"/>
      <c r="AT196" s="108"/>
      <c r="AU196" s="108"/>
      <c r="AV196" s="108"/>
      <c r="AW196" s="108"/>
      <c r="AX196" s="108"/>
      <c r="AY196" s="108"/>
      <c r="AZ196" s="108"/>
      <c r="BA196" s="108"/>
      <c r="BB196" s="108"/>
      <c r="BC196" s="108"/>
      <c r="BD196" s="108"/>
      <c r="BE196" s="108"/>
      <c r="BF196" s="108"/>
      <c r="BG196" s="108"/>
      <c r="BH196" s="108"/>
      <c r="BI196" s="108"/>
      <c r="BJ196" s="108"/>
      <c r="BK196" s="108"/>
      <c r="BL196" s="108"/>
      <c r="BM196" s="108"/>
      <c r="BN196" s="108"/>
      <c r="BO196" s="108"/>
      <c r="BP196" s="108"/>
      <c r="BQ196" s="108"/>
      <c r="BR196" s="108"/>
      <c r="BS196" s="108"/>
      <c r="BT196" s="108"/>
      <c r="BU196" s="108"/>
      <c r="BV196" s="108"/>
      <c r="BW196" s="108"/>
      <c r="BX196" s="108"/>
      <c r="BY196" s="108"/>
      <c r="BZ196" s="108"/>
      <c r="CA196" s="108"/>
      <c r="CB196" s="108"/>
      <c r="CC196" s="108"/>
      <c r="CD196" s="108"/>
      <c r="CE196" s="108"/>
      <c r="CF196" s="108"/>
      <c r="CG196" s="108"/>
      <c r="CH196" s="108"/>
      <c r="CI196" s="108"/>
      <c r="CJ196" s="108"/>
      <c r="CK196" s="108"/>
      <c r="CL196" s="108"/>
      <c r="CM196" s="108"/>
      <c r="CN196" s="108"/>
      <c r="CO196" s="108"/>
      <c r="CP196" s="108"/>
      <c r="CQ196" s="108"/>
      <c r="CR196" s="108"/>
      <c r="CS196" s="108"/>
      <c r="CT196" s="108"/>
      <c r="CU196" s="108"/>
      <c r="CV196" s="108"/>
      <c r="CW196" s="108"/>
      <c r="CX196" s="108"/>
      <c r="CY196" s="108"/>
      <c r="CZ196" s="108"/>
      <c r="DA196" s="108"/>
      <c r="DB196" s="108"/>
      <c r="DC196" s="108"/>
      <c r="DD196" s="108"/>
      <c r="DE196" s="108"/>
      <c r="DF196" s="108"/>
      <c r="DG196" s="108"/>
      <c r="DH196" s="108"/>
      <c r="DI196" s="108"/>
      <c r="DJ196" s="108"/>
      <c r="DK196" s="108"/>
      <c r="DL196" s="108"/>
      <c r="DM196" s="108"/>
      <c r="DN196" s="108"/>
      <c r="DO196" s="108"/>
      <c r="DP196" s="108"/>
      <c r="DQ196" s="108"/>
      <c r="DR196" s="108"/>
      <c r="DS196" s="108"/>
      <c r="DT196" s="108"/>
      <c r="DU196" s="108"/>
      <c r="DV196" s="108"/>
      <c r="DW196" s="108"/>
      <c r="DX196" s="108"/>
      <c r="DY196" s="108"/>
      <c r="DZ196" s="108"/>
      <c r="EA196" s="108"/>
      <c r="EB196" s="108"/>
      <c r="EC196" s="108"/>
      <c r="ED196" s="108"/>
      <c r="EE196" s="108"/>
      <c r="EF196" s="108"/>
      <c r="EG196" s="108"/>
      <c r="EH196" s="108"/>
      <c r="EI196" s="108"/>
      <c r="EJ196" s="108"/>
      <c r="EK196" s="108"/>
      <c r="EL196" s="108"/>
      <c r="EM196" s="108"/>
      <c r="EN196" s="108"/>
      <c r="EO196" s="108"/>
      <c r="EP196" s="108"/>
      <c r="EQ196" s="108"/>
      <c r="ER196" s="108"/>
      <c r="ES196" s="108"/>
      <c r="ET196" s="108"/>
      <c r="EU196" s="108"/>
      <c r="EV196" s="108"/>
      <c r="EW196" s="108"/>
      <c r="EX196" s="108"/>
      <c r="EY196" s="108"/>
      <c r="EZ196" s="108"/>
      <c r="FA196" s="108"/>
      <c r="FB196" s="108"/>
      <c r="FC196" s="108"/>
      <c r="FD196" s="108"/>
      <c r="FE196" s="108"/>
      <c r="FF196" s="108"/>
      <c r="FG196" s="108"/>
      <c r="FH196" s="108"/>
      <c r="FI196" s="108"/>
      <c r="FJ196" s="108"/>
      <c r="FK196" s="108"/>
      <c r="FL196" s="108"/>
      <c r="FM196" s="108"/>
      <c r="FN196" s="108"/>
      <c r="FO196" s="108"/>
      <c r="FP196" s="108"/>
      <c r="FQ196" s="108"/>
      <c r="FR196" s="108"/>
      <c r="FS196" s="108"/>
      <c r="FT196" s="108"/>
      <c r="FU196" s="108"/>
      <c r="FV196" s="108"/>
      <c r="FW196" s="108"/>
      <c r="FX196" s="108"/>
      <c r="FY196" s="108"/>
      <c r="FZ196" s="108"/>
      <c r="GA196" s="108"/>
      <c r="GB196" s="108"/>
      <c r="GC196" s="108"/>
      <c r="GD196" s="108"/>
      <c r="GE196" s="108"/>
      <c r="GF196" s="108"/>
      <c r="GG196" s="108"/>
      <c r="GH196" s="108"/>
      <c r="GI196" s="108"/>
      <c r="GJ196" s="108"/>
      <c r="GK196" s="108"/>
      <c r="GL196" s="108"/>
      <c r="GM196" s="108"/>
      <c r="GN196" s="108"/>
      <c r="GO196" s="108"/>
      <c r="GP196" s="108"/>
      <c r="GQ196" s="108"/>
      <c r="GR196" s="108"/>
      <c r="GS196" s="108"/>
      <c r="GT196" s="108"/>
      <c r="GU196" s="108"/>
      <c r="GV196" s="108"/>
      <c r="GW196" s="108"/>
      <c r="GX196" s="108"/>
      <c r="GY196" s="108"/>
      <c r="GZ196" s="108"/>
      <c r="HA196" s="108"/>
      <c r="HB196" s="108"/>
      <c r="HC196" s="108"/>
      <c r="HD196" s="108"/>
      <c r="HE196" s="108"/>
      <c r="HF196" s="108"/>
      <c r="HG196" s="108"/>
      <c r="HH196" s="108"/>
      <c r="HI196" s="108"/>
      <c r="HJ196" s="108"/>
      <c r="HK196" s="108"/>
      <c r="HL196" s="108"/>
      <c r="HM196" s="108"/>
      <c r="HN196" s="108"/>
      <c r="HO196" s="108"/>
      <c r="HP196" s="108"/>
      <c r="HQ196" s="108"/>
      <c r="HR196" s="108"/>
      <c r="HS196" s="108"/>
      <c r="HT196" s="108"/>
      <c r="HU196" s="108"/>
      <c r="HV196" s="108"/>
      <c r="HW196" s="108"/>
      <c r="HX196" s="108"/>
      <c r="HY196" s="108"/>
      <c r="HZ196" s="108"/>
      <c r="IA196" s="108"/>
      <c r="IB196" s="108"/>
      <c r="IC196" s="108"/>
      <c r="ID196" s="108"/>
      <c r="IE196" s="108"/>
      <c r="IF196" s="108"/>
      <c r="IG196" s="108"/>
      <c r="IH196" s="108"/>
      <c r="II196" s="108"/>
      <c r="IJ196" s="108"/>
      <c r="IK196" s="108"/>
      <c r="IL196" s="108"/>
      <c r="IM196" s="108"/>
      <c r="IN196" s="108"/>
      <c r="IO196" s="108"/>
      <c r="IP196" s="108"/>
      <c r="IQ196" s="108"/>
      <c r="IR196" s="108"/>
      <c r="IS196" s="108"/>
      <c r="IT196" s="108"/>
      <c r="IU196" s="108"/>
      <c r="IV196" s="108"/>
      <c r="IW196" s="108"/>
      <c r="IX196" s="108"/>
      <c r="IY196" s="108"/>
      <c r="IZ196" s="108"/>
      <c r="JA196" s="108"/>
      <c r="JB196" s="108"/>
      <c r="JC196" s="108"/>
      <c r="JD196" s="108"/>
      <c r="JE196" s="108"/>
      <c r="JF196" s="108"/>
      <c r="JG196" s="108"/>
      <c r="JH196" s="108"/>
      <c r="JI196" s="108"/>
      <c r="JJ196" s="108"/>
      <c r="JK196" s="108"/>
      <c r="JL196" s="108"/>
      <c r="JM196" s="108"/>
      <c r="JN196" s="108"/>
      <c r="JO196" s="108"/>
      <c r="JP196" s="108"/>
      <c r="JQ196" s="108"/>
      <c r="JR196" s="108"/>
      <c r="JS196" s="108"/>
      <c r="JT196" s="108"/>
      <c r="JU196" s="108"/>
      <c r="JV196" s="108"/>
      <c r="JW196" s="108"/>
      <c r="JX196" s="108"/>
      <c r="JY196" s="108"/>
      <c r="JZ196" s="108"/>
      <c r="KA196" s="108"/>
      <c r="KB196" s="108"/>
      <c r="KC196" s="108"/>
      <c r="KD196" s="108"/>
      <c r="KE196" s="108"/>
      <c r="KF196" s="108"/>
      <c r="KG196" s="108"/>
      <c r="KH196" s="108"/>
      <c r="KI196" s="108"/>
      <c r="KJ196" s="108"/>
      <c r="KK196" s="108"/>
      <c r="KL196" s="108"/>
      <c r="KM196" s="108"/>
      <c r="KN196" s="108"/>
      <c r="KO196" s="108"/>
      <c r="KP196" s="108"/>
      <c r="KQ196" s="108"/>
      <c r="KR196" s="108"/>
      <c r="KS196" s="108"/>
      <c r="KT196" s="108"/>
      <c r="KU196" s="108"/>
      <c r="KV196" s="108"/>
      <c r="KW196" s="108"/>
      <c r="KX196" s="108"/>
      <c r="KY196" s="108"/>
      <c r="KZ196" s="108"/>
      <c r="LA196" s="108"/>
      <c r="LB196" s="108"/>
      <c r="LC196" s="108"/>
      <c r="LD196" s="108"/>
      <c r="LE196" s="108"/>
      <c r="LF196" s="108"/>
      <c r="LG196" s="108"/>
      <c r="LH196" s="108"/>
      <c r="LI196" s="108"/>
      <c r="LJ196" s="108"/>
      <c r="LK196" s="108"/>
      <c r="LL196" s="108"/>
      <c r="LM196" s="108"/>
      <c r="LN196" s="108"/>
      <c r="LO196" s="108"/>
      <c r="LP196" s="108"/>
      <c r="LQ196" s="108"/>
      <c r="LR196" s="108"/>
      <c r="LS196" s="108"/>
      <c r="LT196" s="108"/>
      <c r="LU196" s="108"/>
      <c r="LV196" s="108"/>
      <c r="LW196" s="108"/>
      <c r="LX196" s="108"/>
      <c r="LY196" s="108"/>
      <c r="LZ196" s="108"/>
      <c r="MA196" s="108"/>
      <c r="MB196" s="108"/>
      <c r="MC196" s="108"/>
      <c r="MD196" s="108"/>
      <c r="ME196" s="108"/>
    </row>
    <row r="197" spans="1:343">
      <c r="A197" s="3"/>
      <c r="B197" s="438"/>
      <c r="C197" s="438"/>
      <c r="D197" s="438"/>
      <c r="E197" s="438"/>
      <c r="F197" s="438"/>
      <c r="G197" s="438"/>
      <c r="H197" s="438"/>
      <c r="I197" s="438"/>
      <c r="J197" s="438"/>
      <c r="K197" s="438"/>
      <c r="L197" s="438"/>
      <c r="M197" s="438"/>
      <c r="N197" s="438"/>
      <c r="O197" s="438"/>
      <c r="P197" s="438"/>
      <c r="Q197" s="438"/>
      <c r="R197" s="438"/>
      <c r="S197" s="438"/>
      <c r="T197" s="438"/>
      <c r="U197" s="438"/>
      <c r="V197" s="438"/>
      <c r="W197" s="438"/>
      <c r="X197" s="438"/>
      <c r="Y197" s="438"/>
      <c r="Z197" s="438"/>
      <c r="AA197" s="438"/>
      <c r="AB197" s="438"/>
      <c r="AC197" s="438"/>
      <c r="AD197" s="438"/>
      <c r="AE197" s="154"/>
      <c r="AF197" s="154"/>
      <c r="AG197" s="154"/>
      <c r="AH197" s="154"/>
      <c r="AI197" s="154"/>
      <c r="AJ197" s="108"/>
      <c r="AK197" s="154"/>
      <c r="AL197" s="108"/>
      <c r="AM197" s="108"/>
      <c r="AN197" s="108"/>
      <c r="AO197" s="108"/>
      <c r="AP197" s="108"/>
      <c r="AQ197" s="108"/>
      <c r="AR197" s="108"/>
      <c r="AS197" s="108"/>
      <c r="AT197" s="108"/>
      <c r="AU197" s="108"/>
      <c r="AV197" s="108"/>
      <c r="AW197" s="108"/>
      <c r="AX197" s="108"/>
      <c r="AY197" s="108"/>
      <c r="AZ197" s="108"/>
      <c r="BA197" s="108"/>
      <c r="BB197" s="108"/>
      <c r="BC197" s="108"/>
      <c r="BD197" s="108"/>
      <c r="BE197" s="108"/>
      <c r="BF197" s="108"/>
      <c r="BG197" s="108"/>
      <c r="BH197" s="108"/>
      <c r="BI197" s="108"/>
      <c r="BJ197" s="108"/>
      <c r="BK197" s="108"/>
      <c r="BL197" s="108"/>
      <c r="BM197" s="108"/>
      <c r="BN197" s="108"/>
      <c r="BO197" s="108"/>
      <c r="BP197" s="108"/>
      <c r="BQ197" s="108"/>
      <c r="BR197" s="108"/>
      <c r="BS197" s="108"/>
      <c r="BT197" s="108"/>
      <c r="BU197" s="108"/>
      <c r="BV197" s="108"/>
      <c r="BW197" s="108"/>
      <c r="BX197" s="108"/>
      <c r="BY197" s="108"/>
      <c r="BZ197" s="108"/>
      <c r="CA197" s="108"/>
      <c r="CB197" s="108"/>
      <c r="CC197" s="108"/>
      <c r="CD197" s="108"/>
      <c r="CE197" s="108"/>
      <c r="CF197" s="108"/>
      <c r="CG197" s="108"/>
      <c r="CH197" s="108"/>
      <c r="CI197" s="108"/>
      <c r="CJ197" s="108"/>
      <c r="CK197" s="108"/>
      <c r="CL197" s="108"/>
      <c r="CM197" s="108"/>
      <c r="CN197" s="108"/>
      <c r="CO197" s="108"/>
      <c r="CP197" s="108"/>
      <c r="CQ197" s="108"/>
      <c r="CR197" s="108"/>
      <c r="CS197" s="108"/>
      <c r="CT197" s="108"/>
      <c r="CU197" s="108"/>
      <c r="CV197" s="108"/>
      <c r="CW197" s="108"/>
      <c r="CX197" s="108"/>
      <c r="CY197" s="108"/>
      <c r="CZ197" s="108"/>
      <c r="DA197" s="108"/>
      <c r="DB197" s="108"/>
      <c r="DC197" s="108"/>
      <c r="DD197" s="108"/>
      <c r="DE197" s="108"/>
      <c r="DF197" s="108"/>
      <c r="DG197" s="108"/>
      <c r="DH197" s="108"/>
      <c r="DI197" s="108"/>
      <c r="DJ197" s="108"/>
      <c r="DK197" s="108"/>
      <c r="DL197" s="108"/>
      <c r="DM197" s="108"/>
      <c r="DN197" s="108"/>
      <c r="DO197" s="108"/>
      <c r="DP197" s="108"/>
      <c r="DQ197" s="108"/>
      <c r="DR197" s="108"/>
      <c r="DS197" s="108"/>
      <c r="DT197" s="108"/>
      <c r="DU197" s="108"/>
      <c r="DV197" s="108"/>
      <c r="DW197" s="108"/>
      <c r="DX197" s="108"/>
      <c r="DY197" s="108"/>
      <c r="DZ197" s="108"/>
      <c r="EA197" s="108"/>
      <c r="EB197" s="108"/>
      <c r="EC197" s="108"/>
      <c r="ED197" s="108"/>
      <c r="EE197" s="108"/>
      <c r="EF197" s="108"/>
      <c r="EG197" s="108"/>
      <c r="EH197" s="108"/>
      <c r="EI197" s="108"/>
      <c r="EJ197" s="108"/>
      <c r="EK197" s="108"/>
      <c r="EL197" s="108"/>
      <c r="EM197" s="108"/>
      <c r="EN197" s="108"/>
      <c r="EO197" s="108"/>
      <c r="EP197" s="108"/>
      <c r="EQ197" s="108"/>
      <c r="ER197" s="108"/>
      <c r="ES197" s="108"/>
      <c r="ET197" s="108"/>
      <c r="EU197" s="108"/>
      <c r="EV197" s="108"/>
      <c r="EW197" s="108"/>
      <c r="EX197" s="108"/>
      <c r="EY197" s="108"/>
      <c r="EZ197" s="108"/>
      <c r="FA197" s="108"/>
      <c r="FB197" s="108"/>
      <c r="FC197" s="108"/>
      <c r="FD197" s="108"/>
      <c r="FE197" s="108"/>
      <c r="FF197" s="108"/>
      <c r="FG197" s="108"/>
      <c r="FH197" s="108"/>
      <c r="FI197" s="108"/>
      <c r="FJ197" s="108"/>
      <c r="FK197" s="108"/>
      <c r="FL197" s="108"/>
      <c r="FM197" s="108"/>
      <c r="FN197" s="108"/>
      <c r="FO197" s="108"/>
      <c r="FP197" s="108"/>
      <c r="FQ197" s="108"/>
      <c r="FR197" s="108"/>
      <c r="FS197" s="108"/>
      <c r="FT197" s="108"/>
      <c r="FU197" s="108"/>
      <c r="FV197" s="108"/>
      <c r="FW197" s="108"/>
      <c r="FX197" s="108"/>
      <c r="FY197" s="108"/>
      <c r="FZ197" s="108"/>
      <c r="GA197" s="108"/>
      <c r="GB197" s="108"/>
      <c r="GC197" s="108"/>
      <c r="GD197" s="108"/>
      <c r="GE197" s="108"/>
      <c r="GF197" s="108"/>
      <c r="GG197" s="108"/>
      <c r="GH197" s="108"/>
      <c r="GI197" s="108"/>
      <c r="GJ197" s="108"/>
      <c r="GK197" s="108"/>
      <c r="GL197" s="108"/>
      <c r="GM197" s="108"/>
      <c r="GN197" s="108"/>
      <c r="GO197" s="108"/>
      <c r="GP197" s="108"/>
      <c r="GQ197" s="108"/>
      <c r="GR197" s="108"/>
      <c r="GS197" s="108"/>
      <c r="GT197" s="108"/>
      <c r="GU197" s="108"/>
      <c r="GV197" s="108"/>
      <c r="GW197" s="108"/>
      <c r="GX197" s="108"/>
      <c r="GY197" s="108"/>
      <c r="GZ197" s="108"/>
      <c r="HA197" s="108"/>
      <c r="HB197" s="108"/>
      <c r="HC197" s="108"/>
      <c r="HD197" s="108"/>
      <c r="HE197" s="108"/>
      <c r="HF197" s="108"/>
      <c r="HG197" s="108"/>
      <c r="HH197" s="108"/>
      <c r="HI197" s="108"/>
      <c r="HJ197" s="108"/>
      <c r="HK197" s="108"/>
      <c r="HL197" s="108"/>
      <c r="HM197" s="108"/>
      <c r="HN197" s="108"/>
      <c r="HO197" s="108"/>
      <c r="HP197" s="108"/>
      <c r="HQ197" s="108"/>
      <c r="HR197" s="108"/>
      <c r="HS197" s="108"/>
      <c r="HT197" s="108"/>
      <c r="HU197" s="108"/>
      <c r="HV197" s="108"/>
      <c r="HW197" s="108"/>
      <c r="HX197" s="108"/>
      <c r="HY197" s="108"/>
      <c r="HZ197" s="108"/>
      <c r="IA197" s="108"/>
      <c r="IB197" s="108"/>
      <c r="IC197" s="108"/>
      <c r="ID197" s="108"/>
      <c r="IE197" s="108"/>
      <c r="IF197" s="108"/>
      <c r="IG197" s="108"/>
      <c r="IH197" s="108"/>
      <c r="II197" s="108"/>
      <c r="IJ197" s="108"/>
      <c r="IK197" s="108"/>
      <c r="IL197" s="108"/>
      <c r="IM197" s="108"/>
      <c r="IN197" s="108"/>
      <c r="IO197" s="108"/>
      <c r="IP197" s="108"/>
      <c r="IQ197" s="108"/>
      <c r="IR197" s="108"/>
      <c r="IS197" s="108"/>
      <c r="IT197" s="108"/>
      <c r="IU197" s="108"/>
      <c r="IV197" s="108"/>
      <c r="IW197" s="108"/>
      <c r="IX197" s="108"/>
      <c r="IY197" s="108"/>
      <c r="IZ197" s="108"/>
      <c r="JA197" s="108"/>
      <c r="JB197" s="108"/>
      <c r="JC197" s="108"/>
      <c r="JD197" s="108"/>
      <c r="JE197" s="108"/>
      <c r="JF197" s="108"/>
      <c r="JG197" s="108"/>
      <c r="JH197" s="108"/>
      <c r="JI197" s="108"/>
      <c r="JJ197" s="108"/>
      <c r="JK197" s="108"/>
      <c r="JL197" s="108"/>
      <c r="JM197" s="108"/>
      <c r="JN197" s="108"/>
      <c r="JO197" s="108"/>
      <c r="JP197" s="108"/>
      <c r="JQ197" s="108"/>
      <c r="JR197" s="108"/>
      <c r="JS197" s="108"/>
      <c r="JT197" s="108"/>
      <c r="JU197" s="108"/>
      <c r="JV197" s="108"/>
      <c r="JW197" s="108"/>
      <c r="JX197" s="108"/>
      <c r="JY197" s="108"/>
      <c r="JZ197" s="108"/>
      <c r="KA197" s="108"/>
      <c r="KB197" s="108"/>
      <c r="KC197" s="108"/>
      <c r="KD197" s="108"/>
      <c r="KE197" s="108"/>
      <c r="KF197" s="108"/>
      <c r="KG197" s="108"/>
      <c r="KH197" s="108"/>
      <c r="KI197" s="108"/>
      <c r="KJ197" s="108"/>
      <c r="KK197" s="108"/>
      <c r="KL197" s="108"/>
      <c r="KM197" s="108"/>
      <c r="KN197" s="108"/>
      <c r="KO197" s="108"/>
      <c r="KP197" s="108"/>
      <c r="KQ197" s="108"/>
      <c r="KR197" s="108"/>
      <c r="KS197" s="108"/>
      <c r="KT197" s="108"/>
      <c r="KU197" s="108"/>
      <c r="KV197" s="108"/>
      <c r="KW197" s="108"/>
      <c r="KX197" s="108"/>
      <c r="KY197" s="108"/>
      <c r="KZ197" s="108"/>
      <c r="LA197" s="108"/>
      <c r="LB197" s="108"/>
      <c r="LC197" s="108"/>
      <c r="LD197" s="108"/>
      <c r="LE197" s="108"/>
      <c r="LF197" s="108"/>
      <c r="LG197" s="108"/>
      <c r="LH197" s="108"/>
      <c r="LI197" s="108"/>
      <c r="LJ197" s="108"/>
      <c r="LK197" s="108"/>
      <c r="LL197" s="108"/>
      <c r="LM197" s="108"/>
      <c r="LN197" s="108"/>
      <c r="LO197" s="108"/>
      <c r="LP197" s="108"/>
      <c r="LQ197" s="108"/>
      <c r="LR197" s="108"/>
      <c r="LS197" s="108"/>
      <c r="LT197" s="108"/>
      <c r="LU197" s="108"/>
      <c r="LV197" s="108"/>
      <c r="LW197" s="108"/>
      <c r="LX197" s="108"/>
      <c r="LY197" s="108"/>
      <c r="LZ197" s="108"/>
      <c r="MA197" s="108"/>
      <c r="MB197" s="108"/>
      <c r="MC197" s="108"/>
      <c r="MD197" s="108"/>
      <c r="ME197" s="108"/>
    </row>
    <row r="198" spans="1:343">
      <c r="A198" s="3"/>
      <c r="B198" s="438"/>
      <c r="C198" s="438"/>
      <c r="D198" s="438"/>
      <c r="E198" s="438"/>
      <c r="F198" s="438"/>
      <c r="G198" s="438"/>
      <c r="H198" s="438"/>
      <c r="I198" s="438"/>
      <c r="J198" s="438"/>
      <c r="K198" s="438"/>
      <c r="L198" s="438"/>
      <c r="M198" s="438"/>
      <c r="N198" s="438"/>
      <c r="O198" s="438"/>
      <c r="P198" s="438"/>
      <c r="Q198" s="438"/>
      <c r="R198" s="438"/>
      <c r="S198" s="438"/>
      <c r="T198" s="438"/>
      <c r="U198" s="438"/>
      <c r="V198" s="438"/>
      <c r="W198" s="438"/>
      <c r="X198" s="438"/>
      <c r="Y198" s="438"/>
      <c r="Z198" s="438"/>
      <c r="AA198" s="438"/>
      <c r="AB198" s="438"/>
      <c r="AC198" s="438"/>
      <c r="AD198" s="438"/>
      <c r="AE198" s="154"/>
      <c r="AF198" s="154"/>
      <c r="AG198" s="154"/>
      <c r="AH198" s="154"/>
      <c r="AI198" s="154"/>
      <c r="AJ198" s="108"/>
      <c r="AK198" s="154"/>
      <c r="AL198" s="108"/>
      <c r="AM198" s="108"/>
      <c r="AN198" s="108"/>
      <c r="AO198" s="108"/>
      <c r="AP198" s="108"/>
      <c r="AQ198" s="108"/>
      <c r="AR198" s="108"/>
      <c r="AS198" s="108"/>
      <c r="AT198" s="108"/>
      <c r="AU198" s="108"/>
      <c r="AV198" s="108"/>
      <c r="AW198" s="108"/>
      <c r="AX198" s="108"/>
      <c r="AY198" s="108"/>
      <c r="AZ198" s="108"/>
      <c r="BA198" s="108"/>
      <c r="BB198" s="108"/>
      <c r="BC198" s="108"/>
      <c r="BD198" s="108"/>
      <c r="BE198" s="108"/>
      <c r="BF198" s="108"/>
      <c r="BG198" s="108"/>
      <c r="BH198" s="108"/>
      <c r="BI198" s="108"/>
      <c r="BJ198" s="108"/>
      <c r="BK198" s="108"/>
      <c r="BL198" s="108"/>
      <c r="BM198" s="108"/>
      <c r="BN198" s="108"/>
      <c r="BO198" s="108"/>
      <c r="BP198" s="108"/>
      <c r="BQ198" s="108"/>
      <c r="BR198" s="108"/>
      <c r="BS198" s="108"/>
      <c r="BT198" s="108"/>
      <c r="BU198" s="108"/>
      <c r="BV198" s="108"/>
      <c r="BW198" s="108"/>
      <c r="BX198" s="108"/>
      <c r="BY198" s="108"/>
      <c r="BZ198" s="108"/>
      <c r="CA198" s="108"/>
      <c r="CB198" s="108"/>
      <c r="CC198" s="108"/>
      <c r="CD198" s="108"/>
      <c r="CE198" s="108"/>
      <c r="CF198" s="108"/>
      <c r="CG198" s="108"/>
      <c r="CH198" s="108"/>
      <c r="CI198" s="108"/>
      <c r="CJ198" s="108"/>
      <c r="CK198" s="108"/>
      <c r="CL198" s="108"/>
      <c r="CM198" s="108"/>
      <c r="CN198" s="108"/>
      <c r="CO198" s="108"/>
      <c r="CP198" s="108"/>
      <c r="CQ198" s="108"/>
      <c r="CR198" s="108"/>
      <c r="CS198" s="108"/>
      <c r="CT198" s="108"/>
      <c r="CU198" s="108"/>
      <c r="CV198" s="108"/>
      <c r="CW198" s="108"/>
      <c r="CX198" s="108"/>
      <c r="CY198" s="108"/>
      <c r="CZ198" s="108"/>
      <c r="DA198" s="108"/>
      <c r="DB198" s="108"/>
      <c r="DC198" s="108"/>
      <c r="DD198" s="108"/>
      <c r="DE198" s="108"/>
      <c r="DF198" s="108"/>
      <c r="DG198" s="108"/>
      <c r="DH198" s="108"/>
      <c r="DI198" s="108"/>
      <c r="DJ198" s="108"/>
      <c r="DK198" s="108"/>
      <c r="DL198" s="108"/>
      <c r="DM198" s="108"/>
      <c r="DN198" s="108"/>
      <c r="DO198" s="108"/>
      <c r="DP198" s="108"/>
      <c r="DQ198" s="108"/>
      <c r="DR198" s="108"/>
      <c r="DS198" s="108"/>
      <c r="DT198" s="108"/>
      <c r="DU198" s="108"/>
      <c r="DV198" s="108"/>
      <c r="DW198" s="108"/>
      <c r="DX198" s="108"/>
      <c r="DY198" s="108"/>
      <c r="DZ198" s="108"/>
      <c r="EA198" s="108"/>
      <c r="EB198" s="108"/>
      <c r="EC198" s="108"/>
      <c r="ED198" s="108"/>
      <c r="EE198" s="108"/>
      <c r="EF198" s="108"/>
      <c r="EG198" s="108"/>
      <c r="EH198" s="108"/>
      <c r="EI198" s="108"/>
      <c r="EJ198" s="108"/>
      <c r="EK198" s="108"/>
      <c r="EL198" s="108"/>
      <c r="EM198" s="108"/>
      <c r="EN198" s="108"/>
      <c r="EO198" s="108"/>
      <c r="EP198" s="108"/>
      <c r="EQ198" s="108"/>
      <c r="ER198" s="108"/>
      <c r="ES198" s="108"/>
      <c r="ET198" s="108"/>
      <c r="EU198" s="108"/>
      <c r="EV198" s="108"/>
      <c r="EW198" s="108"/>
      <c r="EX198" s="108"/>
      <c r="EY198" s="108"/>
      <c r="EZ198" s="108"/>
      <c r="FA198" s="108"/>
      <c r="FB198" s="108"/>
      <c r="FC198" s="108"/>
      <c r="FD198" s="108"/>
      <c r="FE198" s="108"/>
      <c r="FF198" s="108"/>
      <c r="FG198" s="108"/>
      <c r="FH198" s="108"/>
      <c r="FI198" s="108"/>
      <c r="FJ198" s="108"/>
      <c r="FK198" s="108"/>
      <c r="FL198" s="108"/>
      <c r="FM198" s="108"/>
      <c r="FN198" s="108"/>
      <c r="FO198" s="108"/>
      <c r="FP198" s="108"/>
      <c r="FQ198" s="108"/>
      <c r="FR198" s="108"/>
      <c r="FS198" s="108"/>
      <c r="FT198" s="108"/>
      <c r="FU198" s="108"/>
      <c r="FV198" s="108"/>
      <c r="FW198" s="108"/>
      <c r="FX198" s="108"/>
      <c r="FY198" s="108"/>
      <c r="FZ198" s="108"/>
      <c r="GA198" s="108"/>
      <c r="GB198" s="108"/>
      <c r="GC198" s="108"/>
      <c r="GD198" s="108"/>
      <c r="GE198" s="108"/>
      <c r="GF198" s="108"/>
      <c r="GG198" s="108"/>
      <c r="GH198" s="108"/>
      <c r="GI198" s="108"/>
      <c r="GJ198" s="108"/>
      <c r="GK198" s="108"/>
      <c r="GL198" s="108"/>
      <c r="GM198" s="108"/>
      <c r="GN198" s="108"/>
      <c r="GO198" s="108"/>
      <c r="GP198" s="108"/>
      <c r="GQ198" s="108"/>
      <c r="GR198" s="108"/>
      <c r="GS198" s="108"/>
      <c r="GT198" s="108"/>
      <c r="GU198" s="108"/>
      <c r="GV198" s="108"/>
      <c r="GW198" s="108"/>
      <c r="GX198" s="108"/>
      <c r="GY198" s="108"/>
      <c r="GZ198" s="108"/>
      <c r="HA198" s="108"/>
      <c r="HB198" s="108"/>
      <c r="HC198" s="108"/>
      <c r="HD198" s="108"/>
      <c r="HE198" s="108"/>
      <c r="HF198" s="108"/>
      <c r="HG198" s="108"/>
      <c r="HH198" s="108"/>
      <c r="HI198" s="108"/>
      <c r="HJ198" s="108"/>
      <c r="HK198" s="108"/>
      <c r="HL198" s="108"/>
      <c r="HM198" s="108"/>
      <c r="HN198" s="108"/>
      <c r="HO198" s="108"/>
      <c r="HP198" s="108"/>
      <c r="HQ198" s="108"/>
      <c r="HR198" s="108"/>
      <c r="HS198" s="108"/>
      <c r="HT198" s="108"/>
      <c r="HU198" s="108"/>
      <c r="HV198" s="108"/>
      <c r="HW198" s="108"/>
      <c r="HX198" s="108"/>
      <c r="HY198" s="108"/>
      <c r="HZ198" s="108"/>
      <c r="IA198" s="108"/>
      <c r="IB198" s="108"/>
      <c r="IC198" s="108"/>
      <c r="ID198" s="108"/>
      <c r="IE198" s="108"/>
      <c r="IF198" s="108"/>
      <c r="IG198" s="108"/>
      <c r="IH198" s="108"/>
      <c r="II198" s="108"/>
      <c r="IJ198" s="108"/>
      <c r="IK198" s="108"/>
      <c r="IL198" s="108"/>
      <c r="IM198" s="108"/>
      <c r="IN198" s="108"/>
      <c r="IO198" s="108"/>
      <c r="IP198" s="108"/>
      <c r="IQ198" s="108"/>
      <c r="IR198" s="108"/>
      <c r="IS198" s="108"/>
      <c r="IT198" s="108"/>
      <c r="IU198" s="108"/>
      <c r="IV198" s="108"/>
      <c r="IW198" s="108"/>
      <c r="IX198" s="108"/>
      <c r="IY198" s="108"/>
      <c r="IZ198" s="108"/>
      <c r="JA198" s="108"/>
      <c r="JB198" s="108"/>
      <c r="JC198" s="108"/>
      <c r="JD198" s="108"/>
      <c r="JE198" s="108"/>
      <c r="JF198" s="108"/>
      <c r="JG198" s="108"/>
      <c r="JH198" s="108"/>
      <c r="JI198" s="108"/>
      <c r="JJ198" s="108"/>
      <c r="JK198" s="108"/>
      <c r="JL198" s="108"/>
      <c r="JM198" s="108"/>
      <c r="JN198" s="108"/>
      <c r="JO198" s="108"/>
      <c r="JP198" s="108"/>
      <c r="JQ198" s="108"/>
      <c r="JR198" s="108"/>
      <c r="JS198" s="108"/>
      <c r="JT198" s="108"/>
      <c r="JU198" s="108"/>
      <c r="JV198" s="108"/>
      <c r="JW198" s="108"/>
      <c r="JX198" s="108"/>
      <c r="JY198" s="108"/>
      <c r="JZ198" s="108"/>
      <c r="KA198" s="108"/>
      <c r="KB198" s="108"/>
      <c r="KC198" s="108"/>
      <c r="KD198" s="108"/>
      <c r="KE198" s="108"/>
      <c r="KF198" s="108"/>
      <c r="KG198" s="108"/>
      <c r="KH198" s="108"/>
      <c r="KI198" s="108"/>
      <c r="KJ198" s="108"/>
      <c r="KK198" s="108"/>
      <c r="KL198" s="108"/>
      <c r="KM198" s="108"/>
      <c r="KN198" s="108"/>
      <c r="KO198" s="108"/>
      <c r="KP198" s="108"/>
      <c r="KQ198" s="108"/>
      <c r="KR198" s="108"/>
      <c r="KS198" s="108"/>
      <c r="KT198" s="108"/>
      <c r="KU198" s="108"/>
      <c r="KV198" s="108"/>
      <c r="KW198" s="108"/>
      <c r="KX198" s="108"/>
      <c r="KY198" s="108"/>
      <c r="KZ198" s="108"/>
      <c r="LA198" s="108"/>
      <c r="LB198" s="108"/>
      <c r="LC198" s="108"/>
      <c r="LD198" s="108"/>
      <c r="LE198" s="108"/>
      <c r="LF198" s="108"/>
      <c r="LG198" s="108"/>
      <c r="LH198" s="108"/>
      <c r="LI198" s="108"/>
      <c r="LJ198" s="108"/>
      <c r="LK198" s="108"/>
      <c r="LL198" s="108"/>
      <c r="LM198" s="108"/>
      <c r="LN198" s="108"/>
      <c r="LO198" s="108"/>
      <c r="LP198" s="108"/>
      <c r="LQ198" s="108"/>
      <c r="LR198" s="108"/>
      <c r="LS198" s="108"/>
      <c r="LT198" s="108"/>
      <c r="LU198" s="108"/>
      <c r="LV198" s="108"/>
      <c r="LW198" s="108"/>
      <c r="LX198" s="108"/>
      <c r="LY198" s="108"/>
      <c r="LZ198" s="108"/>
      <c r="MA198" s="108"/>
      <c r="MB198" s="108"/>
      <c r="MC198" s="108"/>
      <c r="MD198" s="108"/>
      <c r="ME198" s="108"/>
    </row>
    <row r="199" spans="1:343">
      <c r="A199" s="3"/>
      <c r="B199" s="438"/>
      <c r="C199" s="438"/>
      <c r="D199" s="438"/>
      <c r="E199" s="438"/>
      <c r="F199" s="438"/>
      <c r="G199" s="438"/>
      <c r="H199" s="438"/>
      <c r="I199" s="438"/>
      <c r="J199" s="438"/>
      <c r="K199" s="438"/>
      <c r="L199" s="438"/>
      <c r="M199" s="438"/>
      <c r="N199" s="438"/>
      <c r="O199" s="438"/>
      <c r="P199" s="438"/>
      <c r="Q199" s="438"/>
      <c r="R199" s="438"/>
      <c r="S199" s="438"/>
      <c r="T199" s="438"/>
      <c r="U199" s="438"/>
      <c r="V199" s="438"/>
      <c r="W199" s="438"/>
      <c r="X199" s="438"/>
      <c r="Y199" s="438"/>
      <c r="Z199" s="438"/>
      <c r="AA199" s="438"/>
      <c r="AB199" s="438"/>
      <c r="AC199" s="438"/>
      <c r="AD199" s="438"/>
      <c r="AE199" s="154"/>
      <c r="AF199" s="154"/>
      <c r="AG199" s="154"/>
      <c r="AH199" s="154"/>
      <c r="AI199" s="154"/>
      <c r="AJ199" s="108"/>
      <c r="AK199" s="154"/>
      <c r="AL199" s="108"/>
      <c r="AM199" s="108"/>
      <c r="AN199" s="108"/>
      <c r="AO199" s="108"/>
      <c r="AP199" s="108"/>
      <c r="AQ199" s="108"/>
      <c r="AR199" s="108"/>
      <c r="AS199" s="108"/>
      <c r="AT199" s="108"/>
      <c r="AU199" s="108"/>
      <c r="AV199" s="108"/>
      <c r="AW199" s="108"/>
      <c r="AX199" s="108"/>
      <c r="AY199" s="108"/>
      <c r="AZ199" s="108"/>
      <c r="BA199" s="108"/>
      <c r="BB199" s="108"/>
      <c r="BC199" s="108"/>
      <c r="BD199" s="108"/>
      <c r="BE199" s="108"/>
      <c r="BF199" s="108"/>
      <c r="BG199" s="108"/>
      <c r="BH199" s="108"/>
      <c r="BI199" s="108"/>
      <c r="BJ199" s="108"/>
      <c r="BK199" s="108"/>
      <c r="BL199" s="108"/>
      <c r="BM199" s="108"/>
      <c r="BN199" s="108"/>
      <c r="BO199" s="108"/>
      <c r="BP199" s="108"/>
      <c r="BQ199" s="108"/>
      <c r="BR199" s="108"/>
      <c r="BS199" s="108"/>
      <c r="BT199" s="108"/>
      <c r="BU199" s="108"/>
      <c r="BV199" s="108"/>
      <c r="BW199" s="108"/>
      <c r="BX199" s="108"/>
      <c r="BY199" s="108"/>
      <c r="BZ199" s="108"/>
      <c r="CA199" s="108"/>
      <c r="CB199" s="108"/>
      <c r="CC199" s="108"/>
      <c r="CD199" s="108"/>
      <c r="CE199" s="108"/>
      <c r="CF199" s="108"/>
      <c r="CG199" s="108"/>
      <c r="CH199" s="108"/>
      <c r="CI199" s="108"/>
      <c r="CJ199" s="108"/>
      <c r="CK199" s="108"/>
      <c r="CL199" s="108"/>
      <c r="CM199" s="108"/>
      <c r="CN199" s="108"/>
      <c r="CO199" s="108"/>
      <c r="CP199" s="108"/>
      <c r="CQ199" s="108"/>
      <c r="CR199" s="108"/>
      <c r="CS199" s="108"/>
      <c r="CT199" s="108"/>
      <c r="CU199" s="108"/>
      <c r="CV199" s="108"/>
      <c r="CW199" s="108"/>
      <c r="CX199" s="108"/>
      <c r="CY199" s="108"/>
      <c r="CZ199" s="108"/>
      <c r="DA199" s="108"/>
      <c r="DB199" s="108"/>
      <c r="DC199" s="108"/>
      <c r="DD199" s="108"/>
      <c r="DE199" s="108"/>
      <c r="DF199" s="108"/>
      <c r="DG199" s="108"/>
      <c r="DH199" s="108"/>
      <c r="DI199" s="108"/>
      <c r="DJ199" s="108"/>
      <c r="DK199" s="108"/>
      <c r="DL199" s="108"/>
      <c r="DM199" s="108"/>
      <c r="DN199" s="108"/>
      <c r="DO199" s="108"/>
      <c r="DP199" s="108"/>
      <c r="DQ199" s="108"/>
      <c r="DR199" s="108"/>
      <c r="DS199" s="108"/>
      <c r="DT199" s="108"/>
      <c r="DU199" s="108"/>
      <c r="DV199" s="108"/>
      <c r="DW199" s="108"/>
      <c r="DX199" s="108"/>
      <c r="DY199" s="108"/>
      <c r="DZ199" s="108"/>
      <c r="EA199" s="108"/>
      <c r="EB199" s="108"/>
      <c r="EC199" s="108"/>
      <c r="ED199" s="108"/>
      <c r="EE199" s="108"/>
      <c r="EF199" s="108"/>
      <c r="EG199" s="108"/>
      <c r="EH199" s="108"/>
      <c r="EI199" s="108"/>
      <c r="EJ199" s="108"/>
      <c r="EK199" s="108"/>
      <c r="EL199" s="108"/>
      <c r="EM199" s="108"/>
      <c r="EN199" s="108"/>
      <c r="EO199" s="108"/>
      <c r="EP199" s="108"/>
      <c r="EQ199" s="108"/>
      <c r="ER199" s="108"/>
      <c r="ES199" s="108"/>
      <c r="ET199" s="108"/>
      <c r="EU199" s="108"/>
      <c r="EV199" s="108"/>
      <c r="EW199" s="108"/>
      <c r="EX199" s="108"/>
      <c r="EY199" s="108"/>
      <c r="EZ199" s="108"/>
      <c r="FA199" s="108"/>
      <c r="FB199" s="108"/>
      <c r="FC199" s="108"/>
      <c r="FD199" s="108"/>
      <c r="FE199" s="108"/>
      <c r="FF199" s="108"/>
      <c r="FG199" s="108"/>
      <c r="FH199" s="108"/>
      <c r="FI199" s="108"/>
      <c r="FJ199" s="108"/>
      <c r="FK199" s="108"/>
      <c r="FL199" s="108"/>
      <c r="FM199" s="108"/>
      <c r="FN199" s="108"/>
      <c r="FO199" s="108"/>
      <c r="FP199" s="108"/>
      <c r="FQ199" s="108"/>
      <c r="FR199" s="108"/>
      <c r="FS199" s="108"/>
      <c r="FT199" s="108"/>
      <c r="FU199" s="108"/>
      <c r="FV199" s="108"/>
      <c r="FW199" s="108"/>
      <c r="FX199" s="108"/>
      <c r="FY199" s="108"/>
      <c r="FZ199" s="108"/>
      <c r="GA199" s="108"/>
      <c r="GB199" s="108"/>
      <c r="GC199" s="108"/>
      <c r="GD199" s="108"/>
      <c r="GE199" s="108"/>
      <c r="GF199" s="108"/>
      <c r="GG199" s="108"/>
      <c r="GH199" s="108"/>
      <c r="GI199" s="108"/>
      <c r="GJ199" s="108"/>
      <c r="GK199" s="108"/>
      <c r="GL199" s="108"/>
      <c r="GM199" s="108"/>
      <c r="GN199" s="108"/>
      <c r="GO199" s="108"/>
      <c r="GP199" s="108"/>
      <c r="GQ199" s="108"/>
      <c r="GR199" s="108"/>
      <c r="GS199" s="108"/>
      <c r="GT199" s="108"/>
      <c r="GU199" s="108"/>
      <c r="GV199" s="108"/>
      <c r="GW199" s="108"/>
      <c r="GX199" s="108"/>
      <c r="GY199" s="108"/>
      <c r="GZ199" s="108"/>
      <c r="HA199" s="108"/>
      <c r="HB199" s="108"/>
      <c r="HC199" s="108"/>
      <c r="HD199" s="108"/>
      <c r="HE199" s="108"/>
      <c r="HF199" s="108"/>
      <c r="HG199" s="108"/>
      <c r="HH199" s="108"/>
      <c r="HI199" s="108"/>
      <c r="HJ199" s="108"/>
      <c r="HK199" s="108"/>
      <c r="HL199" s="108"/>
      <c r="HM199" s="108"/>
      <c r="HN199" s="108"/>
      <c r="HO199" s="108"/>
      <c r="HP199" s="108"/>
      <c r="HQ199" s="108"/>
      <c r="HR199" s="108"/>
      <c r="HS199" s="108"/>
      <c r="HT199" s="108"/>
      <c r="HU199" s="108"/>
      <c r="HV199" s="108"/>
      <c r="HW199" s="108"/>
      <c r="HX199" s="108"/>
      <c r="HY199" s="108"/>
      <c r="HZ199" s="108"/>
      <c r="IA199" s="108"/>
      <c r="IB199" s="108"/>
      <c r="IC199" s="108"/>
      <c r="ID199" s="108"/>
      <c r="IE199" s="108"/>
      <c r="IF199" s="108"/>
      <c r="IG199" s="108"/>
      <c r="IH199" s="108"/>
      <c r="II199" s="108"/>
      <c r="IJ199" s="108"/>
      <c r="IK199" s="108"/>
      <c r="IL199" s="108"/>
      <c r="IM199" s="108"/>
      <c r="IN199" s="108"/>
      <c r="IO199" s="108"/>
      <c r="IP199" s="108"/>
      <c r="IQ199" s="108"/>
      <c r="IR199" s="108"/>
      <c r="IS199" s="108"/>
      <c r="IT199" s="108"/>
      <c r="IU199" s="108"/>
      <c r="IV199" s="108"/>
      <c r="IW199" s="108"/>
      <c r="IX199" s="108"/>
      <c r="IY199" s="108"/>
      <c r="IZ199" s="108"/>
      <c r="JA199" s="108"/>
      <c r="JB199" s="108"/>
      <c r="JC199" s="108"/>
      <c r="JD199" s="108"/>
      <c r="JE199" s="108"/>
      <c r="JF199" s="108"/>
      <c r="JG199" s="108"/>
      <c r="JH199" s="108"/>
      <c r="JI199" s="108"/>
      <c r="JJ199" s="108"/>
      <c r="JK199" s="108"/>
      <c r="JL199" s="108"/>
      <c r="JM199" s="108"/>
      <c r="JN199" s="108"/>
      <c r="JO199" s="108"/>
      <c r="JP199" s="108"/>
      <c r="JQ199" s="108"/>
      <c r="JR199" s="108"/>
      <c r="JS199" s="108"/>
      <c r="JT199" s="108"/>
      <c r="JU199" s="108"/>
      <c r="JV199" s="108"/>
      <c r="JW199" s="108"/>
      <c r="JX199" s="108"/>
      <c r="JY199" s="108"/>
      <c r="JZ199" s="108"/>
      <c r="KA199" s="108"/>
      <c r="KB199" s="108"/>
      <c r="KC199" s="108"/>
      <c r="KD199" s="108"/>
      <c r="KE199" s="108"/>
      <c r="KF199" s="108"/>
      <c r="KG199" s="108"/>
      <c r="KH199" s="108"/>
      <c r="KI199" s="108"/>
      <c r="KJ199" s="108"/>
      <c r="KK199" s="108"/>
      <c r="KL199" s="108"/>
      <c r="KM199" s="108"/>
      <c r="KN199" s="108"/>
      <c r="KO199" s="108"/>
      <c r="KP199" s="108"/>
      <c r="KQ199" s="108"/>
      <c r="KR199" s="108"/>
      <c r="KS199" s="108"/>
      <c r="KT199" s="108"/>
      <c r="KU199" s="108"/>
      <c r="KV199" s="108"/>
      <c r="KW199" s="108"/>
      <c r="KX199" s="108"/>
      <c r="KY199" s="108"/>
      <c r="KZ199" s="108"/>
      <c r="LA199" s="108"/>
      <c r="LB199" s="108"/>
      <c r="LC199" s="108"/>
      <c r="LD199" s="108"/>
      <c r="LE199" s="108"/>
      <c r="LF199" s="108"/>
      <c r="LG199" s="108"/>
      <c r="LH199" s="108"/>
      <c r="LI199" s="108"/>
      <c r="LJ199" s="108"/>
      <c r="LK199" s="108"/>
      <c r="LL199" s="108"/>
      <c r="LM199" s="108"/>
      <c r="LN199" s="108"/>
      <c r="LO199" s="108"/>
      <c r="LP199" s="108"/>
      <c r="LQ199" s="108"/>
      <c r="LR199" s="108"/>
      <c r="LS199" s="108"/>
      <c r="LT199" s="108"/>
      <c r="LU199" s="108"/>
      <c r="LV199" s="108"/>
      <c r="LW199" s="108"/>
      <c r="LX199" s="108"/>
      <c r="LY199" s="108"/>
      <c r="LZ199" s="108"/>
      <c r="MA199" s="108"/>
      <c r="MB199" s="108"/>
      <c r="MC199" s="108"/>
      <c r="MD199" s="108"/>
      <c r="ME199" s="108"/>
    </row>
    <row r="200" spans="1:343">
      <c r="A200" s="3"/>
      <c r="B200" s="438"/>
      <c r="C200" s="438"/>
      <c r="D200" s="438"/>
      <c r="E200" s="438"/>
      <c r="F200" s="438"/>
      <c r="G200" s="438"/>
      <c r="H200" s="438"/>
      <c r="I200" s="438"/>
      <c r="J200" s="438"/>
      <c r="K200" s="438"/>
      <c r="L200" s="438"/>
      <c r="M200" s="438"/>
      <c r="N200" s="438"/>
      <c r="O200" s="438"/>
      <c r="P200" s="438"/>
      <c r="Q200" s="438"/>
      <c r="R200" s="438"/>
      <c r="S200" s="438"/>
      <c r="T200" s="438"/>
      <c r="U200" s="438"/>
      <c r="V200" s="438"/>
      <c r="W200" s="438"/>
      <c r="X200" s="438"/>
      <c r="Y200" s="438"/>
      <c r="Z200" s="438"/>
      <c r="AA200" s="438"/>
      <c r="AB200" s="438"/>
      <c r="AC200" s="438"/>
      <c r="AD200" s="438"/>
      <c r="AE200" s="154"/>
      <c r="AF200" s="154"/>
      <c r="AG200" s="154"/>
      <c r="AH200" s="154"/>
      <c r="AI200" s="154"/>
      <c r="AJ200" s="108"/>
      <c r="AK200" s="154"/>
      <c r="AL200" s="108"/>
      <c r="AM200" s="108"/>
      <c r="AN200" s="108"/>
      <c r="AO200" s="108"/>
      <c r="AP200" s="108"/>
      <c r="AQ200" s="108"/>
      <c r="AR200" s="108"/>
      <c r="AS200" s="108"/>
      <c r="AT200" s="108"/>
      <c r="AU200" s="108"/>
      <c r="AV200" s="108"/>
      <c r="AW200" s="108"/>
      <c r="AX200" s="108"/>
      <c r="AY200" s="108"/>
      <c r="AZ200" s="108"/>
      <c r="BA200" s="108"/>
      <c r="BB200" s="108"/>
      <c r="BC200" s="108"/>
      <c r="BD200" s="108"/>
      <c r="BE200" s="108"/>
      <c r="BF200" s="108"/>
      <c r="BG200" s="108"/>
      <c r="BH200" s="108"/>
      <c r="BI200" s="108"/>
      <c r="BJ200" s="108"/>
      <c r="BK200" s="108"/>
      <c r="BL200" s="108"/>
      <c r="BM200" s="108"/>
      <c r="BN200" s="108"/>
      <c r="BO200" s="108"/>
      <c r="BP200" s="108"/>
      <c r="BQ200" s="108"/>
      <c r="BR200" s="108"/>
      <c r="BS200" s="108"/>
      <c r="BT200" s="108"/>
      <c r="BU200" s="108"/>
      <c r="BV200" s="108"/>
      <c r="BW200" s="108"/>
      <c r="BX200" s="108"/>
      <c r="BY200" s="108"/>
      <c r="BZ200" s="108"/>
      <c r="CA200" s="108"/>
      <c r="CB200" s="108"/>
      <c r="CC200" s="108"/>
      <c r="CD200" s="108"/>
      <c r="CE200" s="108"/>
      <c r="CF200" s="108"/>
      <c r="CG200" s="108"/>
      <c r="CH200" s="108"/>
      <c r="CI200" s="108"/>
      <c r="CJ200" s="108"/>
      <c r="CK200" s="108"/>
      <c r="CL200" s="108"/>
      <c r="CM200" s="108"/>
      <c r="CN200" s="108"/>
      <c r="CO200" s="108"/>
      <c r="CP200" s="108"/>
      <c r="CQ200" s="108"/>
      <c r="CR200" s="108"/>
      <c r="CS200" s="108"/>
      <c r="CT200" s="108"/>
      <c r="CU200" s="108"/>
      <c r="CV200" s="108"/>
      <c r="CW200" s="108"/>
      <c r="CX200" s="108"/>
      <c r="CY200" s="108"/>
      <c r="CZ200" s="108"/>
      <c r="DA200" s="108"/>
      <c r="DB200" s="108"/>
      <c r="DC200" s="108"/>
      <c r="DD200" s="108"/>
      <c r="DE200" s="108"/>
      <c r="DF200" s="108"/>
      <c r="DG200" s="108"/>
      <c r="DH200" s="108"/>
      <c r="DI200" s="108"/>
      <c r="DJ200" s="108"/>
      <c r="DK200" s="108"/>
      <c r="DL200" s="108"/>
      <c r="DM200" s="108"/>
      <c r="DN200" s="108"/>
      <c r="DO200" s="108"/>
      <c r="DP200" s="108"/>
      <c r="DQ200" s="108"/>
      <c r="DR200" s="108"/>
      <c r="DS200" s="108"/>
      <c r="DT200" s="108"/>
      <c r="DU200" s="108"/>
      <c r="DV200" s="108"/>
      <c r="DW200" s="108"/>
      <c r="DX200" s="108"/>
      <c r="DY200" s="108"/>
      <c r="DZ200" s="108"/>
      <c r="EA200" s="108"/>
      <c r="EB200" s="108"/>
      <c r="EC200" s="108"/>
      <c r="ED200" s="108"/>
      <c r="EE200" s="108"/>
      <c r="EF200" s="108"/>
      <c r="EG200" s="108"/>
      <c r="EH200" s="108"/>
      <c r="EI200" s="108"/>
      <c r="EJ200" s="108"/>
      <c r="EK200" s="108"/>
      <c r="EL200" s="108"/>
      <c r="EM200" s="108"/>
      <c r="EN200" s="108"/>
      <c r="EO200" s="108"/>
      <c r="EP200" s="108"/>
      <c r="EQ200" s="108"/>
      <c r="ER200" s="108"/>
      <c r="ES200" s="108"/>
      <c r="ET200" s="108"/>
      <c r="EU200" s="108"/>
      <c r="EV200" s="108"/>
      <c r="EW200" s="108"/>
      <c r="EX200" s="108"/>
      <c r="EY200" s="108"/>
      <c r="EZ200" s="108"/>
      <c r="FA200" s="108"/>
      <c r="FB200" s="108"/>
      <c r="FC200" s="108"/>
      <c r="FD200" s="108"/>
      <c r="FE200" s="108"/>
      <c r="FF200" s="108"/>
      <c r="FG200" s="108"/>
      <c r="FH200" s="108"/>
      <c r="FI200" s="108"/>
      <c r="FJ200" s="108"/>
      <c r="FK200" s="108"/>
      <c r="FL200" s="108"/>
      <c r="FM200" s="108"/>
      <c r="FN200" s="108"/>
      <c r="FO200" s="108"/>
      <c r="FP200" s="108"/>
      <c r="FQ200" s="108"/>
      <c r="FR200" s="108"/>
      <c r="FS200" s="108"/>
      <c r="FT200" s="108"/>
      <c r="FU200" s="108"/>
      <c r="FV200" s="108"/>
      <c r="FW200" s="108"/>
      <c r="FX200" s="108"/>
      <c r="FY200" s="108"/>
      <c r="FZ200" s="108"/>
      <c r="GA200" s="108"/>
      <c r="GB200" s="108"/>
      <c r="GC200" s="108"/>
      <c r="GD200" s="108"/>
      <c r="GE200" s="108"/>
      <c r="GF200" s="108"/>
      <c r="GG200" s="108"/>
      <c r="GH200" s="108"/>
      <c r="GI200" s="108"/>
      <c r="GJ200" s="108"/>
      <c r="GK200" s="108"/>
      <c r="GL200" s="108"/>
      <c r="GM200" s="108"/>
      <c r="GN200" s="108"/>
      <c r="GO200" s="108"/>
      <c r="GP200" s="108"/>
      <c r="GQ200" s="108"/>
      <c r="GR200" s="108"/>
      <c r="GS200" s="108"/>
      <c r="GT200" s="108"/>
      <c r="GU200" s="108"/>
      <c r="GV200" s="108"/>
      <c r="GW200" s="108"/>
      <c r="GX200" s="108"/>
      <c r="GY200" s="108"/>
      <c r="GZ200" s="108"/>
      <c r="HA200" s="108"/>
      <c r="HB200" s="108"/>
      <c r="HC200" s="108"/>
      <c r="HD200" s="108"/>
      <c r="HE200" s="108"/>
      <c r="HF200" s="108"/>
      <c r="HG200" s="108"/>
      <c r="HH200" s="108"/>
      <c r="HI200" s="108"/>
      <c r="HJ200" s="108"/>
      <c r="HK200" s="108"/>
      <c r="HL200" s="108"/>
      <c r="HM200" s="108"/>
      <c r="HN200" s="108"/>
      <c r="HO200" s="108"/>
      <c r="HP200" s="108"/>
      <c r="HQ200" s="108"/>
      <c r="HR200" s="108"/>
      <c r="HS200" s="108"/>
      <c r="HT200" s="108"/>
      <c r="HU200" s="108"/>
      <c r="HV200" s="108"/>
      <c r="HW200" s="108"/>
      <c r="HX200" s="108"/>
      <c r="HY200" s="108"/>
      <c r="HZ200" s="108"/>
      <c r="IA200" s="108"/>
      <c r="IB200" s="108"/>
      <c r="IC200" s="108"/>
      <c r="ID200" s="108"/>
      <c r="IE200" s="108"/>
      <c r="IF200" s="108"/>
      <c r="IG200" s="108"/>
      <c r="IH200" s="108"/>
      <c r="II200" s="108"/>
      <c r="IJ200" s="108"/>
      <c r="IK200" s="108"/>
      <c r="IL200" s="108"/>
      <c r="IM200" s="108"/>
      <c r="IN200" s="108"/>
      <c r="IO200" s="108"/>
      <c r="IP200" s="108"/>
      <c r="IQ200" s="108"/>
      <c r="IR200" s="108"/>
      <c r="IS200" s="108"/>
      <c r="IT200" s="108"/>
      <c r="IU200" s="108"/>
      <c r="IV200" s="108"/>
      <c r="IW200" s="108"/>
      <c r="IX200" s="108"/>
      <c r="IY200" s="108"/>
      <c r="IZ200" s="108"/>
      <c r="JA200" s="108"/>
      <c r="JB200" s="108"/>
      <c r="JC200" s="108"/>
      <c r="JD200" s="108"/>
      <c r="JE200" s="108"/>
      <c r="JF200" s="108"/>
      <c r="JG200" s="108"/>
      <c r="JH200" s="108"/>
      <c r="JI200" s="108"/>
      <c r="JJ200" s="108"/>
      <c r="JK200" s="108"/>
      <c r="JL200" s="108"/>
      <c r="JM200" s="108"/>
      <c r="JN200" s="108"/>
      <c r="JO200" s="108"/>
      <c r="JP200" s="108"/>
      <c r="JQ200" s="108"/>
      <c r="JR200" s="108"/>
      <c r="JS200" s="108"/>
      <c r="JT200" s="108"/>
      <c r="JU200" s="108"/>
      <c r="JV200" s="108"/>
      <c r="JW200" s="108"/>
      <c r="JX200" s="108"/>
      <c r="JY200" s="108"/>
      <c r="JZ200" s="108"/>
      <c r="KA200" s="108"/>
      <c r="KB200" s="108"/>
      <c r="KC200" s="108"/>
      <c r="KD200" s="108"/>
      <c r="KE200" s="108"/>
      <c r="KF200" s="108"/>
      <c r="KG200" s="108"/>
      <c r="KH200" s="108"/>
      <c r="KI200" s="108"/>
      <c r="KJ200" s="108"/>
      <c r="KK200" s="108"/>
      <c r="KL200" s="108"/>
      <c r="KM200" s="108"/>
      <c r="KN200" s="108"/>
      <c r="KO200" s="108"/>
      <c r="KP200" s="108"/>
      <c r="KQ200" s="108"/>
      <c r="KR200" s="108"/>
      <c r="KS200" s="108"/>
      <c r="KT200" s="108"/>
      <c r="KU200" s="108"/>
      <c r="KV200" s="108"/>
      <c r="KW200" s="108"/>
      <c r="KX200" s="108"/>
      <c r="KY200" s="108"/>
      <c r="KZ200" s="108"/>
      <c r="LA200" s="108"/>
      <c r="LB200" s="108"/>
      <c r="LC200" s="108"/>
      <c r="LD200" s="108"/>
      <c r="LE200" s="108"/>
      <c r="LF200" s="108"/>
      <c r="LG200" s="108"/>
      <c r="LH200" s="108"/>
      <c r="LI200" s="108"/>
      <c r="LJ200" s="108"/>
      <c r="LK200" s="108"/>
      <c r="LL200" s="108"/>
      <c r="LM200" s="108"/>
      <c r="LN200" s="108"/>
      <c r="LO200" s="108"/>
      <c r="LP200" s="108"/>
      <c r="LQ200" s="108"/>
      <c r="LR200" s="108"/>
      <c r="LS200" s="108"/>
      <c r="LT200" s="108"/>
      <c r="LU200" s="108"/>
      <c r="LV200" s="108"/>
      <c r="LW200" s="108"/>
      <c r="LX200" s="108"/>
      <c r="LY200" s="108"/>
      <c r="LZ200" s="108"/>
      <c r="MA200" s="108"/>
      <c r="MB200" s="108"/>
      <c r="MC200" s="108"/>
      <c r="MD200" s="108"/>
      <c r="ME200" s="108"/>
    </row>
    <row r="201" spans="1:343">
      <c r="A201" s="3"/>
      <c r="B201" s="438"/>
      <c r="C201" s="438"/>
      <c r="D201" s="438"/>
      <c r="E201" s="438"/>
      <c r="F201" s="438"/>
      <c r="G201" s="438"/>
      <c r="H201" s="438"/>
      <c r="I201" s="438"/>
      <c r="J201" s="438"/>
      <c r="K201" s="438"/>
      <c r="L201" s="438"/>
      <c r="M201" s="438"/>
      <c r="N201" s="438"/>
      <c r="O201" s="438"/>
      <c r="P201" s="438"/>
      <c r="Q201" s="438"/>
      <c r="R201" s="438"/>
      <c r="S201" s="438"/>
      <c r="T201" s="438"/>
      <c r="U201" s="438"/>
      <c r="V201" s="438"/>
      <c r="W201" s="438"/>
      <c r="X201" s="438"/>
      <c r="Y201" s="438"/>
      <c r="Z201" s="438"/>
      <c r="AA201" s="438"/>
      <c r="AB201" s="438"/>
      <c r="AC201" s="438"/>
      <c r="AD201" s="438"/>
      <c r="AE201" s="154"/>
      <c r="AF201" s="154"/>
      <c r="AG201" s="154"/>
      <c r="AH201" s="154"/>
      <c r="AI201" s="154"/>
      <c r="AJ201" s="108"/>
      <c r="AK201" s="154"/>
      <c r="AL201" s="108"/>
      <c r="AM201" s="108"/>
      <c r="AN201" s="108"/>
      <c r="AO201" s="108"/>
      <c r="AP201" s="108"/>
      <c r="AQ201" s="108"/>
      <c r="AR201" s="108"/>
      <c r="AS201" s="108"/>
      <c r="AT201" s="108"/>
      <c r="AU201" s="108"/>
      <c r="AV201" s="108"/>
      <c r="AW201" s="108"/>
      <c r="AX201" s="108"/>
      <c r="AY201" s="108"/>
      <c r="AZ201" s="108"/>
      <c r="BA201" s="108"/>
      <c r="BB201" s="108"/>
      <c r="BC201" s="108"/>
      <c r="BD201" s="108"/>
      <c r="BE201" s="108"/>
      <c r="BF201" s="108"/>
      <c r="BG201" s="108"/>
      <c r="BH201" s="108"/>
      <c r="BI201" s="108"/>
      <c r="BJ201" s="108"/>
      <c r="BK201" s="108"/>
      <c r="BL201" s="108"/>
      <c r="BM201" s="108"/>
      <c r="BN201" s="108"/>
      <c r="BO201" s="108"/>
      <c r="BP201" s="108"/>
      <c r="BQ201" s="108"/>
      <c r="BR201" s="108"/>
      <c r="BS201" s="108"/>
      <c r="BT201" s="108"/>
      <c r="BU201" s="108"/>
      <c r="BV201" s="108"/>
      <c r="BW201" s="108"/>
      <c r="BX201" s="108"/>
      <c r="BY201" s="108"/>
      <c r="BZ201" s="108"/>
      <c r="CA201" s="108"/>
      <c r="CB201" s="108"/>
      <c r="CC201" s="108"/>
      <c r="CD201" s="108"/>
      <c r="CE201" s="108"/>
      <c r="CF201" s="108"/>
      <c r="CG201" s="108"/>
      <c r="CH201" s="108"/>
      <c r="CI201" s="108"/>
      <c r="CJ201" s="108"/>
      <c r="CK201" s="108"/>
      <c r="CL201" s="108"/>
      <c r="CM201" s="108"/>
      <c r="CN201" s="108"/>
      <c r="CO201" s="108"/>
      <c r="CP201" s="108"/>
      <c r="CQ201" s="108"/>
      <c r="CR201" s="108"/>
      <c r="CS201" s="108"/>
      <c r="CT201" s="108"/>
      <c r="CU201" s="108"/>
      <c r="CV201" s="108"/>
      <c r="CW201" s="108"/>
      <c r="CX201" s="108"/>
      <c r="CY201" s="108"/>
      <c r="CZ201" s="108"/>
      <c r="DA201" s="108"/>
      <c r="DB201" s="108"/>
      <c r="DC201" s="108"/>
      <c r="DD201" s="108"/>
      <c r="DE201" s="108"/>
      <c r="DF201" s="108"/>
      <c r="DG201" s="108"/>
      <c r="DH201" s="108"/>
      <c r="DI201" s="108"/>
      <c r="DJ201" s="108"/>
      <c r="DK201" s="108"/>
      <c r="DL201" s="108"/>
      <c r="DM201" s="108"/>
      <c r="DN201" s="108"/>
      <c r="DO201" s="108"/>
      <c r="DP201" s="108"/>
      <c r="DQ201" s="108"/>
      <c r="DR201" s="108"/>
      <c r="DS201" s="108"/>
      <c r="DT201" s="108"/>
      <c r="DU201" s="108"/>
      <c r="DV201" s="108"/>
      <c r="DW201" s="108"/>
      <c r="DX201" s="108"/>
      <c r="DY201" s="108"/>
      <c r="DZ201" s="108"/>
      <c r="EA201" s="108"/>
      <c r="EB201" s="108"/>
      <c r="EC201" s="108"/>
      <c r="ED201" s="108"/>
      <c r="EE201" s="108"/>
      <c r="EF201" s="108"/>
      <c r="EG201" s="108"/>
      <c r="EH201" s="108"/>
      <c r="EI201" s="108"/>
      <c r="EJ201" s="108"/>
      <c r="EK201" s="108"/>
      <c r="EL201" s="108"/>
      <c r="EM201" s="108"/>
      <c r="EN201" s="108"/>
      <c r="EO201" s="108"/>
      <c r="EP201" s="108"/>
      <c r="EQ201" s="108"/>
      <c r="ER201" s="108"/>
      <c r="ES201" s="108"/>
      <c r="ET201" s="108"/>
      <c r="EU201" s="108"/>
      <c r="EV201" s="108"/>
      <c r="EW201" s="108"/>
      <c r="EX201" s="108"/>
      <c r="EY201" s="108"/>
      <c r="EZ201" s="108"/>
      <c r="FA201" s="108"/>
      <c r="FB201" s="108"/>
      <c r="FC201" s="108"/>
      <c r="FD201" s="108"/>
      <c r="FE201" s="108"/>
      <c r="FF201" s="108"/>
      <c r="FG201" s="108"/>
      <c r="FH201" s="108"/>
      <c r="FI201" s="108"/>
      <c r="FJ201" s="108"/>
      <c r="FK201" s="108"/>
      <c r="FL201" s="108"/>
      <c r="FM201" s="108"/>
      <c r="FN201" s="108"/>
      <c r="FO201" s="108"/>
      <c r="FP201" s="108"/>
      <c r="FQ201" s="108"/>
      <c r="FR201" s="108"/>
      <c r="FS201" s="108"/>
      <c r="FT201" s="108"/>
      <c r="FU201" s="108"/>
      <c r="FV201" s="108"/>
      <c r="FW201" s="108"/>
      <c r="FX201" s="108"/>
      <c r="FY201" s="108"/>
      <c r="FZ201" s="108"/>
      <c r="GA201" s="108"/>
      <c r="GB201" s="108"/>
      <c r="GC201" s="108"/>
      <c r="GD201" s="108"/>
      <c r="GE201" s="108"/>
      <c r="GF201" s="108"/>
      <c r="GG201" s="108"/>
      <c r="GH201" s="108"/>
      <c r="GI201" s="108"/>
      <c r="GJ201" s="108"/>
      <c r="GK201" s="108"/>
      <c r="GL201" s="108"/>
      <c r="GM201" s="108"/>
      <c r="GN201" s="108"/>
      <c r="GO201" s="108"/>
      <c r="GP201" s="108"/>
      <c r="GQ201" s="108"/>
      <c r="GR201" s="108"/>
      <c r="GS201" s="108"/>
      <c r="GT201" s="108"/>
      <c r="GU201" s="108"/>
      <c r="GV201" s="108"/>
      <c r="GW201" s="108"/>
      <c r="GX201" s="108"/>
      <c r="GY201" s="108"/>
      <c r="GZ201" s="108"/>
      <c r="HA201" s="108"/>
      <c r="HB201" s="108"/>
      <c r="HC201" s="108"/>
      <c r="HD201" s="108"/>
      <c r="HE201" s="108"/>
      <c r="HF201" s="108"/>
      <c r="HG201" s="108"/>
      <c r="HH201" s="108"/>
      <c r="HI201" s="108"/>
      <c r="HJ201" s="108"/>
      <c r="HK201" s="108"/>
      <c r="HL201" s="108"/>
      <c r="HM201" s="108"/>
      <c r="HN201" s="108"/>
      <c r="HO201" s="108"/>
      <c r="HP201" s="108"/>
      <c r="HQ201" s="108"/>
      <c r="HR201" s="108"/>
      <c r="HS201" s="108"/>
      <c r="HT201" s="108"/>
      <c r="HU201" s="108"/>
      <c r="HV201" s="108"/>
      <c r="HW201" s="108"/>
      <c r="HX201" s="108"/>
      <c r="HY201" s="108"/>
      <c r="HZ201" s="108"/>
      <c r="IA201" s="108"/>
      <c r="IB201" s="108"/>
      <c r="IC201" s="108"/>
      <c r="ID201" s="108"/>
      <c r="IE201" s="108"/>
      <c r="IF201" s="108"/>
      <c r="IG201" s="108"/>
      <c r="IH201" s="108"/>
      <c r="II201" s="108"/>
      <c r="IJ201" s="108"/>
      <c r="IK201" s="108"/>
      <c r="IL201" s="108"/>
      <c r="IM201" s="108"/>
      <c r="IN201" s="108"/>
      <c r="IO201" s="108"/>
      <c r="IP201" s="108"/>
      <c r="IQ201" s="108"/>
      <c r="IR201" s="108"/>
      <c r="IS201" s="108"/>
      <c r="IT201" s="108"/>
      <c r="IU201" s="108"/>
      <c r="IV201" s="108"/>
      <c r="IW201" s="108"/>
      <c r="IX201" s="108"/>
      <c r="IY201" s="108"/>
      <c r="IZ201" s="108"/>
      <c r="JA201" s="108"/>
      <c r="JB201" s="108"/>
      <c r="JC201" s="108"/>
      <c r="JD201" s="108"/>
      <c r="JE201" s="108"/>
      <c r="JF201" s="108"/>
      <c r="JG201" s="108"/>
      <c r="JH201" s="108"/>
      <c r="JI201" s="108"/>
      <c r="JJ201" s="108"/>
      <c r="JK201" s="108"/>
      <c r="JL201" s="108"/>
      <c r="JM201" s="108"/>
      <c r="JN201" s="108"/>
      <c r="JO201" s="108"/>
      <c r="JP201" s="108"/>
      <c r="JQ201" s="108"/>
      <c r="JR201" s="108"/>
      <c r="JS201" s="108"/>
      <c r="JT201" s="108"/>
      <c r="JU201" s="108"/>
      <c r="JV201" s="108"/>
      <c r="JW201" s="108"/>
      <c r="JX201" s="108"/>
      <c r="JY201" s="108"/>
      <c r="JZ201" s="108"/>
      <c r="KA201" s="108"/>
      <c r="KB201" s="108"/>
      <c r="KC201" s="108"/>
      <c r="KD201" s="108"/>
      <c r="KE201" s="108"/>
      <c r="KF201" s="108"/>
      <c r="KG201" s="108"/>
      <c r="KH201" s="108"/>
      <c r="KI201" s="108"/>
      <c r="KJ201" s="108"/>
      <c r="KK201" s="108"/>
      <c r="KL201" s="108"/>
      <c r="KM201" s="108"/>
      <c r="KN201" s="108"/>
      <c r="KO201" s="108"/>
      <c r="KP201" s="108"/>
      <c r="KQ201" s="108"/>
      <c r="KR201" s="108"/>
      <c r="KS201" s="108"/>
      <c r="KT201" s="108"/>
      <c r="KU201" s="108"/>
      <c r="KV201" s="108"/>
      <c r="KW201" s="108"/>
      <c r="KX201" s="108"/>
      <c r="KY201" s="108"/>
      <c r="KZ201" s="108"/>
      <c r="LA201" s="108"/>
      <c r="LB201" s="108"/>
      <c r="LC201" s="108"/>
      <c r="LD201" s="108"/>
      <c r="LE201" s="108"/>
      <c r="LF201" s="108"/>
      <c r="LG201" s="108"/>
      <c r="LH201" s="108"/>
      <c r="LI201" s="108"/>
      <c r="LJ201" s="108"/>
      <c r="LK201" s="108"/>
      <c r="LL201" s="108"/>
      <c r="LM201" s="108"/>
      <c r="LN201" s="108"/>
      <c r="LO201" s="108"/>
      <c r="LP201" s="108"/>
      <c r="LQ201" s="108"/>
      <c r="LR201" s="108"/>
      <c r="LS201" s="108"/>
      <c r="LT201" s="108"/>
      <c r="LU201" s="108"/>
      <c r="LV201" s="108"/>
      <c r="LW201" s="108"/>
      <c r="LX201" s="108"/>
      <c r="LY201" s="108"/>
      <c r="LZ201" s="108"/>
      <c r="MA201" s="108"/>
      <c r="MB201" s="108"/>
      <c r="MC201" s="108"/>
      <c r="MD201" s="108"/>
      <c r="ME201" s="108"/>
    </row>
    <row r="202" spans="1:343">
      <c r="A202" s="3"/>
      <c r="B202" s="438"/>
      <c r="C202" s="438"/>
      <c r="D202" s="438"/>
      <c r="E202" s="438"/>
      <c r="F202" s="438"/>
      <c r="G202" s="438"/>
      <c r="H202" s="438"/>
      <c r="I202" s="438"/>
      <c r="J202" s="438"/>
      <c r="K202" s="438"/>
      <c r="L202" s="438"/>
      <c r="M202" s="438"/>
      <c r="N202" s="438"/>
      <c r="O202" s="438"/>
      <c r="P202" s="438"/>
      <c r="Q202" s="438"/>
      <c r="R202" s="438"/>
      <c r="S202" s="438"/>
      <c r="T202" s="438"/>
      <c r="U202" s="438"/>
      <c r="V202" s="438"/>
      <c r="W202" s="438"/>
      <c r="X202" s="438"/>
      <c r="Y202" s="438"/>
      <c r="Z202" s="438"/>
      <c r="AA202" s="438"/>
      <c r="AB202" s="438"/>
      <c r="AC202" s="438"/>
      <c r="AD202" s="438"/>
      <c r="AE202" s="154"/>
      <c r="AF202" s="154"/>
      <c r="AG202" s="154"/>
      <c r="AH202" s="154"/>
      <c r="AI202" s="154"/>
      <c r="AJ202" s="108"/>
      <c r="AK202" s="154"/>
      <c r="AL202" s="108"/>
      <c r="AM202" s="108"/>
      <c r="AN202" s="108"/>
      <c r="AO202" s="108"/>
      <c r="AP202" s="108"/>
      <c r="AQ202" s="108"/>
      <c r="AR202" s="108"/>
      <c r="AS202" s="108"/>
      <c r="AT202" s="108"/>
      <c r="AU202" s="108"/>
      <c r="AV202" s="108"/>
      <c r="AW202" s="108"/>
      <c r="AX202" s="108"/>
      <c r="AY202" s="108"/>
      <c r="AZ202" s="108"/>
      <c r="BA202" s="108"/>
      <c r="BB202" s="108"/>
      <c r="BC202" s="108"/>
      <c r="BD202" s="108"/>
      <c r="BE202" s="108"/>
      <c r="BF202" s="108"/>
      <c r="BG202" s="108"/>
      <c r="BH202" s="108"/>
      <c r="BI202" s="108"/>
      <c r="BJ202" s="108"/>
      <c r="BK202" s="108"/>
      <c r="BL202" s="108"/>
      <c r="BM202" s="108"/>
      <c r="BN202" s="108"/>
      <c r="BO202" s="108"/>
      <c r="BP202" s="108"/>
      <c r="BQ202" s="108"/>
      <c r="BR202" s="108"/>
      <c r="BS202" s="108"/>
      <c r="BT202" s="108"/>
      <c r="BU202" s="108"/>
      <c r="BV202" s="108"/>
      <c r="BW202" s="108"/>
      <c r="BX202" s="108"/>
      <c r="BY202" s="108"/>
      <c r="BZ202" s="108"/>
      <c r="CA202" s="108"/>
      <c r="CB202" s="108"/>
      <c r="CC202" s="108"/>
      <c r="CD202" s="108"/>
      <c r="CE202" s="108"/>
      <c r="CF202" s="108"/>
      <c r="CG202" s="108"/>
      <c r="CH202" s="108"/>
      <c r="CI202" s="108"/>
      <c r="CJ202" s="108"/>
      <c r="CK202" s="108"/>
      <c r="CL202" s="108"/>
      <c r="CM202" s="108"/>
      <c r="CN202" s="108"/>
      <c r="CO202" s="108"/>
      <c r="CP202" s="108"/>
      <c r="CQ202" s="108"/>
      <c r="CR202" s="108"/>
      <c r="CS202" s="108"/>
      <c r="CT202" s="108"/>
      <c r="CU202" s="108"/>
      <c r="CV202" s="108"/>
      <c r="CW202" s="108"/>
      <c r="CX202" s="108"/>
      <c r="CY202" s="108"/>
      <c r="CZ202" s="108"/>
      <c r="DA202" s="108"/>
      <c r="DB202" s="108"/>
      <c r="DC202" s="108"/>
      <c r="DD202" s="108"/>
      <c r="DE202" s="108"/>
      <c r="DF202" s="108"/>
      <c r="DG202" s="108"/>
      <c r="DH202" s="108"/>
      <c r="DI202" s="108"/>
      <c r="DJ202" s="108"/>
      <c r="DK202" s="108"/>
      <c r="DL202" s="108"/>
      <c r="DM202" s="108"/>
      <c r="DN202" s="108"/>
      <c r="DO202" s="108"/>
      <c r="DP202" s="108"/>
      <c r="DQ202" s="108"/>
      <c r="DR202" s="108"/>
      <c r="DS202" s="108"/>
      <c r="DT202" s="108"/>
      <c r="DU202" s="108"/>
      <c r="DV202" s="108"/>
      <c r="DW202" s="108"/>
      <c r="DX202" s="108"/>
      <c r="DY202" s="108"/>
      <c r="DZ202" s="108"/>
      <c r="EA202" s="108"/>
      <c r="EB202" s="108"/>
      <c r="EC202" s="108"/>
      <c r="ED202" s="108"/>
      <c r="EE202" s="108"/>
      <c r="EF202" s="108"/>
      <c r="EG202" s="108"/>
      <c r="EH202" s="108"/>
      <c r="EI202" s="108"/>
      <c r="EJ202" s="108"/>
      <c r="EK202" s="108"/>
      <c r="EL202" s="108"/>
      <c r="EM202" s="108"/>
      <c r="EN202" s="108"/>
      <c r="EO202" s="108"/>
      <c r="EP202" s="108"/>
      <c r="EQ202" s="108"/>
      <c r="ER202" s="108"/>
      <c r="ES202" s="108"/>
      <c r="ET202" s="108"/>
      <c r="EU202" s="108"/>
      <c r="EV202" s="108"/>
      <c r="EW202" s="108"/>
      <c r="EX202" s="108"/>
      <c r="EY202" s="108"/>
      <c r="EZ202" s="108"/>
      <c r="FA202" s="108"/>
      <c r="FB202" s="108"/>
      <c r="FC202" s="108"/>
      <c r="FD202" s="108"/>
      <c r="FE202" s="108"/>
      <c r="FF202" s="108"/>
      <c r="FG202" s="108"/>
      <c r="FH202" s="108"/>
      <c r="FI202" s="108"/>
      <c r="FJ202" s="108"/>
      <c r="FK202" s="108"/>
      <c r="FL202" s="108"/>
      <c r="FM202" s="108"/>
      <c r="FN202" s="108"/>
      <c r="FO202" s="108"/>
      <c r="FP202" s="108"/>
      <c r="FQ202" s="108"/>
      <c r="FR202" s="108"/>
      <c r="FS202" s="108"/>
      <c r="FT202" s="108"/>
      <c r="FU202" s="108"/>
      <c r="FV202" s="108"/>
      <c r="FW202" s="108"/>
      <c r="FX202" s="108"/>
      <c r="FY202" s="108"/>
      <c r="FZ202" s="108"/>
      <c r="GA202" s="108"/>
      <c r="GB202" s="108"/>
      <c r="GC202" s="108"/>
      <c r="GD202" s="108"/>
      <c r="GE202" s="108"/>
      <c r="GF202" s="108"/>
      <c r="GG202" s="108"/>
      <c r="GH202" s="108"/>
      <c r="GI202" s="108"/>
      <c r="GJ202" s="108"/>
      <c r="GK202" s="108"/>
      <c r="GL202" s="108"/>
      <c r="GM202" s="108"/>
      <c r="GN202" s="108"/>
      <c r="GO202" s="108"/>
      <c r="GP202" s="108"/>
      <c r="GQ202" s="108"/>
      <c r="GR202" s="108"/>
      <c r="GS202" s="108"/>
      <c r="GT202" s="108"/>
      <c r="GU202" s="108"/>
      <c r="GV202" s="108"/>
      <c r="GW202" s="108"/>
      <c r="GX202" s="108"/>
      <c r="GY202" s="108"/>
      <c r="GZ202" s="108"/>
      <c r="HA202" s="108"/>
      <c r="HB202" s="108"/>
      <c r="HC202" s="108"/>
      <c r="HD202" s="108"/>
      <c r="HE202" s="108"/>
      <c r="HF202" s="108"/>
      <c r="HG202" s="108"/>
      <c r="HH202" s="108"/>
      <c r="HI202" s="108"/>
      <c r="HJ202" s="108"/>
      <c r="HK202" s="108"/>
      <c r="HL202" s="108"/>
      <c r="HM202" s="108"/>
      <c r="HN202" s="108"/>
      <c r="HO202" s="108"/>
      <c r="HP202" s="108"/>
      <c r="HQ202" s="108"/>
      <c r="HR202" s="108"/>
      <c r="HS202" s="108"/>
      <c r="HT202" s="108"/>
      <c r="HU202" s="108"/>
      <c r="HV202" s="108"/>
      <c r="HW202" s="108"/>
      <c r="HX202" s="108"/>
      <c r="HY202" s="108"/>
      <c r="HZ202" s="108"/>
      <c r="IA202" s="108"/>
      <c r="IB202" s="108"/>
      <c r="IC202" s="108"/>
      <c r="ID202" s="108"/>
      <c r="IE202" s="108"/>
      <c r="IF202" s="108"/>
      <c r="IG202" s="108"/>
      <c r="IH202" s="108"/>
      <c r="II202" s="108"/>
      <c r="IJ202" s="108"/>
      <c r="IK202" s="108"/>
      <c r="IL202" s="108"/>
      <c r="IM202" s="108"/>
      <c r="IN202" s="108"/>
      <c r="IO202" s="108"/>
      <c r="IP202" s="108"/>
      <c r="IQ202" s="108"/>
      <c r="IR202" s="108"/>
      <c r="IS202" s="108"/>
      <c r="IT202" s="108"/>
      <c r="IU202" s="108"/>
      <c r="IV202" s="108"/>
      <c r="IW202" s="108"/>
      <c r="IX202" s="108"/>
      <c r="IY202" s="108"/>
      <c r="IZ202" s="108"/>
      <c r="JA202" s="108"/>
      <c r="JB202" s="108"/>
      <c r="JC202" s="108"/>
      <c r="JD202" s="108"/>
      <c r="JE202" s="108"/>
      <c r="JF202" s="108"/>
      <c r="JG202" s="108"/>
      <c r="JH202" s="108"/>
      <c r="JI202" s="108"/>
      <c r="JJ202" s="108"/>
      <c r="JK202" s="108"/>
      <c r="JL202" s="108"/>
      <c r="JM202" s="108"/>
      <c r="JN202" s="108"/>
      <c r="JO202" s="108"/>
      <c r="JP202" s="108"/>
      <c r="JQ202" s="108"/>
      <c r="JR202" s="108"/>
      <c r="JS202" s="108"/>
      <c r="JT202" s="108"/>
      <c r="JU202" s="108"/>
      <c r="JV202" s="108"/>
      <c r="JW202" s="108"/>
      <c r="JX202" s="108"/>
      <c r="JY202" s="108"/>
      <c r="JZ202" s="108"/>
      <c r="KA202" s="108"/>
      <c r="KB202" s="108"/>
      <c r="KC202" s="108"/>
      <c r="KD202" s="108"/>
      <c r="KE202" s="108"/>
      <c r="KF202" s="108"/>
      <c r="KG202" s="108"/>
      <c r="KH202" s="108"/>
      <c r="KI202" s="108"/>
      <c r="KJ202" s="108"/>
      <c r="KK202" s="108"/>
      <c r="KL202" s="108"/>
      <c r="KM202" s="108"/>
      <c r="KN202" s="108"/>
      <c r="KO202" s="108"/>
      <c r="KP202" s="108"/>
      <c r="KQ202" s="108"/>
      <c r="KR202" s="108"/>
      <c r="KS202" s="108"/>
      <c r="KT202" s="108"/>
      <c r="KU202" s="108"/>
      <c r="KV202" s="108"/>
      <c r="KW202" s="108"/>
      <c r="KX202" s="108"/>
      <c r="KY202" s="108"/>
      <c r="KZ202" s="108"/>
      <c r="LA202" s="108"/>
      <c r="LB202" s="108"/>
      <c r="LC202" s="108"/>
      <c r="LD202" s="108"/>
      <c r="LE202" s="108"/>
      <c r="LF202" s="108"/>
      <c r="LG202" s="108"/>
      <c r="LH202" s="108"/>
      <c r="LI202" s="108"/>
      <c r="LJ202" s="108"/>
      <c r="LK202" s="108"/>
      <c r="LL202" s="108"/>
      <c r="LM202" s="108"/>
      <c r="LN202" s="108"/>
      <c r="LO202" s="108"/>
      <c r="LP202" s="108"/>
      <c r="LQ202" s="108"/>
      <c r="LR202" s="108"/>
      <c r="LS202" s="108"/>
      <c r="LT202" s="108"/>
      <c r="LU202" s="108"/>
      <c r="LV202" s="108"/>
      <c r="LW202" s="108"/>
      <c r="LX202" s="108"/>
      <c r="LY202" s="108"/>
      <c r="LZ202" s="108"/>
      <c r="MA202" s="108"/>
      <c r="MB202" s="108"/>
      <c r="MC202" s="108"/>
      <c r="MD202" s="108"/>
      <c r="ME202" s="108"/>
    </row>
    <row r="203" spans="1:343">
      <c r="A203" s="3"/>
      <c r="B203" s="438"/>
      <c r="C203" s="438"/>
      <c r="D203" s="438"/>
      <c r="E203" s="438"/>
      <c r="F203" s="438"/>
      <c r="G203" s="438"/>
      <c r="H203" s="438"/>
      <c r="I203" s="438"/>
      <c r="J203" s="438"/>
      <c r="K203" s="438"/>
      <c r="L203" s="438"/>
      <c r="M203" s="438"/>
      <c r="N203" s="438"/>
      <c r="O203" s="438"/>
      <c r="P203" s="438"/>
      <c r="Q203" s="438"/>
      <c r="R203" s="438"/>
      <c r="S203" s="438"/>
      <c r="T203" s="438"/>
      <c r="U203" s="438"/>
      <c r="V203" s="438"/>
      <c r="W203" s="438"/>
      <c r="X203" s="438"/>
      <c r="Y203" s="438"/>
      <c r="Z203" s="438"/>
      <c r="AA203" s="438"/>
      <c r="AB203" s="438"/>
      <c r="AC203" s="438"/>
      <c r="AD203" s="438"/>
      <c r="AE203" s="154"/>
      <c r="AF203" s="154"/>
      <c r="AG203" s="154"/>
      <c r="AH203" s="154"/>
      <c r="AI203" s="154"/>
      <c r="AJ203" s="108"/>
      <c r="AK203" s="154"/>
      <c r="AL203" s="108"/>
      <c r="AM203" s="108"/>
      <c r="AN203" s="108"/>
      <c r="AO203" s="108"/>
      <c r="AP203" s="108"/>
      <c r="AQ203" s="108"/>
      <c r="AR203" s="108"/>
      <c r="AS203" s="108"/>
      <c r="AT203" s="108"/>
      <c r="AU203" s="108"/>
      <c r="AV203" s="108"/>
      <c r="AW203" s="108"/>
      <c r="AX203" s="108"/>
      <c r="AY203" s="108"/>
      <c r="AZ203" s="108"/>
      <c r="BA203" s="108"/>
      <c r="BB203" s="108"/>
      <c r="BC203" s="108"/>
      <c r="BD203" s="108"/>
      <c r="BE203" s="108"/>
      <c r="BF203" s="108"/>
      <c r="BG203" s="108"/>
      <c r="BH203" s="108"/>
      <c r="BI203" s="108"/>
      <c r="BJ203" s="108"/>
      <c r="BK203" s="108"/>
      <c r="BL203" s="108"/>
      <c r="BM203" s="108"/>
      <c r="BN203" s="108"/>
      <c r="BO203" s="108"/>
      <c r="BP203" s="108"/>
      <c r="BQ203" s="108"/>
      <c r="BR203" s="108"/>
      <c r="BS203" s="108"/>
      <c r="BT203" s="108"/>
      <c r="BU203" s="108"/>
      <c r="BV203" s="108"/>
      <c r="BW203" s="108"/>
      <c r="BX203" s="108"/>
      <c r="BY203" s="108"/>
      <c r="BZ203" s="108"/>
      <c r="CA203" s="108"/>
      <c r="CB203" s="108"/>
      <c r="CC203" s="108"/>
      <c r="CD203" s="108"/>
      <c r="CE203" s="108"/>
      <c r="CF203" s="108"/>
      <c r="CG203" s="108"/>
      <c r="CH203" s="108"/>
      <c r="CI203" s="108"/>
      <c r="CJ203" s="108"/>
      <c r="CK203" s="108"/>
      <c r="CL203" s="108"/>
      <c r="CM203" s="108"/>
      <c r="CN203" s="108"/>
      <c r="CO203" s="108"/>
      <c r="CP203" s="108"/>
      <c r="CQ203" s="108"/>
      <c r="CR203" s="108"/>
      <c r="CS203" s="108"/>
      <c r="CT203" s="108"/>
      <c r="CU203" s="108"/>
      <c r="CV203" s="108"/>
      <c r="CW203" s="108"/>
      <c r="CX203" s="108"/>
      <c r="CY203" s="108"/>
      <c r="CZ203" s="108"/>
      <c r="DA203" s="108"/>
      <c r="DB203" s="108"/>
      <c r="DC203" s="108"/>
      <c r="DD203" s="108"/>
      <c r="DE203" s="108"/>
      <c r="DF203" s="108"/>
      <c r="DG203" s="108"/>
      <c r="DH203" s="108"/>
      <c r="DI203" s="108"/>
      <c r="DJ203" s="108"/>
      <c r="DK203" s="108"/>
      <c r="DL203" s="108"/>
      <c r="DM203" s="108"/>
      <c r="DN203" s="108"/>
      <c r="DO203" s="108"/>
      <c r="DP203" s="108"/>
      <c r="DQ203" s="108"/>
      <c r="DR203" s="108"/>
      <c r="DS203" s="108"/>
      <c r="DT203" s="108"/>
      <c r="DU203" s="108"/>
      <c r="DV203" s="108"/>
      <c r="DW203" s="108"/>
      <c r="DX203" s="108"/>
      <c r="DY203" s="108"/>
      <c r="DZ203" s="108"/>
      <c r="EA203" s="108"/>
      <c r="EB203" s="108"/>
      <c r="EC203" s="108"/>
      <c r="ED203" s="108"/>
      <c r="EE203" s="108"/>
      <c r="EF203" s="108"/>
      <c r="EG203" s="108"/>
      <c r="EH203" s="108"/>
      <c r="EI203" s="108"/>
      <c r="EJ203" s="108"/>
      <c r="EK203" s="108"/>
      <c r="EL203" s="108"/>
      <c r="EM203" s="108"/>
      <c r="EN203" s="108"/>
      <c r="EO203" s="108"/>
      <c r="EP203" s="108"/>
      <c r="EQ203" s="108"/>
      <c r="ER203" s="108"/>
      <c r="ES203" s="108"/>
      <c r="ET203" s="108"/>
      <c r="EU203" s="108"/>
      <c r="EV203" s="108"/>
      <c r="EW203" s="108"/>
      <c r="EX203" s="108"/>
      <c r="EY203" s="108"/>
      <c r="EZ203" s="108"/>
      <c r="FA203" s="108"/>
      <c r="FB203" s="108"/>
      <c r="FC203" s="108"/>
      <c r="FD203" s="108"/>
      <c r="FE203" s="108"/>
      <c r="FF203" s="108"/>
      <c r="FG203" s="108"/>
      <c r="FH203" s="108"/>
      <c r="FI203" s="108"/>
      <c r="FJ203" s="108"/>
      <c r="FK203" s="108"/>
      <c r="FL203" s="108"/>
      <c r="FM203" s="108"/>
      <c r="FN203" s="108"/>
      <c r="FO203" s="108"/>
      <c r="FP203" s="108"/>
      <c r="FQ203" s="108"/>
      <c r="FR203" s="108"/>
      <c r="FS203" s="108"/>
      <c r="FT203" s="108"/>
      <c r="FU203" s="108"/>
      <c r="FV203" s="108"/>
      <c r="FW203" s="108"/>
      <c r="FX203" s="108"/>
      <c r="FY203" s="108"/>
      <c r="FZ203" s="108"/>
      <c r="GA203" s="108"/>
      <c r="GB203" s="108"/>
      <c r="GC203" s="108"/>
      <c r="GD203" s="108"/>
      <c r="GE203" s="108"/>
      <c r="GF203" s="108"/>
      <c r="GG203" s="108"/>
      <c r="GH203" s="108"/>
      <c r="GI203" s="108"/>
      <c r="GJ203" s="108"/>
      <c r="GK203" s="108"/>
      <c r="GL203" s="108"/>
      <c r="GM203" s="108"/>
      <c r="GN203" s="108"/>
      <c r="GO203" s="108"/>
      <c r="GP203" s="108"/>
      <c r="GQ203" s="108"/>
      <c r="GR203" s="108"/>
      <c r="GS203" s="108"/>
      <c r="GT203" s="108"/>
      <c r="GU203" s="108"/>
      <c r="GV203" s="108"/>
      <c r="GW203" s="108"/>
      <c r="GX203" s="108"/>
      <c r="GY203" s="108"/>
      <c r="GZ203" s="108"/>
      <c r="HA203" s="108"/>
      <c r="HB203" s="108"/>
      <c r="HC203" s="108"/>
      <c r="HD203" s="108"/>
      <c r="HE203" s="108"/>
      <c r="HF203" s="108"/>
      <c r="HG203" s="108"/>
      <c r="HH203" s="108"/>
      <c r="HI203" s="108"/>
      <c r="HJ203" s="108"/>
      <c r="HK203" s="108"/>
      <c r="HL203" s="108"/>
      <c r="HM203" s="108"/>
      <c r="HN203" s="108"/>
      <c r="HO203" s="108"/>
      <c r="HP203" s="108"/>
      <c r="HQ203" s="108"/>
      <c r="HR203" s="108"/>
      <c r="HS203" s="108"/>
      <c r="HT203" s="108"/>
      <c r="HU203" s="108"/>
      <c r="HV203" s="108"/>
      <c r="HW203" s="108"/>
      <c r="HX203" s="108"/>
      <c r="HY203" s="108"/>
      <c r="HZ203" s="108"/>
      <c r="IA203" s="108"/>
      <c r="IB203" s="108"/>
      <c r="IC203" s="108"/>
      <c r="ID203" s="108"/>
      <c r="IE203" s="108"/>
      <c r="IF203" s="108"/>
      <c r="IG203" s="108"/>
      <c r="IH203" s="108"/>
      <c r="II203" s="108"/>
      <c r="IJ203" s="108"/>
      <c r="IK203" s="108"/>
      <c r="IL203" s="108"/>
      <c r="IM203" s="108"/>
      <c r="IN203" s="108"/>
      <c r="IO203" s="108"/>
      <c r="IP203" s="108"/>
      <c r="IQ203" s="108"/>
      <c r="IR203" s="108"/>
      <c r="IS203" s="108"/>
      <c r="IT203" s="108"/>
      <c r="IU203" s="108"/>
      <c r="IV203" s="108"/>
      <c r="IW203" s="108"/>
      <c r="IX203" s="108"/>
      <c r="IY203" s="108"/>
      <c r="IZ203" s="108"/>
      <c r="JA203" s="108"/>
      <c r="JB203" s="108"/>
      <c r="JC203" s="108"/>
      <c r="JD203" s="108"/>
      <c r="JE203" s="108"/>
      <c r="JF203" s="108"/>
      <c r="JG203" s="108"/>
      <c r="JH203" s="108"/>
      <c r="JI203" s="108"/>
      <c r="JJ203" s="108"/>
      <c r="JK203" s="108"/>
      <c r="JL203" s="108"/>
      <c r="JM203" s="108"/>
      <c r="JN203" s="108"/>
      <c r="JO203" s="108"/>
      <c r="JP203" s="108"/>
      <c r="JQ203" s="108"/>
      <c r="JR203" s="108"/>
      <c r="JS203" s="108"/>
      <c r="JT203" s="108"/>
      <c r="JU203" s="108"/>
      <c r="JV203" s="108"/>
      <c r="JW203" s="108"/>
      <c r="JX203" s="108"/>
      <c r="JY203" s="108"/>
      <c r="JZ203" s="108"/>
      <c r="KA203" s="108"/>
      <c r="KB203" s="108"/>
      <c r="KC203" s="108"/>
      <c r="KD203" s="108"/>
      <c r="KE203" s="108"/>
      <c r="KF203" s="108"/>
      <c r="KG203" s="108"/>
      <c r="KH203" s="108"/>
      <c r="KI203" s="108"/>
      <c r="KJ203" s="108"/>
      <c r="KK203" s="108"/>
      <c r="KL203" s="108"/>
      <c r="KM203" s="108"/>
      <c r="KN203" s="108"/>
      <c r="KO203" s="108"/>
      <c r="KP203" s="108"/>
      <c r="KQ203" s="108"/>
      <c r="KR203" s="108"/>
      <c r="KS203" s="108"/>
      <c r="KT203" s="108"/>
      <c r="KU203" s="108"/>
      <c r="KV203" s="108"/>
      <c r="KW203" s="108"/>
      <c r="KX203" s="108"/>
      <c r="KY203" s="108"/>
      <c r="KZ203" s="108"/>
      <c r="LA203" s="108"/>
      <c r="LB203" s="108"/>
      <c r="LC203" s="108"/>
      <c r="LD203" s="108"/>
      <c r="LE203" s="108"/>
      <c r="LF203" s="108"/>
      <c r="LG203" s="108"/>
      <c r="LH203" s="108"/>
      <c r="LI203" s="108"/>
      <c r="LJ203" s="108"/>
      <c r="LK203" s="108"/>
      <c r="LL203" s="108"/>
      <c r="LM203" s="108"/>
      <c r="LN203" s="108"/>
      <c r="LO203" s="108"/>
      <c r="LP203" s="108"/>
      <c r="LQ203" s="108"/>
      <c r="LR203" s="108"/>
      <c r="LS203" s="108"/>
      <c r="LT203" s="108"/>
      <c r="LU203" s="108"/>
      <c r="LV203" s="108"/>
      <c r="LW203" s="108"/>
      <c r="LX203" s="108"/>
      <c r="LY203" s="108"/>
      <c r="LZ203" s="108"/>
      <c r="MA203" s="108"/>
      <c r="MB203" s="108"/>
      <c r="MC203" s="108"/>
      <c r="MD203" s="108"/>
      <c r="ME203" s="108"/>
    </row>
    <row r="204" spans="1:343">
      <c r="A204" s="3"/>
      <c r="B204" s="438"/>
      <c r="C204" s="438"/>
      <c r="D204" s="438"/>
      <c r="E204" s="438"/>
      <c r="F204" s="438"/>
      <c r="G204" s="438"/>
      <c r="H204" s="438"/>
      <c r="I204" s="438"/>
      <c r="J204" s="438"/>
      <c r="K204" s="438"/>
      <c r="L204" s="438"/>
      <c r="M204" s="438"/>
      <c r="N204" s="438"/>
      <c r="O204" s="438"/>
      <c r="P204" s="438"/>
      <c r="Q204" s="438"/>
      <c r="R204" s="438"/>
      <c r="S204" s="438"/>
      <c r="T204" s="438"/>
      <c r="U204" s="438"/>
      <c r="V204" s="438"/>
      <c r="W204" s="438"/>
      <c r="X204" s="438"/>
      <c r="Y204" s="438"/>
      <c r="Z204" s="438"/>
      <c r="AA204" s="438"/>
      <c r="AB204" s="438"/>
      <c r="AC204" s="438"/>
      <c r="AD204" s="438"/>
      <c r="AE204" s="154"/>
      <c r="AF204" s="154"/>
      <c r="AG204" s="154"/>
      <c r="AH204" s="154"/>
      <c r="AI204" s="154"/>
      <c r="AJ204" s="108"/>
      <c r="AK204" s="154"/>
      <c r="AL204" s="108"/>
      <c r="AM204" s="108"/>
      <c r="AN204" s="108"/>
      <c r="AO204" s="108"/>
      <c r="AP204" s="108"/>
      <c r="AQ204" s="108"/>
      <c r="AR204" s="108"/>
      <c r="AS204" s="108"/>
      <c r="AT204" s="108"/>
      <c r="AU204" s="108"/>
      <c r="AV204" s="108"/>
      <c r="AW204" s="108"/>
      <c r="AX204" s="108"/>
      <c r="AY204" s="108"/>
      <c r="AZ204" s="108"/>
      <c r="BA204" s="108"/>
      <c r="BB204" s="108"/>
      <c r="BC204" s="108"/>
      <c r="BD204" s="108"/>
      <c r="BE204" s="108"/>
      <c r="BF204" s="108"/>
      <c r="BG204" s="108"/>
      <c r="BH204" s="108"/>
      <c r="BI204" s="108"/>
      <c r="BJ204" s="108"/>
      <c r="BK204" s="108"/>
      <c r="BL204" s="108"/>
      <c r="BM204" s="108"/>
      <c r="BN204" s="108"/>
      <c r="BO204" s="108"/>
      <c r="BP204" s="108"/>
      <c r="BQ204" s="108"/>
      <c r="BR204" s="108"/>
      <c r="BS204" s="108"/>
      <c r="BT204" s="108"/>
      <c r="BU204" s="108"/>
      <c r="BV204" s="108"/>
      <c r="BW204" s="108"/>
      <c r="BX204" s="108"/>
      <c r="BY204" s="108"/>
      <c r="BZ204" s="108"/>
      <c r="CA204" s="108"/>
      <c r="CB204" s="108"/>
      <c r="CC204" s="108"/>
      <c r="CD204" s="108"/>
      <c r="CE204" s="108"/>
      <c r="CF204" s="108"/>
      <c r="CG204" s="108"/>
      <c r="CH204" s="108"/>
      <c r="CI204" s="108"/>
      <c r="CJ204" s="108"/>
      <c r="CK204" s="108"/>
      <c r="CL204" s="108"/>
      <c r="CM204" s="108"/>
      <c r="CN204" s="108"/>
      <c r="CO204" s="108"/>
      <c r="CP204" s="108"/>
      <c r="CQ204" s="108"/>
      <c r="CR204" s="108"/>
      <c r="CS204" s="108"/>
      <c r="CT204" s="108"/>
      <c r="CU204" s="108"/>
      <c r="CV204" s="108"/>
      <c r="CW204" s="108"/>
      <c r="CX204" s="108"/>
      <c r="CY204" s="108"/>
      <c r="CZ204" s="108"/>
      <c r="DA204" s="108"/>
      <c r="DB204" s="108"/>
      <c r="DC204" s="108"/>
      <c r="DD204" s="108"/>
      <c r="DE204" s="108"/>
      <c r="DF204" s="108"/>
      <c r="DG204" s="108"/>
      <c r="DH204" s="108"/>
      <c r="DI204" s="108"/>
      <c r="DJ204" s="108"/>
      <c r="DK204" s="108"/>
      <c r="DL204" s="108"/>
      <c r="DM204" s="108"/>
      <c r="DN204" s="108"/>
      <c r="DO204" s="108"/>
      <c r="DP204" s="108"/>
      <c r="DQ204" s="108"/>
      <c r="DR204" s="108"/>
      <c r="DS204" s="108"/>
      <c r="DT204" s="108"/>
      <c r="DU204" s="108"/>
      <c r="DV204" s="108"/>
      <c r="DW204" s="108"/>
      <c r="DX204" s="108"/>
      <c r="DY204" s="108"/>
      <c r="DZ204" s="108"/>
      <c r="EA204" s="108"/>
      <c r="EB204" s="108"/>
      <c r="EC204" s="108"/>
      <c r="ED204" s="108"/>
      <c r="EE204" s="108"/>
      <c r="EF204" s="108"/>
      <c r="EG204" s="108"/>
      <c r="EH204" s="108"/>
      <c r="EI204" s="108"/>
      <c r="EJ204" s="108"/>
      <c r="EK204" s="108"/>
      <c r="EL204" s="108"/>
      <c r="EM204" s="108"/>
      <c r="EN204" s="108"/>
      <c r="EO204" s="108"/>
      <c r="EP204" s="108"/>
      <c r="EQ204" s="108"/>
      <c r="ER204" s="108"/>
      <c r="ES204" s="108"/>
      <c r="ET204" s="108"/>
      <c r="EU204" s="108"/>
      <c r="EV204" s="108"/>
      <c r="EW204" s="108"/>
      <c r="EX204" s="108"/>
      <c r="EY204" s="108"/>
      <c r="EZ204" s="108"/>
      <c r="FA204" s="108"/>
      <c r="FB204" s="108"/>
      <c r="FC204" s="108"/>
      <c r="FD204" s="108"/>
      <c r="FE204" s="108"/>
      <c r="FF204" s="108"/>
      <c r="FG204" s="108"/>
      <c r="FH204" s="108"/>
      <c r="FI204" s="108"/>
      <c r="FJ204" s="108"/>
      <c r="FK204" s="108"/>
      <c r="FL204" s="108"/>
      <c r="FM204" s="108"/>
      <c r="FN204" s="108"/>
      <c r="FO204" s="108"/>
      <c r="FP204" s="108"/>
      <c r="FQ204" s="108"/>
      <c r="FR204" s="108"/>
      <c r="FS204" s="108"/>
      <c r="FT204" s="108"/>
      <c r="FU204" s="108"/>
      <c r="FV204" s="108"/>
      <c r="FW204" s="108"/>
      <c r="FX204" s="108"/>
      <c r="FY204" s="108"/>
      <c r="FZ204" s="108"/>
      <c r="GA204" s="108"/>
      <c r="GB204" s="108"/>
      <c r="GC204" s="108"/>
      <c r="GD204" s="108"/>
      <c r="GE204" s="108"/>
      <c r="GF204" s="108"/>
      <c r="GG204" s="108"/>
      <c r="GH204" s="108"/>
      <c r="GI204" s="108"/>
      <c r="GJ204" s="108"/>
      <c r="GK204" s="108"/>
      <c r="GL204" s="108"/>
      <c r="GM204" s="108"/>
      <c r="GN204" s="108"/>
      <c r="GO204" s="108"/>
      <c r="GP204" s="108"/>
      <c r="GQ204" s="108"/>
      <c r="GR204" s="108"/>
      <c r="GS204" s="108"/>
      <c r="GT204" s="108"/>
      <c r="GU204" s="108"/>
      <c r="GV204" s="108"/>
      <c r="GW204" s="108"/>
      <c r="GX204" s="108"/>
      <c r="GY204" s="108"/>
      <c r="GZ204" s="108"/>
      <c r="HA204" s="108"/>
      <c r="HB204" s="108"/>
      <c r="HC204" s="108"/>
      <c r="HD204" s="108"/>
      <c r="HE204" s="108"/>
      <c r="HF204" s="108"/>
      <c r="HG204" s="108"/>
      <c r="HH204" s="108"/>
      <c r="HI204" s="108"/>
      <c r="HJ204" s="108"/>
      <c r="HK204" s="108"/>
      <c r="HL204" s="108"/>
      <c r="HM204" s="108"/>
      <c r="HN204" s="108"/>
      <c r="HO204" s="108"/>
      <c r="HP204" s="108"/>
      <c r="HQ204" s="108"/>
      <c r="HR204" s="108"/>
      <c r="HS204" s="108"/>
      <c r="HT204" s="108"/>
      <c r="HU204" s="108"/>
      <c r="HV204" s="108"/>
      <c r="HW204" s="108"/>
      <c r="HX204" s="108"/>
      <c r="HY204" s="108"/>
      <c r="HZ204" s="108"/>
      <c r="IA204" s="108"/>
      <c r="IB204" s="108"/>
      <c r="IC204" s="108"/>
      <c r="ID204" s="108"/>
      <c r="IE204" s="108"/>
      <c r="IF204" s="108"/>
      <c r="IG204" s="108"/>
      <c r="IH204" s="108"/>
      <c r="II204" s="108"/>
      <c r="IJ204" s="108"/>
      <c r="IK204" s="108"/>
      <c r="IL204" s="108"/>
      <c r="IM204" s="108"/>
      <c r="IN204" s="108"/>
      <c r="IO204" s="108"/>
      <c r="IP204" s="108"/>
      <c r="IQ204" s="108"/>
      <c r="IR204" s="108"/>
      <c r="IS204" s="108"/>
      <c r="IT204" s="108"/>
      <c r="IU204" s="108"/>
      <c r="IV204" s="108"/>
      <c r="IW204" s="108"/>
      <c r="IX204" s="108"/>
      <c r="IY204" s="108"/>
      <c r="IZ204" s="108"/>
      <c r="JA204" s="108"/>
      <c r="JB204" s="108"/>
      <c r="JC204" s="108"/>
      <c r="JD204" s="108"/>
      <c r="JE204" s="108"/>
      <c r="JF204" s="108"/>
      <c r="JG204" s="108"/>
      <c r="JH204" s="108"/>
      <c r="JI204" s="108"/>
      <c r="JJ204" s="108"/>
      <c r="JK204" s="108"/>
      <c r="JL204" s="108"/>
      <c r="JM204" s="108"/>
      <c r="JN204" s="108"/>
      <c r="JO204" s="108"/>
      <c r="JP204" s="108"/>
      <c r="JQ204" s="108"/>
      <c r="JR204" s="108"/>
      <c r="JS204" s="108"/>
      <c r="JT204" s="108"/>
      <c r="JU204" s="108"/>
      <c r="JV204" s="108"/>
      <c r="JW204" s="108"/>
      <c r="JX204" s="108"/>
      <c r="JY204" s="108"/>
      <c r="JZ204" s="108"/>
      <c r="KA204" s="108"/>
      <c r="KB204" s="108"/>
      <c r="KC204" s="108"/>
      <c r="KD204" s="108"/>
      <c r="KE204" s="108"/>
      <c r="KF204" s="108"/>
      <c r="KG204" s="108"/>
      <c r="KH204" s="108"/>
      <c r="KI204" s="108"/>
      <c r="KJ204" s="108"/>
      <c r="KK204" s="108"/>
      <c r="KL204" s="108"/>
      <c r="KM204" s="108"/>
      <c r="KN204" s="108"/>
      <c r="KO204" s="108"/>
      <c r="KP204" s="108"/>
      <c r="KQ204" s="108"/>
      <c r="KR204" s="108"/>
      <c r="KS204" s="108"/>
      <c r="KT204" s="108"/>
      <c r="KU204" s="108"/>
      <c r="KV204" s="108"/>
      <c r="KW204" s="108"/>
      <c r="KX204" s="108"/>
      <c r="KY204" s="108"/>
      <c r="KZ204" s="108"/>
      <c r="LA204" s="108"/>
      <c r="LB204" s="108"/>
      <c r="LC204" s="108"/>
      <c r="LD204" s="108"/>
      <c r="LE204" s="108"/>
      <c r="LF204" s="108"/>
      <c r="LG204" s="108"/>
      <c r="LH204" s="108"/>
      <c r="LI204" s="108"/>
      <c r="LJ204" s="108"/>
      <c r="LK204" s="108"/>
      <c r="LL204" s="108"/>
      <c r="LM204" s="108"/>
      <c r="LN204" s="108"/>
      <c r="LO204" s="108"/>
      <c r="LP204" s="108"/>
      <c r="LQ204" s="108"/>
      <c r="LR204" s="108"/>
      <c r="LS204" s="108"/>
      <c r="LT204" s="108"/>
      <c r="LU204" s="108"/>
      <c r="LV204" s="108"/>
      <c r="LW204" s="108"/>
      <c r="LX204" s="108"/>
      <c r="LY204" s="108"/>
      <c r="LZ204" s="108"/>
      <c r="MA204" s="108"/>
      <c r="MB204" s="108"/>
      <c r="MC204" s="108"/>
      <c r="MD204" s="108"/>
      <c r="ME204" s="108"/>
    </row>
    <row r="205" spans="1:343">
      <c r="A205" s="3"/>
      <c r="B205" s="438"/>
      <c r="C205" s="438"/>
      <c r="D205" s="438"/>
      <c r="E205" s="438"/>
      <c r="F205" s="438"/>
      <c r="G205" s="438"/>
      <c r="H205" s="438"/>
      <c r="I205" s="438"/>
      <c r="J205" s="438"/>
      <c r="K205" s="438"/>
      <c r="L205" s="438"/>
      <c r="M205" s="438"/>
      <c r="N205" s="438"/>
      <c r="O205" s="438"/>
      <c r="P205" s="438"/>
      <c r="Q205" s="438"/>
      <c r="R205" s="438"/>
      <c r="S205" s="438"/>
      <c r="T205" s="438"/>
      <c r="U205" s="438"/>
      <c r="V205" s="438"/>
      <c r="W205" s="438"/>
      <c r="X205" s="438"/>
      <c r="Y205" s="438"/>
      <c r="Z205" s="438"/>
      <c r="AA205" s="438"/>
      <c r="AB205" s="438"/>
      <c r="AC205" s="438"/>
      <c r="AD205" s="438"/>
      <c r="AE205" s="154"/>
      <c r="AF205" s="154"/>
      <c r="AG205" s="154"/>
      <c r="AH205" s="154"/>
      <c r="AI205" s="154"/>
      <c r="AJ205" s="108"/>
      <c r="AK205" s="154"/>
      <c r="AL205" s="108"/>
      <c r="AM205" s="108"/>
      <c r="AN205" s="108"/>
      <c r="AO205" s="108"/>
      <c r="AP205" s="108"/>
      <c r="AQ205" s="108"/>
      <c r="AR205" s="108"/>
      <c r="AS205" s="108"/>
      <c r="AT205" s="108"/>
      <c r="AU205" s="108"/>
      <c r="AV205" s="108"/>
      <c r="AW205" s="108"/>
      <c r="AX205" s="108"/>
      <c r="AY205" s="108"/>
      <c r="AZ205" s="108"/>
      <c r="BA205" s="108"/>
      <c r="BB205" s="108"/>
      <c r="BC205" s="108"/>
      <c r="BD205" s="108"/>
      <c r="BE205" s="108"/>
      <c r="BF205" s="108"/>
      <c r="BG205" s="108"/>
      <c r="BH205" s="108"/>
      <c r="BI205" s="108"/>
      <c r="BJ205" s="108"/>
      <c r="BK205" s="108"/>
      <c r="BL205" s="108"/>
      <c r="BM205" s="108"/>
      <c r="BN205" s="108"/>
      <c r="BO205" s="108"/>
      <c r="BP205" s="108"/>
      <c r="BQ205" s="108"/>
      <c r="BR205" s="108"/>
      <c r="BS205" s="108"/>
      <c r="BT205" s="108"/>
      <c r="BU205" s="108"/>
      <c r="BV205" s="108"/>
      <c r="BW205" s="108"/>
      <c r="BX205" s="108"/>
      <c r="BY205" s="108"/>
      <c r="BZ205" s="108"/>
      <c r="CA205" s="108"/>
      <c r="CB205" s="108"/>
      <c r="CC205" s="108"/>
      <c r="CD205" s="108"/>
      <c r="CE205" s="108"/>
      <c r="CF205" s="108"/>
      <c r="CG205" s="108"/>
      <c r="CH205" s="108"/>
      <c r="CI205" s="108"/>
      <c r="CJ205" s="108"/>
      <c r="CK205" s="108"/>
      <c r="CL205" s="108"/>
      <c r="CM205" s="108"/>
      <c r="CN205" s="108"/>
      <c r="CO205" s="108"/>
      <c r="CP205" s="108"/>
      <c r="CQ205" s="108"/>
      <c r="CR205" s="108"/>
      <c r="CS205" s="108"/>
      <c r="CT205" s="108"/>
      <c r="CU205" s="108"/>
      <c r="CV205" s="108"/>
      <c r="CW205" s="108"/>
      <c r="CX205" s="108"/>
      <c r="CY205" s="108"/>
      <c r="CZ205" s="108"/>
      <c r="DA205" s="108"/>
      <c r="DB205" s="108"/>
      <c r="DC205" s="108"/>
      <c r="DD205" s="108"/>
      <c r="DE205" s="108"/>
      <c r="DF205" s="108"/>
      <c r="DG205" s="108"/>
      <c r="DH205" s="108"/>
      <c r="DI205" s="108"/>
      <c r="DJ205" s="108"/>
      <c r="DK205" s="108"/>
      <c r="DL205" s="108"/>
      <c r="DM205" s="108"/>
      <c r="DN205" s="108"/>
      <c r="DO205" s="108"/>
      <c r="DP205" s="108"/>
      <c r="DQ205" s="108"/>
      <c r="DR205" s="108"/>
      <c r="DS205" s="108"/>
      <c r="DT205" s="108"/>
      <c r="DU205" s="108"/>
      <c r="DV205" s="108"/>
      <c r="DW205" s="108"/>
      <c r="DX205" s="108"/>
      <c r="DY205" s="108"/>
      <c r="DZ205" s="108"/>
      <c r="EA205" s="108"/>
      <c r="EB205" s="108"/>
      <c r="EC205" s="108"/>
      <c r="ED205" s="108"/>
      <c r="EE205" s="108"/>
      <c r="EF205" s="108"/>
      <c r="EG205" s="108"/>
      <c r="EH205" s="108"/>
      <c r="EI205" s="108"/>
      <c r="EJ205" s="108"/>
      <c r="EK205" s="108"/>
      <c r="EL205" s="108"/>
      <c r="EM205" s="108"/>
      <c r="EN205" s="108"/>
      <c r="EO205" s="108"/>
      <c r="EP205" s="108"/>
      <c r="EQ205" s="108"/>
      <c r="ER205" s="108"/>
      <c r="ES205" s="108"/>
      <c r="ET205" s="108"/>
      <c r="EU205" s="108"/>
      <c r="EV205" s="108"/>
      <c r="EW205" s="108"/>
      <c r="EX205" s="108"/>
      <c r="EY205" s="108"/>
      <c r="EZ205" s="108"/>
      <c r="FA205" s="108"/>
      <c r="FB205" s="108"/>
      <c r="FC205" s="108"/>
      <c r="FD205" s="108"/>
      <c r="FE205" s="108"/>
      <c r="FF205" s="108"/>
      <c r="FG205" s="108"/>
      <c r="FH205" s="108"/>
      <c r="FI205" s="108"/>
      <c r="FJ205" s="108"/>
      <c r="FK205" s="108"/>
      <c r="FL205" s="108"/>
      <c r="FM205" s="108"/>
      <c r="FN205" s="108"/>
      <c r="FO205" s="108"/>
      <c r="FP205" s="108"/>
      <c r="FQ205" s="108"/>
      <c r="FR205" s="108"/>
      <c r="FS205" s="108"/>
      <c r="FT205" s="108"/>
      <c r="FU205" s="108"/>
      <c r="FV205" s="108"/>
      <c r="FW205" s="108"/>
      <c r="FX205" s="108"/>
      <c r="FY205" s="108"/>
      <c r="FZ205" s="108"/>
      <c r="GA205" s="108"/>
      <c r="GB205" s="108"/>
      <c r="GC205" s="108"/>
      <c r="GD205" s="108"/>
      <c r="GE205" s="108"/>
      <c r="GF205" s="108"/>
      <c r="GG205" s="108"/>
      <c r="GH205" s="108"/>
      <c r="GI205" s="108"/>
      <c r="GJ205" s="108"/>
      <c r="GK205" s="108"/>
      <c r="GL205" s="108"/>
      <c r="GM205" s="108"/>
      <c r="GN205" s="108"/>
      <c r="GO205" s="108"/>
      <c r="GP205" s="108"/>
      <c r="GQ205" s="108"/>
      <c r="GR205" s="108"/>
      <c r="GS205" s="108"/>
      <c r="GT205" s="108"/>
      <c r="GU205" s="108"/>
      <c r="GV205" s="108"/>
      <c r="GW205" s="108"/>
      <c r="GX205" s="108"/>
      <c r="GY205" s="108"/>
      <c r="GZ205" s="108"/>
      <c r="HA205" s="108"/>
      <c r="HB205" s="108"/>
      <c r="HC205" s="108"/>
      <c r="HD205" s="108"/>
      <c r="HE205" s="108"/>
      <c r="HF205" s="108"/>
      <c r="HG205" s="108"/>
      <c r="HH205" s="108"/>
      <c r="HI205" s="108"/>
      <c r="HJ205" s="108"/>
      <c r="HK205" s="108"/>
      <c r="HL205" s="108"/>
      <c r="HM205" s="108"/>
      <c r="HN205" s="108"/>
      <c r="HO205" s="108"/>
      <c r="HP205" s="108"/>
      <c r="HQ205" s="108"/>
      <c r="HR205" s="108"/>
      <c r="HS205" s="108"/>
      <c r="HT205" s="108"/>
      <c r="HU205" s="108"/>
      <c r="HV205" s="108"/>
      <c r="HW205" s="108"/>
      <c r="HX205" s="108"/>
      <c r="HY205" s="108"/>
      <c r="HZ205" s="108"/>
      <c r="IA205" s="108"/>
      <c r="IB205" s="108"/>
      <c r="IC205" s="108"/>
      <c r="ID205" s="108"/>
      <c r="IE205" s="108"/>
      <c r="IF205" s="108"/>
      <c r="IG205" s="108"/>
      <c r="IH205" s="108"/>
      <c r="II205" s="108"/>
      <c r="IJ205" s="108"/>
      <c r="IK205" s="108"/>
      <c r="IL205" s="108"/>
      <c r="IM205" s="108"/>
      <c r="IN205" s="108"/>
      <c r="IO205" s="108"/>
      <c r="IP205" s="108"/>
      <c r="IQ205" s="108"/>
      <c r="IR205" s="108"/>
      <c r="IS205" s="108"/>
      <c r="IT205" s="108"/>
      <c r="IU205" s="108"/>
      <c r="IV205" s="108"/>
      <c r="IW205" s="108"/>
      <c r="IX205" s="108"/>
      <c r="IY205" s="108"/>
      <c r="IZ205" s="108"/>
      <c r="JA205" s="108"/>
      <c r="JB205" s="108"/>
      <c r="JC205" s="108"/>
      <c r="JD205" s="108"/>
      <c r="JE205" s="108"/>
      <c r="JF205" s="108"/>
      <c r="JG205" s="108"/>
      <c r="JH205" s="108"/>
      <c r="JI205" s="108"/>
      <c r="JJ205" s="108"/>
      <c r="JK205" s="108"/>
      <c r="JL205" s="108"/>
      <c r="JM205" s="108"/>
      <c r="JN205" s="108"/>
      <c r="JO205" s="108"/>
      <c r="JP205" s="108"/>
      <c r="JQ205" s="108"/>
      <c r="JR205" s="108"/>
      <c r="JS205" s="108"/>
      <c r="JT205" s="108"/>
      <c r="JU205" s="108"/>
      <c r="JV205" s="108"/>
      <c r="JW205" s="108"/>
      <c r="JX205" s="108"/>
      <c r="JY205" s="108"/>
      <c r="JZ205" s="108"/>
      <c r="KA205" s="108"/>
      <c r="KB205" s="108"/>
      <c r="KC205" s="108"/>
      <c r="KD205" s="108"/>
      <c r="KE205" s="108"/>
      <c r="KF205" s="108"/>
      <c r="KG205" s="108"/>
      <c r="KH205" s="108"/>
      <c r="KI205" s="108"/>
      <c r="KJ205" s="108"/>
      <c r="KK205" s="108"/>
      <c r="KL205" s="108"/>
      <c r="KM205" s="108"/>
      <c r="KN205" s="108"/>
      <c r="KO205" s="108"/>
      <c r="KP205" s="108"/>
      <c r="KQ205" s="108"/>
      <c r="KR205" s="108"/>
      <c r="KS205" s="108"/>
      <c r="KT205" s="108"/>
      <c r="KU205" s="108"/>
      <c r="KV205" s="108"/>
      <c r="KW205" s="108"/>
      <c r="KX205" s="108"/>
      <c r="KY205" s="108"/>
      <c r="KZ205" s="108"/>
      <c r="LA205" s="108"/>
      <c r="LB205" s="108"/>
      <c r="LC205" s="108"/>
      <c r="LD205" s="108"/>
      <c r="LE205" s="108"/>
      <c r="LF205" s="108"/>
      <c r="LG205" s="108"/>
      <c r="LH205" s="108"/>
      <c r="LI205" s="108"/>
      <c r="LJ205" s="108"/>
      <c r="LK205" s="108"/>
      <c r="LL205" s="108"/>
      <c r="LM205" s="108"/>
      <c r="LN205" s="108"/>
      <c r="LO205" s="108"/>
      <c r="LP205" s="108"/>
      <c r="LQ205" s="108"/>
      <c r="LR205" s="108"/>
      <c r="LS205" s="108"/>
      <c r="LT205" s="108"/>
      <c r="LU205" s="108"/>
      <c r="LV205" s="108"/>
      <c r="LW205" s="108"/>
      <c r="LX205" s="108"/>
      <c r="LY205" s="108"/>
      <c r="LZ205" s="108"/>
      <c r="MA205" s="108"/>
      <c r="MB205" s="108"/>
      <c r="MC205" s="108"/>
      <c r="MD205" s="108"/>
      <c r="ME205" s="108"/>
    </row>
    <row r="206" spans="1:343">
      <c r="A206" s="3"/>
      <c r="B206" s="438"/>
      <c r="C206" s="438"/>
      <c r="D206" s="438"/>
      <c r="E206" s="438"/>
      <c r="F206" s="438"/>
      <c r="G206" s="438"/>
      <c r="H206" s="438"/>
      <c r="I206" s="438"/>
      <c r="J206" s="438"/>
      <c r="K206" s="438"/>
      <c r="L206" s="438"/>
      <c r="M206" s="438"/>
      <c r="N206" s="438"/>
      <c r="O206" s="438"/>
      <c r="P206" s="438"/>
      <c r="Q206" s="438"/>
      <c r="R206" s="438"/>
      <c r="S206" s="438"/>
      <c r="T206" s="438"/>
      <c r="U206" s="438"/>
      <c r="V206" s="438"/>
      <c r="W206" s="438"/>
      <c r="X206" s="438"/>
      <c r="Y206" s="438"/>
      <c r="Z206" s="438"/>
      <c r="AA206" s="438"/>
      <c r="AB206" s="438"/>
      <c r="AC206" s="438"/>
      <c r="AD206" s="438"/>
      <c r="AE206" s="154"/>
      <c r="AF206" s="154"/>
      <c r="AG206" s="154"/>
      <c r="AH206" s="154"/>
      <c r="AI206" s="154"/>
      <c r="AJ206" s="108"/>
      <c r="AK206" s="154"/>
      <c r="AL206" s="108"/>
      <c r="AM206" s="108"/>
      <c r="AN206" s="108"/>
      <c r="AO206" s="108"/>
      <c r="AP206" s="108"/>
      <c r="AQ206" s="108"/>
      <c r="AR206" s="108"/>
      <c r="AS206" s="108"/>
      <c r="AT206" s="108"/>
      <c r="AU206" s="108"/>
      <c r="AV206" s="108"/>
      <c r="AW206" s="108"/>
      <c r="AX206" s="108"/>
      <c r="AY206" s="108"/>
      <c r="AZ206" s="108"/>
      <c r="BA206" s="108"/>
      <c r="BB206" s="108"/>
      <c r="BC206" s="108"/>
      <c r="BD206" s="108"/>
      <c r="BE206" s="108"/>
      <c r="BF206" s="108"/>
      <c r="BG206" s="108"/>
      <c r="BH206" s="108"/>
      <c r="BI206" s="108"/>
      <c r="BJ206" s="108"/>
      <c r="BK206" s="108"/>
      <c r="BL206" s="108"/>
      <c r="BM206" s="108"/>
      <c r="BN206" s="108"/>
      <c r="BO206" s="108"/>
      <c r="BP206" s="108"/>
      <c r="BQ206" s="108"/>
      <c r="BR206" s="108"/>
      <c r="BS206" s="108"/>
      <c r="BT206" s="108"/>
      <c r="BU206" s="108"/>
      <c r="BV206" s="108"/>
      <c r="BW206" s="108"/>
      <c r="BX206" s="108"/>
      <c r="BY206" s="108"/>
      <c r="BZ206" s="108"/>
      <c r="CA206" s="108"/>
      <c r="CB206" s="108"/>
      <c r="CC206" s="108"/>
      <c r="CD206" s="108"/>
      <c r="CE206" s="108"/>
      <c r="CF206" s="108"/>
      <c r="CG206" s="108"/>
      <c r="CH206" s="108"/>
      <c r="CI206" s="108"/>
      <c r="CJ206" s="108"/>
      <c r="CK206" s="108"/>
      <c r="CL206" s="108"/>
      <c r="CM206" s="108"/>
      <c r="CN206" s="108"/>
      <c r="CO206" s="108"/>
      <c r="CP206" s="108"/>
      <c r="CQ206" s="108"/>
      <c r="CR206" s="108"/>
      <c r="CS206" s="108"/>
      <c r="CT206" s="108"/>
      <c r="CU206" s="108"/>
      <c r="CV206" s="108"/>
      <c r="CW206" s="108"/>
      <c r="CX206" s="108"/>
      <c r="CY206" s="108"/>
      <c r="CZ206" s="108"/>
      <c r="DA206" s="108"/>
      <c r="DB206" s="108"/>
      <c r="DC206" s="108"/>
      <c r="DD206" s="108"/>
      <c r="DE206" s="108"/>
      <c r="DF206" s="108"/>
      <c r="DG206" s="108"/>
      <c r="DH206" s="108"/>
      <c r="DI206" s="108"/>
      <c r="DJ206" s="108"/>
      <c r="DK206" s="108"/>
      <c r="DL206" s="108"/>
      <c r="DM206" s="108"/>
      <c r="DN206" s="108"/>
      <c r="DO206" s="108"/>
      <c r="DP206" s="108"/>
      <c r="DQ206" s="108"/>
      <c r="DR206" s="108"/>
      <c r="DS206" s="108"/>
      <c r="DT206" s="108"/>
      <c r="DU206" s="108"/>
      <c r="DV206" s="108"/>
      <c r="DW206" s="108"/>
      <c r="DX206" s="108"/>
      <c r="DY206" s="108"/>
      <c r="DZ206" s="108"/>
      <c r="EA206" s="108"/>
      <c r="EB206" s="108"/>
      <c r="EC206" s="108"/>
      <c r="ED206" s="108"/>
      <c r="EE206" s="108"/>
      <c r="EF206" s="108"/>
      <c r="EG206" s="108"/>
      <c r="EH206" s="108"/>
      <c r="EI206" s="108"/>
      <c r="EJ206" s="108"/>
      <c r="EK206" s="108"/>
      <c r="EL206" s="108"/>
      <c r="EM206" s="108"/>
      <c r="EN206" s="108"/>
      <c r="EO206" s="108"/>
      <c r="EP206" s="108"/>
      <c r="EQ206" s="108"/>
      <c r="ER206" s="108"/>
      <c r="ES206" s="108"/>
      <c r="ET206" s="108"/>
      <c r="EU206" s="108"/>
      <c r="EV206" s="108"/>
      <c r="EW206" s="108"/>
      <c r="EX206" s="108"/>
      <c r="EY206" s="108"/>
      <c r="EZ206" s="108"/>
      <c r="FA206" s="108"/>
      <c r="FB206" s="108"/>
      <c r="FC206" s="108"/>
      <c r="FD206" s="108"/>
      <c r="FE206" s="108"/>
      <c r="FF206" s="108"/>
      <c r="FG206" s="108"/>
      <c r="FH206" s="108"/>
      <c r="FI206" s="108"/>
      <c r="FJ206" s="108"/>
      <c r="FK206" s="108"/>
      <c r="FL206" s="108"/>
      <c r="FM206" s="108"/>
      <c r="FN206" s="108"/>
      <c r="FO206" s="108"/>
      <c r="FP206" s="108"/>
      <c r="FQ206" s="108"/>
      <c r="FR206" s="108"/>
      <c r="FS206" s="108"/>
      <c r="FT206" s="108"/>
      <c r="FU206" s="108"/>
      <c r="FV206" s="108"/>
      <c r="FW206" s="108"/>
      <c r="FX206" s="108"/>
      <c r="FY206" s="108"/>
      <c r="FZ206" s="108"/>
      <c r="GA206" s="108"/>
      <c r="GB206" s="108"/>
      <c r="GC206" s="108"/>
      <c r="GD206" s="108"/>
      <c r="GE206" s="108"/>
      <c r="GF206" s="108"/>
      <c r="GG206" s="108"/>
      <c r="GH206" s="108"/>
      <c r="GI206" s="108"/>
      <c r="GJ206" s="108"/>
      <c r="GK206" s="108"/>
      <c r="GL206" s="108"/>
      <c r="GM206" s="108"/>
      <c r="GN206" s="108"/>
      <c r="GO206" s="108"/>
      <c r="GP206" s="108"/>
      <c r="GQ206" s="108"/>
      <c r="GR206" s="108"/>
      <c r="GS206" s="108"/>
      <c r="GT206" s="108"/>
      <c r="GU206" s="108"/>
      <c r="GV206" s="108"/>
      <c r="GW206" s="108"/>
      <c r="GX206" s="108"/>
      <c r="GY206" s="108"/>
      <c r="GZ206" s="108"/>
      <c r="HA206" s="108"/>
      <c r="HB206" s="108"/>
      <c r="HC206" s="108"/>
      <c r="HD206" s="108"/>
      <c r="HE206" s="108"/>
      <c r="HF206" s="108"/>
      <c r="HG206" s="108"/>
      <c r="HH206" s="108"/>
      <c r="HI206" s="108"/>
      <c r="HJ206" s="108"/>
      <c r="HK206" s="108"/>
      <c r="HL206" s="108"/>
      <c r="HM206" s="108"/>
      <c r="HN206" s="108"/>
      <c r="HO206" s="108"/>
      <c r="HP206" s="108"/>
      <c r="HQ206" s="108"/>
      <c r="HR206" s="108"/>
      <c r="HS206" s="108"/>
      <c r="HT206" s="108"/>
      <c r="HU206" s="108"/>
      <c r="HV206" s="108"/>
      <c r="HW206" s="108"/>
      <c r="HX206" s="108"/>
      <c r="HY206" s="108"/>
      <c r="HZ206" s="108"/>
      <c r="IA206" s="108"/>
      <c r="IB206" s="108"/>
      <c r="IC206" s="108"/>
      <c r="ID206" s="108"/>
      <c r="IE206" s="108"/>
      <c r="IF206" s="108"/>
      <c r="IG206" s="108"/>
      <c r="IH206" s="108"/>
      <c r="II206" s="108"/>
      <c r="IJ206" s="108"/>
      <c r="IK206" s="108"/>
      <c r="IL206" s="108"/>
      <c r="IM206" s="108"/>
      <c r="IN206" s="108"/>
      <c r="IO206" s="108"/>
      <c r="IP206" s="108"/>
      <c r="IQ206" s="108"/>
      <c r="IR206" s="108"/>
      <c r="IS206" s="108"/>
      <c r="IT206" s="108"/>
      <c r="IU206" s="108"/>
      <c r="IV206" s="108"/>
      <c r="IW206" s="108"/>
      <c r="IX206" s="108"/>
      <c r="IY206" s="108"/>
      <c r="IZ206" s="108"/>
      <c r="JA206" s="108"/>
      <c r="JB206" s="108"/>
      <c r="JC206" s="108"/>
      <c r="JD206" s="108"/>
      <c r="JE206" s="108"/>
      <c r="JF206" s="108"/>
      <c r="JG206" s="108"/>
      <c r="JH206" s="108"/>
      <c r="JI206" s="108"/>
      <c r="JJ206" s="108"/>
      <c r="JK206" s="108"/>
      <c r="JL206" s="108"/>
      <c r="JM206" s="108"/>
      <c r="JN206" s="108"/>
      <c r="JO206" s="108"/>
      <c r="JP206" s="108"/>
      <c r="JQ206" s="108"/>
      <c r="JR206" s="108"/>
      <c r="JS206" s="108"/>
      <c r="JT206" s="108"/>
      <c r="JU206" s="108"/>
      <c r="JV206" s="108"/>
      <c r="JW206" s="108"/>
      <c r="JX206" s="108"/>
      <c r="JY206" s="108"/>
      <c r="JZ206" s="108"/>
      <c r="KA206" s="108"/>
      <c r="KB206" s="108"/>
      <c r="KC206" s="108"/>
      <c r="KD206" s="108"/>
      <c r="KE206" s="108"/>
      <c r="KF206" s="108"/>
      <c r="KG206" s="108"/>
      <c r="KH206" s="108"/>
      <c r="KI206" s="108"/>
      <c r="KJ206" s="108"/>
      <c r="KK206" s="108"/>
      <c r="KL206" s="108"/>
      <c r="KM206" s="108"/>
      <c r="KN206" s="108"/>
      <c r="KO206" s="108"/>
      <c r="KP206" s="108"/>
      <c r="KQ206" s="108"/>
      <c r="KR206" s="108"/>
      <c r="KS206" s="108"/>
      <c r="KT206" s="108"/>
      <c r="KU206" s="108"/>
      <c r="KV206" s="108"/>
      <c r="KW206" s="108"/>
      <c r="KX206" s="108"/>
      <c r="KY206" s="108"/>
      <c r="KZ206" s="108"/>
      <c r="LA206" s="108"/>
      <c r="LB206" s="108"/>
      <c r="LC206" s="108"/>
      <c r="LD206" s="108"/>
      <c r="LE206" s="108"/>
      <c r="LF206" s="108"/>
      <c r="LG206" s="108"/>
      <c r="LH206" s="108"/>
      <c r="LI206" s="108"/>
      <c r="LJ206" s="108"/>
      <c r="LK206" s="108"/>
      <c r="LL206" s="108"/>
      <c r="LM206" s="108"/>
      <c r="LN206" s="108"/>
      <c r="LO206" s="108"/>
      <c r="LP206" s="108"/>
      <c r="LQ206" s="108"/>
      <c r="LR206" s="108"/>
      <c r="LS206" s="108"/>
      <c r="LT206" s="108"/>
      <c r="LU206" s="108"/>
      <c r="LV206" s="108"/>
      <c r="LW206" s="108"/>
      <c r="LX206" s="108"/>
      <c r="LY206" s="108"/>
      <c r="LZ206" s="108"/>
      <c r="MA206" s="108"/>
      <c r="MB206" s="108"/>
      <c r="MC206" s="108"/>
      <c r="MD206" s="108"/>
      <c r="ME206" s="108"/>
    </row>
    <row r="207" spans="1:343">
      <c r="A207" s="3"/>
      <c r="B207" s="438"/>
      <c r="C207" s="438"/>
      <c r="D207" s="438"/>
      <c r="E207" s="438"/>
      <c r="F207" s="438"/>
      <c r="G207" s="438"/>
      <c r="H207" s="438"/>
      <c r="I207" s="438"/>
      <c r="J207" s="438"/>
      <c r="K207" s="438"/>
      <c r="L207" s="438"/>
      <c r="M207" s="438"/>
      <c r="N207" s="438"/>
      <c r="O207" s="438"/>
      <c r="P207" s="438"/>
      <c r="Q207" s="438"/>
      <c r="R207" s="438"/>
      <c r="S207" s="438"/>
      <c r="T207" s="438"/>
      <c r="U207" s="438"/>
      <c r="V207" s="438"/>
      <c r="W207" s="438"/>
      <c r="X207" s="438"/>
      <c r="Y207" s="438"/>
      <c r="Z207" s="438"/>
      <c r="AA207" s="438"/>
      <c r="AB207" s="438"/>
      <c r="AC207" s="438"/>
      <c r="AD207" s="438"/>
      <c r="AE207" s="154"/>
      <c r="AF207" s="154"/>
      <c r="AG207" s="154"/>
      <c r="AH207" s="154"/>
      <c r="AI207" s="154"/>
      <c r="AJ207" s="108"/>
      <c r="AK207" s="154"/>
      <c r="AL207" s="108"/>
      <c r="AM207" s="108"/>
      <c r="AN207" s="108"/>
      <c r="AO207" s="108"/>
      <c r="AP207" s="108"/>
      <c r="AQ207" s="108"/>
      <c r="AR207" s="108"/>
      <c r="AS207" s="108"/>
      <c r="AT207" s="108"/>
      <c r="AU207" s="108"/>
      <c r="AV207" s="108"/>
      <c r="AW207" s="108"/>
      <c r="AX207" s="108"/>
      <c r="AY207" s="108"/>
      <c r="AZ207" s="108"/>
      <c r="BA207" s="108"/>
      <c r="BB207" s="108"/>
      <c r="BC207" s="108"/>
      <c r="BD207" s="108"/>
      <c r="BE207" s="108"/>
      <c r="BF207" s="108"/>
      <c r="BG207" s="108"/>
      <c r="BH207" s="108"/>
      <c r="BI207" s="108"/>
      <c r="BJ207" s="108"/>
      <c r="BK207" s="108"/>
      <c r="BL207" s="108"/>
      <c r="BM207" s="108"/>
      <c r="BN207" s="108"/>
      <c r="BO207" s="108"/>
      <c r="BP207" s="108"/>
      <c r="BQ207" s="108"/>
      <c r="BR207" s="108"/>
      <c r="BS207" s="108"/>
      <c r="BT207" s="108"/>
      <c r="BU207" s="108"/>
      <c r="BV207" s="108"/>
      <c r="BW207" s="108"/>
      <c r="BX207" s="108"/>
      <c r="BY207" s="108"/>
      <c r="BZ207" s="108"/>
      <c r="CA207" s="108"/>
      <c r="CB207" s="108"/>
      <c r="CC207" s="108"/>
      <c r="CD207" s="108"/>
      <c r="CE207" s="108"/>
      <c r="CF207" s="108"/>
      <c r="CG207" s="108"/>
      <c r="CH207" s="108"/>
      <c r="CI207" s="108"/>
      <c r="CJ207" s="108"/>
      <c r="CK207" s="108"/>
      <c r="CL207" s="108"/>
      <c r="CM207" s="108"/>
      <c r="CN207" s="108"/>
      <c r="CO207" s="108"/>
      <c r="CP207" s="108"/>
      <c r="CQ207" s="108"/>
      <c r="CR207" s="108"/>
      <c r="CS207" s="108"/>
      <c r="CT207" s="108"/>
      <c r="CU207" s="108"/>
      <c r="CV207" s="108"/>
      <c r="CW207" s="108"/>
      <c r="CX207" s="108"/>
      <c r="CY207" s="108"/>
      <c r="CZ207" s="108"/>
      <c r="DA207" s="108"/>
      <c r="DB207" s="108"/>
      <c r="DC207" s="108"/>
      <c r="DD207" s="108"/>
      <c r="DE207" s="108"/>
      <c r="DF207" s="108"/>
      <c r="DG207" s="108"/>
      <c r="DH207" s="108"/>
      <c r="DI207" s="108"/>
      <c r="DJ207" s="108"/>
      <c r="DK207" s="108"/>
      <c r="DL207" s="108"/>
      <c r="DM207" s="108"/>
      <c r="DN207" s="108"/>
      <c r="DO207" s="108"/>
      <c r="DP207" s="108"/>
      <c r="DQ207" s="108"/>
      <c r="DR207" s="108"/>
      <c r="DS207" s="108"/>
      <c r="DT207" s="108"/>
      <c r="DU207" s="108"/>
      <c r="DV207" s="108"/>
      <c r="DW207" s="108"/>
      <c r="DX207" s="108"/>
      <c r="DY207" s="108"/>
      <c r="DZ207" s="108"/>
      <c r="EA207" s="108"/>
      <c r="EB207" s="108"/>
      <c r="EC207" s="108"/>
      <c r="ED207" s="108"/>
      <c r="EE207" s="108"/>
      <c r="EF207" s="108"/>
      <c r="EG207" s="108"/>
      <c r="EH207" s="108"/>
      <c r="EI207" s="108"/>
      <c r="EJ207" s="108"/>
      <c r="EK207" s="108"/>
      <c r="EL207" s="108"/>
      <c r="EM207" s="108"/>
      <c r="EN207" s="108"/>
      <c r="EO207" s="108"/>
      <c r="EP207" s="108"/>
      <c r="EQ207" s="108"/>
      <c r="ER207" s="108"/>
      <c r="ES207" s="108"/>
      <c r="ET207" s="108"/>
      <c r="EU207" s="108"/>
      <c r="EV207" s="108"/>
      <c r="EW207" s="108"/>
      <c r="EX207" s="108"/>
      <c r="EY207" s="108"/>
      <c r="EZ207" s="108"/>
      <c r="FA207" s="108"/>
      <c r="FB207" s="108"/>
      <c r="FC207" s="108"/>
      <c r="FD207" s="108"/>
      <c r="FE207" s="108"/>
      <c r="FF207" s="108"/>
      <c r="FG207" s="108"/>
      <c r="FH207" s="108"/>
      <c r="FI207" s="108"/>
      <c r="FJ207" s="108"/>
      <c r="FK207" s="108"/>
      <c r="FL207" s="108"/>
      <c r="FM207" s="108"/>
      <c r="FN207" s="108"/>
      <c r="FO207" s="108"/>
      <c r="FP207" s="108"/>
      <c r="FQ207" s="108"/>
      <c r="FR207" s="108"/>
      <c r="FS207" s="108"/>
      <c r="FT207" s="108"/>
      <c r="FU207" s="108"/>
      <c r="FV207" s="108"/>
      <c r="FW207" s="108"/>
      <c r="FX207" s="108"/>
      <c r="FY207" s="108"/>
      <c r="FZ207" s="108"/>
      <c r="GA207" s="108"/>
      <c r="GB207" s="108"/>
      <c r="GC207" s="108"/>
      <c r="GD207" s="108"/>
      <c r="GE207" s="108"/>
      <c r="GF207" s="108"/>
      <c r="GG207" s="108"/>
      <c r="GH207" s="108"/>
      <c r="GI207" s="108"/>
      <c r="GJ207" s="108"/>
      <c r="GK207" s="108"/>
      <c r="GL207" s="108"/>
      <c r="GM207" s="108"/>
      <c r="GN207" s="108"/>
      <c r="GO207" s="108"/>
      <c r="GP207" s="108"/>
      <c r="GQ207" s="108"/>
      <c r="GR207" s="108"/>
      <c r="GS207" s="108"/>
      <c r="GT207" s="108"/>
      <c r="GU207" s="108"/>
      <c r="GV207" s="108"/>
      <c r="GW207" s="108"/>
      <c r="GX207" s="108"/>
      <c r="GY207" s="108"/>
      <c r="GZ207" s="108"/>
      <c r="HA207" s="108"/>
      <c r="HB207" s="108"/>
      <c r="HC207" s="108"/>
      <c r="HD207" s="108"/>
      <c r="HE207" s="108"/>
      <c r="HF207" s="108"/>
      <c r="HG207" s="108"/>
      <c r="HH207" s="108"/>
      <c r="HI207" s="108"/>
      <c r="HJ207" s="108"/>
      <c r="HK207" s="108"/>
      <c r="HL207" s="108"/>
      <c r="HM207" s="108"/>
      <c r="HN207" s="108"/>
      <c r="HO207" s="108"/>
      <c r="HP207" s="108"/>
      <c r="HQ207" s="108"/>
      <c r="HR207" s="108"/>
      <c r="HS207" s="108"/>
      <c r="HT207" s="108"/>
      <c r="HU207" s="108"/>
      <c r="HV207" s="108"/>
      <c r="HW207" s="108"/>
      <c r="HX207" s="108"/>
      <c r="HY207" s="108"/>
      <c r="HZ207" s="108"/>
      <c r="IA207" s="108"/>
      <c r="IB207" s="108"/>
      <c r="IC207" s="108"/>
      <c r="ID207" s="108"/>
      <c r="IE207" s="108"/>
      <c r="IF207" s="108"/>
      <c r="IG207" s="108"/>
      <c r="IH207" s="108"/>
      <c r="II207" s="108"/>
      <c r="IJ207" s="108"/>
      <c r="IK207" s="108"/>
      <c r="IL207" s="108"/>
      <c r="IM207" s="108"/>
      <c r="IN207" s="108"/>
      <c r="IO207" s="108"/>
      <c r="IP207" s="108"/>
      <c r="IQ207" s="108"/>
      <c r="IR207" s="108"/>
      <c r="IS207" s="108"/>
      <c r="IT207" s="108"/>
      <c r="IU207" s="108"/>
      <c r="IV207" s="108"/>
      <c r="IW207" s="108"/>
      <c r="IX207" s="108"/>
      <c r="IY207" s="108"/>
      <c r="IZ207" s="108"/>
      <c r="JA207" s="108"/>
      <c r="JB207" s="108"/>
      <c r="JC207" s="108"/>
      <c r="JD207" s="108"/>
      <c r="JE207" s="108"/>
      <c r="JF207" s="108"/>
      <c r="JG207" s="108"/>
      <c r="JH207" s="108"/>
      <c r="JI207" s="108"/>
      <c r="JJ207" s="108"/>
      <c r="JK207" s="108"/>
      <c r="JL207" s="108"/>
      <c r="JM207" s="108"/>
      <c r="JN207" s="108"/>
      <c r="JO207" s="108"/>
      <c r="JP207" s="108"/>
      <c r="JQ207" s="108"/>
      <c r="JR207" s="108"/>
      <c r="JS207" s="108"/>
      <c r="JT207" s="108"/>
      <c r="JU207" s="108"/>
      <c r="JV207" s="108"/>
      <c r="JW207" s="108"/>
      <c r="JX207" s="108"/>
      <c r="JY207" s="108"/>
      <c r="JZ207" s="108"/>
      <c r="KA207" s="108"/>
      <c r="KB207" s="108"/>
      <c r="KC207" s="108"/>
      <c r="KD207" s="108"/>
      <c r="KE207" s="108"/>
      <c r="KF207" s="108"/>
      <c r="KG207" s="108"/>
      <c r="KH207" s="108"/>
      <c r="KI207" s="108"/>
      <c r="KJ207" s="108"/>
      <c r="KK207" s="108"/>
      <c r="KL207" s="108"/>
      <c r="KM207" s="108"/>
      <c r="KN207" s="108"/>
      <c r="KO207" s="108"/>
      <c r="KP207" s="108"/>
      <c r="KQ207" s="108"/>
      <c r="KR207" s="108"/>
      <c r="KS207" s="108"/>
      <c r="KT207" s="108"/>
      <c r="KU207" s="108"/>
      <c r="KV207" s="108"/>
      <c r="KW207" s="108"/>
      <c r="KX207" s="108"/>
      <c r="KY207" s="108"/>
      <c r="KZ207" s="108"/>
      <c r="LA207" s="108"/>
      <c r="LB207" s="108"/>
      <c r="LC207" s="108"/>
      <c r="LD207" s="108"/>
      <c r="LE207" s="108"/>
      <c r="LF207" s="108"/>
      <c r="LG207" s="108"/>
      <c r="LH207" s="108"/>
      <c r="LI207" s="108"/>
      <c r="LJ207" s="108"/>
      <c r="LK207" s="108"/>
      <c r="LL207" s="108"/>
      <c r="LM207" s="108"/>
      <c r="LN207" s="108"/>
      <c r="LO207" s="108"/>
      <c r="LP207" s="108"/>
      <c r="LQ207" s="108"/>
      <c r="LR207" s="108"/>
      <c r="LS207" s="108"/>
      <c r="LT207" s="108"/>
      <c r="LU207" s="108"/>
      <c r="LV207" s="108"/>
      <c r="LW207" s="108"/>
      <c r="LX207" s="108"/>
      <c r="LY207" s="108"/>
      <c r="LZ207" s="108"/>
      <c r="MA207" s="108"/>
      <c r="MB207" s="108"/>
      <c r="MC207" s="108"/>
      <c r="MD207" s="108"/>
      <c r="ME207" s="108"/>
    </row>
    <row r="208" spans="1:343">
      <c r="A208" s="3"/>
      <c r="B208" s="438"/>
      <c r="C208" s="438"/>
      <c r="D208" s="438"/>
      <c r="E208" s="438"/>
      <c r="F208" s="438"/>
      <c r="G208" s="438"/>
      <c r="H208" s="438"/>
      <c r="I208" s="438"/>
      <c r="J208" s="438"/>
      <c r="K208" s="438"/>
      <c r="L208" s="438"/>
      <c r="M208" s="438"/>
      <c r="N208" s="438"/>
      <c r="O208" s="438"/>
      <c r="P208" s="438"/>
      <c r="Q208" s="438"/>
      <c r="R208" s="438"/>
      <c r="S208" s="438"/>
      <c r="T208" s="438"/>
      <c r="U208" s="438"/>
      <c r="V208" s="438"/>
      <c r="W208" s="438"/>
      <c r="X208" s="438"/>
      <c r="Y208" s="438"/>
      <c r="Z208" s="438"/>
      <c r="AA208" s="438"/>
      <c r="AB208" s="438"/>
      <c r="AC208" s="438"/>
      <c r="AD208" s="438"/>
      <c r="AE208" s="154"/>
      <c r="AF208" s="154"/>
      <c r="AG208" s="154"/>
      <c r="AH208" s="154"/>
      <c r="AI208" s="154"/>
      <c r="AJ208" s="108"/>
      <c r="AK208" s="154"/>
      <c r="AL208" s="108"/>
      <c r="AM208" s="108"/>
      <c r="AN208" s="108"/>
      <c r="AO208" s="108"/>
      <c r="AP208" s="108"/>
      <c r="AQ208" s="108"/>
      <c r="AR208" s="108"/>
      <c r="AS208" s="108"/>
      <c r="AT208" s="108"/>
      <c r="AU208" s="108"/>
      <c r="AV208" s="108"/>
      <c r="AW208" s="108"/>
      <c r="AX208" s="108"/>
      <c r="AY208" s="108"/>
      <c r="AZ208" s="108"/>
      <c r="BA208" s="108"/>
      <c r="BB208" s="108"/>
      <c r="BC208" s="108"/>
      <c r="BD208" s="108"/>
      <c r="BE208" s="108"/>
      <c r="BF208" s="108"/>
      <c r="BG208" s="108"/>
      <c r="BH208" s="108"/>
      <c r="BI208" s="108"/>
      <c r="BJ208" s="108"/>
      <c r="BK208" s="108"/>
      <c r="BL208" s="108"/>
      <c r="BM208" s="108"/>
      <c r="BN208" s="108"/>
      <c r="BO208" s="108"/>
      <c r="BP208" s="108"/>
      <c r="BQ208" s="108"/>
      <c r="BR208" s="108"/>
      <c r="BS208" s="108"/>
      <c r="BT208" s="108"/>
      <c r="BU208" s="108"/>
      <c r="BV208" s="108"/>
      <c r="BW208" s="108"/>
      <c r="BX208" s="108"/>
      <c r="BY208" s="108"/>
      <c r="BZ208" s="108"/>
      <c r="CA208" s="108"/>
      <c r="CB208" s="108"/>
      <c r="CC208" s="108"/>
      <c r="CD208" s="108"/>
      <c r="CE208" s="108"/>
      <c r="CF208" s="108"/>
      <c r="CG208" s="108"/>
      <c r="CH208" s="108"/>
      <c r="CI208" s="108"/>
      <c r="CJ208" s="108"/>
      <c r="CK208" s="108"/>
      <c r="CL208" s="108"/>
      <c r="CM208" s="108"/>
      <c r="CN208" s="108"/>
      <c r="CO208" s="108"/>
      <c r="CP208" s="108"/>
      <c r="CQ208" s="108"/>
      <c r="CR208" s="108"/>
      <c r="CS208" s="108"/>
      <c r="CT208" s="108"/>
      <c r="CU208" s="108"/>
      <c r="CV208" s="108"/>
      <c r="CW208" s="108"/>
      <c r="CX208" s="108"/>
      <c r="CY208" s="108"/>
      <c r="CZ208" s="108"/>
      <c r="DA208" s="108"/>
      <c r="DB208" s="108"/>
      <c r="DC208" s="108"/>
      <c r="DD208" s="108"/>
      <c r="DE208" s="108"/>
      <c r="DF208" s="108"/>
      <c r="DG208" s="108"/>
      <c r="DH208" s="108"/>
      <c r="DI208" s="108"/>
      <c r="DJ208" s="108"/>
      <c r="DK208" s="108"/>
      <c r="DL208" s="108"/>
      <c r="DM208" s="108"/>
      <c r="DN208" s="108"/>
      <c r="DO208" s="108"/>
      <c r="DP208" s="108"/>
      <c r="DQ208" s="108"/>
      <c r="DR208" s="108"/>
      <c r="DS208" s="108"/>
      <c r="DT208" s="108"/>
      <c r="DU208" s="108"/>
      <c r="DV208" s="108"/>
      <c r="DW208" s="108"/>
      <c r="DX208" s="108"/>
      <c r="DY208" s="108"/>
      <c r="DZ208" s="108"/>
      <c r="EA208" s="108"/>
      <c r="EB208" s="108"/>
      <c r="EC208" s="108"/>
      <c r="ED208" s="108"/>
      <c r="EE208" s="108"/>
      <c r="EF208" s="108"/>
      <c r="EG208" s="108"/>
      <c r="EH208" s="108"/>
      <c r="EI208" s="108"/>
      <c r="EJ208" s="108"/>
      <c r="EK208" s="108"/>
      <c r="EL208" s="108"/>
      <c r="EM208" s="108"/>
      <c r="EN208" s="108"/>
      <c r="EO208" s="108"/>
      <c r="EP208" s="108"/>
      <c r="EQ208" s="108"/>
      <c r="ER208" s="108"/>
      <c r="ES208" s="108"/>
      <c r="ET208" s="108"/>
      <c r="EU208" s="108"/>
      <c r="EV208" s="108"/>
      <c r="EW208" s="108"/>
      <c r="EX208" s="108"/>
      <c r="EY208" s="108"/>
      <c r="EZ208" s="108"/>
      <c r="FA208" s="108"/>
      <c r="FB208" s="108"/>
      <c r="FC208" s="108"/>
      <c r="FD208" s="108"/>
      <c r="FE208" s="108"/>
      <c r="FF208" s="108"/>
      <c r="FG208" s="108"/>
      <c r="FH208" s="108"/>
      <c r="FI208" s="108"/>
      <c r="FJ208" s="108"/>
      <c r="FK208" s="108"/>
      <c r="FL208" s="108"/>
      <c r="FM208" s="108"/>
      <c r="FN208" s="108"/>
      <c r="FO208" s="108"/>
      <c r="FP208" s="108"/>
      <c r="FQ208" s="108"/>
      <c r="FR208" s="108"/>
      <c r="FS208" s="108"/>
      <c r="FT208" s="108"/>
      <c r="FU208" s="108"/>
      <c r="FV208" s="108"/>
      <c r="FW208" s="108"/>
      <c r="FX208" s="108"/>
      <c r="FY208" s="108"/>
      <c r="FZ208" s="108"/>
      <c r="GA208" s="108"/>
      <c r="GB208" s="108"/>
      <c r="GC208" s="108"/>
      <c r="GD208" s="108"/>
      <c r="GE208" s="108"/>
      <c r="GF208" s="108"/>
      <c r="GG208" s="108"/>
      <c r="GH208" s="108"/>
      <c r="GI208" s="108"/>
      <c r="GJ208" s="108"/>
      <c r="GK208" s="108"/>
      <c r="GL208" s="108"/>
      <c r="GM208" s="108"/>
      <c r="GN208" s="108"/>
      <c r="GO208" s="108"/>
      <c r="GP208" s="108"/>
      <c r="GQ208" s="108"/>
      <c r="GR208" s="108"/>
      <c r="GS208" s="108"/>
      <c r="GT208" s="108"/>
      <c r="GU208" s="108"/>
      <c r="GV208" s="108"/>
      <c r="GW208" s="108"/>
      <c r="GX208" s="108"/>
      <c r="GY208" s="108"/>
      <c r="GZ208" s="108"/>
      <c r="HA208" s="108"/>
      <c r="HB208" s="108"/>
      <c r="HC208" s="108"/>
      <c r="HD208" s="108"/>
      <c r="HE208" s="108"/>
      <c r="HF208" s="108"/>
      <c r="HG208" s="108"/>
      <c r="HH208" s="108"/>
      <c r="HI208" s="108"/>
      <c r="HJ208" s="108"/>
      <c r="HK208" s="108"/>
      <c r="HL208" s="108"/>
      <c r="HM208" s="108"/>
      <c r="HN208" s="108"/>
      <c r="HO208" s="108"/>
      <c r="HP208" s="108"/>
      <c r="HQ208" s="108"/>
      <c r="HR208" s="108"/>
      <c r="HS208" s="108"/>
      <c r="HT208" s="108"/>
      <c r="HU208" s="108"/>
      <c r="HV208" s="108"/>
      <c r="HW208" s="108"/>
      <c r="HX208" s="108"/>
      <c r="HY208" s="108"/>
      <c r="HZ208" s="108"/>
      <c r="IA208" s="108"/>
      <c r="IB208" s="108"/>
      <c r="IC208" s="108"/>
      <c r="ID208" s="108"/>
      <c r="IE208" s="108"/>
      <c r="IF208" s="108"/>
      <c r="IG208" s="108"/>
      <c r="IH208" s="108"/>
      <c r="II208" s="108"/>
      <c r="IJ208" s="108"/>
      <c r="IK208" s="108"/>
      <c r="IL208" s="108"/>
      <c r="IM208" s="108"/>
      <c r="IN208" s="108"/>
      <c r="IO208" s="108"/>
      <c r="IP208" s="108"/>
      <c r="IQ208" s="108"/>
      <c r="IR208" s="108"/>
      <c r="IS208" s="108"/>
      <c r="IT208" s="108"/>
      <c r="IU208" s="108"/>
      <c r="IV208" s="108"/>
      <c r="IW208" s="108"/>
      <c r="IX208" s="108"/>
      <c r="IY208" s="108"/>
      <c r="IZ208" s="108"/>
      <c r="JA208" s="108"/>
      <c r="JB208" s="108"/>
      <c r="JC208" s="108"/>
      <c r="JD208" s="108"/>
      <c r="JE208" s="108"/>
      <c r="JF208" s="108"/>
      <c r="JG208" s="108"/>
      <c r="JH208" s="108"/>
      <c r="JI208" s="108"/>
      <c r="JJ208" s="108"/>
      <c r="JK208" s="108"/>
      <c r="JL208" s="108"/>
      <c r="JM208" s="108"/>
      <c r="JN208" s="108"/>
      <c r="JO208" s="108"/>
      <c r="JP208" s="108"/>
      <c r="JQ208" s="108"/>
      <c r="JR208" s="108"/>
      <c r="JS208" s="108"/>
      <c r="JT208" s="108"/>
      <c r="JU208" s="108"/>
      <c r="JV208" s="108"/>
      <c r="JW208" s="108"/>
      <c r="JX208" s="108"/>
      <c r="JY208" s="108"/>
      <c r="JZ208" s="108"/>
      <c r="KA208" s="108"/>
      <c r="KB208" s="108"/>
      <c r="KC208" s="108"/>
      <c r="KD208" s="108"/>
      <c r="KE208" s="108"/>
      <c r="KF208" s="108"/>
      <c r="KG208" s="108"/>
      <c r="KH208" s="108"/>
      <c r="KI208" s="108"/>
      <c r="KJ208" s="108"/>
      <c r="KK208" s="108"/>
      <c r="KL208" s="108"/>
      <c r="KM208" s="108"/>
      <c r="KN208" s="108"/>
      <c r="KO208" s="108"/>
      <c r="KP208" s="108"/>
      <c r="KQ208" s="108"/>
      <c r="KR208" s="108"/>
      <c r="KS208" s="108"/>
      <c r="KT208" s="108"/>
      <c r="KU208" s="108"/>
      <c r="KV208" s="108"/>
      <c r="KW208" s="108"/>
      <c r="KX208" s="108"/>
      <c r="KY208" s="108"/>
      <c r="KZ208" s="108"/>
      <c r="LA208" s="108"/>
      <c r="LB208" s="108"/>
      <c r="LC208" s="108"/>
      <c r="LD208" s="108"/>
      <c r="LE208" s="108"/>
      <c r="LF208" s="108"/>
      <c r="LG208" s="108"/>
      <c r="LH208" s="108"/>
      <c r="LI208" s="108"/>
      <c r="LJ208" s="108"/>
      <c r="LK208" s="108"/>
      <c r="LL208" s="108"/>
      <c r="LM208" s="108"/>
      <c r="LN208" s="108"/>
      <c r="LO208" s="108"/>
      <c r="LP208" s="108"/>
      <c r="LQ208" s="108"/>
      <c r="LR208" s="108"/>
      <c r="LS208" s="108"/>
      <c r="LT208" s="108"/>
      <c r="LU208" s="108"/>
      <c r="LV208" s="108"/>
      <c r="LW208" s="108"/>
      <c r="LX208" s="108"/>
      <c r="LY208" s="108"/>
      <c r="LZ208" s="108"/>
      <c r="MA208" s="108"/>
      <c r="MB208" s="108"/>
      <c r="MC208" s="108"/>
      <c r="MD208" s="108"/>
      <c r="ME208" s="108"/>
    </row>
    <row r="209" spans="1:343">
      <c r="A209" s="3"/>
      <c r="B209" s="438"/>
      <c r="C209" s="438"/>
      <c r="D209" s="438"/>
      <c r="E209" s="438"/>
      <c r="F209" s="438"/>
      <c r="G209" s="438"/>
      <c r="H209" s="438"/>
      <c r="I209" s="438"/>
      <c r="J209" s="438"/>
      <c r="K209" s="438"/>
      <c r="L209" s="438"/>
      <c r="M209" s="438"/>
      <c r="N209" s="438"/>
      <c r="O209" s="438"/>
      <c r="P209" s="438"/>
      <c r="Q209" s="438"/>
      <c r="R209" s="438"/>
      <c r="S209" s="438"/>
      <c r="T209" s="438"/>
      <c r="U209" s="438"/>
      <c r="V209" s="438"/>
      <c r="W209" s="438"/>
      <c r="X209" s="438"/>
      <c r="Y209" s="438"/>
      <c r="Z209" s="438"/>
      <c r="AA209" s="438"/>
      <c r="AB209" s="438"/>
      <c r="AC209" s="438"/>
      <c r="AD209" s="438"/>
      <c r="AE209" s="154"/>
      <c r="AF209" s="154"/>
      <c r="AG209" s="154"/>
      <c r="AH209" s="154"/>
      <c r="AI209" s="154"/>
      <c r="AJ209" s="108"/>
      <c r="AK209" s="154"/>
      <c r="AL209" s="108"/>
      <c r="AM209" s="108"/>
      <c r="AN209" s="108"/>
      <c r="AO209" s="108"/>
      <c r="AP209" s="108"/>
      <c r="AQ209" s="108"/>
      <c r="AR209" s="108"/>
      <c r="AS209" s="108"/>
      <c r="AT209" s="108"/>
      <c r="AU209" s="108"/>
      <c r="AV209" s="108"/>
      <c r="AW209" s="108"/>
      <c r="AX209" s="108"/>
      <c r="AY209" s="108"/>
      <c r="AZ209" s="108"/>
      <c r="BA209" s="108"/>
      <c r="BB209" s="108"/>
      <c r="BC209" s="108"/>
      <c r="BD209" s="108"/>
      <c r="BE209" s="108"/>
      <c r="BF209" s="108"/>
      <c r="BG209" s="108"/>
      <c r="BH209" s="108"/>
      <c r="BI209" s="108"/>
      <c r="BJ209" s="108"/>
      <c r="BK209" s="108"/>
      <c r="BL209" s="108"/>
      <c r="BM209" s="108"/>
      <c r="BN209" s="108"/>
      <c r="BO209" s="108"/>
      <c r="BP209" s="108"/>
      <c r="BQ209" s="108"/>
      <c r="BR209" s="108"/>
      <c r="BS209" s="108"/>
      <c r="BT209" s="108"/>
      <c r="BU209" s="108"/>
      <c r="BV209" s="108"/>
      <c r="BW209" s="108"/>
      <c r="BX209" s="108"/>
      <c r="BY209" s="108"/>
      <c r="BZ209" s="108"/>
      <c r="CA209" s="108"/>
      <c r="CB209" s="108"/>
      <c r="CC209" s="108"/>
      <c r="CD209" s="108"/>
      <c r="CE209" s="108"/>
      <c r="CF209" s="108"/>
      <c r="CG209" s="108"/>
      <c r="CH209" s="108"/>
      <c r="CI209" s="108"/>
      <c r="CJ209" s="108"/>
      <c r="CK209" s="108"/>
      <c r="CL209" s="108"/>
      <c r="CM209" s="108"/>
      <c r="CN209" s="108"/>
      <c r="CO209" s="108"/>
      <c r="CP209" s="108"/>
      <c r="CQ209" s="108"/>
      <c r="CR209" s="108"/>
      <c r="CS209" s="108"/>
      <c r="CT209" s="108"/>
      <c r="CU209" s="108"/>
      <c r="CV209" s="108"/>
      <c r="CW209" s="108"/>
      <c r="CX209" s="108"/>
      <c r="CY209" s="108"/>
      <c r="CZ209" s="108"/>
      <c r="DA209" s="108"/>
      <c r="DB209" s="108"/>
      <c r="DC209" s="108"/>
      <c r="DD209" s="108"/>
      <c r="DE209" s="108"/>
      <c r="DF209" s="108"/>
      <c r="DG209" s="108"/>
      <c r="DH209" s="108"/>
      <c r="DI209" s="108"/>
      <c r="DJ209" s="108"/>
      <c r="DK209" s="108"/>
      <c r="DL209" s="108"/>
      <c r="DM209" s="108"/>
      <c r="DN209" s="108"/>
      <c r="DO209" s="108"/>
      <c r="DP209" s="108"/>
      <c r="DQ209" s="108"/>
      <c r="DR209" s="108"/>
      <c r="DS209" s="108"/>
      <c r="DT209" s="108"/>
      <c r="DU209" s="108"/>
      <c r="DV209" s="108"/>
      <c r="DW209" s="108"/>
      <c r="DX209" s="108"/>
      <c r="DY209" s="108"/>
      <c r="DZ209" s="108"/>
      <c r="EA209" s="108"/>
      <c r="EB209" s="108"/>
      <c r="EC209" s="108"/>
      <c r="ED209" s="108"/>
      <c r="EE209" s="108"/>
      <c r="EF209" s="108"/>
      <c r="EG209" s="108"/>
      <c r="EH209" s="108"/>
      <c r="EI209" s="108"/>
      <c r="EJ209" s="108"/>
      <c r="EK209" s="108"/>
      <c r="EL209" s="108"/>
      <c r="EM209" s="108"/>
      <c r="EN209" s="108"/>
      <c r="EO209" s="108"/>
      <c r="EP209" s="108"/>
      <c r="EQ209" s="108"/>
      <c r="ER209" s="108"/>
      <c r="ES209" s="108"/>
      <c r="ET209" s="108"/>
      <c r="EU209" s="108"/>
      <c r="EV209" s="108"/>
      <c r="EW209" s="108"/>
      <c r="EX209" s="108"/>
      <c r="EY209" s="108"/>
      <c r="EZ209" s="108"/>
      <c r="FA209" s="108"/>
      <c r="FB209" s="108"/>
      <c r="FC209" s="108"/>
      <c r="FD209" s="108"/>
      <c r="FE209" s="108"/>
      <c r="FF209" s="108"/>
      <c r="FG209" s="108"/>
      <c r="FH209" s="108"/>
      <c r="FI209" s="108"/>
      <c r="FJ209" s="108"/>
      <c r="FK209" s="108"/>
      <c r="FL209" s="108"/>
      <c r="FM209" s="108"/>
      <c r="FN209" s="108"/>
      <c r="FO209" s="108"/>
      <c r="FP209" s="108"/>
      <c r="FQ209" s="108"/>
      <c r="FR209" s="108"/>
      <c r="FS209" s="108"/>
      <c r="FT209" s="108"/>
      <c r="FU209" s="108"/>
      <c r="FV209" s="108"/>
      <c r="FW209" s="108"/>
      <c r="FX209" s="108"/>
      <c r="FY209" s="108"/>
      <c r="FZ209" s="108"/>
      <c r="GA209" s="108"/>
      <c r="GB209" s="108"/>
      <c r="GC209" s="108"/>
      <c r="GD209" s="108"/>
      <c r="GE209" s="108"/>
      <c r="GF209" s="108"/>
      <c r="GG209" s="108"/>
      <c r="GH209" s="108"/>
      <c r="GI209" s="108"/>
      <c r="GJ209" s="108"/>
      <c r="GK209" s="108"/>
      <c r="GL209" s="108"/>
      <c r="GM209" s="108"/>
      <c r="GN209" s="108"/>
      <c r="GO209" s="108"/>
      <c r="GP209" s="108"/>
      <c r="GQ209" s="108"/>
      <c r="GR209" s="108"/>
      <c r="GS209" s="108"/>
      <c r="GT209" s="108"/>
      <c r="GU209" s="108"/>
      <c r="GV209" s="108"/>
      <c r="GW209" s="108"/>
      <c r="GX209" s="108"/>
      <c r="GY209" s="108"/>
      <c r="GZ209" s="108"/>
      <c r="HA209" s="108"/>
      <c r="HB209" s="108"/>
      <c r="HC209" s="108"/>
      <c r="HD209" s="108"/>
      <c r="HE209" s="108"/>
      <c r="HF209" s="108"/>
      <c r="HG209" s="108"/>
      <c r="HH209" s="108"/>
      <c r="HI209" s="108"/>
      <c r="HJ209" s="108"/>
      <c r="HK209" s="108"/>
      <c r="HL209" s="108"/>
      <c r="HM209" s="108"/>
      <c r="HN209" s="108"/>
      <c r="HO209" s="108"/>
      <c r="HP209" s="108"/>
      <c r="HQ209" s="108"/>
      <c r="HR209" s="108"/>
      <c r="HS209" s="108"/>
      <c r="HT209" s="108"/>
      <c r="HU209" s="108"/>
      <c r="HV209" s="108"/>
      <c r="HW209" s="108"/>
      <c r="HX209" s="108"/>
      <c r="HY209" s="108"/>
      <c r="HZ209" s="108"/>
      <c r="IA209" s="108"/>
      <c r="IB209" s="108"/>
      <c r="IC209" s="108"/>
      <c r="ID209" s="108"/>
      <c r="IE209" s="108"/>
      <c r="IF209" s="108"/>
      <c r="IG209" s="108"/>
      <c r="IH209" s="108"/>
      <c r="II209" s="108"/>
      <c r="IJ209" s="108"/>
      <c r="IK209" s="108"/>
      <c r="IL209" s="108"/>
      <c r="IM209" s="108"/>
      <c r="IN209" s="108"/>
      <c r="IO209" s="108"/>
      <c r="IP209" s="108"/>
      <c r="IQ209" s="108"/>
      <c r="IR209" s="108"/>
      <c r="IS209" s="108"/>
      <c r="IT209" s="108"/>
      <c r="IU209" s="108"/>
      <c r="IV209" s="108"/>
      <c r="IW209" s="108"/>
      <c r="IX209" s="108"/>
      <c r="IY209" s="108"/>
      <c r="IZ209" s="108"/>
      <c r="JA209" s="108"/>
      <c r="JB209" s="108"/>
      <c r="JC209" s="108"/>
      <c r="JD209" s="108"/>
      <c r="JE209" s="108"/>
      <c r="JF209" s="108"/>
      <c r="JG209" s="108"/>
      <c r="JH209" s="108"/>
      <c r="JI209" s="108"/>
      <c r="JJ209" s="108"/>
      <c r="JK209" s="108"/>
      <c r="JL209" s="108"/>
      <c r="JM209" s="108"/>
      <c r="JN209" s="108"/>
      <c r="JO209" s="108"/>
      <c r="JP209" s="108"/>
      <c r="JQ209" s="108"/>
      <c r="JR209" s="108"/>
      <c r="JS209" s="108"/>
      <c r="JT209" s="108"/>
      <c r="JU209" s="108"/>
      <c r="JV209" s="108"/>
      <c r="JW209" s="108"/>
      <c r="JX209" s="108"/>
      <c r="JY209" s="108"/>
      <c r="JZ209" s="108"/>
      <c r="KA209" s="108"/>
      <c r="KB209" s="108"/>
      <c r="KC209" s="108"/>
      <c r="KD209" s="108"/>
      <c r="KE209" s="108"/>
      <c r="KF209" s="108"/>
      <c r="KG209" s="108"/>
      <c r="KH209" s="108"/>
      <c r="KI209" s="108"/>
      <c r="KJ209" s="108"/>
      <c r="KK209" s="108"/>
      <c r="KL209" s="108"/>
      <c r="KM209" s="108"/>
      <c r="KN209" s="108"/>
      <c r="KO209" s="108"/>
      <c r="KP209" s="108"/>
      <c r="KQ209" s="108"/>
      <c r="KR209" s="108"/>
      <c r="KS209" s="108"/>
      <c r="KT209" s="108"/>
      <c r="KU209" s="108"/>
      <c r="KV209" s="108"/>
      <c r="KW209" s="108"/>
      <c r="KX209" s="108"/>
      <c r="KY209" s="108"/>
      <c r="KZ209" s="108"/>
      <c r="LA209" s="108"/>
      <c r="LB209" s="108"/>
      <c r="LC209" s="108"/>
      <c r="LD209" s="108"/>
      <c r="LE209" s="108"/>
      <c r="LF209" s="108"/>
      <c r="LG209" s="108"/>
      <c r="LH209" s="108"/>
      <c r="LI209" s="108"/>
      <c r="LJ209" s="108"/>
      <c r="LK209" s="108"/>
      <c r="LL209" s="108"/>
      <c r="LM209" s="108"/>
      <c r="LN209" s="108"/>
      <c r="LO209" s="108"/>
      <c r="LP209" s="108"/>
      <c r="LQ209" s="108"/>
      <c r="LR209" s="108"/>
      <c r="LS209" s="108"/>
      <c r="LT209" s="108"/>
      <c r="LU209" s="108"/>
      <c r="LV209" s="108"/>
      <c r="LW209" s="108"/>
      <c r="LX209" s="108"/>
      <c r="LY209" s="108"/>
      <c r="LZ209" s="108"/>
      <c r="MA209" s="108"/>
      <c r="MB209" s="108"/>
      <c r="MC209" s="108"/>
      <c r="MD209" s="108"/>
      <c r="ME209" s="108"/>
    </row>
    <row r="210" spans="1:343">
      <c r="A210" s="3"/>
      <c r="B210" s="438"/>
      <c r="C210" s="438"/>
      <c r="D210" s="438"/>
      <c r="E210" s="438"/>
      <c r="F210" s="438"/>
      <c r="G210" s="438"/>
      <c r="H210" s="438"/>
      <c r="I210" s="438"/>
      <c r="J210" s="438"/>
      <c r="K210" s="438"/>
      <c r="L210" s="438"/>
      <c r="M210" s="438"/>
      <c r="N210" s="438"/>
      <c r="O210" s="438"/>
      <c r="P210" s="438"/>
      <c r="Q210" s="438"/>
      <c r="R210" s="438"/>
      <c r="S210" s="438"/>
      <c r="T210" s="438"/>
      <c r="U210" s="438"/>
      <c r="V210" s="438"/>
      <c r="W210" s="438"/>
      <c r="X210" s="438"/>
      <c r="Y210" s="438"/>
      <c r="Z210" s="438"/>
      <c r="AA210" s="438"/>
      <c r="AB210" s="438"/>
      <c r="AC210" s="438"/>
      <c r="AD210" s="438"/>
      <c r="AE210" s="154"/>
      <c r="AF210" s="154"/>
      <c r="AG210" s="154"/>
      <c r="AH210" s="154"/>
      <c r="AI210" s="154"/>
      <c r="AJ210" s="108"/>
      <c r="AK210" s="154"/>
      <c r="AL210" s="108"/>
      <c r="AM210" s="108"/>
      <c r="AN210" s="108"/>
      <c r="AO210" s="108"/>
      <c r="AP210" s="108"/>
      <c r="AQ210" s="108"/>
      <c r="AR210" s="108"/>
      <c r="AS210" s="108"/>
      <c r="AT210" s="108"/>
      <c r="AU210" s="108"/>
      <c r="AV210" s="108"/>
      <c r="AW210" s="108"/>
      <c r="AX210" s="108"/>
      <c r="AY210" s="108"/>
      <c r="AZ210" s="108"/>
      <c r="BA210" s="108"/>
      <c r="BB210" s="108"/>
      <c r="BC210" s="108"/>
      <c r="BD210" s="108"/>
      <c r="BE210" s="108"/>
      <c r="BF210" s="108"/>
      <c r="BG210" s="108"/>
      <c r="BH210" s="108"/>
      <c r="BI210" s="108"/>
      <c r="BJ210" s="108"/>
      <c r="BK210" s="108"/>
      <c r="BL210" s="108"/>
      <c r="BM210" s="108"/>
      <c r="BN210" s="108"/>
      <c r="BO210" s="108"/>
      <c r="BP210" s="108"/>
      <c r="BQ210" s="108"/>
      <c r="BR210" s="108"/>
      <c r="BS210" s="108"/>
      <c r="BT210" s="108"/>
      <c r="BU210" s="108"/>
      <c r="BV210" s="108"/>
      <c r="BW210" s="108"/>
      <c r="BX210" s="108"/>
      <c r="BY210" s="108"/>
      <c r="BZ210" s="108"/>
      <c r="CA210" s="108"/>
      <c r="CB210" s="108"/>
      <c r="CC210" s="108"/>
      <c r="CD210" s="108"/>
      <c r="CE210" s="108"/>
      <c r="CF210" s="108"/>
      <c r="CG210" s="108"/>
      <c r="CH210" s="108"/>
      <c r="CI210" s="108"/>
      <c r="CJ210" s="108"/>
      <c r="CK210" s="108"/>
      <c r="CL210" s="108"/>
      <c r="CM210" s="108"/>
      <c r="CN210" s="108"/>
      <c r="CO210" s="108"/>
      <c r="CP210" s="108"/>
      <c r="CQ210" s="108"/>
      <c r="CR210" s="108"/>
      <c r="CS210" s="108"/>
      <c r="CT210" s="108"/>
      <c r="CU210" s="108"/>
      <c r="CV210" s="108"/>
      <c r="CW210" s="108"/>
      <c r="CX210" s="108"/>
      <c r="CY210" s="108"/>
      <c r="CZ210" s="108"/>
      <c r="DA210" s="108"/>
      <c r="DB210" s="108"/>
      <c r="DC210" s="108"/>
      <c r="DD210" s="108"/>
      <c r="DE210" s="108"/>
      <c r="DF210" s="108"/>
      <c r="DG210" s="108"/>
      <c r="DH210" s="108"/>
      <c r="DI210" s="108"/>
      <c r="DJ210" s="108"/>
      <c r="DK210" s="108"/>
      <c r="DL210" s="108"/>
      <c r="DM210" s="108"/>
      <c r="DN210" s="108"/>
      <c r="DO210" s="108"/>
      <c r="DP210" s="108"/>
      <c r="DQ210" s="108"/>
      <c r="DR210" s="108"/>
      <c r="DS210" s="108"/>
      <c r="DT210" s="108"/>
      <c r="DU210" s="108"/>
      <c r="DV210" s="108"/>
      <c r="DW210" s="108"/>
      <c r="DX210" s="108"/>
      <c r="DY210" s="108"/>
      <c r="DZ210" s="108"/>
      <c r="EA210" s="108"/>
      <c r="EB210" s="108"/>
      <c r="EC210" s="108"/>
      <c r="ED210" s="108"/>
      <c r="EE210" s="108"/>
      <c r="EF210" s="108"/>
      <c r="EG210" s="108"/>
      <c r="EH210" s="108"/>
      <c r="EI210" s="108"/>
      <c r="EJ210" s="108"/>
      <c r="EK210" s="108"/>
      <c r="EL210" s="108"/>
      <c r="EM210" s="108"/>
      <c r="EN210" s="108"/>
      <c r="EO210" s="108"/>
      <c r="EP210" s="108"/>
      <c r="EQ210" s="108"/>
      <c r="ER210" s="108"/>
      <c r="ES210" s="108"/>
      <c r="ET210" s="108"/>
      <c r="EU210" s="108"/>
      <c r="EV210" s="108"/>
      <c r="EW210" s="108"/>
      <c r="EX210" s="108"/>
      <c r="EY210" s="108"/>
      <c r="EZ210" s="108"/>
      <c r="FA210" s="108"/>
      <c r="FB210" s="108"/>
      <c r="FC210" s="108"/>
      <c r="FD210" s="108"/>
      <c r="FE210" s="108"/>
      <c r="FF210" s="108"/>
      <c r="FG210" s="108"/>
      <c r="FH210" s="108"/>
      <c r="FI210" s="108"/>
      <c r="FJ210" s="108"/>
      <c r="FK210" s="108"/>
      <c r="FL210" s="108"/>
      <c r="FM210" s="108"/>
      <c r="FN210" s="108"/>
      <c r="FO210" s="108"/>
      <c r="FP210" s="108"/>
      <c r="FQ210" s="108"/>
      <c r="FR210" s="108"/>
      <c r="FS210" s="108"/>
      <c r="FT210" s="108"/>
      <c r="FU210" s="108"/>
      <c r="FV210" s="108"/>
      <c r="FW210" s="108"/>
      <c r="FX210" s="108"/>
      <c r="FY210" s="108"/>
      <c r="FZ210" s="108"/>
      <c r="GA210" s="108"/>
      <c r="GB210" s="108"/>
      <c r="GC210" s="108"/>
      <c r="GD210" s="108"/>
      <c r="GE210" s="108"/>
      <c r="GF210" s="108"/>
      <c r="GG210" s="108"/>
      <c r="GH210" s="108"/>
      <c r="GI210" s="108"/>
      <c r="GJ210" s="108"/>
      <c r="GK210" s="108"/>
      <c r="GL210" s="108"/>
      <c r="GM210" s="108"/>
      <c r="GN210" s="108"/>
      <c r="GO210" s="108"/>
      <c r="GP210" s="108"/>
      <c r="GQ210" s="108"/>
      <c r="GR210" s="108"/>
      <c r="GS210" s="108"/>
      <c r="GT210" s="108"/>
      <c r="GU210" s="108"/>
      <c r="GV210" s="108"/>
      <c r="GW210" s="108"/>
      <c r="GX210" s="108"/>
      <c r="GY210" s="108"/>
      <c r="GZ210" s="108"/>
      <c r="HA210" s="108"/>
      <c r="HB210" s="108"/>
      <c r="HC210" s="108"/>
      <c r="HD210" s="108"/>
      <c r="HE210" s="108"/>
      <c r="HF210" s="108"/>
      <c r="HG210" s="108"/>
      <c r="HH210" s="108"/>
      <c r="HI210" s="108"/>
      <c r="HJ210" s="108"/>
      <c r="HK210" s="108"/>
      <c r="HL210" s="108"/>
      <c r="HM210" s="108"/>
      <c r="HN210" s="108"/>
      <c r="HO210" s="108"/>
      <c r="HP210" s="108"/>
      <c r="HQ210" s="108"/>
      <c r="HR210" s="108"/>
      <c r="HS210" s="108"/>
      <c r="HT210" s="108"/>
      <c r="HU210" s="108"/>
      <c r="HV210" s="108"/>
      <c r="HW210" s="108"/>
      <c r="HX210" s="108"/>
      <c r="HY210" s="108"/>
      <c r="HZ210" s="108"/>
      <c r="IA210" s="108"/>
      <c r="IB210" s="108"/>
      <c r="IC210" s="108"/>
      <c r="ID210" s="108"/>
      <c r="IE210" s="108"/>
      <c r="IF210" s="108"/>
      <c r="IG210" s="108"/>
      <c r="IH210" s="108"/>
      <c r="II210" s="108"/>
      <c r="IJ210" s="108"/>
      <c r="IK210" s="108"/>
      <c r="IL210" s="108"/>
      <c r="IM210" s="108"/>
      <c r="IN210" s="108"/>
      <c r="IO210" s="108"/>
      <c r="IP210" s="108"/>
      <c r="IQ210" s="108"/>
      <c r="IR210" s="108"/>
      <c r="IS210" s="108"/>
      <c r="IT210" s="108"/>
      <c r="IU210" s="108"/>
      <c r="IV210" s="108"/>
      <c r="IW210" s="108"/>
      <c r="IX210" s="108"/>
      <c r="IY210" s="108"/>
      <c r="IZ210" s="108"/>
      <c r="JA210" s="108"/>
      <c r="JB210" s="108"/>
      <c r="JC210" s="108"/>
      <c r="JD210" s="108"/>
      <c r="JE210" s="108"/>
      <c r="JF210" s="108"/>
      <c r="JG210" s="108"/>
      <c r="JH210" s="108"/>
      <c r="JI210" s="108"/>
      <c r="JJ210" s="108"/>
      <c r="JK210" s="108"/>
      <c r="JL210" s="108"/>
      <c r="JM210" s="108"/>
      <c r="JN210" s="108"/>
      <c r="JO210" s="108"/>
      <c r="JP210" s="108"/>
      <c r="JQ210" s="108"/>
      <c r="JR210" s="108"/>
      <c r="JS210" s="108"/>
      <c r="JT210" s="108"/>
      <c r="JU210" s="108"/>
      <c r="JV210" s="108"/>
      <c r="JW210" s="108"/>
      <c r="JX210" s="108"/>
      <c r="JY210" s="108"/>
      <c r="JZ210" s="108"/>
      <c r="KA210" s="108"/>
      <c r="KB210" s="108"/>
      <c r="KC210" s="108"/>
      <c r="KD210" s="108"/>
      <c r="KE210" s="108"/>
      <c r="KF210" s="108"/>
      <c r="KG210" s="108"/>
      <c r="KH210" s="108"/>
      <c r="KI210" s="108"/>
      <c r="KJ210" s="108"/>
      <c r="KK210" s="108"/>
      <c r="KL210" s="108"/>
      <c r="KM210" s="108"/>
      <c r="KN210" s="108"/>
      <c r="KO210" s="108"/>
      <c r="KP210" s="108"/>
      <c r="KQ210" s="108"/>
      <c r="KR210" s="108"/>
      <c r="KS210" s="108"/>
      <c r="KT210" s="108"/>
      <c r="KU210" s="108"/>
      <c r="KV210" s="108"/>
      <c r="KW210" s="108"/>
      <c r="KX210" s="108"/>
      <c r="KY210" s="108"/>
      <c r="KZ210" s="108"/>
      <c r="LA210" s="108"/>
      <c r="LB210" s="108"/>
      <c r="LC210" s="108"/>
      <c r="LD210" s="108"/>
      <c r="LE210" s="108"/>
      <c r="LF210" s="108"/>
      <c r="LG210" s="108"/>
      <c r="LH210" s="108"/>
      <c r="LI210" s="108"/>
      <c r="LJ210" s="108"/>
      <c r="LK210" s="108"/>
      <c r="LL210" s="108"/>
      <c r="LM210" s="108"/>
      <c r="LN210" s="108"/>
      <c r="LO210" s="108"/>
      <c r="LP210" s="108"/>
      <c r="LQ210" s="108"/>
      <c r="LR210" s="108"/>
      <c r="LS210" s="108"/>
      <c r="LT210" s="108"/>
      <c r="LU210" s="108"/>
      <c r="LV210" s="108"/>
      <c r="LW210" s="108"/>
      <c r="LX210" s="108"/>
      <c r="LY210" s="108"/>
      <c r="LZ210" s="108"/>
      <c r="MA210" s="108"/>
      <c r="MB210" s="108"/>
      <c r="MC210" s="108"/>
      <c r="MD210" s="108"/>
      <c r="ME210" s="108"/>
    </row>
    <row r="211" spans="1:343">
      <c r="A211" s="3"/>
      <c r="B211" s="438"/>
      <c r="C211" s="438"/>
      <c r="D211" s="438"/>
      <c r="E211" s="438"/>
      <c r="F211" s="438"/>
      <c r="G211" s="438"/>
      <c r="H211" s="438"/>
      <c r="I211" s="438"/>
      <c r="J211" s="438"/>
      <c r="K211" s="438"/>
      <c r="L211" s="438"/>
      <c r="M211" s="438"/>
      <c r="N211" s="438"/>
      <c r="O211" s="438"/>
      <c r="P211" s="438"/>
      <c r="Q211" s="438"/>
      <c r="R211" s="438"/>
      <c r="S211" s="438"/>
      <c r="T211" s="438"/>
      <c r="U211" s="438"/>
      <c r="V211" s="438"/>
      <c r="W211" s="438"/>
      <c r="X211" s="438"/>
      <c r="Y211" s="438"/>
      <c r="Z211" s="438"/>
      <c r="AA211" s="438"/>
      <c r="AB211" s="438"/>
      <c r="AC211" s="438"/>
      <c r="AD211" s="438"/>
      <c r="AE211" s="154"/>
      <c r="AF211" s="154"/>
      <c r="AG211" s="154"/>
      <c r="AH211" s="154"/>
      <c r="AI211" s="154"/>
      <c r="AJ211" s="108"/>
      <c r="AK211" s="154"/>
      <c r="AL211" s="108"/>
      <c r="AM211" s="108"/>
      <c r="AN211" s="108"/>
      <c r="AO211" s="108"/>
      <c r="AP211" s="108"/>
      <c r="AQ211" s="108"/>
      <c r="AR211" s="108"/>
      <c r="AS211" s="108"/>
      <c r="AT211" s="108"/>
      <c r="AU211" s="108"/>
      <c r="AV211" s="108"/>
      <c r="AW211" s="108"/>
      <c r="AX211" s="108"/>
      <c r="AY211" s="108"/>
      <c r="AZ211" s="108"/>
      <c r="BA211" s="108"/>
      <c r="BB211" s="108"/>
      <c r="BC211" s="108"/>
      <c r="BD211" s="108"/>
      <c r="BE211" s="108"/>
      <c r="BF211" s="108"/>
      <c r="BG211" s="108"/>
      <c r="BH211" s="108"/>
      <c r="BI211" s="108"/>
      <c r="BJ211" s="108"/>
      <c r="BK211" s="108"/>
      <c r="BL211" s="108"/>
      <c r="BM211" s="108"/>
      <c r="BN211" s="108"/>
      <c r="BO211" s="108"/>
      <c r="BP211" s="108"/>
      <c r="BQ211" s="108"/>
      <c r="BR211" s="108"/>
      <c r="BS211" s="108"/>
      <c r="BT211" s="108"/>
      <c r="BU211" s="108"/>
      <c r="BV211" s="108"/>
      <c r="BW211" s="108"/>
      <c r="BX211" s="108"/>
      <c r="BY211" s="108"/>
      <c r="BZ211" s="108"/>
      <c r="CA211" s="108"/>
      <c r="CB211" s="108"/>
      <c r="CC211" s="108"/>
      <c r="CD211" s="108"/>
      <c r="CE211" s="108"/>
      <c r="CF211" s="108"/>
      <c r="CG211" s="108"/>
      <c r="CH211" s="108"/>
      <c r="CI211" s="108"/>
      <c r="CJ211" s="108"/>
      <c r="CK211" s="108"/>
      <c r="CL211" s="108"/>
      <c r="CM211" s="108"/>
      <c r="CN211" s="108"/>
      <c r="CO211" s="108"/>
      <c r="CP211" s="108"/>
      <c r="CQ211" s="108"/>
      <c r="CR211" s="108"/>
      <c r="CS211" s="108"/>
      <c r="CT211" s="108"/>
      <c r="CU211" s="108"/>
      <c r="CV211" s="108"/>
      <c r="CW211" s="108"/>
      <c r="CX211" s="108"/>
      <c r="CY211" s="108"/>
      <c r="CZ211" s="108"/>
      <c r="DA211" s="108"/>
      <c r="DB211" s="108"/>
      <c r="DC211" s="108"/>
      <c r="DD211" s="108"/>
      <c r="DE211" s="108"/>
      <c r="DF211" s="108"/>
      <c r="DG211" s="108"/>
      <c r="DH211" s="108"/>
      <c r="DI211" s="108"/>
      <c r="DJ211" s="108"/>
      <c r="DK211" s="108"/>
      <c r="DL211" s="108"/>
      <c r="DM211" s="108"/>
      <c r="DN211" s="108"/>
      <c r="DO211" s="108"/>
      <c r="DP211" s="108"/>
      <c r="DQ211" s="108"/>
      <c r="DR211" s="108"/>
      <c r="DS211" s="108"/>
      <c r="DT211" s="108"/>
      <c r="DU211" s="108"/>
      <c r="DV211" s="108"/>
      <c r="DW211" s="108"/>
      <c r="DX211" s="108"/>
      <c r="DY211" s="108"/>
      <c r="DZ211" s="108"/>
      <c r="EA211" s="108"/>
      <c r="EB211" s="108"/>
      <c r="EC211" s="108"/>
      <c r="ED211" s="108"/>
      <c r="EE211" s="108"/>
      <c r="EF211" s="108"/>
      <c r="EG211" s="108"/>
      <c r="EH211" s="108"/>
      <c r="EI211" s="108"/>
      <c r="EJ211" s="108"/>
      <c r="EK211" s="108"/>
      <c r="EL211" s="108"/>
      <c r="EM211" s="108"/>
      <c r="EN211" s="108"/>
      <c r="EO211" s="108"/>
      <c r="EP211" s="108"/>
      <c r="EQ211" s="108"/>
      <c r="ER211" s="108"/>
      <c r="ES211" s="108"/>
      <c r="ET211" s="108"/>
      <c r="EU211" s="108"/>
      <c r="EV211" s="108"/>
      <c r="EW211" s="108"/>
      <c r="EX211" s="108"/>
      <c r="EY211" s="108"/>
      <c r="EZ211" s="108"/>
      <c r="FA211" s="108"/>
      <c r="FB211" s="108"/>
      <c r="FC211" s="108"/>
      <c r="FD211" s="108"/>
      <c r="FE211" s="108"/>
      <c r="FF211" s="108"/>
      <c r="FG211" s="108"/>
      <c r="FH211" s="108"/>
      <c r="FI211" s="108"/>
      <c r="FJ211" s="108"/>
      <c r="FK211" s="108"/>
      <c r="FL211" s="108"/>
      <c r="FM211" s="108"/>
      <c r="FN211" s="108"/>
      <c r="FO211" s="108"/>
      <c r="FP211" s="108"/>
      <c r="FQ211" s="108"/>
      <c r="FR211" s="108"/>
      <c r="FS211" s="108"/>
      <c r="FT211" s="108"/>
      <c r="FU211" s="108"/>
      <c r="FV211" s="108"/>
      <c r="FW211" s="108"/>
      <c r="FX211" s="108"/>
      <c r="FY211" s="108"/>
      <c r="FZ211" s="108"/>
      <c r="GA211" s="108"/>
      <c r="GB211" s="108"/>
      <c r="GC211" s="108"/>
      <c r="GD211" s="108"/>
      <c r="GE211" s="108"/>
      <c r="GF211" s="108"/>
      <c r="GG211" s="108"/>
      <c r="GH211" s="108"/>
      <c r="GI211" s="108"/>
      <c r="GJ211" s="108"/>
      <c r="GK211" s="108"/>
      <c r="GL211" s="108"/>
      <c r="GM211" s="108"/>
      <c r="GN211" s="108"/>
      <c r="GO211" s="108"/>
      <c r="GP211" s="108"/>
      <c r="GQ211" s="108"/>
      <c r="GR211" s="108"/>
      <c r="GS211" s="108"/>
      <c r="GT211" s="108"/>
      <c r="GU211" s="108"/>
      <c r="GV211" s="108"/>
      <c r="GW211" s="108"/>
      <c r="GX211" s="108"/>
      <c r="GY211" s="108"/>
      <c r="GZ211" s="108"/>
      <c r="HA211" s="108"/>
      <c r="HB211" s="108"/>
      <c r="HC211" s="108"/>
      <c r="HD211" s="108"/>
      <c r="HE211" s="108"/>
      <c r="HF211" s="108"/>
      <c r="HG211" s="108"/>
      <c r="HH211" s="108"/>
      <c r="HI211" s="108"/>
      <c r="HJ211" s="108"/>
      <c r="HK211" s="108"/>
      <c r="HL211" s="108"/>
      <c r="HM211" s="108"/>
      <c r="HN211" s="108"/>
      <c r="HO211" s="108"/>
      <c r="HP211" s="108"/>
      <c r="HQ211" s="108"/>
      <c r="HR211" s="108"/>
      <c r="HS211" s="108"/>
      <c r="HT211" s="108"/>
      <c r="HU211" s="108"/>
      <c r="HV211" s="108"/>
      <c r="HW211" s="108"/>
      <c r="HX211" s="108"/>
      <c r="HY211" s="108"/>
      <c r="HZ211" s="108"/>
      <c r="IA211" s="108"/>
      <c r="IB211" s="108"/>
      <c r="IC211" s="108"/>
      <c r="ID211" s="108"/>
      <c r="IE211" s="108"/>
      <c r="IF211" s="108"/>
      <c r="IG211" s="108"/>
      <c r="IH211" s="108"/>
      <c r="II211" s="108"/>
      <c r="IJ211" s="108"/>
      <c r="IK211" s="108"/>
      <c r="IL211" s="108"/>
      <c r="IM211" s="108"/>
      <c r="IN211" s="108"/>
      <c r="IO211" s="108"/>
      <c r="IP211" s="108"/>
      <c r="IQ211" s="108"/>
      <c r="IR211" s="108"/>
      <c r="IS211" s="108"/>
      <c r="IT211" s="108"/>
      <c r="IU211" s="108"/>
      <c r="IV211" s="108"/>
      <c r="IW211" s="108"/>
      <c r="IX211" s="108"/>
      <c r="IY211" s="108"/>
      <c r="IZ211" s="108"/>
      <c r="JA211" s="108"/>
      <c r="JB211" s="108"/>
      <c r="JC211" s="108"/>
      <c r="JD211" s="108"/>
      <c r="JE211" s="108"/>
      <c r="JF211" s="108"/>
      <c r="JG211" s="108"/>
      <c r="JH211" s="108"/>
      <c r="JI211" s="108"/>
      <c r="JJ211" s="108"/>
      <c r="JK211" s="108"/>
      <c r="JL211" s="108"/>
      <c r="JM211" s="108"/>
      <c r="JN211" s="108"/>
      <c r="JO211" s="108"/>
      <c r="JP211" s="108"/>
      <c r="JQ211" s="108"/>
      <c r="JR211" s="108"/>
      <c r="JS211" s="108"/>
      <c r="JT211" s="108"/>
      <c r="JU211" s="108"/>
      <c r="JV211" s="108"/>
      <c r="JW211" s="108"/>
      <c r="JX211" s="108"/>
      <c r="JY211" s="108"/>
      <c r="JZ211" s="108"/>
      <c r="KA211" s="108"/>
      <c r="KB211" s="108"/>
      <c r="KC211" s="108"/>
      <c r="KD211" s="108"/>
      <c r="KE211" s="108"/>
      <c r="KF211" s="108"/>
      <c r="KG211" s="108"/>
      <c r="KH211" s="108"/>
      <c r="KI211" s="108"/>
      <c r="KJ211" s="108"/>
      <c r="KK211" s="108"/>
      <c r="KL211" s="108"/>
      <c r="KM211" s="108"/>
      <c r="KN211" s="108"/>
      <c r="KO211" s="108"/>
      <c r="KP211" s="108"/>
      <c r="KQ211" s="108"/>
      <c r="KR211" s="108"/>
      <c r="KS211" s="108"/>
      <c r="KT211" s="108"/>
      <c r="KU211" s="108"/>
      <c r="KV211" s="108"/>
      <c r="KW211" s="108"/>
      <c r="KX211" s="108"/>
      <c r="KY211" s="108"/>
      <c r="KZ211" s="108"/>
      <c r="LA211" s="108"/>
      <c r="LB211" s="108"/>
      <c r="LC211" s="108"/>
      <c r="LD211" s="108"/>
      <c r="LE211" s="108"/>
      <c r="LF211" s="108"/>
      <c r="LG211" s="108"/>
      <c r="LH211" s="108"/>
      <c r="LI211" s="108"/>
      <c r="LJ211" s="108"/>
      <c r="LK211" s="108"/>
      <c r="LL211" s="108"/>
      <c r="LM211" s="108"/>
      <c r="LN211" s="108"/>
      <c r="LO211" s="108"/>
      <c r="LP211" s="108"/>
      <c r="LQ211" s="108"/>
      <c r="LR211" s="108"/>
      <c r="LS211" s="108"/>
      <c r="LT211" s="108"/>
      <c r="LU211" s="108"/>
      <c r="LV211" s="108"/>
      <c r="LW211" s="108"/>
      <c r="LX211" s="108"/>
      <c r="LY211" s="108"/>
      <c r="LZ211" s="108"/>
      <c r="MA211" s="108"/>
      <c r="MB211" s="108"/>
      <c r="MC211" s="108"/>
      <c r="MD211" s="108"/>
      <c r="ME211" s="108"/>
    </row>
    <row r="212" spans="1:343">
      <c r="A212" s="3"/>
      <c r="B212" s="438"/>
      <c r="C212" s="438"/>
      <c r="D212" s="438"/>
      <c r="E212" s="438"/>
      <c r="F212" s="438"/>
      <c r="G212" s="438"/>
      <c r="H212" s="438"/>
      <c r="I212" s="438"/>
      <c r="J212" s="438"/>
      <c r="K212" s="438"/>
      <c r="L212" s="438"/>
      <c r="M212" s="438"/>
      <c r="N212" s="438"/>
      <c r="O212" s="438"/>
      <c r="P212" s="438"/>
      <c r="Q212" s="438"/>
      <c r="R212" s="438"/>
      <c r="S212" s="438"/>
      <c r="T212" s="438"/>
      <c r="U212" s="438"/>
      <c r="V212" s="438"/>
      <c r="W212" s="438"/>
      <c r="X212" s="438"/>
      <c r="Y212" s="438"/>
      <c r="Z212" s="438"/>
      <c r="AA212" s="438"/>
      <c r="AB212" s="438"/>
      <c r="AC212" s="438"/>
      <c r="AD212" s="438"/>
      <c r="AE212" s="154"/>
      <c r="AF212" s="154"/>
      <c r="AG212" s="154"/>
      <c r="AH212" s="154"/>
      <c r="AI212" s="154"/>
      <c r="AJ212" s="108"/>
      <c r="AK212" s="154"/>
      <c r="AL212" s="108"/>
      <c r="AM212" s="108"/>
      <c r="AN212" s="108"/>
      <c r="AO212" s="108"/>
      <c r="AP212" s="108"/>
      <c r="AQ212" s="108"/>
      <c r="AR212" s="108"/>
      <c r="AS212" s="108"/>
      <c r="AT212" s="108"/>
      <c r="AU212" s="108"/>
      <c r="AV212" s="108"/>
      <c r="AW212" s="108"/>
      <c r="AX212" s="108"/>
      <c r="AY212" s="108"/>
      <c r="AZ212" s="108"/>
      <c r="BA212" s="108"/>
      <c r="BB212" s="108"/>
      <c r="BC212" s="108"/>
      <c r="BD212" s="108"/>
      <c r="BE212" s="108"/>
      <c r="BF212" s="108"/>
      <c r="BG212" s="108"/>
      <c r="BH212" s="108"/>
      <c r="BI212" s="108"/>
      <c r="BJ212" s="108"/>
      <c r="BK212" s="108"/>
      <c r="BL212" s="108"/>
      <c r="BM212" s="108"/>
      <c r="BN212" s="108"/>
      <c r="BO212" s="108"/>
      <c r="BP212" s="108"/>
      <c r="BQ212" s="108"/>
      <c r="BR212" s="108"/>
      <c r="BS212" s="108"/>
      <c r="BT212" s="108"/>
      <c r="BU212" s="108"/>
      <c r="BV212" s="108"/>
      <c r="BW212" s="108"/>
      <c r="BX212" s="108"/>
      <c r="BY212" s="108"/>
      <c r="BZ212" s="108"/>
      <c r="CA212" s="108"/>
      <c r="CB212" s="108"/>
      <c r="CC212" s="108"/>
      <c r="CD212" s="108"/>
      <c r="CE212" s="108"/>
      <c r="CF212" s="108"/>
      <c r="CG212" s="108"/>
      <c r="CH212" s="108"/>
      <c r="CI212" s="108"/>
      <c r="CJ212" s="108"/>
      <c r="CK212" s="108"/>
      <c r="CL212" s="108"/>
      <c r="CM212" s="108"/>
      <c r="CN212" s="108"/>
      <c r="CO212" s="108"/>
      <c r="CP212" s="108"/>
      <c r="CQ212" s="108"/>
      <c r="CR212" s="108"/>
      <c r="CS212" s="108"/>
      <c r="CT212" s="108"/>
      <c r="CU212" s="108"/>
      <c r="CV212" s="108"/>
      <c r="CW212" s="108"/>
      <c r="CX212" s="108"/>
      <c r="CY212" s="108"/>
      <c r="CZ212" s="108"/>
      <c r="DA212" s="108"/>
      <c r="DB212" s="108"/>
      <c r="DC212" s="108"/>
      <c r="DD212" s="108"/>
      <c r="DE212" s="108"/>
      <c r="DF212" s="108"/>
      <c r="DG212" s="108"/>
      <c r="DH212" s="108"/>
      <c r="DI212" s="108"/>
      <c r="DJ212" s="108"/>
      <c r="DK212" s="108"/>
      <c r="DL212" s="108"/>
      <c r="DM212" s="108"/>
      <c r="DN212" s="108"/>
      <c r="DO212" s="108"/>
      <c r="DP212" s="108"/>
      <c r="DQ212" s="108"/>
      <c r="DR212" s="108"/>
      <c r="DS212" s="108"/>
      <c r="DT212" s="108"/>
      <c r="DU212" s="108"/>
      <c r="DV212" s="108"/>
      <c r="DW212" s="108"/>
      <c r="DX212" s="108"/>
      <c r="DY212" s="108"/>
      <c r="DZ212" s="108"/>
      <c r="EA212" s="108"/>
      <c r="EB212" s="108"/>
      <c r="EC212" s="108"/>
      <c r="ED212" s="108"/>
      <c r="EE212" s="108"/>
      <c r="EF212" s="108"/>
      <c r="EG212" s="108"/>
      <c r="EH212" s="108"/>
      <c r="EI212" s="108"/>
      <c r="EJ212" s="108"/>
      <c r="EK212" s="108"/>
      <c r="EL212" s="108"/>
      <c r="EM212" s="108"/>
      <c r="EN212" s="108"/>
      <c r="EO212" s="108"/>
      <c r="EP212" s="108"/>
      <c r="EQ212" s="108"/>
      <c r="ER212" s="108"/>
      <c r="ES212" s="108"/>
      <c r="ET212" s="108"/>
      <c r="EU212" s="108"/>
      <c r="EV212" s="108"/>
      <c r="EW212" s="108"/>
      <c r="EX212" s="108"/>
      <c r="EY212" s="108"/>
      <c r="EZ212" s="108"/>
      <c r="FA212" s="108"/>
      <c r="FB212" s="108"/>
      <c r="FC212" s="108"/>
      <c r="FD212" s="108"/>
      <c r="FE212" s="108"/>
      <c r="FF212" s="108"/>
      <c r="FG212" s="108"/>
      <c r="FH212" s="108"/>
      <c r="FI212" s="108"/>
      <c r="FJ212" s="108"/>
      <c r="FK212" s="108"/>
      <c r="FL212" s="108"/>
      <c r="FM212" s="108"/>
      <c r="FN212" s="108"/>
      <c r="FO212" s="108"/>
      <c r="FP212" s="108"/>
      <c r="FQ212" s="108"/>
      <c r="FR212" s="108"/>
      <c r="FS212" s="108"/>
      <c r="FT212" s="108"/>
      <c r="FU212" s="108"/>
      <c r="FV212" s="108"/>
      <c r="FW212" s="108"/>
      <c r="FX212" s="108"/>
      <c r="FY212" s="108"/>
      <c r="FZ212" s="108"/>
      <c r="GA212" s="108"/>
      <c r="GB212" s="108"/>
      <c r="GC212" s="108"/>
      <c r="GD212" s="108"/>
      <c r="GE212" s="108"/>
      <c r="GF212" s="108"/>
      <c r="GG212" s="108"/>
      <c r="GH212" s="108"/>
      <c r="GI212" s="108"/>
      <c r="GJ212" s="108"/>
      <c r="GK212" s="108"/>
      <c r="GL212" s="108"/>
      <c r="GM212" s="108"/>
      <c r="GN212" s="108"/>
      <c r="GO212" s="108"/>
      <c r="GP212" s="108"/>
      <c r="GQ212" s="108"/>
      <c r="GR212" s="108"/>
      <c r="GS212" s="108"/>
      <c r="GT212" s="108"/>
      <c r="GU212" s="108"/>
      <c r="GV212" s="108"/>
      <c r="GW212" s="108"/>
      <c r="GX212" s="108"/>
      <c r="GY212" s="108"/>
      <c r="GZ212" s="108"/>
      <c r="HA212" s="108"/>
      <c r="HB212" s="108"/>
      <c r="HC212" s="108"/>
      <c r="HD212" s="108"/>
      <c r="HE212" s="108"/>
      <c r="HF212" s="108"/>
      <c r="HG212" s="108"/>
      <c r="HH212" s="108"/>
      <c r="HI212" s="108"/>
      <c r="HJ212" s="108"/>
      <c r="HK212" s="108"/>
      <c r="HL212" s="108"/>
      <c r="HM212" s="108"/>
      <c r="HN212" s="108"/>
      <c r="HO212" s="108"/>
      <c r="HP212" s="108"/>
      <c r="HQ212" s="108"/>
      <c r="HR212" s="108"/>
      <c r="HS212" s="108"/>
      <c r="HT212" s="108"/>
      <c r="HU212" s="108"/>
      <c r="HV212" s="108"/>
      <c r="HW212" s="108"/>
      <c r="HX212" s="108"/>
      <c r="HY212" s="108"/>
      <c r="HZ212" s="108"/>
      <c r="IA212" s="108"/>
      <c r="IB212" s="108"/>
      <c r="IC212" s="108"/>
      <c r="ID212" s="108"/>
      <c r="IE212" s="108"/>
      <c r="IF212" s="108"/>
      <c r="IG212" s="108"/>
      <c r="IH212" s="108"/>
      <c r="II212" s="108"/>
      <c r="IJ212" s="108"/>
      <c r="IK212" s="108"/>
      <c r="IL212" s="108"/>
      <c r="IM212" s="108"/>
      <c r="IN212" s="108"/>
      <c r="IO212" s="108"/>
      <c r="IP212" s="108"/>
      <c r="IQ212" s="108"/>
      <c r="IR212" s="108"/>
      <c r="IS212" s="108"/>
      <c r="IT212" s="108"/>
      <c r="IU212" s="108"/>
      <c r="IV212" s="108"/>
      <c r="IW212" s="108"/>
      <c r="IX212" s="108"/>
      <c r="IY212" s="108"/>
      <c r="IZ212" s="108"/>
      <c r="JA212" s="108"/>
      <c r="JB212" s="108"/>
      <c r="JC212" s="108"/>
      <c r="JD212" s="108"/>
      <c r="JE212" s="108"/>
      <c r="JF212" s="108"/>
      <c r="JG212" s="108"/>
      <c r="JH212" s="108"/>
      <c r="JI212" s="108"/>
      <c r="JJ212" s="108"/>
      <c r="JK212" s="108"/>
      <c r="JL212" s="108"/>
      <c r="JM212" s="108"/>
      <c r="JN212" s="108"/>
      <c r="JO212" s="108"/>
      <c r="JP212" s="108"/>
      <c r="JQ212" s="108"/>
      <c r="JR212" s="108"/>
      <c r="JS212" s="108"/>
      <c r="JT212" s="108"/>
      <c r="JU212" s="108"/>
      <c r="JV212" s="108"/>
      <c r="JW212" s="108"/>
      <c r="JX212" s="108"/>
      <c r="JY212" s="108"/>
      <c r="JZ212" s="108"/>
      <c r="KA212" s="108"/>
      <c r="KB212" s="108"/>
      <c r="KC212" s="108"/>
      <c r="KD212" s="108"/>
      <c r="KE212" s="108"/>
      <c r="KF212" s="108"/>
      <c r="KG212" s="108"/>
      <c r="KH212" s="108"/>
      <c r="KI212" s="108"/>
      <c r="KJ212" s="108"/>
      <c r="KK212" s="108"/>
      <c r="KL212" s="108"/>
      <c r="KM212" s="108"/>
      <c r="KN212" s="108"/>
      <c r="KO212" s="108"/>
      <c r="KP212" s="108"/>
      <c r="KQ212" s="108"/>
      <c r="KR212" s="108"/>
      <c r="KS212" s="108"/>
      <c r="KT212" s="108"/>
      <c r="KU212" s="108"/>
      <c r="KV212" s="108"/>
      <c r="KW212" s="108"/>
      <c r="KX212" s="108"/>
      <c r="KY212" s="108"/>
      <c r="KZ212" s="108"/>
      <c r="LA212" s="108"/>
      <c r="LB212" s="108"/>
      <c r="LC212" s="108"/>
      <c r="LD212" s="108"/>
      <c r="LE212" s="108"/>
      <c r="LF212" s="108"/>
      <c r="LG212" s="108"/>
      <c r="LH212" s="108"/>
      <c r="LI212" s="108"/>
      <c r="LJ212" s="108"/>
      <c r="LK212" s="108"/>
      <c r="LL212" s="108"/>
      <c r="LM212" s="108"/>
      <c r="LN212" s="108"/>
      <c r="LO212" s="108"/>
      <c r="LP212" s="108"/>
      <c r="LQ212" s="108"/>
      <c r="LR212" s="108"/>
      <c r="LS212" s="108"/>
      <c r="LT212" s="108"/>
      <c r="LU212" s="108"/>
      <c r="LV212" s="108"/>
      <c r="LW212" s="108"/>
      <c r="LX212" s="108"/>
      <c r="LY212" s="108"/>
      <c r="LZ212" s="108"/>
      <c r="MA212" s="108"/>
      <c r="MB212" s="108"/>
      <c r="MC212" s="108"/>
      <c r="MD212" s="108"/>
      <c r="ME212" s="108"/>
    </row>
    <row r="213" spans="1:343">
      <c r="A213" s="3"/>
      <c r="B213" s="438"/>
      <c r="C213" s="438"/>
      <c r="D213" s="438"/>
      <c r="E213" s="438"/>
      <c r="F213" s="438"/>
      <c r="G213" s="438"/>
      <c r="H213" s="438"/>
      <c r="I213" s="438"/>
      <c r="J213" s="438"/>
      <c r="K213" s="438"/>
      <c r="L213" s="438"/>
      <c r="M213" s="438"/>
      <c r="N213" s="438"/>
      <c r="O213" s="438"/>
      <c r="P213" s="438"/>
      <c r="Q213" s="438"/>
      <c r="R213" s="438"/>
      <c r="S213" s="438"/>
      <c r="T213" s="438"/>
      <c r="U213" s="438"/>
      <c r="V213" s="438"/>
      <c r="W213" s="438"/>
      <c r="X213" s="438"/>
      <c r="Y213" s="438"/>
      <c r="Z213" s="438"/>
      <c r="AA213" s="438"/>
      <c r="AB213" s="438"/>
      <c r="AC213" s="438"/>
      <c r="AD213" s="438"/>
      <c r="AE213" s="154"/>
      <c r="AF213" s="154"/>
      <c r="AG213" s="154"/>
      <c r="AH213" s="154"/>
      <c r="AI213" s="154"/>
      <c r="AJ213" s="108"/>
      <c r="AK213" s="154"/>
      <c r="AL213" s="108"/>
      <c r="AM213" s="108"/>
      <c r="AN213" s="108"/>
      <c r="AO213" s="108"/>
      <c r="AP213" s="108"/>
      <c r="AQ213" s="108"/>
      <c r="AR213" s="108"/>
      <c r="AS213" s="108"/>
      <c r="AT213" s="108"/>
      <c r="AU213" s="108"/>
      <c r="AV213" s="108"/>
      <c r="AW213" s="108"/>
      <c r="AX213" s="108"/>
      <c r="AY213" s="108"/>
      <c r="AZ213" s="108"/>
      <c r="BA213" s="108"/>
      <c r="BB213" s="108"/>
      <c r="BC213" s="108"/>
      <c r="BD213" s="108"/>
      <c r="BE213" s="108"/>
      <c r="BF213" s="108"/>
      <c r="BG213" s="108"/>
      <c r="BH213" s="108"/>
      <c r="BI213" s="108"/>
      <c r="BJ213" s="108"/>
      <c r="BK213" s="108"/>
      <c r="BL213" s="108"/>
      <c r="BM213" s="108"/>
      <c r="BN213" s="108"/>
      <c r="BO213" s="108"/>
      <c r="BP213" s="108"/>
      <c r="BQ213" s="108"/>
      <c r="BR213" s="108"/>
      <c r="BS213" s="108"/>
      <c r="BT213" s="108"/>
      <c r="BU213" s="108"/>
      <c r="BV213" s="108"/>
      <c r="BW213" s="108"/>
      <c r="BX213" s="108"/>
      <c r="BY213" s="108"/>
      <c r="BZ213" s="108"/>
      <c r="CA213" s="108"/>
      <c r="CB213" s="108"/>
      <c r="CC213" s="108"/>
      <c r="CD213" s="108"/>
      <c r="CE213" s="108"/>
      <c r="CF213" s="108"/>
      <c r="CG213" s="108"/>
      <c r="CH213" s="108"/>
      <c r="CI213" s="108"/>
      <c r="CJ213" s="108"/>
      <c r="CK213" s="108"/>
      <c r="CL213" s="108"/>
      <c r="CM213" s="108"/>
      <c r="CN213" s="108"/>
      <c r="CO213" s="108"/>
      <c r="CP213" s="108"/>
      <c r="CQ213" s="108"/>
      <c r="CR213" s="108"/>
      <c r="CS213" s="108"/>
      <c r="CT213" s="108"/>
      <c r="CU213" s="108"/>
      <c r="CV213" s="108"/>
      <c r="CW213" s="108"/>
      <c r="CX213" s="108"/>
      <c r="CY213" s="108"/>
      <c r="CZ213" s="108"/>
      <c r="DA213" s="108"/>
      <c r="DB213" s="108"/>
      <c r="DC213" s="108"/>
      <c r="DD213" s="108"/>
      <c r="DE213" s="108"/>
      <c r="DF213" s="108"/>
      <c r="DG213" s="108"/>
      <c r="DH213" s="108"/>
      <c r="DI213" s="108"/>
      <c r="DJ213" s="108"/>
      <c r="DK213" s="108"/>
      <c r="DL213" s="108"/>
      <c r="DM213" s="108"/>
      <c r="DN213" s="108"/>
      <c r="DO213" s="108"/>
      <c r="DP213" s="108"/>
      <c r="DQ213" s="108"/>
      <c r="DR213" s="108"/>
      <c r="DS213" s="108"/>
      <c r="DT213" s="108"/>
      <c r="DU213" s="108"/>
      <c r="DV213" s="108"/>
      <c r="DW213" s="108"/>
      <c r="DX213" s="108"/>
      <c r="DY213" s="108"/>
      <c r="DZ213" s="108"/>
      <c r="EA213" s="108"/>
      <c r="EB213" s="108"/>
      <c r="EC213" s="108"/>
      <c r="ED213" s="108"/>
      <c r="EE213" s="108"/>
      <c r="EF213" s="108"/>
      <c r="EG213" s="108"/>
      <c r="EH213" s="108"/>
      <c r="EI213" s="108"/>
      <c r="EJ213" s="108"/>
      <c r="EK213" s="108"/>
      <c r="EL213" s="108"/>
      <c r="EM213" s="108"/>
      <c r="EN213" s="108"/>
      <c r="EO213" s="108"/>
      <c r="EP213" s="108"/>
      <c r="EQ213" s="108"/>
      <c r="ER213" s="108"/>
      <c r="ES213" s="108"/>
      <c r="ET213" s="108"/>
      <c r="EU213" s="108"/>
      <c r="EV213" s="108"/>
      <c r="EW213" s="108"/>
      <c r="EX213" s="108"/>
      <c r="EY213" s="108"/>
      <c r="EZ213" s="108"/>
      <c r="FA213" s="108"/>
      <c r="FB213" s="108"/>
      <c r="FC213" s="108"/>
      <c r="FD213" s="108"/>
      <c r="FE213" s="108"/>
      <c r="FF213" s="108"/>
      <c r="FG213" s="108"/>
      <c r="FH213" s="108"/>
      <c r="FI213" s="108"/>
      <c r="FJ213" s="108"/>
      <c r="FK213" s="108"/>
      <c r="FL213" s="108"/>
      <c r="FM213" s="108"/>
      <c r="FN213" s="108"/>
      <c r="FO213" s="108"/>
      <c r="FP213" s="108"/>
      <c r="FQ213" s="108"/>
      <c r="FR213" s="108"/>
      <c r="FS213" s="108"/>
      <c r="FT213" s="108"/>
      <c r="FU213" s="108"/>
      <c r="FV213" s="108"/>
      <c r="FW213" s="108"/>
      <c r="FX213" s="108"/>
      <c r="FY213" s="108"/>
      <c r="FZ213" s="108"/>
      <c r="GA213" s="108"/>
      <c r="GB213" s="108"/>
      <c r="GC213" s="108"/>
      <c r="GD213" s="108"/>
      <c r="GE213" s="108"/>
      <c r="GF213" s="108"/>
      <c r="GG213" s="108"/>
      <c r="GH213" s="108"/>
      <c r="GI213" s="108"/>
      <c r="GJ213" s="108"/>
      <c r="GK213" s="108"/>
      <c r="GL213" s="108"/>
      <c r="GM213" s="108"/>
      <c r="GN213" s="108"/>
      <c r="GO213" s="108"/>
      <c r="GP213" s="108"/>
      <c r="GQ213" s="108"/>
      <c r="GR213" s="108"/>
      <c r="GS213" s="108"/>
      <c r="GT213" s="108"/>
      <c r="GU213" s="108"/>
      <c r="GV213" s="108"/>
      <c r="GW213" s="108"/>
      <c r="GX213" s="108"/>
      <c r="GY213" s="108"/>
      <c r="GZ213" s="108"/>
      <c r="HA213" s="108"/>
      <c r="HB213" s="108"/>
      <c r="HC213" s="108"/>
      <c r="HD213" s="108"/>
      <c r="HE213" s="108"/>
      <c r="HF213" s="108"/>
      <c r="HG213" s="108"/>
      <c r="HH213" s="108"/>
      <c r="HI213" s="108"/>
      <c r="HJ213" s="108"/>
      <c r="HK213" s="108"/>
      <c r="HL213" s="108"/>
      <c r="HM213" s="108"/>
      <c r="HN213" s="108"/>
      <c r="HO213" s="108"/>
      <c r="HP213" s="108"/>
      <c r="HQ213" s="108"/>
      <c r="HR213" s="108"/>
      <c r="HS213" s="108"/>
      <c r="HT213" s="108"/>
      <c r="HU213" s="108"/>
      <c r="HV213" s="108"/>
      <c r="HW213" s="108"/>
      <c r="HX213" s="108"/>
      <c r="HY213" s="108"/>
      <c r="HZ213" s="108"/>
      <c r="IA213" s="108"/>
      <c r="IB213" s="108"/>
      <c r="IC213" s="108"/>
      <c r="ID213" s="108"/>
      <c r="IE213" s="108"/>
      <c r="IF213" s="108"/>
      <c r="IG213" s="108"/>
      <c r="IH213" s="108"/>
      <c r="II213" s="108"/>
      <c r="IJ213" s="108"/>
      <c r="IK213" s="108"/>
      <c r="IL213" s="108"/>
      <c r="IM213" s="108"/>
      <c r="IN213" s="108"/>
      <c r="IO213" s="108"/>
      <c r="IP213" s="108"/>
      <c r="IQ213" s="108"/>
      <c r="IR213" s="108"/>
      <c r="IS213" s="108"/>
      <c r="IT213" s="108"/>
      <c r="IU213" s="108"/>
      <c r="IV213" s="108"/>
      <c r="IW213" s="108"/>
      <c r="IX213" s="108"/>
      <c r="IY213" s="108"/>
      <c r="IZ213" s="108"/>
      <c r="JA213" s="108"/>
      <c r="JB213" s="108"/>
      <c r="JC213" s="108"/>
      <c r="JD213" s="108"/>
      <c r="JE213" s="108"/>
      <c r="JF213" s="108"/>
      <c r="JG213" s="108"/>
      <c r="JH213" s="108"/>
      <c r="JI213" s="108"/>
      <c r="JJ213" s="108"/>
      <c r="JK213" s="108"/>
      <c r="JL213" s="108"/>
      <c r="JM213" s="108"/>
      <c r="JN213" s="108"/>
      <c r="JO213" s="108"/>
      <c r="JP213" s="108"/>
      <c r="JQ213" s="108"/>
      <c r="JR213" s="108"/>
      <c r="JS213" s="108"/>
      <c r="JT213" s="108"/>
      <c r="JU213" s="108"/>
      <c r="JV213" s="108"/>
      <c r="JW213" s="108"/>
      <c r="JX213" s="108"/>
      <c r="JY213" s="108"/>
      <c r="JZ213" s="108"/>
      <c r="KA213" s="108"/>
      <c r="KB213" s="108"/>
      <c r="KC213" s="108"/>
      <c r="KD213" s="108"/>
      <c r="KE213" s="108"/>
      <c r="KF213" s="108"/>
      <c r="KG213" s="108"/>
      <c r="KH213" s="108"/>
      <c r="KI213" s="108"/>
      <c r="KJ213" s="108"/>
      <c r="KK213" s="108"/>
      <c r="KL213" s="108"/>
      <c r="KM213" s="108"/>
      <c r="KN213" s="108"/>
      <c r="KO213" s="108"/>
      <c r="KP213" s="108"/>
      <c r="KQ213" s="108"/>
      <c r="KR213" s="108"/>
      <c r="KS213" s="108"/>
      <c r="KT213" s="108"/>
      <c r="KU213" s="108"/>
      <c r="KV213" s="108"/>
      <c r="KW213" s="108"/>
      <c r="KX213" s="108"/>
      <c r="KY213" s="108"/>
      <c r="KZ213" s="108"/>
      <c r="LA213" s="108"/>
      <c r="LB213" s="108"/>
      <c r="LC213" s="108"/>
      <c r="LD213" s="108"/>
      <c r="LE213" s="108"/>
      <c r="LF213" s="108"/>
      <c r="LG213" s="108"/>
      <c r="LH213" s="108"/>
      <c r="LI213" s="108"/>
      <c r="LJ213" s="108"/>
      <c r="LK213" s="108"/>
      <c r="LL213" s="108"/>
      <c r="LM213" s="108"/>
      <c r="LN213" s="108"/>
      <c r="LO213" s="108"/>
      <c r="LP213" s="108"/>
      <c r="LQ213" s="108"/>
      <c r="LR213" s="108"/>
      <c r="LS213" s="108"/>
      <c r="LT213" s="108"/>
      <c r="LU213" s="108"/>
      <c r="LV213" s="108"/>
      <c r="LW213" s="108"/>
      <c r="LX213" s="108"/>
      <c r="LY213" s="108"/>
      <c r="LZ213" s="108"/>
      <c r="MA213" s="108"/>
      <c r="MB213" s="108"/>
      <c r="MC213" s="108"/>
      <c r="MD213" s="108"/>
      <c r="ME213" s="108"/>
    </row>
    <row r="214" spans="1:343">
      <c r="A214" s="3"/>
      <c r="B214" s="438"/>
      <c r="C214" s="438"/>
      <c r="D214" s="438"/>
      <c r="E214" s="438"/>
      <c r="F214" s="438"/>
      <c r="G214" s="438"/>
      <c r="H214" s="438"/>
      <c r="I214" s="438"/>
      <c r="J214" s="438"/>
      <c r="K214" s="438"/>
      <c r="L214" s="438"/>
      <c r="M214" s="438"/>
      <c r="N214" s="438"/>
      <c r="O214" s="438"/>
      <c r="P214" s="438"/>
      <c r="Q214" s="438"/>
      <c r="R214" s="438"/>
      <c r="S214" s="438"/>
      <c r="T214" s="438"/>
      <c r="U214" s="438"/>
      <c r="V214" s="438"/>
      <c r="W214" s="438"/>
      <c r="X214" s="438"/>
      <c r="Y214" s="438"/>
      <c r="Z214" s="438"/>
      <c r="AA214" s="438"/>
      <c r="AB214" s="438"/>
      <c r="AC214" s="438"/>
      <c r="AD214" s="438"/>
      <c r="AE214" s="154"/>
      <c r="AF214" s="154"/>
      <c r="AG214" s="154"/>
      <c r="AH214" s="154"/>
      <c r="AI214" s="154"/>
      <c r="AJ214" s="108"/>
      <c r="AK214" s="154"/>
      <c r="AL214" s="108"/>
      <c r="AM214" s="108"/>
      <c r="AN214" s="108"/>
      <c r="AO214" s="108"/>
      <c r="AP214" s="108"/>
      <c r="AQ214" s="108"/>
      <c r="AR214" s="108"/>
      <c r="AS214" s="108"/>
      <c r="AT214" s="108"/>
      <c r="AU214" s="108"/>
      <c r="AV214" s="108"/>
      <c r="AW214" s="108"/>
      <c r="AX214" s="108"/>
      <c r="AY214" s="108"/>
      <c r="AZ214" s="108"/>
      <c r="BA214" s="108"/>
      <c r="BB214" s="108"/>
      <c r="BC214" s="108"/>
      <c r="BD214" s="108"/>
      <c r="BE214" s="108"/>
      <c r="BF214" s="108"/>
      <c r="BG214" s="108"/>
      <c r="BH214" s="108"/>
      <c r="BI214" s="108"/>
      <c r="BJ214" s="108"/>
      <c r="BK214" s="108"/>
      <c r="BL214" s="108"/>
      <c r="BM214" s="108"/>
      <c r="BN214" s="108"/>
      <c r="BO214" s="108"/>
      <c r="BP214" s="108"/>
      <c r="BQ214" s="108"/>
      <c r="BR214" s="108"/>
      <c r="BS214" s="108"/>
      <c r="BT214" s="108"/>
      <c r="BU214" s="108"/>
      <c r="BV214" s="108"/>
      <c r="BW214" s="108"/>
      <c r="BX214" s="108"/>
      <c r="BY214" s="108"/>
      <c r="BZ214" s="108"/>
      <c r="CA214" s="108"/>
      <c r="CB214" s="108"/>
      <c r="CC214" s="108"/>
      <c r="CD214" s="108"/>
      <c r="CE214" s="108"/>
      <c r="CF214" s="108"/>
      <c r="CG214" s="108"/>
      <c r="CH214" s="108"/>
      <c r="CI214" s="108"/>
      <c r="CJ214" s="108"/>
      <c r="CK214" s="108"/>
      <c r="CL214" s="108"/>
      <c r="CM214" s="108"/>
      <c r="CN214" s="108"/>
      <c r="CO214" s="108"/>
      <c r="CP214" s="108"/>
      <c r="CQ214" s="108"/>
      <c r="CR214" s="108"/>
      <c r="CS214" s="108"/>
      <c r="CT214" s="108"/>
      <c r="CU214" s="108"/>
      <c r="CV214" s="108"/>
      <c r="CW214" s="108"/>
      <c r="CX214" s="108"/>
      <c r="CY214" s="108"/>
      <c r="CZ214" s="108"/>
      <c r="DA214" s="108"/>
      <c r="DB214" s="108"/>
      <c r="DC214" s="108"/>
      <c r="DD214" s="108"/>
      <c r="DE214" s="108"/>
      <c r="DF214" s="108"/>
      <c r="DG214" s="108"/>
      <c r="DH214" s="108"/>
      <c r="DI214" s="108"/>
      <c r="DJ214" s="108"/>
      <c r="DK214" s="108"/>
      <c r="DL214" s="108"/>
      <c r="DM214" s="108"/>
      <c r="DN214" s="108"/>
      <c r="DO214" s="108"/>
      <c r="DP214" s="108"/>
      <c r="DQ214" s="108"/>
      <c r="DR214" s="108"/>
      <c r="DS214" s="108"/>
      <c r="DT214" s="108"/>
      <c r="DU214" s="108"/>
      <c r="DV214" s="108"/>
      <c r="DW214" s="108"/>
      <c r="DX214" s="108"/>
      <c r="DY214" s="108"/>
      <c r="DZ214" s="108"/>
      <c r="EA214" s="108"/>
      <c r="EB214" s="108"/>
      <c r="EC214" s="108"/>
      <c r="ED214" s="108"/>
      <c r="EE214" s="108"/>
      <c r="EF214" s="108"/>
      <c r="EG214" s="108"/>
      <c r="EH214" s="108"/>
      <c r="EI214" s="108"/>
      <c r="EJ214" s="108"/>
      <c r="EK214" s="108"/>
      <c r="EL214" s="108"/>
      <c r="EM214" s="108"/>
      <c r="EN214" s="108"/>
      <c r="EO214" s="108"/>
      <c r="EP214" s="108"/>
      <c r="EQ214" s="108"/>
      <c r="ER214" s="108"/>
      <c r="ES214" s="108"/>
      <c r="ET214" s="108"/>
      <c r="EU214" s="108"/>
      <c r="EV214" s="108"/>
      <c r="EW214" s="108"/>
      <c r="EX214" s="108"/>
      <c r="EY214" s="108"/>
      <c r="EZ214" s="108"/>
      <c r="FA214" s="108"/>
      <c r="FB214" s="108"/>
      <c r="FC214" s="108"/>
      <c r="FD214" s="108"/>
      <c r="FE214" s="108"/>
      <c r="FF214" s="108"/>
      <c r="FG214" s="108"/>
      <c r="FH214" s="108"/>
      <c r="FI214" s="108"/>
      <c r="FJ214" s="108"/>
      <c r="FK214" s="108"/>
      <c r="FL214" s="108"/>
      <c r="FM214" s="108"/>
      <c r="FN214" s="108"/>
      <c r="FO214" s="108"/>
      <c r="FP214" s="108"/>
      <c r="FQ214" s="108"/>
      <c r="FR214" s="108"/>
      <c r="FS214" s="108"/>
      <c r="FT214" s="108"/>
      <c r="FU214" s="108"/>
      <c r="FV214" s="108"/>
      <c r="FW214" s="108"/>
      <c r="FX214" s="108"/>
      <c r="FY214" s="108"/>
      <c r="FZ214" s="108"/>
      <c r="GA214" s="108"/>
      <c r="GB214" s="108"/>
      <c r="GC214" s="108"/>
      <c r="GD214" s="108"/>
      <c r="GE214" s="108"/>
      <c r="GF214" s="108"/>
      <c r="GG214" s="108"/>
      <c r="GH214" s="108"/>
      <c r="GI214" s="108"/>
      <c r="GJ214" s="108"/>
      <c r="GK214" s="108"/>
      <c r="GL214" s="108"/>
      <c r="GM214" s="108"/>
      <c r="GN214" s="108"/>
      <c r="GO214" s="108"/>
      <c r="GP214" s="108"/>
      <c r="GQ214" s="108"/>
      <c r="GR214" s="108"/>
      <c r="GS214" s="108"/>
      <c r="GT214" s="108"/>
      <c r="GU214" s="108"/>
      <c r="GV214" s="108"/>
      <c r="GW214" s="108"/>
      <c r="GX214" s="108"/>
      <c r="GY214" s="108"/>
      <c r="GZ214" s="108"/>
      <c r="HA214" s="108"/>
      <c r="HB214" s="108"/>
      <c r="HC214" s="108"/>
      <c r="HD214" s="108"/>
      <c r="HE214" s="108"/>
      <c r="HF214" s="108"/>
      <c r="HG214" s="108"/>
      <c r="HH214" s="108"/>
      <c r="HI214" s="108"/>
      <c r="HJ214" s="108"/>
      <c r="HK214" s="108"/>
      <c r="HL214" s="108"/>
      <c r="HM214" s="108"/>
      <c r="HN214" s="108"/>
      <c r="HO214" s="108"/>
      <c r="HP214" s="108"/>
      <c r="HQ214" s="108"/>
      <c r="HR214" s="108"/>
      <c r="HS214" s="108"/>
      <c r="HT214" s="108"/>
      <c r="HU214" s="108"/>
      <c r="HV214" s="108"/>
      <c r="HW214" s="108"/>
      <c r="HX214" s="108"/>
      <c r="HY214" s="108"/>
      <c r="HZ214" s="108"/>
      <c r="IA214" s="108"/>
      <c r="IB214" s="108"/>
      <c r="IC214" s="108"/>
      <c r="ID214" s="108"/>
      <c r="IE214" s="108"/>
      <c r="IF214" s="108"/>
      <c r="IG214" s="108"/>
      <c r="IH214" s="108"/>
      <c r="II214" s="108"/>
      <c r="IJ214" s="108"/>
      <c r="IK214" s="108"/>
      <c r="IL214" s="108"/>
      <c r="IM214" s="108"/>
      <c r="IN214" s="108"/>
      <c r="IO214" s="108"/>
      <c r="IP214" s="108"/>
      <c r="IQ214" s="108"/>
      <c r="IR214" s="108"/>
      <c r="IS214" s="108"/>
      <c r="IT214" s="108"/>
      <c r="IU214" s="108"/>
      <c r="IV214" s="108"/>
      <c r="IW214" s="108"/>
      <c r="IX214" s="108"/>
      <c r="IY214" s="108"/>
      <c r="IZ214" s="108"/>
      <c r="JA214" s="108"/>
      <c r="JB214" s="108"/>
      <c r="JC214" s="108"/>
      <c r="JD214" s="108"/>
      <c r="JE214" s="108"/>
      <c r="JF214" s="108"/>
      <c r="JG214" s="108"/>
      <c r="JH214" s="108"/>
      <c r="JI214" s="108"/>
      <c r="JJ214" s="108"/>
      <c r="JK214" s="108"/>
      <c r="JL214" s="108"/>
      <c r="JM214" s="108"/>
      <c r="JN214" s="108"/>
      <c r="JO214" s="108"/>
      <c r="JP214" s="108"/>
      <c r="JQ214" s="108"/>
      <c r="JR214" s="108"/>
      <c r="JS214" s="108"/>
      <c r="JT214" s="108"/>
      <c r="JU214" s="108"/>
      <c r="JV214" s="108"/>
      <c r="JW214" s="108"/>
      <c r="JX214" s="108"/>
      <c r="JY214" s="108"/>
      <c r="JZ214" s="108"/>
      <c r="KA214" s="108"/>
      <c r="KB214" s="108"/>
      <c r="KC214" s="108"/>
      <c r="KD214" s="108"/>
      <c r="KE214" s="108"/>
      <c r="KF214" s="108"/>
      <c r="KG214" s="108"/>
      <c r="KH214" s="108"/>
      <c r="KI214" s="108"/>
      <c r="KJ214" s="108"/>
      <c r="KK214" s="108"/>
      <c r="KL214" s="108"/>
      <c r="KM214" s="108"/>
      <c r="KN214" s="108"/>
      <c r="KO214" s="108"/>
      <c r="KP214" s="108"/>
      <c r="KQ214" s="108"/>
      <c r="KR214" s="108"/>
      <c r="KS214" s="108"/>
      <c r="KT214" s="108"/>
      <c r="KU214" s="108"/>
      <c r="KV214" s="108"/>
      <c r="KW214" s="108"/>
      <c r="KX214" s="108"/>
      <c r="KY214" s="108"/>
      <c r="KZ214" s="108"/>
      <c r="LA214" s="108"/>
      <c r="LB214" s="108"/>
      <c r="LC214" s="108"/>
      <c r="LD214" s="108"/>
      <c r="LE214" s="108"/>
      <c r="LF214" s="108"/>
      <c r="LG214" s="108"/>
      <c r="LH214" s="108"/>
      <c r="LI214" s="108"/>
      <c r="LJ214" s="108"/>
      <c r="LK214" s="108"/>
      <c r="LL214" s="108"/>
      <c r="LM214" s="108"/>
      <c r="LN214" s="108"/>
      <c r="LO214" s="108"/>
      <c r="LP214" s="108"/>
      <c r="LQ214" s="108"/>
      <c r="LR214" s="108"/>
      <c r="LS214" s="108"/>
      <c r="LT214" s="108"/>
      <c r="LU214" s="108"/>
      <c r="LV214" s="108"/>
      <c r="LW214" s="108"/>
      <c r="LX214" s="108"/>
      <c r="LY214" s="108"/>
      <c r="LZ214" s="108"/>
      <c r="MA214" s="108"/>
      <c r="MB214" s="108"/>
      <c r="MC214" s="108"/>
      <c r="MD214" s="108"/>
      <c r="ME214" s="108"/>
    </row>
    <row r="215" spans="1:343">
      <c r="A215" s="3"/>
      <c r="B215" s="438"/>
      <c r="C215" s="438"/>
      <c r="D215" s="438"/>
      <c r="E215" s="438"/>
      <c r="F215" s="438"/>
      <c r="G215" s="438"/>
      <c r="H215" s="438"/>
      <c r="I215" s="438"/>
      <c r="J215" s="438"/>
      <c r="K215" s="438"/>
      <c r="L215" s="438"/>
      <c r="M215" s="438"/>
      <c r="N215" s="438"/>
      <c r="O215" s="438"/>
      <c r="P215" s="438"/>
      <c r="Q215" s="438"/>
      <c r="R215" s="438"/>
      <c r="S215" s="438"/>
      <c r="T215" s="438"/>
      <c r="U215" s="438"/>
      <c r="V215" s="438"/>
      <c r="W215" s="438"/>
      <c r="X215" s="438"/>
      <c r="Y215" s="438"/>
      <c r="Z215" s="438"/>
      <c r="AA215" s="438"/>
      <c r="AB215" s="438"/>
      <c r="AC215" s="438"/>
      <c r="AD215" s="438"/>
      <c r="AE215" s="154"/>
      <c r="AF215" s="154"/>
      <c r="AG215" s="154"/>
      <c r="AH215" s="154"/>
      <c r="AI215" s="154"/>
      <c r="AJ215" s="108"/>
      <c r="AK215" s="154"/>
      <c r="AL215" s="108"/>
      <c r="AM215" s="108"/>
      <c r="AN215" s="108"/>
      <c r="AO215" s="108"/>
      <c r="AP215" s="108"/>
      <c r="AQ215" s="108"/>
      <c r="AR215" s="108"/>
      <c r="AS215" s="108"/>
      <c r="AT215" s="108"/>
      <c r="AU215" s="108"/>
      <c r="AV215" s="108"/>
      <c r="AW215" s="108"/>
      <c r="AX215" s="108"/>
      <c r="AY215" s="108"/>
      <c r="AZ215" s="108"/>
      <c r="BA215" s="108"/>
      <c r="BB215" s="108"/>
      <c r="BC215" s="108"/>
      <c r="BD215" s="108"/>
      <c r="BE215" s="108"/>
      <c r="BF215" s="108"/>
      <c r="BG215" s="108"/>
      <c r="BH215" s="108"/>
      <c r="BI215" s="108"/>
      <c r="BJ215" s="108"/>
      <c r="BK215" s="108"/>
      <c r="BL215" s="108"/>
      <c r="BM215" s="108"/>
      <c r="BN215" s="108"/>
      <c r="BO215" s="108"/>
      <c r="BP215" s="108"/>
      <c r="BQ215" s="108"/>
      <c r="BR215" s="108"/>
      <c r="BS215" s="108"/>
      <c r="BT215" s="108"/>
      <c r="BU215" s="108"/>
      <c r="BV215" s="108"/>
      <c r="BW215" s="108"/>
      <c r="BX215" s="108"/>
      <c r="BY215" s="108"/>
      <c r="BZ215" s="108"/>
      <c r="CA215" s="108"/>
      <c r="CB215" s="108"/>
      <c r="CC215" s="108"/>
      <c r="CD215" s="108"/>
      <c r="CE215" s="108"/>
      <c r="CF215" s="108"/>
      <c r="CG215" s="108"/>
      <c r="CH215" s="108"/>
      <c r="CI215" s="108"/>
      <c r="CJ215" s="108"/>
      <c r="CK215" s="108"/>
      <c r="CL215" s="108"/>
      <c r="CM215" s="108"/>
      <c r="CN215" s="108"/>
      <c r="CO215" s="108"/>
      <c r="CP215" s="108"/>
      <c r="CQ215" s="108"/>
      <c r="CR215" s="108"/>
      <c r="CS215" s="108"/>
      <c r="CT215" s="108"/>
      <c r="CU215" s="108"/>
      <c r="CV215" s="108"/>
      <c r="CW215" s="108"/>
      <c r="CX215" s="108"/>
      <c r="CY215" s="108"/>
      <c r="CZ215" s="108"/>
      <c r="DA215" s="108"/>
      <c r="DB215" s="108"/>
      <c r="DC215" s="108"/>
      <c r="DD215" s="108"/>
      <c r="DE215" s="108"/>
      <c r="DF215" s="108"/>
      <c r="DG215" s="108"/>
      <c r="DH215" s="108"/>
      <c r="DI215" s="108"/>
      <c r="DJ215" s="108"/>
      <c r="DK215" s="108"/>
      <c r="DL215" s="108"/>
      <c r="DM215" s="108"/>
      <c r="DN215" s="108"/>
      <c r="DO215" s="108"/>
      <c r="DP215" s="108"/>
      <c r="DQ215" s="108"/>
      <c r="DR215" s="108"/>
      <c r="DS215" s="108"/>
      <c r="DT215" s="108"/>
      <c r="DU215" s="108"/>
      <c r="DV215" s="108"/>
      <c r="DW215" s="108"/>
      <c r="DX215" s="108"/>
      <c r="DY215" s="108"/>
      <c r="DZ215" s="108"/>
      <c r="EA215" s="108"/>
      <c r="EB215" s="108"/>
      <c r="EC215" s="108"/>
      <c r="ED215" s="108"/>
      <c r="EE215" s="108"/>
      <c r="EF215" s="108"/>
      <c r="EG215" s="108"/>
      <c r="EH215" s="108"/>
      <c r="EI215" s="108"/>
      <c r="EJ215" s="108"/>
      <c r="EK215" s="108"/>
      <c r="EL215" s="108"/>
      <c r="EM215" s="108"/>
      <c r="EN215" s="108"/>
      <c r="EO215" s="108"/>
      <c r="EP215" s="108"/>
      <c r="EQ215" s="108"/>
      <c r="ER215" s="108"/>
      <c r="ES215" s="108"/>
      <c r="ET215" s="108"/>
      <c r="EU215" s="108"/>
      <c r="EV215" s="108"/>
      <c r="EW215" s="108"/>
      <c r="EX215" s="108"/>
      <c r="EY215" s="108"/>
      <c r="EZ215" s="108"/>
      <c r="FA215" s="108"/>
      <c r="FB215" s="108"/>
      <c r="FC215" s="108"/>
      <c r="FD215" s="108"/>
      <c r="FE215" s="108"/>
      <c r="FF215" s="108"/>
      <c r="FG215" s="108"/>
      <c r="FH215" s="108"/>
      <c r="FI215" s="108"/>
      <c r="FJ215" s="108"/>
      <c r="FK215" s="108"/>
      <c r="FL215" s="108"/>
      <c r="FM215" s="108"/>
      <c r="FN215" s="108"/>
      <c r="FO215" s="108"/>
      <c r="FP215" s="108"/>
      <c r="FQ215" s="108"/>
      <c r="FR215" s="108"/>
      <c r="FS215" s="108"/>
      <c r="FT215" s="108"/>
      <c r="FU215" s="108"/>
      <c r="FV215" s="108"/>
      <c r="FW215" s="108"/>
      <c r="FX215" s="108"/>
      <c r="FY215" s="108"/>
      <c r="FZ215" s="108"/>
      <c r="GA215" s="108"/>
      <c r="GB215" s="108"/>
      <c r="GC215" s="108"/>
      <c r="GD215" s="108"/>
      <c r="GE215" s="108"/>
      <c r="GF215" s="108"/>
      <c r="GG215" s="108"/>
      <c r="GH215" s="108"/>
      <c r="GI215" s="108"/>
      <c r="GJ215" s="108"/>
      <c r="GK215" s="108"/>
      <c r="GL215" s="108"/>
      <c r="GM215" s="108"/>
      <c r="GN215" s="108"/>
      <c r="GO215" s="108"/>
      <c r="GP215" s="108"/>
      <c r="GQ215" s="108"/>
      <c r="GR215" s="108"/>
      <c r="GS215" s="108"/>
      <c r="GT215" s="108"/>
      <c r="GU215" s="108"/>
      <c r="GV215" s="108"/>
      <c r="GW215" s="108"/>
      <c r="GX215" s="108"/>
      <c r="GY215" s="108"/>
      <c r="GZ215" s="108"/>
      <c r="HA215" s="108"/>
      <c r="HB215" s="108"/>
      <c r="HC215" s="108"/>
      <c r="HD215" s="108"/>
      <c r="HE215" s="108"/>
      <c r="HF215" s="108"/>
      <c r="HG215" s="108"/>
      <c r="HH215" s="108"/>
      <c r="HI215" s="108"/>
      <c r="HJ215" s="108"/>
      <c r="HK215" s="108"/>
      <c r="HL215" s="108"/>
      <c r="HM215" s="108"/>
      <c r="HN215" s="108"/>
      <c r="HO215" s="108"/>
      <c r="HP215" s="108"/>
      <c r="HQ215" s="108"/>
      <c r="HR215" s="108"/>
      <c r="HS215" s="108"/>
      <c r="HT215" s="108"/>
      <c r="HU215" s="108"/>
      <c r="HV215" s="108"/>
      <c r="HW215" s="108"/>
      <c r="HX215" s="108"/>
      <c r="HY215" s="108"/>
      <c r="HZ215" s="108"/>
      <c r="IA215" s="108"/>
      <c r="IB215" s="108"/>
      <c r="IC215" s="108"/>
      <c r="ID215" s="108"/>
      <c r="IE215" s="108"/>
      <c r="IF215" s="108"/>
      <c r="IG215" s="108"/>
      <c r="IH215" s="108"/>
      <c r="II215" s="108"/>
      <c r="IJ215" s="108"/>
      <c r="IK215" s="108"/>
      <c r="IL215" s="108"/>
      <c r="IM215" s="108"/>
      <c r="IN215" s="108"/>
      <c r="IO215" s="108"/>
      <c r="IP215" s="108"/>
      <c r="IQ215" s="108"/>
      <c r="IR215" s="108"/>
      <c r="IS215" s="108"/>
      <c r="IT215" s="108"/>
      <c r="IU215" s="108"/>
      <c r="IV215" s="108"/>
      <c r="IW215" s="108"/>
      <c r="IX215" s="108"/>
      <c r="IY215" s="108"/>
      <c r="IZ215" s="108"/>
      <c r="JA215" s="108"/>
      <c r="JB215" s="108"/>
      <c r="JC215" s="108"/>
      <c r="JD215" s="108"/>
      <c r="JE215" s="108"/>
      <c r="JF215" s="108"/>
      <c r="JG215" s="108"/>
      <c r="JH215" s="108"/>
      <c r="JI215" s="108"/>
      <c r="JJ215" s="108"/>
      <c r="JK215" s="108"/>
      <c r="JL215" s="108"/>
      <c r="JM215" s="108"/>
      <c r="JN215" s="108"/>
      <c r="JO215" s="108"/>
      <c r="JP215" s="108"/>
      <c r="JQ215" s="108"/>
      <c r="JR215" s="108"/>
      <c r="JS215" s="108"/>
      <c r="JT215" s="108"/>
      <c r="JU215" s="108"/>
      <c r="JV215" s="108"/>
      <c r="JW215" s="108"/>
      <c r="JX215" s="108"/>
      <c r="JY215" s="108"/>
      <c r="JZ215" s="108"/>
      <c r="KA215" s="108"/>
      <c r="KB215" s="108"/>
      <c r="KC215" s="108"/>
      <c r="KD215" s="108"/>
      <c r="KE215" s="108"/>
      <c r="KF215" s="108"/>
      <c r="KG215" s="108"/>
      <c r="KH215" s="108"/>
      <c r="KI215" s="108"/>
      <c r="KJ215" s="108"/>
      <c r="KK215" s="108"/>
      <c r="KL215" s="108"/>
      <c r="KM215" s="108"/>
      <c r="KN215" s="108"/>
      <c r="KO215" s="108"/>
      <c r="KP215" s="108"/>
      <c r="KQ215" s="108"/>
      <c r="KR215" s="108"/>
      <c r="KS215" s="108"/>
      <c r="KT215" s="108"/>
      <c r="KU215" s="108"/>
      <c r="KV215" s="108"/>
      <c r="KW215" s="108"/>
      <c r="KX215" s="108"/>
      <c r="KY215" s="108"/>
      <c r="KZ215" s="108"/>
      <c r="LA215" s="108"/>
      <c r="LB215" s="108"/>
      <c r="LC215" s="108"/>
      <c r="LD215" s="108"/>
      <c r="LE215" s="108"/>
      <c r="LF215" s="108"/>
      <c r="LG215" s="108"/>
      <c r="LH215" s="108"/>
      <c r="LI215" s="108"/>
      <c r="LJ215" s="108"/>
      <c r="LK215" s="108"/>
      <c r="LL215" s="108"/>
      <c r="LM215" s="108"/>
      <c r="LN215" s="108"/>
      <c r="LO215" s="108"/>
      <c r="LP215" s="108"/>
      <c r="LQ215" s="108"/>
      <c r="LR215" s="108"/>
      <c r="LS215" s="108"/>
      <c r="LT215" s="108"/>
      <c r="LU215" s="108"/>
      <c r="LV215" s="108"/>
      <c r="LW215" s="108"/>
      <c r="LX215" s="108"/>
      <c r="LY215" s="108"/>
      <c r="LZ215" s="108"/>
      <c r="MA215" s="108"/>
      <c r="MB215" s="108"/>
      <c r="MC215" s="108"/>
      <c r="MD215" s="108"/>
      <c r="ME215" s="108"/>
    </row>
    <row r="216" spans="1:343">
      <c r="A216" s="3"/>
      <c r="B216" s="438"/>
      <c r="C216" s="438"/>
      <c r="D216" s="438"/>
      <c r="E216" s="438"/>
      <c r="F216" s="438"/>
      <c r="G216" s="438"/>
      <c r="H216" s="438"/>
      <c r="I216" s="438"/>
      <c r="J216" s="438"/>
      <c r="K216" s="438"/>
      <c r="L216" s="438"/>
      <c r="M216" s="438"/>
      <c r="N216" s="438"/>
      <c r="O216" s="438"/>
      <c r="P216" s="438"/>
      <c r="Q216" s="438"/>
      <c r="R216" s="438"/>
      <c r="S216" s="438"/>
      <c r="T216" s="438"/>
      <c r="U216" s="438"/>
      <c r="V216" s="438"/>
      <c r="W216" s="438"/>
      <c r="X216" s="438"/>
      <c r="Y216" s="438"/>
      <c r="Z216" s="438"/>
      <c r="AA216" s="438"/>
      <c r="AB216" s="438"/>
      <c r="AC216" s="438"/>
      <c r="AD216" s="438"/>
      <c r="AE216" s="154"/>
      <c r="AF216" s="154"/>
      <c r="AG216" s="154"/>
      <c r="AH216" s="154"/>
      <c r="AI216" s="154"/>
      <c r="AJ216" s="108"/>
      <c r="AK216" s="154"/>
      <c r="AL216" s="108"/>
      <c r="AM216" s="108"/>
      <c r="AN216" s="108"/>
      <c r="AO216" s="108"/>
      <c r="AP216" s="108"/>
      <c r="AQ216" s="108"/>
      <c r="AR216" s="108"/>
      <c r="AS216" s="108"/>
      <c r="AT216" s="108"/>
      <c r="AU216" s="108"/>
      <c r="AV216" s="108"/>
      <c r="AW216" s="108"/>
      <c r="AX216" s="108"/>
      <c r="AY216" s="108"/>
      <c r="AZ216" s="108"/>
      <c r="BA216" s="108"/>
      <c r="BB216" s="108"/>
      <c r="BC216" s="108"/>
      <c r="BD216" s="108"/>
      <c r="BE216" s="108"/>
      <c r="BF216" s="108"/>
      <c r="BG216" s="108"/>
      <c r="BH216" s="108"/>
      <c r="BI216" s="108"/>
      <c r="BJ216" s="108"/>
      <c r="BK216" s="108"/>
      <c r="BL216" s="108"/>
      <c r="BM216" s="108"/>
      <c r="BN216" s="108"/>
      <c r="BO216" s="108"/>
      <c r="BP216" s="108"/>
      <c r="BQ216" s="108"/>
      <c r="BR216" s="108"/>
      <c r="BS216" s="108"/>
      <c r="BT216" s="108"/>
      <c r="BU216" s="108"/>
      <c r="BV216" s="108"/>
      <c r="BW216" s="108"/>
      <c r="BX216" s="108"/>
      <c r="BY216" s="108"/>
      <c r="BZ216" s="108"/>
      <c r="CA216" s="108"/>
      <c r="CB216" s="108"/>
      <c r="CC216" s="108"/>
      <c r="CD216" s="108"/>
      <c r="CE216" s="108"/>
      <c r="CF216" s="108"/>
      <c r="CG216" s="108"/>
      <c r="CH216" s="108"/>
      <c r="CI216" s="108"/>
      <c r="CJ216" s="108"/>
      <c r="CK216" s="108"/>
      <c r="CL216" s="108"/>
      <c r="CM216" s="108"/>
      <c r="CN216" s="108"/>
      <c r="CO216" s="108"/>
      <c r="CP216" s="108"/>
      <c r="CQ216" s="108"/>
      <c r="CR216" s="108"/>
      <c r="CS216" s="108"/>
      <c r="CT216" s="108"/>
      <c r="CU216" s="108"/>
      <c r="CV216" s="108"/>
      <c r="CW216" s="108"/>
      <c r="CX216" s="108"/>
      <c r="CY216" s="108"/>
      <c r="CZ216" s="108"/>
      <c r="DA216" s="108"/>
      <c r="DB216" s="108"/>
      <c r="DC216" s="108"/>
      <c r="DD216" s="108"/>
      <c r="DE216" s="108"/>
      <c r="DF216" s="108"/>
      <c r="DG216" s="108"/>
      <c r="DH216" s="108"/>
      <c r="DI216" s="108"/>
      <c r="DJ216" s="108"/>
      <c r="DK216" s="108"/>
      <c r="DL216" s="108"/>
      <c r="DM216" s="108"/>
      <c r="DN216" s="108"/>
      <c r="DO216" s="108"/>
      <c r="DP216" s="108"/>
      <c r="DQ216" s="108"/>
      <c r="DR216" s="108"/>
      <c r="DS216" s="108"/>
      <c r="DT216" s="108"/>
      <c r="DU216" s="108"/>
      <c r="DV216" s="108"/>
      <c r="DW216" s="108"/>
      <c r="DX216" s="108"/>
      <c r="DY216" s="108"/>
      <c r="DZ216" s="108"/>
      <c r="EA216" s="108"/>
      <c r="EB216" s="108"/>
      <c r="EC216" s="108"/>
      <c r="ED216" s="108"/>
      <c r="EE216" s="108"/>
      <c r="EF216" s="108"/>
      <c r="EG216" s="108"/>
      <c r="EH216" s="108"/>
      <c r="EI216" s="108"/>
      <c r="EJ216" s="108"/>
      <c r="EK216" s="108"/>
      <c r="EL216" s="108"/>
      <c r="EM216" s="108"/>
      <c r="EN216" s="108"/>
      <c r="EO216" s="108"/>
      <c r="EP216" s="108"/>
      <c r="EQ216" s="108"/>
      <c r="ER216" s="108"/>
      <c r="ES216" s="108"/>
      <c r="ET216" s="108"/>
      <c r="EU216" s="108"/>
      <c r="EV216" s="108"/>
      <c r="EW216" s="108"/>
      <c r="EX216" s="108"/>
      <c r="EY216" s="108"/>
      <c r="EZ216" s="108"/>
      <c r="FA216" s="108"/>
      <c r="FB216" s="108"/>
      <c r="FC216" s="108"/>
      <c r="FD216" s="108"/>
      <c r="FE216" s="108"/>
      <c r="FF216" s="108"/>
      <c r="FG216" s="108"/>
      <c r="FH216" s="108"/>
      <c r="FI216" s="108"/>
      <c r="FJ216" s="108"/>
      <c r="FK216" s="108"/>
      <c r="FL216" s="108"/>
      <c r="FM216" s="108"/>
      <c r="FN216" s="108"/>
      <c r="FO216" s="108"/>
      <c r="FP216" s="108"/>
      <c r="FQ216" s="108"/>
      <c r="FR216" s="108"/>
      <c r="FS216" s="108"/>
      <c r="FT216" s="108"/>
      <c r="FU216" s="108"/>
      <c r="FV216" s="108"/>
      <c r="FW216" s="108"/>
      <c r="FX216" s="108"/>
      <c r="FY216" s="108"/>
      <c r="FZ216" s="108"/>
      <c r="GA216" s="108"/>
      <c r="GB216" s="108"/>
      <c r="GC216" s="108"/>
      <c r="GD216" s="108"/>
      <c r="GE216" s="108"/>
      <c r="GF216" s="108"/>
      <c r="GG216" s="108"/>
      <c r="GH216" s="108"/>
      <c r="GI216" s="108"/>
      <c r="GJ216" s="108"/>
      <c r="GK216" s="108"/>
      <c r="GL216" s="108"/>
      <c r="GM216" s="108"/>
      <c r="GN216" s="108"/>
      <c r="GO216" s="108"/>
      <c r="GP216" s="108"/>
      <c r="GQ216" s="108"/>
      <c r="GR216" s="108"/>
      <c r="GS216" s="108"/>
      <c r="GT216" s="108"/>
      <c r="GU216" s="108"/>
      <c r="GV216" s="108"/>
      <c r="GW216" s="108"/>
      <c r="GX216" s="108"/>
      <c r="GY216" s="108"/>
      <c r="GZ216" s="108"/>
      <c r="HA216" s="108"/>
      <c r="HB216" s="108"/>
      <c r="HC216" s="108"/>
      <c r="HD216" s="108"/>
      <c r="HE216" s="108"/>
      <c r="HF216" s="108"/>
      <c r="HG216" s="108"/>
      <c r="HH216" s="108"/>
      <c r="HI216" s="108"/>
      <c r="HJ216" s="108"/>
      <c r="HK216" s="108"/>
      <c r="HL216" s="108"/>
      <c r="HM216" s="108"/>
      <c r="HN216" s="108"/>
      <c r="HO216" s="108"/>
      <c r="HP216" s="108"/>
      <c r="HQ216" s="108"/>
      <c r="HR216" s="108"/>
      <c r="HS216" s="108"/>
      <c r="HT216" s="108"/>
      <c r="HU216" s="108"/>
      <c r="HV216" s="108"/>
      <c r="HW216" s="108"/>
      <c r="HX216" s="108"/>
      <c r="HY216" s="108"/>
      <c r="HZ216" s="108"/>
      <c r="IA216" s="108"/>
      <c r="IB216" s="108"/>
      <c r="IC216" s="108"/>
      <c r="ID216" s="108"/>
      <c r="IE216" s="108"/>
      <c r="IF216" s="108"/>
      <c r="IG216" s="108"/>
      <c r="IH216" s="108"/>
      <c r="II216" s="108"/>
      <c r="IJ216" s="108"/>
      <c r="IK216" s="108"/>
      <c r="IL216" s="108"/>
      <c r="IM216" s="108"/>
      <c r="IN216" s="108"/>
      <c r="IO216" s="108"/>
      <c r="IP216" s="108"/>
      <c r="IQ216" s="108"/>
      <c r="IR216" s="108"/>
      <c r="IS216" s="108"/>
      <c r="IT216" s="108"/>
      <c r="IU216" s="108"/>
      <c r="IV216" s="108"/>
      <c r="IW216" s="108"/>
      <c r="IX216" s="108"/>
      <c r="IY216" s="108"/>
      <c r="IZ216" s="108"/>
      <c r="JA216" s="108"/>
      <c r="JB216" s="108"/>
      <c r="JC216" s="108"/>
      <c r="JD216" s="108"/>
      <c r="JE216" s="108"/>
      <c r="JF216" s="108"/>
      <c r="JG216" s="108"/>
      <c r="JH216" s="108"/>
      <c r="JI216" s="108"/>
      <c r="JJ216" s="108"/>
      <c r="JK216" s="108"/>
      <c r="JL216" s="108"/>
      <c r="JM216" s="108"/>
      <c r="JN216" s="108"/>
      <c r="JO216" s="108"/>
      <c r="JP216" s="108"/>
      <c r="JQ216" s="108"/>
      <c r="JR216" s="108"/>
      <c r="JS216" s="108"/>
      <c r="JT216" s="108"/>
      <c r="JU216" s="108"/>
      <c r="JV216" s="108"/>
      <c r="JW216" s="108"/>
      <c r="JX216" s="108"/>
      <c r="JY216" s="108"/>
      <c r="JZ216" s="108"/>
      <c r="KA216" s="108"/>
      <c r="KB216" s="108"/>
      <c r="KC216" s="108"/>
      <c r="KD216" s="108"/>
      <c r="KE216" s="108"/>
      <c r="KF216" s="108"/>
      <c r="KG216" s="108"/>
      <c r="KH216" s="108"/>
      <c r="KI216" s="108"/>
      <c r="KJ216" s="108"/>
      <c r="KK216" s="108"/>
      <c r="KL216" s="108"/>
      <c r="KM216" s="108"/>
      <c r="KN216" s="108"/>
      <c r="KO216" s="108"/>
      <c r="KP216" s="108"/>
      <c r="KQ216" s="108"/>
      <c r="KR216" s="108"/>
      <c r="KS216" s="108"/>
      <c r="KT216" s="108"/>
      <c r="KU216" s="108"/>
      <c r="KV216" s="108"/>
      <c r="KW216" s="108"/>
      <c r="KX216" s="108"/>
      <c r="KY216" s="108"/>
      <c r="KZ216" s="108"/>
      <c r="LA216" s="108"/>
      <c r="LB216" s="108"/>
      <c r="LC216" s="108"/>
      <c r="LD216" s="108"/>
      <c r="LE216" s="108"/>
      <c r="LF216" s="108"/>
      <c r="LG216" s="108"/>
      <c r="LH216" s="108"/>
      <c r="LI216" s="108"/>
      <c r="LJ216" s="108"/>
      <c r="LK216" s="108"/>
      <c r="LL216" s="108"/>
      <c r="LM216" s="108"/>
      <c r="LN216" s="108"/>
      <c r="LO216" s="108"/>
      <c r="LP216" s="108"/>
      <c r="LQ216" s="108"/>
      <c r="LR216" s="108"/>
      <c r="LS216" s="108"/>
      <c r="LT216" s="108"/>
      <c r="LU216" s="108"/>
      <c r="LV216" s="108"/>
      <c r="LW216" s="108"/>
      <c r="LX216" s="108"/>
      <c r="LY216" s="108"/>
      <c r="LZ216" s="108"/>
      <c r="MA216" s="108"/>
      <c r="MB216" s="108"/>
      <c r="MC216" s="108"/>
      <c r="MD216" s="108"/>
      <c r="ME216" s="108"/>
    </row>
    <row r="217" spans="1:343">
      <c r="A217" s="3"/>
      <c r="B217" s="438"/>
      <c r="C217" s="438"/>
      <c r="D217" s="438"/>
      <c r="E217" s="438"/>
      <c r="F217" s="438"/>
      <c r="G217" s="438"/>
      <c r="H217" s="438"/>
      <c r="I217" s="438"/>
      <c r="J217" s="438"/>
      <c r="K217" s="438"/>
      <c r="L217" s="438"/>
      <c r="M217" s="438"/>
      <c r="N217" s="438"/>
      <c r="O217" s="438"/>
      <c r="P217" s="438"/>
      <c r="Q217" s="438"/>
      <c r="R217" s="438"/>
      <c r="S217" s="438"/>
      <c r="T217" s="438"/>
      <c r="U217" s="438"/>
      <c r="V217" s="438"/>
      <c r="W217" s="438"/>
      <c r="X217" s="438"/>
      <c r="Y217" s="438"/>
      <c r="Z217" s="438"/>
      <c r="AA217" s="438"/>
      <c r="AB217" s="438"/>
      <c r="AC217" s="438"/>
      <c r="AD217" s="438"/>
      <c r="AE217" s="154"/>
      <c r="AF217" s="154"/>
      <c r="AG217" s="154"/>
      <c r="AH217" s="154"/>
      <c r="AI217" s="154"/>
      <c r="AJ217" s="108"/>
      <c r="AK217" s="154"/>
      <c r="AL217" s="108"/>
      <c r="AM217" s="108"/>
      <c r="AN217" s="108"/>
      <c r="AO217" s="108"/>
      <c r="AP217" s="108"/>
      <c r="AQ217" s="108"/>
      <c r="AR217" s="108"/>
      <c r="AS217" s="108"/>
      <c r="AT217" s="108"/>
      <c r="AU217" s="108"/>
      <c r="AV217" s="108"/>
      <c r="AW217" s="108"/>
      <c r="AX217" s="108"/>
      <c r="AY217" s="108"/>
      <c r="AZ217" s="108"/>
      <c r="BA217" s="108"/>
      <c r="BB217" s="108"/>
      <c r="BC217" s="108"/>
      <c r="BD217" s="108"/>
      <c r="BE217" s="108"/>
      <c r="BF217" s="108"/>
      <c r="BG217" s="108"/>
      <c r="BH217" s="108"/>
      <c r="BI217" s="108"/>
      <c r="BJ217" s="108"/>
      <c r="BK217" s="108"/>
      <c r="BL217" s="108"/>
      <c r="BM217" s="108"/>
      <c r="BN217" s="108"/>
      <c r="BO217" s="108"/>
      <c r="BP217" s="108"/>
      <c r="BQ217" s="108"/>
      <c r="BR217" s="108"/>
      <c r="BS217" s="108"/>
      <c r="BT217" s="108"/>
      <c r="BU217" s="108"/>
      <c r="BV217" s="108"/>
      <c r="BW217" s="108"/>
      <c r="BX217" s="108"/>
      <c r="BY217" s="108"/>
      <c r="BZ217" s="108"/>
      <c r="CA217" s="108"/>
      <c r="CB217" s="108"/>
      <c r="CC217" s="108"/>
      <c r="CD217" s="108"/>
      <c r="CE217" s="108"/>
      <c r="CF217" s="108"/>
      <c r="CG217" s="108"/>
      <c r="CH217" s="108"/>
      <c r="CI217" s="108"/>
      <c r="CJ217" s="108"/>
      <c r="CK217" s="108"/>
      <c r="CL217" s="108"/>
      <c r="CM217" s="108"/>
      <c r="CN217" s="108"/>
      <c r="CO217" s="108"/>
      <c r="CP217" s="108"/>
      <c r="CQ217" s="108"/>
      <c r="CR217" s="108"/>
      <c r="CS217" s="108"/>
      <c r="CT217" s="108"/>
      <c r="CU217" s="108"/>
      <c r="CV217" s="108"/>
      <c r="CW217" s="108"/>
      <c r="CX217" s="108"/>
      <c r="CY217" s="108"/>
      <c r="CZ217" s="108"/>
      <c r="DA217" s="108"/>
      <c r="DB217" s="108"/>
      <c r="DC217" s="108"/>
      <c r="DD217" s="108"/>
      <c r="DE217" s="108"/>
      <c r="DF217" s="108"/>
      <c r="DG217" s="108"/>
      <c r="DH217" s="108"/>
      <c r="DI217" s="108"/>
      <c r="DJ217" s="108"/>
      <c r="DK217" s="108"/>
      <c r="DL217" s="108"/>
      <c r="DM217" s="108"/>
      <c r="DN217" s="108"/>
      <c r="DO217" s="108"/>
      <c r="DP217" s="108"/>
      <c r="DQ217" s="108"/>
      <c r="DR217" s="108"/>
      <c r="DS217" s="108"/>
      <c r="DT217" s="108"/>
      <c r="DU217" s="108"/>
      <c r="DV217" s="108"/>
      <c r="DW217" s="108"/>
      <c r="DX217" s="108"/>
      <c r="DY217" s="108"/>
      <c r="DZ217" s="108"/>
      <c r="EA217" s="108"/>
      <c r="EB217" s="108"/>
      <c r="EC217" s="108"/>
      <c r="ED217" s="108"/>
      <c r="EE217" s="108"/>
      <c r="EF217" s="108"/>
      <c r="EG217" s="108"/>
      <c r="EH217" s="108"/>
      <c r="EI217" s="108"/>
      <c r="EJ217" s="108"/>
      <c r="EK217" s="108"/>
      <c r="EL217" s="108"/>
      <c r="EM217" s="108"/>
      <c r="EN217" s="108"/>
      <c r="EO217" s="108"/>
      <c r="EP217" s="108"/>
      <c r="EQ217" s="108"/>
      <c r="ER217" s="108"/>
      <c r="ES217" s="108"/>
      <c r="ET217" s="108"/>
      <c r="EU217" s="108"/>
      <c r="EV217" s="108"/>
      <c r="EW217" s="108"/>
      <c r="EX217" s="108"/>
      <c r="EY217" s="108"/>
      <c r="EZ217" s="108"/>
      <c r="FA217" s="108"/>
      <c r="FB217" s="108"/>
      <c r="FC217" s="108"/>
      <c r="FD217" s="108"/>
      <c r="FE217" s="108"/>
      <c r="FF217" s="108"/>
      <c r="FG217" s="108"/>
      <c r="FH217" s="108"/>
      <c r="FI217" s="108"/>
      <c r="FJ217" s="108"/>
      <c r="FK217" s="108"/>
      <c r="FL217" s="108"/>
      <c r="FM217" s="108"/>
      <c r="FN217" s="108"/>
      <c r="FO217" s="108"/>
      <c r="FP217" s="108"/>
      <c r="FQ217" s="108"/>
      <c r="FR217" s="108"/>
      <c r="FS217" s="108"/>
      <c r="FT217" s="108"/>
      <c r="FU217" s="108"/>
      <c r="FV217" s="108"/>
      <c r="FW217" s="108"/>
      <c r="FX217" s="108"/>
      <c r="FY217" s="108"/>
      <c r="FZ217" s="108"/>
      <c r="GA217" s="108"/>
      <c r="GB217" s="108"/>
      <c r="GC217" s="108"/>
      <c r="GD217" s="108"/>
      <c r="GE217" s="108"/>
      <c r="GF217" s="108"/>
      <c r="GG217" s="108"/>
      <c r="GH217" s="108"/>
      <c r="GI217" s="108"/>
      <c r="GJ217" s="108"/>
      <c r="GK217" s="108"/>
      <c r="GL217" s="108"/>
      <c r="GM217" s="108"/>
      <c r="GN217" s="108"/>
      <c r="GO217" s="108"/>
      <c r="GP217" s="108"/>
      <c r="GQ217" s="108"/>
      <c r="GR217" s="108"/>
      <c r="GS217" s="108"/>
      <c r="GT217" s="108"/>
      <c r="GU217" s="108"/>
      <c r="GV217" s="108"/>
      <c r="GW217" s="108"/>
      <c r="GX217" s="108"/>
      <c r="GY217" s="108"/>
      <c r="GZ217" s="108"/>
      <c r="HA217" s="108"/>
      <c r="HB217" s="108"/>
      <c r="HC217" s="108"/>
      <c r="HD217" s="108"/>
      <c r="HE217" s="108"/>
      <c r="HF217" s="108"/>
      <c r="HG217" s="108"/>
      <c r="HH217" s="108"/>
      <c r="HI217" s="108"/>
      <c r="HJ217" s="108"/>
      <c r="HK217" s="108"/>
      <c r="HL217" s="108"/>
      <c r="HM217" s="108"/>
      <c r="HN217" s="108"/>
      <c r="HO217" s="108"/>
      <c r="HP217" s="108"/>
      <c r="HQ217" s="108"/>
      <c r="HR217" s="108"/>
      <c r="HS217" s="108"/>
      <c r="HT217" s="108"/>
      <c r="HU217" s="108"/>
      <c r="HV217" s="108"/>
      <c r="HW217" s="108"/>
      <c r="HX217" s="108"/>
      <c r="HY217" s="108"/>
      <c r="HZ217" s="108"/>
      <c r="IA217" s="108"/>
      <c r="IB217" s="108"/>
      <c r="IC217" s="108"/>
      <c r="ID217" s="108"/>
      <c r="IE217" s="108"/>
      <c r="IF217" s="108"/>
      <c r="IG217" s="108"/>
      <c r="IH217" s="108"/>
      <c r="II217" s="108"/>
      <c r="IJ217" s="108"/>
      <c r="IK217" s="108"/>
      <c r="IL217" s="108"/>
      <c r="IM217" s="108"/>
      <c r="IN217" s="108"/>
      <c r="IO217" s="108"/>
      <c r="IP217" s="108"/>
      <c r="IQ217" s="108"/>
      <c r="IR217" s="108"/>
      <c r="IS217" s="108"/>
      <c r="IT217" s="108"/>
      <c r="IU217" s="108"/>
      <c r="IV217" s="108"/>
      <c r="IW217" s="108"/>
      <c r="IX217" s="108"/>
      <c r="IY217" s="108"/>
      <c r="IZ217" s="108"/>
      <c r="JA217" s="108"/>
      <c r="JB217" s="108"/>
      <c r="JC217" s="108"/>
      <c r="JD217" s="108"/>
      <c r="JE217" s="108"/>
      <c r="JF217" s="108"/>
      <c r="JG217" s="108"/>
      <c r="JH217" s="108"/>
      <c r="JI217" s="108"/>
      <c r="JJ217" s="108"/>
      <c r="JK217" s="108"/>
      <c r="JL217" s="108"/>
      <c r="JM217" s="108"/>
      <c r="JN217" s="108"/>
      <c r="JO217" s="108"/>
      <c r="JP217" s="108"/>
      <c r="JQ217" s="108"/>
      <c r="JR217" s="108"/>
      <c r="JS217" s="108"/>
      <c r="JT217" s="108"/>
      <c r="JU217" s="108"/>
      <c r="JV217" s="108"/>
      <c r="JW217" s="108"/>
      <c r="JX217" s="108"/>
      <c r="JY217" s="108"/>
      <c r="JZ217" s="108"/>
      <c r="KA217" s="108"/>
      <c r="KB217" s="108"/>
      <c r="KC217" s="108"/>
      <c r="KD217" s="108"/>
      <c r="KE217" s="108"/>
      <c r="KF217" s="108"/>
      <c r="KG217" s="108"/>
      <c r="KH217" s="108"/>
      <c r="KI217" s="108"/>
      <c r="KJ217" s="108"/>
      <c r="KK217" s="108"/>
      <c r="KL217" s="108"/>
      <c r="KM217" s="108"/>
      <c r="KN217" s="108"/>
      <c r="KO217" s="108"/>
      <c r="KP217" s="108"/>
      <c r="KQ217" s="108"/>
      <c r="KR217" s="108"/>
      <c r="KS217" s="108"/>
      <c r="KT217" s="108"/>
      <c r="KU217" s="108"/>
      <c r="KV217" s="108"/>
      <c r="KW217" s="108"/>
      <c r="KX217" s="108"/>
      <c r="KY217" s="108"/>
      <c r="KZ217" s="108"/>
      <c r="LA217" s="108"/>
      <c r="LB217" s="108"/>
      <c r="LC217" s="108"/>
      <c r="LD217" s="108"/>
      <c r="LE217" s="108"/>
      <c r="LF217" s="108"/>
      <c r="LG217" s="108"/>
      <c r="LH217" s="108"/>
      <c r="LI217" s="108"/>
      <c r="LJ217" s="108"/>
      <c r="LK217" s="108"/>
      <c r="LL217" s="108"/>
      <c r="LM217" s="108"/>
      <c r="LN217" s="108"/>
      <c r="LO217" s="108"/>
      <c r="LP217" s="108"/>
      <c r="LQ217" s="108"/>
      <c r="LR217" s="108"/>
      <c r="LS217" s="108"/>
      <c r="LT217" s="108"/>
      <c r="LU217" s="108"/>
      <c r="LV217" s="108"/>
      <c r="LW217" s="108"/>
      <c r="LX217" s="108"/>
      <c r="LY217" s="108"/>
      <c r="LZ217" s="108"/>
      <c r="MA217" s="108"/>
      <c r="MB217" s="108"/>
      <c r="MC217" s="108"/>
      <c r="MD217" s="108"/>
      <c r="ME217" s="108"/>
    </row>
    <row r="218" spans="1:343">
      <c r="A218" s="3"/>
      <c r="B218" s="438"/>
      <c r="C218" s="438"/>
      <c r="D218" s="438"/>
      <c r="E218" s="438"/>
      <c r="F218" s="438"/>
      <c r="G218" s="438"/>
      <c r="H218" s="438"/>
      <c r="I218" s="438"/>
      <c r="J218" s="438"/>
      <c r="K218" s="438"/>
      <c r="L218" s="438"/>
      <c r="M218" s="438"/>
      <c r="N218" s="438"/>
      <c r="O218" s="438"/>
      <c r="P218" s="438"/>
      <c r="Q218" s="438"/>
      <c r="R218" s="438"/>
      <c r="S218" s="438"/>
      <c r="T218" s="438"/>
      <c r="U218" s="438"/>
      <c r="V218" s="438"/>
      <c r="W218" s="438"/>
      <c r="X218" s="438"/>
      <c r="Y218" s="438"/>
      <c r="Z218" s="438"/>
      <c r="AA218" s="438"/>
      <c r="AB218" s="438"/>
      <c r="AC218" s="438"/>
      <c r="AD218" s="438"/>
      <c r="AE218" s="154"/>
      <c r="AF218" s="154"/>
      <c r="AG218" s="154"/>
      <c r="AH218" s="154"/>
      <c r="AI218" s="154"/>
      <c r="AJ218" s="108"/>
      <c r="AK218" s="154"/>
      <c r="AL218" s="108"/>
      <c r="AM218" s="108"/>
      <c r="AN218" s="108"/>
      <c r="AO218" s="108"/>
      <c r="AP218" s="108"/>
      <c r="AQ218" s="108"/>
      <c r="AR218" s="108"/>
      <c r="AS218" s="108"/>
      <c r="AT218" s="108"/>
      <c r="AU218" s="108"/>
      <c r="AV218" s="108"/>
      <c r="AW218" s="108"/>
      <c r="AX218" s="108"/>
      <c r="AY218" s="108"/>
      <c r="AZ218" s="108"/>
      <c r="BA218" s="108"/>
      <c r="BB218" s="108"/>
      <c r="BC218" s="108"/>
      <c r="BD218" s="108"/>
      <c r="BE218" s="108"/>
      <c r="BF218" s="108"/>
      <c r="BG218" s="108"/>
      <c r="BH218" s="108"/>
      <c r="BI218" s="108"/>
      <c r="BJ218" s="108"/>
      <c r="BK218" s="108"/>
      <c r="BL218" s="108"/>
      <c r="BM218" s="108"/>
      <c r="BN218" s="108"/>
      <c r="BO218" s="108"/>
      <c r="BP218" s="108"/>
      <c r="BQ218" s="108"/>
      <c r="BR218" s="108"/>
      <c r="BS218" s="108"/>
      <c r="BT218" s="108"/>
      <c r="BU218" s="108"/>
      <c r="BV218" s="108"/>
      <c r="BW218" s="108"/>
      <c r="BX218" s="108"/>
      <c r="BY218" s="108"/>
      <c r="BZ218" s="108"/>
      <c r="CA218" s="108"/>
      <c r="CB218" s="108"/>
      <c r="CC218" s="108"/>
      <c r="CD218" s="108"/>
      <c r="CE218" s="108"/>
      <c r="CF218" s="108"/>
      <c r="CG218" s="108"/>
      <c r="CH218" s="108"/>
      <c r="CI218" s="108"/>
      <c r="CJ218" s="108"/>
      <c r="CK218" s="108"/>
      <c r="CL218" s="108"/>
      <c r="CM218" s="108"/>
      <c r="CN218" s="108"/>
      <c r="CO218" s="108"/>
      <c r="CP218" s="108"/>
      <c r="CQ218" s="108"/>
      <c r="CR218" s="108"/>
      <c r="CS218" s="108"/>
      <c r="CT218" s="108"/>
      <c r="CU218" s="108"/>
      <c r="CV218" s="108"/>
      <c r="CW218" s="108"/>
      <c r="CX218" s="108"/>
      <c r="CY218" s="108"/>
      <c r="CZ218" s="108"/>
      <c r="DA218" s="108"/>
      <c r="DB218" s="108"/>
      <c r="DC218" s="108"/>
      <c r="DD218" s="108"/>
      <c r="DE218" s="108"/>
      <c r="DF218" s="108"/>
      <c r="DG218" s="108"/>
      <c r="DH218" s="108"/>
      <c r="DI218" s="108"/>
      <c r="DJ218" s="108"/>
      <c r="DK218" s="108"/>
      <c r="DL218" s="108"/>
      <c r="DM218" s="108"/>
      <c r="DN218" s="108"/>
      <c r="DO218" s="108"/>
      <c r="DP218" s="108"/>
      <c r="DQ218" s="108"/>
      <c r="DR218" s="108"/>
      <c r="DS218" s="108"/>
      <c r="DT218" s="108"/>
      <c r="DU218" s="108"/>
      <c r="DV218" s="108"/>
      <c r="DW218" s="108"/>
      <c r="DX218" s="108"/>
      <c r="DY218" s="108"/>
      <c r="DZ218" s="108"/>
      <c r="EA218" s="108"/>
      <c r="EB218" s="108"/>
      <c r="EC218" s="108"/>
      <c r="ED218" s="108"/>
      <c r="EE218" s="108"/>
      <c r="EF218" s="108"/>
      <c r="EG218" s="108"/>
      <c r="EH218" s="108"/>
      <c r="EI218" s="108"/>
      <c r="EJ218" s="108"/>
      <c r="EK218" s="108"/>
      <c r="EL218" s="108"/>
      <c r="EM218" s="108"/>
      <c r="EN218" s="108"/>
      <c r="EO218" s="108"/>
      <c r="EP218" s="108"/>
      <c r="EQ218" s="108"/>
      <c r="ER218" s="108"/>
      <c r="ES218" s="108"/>
      <c r="ET218" s="108"/>
      <c r="EU218" s="108"/>
      <c r="EV218" s="108"/>
      <c r="EW218" s="108"/>
      <c r="EX218" s="108"/>
      <c r="EY218" s="108"/>
      <c r="EZ218" s="108"/>
      <c r="FA218" s="108"/>
      <c r="FB218" s="108"/>
      <c r="FC218" s="108"/>
      <c r="FD218" s="108"/>
      <c r="FE218" s="108"/>
      <c r="FF218" s="108"/>
      <c r="FG218" s="108"/>
      <c r="FH218" s="108"/>
      <c r="FI218" s="108"/>
      <c r="FJ218" s="108"/>
      <c r="FK218" s="108"/>
      <c r="FL218" s="108"/>
      <c r="FM218" s="108"/>
      <c r="FN218" s="108"/>
      <c r="FO218" s="108"/>
      <c r="FP218" s="108"/>
      <c r="FQ218" s="108"/>
      <c r="FR218" s="108"/>
      <c r="FS218" s="108"/>
      <c r="FT218" s="108"/>
      <c r="FU218" s="108"/>
      <c r="FV218" s="108"/>
      <c r="FW218" s="108"/>
      <c r="FX218" s="108"/>
      <c r="FY218" s="108"/>
      <c r="FZ218" s="108"/>
      <c r="GA218" s="108"/>
      <c r="GB218" s="108"/>
      <c r="GC218" s="108"/>
      <c r="GD218" s="108"/>
      <c r="GE218" s="108"/>
      <c r="GF218" s="108"/>
      <c r="GG218" s="108"/>
      <c r="GH218" s="108"/>
      <c r="GI218" s="108"/>
      <c r="GJ218" s="108"/>
      <c r="GK218" s="108"/>
      <c r="GL218" s="108"/>
      <c r="GM218" s="108"/>
      <c r="GN218" s="108"/>
      <c r="GO218" s="108"/>
      <c r="GP218" s="108"/>
      <c r="GQ218" s="108"/>
      <c r="GR218" s="108"/>
      <c r="GS218" s="108"/>
      <c r="GT218" s="108"/>
      <c r="GU218" s="108"/>
      <c r="GV218" s="108"/>
      <c r="GW218" s="108"/>
      <c r="GX218" s="108"/>
      <c r="GY218" s="108"/>
      <c r="GZ218" s="108"/>
      <c r="HA218" s="108"/>
      <c r="HB218" s="108"/>
      <c r="HC218" s="108"/>
      <c r="HD218" s="108"/>
      <c r="HE218" s="108"/>
      <c r="HF218" s="108"/>
      <c r="HG218" s="108"/>
      <c r="HH218" s="108"/>
      <c r="HI218" s="108"/>
      <c r="HJ218" s="108"/>
      <c r="HK218" s="108"/>
      <c r="HL218" s="108"/>
      <c r="HM218" s="108"/>
      <c r="HN218" s="108"/>
      <c r="HO218" s="108"/>
      <c r="HP218" s="108"/>
      <c r="HQ218" s="108"/>
      <c r="HR218" s="108"/>
      <c r="HS218" s="108"/>
      <c r="HT218" s="108"/>
      <c r="HU218" s="108"/>
      <c r="HV218" s="108"/>
      <c r="HW218" s="108"/>
      <c r="HX218" s="108"/>
      <c r="HY218" s="108"/>
      <c r="HZ218" s="108"/>
      <c r="IA218" s="108"/>
      <c r="IB218" s="108"/>
      <c r="IC218" s="108"/>
      <c r="ID218" s="108"/>
      <c r="IE218" s="108"/>
      <c r="IF218" s="108"/>
      <c r="IG218" s="108"/>
      <c r="IH218" s="108"/>
      <c r="II218" s="108"/>
      <c r="IJ218" s="108"/>
      <c r="IK218" s="108"/>
      <c r="IL218" s="108"/>
      <c r="IM218" s="108"/>
      <c r="IN218" s="108"/>
      <c r="IO218" s="108"/>
      <c r="IP218" s="108"/>
      <c r="IQ218" s="108"/>
      <c r="IR218" s="108"/>
      <c r="IS218" s="108"/>
      <c r="IT218" s="108"/>
      <c r="IU218" s="108"/>
      <c r="IV218" s="108"/>
      <c r="IW218" s="108"/>
      <c r="IX218" s="108"/>
      <c r="IY218" s="108"/>
      <c r="IZ218" s="108"/>
      <c r="JA218" s="108"/>
      <c r="JB218" s="108"/>
      <c r="JC218" s="108"/>
      <c r="JD218" s="108"/>
      <c r="JE218" s="108"/>
      <c r="JF218" s="108"/>
      <c r="JG218" s="108"/>
      <c r="JH218" s="108"/>
      <c r="JI218" s="108"/>
      <c r="JJ218" s="108"/>
      <c r="JK218" s="108"/>
      <c r="JL218" s="108"/>
      <c r="JM218" s="108"/>
      <c r="JN218" s="108"/>
      <c r="JO218" s="108"/>
      <c r="JP218" s="108"/>
      <c r="JQ218" s="108"/>
      <c r="JR218" s="108"/>
      <c r="JS218" s="108"/>
      <c r="JT218" s="108"/>
      <c r="JU218" s="108"/>
      <c r="JV218" s="108"/>
      <c r="JW218" s="108"/>
      <c r="JX218" s="108"/>
      <c r="JY218" s="108"/>
      <c r="JZ218" s="108"/>
      <c r="KA218" s="108"/>
      <c r="KB218" s="108"/>
      <c r="KC218" s="108"/>
      <c r="KD218" s="108"/>
      <c r="KE218" s="108"/>
      <c r="KF218" s="108"/>
      <c r="KG218" s="108"/>
      <c r="KH218" s="108"/>
      <c r="KI218" s="108"/>
      <c r="KJ218" s="108"/>
      <c r="KK218" s="108"/>
      <c r="KL218" s="108"/>
      <c r="KM218" s="108"/>
      <c r="KN218" s="108"/>
      <c r="KO218" s="108"/>
      <c r="KP218" s="108"/>
      <c r="KQ218" s="108"/>
      <c r="KR218" s="108"/>
      <c r="KS218" s="108"/>
      <c r="KT218" s="108"/>
      <c r="KU218" s="108"/>
      <c r="KV218" s="108"/>
      <c r="KW218" s="108"/>
      <c r="KX218" s="108"/>
      <c r="KY218" s="108"/>
      <c r="KZ218" s="108"/>
      <c r="LA218" s="108"/>
      <c r="LB218" s="108"/>
      <c r="LC218" s="108"/>
      <c r="LD218" s="108"/>
      <c r="LE218" s="108"/>
      <c r="LF218" s="108"/>
      <c r="LG218" s="108"/>
      <c r="LH218" s="108"/>
      <c r="LI218" s="108"/>
      <c r="LJ218" s="108"/>
      <c r="LK218" s="108"/>
      <c r="LL218" s="108"/>
      <c r="LM218" s="108"/>
      <c r="LN218" s="108"/>
      <c r="LO218" s="108"/>
      <c r="LP218" s="108"/>
      <c r="LQ218" s="108"/>
      <c r="LR218" s="108"/>
      <c r="LS218" s="108"/>
      <c r="LT218" s="108"/>
      <c r="LU218" s="108"/>
      <c r="LV218" s="108"/>
      <c r="LW218" s="108"/>
      <c r="LX218" s="108"/>
      <c r="LY218" s="108"/>
      <c r="LZ218" s="108"/>
      <c r="MA218" s="108"/>
      <c r="MB218" s="108"/>
      <c r="MC218" s="108"/>
      <c r="MD218" s="108"/>
      <c r="ME218" s="108"/>
    </row>
    <row r="219" spans="1:343">
      <c r="A219" s="3"/>
      <c r="B219" s="438"/>
      <c r="C219" s="438"/>
      <c r="D219" s="438"/>
      <c r="E219" s="438"/>
      <c r="F219" s="438"/>
      <c r="G219" s="438"/>
      <c r="H219" s="438"/>
      <c r="I219" s="438"/>
      <c r="J219" s="438"/>
      <c r="K219" s="438"/>
      <c r="L219" s="438"/>
      <c r="M219" s="438"/>
      <c r="N219" s="438"/>
      <c r="O219" s="438"/>
      <c r="P219" s="438"/>
      <c r="Q219" s="438"/>
      <c r="R219" s="438"/>
      <c r="S219" s="438"/>
      <c r="T219" s="438"/>
      <c r="U219" s="438"/>
      <c r="V219" s="438"/>
      <c r="W219" s="438"/>
      <c r="X219" s="438"/>
      <c r="Y219" s="438"/>
      <c r="Z219" s="438"/>
      <c r="AA219" s="438"/>
      <c r="AB219" s="438"/>
      <c r="AC219" s="438"/>
      <c r="AD219" s="438"/>
      <c r="AE219" s="154"/>
      <c r="AF219" s="154"/>
      <c r="AG219" s="154"/>
      <c r="AH219" s="154"/>
      <c r="AI219" s="154"/>
      <c r="AJ219" s="108"/>
      <c r="AK219" s="154"/>
      <c r="AL219" s="108"/>
      <c r="AM219" s="108"/>
      <c r="AN219" s="108"/>
      <c r="AO219" s="108"/>
      <c r="AP219" s="108"/>
      <c r="AQ219" s="108"/>
      <c r="AR219" s="108"/>
      <c r="AS219" s="108"/>
      <c r="AT219" s="108"/>
      <c r="AU219" s="108"/>
      <c r="AV219" s="108"/>
      <c r="AW219" s="108"/>
      <c r="AX219" s="108"/>
      <c r="AY219" s="108"/>
      <c r="AZ219" s="108"/>
      <c r="BA219" s="108"/>
      <c r="BB219" s="108"/>
      <c r="BC219" s="108"/>
      <c r="BD219" s="108"/>
      <c r="BE219" s="108"/>
      <c r="BF219" s="108"/>
      <c r="BG219" s="108"/>
      <c r="BH219" s="108"/>
      <c r="BI219" s="108"/>
      <c r="BJ219" s="108"/>
      <c r="BK219" s="108"/>
      <c r="BL219" s="108"/>
      <c r="BM219" s="108"/>
      <c r="BN219" s="108"/>
      <c r="BO219" s="108"/>
      <c r="BP219" s="108"/>
      <c r="BQ219" s="108"/>
      <c r="BR219" s="108"/>
      <c r="BS219" s="108"/>
      <c r="BT219" s="108"/>
      <c r="BU219" s="108"/>
      <c r="BV219" s="108"/>
      <c r="BW219" s="108"/>
      <c r="BX219" s="108"/>
      <c r="BY219" s="108"/>
      <c r="BZ219" s="108"/>
      <c r="CA219" s="108"/>
      <c r="CB219" s="108"/>
      <c r="CC219" s="108"/>
      <c r="CD219" s="108"/>
      <c r="CE219" s="108"/>
      <c r="CF219" s="108"/>
      <c r="CG219" s="108"/>
      <c r="CH219" s="108"/>
      <c r="CI219" s="108"/>
      <c r="CJ219" s="108"/>
      <c r="CK219" s="108"/>
      <c r="CL219" s="108"/>
      <c r="CM219" s="108"/>
      <c r="CN219" s="108"/>
      <c r="CO219" s="108"/>
      <c r="CP219" s="108"/>
      <c r="CQ219" s="108"/>
      <c r="CR219" s="108"/>
      <c r="CS219" s="108"/>
      <c r="CT219" s="108"/>
      <c r="CU219" s="108"/>
      <c r="CV219" s="108"/>
      <c r="CW219" s="108"/>
      <c r="CX219" s="108"/>
      <c r="CY219" s="108"/>
      <c r="CZ219" s="108"/>
      <c r="DA219" s="108"/>
      <c r="DB219" s="108"/>
      <c r="DC219" s="108"/>
      <c r="DD219" s="108"/>
      <c r="DE219" s="108"/>
      <c r="DF219" s="108"/>
      <c r="DG219" s="108"/>
      <c r="DH219" s="108"/>
      <c r="DI219" s="108"/>
      <c r="DJ219" s="108"/>
      <c r="DK219" s="108"/>
      <c r="DL219" s="108"/>
      <c r="DM219" s="108"/>
      <c r="DN219" s="108"/>
      <c r="DO219" s="108"/>
      <c r="DP219" s="108"/>
      <c r="DQ219" s="108"/>
      <c r="DR219" s="108"/>
      <c r="DS219" s="108"/>
      <c r="DT219" s="108"/>
      <c r="DU219" s="108"/>
      <c r="DV219" s="108"/>
      <c r="DW219" s="108"/>
      <c r="DX219" s="108"/>
      <c r="DY219" s="108"/>
      <c r="DZ219" s="108"/>
      <c r="EA219" s="108"/>
      <c r="EB219" s="108"/>
      <c r="EC219" s="108"/>
      <c r="ED219" s="108"/>
      <c r="EE219" s="108"/>
      <c r="EF219" s="108"/>
      <c r="EG219" s="108"/>
      <c r="EH219" s="108"/>
      <c r="EI219" s="108"/>
      <c r="EJ219" s="108"/>
      <c r="EK219" s="108"/>
      <c r="EL219" s="108"/>
      <c r="EM219" s="108"/>
      <c r="EN219" s="108"/>
      <c r="EO219" s="108"/>
      <c r="EP219" s="108"/>
      <c r="EQ219" s="108"/>
      <c r="ER219" s="108"/>
      <c r="ES219" s="108"/>
      <c r="ET219" s="108"/>
      <c r="EU219" s="108"/>
      <c r="EV219" s="108"/>
      <c r="EW219" s="108"/>
      <c r="EX219" s="108"/>
      <c r="EY219" s="108"/>
      <c r="EZ219" s="108"/>
      <c r="FA219" s="108"/>
      <c r="FB219" s="108"/>
      <c r="FC219" s="108"/>
      <c r="FD219" s="108"/>
      <c r="FE219" s="108"/>
      <c r="FF219" s="108"/>
      <c r="FG219" s="108"/>
      <c r="FH219" s="108"/>
      <c r="FI219" s="108"/>
      <c r="FJ219" s="108"/>
      <c r="FK219" s="108"/>
      <c r="FL219" s="108"/>
      <c r="FM219" s="108"/>
      <c r="FN219" s="108"/>
      <c r="FO219" s="108"/>
      <c r="FP219" s="108"/>
      <c r="FQ219" s="108"/>
      <c r="FR219" s="108"/>
      <c r="FS219" s="108"/>
      <c r="FT219" s="108"/>
      <c r="FU219" s="108"/>
      <c r="FV219" s="108"/>
      <c r="FW219" s="108"/>
      <c r="FX219" s="108"/>
      <c r="FY219" s="108"/>
      <c r="FZ219" s="108"/>
      <c r="GA219" s="108"/>
      <c r="GB219" s="108"/>
      <c r="GC219" s="108"/>
      <c r="GD219" s="108"/>
      <c r="GE219" s="108"/>
      <c r="GF219" s="108"/>
      <c r="GG219" s="108"/>
      <c r="GH219" s="108"/>
      <c r="GI219" s="108"/>
      <c r="GJ219" s="108"/>
      <c r="GK219" s="108"/>
      <c r="GL219" s="108"/>
      <c r="GM219" s="108"/>
      <c r="GN219" s="108"/>
      <c r="GO219" s="108"/>
      <c r="GP219" s="108"/>
      <c r="GQ219" s="108"/>
      <c r="GR219" s="108"/>
      <c r="GS219" s="108"/>
      <c r="GT219" s="108"/>
      <c r="GU219" s="108"/>
      <c r="GV219" s="108"/>
      <c r="GW219" s="108"/>
      <c r="GX219" s="108"/>
      <c r="GY219" s="108"/>
      <c r="GZ219" s="108"/>
      <c r="HA219" s="108"/>
      <c r="HB219" s="108"/>
      <c r="HC219" s="108"/>
      <c r="HD219" s="108"/>
      <c r="HE219" s="108"/>
      <c r="HF219" s="108"/>
      <c r="HG219" s="108"/>
      <c r="HH219" s="108"/>
      <c r="HI219" s="108"/>
      <c r="HJ219" s="108"/>
      <c r="HK219" s="108"/>
      <c r="HL219" s="108"/>
      <c r="HM219" s="108"/>
      <c r="HN219" s="108"/>
      <c r="HO219" s="108"/>
      <c r="HP219" s="108"/>
      <c r="HQ219" s="108"/>
      <c r="HR219" s="108"/>
      <c r="HS219" s="108"/>
      <c r="HT219" s="108"/>
      <c r="HU219" s="108"/>
      <c r="HV219" s="108"/>
      <c r="HW219" s="108"/>
      <c r="HX219" s="108"/>
      <c r="HY219" s="108"/>
      <c r="HZ219" s="108"/>
      <c r="IA219" s="108"/>
      <c r="IB219" s="108"/>
      <c r="IC219" s="108"/>
      <c r="ID219" s="108"/>
      <c r="IE219" s="108"/>
      <c r="IF219" s="108"/>
      <c r="IG219" s="108"/>
      <c r="IH219" s="108"/>
      <c r="II219" s="108"/>
      <c r="IJ219" s="108"/>
      <c r="IK219" s="108"/>
      <c r="IL219" s="108"/>
      <c r="IM219" s="108"/>
      <c r="IN219" s="108"/>
      <c r="IO219" s="108"/>
      <c r="IP219" s="108"/>
      <c r="IQ219" s="108"/>
      <c r="IR219" s="108"/>
      <c r="IS219" s="108"/>
      <c r="IT219" s="108"/>
      <c r="IU219" s="108"/>
      <c r="IV219" s="108"/>
      <c r="IW219" s="108"/>
      <c r="IX219" s="108"/>
      <c r="IY219" s="108"/>
      <c r="IZ219" s="108"/>
      <c r="JA219" s="108"/>
      <c r="JB219" s="108"/>
      <c r="JC219" s="108"/>
      <c r="JD219" s="108"/>
      <c r="JE219" s="108"/>
      <c r="JF219" s="108"/>
      <c r="JG219" s="108"/>
      <c r="JH219" s="108"/>
      <c r="JI219" s="108"/>
      <c r="JJ219" s="108"/>
      <c r="JK219" s="108"/>
      <c r="JL219" s="108"/>
      <c r="JM219" s="108"/>
      <c r="JN219" s="108"/>
      <c r="JO219" s="108"/>
      <c r="JP219" s="108"/>
      <c r="JQ219" s="108"/>
      <c r="JR219" s="108"/>
      <c r="JS219" s="108"/>
      <c r="JT219" s="108"/>
      <c r="JU219" s="108"/>
      <c r="JV219" s="108"/>
      <c r="JW219" s="108"/>
      <c r="JX219" s="108"/>
      <c r="JY219" s="108"/>
      <c r="JZ219" s="108"/>
      <c r="KA219" s="108"/>
      <c r="KB219" s="108"/>
      <c r="KC219" s="108"/>
      <c r="KD219" s="108"/>
      <c r="KE219" s="108"/>
      <c r="KF219" s="108"/>
      <c r="KG219" s="108"/>
      <c r="KH219" s="108"/>
      <c r="KI219" s="108"/>
      <c r="KJ219" s="108"/>
      <c r="KK219" s="108"/>
      <c r="KL219" s="108"/>
      <c r="KM219" s="108"/>
      <c r="KN219" s="108"/>
      <c r="KO219" s="108"/>
      <c r="KP219" s="108"/>
      <c r="KQ219" s="108"/>
      <c r="KR219" s="108"/>
      <c r="KS219" s="108"/>
      <c r="KT219" s="108"/>
      <c r="KU219" s="108"/>
      <c r="KV219" s="108"/>
      <c r="KW219" s="108"/>
      <c r="KX219" s="108"/>
      <c r="KY219" s="108"/>
      <c r="KZ219" s="108"/>
      <c r="LA219" s="108"/>
      <c r="LB219" s="108"/>
      <c r="LC219" s="108"/>
      <c r="LD219" s="108"/>
      <c r="LE219" s="108"/>
      <c r="LF219" s="108"/>
      <c r="LG219" s="108"/>
      <c r="LH219" s="108"/>
      <c r="LI219" s="108"/>
      <c r="LJ219" s="108"/>
      <c r="LK219" s="108"/>
      <c r="LL219" s="108"/>
      <c r="LM219" s="108"/>
      <c r="LN219" s="108"/>
      <c r="LO219" s="108"/>
      <c r="LP219" s="108"/>
      <c r="LQ219" s="108"/>
      <c r="LR219" s="108"/>
      <c r="LS219" s="108"/>
      <c r="LT219" s="108"/>
      <c r="LU219" s="108"/>
      <c r="LV219" s="108"/>
      <c r="LW219" s="108"/>
      <c r="LX219" s="108"/>
      <c r="LY219" s="108"/>
      <c r="LZ219" s="108"/>
      <c r="MA219" s="108"/>
      <c r="MB219" s="108"/>
      <c r="MC219" s="108"/>
      <c r="MD219" s="108"/>
      <c r="ME219" s="108"/>
    </row>
    <row r="220" spans="1:343">
      <c r="A220" s="3"/>
      <c r="B220" s="438"/>
      <c r="C220" s="438"/>
      <c r="D220" s="438"/>
      <c r="E220" s="438"/>
      <c r="F220" s="438"/>
      <c r="G220" s="438"/>
      <c r="H220" s="438"/>
      <c r="I220" s="438"/>
      <c r="J220" s="438"/>
      <c r="K220" s="438"/>
      <c r="L220" s="438"/>
      <c r="M220" s="438"/>
      <c r="N220" s="438"/>
      <c r="O220" s="438"/>
      <c r="P220" s="438"/>
      <c r="Q220" s="438"/>
      <c r="R220" s="438"/>
      <c r="S220" s="438"/>
      <c r="T220" s="438"/>
      <c r="U220" s="438"/>
      <c r="V220" s="438"/>
      <c r="W220" s="438"/>
      <c r="X220" s="438"/>
      <c r="Y220" s="438"/>
      <c r="Z220" s="438"/>
      <c r="AA220" s="438"/>
      <c r="AB220" s="438"/>
      <c r="AC220" s="438"/>
      <c r="AD220" s="438"/>
      <c r="AE220" s="154"/>
      <c r="AF220" s="154"/>
      <c r="AG220" s="154"/>
      <c r="AH220" s="154"/>
      <c r="AI220" s="154"/>
      <c r="AJ220" s="108"/>
      <c r="AK220" s="154"/>
      <c r="AL220" s="108"/>
      <c r="AM220" s="108"/>
      <c r="AN220" s="108"/>
      <c r="AO220" s="108"/>
      <c r="AP220" s="108"/>
      <c r="AQ220" s="108"/>
      <c r="AR220" s="108"/>
      <c r="AS220" s="108"/>
      <c r="AT220" s="108"/>
      <c r="AU220" s="108"/>
      <c r="AV220" s="108"/>
      <c r="AW220" s="108"/>
      <c r="AX220" s="108"/>
      <c r="AY220" s="108"/>
      <c r="AZ220" s="108"/>
      <c r="BA220" s="108"/>
      <c r="BB220" s="108"/>
      <c r="BC220" s="108"/>
      <c r="BD220" s="108"/>
      <c r="BE220" s="108"/>
      <c r="BF220" s="108"/>
      <c r="BG220" s="108"/>
      <c r="BH220" s="108"/>
      <c r="BI220" s="108"/>
      <c r="BJ220" s="108"/>
      <c r="BK220" s="108"/>
      <c r="BL220" s="108"/>
      <c r="BM220" s="108"/>
      <c r="BN220" s="108"/>
      <c r="BO220" s="108"/>
      <c r="BP220" s="108"/>
      <c r="BQ220" s="108"/>
      <c r="BR220" s="108"/>
      <c r="BS220" s="108"/>
      <c r="BT220" s="108"/>
      <c r="BU220" s="108"/>
      <c r="BV220" s="108"/>
      <c r="BW220" s="108"/>
      <c r="BX220" s="108"/>
      <c r="BY220" s="108"/>
      <c r="BZ220" s="108"/>
      <c r="CA220" s="108"/>
      <c r="CB220" s="108"/>
      <c r="CC220" s="108"/>
      <c r="CD220" s="108"/>
      <c r="CE220" s="108"/>
      <c r="CF220" s="108"/>
      <c r="CG220" s="108"/>
      <c r="CH220" s="108"/>
      <c r="CI220" s="108"/>
      <c r="CJ220" s="108"/>
      <c r="CK220" s="108"/>
      <c r="CL220" s="108"/>
      <c r="CM220" s="108"/>
      <c r="CN220" s="108"/>
      <c r="CO220" s="108"/>
      <c r="CP220" s="108"/>
      <c r="CQ220" s="108"/>
      <c r="CR220" s="108"/>
      <c r="CS220" s="108"/>
      <c r="CT220" s="108"/>
      <c r="CU220" s="108"/>
      <c r="CV220" s="108"/>
      <c r="CW220" s="108"/>
      <c r="CX220" s="108"/>
      <c r="CY220" s="108"/>
      <c r="CZ220" s="108"/>
      <c r="DA220" s="108"/>
      <c r="DB220" s="108"/>
      <c r="DC220" s="108"/>
      <c r="DD220" s="108"/>
      <c r="DE220" s="108"/>
      <c r="DF220" s="108"/>
      <c r="DG220" s="108"/>
      <c r="DH220" s="108"/>
      <c r="DI220" s="108"/>
      <c r="DJ220" s="108"/>
      <c r="DK220" s="108"/>
      <c r="DL220" s="108"/>
      <c r="DM220" s="108"/>
      <c r="DN220" s="108"/>
      <c r="DO220" s="108"/>
      <c r="DP220" s="108"/>
      <c r="DQ220" s="108"/>
      <c r="DR220" s="108"/>
      <c r="DS220" s="108"/>
      <c r="DT220" s="108"/>
      <c r="DU220" s="108"/>
      <c r="DV220" s="108"/>
      <c r="DW220" s="108"/>
      <c r="DX220" s="108"/>
      <c r="DY220" s="108"/>
      <c r="DZ220" s="108"/>
      <c r="EA220" s="108"/>
      <c r="EB220" s="108"/>
      <c r="EC220" s="108"/>
      <c r="ED220" s="108"/>
      <c r="EE220" s="108"/>
      <c r="EF220" s="108"/>
      <c r="EG220" s="108"/>
      <c r="EH220" s="108"/>
      <c r="EI220" s="108"/>
      <c r="EJ220" s="108"/>
      <c r="EK220" s="108"/>
      <c r="EL220" s="108"/>
      <c r="EM220" s="108"/>
      <c r="EN220" s="108"/>
      <c r="EO220" s="108"/>
      <c r="EP220" s="108"/>
      <c r="EQ220" s="108"/>
      <c r="ER220" s="108"/>
      <c r="ES220" s="108"/>
      <c r="ET220" s="108"/>
      <c r="EU220" s="108"/>
      <c r="EV220" s="108"/>
      <c r="EW220" s="108"/>
      <c r="EX220" s="108"/>
      <c r="EY220" s="108"/>
      <c r="EZ220" s="108"/>
      <c r="FA220" s="108"/>
      <c r="FB220" s="108"/>
      <c r="FC220" s="108"/>
      <c r="FD220" s="108"/>
      <c r="FE220" s="108"/>
      <c r="FF220" s="108"/>
      <c r="FG220" s="108"/>
      <c r="FH220" s="108"/>
      <c r="FI220" s="108"/>
      <c r="FJ220" s="108"/>
      <c r="FK220" s="108"/>
      <c r="FL220" s="108"/>
      <c r="FM220" s="108"/>
      <c r="FN220" s="108"/>
      <c r="FO220" s="108"/>
      <c r="FP220" s="108"/>
      <c r="FQ220" s="108"/>
      <c r="FR220" s="108"/>
      <c r="FS220" s="108"/>
      <c r="FT220" s="108"/>
      <c r="FU220" s="108"/>
      <c r="FV220" s="108"/>
      <c r="FW220" s="108"/>
      <c r="FX220" s="108"/>
      <c r="FY220" s="108"/>
      <c r="FZ220" s="108"/>
      <c r="GA220" s="108"/>
      <c r="GB220" s="108"/>
      <c r="GC220" s="108"/>
      <c r="GD220" s="108"/>
      <c r="GE220" s="108"/>
      <c r="GF220" s="108"/>
      <c r="GG220" s="108"/>
      <c r="GH220" s="108"/>
      <c r="GI220" s="108"/>
      <c r="GJ220" s="108"/>
      <c r="GK220" s="108"/>
      <c r="GL220" s="108"/>
      <c r="GM220" s="108"/>
      <c r="GN220" s="108"/>
      <c r="GO220" s="108"/>
      <c r="GP220" s="108"/>
      <c r="GQ220" s="108"/>
      <c r="GR220" s="108"/>
      <c r="GS220" s="108"/>
      <c r="GT220" s="108"/>
      <c r="GU220" s="108"/>
      <c r="GV220" s="108"/>
      <c r="GW220" s="108"/>
      <c r="GX220" s="108"/>
      <c r="GY220" s="108"/>
      <c r="GZ220" s="108"/>
      <c r="HA220" s="108"/>
      <c r="HB220" s="108"/>
      <c r="HC220" s="108"/>
      <c r="HD220" s="108"/>
      <c r="HE220" s="108"/>
      <c r="HF220" s="108"/>
      <c r="HG220" s="108"/>
      <c r="HH220" s="108"/>
      <c r="HI220" s="108"/>
      <c r="HJ220" s="108"/>
      <c r="HK220" s="108"/>
      <c r="HL220" s="108"/>
      <c r="HM220" s="108"/>
      <c r="HN220" s="108"/>
      <c r="HO220" s="108"/>
      <c r="HP220" s="108"/>
      <c r="HQ220" s="108"/>
      <c r="HR220" s="108"/>
      <c r="HS220" s="108"/>
      <c r="HT220" s="108"/>
      <c r="HU220" s="108"/>
      <c r="HV220" s="108"/>
      <c r="HW220" s="108"/>
      <c r="HX220" s="108"/>
      <c r="HY220" s="108"/>
      <c r="HZ220" s="108"/>
      <c r="IA220" s="108"/>
      <c r="IB220" s="108"/>
      <c r="IC220" s="108"/>
      <c r="ID220" s="108"/>
      <c r="IE220" s="108"/>
      <c r="IF220" s="108"/>
      <c r="IG220" s="108"/>
      <c r="IH220" s="108"/>
      <c r="II220" s="108"/>
      <c r="IJ220" s="108"/>
      <c r="IK220" s="108"/>
      <c r="IL220" s="108"/>
      <c r="IM220" s="108"/>
      <c r="IN220" s="108"/>
      <c r="IO220" s="108"/>
      <c r="IP220" s="108"/>
      <c r="IQ220" s="108"/>
      <c r="IR220" s="108"/>
      <c r="IS220" s="108"/>
      <c r="IT220" s="108"/>
      <c r="IU220" s="108"/>
      <c r="IV220" s="108"/>
      <c r="IW220" s="108"/>
      <c r="IX220" s="108"/>
      <c r="IY220" s="108"/>
      <c r="IZ220" s="108"/>
      <c r="JA220" s="108"/>
      <c r="JB220" s="108"/>
      <c r="JC220" s="108"/>
      <c r="JD220" s="108"/>
      <c r="JE220" s="108"/>
      <c r="JF220" s="108"/>
      <c r="JG220" s="108"/>
      <c r="JH220" s="108"/>
      <c r="JI220" s="108"/>
      <c r="JJ220" s="108"/>
      <c r="JK220" s="108"/>
      <c r="JL220" s="108"/>
      <c r="JM220" s="108"/>
      <c r="JN220" s="108"/>
      <c r="JO220" s="108"/>
      <c r="JP220" s="108"/>
      <c r="JQ220" s="108"/>
      <c r="JR220" s="108"/>
      <c r="JS220" s="108"/>
      <c r="JT220" s="108"/>
      <c r="JU220" s="108"/>
      <c r="JV220" s="108"/>
      <c r="JW220" s="108"/>
      <c r="JX220" s="108"/>
      <c r="JY220" s="108"/>
      <c r="JZ220" s="108"/>
      <c r="KA220" s="108"/>
      <c r="KB220" s="108"/>
      <c r="KC220" s="108"/>
      <c r="KD220" s="108"/>
      <c r="KE220" s="108"/>
      <c r="KF220" s="108"/>
      <c r="KG220" s="108"/>
      <c r="KH220" s="108"/>
      <c r="KI220" s="108"/>
      <c r="KJ220" s="108"/>
      <c r="KK220" s="108"/>
      <c r="KL220" s="108"/>
      <c r="KM220" s="108"/>
      <c r="KN220" s="108"/>
      <c r="KO220" s="108"/>
      <c r="KP220" s="108"/>
      <c r="KQ220" s="108"/>
      <c r="KR220" s="108"/>
      <c r="KS220" s="108"/>
      <c r="KT220" s="108"/>
      <c r="KU220" s="108"/>
      <c r="KV220" s="108"/>
      <c r="KW220" s="108"/>
      <c r="KX220" s="108"/>
      <c r="KY220" s="108"/>
      <c r="KZ220" s="108"/>
      <c r="LA220" s="108"/>
      <c r="LB220" s="108"/>
      <c r="LC220" s="108"/>
      <c r="LD220" s="108"/>
      <c r="LE220" s="108"/>
      <c r="LF220" s="108"/>
      <c r="LG220" s="108"/>
      <c r="LH220" s="108"/>
      <c r="LI220" s="108"/>
      <c r="LJ220" s="108"/>
      <c r="LK220" s="108"/>
      <c r="LL220" s="108"/>
      <c r="LM220" s="108"/>
      <c r="LN220" s="108"/>
      <c r="LO220" s="108"/>
      <c r="LP220" s="108"/>
      <c r="LQ220" s="108"/>
      <c r="LR220" s="108"/>
      <c r="LS220" s="108"/>
      <c r="LT220" s="108"/>
      <c r="LU220" s="108"/>
      <c r="LV220" s="108"/>
      <c r="LW220" s="108"/>
      <c r="LX220" s="108"/>
      <c r="LY220" s="108"/>
      <c r="LZ220" s="108"/>
      <c r="MA220" s="108"/>
      <c r="MB220" s="108"/>
      <c r="MC220" s="108"/>
      <c r="MD220" s="108"/>
      <c r="ME220" s="108"/>
    </row>
    <row r="221" spans="1:343">
      <c r="A221" s="3"/>
      <c r="B221" s="438"/>
      <c r="C221" s="438"/>
      <c r="D221" s="438"/>
      <c r="E221" s="438"/>
      <c r="F221" s="438"/>
      <c r="G221" s="438"/>
      <c r="H221" s="438"/>
      <c r="I221" s="438"/>
      <c r="J221" s="438"/>
      <c r="K221" s="438"/>
      <c r="L221" s="438"/>
      <c r="M221" s="438"/>
      <c r="N221" s="438"/>
      <c r="O221" s="438"/>
      <c r="P221" s="438"/>
      <c r="Q221" s="438"/>
      <c r="R221" s="438"/>
      <c r="S221" s="438"/>
      <c r="T221" s="438"/>
      <c r="U221" s="438"/>
      <c r="V221" s="438"/>
      <c r="W221" s="438"/>
      <c r="X221" s="438"/>
      <c r="Y221" s="438"/>
      <c r="Z221" s="438"/>
      <c r="AA221" s="438"/>
      <c r="AB221" s="438"/>
      <c r="AC221" s="438"/>
      <c r="AD221" s="438"/>
      <c r="AE221" s="154"/>
      <c r="AF221" s="154"/>
      <c r="AG221" s="154"/>
      <c r="AH221" s="154"/>
      <c r="AI221" s="154"/>
      <c r="AJ221" s="108"/>
      <c r="AK221" s="154"/>
      <c r="AL221" s="108"/>
      <c r="AM221" s="108"/>
      <c r="AN221" s="108"/>
      <c r="AO221" s="108"/>
      <c r="AP221" s="108"/>
      <c r="AQ221" s="108"/>
      <c r="AR221" s="108"/>
      <c r="AS221" s="108"/>
      <c r="AT221" s="108"/>
      <c r="AU221" s="108"/>
      <c r="AV221" s="108"/>
      <c r="AW221" s="108"/>
      <c r="AX221" s="108"/>
      <c r="AY221" s="108"/>
      <c r="AZ221" s="108"/>
      <c r="BA221" s="108"/>
      <c r="BB221" s="108"/>
      <c r="BC221" s="108"/>
      <c r="BD221" s="108"/>
      <c r="BE221" s="108"/>
      <c r="BF221" s="108"/>
      <c r="BG221" s="108"/>
      <c r="BH221" s="108"/>
      <c r="BI221" s="108"/>
      <c r="BJ221" s="108"/>
      <c r="BK221" s="108"/>
      <c r="BL221" s="108"/>
      <c r="BM221" s="108"/>
      <c r="BN221" s="108"/>
      <c r="BO221" s="108"/>
      <c r="BP221" s="108"/>
      <c r="BQ221" s="108"/>
      <c r="BR221" s="108"/>
      <c r="BS221" s="108"/>
      <c r="BT221" s="108"/>
      <c r="BU221" s="108"/>
      <c r="BV221" s="108"/>
      <c r="BW221" s="108"/>
      <c r="BX221" s="108"/>
      <c r="BY221" s="108"/>
      <c r="BZ221" s="108"/>
      <c r="CA221" s="108"/>
      <c r="CB221" s="108"/>
      <c r="CC221" s="108"/>
      <c r="CD221" s="108"/>
      <c r="CE221" s="108"/>
      <c r="CF221" s="108"/>
      <c r="CG221" s="108"/>
      <c r="CH221" s="108"/>
      <c r="CI221" s="108"/>
      <c r="CJ221" s="108"/>
      <c r="CK221" s="108"/>
      <c r="CL221" s="108"/>
      <c r="CM221" s="108"/>
      <c r="CN221" s="108"/>
      <c r="CO221" s="108"/>
      <c r="CP221" s="108"/>
      <c r="CQ221" s="108"/>
      <c r="CR221" s="108"/>
      <c r="CS221" s="108"/>
      <c r="CT221" s="108"/>
      <c r="CU221" s="108"/>
      <c r="CV221" s="108"/>
      <c r="CW221" s="108"/>
      <c r="CX221" s="108"/>
      <c r="CY221" s="108"/>
      <c r="CZ221" s="108"/>
      <c r="DA221" s="108"/>
      <c r="DB221" s="108"/>
      <c r="DC221" s="108"/>
      <c r="DD221" s="108"/>
      <c r="DE221" s="108"/>
      <c r="DF221" s="108"/>
      <c r="DG221" s="108"/>
      <c r="DH221" s="108"/>
      <c r="DI221" s="108"/>
      <c r="DJ221" s="108"/>
      <c r="DK221" s="108"/>
      <c r="DL221" s="108"/>
      <c r="DM221" s="108"/>
      <c r="DN221" s="108"/>
      <c r="DO221" s="108"/>
      <c r="DP221" s="108"/>
      <c r="DQ221" s="108"/>
      <c r="DR221" s="108"/>
      <c r="DS221" s="108"/>
      <c r="DT221" s="108"/>
      <c r="DU221" s="108"/>
      <c r="DV221" s="108"/>
      <c r="DW221" s="108"/>
      <c r="DX221" s="108"/>
      <c r="DY221" s="108"/>
      <c r="DZ221" s="108"/>
      <c r="EA221" s="108"/>
      <c r="EB221" s="108"/>
      <c r="EC221" s="108"/>
      <c r="ED221" s="108"/>
      <c r="EE221" s="108"/>
      <c r="EF221" s="108"/>
      <c r="EG221" s="108"/>
      <c r="EH221" s="108"/>
      <c r="EI221" s="108"/>
      <c r="EJ221" s="108"/>
      <c r="EK221" s="108"/>
      <c r="EL221" s="108"/>
      <c r="EM221" s="108"/>
      <c r="EN221" s="108"/>
      <c r="EO221" s="108"/>
      <c r="EP221" s="108"/>
      <c r="EQ221" s="108"/>
      <c r="ER221" s="108"/>
      <c r="ES221" s="108"/>
      <c r="ET221" s="108"/>
      <c r="EU221" s="108"/>
      <c r="EV221" s="108"/>
      <c r="EW221" s="108"/>
      <c r="EX221" s="108"/>
      <c r="EY221" s="108"/>
      <c r="EZ221" s="108"/>
      <c r="FA221" s="108"/>
      <c r="FB221" s="108"/>
      <c r="FC221" s="108"/>
      <c r="FD221" s="108"/>
      <c r="FE221" s="108"/>
      <c r="FF221" s="108"/>
      <c r="FG221" s="108"/>
      <c r="FH221" s="108"/>
      <c r="FI221" s="108"/>
      <c r="FJ221" s="108"/>
      <c r="FK221" s="108"/>
      <c r="FL221" s="108"/>
      <c r="FM221" s="108"/>
      <c r="FN221" s="108"/>
      <c r="FO221" s="108"/>
      <c r="FP221" s="108"/>
      <c r="FQ221" s="108"/>
      <c r="FR221" s="108"/>
      <c r="FS221" s="108"/>
      <c r="FT221" s="108"/>
      <c r="FU221" s="108"/>
      <c r="FV221" s="108"/>
      <c r="FW221" s="108"/>
      <c r="FX221" s="108"/>
      <c r="FY221" s="108"/>
      <c r="FZ221" s="108"/>
      <c r="GA221" s="108"/>
      <c r="GB221" s="108"/>
      <c r="GC221" s="108"/>
      <c r="GD221" s="108"/>
      <c r="GE221" s="108"/>
      <c r="GF221" s="108"/>
      <c r="GG221" s="108"/>
      <c r="GH221" s="108"/>
      <c r="GI221" s="108"/>
      <c r="GJ221" s="108"/>
      <c r="GK221" s="108"/>
      <c r="GL221" s="108"/>
      <c r="GM221" s="108"/>
      <c r="GN221" s="108"/>
      <c r="GO221" s="108"/>
      <c r="GP221" s="108"/>
      <c r="GQ221" s="108"/>
      <c r="GR221" s="108"/>
      <c r="GS221" s="108"/>
      <c r="GT221" s="108"/>
      <c r="GU221" s="108"/>
      <c r="GV221" s="108"/>
      <c r="GW221" s="108"/>
      <c r="GX221" s="108"/>
      <c r="GY221" s="108"/>
      <c r="GZ221" s="108"/>
      <c r="HA221" s="108"/>
      <c r="HB221" s="108"/>
      <c r="HC221" s="108"/>
      <c r="HD221" s="108"/>
      <c r="HE221" s="108"/>
      <c r="HF221" s="108"/>
      <c r="HG221" s="108"/>
      <c r="HH221" s="108"/>
      <c r="HI221" s="108"/>
      <c r="HJ221" s="108"/>
      <c r="HK221" s="108"/>
      <c r="HL221" s="108"/>
      <c r="HM221" s="108"/>
      <c r="HN221" s="108"/>
      <c r="HO221" s="108"/>
      <c r="HP221" s="108"/>
      <c r="HQ221" s="108"/>
      <c r="HR221" s="108"/>
      <c r="HS221" s="108"/>
      <c r="HT221" s="108"/>
      <c r="HU221" s="108"/>
      <c r="HV221" s="108"/>
      <c r="HW221" s="108"/>
      <c r="HX221" s="108"/>
      <c r="HY221" s="108"/>
      <c r="HZ221" s="108"/>
      <c r="IA221" s="108"/>
      <c r="IB221" s="108"/>
      <c r="IC221" s="108"/>
      <c r="ID221" s="108"/>
      <c r="IE221" s="108"/>
      <c r="IF221" s="108"/>
      <c r="IG221" s="108"/>
      <c r="IH221" s="108"/>
      <c r="II221" s="108"/>
      <c r="IJ221" s="108"/>
      <c r="IK221" s="108"/>
      <c r="IL221" s="108"/>
      <c r="IM221" s="108"/>
      <c r="IN221" s="108"/>
      <c r="IO221" s="108"/>
      <c r="IP221" s="108"/>
      <c r="IQ221" s="108"/>
      <c r="IR221" s="108"/>
      <c r="IS221" s="108"/>
      <c r="IT221" s="108"/>
      <c r="IU221" s="108"/>
      <c r="IV221" s="108"/>
      <c r="IW221" s="108"/>
      <c r="IX221" s="108"/>
      <c r="IY221" s="108"/>
      <c r="IZ221" s="108"/>
      <c r="JA221" s="108"/>
      <c r="JB221" s="108"/>
      <c r="JC221" s="108"/>
      <c r="JD221" s="108"/>
      <c r="JE221" s="108"/>
      <c r="JF221" s="108"/>
      <c r="JG221" s="108"/>
      <c r="JH221" s="108"/>
      <c r="JI221" s="108"/>
      <c r="JJ221" s="108"/>
      <c r="JK221" s="108"/>
      <c r="JL221" s="108"/>
      <c r="JM221" s="108"/>
      <c r="JN221" s="108"/>
      <c r="JO221" s="108"/>
      <c r="JP221" s="108"/>
      <c r="JQ221" s="108"/>
      <c r="JR221" s="108"/>
      <c r="JS221" s="108"/>
      <c r="JT221" s="108"/>
      <c r="JU221" s="108"/>
      <c r="JV221" s="108"/>
      <c r="JW221" s="108"/>
      <c r="JX221" s="108"/>
      <c r="JY221" s="108"/>
      <c r="JZ221" s="108"/>
      <c r="KA221" s="108"/>
      <c r="KB221" s="108"/>
      <c r="KC221" s="108"/>
      <c r="KD221" s="108"/>
      <c r="KE221" s="108"/>
      <c r="KF221" s="108"/>
      <c r="KG221" s="108"/>
      <c r="KH221" s="108"/>
      <c r="KI221" s="108"/>
      <c r="KJ221" s="108"/>
      <c r="KK221" s="108"/>
      <c r="KL221" s="108"/>
      <c r="KM221" s="108"/>
      <c r="KN221" s="108"/>
      <c r="KO221" s="108"/>
      <c r="KP221" s="108"/>
      <c r="KQ221" s="108"/>
      <c r="KR221" s="108"/>
      <c r="KS221" s="108"/>
      <c r="KT221" s="108"/>
      <c r="KU221" s="108"/>
      <c r="KV221" s="108"/>
      <c r="KW221" s="108"/>
      <c r="KX221" s="108"/>
      <c r="KY221" s="108"/>
      <c r="KZ221" s="108"/>
      <c r="LA221" s="108"/>
      <c r="LB221" s="108"/>
      <c r="LC221" s="108"/>
      <c r="LD221" s="108"/>
      <c r="LE221" s="108"/>
      <c r="LF221" s="108"/>
      <c r="LG221" s="108"/>
      <c r="LH221" s="108"/>
      <c r="LI221" s="108"/>
      <c r="LJ221" s="108"/>
      <c r="LK221" s="108"/>
      <c r="LL221" s="108"/>
      <c r="LM221" s="108"/>
      <c r="LN221" s="108"/>
      <c r="LO221" s="108"/>
      <c r="LP221" s="108"/>
      <c r="LQ221" s="108"/>
      <c r="LR221" s="108"/>
      <c r="LS221" s="108"/>
      <c r="LT221" s="108"/>
      <c r="LU221" s="108"/>
      <c r="LV221" s="108"/>
      <c r="LW221" s="108"/>
      <c r="LX221" s="108"/>
      <c r="LY221" s="108"/>
      <c r="LZ221" s="108"/>
      <c r="MA221" s="108"/>
      <c r="MB221" s="108"/>
      <c r="MC221" s="108"/>
      <c r="MD221" s="108"/>
      <c r="ME221" s="108"/>
    </row>
    <row r="222" spans="1:343">
      <c r="A222" s="3"/>
      <c r="B222" s="438"/>
      <c r="C222" s="438"/>
      <c r="D222" s="438"/>
      <c r="E222" s="438"/>
      <c r="F222" s="438"/>
      <c r="G222" s="438"/>
      <c r="H222" s="438"/>
      <c r="I222" s="438"/>
      <c r="J222" s="438"/>
      <c r="K222" s="438"/>
      <c r="L222" s="438"/>
      <c r="M222" s="438"/>
      <c r="N222" s="438"/>
      <c r="O222" s="438"/>
      <c r="P222" s="438"/>
      <c r="Q222" s="438"/>
      <c r="R222" s="438"/>
      <c r="S222" s="438"/>
      <c r="T222" s="438"/>
      <c r="U222" s="438"/>
      <c r="V222" s="438"/>
      <c r="W222" s="438"/>
      <c r="X222" s="438"/>
      <c r="Y222" s="438"/>
      <c r="Z222" s="438"/>
      <c r="AA222" s="438"/>
      <c r="AB222" s="438"/>
      <c r="AC222" s="438"/>
      <c r="AD222" s="438"/>
      <c r="AE222" s="154"/>
      <c r="AF222" s="154"/>
      <c r="AG222" s="154"/>
      <c r="AH222" s="154"/>
      <c r="AI222" s="154"/>
      <c r="AJ222" s="108"/>
      <c r="AK222" s="154"/>
      <c r="AL222" s="108"/>
      <c r="AM222" s="108"/>
      <c r="AN222" s="108"/>
      <c r="AO222" s="108"/>
      <c r="AP222" s="108"/>
      <c r="AQ222" s="108"/>
      <c r="AR222" s="108"/>
      <c r="AS222" s="108"/>
      <c r="AT222" s="108"/>
      <c r="AU222" s="108"/>
      <c r="AV222" s="108"/>
      <c r="AW222" s="108"/>
      <c r="AX222" s="108"/>
      <c r="AY222" s="108"/>
      <c r="AZ222" s="108"/>
      <c r="BA222" s="108"/>
      <c r="BB222" s="108"/>
      <c r="BC222" s="108"/>
      <c r="BD222" s="108"/>
      <c r="BE222" s="108"/>
      <c r="BF222" s="108"/>
      <c r="BG222" s="108"/>
      <c r="BH222" s="108"/>
      <c r="BI222" s="108"/>
      <c r="BJ222" s="108"/>
      <c r="BK222" s="108"/>
      <c r="BL222" s="108"/>
      <c r="BM222" s="108"/>
      <c r="BN222" s="108"/>
      <c r="BO222" s="108"/>
      <c r="BP222" s="108"/>
      <c r="BQ222" s="108"/>
      <c r="BR222" s="108"/>
      <c r="BS222" s="108"/>
      <c r="BT222" s="108"/>
      <c r="BU222" s="108"/>
      <c r="BV222" s="108"/>
      <c r="BW222" s="108"/>
      <c r="BX222" s="108"/>
      <c r="BY222" s="108"/>
      <c r="BZ222" s="108"/>
      <c r="CA222" s="108"/>
      <c r="CB222" s="108"/>
      <c r="CC222" s="108"/>
      <c r="CD222" s="108"/>
      <c r="CE222" s="108"/>
      <c r="CF222" s="108"/>
      <c r="CG222" s="108"/>
      <c r="CH222" s="108"/>
      <c r="CI222" s="108"/>
      <c r="CJ222" s="108"/>
      <c r="CK222" s="108"/>
      <c r="CL222" s="108"/>
      <c r="CM222" s="108"/>
      <c r="CN222" s="108"/>
      <c r="CO222" s="108"/>
      <c r="CP222" s="108"/>
      <c r="CQ222" s="108"/>
      <c r="CR222" s="108"/>
      <c r="CS222" s="108"/>
      <c r="CT222" s="108"/>
      <c r="CU222" s="108"/>
      <c r="CV222" s="108"/>
      <c r="CW222" s="108"/>
      <c r="CX222" s="108"/>
      <c r="CY222" s="108"/>
      <c r="CZ222" s="108"/>
      <c r="DA222" s="108"/>
      <c r="DB222" s="108"/>
      <c r="DC222" s="108"/>
      <c r="DD222" s="108"/>
      <c r="DE222" s="108"/>
      <c r="DF222" s="108"/>
      <c r="DG222" s="108"/>
      <c r="DH222" s="108"/>
      <c r="DI222" s="108"/>
      <c r="DJ222" s="108"/>
      <c r="DK222" s="108"/>
      <c r="DL222" s="108"/>
      <c r="DM222" s="108"/>
      <c r="DN222" s="108"/>
      <c r="DO222" s="108"/>
      <c r="DP222" s="108"/>
      <c r="DQ222" s="108"/>
      <c r="DR222" s="108"/>
      <c r="DS222" s="108"/>
      <c r="DT222" s="108"/>
      <c r="DU222" s="108"/>
      <c r="DV222" s="108"/>
      <c r="DW222" s="108"/>
      <c r="DX222" s="108"/>
      <c r="DY222" s="108"/>
      <c r="DZ222" s="108"/>
      <c r="EA222" s="108"/>
      <c r="EB222" s="108"/>
      <c r="EC222" s="108"/>
      <c r="ED222" s="108"/>
      <c r="EE222" s="108"/>
      <c r="EF222" s="108"/>
      <c r="EG222" s="108"/>
      <c r="EH222" s="108"/>
      <c r="EI222" s="108"/>
      <c r="EJ222" s="108"/>
      <c r="EK222" s="108"/>
      <c r="EL222" s="108"/>
      <c r="EM222" s="108"/>
      <c r="EN222" s="108"/>
      <c r="EO222" s="108"/>
      <c r="EP222" s="108"/>
      <c r="EQ222" s="108"/>
      <c r="ER222" s="108"/>
      <c r="ES222" s="108"/>
      <c r="ET222" s="108"/>
      <c r="EU222" s="108"/>
      <c r="EV222" s="108"/>
      <c r="EW222" s="108"/>
      <c r="EX222" s="108"/>
      <c r="EY222" s="108"/>
      <c r="EZ222" s="108"/>
      <c r="FA222" s="108"/>
      <c r="FB222" s="108"/>
      <c r="FC222" s="108"/>
      <c r="FD222" s="108"/>
      <c r="FE222" s="108"/>
      <c r="FF222" s="108"/>
      <c r="FG222" s="108"/>
      <c r="FH222" s="108"/>
      <c r="FI222" s="108"/>
      <c r="FJ222" s="108"/>
      <c r="FK222" s="108"/>
      <c r="FL222" s="108"/>
      <c r="FM222" s="108"/>
      <c r="FN222" s="108"/>
      <c r="FO222" s="108"/>
      <c r="FP222" s="108"/>
      <c r="FQ222" s="108"/>
      <c r="FR222" s="108"/>
      <c r="FS222" s="108"/>
      <c r="FT222" s="108"/>
      <c r="FU222" s="108"/>
      <c r="FV222" s="108"/>
      <c r="FW222" s="108"/>
      <c r="FX222" s="108"/>
      <c r="FY222" s="108"/>
      <c r="FZ222" s="108"/>
      <c r="GA222" s="108"/>
      <c r="GB222" s="108"/>
      <c r="GC222" s="108"/>
      <c r="GD222" s="108"/>
      <c r="GE222" s="108"/>
      <c r="GF222" s="108"/>
      <c r="GG222" s="108"/>
      <c r="GH222" s="108"/>
      <c r="GI222" s="108"/>
      <c r="GJ222" s="108"/>
      <c r="GK222" s="108"/>
      <c r="GL222" s="108"/>
      <c r="GM222" s="108"/>
      <c r="GN222" s="108"/>
      <c r="GO222" s="108"/>
      <c r="GP222" s="108"/>
      <c r="GQ222" s="108"/>
      <c r="GR222" s="108"/>
      <c r="GS222" s="108"/>
      <c r="GT222" s="108"/>
      <c r="GU222" s="108"/>
      <c r="GV222" s="108"/>
      <c r="GW222" s="108"/>
      <c r="GX222" s="108"/>
      <c r="GY222" s="108"/>
      <c r="GZ222" s="108"/>
      <c r="HA222" s="108"/>
      <c r="HB222" s="108"/>
      <c r="HC222" s="108"/>
      <c r="HD222" s="108"/>
      <c r="HE222" s="108"/>
      <c r="HF222" s="108"/>
      <c r="HG222" s="108"/>
      <c r="HH222" s="108"/>
      <c r="HI222" s="108"/>
      <c r="HJ222" s="108"/>
      <c r="HK222" s="108"/>
      <c r="HL222" s="108"/>
      <c r="HM222" s="108"/>
      <c r="HN222" s="108"/>
      <c r="HO222" s="108"/>
      <c r="HP222" s="108"/>
      <c r="HQ222" s="108"/>
      <c r="HR222" s="108"/>
      <c r="HS222" s="108"/>
      <c r="HT222" s="108"/>
      <c r="HU222" s="108"/>
      <c r="HV222" s="108"/>
      <c r="HW222" s="108"/>
      <c r="HX222" s="108"/>
      <c r="HY222" s="108"/>
      <c r="HZ222" s="108"/>
      <c r="IA222" s="108"/>
      <c r="IB222" s="108"/>
      <c r="IC222" s="108"/>
      <c r="ID222" s="108"/>
      <c r="IE222" s="108"/>
      <c r="IF222" s="108"/>
      <c r="IG222" s="108"/>
      <c r="IH222" s="108"/>
      <c r="II222" s="108"/>
      <c r="IJ222" s="108"/>
      <c r="IK222" s="108"/>
      <c r="IL222" s="108"/>
      <c r="IM222" s="108"/>
      <c r="IN222" s="108"/>
      <c r="IO222" s="108"/>
      <c r="IP222" s="108"/>
      <c r="IQ222" s="108"/>
      <c r="IR222" s="108"/>
      <c r="IS222" s="108"/>
      <c r="IT222" s="108"/>
      <c r="IU222" s="108"/>
      <c r="IV222" s="108"/>
      <c r="IW222" s="108"/>
      <c r="IX222" s="108"/>
      <c r="IY222" s="108"/>
      <c r="IZ222" s="108"/>
      <c r="JA222" s="108"/>
      <c r="JB222" s="108"/>
      <c r="JC222" s="108"/>
      <c r="JD222" s="108"/>
      <c r="JE222" s="108"/>
      <c r="JF222" s="108"/>
      <c r="JG222" s="108"/>
      <c r="JH222" s="108"/>
      <c r="JI222" s="108"/>
      <c r="JJ222" s="108"/>
      <c r="JK222" s="108"/>
      <c r="JL222" s="108"/>
      <c r="JM222" s="108"/>
      <c r="JN222" s="108"/>
      <c r="JO222" s="108"/>
      <c r="JP222" s="108"/>
      <c r="JQ222" s="108"/>
      <c r="JR222" s="108"/>
      <c r="JS222" s="108"/>
      <c r="JT222" s="108"/>
      <c r="JU222" s="108"/>
      <c r="JV222" s="108"/>
      <c r="JW222" s="108"/>
      <c r="JX222" s="108"/>
      <c r="JY222" s="108"/>
      <c r="JZ222" s="108"/>
      <c r="KA222" s="108"/>
      <c r="KB222" s="108"/>
      <c r="KC222" s="108"/>
      <c r="KD222" s="108"/>
      <c r="KE222" s="108"/>
      <c r="KF222" s="108"/>
      <c r="KG222" s="108"/>
      <c r="KH222" s="108"/>
      <c r="KI222" s="108"/>
      <c r="KJ222" s="108"/>
      <c r="KK222" s="108"/>
      <c r="KL222" s="108"/>
      <c r="KM222" s="108"/>
      <c r="KN222" s="108"/>
      <c r="KO222" s="108"/>
      <c r="KP222" s="108"/>
      <c r="KQ222" s="108"/>
      <c r="KR222" s="108"/>
      <c r="KS222" s="108"/>
      <c r="KT222" s="108"/>
      <c r="KU222" s="108"/>
      <c r="KV222" s="108"/>
      <c r="KW222" s="108"/>
      <c r="KX222" s="108"/>
      <c r="KY222" s="108"/>
      <c r="KZ222" s="108"/>
      <c r="LA222" s="108"/>
      <c r="LB222" s="108"/>
      <c r="LC222" s="108"/>
      <c r="LD222" s="108"/>
      <c r="LE222" s="108"/>
      <c r="LF222" s="108"/>
      <c r="LG222" s="108"/>
      <c r="LH222" s="108"/>
      <c r="LI222" s="108"/>
      <c r="LJ222" s="108"/>
      <c r="LK222" s="108"/>
      <c r="LL222" s="108"/>
      <c r="LM222" s="108"/>
      <c r="LN222" s="108"/>
      <c r="LO222" s="108"/>
      <c r="LP222" s="108"/>
      <c r="LQ222" s="108"/>
      <c r="LR222" s="108"/>
      <c r="LS222" s="108"/>
      <c r="LT222" s="108"/>
      <c r="LU222" s="108"/>
      <c r="LV222" s="108"/>
      <c r="LW222" s="108"/>
      <c r="LX222" s="108"/>
      <c r="LY222" s="108"/>
      <c r="LZ222" s="108"/>
      <c r="MA222" s="108"/>
      <c r="MB222" s="108"/>
      <c r="MC222" s="108"/>
      <c r="MD222" s="108"/>
      <c r="ME222" s="108"/>
    </row>
    <row r="223" spans="1:343">
      <c r="A223" s="3"/>
      <c r="B223" s="438"/>
      <c r="C223" s="438"/>
      <c r="D223" s="438"/>
      <c r="E223" s="438"/>
      <c r="F223" s="438"/>
      <c r="G223" s="438"/>
      <c r="H223" s="438"/>
      <c r="I223" s="438"/>
      <c r="J223" s="438"/>
      <c r="K223" s="438"/>
      <c r="L223" s="438"/>
      <c r="M223" s="438"/>
      <c r="N223" s="438"/>
      <c r="O223" s="438"/>
      <c r="P223" s="438"/>
      <c r="Q223" s="438"/>
      <c r="R223" s="438"/>
      <c r="S223" s="438"/>
      <c r="T223" s="438"/>
      <c r="U223" s="438"/>
      <c r="V223" s="438"/>
      <c r="W223" s="438"/>
      <c r="X223" s="438"/>
      <c r="Y223" s="438"/>
      <c r="Z223" s="438"/>
      <c r="AA223" s="438"/>
      <c r="AB223" s="438"/>
      <c r="AC223" s="438"/>
      <c r="AD223" s="438"/>
      <c r="AE223" s="154"/>
      <c r="AF223" s="154"/>
      <c r="AG223" s="154"/>
      <c r="AH223" s="154"/>
      <c r="AI223" s="154"/>
      <c r="AJ223" s="108"/>
      <c r="AK223" s="154"/>
      <c r="AL223" s="108"/>
      <c r="AM223" s="108"/>
      <c r="AN223" s="108"/>
      <c r="AO223" s="108"/>
      <c r="AP223" s="108"/>
      <c r="AQ223" s="108"/>
      <c r="AR223" s="108"/>
      <c r="AS223" s="108"/>
      <c r="AT223" s="108"/>
      <c r="AU223" s="108"/>
      <c r="AV223" s="108"/>
      <c r="AW223" s="108"/>
      <c r="AX223" s="108"/>
      <c r="AY223" s="108"/>
      <c r="AZ223" s="108"/>
      <c r="BA223" s="108"/>
      <c r="BB223" s="108"/>
      <c r="BC223" s="108"/>
      <c r="BD223" s="108"/>
      <c r="BE223" s="108"/>
      <c r="BF223" s="108"/>
      <c r="BG223" s="108"/>
      <c r="BH223" s="108"/>
      <c r="BI223" s="108"/>
      <c r="BJ223" s="108"/>
      <c r="BK223" s="108"/>
      <c r="BL223" s="108"/>
      <c r="BM223" s="108"/>
      <c r="BN223" s="108"/>
      <c r="BO223" s="108"/>
      <c r="BP223" s="108"/>
      <c r="BQ223" s="108"/>
      <c r="BR223" s="108"/>
      <c r="BS223" s="108"/>
      <c r="BT223" s="108"/>
      <c r="BU223" s="108"/>
      <c r="BV223" s="108"/>
      <c r="BW223" s="108"/>
      <c r="BX223" s="108"/>
      <c r="BY223" s="108"/>
      <c r="BZ223" s="108"/>
      <c r="CA223" s="108"/>
      <c r="CB223" s="108"/>
      <c r="CC223" s="108"/>
      <c r="CD223" s="108"/>
      <c r="CE223" s="108"/>
      <c r="CF223" s="108"/>
      <c r="CG223" s="108"/>
      <c r="CH223" s="108"/>
      <c r="CI223" s="108"/>
      <c r="CJ223" s="108"/>
      <c r="CK223" s="108"/>
      <c r="CL223" s="108"/>
      <c r="CM223" s="108"/>
      <c r="CN223" s="108"/>
      <c r="CO223" s="108"/>
      <c r="CP223" s="108"/>
      <c r="CQ223" s="108"/>
      <c r="CR223" s="108"/>
      <c r="CS223" s="108"/>
      <c r="CT223" s="108"/>
      <c r="CU223" s="108"/>
      <c r="CV223" s="108"/>
      <c r="CW223" s="108"/>
      <c r="CX223" s="108"/>
      <c r="CY223" s="108"/>
      <c r="CZ223" s="108"/>
      <c r="DA223" s="108"/>
      <c r="DB223" s="108"/>
      <c r="DC223" s="108"/>
      <c r="DD223" s="108"/>
      <c r="DE223" s="108"/>
      <c r="DF223" s="108"/>
      <c r="DG223" s="108"/>
      <c r="DH223" s="108"/>
      <c r="DI223" s="108"/>
      <c r="DJ223" s="108"/>
      <c r="DK223" s="108"/>
      <c r="DL223" s="108"/>
      <c r="DM223" s="108"/>
      <c r="DN223" s="108"/>
      <c r="DO223" s="108"/>
      <c r="DP223" s="108"/>
      <c r="DQ223" s="108"/>
      <c r="DR223" s="108"/>
      <c r="DS223" s="108"/>
      <c r="DT223" s="108"/>
      <c r="DU223" s="108"/>
      <c r="DV223" s="108"/>
      <c r="DW223" s="108"/>
      <c r="DX223" s="108"/>
      <c r="DY223" s="108"/>
      <c r="DZ223" s="108"/>
      <c r="EA223" s="108"/>
      <c r="EB223" s="108"/>
      <c r="EC223" s="108"/>
      <c r="ED223" s="108"/>
      <c r="EE223" s="108"/>
      <c r="EF223" s="108"/>
      <c r="EG223" s="108"/>
      <c r="EH223" s="108"/>
      <c r="EI223" s="108"/>
      <c r="EJ223" s="108"/>
      <c r="EK223" s="108"/>
      <c r="EL223" s="108"/>
      <c r="EM223" s="108"/>
      <c r="EN223" s="108"/>
      <c r="EO223" s="108"/>
      <c r="EP223" s="108"/>
      <c r="EQ223" s="108"/>
      <c r="ER223" s="108"/>
      <c r="ES223" s="108"/>
      <c r="ET223" s="108"/>
      <c r="EU223" s="108"/>
      <c r="EV223" s="108"/>
      <c r="EW223" s="108"/>
      <c r="EX223" s="108"/>
      <c r="EY223" s="108"/>
      <c r="EZ223" s="108"/>
      <c r="FA223" s="108"/>
      <c r="FB223" s="108"/>
      <c r="FC223" s="108"/>
      <c r="FD223" s="108"/>
      <c r="FE223" s="108"/>
      <c r="FF223" s="108"/>
      <c r="FG223" s="108"/>
      <c r="FH223" s="108"/>
      <c r="FI223" s="108"/>
      <c r="FJ223" s="108"/>
      <c r="FK223" s="108"/>
      <c r="FL223" s="108"/>
      <c r="FM223" s="108"/>
      <c r="FN223" s="108"/>
      <c r="FO223" s="108"/>
      <c r="FP223" s="108"/>
      <c r="FQ223" s="108"/>
      <c r="FR223" s="108"/>
      <c r="FS223" s="108"/>
      <c r="FT223" s="108"/>
      <c r="FU223" s="108"/>
      <c r="FV223" s="108"/>
      <c r="FW223" s="108"/>
      <c r="FX223" s="108"/>
      <c r="FY223" s="108"/>
      <c r="FZ223" s="108"/>
      <c r="GA223" s="108"/>
      <c r="GB223" s="108"/>
      <c r="GC223" s="108"/>
      <c r="GD223" s="108"/>
      <c r="GE223" s="108"/>
      <c r="GF223" s="108"/>
      <c r="GG223" s="108"/>
      <c r="GH223" s="108"/>
      <c r="GI223" s="108"/>
      <c r="GJ223" s="108"/>
      <c r="GK223" s="108"/>
      <c r="GL223" s="108"/>
      <c r="GM223" s="108"/>
      <c r="GN223" s="108"/>
      <c r="GO223" s="108"/>
      <c r="GP223" s="108"/>
      <c r="GQ223" s="108"/>
      <c r="GR223" s="108"/>
      <c r="GS223" s="108"/>
      <c r="GT223" s="108"/>
      <c r="GU223" s="108"/>
      <c r="GV223" s="108"/>
      <c r="GW223" s="108"/>
      <c r="GX223" s="108"/>
      <c r="GY223" s="108"/>
      <c r="GZ223" s="108"/>
      <c r="HA223" s="108"/>
      <c r="HB223" s="108"/>
      <c r="HC223" s="108"/>
      <c r="HD223" s="108"/>
      <c r="HE223" s="108"/>
      <c r="HF223" s="108"/>
      <c r="HG223" s="108"/>
      <c r="HH223" s="108"/>
      <c r="HI223" s="108"/>
      <c r="HJ223" s="108"/>
      <c r="HK223" s="108"/>
      <c r="HL223" s="108"/>
      <c r="HM223" s="108"/>
      <c r="HN223" s="108"/>
      <c r="HO223" s="108"/>
      <c r="HP223" s="108"/>
      <c r="HQ223" s="108"/>
      <c r="HR223" s="108"/>
      <c r="HS223" s="108"/>
      <c r="HT223" s="108"/>
      <c r="HU223" s="108"/>
      <c r="HV223" s="108"/>
      <c r="HW223" s="108"/>
      <c r="HX223" s="108"/>
      <c r="HY223" s="108"/>
      <c r="HZ223" s="108"/>
      <c r="IA223" s="108"/>
      <c r="IB223" s="108"/>
      <c r="IC223" s="108"/>
      <c r="ID223" s="108"/>
      <c r="IE223" s="108"/>
      <c r="IF223" s="108"/>
      <c r="IG223" s="108"/>
      <c r="IH223" s="108"/>
      <c r="II223" s="108"/>
      <c r="IJ223" s="108"/>
      <c r="IK223" s="108"/>
      <c r="IL223" s="108"/>
      <c r="IM223" s="108"/>
      <c r="IN223" s="108"/>
      <c r="IO223" s="108"/>
      <c r="IP223" s="108"/>
      <c r="IQ223" s="108"/>
      <c r="IR223" s="108"/>
      <c r="IS223" s="108"/>
      <c r="IT223" s="108"/>
      <c r="IU223" s="108"/>
      <c r="IV223" s="108"/>
      <c r="IW223" s="108"/>
      <c r="IX223" s="108"/>
      <c r="IY223" s="108"/>
      <c r="IZ223" s="108"/>
      <c r="JA223" s="108"/>
      <c r="JB223" s="108"/>
      <c r="JC223" s="108"/>
      <c r="JD223" s="108"/>
      <c r="JE223" s="108"/>
      <c r="JF223" s="108"/>
      <c r="JG223" s="108"/>
      <c r="JH223" s="108"/>
      <c r="JI223" s="108"/>
      <c r="JJ223" s="108"/>
      <c r="JK223" s="108"/>
      <c r="JL223" s="108"/>
      <c r="JM223" s="108"/>
      <c r="JN223" s="108"/>
      <c r="JO223" s="108"/>
      <c r="JP223" s="108"/>
      <c r="JQ223" s="108"/>
      <c r="JR223" s="108"/>
      <c r="JS223" s="108"/>
      <c r="JT223" s="108"/>
      <c r="JU223" s="108"/>
      <c r="JV223" s="108"/>
      <c r="JW223" s="108"/>
      <c r="JX223" s="108"/>
      <c r="JY223" s="108"/>
      <c r="JZ223" s="108"/>
      <c r="KA223" s="108"/>
      <c r="KB223" s="108"/>
      <c r="KC223" s="108"/>
      <c r="KD223" s="108"/>
      <c r="KE223" s="108"/>
      <c r="KF223" s="108"/>
      <c r="KG223" s="108"/>
      <c r="KH223" s="108"/>
      <c r="KI223" s="108"/>
      <c r="KJ223" s="108"/>
      <c r="KK223" s="108"/>
      <c r="KL223" s="108"/>
      <c r="KM223" s="108"/>
      <c r="KN223" s="108"/>
      <c r="KO223" s="108"/>
      <c r="KP223" s="108"/>
      <c r="KQ223" s="108"/>
      <c r="KR223" s="108"/>
      <c r="KS223" s="108"/>
      <c r="KT223" s="108"/>
      <c r="KU223" s="108"/>
      <c r="KV223" s="108"/>
      <c r="KW223" s="108"/>
      <c r="KX223" s="108"/>
      <c r="KY223" s="108"/>
      <c r="KZ223" s="108"/>
      <c r="LA223" s="108"/>
      <c r="LB223" s="108"/>
      <c r="LC223" s="108"/>
      <c r="LD223" s="108"/>
      <c r="LE223" s="108"/>
      <c r="LF223" s="108"/>
      <c r="LG223" s="108"/>
      <c r="LH223" s="108"/>
      <c r="LI223" s="108"/>
      <c r="LJ223" s="108"/>
      <c r="LK223" s="108"/>
      <c r="LL223" s="108"/>
      <c r="LM223" s="108"/>
      <c r="LN223" s="108"/>
      <c r="LO223" s="108"/>
      <c r="LP223" s="108"/>
      <c r="LQ223" s="108"/>
      <c r="LR223" s="108"/>
      <c r="LS223" s="108"/>
      <c r="LT223" s="108"/>
      <c r="LU223" s="108"/>
      <c r="LV223" s="108"/>
      <c r="LW223" s="108"/>
      <c r="LX223" s="108"/>
      <c r="LY223" s="108"/>
      <c r="LZ223" s="108"/>
      <c r="MA223" s="108"/>
      <c r="MB223" s="108"/>
      <c r="MC223" s="108"/>
      <c r="MD223" s="108"/>
      <c r="ME223" s="108"/>
    </row>
    <row r="224" spans="1:343">
      <c r="A224" s="3"/>
      <c r="B224" s="438"/>
      <c r="C224" s="438"/>
      <c r="D224" s="438"/>
      <c r="E224" s="438"/>
      <c r="F224" s="438"/>
      <c r="G224" s="438"/>
      <c r="H224" s="438"/>
      <c r="I224" s="438"/>
      <c r="J224" s="438"/>
      <c r="K224" s="438"/>
      <c r="L224" s="438"/>
      <c r="M224" s="438"/>
      <c r="N224" s="438"/>
      <c r="O224" s="438"/>
      <c r="P224" s="438"/>
      <c r="Q224" s="438"/>
      <c r="R224" s="438"/>
      <c r="S224" s="438"/>
      <c r="T224" s="438"/>
      <c r="U224" s="438"/>
      <c r="V224" s="438"/>
      <c r="W224" s="438"/>
      <c r="X224" s="438"/>
      <c r="Y224" s="438"/>
      <c r="Z224" s="438"/>
      <c r="AA224" s="438"/>
      <c r="AB224" s="438"/>
      <c r="AC224" s="438"/>
      <c r="AD224" s="438"/>
      <c r="AE224" s="154"/>
      <c r="AF224" s="154"/>
      <c r="AG224" s="154"/>
      <c r="AH224" s="154"/>
      <c r="AI224" s="154"/>
      <c r="AJ224" s="108"/>
      <c r="AK224" s="154"/>
      <c r="AL224" s="108"/>
      <c r="AM224" s="108"/>
      <c r="AN224" s="108"/>
      <c r="AO224" s="108"/>
      <c r="AP224" s="108"/>
      <c r="AQ224" s="108"/>
      <c r="AR224" s="108"/>
      <c r="AS224" s="108"/>
      <c r="AT224" s="108"/>
      <c r="AU224" s="108"/>
      <c r="AV224" s="108"/>
      <c r="AW224" s="108"/>
      <c r="AX224" s="108"/>
      <c r="AY224" s="108"/>
      <c r="AZ224" s="108"/>
      <c r="BA224" s="108"/>
      <c r="BB224" s="108"/>
      <c r="BC224" s="108"/>
      <c r="BD224" s="108"/>
      <c r="BE224" s="108"/>
      <c r="BF224" s="108"/>
      <c r="BG224" s="108"/>
      <c r="BH224" s="108"/>
      <c r="BI224" s="108"/>
      <c r="BJ224" s="108"/>
      <c r="BK224" s="108"/>
      <c r="BL224" s="108"/>
      <c r="BM224" s="108"/>
      <c r="BN224" s="108"/>
      <c r="BO224" s="108"/>
      <c r="BP224" s="108"/>
      <c r="BQ224" s="108"/>
      <c r="BR224" s="108"/>
      <c r="BS224" s="108"/>
      <c r="BT224" s="108"/>
      <c r="BU224" s="108"/>
      <c r="BV224" s="108"/>
      <c r="BW224" s="108"/>
      <c r="BX224" s="108"/>
      <c r="BY224" s="108"/>
      <c r="BZ224" s="108"/>
      <c r="CA224" s="108"/>
      <c r="CB224" s="108"/>
      <c r="CC224" s="108"/>
      <c r="CD224" s="108"/>
      <c r="CE224" s="108"/>
      <c r="CF224" s="108"/>
      <c r="CG224" s="108"/>
      <c r="CH224" s="108"/>
      <c r="CI224" s="108"/>
      <c r="CJ224" s="108"/>
      <c r="CK224" s="108"/>
      <c r="CL224" s="108"/>
      <c r="CM224" s="108"/>
      <c r="CN224" s="108"/>
      <c r="CO224" s="108"/>
      <c r="CP224" s="108"/>
      <c r="CQ224" s="108"/>
      <c r="CR224" s="108"/>
      <c r="CS224" s="108"/>
      <c r="CT224" s="108"/>
      <c r="CU224" s="108"/>
      <c r="CV224" s="108"/>
      <c r="CW224" s="108"/>
      <c r="CX224" s="108"/>
      <c r="CY224" s="108"/>
      <c r="CZ224" s="108"/>
      <c r="DA224" s="108"/>
      <c r="DB224" s="108"/>
      <c r="DC224" s="108"/>
      <c r="DD224" s="108"/>
      <c r="DE224" s="108"/>
      <c r="DF224" s="108"/>
      <c r="DG224" s="108"/>
      <c r="DH224" s="108"/>
      <c r="DI224" s="108"/>
      <c r="DJ224" s="108"/>
      <c r="DK224" s="108"/>
      <c r="DL224" s="108"/>
      <c r="DM224" s="108"/>
      <c r="DN224" s="108"/>
      <c r="DO224" s="108"/>
      <c r="DP224" s="108"/>
      <c r="DQ224" s="108"/>
      <c r="DR224" s="108"/>
      <c r="DS224" s="108"/>
      <c r="DT224" s="108"/>
      <c r="DU224" s="108"/>
      <c r="DV224" s="108"/>
      <c r="DW224" s="108"/>
      <c r="DX224" s="108"/>
      <c r="DY224" s="108"/>
      <c r="DZ224" s="108"/>
      <c r="EA224" s="108"/>
      <c r="EB224" s="108"/>
      <c r="EC224" s="108"/>
      <c r="ED224" s="108"/>
      <c r="EE224" s="108"/>
      <c r="EF224" s="108"/>
      <c r="EG224" s="108"/>
      <c r="EH224" s="108"/>
      <c r="EI224" s="108"/>
      <c r="EJ224" s="108"/>
      <c r="EK224" s="108"/>
      <c r="EL224" s="108"/>
      <c r="EM224" s="108"/>
      <c r="EN224" s="108"/>
      <c r="EO224" s="108"/>
      <c r="EP224" s="108"/>
      <c r="EQ224" s="108"/>
      <c r="ER224" s="108"/>
      <c r="ES224" s="108"/>
      <c r="ET224" s="108"/>
      <c r="EU224" s="108"/>
      <c r="EV224" s="108"/>
      <c r="EW224" s="108"/>
      <c r="EX224" s="108"/>
      <c r="EY224" s="108"/>
      <c r="EZ224" s="108"/>
      <c r="FA224" s="108"/>
      <c r="FB224" s="108"/>
      <c r="FC224" s="108"/>
      <c r="FD224" s="108"/>
      <c r="FE224" s="108"/>
      <c r="FF224" s="108"/>
      <c r="FG224" s="108"/>
      <c r="FH224" s="108"/>
      <c r="FI224" s="108"/>
      <c r="FJ224" s="108"/>
      <c r="FK224" s="108"/>
      <c r="FL224" s="108"/>
      <c r="FM224" s="108"/>
      <c r="FN224" s="108"/>
      <c r="FO224" s="108"/>
      <c r="FP224" s="108"/>
      <c r="FQ224" s="108"/>
      <c r="FR224" s="108"/>
      <c r="FS224" s="108"/>
      <c r="FT224" s="108"/>
      <c r="FU224" s="108"/>
      <c r="FV224" s="108"/>
      <c r="FW224" s="108"/>
      <c r="FX224" s="108"/>
      <c r="FY224" s="108"/>
      <c r="FZ224" s="108"/>
      <c r="GA224" s="108"/>
      <c r="GB224" s="108"/>
      <c r="GC224" s="108"/>
      <c r="GD224" s="108"/>
      <c r="GE224" s="108"/>
      <c r="GF224" s="108"/>
      <c r="GG224" s="108"/>
      <c r="GH224" s="108"/>
      <c r="GI224" s="108"/>
      <c r="GJ224" s="108"/>
      <c r="GK224" s="108"/>
      <c r="GL224" s="108"/>
      <c r="GM224" s="108"/>
      <c r="GN224" s="108"/>
      <c r="GO224" s="108"/>
      <c r="GP224" s="108"/>
      <c r="GQ224" s="108"/>
      <c r="GR224" s="108"/>
      <c r="GS224" s="108"/>
      <c r="GT224" s="108"/>
      <c r="GU224" s="108"/>
      <c r="GV224" s="108"/>
      <c r="GW224" s="108"/>
      <c r="GX224" s="108"/>
      <c r="GY224" s="108"/>
      <c r="GZ224" s="108"/>
      <c r="HA224" s="108"/>
      <c r="HB224" s="108"/>
      <c r="HC224" s="108"/>
      <c r="HD224" s="108"/>
      <c r="HE224" s="108"/>
      <c r="HF224" s="108"/>
      <c r="HG224" s="108"/>
      <c r="HH224" s="108"/>
      <c r="HI224" s="108"/>
      <c r="HJ224" s="108"/>
      <c r="HK224" s="108"/>
      <c r="HL224" s="108"/>
      <c r="HM224" s="108"/>
      <c r="HN224" s="108"/>
      <c r="HO224" s="108"/>
      <c r="HP224" s="108"/>
      <c r="HQ224" s="108"/>
      <c r="HR224" s="108"/>
      <c r="HS224" s="108"/>
      <c r="HT224" s="108"/>
      <c r="HU224" s="108"/>
      <c r="HV224" s="108"/>
      <c r="HW224" s="108"/>
      <c r="HX224" s="108"/>
      <c r="HY224" s="108"/>
      <c r="HZ224" s="108"/>
      <c r="IA224" s="108"/>
      <c r="IB224" s="108"/>
      <c r="IC224" s="108"/>
      <c r="ID224" s="108"/>
      <c r="IE224" s="108"/>
      <c r="IF224" s="108"/>
      <c r="IG224" s="108"/>
      <c r="IH224" s="108"/>
      <c r="II224" s="108"/>
      <c r="IJ224" s="108"/>
      <c r="IK224" s="108"/>
      <c r="IL224" s="108"/>
      <c r="IM224" s="108"/>
      <c r="IN224" s="108"/>
      <c r="IO224" s="108"/>
      <c r="IP224" s="108"/>
      <c r="IQ224" s="108"/>
      <c r="IR224" s="108"/>
      <c r="IS224" s="108"/>
      <c r="IT224" s="108"/>
      <c r="IU224" s="108"/>
      <c r="IV224" s="108"/>
      <c r="IW224" s="108"/>
      <c r="IX224" s="108"/>
      <c r="IY224" s="108"/>
      <c r="IZ224" s="108"/>
      <c r="JA224" s="108"/>
      <c r="JB224" s="108"/>
      <c r="JC224" s="108"/>
      <c r="JD224" s="108"/>
      <c r="JE224" s="108"/>
      <c r="JF224" s="108"/>
      <c r="JG224" s="108"/>
      <c r="JH224" s="108"/>
      <c r="JI224" s="108"/>
      <c r="JJ224" s="108"/>
      <c r="JK224" s="108"/>
      <c r="JL224" s="108"/>
      <c r="JM224" s="108"/>
      <c r="JN224" s="108"/>
      <c r="JO224" s="108"/>
      <c r="JP224" s="108"/>
      <c r="JQ224" s="108"/>
      <c r="JR224" s="108"/>
      <c r="JS224" s="108"/>
      <c r="JT224" s="108"/>
      <c r="JU224" s="108"/>
      <c r="JV224" s="108"/>
      <c r="JW224" s="108"/>
      <c r="JX224" s="108"/>
      <c r="JY224" s="108"/>
      <c r="JZ224" s="108"/>
      <c r="KA224" s="108"/>
      <c r="KB224" s="108"/>
      <c r="KC224" s="108"/>
      <c r="KD224" s="108"/>
      <c r="KE224" s="108"/>
      <c r="KF224" s="108"/>
      <c r="KG224" s="108"/>
      <c r="KH224" s="108"/>
      <c r="KI224" s="108"/>
      <c r="KJ224" s="108"/>
      <c r="KK224" s="108"/>
      <c r="KL224" s="108"/>
      <c r="KM224" s="108"/>
      <c r="KN224" s="108"/>
      <c r="KO224" s="108"/>
      <c r="KP224" s="108"/>
      <c r="KQ224" s="108"/>
      <c r="KR224" s="108"/>
      <c r="KS224" s="108"/>
      <c r="KT224" s="108"/>
      <c r="KU224" s="108"/>
      <c r="KV224" s="108"/>
      <c r="KW224" s="108"/>
      <c r="KX224" s="108"/>
      <c r="KY224" s="108"/>
      <c r="KZ224" s="108"/>
      <c r="LA224" s="108"/>
      <c r="LB224" s="108"/>
      <c r="LC224" s="108"/>
      <c r="LD224" s="108"/>
      <c r="LE224" s="108"/>
      <c r="LF224" s="108"/>
      <c r="LG224" s="108"/>
      <c r="LH224" s="108"/>
      <c r="LI224" s="108"/>
      <c r="LJ224" s="108"/>
      <c r="LK224" s="108"/>
      <c r="LL224" s="108"/>
      <c r="LM224" s="108"/>
      <c r="LN224" s="108"/>
      <c r="LO224" s="108"/>
      <c r="LP224" s="108"/>
      <c r="LQ224" s="108"/>
      <c r="LR224" s="108"/>
      <c r="LS224" s="108"/>
      <c r="LT224" s="108"/>
      <c r="LU224" s="108"/>
      <c r="LV224" s="108"/>
      <c r="LW224" s="108"/>
      <c r="LX224" s="108"/>
      <c r="LY224" s="108"/>
      <c r="LZ224" s="108"/>
      <c r="MA224" s="108"/>
      <c r="MB224" s="108"/>
      <c r="MC224" s="108"/>
      <c r="MD224" s="108"/>
      <c r="ME224" s="108"/>
    </row>
    <row r="225" spans="1:343">
      <c r="A225" s="3"/>
      <c r="B225" s="438"/>
      <c r="C225" s="438"/>
      <c r="D225" s="438"/>
      <c r="E225" s="438"/>
      <c r="F225" s="438"/>
      <c r="G225" s="438"/>
      <c r="H225" s="438"/>
      <c r="I225" s="438"/>
      <c r="J225" s="438"/>
      <c r="K225" s="438"/>
      <c r="L225" s="438"/>
      <c r="M225" s="438"/>
      <c r="N225" s="438"/>
      <c r="O225" s="438"/>
      <c r="P225" s="438"/>
      <c r="Q225" s="438"/>
      <c r="R225" s="438"/>
      <c r="S225" s="438"/>
      <c r="T225" s="438"/>
      <c r="U225" s="438"/>
      <c r="V225" s="438"/>
      <c r="W225" s="438"/>
      <c r="X225" s="438"/>
      <c r="Y225" s="438"/>
      <c r="Z225" s="438"/>
      <c r="AA225" s="438"/>
      <c r="AB225" s="438"/>
      <c r="AC225" s="438"/>
      <c r="AD225" s="438"/>
      <c r="AE225" s="154"/>
      <c r="AF225" s="154"/>
      <c r="AG225" s="154"/>
      <c r="AH225" s="154"/>
      <c r="AI225" s="154"/>
      <c r="AJ225" s="108"/>
      <c r="AK225" s="154"/>
      <c r="AL225" s="108"/>
      <c r="AM225" s="108"/>
      <c r="AN225" s="108"/>
      <c r="AO225" s="108"/>
      <c r="AP225" s="108"/>
      <c r="AQ225" s="108"/>
      <c r="AR225" s="108"/>
      <c r="AS225" s="108"/>
      <c r="AT225" s="108"/>
      <c r="AU225" s="108"/>
      <c r="AV225" s="108"/>
      <c r="AW225" s="108"/>
      <c r="AX225" s="108"/>
      <c r="AY225" s="108"/>
      <c r="AZ225" s="108"/>
      <c r="BA225" s="108"/>
      <c r="BB225" s="108"/>
      <c r="BC225" s="108"/>
      <c r="BD225" s="108"/>
      <c r="BE225" s="108"/>
      <c r="BF225" s="108"/>
      <c r="BG225" s="108"/>
      <c r="BH225" s="108"/>
      <c r="BI225" s="108"/>
      <c r="BJ225" s="108"/>
      <c r="BK225" s="108"/>
      <c r="BL225" s="108"/>
      <c r="BM225" s="108"/>
      <c r="BN225" s="108"/>
      <c r="BO225" s="108"/>
      <c r="BP225" s="108"/>
      <c r="BQ225" s="108"/>
      <c r="BR225" s="108"/>
      <c r="BS225" s="108"/>
      <c r="BT225" s="108"/>
      <c r="BU225" s="108"/>
      <c r="BV225" s="108"/>
      <c r="BW225" s="108"/>
      <c r="BX225" s="108"/>
      <c r="BY225" s="108"/>
      <c r="BZ225" s="108"/>
      <c r="CA225" s="108"/>
      <c r="CB225" s="108"/>
      <c r="CC225" s="108"/>
      <c r="CD225" s="108"/>
      <c r="CE225" s="108"/>
      <c r="CF225" s="108"/>
      <c r="CG225" s="108"/>
      <c r="CH225" s="108"/>
      <c r="CI225" s="108"/>
      <c r="CJ225" s="108"/>
      <c r="CK225" s="108"/>
      <c r="CL225" s="108"/>
      <c r="CM225" s="108"/>
      <c r="CN225" s="108"/>
      <c r="CO225" s="108"/>
      <c r="CP225" s="108"/>
      <c r="CQ225" s="108"/>
      <c r="CR225" s="108"/>
      <c r="CS225" s="108"/>
      <c r="CT225" s="108"/>
      <c r="CU225" s="108"/>
      <c r="CV225" s="108"/>
      <c r="CW225" s="108"/>
      <c r="CX225" s="108"/>
      <c r="CY225" s="108"/>
      <c r="CZ225" s="108"/>
      <c r="DA225" s="108"/>
      <c r="DB225" s="108"/>
      <c r="DC225" s="108"/>
      <c r="DD225" s="108"/>
      <c r="DE225" s="108"/>
      <c r="DF225" s="108"/>
      <c r="DG225" s="108"/>
      <c r="DH225" s="108"/>
      <c r="DI225" s="108"/>
      <c r="DJ225" s="108"/>
      <c r="DK225" s="108"/>
      <c r="DL225" s="108"/>
      <c r="DM225" s="108"/>
      <c r="DN225" s="108"/>
      <c r="DO225" s="108"/>
      <c r="DP225" s="108"/>
      <c r="DQ225" s="108"/>
      <c r="DR225" s="108"/>
      <c r="DS225" s="108"/>
      <c r="DT225" s="108"/>
      <c r="DU225" s="108"/>
      <c r="DV225" s="108"/>
      <c r="DW225" s="108"/>
      <c r="DX225" s="108"/>
      <c r="DY225" s="108"/>
      <c r="DZ225" s="108"/>
      <c r="EA225" s="108"/>
      <c r="EB225" s="108"/>
      <c r="EC225" s="108"/>
      <c r="ED225" s="108"/>
      <c r="EE225" s="108"/>
      <c r="EF225" s="108"/>
      <c r="EG225" s="108"/>
      <c r="EH225" s="108"/>
      <c r="EI225" s="108"/>
      <c r="EJ225" s="108"/>
      <c r="EK225" s="108"/>
      <c r="EL225" s="108"/>
      <c r="EM225" s="108"/>
      <c r="EN225" s="108"/>
      <c r="EO225" s="108"/>
      <c r="EP225" s="108"/>
      <c r="EQ225" s="108"/>
      <c r="ER225" s="108"/>
      <c r="ES225" s="108"/>
      <c r="ET225" s="108"/>
      <c r="EU225" s="108"/>
      <c r="EV225" s="108"/>
      <c r="EW225" s="108"/>
      <c r="EX225" s="108"/>
      <c r="EY225" s="108"/>
      <c r="EZ225" s="108"/>
      <c r="FA225" s="108"/>
      <c r="FB225" s="108"/>
      <c r="FC225" s="108"/>
      <c r="FD225" s="108"/>
      <c r="FE225" s="108"/>
      <c r="FF225" s="108"/>
      <c r="FG225" s="108"/>
      <c r="FH225" s="108"/>
      <c r="FI225" s="108"/>
      <c r="FJ225" s="108"/>
      <c r="FK225" s="108"/>
      <c r="FL225" s="108"/>
      <c r="FM225" s="108"/>
      <c r="FN225" s="108"/>
      <c r="FO225" s="108"/>
      <c r="FP225" s="108"/>
      <c r="FQ225" s="108"/>
      <c r="FR225" s="108"/>
      <c r="FS225" s="108"/>
      <c r="FT225" s="108"/>
      <c r="FU225" s="108"/>
      <c r="FV225" s="108"/>
      <c r="FW225" s="108"/>
      <c r="FX225" s="108"/>
      <c r="FY225" s="108"/>
      <c r="FZ225" s="108"/>
      <c r="GA225" s="108"/>
      <c r="GB225" s="108"/>
      <c r="GC225" s="108"/>
      <c r="GD225" s="108"/>
      <c r="GE225" s="108"/>
      <c r="GF225" s="108"/>
      <c r="GG225" s="108"/>
      <c r="GH225" s="108"/>
      <c r="GI225" s="108"/>
      <c r="GJ225" s="108"/>
      <c r="GK225" s="108"/>
      <c r="GL225" s="108"/>
      <c r="GM225" s="108"/>
      <c r="GN225" s="108"/>
      <c r="GO225" s="108"/>
      <c r="GP225" s="108"/>
      <c r="GQ225" s="108"/>
      <c r="GR225" s="108"/>
      <c r="GS225" s="108"/>
      <c r="GT225" s="108"/>
      <c r="GU225" s="108"/>
      <c r="GV225" s="108"/>
      <c r="GW225" s="108"/>
      <c r="GX225" s="108"/>
      <c r="GY225" s="108"/>
      <c r="GZ225" s="108"/>
      <c r="HA225" s="108"/>
      <c r="HB225" s="108"/>
      <c r="HC225" s="108"/>
      <c r="HD225" s="108"/>
      <c r="HE225" s="108"/>
      <c r="HF225" s="108"/>
      <c r="HG225" s="108"/>
      <c r="HH225" s="108"/>
      <c r="HI225" s="108"/>
      <c r="HJ225" s="108"/>
      <c r="HK225" s="108"/>
      <c r="HL225" s="108"/>
      <c r="HM225" s="108"/>
      <c r="HN225" s="108"/>
      <c r="HO225" s="108"/>
      <c r="HP225" s="108"/>
      <c r="HQ225" s="108"/>
      <c r="HR225" s="108"/>
      <c r="HS225" s="108"/>
      <c r="HT225" s="108"/>
      <c r="HU225" s="108"/>
      <c r="HV225" s="108"/>
      <c r="HW225" s="108"/>
      <c r="HX225" s="108"/>
      <c r="HY225" s="108"/>
      <c r="HZ225" s="108"/>
      <c r="IA225" s="108"/>
      <c r="IB225" s="108"/>
      <c r="IC225" s="108"/>
      <c r="ID225" s="108"/>
      <c r="IE225" s="108"/>
      <c r="IF225" s="108"/>
      <c r="IG225" s="108"/>
      <c r="IH225" s="108"/>
      <c r="II225" s="108"/>
      <c r="IJ225" s="108"/>
      <c r="IK225" s="108"/>
      <c r="IL225" s="108"/>
      <c r="IM225" s="108"/>
      <c r="IN225" s="108"/>
      <c r="IO225" s="108"/>
      <c r="IP225" s="108"/>
      <c r="IQ225" s="108"/>
      <c r="IR225" s="108"/>
      <c r="IS225" s="108"/>
      <c r="IT225" s="108"/>
      <c r="IU225" s="108"/>
      <c r="IV225" s="108"/>
      <c r="IW225" s="108"/>
      <c r="IX225" s="108"/>
      <c r="IY225" s="108"/>
      <c r="IZ225" s="108"/>
      <c r="JA225" s="108"/>
      <c r="JB225" s="108"/>
      <c r="JC225" s="108"/>
      <c r="JD225" s="108"/>
      <c r="JE225" s="108"/>
      <c r="JF225" s="108"/>
      <c r="JG225" s="108"/>
      <c r="JH225" s="108"/>
      <c r="JI225" s="108"/>
      <c r="JJ225" s="108"/>
      <c r="JK225" s="108"/>
      <c r="JL225" s="108"/>
      <c r="JM225" s="108"/>
      <c r="JN225" s="108"/>
      <c r="JO225" s="108"/>
      <c r="JP225" s="108"/>
      <c r="JQ225" s="108"/>
      <c r="JR225" s="108"/>
      <c r="JS225" s="108"/>
      <c r="JT225" s="108"/>
      <c r="JU225" s="108"/>
      <c r="JV225" s="108"/>
      <c r="JW225" s="108"/>
      <c r="JX225" s="108"/>
      <c r="JY225" s="108"/>
      <c r="JZ225" s="108"/>
      <c r="KA225" s="108"/>
      <c r="KB225" s="108"/>
      <c r="KC225" s="108"/>
      <c r="KD225" s="108"/>
      <c r="KE225" s="108"/>
      <c r="KF225" s="108"/>
      <c r="KG225" s="108"/>
      <c r="KH225" s="108"/>
      <c r="KI225" s="108"/>
      <c r="KJ225" s="108"/>
      <c r="KK225" s="108"/>
      <c r="KL225" s="108"/>
      <c r="KM225" s="108"/>
      <c r="KN225" s="108"/>
      <c r="KO225" s="108"/>
      <c r="KP225" s="108"/>
      <c r="KQ225" s="108"/>
      <c r="KR225" s="108"/>
      <c r="KS225" s="108"/>
      <c r="KT225" s="108"/>
      <c r="KU225" s="108"/>
      <c r="KV225" s="108"/>
      <c r="KW225" s="108"/>
      <c r="KX225" s="108"/>
      <c r="KY225" s="108"/>
      <c r="KZ225" s="108"/>
      <c r="LA225" s="108"/>
      <c r="LB225" s="108"/>
      <c r="LC225" s="108"/>
      <c r="LD225" s="108"/>
      <c r="LE225" s="108"/>
      <c r="LF225" s="108"/>
      <c r="LG225" s="108"/>
      <c r="LH225" s="108"/>
      <c r="LI225" s="108"/>
      <c r="LJ225" s="108"/>
      <c r="LK225" s="108"/>
      <c r="LL225" s="108"/>
      <c r="LM225" s="108"/>
      <c r="LN225" s="108"/>
      <c r="LO225" s="108"/>
      <c r="LP225" s="108"/>
      <c r="LQ225" s="108"/>
      <c r="LR225" s="108"/>
      <c r="LS225" s="108"/>
      <c r="LT225" s="108"/>
      <c r="LU225" s="108"/>
      <c r="LV225" s="108"/>
      <c r="LW225" s="108"/>
      <c r="LX225" s="108"/>
      <c r="LY225" s="108"/>
      <c r="LZ225" s="108"/>
      <c r="MA225" s="108"/>
      <c r="MB225" s="108"/>
      <c r="MC225" s="108"/>
      <c r="MD225" s="108"/>
      <c r="ME225" s="108"/>
    </row>
    <row r="226" spans="1:343">
      <c r="A226" s="3"/>
      <c r="B226" s="438"/>
      <c r="C226" s="438"/>
      <c r="D226" s="438"/>
      <c r="E226" s="438"/>
      <c r="F226" s="438"/>
      <c r="G226" s="438"/>
      <c r="H226" s="438"/>
      <c r="I226" s="438"/>
      <c r="J226" s="438"/>
      <c r="K226" s="438"/>
      <c r="L226" s="438"/>
      <c r="M226" s="438"/>
      <c r="N226" s="438"/>
      <c r="O226" s="438"/>
      <c r="P226" s="438"/>
      <c r="Q226" s="438"/>
      <c r="R226" s="438"/>
      <c r="S226" s="438"/>
      <c r="T226" s="438"/>
      <c r="U226" s="438"/>
      <c r="V226" s="438"/>
      <c r="W226" s="438"/>
      <c r="X226" s="438"/>
      <c r="Y226" s="438"/>
      <c r="Z226" s="438"/>
      <c r="AA226" s="438"/>
      <c r="AB226" s="438"/>
      <c r="AC226" s="438"/>
      <c r="AD226" s="438"/>
      <c r="AE226" s="154"/>
      <c r="AF226" s="154"/>
      <c r="AG226" s="154"/>
      <c r="AH226" s="154"/>
      <c r="AI226" s="154"/>
      <c r="AJ226" s="108"/>
      <c r="AK226" s="154"/>
      <c r="AL226" s="108"/>
      <c r="AM226" s="108"/>
      <c r="AN226" s="108"/>
      <c r="AO226" s="108"/>
      <c r="AP226" s="108"/>
      <c r="AQ226" s="108"/>
      <c r="AR226" s="108"/>
      <c r="AS226" s="108"/>
      <c r="AT226" s="108"/>
      <c r="AU226" s="108"/>
      <c r="AV226" s="108"/>
      <c r="AW226" s="108"/>
      <c r="AX226" s="108"/>
      <c r="AY226" s="108"/>
      <c r="AZ226" s="108"/>
      <c r="BA226" s="108"/>
      <c r="BB226" s="108"/>
      <c r="BC226" s="108"/>
      <c r="BD226" s="108"/>
      <c r="BE226" s="108"/>
      <c r="BF226" s="108"/>
      <c r="BG226" s="108"/>
      <c r="BH226" s="108"/>
      <c r="BI226" s="108"/>
      <c r="BJ226" s="108"/>
      <c r="BK226" s="108"/>
      <c r="BL226" s="108"/>
      <c r="BM226" s="108"/>
      <c r="BN226" s="108"/>
      <c r="BO226" s="108"/>
      <c r="BP226" s="108"/>
      <c r="BQ226" s="108"/>
      <c r="BR226" s="108"/>
      <c r="BS226" s="108"/>
      <c r="BT226" s="108"/>
      <c r="BU226" s="108"/>
      <c r="BV226" s="108"/>
      <c r="BW226" s="108"/>
      <c r="BX226" s="108"/>
      <c r="BY226" s="108"/>
      <c r="BZ226" s="108"/>
      <c r="CA226" s="108"/>
      <c r="CB226" s="108"/>
      <c r="CC226" s="108"/>
      <c r="CD226" s="108"/>
      <c r="CE226" s="108"/>
      <c r="CF226" s="108"/>
      <c r="CG226" s="108"/>
      <c r="CH226" s="108"/>
      <c r="CI226" s="108"/>
      <c r="CJ226" s="108"/>
      <c r="CK226" s="108"/>
      <c r="CL226" s="108"/>
      <c r="CM226" s="108"/>
      <c r="CN226" s="108"/>
      <c r="CO226" s="108"/>
      <c r="CP226" s="108"/>
      <c r="CQ226" s="108"/>
      <c r="CR226" s="108"/>
      <c r="CS226" s="108"/>
      <c r="CT226" s="108"/>
      <c r="CU226" s="108"/>
      <c r="CV226" s="108"/>
      <c r="CW226" s="108"/>
      <c r="CX226" s="108"/>
      <c r="CY226" s="108"/>
      <c r="CZ226" s="108"/>
      <c r="DA226" s="108"/>
      <c r="DB226" s="108"/>
      <c r="DC226" s="108"/>
      <c r="DD226" s="108"/>
      <c r="DE226" s="108"/>
      <c r="DF226" s="108"/>
      <c r="DG226" s="108"/>
      <c r="DH226" s="108"/>
      <c r="DI226" s="108"/>
      <c r="DJ226" s="108"/>
      <c r="DK226" s="108"/>
      <c r="DL226" s="108"/>
      <c r="DM226" s="108"/>
      <c r="DN226" s="108"/>
      <c r="DO226" s="108"/>
      <c r="DP226" s="108"/>
      <c r="DQ226" s="108"/>
      <c r="DR226" s="108"/>
      <c r="DS226" s="108"/>
      <c r="DT226" s="108"/>
      <c r="DU226" s="108"/>
      <c r="DV226" s="108"/>
      <c r="DW226" s="108"/>
      <c r="DX226" s="108"/>
      <c r="DY226" s="108"/>
      <c r="DZ226" s="108"/>
      <c r="EA226" s="108"/>
      <c r="EB226" s="108"/>
      <c r="EC226" s="108"/>
      <c r="ED226" s="108"/>
      <c r="EE226" s="108"/>
      <c r="EF226" s="108"/>
      <c r="EG226" s="108"/>
      <c r="EH226" s="108"/>
      <c r="EI226" s="108"/>
      <c r="EJ226" s="108"/>
      <c r="EK226" s="108"/>
      <c r="EL226" s="108"/>
      <c r="EM226" s="108"/>
      <c r="EN226" s="108"/>
      <c r="EO226" s="108"/>
      <c r="EP226" s="108"/>
      <c r="EQ226" s="108"/>
      <c r="ER226" s="108"/>
      <c r="ES226" s="108"/>
      <c r="ET226" s="108"/>
      <c r="EU226" s="108"/>
      <c r="EV226" s="108"/>
      <c r="EW226" s="108"/>
      <c r="EX226" s="108"/>
      <c r="EY226" s="108"/>
      <c r="EZ226" s="108"/>
      <c r="FA226" s="108"/>
      <c r="FB226" s="108"/>
      <c r="FC226" s="108"/>
      <c r="FD226" s="108"/>
      <c r="FE226" s="108"/>
      <c r="FF226" s="108"/>
      <c r="FG226" s="108"/>
      <c r="FH226" s="108"/>
      <c r="FI226" s="108"/>
      <c r="FJ226" s="108"/>
      <c r="FK226" s="108"/>
      <c r="FL226" s="108"/>
      <c r="FM226" s="108"/>
      <c r="FN226" s="108"/>
      <c r="FO226" s="108"/>
      <c r="FP226" s="108"/>
      <c r="FQ226" s="108"/>
      <c r="FR226" s="108"/>
      <c r="FS226" s="108"/>
      <c r="FT226" s="108"/>
      <c r="FU226" s="108"/>
      <c r="FV226" s="108"/>
      <c r="FW226" s="108"/>
      <c r="FX226" s="108"/>
      <c r="FY226" s="108"/>
      <c r="FZ226" s="108"/>
      <c r="GA226" s="108"/>
      <c r="GB226" s="108"/>
      <c r="GC226" s="108"/>
      <c r="GD226" s="108"/>
      <c r="GE226" s="108"/>
      <c r="GF226" s="108"/>
      <c r="GG226" s="108"/>
      <c r="GH226" s="108"/>
      <c r="GI226" s="108"/>
      <c r="GJ226" s="108"/>
      <c r="GK226" s="108"/>
      <c r="GL226" s="108"/>
      <c r="GM226" s="108"/>
      <c r="GN226" s="108"/>
      <c r="GO226" s="108"/>
      <c r="GP226" s="108"/>
      <c r="GQ226" s="108"/>
      <c r="GR226" s="108"/>
      <c r="GS226" s="108"/>
      <c r="GT226" s="108"/>
      <c r="GU226" s="108"/>
      <c r="GV226" s="108"/>
      <c r="GW226" s="108"/>
      <c r="GX226" s="108"/>
      <c r="GY226" s="108"/>
      <c r="GZ226" s="108"/>
      <c r="HA226" s="108"/>
      <c r="HB226" s="108"/>
      <c r="HC226" s="108"/>
      <c r="HD226" s="108"/>
      <c r="HE226" s="108"/>
      <c r="HF226" s="108"/>
      <c r="HG226" s="108"/>
      <c r="HH226" s="108"/>
      <c r="HI226" s="108"/>
      <c r="HJ226" s="108"/>
      <c r="HK226" s="108"/>
      <c r="HL226" s="108"/>
      <c r="HM226" s="108"/>
      <c r="HN226" s="108"/>
      <c r="HO226" s="108"/>
      <c r="HP226" s="108"/>
      <c r="HQ226" s="108"/>
      <c r="HR226" s="108"/>
      <c r="HS226" s="108"/>
      <c r="HT226" s="108"/>
      <c r="HU226" s="108"/>
      <c r="HV226" s="108"/>
      <c r="HW226" s="108"/>
      <c r="HX226" s="108"/>
      <c r="HY226" s="108"/>
      <c r="HZ226" s="108"/>
      <c r="IA226" s="108"/>
      <c r="IB226" s="108"/>
      <c r="IC226" s="108"/>
      <c r="ID226" s="108"/>
      <c r="IE226" s="108"/>
      <c r="IF226" s="108"/>
      <c r="IG226" s="108"/>
      <c r="IH226" s="108"/>
      <c r="II226" s="108"/>
      <c r="IJ226" s="108"/>
      <c r="IK226" s="108"/>
      <c r="IL226" s="108"/>
      <c r="IM226" s="108"/>
      <c r="IN226" s="108"/>
      <c r="IO226" s="108"/>
      <c r="IP226" s="108"/>
      <c r="IQ226" s="108"/>
      <c r="IR226" s="108"/>
      <c r="IS226" s="108"/>
      <c r="IT226" s="108"/>
      <c r="IU226" s="108"/>
      <c r="IV226" s="108"/>
      <c r="IW226" s="108"/>
      <c r="IX226" s="108"/>
      <c r="IY226" s="108"/>
      <c r="IZ226" s="108"/>
      <c r="JA226" s="108"/>
      <c r="JB226" s="108"/>
      <c r="JC226" s="108"/>
      <c r="JD226" s="108"/>
      <c r="JE226" s="108"/>
      <c r="JF226" s="108"/>
      <c r="JG226" s="108"/>
      <c r="JH226" s="108"/>
      <c r="JI226" s="108"/>
      <c r="JJ226" s="108"/>
      <c r="JK226" s="108"/>
      <c r="JL226" s="108"/>
      <c r="JM226" s="108"/>
      <c r="JN226" s="108"/>
      <c r="JO226" s="108"/>
      <c r="JP226" s="108"/>
      <c r="JQ226" s="108"/>
      <c r="JR226" s="108"/>
      <c r="JS226" s="108"/>
      <c r="JT226" s="108"/>
      <c r="JU226" s="108"/>
      <c r="JV226" s="108"/>
      <c r="JW226" s="108"/>
      <c r="JX226" s="108"/>
      <c r="JY226" s="108"/>
      <c r="JZ226" s="108"/>
      <c r="KA226" s="108"/>
      <c r="KB226" s="108"/>
      <c r="KC226" s="108"/>
      <c r="KD226" s="108"/>
      <c r="KE226" s="108"/>
      <c r="KF226" s="108"/>
      <c r="KG226" s="108"/>
      <c r="KH226" s="108"/>
      <c r="KI226" s="108"/>
      <c r="KJ226" s="108"/>
      <c r="KK226" s="108"/>
      <c r="KL226" s="108"/>
      <c r="KM226" s="108"/>
      <c r="KN226" s="108"/>
      <c r="KO226" s="108"/>
      <c r="KP226" s="108"/>
      <c r="KQ226" s="108"/>
      <c r="KR226" s="108"/>
      <c r="KS226" s="108"/>
      <c r="KT226" s="108"/>
      <c r="KU226" s="108"/>
      <c r="KV226" s="108"/>
      <c r="KW226" s="108"/>
      <c r="KX226" s="108"/>
      <c r="KY226" s="108"/>
      <c r="KZ226" s="108"/>
      <c r="LA226" s="108"/>
      <c r="LB226" s="108"/>
      <c r="LC226" s="108"/>
      <c r="LD226" s="108"/>
      <c r="LE226" s="108"/>
      <c r="LF226" s="108"/>
      <c r="LG226" s="108"/>
      <c r="LH226" s="108"/>
      <c r="LI226" s="108"/>
      <c r="LJ226" s="108"/>
      <c r="LK226" s="108"/>
      <c r="LL226" s="108"/>
      <c r="LM226" s="108"/>
      <c r="LN226" s="108"/>
      <c r="LO226" s="108"/>
      <c r="LP226" s="108"/>
      <c r="LQ226" s="108"/>
      <c r="LR226" s="108"/>
      <c r="LS226" s="108"/>
      <c r="LT226" s="108"/>
      <c r="LU226" s="108"/>
      <c r="LV226" s="108"/>
      <c r="LW226" s="108"/>
      <c r="LX226" s="108"/>
      <c r="LY226" s="108"/>
      <c r="LZ226" s="108"/>
      <c r="MA226" s="108"/>
      <c r="MB226" s="108"/>
      <c r="MC226" s="108"/>
      <c r="MD226" s="108"/>
      <c r="ME226" s="108"/>
    </row>
    <row r="227" spans="1:343">
      <c r="A227" s="3"/>
      <c r="B227" s="438"/>
      <c r="C227" s="438"/>
      <c r="D227" s="438"/>
      <c r="E227" s="438"/>
      <c r="F227" s="438"/>
      <c r="G227" s="438"/>
      <c r="H227" s="438"/>
      <c r="I227" s="438"/>
      <c r="J227" s="438"/>
      <c r="K227" s="438"/>
      <c r="L227" s="438"/>
      <c r="M227" s="438"/>
      <c r="N227" s="438"/>
      <c r="O227" s="438"/>
      <c r="P227" s="438"/>
      <c r="Q227" s="438"/>
      <c r="R227" s="438"/>
      <c r="S227" s="438"/>
      <c r="T227" s="438"/>
      <c r="U227" s="438"/>
      <c r="V227" s="438"/>
      <c r="W227" s="438"/>
      <c r="X227" s="438"/>
      <c r="Y227" s="438"/>
      <c r="Z227" s="438"/>
      <c r="AA227" s="438"/>
      <c r="AB227" s="438"/>
      <c r="AC227" s="438"/>
      <c r="AD227" s="438"/>
      <c r="AE227" s="154"/>
      <c r="AF227" s="154"/>
      <c r="AG227" s="154"/>
      <c r="AH227" s="154"/>
      <c r="AI227" s="154"/>
      <c r="AJ227" s="108"/>
      <c r="AK227" s="154"/>
      <c r="AL227" s="108"/>
      <c r="AM227" s="108"/>
      <c r="AN227" s="108"/>
      <c r="AO227" s="108"/>
      <c r="AP227" s="108"/>
      <c r="AQ227" s="108"/>
      <c r="AR227" s="108"/>
      <c r="AS227" s="108"/>
      <c r="AT227" s="108"/>
      <c r="AU227" s="108"/>
      <c r="AV227" s="108"/>
      <c r="AW227" s="108"/>
      <c r="AX227" s="108"/>
      <c r="AY227" s="108"/>
      <c r="AZ227" s="108"/>
      <c r="BA227" s="108"/>
      <c r="BB227" s="108"/>
      <c r="BC227" s="108"/>
      <c r="BD227" s="108"/>
      <c r="BE227" s="108"/>
      <c r="BF227" s="108"/>
      <c r="BG227" s="108"/>
      <c r="BH227" s="108"/>
      <c r="BI227" s="108"/>
      <c r="BJ227" s="108"/>
      <c r="BK227" s="108"/>
      <c r="BL227" s="108"/>
      <c r="BM227" s="108"/>
      <c r="BN227" s="108"/>
      <c r="BO227" s="108"/>
      <c r="BP227" s="108"/>
      <c r="BQ227" s="108"/>
      <c r="BR227" s="108"/>
      <c r="BS227" s="108"/>
      <c r="BT227" s="108"/>
      <c r="BU227" s="108"/>
      <c r="BV227" s="108"/>
      <c r="BW227" s="108"/>
      <c r="BX227" s="108"/>
      <c r="BY227" s="108"/>
      <c r="BZ227" s="108"/>
      <c r="CA227" s="108"/>
      <c r="CB227" s="108"/>
      <c r="CC227" s="108"/>
      <c r="CD227" s="108"/>
      <c r="CE227" s="108"/>
      <c r="CF227" s="108"/>
      <c r="CG227" s="108"/>
      <c r="CH227" s="108"/>
      <c r="CI227" s="108"/>
      <c r="CJ227" s="108"/>
      <c r="CK227" s="108"/>
      <c r="CL227" s="108"/>
      <c r="CM227" s="108"/>
      <c r="CN227" s="108"/>
      <c r="CO227" s="108"/>
      <c r="CP227" s="108"/>
      <c r="CQ227" s="108"/>
      <c r="CR227" s="108"/>
      <c r="CS227" s="108"/>
      <c r="CT227" s="108"/>
      <c r="CU227" s="108"/>
      <c r="CV227" s="108"/>
      <c r="CW227" s="108"/>
      <c r="CX227" s="108"/>
      <c r="CY227" s="108"/>
      <c r="CZ227" s="108"/>
      <c r="DA227" s="108"/>
      <c r="DB227" s="108"/>
      <c r="DC227" s="108"/>
      <c r="DD227" s="108"/>
      <c r="DE227" s="108"/>
      <c r="DF227" s="108"/>
      <c r="DG227" s="108"/>
      <c r="DH227" s="108"/>
      <c r="DI227" s="108"/>
      <c r="DJ227" s="108"/>
      <c r="DK227" s="108"/>
      <c r="DL227" s="108"/>
      <c r="DM227" s="108"/>
      <c r="DN227" s="108"/>
      <c r="DO227" s="108"/>
      <c r="DP227" s="108"/>
      <c r="DQ227" s="108"/>
      <c r="DR227" s="108"/>
      <c r="DS227" s="108"/>
      <c r="DT227" s="108"/>
      <c r="DU227" s="108"/>
      <c r="DV227" s="108"/>
      <c r="DW227" s="108"/>
      <c r="DX227" s="108"/>
      <c r="DY227" s="108"/>
      <c r="DZ227" s="108"/>
      <c r="EA227" s="108"/>
      <c r="EB227" s="108"/>
      <c r="EC227" s="108"/>
      <c r="ED227" s="108"/>
      <c r="EE227" s="108"/>
      <c r="EF227" s="108"/>
      <c r="EG227" s="108"/>
      <c r="EH227" s="108"/>
      <c r="EI227" s="108"/>
      <c r="EJ227" s="108"/>
      <c r="EK227" s="108"/>
      <c r="EL227" s="108"/>
      <c r="EM227" s="108"/>
      <c r="EN227" s="108"/>
      <c r="EO227" s="108"/>
      <c r="EP227" s="108"/>
      <c r="EQ227" s="108"/>
      <c r="ER227" s="108"/>
      <c r="ES227" s="108"/>
      <c r="ET227" s="108"/>
      <c r="EU227" s="108"/>
      <c r="EV227" s="108"/>
      <c r="EW227" s="108"/>
      <c r="EX227" s="108"/>
      <c r="EY227" s="108"/>
      <c r="EZ227" s="108"/>
      <c r="FA227" s="108"/>
      <c r="FB227" s="108"/>
      <c r="FC227" s="108"/>
      <c r="FD227" s="108"/>
      <c r="FE227" s="108"/>
      <c r="FF227" s="108"/>
      <c r="FG227" s="108"/>
      <c r="FH227" s="108"/>
      <c r="FI227" s="108"/>
      <c r="FJ227" s="108"/>
      <c r="FK227" s="108"/>
      <c r="FL227" s="108"/>
      <c r="FM227" s="108"/>
      <c r="FN227" s="108"/>
      <c r="FO227" s="108"/>
      <c r="FP227" s="108"/>
      <c r="FQ227" s="108"/>
      <c r="FR227" s="108"/>
      <c r="FS227" s="108"/>
      <c r="FT227" s="108"/>
      <c r="FU227" s="108"/>
      <c r="FV227" s="108"/>
      <c r="FW227" s="108"/>
      <c r="FX227" s="108"/>
      <c r="FY227" s="108"/>
      <c r="FZ227" s="108"/>
      <c r="GA227" s="108"/>
      <c r="GB227" s="108"/>
      <c r="GC227" s="108"/>
      <c r="GD227" s="108"/>
      <c r="GE227" s="108"/>
      <c r="GF227" s="108"/>
      <c r="GG227" s="108"/>
      <c r="GH227" s="108"/>
      <c r="GI227" s="108"/>
      <c r="GJ227" s="108"/>
      <c r="GK227" s="108"/>
      <c r="GL227" s="108"/>
      <c r="GM227" s="108"/>
      <c r="GN227" s="108"/>
      <c r="GO227" s="108"/>
      <c r="GP227" s="108"/>
      <c r="GQ227" s="108"/>
      <c r="GR227" s="108"/>
      <c r="GS227" s="108"/>
      <c r="GT227" s="108"/>
      <c r="GU227" s="108"/>
      <c r="GV227" s="108"/>
      <c r="GW227" s="108"/>
      <c r="GX227" s="108"/>
      <c r="GY227" s="108"/>
      <c r="GZ227" s="108"/>
      <c r="HA227" s="108"/>
      <c r="HB227" s="108"/>
      <c r="HC227" s="108"/>
      <c r="HD227" s="108"/>
      <c r="HE227" s="108"/>
      <c r="HF227" s="108"/>
      <c r="HG227" s="108"/>
      <c r="HH227" s="108"/>
      <c r="HI227" s="108"/>
      <c r="HJ227" s="108"/>
      <c r="HK227" s="108"/>
      <c r="HL227" s="108"/>
      <c r="HM227" s="108"/>
      <c r="HN227" s="108"/>
      <c r="HO227" s="108"/>
      <c r="HP227" s="108"/>
      <c r="HQ227" s="108"/>
      <c r="HR227" s="108"/>
      <c r="HS227" s="108"/>
      <c r="HT227" s="108"/>
      <c r="HU227" s="108"/>
      <c r="HV227" s="108"/>
      <c r="HW227" s="108"/>
      <c r="HX227" s="108"/>
      <c r="HY227" s="108"/>
      <c r="HZ227" s="108"/>
      <c r="IA227" s="108"/>
      <c r="IB227" s="108"/>
      <c r="IC227" s="108"/>
      <c r="ID227" s="108"/>
      <c r="IE227" s="108"/>
      <c r="IF227" s="108"/>
      <c r="IG227" s="108"/>
      <c r="IH227" s="108"/>
      <c r="II227" s="108"/>
      <c r="IJ227" s="108"/>
      <c r="IK227" s="108"/>
      <c r="IL227" s="108"/>
      <c r="IM227" s="108"/>
      <c r="IN227" s="108"/>
      <c r="IO227" s="108"/>
      <c r="IP227" s="108"/>
      <c r="IQ227" s="108"/>
      <c r="IR227" s="108"/>
      <c r="IS227" s="108"/>
      <c r="IT227" s="108"/>
      <c r="IU227" s="108"/>
      <c r="IV227" s="108"/>
      <c r="IW227" s="108"/>
      <c r="IX227" s="108"/>
      <c r="IY227" s="108"/>
      <c r="IZ227" s="108"/>
      <c r="JA227" s="108"/>
      <c r="JB227" s="108"/>
      <c r="JC227" s="108"/>
      <c r="JD227" s="108"/>
      <c r="JE227" s="108"/>
      <c r="JF227" s="108"/>
      <c r="JG227" s="108"/>
      <c r="JH227" s="108"/>
      <c r="JI227" s="108"/>
      <c r="JJ227" s="108"/>
      <c r="JK227" s="108"/>
      <c r="JL227" s="108"/>
      <c r="JM227" s="108"/>
      <c r="JN227" s="108"/>
      <c r="JO227" s="108"/>
      <c r="JP227" s="108"/>
      <c r="JQ227" s="108"/>
      <c r="JR227" s="108"/>
      <c r="JS227" s="108"/>
      <c r="JT227" s="108"/>
      <c r="JU227" s="108"/>
      <c r="JV227" s="108"/>
      <c r="JW227" s="108"/>
      <c r="JX227" s="108"/>
      <c r="JY227" s="108"/>
      <c r="JZ227" s="108"/>
      <c r="KA227" s="108"/>
      <c r="KB227" s="108"/>
      <c r="KC227" s="108"/>
      <c r="KD227" s="108"/>
      <c r="KE227" s="108"/>
      <c r="KF227" s="108"/>
      <c r="KG227" s="108"/>
      <c r="KH227" s="108"/>
      <c r="KI227" s="108"/>
      <c r="KJ227" s="108"/>
      <c r="KK227" s="108"/>
      <c r="KL227" s="108"/>
      <c r="KM227" s="108"/>
      <c r="KN227" s="108"/>
      <c r="KO227" s="108"/>
      <c r="KP227" s="108"/>
      <c r="KQ227" s="108"/>
      <c r="KR227" s="108"/>
      <c r="KS227" s="108"/>
      <c r="KT227" s="108"/>
      <c r="KU227" s="108"/>
      <c r="KV227" s="108"/>
      <c r="KW227" s="108"/>
      <c r="KX227" s="108"/>
      <c r="KY227" s="108"/>
      <c r="KZ227" s="108"/>
      <c r="LA227" s="108"/>
      <c r="LB227" s="108"/>
      <c r="LC227" s="108"/>
      <c r="LD227" s="108"/>
      <c r="LE227" s="108"/>
      <c r="LF227" s="108"/>
      <c r="LG227" s="108"/>
      <c r="LH227" s="108"/>
      <c r="LI227" s="108"/>
      <c r="LJ227" s="108"/>
      <c r="LK227" s="108"/>
      <c r="LL227" s="108"/>
      <c r="LM227" s="108"/>
      <c r="LN227" s="108"/>
      <c r="LO227" s="108"/>
      <c r="LP227" s="108"/>
      <c r="LQ227" s="108"/>
      <c r="LR227" s="108"/>
      <c r="LS227" s="108"/>
      <c r="LT227" s="108"/>
      <c r="LU227" s="108"/>
      <c r="LV227" s="108"/>
      <c r="LW227" s="108"/>
      <c r="LX227" s="108"/>
      <c r="LY227" s="108"/>
      <c r="LZ227" s="108"/>
      <c r="MA227" s="108"/>
      <c r="MB227" s="108"/>
      <c r="MC227" s="108"/>
      <c r="MD227" s="108"/>
      <c r="ME227" s="108"/>
    </row>
    <row r="228" spans="1:343">
      <c r="A228" s="3"/>
      <c r="B228" s="438"/>
      <c r="C228" s="438"/>
      <c r="D228" s="438"/>
      <c r="E228" s="438"/>
      <c r="F228" s="438"/>
      <c r="G228" s="438"/>
      <c r="H228" s="438"/>
      <c r="I228" s="438"/>
      <c r="J228" s="438"/>
      <c r="K228" s="438"/>
      <c r="L228" s="438"/>
      <c r="M228" s="438"/>
      <c r="N228" s="438"/>
      <c r="O228" s="438"/>
      <c r="P228" s="438"/>
      <c r="Q228" s="438"/>
      <c r="R228" s="438"/>
      <c r="S228" s="438"/>
      <c r="T228" s="438"/>
      <c r="U228" s="438"/>
      <c r="V228" s="438"/>
      <c r="W228" s="438"/>
      <c r="X228" s="438"/>
      <c r="Y228" s="438"/>
      <c r="Z228" s="438"/>
      <c r="AA228" s="438"/>
      <c r="AB228" s="438"/>
      <c r="AC228" s="438"/>
      <c r="AD228" s="438"/>
      <c r="AE228" s="154"/>
      <c r="AF228" s="154"/>
      <c r="AG228" s="154"/>
      <c r="AH228" s="154"/>
      <c r="AI228" s="154"/>
      <c r="AJ228" s="108"/>
      <c r="AK228" s="154"/>
      <c r="AL228" s="108"/>
      <c r="AM228" s="108"/>
      <c r="AN228" s="108"/>
      <c r="AO228" s="108"/>
      <c r="AP228" s="108"/>
      <c r="AQ228" s="108"/>
      <c r="AR228" s="108"/>
      <c r="AS228" s="108"/>
      <c r="AT228" s="108"/>
      <c r="AU228" s="108"/>
      <c r="AV228" s="108"/>
      <c r="AW228" s="108"/>
      <c r="AX228" s="108"/>
      <c r="AY228" s="108"/>
      <c r="AZ228" s="108"/>
      <c r="BA228" s="108"/>
      <c r="BB228" s="108"/>
      <c r="BC228" s="108"/>
      <c r="BD228" s="108"/>
      <c r="BE228" s="108"/>
      <c r="BF228" s="108"/>
      <c r="BG228" s="108"/>
      <c r="BH228" s="108"/>
      <c r="BI228" s="108"/>
      <c r="BJ228" s="108"/>
      <c r="BK228" s="108"/>
      <c r="BL228" s="108"/>
      <c r="BM228" s="108"/>
      <c r="BN228" s="108"/>
      <c r="BO228" s="108"/>
      <c r="BP228" s="108"/>
      <c r="BQ228" s="108"/>
      <c r="BR228" s="108"/>
      <c r="BS228" s="108"/>
      <c r="BT228" s="108"/>
      <c r="BU228" s="108"/>
      <c r="BV228" s="108"/>
      <c r="BW228" s="108"/>
      <c r="BX228" s="108"/>
      <c r="BY228" s="108"/>
      <c r="BZ228" s="108"/>
      <c r="CA228" s="108"/>
      <c r="CB228" s="108"/>
      <c r="CC228" s="108"/>
      <c r="CD228" s="108"/>
      <c r="CE228" s="108"/>
      <c r="CF228" s="108"/>
      <c r="CG228" s="108"/>
      <c r="CH228" s="108"/>
      <c r="CI228" s="108"/>
      <c r="CJ228" s="108"/>
      <c r="CK228" s="108"/>
      <c r="CL228" s="108"/>
      <c r="CM228" s="108"/>
      <c r="CN228" s="108"/>
      <c r="CO228" s="108"/>
      <c r="CP228" s="108"/>
      <c r="CQ228" s="108"/>
      <c r="CR228" s="108"/>
      <c r="CS228" s="108"/>
      <c r="CT228" s="108"/>
      <c r="CU228" s="108"/>
      <c r="CV228" s="108"/>
      <c r="CW228" s="108"/>
      <c r="CX228" s="108"/>
      <c r="CY228" s="108"/>
      <c r="CZ228" s="108"/>
      <c r="DA228" s="108"/>
      <c r="DB228" s="108"/>
      <c r="DC228" s="108"/>
      <c r="DD228" s="108"/>
      <c r="DE228" s="108"/>
      <c r="DF228" s="108"/>
      <c r="DG228" s="108"/>
      <c r="DH228" s="108"/>
      <c r="DI228" s="108"/>
      <c r="DJ228" s="108"/>
      <c r="DK228" s="108"/>
      <c r="DL228" s="108"/>
      <c r="DM228" s="108"/>
      <c r="DN228" s="108"/>
      <c r="DO228" s="108"/>
      <c r="DP228" s="108"/>
      <c r="DQ228" s="108"/>
      <c r="DR228" s="108"/>
      <c r="DS228" s="108"/>
      <c r="DT228" s="108"/>
      <c r="DU228" s="108"/>
      <c r="DV228" s="108"/>
      <c r="DW228" s="108"/>
      <c r="DX228" s="108"/>
      <c r="DY228" s="108"/>
      <c r="DZ228" s="108"/>
      <c r="EA228" s="108"/>
      <c r="EB228" s="108"/>
      <c r="EC228" s="108"/>
      <c r="ED228" s="108"/>
      <c r="EE228" s="108"/>
      <c r="EF228" s="108"/>
      <c r="EG228" s="108"/>
      <c r="EH228" s="108"/>
      <c r="EI228" s="108"/>
      <c r="EJ228" s="108"/>
      <c r="EK228" s="108"/>
      <c r="EL228" s="108"/>
      <c r="EM228" s="108"/>
      <c r="EN228" s="108"/>
      <c r="EO228" s="108"/>
      <c r="EP228" s="108"/>
      <c r="EQ228" s="108"/>
      <c r="ER228" s="108"/>
      <c r="ES228" s="108"/>
      <c r="ET228" s="108"/>
      <c r="EU228" s="108"/>
      <c r="EV228" s="108"/>
      <c r="EW228" s="108"/>
      <c r="EX228" s="108"/>
      <c r="EY228" s="108"/>
      <c r="EZ228" s="108"/>
      <c r="FA228" s="108"/>
      <c r="FB228" s="108"/>
      <c r="FC228" s="108"/>
      <c r="FD228" s="108"/>
      <c r="FE228" s="108"/>
      <c r="FF228" s="108"/>
      <c r="FG228" s="108"/>
      <c r="FH228" s="108"/>
      <c r="FI228" s="108"/>
      <c r="FJ228" s="108"/>
      <c r="FK228" s="108"/>
      <c r="FL228" s="108"/>
      <c r="FM228" s="108"/>
      <c r="FN228" s="108"/>
      <c r="FO228" s="108"/>
      <c r="FP228" s="108"/>
      <c r="FQ228" s="108"/>
      <c r="FR228" s="108"/>
      <c r="FS228" s="108"/>
      <c r="FT228" s="108"/>
      <c r="FU228" s="108"/>
      <c r="FV228" s="108"/>
      <c r="FW228" s="108"/>
      <c r="FX228" s="108"/>
      <c r="FY228" s="108"/>
      <c r="FZ228" s="108"/>
      <c r="GA228" s="108"/>
      <c r="GB228" s="108"/>
      <c r="GC228" s="108"/>
      <c r="GD228" s="108"/>
      <c r="GE228" s="108"/>
      <c r="GF228" s="108"/>
      <c r="GG228" s="108"/>
      <c r="GH228" s="108"/>
      <c r="GI228" s="108"/>
      <c r="GJ228" s="108"/>
      <c r="GK228" s="108"/>
      <c r="GL228" s="108"/>
      <c r="GM228" s="108"/>
      <c r="GN228" s="108"/>
      <c r="GO228" s="108"/>
      <c r="GP228" s="108"/>
      <c r="GQ228" s="108"/>
      <c r="GR228" s="108"/>
      <c r="GS228" s="108"/>
      <c r="GT228" s="108"/>
      <c r="GU228" s="108"/>
      <c r="GV228" s="108"/>
      <c r="GW228" s="108"/>
      <c r="GX228" s="108"/>
      <c r="GY228" s="108"/>
      <c r="GZ228" s="108"/>
      <c r="HA228" s="108"/>
      <c r="HB228" s="108"/>
      <c r="HC228" s="108"/>
      <c r="HD228" s="108"/>
      <c r="HE228" s="108"/>
      <c r="HF228" s="108"/>
      <c r="HG228" s="108"/>
      <c r="HH228" s="108"/>
      <c r="HI228" s="108"/>
      <c r="HJ228" s="108"/>
      <c r="HK228" s="108"/>
      <c r="HL228" s="108"/>
      <c r="HM228" s="108"/>
      <c r="HN228" s="108"/>
      <c r="HO228" s="108"/>
      <c r="HP228" s="108"/>
      <c r="HQ228" s="108"/>
      <c r="HR228" s="108"/>
      <c r="HS228" s="108"/>
      <c r="HT228" s="108"/>
      <c r="HU228" s="108"/>
      <c r="HV228" s="108"/>
      <c r="HW228" s="108"/>
      <c r="HX228" s="108"/>
      <c r="HY228" s="108"/>
      <c r="HZ228" s="108"/>
      <c r="IA228" s="108"/>
      <c r="IB228" s="108"/>
      <c r="IC228" s="108"/>
      <c r="ID228" s="108"/>
      <c r="IE228" s="108"/>
      <c r="IF228" s="108"/>
      <c r="IG228" s="108"/>
      <c r="IH228" s="108"/>
      <c r="II228" s="108"/>
      <c r="IJ228" s="108"/>
      <c r="IK228" s="108"/>
      <c r="IL228" s="108"/>
      <c r="IM228" s="108"/>
      <c r="IN228" s="108"/>
      <c r="IO228" s="108"/>
      <c r="IP228" s="108"/>
      <c r="IQ228" s="108"/>
      <c r="IR228" s="108"/>
      <c r="IS228" s="108"/>
      <c r="IT228" s="108"/>
      <c r="IU228" s="108"/>
      <c r="IV228" s="108"/>
      <c r="IW228" s="108"/>
      <c r="IX228" s="108"/>
      <c r="IY228" s="108"/>
      <c r="IZ228" s="108"/>
      <c r="JA228" s="108"/>
      <c r="JB228" s="108"/>
      <c r="JC228" s="108"/>
      <c r="JD228" s="108"/>
      <c r="JE228" s="108"/>
      <c r="JF228" s="108"/>
      <c r="JG228" s="108"/>
      <c r="JH228" s="108"/>
      <c r="JI228" s="108"/>
      <c r="JJ228" s="108"/>
      <c r="JK228" s="108"/>
      <c r="JL228" s="108"/>
      <c r="JM228" s="108"/>
      <c r="JN228" s="108"/>
      <c r="JO228" s="108"/>
      <c r="JP228" s="108"/>
      <c r="JQ228" s="108"/>
      <c r="JR228" s="108"/>
      <c r="JS228" s="108"/>
      <c r="JT228" s="108"/>
      <c r="JU228" s="108"/>
      <c r="JV228" s="108"/>
      <c r="JW228" s="108"/>
      <c r="JX228" s="108"/>
      <c r="JY228" s="108"/>
      <c r="JZ228" s="108"/>
      <c r="KA228" s="108"/>
      <c r="KB228" s="108"/>
      <c r="KC228" s="108"/>
      <c r="KD228" s="108"/>
      <c r="KE228" s="108"/>
      <c r="KF228" s="108"/>
      <c r="KG228" s="108"/>
      <c r="KH228" s="108"/>
      <c r="KI228" s="108"/>
      <c r="KJ228" s="108"/>
      <c r="KK228" s="108"/>
      <c r="KL228" s="108"/>
      <c r="KM228" s="108"/>
      <c r="KN228" s="108"/>
      <c r="KO228" s="108"/>
      <c r="KP228" s="108"/>
      <c r="KQ228" s="108"/>
      <c r="KR228" s="108"/>
      <c r="KS228" s="108"/>
      <c r="KT228" s="108"/>
      <c r="KU228" s="108"/>
      <c r="KV228" s="108"/>
      <c r="KW228" s="108"/>
      <c r="KX228" s="108"/>
      <c r="KY228" s="108"/>
      <c r="KZ228" s="108"/>
      <c r="LA228" s="108"/>
      <c r="LB228" s="108"/>
      <c r="LC228" s="108"/>
      <c r="LD228" s="108"/>
      <c r="LE228" s="108"/>
      <c r="LF228" s="108"/>
      <c r="LG228" s="108"/>
      <c r="LH228" s="108"/>
      <c r="LI228" s="108"/>
      <c r="LJ228" s="108"/>
      <c r="LK228" s="108"/>
      <c r="LL228" s="108"/>
      <c r="LM228" s="108"/>
      <c r="LN228" s="108"/>
      <c r="LO228" s="108"/>
      <c r="LP228" s="108"/>
      <c r="LQ228" s="108"/>
      <c r="LR228" s="108"/>
      <c r="LS228" s="108"/>
      <c r="LT228" s="108"/>
      <c r="LU228" s="108"/>
      <c r="LV228" s="108"/>
      <c r="LW228" s="108"/>
      <c r="LX228" s="108"/>
      <c r="LY228" s="108"/>
      <c r="LZ228" s="108"/>
      <c r="MA228" s="108"/>
      <c r="MB228" s="108"/>
      <c r="MC228" s="108"/>
      <c r="MD228" s="108"/>
      <c r="ME228" s="108"/>
    </row>
    <row r="229" spans="1:343">
      <c r="A229" s="3"/>
      <c r="B229" s="438"/>
      <c r="C229" s="438"/>
      <c r="D229" s="438"/>
      <c r="E229" s="438"/>
      <c r="F229" s="438"/>
      <c r="G229" s="438"/>
      <c r="H229" s="438"/>
      <c r="I229" s="438"/>
      <c r="J229" s="438"/>
      <c r="K229" s="438"/>
      <c r="L229" s="438"/>
      <c r="M229" s="438"/>
      <c r="N229" s="438"/>
      <c r="O229" s="438"/>
      <c r="P229" s="438"/>
      <c r="Q229" s="438"/>
      <c r="R229" s="438"/>
      <c r="S229" s="438"/>
      <c r="T229" s="438"/>
      <c r="U229" s="438"/>
      <c r="V229" s="438"/>
      <c r="W229" s="438"/>
      <c r="X229" s="438"/>
      <c r="Y229" s="438"/>
      <c r="Z229" s="438"/>
      <c r="AA229" s="438"/>
      <c r="AB229" s="438"/>
      <c r="AC229" s="438"/>
      <c r="AD229" s="438"/>
      <c r="AE229" s="154"/>
      <c r="AF229" s="154"/>
      <c r="AG229" s="154"/>
      <c r="AH229" s="154"/>
      <c r="AI229" s="154"/>
      <c r="AJ229" s="108"/>
      <c r="AK229" s="154"/>
      <c r="AL229" s="108"/>
      <c r="AM229" s="108"/>
      <c r="AN229" s="108"/>
      <c r="AO229" s="108"/>
      <c r="AP229" s="108"/>
      <c r="AQ229" s="108"/>
      <c r="AR229" s="108"/>
      <c r="AS229" s="108"/>
      <c r="AT229" s="108"/>
      <c r="AU229" s="108"/>
      <c r="AV229" s="108"/>
      <c r="AW229" s="108"/>
      <c r="AX229" s="108"/>
      <c r="AY229" s="108"/>
      <c r="AZ229" s="108"/>
      <c r="BA229" s="108"/>
      <c r="BB229" s="108"/>
      <c r="BC229" s="108"/>
      <c r="BD229" s="108"/>
      <c r="BE229" s="108"/>
      <c r="BF229" s="108"/>
      <c r="BG229" s="108"/>
      <c r="BH229" s="108"/>
      <c r="BI229" s="108"/>
      <c r="BJ229" s="108"/>
      <c r="BK229" s="108"/>
      <c r="BL229" s="108"/>
      <c r="BM229" s="108"/>
      <c r="BN229" s="108"/>
      <c r="BO229" s="108"/>
      <c r="BP229" s="108"/>
      <c r="BQ229" s="108"/>
      <c r="BR229" s="108"/>
      <c r="BS229" s="108"/>
      <c r="BT229" s="108"/>
      <c r="BU229" s="108"/>
      <c r="BV229" s="108"/>
      <c r="BW229" s="108"/>
      <c r="BX229" s="108"/>
      <c r="BY229" s="108"/>
      <c r="BZ229" s="108"/>
      <c r="CA229" s="108"/>
      <c r="CB229" s="108"/>
      <c r="CC229" s="108"/>
      <c r="CD229" s="108"/>
      <c r="CE229" s="108"/>
      <c r="CF229" s="108"/>
      <c r="CG229" s="108"/>
      <c r="CH229" s="108"/>
      <c r="CI229" s="108"/>
      <c r="CJ229" s="108"/>
      <c r="CK229" s="108"/>
      <c r="CL229" s="108"/>
      <c r="CM229" s="108"/>
      <c r="CN229" s="108"/>
      <c r="CO229" s="108"/>
      <c r="CP229" s="108"/>
      <c r="CQ229" s="108"/>
      <c r="CR229" s="108"/>
      <c r="CS229" s="108"/>
      <c r="CT229" s="108"/>
      <c r="CU229" s="108"/>
      <c r="CV229" s="108"/>
      <c r="CW229" s="108"/>
      <c r="CX229" s="108"/>
      <c r="CY229" s="108"/>
      <c r="CZ229" s="108"/>
      <c r="DA229" s="108"/>
      <c r="DB229" s="108"/>
      <c r="DC229" s="108"/>
      <c r="DD229" s="108"/>
      <c r="DE229" s="108"/>
      <c r="DF229" s="108"/>
      <c r="DG229" s="108"/>
      <c r="DH229" s="108"/>
      <c r="DI229" s="108"/>
      <c r="DJ229" s="108"/>
      <c r="DK229" s="108"/>
      <c r="DL229" s="108"/>
      <c r="DM229" s="108"/>
      <c r="DN229" s="108"/>
      <c r="DO229" s="108"/>
      <c r="DP229" s="108"/>
      <c r="DQ229" s="108"/>
      <c r="DR229" s="108"/>
      <c r="DS229" s="108"/>
      <c r="DT229" s="108"/>
      <c r="DU229" s="108"/>
      <c r="DV229" s="108"/>
      <c r="DW229" s="108"/>
      <c r="DX229" s="108"/>
      <c r="DY229" s="108"/>
      <c r="DZ229" s="108"/>
      <c r="EA229" s="108"/>
      <c r="EB229" s="108"/>
      <c r="EC229" s="108"/>
      <c r="ED229" s="108"/>
      <c r="EE229" s="108"/>
      <c r="EF229" s="108"/>
      <c r="EG229" s="108"/>
      <c r="EH229" s="108"/>
      <c r="EI229" s="108"/>
      <c r="EJ229" s="108"/>
      <c r="EK229" s="108"/>
      <c r="EL229" s="108"/>
      <c r="EM229" s="108"/>
      <c r="EN229" s="108"/>
      <c r="EO229" s="108"/>
      <c r="EP229" s="108"/>
      <c r="EQ229" s="108"/>
      <c r="ER229" s="108"/>
      <c r="ES229" s="108"/>
      <c r="ET229" s="108"/>
      <c r="EU229" s="108"/>
      <c r="EV229" s="108"/>
      <c r="EW229" s="108"/>
      <c r="EX229" s="108"/>
      <c r="EY229" s="108"/>
      <c r="EZ229" s="108"/>
      <c r="FA229" s="108"/>
      <c r="FB229" s="108"/>
      <c r="FC229" s="108"/>
      <c r="FD229" s="108"/>
      <c r="FE229" s="108"/>
      <c r="FF229" s="108"/>
      <c r="FG229" s="108"/>
      <c r="FH229" s="108"/>
      <c r="FI229" s="108"/>
      <c r="FJ229" s="108"/>
      <c r="FK229" s="108"/>
      <c r="FL229" s="108"/>
      <c r="FM229" s="108"/>
      <c r="FN229" s="108"/>
      <c r="FO229" s="108"/>
      <c r="FP229" s="108"/>
      <c r="FQ229" s="108"/>
      <c r="FR229" s="108"/>
      <c r="FS229" s="108"/>
      <c r="FT229" s="108"/>
      <c r="FU229" s="108"/>
      <c r="FV229" s="108"/>
      <c r="FW229" s="108"/>
      <c r="FX229" s="108"/>
      <c r="FY229" s="108"/>
      <c r="FZ229" s="108"/>
      <c r="GA229" s="108"/>
      <c r="GB229" s="108"/>
      <c r="GC229" s="108"/>
      <c r="GD229" s="108"/>
      <c r="GE229" s="108"/>
      <c r="GF229" s="108"/>
      <c r="GG229" s="108"/>
      <c r="GH229" s="108"/>
      <c r="GI229" s="108"/>
      <c r="GJ229" s="108"/>
      <c r="GK229" s="108"/>
      <c r="GL229" s="108"/>
      <c r="GM229" s="108"/>
      <c r="GN229" s="108"/>
      <c r="GO229" s="108"/>
      <c r="GP229" s="108"/>
      <c r="GQ229" s="108"/>
      <c r="GR229" s="108"/>
      <c r="GS229" s="108"/>
      <c r="GT229" s="108"/>
      <c r="GU229" s="108"/>
      <c r="GV229" s="108"/>
      <c r="GW229" s="108"/>
      <c r="GX229" s="108"/>
      <c r="GY229" s="108"/>
      <c r="GZ229" s="108"/>
      <c r="HA229" s="108"/>
      <c r="HB229" s="108"/>
      <c r="HC229" s="108"/>
      <c r="HD229" s="108"/>
      <c r="HE229" s="108"/>
      <c r="HF229" s="108"/>
      <c r="HG229" s="108"/>
      <c r="HH229" s="108"/>
      <c r="HI229" s="108"/>
      <c r="HJ229" s="108"/>
      <c r="HK229" s="108"/>
      <c r="HL229" s="108"/>
      <c r="HM229" s="108"/>
      <c r="HN229" s="108"/>
      <c r="HO229" s="108"/>
      <c r="HP229" s="108"/>
      <c r="HQ229" s="108"/>
      <c r="HR229" s="108"/>
      <c r="HS229" s="108"/>
      <c r="HT229" s="108"/>
      <c r="HU229" s="108"/>
      <c r="HV229" s="108"/>
      <c r="HW229" s="108"/>
      <c r="HX229" s="108"/>
      <c r="HY229" s="108"/>
      <c r="HZ229" s="108"/>
      <c r="IA229" s="108"/>
      <c r="IB229" s="108"/>
      <c r="IC229" s="108"/>
      <c r="ID229" s="108"/>
      <c r="IE229" s="108"/>
      <c r="IF229" s="108"/>
      <c r="IG229" s="108"/>
      <c r="IH229" s="108"/>
      <c r="II229" s="108"/>
      <c r="IJ229" s="108"/>
      <c r="IK229" s="108"/>
      <c r="IL229" s="108"/>
      <c r="IM229" s="108"/>
      <c r="IN229" s="108"/>
      <c r="IO229" s="108"/>
      <c r="IP229" s="108"/>
      <c r="IQ229" s="108"/>
      <c r="IR229" s="108"/>
      <c r="IS229" s="108"/>
      <c r="IT229" s="108"/>
      <c r="IU229" s="108"/>
      <c r="IV229" s="108"/>
      <c r="IW229" s="108"/>
      <c r="IX229" s="108"/>
      <c r="IY229" s="108"/>
      <c r="IZ229" s="108"/>
      <c r="JA229" s="108"/>
      <c r="JB229" s="108"/>
      <c r="JC229" s="108"/>
      <c r="JD229" s="108"/>
      <c r="JE229" s="108"/>
      <c r="JF229" s="108"/>
      <c r="JG229" s="108"/>
      <c r="JH229" s="108"/>
      <c r="JI229" s="108"/>
      <c r="JJ229" s="108"/>
      <c r="JK229" s="108"/>
      <c r="JL229" s="108"/>
      <c r="JM229" s="108"/>
      <c r="JN229" s="108"/>
      <c r="JO229" s="108"/>
      <c r="JP229" s="108"/>
      <c r="JQ229" s="108"/>
      <c r="JR229" s="108"/>
      <c r="JS229" s="108"/>
      <c r="JT229" s="108"/>
      <c r="JU229" s="108"/>
      <c r="JV229" s="108"/>
      <c r="JW229" s="108"/>
      <c r="JX229" s="108"/>
      <c r="JY229" s="108"/>
      <c r="JZ229" s="108"/>
      <c r="KA229" s="108"/>
      <c r="KB229" s="108"/>
      <c r="KC229" s="108"/>
      <c r="KD229" s="108"/>
      <c r="KE229" s="108"/>
      <c r="KF229" s="108"/>
      <c r="KG229" s="108"/>
      <c r="KH229" s="108"/>
      <c r="KI229" s="108"/>
      <c r="KJ229" s="108"/>
      <c r="KK229" s="108"/>
      <c r="KL229" s="108"/>
      <c r="KM229" s="108"/>
      <c r="KN229" s="108"/>
      <c r="KO229" s="108"/>
      <c r="KP229" s="108"/>
      <c r="KQ229" s="108"/>
      <c r="KR229" s="108"/>
      <c r="KS229" s="108"/>
      <c r="KT229" s="108"/>
      <c r="KU229" s="108"/>
      <c r="KV229" s="108"/>
      <c r="KW229" s="108"/>
      <c r="KX229" s="108"/>
      <c r="KY229" s="108"/>
      <c r="KZ229" s="108"/>
      <c r="LA229" s="108"/>
      <c r="LB229" s="108"/>
      <c r="LC229" s="108"/>
      <c r="LD229" s="108"/>
      <c r="LE229" s="108"/>
      <c r="LF229" s="108"/>
      <c r="LG229" s="108"/>
      <c r="LH229" s="108"/>
      <c r="LI229" s="108"/>
      <c r="LJ229" s="108"/>
      <c r="LK229" s="108"/>
      <c r="LL229" s="108"/>
      <c r="LM229" s="108"/>
      <c r="LN229" s="108"/>
      <c r="LO229" s="108"/>
      <c r="LP229" s="108"/>
      <c r="LQ229" s="108"/>
      <c r="LR229" s="108"/>
      <c r="LS229" s="108"/>
      <c r="LT229" s="108"/>
      <c r="LU229" s="108"/>
      <c r="LV229" s="108"/>
      <c r="LW229" s="108"/>
      <c r="LX229" s="108"/>
      <c r="LY229" s="108"/>
      <c r="LZ229" s="108"/>
      <c r="MA229" s="108"/>
      <c r="MB229" s="108"/>
      <c r="MC229" s="108"/>
      <c r="MD229" s="108"/>
      <c r="ME229" s="108"/>
    </row>
    <row r="230" spans="1:343">
      <c r="A230" s="3"/>
      <c r="B230" s="438"/>
      <c r="C230" s="438"/>
      <c r="D230" s="438"/>
      <c r="E230" s="438"/>
      <c r="F230" s="438"/>
      <c r="G230" s="438"/>
      <c r="H230" s="438"/>
      <c r="I230" s="438"/>
      <c r="J230" s="438"/>
      <c r="K230" s="438"/>
      <c r="L230" s="438"/>
      <c r="M230" s="438"/>
      <c r="N230" s="438"/>
      <c r="O230" s="438"/>
      <c r="P230" s="438"/>
      <c r="Q230" s="438"/>
      <c r="R230" s="438"/>
      <c r="S230" s="438"/>
      <c r="T230" s="438"/>
      <c r="U230" s="438"/>
      <c r="V230" s="438"/>
      <c r="W230" s="438"/>
      <c r="X230" s="438"/>
      <c r="Y230" s="438"/>
      <c r="Z230" s="438"/>
      <c r="AA230" s="438"/>
      <c r="AB230" s="438"/>
      <c r="AC230" s="438"/>
      <c r="AD230" s="438"/>
      <c r="AE230" s="154"/>
      <c r="AF230" s="154"/>
      <c r="AG230" s="154"/>
      <c r="AH230" s="154"/>
      <c r="AI230" s="154"/>
      <c r="AJ230" s="108"/>
      <c r="AK230" s="154"/>
      <c r="AL230" s="108"/>
      <c r="AM230" s="108"/>
      <c r="AN230" s="108"/>
      <c r="AO230" s="108"/>
      <c r="AP230" s="108"/>
      <c r="AQ230" s="108"/>
      <c r="AR230" s="108"/>
      <c r="AS230" s="108"/>
      <c r="AT230" s="108"/>
      <c r="AU230" s="108"/>
      <c r="AV230" s="108"/>
      <c r="AW230" s="108"/>
      <c r="AX230" s="108"/>
      <c r="AY230" s="108"/>
      <c r="AZ230" s="108"/>
      <c r="BA230" s="108"/>
      <c r="BB230" s="108"/>
      <c r="BC230" s="108"/>
      <c r="BD230" s="108"/>
      <c r="BE230" s="108"/>
      <c r="BF230" s="108"/>
      <c r="BG230" s="108"/>
      <c r="BH230" s="108"/>
      <c r="BI230" s="108"/>
      <c r="BJ230" s="108"/>
      <c r="BK230" s="108"/>
      <c r="BL230" s="108"/>
      <c r="BM230" s="108"/>
      <c r="BN230" s="108"/>
      <c r="BO230" s="108"/>
      <c r="BP230" s="108"/>
      <c r="BQ230" s="108"/>
      <c r="BR230" s="108"/>
      <c r="BS230" s="108"/>
      <c r="BT230" s="108"/>
      <c r="BU230" s="108"/>
      <c r="BV230" s="108"/>
      <c r="BW230" s="108"/>
      <c r="BX230" s="108"/>
      <c r="BY230" s="108"/>
      <c r="BZ230" s="108"/>
      <c r="CA230" s="108"/>
      <c r="CB230" s="108"/>
      <c r="CC230" s="108"/>
      <c r="CD230" s="108"/>
      <c r="CE230" s="108"/>
      <c r="CF230" s="108"/>
      <c r="CG230" s="108"/>
      <c r="CH230" s="108"/>
      <c r="CI230" s="108"/>
      <c r="CJ230" s="108"/>
      <c r="CK230" s="108"/>
      <c r="CL230" s="108"/>
      <c r="CM230" s="108"/>
      <c r="CN230" s="108"/>
      <c r="CO230" s="108"/>
      <c r="CP230" s="108"/>
      <c r="CQ230" s="108"/>
      <c r="CR230" s="108"/>
      <c r="CS230" s="108"/>
      <c r="CT230" s="108"/>
      <c r="CU230" s="108"/>
      <c r="CV230" s="108"/>
      <c r="CW230" s="108"/>
      <c r="CX230" s="108"/>
      <c r="CY230" s="108"/>
      <c r="CZ230" s="108"/>
      <c r="DA230" s="108"/>
      <c r="DB230" s="108"/>
      <c r="DC230" s="108"/>
      <c r="DD230" s="108"/>
      <c r="DE230" s="108"/>
      <c r="DF230" s="108"/>
      <c r="DG230" s="108"/>
      <c r="DH230" s="108"/>
      <c r="DI230" s="108"/>
      <c r="DJ230" s="108"/>
      <c r="DK230" s="108"/>
      <c r="DL230" s="108"/>
      <c r="DM230" s="108"/>
      <c r="DN230" s="108"/>
      <c r="DO230" s="108"/>
      <c r="DP230" s="108"/>
      <c r="DQ230" s="108"/>
      <c r="DR230" s="108"/>
      <c r="DS230" s="108"/>
      <c r="DT230" s="108"/>
      <c r="DU230" s="108"/>
      <c r="DV230" s="108"/>
      <c r="DW230" s="108"/>
      <c r="DX230" s="108"/>
      <c r="DY230" s="108"/>
      <c r="DZ230" s="108"/>
      <c r="EA230" s="108"/>
      <c r="EB230" s="108"/>
      <c r="EC230" s="108"/>
      <c r="ED230" s="108"/>
      <c r="EE230" s="108"/>
      <c r="EF230" s="108"/>
      <c r="EG230" s="108"/>
      <c r="EH230" s="108"/>
      <c r="EI230" s="108"/>
      <c r="EJ230" s="108"/>
      <c r="EK230" s="108"/>
      <c r="EL230" s="108"/>
      <c r="EM230" s="108"/>
      <c r="EN230" s="108"/>
      <c r="EO230" s="108"/>
      <c r="EP230" s="108"/>
      <c r="EQ230" s="108"/>
      <c r="ER230" s="108"/>
      <c r="ES230" s="108"/>
      <c r="ET230" s="108"/>
      <c r="EU230" s="108"/>
      <c r="EV230" s="108"/>
      <c r="EW230" s="108"/>
      <c r="EX230" s="108"/>
      <c r="EY230" s="108"/>
      <c r="EZ230" s="108"/>
      <c r="FA230" s="108"/>
      <c r="FB230" s="108"/>
      <c r="FC230" s="108"/>
      <c r="FD230" s="108"/>
      <c r="FE230" s="108"/>
      <c r="FF230" s="108"/>
      <c r="FG230" s="108"/>
      <c r="FH230" s="108"/>
      <c r="FI230" s="108"/>
      <c r="FJ230" s="108"/>
      <c r="FK230" s="108"/>
      <c r="FL230" s="108"/>
      <c r="FM230" s="108"/>
      <c r="FN230" s="108"/>
      <c r="FO230" s="108"/>
      <c r="FP230" s="108"/>
      <c r="FQ230" s="108"/>
      <c r="FR230" s="108"/>
      <c r="FS230" s="108"/>
      <c r="FT230" s="108"/>
      <c r="FU230" s="108"/>
      <c r="FV230" s="108"/>
      <c r="FW230" s="108"/>
      <c r="FX230" s="108"/>
      <c r="FY230" s="108"/>
      <c r="FZ230" s="108"/>
      <c r="GA230" s="108"/>
      <c r="GB230" s="108"/>
      <c r="GC230" s="108"/>
      <c r="GD230" s="108"/>
      <c r="GE230" s="108"/>
      <c r="GF230" s="108"/>
      <c r="GG230" s="108"/>
      <c r="GH230" s="108"/>
      <c r="GI230" s="108"/>
      <c r="GJ230" s="108"/>
      <c r="GK230" s="108"/>
      <c r="GL230" s="108"/>
      <c r="GM230" s="108"/>
      <c r="GN230" s="108"/>
      <c r="GO230" s="108"/>
      <c r="GP230" s="108"/>
      <c r="GQ230" s="108"/>
      <c r="GR230" s="108"/>
      <c r="GS230" s="108"/>
      <c r="GT230" s="108"/>
      <c r="GU230" s="108"/>
      <c r="GV230" s="108"/>
      <c r="GW230" s="108"/>
      <c r="GX230" s="108"/>
      <c r="GY230" s="108"/>
      <c r="GZ230" s="108"/>
      <c r="HA230" s="108"/>
      <c r="HB230" s="108"/>
      <c r="HC230" s="108"/>
      <c r="HD230" s="108"/>
      <c r="HE230" s="108"/>
      <c r="HF230" s="108"/>
      <c r="HG230" s="108"/>
      <c r="HH230" s="108"/>
      <c r="HI230" s="108"/>
      <c r="HJ230" s="108"/>
      <c r="HK230" s="108"/>
      <c r="HL230" s="108"/>
      <c r="HM230" s="108"/>
      <c r="HN230" s="108"/>
      <c r="HO230" s="108"/>
      <c r="HP230" s="108"/>
      <c r="HQ230" s="108"/>
      <c r="HR230" s="108"/>
      <c r="HS230" s="108"/>
      <c r="HT230" s="108"/>
      <c r="HU230" s="108"/>
      <c r="HV230" s="108"/>
      <c r="HW230" s="108"/>
      <c r="HX230" s="108"/>
      <c r="HY230" s="108"/>
      <c r="HZ230" s="108"/>
      <c r="IA230" s="108"/>
      <c r="IB230" s="108"/>
      <c r="IC230" s="108"/>
      <c r="ID230" s="108"/>
      <c r="IE230" s="108"/>
      <c r="IF230" s="108"/>
      <c r="IG230" s="108"/>
      <c r="IH230" s="108"/>
      <c r="II230" s="108"/>
      <c r="IJ230" s="108"/>
      <c r="IK230" s="108"/>
      <c r="IL230" s="108"/>
      <c r="IM230" s="108"/>
      <c r="IN230" s="108"/>
      <c r="IO230" s="108"/>
      <c r="IP230" s="108"/>
      <c r="IQ230" s="108"/>
      <c r="IR230" s="108"/>
      <c r="IS230" s="108"/>
      <c r="IT230" s="108"/>
      <c r="IU230" s="108"/>
      <c r="IV230" s="108"/>
      <c r="IW230" s="108"/>
      <c r="IX230" s="108"/>
      <c r="IY230" s="108"/>
      <c r="IZ230" s="108"/>
      <c r="JA230" s="108"/>
      <c r="JB230" s="108"/>
      <c r="JC230" s="108"/>
      <c r="JD230" s="108"/>
      <c r="JE230" s="108"/>
      <c r="JF230" s="108"/>
      <c r="JG230" s="108"/>
      <c r="JH230" s="108"/>
      <c r="JI230" s="108"/>
      <c r="JJ230" s="108"/>
      <c r="JK230" s="108"/>
      <c r="JL230" s="108"/>
      <c r="JM230" s="108"/>
      <c r="JN230" s="108"/>
      <c r="JO230" s="108"/>
      <c r="JP230" s="108"/>
      <c r="JQ230" s="108"/>
      <c r="JR230" s="108"/>
      <c r="JS230" s="108"/>
      <c r="JT230" s="108"/>
      <c r="JU230" s="108"/>
      <c r="JV230" s="108"/>
      <c r="JW230" s="108"/>
      <c r="JX230" s="108"/>
      <c r="JY230" s="108"/>
      <c r="JZ230" s="108"/>
      <c r="KA230" s="108"/>
      <c r="KB230" s="108"/>
      <c r="KC230" s="108"/>
      <c r="KD230" s="108"/>
      <c r="KE230" s="108"/>
      <c r="KF230" s="108"/>
      <c r="KG230" s="108"/>
      <c r="KH230" s="108"/>
      <c r="KI230" s="108"/>
      <c r="KJ230" s="108"/>
      <c r="KK230" s="108"/>
      <c r="KL230" s="108"/>
      <c r="KM230" s="108"/>
      <c r="KN230" s="108"/>
      <c r="KO230" s="108"/>
      <c r="KP230" s="108"/>
      <c r="KQ230" s="108"/>
      <c r="KR230" s="108"/>
      <c r="KS230" s="108"/>
      <c r="KT230" s="108"/>
      <c r="KU230" s="108"/>
      <c r="KV230" s="108"/>
      <c r="KW230" s="108"/>
      <c r="KX230" s="108"/>
      <c r="KY230" s="108"/>
      <c r="KZ230" s="108"/>
      <c r="LA230" s="108"/>
      <c r="LB230" s="108"/>
      <c r="LC230" s="108"/>
      <c r="LD230" s="108"/>
      <c r="LE230" s="108"/>
      <c r="LF230" s="108"/>
      <c r="LG230" s="108"/>
      <c r="LH230" s="108"/>
      <c r="LI230" s="108"/>
      <c r="LJ230" s="108"/>
      <c r="LK230" s="108"/>
      <c r="LL230" s="108"/>
      <c r="LM230" s="108"/>
      <c r="LN230" s="108"/>
      <c r="LO230" s="108"/>
      <c r="LP230" s="108"/>
      <c r="LQ230" s="108"/>
      <c r="LR230" s="108"/>
      <c r="LS230" s="108"/>
      <c r="LT230" s="108"/>
      <c r="LU230" s="108"/>
      <c r="LV230" s="108"/>
      <c r="LW230" s="108"/>
      <c r="LX230" s="108"/>
      <c r="LY230" s="108"/>
      <c r="LZ230" s="108"/>
      <c r="MA230" s="108"/>
      <c r="MB230" s="108"/>
      <c r="MC230" s="108"/>
      <c r="MD230" s="108"/>
      <c r="ME230" s="108"/>
    </row>
    <row r="231" spans="1:343">
      <c r="A231" s="3"/>
      <c r="B231" s="438"/>
      <c r="C231" s="438"/>
      <c r="D231" s="438"/>
      <c r="E231" s="438"/>
      <c r="F231" s="438"/>
      <c r="G231" s="438"/>
      <c r="H231" s="438"/>
      <c r="I231" s="438"/>
      <c r="J231" s="438"/>
      <c r="K231" s="438"/>
      <c r="L231" s="438"/>
      <c r="M231" s="438"/>
      <c r="N231" s="438"/>
      <c r="O231" s="438"/>
      <c r="P231" s="438"/>
      <c r="Q231" s="438"/>
      <c r="R231" s="438"/>
      <c r="S231" s="438"/>
      <c r="T231" s="438"/>
      <c r="U231" s="438"/>
      <c r="V231" s="438"/>
      <c r="W231" s="438"/>
      <c r="X231" s="438"/>
      <c r="Y231" s="438"/>
      <c r="Z231" s="438"/>
      <c r="AA231" s="438"/>
      <c r="AB231" s="438"/>
      <c r="AC231" s="438"/>
      <c r="AD231" s="438"/>
      <c r="AE231" s="154"/>
      <c r="AF231" s="154"/>
      <c r="AG231" s="154"/>
      <c r="AH231" s="154"/>
      <c r="AI231" s="154"/>
      <c r="AJ231" s="108"/>
      <c r="AK231" s="154"/>
      <c r="AL231" s="108"/>
      <c r="AM231" s="108"/>
      <c r="AN231" s="108"/>
      <c r="AO231" s="108"/>
      <c r="AP231" s="108"/>
      <c r="AQ231" s="108"/>
      <c r="AR231" s="108"/>
      <c r="AS231" s="108"/>
      <c r="AT231" s="108"/>
      <c r="AU231" s="108"/>
      <c r="AV231" s="108"/>
      <c r="AW231" s="108"/>
      <c r="AX231" s="108"/>
      <c r="AY231" s="108"/>
      <c r="AZ231" s="108"/>
      <c r="BA231" s="108"/>
      <c r="BB231" s="108"/>
      <c r="BC231" s="108"/>
      <c r="BD231" s="108"/>
      <c r="BE231" s="108"/>
      <c r="BF231" s="108"/>
      <c r="BG231" s="108"/>
      <c r="BH231" s="108"/>
      <c r="BI231" s="108"/>
      <c r="BJ231" s="108"/>
      <c r="BK231" s="108"/>
      <c r="BL231" s="108"/>
      <c r="BM231" s="108"/>
      <c r="BN231" s="108"/>
      <c r="BO231" s="108"/>
      <c r="BP231" s="108"/>
      <c r="BQ231" s="108"/>
      <c r="BR231" s="108"/>
      <c r="BS231" s="108"/>
      <c r="BT231" s="108"/>
      <c r="BU231" s="108"/>
      <c r="BV231" s="108"/>
      <c r="BW231" s="108"/>
      <c r="BX231" s="108"/>
      <c r="BY231" s="108"/>
      <c r="BZ231" s="108"/>
      <c r="CA231" s="108"/>
      <c r="CB231" s="108"/>
      <c r="CC231" s="108"/>
      <c r="CD231" s="108"/>
      <c r="CE231" s="108"/>
      <c r="CF231" s="108"/>
      <c r="CG231" s="108"/>
      <c r="CH231" s="108"/>
      <c r="CI231" s="108"/>
      <c r="CJ231" s="108"/>
      <c r="CK231" s="108"/>
      <c r="CL231" s="108"/>
      <c r="CM231" s="108"/>
      <c r="CN231" s="108"/>
      <c r="CO231" s="108"/>
      <c r="CP231" s="108"/>
      <c r="CQ231" s="108"/>
      <c r="CR231" s="108"/>
      <c r="CS231" s="108"/>
      <c r="CT231" s="108"/>
      <c r="CU231" s="108"/>
      <c r="CV231" s="108"/>
      <c r="CW231" s="108"/>
      <c r="CX231" s="108"/>
      <c r="CY231" s="108"/>
      <c r="CZ231" s="108"/>
      <c r="DA231" s="108"/>
      <c r="DB231" s="108"/>
      <c r="DC231" s="108"/>
      <c r="DD231" s="108"/>
      <c r="DE231" s="108"/>
      <c r="DF231" s="108"/>
      <c r="DG231" s="108"/>
      <c r="DH231" s="108"/>
      <c r="DI231" s="108"/>
      <c r="DJ231" s="108"/>
      <c r="DK231" s="108"/>
      <c r="DL231" s="108"/>
      <c r="DM231" s="108"/>
      <c r="DN231" s="108"/>
      <c r="DO231" s="108"/>
      <c r="DP231" s="108"/>
      <c r="DQ231" s="108"/>
      <c r="DR231" s="108"/>
      <c r="DS231" s="108"/>
      <c r="DT231" s="108"/>
      <c r="DU231" s="108"/>
      <c r="DV231" s="108"/>
      <c r="DW231" s="108"/>
      <c r="DX231" s="108"/>
      <c r="DY231" s="108"/>
      <c r="DZ231" s="108"/>
      <c r="EA231" s="108"/>
      <c r="EB231" s="108"/>
      <c r="EC231" s="108"/>
      <c r="ED231" s="108"/>
      <c r="EE231" s="108"/>
      <c r="EF231" s="108"/>
      <c r="EG231" s="108"/>
      <c r="EH231" s="108"/>
      <c r="EI231" s="108"/>
      <c r="EJ231" s="108"/>
      <c r="EK231" s="108"/>
      <c r="EL231" s="108"/>
      <c r="EM231" s="108"/>
      <c r="EN231" s="108"/>
      <c r="EO231" s="108"/>
      <c r="EP231" s="108"/>
      <c r="EQ231" s="108"/>
      <c r="ER231" s="108"/>
      <c r="ES231" s="108"/>
      <c r="ET231" s="108"/>
      <c r="EU231" s="108"/>
      <c r="EV231" s="108"/>
      <c r="EW231" s="108"/>
      <c r="EX231" s="108"/>
      <c r="EY231" s="108"/>
      <c r="EZ231" s="108"/>
      <c r="FA231" s="108"/>
      <c r="FB231" s="108"/>
      <c r="FC231" s="108"/>
      <c r="FD231" s="108"/>
      <c r="FE231" s="108"/>
      <c r="FF231" s="108"/>
      <c r="FG231" s="108"/>
      <c r="FH231" s="108"/>
      <c r="FI231" s="108"/>
      <c r="FJ231" s="108"/>
      <c r="FK231" s="108"/>
      <c r="FL231" s="108"/>
      <c r="FM231" s="108"/>
      <c r="FN231" s="108"/>
      <c r="FO231" s="108"/>
      <c r="FP231" s="108"/>
      <c r="FQ231" s="108"/>
      <c r="FR231" s="108"/>
      <c r="FS231" s="108"/>
      <c r="FT231" s="108"/>
      <c r="FU231" s="108"/>
      <c r="FV231" s="108"/>
      <c r="FW231" s="108"/>
      <c r="FX231" s="108"/>
      <c r="FY231" s="108"/>
      <c r="FZ231" s="108"/>
      <c r="GA231" s="108"/>
      <c r="GB231" s="108"/>
      <c r="GC231" s="108"/>
      <c r="GD231" s="108"/>
      <c r="GE231" s="108"/>
      <c r="GF231" s="108"/>
      <c r="GG231" s="108"/>
      <c r="GH231" s="108"/>
      <c r="GI231" s="108"/>
      <c r="GJ231" s="108"/>
      <c r="GK231" s="108"/>
      <c r="GL231" s="108"/>
      <c r="GM231" s="108"/>
      <c r="GN231" s="108"/>
      <c r="GO231" s="108"/>
      <c r="GP231" s="108"/>
      <c r="GQ231" s="108"/>
      <c r="GR231" s="108"/>
      <c r="GS231" s="108"/>
      <c r="GT231" s="108"/>
      <c r="GU231" s="108"/>
      <c r="GV231" s="108"/>
      <c r="GW231" s="108"/>
      <c r="GX231" s="108"/>
      <c r="GY231" s="108"/>
      <c r="GZ231" s="108"/>
      <c r="HA231" s="108"/>
      <c r="HB231" s="108"/>
      <c r="HC231" s="108"/>
      <c r="HD231" s="108"/>
      <c r="HE231" s="108"/>
      <c r="HF231" s="108"/>
      <c r="HG231" s="108"/>
      <c r="HH231" s="108"/>
      <c r="HI231" s="108"/>
      <c r="HJ231" s="108"/>
      <c r="HK231" s="108"/>
      <c r="HL231" s="108"/>
      <c r="HM231" s="108"/>
      <c r="HN231" s="108"/>
      <c r="HO231" s="108"/>
      <c r="HP231" s="108"/>
      <c r="HQ231" s="108"/>
      <c r="HR231" s="108"/>
      <c r="HS231" s="108"/>
      <c r="HT231" s="108"/>
      <c r="HU231" s="108"/>
      <c r="HV231" s="108"/>
      <c r="HW231" s="108"/>
      <c r="HX231" s="108"/>
      <c r="HY231" s="108"/>
      <c r="HZ231" s="108"/>
      <c r="IA231" s="108"/>
      <c r="IB231" s="108"/>
      <c r="IC231" s="108"/>
      <c r="ID231" s="108"/>
      <c r="IE231" s="108"/>
      <c r="IF231" s="108"/>
      <c r="IG231" s="108"/>
      <c r="IH231" s="108"/>
      <c r="II231" s="108"/>
      <c r="IJ231" s="108"/>
      <c r="IK231" s="108"/>
      <c r="IL231" s="108"/>
      <c r="IM231" s="108"/>
      <c r="IN231" s="108"/>
      <c r="IO231" s="108"/>
      <c r="IP231" s="108"/>
      <c r="IQ231" s="108"/>
      <c r="IR231" s="108"/>
      <c r="IS231" s="108"/>
      <c r="IT231" s="108"/>
      <c r="IU231" s="108"/>
      <c r="IV231" s="108"/>
      <c r="IW231" s="108"/>
      <c r="IX231" s="108"/>
      <c r="IY231" s="108"/>
      <c r="IZ231" s="108"/>
      <c r="JA231" s="108"/>
      <c r="JB231" s="108"/>
      <c r="JC231" s="108"/>
      <c r="JD231" s="108"/>
      <c r="JE231" s="108"/>
      <c r="JF231" s="108"/>
      <c r="JG231" s="108"/>
      <c r="JH231" s="108"/>
      <c r="JI231" s="108"/>
      <c r="JJ231" s="108"/>
      <c r="JK231" s="108"/>
      <c r="JL231" s="108"/>
      <c r="JM231" s="108"/>
      <c r="JN231" s="108"/>
      <c r="JO231" s="108"/>
      <c r="JP231" s="108"/>
      <c r="JQ231" s="108"/>
      <c r="JR231" s="108"/>
      <c r="JS231" s="108"/>
      <c r="JT231" s="108"/>
      <c r="JU231" s="108"/>
      <c r="JV231" s="108"/>
      <c r="JW231" s="108"/>
      <c r="JX231" s="108"/>
      <c r="JY231" s="108"/>
      <c r="JZ231" s="108"/>
      <c r="KA231" s="108"/>
      <c r="KB231" s="108"/>
      <c r="KC231" s="108"/>
      <c r="KD231" s="108"/>
      <c r="KE231" s="108"/>
      <c r="KF231" s="108"/>
      <c r="KG231" s="108"/>
      <c r="KH231" s="108"/>
      <c r="KI231" s="108"/>
      <c r="KJ231" s="108"/>
      <c r="KK231" s="108"/>
      <c r="KL231" s="108"/>
      <c r="KM231" s="108"/>
      <c r="KN231" s="108"/>
      <c r="KO231" s="108"/>
      <c r="KP231" s="108"/>
      <c r="KQ231" s="108"/>
      <c r="KR231" s="108"/>
      <c r="KS231" s="108"/>
      <c r="KT231" s="108"/>
      <c r="KU231" s="108"/>
      <c r="KV231" s="108"/>
      <c r="KW231" s="108"/>
      <c r="KX231" s="108"/>
      <c r="KY231" s="108"/>
      <c r="KZ231" s="108"/>
      <c r="LA231" s="108"/>
      <c r="LB231" s="108"/>
      <c r="LC231" s="108"/>
      <c r="LD231" s="108"/>
      <c r="LE231" s="108"/>
      <c r="LF231" s="108"/>
      <c r="LG231" s="108"/>
      <c r="LH231" s="108"/>
      <c r="LI231" s="108"/>
      <c r="LJ231" s="108"/>
      <c r="LK231" s="108"/>
      <c r="LL231" s="108"/>
      <c r="LM231" s="108"/>
      <c r="LN231" s="108"/>
      <c r="LO231" s="108"/>
      <c r="LP231" s="108"/>
      <c r="LQ231" s="108"/>
      <c r="LR231" s="108"/>
      <c r="LS231" s="108"/>
      <c r="LT231" s="108"/>
      <c r="LU231" s="108"/>
      <c r="LV231" s="108"/>
      <c r="LW231" s="108"/>
      <c r="LX231" s="108"/>
      <c r="LY231" s="108"/>
      <c r="LZ231" s="108"/>
      <c r="MA231" s="108"/>
      <c r="MB231" s="108"/>
      <c r="MC231" s="108"/>
      <c r="MD231" s="108"/>
      <c r="ME231" s="108"/>
    </row>
    <row r="232" spans="1:343">
      <c r="A232" s="3"/>
      <c r="B232" s="438"/>
      <c r="C232" s="438"/>
      <c r="D232" s="438"/>
      <c r="E232" s="438"/>
      <c r="F232" s="438"/>
      <c r="G232" s="438"/>
      <c r="H232" s="438"/>
      <c r="I232" s="438"/>
      <c r="J232" s="438"/>
      <c r="K232" s="438"/>
      <c r="L232" s="438"/>
      <c r="M232" s="438"/>
      <c r="N232" s="438"/>
      <c r="O232" s="438"/>
      <c r="P232" s="438"/>
      <c r="Q232" s="438"/>
      <c r="R232" s="438"/>
      <c r="S232" s="438"/>
      <c r="T232" s="438"/>
      <c r="U232" s="438"/>
      <c r="V232" s="438"/>
      <c r="W232" s="438"/>
      <c r="X232" s="438"/>
      <c r="Y232" s="438"/>
      <c r="Z232" s="438"/>
      <c r="AA232" s="438"/>
      <c r="AB232" s="438"/>
      <c r="AC232" s="438"/>
      <c r="AD232" s="438"/>
      <c r="AE232" s="154"/>
      <c r="AF232" s="154"/>
      <c r="AG232" s="154"/>
      <c r="AH232" s="154"/>
      <c r="AI232" s="154"/>
      <c r="AJ232" s="108"/>
      <c r="AK232" s="154"/>
      <c r="AL232" s="108"/>
      <c r="AM232" s="108"/>
      <c r="AN232" s="108"/>
      <c r="AO232" s="108"/>
      <c r="AP232" s="108"/>
      <c r="AQ232" s="108"/>
      <c r="AR232" s="108"/>
      <c r="AS232" s="108"/>
      <c r="AT232" s="108"/>
      <c r="AU232" s="108"/>
      <c r="AV232" s="108"/>
      <c r="AW232" s="108"/>
      <c r="AX232" s="108"/>
      <c r="AY232" s="108"/>
      <c r="AZ232" s="108"/>
      <c r="BA232" s="108"/>
      <c r="BB232" s="108"/>
      <c r="BC232" s="108"/>
      <c r="BD232" s="108"/>
      <c r="BE232" s="108"/>
      <c r="BF232" s="108"/>
      <c r="BG232" s="108"/>
      <c r="BH232" s="108"/>
      <c r="BI232" s="108"/>
      <c r="BJ232" s="108"/>
      <c r="BK232" s="108"/>
      <c r="BL232" s="108"/>
      <c r="BM232" s="108"/>
      <c r="BN232" s="108"/>
      <c r="BO232" s="108"/>
      <c r="BP232" s="108"/>
      <c r="BQ232" s="108"/>
      <c r="BR232" s="108"/>
      <c r="BS232" s="108"/>
      <c r="BT232" s="108"/>
      <c r="BU232" s="108"/>
      <c r="BV232" s="108"/>
      <c r="BW232" s="108"/>
      <c r="BX232" s="108"/>
      <c r="BY232" s="108"/>
      <c r="BZ232" s="108"/>
      <c r="CA232" s="108"/>
      <c r="CB232" s="108"/>
      <c r="CC232" s="108"/>
      <c r="CD232" s="108"/>
      <c r="CE232" s="108"/>
      <c r="CF232" s="108"/>
      <c r="CG232" s="108"/>
      <c r="CH232" s="108"/>
      <c r="CI232" s="108"/>
      <c r="CJ232" s="108"/>
      <c r="CK232" s="108"/>
      <c r="CL232" s="108"/>
      <c r="CM232" s="108"/>
      <c r="CN232" s="108"/>
      <c r="CO232" s="108"/>
      <c r="CP232" s="108"/>
      <c r="CQ232" s="108"/>
      <c r="CR232" s="108"/>
      <c r="CS232" s="108"/>
      <c r="CT232" s="108"/>
      <c r="CU232" s="108"/>
      <c r="CV232" s="108"/>
      <c r="CW232" s="108"/>
      <c r="CX232" s="108"/>
      <c r="CY232" s="108"/>
      <c r="CZ232" s="108"/>
      <c r="DA232" s="108"/>
      <c r="DB232" s="108"/>
      <c r="DC232" s="108"/>
      <c r="DD232" s="108"/>
      <c r="DE232" s="108"/>
      <c r="DF232" s="108"/>
      <c r="DG232" s="108"/>
      <c r="DH232" s="108"/>
      <c r="DI232" s="108"/>
      <c r="DJ232" s="108"/>
      <c r="DK232" s="108"/>
      <c r="DL232" s="108"/>
      <c r="DM232" s="108"/>
      <c r="DN232" s="108"/>
      <c r="DO232" s="108"/>
      <c r="DP232" s="108"/>
      <c r="DQ232" s="108"/>
      <c r="DR232" s="108"/>
      <c r="DS232" s="108"/>
      <c r="DT232" s="108"/>
      <c r="DU232" s="108"/>
      <c r="DV232" s="108"/>
      <c r="DW232" s="108"/>
      <c r="DX232" s="108"/>
      <c r="DY232" s="108"/>
      <c r="DZ232" s="108"/>
      <c r="EA232" s="108"/>
      <c r="EB232" s="108"/>
      <c r="EC232" s="108"/>
      <c r="ED232" s="108"/>
      <c r="EE232" s="108"/>
      <c r="EF232" s="108"/>
      <c r="EG232" s="108"/>
      <c r="EH232" s="108"/>
      <c r="EI232" s="108"/>
      <c r="EJ232" s="108"/>
      <c r="EK232" s="108"/>
      <c r="EL232" s="108"/>
      <c r="EM232" s="108"/>
      <c r="EN232" s="108"/>
      <c r="EO232" s="108"/>
      <c r="EP232" s="108"/>
      <c r="EQ232" s="108"/>
      <c r="ER232" s="108"/>
      <c r="ES232" s="108"/>
      <c r="ET232" s="108"/>
      <c r="EU232" s="108"/>
      <c r="EV232" s="108"/>
      <c r="EW232" s="108"/>
      <c r="EX232" s="108"/>
      <c r="EY232" s="108"/>
      <c r="EZ232" s="108"/>
      <c r="FA232" s="108"/>
      <c r="FB232" s="108"/>
      <c r="FC232" s="108"/>
      <c r="FD232" s="108"/>
      <c r="FE232" s="108"/>
      <c r="FF232" s="108"/>
      <c r="FG232" s="108"/>
      <c r="FH232" s="108"/>
      <c r="FI232" s="108"/>
      <c r="FJ232" s="108"/>
      <c r="FK232" s="108"/>
      <c r="FL232" s="108"/>
      <c r="FM232" s="108"/>
      <c r="FN232" s="108"/>
      <c r="FO232" s="108"/>
      <c r="FP232" s="108"/>
      <c r="FQ232" s="108"/>
      <c r="FR232" s="108"/>
      <c r="FS232" s="108"/>
      <c r="FT232" s="108"/>
      <c r="FU232" s="108"/>
      <c r="FV232" s="108"/>
      <c r="FW232" s="108"/>
      <c r="FX232" s="108"/>
      <c r="FY232" s="108"/>
      <c r="FZ232" s="108"/>
      <c r="GA232" s="108"/>
      <c r="GB232" s="108"/>
      <c r="GC232" s="108"/>
      <c r="GD232" s="108"/>
      <c r="GE232" s="108"/>
      <c r="GF232" s="108"/>
      <c r="GG232" s="108"/>
      <c r="GH232" s="108"/>
      <c r="GI232" s="108"/>
      <c r="GJ232" s="108"/>
      <c r="GK232" s="108"/>
      <c r="GL232" s="108"/>
      <c r="GM232" s="108"/>
      <c r="GN232" s="108"/>
      <c r="GO232" s="108"/>
      <c r="GP232" s="108"/>
      <c r="GQ232" s="108"/>
      <c r="GR232" s="108"/>
      <c r="GS232" s="108"/>
      <c r="GT232" s="108"/>
      <c r="GU232" s="108"/>
      <c r="GV232" s="108"/>
      <c r="GW232" s="108"/>
      <c r="GX232" s="108"/>
      <c r="GY232" s="108"/>
      <c r="GZ232" s="108"/>
      <c r="HA232" s="108"/>
      <c r="HB232" s="108"/>
      <c r="HC232" s="108"/>
      <c r="HD232" s="108"/>
      <c r="HE232" s="108"/>
      <c r="HF232" s="108"/>
      <c r="HG232" s="108"/>
      <c r="HH232" s="108"/>
      <c r="HI232" s="108"/>
      <c r="HJ232" s="108"/>
      <c r="HK232" s="108"/>
      <c r="HL232" s="108"/>
      <c r="HM232" s="108"/>
      <c r="HN232" s="108"/>
      <c r="HO232" s="108"/>
      <c r="HP232" s="108"/>
      <c r="HQ232" s="108"/>
      <c r="HR232" s="108"/>
      <c r="HS232" s="108"/>
      <c r="HT232" s="108"/>
      <c r="HU232" s="108"/>
      <c r="HV232" s="108"/>
      <c r="HW232" s="108"/>
      <c r="HX232" s="108"/>
      <c r="HY232" s="108"/>
      <c r="HZ232" s="108"/>
      <c r="IA232" s="108"/>
      <c r="IB232" s="108"/>
      <c r="IC232" s="108"/>
      <c r="ID232" s="108"/>
      <c r="IE232" s="108"/>
      <c r="IF232" s="108"/>
      <c r="IG232" s="108"/>
      <c r="IH232" s="108"/>
      <c r="II232" s="108"/>
      <c r="IJ232" s="108"/>
      <c r="IK232" s="108"/>
      <c r="IL232" s="108"/>
      <c r="IM232" s="108"/>
      <c r="IN232" s="108"/>
      <c r="IO232" s="108"/>
      <c r="IP232" s="108"/>
      <c r="IQ232" s="108"/>
      <c r="IR232" s="108"/>
      <c r="IS232" s="108"/>
      <c r="IT232" s="108"/>
      <c r="IU232" s="108"/>
      <c r="IV232" s="108"/>
      <c r="IW232" s="108"/>
      <c r="IX232" s="108"/>
      <c r="IY232" s="108"/>
      <c r="IZ232" s="108"/>
      <c r="JA232" s="108"/>
      <c r="JB232" s="108"/>
      <c r="JC232" s="108"/>
      <c r="JD232" s="108"/>
      <c r="JE232" s="108"/>
      <c r="JF232" s="108"/>
      <c r="JG232" s="108"/>
      <c r="JH232" s="108"/>
      <c r="JI232" s="108"/>
      <c r="JJ232" s="108"/>
      <c r="JK232" s="108"/>
      <c r="JL232" s="108"/>
      <c r="JM232" s="108"/>
      <c r="JN232" s="108"/>
      <c r="JO232" s="108"/>
      <c r="JP232" s="108"/>
      <c r="JQ232" s="108"/>
      <c r="JR232" s="108"/>
      <c r="JS232" s="108"/>
      <c r="JT232" s="108"/>
      <c r="JU232" s="108"/>
      <c r="JV232" s="108"/>
      <c r="JW232" s="108"/>
      <c r="JX232" s="108"/>
      <c r="JY232" s="108"/>
      <c r="JZ232" s="108"/>
      <c r="KA232" s="108"/>
      <c r="KB232" s="108"/>
      <c r="KC232" s="108"/>
      <c r="KD232" s="108"/>
      <c r="KE232" s="108"/>
      <c r="KF232" s="108"/>
      <c r="KG232" s="108"/>
      <c r="KH232" s="108"/>
      <c r="KI232" s="108"/>
      <c r="KJ232" s="108"/>
      <c r="KK232" s="108"/>
      <c r="KL232" s="108"/>
      <c r="KM232" s="108"/>
      <c r="KN232" s="108"/>
      <c r="KO232" s="108"/>
      <c r="KP232" s="108"/>
      <c r="KQ232" s="108"/>
      <c r="KR232" s="108"/>
      <c r="KS232" s="108"/>
      <c r="KT232" s="108"/>
      <c r="KU232" s="108"/>
      <c r="KV232" s="108"/>
      <c r="KW232" s="108"/>
      <c r="KX232" s="108"/>
      <c r="KY232" s="108"/>
      <c r="KZ232" s="108"/>
      <c r="LA232" s="108"/>
      <c r="LB232" s="108"/>
      <c r="LC232" s="108"/>
      <c r="LD232" s="108"/>
      <c r="LE232" s="108"/>
      <c r="LF232" s="108"/>
      <c r="LG232" s="108"/>
      <c r="LH232" s="108"/>
      <c r="LI232" s="108"/>
      <c r="LJ232" s="108"/>
      <c r="LK232" s="108"/>
      <c r="LL232" s="108"/>
      <c r="LM232" s="108"/>
      <c r="LN232" s="108"/>
      <c r="LO232" s="108"/>
      <c r="LP232" s="108"/>
      <c r="LQ232" s="108"/>
      <c r="LR232" s="108"/>
      <c r="LS232" s="108"/>
      <c r="LT232" s="108"/>
      <c r="LU232" s="108"/>
      <c r="LV232" s="108"/>
      <c r="LW232" s="108"/>
      <c r="LX232" s="108"/>
      <c r="LY232" s="108"/>
      <c r="LZ232" s="108"/>
      <c r="MA232" s="108"/>
      <c r="MB232" s="108"/>
      <c r="MC232" s="108"/>
      <c r="MD232" s="108"/>
      <c r="ME232" s="108"/>
    </row>
    <row r="233" spans="1:343">
      <c r="A233" s="3"/>
      <c r="B233" s="438"/>
      <c r="C233" s="438"/>
      <c r="D233" s="438"/>
      <c r="E233" s="438"/>
      <c r="F233" s="438"/>
      <c r="G233" s="438"/>
      <c r="H233" s="438"/>
      <c r="I233" s="438"/>
      <c r="J233" s="438"/>
      <c r="K233" s="438"/>
      <c r="L233" s="438"/>
      <c r="M233" s="438"/>
      <c r="N233" s="438"/>
      <c r="O233" s="438"/>
      <c r="P233" s="438"/>
      <c r="Q233" s="438"/>
      <c r="R233" s="438"/>
      <c r="S233" s="438"/>
      <c r="T233" s="438"/>
      <c r="U233" s="438"/>
      <c r="V233" s="438"/>
      <c r="W233" s="438"/>
      <c r="X233" s="438"/>
      <c r="Y233" s="438"/>
      <c r="Z233" s="438"/>
      <c r="AA233" s="438"/>
      <c r="AB233" s="438"/>
      <c r="AC233" s="438"/>
      <c r="AD233" s="438"/>
      <c r="AE233" s="154"/>
      <c r="AF233" s="154"/>
      <c r="AG233" s="154"/>
      <c r="AH233" s="154"/>
      <c r="AI233" s="154"/>
      <c r="AJ233" s="108"/>
      <c r="AK233" s="154"/>
      <c r="AL233" s="108"/>
      <c r="AM233" s="108"/>
      <c r="AN233" s="108"/>
      <c r="AO233" s="108"/>
      <c r="AP233" s="108"/>
      <c r="AQ233" s="108"/>
      <c r="AR233" s="108"/>
      <c r="AS233" s="108"/>
      <c r="AT233" s="108"/>
      <c r="AU233" s="108"/>
      <c r="AV233" s="108"/>
      <c r="AW233" s="108"/>
      <c r="AX233" s="108"/>
      <c r="AY233" s="108"/>
      <c r="AZ233" s="108"/>
      <c r="BA233" s="108"/>
      <c r="BB233" s="108"/>
      <c r="BC233" s="108"/>
      <c r="BD233" s="108"/>
      <c r="BE233" s="108"/>
      <c r="BF233" s="108"/>
      <c r="BG233" s="108"/>
      <c r="BH233" s="108"/>
      <c r="BI233" s="108"/>
      <c r="BJ233" s="108"/>
      <c r="BK233" s="108"/>
      <c r="BL233" s="108"/>
      <c r="BM233" s="108"/>
      <c r="BN233" s="108"/>
      <c r="BO233" s="108"/>
      <c r="BP233" s="108"/>
      <c r="BQ233" s="108"/>
      <c r="BR233" s="108"/>
      <c r="BS233" s="108"/>
      <c r="BT233" s="108"/>
      <c r="BU233" s="108"/>
      <c r="BV233" s="108"/>
      <c r="BW233" s="108"/>
      <c r="BX233" s="108"/>
      <c r="BY233" s="108"/>
      <c r="BZ233" s="108"/>
      <c r="CA233" s="108"/>
      <c r="CB233" s="108"/>
      <c r="CC233" s="108"/>
      <c r="CD233" s="108"/>
      <c r="CE233" s="108"/>
      <c r="CF233" s="108"/>
      <c r="CG233" s="108"/>
      <c r="CH233" s="108"/>
      <c r="CI233" s="108"/>
      <c r="CJ233" s="108"/>
      <c r="CK233" s="108"/>
      <c r="CL233" s="108"/>
      <c r="CM233" s="108"/>
      <c r="CN233" s="108"/>
      <c r="CO233" s="108"/>
      <c r="CP233" s="108"/>
      <c r="CQ233" s="108"/>
      <c r="CR233" s="108"/>
      <c r="CS233" s="108"/>
      <c r="CT233" s="108"/>
      <c r="CU233" s="108"/>
      <c r="CV233" s="108"/>
      <c r="CW233" s="108"/>
      <c r="CX233" s="108"/>
      <c r="CY233" s="108"/>
      <c r="CZ233" s="108"/>
      <c r="DA233" s="108"/>
      <c r="DB233" s="108"/>
      <c r="DC233" s="108"/>
      <c r="DD233" s="108"/>
      <c r="DE233" s="108"/>
      <c r="DF233" s="108"/>
      <c r="DG233" s="108"/>
      <c r="DH233" s="108"/>
      <c r="DI233" s="108"/>
      <c r="DJ233" s="108"/>
      <c r="DK233" s="108"/>
      <c r="DL233" s="108"/>
      <c r="DM233" s="108"/>
      <c r="DN233" s="108"/>
      <c r="DO233" s="108"/>
      <c r="DP233" s="108"/>
      <c r="DQ233" s="108"/>
      <c r="DR233" s="108"/>
      <c r="DS233" s="108"/>
      <c r="DT233" s="108"/>
      <c r="DU233" s="108"/>
      <c r="DV233" s="108"/>
      <c r="DW233" s="108"/>
      <c r="DX233" s="108"/>
      <c r="DY233" s="108"/>
      <c r="DZ233" s="108"/>
      <c r="EA233" s="108"/>
      <c r="EB233" s="108"/>
      <c r="EC233" s="108"/>
      <c r="ED233" s="108"/>
      <c r="EE233" s="108"/>
      <c r="EF233" s="108"/>
      <c r="EG233" s="108"/>
      <c r="EH233" s="108"/>
      <c r="EI233" s="108"/>
      <c r="EJ233" s="108"/>
      <c r="EK233" s="108"/>
      <c r="EL233" s="108"/>
      <c r="EM233" s="108"/>
      <c r="EN233" s="108"/>
      <c r="EO233" s="108"/>
      <c r="EP233" s="108"/>
      <c r="EQ233" s="108"/>
      <c r="ER233" s="108"/>
      <c r="ES233" s="108"/>
      <c r="ET233" s="108"/>
      <c r="EU233" s="108"/>
      <c r="EV233" s="108"/>
      <c r="EW233" s="108"/>
      <c r="EX233" s="108"/>
      <c r="EY233" s="108"/>
      <c r="EZ233" s="108"/>
      <c r="FA233" s="108"/>
      <c r="FB233" s="108"/>
      <c r="FC233" s="108"/>
      <c r="FD233" s="108"/>
      <c r="FE233" s="108"/>
      <c r="FF233" s="108"/>
      <c r="FG233" s="108"/>
      <c r="FH233" s="108"/>
      <c r="FI233" s="108"/>
      <c r="FJ233" s="108"/>
      <c r="FK233" s="108"/>
      <c r="FL233" s="108"/>
      <c r="FM233" s="108"/>
      <c r="FN233" s="108"/>
      <c r="FO233" s="108"/>
      <c r="FP233" s="108"/>
      <c r="FQ233" s="108"/>
      <c r="FR233" s="108"/>
      <c r="FS233" s="108"/>
      <c r="FT233" s="108"/>
      <c r="FU233" s="108"/>
      <c r="FV233" s="108"/>
      <c r="FW233" s="108"/>
      <c r="FX233" s="108"/>
      <c r="FY233" s="108"/>
      <c r="FZ233" s="108"/>
      <c r="GA233" s="108"/>
      <c r="GB233" s="108"/>
      <c r="GC233" s="108"/>
      <c r="GD233" s="108"/>
      <c r="GE233" s="108"/>
      <c r="GF233" s="108"/>
      <c r="GG233" s="108"/>
      <c r="GH233" s="108"/>
      <c r="GI233" s="108"/>
      <c r="GJ233" s="108"/>
      <c r="GK233" s="108"/>
      <c r="GL233" s="108"/>
      <c r="GM233" s="108"/>
      <c r="GN233" s="108"/>
      <c r="GO233" s="108"/>
      <c r="GP233" s="108"/>
      <c r="GQ233" s="108"/>
      <c r="GR233" s="108"/>
      <c r="GS233" s="108"/>
      <c r="GT233" s="108"/>
      <c r="GU233" s="108"/>
      <c r="GV233" s="108"/>
      <c r="GW233" s="108"/>
      <c r="GX233" s="108"/>
      <c r="GY233" s="108"/>
      <c r="GZ233" s="108"/>
      <c r="HA233" s="108"/>
      <c r="HB233" s="108"/>
      <c r="HC233" s="108"/>
      <c r="HD233" s="108"/>
      <c r="HE233" s="108"/>
      <c r="HF233" s="108"/>
      <c r="HG233" s="108"/>
      <c r="HH233" s="108"/>
      <c r="HI233" s="108"/>
      <c r="HJ233" s="108"/>
      <c r="HK233" s="108"/>
      <c r="HL233" s="108"/>
      <c r="HM233" s="108"/>
      <c r="HN233" s="108"/>
      <c r="HO233" s="108"/>
      <c r="HP233" s="108"/>
      <c r="HQ233" s="108"/>
      <c r="HR233" s="108"/>
      <c r="HS233" s="108"/>
      <c r="HT233" s="108"/>
      <c r="HU233" s="108"/>
      <c r="HV233" s="108"/>
      <c r="HW233" s="108"/>
      <c r="HX233" s="108"/>
      <c r="HY233" s="108"/>
      <c r="HZ233" s="108"/>
      <c r="IA233" s="108"/>
      <c r="IB233" s="108"/>
      <c r="IC233" s="108"/>
      <c r="ID233" s="108"/>
      <c r="IE233" s="108"/>
      <c r="IF233" s="108"/>
      <c r="IG233" s="108"/>
      <c r="IH233" s="108"/>
      <c r="II233" s="108"/>
      <c r="IJ233" s="108"/>
      <c r="IK233" s="108"/>
      <c r="IL233" s="108"/>
      <c r="IM233" s="108"/>
      <c r="IN233" s="108"/>
      <c r="IO233" s="108"/>
      <c r="IP233" s="108"/>
      <c r="IQ233" s="108"/>
      <c r="IR233" s="108"/>
      <c r="IS233" s="108"/>
      <c r="IT233" s="108"/>
      <c r="IU233" s="108"/>
      <c r="IV233" s="108"/>
      <c r="IW233" s="108"/>
      <c r="IX233" s="108"/>
      <c r="IY233" s="108"/>
      <c r="IZ233" s="108"/>
      <c r="JA233" s="108"/>
      <c r="JB233" s="108"/>
      <c r="JC233" s="108"/>
      <c r="JD233" s="108"/>
      <c r="JE233" s="108"/>
      <c r="JF233" s="108"/>
      <c r="JG233" s="108"/>
      <c r="JH233" s="108"/>
      <c r="JI233" s="108"/>
      <c r="JJ233" s="108"/>
      <c r="JK233" s="108"/>
      <c r="JL233" s="108"/>
      <c r="JM233" s="108"/>
      <c r="JN233" s="108"/>
      <c r="JO233" s="108"/>
      <c r="JP233" s="108"/>
      <c r="JQ233" s="108"/>
      <c r="JR233" s="108"/>
      <c r="JS233" s="108"/>
      <c r="JT233" s="108"/>
      <c r="JU233" s="108"/>
      <c r="JV233" s="108"/>
      <c r="JW233" s="108"/>
      <c r="JX233" s="108"/>
      <c r="JY233" s="108"/>
      <c r="JZ233" s="108"/>
      <c r="KA233" s="108"/>
      <c r="KB233" s="108"/>
      <c r="KC233" s="108"/>
      <c r="KD233" s="108"/>
      <c r="KE233" s="108"/>
      <c r="KF233" s="108"/>
      <c r="KG233" s="108"/>
      <c r="KH233" s="108"/>
      <c r="KI233" s="108"/>
      <c r="KJ233" s="108"/>
      <c r="KK233" s="108"/>
      <c r="KL233" s="108"/>
      <c r="KM233" s="108"/>
      <c r="KN233" s="108"/>
      <c r="KO233" s="108"/>
      <c r="KP233" s="108"/>
      <c r="KQ233" s="108"/>
      <c r="KR233" s="108"/>
      <c r="KS233" s="108"/>
      <c r="KT233" s="108"/>
      <c r="KU233" s="108"/>
      <c r="KV233" s="108"/>
      <c r="KW233" s="108"/>
      <c r="KX233" s="108"/>
      <c r="KY233" s="108"/>
      <c r="KZ233" s="108"/>
      <c r="LA233" s="108"/>
      <c r="LB233" s="108"/>
      <c r="LC233" s="108"/>
      <c r="LD233" s="108"/>
      <c r="LE233" s="108"/>
      <c r="LF233" s="108"/>
      <c r="LG233" s="108"/>
      <c r="LH233" s="108"/>
      <c r="LI233" s="108"/>
      <c r="LJ233" s="108"/>
      <c r="LK233" s="108"/>
      <c r="LL233" s="108"/>
      <c r="LM233" s="108"/>
      <c r="LN233" s="108"/>
      <c r="LO233" s="108"/>
      <c r="LP233" s="108"/>
      <c r="LQ233" s="108"/>
      <c r="LR233" s="108"/>
      <c r="LS233" s="108"/>
      <c r="LT233" s="108"/>
      <c r="LU233" s="108"/>
      <c r="LV233" s="108"/>
      <c r="LW233" s="108"/>
      <c r="LX233" s="108"/>
      <c r="LY233" s="108"/>
      <c r="LZ233" s="108"/>
      <c r="MA233" s="108"/>
      <c r="MB233" s="108"/>
      <c r="MC233" s="108"/>
      <c r="MD233" s="108"/>
      <c r="ME233" s="108"/>
    </row>
    <row r="234" spans="1:343">
      <c r="A234" s="3"/>
      <c r="B234" s="438"/>
      <c r="C234" s="438"/>
      <c r="D234" s="438"/>
      <c r="E234" s="438"/>
      <c r="F234" s="438"/>
      <c r="G234" s="438"/>
      <c r="H234" s="438"/>
      <c r="I234" s="438"/>
      <c r="J234" s="438"/>
      <c r="K234" s="438"/>
      <c r="L234" s="438"/>
      <c r="M234" s="438"/>
      <c r="N234" s="438"/>
      <c r="O234" s="438"/>
      <c r="P234" s="438"/>
      <c r="Q234" s="438"/>
      <c r="R234" s="438"/>
      <c r="S234" s="438"/>
      <c r="T234" s="438"/>
      <c r="U234" s="438"/>
      <c r="V234" s="438"/>
      <c r="W234" s="438"/>
      <c r="X234" s="438"/>
      <c r="Y234" s="438"/>
      <c r="Z234" s="438"/>
      <c r="AA234" s="438"/>
      <c r="AB234" s="438"/>
      <c r="AC234" s="438"/>
      <c r="AD234" s="438"/>
      <c r="AE234" s="154"/>
      <c r="AF234" s="154"/>
      <c r="AG234" s="154"/>
      <c r="AH234" s="154"/>
      <c r="AI234" s="154"/>
      <c r="AJ234" s="108"/>
      <c r="AK234" s="154"/>
      <c r="AL234" s="108"/>
      <c r="AM234" s="108"/>
      <c r="AN234" s="108"/>
      <c r="AO234" s="108"/>
      <c r="AP234" s="108"/>
      <c r="AQ234" s="108"/>
      <c r="AR234" s="108"/>
      <c r="AS234" s="108"/>
      <c r="AT234" s="108"/>
      <c r="AU234" s="108"/>
      <c r="AV234" s="108"/>
      <c r="AW234" s="108"/>
      <c r="AX234" s="108"/>
      <c r="AY234" s="108"/>
      <c r="AZ234" s="108"/>
      <c r="BA234" s="108"/>
      <c r="BB234" s="108"/>
      <c r="BC234" s="108"/>
      <c r="BD234" s="108"/>
      <c r="BE234" s="108"/>
      <c r="BF234" s="108"/>
      <c r="BG234" s="108"/>
      <c r="BH234" s="108"/>
      <c r="BI234" s="108"/>
      <c r="BJ234" s="108"/>
      <c r="BK234" s="108"/>
      <c r="BL234" s="108"/>
      <c r="BM234" s="108"/>
      <c r="BN234" s="108"/>
      <c r="BO234" s="108"/>
      <c r="BP234" s="108"/>
      <c r="BQ234" s="108"/>
      <c r="BR234" s="108"/>
      <c r="BS234" s="108"/>
      <c r="BT234" s="108"/>
      <c r="BU234" s="108"/>
      <c r="BV234" s="108"/>
      <c r="BW234" s="108"/>
      <c r="BX234" s="108"/>
      <c r="BY234" s="108"/>
      <c r="BZ234" s="108"/>
      <c r="CA234" s="108"/>
      <c r="CB234" s="108"/>
      <c r="CC234" s="108"/>
      <c r="CD234" s="108"/>
      <c r="CE234" s="108"/>
      <c r="CF234" s="108"/>
      <c r="CG234" s="108"/>
      <c r="CH234" s="108"/>
      <c r="CI234" s="108"/>
      <c r="CJ234" s="108"/>
      <c r="CK234" s="108"/>
      <c r="CL234" s="108"/>
      <c r="CM234" s="108"/>
      <c r="CN234" s="108"/>
      <c r="CO234" s="108"/>
      <c r="CP234" s="108"/>
      <c r="CQ234" s="108"/>
      <c r="CR234" s="108"/>
      <c r="CS234" s="108"/>
      <c r="CT234" s="108"/>
      <c r="CU234" s="108"/>
      <c r="CV234" s="108"/>
      <c r="CW234" s="108"/>
      <c r="CX234" s="108"/>
      <c r="CY234" s="108"/>
      <c r="CZ234" s="108"/>
      <c r="DA234" s="108"/>
      <c r="DB234" s="108"/>
      <c r="DC234" s="108"/>
      <c r="DD234" s="108"/>
      <c r="DE234" s="108"/>
      <c r="DF234" s="108"/>
      <c r="DG234" s="108"/>
      <c r="DH234" s="108"/>
      <c r="DI234" s="108"/>
      <c r="DJ234" s="108"/>
      <c r="DK234" s="108"/>
      <c r="DL234" s="108"/>
      <c r="DM234" s="108"/>
      <c r="DN234" s="108"/>
      <c r="DO234" s="108"/>
      <c r="DP234" s="108"/>
      <c r="DQ234" s="108"/>
      <c r="DR234" s="108"/>
      <c r="DS234" s="108"/>
      <c r="DT234" s="108"/>
      <c r="DU234" s="108"/>
      <c r="DV234" s="108"/>
      <c r="DW234" s="108"/>
      <c r="DX234" s="108"/>
      <c r="DY234" s="108"/>
      <c r="DZ234" s="108"/>
      <c r="EA234" s="108"/>
      <c r="EB234" s="108"/>
      <c r="EC234" s="108"/>
      <c r="ED234" s="108"/>
      <c r="EE234" s="108"/>
      <c r="EF234" s="108"/>
      <c r="EG234" s="108"/>
      <c r="EH234" s="108"/>
      <c r="EI234" s="108"/>
      <c r="EJ234" s="108"/>
      <c r="EK234" s="108"/>
      <c r="EL234" s="108"/>
      <c r="EM234" s="108"/>
      <c r="EN234" s="108"/>
      <c r="EO234" s="108"/>
      <c r="EP234" s="108"/>
      <c r="EQ234" s="108"/>
      <c r="ER234" s="108"/>
      <c r="ES234" s="108"/>
      <c r="ET234" s="108"/>
      <c r="EU234" s="108"/>
      <c r="EV234" s="108"/>
      <c r="EW234" s="108"/>
      <c r="EX234" s="108"/>
      <c r="EY234" s="108"/>
      <c r="EZ234" s="108"/>
      <c r="FA234" s="108"/>
      <c r="FB234" s="108"/>
      <c r="FC234" s="108"/>
      <c r="FD234" s="108"/>
      <c r="FE234" s="108"/>
      <c r="FF234" s="108"/>
      <c r="FG234" s="108"/>
      <c r="FH234" s="108"/>
      <c r="FI234" s="108"/>
      <c r="FJ234" s="108"/>
      <c r="FK234" s="108"/>
      <c r="FL234" s="108"/>
      <c r="FM234" s="108"/>
      <c r="FN234" s="108"/>
      <c r="FO234" s="108"/>
      <c r="FP234" s="108"/>
      <c r="FQ234" s="108"/>
      <c r="FR234" s="108"/>
      <c r="FS234" s="108"/>
      <c r="FT234" s="108"/>
      <c r="FU234" s="108"/>
      <c r="FV234" s="108"/>
      <c r="FW234" s="108"/>
      <c r="FX234" s="108"/>
      <c r="FY234" s="108"/>
      <c r="FZ234" s="108"/>
      <c r="GA234" s="108"/>
      <c r="GB234" s="108"/>
      <c r="GC234" s="108"/>
      <c r="GD234" s="108"/>
      <c r="GE234" s="108"/>
      <c r="GF234" s="108"/>
      <c r="GG234" s="108"/>
      <c r="GH234" s="108"/>
      <c r="GI234" s="108"/>
      <c r="GJ234" s="108"/>
      <c r="GK234" s="108"/>
      <c r="GL234" s="108"/>
      <c r="GM234" s="108"/>
      <c r="GN234" s="108"/>
      <c r="GO234" s="108"/>
      <c r="GP234" s="108"/>
      <c r="GQ234" s="108"/>
      <c r="GR234" s="108"/>
      <c r="GS234" s="108"/>
      <c r="GT234" s="108"/>
      <c r="GU234" s="108"/>
      <c r="GV234" s="108"/>
      <c r="GW234" s="108"/>
      <c r="GX234" s="108"/>
      <c r="GY234" s="108"/>
      <c r="GZ234" s="108"/>
      <c r="HA234" s="108"/>
      <c r="HB234" s="108"/>
      <c r="HC234" s="108"/>
      <c r="HD234" s="108"/>
      <c r="HE234" s="108"/>
      <c r="HF234" s="108"/>
      <c r="HG234" s="108"/>
      <c r="HH234" s="108"/>
      <c r="HI234" s="108"/>
      <c r="HJ234" s="108"/>
      <c r="HK234" s="108"/>
      <c r="HL234" s="108"/>
      <c r="HM234" s="108"/>
      <c r="HN234" s="108"/>
      <c r="HO234" s="108"/>
      <c r="HP234" s="108"/>
      <c r="HQ234" s="108"/>
      <c r="HR234" s="108"/>
      <c r="HS234" s="108"/>
      <c r="HT234" s="108"/>
      <c r="HU234" s="108"/>
      <c r="HV234" s="108"/>
      <c r="HW234" s="108"/>
      <c r="HX234" s="108"/>
      <c r="HY234" s="108"/>
      <c r="HZ234" s="108"/>
      <c r="IA234" s="108"/>
      <c r="IB234" s="108"/>
      <c r="IC234" s="108"/>
      <c r="ID234" s="108"/>
      <c r="IE234" s="108"/>
      <c r="IF234" s="108"/>
      <c r="IG234" s="108"/>
      <c r="IH234" s="108"/>
      <c r="II234" s="108"/>
      <c r="IJ234" s="108"/>
      <c r="IK234" s="108"/>
      <c r="IL234" s="108"/>
      <c r="IM234" s="108"/>
      <c r="IN234" s="108"/>
      <c r="IO234" s="108"/>
      <c r="IP234" s="108"/>
      <c r="IQ234" s="108"/>
      <c r="IR234" s="108"/>
      <c r="IS234" s="108"/>
      <c r="IT234" s="108"/>
      <c r="IU234" s="108"/>
      <c r="IV234" s="108"/>
      <c r="IW234" s="108"/>
      <c r="IX234" s="108"/>
      <c r="IY234" s="108"/>
      <c r="IZ234" s="108"/>
      <c r="JA234" s="108"/>
      <c r="JB234" s="108"/>
      <c r="JC234" s="108"/>
      <c r="JD234" s="108"/>
      <c r="JE234" s="108"/>
      <c r="JF234" s="108"/>
      <c r="JG234" s="108"/>
      <c r="JH234" s="108"/>
      <c r="JI234" s="108"/>
      <c r="JJ234" s="108"/>
      <c r="JK234" s="108"/>
      <c r="JL234" s="108"/>
      <c r="JM234" s="108"/>
      <c r="JN234" s="108"/>
      <c r="JO234" s="108"/>
      <c r="JP234" s="108"/>
      <c r="JQ234" s="108"/>
      <c r="JR234" s="108"/>
      <c r="JS234" s="108"/>
      <c r="JT234" s="108"/>
      <c r="JU234" s="108"/>
      <c r="JV234" s="108"/>
      <c r="JW234" s="108"/>
      <c r="JX234" s="108"/>
      <c r="JY234" s="108"/>
      <c r="JZ234" s="108"/>
      <c r="KA234" s="108"/>
      <c r="KB234" s="108"/>
      <c r="KC234" s="108"/>
      <c r="KD234" s="108"/>
      <c r="KE234" s="108"/>
      <c r="KF234" s="108"/>
      <c r="KG234" s="108"/>
      <c r="KH234" s="108"/>
      <c r="KI234" s="108"/>
      <c r="KJ234" s="108"/>
      <c r="KK234" s="108"/>
      <c r="KL234" s="108"/>
      <c r="KM234" s="108"/>
      <c r="KN234" s="108"/>
      <c r="KO234" s="108"/>
      <c r="KP234" s="108"/>
      <c r="KQ234" s="108"/>
      <c r="KR234" s="108"/>
      <c r="KS234" s="108"/>
      <c r="KT234" s="108"/>
      <c r="KU234" s="108"/>
      <c r="KV234" s="108"/>
      <c r="KW234" s="108"/>
      <c r="KX234" s="108"/>
      <c r="KY234" s="108"/>
      <c r="KZ234" s="108"/>
      <c r="LA234" s="108"/>
      <c r="LB234" s="108"/>
      <c r="LC234" s="108"/>
      <c r="LD234" s="108"/>
      <c r="LE234" s="108"/>
      <c r="LF234" s="108"/>
      <c r="LG234" s="108"/>
      <c r="LH234" s="108"/>
      <c r="LI234" s="108"/>
      <c r="LJ234" s="108"/>
      <c r="LK234" s="108"/>
      <c r="LL234" s="108"/>
      <c r="LM234" s="108"/>
      <c r="LN234" s="108"/>
      <c r="LO234" s="108"/>
      <c r="LP234" s="108"/>
      <c r="LQ234" s="108"/>
      <c r="LR234" s="108"/>
      <c r="LS234" s="108"/>
      <c r="LT234" s="108"/>
      <c r="LU234" s="108"/>
      <c r="LV234" s="108"/>
      <c r="LW234" s="108"/>
      <c r="LX234" s="108"/>
      <c r="LY234" s="108"/>
      <c r="LZ234" s="108"/>
      <c r="MA234" s="108"/>
      <c r="MB234" s="108"/>
      <c r="MC234" s="108"/>
      <c r="MD234" s="108"/>
      <c r="ME234" s="108"/>
    </row>
    <row r="235" spans="1:343">
      <c r="A235" s="3"/>
      <c r="B235" s="438"/>
      <c r="C235" s="438"/>
      <c r="D235" s="438"/>
      <c r="E235" s="438"/>
      <c r="F235" s="438"/>
      <c r="G235" s="438"/>
      <c r="H235" s="438"/>
      <c r="I235" s="438"/>
      <c r="J235" s="438"/>
      <c r="K235" s="438"/>
      <c r="L235" s="438"/>
      <c r="M235" s="438"/>
      <c r="N235" s="438"/>
      <c r="O235" s="438"/>
      <c r="P235" s="438"/>
      <c r="Q235" s="438"/>
      <c r="R235" s="438"/>
      <c r="S235" s="438"/>
      <c r="T235" s="438"/>
      <c r="U235" s="438"/>
      <c r="V235" s="438"/>
      <c r="W235" s="438"/>
      <c r="X235" s="438"/>
      <c r="Y235" s="438"/>
      <c r="Z235" s="438"/>
      <c r="AA235" s="438"/>
      <c r="AB235" s="438"/>
      <c r="AC235" s="438"/>
      <c r="AD235" s="438"/>
      <c r="AE235" s="154"/>
      <c r="AF235" s="154"/>
      <c r="AG235" s="154"/>
      <c r="AH235" s="154"/>
      <c r="AI235" s="154"/>
      <c r="AJ235" s="108"/>
      <c r="AK235" s="154"/>
      <c r="AL235" s="108"/>
      <c r="AM235" s="108"/>
      <c r="AN235" s="108"/>
      <c r="AO235" s="108"/>
      <c r="AP235" s="108"/>
      <c r="AQ235" s="108"/>
      <c r="AR235" s="108"/>
      <c r="AS235" s="108"/>
      <c r="AT235" s="108"/>
      <c r="AU235" s="108"/>
      <c r="AV235" s="108"/>
      <c r="AW235" s="108"/>
      <c r="AX235" s="108"/>
      <c r="AY235" s="108"/>
      <c r="AZ235" s="108"/>
      <c r="BA235" s="108"/>
      <c r="BB235" s="108"/>
      <c r="BC235" s="108"/>
      <c r="BD235" s="108"/>
      <c r="BE235" s="108"/>
      <c r="BF235" s="108"/>
      <c r="BG235" s="108"/>
      <c r="BH235" s="108"/>
      <c r="BI235" s="108"/>
      <c r="BJ235" s="108"/>
      <c r="BK235" s="108"/>
      <c r="BL235" s="108"/>
      <c r="BM235" s="108"/>
      <c r="BN235" s="108"/>
      <c r="BO235" s="108"/>
      <c r="BP235" s="108"/>
      <c r="BQ235" s="108"/>
      <c r="BR235" s="108"/>
      <c r="BS235" s="108"/>
      <c r="BT235" s="108"/>
      <c r="BU235" s="108"/>
      <c r="BV235" s="108"/>
      <c r="BW235" s="108"/>
      <c r="BX235" s="108"/>
      <c r="BY235" s="108"/>
      <c r="BZ235" s="108"/>
      <c r="CA235" s="108"/>
      <c r="CB235" s="108"/>
      <c r="CC235" s="108"/>
      <c r="CD235" s="108"/>
      <c r="CE235" s="108"/>
      <c r="CF235" s="108"/>
      <c r="CG235" s="108"/>
      <c r="CH235" s="108"/>
      <c r="CI235" s="108"/>
      <c r="CJ235" s="108"/>
      <c r="CK235" s="108"/>
      <c r="CL235" s="108"/>
      <c r="CM235" s="108"/>
      <c r="CN235" s="108"/>
      <c r="CO235" s="108"/>
      <c r="CP235" s="108"/>
      <c r="CQ235" s="108"/>
      <c r="CR235" s="108"/>
      <c r="CS235" s="108"/>
      <c r="CT235" s="108"/>
      <c r="CU235" s="108"/>
      <c r="CV235" s="108"/>
      <c r="CW235" s="108"/>
      <c r="CX235" s="108"/>
      <c r="CY235" s="108"/>
      <c r="CZ235" s="108"/>
      <c r="DA235" s="108"/>
      <c r="DB235" s="108"/>
      <c r="DC235" s="108"/>
      <c r="DD235" s="108"/>
      <c r="DE235" s="108"/>
      <c r="DF235" s="108"/>
      <c r="DG235" s="108"/>
      <c r="DH235" s="108"/>
      <c r="DI235" s="108"/>
      <c r="DJ235" s="108"/>
      <c r="DK235" s="108"/>
      <c r="DL235" s="108"/>
      <c r="DM235" s="108"/>
      <c r="DN235" s="108"/>
      <c r="DO235" s="108"/>
      <c r="DP235" s="108"/>
      <c r="DQ235" s="108"/>
      <c r="DR235" s="108"/>
      <c r="DS235" s="108"/>
      <c r="DT235" s="108"/>
      <c r="DU235" s="108"/>
      <c r="DV235" s="108"/>
      <c r="DW235" s="108"/>
      <c r="DX235" s="108"/>
      <c r="DY235" s="108"/>
      <c r="DZ235" s="108"/>
      <c r="EA235" s="108"/>
      <c r="EB235" s="108"/>
      <c r="EC235" s="108"/>
      <c r="ED235" s="108"/>
      <c r="EE235" s="108"/>
      <c r="EF235" s="108"/>
      <c r="EG235" s="108"/>
      <c r="EH235" s="108"/>
      <c r="EI235" s="108"/>
      <c r="EJ235" s="108"/>
      <c r="EK235" s="108"/>
      <c r="EL235" s="108"/>
      <c r="EM235" s="108"/>
      <c r="EN235" s="108"/>
      <c r="EO235" s="108"/>
      <c r="EP235" s="108"/>
      <c r="EQ235" s="108"/>
      <c r="ER235" s="108"/>
      <c r="ES235" s="108"/>
      <c r="ET235" s="108"/>
      <c r="EU235" s="108"/>
      <c r="EV235" s="108"/>
      <c r="EW235" s="108"/>
      <c r="EX235" s="108"/>
      <c r="EY235" s="108"/>
      <c r="EZ235" s="108"/>
      <c r="FA235" s="108"/>
      <c r="FB235" s="108"/>
      <c r="FC235" s="108"/>
      <c r="FD235" s="108"/>
      <c r="FE235" s="108"/>
      <c r="FF235" s="108"/>
      <c r="FG235" s="108"/>
      <c r="FH235" s="108"/>
      <c r="FI235" s="108"/>
      <c r="FJ235" s="108"/>
      <c r="FK235" s="108"/>
      <c r="FL235" s="108"/>
      <c r="FM235" s="108"/>
      <c r="FN235" s="108"/>
      <c r="FO235" s="108"/>
      <c r="FP235" s="108"/>
      <c r="FQ235" s="108"/>
      <c r="FR235" s="108"/>
      <c r="FS235" s="108"/>
      <c r="FT235" s="108"/>
      <c r="FU235" s="108"/>
      <c r="FV235" s="108"/>
      <c r="FW235" s="108"/>
      <c r="FX235" s="108"/>
      <c r="FY235" s="108"/>
      <c r="FZ235" s="108"/>
      <c r="GA235" s="108"/>
      <c r="GB235" s="108"/>
      <c r="GC235" s="108"/>
      <c r="GD235" s="108"/>
      <c r="GE235" s="108"/>
      <c r="GF235" s="108"/>
      <c r="GG235" s="108"/>
      <c r="GH235" s="108"/>
      <c r="GI235" s="108"/>
      <c r="GJ235" s="108"/>
      <c r="GK235" s="108"/>
      <c r="GL235" s="108"/>
      <c r="GM235" s="108"/>
      <c r="GN235" s="108"/>
      <c r="GO235" s="108"/>
      <c r="GP235" s="108"/>
      <c r="GQ235" s="108"/>
      <c r="GR235" s="108"/>
      <c r="GS235" s="108"/>
      <c r="GT235" s="108"/>
      <c r="GU235" s="108"/>
      <c r="GV235" s="108"/>
      <c r="GW235" s="108"/>
      <c r="GX235" s="108"/>
      <c r="GY235" s="108"/>
      <c r="GZ235" s="108"/>
      <c r="HA235" s="108"/>
      <c r="HB235" s="108"/>
      <c r="HC235" s="108"/>
      <c r="HD235" s="108"/>
      <c r="HE235" s="108"/>
      <c r="HF235" s="108"/>
      <c r="HG235" s="108"/>
      <c r="HH235" s="108"/>
      <c r="HI235" s="108"/>
      <c r="HJ235" s="108"/>
      <c r="HK235" s="108"/>
      <c r="HL235" s="108"/>
      <c r="HM235" s="108"/>
      <c r="HN235" s="108"/>
      <c r="HO235" s="108"/>
      <c r="HP235" s="108"/>
      <c r="HQ235" s="108"/>
      <c r="HR235" s="108"/>
      <c r="HS235" s="108"/>
      <c r="HT235" s="108"/>
      <c r="HU235" s="108"/>
      <c r="HV235" s="108"/>
      <c r="HW235" s="108"/>
      <c r="HX235" s="108"/>
      <c r="HY235" s="108"/>
      <c r="HZ235" s="108"/>
      <c r="IA235" s="108"/>
      <c r="IB235" s="108"/>
      <c r="IC235" s="108"/>
      <c r="ID235" s="108"/>
      <c r="IE235" s="108"/>
      <c r="IF235" s="108"/>
      <c r="IG235" s="108"/>
      <c r="IH235" s="108"/>
      <c r="II235" s="108"/>
      <c r="IJ235" s="108"/>
      <c r="IK235" s="108"/>
      <c r="IL235" s="108"/>
      <c r="IM235" s="108"/>
      <c r="IN235" s="108"/>
      <c r="IO235" s="108"/>
      <c r="IP235" s="108"/>
      <c r="IQ235" s="108"/>
      <c r="IR235" s="108"/>
      <c r="IS235" s="108"/>
      <c r="IT235" s="108"/>
      <c r="IU235" s="108"/>
      <c r="IV235" s="108"/>
      <c r="IW235" s="108"/>
      <c r="IX235" s="108"/>
      <c r="IY235" s="108"/>
      <c r="IZ235" s="108"/>
      <c r="JA235" s="108"/>
      <c r="JB235" s="108"/>
      <c r="JC235" s="108"/>
      <c r="JD235" s="108"/>
      <c r="JE235" s="108"/>
      <c r="JF235" s="108"/>
      <c r="JG235" s="108"/>
      <c r="JH235" s="108"/>
      <c r="JI235" s="108"/>
      <c r="JJ235" s="108"/>
      <c r="JK235" s="108"/>
      <c r="JL235" s="108"/>
      <c r="JM235" s="108"/>
      <c r="JN235" s="108"/>
      <c r="JO235" s="108"/>
      <c r="JP235" s="108"/>
      <c r="JQ235" s="108"/>
      <c r="JR235" s="108"/>
      <c r="JS235" s="108"/>
      <c r="JT235" s="108"/>
      <c r="JU235" s="108"/>
      <c r="JV235" s="108"/>
      <c r="JW235" s="108"/>
      <c r="JX235" s="108"/>
      <c r="JY235" s="108"/>
      <c r="JZ235" s="108"/>
      <c r="KA235" s="108"/>
      <c r="KB235" s="108"/>
      <c r="KC235" s="108"/>
      <c r="KD235" s="108"/>
      <c r="KE235" s="108"/>
      <c r="KF235" s="108"/>
      <c r="KG235" s="108"/>
      <c r="KH235" s="108"/>
      <c r="KI235" s="108"/>
      <c r="KJ235" s="108"/>
      <c r="KK235" s="108"/>
      <c r="KL235" s="108"/>
      <c r="KM235" s="108"/>
      <c r="KN235" s="108"/>
      <c r="KO235" s="108"/>
      <c r="KP235" s="108"/>
      <c r="KQ235" s="108"/>
      <c r="KR235" s="108"/>
      <c r="KS235" s="108"/>
      <c r="KT235" s="108"/>
      <c r="KU235" s="108"/>
      <c r="KV235" s="108"/>
      <c r="KW235" s="108"/>
      <c r="KX235" s="108"/>
      <c r="KY235" s="108"/>
      <c r="KZ235" s="108"/>
      <c r="LA235" s="108"/>
      <c r="LB235" s="108"/>
      <c r="LC235" s="108"/>
      <c r="LD235" s="108"/>
      <c r="LE235" s="108"/>
      <c r="LF235" s="108"/>
      <c r="LG235" s="108"/>
      <c r="LH235" s="108"/>
      <c r="LI235" s="108"/>
      <c r="LJ235" s="108"/>
      <c r="LK235" s="108"/>
      <c r="LL235" s="108"/>
      <c r="LM235" s="108"/>
      <c r="LN235" s="108"/>
      <c r="LO235" s="108"/>
      <c r="LP235" s="108"/>
      <c r="LQ235" s="108"/>
      <c r="LR235" s="108"/>
      <c r="LS235" s="108"/>
      <c r="LT235" s="108"/>
      <c r="LU235" s="108"/>
      <c r="LV235" s="108"/>
      <c r="LW235" s="108"/>
      <c r="LX235" s="108"/>
      <c r="LY235" s="108"/>
      <c r="LZ235" s="108"/>
      <c r="MA235" s="108"/>
      <c r="MB235" s="108"/>
      <c r="MC235" s="108"/>
      <c r="MD235" s="108"/>
      <c r="ME235" s="108"/>
    </row>
    <row r="236" spans="1:343">
      <c r="A236" s="3"/>
      <c r="B236" s="438"/>
      <c r="C236" s="438"/>
      <c r="D236" s="438"/>
      <c r="E236" s="438"/>
      <c r="F236" s="438"/>
      <c r="G236" s="438"/>
      <c r="H236" s="438"/>
      <c r="I236" s="438"/>
      <c r="J236" s="438"/>
      <c r="K236" s="438"/>
      <c r="L236" s="438"/>
      <c r="M236" s="438"/>
      <c r="N236" s="438"/>
      <c r="O236" s="438"/>
      <c r="P236" s="438"/>
      <c r="Q236" s="438"/>
      <c r="R236" s="438"/>
      <c r="S236" s="438"/>
      <c r="T236" s="438"/>
      <c r="U236" s="438"/>
      <c r="V236" s="438"/>
      <c r="W236" s="438"/>
      <c r="X236" s="438"/>
      <c r="Y236" s="438"/>
      <c r="Z236" s="438"/>
      <c r="AA236" s="438"/>
      <c r="AB236" s="438"/>
      <c r="AC236" s="438"/>
      <c r="AD236" s="438"/>
      <c r="AE236" s="154"/>
      <c r="AF236" s="154"/>
      <c r="AG236" s="154"/>
      <c r="AH236" s="154"/>
      <c r="AI236" s="154"/>
      <c r="AJ236" s="108"/>
      <c r="AK236" s="154"/>
      <c r="AL236" s="108"/>
      <c r="AM236" s="108"/>
      <c r="AN236" s="108"/>
      <c r="AO236" s="108"/>
      <c r="AP236" s="108"/>
      <c r="AQ236" s="108"/>
      <c r="AR236" s="108"/>
      <c r="AS236" s="108"/>
      <c r="AT236" s="108"/>
      <c r="AU236" s="108"/>
      <c r="AV236" s="108"/>
      <c r="AW236" s="108"/>
      <c r="AX236" s="108"/>
      <c r="AY236" s="108"/>
      <c r="AZ236" s="108"/>
      <c r="BA236" s="108"/>
      <c r="BB236" s="108"/>
      <c r="BC236" s="108"/>
      <c r="BD236" s="108"/>
      <c r="BE236" s="108"/>
      <c r="BF236" s="108"/>
      <c r="BG236" s="108"/>
      <c r="BH236" s="108"/>
      <c r="BI236" s="108"/>
      <c r="BJ236" s="108"/>
      <c r="BK236" s="108"/>
      <c r="BL236" s="108"/>
      <c r="BM236" s="108"/>
      <c r="BN236" s="108"/>
      <c r="BO236" s="108"/>
      <c r="BP236" s="108"/>
      <c r="BQ236" s="108"/>
      <c r="BR236" s="108"/>
      <c r="BS236" s="108"/>
      <c r="BT236" s="108"/>
      <c r="BU236" s="108"/>
      <c r="BV236" s="108"/>
      <c r="BW236" s="108"/>
      <c r="BX236" s="108"/>
      <c r="BY236" s="108"/>
      <c r="BZ236" s="108"/>
      <c r="CA236" s="108"/>
      <c r="CB236" s="108"/>
      <c r="CC236" s="108"/>
      <c r="CD236" s="108"/>
      <c r="CE236" s="108"/>
      <c r="CF236" s="108"/>
      <c r="CG236" s="108"/>
      <c r="CH236" s="108"/>
      <c r="CI236" s="108"/>
      <c r="CJ236" s="108"/>
      <c r="CK236" s="108"/>
      <c r="CL236" s="108"/>
      <c r="CM236" s="108"/>
      <c r="CN236" s="108"/>
      <c r="CO236" s="108"/>
      <c r="CP236" s="108"/>
      <c r="CQ236" s="108"/>
      <c r="CR236" s="108"/>
      <c r="CS236" s="108"/>
      <c r="CT236" s="108"/>
      <c r="CU236" s="108"/>
      <c r="CV236" s="108"/>
      <c r="CW236" s="108"/>
      <c r="CX236" s="108"/>
      <c r="CY236" s="108"/>
      <c r="CZ236" s="108"/>
      <c r="DA236" s="108"/>
      <c r="DB236" s="108"/>
      <c r="DC236" s="108"/>
      <c r="DD236" s="108"/>
      <c r="DE236" s="108"/>
      <c r="DF236" s="108"/>
      <c r="DG236" s="108"/>
      <c r="DH236" s="108"/>
      <c r="DI236" s="108"/>
      <c r="DJ236" s="108"/>
      <c r="DK236" s="108"/>
      <c r="DL236" s="108"/>
      <c r="DM236" s="108"/>
      <c r="DN236" s="108"/>
      <c r="DO236" s="108"/>
      <c r="DP236" s="108"/>
      <c r="DQ236" s="108"/>
      <c r="DR236" s="108"/>
      <c r="DS236" s="108"/>
      <c r="DT236" s="108"/>
      <c r="DU236" s="108"/>
      <c r="DV236" s="108"/>
      <c r="DW236" s="108"/>
      <c r="DX236" s="108"/>
      <c r="DY236" s="108"/>
      <c r="DZ236" s="108"/>
      <c r="EA236" s="108"/>
      <c r="EB236" s="108"/>
      <c r="EC236" s="108"/>
      <c r="ED236" s="108"/>
      <c r="EE236" s="108"/>
      <c r="EF236" s="108"/>
      <c r="EG236" s="108"/>
      <c r="EH236" s="108"/>
      <c r="EI236" s="108"/>
      <c r="EJ236" s="108"/>
      <c r="EK236" s="108"/>
      <c r="EL236" s="108"/>
      <c r="EM236" s="108"/>
      <c r="EN236" s="108"/>
      <c r="EO236" s="108"/>
      <c r="EP236" s="108"/>
      <c r="EQ236" s="108"/>
      <c r="ER236" s="108"/>
      <c r="ES236" s="108"/>
      <c r="ET236" s="108"/>
      <c r="EU236" s="108"/>
      <c r="EV236" s="108"/>
      <c r="EW236" s="108"/>
      <c r="EX236" s="108"/>
      <c r="EY236" s="108"/>
      <c r="EZ236" s="108"/>
      <c r="FA236" s="108"/>
      <c r="FB236" s="108"/>
      <c r="FC236" s="108"/>
      <c r="FD236" s="108"/>
      <c r="FE236" s="108"/>
      <c r="FF236" s="108"/>
      <c r="FG236" s="108"/>
      <c r="FH236" s="108"/>
      <c r="FI236" s="108"/>
      <c r="FJ236" s="108"/>
      <c r="FK236" s="108"/>
      <c r="FL236" s="108"/>
      <c r="FM236" s="108"/>
      <c r="FN236" s="108"/>
      <c r="FO236" s="108"/>
      <c r="FP236" s="108"/>
      <c r="FQ236" s="108"/>
      <c r="FR236" s="108"/>
      <c r="FS236" s="108"/>
      <c r="FT236" s="108"/>
      <c r="FU236" s="108"/>
      <c r="FV236" s="108"/>
      <c r="FW236" s="108"/>
      <c r="FX236" s="108"/>
      <c r="FY236" s="108"/>
      <c r="FZ236" s="108"/>
      <c r="GA236" s="108"/>
      <c r="GB236" s="108"/>
      <c r="GC236" s="108"/>
      <c r="GD236" s="108"/>
      <c r="GE236" s="108"/>
      <c r="GF236" s="108"/>
      <c r="GG236" s="108"/>
      <c r="GH236" s="108"/>
      <c r="GI236" s="108"/>
      <c r="GJ236" s="108"/>
      <c r="GK236" s="108"/>
      <c r="GL236" s="108"/>
      <c r="GM236" s="108"/>
      <c r="GN236" s="108"/>
      <c r="GO236" s="108"/>
      <c r="GP236" s="108"/>
      <c r="GQ236" s="108"/>
      <c r="GR236" s="108"/>
      <c r="GS236" s="108"/>
      <c r="GT236" s="108"/>
      <c r="GU236" s="108"/>
      <c r="GV236" s="108"/>
      <c r="GW236" s="108"/>
      <c r="GX236" s="108"/>
      <c r="GY236" s="108"/>
      <c r="GZ236" s="108"/>
      <c r="HA236" s="108"/>
      <c r="HB236" s="108"/>
      <c r="HC236" s="108"/>
      <c r="HD236" s="108"/>
      <c r="HE236" s="108"/>
      <c r="HF236" s="108"/>
      <c r="HG236" s="108"/>
      <c r="HH236" s="108"/>
      <c r="HI236" s="108"/>
      <c r="HJ236" s="108"/>
      <c r="HK236" s="108"/>
      <c r="HL236" s="108"/>
      <c r="HM236" s="108"/>
      <c r="HN236" s="108"/>
      <c r="HO236" s="108"/>
      <c r="HP236" s="108"/>
      <c r="HQ236" s="108"/>
      <c r="HR236" s="108"/>
      <c r="HS236" s="108"/>
      <c r="HT236" s="108"/>
      <c r="HU236" s="108"/>
      <c r="HV236" s="108"/>
      <c r="HW236" s="108"/>
      <c r="HX236" s="108"/>
      <c r="HY236" s="108"/>
      <c r="HZ236" s="108"/>
      <c r="IA236" s="108"/>
      <c r="IB236" s="108"/>
      <c r="IC236" s="108"/>
      <c r="ID236" s="108"/>
      <c r="IE236" s="108"/>
      <c r="IF236" s="108"/>
      <c r="IG236" s="108"/>
      <c r="IH236" s="108"/>
      <c r="II236" s="108"/>
      <c r="IJ236" s="108"/>
      <c r="IK236" s="108"/>
      <c r="IL236" s="108"/>
      <c r="IM236" s="108"/>
      <c r="IN236" s="108"/>
      <c r="IO236" s="108"/>
      <c r="IP236" s="108"/>
      <c r="IQ236" s="108"/>
      <c r="IR236" s="108"/>
      <c r="IS236" s="108"/>
      <c r="IT236" s="108"/>
      <c r="IU236" s="108"/>
      <c r="IV236" s="108"/>
      <c r="IW236" s="108"/>
      <c r="IX236" s="108"/>
      <c r="IY236" s="108"/>
      <c r="IZ236" s="108"/>
      <c r="JA236" s="108"/>
      <c r="JB236" s="108"/>
      <c r="JC236" s="108"/>
      <c r="JD236" s="108"/>
      <c r="JE236" s="108"/>
      <c r="JF236" s="108"/>
      <c r="JG236" s="108"/>
      <c r="JH236" s="108"/>
      <c r="JI236" s="108"/>
      <c r="JJ236" s="108"/>
      <c r="JK236" s="108"/>
      <c r="JL236" s="108"/>
      <c r="JM236" s="108"/>
      <c r="JN236" s="108"/>
      <c r="JO236" s="108"/>
      <c r="JP236" s="108"/>
      <c r="JQ236" s="108"/>
      <c r="JR236" s="108"/>
      <c r="JS236" s="108"/>
      <c r="JT236" s="108"/>
      <c r="JU236" s="108"/>
      <c r="JV236" s="108"/>
      <c r="JW236" s="108"/>
      <c r="JX236" s="108"/>
      <c r="JY236" s="108"/>
      <c r="JZ236" s="108"/>
      <c r="KA236" s="108"/>
      <c r="KB236" s="108"/>
      <c r="KC236" s="108"/>
      <c r="KD236" s="108"/>
      <c r="KE236" s="108"/>
      <c r="KF236" s="108"/>
      <c r="KG236" s="108"/>
      <c r="KH236" s="108"/>
      <c r="KI236" s="108"/>
      <c r="KJ236" s="108"/>
      <c r="KK236" s="108"/>
      <c r="KL236" s="108"/>
      <c r="KM236" s="108"/>
      <c r="KN236" s="108"/>
      <c r="KO236" s="108"/>
      <c r="KP236" s="108"/>
      <c r="KQ236" s="108"/>
      <c r="KR236" s="108"/>
      <c r="KS236" s="108"/>
      <c r="KT236" s="108"/>
      <c r="KU236" s="108"/>
      <c r="KV236" s="108"/>
      <c r="KW236" s="108"/>
      <c r="KX236" s="108"/>
      <c r="KY236" s="108"/>
      <c r="KZ236" s="108"/>
      <c r="LA236" s="108"/>
      <c r="LB236" s="108"/>
      <c r="LC236" s="108"/>
      <c r="LD236" s="108"/>
      <c r="LE236" s="108"/>
      <c r="LF236" s="108"/>
      <c r="LG236" s="108"/>
      <c r="LH236" s="108"/>
      <c r="LI236" s="108"/>
      <c r="LJ236" s="108"/>
      <c r="LK236" s="108"/>
      <c r="LL236" s="108"/>
      <c r="LM236" s="108"/>
      <c r="LN236" s="108"/>
      <c r="LO236" s="108"/>
      <c r="LP236" s="108"/>
      <c r="LQ236" s="108"/>
      <c r="LR236" s="108"/>
      <c r="LS236" s="108"/>
      <c r="LT236" s="108"/>
      <c r="LU236" s="108"/>
      <c r="LV236" s="108"/>
      <c r="LW236" s="108"/>
      <c r="LX236" s="108"/>
      <c r="LY236" s="108"/>
      <c r="LZ236" s="108"/>
      <c r="MA236" s="108"/>
      <c r="MB236" s="108"/>
      <c r="MC236" s="108"/>
      <c r="MD236" s="108"/>
      <c r="ME236" s="108"/>
    </row>
    <row r="237" spans="1:343">
      <c r="A237" s="3"/>
      <c r="B237" s="438"/>
      <c r="C237" s="438"/>
      <c r="D237" s="438"/>
      <c r="E237" s="438"/>
      <c r="F237" s="438"/>
      <c r="G237" s="438"/>
      <c r="H237" s="438"/>
      <c r="I237" s="438"/>
      <c r="J237" s="438"/>
      <c r="K237" s="438"/>
      <c r="L237" s="438"/>
      <c r="M237" s="438"/>
      <c r="N237" s="438"/>
      <c r="O237" s="438"/>
      <c r="P237" s="438"/>
      <c r="Q237" s="438"/>
      <c r="R237" s="438"/>
      <c r="S237" s="438"/>
      <c r="T237" s="438"/>
      <c r="U237" s="438"/>
      <c r="V237" s="438"/>
      <c r="W237" s="438"/>
      <c r="X237" s="438"/>
      <c r="Y237" s="438"/>
      <c r="Z237" s="438"/>
      <c r="AA237" s="438"/>
      <c r="AB237" s="438"/>
      <c r="AC237" s="438"/>
      <c r="AD237" s="438"/>
      <c r="AE237" s="154"/>
      <c r="AF237" s="154"/>
      <c r="AG237" s="154"/>
      <c r="AH237" s="154"/>
      <c r="AI237" s="154"/>
      <c r="AJ237" s="108"/>
      <c r="AK237" s="154"/>
      <c r="AL237" s="108"/>
      <c r="AM237" s="108"/>
      <c r="AN237" s="108"/>
      <c r="AO237" s="108"/>
      <c r="AP237" s="108"/>
      <c r="AQ237" s="108"/>
      <c r="AR237" s="108"/>
      <c r="AS237" s="108"/>
      <c r="AT237" s="108"/>
      <c r="AU237" s="108"/>
      <c r="AV237" s="108"/>
      <c r="AW237" s="108"/>
      <c r="AX237" s="108"/>
      <c r="AY237" s="108"/>
      <c r="AZ237" s="108"/>
      <c r="BA237" s="108"/>
      <c r="BB237" s="108"/>
      <c r="BC237" s="108"/>
      <c r="BD237" s="108"/>
      <c r="BE237" s="108"/>
      <c r="BF237" s="108"/>
      <c r="BG237" s="108"/>
      <c r="BH237" s="108"/>
      <c r="BI237" s="108"/>
      <c r="BJ237" s="108"/>
      <c r="BK237" s="108"/>
      <c r="BL237" s="108"/>
      <c r="BM237" s="108"/>
      <c r="BN237" s="108"/>
      <c r="BO237" s="108"/>
      <c r="BP237" s="108"/>
      <c r="BQ237" s="108"/>
      <c r="BR237" s="108"/>
      <c r="BS237" s="108"/>
      <c r="BT237" s="108"/>
      <c r="BU237" s="108"/>
      <c r="BV237" s="108"/>
      <c r="BW237" s="108"/>
      <c r="BX237" s="108"/>
      <c r="BY237" s="108"/>
      <c r="BZ237" s="108"/>
      <c r="CA237" s="108"/>
      <c r="CB237" s="108"/>
      <c r="CC237" s="108"/>
      <c r="CD237" s="108"/>
      <c r="CE237" s="108"/>
      <c r="CF237" s="108"/>
      <c r="CG237" s="108"/>
      <c r="CH237" s="108"/>
      <c r="CI237" s="108"/>
      <c r="CJ237" s="108"/>
      <c r="CK237" s="108"/>
      <c r="CL237" s="108"/>
      <c r="CM237" s="108"/>
      <c r="CN237" s="108"/>
      <c r="CO237" s="108"/>
      <c r="CP237" s="108"/>
      <c r="CQ237" s="108"/>
      <c r="CR237" s="108"/>
      <c r="CS237" s="108"/>
      <c r="CT237" s="108"/>
      <c r="CU237" s="108"/>
      <c r="CV237" s="108"/>
      <c r="CW237" s="108"/>
      <c r="CX237" s="108"/>
      <c r="CY237" s="108"/>
      <c r="CZ237" s="108"/>
      <c r="DA237" s="108"/>
      <c r="DB237" s="108"/>
      <c r="DC237" s="108"/>
      <c r="DD237" s="108"/>
      <c r="DE237" s="108"/>
      <c r="DF237" s="108"/>
      <c r="DG237" s="108"/>
      <c r="DH237" s="108"/>
      <c r="DI237" s="108"/>
      <c r="DJ237" s="108"/>
      <c r="DK237" s="108"/>
      <c r="DL237" s="108"/>
      <c r="DM237" s="108"/>
      <c r="DN237" s="108"/>
      <c r="DO237" s="108"/>
      <c r="DP237" s="108"/>
      <c r="DQ237" s="108"/>
      <c r="DR237" s="108"/>
      <c r="DS237" s="108"/>
      <c r="DT237" s="108"/>
      <c r="DU237" s="108"/>
      <c r="DV237" s="108"/>
      <c r="DW237" s="108"/>
      <c r="DX237" s="108"/>
      <c r="DY237" s="108"/>
      <c r="DZ237" s="108"/>
      <c r="EA237" s="108"/>
      <c r="EB237" s="108"/>
      <c r="EC237" s="108"/>
      <c r="ED237" s="108"/>
      <c r="EE237" s="108"/>
      <c r="EF237" s="108"/>
      <c r="EG237" s="108"/>
      <c r="EH237" s="108"/>
      <c r="EI237" s="108"/>
      <c r="EJ237" s="108"/>
      <c r="EK237" s="108"/>
      <c r="EL237" s="108"/>
      <c r="EM237" s="108"/>
      <c r="EN237" s="108"/>
      <c r="EO237" s="108"/>
      <c r="EP237" s="108"/>
      <c r="EQ237" s="108"/>
      <c r="ER237" s="108"/>
      <c r="ES237" s="108"/>
      <c r="ET237" s="108"/>
      <c r="EU237" s="108"/>
      <c r="EV237" s="108"/>
      <c r="EW237" s="108"/>
      <c r="EX237" s="108"/>
      <c r="EY237" s="108"/>
      <c r="EZ237" s="108"/>
      <c r="FA237" s="108"/>
      <c r="FB237" s="108"/>
      <c r="FC237" s="108"/>
      <c r="FD237" s="108"/>
      <c r="FE237" s="108"/>
      <c r="FF237" s="108"/>
      <c r="FG237" s="108"/>
      <c r="FH237" s="108"/>
      <c r="FI237" s="108"/>
      <c r="FJ237" s="108"/>
      <c r="FK237" s="108"/>
      <c r="FL237" s="108"/>
      <c r="FM237" s="108"/>
      <c r="FN237" s="108"/>
      <c r="FO237" s="108"/>
      <c r="FP237" s="108"/>
      <c r="FQ237" s="108"/>
      <c r="FR237" s="108"/>
      <c r="FS237" s="108"/>
      <c r="FT237" s="108"/>
      <c r="FU237" s="108"/>
      <c r="FV237" s="108"/>
      <c r="FW237" s="108"/>
      <c r="FX237" s="108"/>
      <c r="FY237" s="108"/>
      <c r="FZ237" s="108"/>
      <c r="GA237" s="108"/>
      <c r="GB237" s="108"/>
      <c r="GC237" s="108"/>
      <c r="GD237" s="108"/>
      <c r="GE237" s="108"/>
      <c r="GF237" s="108"/>
      <c r="GG237" s="108"/>
      <c r="GH237" s="108"/>
      <c r="GI237" s="108"/>
      <c r="GJ237" s="108"/>
      <c r="GK237" s="108"/>
      <c r="GL237" s="108"/>
      <c r="GM237" s="108"/>
      <c r="GN237" s="108"/>
      <c r="GO237" s="108"/>
      <c r="GP237" s="108"/>
      <c r="GQ237" s="108"/>
      <c r="GR237" s="108"/>
      <c r="GS237" s="108"/>
      <c r="GT237" s="108"/>
      <c r="GU237" s="108"/>
      <c r="GV237" s="108"/>
      <c r="GW237" s="108"/>
      <c r="GX237" s="108"/>
      <c r="GY237" s="108"/>
      <c r="GZ237" s="108"/>
      <c r="HA237" s="108"/>
      <c r="HB237" s="108"/>
      <c r="HC237" s="108"/>
      <c r="HD237" s="108"/>
      <c r="HE237" s="108"/>
      <c r="HF237" s="108"/>
      <c r="HG237" s="108"/>
      <c r="HH237" s="108"/>
      <c r="HI237" s="108"/>
      <c r="HJ237" s="108"/>
      <c r="HK237" s="108"/>
      <c r="HL237" s="108"/>
      <c r="HM237" s="108"/>
      <c r="HN237" s="108"/>
      <c r="HO237" s="108"/>
      <c r="HP237" s="108"/>
      <c r="HQ237" s="108"/>
      <c r="HR237" s="108"/>
      <c r="HS237" s="108"/>
      <c r="HT237" s="108"/>
      <c r="HU237" s="108"/>
      <c r="HV237" s="108"/>
      <c r="HW237" s="108"/>
      <c r="HX237" s="108"/>
      <c r="HY237" s="108"/>
      <c r="HZ237" s="108"/>
      <c r="IA237" s="108"/>
      <c r="IB237" s="108"/>
      <c r="IC237" s="108"/>
      <c r="ID237" s="108"/>
      <c r="IE237" s="108"/>
      <c r="IF237" s="108"/>
      <c r="IG237" s="108"/>
      <c r="IH237" s="108"/>
      <c r="II237" s="108"/>
      <c r="IJ237" s="108"/>
      <c r="IK237" s="108"/>
      <c r="IL237" s="108"/>
      <c r="IM237" s="108"/>
      <c r="IN237" s="108"/>
      <c r="IO237" s="108"/>
      <c r="IP237" s="108"/>
      <c r="IQ237" s="108"/>
      <c r="IR237" s="108"/>
      <c r="IS237" s="108"/>
      <c r="IT237" s="108"/>
      <c r="IU237" s="108"/>
      <c r="IV237" s="108"/>
      <c r="IW237" s="108"/>
      <c r="IX237" s="108"/>
      <c r="IY237" s="108"/>
      <c r="IZ237" s="108"/>
      <c r="JA237" s="108"/>
      <c r="JB237" s="108"/>
      <c r="JC237" s="108"/>
      <c r="JD237" s="108"/>
      <c r="JE237" s="108"/>
      <c r="JF237" s="108"/>
      <c r="JG237" s="108"/>
      <c r="JH237" s="108"/>
      <c r="JI237" s="108"/>
      <c r="JJ237" s="108"/>
      <c r="JK237" s="108"/>
      <c r="JL237" s="108"/>
      <c r="JM237" s="108"/>
      <c r="JN237" s="108"/>
      <c r="JO237" s="108"/>
      <c r="JP237" s="108"/>
      <c r="JQ237" s="108"/>
      <c r="JR237" s="108"/>
      <c r="JS237" s="108"/>
      <c r="JT237" s="108"/>
      <c r="JU237" s="108"/>
      <c r="JV237" s="108"/>
      <c r="JW237" s="108"/>
      <c r="JX237" s="108"/>
      <c r="JY237" s="108"/>
      <c r="JZ237" s="108"/>
      <c r="KA237" s="108"/>
      <c r="KB237" s="108"/>
      <c r="KC237" s="108"/>
      <c r="KD237" s="108"/>
      <c r="KE237" s="108"/>
      <c r="KF237" s="108"/>
      <c r="KG237" s="108"/>
      <c r="KH237" s="108"/>
      <c r="KI237" s="108"/>
      <c r="KJ237" s="108"/>
      <c r="KK237" s="108"/>
      <c r="KL237" s="108"/>
      <c r="KM237" s="108"/>
      <c r="KN237" s="108"/>
      <c r="KO237" s="108"/>
      <c r="KP237" s="108"/>
      <c r="KQ237" s="108"/>
      <c r="KR237" s="108"/>
      <c r="KS237" s="108"/>
      <c r="KT237" s="108"/>
      <c r="KU237" s="108"/>
      <c r="KV237" s="108"/>
      <c r="KW237" s="108"/>
      <c r="KX237" s="108"/>
      <c r="KY237" s="108"/>
      <c r="KZ237" s="108"/>
      <c r="LA237" s="108"/>
      <c r="LB237" s="108"/>
      <c r="LC237" s="108"/>
      <c r="LD237" s="108"/>
      <c r="LE237" s="108"/>
      <c r="LF237" s="108"/>
      <c r="LG237" s="108"/>
      <c r="LH237" s="108"/>
      <c r="LI237" s="108"/>
      <c r="LJ237" s="108"/>
      <c r="LK237" s="108"/>
      <c r="LL237" s="108"/>
      <c r="LM237" s="108"/>
      <c r="LN237" s="108"/>
      <c r="LO237" s="108"/>
      <c r="LP237" s="108"/>
      <c r="LQ237" s="108"/>
      <c r="LR237" s="108"/>
      <c r="LS237" s="108"/>
      <c r="LT237" s="108"/>
      <c r="LU237" s="108"/>
      <c r="LV237" s="108"/>
      <c r="LW237" s="108"/>
      <c r="LX237" s="108"/>
      <c r="LY237" s="108"/>
      <c r="LZ237" s="108"/>
      <c r="MA237" s="108"/>
      <c r="MB237" s="108"/>
      <c r="MC237" s="108"/>
      <c r="MD237" s="108"/>
      <c r="ME237" s="108"/>
    </row>
    <row r="238" spans="1:343">
      <c r="A238" s="3"/>
      <c r="B238" s="438"/>
      <c r="C238" s="438"/>
      <c r="D238" s="438"/>
      <c r="E238" s="438"/>
      <c r="F238" s="438"/>
      <c r="G238" s="438"/>
      <c r="H238" s="438"/>
      <c r="I238" s="438"/>
      <c r="J238" s="438"/>
      <c r="K238" s="438"/>
      <c r="L238" s="438"/>
      <c r="M238" s="438"/>
      <c r="N238" s="438"/>
      <c r="O238" s="438"/>
      <c r="P238" s="438"/>
      <c r="Q238" s="438"/>
      <c r="R238" s="438"/>
      <c r="S238" s="438"/>
      <c r="T238" s="438"/>
      <c r="U238" s="438"/>
      <c r="V238" s="438"/>
      <c r="W238" s="438"/>
      <c r="X238" s="438"/>
      <c r="Y238" s="438"/>
      <c r="Z238" s="438"/>
      <c r="AA238" s="438"/>
      <c r="AB238" s="438"/>
      <c r="AC238" s="438"/>
      <c r="AD238" s="438"/>
      <c r="AE238" s="154"/>
      <c r="AF238" s="154"/>
      <c r="AG238" s="154"/>
      <c r="AH238" s="154"/>
      <c r="AI238" s="154"/>
      <c r="AJ238" s="108"/>
      <c r="AK238" s="154"/>
      <c r="AL238" s="108"/>
      <c r="AM238" s="108"/>
      <c r="AN238" s="108"/>
      <c r="AO238" s="108"/>
      <c r="AP238" s="108"/>
      <c r="AQ238" s="108"/>
      <c r="AR238" s="108"/>
      <c r="AS238" s="108"/>
      <c r="AT238" s="108"/>
      <c r="AU238" s="108"/>
      <c r="AV238" s="108"/>
      <c r="AW238" s="108"/>
      <c r="AX238" s="108"/>
      <c r="AY238" s="108"/>
      <c r="AZ238" s="108"/>
      <c r="BA238" s="108"/>
      <c r="BB238" s="108"/>
      <c r="BC238" s="108"/>
      <c r="BD238" s="108"/>
      <c r="BE238" s="108"/>
      <c r="BF238" s="108"/>
      <c r="BG238" s="108"/>
      <c r="BH238" s="108"/>
      <c r="BI238" s="108"/>
      <c r="BJ238" s="108"/>
      <c r="BK238" s="108"/>
      <c r="BL238" s="108"/>
      <c r="BM238" s="108"/>
      <c r="BN238" s="108"/>
      <c r="BO238" s="108"/>
      <c r="BP238" s="108"/>
      <c r="BQ238" s="108"/>
      <c r="BR238" s="108"/>
      <c r="BS238" s="108"/>
      <c r="BT238" s="108"/>
      <c r="BU238" s="108"/>
      <c r="BV238" s="108"/>
      <c r="BW238" s="108"/>
      <c r="BX238" s="108"/>
      <c r="BY238" s="108"/>
      <c r="BZ238" s="108"/>
      <c r="CA238" s="108"/>
      <c r="CB238" s="108"/>
      <c r="CC238" s="108"/>
      <c r="CD238" s="108"/>
      <c r="CE238" s="108"/>
      <c r="CF238" s="108"/>
      <c r="CG238" s="108"/>
      <c r="CH238" s="108"/>
      <c r="CI238" s="108"/>
      <c r="CJ238" s="108"/>
      <c r="CK238" s="108"/>
      <c r="CL238" s="108"/>
      <c r="CM238" s="108"/>
      <c r="CN238" s="108"/>
      <c r="CO238" s="108"/>
      <c r="CP238" s="108"/>
      <c r="CQ238" s="108"/>
      <c r="CR238" s="108"/>
      <c r="CS238" s="108"/>
      <c r="CT238" s="108"/>
      <c r="CU238" s="108"/>
      <c r="CV238" s="108"/>
      <c r="CW238" s="108"/>
      <c r="CX238" s="108"/>
      <c r="CY238" s="108"/>
      <c r="CZ238" s="108"/>
      <c r="DA238" s="108"/>
      <c r="DB238" s="108"/>
      <c r="DC238" s="108"/>
      <c r="DD238" s="108"/>
      <c r="DE238" s="108"/>
      <c r="DF238" s="108"/>
      <c r="DG238" s="108"/>
      <c r="DH238" s="108"/>
      <c r="DI238" s="108"/>
      <c r="DJ238" s="108"/>
      <c r="DK238" s="108"/>
      <c r="DL238" s="108"/>
      <c r="DM238" s="108"/>
      <c r="DN238" s="108"/>
      <c r="DO238" s="108"/>
      <c r="DP238" s="108"/>
      <c r="DQ238" s="108"/>
      <c r="DR238" s="108"/>
      <c r="DS238" s="108"/>
      <c r="DT238" s="108"/>
      <c r="DU238" s="108"/>
      <c r="DV238" s="108"/>
      <c r="DW238" s="108"/>
      <c r="DX238" s="108"/>
      <c r="DY238" s="108"/>
      <c r="DZ238" s="108"/>
      <c r="EA238" s="108"/>
      <c r="EB238" s="108"/>
      <c r="EC238" s="108"/>
      <c r="ED238" s="108"/>
      <c r="EE238" s="108"/>
      <c r="EF238" s="108"/>
      <c r="EG238" s="108"/>
      <c r="EH238" s="108"/>
      <c r="EI238" s="108"/>
      <c r="EJ238" s="108"/>
      <c r="EK238" s="108"/>
      <c r="EL238" s="108"/>
      <c r="EM238" s="108"/>
      <c r="EN238" s="108"/>
      <c r="EO238" s="108"/>
      <c r="EP238" s="108"/>
      <c r="EQ238" s="108"/>
      <c r="ER238" s="108"/>
      <c r="ES238" s="108"/>
      <c r="ET238" s="108"/>
      <c r="EU238" s="108"/>
      <c r="EV238" s="108"/>
      <c r="EW238" s="108"/>
      <c r="EX238" s="108"/>
      <c r="EY238" s="108"/>
      <c r="EZ238" s="108"/>
      <c r="FA238" s="108"/>
      <c r="FB238" s="108"/>
      <c r="FC238" s="108"/>
      <c r="FD238" s="108"/>
      <c r="FE238" s="108"/>
      <c r="FF238" s="108"/>
      <c r="FG238" s="108"/>
      <c r="FH238" s="108"/>
      <c r="FI238" s="108"/>
      <c r="FJ238" s="108"/>
      <c r="FK238" s="108"/>
      <c r="FL238" s="108"/>
      <c r="FM238" s="108"/>
      <c r="FN238" s="108"/>
      <c r="FO238" s="108"/>
      <c r="FP238" s="108"/>
      <c r="FQ238" s="108"/>
      <c r="FR238" s="108"/>
      <c r="FS238" s="108"/>
      <c r="FT238" s="108"/>
      <c r="FU238" s="108"/>
      <c r="FV238" s="108"/>
      <c r="FW238" s="108"/>
      <c r="FX238" s="108"/>
      <c r="FY238" s="108"/>
      <c r="FZ238" s="108"/>
      <c r="GA238" s="108"/>
      <c r="GB238" s="108"/>
      <c r="GC238" s="108"/>
      <c r="GD238" s="108"/>
      <c r="GE238" s="108"/>
      <c r="GF238" s="108"/>
      <c r="GG238" s="108"/>
      <c r="GH238" s="108"/>
      <c r="GI238" s="108"/>
      <c r="GJ238" s="108"/>
      <c r="GK238" s="108"/>
      <c r="GL238" s="108"/>
      <c r="GM238" s="108"/>
      <c r="GN238" s="108"/>
      <c r="GO238" s="108"/>
      <c r="GP238" s="108"/>
      <c r="GQ238" s="108"/>
      <c r="GR238" s="108"/>
      <c r="GS238" s="108"/>
      <c r="GT238" s="108"/>
      <c r="GU238" s="108"/>
      <c r="GV238" s="108"/>
      <c r="GW238" s="108"/>
      <c r="GX238" s="108"/>
      <c r="GY238" s="108"/>
      <c r="GZ238" s="108"/>
      <c r="HA238" s="108"/>
      <c r="HB238" s="108"/>
      <c r="HC238" s="108"/>
      <c r="HD238" s="108"/>
      <c r="HE238" s="108"/>
      <c r="HF238" s="108"/>
      <c r="HG238" s="108"/>
      <c r="HH238" s="108"/>
      <c r="HI238" s="108"/>
      <c r="HJ238" s="108"/>
      <c r="HK238" s="108"/>
      <c r="HL238" s="108"/>
      <c r="HM238" s="108"/>
      <c r="HN238" s="108"/>
      <c r="HO238" s="108"/>
      <c r="HP238" s="108"/>
      <c r="HQ238" s="108"/>
      <c r="HR238" s="108"/>
      <c r="HS238" s="108"/>
      <c r="HT238" s="108"/>
      <c r="HU238" s="108"/>
      <c r="HV238" s="108"/>
      <c r="HW238" s="108"/>
      <c r="HX238" s="108"/>
      <c r="HY238" s="108"/>
      <c r="HZ238" s="108"/>
      <c r="IA238" s="108"/>
      <c r="IB238" s="108"/>
      <c r="IC238" s="108"/>
      <c r="ID238" s="108"/>
      <c r="IE238" s="108"/>
      <c r="IF238" s="108"/>
      <c r="IG238" s="108"/>
      <c r="IH238" s="108"/>
      <c r="II238" s="108"/>
      <c r="IJ238" s="108"/>
      <c r="IK238" s="108"/>
      <c r="IL238" s="108"/>
      <c r="IM238" s="108"/>
      <c r="IN238" s="108"/>
      <c r="IO238" s="108"/>
      <c r="IP238" s="108"/>
      <c r="IQ238" s="108"/>
      <c r="IR238" s="108"/>
      <c r="IS238" s="108"/>
      <c r="IT238" s="108"/>
      <c r="IU238" s="108"/>
      <c r="IV238" s="108"/>
      <c r="IW238" s="108"/>
      <c r="IX238" s="108"/>
      <c r="IY238" s="108"/>
      <c r="IZ238" s="108"/>
      <c r="JA238" s="108"/>
      <c r="JB238" s="108"/>
      <c r="JC238" s="108"/>
      <c r="JD238" s="108"/>
      <c r="JE238" s="108"/>
      <c r="JF238" s="108"/>
      <c r="JG238" s="108"/>
      <c r="JH238" s="108"/>
      <c r="JI238" s="108"/>
      <c r="JJ238" s="108"/>
      <c r="JK238" s="108"/>
      <c r="JL238" s="108"/>
      <c r="JM238" s="108"/>
      <c r="JN238" s="108"/>
      <c r="JO238" s="108"/>
      <c r="JP238" s="108"/>
      <c r="JQ238" s="108"/>
      <c r="JR238" s="108"/>
      <c r="JS238" s="108"/>
      <c r="JT238" s="108"/>
      <c r="JU238" s="108"/>
      <c r="JV238" s="108"/>
      <c r="JW238" s="108"/>
      <c r="JX238" s="108"/>
      <c r="JY238" s="108"/>
      <c r="JZ238" s="108"/>
      <c r="KA238" s="108"/>
      <c r="KB238" s="108"/>
      <c r="KC238" s="108"/>
      <c r="KD238" s="108"/>
      <c r="KE238" s="108"/>
      <c r="KF238" s="108"/>
      <c r="KG238" s="108"/>
      <c r="KH238" s="108"/>
      <c r="KI238" s="108"/>
      <c r="KJ238" s="108"/>
      <c r="KK238" s="108"/>
      <c r="KL238" s="108"/>
      <c r="KM238" s="108"/>
      <c r="KN238" s="108"/>
      <c r="KO238" s="108"/>
      <c r="KP238" s="108"/>
      <c r="KQ238" s="108"/>
      <c r="KR238" s="108"/>
      <c r="KS238" s="108"/>
      <c r="KT238" s="108"/>
      <c r="KU238" s="108"/>
      <c r="KV238" s="108"/>
      <c r="KW238" s="108"/>
      <c r="KX238" s="108"/>
      <c r="KY238" s="108"/>
      <c r="KZ238" s="108"/>
      <c r="LA238" s="108"/>
      <c r="LB238" s="108"/>
      <c r="LC238" s="108"/>
      <c r="LD238" s="108"/>
      <c r="LE238" s="108"/>
      <c r="LF238" s="108"/>
      <c r="LG238" s="108"/>
      <c r="LH238" s="108"/>
      <c r="LI238" s="108"/>
      <c r="LJ238" s="108"/>
      <c r="LK238" s="108"/>
      <c r="LL238" s="108"/>
      <c r="LM238" s="108"/>
      <c r="LN238" s="108"/>
      <c r="LO238" s="108"/>
      <c r="LP238" s="108"/>
      <c r="LQ238" s="108"/>
      <c r="LR238" s="108"/>
      <c r="LS238" s="108"/>
      <c r="LT238" s="108"/>
      <c r="LU238" s="108"/>
      <c r="LV238" s="108"/>
      <c r="LW238" s="108"/>
      <c r="LX238" s="108"/>
      <c r="LY238" s="108"/>
      <c r="LZ238" s="108"/>
      <c r="MA238" s="108"/>
      <c r="MB238" s="108"/>
      <c r="MC238" s="108"/>
      <c r="MD238" s="108"/>
      <c r="ME238" s="108"/>
    </row>
    <row r="239" spans="1:343">
      <c r="A239" s="3"/>
      <c r="B239" s="438"/>
      <c r="C239" s="438"/>
      <c r="D239" s="438"/>
      <c r="E239" s="438"/>
      <c r="F239" s="438"/>
      <c r="G239" s="438"/>
      <c r="H239" s="438"/>
      <c r="I239" s="438"/>
      <c r="J239" s="438"/>
      <c r="K239" s="438"/>
      <c r="L239" s="438"/>
      <c r="M239" s="438"/>
      <c r="N239" s="438"/>
      <c r="O239" s="438"/>
      <c r="P239" s="438"/>
      <c r="Q239" s="438"/>
      <c r="R239" s="438"/>
      <c r="S239" s="438"/>
      <c r="T239" s="438"/>
      <c r="U239" s="438"/>
      <c r="V239" s="438"/>
      <c r="W239" s="438"/>
      <c r="X239" s="438"/>
      <c r="Y239" s="438"/>
      <c r="Z239" s="438"/>
      <c r="AA239" s="438"/>
      <c r="AB239" s="438"/>
      <c r="AC239" s="438"/>
      <c r="AD239" s="438"/>
      <c r="AE239" s="154"/>
      <c r="AF239" s="154"/>
      <c r="AG239" s="154"/>
      <c r="AH239" s="154"/>
      <c r="AI239" s="154"/>
      <c r="AJ239" s="108"/>
      <c r="AK239" s="154"/>
      <c r="AL239" s="108"/>
      <c r="AM239" s="108"/>
      <c r="AN239" s="108"/>
      <c r="AO239" s="108"/>
      <c r="AP239" s="108"/>
      <c r="AQ239" s="108"/>
      <c r="AR239" s="108"/>
      <c r="AS239" s="108"/>
      <c r="AT239" s="108"/>
      <c r="AU239" s="108"/>
      <c r="AV239" s="108"/>
      <c r="AW239" s="108"/>
      <c r="AX239" s="108"/>
      <c r="AY239" s="108"/>
      <c r="AZ239" s="108"/>
      <c r="BA239" s="108"/>
      <c r="BB239" s="108"/>
      <c r="BC239" s="108"/>
      <c r="BD239" s="108"/>
      <c r="BE239" s="108"/>
      <c r="BF239" s="108"/>
      <c r="BG239" s="108"/>
      <c r="BH239" s="108"/>
      <c r="BI239" s="108"/>
      <c r="BJ239" s="108"/>
      <c r="BK239" s="108"/>
      <c r="BL239" s="108"/>
      <c r="BM239" s="108"/>
      <c r="BN239" s="108"/>
      <c r="BO239" s="108"/>
      <c r="BP239" s="108"/>
      <c r="BQ239" s="108"/>
      <c r="BR239" s="108"/>
      <c r="BS239" s="108"/>
      <c r="BT239" s="108"/>
      <c r="BU239" s="108"/>
      <c r="BV239" s="108"/>
      <c r="BW239" s="108"/>
      <c r="BX239" s="108"/>
      <c r="BY239" s="108"/>
      <c r="BZ239" s="108"/>
      <c r="CA239" s="108"/>
      <c r="CB239" s="108"/>
      <c r="CC239" s="108"/>
      <c r="CD239" s="108"/>
      <c r="CE239" s="108"/>
      <c r="CF239" s="108"/>
      <c r="CG239" s="108"/>
      <c r="CH239" s="108"/>
      <c r="CI239" s="108"/>
      <c r="CJ239" s="108"/>
      <c r="CK239" s="108"/>
      <c r="CL239" s="108"/>
      <c r="CM239" s="108"/>
      <c r="CN239" s="108"/>
      <c r="CO239" s="108"/>
      <c r="CP239" s="108"/>
      <c r="CQ239" s="108"/>
      <c r="CR239" s="108"/>
      <c r="CS239" s="108"/>
      <c r="CT239" s="108"/>
      <c r="CU239" s="108"/>
      <c r="CV239" s="108"/>
      <c r="CW239" s="108"/>
      <c r="CX239" s="108"/>
      <c r="CY239" s="108"/>
      <c r="CZ239" s="108"/>
      <c r="DA239" s="108"/>
      <c r="DB239" s="108"/>
      <c r="DC239" s="108"/>
      <c r="DD239" s="108"/>
      <c r="DE239" s="108"/>
      <c r="DF239" s="108"/>
      <c r="DG239" s="108"/>
      <c r="DH239" s="108"/>
      <c r="DI239" s="108"/>
      <c r="DJ239" s="108"/>
      <c r="DK239" s="108"/>
      <c r="DL239" s="108"/>
      <c r="DM239" s="108"/>
      <c r="DN239" s="108"/>
      <c r="DO239" s="108"/>
      <c r="DP239" s="108"/>
      <c r="DQ239" s="108"/>
      <c r="DR239" s="108"/>
      <c r="DS239" s="108"/>
      <c r="DT239" s="108"/>
      <c r="DU239" s="108"/>
      <c r="DV239" s="108"/>
      <c r="DW239" s="108"/>
      <c r="DX239" s="108"/>
      <c r="DY239" s="108"/>
      <c r="DZ239" s="108"/>
      <c r="EA239" s="108"/>
      <c r="EB239" s="108"/>
      <c r="EC239" s="108"/>
      <c r="ED239" s="108"/>
      <c r="EE239" s="108"/>
      <c r="EF239" s="108"/>
      <c r="EG239" s="108"/>
      <c r="EH239" s="108"/>
      <c r="EI239" s="108"/>
      <c r="EJ239" s="108"/>
      <c r="EK239" s="108"/>
      <c r="EL239" s="108"/>
      <c r="EM239" s="108"/>
      <c r="EN239" s="108"/>
      <c r="EO239" s="108"/>
      <c r="EP239" s="108"/>
      <c r="EQ239" s="108"/>
      <c r="ER239" s="108"/>
      <c r="ES239" s="108"/>
      <c r="ET239" s="108"/>
      <c r="EU239" s="108"/>
      <c r="EV239" s="108"/>
      <c r="EW239" s="108"/>
      <c r="EX239" s="108"/>
      <c r="EY239" s="108"/>
      <c r="EZ239" s="108"/>
      <c r="FA239" s="108"/>
      <c r="FB239" s="108"/>
      <c r="FC239" s="108"/>
      <c r="FD239" s="108"/>
      <c r="FE239" s="108"/>
      <c r="FF239" s="108"/>
      <c r="FG239" s="108"/>
      <c r="FH239" s="108"/>
      <c r="FI239" s="108"/>
      <c r="FJ239" s="108"/>
      <c r="FK239" s="108"/>
      <c r="FL239" s="108"/>
      <c r="FM239" s="108"/>
      <c r="FN239" s="108"/>
      <c r="FO239" s="108"/>
      <c r="FP239" s="108"/>
      <c r="FQ239" s="108"/>
      <c r="FR239" s="108"/>
      <c r="FS239" s="108"/>
      <c r="FT239" s="108"/>
      <c r="FU239" s="108"/>
      <c r="FV239" s="108"/>
      <c r="FW239" s="108"/>
      <c r="FX239" s="108"/>
      <c r="FY239" s="108"/>
      <c r="FZ239" s="108"/>
      <c r="GA239" s="108"/>
      <c r="GB239" s="108"/>
      <c r="GC239" s="108"/>
      <c r="GD239" s="108"/>
      <c r="GE239" s="108"/>
      <c r="GF239" s="108"/>
      <c r="GG239" s="108"/>
      <c r="GH239" s="108"/>
      <c r="GI239" s="108"/>
      <c r="GJ239" s="108"/>
      <c r="GK239" s="108"/>
      <c r="GL239" s="108"/>
      <c r="GM239" s="108"/>
      <c r="GN239" s="108"/>
      <c r="GO239" s="108"/>
      <c r="GP239" s="108"/>
      <c r="GQ239" s="108"/>
      <c r="GR239" s="108"/>
      <c r="GS239" s="108"/>
      <c r="GT239" s="108"/>
      <c r="GU239" s="108"/>
      <c r="GV239" s="108"/>
      <c r="GW239" s="108"/>
      <c r="GX239" s="108"/>
      <c r="GY239" s="108"/>
      <c r="GZ239" s="108"/>
      <c r="HA239" s="108"/>
      <c r="HB239" s="108"/>
      <c r="HC239" s="108"/>
      <c r="HD239" s="108"/>
      <c r="HE239" s="108"/>
      <c r="HF239" s="108"/>
      <c r="HG239" s="108"/>
      <c r="HH239" s="108"/>
      <c r="HI239" s="108"/>
      <c r="HJ239" s="108"/>
      <c r="HK239" s="108"/>
      <c r="HL239" s="108"/>
      <c r="HM239" s="108"/>
      <c r="HN239" s="108"/>
      <c r="HO239" s="108"/>
      <c r="HP239" s="108"/>
      <c r="HQ239" s="108"/>
      <c r="HR239" s="108"/>
      <c r="HS239" s="108"/>
      <c r="HT239" s="108"/>
      <c r="HU239" s="108"/>
      <c r="HV239" s="108"/>
      <c r="HW239" s="108"/>
      <c r="HX239" s="108"/>
      <c r="HY239" s="108"/>
      <c r="HZ239" s="108"/>
      <c r="IA239" s="108"/>
      <c r="IB239" s="108"/>
      <c r="IC239" s="108"/>
      <c r="ID239" s="108"/>
      <c r="IE239" s="108"/>
      <c r="IF239" s="108"/>
      <c r="IG239" s="108"/>
      <c r="IH239" s="108"/>
      <c r="II239" s="108"/>
      <c r="IJ239" s="108"/>
      <c r="IK239" s="108"/>
      <c r="IL239" s="108"/>
      <c r="IM239" s="108"/>
      <c r="IN239" s="108"/>
      <c r="IO239" s="108"/>
      <c r="IP239" s="108"/>
      <c r="IQ239" s="108"/>
      <c r="IR239" s="108"/>
      <c r="IS239" s="108"/>
      <c r="IT239" s="108"/>
      <c r="IU239" s="108"/>
      <c r="IV239" s="108"/>
      <c r="IW239" s="108"/>
      <c r="IX239" s="108"/>
      <c r="IY239" s="108"/>
      <c r="IZ239" s="108"/>
      <c r="JA239" s="108"/>
      <c r="JB239" s="108"/>
      <c r="JC239" s="108"/>
      <c r="JD239" s="108"/>
      <c r="JE239" s="108"/>
      <c r="JF239" s="108"/>
      <c r="JG239" s="108"/>
      <c r="JH239" s="108"/>
      <c r="JI239" s="108"/>
      <c r="JJ239" s="108"/>
      <c r="JK239" s="108"/>
      <c r="JL239" s="108"/>
      <c r="JM239" s="108"/>
      <c r="JN239" s="108"/>
      <c r="JO239" s="108"/>
      <c r="JP239" s="108"/>
      <c r="JQ239" s="108"/>
      <c r="JR239" s="108"/>
      <c r="JS239" s="108"/>
      <c r="JT239" s="108"/>
      <c r="JU239" s="108"/>
      <c r="JV239" s="108"/>
      <c r="JW239" s="108"/>
      <c r="JX239" s="108"/>
      <c r="JY239" s="108"/>
      <c r="JZ239" s="108"/>
      <c r="KA239" s="108"/>
      <c r="KB239" s="108"/>
      <c r="KC239" s="108"/>
      <c r="KD239" s="108"/>
      <c r="KE239" s="108"/>
      <c r="KF239" s="108"/>
      <c r="KG239" s="108"/>
      <c r="KH239" s="108"/>
      <c r="KI239" s="108"/>
      <c r="KJ239" s="108"/>
      <c r="KK239" s="108"/>
      <c r="KL239" s="108"/>
      <c r="KM239" s="108"/>
      <c r="KN239" s="108"/>
      <c r="KO239" s="108"/>
      <c r="KP239" s="108"/>
      <c r="KQ239" s="108"/>
      <c r="KR239" s="108"/>
      <c r="KS239" s="108"/>
      <c r="KT239" s="108"/>
      <c r="KU239" s="108"/>
      <c r="KV239" s="108"/>
      <c r="KW239" s="108"/>
      <c r="KX239" s="108"/>
      <c r="KY239" s="108"/>
      <c r="KZ239" s="108"/>
      <c r="LA239" s="108"/>
      <c r="LB239" s="108"/>
      <c r="LC239" s="108"/>
      <c r="LD239" s="108"/>
      <c r="LE239" s="108"/>
      <c r="LF239" s="108"/>
      <c r="LG239" s="108"/>
      <c r="LH239" s="108"/>
      <c r="LI239" s="108"/>
      <c r="LJ239" s="108"/>
      <c r="LK239" s="108"/>
      <c r="LL239" s="108"/>
      <c r="LM239" s="108"/>
      <c r="LN239" s="108"/>
      <c r="LO239" s="108"/>
      <c r="LP239" s="108"/>
      <c r="LQ239" s="108"/>
      <c r="LR239" s="108"/>
      <c r="LS239" s="108"/>
      <c r="LT239" s="108"/>
      <c r="LU239" s="108"/>
      <c r="LV239" s="108"/>
      <c r="LW239" s="108"/>
      <c r="LX239" s="108"/>
      <c r="LY239" s="108"/>
      <c r="LZ239" s="108"/>
      <c r="MA239" s="108"/>
      <c r="MB239" s="108"/>
      <c r="MC239" s="108"/>
      <c r="MD239" s="108"/>
      <c r="ME239" s="108"/>
    </row>
    <row r="240" spans="1:343">
      <c r="A240" s="3"/>
      <c r="B240" s="438"/>
      <c r="C240" s="438"/>
      <c r="D240" s="438"/>
      <c r="E240" s="438"/>
      <c r="F240" s="438"/>
      <c r="G240" s="438"/>
      <c r="H240" s="438"/>
      <c r="I240" s="438"/>
      <c r="J240" s="438"/>
      <c r="K240" s="438"/>
      <c r="L240" s="438"/>
      <c r="M240" s="438"/>
      <c r="N240" s="438"/>
      <c r="O240" s="438"/>
      <c r="P240" s="438"/>
      <c r="Q240" s="438"/>
      <c r="R240" s="438"/>
      <c r="S240" s="438"/>
      <c r="T240" s="438"/>
      <c r="U240" s="438"/>
      <c r="V240" s="438"/>
      <c r="W240" s="438"/>
      <c r="X240" s="438"/>
      <c r="Y240" s="438"/>
      <c r="Z240" s="438"/>
      <c r="AA240" s="438"/>
      <c r="AB240" s="438"/>
      <c r="AC240" s="438"/>
      <c r="AD240" s="438"/>
      <c r="AE240" s="154"/>
      <c r="AF240" s="154"/>
      <c r="AG240" s="154"/>
      <c r="AH240" s="154"/>
      <c r="AI240" s="154"/>
      <c r="AJ240" s="108"/>
      <c r="AK240" s="154"/>
      <c r="AL240" s="108"/>
      <c r="AM240" s="108"/>
      <c r="AN240" s="108"/>
      <c r="AO240" s="108"/>
      <c r="AP240" s="108"/>
      <c r="AQ240" s="108"/>
      <c r="AR240" s="108"/>
      <c r="AS240" s="108"/>
      <c r="AT240" s="108"/>
      <c r="AU240" s="108"/>
      <c r="AV240" s="108"/>
      <c r="AW240" s="108"/>
      <c r="AX240" s="108"/>
      <c r="AY240" s="108"/>
      <c r="AZ240" s="108"/>
      <c r="BA240" s="108"/>
      <c r="BB240" s="108"/>
      <c r="BC240" s="108"/>
      <c r="BD240" s="108"/>
      <c r="BE240" s="108"/>
      <c r="BF240" s="108"/>
      <c r="BG240" s="108"/>
      <c r="BH240" s="108"/>
      <c r="BI240" s="108"/>
      <c r="BJ240" s="108"/>
      <c r="BK240" s="108"/>
      <c r="BL240" s="108"/>
      <c r="BM240" s="108"/>
      <c r="BN240" s="108"/>
      <c r="BO240" s="108"/>
      <c r="BP240" s="108"/>
      <c r="BQ240" s="108"/>
      <c r="BR240" s="108"/>
      <c r="BS240" s="108"/>
      <c r="BT240" s="108"/>
      <c r="BU240" s="108"/>
      <c r="BV240" s="108"/>
      <c r="BW240" s="108"/>
      <c r="BX240" s="108"/>
      <c r="BY240" s="108"/>
      <c r="BZ240" s="108"/>
      <c r="CA240" s="108"/>
      <c r="CB240" s="108"/>
      <c r="CC240" s="108"/>
      <c r="CD240" s="108"/>
      <c r="CE240" s="108"/>
      <c r="CF240" s="108"/>
      <c r="CG240" s="108"/>
      <c r="CH240" s="108"/>
      <c r="CI240" s="108"/>
      <c r="CJ240" s="108"/>
      <c r="CK240" s="108"/>
      <c r="CL240" s="108"/>
      <c r="CM240" s="108"/>
      <c r="CN240" s="108"/>
      <c r="CO240" s="108"/>
      <c r="CP240" s="108"/>
      <c r="CQ240" s="108"/>
      <c r="CR240" s="108"/>
      <c r="CS240" s="108"/>
      <c r="CT240" s="108"/>
      <c r="CU240" s="108"/>
      <c r="CV240" s="108"/>
      <c r="CW240" s="108"/>
      <c r="CX240" s="108"/>
      <c r="CY240" s="108"/>
      <c r="CZ240" s="108"/>
      <c r="DA240" s="108"/>
      <c r="DB240" s="108"/>
      <c r="DC240" s="108"/>
      <c r="DD240" s="108"/>
      <c r="DE240" s="108"/>
      <c r="DF240" s="108"/>
      <c r="DG240" s="108"/>
      <c r="DH240" s="108"/>
      <c r="DI240" s="108"/>
      <c r="DJ240" s="108"/>
      <c r="DK240" s="108"/>
      <c r="DL240" s="108"/>
      <c r="DM240" s="108"/>
      <c r="DN240" s="108"/>
      <c r="DO240" s="108"/>
      <c r="DP240" s="108"/>
      <c r="DQ240" s="108"/>
      <c r="DR240" s="108"/>
      <c r="DS240" s="108"/>
      <c r="DT240" s="108"/>
      <c r="DU240" s="108"/>
      <c r="DV240" s="108"/>
      <c r="DW240" s="108"/>
      <c r="DX240" s="108"/>
      <c r="DY240" s="108"/>
      <c r="DZ240" s="108"/>
      <c r="EA240" s="108"/>
      <c r="EB240" s="108"/>
      <c r="EC240" s="108"/>
      <c r="ED240" s="108"/>
      <c r="EE240" s="108"/>
      <c r="EF240" s="108"/>
      <c r="EG240" s="108"/>
      <c r="EH240" s="108"/>
      <c r="EI240" s="108"/>
      <c r="EJ240" s="108"/>
      <c r="EK240" s="108"/>
      <c r="EL240" s="108"/>
      <c r="EM240" s="108"/>
      <c r="EN240" s="108"/>
      <c r="EO240" s="108"/>
      <c r="EP240" s="108"/>
      <c r="EQ240" s="108"/>
      <c r="ER240" s="108"/>
      <c r="ES240" s="108"/>
      <c r="ET240" s="108"/>
      <c r="EU240" s="108"/>
      <c r="EV240" s="108"/>
      <c r="EW240" s="108"/>
      <c r="EX240" s="108"/>
      <c r="EY240" s="108"/>
      <c r="EZ240" s="108"/>
      <c r="FA240" s="108"/>
      <c r="FB240" s="108"/>
      <c r="FC240" s="108"/>
      <c r="FD240" s="108"/>
      <c r="FE240" s="108"/>
      <c r="FF240" s="108"/>
      <c r="FG240" s="108"/>
      <c r="FH240" s="108"/>
      <c r="FI240" s="108"/>
      <c r="FJ240" s="108"/>
      <c r="FK240" s="108"/>
      <c r="FL240" s="108"/>
      <c r="FM240" s="108"/>
      <c r="FN240" s="108"/>
      <c r="FO240" s="108"/>
      <c r="FP240" s="108"/>
      <c r="FQ240" s="108"/>
      <c r="FR240" s="108"/>
      <c r="FS240" s="108"/>
      <c r="FT240" s="108"/>
      <c r="FU240" s="108"/>
      <c r="FV240" s="108"/>
      <c r="FW240" s="108"/>
      <c r="FX240" s="108"/>
      <c r="FY240" s="108"/>
      <c r="FZ240" s="108"/>
      <c r="GA240" s="108"/>
      <c r="GB240" s="108"/>
      <c r="GC240" s="108"/>
      <c r="GD240" s="108"/>
      <c r="GE240" s="108"/>
      <c r="GF240" s="108"/>
      <c r="GG240" s="108"/>
      <c r="GH240" s="108"/>
      <c r="GI240" s="108"/>
      <c r="GJ240" s="108"/>
      <c r="GK240" s="108"/>
      <c r="GL240" s="108"/>
      <c r="GM240" s="108"/>
      <c r="GN240" s="108"/>
      <c r="GO240" s="108"/>
      <c r="GP240" s="108"/>
      <c r="GQ240" s="108"/>
      <c r="GR240" s="108"/>
      <c r="GS240" s="108"/>
      <c r="GT240" s="108"/>
      <c r="GU240" s="108"/>
      <c r="GV240" s="108"/>
      <c r="GW240" s="108"/>
      <c r="GX240" s="108"/>
      <c r="GY240" s="108"/>
      <c r="GZ240" s="108"/>
      <c r="HA240" s="108"/>
      <c r="HB240" s="108"/>
      <c r="HC240" s="108"/>
      <c r="HD240" s="108"/>
      <c r="HE240" s="108"/>
      <c r="HF240" s="108"/>
      <c r="HG240" s="108"/>
      <c r="HH240" s="108"/>
      <c r="HI240" s="108"/>
      <c r="HJ240" s="108"/>
      <c r="HK240" s="108"/>
      <c r="HL240" s="108"/>
      <c r="HM240" s="108"/>
      <c r="HN240" s="108"/>
      <c r="HO240" s="108"/>
      <c r="HP240" s="108"/>
      <c r="HQ240" s="108"/>
      <c r="HR240" s="108"/>
      <c r="HS240" s="108"/>
      <c r="HT240" s="108"/>
      <c r="HU240" s="108"/>
      <c r="HV240" s="108"/>
      <c r="HW240" s="108"/>
      <c r="HX240" s="108"/>
      <c r="HY240" s="108"/>
      <c r="HZ240" s="108"/>
      <c r="IA240" s="108"/>
      <c r="IB240" s="108"/>
      <c r="IC240" s="108"/>
      <c r="ID240" s="108"/>
      <c r="IE240" s="108"/>
      <c r="IF240" s="108"/>
      <c r="IG240" s="108"/>
      <c r="IH240" s="108"/>
      <c r="II240" s="108"/>
      <c r="IJ240" s="108"/>
      <c r="IK240" s="108"/>
      <c r="IL240" s="108"/>
      <c r="IM240" s="108"/>
      <c r="IN240" s="108"/>
      <c r="IO240" s="108"/>
      <c r="IP240" s="108"/>
      <c r="IQ240" s="108"/>
      <c r="IR240" s="108"/>
      <c r="IS240" s="108"/>
      <c r="IT240" s="108"/>
      <c r="IU240" s="108"/>
      <c r="IV240" s="108"/>
      <c r="IW240" s="108"/>
      <c r="IX240" s="108"/>
      <c r="IY240" s="108"/>
      <c r="IZ240" s="108"/>
      <c r="JA240" s="108"/>
      <c r="JB240" s="108"/>
      <c r="JC240" s="108"/>
      <c r="JD240" s="108"/>
      <c r="JE240" s="108"/>
      <c r="JF240" s="108"/>
      <c r="JG240" s="108"/>
      <c r="JH240" s="108"/>
      <c r="JI240" s="108"/>
      <c r="JJ240" s="108"/>
      <c r="JK240" s="108"/>
      <c r="JL240" s="108"/>
      <c r="JM240" s="108"/>
      <c r="JN240" s="108"/>
      <c r="JO240" s="108"/>
      <c r="JP240" s="108"/>
      <c r="JQ240" s="108"/>
      <c r="JR240" s="108"/>
      <c r="JS240" s="108"/>
      <c r="JT240" s="108"/>
      <c r="JU240" s="108"/>
      <c r="JV240" s="108"/>
      <c r="JW240" s="108"/>
      <c r="JX240" s="108"/>
      <c r="JY240" s="108"/>
      <c r="JZ240" s="108"/>
      <c r="KA240" s="108"/>
      <c r="KB240" s="108"/>
      <c r="KC240" s="108"/>
      <c r="KD240" s="108"/>
      <c r="KE240" s="108"/>
      <c r="KF240" s="108"/>
      <c r="KG240" s="108"/>
      <c r="KH240" s="108"/>
      <c r="KI240" s="108"/>
      <c r="KJ240" s="108"/>
      <c r="KK240" s="108"/>
      <c r="KL240" s="108"/>
      <c r="KM240" s="108"/>
      <c r="KN240" s="108"/>
      <c r="KO240" s="108"/>
      <c r="KP240" s="108"/>
      <c r="KQ240" s="108"/>
      <c r="KR240" s="108"/>
      <c r="KS240" s="108"/>
      <c r="KT240" s="108"/>
      <c r="KU240" s="108"/>
      <c r="KV240" s="108"/>
      <c r="KW240" s="108"/>
      <c r="KX240" s="108"/>
      <c r="KY240" s="108"/>
      <c r="KZ240" s="108"/>
      <c r="LA240" s="108"/>
      <c r="LB240" s="108"/>
      <c r="LC240" s="108"/>
      <c r="LD240" s="108"/>
      <c r="LE240" s="108"/>
      <c r="LF240" s="108"/>
      <c r="LG240" s="108"/>
      <c r="LH240" s="108"/>
      <c r="LI240" s="108"/>
      <c r="LJ240" s="108"/>
      <c r="LK240" s="108"/>
      <c r="LL240" s="108"/>
      <c r="LM240" s="108"/>
      <c r="LN240" s="108"/>
      <c r="LO240" s="108"/>
      <c r="LP240" s="108"/>
      <c r="LQ240" s="108"/>
      <c r="LR240" s="108"/>
      <c r="LS240" s="108"/>
      <c r="LT240" s="108"/>
      <c r="LU240" s="108"/>
      <c r="LV240" s="108"/>
      <c r="LW240" s="108"/>
      <c r="LX240" s="108"/>
      <c r="LY240" s="108"/>
      <c r="LZ240" s="108"/>
      <c r="MA240" s="108"/>
      <c r="MB240" s="108"/>
      <c r="MC240" s="108"/>
      <c r="MD240" s="108"/>
      <c r="ME240" s="108"/>
    </row>
    <row r="241" spans="1:343">
      <c r="A241" s="3"/>
      <c r="B241" s="438"/>
      <c r="C241" s="438"/>
      <c r="D241" s="438"/>
      <c r="E241" s="438"/>
      <c r="F241" s="438"/>
      <c r="G241" s="438"/>
      <c r="H241" s="438"/>
      <c r="I241" s="438"/>
      <c r="J241" s="438"/>
      <c r="K241" s="438"/>
      <c r="L241" s="438"/>
      <c r="M241" s="438"/>
      <c r="N241" s="438"/>
      <c r="O241" s="438"/>
      <c r="P241" s="438"/>
      <c r="Q241" s="438"/>
      <c r="R241" s="438"/>
      <c r="S241" s="438"/>
      <c r="T241" s="438"/>
      <c r="U241" s="438"/>
      <c r="V241" s="438"/>
      <c r="W241" s="438"/>
      <c r="X241" s="438"/>
      <c r="Y241" s="438"/>
      <c r="Z241" s="438"/>
      <c r="AA241" s="438"/>
      <c r="AB241" s="438"/>
      <c r="AC241" s="438"/>
      <c r="AD241" s="438"/>
      <c r="AE241" s="154"/>
      <c r="AF241" s="154"/>
      <c r="AG241" s="154"/>
      <c r="AH241" s="154"/>
      <c r="AI241" s="154"/>
      <c r="AJ241" s="108"/>
      <c r="AK241" s="154"/>
      <c r="AL241" s="108"/>
      <c r="AM241" s="108"/>
      <c r="AN241" s="108"/>
      <c r="AO241" s="108"/>
      <c r="AP241" s="108"/>
      <c r="AQ241" s="108"/>
      <c r="AR241" s="108"/>
      <c r="AS241" s="108"/>
      <c r="AT241" s="108"/>
      <c r="AU241" s="108"/>
      <c r="AV241" s="108"/>
      <c r="AW241" s="108"/>
      <c r="AX241" s="108"/>
      <c r="AY241" s="108"/>
      <c r="AZ241" s="108"/>
      <c r="BA241" s="108"/>
      <c r="BB241" s="108"/>
      <c r="BC241" s="108"/>
      <c r="BD241" s="108"/>
      <c r="BE241" s="108"/>
      <c r="BF241" s="108"/>
      <c r="BG241" s="108"/>
      <c r="BH241" s="108"/>
      <c r="BI241" s="108"/>
      <c r="BJ241" s="108"/>
      <c r="BK241" s="108"/>
      <c r="BL241" s="108"/>
      <c r="BM241" s="108"/>
      <c r="BN241" s="108"/>
      <c r="BO241" s="108"/>
      <c r="BP241" s="108"/>
      <c r="BQ241" s="108"/>
      <c r="BR241" s="108"/>
      <c r="BS241" s="108"/>
      <c r="BT241" s="108"/>
      <c r="BU241" s="108"/>
      <c r="BV241" s="108"/>
      <c r="BW241" s="108"/>
      <c r="BX241" s="108"/>
      <c r="BY241" s="108"/>
      <c r="BZ241" s="108"/>
      <c r="CA241" s="108"/>
      <c r="CB241" s="108"/>
      <c r="CC241" s="108"/>
      <c r="CD241" s="108"/>
      <c r="CE241" s="108"/>
      <c r="CF241" s="108"/>
      <c r="CG241" s="108"/>
      <c r="CH241" s="108"/>
      <c r="CI241" s="108"/>
      <c r="CJ241" s="108"/>
      <c r="CK241" s="108"/>
      <c r="CL241" s="108"/>
      <c r="CM241" s="108"/>
      <c r="CN241" s="108"/>
      <c r="CO241" s="108"/>
      <c r="CP241" s="108"/>
      <c r="CQ241" s="108"/>
      <c r="CR241" s="108"/>
      <c r="CS241" s="108"/>
      <c r="CT241" s="108"/>
      <c r="CU241" s="108"/>
      <c r="CV241" s="108"/>
      <c r="CW241" s="108"/>
      <c r="CX241" s="108"/>
      <c r="CY241" s="108"/>
      <c r="CZ241" s="108"/>
      <c r="DA241" s="108"/>
      <c r="DB241" s="108"/>
      <c r="DC241" s="108"/>
      <c r="DD241" s="108"/>
      <c r="DE241" s="108"/>
      <c r="DF241" s="108"/>
      <c r="DG241" s="108"/>
      <c r="DH241" s="108"/>
      <c r="DI241" s="108"/>
      <c r="DJ241" s="108"/>
      <c r="DK241" s="108"/>
      <c r="DL241" s="108"/>
      <c r="DM241" s="108"/>
      <c r="DN241" s="108"/>
      <c r="DO241" s="108"/>
      <c r="DP241" s="108"/>
      <c r="DQ241" s="108"/>
      <c r="DR241" s="108"/>
      <c r="DS241" s="108"/>
      <c r="DT241" s="108"/>
      <c r="DU241" s="108"/>
      <c r="DV241" s="108"/>
      <c r="DW241" s="108"/>
      <c r="DX241" s="108"/>
      <c r="DY241" s="108"/>
      <c r="DZ241" s="108"/>
      <c r="EA241" s="108"/>
      <c r="EB241" s="108"/>
      <c r="EC241" s="108"/>
      <c r="ED241" s="108"/>
      <c r="EE241" s="108"/>
      <c r="EF241" s="108"/>
      <c r="EG241" s="108"/>
      <c r="EH241" s="108"/>
      <c r="EI241" s="108"/>
      <c r="EJ241" s="108"/>
      <c r="EK241" s="108"/>
      <c r="EL241" s="108"/>
      <c r="EM241" s="108"/>
      <c r="EN241" s="108"/>
      <c r="EO241" s="108"/>
      <c r="EP241" s="108"/>
      <c r="EQ241" s="108"/>
      <c r="ER241" s="108"/>
      <c r="ES241" s="108"/>
      <c r="ET241" s="108"/>
      <c r="EU241" s="108"/>
      <c r="EV241" s="108"/>
      <c r="EW241" s="108"/>
      <c r="EX241" s="108"/>
      <c r="EY241" s="108"/>
      <c r="EZ241" s="108"/>
      <c r="FA241" s="108"/>
      <c r="FB241" s="108"/>
      <c r="FC241" s="108"/>
      <c r="FD241" s="108"/>
      <c r="FE241" s="108"/>
      <c r="FF241" s="108"/>
      <c r="FG241" s="108"/>
      <c r="FH241" s="108"/>
      <c r="FI241" s="108"/>
      <c r="FJ241" s="108"/>
      <c r="FK241" s="108"/>
      <c r="FL241" s="108"/>
      <c r="FM241" s="108"/>
      <c r="FN241" s="108"/>
      <c r="FO241" s="108"/>
      <c r="FP241" s="108"/>
      <c r="FQ241" s="108"/>
      <c r="FR241" s="108"/>
      <c r="FS241" s="108"/>
      <c r="FT241" s="108"/>
      <c r="FU241" s="108"/>
      <c r="FV241" s="108"/>
      <c r="FW241" s="108"/>
      <c r="FX241" s="108"/>
      <c r="FY241" s="108"/>
      <c r="FZ241" s="108"/>
      <c r="GA241" s="108"/>
      <c r="GB241" s="108"/>
      <c r="GC241" s="108"/>
      <c r="GD241" s="108"/>
      <c r="GE241" s="108"/>
      <c r="GF241" s="108"/>
      <c r="GG241" s="108"/>
      <c r="GH241" s="108"/>
      <c r="GI241" s="108"/>
      <c r="GJ241" s="108"/>
      <c r="GK241" s="108"/>
      <c r="GL241" s="108"/>
      <c r="GM241" s="108"/>
      <c r="GN241" s="108"/>
      <c r="GO241" s="108"/>
      <c r="GP241" s="108"/>
      <c r="GQ241" s="108"/>
      <c r="GR241" s="108"/>
      <c r="GS241" s="108"/>
      <c r="GT241" s="108"/>
      <c r="GU241" s="108"/>
      <c r="GV241" s="108"/>
      <c r="GW241" s="108"/>
      <c r="GX241" s="108"/>
      <c r="GY241" s="108"/>
      <c r="GZ241" s="108"/>
      <c r="HA241" s="108"/>
      <c r="HB241" s="108"/>
      <c r="HC241" s="108"/>
      <c r="HD241" s="108"/>
      <c r="HE241" s="108"/>
      <c r="HF241" s="108"/>
      <c r="HG241" s="108"/>
      <c r="HH241" s="108"/>
      <c r="HI241" s="108"/>
      <c r="HJ241" s="108"/>
      <c r="HK241" s="108"/>
      <c r="HL241" s="108"/>
      <c r="HM241" s="108"/>
      <c r="HN241" s="108"/>
      <c r="HO241" s="108"/>
      <c r="HP241" s="108"/>
      <c r="HQ241" s="108"/>
      <c r="HR241" s="108"/>
      <c r="HS241" s="108"/>
      <c r="HT241" s="108"/>
      <c r="HU241" s="108"/>
      <c r="HV241" s="108"/>
      <c r="HW241" s="108"/>
      <c r="HX241" s="108"/>
      <c r="HY241" s="108"/>
      <c r="HZ241" s="108"/>
      <c r="IA241" s="108"/>
      <c r="IB241" s="108"/>
      <c r="IC241" s="108"/>
      <c r="ID241" s="108"/>
      <c r="IE241" s="108"/>
      <c r="IF241" s="108"/>
      <c r="IG241" s="108"/>
      <c r="IH241" s="108"/>
      <c r="II241" s="108"/>
      <c r="IJ241" s="108"/>
      <c r="IK241" s="108"/>
      <c r="IL241" s="108"/>
      <c r="IM241" s="108"/>
      <c r="IN241" s="108"/>
      <c r="IO241" s="108"/>
      <c r="IP241" s="108"/>
      <c r="IQ241" s="108"/>
      <c r="IR241" s="108"/>
      <c r="IS241" s="108"/>
      <c r="IT241" s="108"/>
      <c r="IU241" s="108"/>
      <c r="IV241" s="108"/>
      <c r="IW241" s="108"/>
      <c r="IX241" s="108"/>
      <c r="IY241" s="108"/>
      <c r="IZ241" s="108"/>
      <c r="JA241" s="108"/>
      <c r="JB241" s="108"/>
      <c r="JC241" s="108"/>
      <c r="JD241" s="108"/>
      <c r="JE241" s="108"/>
      <c r="JF241" s="108"/>
      <c r="JG241" s="108"/>
      <c r="JH241" s="108"/>
      <c r="JI241" s="108"/>
      <c r="JJ241" s="108"/>
      <c r="JK241" s="108"/>
      <c r="JL241" s="108"/>
      <c r="JM241" s="108"/>
      <c r="JN241" s="108"/>
      <c r="JO241" s="108"/>
      <c r="JP241" s="108"/>
      <c r="JQ241" s="108"/>
      <c r="JR241" s="108"/>
      <c r="JS241" s="108"/>
      <c r="JT241" s="108"/>
      <c r="JU241" s="108"/>
      <c r="JV241" s="108"/>
      <c r="JW241" s="108"/>
      <c r="JX241" s="108"/>
      <c r="JY241" s="108"/>
      <c r="JZ241" s="108"/>
      <c r="KA241" s="108"/>
      <c r="KB241" s="108"/>
      <c r="KC241" s="108"/>
      <c r="KD241" s="108"/>
      <c r="KE241" s="108"/>
      <c r="KF241" s="108"/>
      <c r="KG241" s="108"/>
      <c r="KH241" s="108"/>
      <c r="KI241" s="108"/>
      <c r="KJ241" s="108"/>
      <c r="KK241" s="108"/>
      <c r="KL241" s="108"/>
      <c r="KM241" s="108"/>
      <c r="KN241" s="108"/>
      <c r="KO241" s="108"/>
      <c r="KP241" s="108"/>
      <c r="KQ241" s="108"/>
      <c r="KR241" s="108"/>
      <c r="KS241" s="108"/>
      <c r="KT241" s="108"/>
      <c r="KU241" s="108"/>
      <c r="KV241" s="108"/>
      <c r="KW241" s="108"/>
      <c r="KX241" s="108"/>
      <c r="KY241" s="108"/>
      <c r="KZ241" s="108"/>
      <c r="LA241" s="108"/>
      <c r="LB241" s="108"/>
      <c r="LC241" s="108"/>
      <c r="LD241" s="108"/>
      <c r="LE241" s="108"/>
      <c r="LF241" s="108"/>
      <c r="LG241" s="108"/>
      <c r="LH241" s="108"/>
      <c r="LI241" s="108"/>
      <c r="LJ241" s="108"/>
      <c r="LK241" s="108"/>
      <c r="LL241" s="108"/>
      <c r="LM241" s="108"/>
      <c r="LN241" s="108"/>
      <c r="LO241" s="108"/>
      <c r="LP241" s="108"/>
      <c r="LQ241" s="108"/>
      <c r="LR241" s="108"/>
      <c r="LS241" s="108"/>
      <c r="LT241" s="108"/>
      <c r="LU241" s="108"/>
      <c r="LV241" s="108"/>
      <c r="LW241" s="108"/>
      <c r="LX241" s="108"/>
      <c r="LY241" s="108"/>
      <c r="LZ241" s="108"/>
      <c r="MA241" s="108"/>
      <c r="MB241" s="108"/>
      <c r="MC241" s="108"/>
      <c r="MD241" s="108"/>
      <c r="ME241" s="108"/>
    </row>
    <row r="242" spans="1:343">
      <c r="A242" s="3"/>
      <c r="B242" s="438"/>
      <c r="C242" s="438"/>
      <c r="D242" s="438"/>
      <c r="E242" s="438"/>
      <c r="F242" s="438"/>
      <c r="G242" s="438"/>
      <c r="H242" s="438"/>
      <c r="I242" s="438"/>
      <c r="J242" s="438"/>
      <c r="K242" s="438"/>
      <c r="L242" s="438"/>
      <c r="M242" s="438"/>
      <c r="N242" s="438"/>
      <c r="O242" s="438"/>
      <c r="P242" s="438"/>
      <c r="Q242" s="438"/>
      <c r="R242" s="438"/>
      <c r="S242" s="438"/>
      <c r="T242" s="438"/>
      <c r="U242" s="438"/>
      <c r="V242" s="438"/>
      <c r="W242" s="438"/>
      <c r="X242" s="438"/>
      <c r="Y242" s="438"/>
      <c r="Z242" s="438"/>
      <c r="AA242" s="438"/>
      <c r="AB242" s="438"/>
      <c r="AC242" s="438"/>
      <c r="AD242" s="438"/>
      <c r="AE242" s="154"/>
      <c r="AF242" s="154"/>
      <c r="AG242" s="154"/>
      <c r="AH242" s="154"/>
      <c r="AI242" s="154"/>
      <c r="AJ242" s="108"/>
      <c r="AK242" s="154"/>
      <c r="AL242" s="108"/>
      <c r="AM242" s="108"/>
      <c r="AN242" s="108"/>
      <c r="AO242" s="108"/>
      <c r="AP242" s="108"/>
      <c r="AQ242" s="108"/>
      <c r="AR242" s="108"/>
      <c r="AS242" s="108"/>
      <c r="AT242" s="108"/>
      <c r="AU242" s="108"/>
      <c r="AV242" s="108"/>
      <c r="AW242" s="108"/>
      <c r="AX242" s="108"/>
      <c r="AY242" s="108"/>
      <c r="AZ242" s="108"/>
      <c r="BA242" s="108"/>
      <c r="BB242" s="108"/>
      <c r="BC242" s="108"/>
      <c r="BD242" s="108"/>
      <c r="BE242" s="108"/>
      <c r="BF242" s="108"/>
      <c r="BG242" s="108"/>
      <c r="BH242" s="108"/>
      <c r="BI242" s="108"/>
      <c r="BJ242" s="108"/>
      <c r="BK242" s="108"/>
      <c r="BL242" s="108"/>
      <c r="BM242" s="108"/>
      <c r="BN242" s="108"/>
      <c r="BO242" s="108"/>
      <c r="BP242" s="108"/>
      <c r="BQ242" s="108"/>
      <c r="BR242" s="108"/>
      <c r="BS242" s="108"/>
      <c r="BT242" s="108"/>
      <c r="BU242" s="108"/>
      <c r="BV242" s="108"/>
      <c r="BW242" s="108"/>
      <c r="BX242" s="108"/>
      <c r="BY242" s="108"/>
      <c r="BZ242" s="108"/>
      <c r="CA242" s="108"/>
      <c r="CB242" s="108"/>
      <c r="CC242" s="108"/>
      <c r="CD242" s="108"/>
      <c r="CE242" s="108"/>
      <c r="CF242" s="108"/>
      <c r="CG242" s="108"/>
      <c r="CH242" s="108"/>
      <c r="CI242" s="108"/>
      <c r="CJ242" s="108"/>
      <c r="CK242" s="108"/>
      <c r="CL242" s="108"/>
      <c r="CM242" s="108"/>
      <c r="CN242" s="108"/>
      <c r="CO242" s="108"/>
      <c r="CP242" s="108"/>
      <c r="CQ242" s="108"/>
      <c r="CR242" s="108"/>
      <c r="CS242" s="108"/>
      <c r="CT242" s="108"/>
      <c r="CU242" s="108"/>
      <c r="CV242" s="108"/>
      <c r="CW242" s="108"/>
      <c r="CX242" s="108"/>
      <c r="CY242" s="108"/>
      <c r="CZ242" s="108"/>
      <c r="DA242" s="108"/>
      <c r="DB242" s="108"/>
      <c r="DC242" s="108"/>
      <c r="DD242" s="108"/>
      <c r="DE242" s="108"/>
      <c r="DF242" s="108"/>
      <c r="DG242" s="108"/>
      <c r="DH242" s="108"/>
      <c r="DI242" s="108"/>
      <c r="DJ242" s="108"/>
      <c r="DK242" s="108"/>
      <c r="DL242" s="108"/>
      <c r="DM242" s="108"/>
      <c r="DN242" s="108"/>
      <c r="DO242" s="108"/>
      <c r="DP242" s="108"/>
      <c r="DQ242" s="108"/>
      <c r="DR242" s="108"/>
      <c r="DS242" s="108"/>
      <c r="DT242" s="108"/>
      <c r="DU242" s="108"/>
      <c r="DV242" s="108"/>
      <c r="DW242" s="108"/>
      <c r="DX242" s="108"/>
      <c r="DY242" s="108"/>
      <c r="DZ242" s="108"/>
      <c r="EA242" s="108"/>
      <c r="EB242" s="108"/>
      <c r="EC242" s="108"/>
      <c r="ED242" s="108"/>
      <c r="EE242" s="108"/>
      <c r="EF242" s="108"/>
      <c r="EG242" s="108"/>
      <c r="EH242" s="108"/>
      <c r="EI242" s="108"/>
      <c r="EJ242" s="108"/>
      <c r="EK242" s="108"/>
      <c r="EL242" s="108"/>
      <c r="EM242" s="108"/>
      <c r="EN242" s="108"/>
      <c r="EO242" s="108"/>
      <c r="EP242" s="108"/>
      <c r="EQ242" s="108"/>
      <c r="ER242" s="108"/>
      <c r="ES242" s="108"/>
      <c r="ET242" s="108"/>
      <c r="EU242" s="108"/>
      <c r="EV242" s="108"/>
      <c r="EW242" s="108"/>
      <c r="EX242" s="108"/>
      <c r="EY242" s="108"/>
      <c r="EZ242" s="108"/>
      <c r="FA242" s="108"/>
      <c r="FB242" s="108"/>
      <c r="FC242" s="108"/>
      <c r="FD242" s="108"/>
      <c r="FE242" s="108"/>
      <c r="FF242" s="108"/>
      <c r="FG242" s="108"/>
      <c r="FH242" s="108"/>
      <c r="FI242" s="108"/>
      <c r="FJ242" s="108"/>
      <c r="FK242" s="108"/>
      <c r="FL242" s="108"/>
      <c r="FM242" s="108"/>
      <c r="FN242" s="108"/>
      <c r="FO242" s="108"/>
      <c r="FP242" s="108"/>
      <c r="FQ242" s="108"/>
      <c r="FR242" s="108"/>
      <c r="FS242" s="108"/>
      <c r="FT242" s="108"/>
      <c r="FU242" s="108"/>
      <c r="FV242" s="108"/>
      <c r="FW242" s="108"/>
      <c r="FX242" s="108"/>
      <c r="FY242" s="108"/>
      <c r="FZ242" s="108"/>
      <c r="GA242" s="108"/>
      <c r="GB242" s="108"/>
      <c r="GC242" s="108"/>
      <c r="GD242" s="108"/>
      <c r="GE242" s="108"/>
      <c r="GF242" s="108"/>
      <c r="GG242" s="108"/>
      <c r="GH242" s="108"/>
      <c r="GI242" s="108"/>
      <c r="GJ242" s="108"/>
      <c r="GK242" s="108"/>
      <c r="GL242" s="108"/>
      <c r="GM242" s="108"/>
      <c r="GN242" s="108"/>
      <c r="GO242" s="108"/>
      <c r="GP242" s="108"/>
      <c r="GQ242" s="108"/>
      <c r="GR242" s="108"/>
      <c r="GS242" s="108"/>
      <c r="GT242" s="108"/>
      <c r="GU242" s="108"/>
      <c r="GV242" s="108"/>
      <c r="GW242" s="108"/>
      <c r="GX242" s="108"/>
      <c r="GY242" s="108"/>
      <c r="GZ242" s="108"/>
      <c r="HA242" s="108"/>
      <c r="HB242" s="108"/>
      <c r="HC242" s="108"/>
      <c r="HD242" s="108"/>
      <c r="HE242" s="108"/>
      <c r="HF242" s="108"/>
      <c r="HG242" s="108"/>
      <c r="HH242" s="108"/>
      <c r="HI242" s="108"/>
      <c r="HJ242" s="108"/>
      <c r="HK242" s="108"/>
      <c r="HL242" s="108"/>
      <c r="HM242" s="108"/>
      <c r="HN242" s="108"/>
      <c r="HO242" s="108"/>
      <c r="HP242" s="108"/>
      <c r="HQ242" s="108"/>
      <c r="HR242" s="108"/>
      <c r="HS242" s="108"/>
      <c r="HT242" s="108"/>
      <c r="HU242" s="108"/>
      <c r="HV242" s="108"/>
      <c r="HW242" s="108"/>
      <c r="HX242" s="108"/>
      <c r="HY242" s="108"/>
      <c r="HZ242" s="108"/>
      <c r="IA242" s="108"/>
      <c r="IB242" s="108"/>
      <c r="IC242" s="108"/>
      <c r="ID242" s="108"/>
      <c r="IE242" s="108"/>
      <c r="IF242" s="108"/>
      <c r="IG242" s="108"/>
      <c r="IH242" s="108"/>
      <c r="II242" s="108"/>
      <c r="IJ242" s="108"/>
      <c r="IK242" s="108"/>
      <c r="IL242" s="108"/>
      <c r="IM242" s="108"/>
      <c r="IN242" s="108"/>
      <c r="IO242" s="108"/>
      <c r="IP242" s="108"/>
      <c r="IQ242" s="108"/>
      <c r="IR242" s="108"/>
      <c r="IS242" s="108"/>
      <c r="IT242" s="108"/>
      <c r="IU242" s="108"/>
      <c r="IV242" s="108"/>
      <c r="IW242" s="108"/>
      <c r="IX242" s="108"/>
      <c r="IY242" s="108"/>
      <c r="IZ242" s="108"/>
      <c r="JA242" s="108"/>
      <c r="JB242" s="108"/>
      <c r="JC242" s="108"/>
      <c r="JD242" s="108"/>
      <c r="JE242" s="108"/>
      <c r="JF242" s="108"/>
      <c r="JG242" s="108"/>
      <c r="JH242" s="108"/>
      <c r="JI242" s="108"/>
      <c r="JJ242" s="108"/>
      <c r="JK242" s="108"/>
      <c r="JL242" s="108"/>
      <c r="JM242" s="108"/>
      <c r="JN242" s="108"/>
      <c r="JO242" s="108"/>
      <c r="JP242" s="108"/>
      <c r="JQ242" s="108"/>
      <c r="JR242" s="108"/>
      <c r="JS242" s="108"/>
      <c r="JT242" s="108"/>
      <c r="JU242" s="108"/>
      <c r="JV242" s="108"/>
      <c r="JW242" s="108"/>
      <c r="JX242" s="108"/>
      <c r="JY242" s="108"/>
      <c r="JZ242" s="108"/>
      <c r="KA242" s="108"/>
      <c r="KB242" s="108"/>
      <c r="KC242" s="108"/>
      <c r="KD242" s="108"/>
      <c r="KE242" s="108"/>
      <c r="KF242" s="108"/>
      <c r="KG242" s="108"/>
      <c r="KH242" s="108"/>
      <c r="KI242" s="108"/>
      <c r="KJ242" s="108"/>
      <c r="KK242" s="108"/>
      <c r="KL242" s="108"/>
      <c r="KM242" s="108"/>
      <c r="KN242" s="108"/>
      <c r="KO242" s="108"/>
      <c r="KP242" s="108"/>
      <c r="KQ242" s="108"/>
      <c r="KR242" s="108"/>
      <c r="KS242" s="108"/>
      <c r="KT242" s="108"/>
      <c r="KU242" s="108"/>
      <c r="KV242" s="108"/>
      <c r="KW242" s="108"/>
      <c r="KX242" s="108"/>
      <c r="KY242" s="108"/>
      <c r="KZ242" s="108"/>
      <c r="LA242" s="108"/>
      <c r="LB242" s="108"/>
      <c r="LC242" s="108"/>
      <c r="LD242" s="108"/>
      <c r="LE242" s="108"/>
      <c r="LF242" s="108"/>
      <c r="LG242" s="108"/>
      <c r="LH242" s="108"/>
      <c r="LI242" s="108"/>
      <c r="LJ242" s="108"/>
      <c r="LK242" s="108"/>
      <c r="LL242" s="108"/>
      <c r="LM242" s="108"/>
      <c r="LN242" s="108"/>
      <c r="LO242" s="108"/>
      <c r="LP242" s="108"/>
      <c r="LQ242" s="108"/>
      <c r="LR242" s="108"/>
      <c r="LS242" s="108"/>
      <c r="LT242" s="108"/>
      <c r="LU242" s="108"/>
      <c r="LV242" s="108"/>
      <c r="LW242" s="108"/>
      <c r="LX242" s="108"/>
      <c r="LY242" s="108"/>
      <c r="LZ242" s="108"/>
      <c r="MA242" s="108"/>
      <c r="MB242" s="108"/>
      <c r="MC242" s="108"/>
      <c r="MD242" s="108"/>
      <c r="ME242" s="108"/>
    </row>
    <row r="243" spans="1:343">
      <c r="A243" s="3"/>
      <c r="B243" s="438"/>
      <c r="C243" s="438"/>
      <c r="D243" s="438"/>
      <c r="E243" s="438"/>
      <c r="F243" s="438"/>
      <c r="G243" s="438"/>
      <c r="H243" s="438"/>
      <c r="I243" s="438"/>
      <c r="J243" s="438"/>
      <c r="K243" s="438"/>
      <c r="L243" s="438"/>
      <c r="M243" s="438"/>
      <c r="N243" s="438"/>
      <c r="O243" s="438"/>
      <c r="P243" s="438"/>
      <c r="Q243" s="438"/>
      <c r="R243" s="438"/>
      <c r="S243" s="438"/>
      <c r="T243" s="438"/>
      <c r="U243" s="438"/>
      <c r="V243" s="438"/>
      <c r="W243" s="438"/>
      <c r="X243" s="438"/>
      <c r="Y243" s="438"/>
      <c r="Z243" s="438"/>
      <c r="AA243" s="438"/>
      <c r="AB243" s="438"/>
      <c r="AC243" s="438"/>
      <c r="AD243" s="438"/>
      <c r="AE243" s="154"/>
      <c r="AF243" s="154"/>
      <c r="AG243" s="154"/>
      <c r="AH243" s="154"/>
      <c r="AI243" s="154"/>
      <c r="AJ243" s="108"/>
      <c r="AK243" s="154"/>
      <c r="AL243" s="108"/>
      <c r="AM243" s="108"/>
      <c r="AN243" s="108"/>
      <c r="AO243" s="108"/>
      <c r="AP243" s="108"/>
      <c r="AQ243" s="108"/>
      <c r="AR243" s="108"/>
      <c r="AS243" s="108"/>
      <c r="AT243" s="108"/>
      <c r="AU243" s="108"/>
      <c r="AV243" s="108"/>
      <c r="AW243" s="108"/>
      <c r="AX243" s="108"/>
      <c r="AY243" s="108"/>
      <c r="AZ243" s="108"/>
      <c r="BA243" s="108"/>
      <c r="BB243" s="108"/>
      <c r="BC243" s="108"/>
      <c r="BD243" s="108"/>
      <c r="BE243" s="108"/>
      <c r="BF243" s="108"/>
      <c r="BG243" s="108"/>
      <c r="BH243" s="108"/>
      <c r="BI243" s="108"/>
      <c r="BJ243" s="108"/>
      <c r="BK243" s="108"/>
      <c r="BL243" s="108"/>
      <c r="BM243" s="108"/>
      <c r="BN243" s="108"/>
      <c r="BO243" s="108"/>
      <c r="BP243" s="108"/>
      <c r="BQ243" s="108"/>
      <c r="BR243" s="108"/>
      <c r="BS243" s="108"/>
      <c r="BT243" s="108"/>
      <c r="BU243" s="108"/>
      <c r="BV243" s="108"/>
      <c r="BW243" s="108"/>
      <c r="BX243" s="108"/>
      <c r="BY243" s="108"/>
      <c r="BZ243" s="108"/>
      <c r="CA243" s="108"/>
      <c r="CB243" s="108"/>
      <c r="CC243" s="108"/>
      <c r="CD243" s="108"/>
      <c r="CE243" s="108"/>
      <c r="CF243" s="108"/>
      <c r="CG243" s="108"/>
      <c r="CH243" s="108"/>
      <c r="CI243" s="108"/>
      <c r="CJ243" s="108"/>
      <c r="CK243" s="108"/>
      <c r="CL243" s="108"/>
      <c r="CM243" s="108"/>
      <c r="CN243" s="108"/>
      <c r="CO243" s="108"/>
      <c r="CP243" s="108"/>
      <c r="CQ243" s="108"/>
      <c r="CR243" s="108"/>
      <c r="CS243" s="108"/>
      <c r="CT243" s="108"/>
      <c r="CU243" s="108"/>
      <c r="CV243" s="108"/>
      <c r="CW243" s="108"/>
      <c r="CX243" s="108"/>
      <c r="CY243" s="108"/>
      <c r="CZ243" s="108"/>
      <c r="DA243" s="108"/>
      <c r="DB243" s="108"/>
      <c r="DC243" s="108"/>
      <c r="DD243" s="108"/>
      <c r="DE243" s="108"/>
      <c r="DF243" s="108"/>
      <c r="DG243" s="108"/>
      <c r="DH243" s="108"/>
      <c r="DI243" s="108"/>
      <c r="DJ243" s="108"/>
      <c r="DK243" s="108"/>
      <c r="DL243" s="108"/>
      <c r="DM243" s="108"/>
      <c r="DN243" s="108"/>
      <c r="DO243" s="108"/>
      <c r="DP243" s="108"/>
      <c r="DQ243" s="108"/>
      <c r="DR243" s="108"/>
      <c r="DS243" s="108"/>
      <c r="DT243" s="108"/>
      <c r="DU243" s="108"/>
      <c r="DV243" s="108"/>
      <c r="DW243" s="108"/>
      <c r="DX243" s="108"/>
      <c r="DY243" s="108"/>
      <c r="DZ243" s="108"/>
      <c r="EA243" s="108"/>
      <c r="EB243" s="108"/>
      <c r="EC243" s="108"/>
      <c r="ED243" s="108"/>
      <c r="EE243" s="108"/>
      <c r="EF243" s="108"/>
      <c r="EG243" s="108"/>
      <c r="EH243" s="108"/>
      <c r="EI243" s="108"/>
      <c r="EJ243" s="108"/>
      <c r="EK243" s="108"/>
      <c r="EL243" s="108"/>
      <c r="EM243" s="108"/>
      <c r="EN243" s="108"/>
      <c r="EO243" s="108"/>
      <c r="EP243" s="108"/>
      <c r="EQ243" s="108"/>
      <c r="ER243" s="108"/>
      <c r="ES243" s="108"/>
      <c r="ET243" s="108"/>
      <c r="EU243" s="108"/>
      <c r="EV243" s="108"/>
      <c r="EW243" s="108"/>
      <c r="EX243" s="108"/>
      <c r="EY243" s="108"/>
      <c r="EZ243" s="108"/>
      <c r="FA243" s="108"/>
      <c r="FB243" s="108"/>
      <c r="FC243" s="108"/>
      <c r="FD243" s="108"/>
      <c r="FE243" s="108"/>
      <c r="FF243" s="108"/>
      <c r="FG243" s="108"/>
      <c r="FH243" s="108"/>
      <c r="FI243" s="108"/>
      <c r="FJ243" s="108"/>
      <c r="FK243" s="108"/>
      <c r="FL243" s="108"/>
      <c r="FM243" s="108"/>
      <c r="FN243" s="108"/>
      <c r="FO243" s="108"/>
      <c r="FP243" s="108"/>
      <c r="FQ243" s="108"/>
      <c r="FR243" s="108"/>
      <c r="FS243" s="108"/>
      <c r="FT243" s="108"/>
      <c r="FU243" s="108"/>
      <c r="FV243" s="108"/>
      <c r="FW243" s="108"/>
      <c r="FX243" s="108"/>
      <c r="FY243" s="108"/>
      <c r="FZ243" s="108"/>
      <c r="GA243" s="108"/>
      <c r="GB243" s="108"/>
      <c r="GC243" s="108"/>
      <c r="GD243" s="108"/>
      <c r="GE243" s="108"/>
      <c r="GF243" s="108"/>
      <c r="GG243" s="108"/>
      <c r="GH243" s="108"/>
      <c r="GI243" s="108"/>
      <c r="GJ243" s="108"/>
      <c r="GK243" s="108"/>
      <c r="GL243" s="108"/>
      <c r="GM243" s="108"/>
      <c r="GN243" s="108"/>
      <c r="GO243" s="108"/>
      <c r="GP243" s="108"/>
      <c r="GQ243" s="108"/>
      <c r="GR243" s="108"/>
      <c r="GS243" s="108"/>
      <c r="GT243" s="108"/>
      <c r="GU243" s="108"/>
      <c r="GV243" s="108"/>
      <c r="GW243" s="108"/>
      <c r="GX243" s="108"/>
      <c r="GY243" s="108"/>
      <c r="GZ243" s="108"/>
      <c r="HA243" s="108"/>
      <c r="HB243" s="108"/>
      <c r="HC243" s="108"/>
      <c r="HD243" s="108"/>
      <c r="HE243" s="108"/>
      <c r="HF243" s="108"/>
      <c r="HG243" s="108"/>
      <c r="HH243" s="108"/>
      <c r="HI243" s="108"/>
      <c r="HJ243" s="108"/>
      <c r="HK243" s="108"/>
      <c r="HL243" s="108"/>
      <c r="HM243" s="108"/>
      <c r="HN243" s="108"/>
      <c r="HO243" s="108"/>
      <c r="HP243" s="108"/>
      <c r="HQ243" s="108"/>
      <c r="HR243" s="108"/>
      <c r="HS243" s="108"/>
      <c r="HT243" s="108"/>
      <c r="HU243" s="108"/>
      <c r="HV243" s="108"/>
      <c r="HW243" s="108"/>
      <c r="HX243" s="108"/>
      <c r="HY243" s="108"/>
      <c r="HZ243" s="108"/>
      <c r="IA243" s="108"/>
      <c r="IB243" s="108"/>
      <c r="IC243" s="108"/>
      <c r="ID243" s="108"/>
      <c r="IE243" s="108"/>
      <c r="IF243" s="108"/>
      <c r="IG243" s="108"/>
      <c r="IH243" s="108"/>
      <c r="II243" s="108"/>
      <c r="IJ243" s="108"/>
      <c r="IK243" s="108"/>
      <c r="IL243" s="108"/>
      <c r="IM243" s="108"/>
      <c r="IN243" s="108"/>
      <c r="IO243" s="108"/>
      <c r="IP243" s="108"/>
      <c r="IQ243" s="108"/>
      <c r="IR243" s="108"/>
      <c r="IS243" s="108"/>
      <c r="IT243" s="108"/>
      <c r="IU243" s="108"/>
      <c r="IV243" s="108"/>
      <c r="IW243" s="108"/>
      <c r="IX243" s="108"/>
      <c r="IY243" s="108"/>
      <c r="IZ243" s="108"/>
      <c r="JA243" s="108"/>
      <c r="JB243" s="108"/>
      <c r="JC243" s="108"/>
      <c r="JD243" s="108"/>
      <c r="JE243" s="108"/>
      <c r="JF243" s="108"/>
      <c r="JG243" s="108"/>
      <c r="JH243" s="108"/>
      <c r="JI243" s="108"/>
      <c r="JJ243" s="108"/>
      <c r="JK243" s="108"/>
      <c r="JL243" s="108"/>
      <c r="JM243" s="108"/>
      <c r="JN243" s="108"/>
      <c r="JO243" s="108"/>
      <c r="JP243" s="108"/>
      <c r="JQ243" s="108"/>
      <c r="JR243" s="108"/>
      <c r="JS243" s="108"/>
      <c r="JT243" s="108"/>
      <c r="JU243" s="108"/>
      <c r="JV243" s="108"/>
      <c r="JW243" s="108"/>
      <c r="JX243" s="108"/>
      <c r="JY243" s="108"/>
      <c r="JZ243" s="108"/>
      <c r="KA243" s="108"/>
      <c r="KB243" s="108"/>
      <c r="KC243" s="108"/>
      <c r="KD243" s="108"/>
      <c r="KE243" s="108"/>
      <c r="KF243" s="108"/>
      <c r="KG243" s="108"/>
      <c r="KH243" s="108"/>
      <c r="KI243" s="108"/>
      <c r="KJ243" s="108"/>
      <c r="KK243" s="108"/>
      <c r="KL243" s="108"/>
      <c r="KM243" s="108"/>
      <c r="KN243" s="108"/>
      <c r="KO243" s="108"/>
      <c r="KP243" s="108"/>
      <c r="KQ243" s="108"/>
      <c r="KR243" s="108"/>
      <c r="KS243" s="108"/>
      <c r="KT243" s="108"/>
      <c r="KU243" s="108"/>
      <c r="KV243" s="108"/>
      <c r="KW243" s="108"/>
      <c r="KX243" s="108"/>
      <c r="KY243" s="108"/>
      <c r="KZ243" s="108"/>
      <c r="LA243" s="108"/>
      <c r="LB243" s="108"/>
      <c r="LC243" s="108"/>
      <c r="LD243" s="108"/>
      <c r="LE243" s="108"/>
      <c r="LF243" s="108"/>
      <c r="LG243" s="108"/>
      <c r="LH243" s="108"/>
      <c r="LI243" s="108"/>
      <c r="LJ243" s="108"/>
      <c r="LK243" s="108"/>
      <c r="LL243" s="108"/>
      <c r="LM243" s="108"/>
      <c r="LN243" s="108"/>
      <c r="LO243" s="108"/>
      <c r="LP243" s="108"/>
      <c r="LQ243" s="108"/>
      <c r="LR243" s="108"/>
      <c r="LS243" s="108"/>
      <c r="LT243" s="108"/>
      <c r="LU243" s="108"/>
      <c r="LV243" s="108"/>
      <c r="LW243" s="108"/>
      <c r="LX243" s="108"/>
      <c r="LY243" s="108"/>
      <c r="LZ243" s="108"/>
      <c r="MA243" s="108"/>
      <c r="MB243" s="108"/>
      <c r="MC243" s="108"/>
      <c r="MD243" s="108"/>
      <c r="ME243" s="108"/>
    </row>
    <row r="244" spans="1:343">
      <c r="A244" s="3"/>
      <c r="B244" s="438"/>
      <c r="C244" s="438"/>
      <c r="D244" s="438"/>
      <c r="E244" s="438"/>
      <c r="F244" s="438"/>
      <c r="G244" s="438"/>
      <c r="H244" s="438"/>
      <c r="I244" s="438"/>
      <c r="J244" s="438"/>
      <c r="K244" s="438"/>
      <c r="L244" s="438"/>
      <c r="M244" s="438"/>
      <c r="N244" s="438"/>
      <c r="O244" s="438"/>
      <c r="P244" s="438"/>
      <c r="Q244" s="438"/>
      <c r="R244" s="438"/>
      <c r="S244" s="438"/>
      <c r="T244" s="438"/>
      <c r="U244" s="438"/>
      <c r="V244" s="438"/>
      <c r="W244" s="438"/>
      <c r="X244" s="438"/>
      <c r="Y244" s="438"/>
      <c r="Z244" s="438"/>
      <c r="AA244" s="438"/>
      <c r="AB244" s="438"/>
      <c r="AC244" s="438"/>
      <c r="AD244" s="438"/>
      <c r="AE244" s="154"/>
      <c r="AF244" s="154"/>
      <c r="AG244" s="154"/>
      <c r="AH244" s="154"/>
      <c r="AI244" s="154"/>
      <c r="AJ244" s="108"/>
      <c r="AK244" s="154"/>
      <c r="AL244" s="108"/>
      <c r="AM244" s="108"/>
      <c r="AN244" s="108"/>
      <c r="AO244" s="108"/>
      <c r="AP244" s="108"/>
      <c r="AQ244" s="108"/>
      <c r="AR244" s="108"/>
      <c r="AS244" s="108"/>
      <c r="AT244" s="108"/>
      <c r="AU244" s="108"/>
      <c r="AV244" s="108"/>
      <c r="AW244" s="108"/>
      <c r="AX244" s="108"/>
      <c r="AY244" s="108"/>
      <c r="AZ244" s="108"/>
      <c r="BA244" s="108"/>
      <c r="BB244" s="108"/>
      <c r="BC244" s="108"/>
      <c r="BD244" s="108"/>
      <c r="BE244" s="108"/>
      <c r="BF244" s="108"/>
      <c r="BG244" s="108"/>
      <c r="BH244" s="108"/>
      <c r="BI244" s="108"/>
      <c r="BJ244" s="108"/>
      <c r="BK244" s="108"/>
      <c r="BL244" s="108"/>
      <c r="BM244" s="108"/>
      <c r="BN244" s="108"/>
      <c r="BO244" s="108"/>
      <c r="BP244" s="108"/>
      <c r="BQ244" s="108"/>
      <c r="BR244" s="108"/>
      <c r="BS244" s="108"/>
      <c r="BT244" s="108"/>
      <c r="BU244" s="108"/>
      <c r="BV244" s="108"/>
      <c r="BW244" s="108"/>
      <c r="BX244" s="108"/>
      <c r="BY244" s="108"/>
      <c r="BZ244" s="108"/>
      <c r="CA244" s="108"/>
      <c r="CB244" s="108"/>
      <c r="CC244" s="108"/>
      <c r="CD244" s="108"/>
      <c r="CE244" s="108"/>
      <c r="CF244" s="108"/>
      <c r="CG244" s="108"/>
      <c r="CH244" s="108"/>
      <c r="CI244" s="108"/>
      <c r="CJ244" s="108"/>
      <c r="CK244" s="108"/>
      <c r="CL244" s="108"/>
      <c r="CM244" s="108"/>
      <c r="CN244" s="108"/>
      <c r="CO244" s="108"/>
      <c r="CP244" s="108"/>
      <c r="CQ244" s="108"/>
      <c r="CR244" s="108"/>
      <c r="CS244" s="108"/>
      <c r="CT244" s="108"/>
      <c r="CU244" s="108"/>
      <c r="CV244" s="108"/>
      <c r="CW244" s="108"/>
      <c r="CX244" s="108"/>
      <c r="CY244" s="108"/>
      <c r="CZ244" s="108"/>
      <c r="DA244" s="108"/>
      <c r="DB244" s="108"/>
      <c r="DC244" s="108"/>
      <c r="DD244" s="108"/>
      <c r="DE244" s="108"/>
      <c r="DF244" s="108"/>
      <c r="DG244" s="108"/>
      <c r="DH244" s="108"/>
      <c r="DI244" s="108"/>
      <c r="DJ244" s="108"/>
      <c r="DK244" s="108"/>
      <c r="DL244" s="108"/>
      <c r="DM244" s="108"/>
      <c r="DN244" s="108"/>
      <c r="DO244" s="108"/>
      <c r="DP244" s="108"/>
      <c r="DQ244" s="108"/>
      <c r="DR244" s="108"/>
      <c r="DS244" s="108"/>
      <c r="DT244" s="108"/>
      <c r="DU244" s="108"/>
      <c r="DV244" s="108"/>
      <c r="DW244" s="108"/>
      <c r="DX244" s="108"/>
      <c r="DY244" s="108"/>
      <c r="DZ244" s="108"/>
      <c r="EA244" s="108"/>
      <c r="EB244" s="108"/>
      <c r="EC244" s="108"/>
      <c r="ED244" s="108"/>
      <c r="EE244" s="108"/>
      <c r="EF244" s="108"/>
      <c r="EG244" s="108"/>
      <c r="EH244" s="108"/>
      <c r="EI244" s="108"/>
      <c r="EJ244" s="108"/>
      <c r="EK244" s="108"/>
      <c r="EL244" s="108"/>
      <c r="EM244" s="108"/>
      <c r="EN244" s="108"/>
      <c r="EO244" s="108"/>
      <c r="EP244" s="108"/>
      <c r="EQ244" s="108"/>
      <c r="ER244" s="108"/>
      <c r="ES244" s="108"/>
      <c r="ET244" s="108"/>
      <c r="EU244" s="108"/>
      <c r="EV244" s="108"/>
      <c r="EW244" s="108"/>
      <c r="EX244" s="108"/>
      <c r="EY244" s="108"/>
      <c r="EZ244" s="108"/>
      <c r="FA244" s="108"/>
      <c r="FB244" s="108"/>
      <c r="FC244" s="108"/>
      <c r="FD244" s="108"/>
      <c r="FE244" s="108"/>
      <c r="FF244" s="108"/>
      <c r="FG244" s="108"/>
      <c r="FH244" s="108"/>
      <c r="FI244" s="108"/>
      <c r="FJ244" s="108"/>
      <c r="FK244" s="108"/>
      <c r="FL244" s="108"/>
      <c r="FM244" s="108"/>
      <c r="FN244" s="108"/>
      <c r="FO244" s="108"/>
      <c r="FP244" s="108"/>
      <c r="FQ244" s="108"/>
      <c r="FR244" s="108"/>
      <c r="FS244" s="108"/>
      <c r="FT244" s="108"/>
      <c r="FU244" s="108"/>
      <c r="FV244" s="108"/>
      <c r="FW244" s="108"/>
      <c r="FX244" s="108"/>
      <c r="FY244" s="108"/>
      <c r="FZ244" s="108"/>
      <c r="GA244" s="108"/>
      <c r="GB244" s="108"/>
      <c r="GC244" s="108"/>
      <c r="GD244" s="108"/>
      <c r="GE244" s="108"/>
      <c r="GF244" s="108"/>
      <c r="GG244" s="108"/>
      <c r="GH244" s="108"/>
      <c r="GI244" s="108"/>
      <c r="GJ244" s="108"/>
      <c r="GK244" s="108"/>
      <c r="GL244" s="108"/>
      <c r="GM244" s="108"/>
      <c r="GN244" s="108"/>
      <c r="GO244" s="108"/>
      <c r="GP244" s="108"/>
      <c r="GQ244" s="108"/>
      <c r="GR244" s="108"/>
      <c r="GS244" s="108"/>
      <c r="GT244" s="108"/>
      <c r="GU244" s="108"/>
      <c r="GV244" s="108"/>
      <c r="GW244" s="108"/>
      <c r="GX244" s="108"/>
      <c r="GY244" s="108"/>
      <c r="GZ244" s="108"/>
      <c r="HA244" s="108"/>
      <c r="HB244" s="108"/>
      <c r="HC244" s="108"/>
      <c r="HD244" s="108"/>
      <c r="HE244" s="108"/>
      <c r="HF244" s="108"/>
      <c r="HG244" s="108"/>
      <c r="HH244" s="108"/>
      <c r="HI244" s="108"/>
      <c r="HJ244" s="108"/>
      <c r="HK244" s="108"/>
      <c r="HL244" s="108"/>
      <c r="HM244" s="108"/>
      <c r="HN244" s="108"/>
      <c r="HO244" s="108"/>
      <c r="HP244" s="108"/>
      <c r="HQ244" s="108"/>
      <c r="HR244" s="108"/>
      <c r="HS244" s="108"/>
      <c r="HT244" s="108"/>
      <c r="HU244" s="108"/>
      <c r="HV244" s="108"/>
      <c r="HW244" s="108"/>
      <c r="HX244" s="108"/>
      <c r="HY244" s="108"/>
      <c r="HZ244" s="108"/>
      <c r="IA244" s="108"/>
      <c r="IB244" s="108"/>
      <c r="IC244" s="108"/>
      <c r="ID244" s="108"/>
      <c r="IE244" s="108"/>
      <c r="IF244" s="108"/>
      <c r="IG244" s="108"/>
      <c r="IH244" s="108"/>
      <c r="II244" s="108"/>
      <c r="IJ244" s="108"/>
      <c r="IK244" s="108"/>
      <c r="IL244" s="108"/>
      <c r="IM244" s="108"/>
      <c r="IN244" s="108"/>
      <c r="IO244" s="108"/>
      <c r="IP244" s="108"/>
      <c r="IQ244" s="108"/>
      <c r="IR244" s="108"/>
      <c r="IS244" s="108"/>
      <c r="IT244" s="108"/>
      <c r="IU244" s="108"/>
      <c r="IV244" s="108"/>
      <c r="IW244" s="108"/>
      <c r="IX244" s="108"/>
      <c r="IY244" s="108"/>
      <c r="IZ244" s="108"/>
      <c r="JA244" s="108"/>
      <c r="JB244" s="108"/>
      <c r="JC244" s="108"/>
      <c r="JD244" s="108"/>
      <c r="JE244" s="108"/>
      <c r="JF244" s="108"/>
      <c r="JG244" s="108"/>
      <c r="JH244" s="108"/>
      <c r="JI244" s="108"/>
      <c r="JJ244" s="108"/>
      <c r="JK244" s="108"/>
      <c r="JL244" s="108"/>
      <c r="JM244" s="108"/>
      <c r="JN244" s="108"/>
      <c r="JO244" s="108"/>
      <c r="JP244" s="108"/>
      <c r="JQ244" s="108"/>
      <c r="JR244" s="108"/>
      <c r="JS244" s="108"/>
      <c r="JT244" s="108"/>
      <c r="JU244" s="108"/>
      <c r="JV244" s="108"/>
      <c r="JW244" s="108"/>
      <c r="JX244" s="108"/>
      <c r="JY244" s="108"/>
      <c r="JZ244" s="108"/>
      <c r="KA244" s="108"/>
      <c r="KB244" s="108"/>
      <c r="KC244" s="108"/>
      <c r="KD244" s="108"/>
      <c r="KE244" s="108"/>
      <c r="KF244" s="108"/>
      <c r="KG244" s="108"/>
      <c r="KH244" s="108"/>
      <c r="KI244" s="108"/>
      <c r="KJ244" s="108"/>
      <c r="KK244" s="108"/>
      <c r="KL244" s="108"/>
      <c r="KM244" s="108"/>
      <c r="KN244" s="108"/>
      <c r="KO244" s="108"/>
      <c r="KP244" s="108"/>
      <c r="KQ244" s="108"/>
      <c r="KR244" s="108"/>
      <c r="KS244" s="108"/>
      <c r="KT244" s="108"/>
      <c r="KU244" s="108"/>
      <c r="KV244" s="108"/>
      <c r="KW244" s="108"/>
      <c r="KX244" s="108"/>
      <c r="KY244" s="108"/>
      <c r="KZ244" s="108"/>
      <c r="LA244" s="108"/>
      <c r="LB244" s="108"/>
      <c r="LC244" s="108"/>
      <c r="LD244" s="108"/>
      <c r="LE244" s="108"/>
      <c r="LF244" s="108"/>
      <c r="LG244" s="108"/>
      <c r="LH244" s="108"/>
      <c r="LI244" s="108"/>
      <c r="LJ244" s="108"/>
      <c r="LK244" s="108"/>
      <c r="LL244" s="108"/>
      <c r="LM244" s="108"/>
      <c r="LN244" s="108"/>
      <c r="LO244" s="108"/>
      <c r="LP244" s="108"/>
      <c r="LQ244" s="108"/>
      <c r="LR244" s="108"/>
      <c r="LS244" s="108"/>
      <c r="LT244" s="108"/>
      <c r="LU244" s="108"/>
      <c r="LV244" s="108"/>
      <c r="LW244" s="108"/>
      <c r="LX244" s="108"/>
      <c r="LY244" s="108"/>
      <c r="LZ244" s="108"/>
      <c r="MA244" s="108"/>
      <c r="MB244" s="108"/>
      <c r="MC244" s="108"/>
      <c r="MD244" s="108"/>
      <c r="ME244" s="108"/>
    </row>
    <row r="245" spans="1:343">
      <c r="A245" s="3"/>
      <c r="B245" s="438"/>
      <c r="C245" s="438"/>
      <c r="D245" s="438"/>
      <c r="E245" s="438"/>
      <c r="F245" s="438"/>
      <c r="G245" s="438"/>
      <c r="H245" s="438"/>
      <c r="I245" s="438"/>
      <c r="J245" s="438"/>
      <c r="K245" s="438"/>
      <c r="L245" s="438"/>
      <c r="M245" s="438"/>
      <c r="N245" s="438"/>
      <c r="O245" s="438"/>
      <c r="P245" s="438"/>
      <c r="Q245" s="438"/>
      <c r="R245" s="438"/>
      <c r="S245" s="438"/>
      <c r="T245" s="438"/>
      <c r="U245" s="438"/>
      <c r="V245" s="438"/>
      <c r="W245" s="438"/>
      <c r="X245" s="438"/>
      <c r="Y245" s="438"/>
      <c r="Z245" s="438"/>
      <c r="AA245" s="438"/>
      <c r="AB245" s="438"/>
      <c r="AC245" s="438"/>
      <c r="AD245" s="438"/>
      <c r="AE245" s="154"/>
      <c r="AF245" s="154"/>
      <c r="AG245" s="154"/>
      <c r="AH245" s="154"/>
      <c r="AI245" s="154"/>
      <c r="AJ245" s="108"/>
      <c r="AK245" s="154"/>
      <c r="AL245" s="108"/>
      <c r="AM245" s="108"/>
      <c r="AN245" s="108"/>
      <c r="AO245" s="108"/>
      <c r="AP245" s="108"/>
      <c r="AQ245" s="108"/>
      <c r="AR245" s="108"/>
      <c r="AS245" s="108"/>
      <c r="AT245" s="108"/>
      <c r="AU245" s="108"/>
      <c r="AV245" s="108"/>
      <c r="AW245" s="108"/>
      <c r="AX245" s="108"/>
      <c r="AY245" s="108"/>
      <c r="AZ245" s="108"/>
      <c r="BA245" s="108"/>
      <c r="BB245" s="108"/>
      <c r="BC245" s="108"/>
      <c r="BD245" s="108"/>
      <c r="BE245" s="108"/>
      <c r="BF245" s="108"/>
      <c r="BG245" s="108"/>
      <c r="BH245" s="108"/>
      <c r="BI245" s="108"/>
      <c r="BJ245" s="108"/>
      <c r="BK245" s="108"/>
      <c r="BL245" s="108"/>
      <c r="BM245" s="108"/>
      <c r="BN245" s="108"/>
      <c r="BO245" s="108"/>
      <c r="BP245" s="108"/>
      <c r="BQ245" s="108"/>
      <c r="BR245" s="108"/>
      <c r="BS245" s="108"/>
      <c r="BT245" s="108"/>
      <c r="BU245" s="108"/>
      <c r="BV245" s="108"/>
      <c r="BW245" s="108"/>
      <c r="BX245" s="108"/>
      <c r="BY245" s="108"/>
      <c r="BZ245" s="108"/>
      <c r="CA245" s="108"/>
      <c r="CB245" s="108"/>
      <c r="CC245" s="108"/>
      <c r="CD245" s="108"/>
      <c r="CE245" s="108"/>
      <c r="CF245" s="108"/>
      <c r="CG245" s="108"/>
      <c r="CH245" s="108"/>
      <c r="CI245" s="108"/>
      <c r="CJ245" s="108"/>
      <c r="CK245" s="108"/>
      <c r="CL245" s="108"/>
      <c r="CM245" s="108"/>
      <c r="CN245" s="108"/>
      <c r="CO245" s="108"/>
      <c r="CP245" s="108"/>
      <c r="CQ245" s="108"/>
      <c r="CR245" s="108"/>
      <c r="CS245" s="108"/>
      <c r="CT245" s="108"/>
      <c r="CU245" s="108"/>
      <c r="CV245" s="108"/>
      <c r="CW245" s="108"/>
      <c r="CX245" s="108"/>
      <c r="CY245" s="108"/>
      <c r="CZ245" s="108"/>
      <c r="DA245" s="108"/>
      <c r="DB245" s="108"/>
      <c r="DC245" s="108"/>
      <c r="DD245" s="108"/>
      <c r="DE245" s="108"/>
      <c r="DF245" s="108"/>
      <c r="DG245" s="108"/>
      <c r="DH245" s="108"/>
      <c r="DI245" s="108"/>
      <c r="DJ245" s="108"/>
      <c r="DK245" s="108"/>
      <c r="DL245" s="108"/>
      <c r="DM245" s="108"/>
      <c r="DN245" s="108"/>
      <c r="DO245" s="108"/>
      <c r="DP245" s="108"/>
      <c r="DQ245" s="108"/>
      <c r="DR245" s="108"/>
      <c r="DS245" s="108"/>
      <c r="DT245" s="108"/>
      <c r="DU245" s="108"/>
      <c r="DV245" s="108"/>
      <c r="DW245" s="108"/>
      <c r="DX245" s="108"/>
      <c r="DY245" s="108"/>
      <c r="DZ245" s="108"/>
      <c r="EA245" s="108"/>
      <c r="EB245" s="108"/>
      <c r="EC245" s="108"/>
      <c r="ED245" s="108"/>
      <c r="EE245" s="108"/>
      <c r="EF245" s="108"/>
      <c r="EG245" s="108"/>
      <c r="EH245" s="108"/>
      <c r="EI245" s="108"/>
      <c r="EJ245" s="108"/>
      <c r="EK245" s="108"/>
      <c r="EL245" s="108"/>
      <c r="EM245" s="108"/>
      <c r="EN245" s="108"/>
      <c r="EO245" s="108"/>
      <c r="EP245" s="108"/>
      <c r="EQ245" s="108"/>
      <c r="ER245" s="108"/>
      <c r="ES245" s="108"/>
      <c r="ET245" s="108"/>
      <c r="EU245" s="108"/>
      <c r="EV245" s="108"/>
      <c r="EW245" s="108"/>
      <c r="EX245" s="108"/>
      <c r="EY245" s="108"/>
      <c r="EZ245" s="108"/>
      <c r="FA245" s="108"/>
      <c r="FB245" s="108"/>
      <c r="FC245" s="108"/>
      <c r="FD245" s="108"/>
      <c r="FE245" s="108"/>
      <c r="FF245" s="108"/>
      <c r="FG245" s="108"/>
      <c r="FH245" s="108"/>
      <c r="FI245" s="108"/>
      <c r="FJ245" s="108"/>
      <c r="FK245" s="108"/>
      <c r="FL245" s="108"/>
      <c r="FM245" s="108"/>
      <c r="FN245" s="108"/>
      <c r="FO245" s="108"/>
      <c r="FP245" s="108"/>
      <c r="FQ245" s="108"/>
      <c r="FR245" s="108"/>
      <c r="FS245" s="108"/>
      <c r="FT245" s="108"/>
      <c r="FU245" s="108"/>
      <c r="FV245" s="108"/>
      <c r="FW245" s="108"/>
      <c r="FX245" s="108"/>
      <c r="FY245" s="108"/>
      <c r="FZ245" s="108"/>
      <c r="GA245" s="108"/>
      <c r="GB245" s="108"/>
      <c r="GC245" s="108"/>
      <c r="GD245" s="108"/>
      <c r="GE245" s="108"/>
      <c r="GF245" s="108"/>
      <c r="GG245" s="108"/>
      <c r="GH245" s="108"/>
      <c r="GI245" s="108"/>
      <c r="GJ245" s="108"/>
      <c r="GK245" s="108"/>
      <c r="GL245" s="108"/>
      <c r="GM245" s="108"/>
      <c r="GN245" s="108"/>
      <c r="GO245" s="108"/>
      <c r="GP245" s="108"/>
      <c r="GQ245" s="108"/>
      <c r="GR245" s="108"/>
      <c r="GS245" s="108"/>
      <c r="GT245" s="108"/>
      <c r="GU245" s="108"/>
      <c r="GV245" s="108"/>
      <c r="GW245" s="108"/>
      <c r="GX245" s="108"/>
      <c r="GY245" s="108"/>
      <c r="GZ245" s="108"/>
      <c r="HA245" s="108"/>
      <c r="HB245" s="108"/>
      <c r="HC245" s="108"/>
      <c r="HD245" s="108"/>
      <c r="HE245" s="108"/>
      <c r="HF245" s="108"/>
      <c r="HG245" s="108"/>
      <c r="HH245" s="108"/>
      <c r="HI245" s="108"/>
      <c r="HJ245" s="108"/>
      <c r="HK245" s="108"/>
      <c r="HL245" s="108"/>
      <c r="HM245" s="108"/>
      <c r="HN245" s="108"/>
      <c r="HO245" s="108"/>
      <c r="HP245" s="108"/>
      <c r="HQ245" s="108"/>
      <c r="HR245" s="108"/>
      <c r="HS245" s="108"/>
      <c r="HT245" s="108"/>
      <c r="HU245" s="108"/>
      <c r="HV245" s="108"/>
      <c r="HW245" s="108"/>
      <c r="HX245" s="108"/>
      <c r="HY245" s="108"/>
      <c r="HZ245" s="108"/>
      <c r="IA245" s="108"/>
      <c r="IB245" s="108"/>
      <c r="IC245" s="108"/>
      <c r="ID245" s="108"/>
      <c r="IE245" s="108"/>
      <c r="IF245" s="108"/>
      <c r="IG245" s="108"/>
      <c r="IH245" s="108"/>
      <c r="II245" s="108"/>
      <c r="IJ245" s="108"/>
      <c r="IK245" s="108"/>
      <c r="IL245" s="108"/>
      <c r="IM245" s="108"/>
      <c r="IN245" s="108"/>
      <c r="IO245" s="108"/>
      <c r="IP245" s="108"/>
      <c r="IQ245" s="108"/>
      <c r="IR245" s="108"/>
      <c r="IS245" s="108"/>
      <c r="IT245" s="108"/>
      <c r="IU245" s="108"/>
      <c r="IV245" s="108"/>
      <c r="IW245" s="108"/>
      <c r="IX245" s="108"/>
      <c r="IY245" s="108"/>
      <c r="IZ245" s="108"/>
      <c r="JA245" s="108"/>
      <c r="JB245" s="108"/>
      <c r="JC245" s="108"/>
      <c r="JD245" s="108"/>
      <c r="JE245" s="108"/>
      <c r="JF245" s="108"/>
      <c r="JG245" s="108"/>
      <c r="JH245" s="108"/>
      <c r="JI245" s="108"/>
      <c r="JJ245" s="108"/>
      <c r="JK245" s="108"/>
      <c r="JL245" s="108"/>
      <c r="JM245" s="108"/>
      <c r="JN245" s="108"/>
      <c r="JO245" s="108"/>
      <c r="JP245" s="108"/>
      <c r="JQ245" s="108"/>
      <c r="JR245" s="108"/>
      <c r="JS245" s="108"/>
      <c r="JT245" s="108"/>
      <c r="JU245" s="108"/>
      <c r="JV245" s="108"/>
      <c r="JW245" s="108"/>
      <c r="JX245" s="108"/>
      <c r="JY245" s="108"/>
      <c r="JZ245" s="108"/>
      <c r="KA245" s="108"/>
      <c r="KB245" s="108"/>
      <c r="KC245" s="108"/>
      <c r="KD245" s="108"/>
      <c r="KE245" s="108"/>
      <c r="KF245" s="108"/>
      <c r="KG245" s="108"/>
      <c r="KH245" s="108"/>
      <c r="KI245" s="108"/>
      <c r="KJ245" s="108"/>
      <c r="KK245" s="108"/>
      <c r="KL245" s="108"/>
      <c r="KM245" s="108"/>
      <c r="KN245" s="108"/>
      <c r="KO245" s="108"/>
      <c r="KP245" s="108"/>
      <c r="KQ245" s="108"/>
      <c r="KR245" s="108"/>
      <c r="KS245" s="108"/>
      <c r="KT245" s="108"/>
      <c r="KU245" s="108"/>
      <c r="KV245" s="108"/>
      <c r="KW245" s="108"/>
      <c r="KX245" s="108"/>
      <c r="KY245" s="108"/>
      <c r="KZ245" s="108"/>
      <c r="LA245" s="108"/>
      <c r="LB245" s="108"/>
      <c r="LC245" s="108"/>
      <c r="LD245" s="108"/>
      <c r="LE245" s="108"/>
      <c r="LF245" s="108"/>
      <c r="LG245" s="108"/>
      <c r="LH245" s="108"/>
      <c r="LI245" s="108"/>
      <c r="LJ245" s="108"/>
      <c r="LK245" s="108"/>
      <c r="LL245" s="108"/>
      <c r="LM245" s="108"/>
      <c r="LN245" s="108"/>
      <c r="LO245" s="108"/>
      <c r="LP245" s="108"/>
      <c r="LQ245" s="108"/>
      <c r="LR245" s="108"/>
      <c r="LS245" s="108"/>
      <c r="LT245" s="108"/>
      <c r="LU245" s="108"/>
      <c r="LV245" s="108"/>
      <c r="LW245" s="108"/>
      <c r="LX245" s="108"/>
      <c r="LY245" s="108"/>
      <c r="LZ245" s="108"/>
      <c r="MA245" s="108"/>
      <c r="MB245" s="108"/>
      <c r="MC245" s="108"/>
      <c r="MD245" s="108"/>
      <c r="ME245" s="108"/>
    </row>
    <row r="246" spans="1:343">
      <c r="A246" s="3"/>
      <c r="B246" s="438"/>
      <c r="C246" s="438"/>
      <c r="D246" s="438"/>
      <c r="E246" s="438"/>
      <c r="F246" s="438"/>
      <c r="G246" s="438"/>
      <c r="H246" s="438"/>
      <c r="I246" s="438"/>
      <c r="J246" s="438"/>
      <c r="K246" s="438"/>
      <c r="L246" s="438"/>
      <c r="M246" s="438"/>
      <c r="N246" s="438"/>
      <c r="O246" s="438"/>
      <c r="P246" s="438"/>
      <c r="Q246" s="438"/>
      <c r="R246" s="438"/>
      <c r="S246" s="438"/>
      <c r="T246" s="438"/>
      <c r="U246" s="438"/>
      <c r="V246" s="438"/>
      <c r="W246" s="438"/>
      <c r="X246" s="438"/>
      <c r="Y246" s="438"/>
      <c r="Z246" s="438"/>
      <c r="AA246" s="438"/>
      <c r="AB246" s="438"/>
      <c r="AC246" s="438"/>
      <c r="AD246" s="438"/>
      <c r="AE246" s="154"/>
      <c r="AF246" s="154"/>
      <c r="AG246" s="154"/>
      <c r="AH246" s="154"/>
      <c r="AI246" s="154"/>
      <c r="AJ246" s="108"/>
      <c r="AK246" s="154"/>
      <c r="AL246" s="108"/>
      <c r="AM246" s="108"/>
      <c r="AN246" s="108"/>
      <c r="AO246" s="108"/>
      <c r="AP246" s="108"/>
      <c r="AQ246" s="108"/>
      <c r="AR246" s="108"/>
      <c r="AS246" s="108"/>
      <c r="AT246" s="108"/>
      <c r="AU246" s="108"/>
      <c r="AV246" s="108"/>
      <c r="AW246" s="108"/>
      <c r="AX246" s="108"/>
      <c r="AY246" s="108"/>
      <c r="AZ246" s="108"/>
      <c r="BA246" s="108"/>
      <c r="BB246" s="108"/>
      <c r="BC246" s="108"/>
      <c r="BD246" s="108"/>
      <c r="BE246" s="108"/>
      <c r="BF246" s="108"/>
      <c r="BG246" s="108"/>
      <c r="BH246" s="108"/>
      <c r="BI246" s="108"/>
      <c r="BJ246" s="108"/>
      <c r="BK246" s="108"/>
      <c r="BL246" s="108"/>
      <c r="BM246" s="108"/>
      <c r="BN246" s="108"/>
      <c r="BO246" s="108"/>
      <c r="BP246" s="108"/>
      <c r="BQ246" s="108"/>
      <c r="BR246" s="108"/>
      <c r="BS246" s="108"/>
      <c r="BT246" s="108"/>
      <c r="BU246" s="108"/>
      <c r="BV246" s="108"/>
      <c r="BW246" s="108"/>
      <c r="BX246" s="108"/>
      <c r="BY246" s="108"/>
      <c r="BZ246" s="108"/>
      <c r="CA246" s="108"/>
      <c r="CB246" s="108"/>
      <c r="CC246" s="108"/>
      <c r="CD246" s="108"/>
      <c r="CE246" s="108"/>
      <c r="CF246" s="108"/>
      <c r="CG246" s="108"/>
      <c r="CH246" s="108"/>
      <c r="CI246" s="108"/>
      <c r="CJ246" s="108"/>
      <c r="CK246" s="108"/>
      <c r="CL246" s="108"/>
      <c r="CM246" s="108"/>
      <c r="CN246" s="108"/>
      <c r="CO246" s="108"/>
      <c r="CP246" s="108"/>
      <c r="CQ246" s="108"/>
      <c r="CR246" s="108"/>
      <c r="CS246" s="108"/>
      <c r="CT246" s="108"/>
      <c r="CU246" s="108"/>
      <c r="CV246" s="108"/>
      <c r="CW246" s="108"/>
      <c r="CX246" s="108"/>
      <c r="CY246" s="108"/>
      <c r="CZ246" s="108"/>
      <c r="DA246" s="108"/>
      <c r="DB246" s="108"/>
      <c r="DC246" s="108"/>
      <c r="DD246" s="108"/>
      <c r="DE246" s="108"/>
      <c r="DF246" s="108"/>
      <c r="DG246" s="108"/>
      <c r="DH246" s="108"/>
      <c r="DI246" s="108"/>
      <c r="DJ246" s="108"/>
      <c r="DK246" s="108"/>
      <c r="DL246" s="108"/>
      <c r="DM246" s="108"/>
      <c r="DN246" s="108"/>
      <c r="DO246" s="108"/>
      <c r="DP246" s="108"/>
      <c r="DQ246" s="108"/>
      <c r="DR246" s="108"/>
      <c r="DS246" s="108"/>
      <c r="DT246" s="108"/>
      <c r="DU246" s="108"/>
      <c r="DV246" s="108"/>
      <c r="DW246" s="108"/>
      <c r="DX246" s="108"/>
      <c r="DY246" s="108"/>
      <c r="DZ246" s="108"/>
      <c r="EA246" s="108"/>
      <c r="EB246" s="108"/>
      <c r="EC246" s="108"/>
      <c r="ED246" s="108"/>
      <c r="EE246" s="108"/>
      <c r="EF246" s="108"/>
      <c r="EG246" s="108"/>
      <c r="EH246" s="108"/>
      <c r="EI246" s="108"/>
      <c r="EJ246" s="108"/>
      <c r="EK246" s="108"/>
      <c r="EL246" s="108"/>
      <c r="EM246" s="108"/>
      <c r="EN246" s="108"/>
      <c r="EO246" s="108"/>
      <c r="EP246" s="108"/>
      <c r="EQ246" s="108"/>
      <c r="ER246" s="108"/>
      <c r="ES246" s="108"/>
      <c r="ET246" s="108"/>
      <c r="EU246" s="108"/>
      <c r="EV246" s="108"/>
      <c r="EW246" s="108"/>
      <c r="EX246" s="108"/>
      <c r="EY246" s="108"/>
      <c r="EZ246" s="108"/>
      <c r="FA246" s="108"/>
      <c r="FB246" s="108"/>
      <c r="FC246" s="108"/>
      <c r="FD246" s="108"/>
      <c r="FE246" s="108"/>
      <c r="FF246" s="108"/>
      <c r="FG246" s="108"/>
      <c r="FH246" s="108"/>
      <c r="FI246" s="108"/>
      <c r="FJ246" s="108"/>
      <c r="FK246" s="108"/>
      <c r="FL246" s="108"/>
      <c r="FM246" s="108"/>
      <c r="FN246" s="108"/>
      <c r="FO246" s="108"/>
      <c r="FP246" s="108"/>
      <c r="FQ246" s="108"/>
      <c r="FR246" s="108"/>
      <c r="FS246" s="108"/>
      <c r="FT246" s="108"/>
      <c r="FU246" s="108"/>
      <c r="FV246" s="108"/>
      <c r="FW246" s="108"/>
      <c r="FX246" s="108"/>
      <c r="FY246" s="108"/>
      <c r="FZ246" s="108"/>
      <c r="GA246" s="108"/>
      <c r="GB246" s="108"/>
      <c r="GC246" s="108"/>
      <c r="GD246" s="108"/>
      <c r="GE246" s="108"/>
      <c r="GF246" s="108"/>
      <c r="GG246" s="108"/>
      <c r="GH246" s="108"/>
      <c r="GI246" s="108"/>
      <c r="GJ246" s="108"/>
      <c r="GK246" s="108"/>
      <c r="GL246" s="108"/>
      <c r="GM246" s="108"/>
      <c r="GN246" s="108"/>
      <c r="GO246" s="108"/>
      <c r="GP246" s="108"/>
      <c r="GQ246" s="108"/>
      <c r="GR246" s="108"/>
      <c r="GS246" s="108"/>
      <c r="GT246" s="108"/>
      <c r="GU246" s="108"/>
      <c r="GV246" s="108"/>
      <c r="GW246" s="108"/>
      <c r="GX246" s="108"/>
      <c r="GY246" s="108"/>
      <c r="GZ246" s="108"/>
      <c r="HA246" s="108"/>
      <c r="HB246" s="108"/>
      <c r="HC246" s="108"/>
      <c r="HD246" s="108"/>
      <c r="HE246" s="108"/>
      <c r="HF246" s="108"/>
      <c r="HG246" s="108"/>
      <c r="HH246" s="108"/>
      <c r="HI246" s="108"/>
      <c r="HJ246" s="108"/>
      <c r="HK246" s="108"/>
      <c r="HL246" s="108"/>
      <c r="HM246" s="108"/>
      <c r="HN246" s="108"/>
      <c r="HO246" s="108"/>
      <c r="HP246" s="108"/>
      <c r="HQ246" s="108"/>
      <c r="HR246" s="108"/>
      <c r="HS246" s="108"/>
      <c r="HT246" s="108"/>
      <c r="HU246" s="108"/>
      <c r="HV246" s="108"/>
      <c r="HW246" s="108"/>
      <c r="HX246" s="108"/>
      <c r="HY246" s="108"/>
      <c r="HZ246" s="108"/>
      <c r="IA246" s="108"/>
      <c r="IB246" s="108"/>
      <c r="IC246" s="108"/>
      <c r="ID246" s="108"/>
      <c r="IE246" s="108"/>
      <c r="IF246" s="108"/>
      <c r="IG246" s="108"/>
      <c r="IH246" s="108"/>
      <c r="II246" s="108"/>
      <c r="IJ246" s="108"/>
      <c r="IK246" s="108"/>
      <c r="IL246" s="108"/>
      <c r="IM246" s="108"/>
      <c r="IN246" s="108"/>
      <c r="IO246" s="108"/>
      <c r="IP246" s="108"/>
      <c r="IQ246" s="108"/>
      <c r="IR246" s="108"/>
      <c r="IS246" s="108"/>
      <c r="IT246" s="108"/>
      <c r="IU246" s="108"/>
      <c r="IV246" s="108"/>
      <c r="IW246" s="108"/>
      <c r="IX246" s="108"/>
      <c r="IY246" s="108"/>
      <c r="IZ246" s="108"/>
      <c r="JA246" s="108"/>
      <c r="JB246" s="108"/>
      <c r="JC246" s="108"/>
      <c r="JD246" s="108"/>
      <c r="JE246" s="108"/>
      <c r="JF246" s="108"/>
      <c r="JG246" s="108"/>
      <c r="JH246" s="108"/>
      <c r="JI246" s="108"/>
      <c r="JJ246" s="108"/>
      <c r="JK246" s="108"/>
      <c r="JL246" s="108"/>
      <c r="JM246" s="108"/>
      <c r="JN246" s="108"/>
      <c r="JO246" s="108"/>
      <c r="JP246" s="108"/>
      <c r="JQ246" s="108"/>
      <c r="JR246" s="108"/>
      <c r="JS246" s="108"/>
      <c r="JT246" s="108"/>
      <c r="JU246" s="108"/>
      <c r="JV246" s="108"/>
      <c r="JW246" s="108"/>
      <c r="JX246" s="108"/>
      <c r="JY246" s="108"/>
      <c r="JZ246" s="108"/>
      <c r="KA246" s="108"/>
      <c r="KB246" s="108"/>
      <c r="KC246" s="108"/>
      <c r="KD246" s="108"/>
      <c r="KE246" s="108"/>
      <c r="KF246" s="108"/>
      <c r="KG246" s="108"/>
      <c r="KH246" s="108"/>
      <c r="KI246" s="108"/>
      <c r="KJ246" s="108"/>
      <c r="KK246" s="108"/>
      <c r="KL246" s="108"/>
      <c r="KM246" s="108"/>
      <c r="KN246" s="108"/>
      <c r="KO246" s="108"/>
      <c r="KP246" s="108"/>
      <c r="KQ246" s="108"/>
      <c r="KR246" s="108"/>
      <c r="KS246" s="108"/>
      <c r="KT246" s="108"/>
      <c r="KU246" s="108"/>
      <c r="KV246" s="108"/>
      <c r="KW246" s="108"/>
      <c r="KX246" s="108"/>
      <c r="KY246" s="108"/>
      <c r="KZ246" s="108"/>
      <c r="LA246" s="108"/>
      <c r="LB246" s="108"/>
      <c r="LC246" s="108"/>
      <c r="LD246" s="108"/>
      <c r="LE246" s="108"/>
      <c r="LF246" s="108"/>
      <c r="LG246" s="108"/>
      <c r="LH246" s="108"/>
      <c r="LI246" s="108"/>
      <c r="LJ246" s="108"/>
      <c r="LK246" s="108"/>
      <c r="LL246" s="108"/>
      <c r="LM246" s="108"/>
      <c r="LN246" s="108"/>
      <c r="LO246" s="108"/>
      <c r="LP246" s="108"/>
      <c r="LQ246" s="108"/>
      <c r="LR246" s="108"/>
      <c r="LS246" s="108"/>
      <c r="LT246" s="108"/>
      <c r="LU246" s="108"/>
      <c r="LV246" s="108"/>
      <c r="LW246" s="108"/>
      <c r="LX246" s="108"/>
      <c r="LY246" s="108"/>
      <c r="LZ246" s="108"/>
      <c r="MA246" s="108"/>
      <c r="MB246" s="108"/>
      <c r="MC246" s="108"/>
      <c r="MD246" s="108"/>
      <c r="ME246" s="108"/>
    </row>
    <row r="247" spans="1:343">
      <c r="A247" s="3"/>
      <c r="B247" s="438"/>
      <c r="C247" s="438"/>
      <c r="D247" s="438"/>
      <c r="E247" s="438"/>
      <c r="F247" s="438"/>
      <c r="G247" s="438"/>
      <c r="H247" s="438"/>
      <c r="I247" s="438"/>
      <c r="J247" s="438"/>
      <c r="K247" s="438"/>
      <c r="L247" s="438"/>
      <c r="M247" s="438"/>
      <c r="N247" s="438"/>
      <c r="O247" s="438"/>
      <c r="P247" s="438"/>
      <c r="Q247" s="438"/>
      <c r="R247" s="438"/>
      <c r="S247" s="438"/>
      <c r="T247" s="438"/>
      <c r="U247" s="438"/>
      <c r="V247" s="438"/>
      <c r="W247" s="438"/>
      <c r="X247" s="438"/>
      <c r="Y247" s="438"/>
      <c r="Z247" s="438"/>
      <c r="AA247" s="438"/>
      <c r="AB247" s="438"/>
      <c r="AC247" s="438"/>
      <c r="AD247" s="438"/>
      <c r="AE247" s="154"/>
      <c r="AF247" s="154"/>
      <c r="AG247" s="154"/>
      <c r="AH247" s="154"/>
      <c r="AI247" s="154"/>
      <c r="AJ247" s="108"/>
      <c r="AK247" s="154"/>
      <c r="AL247" s="108"/>
      <c r="AM247" s="108"/>
      <c r="AN247" s="108"/>
      <c r="AO247" s="108"/>
      <c r="AP247" s="108"/>
      <c r="AQ247" s="108"/>
      <c r="AR247" s="108"/>
      <c r="AS247" s="108"/>
      <c r="AT247" s="108"/>
      <c r="AU247" s="108"/>
      <c r="AV247" s="108"/>
      <c r="AW247" s="108"/>
      <c r="AX247" s="108"/>
      <c r="AY247" s="108"/>
      <c r="AZ247" s="108"/>
      <c r="BA247" s="108"/>
      <c r="BB247" s="108"/>
      <c r="BC247" s="108"/>
      <c r="BD247" s="108"/>
      <c r="BE247" s="108"/>
      <c r="BF247" s="108"/>
      <c r="BG247" s="108"/>
      <c r="BH247" s="108"/>
      <c r="BI247" s="108"/>
      <c r="BJ247" s="108"/>
      <c r="BK247" s="108"/>
      <c r="BL247" s="108"/>
      <c r="BM247" s="108"/>
      <c r="BN247" s="108"/>
      <c r="BO247" s="108"/>
      <c r="BP247" s="108"/>
      <c r="BQ247" s="108"/>
      <c r="BR247" s="108"/>
      <c r="BS247" s="108"/>
      <c r="BT247" s="108"/>
      <c r="BU247" s="108"/>
      <c r="BV247" s="108"/>
      <c r="BW247" s="108"/>
      <c r="BX247" s="108"/>
      <c r="BY247" s="108"/>
      <c r="BZ247" s="108"/>
      <c r="CA247" s="108"/>
      <c r="CB247" s="108"/>
      <c r="CC247" s="108"/>
      <c r="CD247" s="108"/>
      <c r="CE247" s="108"/>
      <c r="CF247" s="108"/>
      <c r="CG247" s="108"/>
      <c r="CH247" s="108"/>
      <c r="CI247" s="108"/>
      <c r="CJ247" s="108"/>
      <c r="CK247" s="108"/>
      <c r="CL247" s="108"/>
      <c r="CM247" s="108"/>
      <c r="CN247" s="108"/>
      <c r="CO247" s="108"/>
      <c r="CP247" s="108"/>
      <c r="CQ247" s="108"/>
      <c r="CR247" s="108"/>
      <c r="CS247" s="108"/>
      <c r="CT247" s="108"/>
      <c r="CU247" s="108"/>
      <c r="CV247" s="108"/>
      <c r="CW247" s="108"/>
      <c r="CX247" s="108"/>
      <c r="CY247" s="108"/>
      <c r="CZ247" s="108"/>
      <c r="DA247" s="108"/>
      <c r="DB247" s="108"/>
      <c r="DC247" s="108"/>
      <c r="DD247" s="108"/>
      <c r="DE247" s="108"/>
      <c r="DF247" s="108"/>
      <c r="DG247" s="108"/>
      <c r="DH247" s="108"/>
      <c r="DI247" s="108"/>
      <c r="DJ247" s="108"/>
      <c r="DK247" s="108"/>
      <c r="DL247" s="108"/>
      <c r="DM247" s="108"/>
      <c r="DN247" s="108"/>
      <c r="DO247" s="108"/>
      <c r="DP247" s="108"/>
      <c r="DQ247" s="108"/>
      <c r="DR247" s="108"/>
      <c r="DS247" s="108"/>
      <c r="DT247" s="108"/>
      <c r="DU247" s="108"/>
      <c r="DV247" s="108"/>
      <c r="DW247" s="108"/>
      <c r="DX247" s="108"/>
      <c r="DY247" s="108"/>
      <c r="DZ247" s="108"/>
      <c r="EA247" s="108"/>
      <c r="EB247" s="108"/>
      <c r="EC247" s="108"/>
      <c r="ED247" s="108"/>
      <c r="EE247" s="108"/>
      <c r="EF247" s="108"/>
      <c r="EG247" s="108"/>
      <c r="EH247" s="108"/>
      <c r="EI247" s="108"/>
      <c r="EJ247" s="108"/>
      <c r="EK247" s="108"/>
      <c r="EL247" s="108"/>
      <c r="EM247" s="108"/>
      <c r="EN247" s="108"/>
      <c r="EO247" s="108"/>
      <c r="EP247" s="108"/>
      <c r="EQ247" s="108"/>
      <c r="ER247" s="108"/>
      <c r="ES247" s="108"/>
      <c r="ET247" s="108"/>
      <c r="EU247" s="108"/>
      <c r="EV247" s="108"/>
      <c r="EW247" s="108"/>
      <c r="EX247" s="108"/>
      <c r="EY247" s="108"/>
      <c r="EZ247" s="108"/>
      <c r="FA247" s="108"/>
      <c r="FB247" s="108"/>
      <c r="FC247" s="108"/>
      <c r="FD247" s="108"/>
      <c r="FE247" s="108"/>
      <c r="FF247" s="108"/>
      <c r="FG247" s="108"/>
      <c r="FH247" s="108"/>
      <c r="FI247" s="108"/>
      <c r="FJ247" s="108"/>
      <c r="FK247" s="108"/>
      <c r="FL247" s="108"/>
      <c r="FM247" s="108"/>
      <c r="FN247" s="108"/>
      <c r="FO247" s="108"/>
      <c r="FP247" s="108"/>
      <c r="FQ247" s="108"/>
      <c r="FR247" s="108"/>
      <c r="FS247" s="108"/>
      <c r="FT247" s="108"/>
      <c r="FU247" s="108"/>
      <c r="FV247" s="108"/>
      <c r="FW247" s="108"/>
      <c r="FX247" s="108"/>
      <c r="FY247" s="108"/>
      <c r="FZ247" s="108"/>
      <c r="GA247" s="108"/>
      <c r="GB247" s="108"/>
      <c r="GC247" s="108"/>
      <c r="GD247" s="108"/>
      <c r="GE247" s="108"/>
      <c r="GF247" s="108"/>
      <c r="GG247" s="108"/>
      <c r="GH247" s="108"/>
      <c r="GI247" s="108"/>
      <c r="GJ247" s="108"/>
      <c r="GK247" s="108"/>
      <c r="GL247" s="108"/>
      <c r="GM247" s="108"/>
      <c r="GN247" s="108"/>
      <c r="GO247" s="108"/>
      <c r="GP247" s="108"/>
      <c r="GQ247" s="108"/>
      <c r="GR247" s="108"/>
      <c r="GS247" s="108"/>
      <c r="GT247" s="108"/>
      <c r="GU247" s="108"/>
      <c r="GV247" s="108"/>
      <c r="GW247" s="108"/>
      <c r="GX247" s="108"/>
      <c r="GY247" s="108"/>
      <c r="GZ247" s="108"/>
      <c r="HA247" s="108"/>
      <c r="HB247" s="108"/>
      <c r="HC247" s="108"/>
      <c r="HD247" s="108"/>
      <c r="HE247" s="108"/>
      <c r="HF247" s="108"/>
      <c r="HG247" s="108"/>
      <c r="HH247" s="108"/>
      <c r="HI247" s="108"/>
      <c r="HJ247" s="108"/>
      <c r="HK247" s="108"/>
      <c r="HL247" s="108"/>
      <c r="HM247" s="108"/>
      <c r="HN247" s="108"/>
      <c r="HO247" s="108"/>
      <c r="HP247" s="108"/>
      <c r="HQ247" s="108"/>
      <c r="HR247" s="108"/>
      <c r="HS247" s="108"/>
      <c r="HT247" s="108"/>
      <c r="HU247" s="108"/>
      <c r="HV247" s="108"/>
      <c r="HW247" s="108"/>
      <c r="HX247" s="108"/>
      <c r="HY247" s="108"/>
      <c r="HZ247" s="108"/>
      <c r="IA247" s="108"/>
      <c r="IB247" s="108"/>
      <c r="IC247" s="108"/>
      <c r="ID247" s="108"/>
      <c r="IE247" s="108"/>
      <c r="IF247" s="108"/>
      <c r="IG247" s="108"/>
      <c r="IH247" s="108"/>
      <c r="II247" s="108"/>
      <c r="IJ247" s="108"/>
      <c r="IK247" s="108"/>
      <c r="IL247" s="108"/>
      <c r="IM247" s="108"/>
      <c r="IN247" s="108"/>
      <c r="IO247" s="108"/>
      <c r="IP247" s="108"/>
      <c r="IQ247" s="108"/>
      <c r="IR247" s="108"/>
      <c r="IS247" s="108"/>
      <c r="IT247" s="108"/>
      <c r="IU247" s="108"/>
      <c r="IV247" s="108"/>
      <c r="IW247" s="108"/>
      <c r="IX247" s="108"/>
      <c r="IY247" s="108"/>
      <c r="IZ247" s="108"/>
      <c r="JA247" s="108"/>
      <c r="JB247" s="108"/>
      <c r="JC247" s="108"/>
      <c r="JD247" s="108"/>
      <c r="JE247" s="108"/>
      <c r="JF247" s="108"/>
      <c r="JG247" s="108"/>
      <c r="JH247" s="108"/>
      <c r="JI247" s="108"/>
      <c r="JJ247" s="108"/>
      <c r="JK247" s="108"/>
      <c r="JL247" s="108"/>
      <c r="JM247" s="108"/>
      <c r="JN247" s="108"/>
      <c r="JO247" s="108"/>
      <c r="JP247" s="108"/>
      <c r="JQ247" s="108"/>
      <c r="JR247" s="108"/>
      <c r="JS247" s="108"/>
      <c r="JT247" s="108"/>
      <c r="JU247" s="108"/>
      <c r="JV247" s="108"/>
      <c r="JW247" s="108"/>
      <c r="JX247" s="108"/>
      <c r="JY247" s="108"/>
      <c r="JZ247" s="108"/>
      <c r="KA247" s="108"/>
      <c r="KB247" s="108"/>
      <c r="KC247" s="108"/>
      <c r="KD247" s="108"/>
      <c r="KE247" s="108"/>
      <c r="KF247" s="108"/>
      <c r="KG247" s="108"/>
      <c r="KH247" s="108"/>
      <c r="KI247" s="108"/>
      <c r="KJ247" s="108"/>
      <c r="KK247" s="108"/>
      <c r="KL247" s="108"/>
      <c r="KM247" s="108"/>
      <c r="KN247" s="108"/>
      <c r="KO247" s="108"/>
      <c r="KP247" s="108"/>
      <c r="KQ247" s="108"/>
      <c r="KR247" s="108"/>
      <c r="KS247" s="108"/>
      <c r="KT247" s="108"/>
      <c r="KU247" s="108"/>
      <c r="KV247" s="108"/>
      <c r="KW247" s="108"/>
      <c r="KX247" s="108"/>
      <c r="KY247" s="108"/>
      <c r="KZ247" s="108"/>
      <c r="LA247" s="108"/>
      <c r="LB247" s="108"/>
      <c r="LC247" s="108"/>
      <c r="LD247" s="108"/>
      <c r="LE247" s="108"/>
      <c r="LF247" s="108"/>
      <c r="LG247" s="108"/>
      <c r="LH247" s="108"/>
      <c r="LI247" s="108"/>
      <c r="LJ247" s="108"/>
      <c r="LK247" s="108"/>
      <c r="LL247" s="108"/>
      <c r="LM247" s="108"/>
      <c r="LN247" s="108"/>
      <c r="LO247" s="108"/>
      <c r="LP247" s="108"/>
      <c r="LQ247" s="108"/>
      <c r="LR247" s="108"/>
      <c r="LS247" s="108"/>
      <c r="LT247" s="108"/>
      <c r="LU247" s="108"/>
      <c r="LV247" s="108"/>
      <c r="LW247" s="108"/>
      <c r="LX247" s="108"/>
      <c r="LY247" s="108"/>
      <c r="LZ247" s="108"/>
      <c r="MA247" s="108"/>
      <c r="MB247" s="108"/>
      <c r="MC247" s="108"/>
      <c r="MD247" s="108"/>
      <c r="ME247" s="108"/>
    </row>
    <row r="248" spans="1:343">
      <c r="A248" s="3"/>
      <c r="B248" s="438"/>
      <c r="C248" s="438"/>
      <c r="D248" s="438"/>
      <c r="E248" s="438"/>
      <c r="F248" s="438"/>
      <c r="G248" s="438"/>
      <c r="H248" s="438"/>
      <c r="I248" s="438"/>
      <c r="J248" s="438"/>
      <c r="K248" s="438"/>
      <c r="L248" s="438"/>
      <c r="M248" s="438"/>
      <c r="N248" s="438"/>
      <c r="O248" s="438"/>
      <c r="P248" s="438"/>
      <c r="Q248" s="438"/>
      <c r="R248" s="438"/>
      <c r="S248" s="438"/>
      <c r="T248" s="438"/>
      <c r="U248" s="438"/>
      <c r="V248" s="438"/>
      <c r="W248" s="438"/>
      <c r="X248" s="438"/>
      <c r="Y248" s="438"/>
      <c r="Z248" s="438"/>
      <c r="AA248" s="438"/>
      <c r="AB248" s="438"/>
      <c r="AC248" s="438"/>
      <c r="AD248" s="438"/>
      <c r="AE248" s="154"/>
      <c r="AF248" s="154"/>
      <c r="AG248" s="154"/>
      <c r="AH248" s="154"/>
      <c r="AI248" s="154"/>
      <c r="AJ248" s="108"/>
      <c r="AK248" s="154"/>
      <c r="AL248" s="108"/>
      <c r="AM248" s="108"/>
      <c r="AN248" s="108"/>
      <c r="AO248" s="108"/>
      <c r="AP248" s="108"/>
      <c r="AQ248" s="108"/>
      <c r="AR248" s="108"/>
      <c r="AS248" s="108"/>
      <c r="AT248" s="108"/>
      <c r="AU248" s="108"/>
      <c r="AV248" s="108"/>
      <c r="AW248" s="108"/>
      <c r="AX248" s="108"/>
      <c r="AY248" s="108"/>
      <c r="AZ248" s="108"/>
      <c r="BA248" s="108"/>
      <c r="BB248" s="108"/>
      <c r="BC248" s="108"/>
      <c r="BD248" s="108"/>
      <c r="BE248" s="108"/>
      <c r="BF248" s="108"/>
      <c r="BG248" s="108"/>
      <c r="BH248" s="108"/>
      <c r="BI248" s="108"/>
      <c r="BJ248" s="108"/>
      <c r="BK248" s="108"/>
      <c r="BL248" s="108"/>
      <c r="BM248" s="108"/>
      <c r="BN248" s="108"/>
      <c r="BO248" s="108"/>
      <c r="BP248" s="108"/>
      <c r="BQ248" s="108"/>
      <c r="BR248" s="108"/>
      <c r="BS248" s="108"/>
      <c r="BT248" s="108"/>
      <c r="BU248" s="108"/>
      <c r="BV248" s="108"/>
      <c r="BW248" s="108"/>
      <c r="BX248" s="108"/>
      <c r="BY248" s="108"/>
      <c r="BZ248" s="108"/>
      <c r="CA248" s="108"/>
      <c r="CB248" s="108"/>
      <c r="CC248" s="108"/>
      <c r="CD248" s="108"/>
      <c r="CE248" s="108"/>
      <c r="CF248" s="108"/>
      <c r="CG248" s="108"/>
      <c r="CH248" s="108"/>
      <c r="CI248" s="108"/>
      <c r="CJ248" s="108"/>
      <c r="CK248" s="108"/>
      <c r="CL248" s="108"/>
      <c r="CM248" s="108"/>
      <c r="CN248" s="108"/>
      <c r="CO248" s="108"/>
      <c r="CP248" s="108"/>
      <c r="CQ248" s="108"/>
      <c r="CR248" s="108"/>
      <c r="CS248" s="108"/>
      <c r="CT248" s="108"/>
      <c r="CU248" s="108"/>
      <c r="CV248" s="108"/>
      <c r="CW248" s="108"/>
      <c r="CX248" s="108"/>
      <c r="CY248" s="108"/>
      <c r="CZ248" s="108"/>
      <c r="DA248" s="108"/>
      <c r="DB248" s="108"/>
      <c r="DC248" s="108"/>
      <c r="DD248" s="108"/>
      <c r="DE248" s="108"/>
      <c r="DF248" s="108"/>
      <c r="DG248" s="108"/>
      <c r="DH248" s="108"/>
      <c r="DI248" s="108"/>
      <c r="DJ248" s="108"/>
      <c r="DK248" s="108"/>
      <c r="DL248" s="108"/>
      <c r="DM248" s="108"/>
      <c r="DN248" s="108"/>
      <c r="DO248" s="108"/>
      <c r="DP248" s="108"/>
      <c r="DQ248" s="108"/>
      <c r="DR248" s="108"/>
      <c r="DS248" s="108"/>
      <c r="DT248" s="108"/>
      <c r="DU248" s="108"/>
      <c r="DV248" s="108"/>
      <c r="DW248" s="108"/>
      <c r="DX248" s="108"/>
      <c r="DY248" s="108"/>
      <c r="DZ248" s="108"/>
      <c r="EA248" s="108"/>
      <c r="EB248" s="108"/>
      <c r="EC248" s="108"/>
      <c r="ED248" s="108"/>
      <c r="EE248" s="108"/>
      <c r="EF248" s="108"/>
      <c r="EG248" s="108"/>
      <c r="EH248" s="108"/>
      <c r="EI248" s="108"/>
      <c r="EJ248" s="108"/>
      <c r="EK248" s="108"/>
      <c r="EL248" s="108"/>
      <c r="EM248" s="108"/>
      <c r="EN248" s="108"/>
      <c r="EO248" s="108"/>
      <c r="EP248" s="108"/>
      <c r="EQ248" s="108"/>
      <c r="ER248" s="108"/>
      <c r="ES248" s="108"/>
      <c r="ET248" s="108"/>
      <c r="EU248" s="108"/>
      <c r="EV248" s="108"/>
      <c r="EW248" s="108"/>
      <c r="EX248" s="108"/>
      <c r="EY248" s="108"/>
      <c r="EZ248" s="108"/>
      <c r="FA248" s="108"/>
      <c r="FB248" s="108"/>
      <c r="FC248" s="108"/>
      <c r="FD248" s="108"/>
      <c r="FE248" s="108"/>
      <c r="FF248" s="108"/>
      <c r="FG248" s="108"/>
      <c r="FH248" s="108"/>
      <c r="FI248" s="108"/>
      <c r="FJ248" s="108"/>
      <c r="FK248" s="108"/>
      <c r="FL248" s="108"/>
      <c r="FM248" s="108"/>
      <c r="FN248" s="108"/>
      <c r="FO248" s="108"/>
      <c r="FP248" s="108"/>
      <c r="FQ248" s="108"/>
      <c r="FR248" s="108"/>
      <c r="FS248" s="108"/>
      <c r="FT248" s="108"/>
      <c r="FU248" s="108"/>
      <c r="FV248" s="108"/>
      <c r="FW248" s="108"/>
      <c r="FX248" s="108"/>
      <c r="FY248" s="108"/>
      <c r="FZ248" s="108"/>
      <c r="GA248" s="108"/>
      <c r="GB248" s="108"/>
      <c r="GC248" s="108"/>
      <c r="GD248" s="108"/>
      <c r="GE248" s="108"/>
      <c r="GF248" s="108"/>
      <c r="GG248" s="108"/>
      <c r="GH248" s="108"/>
      <c r="GI248" s="108"/>
      <c r="GJ248" s="108"/>
      <c r="GK248" s="108"/>
      <c r="GL248" s="108"/>
      <c r="GM248" s="108"/>
      <c r="GN248" s="108"/>
      <c r="GO248" s="108"/>
      <c r="GP248" s="108"/>
      <c r="GQ248" s="108"/>
      <c r="GR248" s="108"/>
      <c r="GS248" s="108"/>
      <c r="GT248" s="108"/>
      <c r="GU248" s="108"/>
      <c r="GV248" s="108"/>
      <c r="GW248" s="108"/>
      <c r="GX248" s="108"/>
      <c r="GY248" s="108"/>
      <c r="GZ248" s="108"/>
      <c r="HA248" s="108"/>
      <c r="HB248" s="108"/>
      <c r="HC248" s="108"/>
      <c r="HD248" s="108"/>
      <c r="HE248" s="108"/>
      <c r="HF248" s="108"/>
      <c r="HG248" s="108"/>
      <c r="HH248" s="108"/>
      <c r="HI248" s="108"/>
      <c r="HJ248" s="108"/>
      <c r="HK248" s="108"/>
      <c r="HL248" s="108"/>
      <c r="HM248" s="108"/>
      <c r="HN248" s="108"/>
      <c r="HO248" s="108"/>
      <c r="HP248" s="108"/>
      <c r="HQ248" s="108"/>
      <c r="HR248" s="108"/>
      <c r="HS248" s="108"/>
      <c r="HT248" s="108"/>
      <c r="HU248" s="108"/>
      <c r="HV248" s="108"/>
      <c r="HW248" s="108"/>
      <c r="HX248" s="108"/>
      <c r="HY248" s="108"/>
      <c r="HZ248" s="108"/>
      <c r="IA248" s="108"/>
      <c r="IB248" s="108"/>
      <c r="IC248" s="108"/>
      <c r="ID248" s="108"/>
      <c r="IE248" s="108"/>
      <c r="IF248" s="108"/>
      <c r="IG248" s="108"/>
      <c r="IH248" s="108"/>
      <c r="II248" s="108"/>
      <c r="IJ248" s="108"/>
      <c r="IK248" s="108"/>
      <c r="IL248" s="108"/>
      <c r="IM248" s="108"/>
      <c r="IN248" s="108"/>
      <c r="IO248" s="108"/>
      <c r="IP248" s="108"/>
      <c r="IQ248" s="108"/>
      <c r="IR248" s="108"/>
      <c r="IS248" s="108"/>
      <c r="IT248" s="108"/>
      <c r="IU248" s="108"/>
      <c r="IV248" s="108"/>
      <c r="IW248" s="108"/>
      <c r="IX248" s="108"/>
      <c r="IY248" s="108"/>
      <c r="IZ248" s="108"/>
      <c r="JA248" s="108"/>
      <c r="JB248" s="108"/>
      <c r="JC248" s="108"/>
      <c r="JD248" s="108"/>
      <c r="JE248" s="108"/>
      <c r="JF248" s="108"/>
      <c r="JG248" s="108"/>
      <c r="JH248" s="108"/>
      <c r="JI248" s="108"/>
      <c r="JJ248" s="108"/>
      <c r="JK248" s="108"/>
      <c r="JL248" s="108"/>
      <c r="JM248" s="108"/>
      <c r="JN248" s="108"/>
      <c r="JO248" s="108"/>
      <c r="JP248" s="108"/>
      <c r="JQ248" s="108"/>
      <c r="JR248" s="108"/>
      <c r="JS248" s="108"/>
      <c r="JT248" s="108"/>
      <c r="JU248" s="108"/>
      <c r="JV248" s="108"/>
      <c r="JW248" s="108"/>
      <c r="JX248" s="108"/>
      <c r="JY248" s="108"/>
      <c r="JZ248" s="108"/>
      <c r="KA248" s="108"/>
      <c r="KB248" s="108"/>
      <c r="KC248" s="108"/>
      <c r="KD248" s="108"/>
      <c r="KE248" s="108"/>
      <c r="KF248" s="108"/>
      <c r="KG248" s="108"/>
      <c r="KH248" s="108"/>
      <c r="KI248" s="108"/>
      <c r="KJ248" s="108"/>
      <c r="KK248" s="108"/>
      <c r="KL248" s="108"/>
      <c r="KM248" s="108"/>
      <c r="KN248" s="108"/>
      <c r="KO248" s="108"/>
      <c r="KP248" s="108"/>
      <c r="KQ248" s="108"/>
      <c r="KR248" s="108"/>
      <c r="KS248" s="108"/>
      <c r="KT248" s="108"/>
      <c r="KU248" s="108"/>
      <c r="KV248" s="108"/>
      <c r="KW248" s="108"/>
      <c r="KX248" s="108"/>
      <c r="KY248" s="108"/>
      <c r="KZ248" s="108"/>
      <c r="LA248" s="108"/>
      <c r="LB248" s="108"/>
      <c r="LC248" s="108"/>
      <c r="LD248" s="108"/>
      <c r="LE248" s="108"/>
      <c r="LF248" s="108"/>
      <c r="LG248" s="108"/>
      <c r="LH248" s="108"/>
      <c r="LI248" s="108"/>
      <c r="LJ248" s="108"/>
      <c r="LK248" s="108"/>
      <c r="LL248" s="108"/>
      <c r="LM248" s="108"/>
      <c r="LN248" s="108"/>
      <c r="LO248" s="108"/>
      <c r="LP248" s="108"/>
      <c r="LQ248" s="108"/>
      <c r="LR248" s="108"/>
      <c r="LS248" s="108"/>
      <c r="LT248" s="108"/>
      <c r="LU248" s="108"/>
      <c r="LV248" s="108"/>
      <c r="LW248" s="108"/>
      <c r="LX248" s="108"/>
      <c r="LY248" s="108"/>
      <c r="LZ248" s="108"/>
      <c r="MA248" s="108"/>
      <c r="MB248" s="108"/>
      <c r="MC248" s="108"/>
      <c r="MD248" s="108"/>
      <c r="ME248" s="108"/>
    </row>
    <row r="249" spans="1:343">
      <c r="A249" s="3"/>
      <c r="B249" s="438"/>
      <c r="C249" s="438"/>
      <c r="D249" s="438"/>
      <c r="E249" s="438"/>
      <c r="F249" s="438"/>
      <c r="G249" s="438"/>
      <c r="H249" s="438"/>
      <c r="I249" s="438"/>
      <c r="J249" s="438"/>
      <c r="K249" s="438"/>
      <c r="L249" s="438"/>
      <c r="M249" s="438"/>
      <c r="N249" s="438"/>
      <c r="O249" s="438"/>
      <c r="P249" s="438"/>
      <c r="Q249" s="438"/>
      <c r="R249" s="438"/>
      <c r="S249" s="438"/>
      <c r="T249" s="438"/>
      <c r="U249" s="438"/>
      <c r="V249" s="438"/>
      <c r="W249" s="438"/>
      <c r="X249" s="438"/>
      <c r="Y249" s="438"/>
      <c r="Z249" s="438"/>
      <c r="AA249" s="438"/>
      <c r="AB249" s="438"/>
      <c r="AC249" s="438"/>
      <c r="AD249" s="438"/>
      <c r="AE249" s="154"/>
      <c r="AF249" s="154"/>
      <c r="AG249" s="154"/>
      <c r="AH249" s="154"/>
      <c r="AI249" s="154"/>
      <c r="AJ249" s="108"/>
      <c r="AK249" s="154"/>
      <c r="AL249" s="108"/>
      <c r="AM249" s="108"/>
      <c r="AN249" s="108"/>
      <c r="AO249" s="108"/>
      <c r="AP249" s="108"/>
      <c r="AQ249" s="108"/>
      <c r="AR249" s="108"/>
      <c r="AS249" s="108"/>
      <c r="AT249" s="108"/>
      <c r="AU249" s="108"/>
      <c r="AV249" s="108"/>
      <c r="AW249" s="108"/>
      <c r="AX249" s="108"/>
      <c r="AY249" s="108"/>
      <c r="AZ249" s="108"/>
      <c r="BA249" s="108"/>
      <c r="BB249" s="108"/>
      <c r="BC249" s="108"/>
      <c r="BD249" s="108"/>
      <c r="BE249" s="108"/>
      <c r="BF249" s="108"/>
      <c r="BG249" s="108"/>
      <c r="BH249" s="108"/>
      <c r="BI249" s="108"/>
      <c r="BJ249" s="108"/>
      <c r="BK249" s="108"/>
      <c r="BL249" s="108"/>
      <c r="BM249" s="108"/>
      <c r="BN249" s="108"/>
      <c r="BO249" s="108"/>
      <c r="BP249" s="108"/>
      <c r="BQ249" s="108"/>
      <c r="BR249" s="108"/>
      <c r="BS249" s="108"/>
      <c r="BT249" s="108"/>
      <c r="BU249" s="108"/>
      <c r="BV249" s="108"/>
      <c r="BW249" s="108"/>
      <c r="BX249" s="108"/>
      <c r="BY249" s="108"/>
      <c r="BZ249" s="108"/>
      <c r="CA249" s="108"/>
      <c r="CB249" s="108"/>
      <c r="CC249" s="108"/>
      <c r="CD249" s="108"/>
      <c r="CE249" s="108"/>
      <c r="CF249" s="108"/>
      <c r="CG249" s="108"/>
      <c r="CH249" s="108"/>
      <c r="CI249" s="108"/>
      <c r="CJ249" s="108"/>
      <c r="CK249" s="108"/>
      <c r="CL249" s="108"/>
      <c r="CM249" s="108"/>
      <c r="CN249" s="108"/>
      <c r="CO249" s="108"/>
      <c r="CP249" s="108"/>
      <c r="CQ249" s="108"/>
      <c r="CR249" s="108"/>
      <c r="CS249" s="108"/>
      <c r="CT249" s="108"/>
      <c r="CU249" s="108"/>
      <c r="CV249" s="108"/>
      <c r="CW249" s="108"/>
      <c r="CX249" s="108"/>
      <c r="CY249" s="108"/>
      <c r="CZ249" s="108"/>
      <c r="DA249" s="108"/>
      <c r="DB249" s="108"/>
      <c r="DC249" s="108"/>
      <c r="DD249" s="108"/>
      <c r="DE249" s="108"/>
      <c r="DF249" s="108"/>
      <c r="DG249" s="108"/>
      <c r="DH249" s="108"/>
      <c r="DI249" s="108"/>
      <c r="DJ249" s="108"/>
      <c r="DK249" s="108"/>
      <c r="DL249" s="108"/>
      <c r="DM249" s="108"/>
      <c r="DN249" s="108"/>
      <c r="DO249" s="108"/>
      <c r="DP249" s="108"/>
      <c r="DQ249" s="108"/>
      <c r="DR249" s="108"/>
      <c r="DS249" s="108"/>
      <c r="DT249" s="108"/>
      <c r="DU249" s="108"/>
      <c r="DV249" s="108"/>
      <c r="DW249" s="108"/>
      <c r="DX249" s="108"/>
      <c r="DY249" s="108"/>
      <c r="DZ249" s="108"/>
      <c r="EA249" s="108"/>
      <c r="EB249" s="108"/>
      <c r="EC249" s="108"/>
      <c r="ED249" s="108"/>
      <c r="EE249" s="108"/>
      <c r="EF249" s="108"/>
      <c r="EG249" s="108"/>
      <c r="EH249" s="108"/>
      <c r="EI249" s="108"/>
      <c r="EJ249" s="108"/>
      <c r="EK249" s="108"/>
      <c r="EL249" s="108"/>
      <c r="EM249" s="108"/>
      <c r="EN249" s="108"/>
      <c r="EO249" s="108"/>
      <c r="EP249" s="108"/>
      <c r="EQ249" s="108"/>
      <c r="ER249" s="108"/>
      <c r="ES249" s="108"/>
      <c r="ET249" s="108"/>
      <c r="EU249" s="108"/>
      <c r="EV249" s="108"/>
      <c r="EW249" s="108"/>
      <c r="EX249" s="108"/>
      <c r="EY249" s="108"/>
      <c r="EZ249" s="108"/>
      <c r="FA249" s="108"/>
      <c r="FB249" s="108"/>
      <c r="FC249" s="108"/>
      <c r="FD249" s="108"/>
      <c r="FE249" s="108"/>
      <c r="FF249" s="108"/>
      <c r="FG249" s="108"/>
      <c r="FH249" s="108"/>
      <c r="FI249" s="108"/>
      <c r="FJ249" s="108"/>
      <c r="FK249" s="108"/>
      <c r="FL249" s="108"/>
      <c r="FM249" s="108"/>
      <c r="FN249" s="108"/>
      <c r="FO249" s="108"/>
      <c r="FP249" s="108"/>
      <c r="FQ249" s="108"/>
      <c r="FR249" s="108"/>
      <c r="FS249" s="108"/>
      <c r="FT249" s="108"/>
      <c r="FU249" s="108"/>
      <c r="FV249" s="108"/>
      <c r="FW249" s="108"/>
      <c r="FX249" s="108"/>
      <c r="FY249" s="108"/>
      <c r="FZ249" s="108"/>
      <c r="GA249" s="108"/>
      <c r="GB249" s="108"/>
      <c r="GC249" s="108"/>
      <c r="GD249" s="108"/>
      <c r="GE249" s="108"/>
      <c r="GF249" s="108"/>
      <c r="GG249" s="108"/>
      <c r="GH249" s="108"/>
      <c r="GI249" s="108"/>
      <c r="GJ249" s="108"/>
      <c r="GK249" s="108"/>
      <c r="GL249" s="108"/>
      <c r="GM249" s="108"/>
      <c r="GN249" s="108"/>
      <c r="GO249" s="108"/>
      <c r="GP249" s="108"/>
      <c r="GQ249" s="108"/>
      <c r="GR249" s="108"/>
      <c r="GS249" s="108"/>
      <c r="GT249" s="108"/>
      <c r="GU249" s="108"/>
      <c r="GV249" s="108"/>
      <c r="GW249" s="108"/>
      <c r="GX249" s="108"/>
      <c r="GY249" s="108"/>
      <c r="GZ249" s="108"/>
      <c r="HA249" s="108"/>
      <c r="HB249" s="108"/>
      <c r="HC249" s="108"/>
      <c r="HD249" s="108"/>
      <c r="HE249" s="108"/>
      <c r="HF249" s="108"/>
      <c r="HG249" s="108"/>
      <c r="HH249" s="108"/>
      <c r="HI249" s="108"/>
      <c r="HJ249" s="108"/>
      <c r="HK249" s="108"/>
      <c r="HL249" s="108"/>
      <c r="HM249" s="108"/>
      <c r="HN249" s="108"/>
      <c r="HO249" s="108"/>
      <c r="HP249" s="108"/>
      <c r="HQ249" s="108"/>
      <c r="HR249" s="108"/>
      <c r="HS249" s="108"/>
      <c r="HT249" s="108"/>
      <c r="HU249" s="108"/>
      <c r="HV249" s="108"/>
      <c r="HW249" s="108"/>
      <c r="HX249" s="108"/>
      <c r="HY249" s="108"/>
      <c r="HZ249" s="108"/>
      <c r="IA249" s="108"/>
      <c r="IB249" s="108"/>
      <c r="IC249" s="108"/>
      <c r="ID249" s="108"/>
      <c r="IE249" s="108"/>
      <c r="IF249" s="108"/>
      <c r="IG249" s="108"/>
      <c r="IH249" s="108"/>
      <c r="II249" s="108"/>
      <c r="IJ249" s="108"/>
      <c r="IK249" s="108"/>
      <c r="IL249" s="108"/>
      <c r="IM249" s="108"/>
      <c r="IN249" s="108"/>
      <c r="IO249" s="108"/>
      <c r="IP249" s="108"/>
      <c r="IQ249" s="108"/>
      <c r="IR249" s="108"/>
      <c r="IS249" s="108"/>
      <c r="IT249" s="108"/>
      <c r="IU249" s="108"/>
      <c r="IV249" s="108"/>
      <c r="IW249" s="108"/>
      <c r="IX249" s="108"/>
      <c r="IY249" s="108"/>
      <c r="IZ249" s="108"/>
      <c r="JA249" s="108"/>
      <c r="JB249" s="108"/>
      <c r="JC249" s="108"/>
      <c r="JD249" s="108"/>
      <c r="JE249" s="108"/>
      <c r="JF249" s="108"/>
      <c r="JG249" s="108"/>
      <c r="JH249" s="108"/>
      <c r="JI249" s="108"/>
      <c r="JJ249" s="108"/>
      <c r="JK249" s="108"/>
      <c r="JL249" s="108"/>
      <c r="JM249" s="108"/>
      <c r="JN249" s="108"/>
      <c r="JO249" s="108"/>
      <c r="JP249" s="108"/>
      <c r="JQ249" s="108"/>
      <c r="JR249" s="108"/>
      <c r="JS249" s="108"/>
      <c r="JT249" s="108"/>
      <c r="JU249" s="108"/>
      <c r="JV249" s="108"/>
      <c r="JW249" s="108"/>
      <c r="JX249" s="108"/>
      <c r="JY249" s="108"/>
      <c r="JZ249" s="108"/>
      <c r="KA249" s="108"/>
      <c r="KB249" s="108"/>
      <c r="KC249" s="108"/>
      <c r="KD249" s="108"/>
      <c r="KE249" s="108"/>
      <c r="KF249" s="108"/>
      <c r="KG249" s="108"/>
      <c r="KH249" s="108"/>
      <c r="KI249" s="108"/>
      <c r="KJ249" s="108"/>
      <c r="KK249" s="108"/>
      <c r="KL249" s="108"/>
      <c r="KM249" s="108"/>
      <c r="KN249" s="108"/>
      <c r="KO249" s="108"/>
      <c r="KP249" s="108"/>
      <c r="KQ249" s="108"/>
      <c r="KR249" s="108"/>
      <c r="KS249" s="108"/>
      <c r="KT249" s="108"/>
      <c r="KU249" s="108"/>
      <c r="KV249" s="108"/>
      <c r="KW249" s="108"/>
      <c r="KX249" s="108"/>
      <c r="KY249" s="108"/>
      <c r="KZ249" s="108"/>
      <c r="LA249" s="108"/>
      <c r="LB249" s="108"/>
      <c r="LC249" s="108"/>
      <c r="LD249" s="108"/>
      <c r="LE249" s="108"/>
      <c r="LF249" s="108"/>
      <c r="LG249" s="108"/>
      <c r="LH249" s="108"/>
      <c r="LI249" s="108"/>
      <c r="LJ249" s="108"/>
      <c r="LK249" s="108"/>
      <c r="LL249" s="108"/>
      <c r="LM249" s="108"/>
      <c r="LN249" s="108"/>
      <c r="LO249" s="108"/>
      <c r="LP249" s="108"/>
      <c r="LQ249" s="108"/>
      <c r="LR249" s="108"/>
      <c r="LS249" s="108"/>
      <c r="LT249" s="108"/>
      <c r="LU249" s="108"/>
      <c r="LV249" s="108"/>
      <c r="LW249" s="108"/>
      <c r="LX249" s="108"/>
      <c r="LY249" s="108"/>
      <c r="LZ249" s="108"/>
      <c r="MA249" s="108"/>
      <c r="MB249" s="108"/>
      <c r="MC249" s="108"/>
      <c r="MD249" s="108"/>
      <c r="ME249" s="108"/>
    </row>
    <row r="250" spans="1:343">
      <c r="A250" s="3"/>
      <c r="B250" s="438"/>
      <c r="C250" s="438"/>
      <c r="D250" s="438"/>
      <c r="E250" s="438"/>
      <c r="F250" s="438"/>
      <c r="G250" s="438"/>
      <c r="H250" s="438"/>
      <c r="I250" s="438"/>
      <c r="J250" s="438"/>
      <c r="K250" s="438"/>
      <c r="L250" s="438"/>
      <c r="M250" s="438"/>
      <c r="N250" s="438"/>
      <c r="O250" s="438"/>
      <c r="P250" s="438"/>
      <c r="Q250" s="438"/>
      <c r="R250" s="438"/>
      <c r="S250" s="438"/>
      <c r="T250" s="438"/>
      <c r="U250" s="438"/>
      <c r="V250" s="438"/>
      <c r="W250" s="438"/>
      <c r="X250" s="438"/>
      <c r="Y250" s="438"/>
      <c r="Z250" s="438"/>
      <c r="AA250" s="438"/>
      <c r="AB250" s="438"/>
      <c r="AC250" s="438"/>
      <c r="AD250" s="438"/>
      <c r="AE250" s="154"/>
      <c r="AF250" s="154"/>
      <c r="AG250" s="154"/>
      <c r="AH250" s="154"/>
      <c r="AI250" s="154"/>
      <c r="AJ250" s="108"/>
      <c r="AK250" s="154"/>
      <c r="AL250" s="108"/>
      <c r="AM250" s="108"/>
      <c r="AN250" s="108"/>
      <c r="AO250" s="108"/>
      <c r="AP250" s="108"/>
      <c r="AQ250" s="108"/>
      <c r="AR250" s="108"/>
      <c r="AS250" s="108"/>
      <c r="AT250" s="108"/>
      <c r="AU250" s="108"/>
      <c r="AV250" s="108"/>
      <c r="AW250" s="108"/>
      <c r="AX250" s="108"/>
      <c r="AY250" s="108"/>
      <c r="AZ250" s="108"/>
      <c r="BA250" s="108"/>
      <c r="BB250" s="108"/>
      <c r="BC250" s="108"/>
      <c r="BD250" s="108"/>
      <c r="BE250" s="108"/>
      <c r="BF250" s="108"/>
      <c r="BG250" s="108"/>
      <c r="BH250" s="108"/>
      <c r="BI250" s="108"/>
      <c r="BJ250" s="108"/>
      <c r="BK250" s="108"/>
      <c r="BL250" s="108"/>
      <c r="BM250" s="108"/>
      <c r="BN250" s="108"/>
      <c r="BO250" s="108"/>
      <c r="BP250" s="108"/>
      <c r="BQ250" s="108"/>
      <c r="BR250" s="108"/>
      <c r="BS250" s="108"/>
      <c r="BT250" s="108"/>
      <c r="BU250" s="108"/>
      <c r="BV250" s="108"/>
      <c r="BW250" s="108"/>
      <c r="BX250" s="108"/>
      <c r="BY250" s="108"/>
      <c r="BZ250" s="108"/>
      <c r="CA250" s="108"/>
      <c r="CB250" s="108"/>
      <c r="CC250" s="108"/>
      <c r="CD250" s="108"/>
      <c r="CE250" s="108"/>
      <c r="CF250" s="108"/>
      <c r="CG250" s="108"/>
      <c r="CH250" s="108"/>
      <c r="CI250" s="108"/>
      <c r="CJ250" s="108"/>
      <c r="CK250" s="108"/>
      <c r="CL250" s="108"/>
      <c r="CM250" s="108"/>
      <c r="CN250" s="108"/>
      <c r="CO250" s="108"/>
      <c r="CP250" s="108"/>
      <c r="CQ250" s="108"/>
      <c r="CR250" s="108"/>
      <c r="CS250" s="108"/>
      <c r="CT250" s="108"/>
      <c r="CU250" s="108"/>
      <c r="CV250" s="108"/>
      <c r="CW250" s="108"/>
      <c r="CX250" s="108"/>
      <c r="CY250" s="108"/>
      <c r="CZ250" s="108"/>
      <c r="DA250" s="108"/>
      <c r="DB250" s="108"/>
      <c r="DC250" s="108"/>
      <c r="DD250" s="108"/>
      <c r="DE250" s="108"/>
      <c r="DF250" s="108"/>
      <c r="DG250" s="108"/>
      <c r="DH250" s="108"/>
      <c r="DI250" s="108"/>
      <c r="DJ250" s="108"/>
      <c r="DK250" s="108"/>
      <c r="DL250" s="108"/>
      <c r="DM250" s="108"/>
      <c r="DN250" s="108"/>
      <c r="DO250" s="108"/>
      <c r="DP250" s="108"/>
      <c r="DQ250" s="108"/>
      <c r="DR250" s="108"/>
      <c r="DS250" s="108"/>
      <c r="DT250" s="108"/>
      <c r="DU250" s="108"/>
      <c r="DV250" s="108"/>
      <c r="DW250" s="108"/>
      <c r="DX250" s="108"/>
      <c r="DY250" s="108"/>
      <c r="DZ250" s="108"/>
      <c r="EA250" s="108"/>
      <c r="EB250" s="108"/>
      <c r="EC250" s="108"/>
      <c r="ED250" s="108"/>
      <c r="EE250" s="108"/>
      <c r="EF250" s="108"/>
      <c r="EG250" s="108"/>
      <c r="EH250" s="108"/>
      <c r="EI250" s="108"/>
      <c r="EJ250" s="108"/>
      <c r="EK250" s="108"/>
      <c r="EL250" s="108"/>
      <c r="EM250" s="108"/>
      <c r="EN250" s="108"/>
      <c r="EO250" s="108"/>
      <c r="EP250" s="108"/>
      <c r="EQ250" s="108"/>
      <c r="ER250" s="108"/>
      <c r="ES250" s="108"/>
      <c r="ET250" s="108"/>
      <c r="EU250" s="108"/>
      <c r="EV250" s="108"/>
      <c r="EW250" s="108"/>
      <c r="EX250" s="108"/>
      <c r="EY250" s="108"/>
      <c r="EZ250" s="108"/>
      <c r="FA250" s="108"/>
      <c r="FB250" s="108"/>
      <c r="FC250" s="108"/>
      <c r="FD250" s="108"/>
      <c r="FE250" s="108"/>
      <c r="FF250" s="108"/>
      <c r="FG250" s="108"/>
      <c r="FH250" s="108"/>
      <c r="FI250" s="108"/>
      <c r="FJ250" s="108"/>
      <c r="FK250" s="108"/>
      <c r="FL250" s="108"/>
      <c r="FM250" s="108"/>
      <c r="FN250" s="108"/>
      <c r="FO250" s="108"/>
      <c r="FP250" s="108"/>
      <c r="FQ250" s="108"/>
      <c r="FR250" s="108"/>
      <c r="FS250" s="108"/>
      <c r="FT250" s="108"/>
      <c r="FU250" s="108"/>
      <c r="FV250" s="108"/>
      <c r="FW250" s="108"/>
      <c r="FX250" s="108"/>
      <c r="FY250" s="108"/>
      <c r="FZ250" s="108"/>
      <c r="GA250" s="108"/>
      <c r="GB250" s="108"/>
      <c r="GC250" s="108"/>
      <c r="GD250" s="108"/>
      <c r="GE250" s="108"/>
      <c r="GF250" s="108"/>
      <c r="GG250" s="108"/>
      <c r="GH250" s="108"/>
      <c r="GI250" s="108"/>
      <c r="GJ250" s="108"/>
      <c r="GK250" s="108"/>
      <c r="GL250" s="108"/>
      <c r="GM250" s="108"/>
      <c r="GN250" s="108"/>
      <c r="GO250" s="108"/>
      <c r="GP250" s="108"/>
      <c r="GQ250" s="108"/>
      <c r="GR250" s="108"/>
      <c r="GS250" s="108"/>
      <c r="GT250" s="108"/>
      <c r="GU250" s="108"/>
      <c r="GV250" s="108"/>
      <c r="GW250" s="108"/>
      <c r="GX250" s="108"/>
      <c r="GY250" s="108"/>
      <c r="GZ250" s="108"/>
      <c r="HA250" s="108"/>
      <c r="HB250" s="108"/>
      <c r="HC250" s="108"/>
      <c r="HD250" s="108"/>
      <c r="HE250" s="108"/>
      <c r="HF250" s="108"/>
      <c r="HG250" s="108"/>
      <c r="HH250" s="108"/>
      <c r="HI250" s="108"/>
      <c r="HJ250" s="108"/>
      <c r="HK250" s="108"/>
      <c r="HL250" s="108"/>
      <c r="HM250" s="108"/>
      <c r="HN250" s="108"/>
      <c r="HO250" s="108"/>
      <c r="HP250" s="108"/>
      <c r="HQ250" s="108"/>
      <c r="HR250" s="108"/>
      <c r="HS250" s="108"/>
      <c r="HT250" s="108"/>
      <c r="HU250" s="108"/>
      <c r="HV250" s="108"/>
      <c r="HW250" s="108"/>
      <c r="HX250" s="108"/>
      <c r="HY250" s="108"/>
      <c r="HZ250" s="108"/>
      <c r="IA250" s="108"/>
      <c r="IB250" s="108"/>
      <c r="IC250" s="108"/>
      <c r="ID250" s="108"/>
      <c r="IE250" s="108"/>
      <c r="IF250" s="108"/>
      <c r="IG250" s="108"/>
      <c r="IH250" s="108"/>
      <c r="II250" s="108"/>
      <c r="IJ250" s="108"/>
      <c r="IK250" s="108"/>
      <c r="IL250" s="108"/>
      <c r="IM250" s="108"/>
      <c r="IN250" s="108"/>
      <c r="IO250" s="108"/>
      <c r="IP250" s="108"/>
      <c r="IQ250" s="108"/>
      <c r="IR250" s="108"/>
      <c r="IS250" s="108"/>
      <c r="IT250" s="108"/>
      <c r="IU250" s="108"/>
      <c r="IV250" s="108"/>
      <c r="IW250" s="108"/>
      <c r="IX250" s="108"/>
      <c r="IY250" s="108"/>
      <c r="IZ250" s="108"/>
      <c r="JA250" s="108"/>
      <c r="JB250" s="108"/>
      <c r="JC250" s="108"/>
      <c r="JD250" s="108"/>
      <c r="JE250" s="108"/>
      <c r="JF250" s="108"/>
      <c r="JG250" s="108"/>
      <c r="JH250" s="108"/>
      <c r="JI250" s="108"/>
      <c r="JJ250" s="108"/>
      <c r="JK250" s="108"/>
      <c r="JL250" s="108"/>
      <c r="JM250" s="108"/>
      <c r="JN250" s="108"/>
      <c r="JO250" s="108"/>
      <c r="JP250" s="108"/>
      <c r="JQ250" s="108"/>
      <c r="JR250" s="108"/>
      <c r="JS250" s="108"/>
      <c r="JT250" s="108"/>
      <c r="JU250" s="108"/>
      <c r="JV250" s="108"/>
      <c r="JW250" s="108"/>
      <c r="JX250" s="108"/>
      <c r="JY250" s="108"/>
      <c r="JZ250" s="108"/>
      <c r="KA250" s="108"/>
      <c r="KB250" s="108"/>
      <c r="KC250" s="108"/>
      <c r="KD250" s="108"/>
      <c r="KE250" s="108"/>
      <c r="KF250" s="108"/>
      <c r="KG250" s="108"/>
      <c r="KH250" s="108"/>
      <c r="KI250" s="108"/>
      <c r="KJ250" s="108"/>
      <c r="KK250" s="108"/>
      <c r="KL250" s="108"/>
      <c r="KM250" s="108"/>
      <c r="KN250" s="108"/>
      <c r="KO250" s="108"/>
      <c r="KP250" s="108"/>
      <c r="KQ250" s="108"/>
      <c r="KR250" s="108"/>
      <c r="KS250" s="108"/>
      <c r="KT250" s="108"/>
      <c r="KU250" s="108"/>
      <c r="KV250" s="108"/>
      <c r="KW250" s="108"/>
      <c r="KX250" s="108"/>
      <c r="KY250" s="108"/>
      <c r="KZ250" s="108"/>
      <c r="LA250" s="108"/>
      <c r="LB250" s="108"/>
      <c r="LC250" s="108"/>
      <c r="LD250" s="108"/>
      <c r="LE250" s="108"/>
      <c r="LF250" s="108"/>
      <c r="LG250" s="108"/>
      <c r="LH250" s="108"/>
      <c r="LI250" s="108"/>
      <c r="LJ250" s="108"/>
      <c r="LK250" s="108"/>
      <c r="LL250" s="108"/>
      <c r="LM250" s="108"/>
      <c r="LN250" s="108"/>
      <c r="LO250" s="108"/>
      <c r="LP250" s="108"/>
      <c r="LQ250" s="108"/>
      <c r="LR250" s="108"/>
      <c r="LS250" s="108"/>
      <c r="LT250" s="108"/>
      <c r="LU250" s="108"/>
      <c r="LV250" s="108"/>
      <c r="LW250" s="108"/>
      <c r="LX250" s="108"/>
      <c r="LY250" s="108"/>
      <c r="LZ250" s="108"/>
      <c r="MA250" s="108"/>
      <c r="MB250" s="108"/>
      <c r="MC250" s="108"/>
      <c r="MD250" s="108"/>
      <c r="ME250" s="108"/>
    </row>
    <row r="251" spans="1:343">
      <c r="A251" s="3"/>
      <c r="B251" s="438"/>
      <c r="C251" s="438"/>
      <c r="D251" s="438"/>
      <c r="E251" s="438"/>
      <c r="F251" s="438"/>
      <c r="G251" s="438"/>
      <c r="H251" s="438"/>
      <c r="I251" s="438"/>
      <c r="J251" s="438"/>
      <c r="K251" s="438"/>
      <c r="L251" s="438"/>
      <c r="M251" s="438"/>
      <c r="N251" s="438"/>
      <c r="O251" s="438"/>
      <c r="P251" s="438"/>
      <c r="Q251" s="438"/>
      <c r="R251" s="438"/>
      <c r="S251" s="438"/>
      <c r="T251" s="438"/>
      <c r="U251" s="438"/>
      <c r="V251" s="438"/>
      <c r="W251" s="438"/>
      <c r="X251" s="438"/>
      <c r="Y251" s="438"/>
      <c r="Z251" s="438"/>
      <c r="AA251" s="438"/>
      <c r="AB251" s="438"/>
      <c r="AC251" s="438"/>
      <c r="AD251" s="438"/>
      <c r="AE251" s="154"/>
      <c r="AF251" s="154"/>
      <c r="AG251" s="154"/>
      <c r="AH251" s="154"/>
      <c r="AI251" s="154"/>
      <c r="AJ251" s="108"/>
      <c r="AK251" s="154"/>
      <c r="AL251" s="108"/>
      <c r="AM251" s="108"/>
      <c r="AN251" s="108"/>
      <c r="AO251" s="108"/>
      <c r="AP251" s="108"/>
      <c r="AQ251" s="108"/>
      <c r="AR251" s="108"/>
      <c r="AS251" s="108"/>
      <c r="AT251" s="108"/>
      <c r="AU251" s="108"/>
      <c r="AV251" s="108"/>
      <c r="AW251" s="108"/>
      <c r="AX251" s="108"/>
      <c r="AY251" s="108"/>
      <c r="AZ251" s="108"/>
      <c r="BA251" s="108"/>
      <c r="BB251" s="108"/>
      <c r="BC251" s="108"/>
      <c r="BD251" s="108"/>
      <c r="BE251" s="108"/>
      <c r="BF251" s="108"/>
      <c r="BG251" s="108"/>
      <c r="BH251" s="108"/>
      <c r="BI251" s="108"/>
      <c r="BJ251" s="108"/>
      <c r="BK251" s="108"/>
      <c r="BL251" s="108"/>
      <c r="BM251" s="108"/>
      <c r="BN251" s="108"/>
      <c r="BO251" s="108"/>
      <c r="BP251" s="108"/>
      <c r="BQ251" s="108"/>
      <c r="BR251" s="108"/>
      <c r="BS251" s="108"/>
      <c r="BT251" s="108"/>
      <c r="BU251" s="108"/>
      <c r="BV251" s="108"/>
      <c r="BW251" s="108"/>
      <c r="BX251" s="108"/>
      <c r="BY251" s="108"/>
      <c r="BZ251" s="108"/>
      <c r="CA251" s="108"/>
      <c r="CB251" s="108"/>
      <c r="CC251" s="108"/>
      <c r="CD251" s="108"/>
      <c r="CE251" s="108"/>
      <c r="CF251" s="108"/>
      <c r="CG251" s="108"/>
      <c r="CH251" s="108"/>
      <c r="CI251" s="108"/>
      <c r="CJ251" s="108"/>
      <c r="CK251" s="108"/>
      <c r="CL251" s="108"/>
      <c r="CM251" s="108"/>
      <c r="CN251" s="108"/>
      <c r="CO251" s="108"/>
      <c r="CP251" s="108"/>
      <c r="CQ251" s="108"/>
      <c r="CR251" s="108"/>
      <c r="CS251" s="108"/>
      <c r="CT251" s="108"/>
      <c r="CU251" s="108"/>
      <c r="CV251" s="108"/>
      <c r="CW251" s="108"/>
      <c r="CX251" s="108"/>
      <c r="CY251" s="108"/>
      <c r="CZ251" s="108"/>
      <c r="DA251" s="108"/>
      <c r="DB251" s="108"/>
      <c r="DC251" s="108"/>
      <c r="DD251" s="108"/>
      <c r="DE251" s="108"/>
      <c r="DF251" s="108"/>
      <c r="DG251" s="108"/>
      <c r="DH251" s="108"/>
      <c r="DI251" s="108"/>
      <c r="DJ251" s="108"/>
      <c r="DK251" s="108"/>
      <c r="DL251" s="108"/>
      <c r="DM251" s="108"/>
      <c r="DN251" s="108"/>
      <c r="DO251" s="108"/>
      <c r="DP251" s="108"/>
      <c r="DQ251" s="108"/>
      <c r="DR251" s="108"/>
      <c r="DS251" s="108"/>
      <c r="DT251" s="108"/>
      <c r="DU251" s="108"/>
      <c r="DV251" s="108"/>
      <c r="DW251" s="108"/>
      <c r="DX251" s="108"/>
      <c r="DY251" s="108"/>
      <c r="DZ251" s="108"/>
      <c r="EA251" s="108"/>
      <c r="EB251" s="108"/>
      <c r="EC251" s="108"/>
      <c r="ED251" s="108"/>
      <c r="EE251" s="108"/>
      <c r="EF251" s="108"/>
      <c r="EG251" s="108"/>
      <c r="EH251" s="108"/>
      <c r="EI251" s="108"/>
      <c r="EJ251" s="108"/>
      <c r="EK251" s="108"/>
      <c r="EL251" s="108"/>
      <c r="EM251" s="108"/>
      <c r="EN251" s="108"/>
      <c r="EO251" s="108"/>
      <c r="EP251" s="108"/>
      <c r="EQ251" s="108"/>
      <c r="ER251" s="108"/>
      <c r="ES251" s="108"/>
      <c r="ET251" s="108"/>
      <c r="EU251" s="108"/>
      <c r="EV251" s="108"/>
      <c r="EW251" s="108"/>
      <c r="EX251" s="108"/>
      <c r="EY251" s="108"/>
      <c r="EZ251" s="108"/>
      <c r="FA251" s="108"/>
      <c r="FB251" s="108"/>
      <c r="FC251" s="108"/>
      <c r="FD251" s="108"/>
      <c r="FE251" s="108"/>
      <c r="FF251" s="108"/>
      <c r="FG251" s="108"/>
      <c r="FH251" s="108"/>
      <c r="FI251" s="108"/>
      <c r="FJ251" s="108"/>
      <c r="FK251" s="108"/>
      <c r="FL251" s="108"/>
      <c r="FM251" s="108"/>
      <c r="FN251" s="108"/>
      <c r="FO251" s="108"/>
      <c r="FP251" s="108"/>
      <c r="FQ251" s="108"/>
      <c r="FR251" s="108"/>
      <c r="FS251" s="108"/>
      <c r="FT251" s="108"/>
      <c r="FU251" s="108"/>
      <c r="FV251" s="108"/>
      <c r="FW251" s="108"/>
      <c r="FX251" s="108"/>
      <c r="FY251" s="108"/>
      <c r="FZ251" s="108"/>
      <c r="GA251" s="108"/>
      <c r="GB251" s="108"/>
      <c r="GC251" s="108"/>
      <c r="GD251" s="108"/>
      <c r="GE251" s="108"/>
      <c r="GF251" s="108"/>
      <c r="GG251" s="108"/>
      <c r="GH251" s="108"/>
      <c r="GI251" s="108"/>
      <c r="GJ251" s="108"/>
      <c r="GK251" s="108"/>
      <c r="GL251" s="108"/>
      <c r="GM251" s="108"/>
      <c r="GN251" s="108"/>
      <c r="GO251" s="108"/>
      <c r="GP251" s="108"/>
      <c r="GQ251" s="108"/>
      <c r="GR251" s="108"/>
      <c r="GS251" s="108"/>
      <c r="GT251" s="108"/>
      <c r="GU251" s="108"/>
      <c r="GV251" s="108"/>
      <c r="GW251" s="108"/>
      <c r="GX251" s="108"/>
      <c r="GY251" s="108"/>
      <c r="GZ251" s="108"/>
      <c r="HA251" s="108"/>
      <c r="HB251" s="108"/>
      <c r="HC251" s="108"/>
      <c r="HD251" s="108"/>
      <c r="HE251" s="108"/>
      <c r="HF251" s="108"/>
      <c r="HG251" s="108"/>
      <c r="HH251" s="108"/>
      <c r="HI251" s="108"/>
      <c r="HJ251" s="108"/>
      <c r="HK251" s="108"/>
      <c r="HL251" s="108"/>
      <c r="HM251" s="108"/>
      <c r="HN251" s="108"/>
      <c r="HO251" s="108"/>
      <c r="HP251" s="108"/>
      <c r="HQ251" s="108"/>
      <c r="HR251" s="108"/>
      <c r="HS251" s="108"/>
      <c r="HT251" s="108"/>
      <c r="HU251" s="108"/>
      <c r="HV251" s="108"/>
      <c r="HW251" s="108"/>
      <c r="HX251" s="108"/>
      <c r="HY251" s="108"/>
      <c r="HZ251" s="108"/>
      <c r="IA251" s="108"/>
      <c r="IB251" s="108"/>
      <c r="IC251" s="108"/>
      <c r="ID251" s="108"/>
      <c r="IE251" s="108"/>
      <c r="IF251" s="108"/>
      <c r="IG251" s="108"/>
      <c r="IH251" s="108"/>
      <c r="II251" s="108"/>
      <c r="IJ251" s="108"/>
      <c r="IK251" s="108"/>
      <c r="IL251" s="108"/>
      <c r="IM251" s="108"/>
      <c r="IN251" s="108"/>
      <c r="IO251" s="108"/>
      <c r="IP251" s="108"/>
      <c r="IQ251" s="108"/>
      <c r="IR251" s="108"/>
      <c r="IS251" s="108"/>
      <c r="IT251" s="108"/>
      <c r="IU251" s="108"/>
      <c r="IV251" s="108"/>
      <c r="IW251" s="108"/>
      <c r="IX251" s="108"/>
      <c r="IY251" s="108"/>
      <c r="IZ251" s="108"/>
      <c r="JA251" s="108"/>
      <c r="JB251" s="108"/>
      <c r="JC251" s="108"/>
      <c r="JD251" s="108"/>
      <c r="JE251" s="108"/>
      <c r="JF251" s="108"/>
      <c r="JG251" s="108"/>
      <c r="JH251" s="108"/>
      <c r="JI251" s="108"/>
      <c r="JJ251" s="108"/>
      <c r="JK251" s="108"/>
      <c r="JL251" s="108"/>
      <c r="JM251" s="108"/>
      <c r="JN251" s="108"/>
      <c r="JO251" s="108"/>
      <c r="JP251" s="108"/>
      <c r="JQ251" s="108"/>
      <c r="JR251" s="108"/>
      <c r="JS251" s="108"/>
      <c r="JT251" s="108"/>
      <c r="JU251" s="108"/>
      <c r="JV251" s="108"/>
      <c r="JW251" s="108"/>
      <c r="JX251" s="108"/>
      <c r="JY251" s="108"/>
      <c r="JZ251" s="108"/>
      <c r="KA251" s="108"/>
      <c r="KB251" s="108"/>
      <c r="KC251" s="108"/>
      <c r="KD251" s="108"/>
      <c r="KE251" s="108"/>
      <c r="KF251" s="108"/>
      <c r="KG251" s="108"/>
      <c r="KH251" s="108"/>
      <c r="KI251" s="108"/>
      <c r="KJ251" s="108"/>
      <c r="KK251" s="108"/>
      <c r="KL251" s="108"/>
      <c r="KM251" s="108"/>
      <c r="KN251" s="108"/>
      <c r="KO251" s="108"/>
      <c r="KP251" s="108"/>
      <c r="KQ251" s="108"/>
      <c r="KR251" s="108"/>
      <c r="KS251" s="108"/>
      <c r="KT251" s="108"/>
      <c r="KU251" s="108"/>
      <c r="KV251" s="108"/>
      <c r="KW251" s="108"/>
      <c r="KX251" s="108"/>
      <c r="KY251" s="108"/>
      <c r="KZ251" s="108"/>
      <c r="LA251" s="108"/>
      <c r="LB251" s="108"/>
      <c r="LC251" s="108"/>
      <c r="LD251" s="108"/>
      <c r="LE251" s="108"/>
      <c r="LF251" s="108"/>
      <c r="LG251" s="108"/>
      <c r="LH251" s="108"/>
      <c r="LI251" s="108"/>
      <c r="LJ251" s="108"/>
      <c r="LK251" s="108"/>
      <c r="LL251" s="108"/>
      <c r="LM251" s="108"/>
      <c r="LN251" s="108"/>
      <c r="LO251" s="108"/>
      <c r="LP251" s="108"/>
      <c r="LQ251" s="108"/>
      <c r="LR251" s="108"/>
      <c r="LS251" s="108"/>
      <c r="LT251" s="108"/>
      <c r="LU251" s="108"/>
      <c r="LV251" s="108"/>
      <c r="LW251" s="108"/>
      <c r="LX251" s="108"/>
      <c r="LY251" s="108"/>
      <c r="LZ251" s="108"/>
      <c r="MA251" s="108"/>
      <c r="MB251" s="108"/>
      <c r="MC251" s="108"/>
      <c r="MD251" s="108"/>
      <c r="ME251" s="108"/>
    </row>
    <row r="252" spans="1:343">
      <c r="A252" s="3"/>
      <c r="B252" s="438"/>
      <c r="C252" s="438"/>
      <c r="D252" s="438"/>
      <c r="E252" s="438"/>
      <c r="F252" s="438"/>
      <c r="G252" s="438"/>
      <c r="H252" s="438"/>
      <c r="I252" s="438"/>
      <c r="J252" s="438"/>
      <c r="K252" s="438"/>
      <c r="L252" s="438"/>
      <c r="M252" s="438"/>
      <c r="N252" s="438"/>
      <c r="O252" s="438"/>
      <c r="P252" s="438"/>
      <c r="Q252" s="438"/>
      <c r="R252" s="438"/>
      <c r="S252" s="438"/>
      <c r="T252" s="438"/>
      <c r="U252" s="438"/>
      <c r="V252" s="438"/>
      <c r="W252" s="438"/>
      <c r="X252" s="438"/>
      <c r="Y252" s="438"/>
      <c r="Z252" s="438"/>
      <c r="AA252" s="438"/>
      <c r="AB252" s="438"/>
      <c r="AC252" s="438"/>
      <c r="AD252" s="438"/>
      <c r="AE252" s="154"/>
      <c r="AF252" s="154"/>
      <c r="AG252" s="154"/>
      <c r="AH252" s="154"/>
      <c r="AI252" s="154"/>
      <c r="AJ252" s="108"/>
      <c r="AK252" s="154"/>
      <c r="AL252" s="108"/>
      <c r="AM252" s="108"/>
      <c r="AN252" s="108"/>
      <c r="AO252" s="108"/>
      <c r="AP252" s="108"/>
      <c r="AQ252" s="108"/>
      <c r="AR252" s="108"/>
      <c r="AS252" s="108"/>
      <c r="AT252" s="108"/>
      <c r="AU252" s="108"/>
      <c r="AV252" s="108"/>
      <c r="AW252" s="108"/>
      <c r="AX252" s="108"/>
      <c r="AY252" s="108"/>
      <c r="AZ252" s="108"/>
      <c r="BA252" s="108"/>
      <c r="BB252" s="108"/>
      <c r="BC252" s="108"/>
      <c r="BD252" s="108"/>
      <c r="BE252" s="108"/>
      <c r="BF252" s="108"/>
      <c r="BG252" s="108"/>
      <c r="BH252" s="108"/>
      <c r="BI252" s="108"/>
      <c r="BJ252" s="108"/>
      <c r="BK252" s="108"/>
      <c r="BL252" s="108"/>
      <c r="BM252" s="108"/>
      <c r="BN252" s="108"/>
      <c r="BO252" s="108"/>
      <c r="BP252" s="108"/>
      <c r="BQ252" s="108"/>
      <c r="BR252" s="108"/>
      <c r="BS252" s="108"/>
      <c r="BT252" s="108"/>
      <c r="BU252" s="108"/>
      <c r="BV252" s="108"/>
      <c r="BW252" s="108"/>
      <c r="BX252" s="108"/>
      <c r="BY252" s="108"/>
      <c r="BZ252" s="108"/>
      <c r="CA252" s="108"/>
      <c r="CB252" s="108"/>
      <c r="CC252" s="108"/>
      <c r="CD252" s="108"/>
      <c r="CE252" s="108"/>
      <c r="CF252" s="108"/>
      <c r="CG252" s="108"/>
      <c r="CH252" s="108"/>
      <c r="CI252" s="108"/>
      <c r="CJ252" s="108"/>
      <c r="CK252" s="108"/>
      <c r="CL252" s="108"/>
      <c r="CM252" s="108"/>
      <c r="CN252" s="108"/>
      <c r="CO252" s="108"/>
      <c r="CP252" s="108"/>
      <c r="CQ252" s="108"/>
      <c r="CR252" s="108"/>
      <c r="CS252" s="108"/>
      <c r="CT252" s="108"/>
      <c r="CU252" s="108"/>
      <c r="CV252" s="108"/>
      <c r="CW252" s="108"/>
      <c r="CX252" s="108"/>
      <c r="CY252" s="108"/>
      <c r="CZ252" s="108"/>
      <c r="DA252" s="108"/>
      <c r="DB252" s="108"/>
      <c r="DC252" s="108"/>
      <c r="DD252" s="108"/>
      <c r="DE252" s="108"/>
      <c r="DF252" s="108"/>
      <c r="DG252" s="108"/>
      <c r="DH252" s="108"/>
      <c r="DI252" s="108"/>
      <c r="DJ252" s="108"/>
      <c r="DK252" s="108"/>
      <c r="DL252" s="108"/>
      <c r="DM252" s="108"/>
      <c r="DN252" s="108"/>
      <c r="DO252" s="108"/>
      <c r="DP252" s="108"/>
      <c r="DQ252" s="108"/>
      <c r="DR252" s="108"/>
      <c r="DS252" s="108"/>
      <c r="DT252" s="108"/>
      <c r="DU252" s="108"/>
      <c r="DV252" s="108"/>
      <c r="DW252" s="108"/>
      <c r="DX252" s="108"/>
      <c r="DY252" s="108"/>
      <c r="DZ252" s="108"/>
      <c r="EA252" s="108"/>
      <c r="EB252" s="108"/>
      <c r="EC252" s="108"/>
      <c r="ED252" s="108"/>
      <c r="EE252" s="108"/>
      <c r="EF252" s="108"/>
      <c r="EG252" s="108"/>
      <c r="EH252" s="108"/>
      <c r="EI252" s="108"/>
      <c r="EJ252" s="108"/>
      <c r="EK252" s="108"/>
      <c r="EL252" s="108"/>
      <c r="EM252" s="108"/>
      <c r="EN252" s="108"/>
      <c r="EO252" s="108"/>
      <c r="EP252" s="108"/>
      <c r="EQ252" s="108"/>
      <c r="ER252" s="108"/>
      <c r="ES252" s="108"/>
      <c r="ET252" s="108"/>
      <c r="EU252" s="108"/>
      <c r="EV252" s="108"/>
      <c r="EW252" s="108"/>
      <c r="EX252" s="108"/>
      <c r="EY252" s="108"/>
      <c r="EZ252" s="108"/>
      <c r="FA252" s="108"/>
      <c r="FB252" s="108"/>
      <c r="FC252" s="108"/>
      <c r="FD252" s="108"/>
      <c r="FE252" s="108"/>
      <c r="FF252" s="108"/>
      <c r="FG252" s="108"/>
      <c r="FH252" s="108"/>
      <c r="FI252" s="108"/>
      <c r="FJ252" s="108"/>
      <c r="FK252" s="108"/>
      <c r="FL252" s="108"/>
      <c r="FM252" s="108"/>
      <c r="FN252" s="108"/>
      <c r="FO252" s="108"/>
      <c r="FP252" s="108"/>
      <c r="FQ252" s="108"/>
      <c r="FR252" s="108"/>
      <c r="FS252" s="108"/>
      <c r="FT252" s="108"/>
      <c r="FU252" s="108"/>
      <c r="FV252" s="108"/>
      <c r="FW252" s="108"/>
      <c r="FX252" s="108"/>
      <c r="FY252" s="108"/>
      <c r="FZ252" s="108"/>
      <c r="GA252" s="108"/>
      <c r="GB252" s="108"/>
      <c r="GC252" s="108"/>
      <c r="GD252" s="108"/>
      <c r="GE252" s="108"/>
      <c r="GF252" s="108"/>
      <c r="GG252" s="108"/>
      <c r="GH252" s="108"/>
      <c r="GI252" s="108"/>
      <c r="GJ252" s="108"/>
      <c r="GK252" s="108"/>
      <c r="GL252" s="108"/>
      <c r="GM252" s="108"/>
      <c r="GN252" s="108"/>
      <c r="GO252" s="108"/>
      <c r="GP252" s="108"/>
      <c r="GQ252" s="108"/>
      <c r="GR252" s="108"/>
      <c r="GS252" s="108"/>
      <c r="GT252" s="108"/>
      <c r="GU252" s="108"/>
      <c r="GV252" s="108"/>
      <c r="GW252" s="108"/>
      <c r="GX252" s="108"/>
      <c r="GY252" s="108"/>
      <c r="GZ252" s="108"/>
      <c r="HA252" s="108"/>
      <c r="HB252" s="108"/>
      <c r="HC252" s="108"/>
      <c r="HD252" s="108"/>
      <c r="HE252" s="108"/>
      <c r="HF252" s="108"/>
      <c r="HG252" s="108"/>
      <c r="HH252" s="108"/>
      <c r="HI252" s="108"/>
      <c r="HJ252" s="108"/>
      <c r="HK252" s="108"/>
      <c r="HL252" s="108"/>
      <c r="HM252" s="108"/>
      <c r="HN252" s="108"/>
      <c r="HO252" s="108"/>
      <c r="HP252" s="108"/>
      <c r="HQ252" s="108"/>
      <c r="HR252" s="108"/>
      <c r="HS252" s="108"/>
      <c r="HT252" s="108"/>
      <c r="HU252" s="108"/>
      <c r="HV252" s="108"/>
      <c r="HW252" s="108"/>
      <c r="HX252" s="108"/>
      <c r="HY252" s="108"/>
      <c r="HZ252" s="108"/>
      <c r="IA252" s="108"/>
      <c r="IB252" s="108"/>
      <c r="IC252" s="108"/>
      <c r="ID252" s="108"/>
      <c r="IE252" s="108"/>
      <c r="IF252" s="108"/>
      <c r="IG252" s="108"/>
      <c r="IH252" s="108"/>
      <c r="II252" s="108"/>
      <c r="IJ252" s="108"/>
      <c r="IK252" s="108"/>
      <c r="IL252" s="108"/>
      <c r="IM252" s="108"/>
      <c r="IN252" s="108"/>
      <c r="IO252" s="108"/>
      <c r="IP252" s="108"/>
      <c r="IQ252" s="108"/>
      <c r="IR252" s="108"/>
      <c r="IS252" s="108"/>
      <c r="IT252" s="108"/>
      <c r="IU252" s="108"/>
      <c r="IV252" s="108"/>
      <c r="IW252" s="108"/>
      <c r="IX252" s="108"/>
      <c r="IY252" s="108"/>
      <c r="IZ252" s="108"/>
      <c r="JA252" s="108"/>
      <c r="JB252" s="108"/>
      <c r="JC252" s="108"/>
      <c r="JD252" s="108"/>
      <c r="JE252" s="108"/>
      <c r="JF252" s="108"/>
      <c r="JG252" s="108"/>
      <c r="JH252" s="108"/>
      <c r="JI252" s="108"/>
      <c r="JJ252" s="108"/>
      <c r="JK252" s="108"/>
      <c r="JL252" s="108"/>
      <c r="JM252" s="108"/>
      <c r="JN252" s="108"/>
      <c r="JO252" s="108"/>
      <c r="JP252" s="108"/>
      <c r="JQ252" s="108"/>
      <c r="JR252" s="108"/>
      <c r="JS252" s="108"/>
      <c r="JT252" s="108"/>
      <c r="JU252" s="108"/>
      <c r="JV252" s="108"/>
      <c r="JW252" s="108"/>
      <c r="JX252" s="108"/>
      <c r="JY252" s="108"/>
      <c r="JZ252" s="108"/>
      <c r="KA252" s="108"/>
      <c r="KB252" s="108"/>
      <c r="KC252" s="108"/>
      <c r="KD252" s="108"/>
      <c r="KE252" s="108"/>
      <c r="KF252" s="108"/>
      <c r="KG252" s="108"/>
      <c r="KH252" s="108"/>
      <c r="KI252" s="108"/>
      <c r="KJ252" s="108"/>
      <c r="KK252" s="108"/>
      <c r="KL252" s="108"/>
      <c r="KM252" s="108"/>
      <c r="KN252" s="108"/>
      <c r="KO252" s="108"/>
      <c r="KP252" s="108"/>
      <c r="KQ252" s="108"/>
      <c r="KR252" s="108"/>
      <c r="KS252" s="108"/>
      <c r="KT252" s="108"/>
      <c r="KU252" s="108"/>
      <c r="KV252" s="108"/>
      <c r="KW252" s="108"/>
      <c r="KX252" s="108"/>
      <c r="KY252" s="108"/>
      <c r="KZ252" s="108"/>
      <c r="LA252" s="108"/>
      <c r="LB252" s="108"/>
      <c r="LC252" s="108"/>
      <c r="LD252" s="108"/>
      <c r="LE252" s="108"/>
      <c r="LF252" s="108"/>
      <c r="LG252" s="108"/>
      <c r="LH252" s="108"/>
      <c r="LI252" s="108"/>
      <c r="LJ252" s="108"/>
      <c r="LK252" s="108"/>
      <c r="LL252" s="108"/>
      <c r="LM252" s="108"/>
      <c r="LN252" s="108"/>
      <c r="LO252" s="108"/>
      <c r="LP252" s="108"/>
      <c r="LQ252" s="108"/>
      <c r="LR252" s="108"/>
      <c r="LS252" s="108"/>
      <c r="LT252" s="108"/>
      <c r="LU252" s="108"/>
      <c r="LV252" s="108"/>
      <c r="LW252" s="108"/>
      <c r="LX252" s="108"/>
      <c r="LY252" s="108"/>
      <c r="LZ252" s="108"/>
      <c r="MA252" s="108"/>
      <c r="MB252" s="108"/>
      <c r="MC252" s="108"/>
      <c r="MD252" s="108"/>
      <c r="ME252" s="108"/>
    </row>
    <row r="253" spans="1:343">
      <c r="A253" s="3"/>
      <c r="B253" s="438"/>
      <c r="C253" s="438"/>
      <c r="D253" s="438"/>
      <c r="E253" s="438"/>
      <c r="F253" s="438"/>
      <c r="G253" s="438"/>
      <c r="H253" s="438"/>
      <c r="I253" s="438"/>
      <c r="J253" s="438"/>
      <c r="K253" s="438"/>
      <c r="L253" s="438"/>
      <c r="M253" s="438"/>
      <c r="N253" s="438"/>
      <c r="O253" s="438"/>
      <c r="P253" s="438"/>
      <c r="Q253" s="438"/>
      <c r="R253" s="438"/>
      <c r="S253" s="438"/>
      <c r="T253" s="438"/>
      <c r="U253" s="438"/>
      <c r="V253" s="438"/>
      <c r="W253" s="438"/>
      <c r="X253" s="438"/>
      <c r="Y253" s="438"/>
      <c r="Z253" s="438"/>
      <c r="AA253" s="438"/>
      <c r="AB253" s="438"/>
      <c r="AC253" s="438"/>
      <c r="AD253" s="438"/>
      <c r="AE253" s="154"/>
      <c r="AF253" s="154"/>
      <c r="AG253" s="154"/>
      <c r="AH253" s="154"/>
      <c r="AI253" s="154"/>
      <c r="AJ253" s="108"/>
      <c r="AK253" s="154"/>
      <c r="AL253" s="108"/>
      <c r="AM253" s="108"/>
      <c r="AN253" s="108"/>
      <c r="AO253" s="108"/>
      <c r="AP253" s="108"/>
      <c r="AQ253" s="108"/>
      <c r="AR253" s="108"/>
      <c r="AS253" s="108"/>
      <c r="AT253" s="108"/>
      <c r="AU253" s="108"/>
      <c r="AV253" s="108"/>
      <c r="AW253" s="108"/>
      <c r="AX253" s="108"/>
      <c r="AY253" s="108"/>
      <c r="AZ253" s="108"/>
      <c r="BA253" s="108"/>
      <c r="BB253" s="108"/>
      <c r="BC253" s="108"/>
      <c r="BD253" s="108"/>
      <c r="BE253" s="108"/>
      <c r="BF253" s="108"/>
      <c r="BG253" s="108"/>
      <c r="BH253" s="108"/>
      <c r="BI253" s="108"/>
      <c r="BJ253" s="108"/>
      <c r="BK253" s="108"/>
      <c r="BL253" s="108"/>
      <c r="BM253" s="108"/>
      <c r="BN253" s="108"/>
      <c r="BO253" s="108"/>
      <c r="BP253" s="108"/>
      <c r="BQ253" s="108"/>
      <c r="BR253" s="108"/>
      <c r="BS253" s="108"/>
      <c r="BT253" s="108"/>
      <c r="BU253" s="108"/>
      <c r="BV253" s="108"/>
      <c r="BW253" s="108"/>
      <c r="BX253" s="108"/>
      <c r="BY253" s="108"/>
      <c r="BZ253" s="108"/>
      <c r="CA253" s="108"/>
      <c r="CB253" s="108"/>
      <c r="CC253" s="108"/>
      <c r="CD253" s="108"/>
      <c r="CE253" s="108"/>
      <c r="CF253" s="108"/>
      <c r="CG253" s="108"/>
      <c r="CH253" s="108"/>
      <c r="CI253" s="108"/>
      <c r="CJ253" s="108"/>
      <c r="CK253" s="108"/>
      <c r="CL253" s="108"/>
      <c r="CM253" s="108"/>
      <c r="CN253" s="108"/>
      <c r="CO253" s="108"/>
      <c r="CP253" s="108"/>
      <c r="CQ253" s="108"/>
      <c r="CR253" s="108"/>
      <c r="CS253" s="108"/>
      <c r="CT253" s="108"/>
      <c r="CU253" s="108"/>
      <c r="CV253" s="108"/>
      <c r="CW253" s="108"/>
      <c r="CX253" s="108"/>
      <c r="CY253" s="108"/>
      <c r="CZ253" s="108"/>
      <c r="DA253" s="108"/>
      <c r="DB253" s="108"/>
      <c r="DC253" s="108"/>
      <c r="DD253" s="108"/>
      <c r="DE253" s="108"/>
      <c r="DF253" s="108"/>
      <c r="DG253" s="108"/>
      <c r="DH253" s="108"/>
      <c r="DI253" s="108"/>
      <c r="DJ253" s="108"/>
      <c r="DK253" s="108"/>
      <c r="DL253" s="108"/>
      <c r="DM253" s="108"/>
      <c r="DN253" s="108"/>
      <c r="DO253" s="108"/>
      <c r="DP253" s="108"/>
      <c r="DQ253" s="108"/>
      <c r="DR253" s="108"/>
      <c r="DS253" s="108"/>
      <c r="DT253" s="108"/>
      <c r="DU253" s="108"/>
      <c r="DV253" s="108"/>
      <c r="DW253" s="108"/>
      <c r="DX253" s="108"/>
      <c r="DY253" s="108"/>
      <c r="DZ253" s="108"/>
      <c r="EA253" s="108"/>
      <c r="EB253" s="108"/>
      <c r="EC253" s="108"/>
      <c r="ED253" s="108"/>
      <c r="EE253" s="108"/>
      <c r="EF253" s="108"/>
      <c r="EG253" s="108"/>
      <c r="EH253" s="108"/>
      <c r="EI253" s="108"/>
      <c r="EJ253" s="108"/>
      <c r="EK253" s="108"/>
      <c r="EL253" s="108"/>
      <c r="EM253" s="108"/>
      <c r="EN253" s="108"/>
      <c r="EO253" s="108"/>
      <c r="EP253" s="108"/>
      <c r="EQ253" s="108"/>
      <c r="ER253" s="108"/>
      <c r="ES253" s="108"/>
      <c r="ET253" s="108"/>
      <c r="EU253" s="108"/>
      <c r="EV253" s="108"/>
      <c r="EW253" s="108"/>
      <c r="EX253" s="108"/>
      <c r="EY253" s="108"/>
      <c r="EZ253" s="108"/>
      <c r="FA253" s="108"/>
      <c r="FB253" s="108"/>
      <c r="FC253" s="108"/>
      <c r="FD253" s="108"/>
      <c r="FE253" s="108"/>
      <c r="FF253" s="108"/>
      <c r="FG253" s="108"/>
      <c r="FH253" s="108"/>
      <c r="FI253" s="108"/>
      <c r="FJ253" s="108"/>
      <c r="FK253" s="108"/>
      <c r="FL253" s="108"/>
      <c r="FM253" s="108"/>
      <c r="FN253" s="108"/>
      <c r="FO253" s="108"/>
      <c r="FP253" s="108"/>
      <c r="FQ253" s="108"/>
      <c r="FR253" s="108"/>
      <c r="FS253" s="108"/>
      <c r="FT253" s="108"/>
      <c r="FU253" s="108"/>
      <c r="FV253" s="108"/>
      <c r="FW253" s="108"/>
      <c r="FX253" s="108"/>
      <c r="FY253" s="108"/>
      <c r="FZ253" s="108"/>
      <c r="GA253" s="108"/>
      <c r="GB253" s="108"/>
      <c r="GC253" s="108"/>
      <c r="GD253" s="108"/>
      <c r="GE253" s="108"/>
      <c r="GF253" s="108"/>
      <c r="GG253" s="108"/>
      <c r="GH253" s="108"/>
      <c r="GI253" s="108"/>
      <c r="GJ253" s="108"/>
      <c r="GK253" s="108"/>
      <c r="GL253" s="108"/>
      <c r="GM253" s="108"/>
      <c r="GN253" s="108"/>
      <c r="GO253" s="108"/>
      <c r="GP253" s="108"/>
      <c r="GQ253" s="108"/>
      <c r="GR253" s="108"/>
      <c r="GS253" s="108"/>
      <c r="GT253" s="108"/>
      <c r="GU253" s="108"/>
      <c r="GV253" s="108"/>
      <c r="GW253" s="108"/>
      <c r="GX253" s="108"/>
      <c r="GY253" s="108"/>
      <c r="GZ253" s="108"/>
      <c r="HA253" s="108"/>
      <c r="HB253" s="108"/>
      <c r="HC253" s="108"/>
      <c r="HD253" s="108"/>
      <c r="HE253" s="108"/>
      <c r="HF253" s="108"/>
      <c r="HG253" s="108"/>
      <c r="HH253" s="108"/>
      <c r="HI253" s="108"/>
      <c r="HJ253" s="108"/>
      <c r="HK253" s="108"/>
      <c r="HL253" s="108"/>
      <c r="HM253" s="108"/>
      <c r="HN253" s="108"/>
      <c r="HO253" s="108"/>
      <c r="HP253" s="108"/>
      <c r="HQ253" s="108"/>
      <c r="HR253" s="108"/>
      <c r="HS253" s="108"/>
      <c r="HT253" s="108"/>
      <c r="HU253" s="108"/>
      <c r="HV253" s="108"/>
      <c r="HW253" s="108"/>
      <c r="HX253" s="108"/>
      <c r="HY253" s="108"/>
      <c r="HZ253" s="108"/>
      <c r="IA253" s="108"/>
      <c r="IB253" s="108"/>
      <c r="IC253" s="108"/>
      <c r="ID253" s="108"/>
      <c r="IE253" s="108"/>
      <c r="IF253" s="108"/>
      <c r="IG253" s="108"/>
      <c r="IH253" s="108"/>
      <c r="II253" s="108"/>
      <c r="IJ253" s="108"/>
      <c r="IK253" s="108"/>
      <c r="IL253" s="108"/>
      <c r="IM253" s="108"/>
      <c r="IN253" s="108"/>
      <c r="IO253" s="108"/>
      <c r="IP253" s="108"/>
      <c r="IQ253" s="108"/>
      <c r="IR253" s="108"/>
      <c r="IS253" s="108"/>
      <c r="IT253" s="108"/>
      <c r="IU253" s="108"/>
      <c r="IV253" s="108"/>
      <c r="IW253" s="108"/>
      <c r="IX253" s="108"/>
      <c r="IY253" s="108"/>
      <c r="IZ253" s="108"/>
      <c r="JA253" s="108"/>
      <c r="JB253" s="108"/>
      <c r="JC253" s="108"/>
      <c r="JD253" s="108"/>
      <c r="JE253" s="108"/>
      <c r="JF253" s="108"/>
      <c r="JG253" s="108"/>
      <c r="JH253" s="108"/>
      <c r="JI253" s="108"/>
      <c r="JJ253" s="108"/>
      <c r="JK253" s="108"/>
      <c r="JL253" s="108"/>
      <c r="JM253" s="108"/>
      <c r="JN253" s="108"/>
      <c r="JO253" s="108"/>
      <c r="JP253" s="108"/>
      <c r="JQ253" s="108"/>
      <c r="JR253" s="108"/>
      <c r="JS253" s="108"/>
      <c r="JT253" s="108"/>
      <c r="JU253" s="108"/>
      <c r="JV253" s="108"/>
      <c r="JW253" s="108"/>
      <c r="JX253" s="108"/>
      <c r="JY253" s="108"/>
      <c r="JZ253" s="108"/>
      <c r="KA253" s="108"/>
      <c r="KB253" s="108"/>
      <c r="KC253" s="108"/>
      <c r="KD253" s="108"/>
      <c r="KE253" s="108"/>
      <c r="KF253" s="108"/>
      <c r="KG253" s="108"/>
      <c r="KH253" s="108"/>
      <c r="KI253" s="108"/>
      <c r="KJ253" s="108"/>
      <c r="KK253" s="108"/>
      <c r="KL253" s="108"/>
      <c r="KM253" s="108"/>
      <c r="KN253" s="108"/>
      <c r="KO253" s="108"/>
      <c r="KP253" s="108"/>
      <c r="KQ253" s="108"/>
      <c r="KR253" s="108"/>
      <c r="KS253" s="108"/>
      <c r="KT253" s="108"/>
      <c r="KU253" s="108"/>
      <c r="KV253" s="108"/>
      <c r="KW253" s="108"/>
      <c r="KX253" s="108"/>
      <c r="KY253" s="108"/>
      <c r="KZ253" s="108"/>
      <c r="LA253" s="108"/>
      <c r="LB253" s="108"/>
      <c r="LC253" s="108"/>
      <c r="LD253" s="108"/>
      <c r="LE253" s="108"/>
      <c r="LF253" s="108"/>
      <c r="LG253" s="108"/>
      <c r="LH253" s="108"/>
      <c r="LI253" s="108"/>
      <c r="LJ253" s="108"/>
      <c r="LK253" s="108"/>
      <c r="LL253" s="108"/>
      <c r="LM253" s="108"/>
      <c r="LN253" s="108"/>
      <c r="LO253" s="108"/>
      <c r="LP253" s="108"/>
      <c r="LQ253" s="108"/>
      <c r="LR253" s="108"/>
      <c r="LS253" s="108"/>
      <c r="LT253" s="108"/>
      <c r="LU253" s="108"/>
      <c r="LV253" s="108"/>
      <c r="LW253" s="108"/>
      <c r="LX253" s="108"/>
      <c r="LY253" s="108"/>
      <c r="LZ253" s="108"/>
      <c r="MA253" s="108"/>
      <c r="MB253" s="108"/>
      <c r="MC253" s="108"/>
      <c r="MD253" s="108"/>
      <c r="ME253" s="108"/>
    </row>
    <row r="254" spans="1:343">
      <c r="A254" s="3"/>
      <c r="B254" s="438"/>
      <c r="C254" s="438"/>
      <c r="D254" s="438"/>
      <c r="E254" s="438"/>
      <c r="F254" s="438"/>
      <c r="G254" s="438"/>
      <c r="H254" s="438"/>
      <c r="I254" s="438"/>
      <c r="J254" s="438"/>
      <c r="K254" s="438"/>
      <c r="L254" s="438"/>
      <c r="M254" s="438"/>
      <c r="N254" s="438"/>
      <c r="O254" s="438"/>
      <c r="P254" s="438"/>
      <c r="Q254" s="438"/>
      <c r="R254" s="438"/>
      <c r="S254" s="438"/>
      <c r="T254" s="438"/>
      <c r="U254" s="438"/>
      <c r="V254" s="438"/>
      <c r="W254" s="438"/>
      <c r="X254" s="438"/>
      <c r="Y254" s="438"/>
      <c r="Z254" s="438"/>
      <c r="AA254" s="438"/>
      <c r="AB254" s="438"/>
      <c r="AC254" s="438"/>
      <c r="AD254" s="438"/>
      <c r="AE254" s="154"/>
      <c r="AF254" s="154"/>
      <c r="AG254" s="154"/>
      <c r="AH254" s="154"/>
      <c r="AI254" s="154"/>
      <c r="AJ254" s="108"/>
      <c r="AK254" s="154"/>
      <c r="AL254" s="108"/>
      <c r="AM254" s="108"/>
      <c r="AN254" s="108"/>
      <c r="AO254" s="108"/>
      <c r="AP254" s="108"/>
      <c r="AQ254" s="108"/>
      <c r="AR254" s="108"/>
      <c r="AS254" s="108"/>
      <c r="AT254" s="108"/>
      <c r="AU254" s="108"/>
      <c r="AV254" s="108"/>
      <c r="AW254" s="108"/>
      <c r="AX254" s="108"/>
      <c r="AY254" s="108"/>
      <c r="AZ254" s="108"/>
      <c r="BA254" s="108"/>
      <c r="BB254" s="108"/>
      <c r="BC254" s="108"/>
      <c r="BD254" s="108"/>
      <c r="BE254" s="108"/>
      <c r="BF254" s="108"/>
      <c r="BG254" s="108"/>
      <c r="BH254" s="108"/>
      <c r="BI254" s="108"/>
      <c r="BJ254" s="108"/>
      <c r="BK254" s="108"/>
      <c r="BL254" s="108"/>
      <c r="BM254" s="108"/>
      <c r="BN254" s="108"/>
      <c r="BO254" s="108"/>
      <c r="BP254" s="108"/>
      <c r="BQ254" s="108"/>
      <c r="BR254" s="108"/>
      <c r="BS254" s="108"/>
      <c r="BT254" s="108"/>
      <c r="BU254" s="108"/>
      <c r="BV254" s="108"/>
      <c r="BW254" s="108"/>
      <c r="BX254" s="108"/>
      <c r="BY254" s="108"/>
      <c r="BZ254" s="108"/>
      <c r="CA254" s="108"/>
      <c r="CB254" s="108"/>
      <c r="CC254" s="108"/>
      <c r="CD254" s="108"/>
      <c r="CE254" s="108"/>
      <c r="CF254" s="108"/>
      <c r="CG254" s="108"/>
      <c r="CH254" s="108"/>
      <c r="CI254" s="108"/>
      <c r="CJ254" s="108"/>
      <c r="CK254" s="108"/>
      <c r="CL254" s="108"/>
      <c r="CM254" s="108"/>
      <c r="CN254" s="108"/>
      <c r="CO254" s="108"/>
      <c r="CP254" s="108"/>
      <c r="CQ254" s="108"/>
      <c r="CR254" s="108"/>
      <c r="CS254" s="108"/>
      <c r="CT254" s="108"/>
      <c r="CU254" s="108"/>
      <c r="CV254" s="108"/>
      <c r="CW254" s="108"/>
      <c r="CX254" s="108"/>
      <c r="CY254" s="108"/>
      <c r="CZ254" s="108"/>
      <c r="DA254" s="108"/>
      <c r="DB254" s="108"/>
      <c r="DC254" s="108"/>
      <c r="DD254" s="108"/>
      <c r="DE254" s="108"/>
      <c r="DF254" s="108"/>
      <c r="DG254" s="108"/>
      <c r="DH254" s="108"/>
      <c r="DI254" s="108"/>
      <c r="DJ254" s="108"/>
      <c r="DK254" s="108"/>
      <c r="DL254" s="108"/>
      <c r="DM254" s="108"/>
      <c r="DN254" s="108"/>
      <c r="DO254" s="108"/>
      <c r="DP254" s="108"/>
      <c r="DQ254" s="108"/>
      <c r="DR254" s="108"/>
      <c r="DS254" s="108"/>
      <c r="DT254" s="108"/>
      <c r="DU254" s="108"/>
      <c r="DV254" s="108"/>
      <c r="DW254" s="108"/>
      <c r="DX254" s="108"/>
      <c r="DY254" s="108"/>
      <c r="DZ254" s="108"/>
      <c r="EA254" s="108"/>
      <c r="EB254" s="108"/>
      <c r="EC254" s="108"/>
      <c r="ED254" s="108"/>
      <c r="EE254" s="108"/>
      <c r="EF254" s="108"/>
      <c r="EG254" s="108"/>
      <c r="EH254" s="108"/>
      <c r="EI254" s="108"/>
      <c r="EJ254" s="108"/>
      <c r="EK254" s="108"/>
      <c r="EL254" s="108"/>
      <c r="EM254" s="108"/>
      <c r="EN254" s="108"/>
      <c r="EO254" s="108"/>
      <c r="EP254" s="108"/>
      <c r="EQ254" s="108"/>
      <c r="ER254" s="108"/>
      <c r="ES254" s="108"/>
      <c r="ET254" s="108"/>
      <c r="EU254" s="108"/>
      <c r="EV254" s="108"/>
      <c r="EW254" s="108"/>
      <c r="EX254" s="108"/>
      <c r="EY254" s="108"/>
      <c r="EZ254" s="108"/>
      <c r="FA254" s="108"/>
      <c r="FB254" s="108"/>
      <c r="FC254" s="108"/>
      <c r="FD254" s="108"/>
      <c r="FE254" s="108"/>
      <c r="FF254" s="108"/>
      <c r="FG254" s="108"/>
      <c r="FH254" s="108"/>
      <c r="FI254" s="108"/>
      <c r="FJ254" s="108"/>
      <c r="FK254" s="108"/>
      <c r="FL254" s="108"/>
      <c r="FM254" s="108"/>
      <c r="FN254" s="108"/>
      <c r="FO254" s="108"/>
      <c r="FP254" s="108"/>
      <c r="FQ254" s="108"/>
      <c r="FR254" s="108"/>
      <c r="FS254" s="108"/>
      <c r="FT254" s="108"/>
      <c r="FU254" s="108"/>
      <c r="FV254" s="108"/>
      <c r="FW254" s="108"/>
      <c r="FX254" s="108"/>
      <c r="FY254" s="108"/>
      <c r="FZ254" s="108"/>
      <c r="GA254" s="108"/>
      <c r="GB254" s="108"/>
      <c r="GC254" s="108"/>
      <c r="GD254" s="108"/>
      <c r="GE254" s="108"/>
      <c r="GF254" s="108"/>
      <c r="GG254" s="108"/>
      <c r="GH254" s="108"/>
      <c r="GI254" s="108"/>
      <c r="GJ254" s="108"/>
      <c r="GK254" s="108"/>
      <c r="GL254" s="108"/>
      <c r="GM254" s="108"/>
      <c r="GN254" s="108"/>
      <c r="GO254" s="108"/>
      <c r="GP254" s="108"/>
      <c r="GQ254" s="108"/>
      <c r="GR254" s="108"/>
      <c r="GS254" s="108"/>
      <c r="GT254" s="108"/>
      <c r="GU254" s="108"/>
      <c r="GV254" s="108"/>
      <c r="GW254" s="108"/>
      <c r="GX254" s="108"/>
      <c r="GY254" s="108"/>
      <c r="GZ254" s="108"/>
      <c r="HA254" s="108"/>
      <c r="HB254" s="108"/>
      <c r="HC254" s="108"/>
      <c r="HD254" s="108"/>
      <c r="HE254" s="108"/>
      <c r="HF254" s="108"/>
      <c r="HG254" s="108"/>
      <c r="HH254" s="108"/>
      <c r="HI254" s="108"/>
      <c r="HJ254" s="108"/>
      <c r="HK254" s="108"/>
      <c r="HL254" s="108"/>
      <c r="HM254" s="108"/>
      <c r="HN254" s="108"/>
      <c r="HO254" s="108"/>
      <c r="HP254" s="108"/>
      <c r="HQ254" s="108"/>
      <c r="HR254" s="108"/>
      <c r="HS254" s="108"/>
      <c r="HT254" s="108"/>
      <c r="HU254" s="108"/>
      <c r="HV254" s="108"/>
      <c r="HW254" s="108"/>
      <c r="HX254" s="108"/>
      <c r="HY254" s="108"/>
      <c r="HZ254" s="108"/>
      <c r="IA254" s="108"/>
      <c r="IB254" s="108"/>
      <c r="IC254" s="108"/>
      <c r="ID254" s="108"/>
      <c r="IE254" s="108"/>
      <c r="IF254" s="108"/>
      <c r="IG254" s="108"/>
      <c r="IH254" s="108"/>
      <c r="II254" s="108"/>
      <c r="IJ254" s="108"/>
      <c r="IK254" s="108"/>
      <c r="IL254" s="108"/>
      <c r="IM254" s="108"/>
      <c r="IN254" s="108"/>
      <c r="IO254" s="108"/>
      <c r="IP254" s="108"/>
      <c r="IQ254" s="108"/>
      <c r="IR254" s="108"/>
      <c r="IS254" s="108"/>
      <c r="IT254" s="108"/>
      <c r="IU254" s="108"/>
      <c r="IV254" s="108"/>
      <c r="IW254" s="108"/>
      <c r="IX254" s="108"/>
      <c r="IY254" s="108"/>
      <c r="IZ254" s="108"/>
      <c r="JA254" s="108"/>
      <c r="JB254" s="108"/>
      <c r="JC254" s="108"/>
      <c r="JD254" s="108"/>
      <c r="JE254" s="108"/>
      <c r="JF254" s="108"/>
      <c r="JG254" s="108"/>
      <c r="JH254" s="108"/>
      <c r="JI254" s="108"/>
      <c r="JJ254" s="108"/>
      <c r="JK254" s="108"/>
      <c r="JL254" s="108"/>
      <c r="JM254" s="108"/>
      <c r="JN254" s="108"/>
      <c r="JO254" s="108"/>
      <c r="JP254" s="108"/>
      <c r="JQ254" s="108"/>
      <c r="JR254" s="108"/>
      <c r="JS254" s="108"/>
      <c r="JT254" s="108"/>
      <c r="JU254" s="108"/>
      <c r="JV254" s="108"/>
      <c r="JW254" s="108"/>
      <c r="JX254" s="108"/>
      <c r="JY254" s="108"/>
      <c r="JZ254" s="108"/>
      <c r="KA254" s="108"/>
      <c r="KB254" s="108"/>
      <c r="KC254" s="108"/>
      <c r="KD254" s="108"/>
      <c r="KE254" s="108"/>
      <c r="KF254" s="108"/>
      <c r="KG254" s="108"/>
      <c r="KH254" s="108"/>
      <c r="KI254" s="108"/>
      <c r="KJ254" s="108"/>
      <c r="KK254" s="108"/>
      <c r="KL254" s="108"/>
      <c r="KM254" s="108"/>
      <c r="KN254" s="108"/>
      <c r="KO254" s="108"/>
      <c r="KP254" s="108"/>
      <c r="KQ254" s="108"/>
      <c r="KR254" s="108"/>
      <c r="KS254" s="108"/>
      <c r="KT254" s="108"/>
      <c r="KU254" s="108"/>
      <c r="KV254" s="108"/>
      <c r="KW254" s="108"/>
      <c r="KX254" s="108"/>
      <c r="KY254" s="108"/>
      <c r="KZ254" s="108"/>
      <c r="LA254" s="108"/>
      <c r="LB254" s="108"/>
      <c r="LC254" s="108"/>
      <c r="LD254" s="108"/>
      <c r="LE254" s="108"/>
      <c r="LF254" s="108"/>
      <c r="LG254" s="108"/>
      <c r="LH254" s="108"/>
      <c r="LI254" s="108"/>
      <c r="LJ254" s="108"/>
      <c r="LK254" s="108"/>
      <c r="LL254" s="108"/>
      <c r="LM254" s="108"/>
      <c r="LN254" s="108"/>
      <c r="LO254" s="108"/>
      <c r="LP254" s="108"/>
      <c r="LQ254" s="108"/>
      <c r="LR254" s="108"/>
      <c r="LS254" s="108"/>
      <c r="LT254" s="108"/>
      <c r="LU254" s="108"/>
      <c r="LV254" s="108"/>
      <c r="LW254" s="108"/>
      <c r="LX254" s="108"/>
      <c r="LY254" s="108"/>
      <c r="LZ254" s="108"/>
      <c r="MA254" s="108"/>
      <c r="MB254" s="108"/>
      <c r="MC254" s="108"/>
      <c r="MD254" s="108"/>
      <c r="ME254" s="108"/>
    </row>
    <row r="255" spans="1:343">
      <c r="A255" s="3"/>
      <c r="B255" s="438"/>
      <c r="C255" s="438"/>
      <c r="D255" s="438"/>
      <c r="E255" s="438"/>
      <c r="F255" s="438"/>
      <c r="G255" s="438"/>
      <c r="H255" s="438"/>
      <c r="I255" s="438"/>
      <c r="J255" s="438"/>
      <c r="K255" s="438"/>
      <c r="L255" s="438"/>
      <c r="M255" s="438"/>
      <c r="N255" s="438"/>
      <c r="O255" s="438"/>
      <c r="P255" s="438"/>
      <c r="Q255" s="438"/>
      <c r="R255" s="438"/>
      <c r="S255" s="438"/>
      <c r="T255" s="438"/>
      <c r="U255" s="438"/>
      <c r="V255" s="438"/>
      <c r="W255" s="438"/>
      <c r="X255" s="438"/>
      <c r="Y255" s="438"/>
      <c r="Z255" s="438"/>
      <c r="AA255" s="438"/>
      <c r="AB255" s="438"/>
      <c r="AC255" s="438"/>
      <c r="AD255" s="438"/>
      <c r="AE255" s="154"/>
      <c r="AF255" s="154"/>
      <c r="AG255" s="154"/>
      <c r="AH255" s="154"/>
      <c r="AI255" s="154"/>
      <c r="AJ255" s="108"/>
      <c r="AK255" s="154"/>
      <c r="AL255" s="108"/>
      <c r="AM255" s="108"/>
      <c r="AN255" s="108"/>
      <c r="AO255" s="108"/>
      <c r="AP255" s="108"/>
      <c r="AQ255" s="108"/>
      <c r="AR255" s="108"/>
      <c r="AS255" s="108"/>
      <c r="AT255" s="108"/>
      <c r="AU255" s="108"/>
      <c r="AV255" s="108"/>
      <c r="AW255" s="108"/>
      <c r="AX255" s="108"/>
      <c r="AY255" s="108"/>
      <c r="AZ255" s="108"/>
      <c r="BA255" s="108"/>
      <c r="BB255" s="108"/>
      <c r="BC255" s="108"/>
      <c r="BD255" s="108"/>
      <c r="BE255" s="108"/>
      <c r="BF255" s="108"/>
      <c r="BG255" s="108"/>
      <c r="BH255" s="108"/>
      <c r="BI255" s="108"/>
      <c r="BJ255" s="108"/>
      <c r="BK255" s="108"/>
      <c r="BL255" s="108"/>
      <c r="BM255" s="108"/>
      <c r="BN255" s="108"/>
      <c r="BO255" s="108"/>
      <c r="BP255" s="108"/>
      <c r="BQ255" s="108"/>
      <c r="BR255" s="108"/>
      <c r="BS255" s="108"/>
      <c r="BT255" s="108"/>
      <c r="BU255" s="108"/>
      <c r="BV255" s="108"/>
      <c r="BW255" s="108"/>
      <c r="BX255" s="108"/>
      <c r="BY255" s="108"/>
      <c r="BZ255" s="108"/>
      <c r="CA255" s="108"/>
      <c r="CB255" s="108"/>
      <c r="CC255" s="108"/>
      <c r="CD255" s="108"/>
      <c r="CE255" s="108"/>
      <c r="CF255" s="108"/>
      <c r="CG255" s="108"/>
      <c r="CH255" s="108"/>
      <c r="CI255" s="108"/>
      <c r="CJ255" s="108"/>
      <c r="CK255" s="108"/>
      <c r="CL255" s="108"/>
      <c r="CM255" s="108"/>
      <c r="CN255" s="108"/>
      <c r="CO255" s="108"/>
      <c r="CP255" s="108"/>
      <c r="CQ255" s="108"/>
      <c r="CR255" s="108"/>
      <c r="CS255" s="108"/>
      <c r="CT255" s="108"/>
      <c r="CU255" s="108"/>
      <c r="CV255" s="108"/>
      <c r="CW255" s="108"/>
      <c r="CX255" s="108"/>
      <c r="CY255" s="108"/>
      <c r="CZ255" s="108"/>
      <c r="DA255" s="108"/>
      <c r="DB255" s="108"/>
      <c r="DC255" s="108"/>
      <c r="DD255" s="108"/>
      <c r="DE255" s="108"/>
      <c r="DF255" s="108"/>
      <c r="DG255" s="108"/>
      <c r="DH255" s="108"/>
      <c r="DI255" s="108"/>
      <c r="DJ255" s="108"/>
      <c r="DK255" s="108"/>
      <c r="DL255" s="108"/>
      <c r="DM255" s="108"/>
      <c r="DN255" s="108"/>
      <c r="DO255" s="108"/>
      <c r="DP255" s="108"/>
      <c r="DQ255" s="108"/>
      <c r="DR255" s="108"/>
      <c r="DS255" s="108"/>
      <c r="DT255" s="108"/>
      <c r="DU255" s="108"/>
      <c r="DV255" s="108"/>
      <c r="DW255" s="108"/>
      <c r="DX255" s="108"/>
      <c r="DY255" s="108"/>
      <c r="DZ255" s="108"/>
      <c r="EA255" s="108"/>
      <c r="EB255" s="108"/>
      <c r="EC255" s="108"/>
      <c r="ED255" s="108"/>
      <c r="EE255" s="108"/>
      <c r="EF255" s="108"/>
      <c r="EG255" s="108"/>
      <c r="EH255" s="108"/>
      <c r="EI255" s="108"/>
      <c r="EJ255" s="108"/>
      <c r="EK255" s="108"/>
      <c r="EL255" s="108"/>
      <c r="EM255" s="108"/>
      <c r="EN255" s="108"/>
      <c r="EO255" s="108"/>
      <c r="EP255" s="108"/>
      <c r="EQ255" s="108"/>
      <c r="ER255" s="108"/>
      <c r="ES255" s="108"/>
      <c r="ET255" s="108"/>
      <c r="EU255" s="108"/>
      <c r="EV255" s="108"/>
      <c r="EW255" s="108"/>
      <c r="EX255" s="108"/>
      <c r="EY255" s="108"/>
      <c r="EZ255" s="108"/>
      <c r="FA255" s="108"/>
      <c r="FB255" s="108"/>
      <c r="FC255" s="108"/>
      <c r="FD255" s="108"/>
      <c r="FE255" s="108"/>
      <c r="FF255" s="108"/>
      <c r="FG255" s="108"/>
      <c r="FH255" s="108"/>
      <c r="FI255" s="108"/>
      <c r="FJ255" s="108"/>
      <c r="FK255" s="108"/>
      <c r="FL255" s="108"/>
      <c r="FM255" s="108"/>
      <c r="FN255" s="108"/>
      <c r="FO255" s="108"/>
      <c r="FP255" s="108"/>
      <c r="FQ255" s="108"/>
      <c r="FR255" s="108"/>
      <c r="FS255" s="108"/>
      <c r="FT255" s="108"/>
      <c r="FU255" s="108"/>
      <c r="FV255" s="108"/>
      <c r="FW255" s="108"/>
      <c r="FX255" s="108"/>
      <c r="FY255" s="108"/>
      <c r="FZ255" s="108"/>
      <c r="GA255" s="108"/>
      <c r="GB255" s="108"/>
      <c r="GC255" s="108"/>
      <c r="GD255" s="108"/>
      <c r="GE255" s="108"/>
      <c r="GF255" s="108"/>
      <c r="GG255" s="108"/>
      <c r="GH255" s="108"/>
      <c r="GI255" s="108"/>
      <c r="GJ255" s="108"/>
      <c r="GK255" s="108"/>
      <c r="GL255" s="108"/>
      <c r="GM255" s="108"/>
      <c r="GN255" s="108"/>
      <c r="GO255" s="108"/>
      <c r="GP255" s="108"/>
      <c r="GQ255" s="108"/>
      <c r="GR255" s="108"/>
      <c r="GS255" s="108"/>
      <c r="GT255" s="108"/>
      <c r="GU255" s="108"/>
      <c r="GV255" s="108"/>
      <c r="GW255" s="108"/>
      <c r="GX255" s="108"/>
      <c r="GY255" s="108"/>
      <c r="GZ255" s="108"/>
      <c r="HA255" s="108"/>
      <c r="HB255" s="108"/>
      <c r="HC255" s="108"/>
      <c r="HD255" s="108"/>
      <c r="HE255" s="108"/>
      <c r="HF255" s="108"/>
      <c r="HG255" s="108"/>
      <c r="HH255" s="108"/>
      <c r="HI255" s="108"/>
      <c r="HJ255" s="108"/>
      <c r="HK255" s="108"/>
      <c r="HL255" s="108"/>
      <c r="HM255" s="108"/>
      <c r="HN255" s="108"/>
      <c r="HO255" s="108"/>
      <c r="HP255" s="108"/>
      <c r="HQ255" s="108"/>
      <c r="HR255" s="108"/>
      <c r="HS255" s="108"/>
      <c r="HT255" s="108"/>
      <c r="HU255" s="108"/>
      <c r="HV255" s="108"/>
      <c r="HW255" s="108"/>
      <c r="HX255" s="108"/>
      <c r="HY255" s="108"/>
      <c r="HZ255" s="108"/>
      <c r="IA255" s="108"/>
      <c r="IB255" s="108"/>
      <c r="IC255" s="108"/>
      <c r="ID255" s="108"/>
      <c r="IE255" s="108"/>
      <c r="IF255" s="108"/>
      <c r="IG255" s="108"/>
      <c r="IH255" s="108"/>
      <c r="II255" s="108"/>
      <c r="IJ255" s="108"/>
      <c r="IK255" s="108"/>
      <c r="IL255" s="108"/>
      <c r="IM255" s="108"/>
      <c r="IN255" s="108"/>
      <c r="IO255" s="108"/>
      <c r="IP255" s="108"/>
      <c r="IQ255" s="108"/>
      <c r="IR255" s="108"/>
      <c r="IS255" s="108"/>
      <c r="IT255" s="108"/>
      <c r="IU255" s="108"/>
      <c r="IV255" s="108"/>
      <c r="IW255" s="108"/>
      <c r="IX255" s="108"/>
      <c r="IY255" s="108"/>
      <c r="IZ255" s="108"/>
      <c r="JA255" s="108"/>
      <c r="JB255" s="108"/>
      <c r="JC255" s="108"/>
      <c r="JD255" s="108"/>
      <c r="JE255" s="108"/>
      <c r="JF255" s="108"/>
      <c r="JG255" s="108"/>
      <c r="JH255" s="108"/>
      <c r="JI255" s="108"/>
      <c r="JJ255" s="108"/>
      <c r="JK255" s="108"/>
      <c r="JL255" s="108"/>
      <c r="JM255" s="108"/>
      <c r="JN255" s="108"/>
      <c r="JO255" s="108"/>
      <c r="JP255" s="108"/>
      <c r="JQ255" s="108"/>
      <c r="JR255" s="108"/>
      <c r="JS255" s="108"/>
      <c r="JT255" s="108"/>
      <c r="JU255" s="108"/>
      <c r="JV255" s="108"/>
      <c r="JW255" s="108"/>
      <c r="JX255" s="108"/>
      <c r="JY255" s="108"/>
      <c r="JZ255" s="108"/>
      <c r="KA255" s="108"/>
      <c r="KB255" s="108"/>
      <c r="KC255" s="108"/>
      <c r="KD255" s="108"/>
      <c r="KE255" s="108"/>
      <c r="KF255" s="108"/>
      <c r="KG255" s="108"/>
      <c r="KH255" s="108"/>
      <c r="KI255" s="108"/>
      <c r="KJ255" s="108"/>
      <c r="KK255" s="108"/>
      <c r="KL255" s="108"/>
      <c r="KM255" s="108"/>
      <c r="KN255" s="108"/>
      <c r="KO255" s="108"/>
      <c r="KP255" s="108"/>
      <c r="KQ255" s="108"/>
      <c r="KR255" s="108"/>
      <c r="KS255" s="108"/>
      <c r="KT255" s="108"/>
      <c r="KU255" s="108"/>
      <c r="KV255" s="108"/>
      <c r="KW255" s="108"/>
      <c r="KX255" s="108"/>
      <c r="KY255" s="108"/>
      <c r="KZ255" s="108"/>
      <c r="LA255" s="108"/>
      <c r="LB255" s="108"/>
      <c r="LC255" s="108"/>
      <c r="LD255" s="108"/>
      <c r="LE255" s="108"/>
      <c r="LF255" s="108"/>
      <c r="LG255" s="108"/>
      <c r="LH255" s="108"/>
      <c r="LI255" s="108"/>
      <c r="LJ255" s="108"/>
      <c r="LK255" s="108"/>
      <c r="LL255" s="108"/>
      <c r="LM255" s="108"/>
      <c r="LN255" s="108"/>
      <c r="LO255" s="108"/>
      <c r="LP255" s="108"/>
      <c r="LQ255" s="108"/>
      <c r="LR255" s="108"/>
      <c r="LS255" s="108"/>
      <c r="LT255" s="108"/>
      <c r="LU255" s="108"/>
      <c r="LV255" s="108"/>
      <c r="LW255" s="108"/>
      <c r="LX255" s="108"/>
      <c r="LY255" s="108"/>
      <c r="LZ255" s="108"/>
      <c r="MA255" s="108"/>
      <c r="MB255" s="108"/>
      <c r="MC255" s="108"/>
      <c r="MD255" s="108"/>
      <c r="ME255" s="108"/>
    </row>
    <row r="256" spans="1:343">
      <c r="A256" s="3"/>
      <c r="B256" s="438"/>
      <c r="C256" s="438"/>
      <c r="D256" s="438"/>
      <c r="E256" s="438"/>
      <c r="F256" s="438"/>
      <c r="G256" s="438"/>
      <c r="H256" s="438"/>
      <c r="I256" s="438"/>
      <c r="J256" s="438"/>
      <c r="K256" s="438"/>
      <c r="L256" s="438"/>
      <c r="M256" s="438"/>
      <c r="N256" s="438"/>
      <c r="O256" s="438"/>
      <c r="P256" s="438"/>
      <c r="Q256" s="438"/>
      <c r="R256" s="438"/>
      <c r="S256" s="438"/>
      <c r="T256" s="438"/>
      <c r="U256" s="438"/>
      <c r="V256" s="438"/>
      <c r="W256" s="438"/>
      <c r="X256" s="438"/>
      <c r="Y256" s="438"/>
      <c r="Z256" s="438"/>
      <c r="AA256" s="438"/>
      <c r="AB256" s="438"/>
      <c r="AC256" s="438"/>
      <c r="AD256" s="438"/>
      <c r="AE256" s="154"/>
      <c r="AF256" s="154"/>
      <c r="AG256" s="154"/>
      <c r="AH256" s="154"/>
      <c r="AI256" s="154"/>
      <c r="AJ256" s="108"/>
      <c r="AK256" s="154"/>
      <c r="AL256" s="108"/>
      <c r="AM256" s="108"/>
      <c r="AN256" s="108"/>
      <c r="AO256" s="108"/>
      <c r="AP256" s="108"/>
      <c r="AQ256" s="108"/>
      <c r="AR256" s="108"/>
      <c r="AS256" s="108"/>
      <c r="AT256" s="108"/>
      <c r="AU256" s="108"/>
      <c r="AV256" s="108"/>
      <c r="AW256" s="108"/>
      <c r="AX256" s="108"/>
      <c r="AY256" s="108"/>
      <c r="AZ256" s="108"/>
      <c r="BA256" s="108"/>
      <c r="BB256" s="108"/>
      <c r="BC256" s="108"/>
      <c r="BD256" s="108"/>
      <c r="BE256" s="108"/>
      <c r="BF256" s="108"/>
      <c r="BG256" s="108"/>
      <c r="BH256" s="108"/>
      <c r="BI256" s="108"/>
      <c r="BJ256" s="108"/>
      <c r="BK256" s="108"/>
      <c r="BL256" s="108"/>
      <c r="BM256" s="108"/>
      <c r="BN256" s="108"/>
      <c r="BO256" s="108"/>
      <c r="BP256" s="108"/>
      <c r="BQ256" s="108"/>
      <c r="BR256" s="108"/>
      <c r="BS256" s="108"/>
      <c r="BT256" s="108"/>
      <c r="BU256" s="108"/>
      <c r="BV256" s="108"/>
      <c r="BW256" s="108"/>
      <c r="BX256" s="108"/>
      <c r="BY256" s="108"/>
      <c r="BZ256" s="108"/>
      <c r="CA256" s="108"/>
      <c r="CB256" s="108"/>
      <c r="CC256" s="108"/>
      <c r="CD256" s="108"/>
      <c r="CE256" s="108"/>
      <c r="CF256" s="108"/>
      <c r="CG256" s="108"/>
      <c r="CH256" s="108"/>
      <c r="CI256" s="108"/>
      <c r="CJ256" s="108"/>
      <c r="CK256" s="108"/>
      <c r="CL256" s="108"/>
      <c r="CM256" s="108"/>
      <c r="CN256" s="108"/>
      <c r="CO256" s="108"/>
      <c r="CP256" s="108"/>
      <c r="CQ256" s="108"/>
      <c r="CR256" s="108"/>
      <c r="CS256" s="108"/>
      <c r="CT256" s="108"/>
      <c r="CU256" s="108"/>
      <c r="CV256" s="108"/>
      <c r="CW256" s="108"/>
      <c r="CX256" s="108"/>
      <c r="CY256" s="108"/>
      <c r="CZ256" s="108"/>
      <c r="DA256" s="108"/>
      <c r="DB256" s="108"/>
      <c r="DC256" s="108"/>
      <c r="DD256" s="108"/>
      <c r="DE256" s="108"/>
      <c r="DF256" s="108"/>
      <c r="DG256" s="108"/>
      <c r="DH256" s="108"/>
      <c r="DI256" s="108"/>
      <c r="DJ256" s="108"/>
      <c r="DK256" s="108"/>
      <c r="DL256" s="108"/>
      <c r="DM256" s="108"/>
      <c r="DN256" s="108"/>
      <c r="DO256" s="108"/>
      <c r="DP256" s="108"/>
      <c r="DQ256" s="108"/>
      <c r="DR256" s="108"/>
      <c r="DS256" s="108"/>
      <c r="DT256" s="108"/>
      <c r="DU256" s="108"/>
      <c r="DV256" s="108"/>
      <c r="DW256" s="108"/>
      <c r="DX256" s="108"/>
      <c r="DY256" s="108"/>
      <c r="DZ256" s="108"/>
      <c r="EA256" s="108"/>
      <c r="EB256" s="108"/>
      <c r="EC256" s="108"/>
      <c r="ED256" s="108"/>
      <c r="EE256" s="108"/>
      <c r="EF256" s="108"/>
      <c r="EG256" s="108"/>
      <c r="EH256" s="108"/>
      <c r="EI256" s="108"/>
      <c r="EJ256" s="108"/>
      <c r="EK256" s="108"/>
      <c r="EL256" s="108"/>
      <c r="EM256" s="108"/>
      <c r="EN256" s="108"/>
      <c r="EO256" s="108"/>
      <c r="EP256" s="108"/>
      <c r="EQ256" s="108"/>
      <c r="ER256" s="108"/>
      <c r="ES256" s="108"/>
      <c r="ET256" s="108"/>
      <c r="EU256" s="108"/>
      <c r="EV256" s="108"/>
      <c r="EW256" s="108"/>
      <c r="EX256" s="108"/>
      <c r="EY256" s="108"/>
      <c r="EZ256" s="108"/>
      <c r="FA256" s="108"/>
      <c r="FB256" s="108"/>
      <c r="FC256" s="108"/>
      <c r="FD256" s="108"/>
      <c r="FE256" s="108"/>
      <c r="FF256" s="108"/>
      <c r="FG256" s="108"/>
      <c r="FH256" s="108"/>
      <c r="FI256" s="108"/>
      <c r="FJ256" s="108"/>
      <c r="FK256" s="108"/>
      <c r="FL256" s="108"/>
      <c r="FM256" s="108"/>
      <c r="FN256" s="108"/>
      <c r="FO256" s="108"/>
      <c r="FP256" s="108"/>
      <c r="FQ256" s="108"/>
      <c r="FR256" s="108"/>
      <c r="FS256" s="108"/>
      <c r="FT256" s="108"/>
      <c r="FU256" s="108"/>
      <c r="FV256" s="108"/>
      <c r="FW256" s="108"/>
      <c r="FX256" s="108"/>
      <c r="FY256" s="108"/>
      <c r="FZ256" s="108"/>
      <c r="GA256" s="108"/>
      <c r="GB256" s="108"/>
      <c r="GC256" s="108"/>
      <c r="GD256" s="108"/>
      <c r="GE256" s="108"/>
      <c r="GF256" s="108"/>
      <c r="GG256" s="108"/>
      <c r="GH256" s="108"/>
      <c r="GI256" s="108"/>
      <c r="GJ256" s="108"/>
      <c r="GK256" s="108"/>
      <c r="GL256" s="108"/>
      <c r="GM256" s="108"/>
      <c r="GN256" s="108"/>
      <c r="GO256" s="108"/>
      <c r="GP256" s="108"/>
      <c r="GQ256" s="108"/>
      <c r="GR256" s="108"/>
      <c r="GS256" s="108"/>
      <c r="GT256" s="108"/>
      <c r="GU256" s="108"/>
      <c r="GV256" s="108"/>
      <c r="GW256" s="108"/>
      <c r="GX256" s="108"/>
      <c r="GY256" s="108"/>
      <c r="GZ256" s="108"/>
      <c r="HA256" s="108"/>
      <c r="HB256" s="108"/>
      <c r="HC256" s="108"/>
      <c r="HD256" s="108"/>
      <c r="HE256" s="108"/>
      <c r="HF256" s="108"/>
      <c r="HG256" s="108"/>
      <c r="HH256" s="108"/>
      <c r="HI256" s="108"/>
      <c r="HJ256" s="108"/>
      <c r="HK256" s="108"/>
      <c r="HL256" s="108"/>
      <c r="HM256" s="108"/>
      <c r="HN256" s="108"/>
      <c r="HO256" s="108"/>
      <c r="HP256" s="108"/>
      <c r="HQ256" s="108"/>
      <c r="HR256" s="108"/>
      <c r="HS256" s="108"/>
      <c r="HT256" s="108"/>
      <c r="HU256" s="108"/>
      <c r="HV256" s="108"/>
      <c r="HW256" s="108"/>
      <c r="HX256" s="108"/>
      <c r="HY256" s="108"/>
      <c r="HZ256" s="108"/>
      <c r="IA256" s="108"/>
      <c r="IB256" s="108"/>
      <c r="IC256" s="108"/>
      <c r="ID256" s="108"/>
      <c r="IE256" s="108"/>
      <c r="IF256" s="108"/>
      <c r="IG256" s="108"/>
      <c r="IH256" s="108"/>
      <c r="II256" s="108"/>
      <c r="IJ256" s="108"/>
      <c r="IK256" s="108"/>
      <c r="IL256" s="108"/>
      <c r="IM256" s="108"/>
      <c r="IN256" s="108"/>
      <c r="IO256" s="108"/>
      <c r="IP256" s="108"/>
      <c r="IQ256" s="108"/>
      <c r="IR256" s="108"/>
      <c r="IS256" s="108"/>
      <c r="IT256" s="108"/>
      <c r="IU256" s="108"/>
      <c r="IV256" s="108"/>
      <c r="IW256" s="108"/>
      <c r="IX256" s="108"/>
      <c r="IY256" s="108"/>
      <c r="IZ256" s="108"/>
      <c r="JA256" s="108"/>
      <c r="JB256" s="108"/>
      <c r="JC256" s="108"/>
      <c r="JD256" s="108"/>
      <c r="JE256" s="108"/>
      <c r="JF256" s="108"/>
      <c r="JG256" s="108"/>
      <c r="JH256" s="108"/>
      <c r="JI256" s="108"/>
      <c r="JJ256" s="108"/>
      <c r="JK256" s="108"/>
      <c r="JL256" s="108"/>
      <c r="JM256" s="108"/>
      <c r="JN256" s="108"/>
      <c r="JO256" s="108"/>
      <c r="JP256" s="108"/>
      <c r="JQ256" s="108"/>
      <c r="JR256" s="108"/>
      <c r="JS256" s="108"/>
      <c r="JT256" s="108"/>
      <c r="JU256" s="108"/>
      <c r="JV256" s="108"/>
      <c r="JW256" s="108"/>
      <c r="JX256" s="108"/>
      <c r="JY256" s="108"/>
      <c r="JZ256" s="108"/>
      <c r="KA256" s="108"/>
      <c r="KB256" s="108"/>
      <c r="KC256" s="108"/>
      <c r="KD256" s="108"/>
      <c r="KE256" s="108"/>
      <c r="KF256" s="108"/>
      <c r="KG256" s="108"/>
      <c r="KH256" s="108"/>
      <c r="KI256" s="108"/>
      <c r="KJ256" s="108"/>
      <c r="KK256" s="108"/>
      <c r="KL256" s="108"/>
      <c r="KM256" s="108"/>
      <c r="KN256" s="108"/>
      <c r="KO256" s="108"/>
      <c r="KP256" s="108"/>
      <c r="KQ256" s="108"/>
      <c r="KR256" s="108"/>
      <c r="KS256" s="108"/>
      <c r="KT256" s="108"/>
      <c r="KU256" s="108"/>
      <c r="KV256" s="108"/>
      <c r="KW256" s="108"/>
      <c r="KX256" s="108"/>
      <c r="KY256" s="108"/>
      <c r="KZ256" s="108"/>
      <c r="LA256" s="108"/>
      <c r="LB256" s="108"/>
      <c r="LC256" s="108"/>
      <c r="LD256" s="108"/>
      <c r="LE256" s="108"/>
      <c r="LF256" s="108"/>
      <c r="LG256" s="108"/>
      <c r="LH256" s="108"/>
      <c r="LI256" s="108"/>
      <c r="LJ256" s="108"/>
      <c r="LK256" s="108"/>
      <c r="LL256" s="108"/>
      <c r="LM256" s="108"/>
      <c r="LN256" s="108"/>
      <c r="LO256" s="108"/>
      <c r="LP256" s="108"/>
      <c r="LQ256" s="108"/>
      <c r="LR256" s="108"/>
      <c r="LS256" s="108"/>
      <c r="LT256" s="108"/>
      <c r="LU256" s="108"/>
      <c r="LV256" s="108"/>
      <c r="LW256" s="108"/>
      <c r="LX256" s="108"/>
      <c r="LY256" s="108"/>
      <c r="LZ256" s="108"/>
      <c r="MA256" s="108"/>
      <c r="MB256" s="108"/>
      <c r="MC256" s="108"/>
      <c r="MD256" s="108"/>
      <c r="ME256" s="108"/>
    </row>
    <row r="257" spans="1:343">
      <c r="A257" s="3"/>
      <c r="B257" s="438"/>
      <c r="C257" s="438"/>
      <c r="D257" s="438"/>
      <c r="E257" s="438"/>
      <c r="F257" s="438"/>
      <c r="G257" s="438"/>
      <c r="H257" s="438"/>
      <c r="I257" s="438"/>
      <c r="J257" s="438"/>
      <c r="K257" s="438"/>
      <c r="L257" s="438"/>
      <c r="M257" s="438"/>
      <c r="N257" s="438"/>
      <c r="O257" s="438"/>
      <c r="P257" s="438"/>
      <c r="Q257" s="438"/>
      <c r="R257" s="438"/>
      <c r="S257" s="438"/>
      <c r="T257" s="438"/>
      <c r="U257" s="438"/>
      <c r="V257" s="438"/>
      <c r="W257" s="438"/>
      <c r="X257" s="438"/>
      <c r="Y257" s="438"/>
      <c r="Z257" s="438"/>
      <c r="AA257" s="438"/>
      <c r="AB257" s="438"/>
      <c r="AC257" s="438"/>
      <c r="AD257" s="438"/>
      <c r="AE257" s="154"/>
      <c r="AF257" s="154"/>
      <c r="AG257" s="154"/>
      <c r="AH257" s="154"/>
      <c r="AI257" s="154"/>
      <c r="AJ257" s="108"/>
      <c r="AK257" s="154"/>
      <c r="AL257" s="108"/>
      <c r="AM257" s="108"/>
      <c r="AN257" s="108"/>
      <c r="AO257" s="108"/>
      <c r="AP257" s="108"/>
      <c r="AQ257" s="108"/>
      <c r="AR257" s="108"/>
      <c r="AS257" s="108"/>
      <c r="AT257" s="108"/>
      <c r="AU257" s="108"/>
      <c r="AV257" s="108"/>
      <c r="AW257" s="108"/>
      <c r="AX257" s="108"/>
      <c r="AY257" s="108"/>
      <c r="AZ257" s="108"/>
      <c r="BA257" s="108"/>
      <c r="BB257" s="108"/>
      <c r="BC257" s="108"/>
      <c r="BD257" s="108"/>
      <c r="BE257" s="108"/>
      <c r="BF257" s="108"/>
      <c r="BG257" s="108"/>
      <c r="BH257" s="108"/>
      <c r="BI257" s="108"/>
      <c r="BJ257" s="108"/>
      <c r="BK257" s="108"/>
      <c r="BL257" s="108"/>
      <c r="BM257" s="108"/>
      <c r="BN257" s="108"/>
      <c r="BO257" s="108"/>
      <c r="BP257" s="108"/>
      <c r="BQ257" s="108"/>
      <c r="BR257" s="108"/>
      <c r="BS257" s="108"/>
      <c r="BT257" s="108"/>
      <c r="BU257" s="108"/>
      <c r="BV257" s="108"/>
      <c r="BW257" s="108"/>
      <c r="BX257" s="108"/>
      <c r="BY257" s="108"/>
      <c r="BZ257" s="108"/>
      <c r="CA257" s="108"/>
      <c r="CB257" s="108"/>
      <c r="CC257" s="108"/>
      <c r="CD257" s="108"/>
      <c r="CE257" s="108"/>
      <c r="CF257" s="108"/>
      <c r="CG257" s="108"/>
      <c r="CH257" s="108"/>
      <c r="CI257" s="108"/>
      <c r="CJ257" s="108"/>
      <c r="CK257" s="108"/>
      <c r="CL257" s="108"/>
      <c r="CM257" s="108"/>
      <c r="CN257" s="108"/>
      <c r="CO257" s="108"/>
      <c r="CP257" s="108"/>
      <c r="CQ257" s="108"/>
      <c r="CR257" s="108"/>
      <c r="CS257" s="108"/>
      <c r="CT257" s="108"/>
      <c r="CU257" s="108"/>
      <c r="CV257" s="108"/>
      <c r="CW257" s="108"/>
      <c r="CX257" s="108"/>
      <c r="CY257" s="108"/>
      <c r="CZ257" s="108"/>
      <c r="DA257" s="108"/>
      <c r="DB257" s="108"/>
      <c r="DC257" s="108"/>
      <c r="DD257" s="108"/>
      <c r="DE257" s="108"/>
      <c r="DF257" s="108"/>
      <c r="DG257" s="108"/>
      <c r="DH257" s="108"/>
      <c r="DI257" s="108"/>
      <c r="DJ257" s="108"/>
      <c r="DK257" s="108"/>
      <c r="DL257" s="108"/>
      <c r="DM257" s="108"/>
      <c r="DN257" s="108"/>
      <c r="DO257" s="108"/>
      <c r="DP257" s="108"/>
      <c r="DQ257" s="108"/>
      <c r="DR257" s="108"/>
      <c r="DS257" s="108"/>
      <c r="DT257" s="108"/>
      <c r="DU257" s="108"/>
      <c r="DV257" s="108"/>
      <c r="DW257" s="108"/>
      <c r="DX257" s="108"/>
      <c r="DY257" s="108"/>
      <c r="DZ257" s="108"/>
      <c r="EA257" s="108"/>
      <c r="EB257" s="108"/>
      <c r="EC257" s="108"/>
      <c r="ED257" s="108"/>
      <c r="EE257" s="108"/>
      <c r="EF257" s="108"/>
      <c r="EG257" s="108"/>
      <c r="EH257" s="108"/>
      <c r="EI257" s="108"/>
      <c r="EJ257" s="108"/>
      <c r="EK257" s="108"/>
      <c r="EL257" s="108"/>
      <c r="EM257" s="108"/>
      <c r="EN257" s="108"/>
      <c r="EO257" s="108"/>
      <c r="EP257" s="108"/>
      <c r="EQ257" s="108"/>
      <c r="ER257" s="108"/>
      <c r="ES257" s="108"/>
      <c r="ET257" s="108"/>
      <c r="EU257" s="108"/>
      <c r="EV257" s="108"/>
      <c r="EW257" s="108"/>
      <c r="EX257" s="108"/>
      <c r="EY257" s="108"/>
      <c r="EZ257" s="108"/>
      <c r="FA257" s="108"/>
      <c r="FB257" s="108"/>
      <c r="FC257" s="108"/>
      <c r="FD257" s="108"/>
      <c r="FE257" s="108"/>
      <c r="FF257" s="108"/>
      <c r="FG257" s="108"/>
      <c r="FH257" s="108"/>
      <c r="FI257" s="108"/>
      <c r="FJ257" s="108"/>
      <c r="FK257" s="108"/>
      <c r="FL257" s="108"/>
      <c r="FM257" s="108"/>
      <c r="FN257" s="108"/>
      <c r="FO257" s="108"/>
      <c r="FP257" s="108"/>
      <c r="FQ257" s="108"/>
      <c r="FR257" s="108"/>
      <c r="FS257" s="108"/>
      <c r="FT257" s="108"/>
      <c r="FU257" s="108"/>
      <c r="FV257" s="108"/>
      <c r="FW257" s="108"/>
      <c r="FX257" s="108"/>
      <c r="FY257" s="108"/>
      <c r="FZ257" s="108"/>
      <c r="GA257" s="108"/>
      <c r="GB257" s="108"/>
      <c r="GC257" s="108"/>
      <c r="GD257" s="108"/>
      <c r="GE257" s="108"/>
      <c r="GF257" s="108"/>
      <c r="GG257" s="108"/>
      <c r="GH257" s="108"/>
      <c r="GI257" s="108"/>
      <c r="GJ257" s="108"/>
      <c r="GK257" s="108"/>
      <c r="GL257" s="108"/>
      <c r="GM257" s="108"/>
      <c r="GN257" s="108"/>
      <c r="GO257" s="108"/>
      <c r="GP257" s="108"/>
      <c r="GQ257" s="108"/>
      <c r="GR257" s="108"/>
      <c r="GS257" s="108"/>
      <c r="GT257" s="108"/>
      <c r="GU257" s="108"/>
      <c r="GV257" s="108"/>
      <c r="GW257" s="108"/>
      <c r="GX257" s="108"/>
      <c r="GY257" s="108"/>
      <c r="GZ257" s="108"/>
      <c r="HA257" s="108"/>
      <c r="HB257" s="108"/>
      <c r="HC257" s="108"/>
      <c r="HD257" s="108"/>
      <c r="HE257" s="108"/>
      <c r="HF257" s="108"/>
      <c r="HG257" s="108"/>
      <c r="HH257" s="108"/>
      <c r="HI257" s="108"/>
      <c r="HJ257" s="108"/>
      <c r="HK257" s="108"/>
      <c r="HL257" s="108"/>
      <c r="HM257" s="108"/>
      <c r="HN257" s="108"/>
      <c r="HO257" s="108"/>
      <c r="HP257" s="108"/>
      <c r="HQ257" s="108"/>
      <c r="HR257" s="108"/>
      <c r="HS257" s="108"/>
      <c r="HT257" s="108"/>
      <c r="HU257" s="108"/>
      <c r="HV257" s="108"/>
      <c r="HW257" s="108"/>
      <c r="HX257" s="108"/>
      <c r="HY257" s="108"/>
      <c r="HZ257" s="108"/>
      <c r="IA257" s="108"/>
      <c r="IB257" s="108"/>
      <c r="IC257" s="108"/>
      <c r="ID257" s="108"/>
      <c r="IE257" s="108"/>
      <c r="IF257" s="108"/>
      <c r="IG257" s="108"/>
      <c r="IH257" s="108"/>
      <c r="II257" s="108"/>
      <c r="IJ257" s="108"/>
      <c r="IK257" s="108"/>
      <c r="IL257" s="108"/>
      <c r="IM257" s="108"/>
      <c r="IN257" s="108"/>
      <c r="IO257" s="108"/>
      <c r="IP257" s="108"/>
      <c r="IQ257" s="108"/>
      <c r="IR257" s="108"/>
      <c r="IS257" s="108"/>
      <c r="IT257" s="108"/>
      <c r="IU257" s="108"/>
      <c r="IV257" s="108"/>
      <c r="IW257" s="108"/>
      <c r="IX257" s="108"/>
      <c r="IY257" s="108"/>
      <c r="IZ257" s="108"/>
      <c r="JA257" s="108"/>
      <c r="JB257" s="108"/>
      <c r="JC257" s="108"/>
      <c r="JD257" s="108"/>
      <c r="JE257" s="108"/>
      <c r="JF257" s="108"/>
      <c r="JG257" s="108"/>
      <c r="JH257" s="108"/>
      <c r="JI257" s="108"/>
      <c r="JJ257" s="108"/>
      <c r="JK257" s="108"/>
      <c r="JL257" s="108"/>
      <c r="JM257" s="108"/>
      <c r="JN257" s="108"/>
      <c r="JO257" s="108"/>
      <c r="JP257" s="108"/>
      <c r="JQ257" s="108"/>
      <c r="JR257" s="108"/>
      <c r="JS257" s="108"/>
      <c r="JT257" s="108"/>
      <c r="JU257" s="108"/>
      <c r="JV257" s="108"/>
      <c r="JW257" s="108"/>
      <c r="JX257" s="108"/>
      <c r="JY257" s="108"/>
      <c r="JZ257" s="108"/>
      <c r="KA257" s="108"/>
      <c r="KB257" s="108"/>
      <c r="KC257" s="108"/>
      <c r="KD257" s="108"/>
      <c r="KE257" s="108"/>
      <c r="KF257" s="108"/>
      <c r="KG257" s="108"/>
      <c r="KH257" s="108"/>
      <c r="KI257" s="108"/>
      <c r="KJ257" s="108"/>
      <c r="KK257" s="108"/>
      <c r="KL257" s="108"/>
      <c r="KM257" s="108"/>
      <c r="KN257" s="108"/>
      <c r="KO257" s="108"/>
      <c r="KP257" s="108"/>
      <c r="KQ257" s="108"/>
      <c r="KR257" s="108"/>
      <c r="KS257" s="108"/>
      <c r="KT257" s="108"/>
      <c r="KU257" s="108"/>
      <c r="KV257" s="108"/>
      <c r="KW257" s="108"/>
      <c r="KX257" s="108"/>
      <c r="KY257" s="108"/>
      <c r="KZ257" s="108"/>
      <c r="LA257" s="108"/>
      <c r="LB257" s="108"/>
      <c r="LC257" s="108"/>
      <c r="LD257" s="108"/>
      <c r="LE257" s="108"/>
      <c r="LF257" s="108"/>
      <c r="LG257" s="108"/>
      <c r="LH257" s="108"/>
      <c r="LI257" s="108"/>
      <c r="LJ257" s="108"/>
      <c r="LK257" s="108"/>
      <c r="LL257" s="108"/>
      <c r="LM257" s="108"/>
      <c r="LN257" s="108"/>
      <c r="LO257" s="108"/>
      <c r="LP257" s="108"/>
      <c r="LQ257" s="108"/>
      <c r="LR257" s="108"/>
      <c r="LS257" s="108"/>
      <c r="LT257" s="108"/>
      <c r="LU257" s="108"/>
      <c r="LV257" s="108"/>
      <c r="LW257" s="108"/>
      <c r="LX257" s="108"/>
      <c r="LY257" s="108"/>
      <c r="LZ257" s="108"/>
      <c r="MA257" s="108"/>
      <c r="MB257" s="108"/>
      <c r="MC257" s="108"/>
      <c r="MD257" s="108"/>
      <c r="ME257" s="108"/>
    </row>
    <row r="258" spans="1:343">
      <c r="A258" s="3"/>
      <c r="B258" s="438"/>
      <c r="C258" s="438"/>
      <c r="D258" s="438"/>
      <c r="E258" s="438"/>
      <c r="F258" s="438"/>
      <c r="G258" s="438"/>
      <c r="H258" s="438"/>
      <c r="I258" s="438"/>
      <c r="J258" s="438"/>
      <c r="K258" s="438"/>
      <c r="L258" s="438"/>
      <c r="M258" s="438"/>
      <c r="N258" s="438"/>
      <c r="O258" s="438"/>
      <c r="P258" s="438"/>
      <c r="Q258" s="438"/>
      <c r="R258" s="438"/>
      <c r="S258" s="438"/>
      <c r="T258" s="438"/>
      <c r="U258" s="438"/>
      <c r="V258" s="438"/>
      <c r="W258" s="438"/>
      <c r="X258" s="438"/>
      <c r="Y258" s="438"/>
      <c r="Z258" s="438"/>
      <c r="AA258" s="438"/>
      <c r="AB258" s="438"/>
      <c r="AC258" s="438"/>
      <c r="AD258" s="438"/>
      <c r="AE258" s="154"/>
      <c r="AF258" s="154"/>
      <c r="AG258" s="154"/>
      <c r="AH258" s="154"/>
      <c r="AI258" s="154"/>
      <c r="AJ258" s="108"/>
      <c r="AK258" s="154"/>
      <c r="AL258" s="108"/>
      <c r="AM258" s="108"/>
      <c r="AN258" s="108"/>
      <c r="AO258" s="108"/>
      <c r="AP258" s="108"/>
      <c r="AQ258" s="108"/>
      <c r="AR258" s="108"/>
      <c r="AS258" s="108"/>
      <c r="AT258" s="108"/>
      <c r="AU258" s="108"/>
      <c r="AV258" s="108"/>
      <c r="AW258" s="108"/>
      <c r="AX258" s="108"/>
      <c r="AY258" s="108"/>
      <c r="AZ258" s="108"/>
      <c r="BA258" s="108"/>
      <c r="BB258" s="108"/>
      <c r="BC258" s="108"/>
      <c r="BD258" s="108"/>
      <c r="BE258" s="108"/>
      <c r="BF258" s="108"/>
      <c r="BG258" s="108"/>
      <c r="BH258" s="108"/>
      <c r="BI258" s="108"/>
      <c r="BJ258" s="108"/>
      <c r="BK258" s="108"/>
      <c r="BL258" s="108"/>
      <c r="BM258" s="108"/>
      <c r="BN258" s="108"/>
      <c r="BO258" s="108"/>
      <c r="BP258" s="108"/>
      <c r="BQ258" s="108"/>
      <c r="BR258" s="108"/>
      <c r="BS258" s="108"/>
      <c r="BT258" s="108"/>
      <c r="BU258" s="108"/>
      <c r="BV258" s="108"/>
      <c r="BW258" s="108"/>
      <c r="BX258" s="108"/>
      <c r="BY258" s="108"/>
      <c r="BZ258" s="108"/>
      <c r="CA258" s="108"/>
      <c r="CB258" s="108"/>
      <c r="CC258" s="108"/>
      <c r="CD258" s="108"/>
      <c r="CE258" s="108"/>
      <c r="CF258" s="108"/>
      <c r="CG258" s="108"/>
      <c r="CH258" s="108"/>
      <c r="CI258" s="108"/>
      <c r="CJ258" s="108"/>
      <c r="CK258" s="108"/>
      <c r="CL258" s="108"/>
      <c r="CM258" s="108"/>
      <c r="CN258" s="108"/>
      <c r="CO258" s="108"/>
      <c r="CP258" s="108"/>
      <c r="CQ258" s="108"/>
      <c r="CR258" s="108"/>
      <c r="CS258" s="108"/>
      <c r="CT258" s="108"/>
      <c r="CU258" s="108"/>
      <c r="CV258" s="108"/>
      <c r="CW258" s="108"/>
      <c r="CX258" s="108"/>
      <c r="CY258" s="108"/>
      <c r="CZ258" s="108"/>
      <c r="DA258" s="108"/>
      <c r="DB258" s="108"/>
      <c r="DC258" s="108"/>
      <c r="DD258" s="108"/>
      <c r="DE258" s="108"/>
      <c r="DF258" s="108"/>
      <c r="DG258" s="108"/>
      <c r="DH258" s="108"/>
      <c r="DI258" s="108"/>
      <c r="DJ258" s="108"/>
      <c r="DK258" s="108"/>
      <c r="DL258" s="108"/>
      <c r="DM258" s="108"/>
      <c r="DN258" s="108"/>
      <c r="DO258" s="108"/>
      <c r="DP258" s="108"/>
      <c r="DQ258" s="108"/>
      <c r="DR258" s="108"/>
      <c r="DS258" s="108"/>
      <c r="DT258" s="108"/>
      <c r="DU258" s="108"/>
      <c r="DV258" s="108"/>
      <c r="DW258" s="108"/>
      <c r="DX258" s="108"/>
      <c r="DY258" s="108"/>
      <c r="DZ258" s="108"/>
      <c r="EA258" s="108"/>
      <c r="EB258" s="108"/>
      <c r="EC258" s="108"/>
      <c r="ED258" s="108"/>
      <c r="EE258" s="108"/>
      <c r="EF258" s="108"/>
      <c r="EG258" s="108"/>
      <c r="EH258" s="108"/>
      <c r="EI258" s="108"/>
      <c r="EJ258" s="108"/>
      <c r="EK258" s="108"/>
      <c r="EL258" s="108"/>
      <c r="EM258" s="108"/>
      <c r="EN258" s="108"/>
      <c r="EO258" s="108"/>
      <c r="EP258" s="108"/>
      <c r="EQ258" s="108"/>
      <c r="ER258" s="108"/>
      <c r="ES258" s="108"/>
      <c r="ET258" s="108"/>
      <c r="EU258" s="108"/>
      <c r="EV258" s="108"/>
      <c r="EW258" s="108"/>
      <c r="EX258" s="108"/>
      <c r="EY258" s="108"/>
      <c r="EZ258" s="108"/>
      <c r="FA258" s="108"/>
      <c r="FB258" s="108"/>
      <c r="FC258" s="108"/>
      <c r="FD258" s="108"/>
      <c r="FE258" s="108"/>
      <c r="FF258" s="108"/>
      <c r="FG258" s="108"/>
      <c r="FH258" s="108"/>
      <c r="FI258" s="108"/>
      <c r="FJ258" s="108"/>
      <c r="FK258" s="108"/>
      <c r="FL258" s="108"/>
      <c r="FM258" s="108"/>
      <c r="FN258" s="108"/>
      <c r="FO258" s="108"/>
      <c r="FP258" s="108"/>
      <c r="FQ258" s="108"/>
      <c r="FR258" s="108"/>
      <c r="FS258" s="108"/>
      <c r="FT258" s="108"/>
      <c r="FU258" s="108"/>
      <c r="FV258" s="108"/>
      <c r="FW258" s="108"/>
      <c r="FX258" s="108"/>
      <c r="FY258" s="108"/>
      <c r="FZ258" s="108"/>
      <c r="GA258" s="108"/>
      <c r="GB258" s="108"/>
      <c r="GC258" s="108"/>
      <c r="GD258" s="108"/>
      <c r="GE258" s="108"/>
      <c r="GF258" s="108"/>
      <c r="GG258" s="108"/>
      <c r="GH258" s="108"/>
      <c r="GI258" s="108"/>
      <c r="GJ258" s="108"/>
      <c r="GK258" s="108"/>
      <c r="GL258" s="108"/>
      <c r="GM258" s="108"/>
      <c r="GN258" s="108"/>
      <c r="GO258" s="108"/>
      <c r="GP258" s="108"/>
      <c r="GQ258" s="108"/>
      <c r="GR258" s="108"/>
      <c r="GS258" s="108"/>
      <c r="GT258" s="108"/>
      <c r="GU258" s="108"/>
      <c r="GV258" s="108"/>
      <c r="GW258" s="108"/>
      <c r="GX258" s="108"/>
      <c r="GY258" s="108"/>
      <c r="GZ258" s="108"/>
      <c r="HA258" s="108"/>
      <c r="HB258" s="108"/>
      <c r="HC258" s="108"/>
      <c r="HD258" s="108"/>
      <c r="HE258" s="108"/>
      <c r="HF258" s="108"/>
      <c r="HG258" s="108"/>
      <c r="HH258" s="108"/>
      <c r="HI258" s="108"/>
      <c r="HJ258" s="108"/>
      <c r="HK258" s="108"/>
      <c r="HL258" s="108"/>
      <c r="HM258" s="108"/>
      <c r="HN258" s="108"/>
      <c r="HO258" s="108"/>
      <c r="HP258" s="108"/>
      <c r="HQ258" s="108"/>
      <c r="HR258" s="108"/>
      <c r="HS258" s="108"/>
      <c r="HT258" s="108"/>
      <c r="HU258" s="108"/>
      <c r="HV258" s="108"/>
      <c r="HW258" s="108"/>
      <c r="HX258" s="108"/>
      <c r="HY258" s="108"/>
      <c r="HZ258" s="108"/>
      <c r="IA258" s="108"/>
      <c r="IB258" s="108"/>
      <c r="IC258" s="108"/>
      <c r="ID258" s="108"/>
      <c r="IE258" s="108"/>
      <c r="IF258" s="108"/>
      <c r="IG258" s="108"/>
      <c r="IH258" s="108"/>
      <c r="II258" s="108"/>
      <c r="IJ258" s="108"/>
      <c r="IK258" s="108"/>
      <c r="IL258" s="108"/>
      <c r="IM258" s="108"/>
      <c r="IN258" s="108"/>
      <c r="IO258" s="108"/>
      <c r="IP258" s="108"/>
      <c r="IQ258" s="108"/>
      <c r="IR258" s="108"/>
      <c r="IS258" s="108"/>
      <c r="IT258" s="108"/>
      <c r="IU258" s="108"/>
      <c r="IV258" s="108"/>
      <c r="IW258" s="108"/>
      <c r="IX258" s="108"/>
      <c r="IY258" s="108"/>
      <c r="IZ258" s="108"/>
      <c r="JA258" s="108"/>
      <c r="JB258" s="108"/>
      <c r="JC258" s="108"/>
      <c r="JD258" s="108"/>
      <c r="JE258" s="108"/>
      <c r="JF258" s="108"/>
      <c r="JG258" s="108"/>
      <c r="JH258" s="108"/>
      <c r="JI258" s="108"/>
      <c r="JJ258" s="108"/>
      <c r="JK258" s="108"/>
      <c r="JL258" s="108"/>
      <c r="JM258" s="108"/>
      <c r="JN258" s="108"/>
      <c r="JO258" s="108"/>
      <c r="JP258" s="108"/>
      <c r="JQ258" s="108"/>
      <c r="JR258" s="108"/>
      <c r="JS258" s="108"/>
      <c r="JT258" s="108"/>
      <c r="JU258" s="108"/>
      <c r="JV258" s="108"/>
      <c r="JW258" s="108"/>
      <c r="JX258" s="108"/>
      <c r="JY258" s="108"/>
      <c r="JZ258" s="108"/>
      <c r="KA258" s="108"/>
      <c r="KB258" s="108"/>
      <c r="KC258" s="108"/>
      <c r="KD258" s="108"/>
      <c r="KE258" s="108"/>
      <c r="KF258" s="108"/>
      <c r="KG258" s="108"/>
      <c r="KH258" s="108"/>
      <c r="KI258" s="108"/>
      <c r="KJ258" s="108"/>
      <c r="KK258" s="108"/>
      <c r="KL258" s="108"/>
      <c r="KM258" s="108"/>
      <c r="KN258" s="108"/>
      <c r="KO258" s="108"/>
      <c r="KP258" s="108"/>
      <c r="KQ258" s="108"/>
      <c r="KR258" s="108"/>
      <c r="KS258" s="108"/>
      <c r="KT258" s="108"/>
      <c r="KU258" s="108"/>
      <c r="KV258" s="108"/>
      <c r="KW258" s="108"/>
      <c r="KX258" s="108"/>
      <c r="KY258" s="108"/>
      <c r="KZ258" s="108"/>
      <c r="LA258" s="108"/>
      <c r="LB258" s="108"/>
      <c r="LC258" s="108"/>
      <c r="LD258" s="108"/>
      <c r="LE258" s="108"/>
      <c r="LF258" s="108"/>
      <c r="LG258" s="108"/>
      <c r="LH258" s="108"/>
      <c r="LI258" s="108"/>
      <c r="LJ258" s="108"/>
      <c r="LK258" s="108"/>
      <c r="LL258" s="108"/>
      <c r="LM258" s="108"/>
      <c r="LN258" s="108"/>
      <c r="LO258" s="108"/>
      <c r="LP258" s="108"/>
      <c r="LQ258" s="108"/>
      <c r="LR258" s="108"/>
      <c r="LS258" s="108"/>
      <c r="LT258" s="108"/>
      <c r="LU258" s="108"/>
      <c r="LV258" s="108"/>
      <c r="LW258" s="108"/>
      <c r="LX258" s="108"/>
      <c r="LY258" s="108"/>
      <c r="LZ258" s="108"/>
      <c r="MA258" s="108"/>
      <c r="MB258" s="108"/>
      <c r="MC258" s="108"/>
      <c r="MD258" s="108"/>
      <c r="ME258" s="108"/>
    </row>
    <row r="259" spans="1:343">
      <c r="A259" s="3"/>
      <c r="B259" s="438"/>
      <c r="C259" s="438"/>
      <c r="D259" s="438"/>
      <c r="E259" s="438"/>
      <c r="F259" s="438"/>
      <c r="G259" s="438"/>
      <c r="H259" s="438"/>
      <c r="I259" s="438"/>
      <c r="J259" s="438"/>
      <c r="K259" s="438"/>
      <c r="L259" s="438"/>
      <c r="M259" s="438"/>
      <c r="N259" s="438"/>
      <c r="O259" s="438"/>
      <c r="P259" s="438"/>
      <c r="Q259" s="438"/>
      <c r="R259" s="438"/>
      <c r="S259" s="438"/>
      <c r="T259" s="438"/>
      <c r="U259" s="438"/>
      <c r="V259" s="438"/>
      <c r="W259" s="438"/>
      <c r="X259" s="438"/>
      <c r="Y259" s="438"/>
      <c r="Z259" s="438"/>
      <c r="AA259" s="438"/>
      <c r="AB259" s="438"/>
      <c r="AC259" s="438"/>
      <c r="AD259" s="438"/>
      <c r="AE259" s="154"/>
      <c r="AF259" s="154"/>
      <c r="AG259" s="154"/>
      <c r="AH259" s="154"/>
      <c r="AI259" s="154"/>
      <c r="AJ259" s="108"/>
      <c r="AK259" s="154"/>
      <c r="AL259" s="108"/>
      <c r="AM259" s="108"/>
      <c r="AN259" s="108"/>
      <c r="AO259" s="108"/>
      <c r="AP259" s="108"/>
      <c r="AQ259" s="108"/>
      <c r="AR259" s="108"/>
      <c r="AS259" s="108"/>
      <c r="AT259" s="108"/>
      <c r="AU259" s="108"/>
      <c r="AV259" s="108"/>
      <c r="AW259" s="108"/>
      <c r="AX259" s="108"/>
      <c r="AY259" s="108"/>
      <c r="AZ259" s="108"/>
      <c r="BA259" s="108"/>
      <c r="BB259" s="108"/>
      <c r="BC259" s="108"/>
      <c r="BD259" s="108"/>
      <c r="BE259" s="108"/>
      <c r="BF259" s="108"/>
      <c r="BG259" s="108"/>
      <c r="BH259" s="108"/>
      <c r="BI259" s="108"/>
      <c r="BJ259" s="108"/>
      <c r="BK259" s="108"/>
      <c r="BL259" s="108"/>
      <c r="BM259" s="108"/>
      <c r="BN259" s="108"/>
      <c r="BO259" s="108"/>
      <c r="BP259" s="108"/>
      <c r="BQ259" s="108"/>
      <c r="BR259" s="108"/>
      <c r="BS259" s="108"/>
      <c r="BT259" s="108"/>
      <c r="BU259" s="108"/>
      <c r="BV259" s="108"/>
      <c r="BW259" s="108"/>
      <c r="BX259" s="108"/>
      <c r="BY259" s="108"/>
      <c r="BZ259" s="108"/>
      <c r="CA259" s="108"/>
      <c r="CB259" s="108"/>
      <c r="CC259" s="108"/>
      <c r="CD259" s="108"/>
      <c r="CE259" s="108"/>
      <c r="CF259" s="108"/>
      <c r="CG259" s="108"/>
      <c r="CH259" s="108"/>
      <c r="CI259" s="108"/>
      <c r="CJ259" s="108"/>
      <c r="CK259" s="108"/>
      <c r="CL259" s="108"/>
      <c r="CM259" s="108"/>
      <c r="CN259" s="108"/>
      <c r="CO259" s="108"/>
      <c r="CP259" s="108"/>
      <c r="CQ259" s="108"/>
      <c r="CR259" s="108"/>
      <c r="CS259" s="108"/>
      <c r="CT259" s="108"/>
      <c r="CU259" s="108"/>
      <c r="CV259" s="108"/>
      <c r="CW259" s="108"/>
      <c r="CX259" s="108"/>
      <c r="CY259" s="108"/>
      <c r="CZ259" s="108"/>
      <c r="DA259" s="108"/>
      <c r="DB259" s="108"/>
      <c r="DC259" s="108"/>
      <c r="DD259" s="108"/>
      <c r="DE259" s="108"/>
      <c r="DF259" s="108"/>
      <c r="DG259" s="108"/>
      <c r="DH259" s="108"/>
      <c r="DI259" s="108"/>
      <c r="DJ259" s="108"/>
      <c r="DK259" s="108"/>
      <c r="DL259" s="108"/>
      <c r="DM259" s="108"/>
      <c r="DN259" s="108"/>
      <c r="DO259" s="108"/>
      <c r="DP259" s="108"/>
      <c r="DQ259" s="108"/>
      <c r="DR259" s="108"/>
      <c r="DS259" s="108"/>
      <c r="DT259" s="108"/>
      <c r="DU259" s="108"/>
      <c r="DV259" s="108"/>
      <c r="DW259" s="108"/>
      <c r="DX259" s="108"/>
      <c r="DY259" s="108"/>
      <c r="DZ259" s="108"/>
      <c r="EA259" s="108"/>
      <c r="EB259" s="108"/>
      <c r="EC259" s="108"/>
      <c r="ED259" s="108"/>
      <c r="EE259" s="108"/>
      <c r="EF259" s="108"/>
      <c r="EG259" s="108"/>
      <c r="EH259" s="108"/>
      <c r="EI259" s="108"/>
      <c r="EJ259" s="108"/>
      <c r="EK259" s="108"/>
      <c r="EL259" s="108"/>
      <c r="EM259" s="108"/>
      <c r="EN259" s="108"/>
      <c r="EO259" s="108"/>
      <c r="EP259" s="108"/>
      <c r="EQ259" s="108"/>
      <c r="ER259" s="108"/>
      <c r="ES259" s="108"/>
      <c r="ET259" s="108"/>
      <c r="EU259" s="108"/>
      <c r="EV259" s="108"/>
      <c r="EW259" s="108"/>
      <c r="EX259" s="108"/>
      <c r="EY259" s="108"/>
      <c r="EZ259" s="108"/>
      <c r="FA259" s="108"/>
      <c r="FB259" s="108"/>
      <c r="FC259" s="108"/>
      <c r="FD259" s="108"/>
      <c r="FE259" s="108"/>
      <c r="FF259" s="108"/>
      <c r="FG259" s="108"/>
      <c r="FH259" s="108"/>
      <c r="FI259" s="108"/>
      <c r="FJ259" s="108"/>
      <c r="FK259" s="108"/>
      <c r="FL259" s="108"/>
      <c r="FM259" s="108"/>
      <c r="FN259" s="108"/>
      <c r="FO259" s="108"/>
      <c r="FP259" s="108"/>
      <c r="FQ259" s="108"/>
      <c r="FR259" s="108"/>
      <c r="FS259" s="108"/>
      <c r="FT259" s="108"/>
      <c r="FU259" s="108"/>
      <c r="FV259" s="108"/>
      <c r="FW259" s="108"/>
      <c r="FX259" s="108"/>
      <c r="FY259" s="108"/>
      <c r="FZ259" s="108"/>
      <c r="GA259" s="108"/>
      <c r="GB259" s="108"/>
      <c r="GC259" s="108"/>
      <c r="GD259" s="108"/>
      <c r="GE259" s="108"/>
      <c r="GF259" s="108"/>
      <c r="GG259" s="108"/>
      <c r="GH259" s="108"/>
      <c r="GI259" s="108"/>
      <c r="GJ259" s="108"/>
      <c r="GK259" s="108"/>
      <c r="GL259" s="108"/>
      <c r="GM259" s="108"/>
      <c r="GN259" s="108"/>
      <c r="GO259" s="108"/>
      <c r="GP259" s="108"/>
      <c r="GQ259" s="108"/>
      <c r="GR259" s="108"/>
      <c r="GS259" s="108"/>
      <c r="GT259" s="108"/>
      <c r="GU259" s="108"/>
      <c r="GV259" s="108"/>
      <c r="GW259" s="108"/>
      <c r="GX259" s="108"/>
      <c r="GY259" s="108"/>
      <c r="GZ259" s="108"/>
      <c r="HA259" s="108"/>
      <c r="HB259" s="108"/>
      <c r="HC259" s="108"/>
      <c r="HD259" s="108"/>
      <c r="HE259" s="108"/>
      <c r="HF259" s="108"/>
      <c r="HG259" s="108"/>
      <c r="HH259" s="108"/>
      <c r="HI259" s="108"/>
      <c r="HJ259" s="108"/>
      <c r="HK259" s="108"/>
      <c r="HL259" s="108"/>
      <c r="HM259" s="108"/>
      <c r="HN259" s="108"/>
      <c r="HO259" s="108"/>
      <c r="HP259" s="108"/>
      <c r="HQ259" s="108"/>
      <c r="HR259" s="108"/>
      <c r="HS259" s="108"/>
      <c r="HT259" s="108"/>
      <c r="HU259" s="108"/>
      <c r="HV259" s="108"/>
      <c r="HW259" s="108"/>
      <c r="HX259" s="108"/>
      <c r="HY259" s="108"/>
      <c r="HZ259" s="108"/>
      <c r="IA259" s="108"/>
      <c r="IB259" s="108"/>
      <c r="IC259" s="108"/>
      <c r="ID259" s="108"/>
      <c r="IE259" s="108"/>
      <c r="IF259" s="108"/>
      <c r="IG259" s="108"/>
      <c r="IH259" s="108"/>
      <c r="II259" s="108"/>
      <c r="IJ259" s="108"/>
      <c r="IK259" s="108"/>
      <c r="IL259" s="108"/>
      <c r="IM259" s="108"/>
      <c r="IN259" s="108"/>
      <c r="IO259" s="108"/>
      <c r="IP259" s="108"/>
      <c r="IQ259" s="108"/>
      <c r="IR259" s="108"/>
      <c r="IS259" s="108"/>
      <c r="IT259" s="108"/>
      <c r="IU259" s="108"/>
      <c r="IV259" s="108"/>
      <c r="IW259" s="108"/>
      <c r="IX259" s="108"/>
      <c r="IY259" s="108"/>
      <c r="IZ259" s="108"/>
      <c r="JA259" s="108"/>
      <c r="JB259" s="108"/>
      <c r="JC259" s="108"/>
      <c r="JD259" s="108"/>
      <c r="JE259" s="108"/>
      <c r="JF259" s="108"/>
      <c r="JG259" s="108"/>
      <c r="JH259" s="108"/>
      <c r="JI259" s="108"/>
      <c r="JJ259" s="108"/>
      <c r="JK259" s="108"/>
      <c r="JL259" s="108"/>
      <c r="JM259" s="108"/>
      <c r="JN259" s="108"/>
      <c r="JO259" s="108"/>
      <c r="JP259" s="108"/>
      <c r="JQ259" s="108"/>
      <c r="JR259" s="108"/>
      <c r="JS259" s="108"/>
      <c r="JT259" s="108"/>
      <c r="JU259" s="108"/>
      <c r="JV259" s="108"/>
      <c r="JW259" s="108"/>
      <c r="JX259" s="108"/>
      <c r="JY259" s="108"/>
      <c r="JZ259" s="108"/>
      <c r="KA259" s="108"/>
      <c r="KB259" s="108"/>
      <c r="KC259" s="108"/>
      <c r="KD259" s="108"/>
      <c r="KE259" s="108"/>
      <c r="KF259" s="108"/>
      <c r="KG259" s="108"/>
      <c r="KH259" s="108"/>
      <c r="KI259" s="108"/>
      <c r="KJ259" s="108"/>
      <c r="KK259" s="108"/>
      <c r="KL259" s="108"/>
      <c r="KM259" s="108"/>
      <c r="KN259" s="108"/>
      <c r="KO259" s="108"/>
      <c r="KP259" s="108"/>
      <c r="KQ259" s="108"/>
      <c r="KR259" s="108"/>
      <c r="KS259" s="108"/>
      <c r="KT259" s="108"/>
      <c r="KU259" s="108"/>
      <c r="KV259" s="108"/>
      <c r="KW259" s="108"/>
      <c r="KX259" s="108"/>
      <c r="KY259" s="108"/>
      <c r="KZ259" s="108"/>
      <c r="LA259" s="108"/>
      <c r="LB259" s="108"/>
      <c r="LC259" s="108"/>
      <c r="LD259" s="108"/>
      <c r="LE259" s="108"/>
      <c r="LF259" s="108"/>
      <c r="LG259" s="108"/>
      <c r="LH259" s="108"/>
      <c r="LI259" s="108"/>
      <c r="LJ259" s="108"/>
      <c r="LK259" s="108"/>
      <c r="LL259" s="108"/>
      <c r="LM259" s="108"/>
      <c r="LN259" s="108"/>
      <c r="LO259" s="108"/>
      <c r="LP259" s="108"/>
      <c r="LQ259" s="108"/>
      <c r="LR259" s="108"/>
      <c r="LS259" s="108"/>
      <c r="LT259" s="108"/>
      <c r="LU259" s="108"/>
      <c r="LV259" s="108"/>
      <c r="LW259" s="108"/>
      <c r="LX259" s="108"/>
      <c r="LY259" s="108"/>
      <c r="LZ259" s="108"/>
      <c r="MA259" s="108"/>
      <c r="MB259" s="108"/>
      <c r="MC259" s="108"/>
      <c r="MD259" s="108"/>
      <c r="ME259" s="108"/>
    </row>
    <row r="260" spans="1:343">
      <c r="A260" s="3"/>
      <c r="B260" s="438"/>
      <c r="C260" s="438"/>
      <c r="D260" s="438"/>
      <c r="E260" s="438"/>
      <c r="F260" s="438"/>
      <c r="G260" s="438"/>
      <c r="H260" s="438"/>
      <c r="I260" s="438"/>
      <c r="J260" s="438"/>
      <c r="K260" s="438"/>
      <c r="L260" s="438"/>
      <c r="M260" s="438"/>
      <c r="N260" s="438"/>
      <c r="O260" s="438"/>
      <c r="P260" s="438"/>
      <c r="Q260" s="438"/>
      <c r="R260" s="438"/>
      <c r="S260" s="438"/>
      <c r="T260" s="438"/>
      <c r="U260" s="438"/>
      <c r="V260" s="438"/>
      <c r="W260" s="438"/>
      <c r="X260" s="438"/>
      <c r="Y260" s="438"/>
      <c r="Z260" s="438"/>
      <c r="AA260" s="438"/>
      <c r="AB260" s="438"/>
      <c r="AC260" s="438"/>
      <c r="AD260" s="438"/>
      <c r="AE260" s="154"/>
      <c r="AF260" s="154"/>
      <c r="AG260" s="154"/>
      <c r="AH260" s="154"/>
      <c r="AI260" s="154"/>
      <c r="AJ260" s="108"/>
      <c r="AK260" s="154"/>
      <c r="AL260" s="108"/>
      <c r="AM260" s="108"/>
      <c r="AN260" s="108"/>
      <c r="AO260" s="108"/>
      <c r="AP260" s="108"/>
      <c r="AQ260" s="108"/>
      <c r="AR260" s="108"/>
      <c r="AS260" s="108"/>
      <c r="AT260" s="108"/>
      <c r="AU260" s="108"/>
      <c r="AV260" s="108"/>
      <c r="AW260" s="108"/>
      <c r="AX260" s="108"/>
      <c r="AY260" s="108"/>
      <c r="AZ260" s="108"/>
      <c r="BA260" s="108"/>
      <c r="BB260" s="108"/>
      <c r="BC260" s="108"/>
      <c r="BD260" s="108"/>
      <c r="BE260" s="108"/>
      <c r="BF260" s="108"/>
      <c r="BG260" s="108"/>
      <c r="BH260" s="108"/>
      <c r="BI260" s="108"/>
      <c r="BJ260" s="108"/>
      <c r="BK260" s="108"/>
      <c r="BL260" s="108"/>
      <c r="BM260" s="108"/>
      <c r="BN260" s="108"/>
      <c r="BO260" s="108"/>
      <c r="BP260" s="108"/>
      <c r="BQ260" s="108"/>
      <c r="BR260" s="108"/>
      <c r="BS260" s="108"/>
      <c r="BT260" s="108"/>
      <c r="BU260" s="108"/>
      <c r="BV260" s="108"/>
      <c r="BW260" s="108"/>
      <c r="BX260" s="108"/>
      <c r="BY260" s="108"/>
      <c r="BZ260" s="108"/>
      <c r="CA260" s="108"/>
      <c r="CB260" s="108"/>
      <c r="CC260" s="108"/>
      <c r="CD260" s="108"/>
      <c r="CE260" s="108"/>
      <c r="CF260" s="108"/>
      <c r="CG260" s="108"/>
      <c r="CH260" s="108"/>
      <c r="CI260" s="108"/>
      <c r="CJ260" s="108"/>
      <c r="CK260" s="108"/>
      <c r="CL260" s="108"/>
      <c r="CM260" s="108"/>
      <c r="CN260" s="108"/>
      <c r="CO260" s="108"/>
      <c r="CP260" s="108"/>
      <c r="CQ260" s="108"/>
      <c r="CR260" s="108"/>
      <c r="CS260" s="108"/>
      <c r="CT260" s="108"/>
      <c r="CU260" s="108"/>
      <c r="CV260" s="108"/>
      <c r="CW260" s="108"/>
      <c r="CX260" s="108"/>
      <c r="CY260" s="108"/>
      <c r="CZ260" s="108"/>
      <c r="DA260" s="108"/>
      <c r="DB260" s="108"/>
      <c r="DC260" s="108"/>
      <c r="DD260" s="108"/>
      <c r="DE260" s="108"/>
      <c r="DF260" s="108"/>
      <c r="DG260" s="108"/>
      <c r="DH260" s="108"/>
      <c r="DI260" s="108"/>
      <c r="DJ260" s="108"/>
      <c r="DK260" s="108"/>
      <c r="DL260" s="108"/>
      <c r="DM260" s="108"/>
      <c r="DN260" s="108"/>
      <c r="DO260" s="108"/>
      <c r="DP260" s="108"/>
      <c r="DQ260" s="108"/>
      <c r="DR260" s="108"/>
      <c r="DS260" s="108"/>
      <c r="DT260" s="108"/>
      <c r="DU260" s="108"/>
      <c r="DV260" s="108"/>
      <c r="DW260" s="108"/>
      <c r="DX260" s="108"/>
      <c r="DY260" s="108"/>
      <c r="DZ260" s="108"/>
      <c r="EA260" s="108"/>
      <c r="EB260" s="108"/>
      <c r="EC260" s="108"/>
      <c r="ED260" s="108"/>
      <c r="EE260" s="108"/>
      <c r="EF260" s="108"/>
      <c r="EG260" s="108"/>
      <c r="EH260" s="108"/>
      <c r="EI260" s="108"/>
      <c r="EJ260" s="108"/>
      <c r="EK260" s="108"/>
      <c r="EL260" s="108"/>
      <c r="EM260" s="108"/>
      <c r="EN260" s="108"/>
      <c r="EO260" s="108"/>
      <c r="EP260" s="108"/>
      <c r="EQ260" s="108"/>
      <c r="ER260" s="108"/>
      <c r="ES260" s="108"/>
      <c r="ET260" s="108"/>
      <c r="EU260" s="108"/>
      <c r="EV260" s="108"/>
      <c r="EW260" s="108"/>
      <c r="EX260" s="108"/>
      <c r="EY260" s="108"/>
      <c r="EZ260" s="108"/>
      <c r="FA260" s="108"/>
      <c r="FB260" s="108"/>
      <c r="FC260" s="108"/>
      <c r="FD260" s="108"/>
      <c r="FE260" s="108"/>
      <c r="FF260" s="108"/>
      <c r="FG260" s="108"/>
      <c r="FH260" s="108"/>
      <c r="FI260" s="108"/>
      <c r="FJ260" s="108"/>
      <c r="FK260" s="108"/>
      <c r="FL260" s="108"/>
      <c r="FM260" s="108"/>
      <c r="FN260" s="108"/>
      <c r="FO260" s="108"/>
      <c r="FP260" s="108"/>
      <c r="FQ260" s="108"/>
      <c r="FR260" s="108"/>
      <c r="FS260" s="108"/>
      <c r="FT260" s="108"/>
      <c r="FU260" s="108"/>
      <c r="FV260" s="108"/>
      <c r="FW260" s="108"/>
      <c r="FX260" s="108"/>
      <c r="FY260" s="108"/>
      <c r="FZ260" s="108"/>
      <c r="GA260" s="108"/>
      <c r="GB260" s="108"/>
      <c r="GC260" s="108"/>
      <c r="GD260" s="108"/>
      <c r="GE260" s="108"/>
      <c r="GF260" s="108"/>
      <c r="GG260" s="108"/>
      <c r="GH260" s="108"/>
      <c r="GI260" s="108"/>
      <c r="GJ260" s="108"/>
      <c r="GK260" s="108"/>
      <c r="GL260" s="108"/>
      <c r="GM260" s="108"/>
      <c r="GN260" s="108"/>
      <c r="GO260" s="108"/>
      <c r="GP260" s="108"/>
      <c r="GQ260" s="108"/>
      <c r="GR260" s="108"/>
      <c r="GS260" s="108"/>
      <c r="GT260" s="108"/>
      <c r="GU260" s="108"/>
      <c r="GV260" s="108"/>
      <c r="GW260" s="108"/>
      <c r="GX260" s="108"/>
      <c r="GY260" s="108"/>
      <c r="GZ260" s="108"/>
      <c r="HA260" s="108"/>
      <c r="HB260" s="108"/>
      <c r="HC260" s="108"/>
      <c r="HD260" s="108"/>
      <c r="HE260" s="108"/>
      <c r="HF260" s="108"/>
      <c r="HG260" s="108"/>
      <c r="HH260" s="108"/>
      <c r="HI260" s="108"/>
      <c r="HJ260" s="108"/>
      <c r="HK260" s="108"/>
      <c r="HL260" s="108"/>
      <c r="HM260" s="108"/>
      <c r="HN260" s="108"/>
      <c r="HO260" s="108"/>
      <c r="HP260" s="108"/>
      <c r="HQ260" s="108"/>
      <c r="HR260" s="108"/>
      <c r="HS260" s="108"/>
      <c r="HT260" s="108"/>
      <c r="HU260" s="108"/>
      <c r="HV260" s="108"/>
      <c r="HW260" s="108"/>
      <c r="HX260" s="108"/>
      <c r="HY260" s="108"/>
      <c r="HZ260" s="108"/>
      <c r="IA260" s="108"/>
      <c r="IB260" s="108"/>
      <c r="IC260" s="108"/>
      <c r="ID260" s="108"/>
      <c r="IE260" s="108"/>
      <c r="IF260" s="108"/>
      <c r="IG260" s="108"/>
      <c r="IH260" s="108"/>
      <c r="II260" s="108"/>
      <c r="IJ260" s="108"/>
      <c r="IK260" s="108"/>
      <c r="IL260" s="108"/>
      <c r="IM260" s="108"/>
      <c r="IN260" s="108"/>
      <c r="IO260" s="108"/>
      <c r="IP260" s="108"/>
      <c r="IQ260" s="108"/>
      <c r="IR260" s="108"/>
      <c r="IS260" s="108"/>
      <c r="IT260" s="108"/>
      <c r="IU260" s="108"/>
      <c r="IV260" s="108"/>
      <c r="IW260" s="108"/>
      <c r="IX260" s="108"/>
      <c r="IY260" s="108"/>
      <c r="IZ260" s="108"/>
      <c r="JA260" s="108"/>
      <c r="JB260" s="108"/>
      <c r="JC260" s="108"/>
      <c r="JD260" s="108"/>
      <c r="JE260" s="108"/>
      <c r="JF260" s="108"/>
      <c r="JG260" s="108"/>
      <c r="JH260" s="108"/>
      <c r="JI260" s="108"/>
      <c r="JJ260" s="108"/>
      <c r="JK260" s="108"/>
      <c r="JL260" s="108"/>
      <c r="JM260" s="108"/>
      <c r="JN260" s="108"/>
      <c r="JO260" s="108"/>
      <c r="JP260" s="108"/>
      <c r="JQ260" s="108"/>
      <c r="JR260" s="108"/>
      <c r="JS260" s="108"/>
      <c r="JT260" s="108"/>
      <c r="JU260" s="108"/>
      <c r="JV260" s="108"/>
      <c r="JW260" s="108"/>
      <c r="JX260" s="108"/>
      <c r="JY260" s="108"/>
      <c r="JZ260" s="108"/>
      <c r="KA260" s="108"/>
      <c r="KB260" s="108"/>
      <c r="KC260" s="108"/>
      <c r="KD260" s="108"/>
      <c r="KE260" s="108"/>
      <c r="KF260" s="108"/>
      <c r="KG260" s="108"/>
      <c r="KH260" s="108"/>
      <c r="KI260" s="108"/>
      <c r="KJ260" s="108"/>
      <c r="KK260" s="108"/>
      <c r="KL260" s="108"/>
      <c r="KM260" s="108"/>
      <c r="KN260" s="108"/>
      <c r="KO260" s="108"/>
      <c r="KP260" s="108"/>
      <c r="KQ260" s="108"/>
      <c r="KR260" s="108"/>
      <c r="KS260" s="108"/>
      <c r="KT260" s="108"/>
      <c r="KU260" s="108"/>
      <c r="KV260" s="108"/>
      <c r="KW260" s="108"/>
      <c r="KX260" s="108"/>
      <c r="KY260" s="108"/>
      <c r="KZ260" s="108"/>
      <c r="LA260" s="108"/>
      <c r="LB260" s="108"/>
      <c r="LC260" s="108"/>
      <c r="LD260" s="108"/>
      <c r="LE260" s="108"/>
      <c r="LF260" s="108"/>
      <c r="LG260" s="108"/>
      <c r="LH260" s="108"/>
      <c r="LI260" s="108"/>
      <c r="LJ260" s="108"/>
      <c r="LK260" s="108"/>
      <c r="LL260" s="108"/>
      <c r="LM260" s="108"/>
      <c r="LN260" s="108"/>
      <c r="LO260" s="108"/>
      <c r="LP260" s="108"/>
      <c r="LQ260" s="108"/>
      <c r="LR260" s="108"/>
      <c r="LS260" s="108"/>
      <c r="LT260" s="108"/>
      <c r="LU260" s="108"/>
      <c r="LV260" s="108"/>
      <c r="LW260" s="108"/>
      <c r="LX260" s="108"/>
      <c r="LY260" s="108"/>
      <c r="LZ260" s="108"/>
      <c r="MA260" s="108"/>
      <c r="MB260" s="108"/>
      <c r="MC260" s="108"/>
      <c r="MD260" s="108"/>
      <c r="ME260" s="108"/>
    </row>
    <row r="261" spans="1:343">
      <c r="A261" s="3"/>
      <c r="B261" s="438"/>
      <c r="C261" s="438"/>
      <c r="D261" s="438"/>
      <c r="E261" s="438"/>
      <c r="F261" s="438"/>
      <c r="G261" s="438"/>
      <c r="H261" s="438"/>
      <c r="I261" s="438"/>
      <c r="J261" s="438"/>
      <c r="K261" s="438"/>
      <c r="L261" s="438"/>
      <c r="M261" s="438"/>
      <c r="N261" s="438"/>
      <c r="O261" s="438"/>
      <c r="P261" s="438"/>
      <c r="Q261" s="438"/>
      <c r="R261" s="438"/>
      <c r="S261" s="438"/>
      <c r="T261" s="438"/>
      <c r="U261" s="438"/>
      <c r="V261" s="438"/>
      <c r="W261" s="438"/>
      <c r="X261" s="438"/>
      <c r="Y261" s="438"/>
      <c r="Z261" s="438"/>
      <c r="AA261" s="438"/>
      <c r="AB261" s="438"/>
      <c r="AC261" s="438"/>
      <c r="AD261" s="438"/>
      <c r="AE261" s="154"/>
      <c r="AF261" s="154"/>
      <c r="AG261" s="154"/>
      <c r="AH261" s="154"/>
      <c r="AI261" s="154"/>
      <c r="AJ261" s="108"/>
      <c r="AK261" s="154"/>
      <c r="AL261" s="108"/>
      <c r="AM261" s="108"/>
      <c r="AN261" s="108"/>
      <c r="AO261" s="108"/>
      <c r="AP261" s="108"/>
      <c r="AQ261" s="108"/>
      <c r="AR261" s="108"/>
      <c r="AS261" s="108"/>
      <c r="AT261" s="108"/>
      <c r="AU261" s="108"/>
      <c r="AV261" s="108"/>
      <c r="AW261" s="108"/>
      <c r="AX261" s="108"/>
      <c r="AY261" s="108"/>
      <c r="AZ261" s="108"/>
      <c r="BA261" s="108"/>
      <c r="BB261" s="108"/>
      <c r="BC261" s="108"/>
      <c r="BD261" s="108"/>
      <c r="BE261" s="108"/>
      <c r="BF261" s="108"/>
      <c r="BG261" s="108"/>
      <c r="BH261" s="108"/>
      <c r="BI261" s="108"/>
      <c r="BJ261" s="108"/>
      <c r="BK261" s="108"/>
      <c r="BL261" s="108"/>
      <c r="BM261" s="108"/>
      <c r="BN261" s="108"/>
      <c r="BO261" s="108"/>
      <c r="BP261" s="108"/>
      <c r="BQ261" s="108"/>
      <c r="BR261" s="108"/>
      <c r="BS261" s="108"/>
      <c r="BT261" s="108"/>
      <c r="BU261" s="108"/>
      <c r="BV261" s="108"/>
      <c r="BW261" s="108"/>
      <c r="BX261" s="108"/>
      <c r="BY261" s="108"/>
      <c r="BZ261" s="108"/>
      <c r="CA261" s="108"/>
      <c r="CB261" s="108"/>
      <c r="CC261" s="108"/>
      <c r="CD261" s="108"/>
      <c r="CE261" s="108"/>
      <c r="CF261" s="108"/>
      <c r="CG261" s="108"/>
      <c r="CH261" s="108"/>
      <c r="CI261" s="108"/>
      <c r="CJ261" s="108"/>
      <c r="CK261" s="108"/>
      <c r="CL261" s="108"/>
      <c r="CM261" s="108"/>
      <c r="CN261" s="108"/>
      <c r="CO261" s="108"/>
      <c r="CP261" s="108"/>
      <c r="CQ261" s="108"/>
      <c r="CR261" s="108"/>
      <c r="CS261" s="108"/>
      <c r="CT261" s="108"/>
      <c r="CU261" s="108"/>
      <c r="CV261" s="108"/>
      <c r="CW261" s="108"/>
      <c r="CX261" s="108"/>
      <c r="CY261" s="108"/>
      <c r="CZ261" s="108"/>
      <c r="DA261" s="108"/>
      <c r="DB261" s="108"/>
      <c r="DC261" s="108"/>
      <c r="DD261" s="108"/>
      <c r="DE261" s="108"/>
      <c r="DF261" s="108"/>
      <c r="DG261" s="108"/>
      <c r="DH261" s="108"/>
      <c r="DI261" s="108"/>
      <c r="DJ261" s="108"/>
      <c r="DK261" s="108"/>
      <c r="DL261" s="108"/>
      <c r="DM261" s="108"/>
      <c r="DN261" s="108"/>
      <c r="DO261" s="108"/>
      <c r="DP261" s="108"/>
      <c r="DQ261" s="108"/>
      <c r="DR261" s="108"/>
      <c r="DS261" s="108"/>
      <c r="DT261" s="108"/>
      <c r="DU261" s="108"/>
      <c r="DV261" s="108"/>
      <c r="DW261" s="108"/>
      <c r="DX261" s="108"/>
      <c r="DY261" s="108"/>
      <c r="DZ261" s="108"/>
      <c r="EA261" s="108"/>
      <c r="EB261" s="108"/>
      <c r="EC261" s="108"/>
      <c r="ED261" s="108"/>
      <c r="EE261" s="108"/>
      <c r="EF261" s="108"/>
      <c r="EG261" s="108"/>
      <c r="EH261" s="108"/>
      <c r="EI261" s="108"/>
      <c r="EJ261" s="108"/>
      <c r="EK261" s="108"/>
      <c r="EL261" s="108"/>
      <c r="EM261" s="108"/>
      <c r="EN261" s="108"/>
      <c r="EO261" s="108"/>
      <c r="EP261" s="108"/>
      <c r="EQ261" s="108"/>
      <c r="ER261" s="108"/>
      <c r="ES261" s="108"/>
      <c r="ET261" s="108"/>
      <c r="EU261" s="108"/>
      <c r="EV261" s="108"/>
      <c r="EW261" s="108"/>
      <c r="EX261" s="108"/>
      <c r="EY261" s="108"/>
      <c r="EZ261" s="108"/>
      <c r="FA261" s="108"/>
      <c r="FB261" s="108"/>
      <c r="FC261" s="108"/>
      <c r="FD261" s="108"/>
      <c r="FE261" s="108"/>
      <c r="FF261" s="108"/>
      <c r="FG261" s="108"/>
      <c r="FH261" s="108"/>
      <c r="FI261" s="108"/>
      <c r="FJ261" s="108"/>
      <c r="FK261" s="108"/>
      <c r="FL261" s="108"/>
      <c r="FM261" s="108"/>
      <c r="FN261" s="108"/>
      <c r="FO261" s="108"/>
      <c r="FP261" s="108"/>
      <c r="FQ261" s="108"/>
      <c r="FR261" s="108"/>
      <c r="FS261" s="108"/>
      <c r="FT261" s="108"/>
      <c r="FU261" s="108"/>
      <c r="FV261" s="108"/>
      <c r="FW261" s="108"/>
      <c r="FX261" s="108"/>
      <c r="FY261" s="108"/>
      <c r="FZ261" s="108"/>
      <c r="GA261" s="108"/>
      <c r="GB261" s="108"/>
      <c r="GC261" s="108"/>
      <c r="GD261" s="108"/>
      <c r="GE261" s="108"/>
      <c r="GF261" s="108"/>
      <c r="GG261" s="108"/>
      <c r="GH261" s="108"/>
      <c r="GI261" s="108"/>
      <c r="GJ261" s="108"/>
      <c r="GK261" s="108"/>
      <c r="GL261" s="108"/>
      <c r="GM261" s="108"/>
      <c r="GN261" s="108"/>
      <c r="GO261" s="108"/>
      <c r="GP261" s="108"/>
      <c r="GQ261" s="108"/>
      <c r="GR261" s="108"/>
      <c r="GS261" s="108"/>
      <c r="GT261" s="108"/>
      <c r="GU261" s="108"/>
      <c r="GV261" s="108"/>
      <c r="GW261" s="108"/>
      <c r="GX261" s="108"/>
      <c r="GY261" s="108"/>
      <c r="GZ261" s="108"/>
      <c r="HA261" s="108"/>
      <c r="HB261" s="108"/>
      <c r="HC261" s="108"/>
      <c r="HD261" s="108"/>
      <c r="HE261" s="108"/>
      <c r="HF261" s="108"/>
      <c r="HG261" s="108"/>
      <c r="HH261" s="108"/>
      <c r="HI261" s="108"/>
      <c r="HJ261" s="108"/>
      <c r="HK261" s="108"/>
      <c r="HL261" s="108"/>
      <c r="HM261" s="108"/>
      <c r="HN261" s="108"/>
      <c r="HO261" s="108"/>
      <c r="HP261" s="108"/>
      <c r="HQ261" s="108"/>
      <c r="HR261" s="108"/>
      <c r="HS261" s="108"/>
      <c r="HT261" s="108"/>
      <c r="HU261" s="108"/>
      <c r="HV261" s="108"/>
      <c r="HW261" s="108"/>
      <c r="HX261" s="108"/>
      <c r="HY261" s="108"/>
      <c r="HZ261" s="108"/>
      <c r="IA261" s="108"/>
      <c r="IB261" s="108"/>
      <c r="IC261" s="108"/>
      <c r="ID261" s="108"/>
      <c r="IE261" s="108"/>
      <c r="IF261" s="108"/>
      <c r="IG261" s="108"/>
      <c r="IH261" s="108"/>
      <c r="II261" s="108"/>
      <c r="IJ261" s="108"/>
      <c r="IK261" s="108"/>
      <c r="IL261" s="108"/>
      <c r="IM261" s="108"/>
      <c r="IN261" s="108"/>
      <c r="IO261" s="108"/>
      <c r="IP261" s="108"/>
      <c r="IQ261" s="108"/>
      <c r="IR261" s="108"/>
      <c r="IS261" s="108"/>
      <c r="IT261" s="108"/>
      <c r="IU261" s="108"/>
      <c r="IV261" s="108"/>
      <c r="IW261" s="108"/>
      <c r="IX261" s="108"/>
      <c r="IY261" s="108"/>
      <c r="IZ261" s="108"/>
      <c r="JA261" s="108"/>
      <c r="JB261" s="108"/>
      <c r="JC261" s="108"/>
      <c r="JD261" s="108"/>
      <c r="JE261" s="108"/>
      <c r="JF261" s="108"/>
      <c r="JG261" s="108"/>
      <c r="JH261" s="108"/>
      <c r="JI261" s="108"/>
      <c r="JJ261" s="108"/>
      <c r="JK261" s="108"/>
      <c r="JL261" s="108"/>
      <c r="JM261" s="108"/>
      <c r="JN261" s="108"/>
      <c r="JO261" s="108"/>
      <c r="JP261" s="108"/>
      <c r="JQ261" s="108"/>
      <c r="JR261" s="108"/>
      <c r="JS261" s="108"/>
      <c r="JT261" s="108"/>
      <c r="JU261" s="108"/>
      <c r="JV261" s="108"/>
      <c r="JW261" s="108"/>
      <c r="JX261" s="108"/>
      <c r="JY261" s="108"/>
      <c r="JZ261" s="108"/>
      <c r="KA261" s="108"/>
      <c r="KB261" s="108"/>
      <c r="KC261" s="108"/>
      <c r="KD261" s="108"/>
      <c r="KE261" s="108"/>
      <c r="KF261" s="108"/>
      <c r="KG261" s="108"/>
      <c r="KH261" s="108"/>
      <c r="KI261" s="108"/>
      <c r="KJ261" s="108"/>
      <c r="KK261" s="108"/>
      <c r="KL261" s="108"/>
      <c r="KM261" s="108"/>
      <c r="KN261" s="108"/>
      <c r="KO261" s="108"/>
      <c r="KP261" s="108"/>
      <c r="KQ261" s="108"/>
      <c r="KR261" s="108"/>
      <c r="KS261" s="108"/>
      <c r="KT261" s="108"/>
      <c r="KU261" s="108"/>
      <c r="KV261" s="108"/>
      <c r="KW261" s="108"/>
      <c r="KX261" s="108"/>
      <c r="KY261" s="108"/>
      <c r="KZ261" s="108"/>
      <c r="LA261" s="108"/>
      <c r="LB261" s="108"/>
      <c r="LC261" s="108"/>
      <c r="LD261" s="108"/>
      <c r="LE261" s="108"/>
      <c r="LF261" s="108"/>
      <c r="LG261" s="108"/>
      <c r="LH261" s="108"/>
      <c r="LI261" s="108"/>
      <c r="LJ261" s="108"/>
      <c r="LK261" s="108"/>
      <c r="LL261" s="108"/>
      <c r="LM261" s="108"/>
      <c r="LN261" s="108"/>
      <c r="LO261" s="108"/>
      <c r="LP261" s="108"/>
      <c r="LQ261" s="108"/>
      <c r="LR261" s="108"/>
      <c r="LS261" s="108"/>
      <c r="LT261" s="108"/>
      <c r="LU261" s="108"/>
      <c r="LV261" s="108"/>
      <c r="LW261" s="108"/>
      <c r="LX261" s="108"/>
      <c r="LY261" s="108"/>
      <c r="LZ261" s="108"/>
      <c r="MA261" s="108"/>
      <c r="MB261" s="108"/>
      <c r="MC261" s="108"/>
      <c r="MD261" s="108"/>
      <c r="ME261" s="108"/>
    </row>
    <row r="262" spans="1:343">
      <c r="A262" s="3"/>
      <c r="B262" s="438"/>
      <c r="C262" s="438"/>
      <c r="D262" s="438"/>
      <c r="E262" s="438"/>
      <c r="F262" s="438"/>
      <c r="G262" s="438"/>
      <c r="H262" s="438"/>
      <c r="I262" s="438"/>
      <c r="J262" s="438"/>
      <c r="K262" s="438"/>
      <c r="L262" s="438"/>
      <c r="M262" s="438"/>
      <c r="N262" s="438"/>
      <c r="O262" s="438"/>
      <c r="P262" s="438"/>
      <c r="Q262" s="438"/>
      <c r="R262" s="438"/>
      <c r="S262" s="438"/>
      <c r="T262" s="438"/>
      <c r="U262" s="438"/>
      <c r="V262" s="438"/>
      <c r="W262" s="438"/>
      <c r="X262" s="438"/>
      <c r="Y262" s="438"/>
      <c r="Z262" s="438"/>
      <c r="AA262" s="438"/>
      <c r="AB262" s="438"/>
      <c r="AC262" s="438"/>
      <c r="AD262" s="438"/>
      <c r="AE262" s="154"/>
      <c r="AF262" s="154"/>
      <c r="AG262" s="154"/>
      <c r="AH262" s="154"/>
      <c r="AI262" s="154"/>
      <c r="AJ262" s="108"/>
      <c r="AK262" s="154"/>
      <c r="AL262" s="108"/>
      <c r="AM262" s="108"/>
      <c r="AN262" s="108"/>
      <c r="AO262" s="108"/>
      <c r="AP262" s="108"/>
      <c r="AQ262" s="108"/>
      <c r="AR262" s="108"/>
      <c r="AS262" s="108"/>
      <c r="AT262" s="108"/>
      <c r="AU262" s="108"/>
      <c r="AV262" s="108"/>
      <c r="AW262" s="108"/>
      <c r="AX262" s="108"/>
      <c r="AY262" s="108"/>
      <c r="AZ262" s="108"/>
      <c r="BA262" s="108"/>
      <c r="BB262" s="108"/>
      <c r="BC262" s="108"/>
      <c r="BD262" s="108"/>
      <c r="BE262" s="108"/>
      <c r="BF262" s="108"/>
      <c r="BG262" s="108"/>
      <c r="BH262" s="108"/>
      <c r="BI262" s="108"/>
      <c r="BJ262" s="108"/>
      <c r="BK262" s="108"/>
      <c r="BL262" s="108"/>
      <c r="BM262" s="108"/>
      <c r="BN262" s="108"/>
      <c r="BO262" s="108"/>
      <c r="BP262" s="108"/>
      <c r="BQ262" s="108"/>
      <c r="BR262" s="108"/>
      <c r="BS262" s="108"/>
      <c r="BT262" s="108"/>
      <c r="BU262" s="108"/>
      <c r="BV262" s="108"/>
      <c r="BW262" s="108"/>
      <c r="BX262" s="108"/>
      <c r="BY262" s="108"/>
      <c r="BZ262" s="108"/>
      <c r="CA262" s="108"/>
      <c r="CB262" s="108"/>
      <c r="CC262" s="108"/>
      <c r="CD262" s="108"/>
      <c r="CE262" s="108"/>
      <c r="CF262" s="108"/>
      <c r="CG262" s="108"/>
      <c r="CH262" s="108"/>
      <c r="CI262" s="108"/>
      <c r="CJ262" s="108"/>
      <c r="CK262" s="108"/>
      <c r="CL262" s="108"/>
      <c r="CM262" s="108"/>
      <c r="CN262" s="108"/>
      <c r="CO262" s="108"/>
      <c r="CP262" s="108"/>
      <c r="CQ262" s="108"/>
      <c r="CR262" s="108"/>
      <c r="CS262" s="108"/>
      <c r="CT262" s="108"/>
      <c r="CU262" s="108"/>
      <c r="CV262" s="108"/>
      <c r="CW262" s="108"/>
      <c r="CX262" s="108"/>
      <c r="CY262" s="108"/>
      <c r="CZ262" s="108"/>
      <c r="DA262" s="108"/>
      <c r="DB262" s="108"/>
      <c r="DC262" s="108"/>
      <c r="DD262" s="108"/>
      <c r="DE262" s="108"/>
      <c r="DF262" s="108"/>
      <c r="DG262" s="108"/>
      <c r="DH262" s="108"/>
      <c r="DI262" s="108"/>
      <c r="DJ262" s="108"/>
      <c r="DK262" s="108"/>
      <c r="DL262" s="108"/>
      <c r="DM262" s="108"/>
      <c r="DN262" s="108"/>
      <c r="DO262" s="108"/>
      <c r="DP262" s="108"/>
      <c r="DQ262" s="108"/>
      <c r="DR262" s="108"/>
      <c r="DS262" s="108"/>
      <c r="DT262" s="108"/>
      <c r="DU262" s="108"/>
      <c r="DV262" s="108"/>
      <c r="DW262" s="108"/>
      <c r="DX262" s="108"/>
      <c r="DY262" s="108"/>
      <c r="DZ262" s="108"/>
      <c r="EA262" s="108"/>
      <c r="EB262" s="108"/>
      <c r="EC262" s="108"/>
      <c r="ED262" s="108"/>
      <c r="EE262" s="108"/>
      <c r="EF262" s="108"/>
      <c r="EG262" s="108"/>
      <c r="EH262" s="108"/>
      <c r="EI262" s="108"/>
      <c r="EJ262" s="108"/>
      <c r="EK262" s="108"/>
      <c r="EL262" s="108"/>
      <c r="EM262" s="108"/>
      <c r="EN262" s="108"/>
      <c r="EO262" s="108"/>
      <c r="EP262" s="108"/>
      <c r="EQ262" s="108"/>
      <c r="ER262" s="108"/>
      <c r="ES262" s="108"/>
      <c r="ET262" s="108"/>
      <c r="EU262" s="108"/>
      <c r="EV262" s="108"/>
      <c r="EW262" s="108"/>
      <c r="EX262" s="108"/>
      <c r="EY262" s="108"/>
      <c r="EZ262" s="108"/>
      <c r="FA262" s="108"/>
      <c r="FB262" s="108"/>
      <c r="FC262" s="108"/>
      <c r="FD262" s="108"/>
      <c r="FE262" s="108"/>
      <c r="FF262" s="108"/>
      <c r="FG262" s="108"/>
      <c r="FH262" s="108"/>
      <c r="FI262" s="108"/>
      <c r="FJ262" s="108"/>
      <c r="FK262" s="108"/>
      <c r="FL262" s="108"/>
      <c r="FM262" s="108"/>
      <c r="FN262" s="108"/>
      <c r="FO262" s="108"/>
      <c r="FP262" s="108"/>
      <c r="FQ262" s="108"/>
      <c r="FR262" s="108"/>
      <c r="FS262" s="108"/>
      <c r="FT262" s="108"/>
      <c r="FU262" s="108"/>
      <c r="FV262" s="108"/>
      <c r="FW262" s="108"/>
      <c r="FX262" s="108"/>
      <c r="FY262" s="108"/>
      <c r="FZ262" s="108"/>
      <c r="GA262" s="108"/>
      <c r="GB262" s="108"/>
      <c r="GC262" s="108"/>
      <c r="GD262" s="108"/>
      <c r="GE262" s="108"/>
      <c r="GF262" s="108"/>
      <c r="GG262" s="108"/>
      <c r="GH262" s="108"/>
      <c r="GI262" s="108"/>
      <c r="GJ262" s="108"/>
      <c r="GK262" s="108"/>
      <c r="GL262" s="108"/>
      <c r="GM262" s="108"/>
      <c r="GN262" s="108"/>
      <c r="GO262" s="108"/>
      <c r="GP262" s="108"/>
      <c r="GQ262" s="108"/>
      <c r="GR262" s="108"/>
      <c r="GS262" s="108"/>
      <c r="GT262" s="108"/>
      <c r="GU262" s="108"/>
      <c r="GV262" s="108"/>
      <c r="GW262" s="108"/>
      <c r="GX262" s="108"/>
      <c r="GY262" s="108"/>
      <c r="GZ262" s="108"/>
      <c r="HA262" s="108"/>
      <c r="HB262" s="108"/>
      <c r="HC262" s="108"/>
      <c r="HD262" s="108"/>
      <c r="HE262" s="108"/>
      <c r="HF262" s="108"/>
      <c r="HG262" s="108"/>
      <c r="HH262" s="108"/>
      <c r="HI262" s="108"/>
      <c r="HJ262" s="108"/>
      <c r="HK262" s="108"/>
      <c r="HL262" s="108"/>
      <c r="HM262" s="108"/>
      <c r="HN262" s="108"/>
      <c r="HO262" s="108"/>
      <c r="HP262" s="108"/>
      <c r="HQ262" s="108"/>
      <c r="HR262" s="108"/>
      <c r="HS262" s="108"/>
      <c r="HT262" s="108"/>
      <c r="HU262" s="108"/>
      <c r="HV262" s="108"/>
      <c r="HW262" s="108"/>
      <c r="HX262" s="108"/>
      <c r="HY262" s="108"/>
      <c r="HZ262" s="108"/>
      <c r="IA262" s="108"/>
      <c r="IB262" s="108"/>
      <c r="IC262" s="108"/>
      <c r="ID262" s="108"/>
      <c r="IE262" s="108"/>
      <c r="IF262" s="108"/>
      <c r="IG262" s="108"/>
      <c r="IH262" s="108"/>
      <c r="II262" s="108"/>
      <c r="IJ262" s="108"/>
      <c r="IK262" s="108"/>
      <c r="IL262" s="108"/>
      <c r="IM262" s="108"/>
      <c r="IN262" s="108"/>
      <c r="IO262" s="108"/>
      <c r="IP262" s="108"/>
      <c r="IQ262" s="108"/>
      <c r="IR262" s="108"/>
      <c r="IS262" s="108"/>
      <c r="IT262" s="108"/>
      <c r="IU262" s="108"/>
      <c r="IV262" s="108"/>
      <c r="IW262" s="108"/>
      <c r="IX262" s="108"/>
      <c r="IY262" s="108"/>
      <c r="IZ262" s="108"/>
      <c r="JA262" s="108"/>
      <c r="JB262" s="108"/>
      <c r="JC262" s="108"/>
      <c r="JD262" s="108"/>
      <c r="JE262" s="108"/>
      <c r="JF262" s="108"/>
      <c r="JG262" s="108"/>
      <c r="JH262" s="108"/>
      <c r="JI262" s="108"/>
      <c r="JJ262" s="108"/>
      <c r="JK262" s="108"/>
      <c r="JL262" s="108"/>
      <c r="JM262" s="108"/>
      <c r="JN262" s="108"/>
      <c r="JO262" s="108"/>
      <c r="JP262" s="108"/>
      <c r="JQ262" s="108"/>
      <c r="JR262" s="108"/>
      <c r="JS262" s="108"/>
      <c r="JT262" s="108"/>
      <c r="JU262" s="108"/>
      <c r="JV262" s="108"/>
      <c r="JW262" s="108"/>
      <c r="JX262" s="108"/>
      <c r="JY262" s="108"/>
      <c r="JZ262" s="108"/>
      <c r="KA262" s="108"/>
      <c r="KB262" s="108"/>
      <c r="KC262" s="108"/>
      <c r="KD262" s="108"/>
      <c r="KE262" s="108"/>
      <c r="KF262" s="108"/>
      <c r="KG262" s="108"/>
      <c r="KH262" s="108"/>
      <c r="KI262" s="108"/>
      <c r="KJ262" s="108"/>
      <c r="KK262" s="108"/>
      <c r="KL262" s="108"/>
      <c r="KM262" s="108"/>
      <c r="KN262" s="108"/>
      <c r="KO262" s="108"/>
      <c r="KP262" s="108"/>
      <c r="KQ262" s="108"/>
      <c r="KR262" s="108"/>
      <c r="KS262" s="108"/>
      <c r="KT262" s="108"/>
      <c r="KU262" s="108"/>
      <c r="KV262" s="108"/>
      <c r="KW262" s="108"/>
      <c r="KX262" s="108"/>
      <c r="KY262" s="108"/>
      <c r="KZ262" s="108"/>
      <c r="LA262" s="108"/>
      <c r="LB262" s="108"/>
      <c r="LC262" s="108"/>
      <c r="LD262" s="108"/>
      <c r="LE262" s="108"/>
      <c r="LF262" s="108"/>
      <c r="LG262" s="108"/>
      <c r="LH262" s="108"/>
      <c r="LI262" s="108"/>
      <c r="LJ262" s="108"/>
      <c r="LK262" s="108"/>
      <c r="LL262" s="108"/>
      <c r="LM262" s="108"/>
      <c r="LN262" s="108"/>
      <c r="LO262" s="108"/>
      <c r="LP262" s="108"/>
      <c r="LQ262" s="108"/>
      <c r="LR262" s="108"/>
      <c r="LS262" s="108"/>
      <c r="LT262" s="108"/>
      <c r="LU262" s="108"/>
      <c r="LV262" s="108"/>
      <c r="LW262" s="108"/>
      <c r="LX262" s="108"/>
      <c r="LY262" s="108"/>
      <c r="LZ262" s="108"/>
      <c r="MA262" s="108"/>
      <c r="MB262" s="108"/>
      <c r="MC262" s="108"/>
      <c r="MD262" s="108"/>
      <c r="ME262" s="108"/>
    </row>
    <row r="263" spans="1:343">
      <c r="A263" s="3"/>
      <c r="B263" s="438"/>
      <c r="C263" s="438"/>
      <c r="D263" s="438"/>
      <c r="E263" s="438"/>
      <c r="F263" s="438"/>
      <c r="G263" s="438"/>
      <c r="H263" s="438"/>
      <c r="I263" s="438"/>
      <c r="J263" s="438"/>
      <c r="K263" s="438"/>
      <c r="L263" s="438"/>
      <c r="M263" s="438"/>
      <c r="N263" s="438"/>
      <c r="O263" s="438"/>
      <c r="P263" s="438"/>
      <c r="Q263" s="438"/>
      <c r="R263" s="438"/>
      <c r="S263" s="438"/>
      <c r="T263" s="438"/>
      <c r="U263" s="438"/>
      <c r="V263" s="438"/>
      <c r="W263" s="438"/>
      <c r="X263" s="438"/>
      <c r="Y263" s="438"/>
      <c r="Z263" s="438"/>
      <c r="AA263" s="438"/>
      <c r="AB263" s="438"/>
      <c r="AC263" s="438"/>
      <c r="AD263" s="438"/>
      <c r="AE263" s="154"/>
      <c r="AF263" s="154"/>
      <c r="AG263" s="154"/>
      <c r="AH263" s="154"/>
      <c r="AI263" s="154"/>
      <c r="AJ263" s="108"/>
      <c r="AK263" s="154"/>
      <c r="AL263" s="108"/>
      <c r="AM263" s="108"/>
      <c r="AN263" s="108"/>
      <c r="AO263" s="108"/>
      <c r="AP263" s="108"/>
      <c r="AQ263" s="108"/>
      <c r="AR263" s="108"/>
      <c r="AS263" s="108"/>
      <c r="AT263" s="108"/>
      <c r="AU263" s="108"/>
      <c r="AV263" s="108"/>
      <c r="AW263" s="108"/>
      <c r="AX263" s="108"/>
      <c r="AY263" s="108"/>
      <c r="AZ263" s="108"/>
      <c r="BA263" s="108"/>
      <c r="BB263" s="108"/>
      <c r="BC263" s="108"/>
      <c r="BD263" s="108"/>
      <c r="BE263" s="108"/>
      <c r="BF263" s="108"/>
      <c r="BG263" s="108"/>
      <c r="BH263" s="108"/>
      <c r="BI263" s="108"/>
      <c r="BJ263" s="108"/>
      <c r="BK263" s="108"/>
      <c r="BL263" s="108"/>
      <c r="BM263" s="108"/>
      <c r="BN263" s="108"/>
      <c r="BO263" s="108"/>
      <c r="BP263" s="108"/>
      <c r="BQ263" s="108"/>
      <c r="BR263" s="108"/>
      <c r="BS263" s="108"/>
      <c r="BT263" s="108"/>
      <c r="BU263" s="108"/>
      <c r="BV263" s="108"/>
      <c r="BW263" s="108"/>
      <c r="BX263" s="108"/>
      <c r="BY263" s="108"/>
      <c r="BZ263" s="108"/>
      <c r="CA263" s="108"/>
      <c r="CB263" s="108"/>
      <c r="CC263" s="108"/>
      <c r="CD263" s="108"/>
      <c r="CE263" s="108"/>
      <c r="CF263" s="108"/>
      <c r="CG263" s="108"/>
      <c r="CH263" s="108"/>
      <c r="CI263" s="108"/>
      <c r="CJ263" s="108"/>
      <c r="CK263" s="108"/>
      <c r="CL263" s="108"/>
      <c r="CM263" s="108"/>
      <c r="CN263" s="108"/>
      <c r="CO263" s="108"/>
      <c r="CP263" s="108"/>
      <c r="CQ263" s="108"/>
      <c r="CR263" s="108"/>
      <c r="CS263" s="108"/>
      <c r="CT263" s="108"/>
      <c r="CU263" s="108"/>
      <c r="CV263" s="108"/>
      <c r="CW263" s="108"/>
      <c r="CX263" s="108"/>
      <c r="CY263" s="108"/>
      <c r="CZ263" s="108"/>
      <c r="DA263" s="108"/>
      <c r="DB263" s="108"/>
      <c r="DC263" s="108"/>
      <c r="DD263" s="108"/>
      <c r="DE263" s="108"/>
      <c r="DF263" s="108"/>
      <c r="DG263" s="108"/>
      <c r="DH263" s="108"/>
      <c r="DI263" s="108"/>
      <c r="DJ263" s="108"/>
      <c r="DK263" s="108"/>
      <c r="DL263" s="108"/>
      <c r="DM263" s="108"/>
      <c r="DN263" s="108"/>
      <c r="DO263" s="108"/>
      <c r="DP263" s="108"/>
      <c r="DQ263" s="108"/>
      <c r="DR263" s="108"/>
      <c r="DS263" s="108"/>
      <c r="DT263" s="108"/>
      <c r="DU263" s="108"/>
      <c r="DV263" s="108"/>
      <c r="DW263" s="108"/>
      <c r="DX263" s="108"/>
      <c r="DY263" s="108"/>
      <c r="DZ263" s="108"/>
      <c r="EA263" s="108"/>
      <c r="EB263" s="108"/>
      <c r="EC263" s="108"/>
      <c r="ED263" s="108"/>
      <c r="EE263" s="108"/>
      <c r="EF263" s="108"/>
      <c r="EG263" s="108"/>
      <c r="EH263" s="108"/>
      <c r="EI263" s="108"/>
      <c r="EJ263" s="108"/>
      <c r="EK263" s="108"/>
      <c r="EL263" s="108"/>
      <c r="EM263" s="108"/>
      <c r="EN263" s="108"/>
      <c r="EO263" s="108"/>
      <c r="EP263" s="108"/>
      <c r="EQ263" s="108"/>
      <c r="ER263" s="108"/>
      <c r="ES263" s="108"/>
      <c r="ET263" s="108"/>
      <c r="EU263" s="108"/>
      <c r="EV263" s="108"/>
      <c r="EW263" s="108"/>
      <c r="EX263" s="108"/>
      <c r="EY263" s="108"/>
      <c r="EZ263" s="108"/>
      <c r="FA263" s="108"/>
      <c r="FB263" s="108"/>
      <c r="FC263" s="108"/>
      <c r="FD263" s="108"/>
      <c r="FE263" s="108"/>
      <c r="FF263" s="108"/>
      <c r="FG263" s="108"/>
      <c r="FH263" s="108"/>
      <c r="FI263" s="108"/>
      <c r="FJ263" s="108"/>
      <c r="FK263" s="108"/>
      <c r="FL263" s="108"/>
      <c r="FM263" s="108"/>
      <c r="FN263" s="108"/>
      <c r="FO263" s="108"/>
      <c r="FP263" s="108"/>
      <c r="FQ263" s="108"/>
      <c r="FR263" s="108"/>
      <c r="FS263" s="108"/>
      <c r="FT263" s="108"/>
      <c r="FU263" s="108"/>
      <c r="FV263" s="108"/>
      <c r="FW263" s="108"/>
      <c r="FX263" s="108"/>
      <c r="FY263" s="108"/>
      <c r="FZ263" s="108"/>
      <c r="GA263" s="108"/>
      <c r="GB263" s="108"/>
      <c r="GC263" s="108"/>
      <c r="GD263" s="108"/>
      <c r="GE263" s="108"/>
      <c r="GF263" s="108"/>
      <c r="GG263" s="108"/>
      <c r="GH263" s="108"/>
      <c r="GI263" s="108"/>
      <c r="GJ263" s="108"/>
      <c r="GK263" s="108"/>
      <c r="GL263" s="108"/>
      <c r="GM263" s="108"/>
      <c r="GN263" s="108"/>
      <c r="GO263" s="108"/>
      <c r="GP263" s="108"/>
      <c r="GQ263" s="108"/>
      <c r="GR263" s="108"/>
      <c r="GS263" s="108"/>
      <c r="GT263" s="108"/>
      <c r="GU263" s="108"/>
      <c r="GV263" s="108"/>
      <c r="GW263" s="108"/>
      <c r="GX263" s="108"/>
      <c r="GY263" s="108"/>
      <c r="GZ263" s="108"/>
      <c r="HA263" s="108"/>
      <c r="HB263" s="108"/>
      <c r="HC263" s="108"/>
      <c r="HD263" s="108"/>
      <c r="HE263" s="108"/>
      <c r="HF263" s="108"/>
      <c r="HG263" s="108"/>
      <c r="HH263" s="108"/>
      <c r="HI263" s="108"/>
      <c r="HJ263" s="108"/>
      <c r="HK263" s="108"/>
      <c r="HL263" s="108"/>
      <c r="HM263" s="108"/>
      <c r="HN263" s="108"/>
      <c r="HO263" s="108"/>
      <c r="HP263" s="108"/>
      <c r="HQ263" s="108"/>
      <c r="HR263" s="108"/>
      <c r="HS263" s="108"/>
      <c r="HT263" s="108"/>
      <c r="HU263" s="108"/>
      <c r="HV263" s="108"/>
      <c r="HW263" s="108"/>
      <c r="HX263" s="108"/>
      <c r="HY263" s="108"/>
      <c r="HZ263" s="108"/>
      <c r="IA263" s="108"/>
      <c r="IB263" s="108"/>
      <c r="IC263" s="108"/>
      <c r="ID263" s="108"/>
      <c r="IE263" s="108"/>
      <c r="IF263" s="108"/>
      <c r="IG263" s="108"/>
      <c r="IH263" s="108"/>
      <c r="II263" s="108"/>
      <c r="IJ263" s="108"/>
      <c r="IK263" s="108"/>
      <c r="IL263" s="108"/>
      <c r="IM263" s="108"/>
      <c r="IN263" s="108"/>
      <c r="IO263" s="108"/>
      <c r="IP263" s="108"/>
      <c r="IQ263" s="108"/>
      <c r="IR263" s="108"/>
      <c r="IS263" s="108"/>
      <c r="IT263" s="108"/>
      <c r="IU263" s="108"/>
      <c r="IV263" s="108"/>
      <c r="IW263" s="108"/>
      <c r="IX263" s="108"/>
      <c r="IY263" s="108"/>
      <c r="IZ263" s="108"/>
      <c r="JA263" s="108"/>
      <c r="JB263" s="108"/>
      <c r="JC263" s="108"/>
      <c r="JD263" s="108"/>
      <c r="JE263" s="108"/>
      <c r="JF263" s="108"/>
      <c r="JG263" s="108"/>
      <c r="JH263" s="108"/>
      <c r="JI263" s="108"/>
      <c r="JJ263" s="108"/>
      <c r="JK263" s="108"/>
      <c r="JL263" s="108"/>
      <c r="JM263" s="108"/>
      <c r="JN263" s="108"/>
      <c r="JO263" s="108"/>
      <c r="JP263" s="108"/>
      <c r="JQ263" s="108"/>
      <c r="JR263" s="108"/>
      <c r="JS263" s="108"/>
      <c r="JT263" s="108"/>
      <c r="JU263" s="108"/>
      <c r="JV263" s="108"/>
      <c r="JW263" s="108"/>
      <c r="JX263" s="108"/>
      <c r="JY263" s="108"/>
      <c r="JZ263" s="108"/>
      <c r="KA263" s="108"/>
      <c r="KB263" s="108"/>
      <c r="KC263" s="108"/>
      <c r="KD263" s="108"/>
      <c r="KE263" s="108"/>
      <c r="KF263" s="108"/>
      <c r="KG263" s="108"/>
      <c r="KH263" s="108"/>
      <c r="KI263" s="108"/>
      <c r="KJ263" s="108"/>
      <c r="KK263" s="108"/>
      <c r="KL263" s="108"/>
      <c r="KM263" s="108"/>
      <c r="KN263" s="108"/>
      <c r="KO263" s="108"/>
      <c r="KP263" s="108"/>
      <c r="KQ263" s="108"/>
      <c r="KR263" s="108"/>
      <c r="KS263" s="108"/>
      <c r="KT263" s="108"/>
      <c r="KU263" s="108"/>
      <c r="KV263" s="108"/>
      <c r="KW263" s="108"/>
      <c r="KX263" s="108"/>
      <c r="KY263" s="108"/>
      <c r="KZ263" s="108"/>
      <c r="LA263" s="108"/>
      <c r="LB263" s="108"/>
      <c r="LC263" s="108"/>
      <c r="LD263" s="108"/>
      <c r="LE263" s="108"/>
      <c r="LF263" s="108"/>
      <c r="LG263" s="108"/>
      <c r="LH263" s="108"/>
      <c r="LI263" s="108"/>
      <c r="LJ263" s="108"/>
      <c r="LK263" s="108"/>
      <c r="LL263" s="108"/>
      <c r="LM263" s="108"/>
      <c r="LN263" s="108"/>
      <c r="LO263" s="108"/>
      <c r="LP263" s="108"/>
      <c r="LQ263" s="108"/>
      <c r="LR263" s="108"/>
      <c r="LS263" s="108"/>
      <c r="LT263" s="108"/>
      <c r="LU263" s="108"/>
      <c r="LV263" s="108"/>
      <c r="LW263" s="108"/>
      <c r="LX263" s="108"/>
      <c r="LY263" s="108"/>
      <c r="LZ263" s="108"/>
      <c r="MA263" s="108"/>
      <c r="MB263" s="108"/>
      <c r="MC263" s="108"/>
      <c r="MD263" s="108"/>
      <c r="ME263" s="108"/>
    </row>
    <row r="264" spans="1:343">
      <c r="A264" s="3"/>
      <c r="B264" s="438"/>
      <c r="C264" s="438"/>
      <c r="D264" s="438"/>
      <c r="E264" s="438"/>
      <c r="F264" s="438"/>
      <c r="G264" s="438"/>
      <c r="H264" s="438"/>
      <c r="I264" s="438"/>
      <c r="J264" s="438"/>
      <c r="K264" s="438"/>
      <c r="L264" s="438"/>
      <c r="M264" s="438"/>
      <c r="N264" s="438"/>
      <c r="O264" s="438"/>
      <c r="P264" s="438"/>
      <c r="Q264" s="438"/>
      <c r="R264" s="438"/>
      <c r="S264" s="438"/>
      <c r="T264" s="438"/>
      <c r="U264" s="438"/>
      <c r="V264" s="438"/>
      <c r="W264" s="438"/>
      <c r="X264" s="438"/>
      <c r="Y264" s="438"/>
      <c r="Z264" s="438"/>
      <c r="AA264" s="438"/>
      <c r="AB264" s="438"/>
      <c r="AC264" s="438"/>
      <c r="AD264" s="438"/>
      <c r="AE264" s="154"/>
      <c r="AF264" s="154"/>
      <c r="AG264" s="154"/>
      <c r="AH264" s="154"/>
      <c r="AI264" s="154"/>
      <c r="AJ264" s="108"/>
      <c r="AK264" s="154"/>
      <c r="AL264" s="108"/>
      <c r="AM264" s="108"/>
      <c r="AN264" s="108"/>
      <c r="AO264" s="108"/>
      <c r="AP264" s="108"/>
      <c r="AQ264" s="108"/>
      <c r="AR264" s="108"/>
      <c r="AS264" s="108"/>
      <c r="AT264" s="108"/>
      <c r="AU264" s="108"/>
      <c r="AV264" s="108"/>
      <c r="AW264" s="108"/>
      <c r="AX264" s="108"/>
      <c r="AY264" s="108"/>
      <c r="AZ264" s="108"/>
      <c r="BA264" s="108"/>
      <c r="BB264" s="108"/>
      <c r="BC264" s="108"/>
      <c r="BD264" s="108"/>
      <c r="BE264" s="108"/>
      <c r="BF264" s="108"/>
      <c r="BG264" s="108"/>
      <c r="BH264" s="108"/>
      <c r="BI264" s="108"/>
      <c r="BJ264" s="108"/>
      <c r="BK264" s="108"/>
      <c r="BL264" s="108"/>
      <c r="BM264" s="108"/>
      <c r="BN264" s="108"/>
      <c r="BO264" s="108"/>
      <c r="BP264" s="108"/>
      <c r="BQ264" s="108"/>
      <c r="BR264" s="108"/>
      <c r="BS264" s="108"/>
      <c r="BT264" s="108"/>
      <c r="BU264" s="108"/>
      <c r="BV264" s="108"/>
      <c r="BW264" s="108"/>
      <c r="BX264" s="108"/>
      <c r="BY264" s="108"/>
      <c r="BZ264" s="108"/>
      <c r="CA264" s="108"/>
      <c r="CB264" s="108"/>
      <c r="CC264" s="108"/>
      <c r="CD264" s="108"/>
      <c r="CE264" s="108"/>
      <c r="CF264" s="108"/>
      <c r="CG264" s="108"/>
      <c r="CH264" s="108"/>
      <c r="CI264" s="108"/>
      <c r="CJ264" s="108"/>
      <c r="CK264" s="108"/>
      <c r="CL264" s="108"/>
      <c r="CM264" s="108"/>
      <c r="CN264" s="108"/>
      <c r="CO264" s="108"/>
      <c r="CP264" s="108"/>
      <c r="CQ264" s="108"/>
      <c r="CR264" s="108"/>
      <c r="CS264" s="108"/>
      <c r="CT264" s="108"/>
      <c r="CU264" s="108"/>
      <c r="CV264" s="108"/>
      <c r="CW264" s="108"/>
      <c r="CX264" s="108"/>
      <c r="CY264" s="108"/>
      <c r="CZ264" s="108"/>
      <c r="DA264" s="108"/>
      <c r="DB264" s="108"/>
      <c r="DC264" s="108"/>
      <c r="DD264" s="108"/>
      <c r="DE264" s="108"/>
      <c r="DF264" s="108"/>
      <c r="DG264" s="108"/>
      <c r="DH264" s="108"/>
      <c r="DI264" s="108"/>
      <c r="DJ264" s="108"/>
      <c r="DK264" s="108"/>
      <c r="DL264" s="108"/>
      <c r="DM264" s="108"/>
      <c r="DN264" s="108"/>
      <c r="DO264" s="108"/>
      <c r="DP264" s="108"/>
      <c r="DQ264" s="108"/>
      <c r="DR264" s="108"/>
      <c r="DS264" s="108"/>
      <c r="DT264" s="108"/>
      <c r="DU264" s="108"/>
      <c r="DV264" s="108"/>
      <c r="DW264" s="108"/>
      <c r="DX264" s="108"/>
      <c r="DY264" s="108"/>
      <c r="DZ264" s="108"/>
      <c r="EA264" s="108"/>
      <c r="EB264" s="108"/>
      <c r="EC264" s="108"/>
      <c r="ED264" s="108"/>
      <c r="EE264" s="108"/>
      <c r="EF264" s="108"/>
      <c r="EG264" s="108"/>
      <c r="EH264" s="108"/>
      <c r="EI264" s="108"/>
      <c r="EJ264" s="108"/>
      <c r="EK264" s="108"/>
      <c r="EL264" s="108"/>
      <c r="EM264" s="108"/>
      <c r="EN264" s="108"/>
      <c r="EO264" s="108"/>
      <c r="EP264" s="108"/>
      <c r="EQ264" s="108"/>
      <c r="ER264" s="108"/>
      <c r="ES264" s="108"/>
      <c r="ET264" s="108"/>
      <c r="EU264" s="108"/>
      <c r="EV264" s="108"/>
      <c r="EW264" s="108"/>
      <c r="EX264" s="108"/>
      <c r="EY264" s="108"/>
      <c r="EZ264" s="108"/>
      <c r="FA264" s="108"/>
      <c r="FB264" s="108"/>
      <c r="FC264" s="108"/>
      <c r="FD264" s="108"/>
      <c r="FE264" s="108"/>
      <c r="FF264" s="108"/>
      <c r="FG264" s="108"/>
      <c r="FH264" s="108"/>
      <c r="FI264" s="108"/>
      <c r="FJ264" s="108"/>
      <c r="FK264" s="108"/>
      <c r="FL264" s="108"/>
      <c r="FM264" s="108"/>
      <c r="FN264" s="108"/>
      <c r="FO264" s="108"/>
      <c r="FP264" s="108"/>
      <c r="FQ264" s="108"/>
      <c r="FR264" s="108"/>
      <c r="FS264" s="108"/>
      <c r="FT264" s="108"/>
      <c r="FU264" s="108"/>
      <c r="FV264" s="108"/>
      <c r="FW264" s="108"/>
      <c r="FX264" s="108"/>
      <c r="FY264" s="108"/>
      <c r="FZ264" s="108"/>
      <c r="GA264" s="108"/>
      <c r="GB264" s="108"/>
      <c r="GC264" s="108"/>
      <c r="GD264" s="108"/>
      <c r="GE264" s="108"/>
      <c r="GF264" s="108"/>
      <c r="GG264" s="108"/>
      <c r="GH264" s="108"/>
      <c r="GI264" s="108"/>
      <c r="GJ264" s="108"/>
      <c r="GK264" s="108"/>
      <c r="GL264" s="108"/>
      <c r="GM264" s="108"/>
      <c r="GN264" s="108"/>
      <c r="GO264" s="108"/>
      <c r="GP264" s="108"/>
      <c r="GQ264" s="108"/>
      <c r="GR264" s="108"/>
      <c r="GS264" s="108"/>
      <c r="GT264" s="108"/>
      <c r="GU264" s="108"/>
      <c r="GV264" s="108"/>
      <c r="GW264" s="108"/>
      <c r="GX264" s="108"/>
      <c r="GY264" s="108"/>
      <c r="GZ264" s="108"/>
      <c r="HA264" s="108"/>
      <c r="HB264" s="108"/>
      <c r="HC264" s="108"/>
      <c r="HD264" s="108"/>
      <c r="HE264" s="108"/>
      <c r="HF264" s="108"/>
      <c r="HG264" s="108"/>
      <c r="HH264" s="108"/>
      <c r="HI264" s="108"/>
      <c r="HJ264" s="108"/>
      <c r="HK264" s="108"/>
      <c r="HL264" s="108"/>
      <c r="HM264" s="108"/>
      <c r="HN264" s="108"/>
      <c r="HO264" s="108"/>
      <c r="HP264" s="108"/>
      <c r="HQ264" s="108"/>
      <c r="HR264" s="108"/>
      <c r="HS264" s="108"/>
      <c r="HT264" s="108"/>
      <c r="HU264" s="108"/>
      <c r="HV264" s="108"/>
      <c r="HW264" s="108"/>
      <c r="HX264" s="108"/>
      <c r="HY264" s="108"/>
      <c r="HZ264" s="108"/>
      <c r="IA264" s="108"/>
      <c r="IB264" s="108"/>
      <c r="IC264" s="108"/>
      <c r="ID264" s="108"/>
      <c r="IE264" s="108"/>
      <c r="IF264" s="108"/>
      <c r="IG264" s="108"/>
      <c r="IH264" s="108"/>
      <c r="II264" s="108"/>
      <c r="IJ264" s="108"/>
      <c r="IK264" s="108"/>
      <c r="IL264" s="108"/>
      <c r="IM264" s="108"/>
      <c r="IN264" s="108"/>
      <c r="IO264" s="108"/>
      <c r="IP264" s="108"/>
      <c r="IQ264" s="108"/>
      <c r="IR264" s="108"/>
      <c r="IS264" s="108"/>
      <c r="IT264" s="108"/>
      <c r="IU264" s="108"/>
      <c r="IV264" s="108"/>
      <c r="IW264" s="108"/>
      <c r="IX264" s="108"/>
      <c r="IY264" s="108"/>
      <c r="IZ264" s="108"/>
      <c r="JA264" s="108"/>
      <c r="JB264" s="108"/>
      <c r="JC264" s="108"/>
      <c r="JD264" s="108"/>
      <c r="JE264" s="108"/>
      <c r="JF264" s="108"/>
      <c r="JG264" s="108"/>
      <c r="JH264" s="108"/>
      <c r="JI264" s="108"/>
      <c r="JJ264" s="108"/>
      <c r="JK264" s="108"/>
      <c r="JL264" s="108"/>
      <c r="JM264" s="108"/>
      <c r="JN264" s="108"/>
      <c r="JO264" s="108"/>
      <c r="JP264" s="108"/>
      <c r="JQ264" s="108"/>
      <c r="JR264" s="108"/>
      <c r="JS264" s="108"/>
      <c r="JT264" s="108"/>
      <c r="JU264" s="108"/>
      <c r="JV264" s="108"/>
      <c r="JW264" s="108"/>
      <c r="JX264" s="108"/>
      <c r="JY264" s="108"/>
      <c r="JZ264" s="108"/>
      <c r="KA264" s="108"/>
      <c r="KB264" s="108"/>
      <c r="KC264" s="108"/>
      <c r="KD264" s="108"/>
      <c r="KE264" s="108"/>
      <c r="KF264" s="108"/>
      <c r="KG264" s="108"/>
      <c r="KH264" s="108"/>
      <c r="KI264" s="108"/>
      <c r="KJ264" s="108"/>
      <c r="KK264" s="108"/>
      <c r="KL264" s="108"/>
      <c r="KM264" s="108"/>
      <c r="KN264" s="108"/>
      <c r="KO264" s="108"/>
      <c r="KP264" s="108"/>
      <c r="KQ264" s="108"/>
      <c r="KR264" s="108"/>
      <c r="KS264" s="108"/>
      <c r="KT264" s="108"/>
      <c r="KU264" s="108"/>
      <c r="KV264" s="108"/>
      <c r="KW264" s="108"/>
      <c r="KX264" s="108"/>
      <c r="KY264" s="108"/>
      <c r="KZ264" s="108"/>
      <c r="LA264" s="108"/>
      <c r="LB264" s="108"/>
      <c r="LC264" s="108"/>
      <c r="LD264" s="108"/>
      <c r="LE264" s="108"/>
      <c r="LF264" s="108"/>
      <c r="LG264" s="108"/>
      <c r="LH264" s="108"/>
      <c r="LI264" s="108"/>
      <c r="LJ264" s="108"/>
      <c r="LK264" s="108"/>
      <c r="LL264" s="108"/>
      <c r="LM264" s="108"/>
      <c r="LN264" s="108"/>
      <c r="LO264" s="108"/>
      <c r="LP264" s="108"/>
      <c r="LQ264" s="108"/>
      <c r="LR264" s="108"/>
      <c r="LS264" s="108"/>
      <c r="LT264" s="108"/>
      <c r="LU264" s="108"/>
      <c r="LV264" s="108"/>
      <c r="LW264" s="108"/>
      <c r="LX264" s="108"/>
      <c r="LY264" s="108"/>
      <c r="LZ264" s="108"/>
      <c r="MA264" s="108"/>
      <c r="MB264" s="108"/>
      <c r="MC264" s="108"/>
      <c r="MD264" s="108"/>
      <c r="ME264" s="108"/>
    </row>
    <row r="265" spans="1:343">
      <c r="A265" s="3"/>
      <c r="B265" s="438"/>
      <c r="C265" s="438"/>
      <c r="D265" s="438"/>
      <c r="E265" s="438"/>
      <c r="F265" s="438"/>
      <c r="G265" s="438"/>
      <c r="H265" s="438"/>
      <c r="I265" s="438"/>
      <c r="J265" s="438"/>
      <c r="K265" s="438"/>
      <c r="L265" s="438"/>
      <c r="M265" s="438"/>
      <c r="N265" s="438"/>
      <c r="O265" s="438"/>
      <c r="P265" s="438"/>
      <c r="Q265" s="438"/>
      <c r="R265" s="438"/>
      <c r="S265" s="438"/>
      <c r="T265" s="438"/>
      <c r="U265" s="438"/>
      <c r="V265" s="438"/>
      <c r="W265" s="438"/>
      <c r="X265" s="438"/>
      <c r="Y265" s="438"/>
      <c r="Z265" s="438"/>
      <c r="AA265" s="438"/>
      <c r="AB265" s="438"/>
      <c r="AC265" s="438"/>
      <c r="AD265" s="438"/>
      <c r="AE265" s="154"/>
      <c r="AF265" s="154"/>
      <c r="AG265" s="154"/>
      <c r="AH265" s="154"/>
      <c r="AI265" s="154"/>
      <c r="AJ265" s="108"/>
      <c r="AK265" s="154"/>
      <c r="AL265" s="108"/>
      <c r="AM265" s="108"/>
      <c r="AN265" s="108"/>
      <c r="AO265" s="108"/>
      <c r="AP265" s="108"/>
      <c r="AQ265" s="108"/>
      <c r="AR265" s="108"/>
      <c r="AS265" s="108"/>
      <c r="AT265" s="108"/>
      <c r="AU265" s="108"/>
      <c r="AV265" s="108"/>
      <c r="AW265" s="108"/>
      <c r="AX265" s="108"/>
      <c r="AY265" s="108"/>
      <c r="AZ265" s="108"/>
      <c r="BA265" s="108"/>
      <c r="BB265" s="108"/>
      <c r="BC265" s="108"/>
      <c r="BD265" s="108"/>
      <c r="BE265" s="108"/>
      <c r="BF265" s="108"/>
      <c r="BG265" s="108"/>
      <c r="BH265" s="108"/>
      <c r="BI265" s="108"/>
      <c r="BJ265" s="108"/>
      <c r="BK265" s="108"/>
      <c r="BL265" s="108"/>
      <c r="BM265" s="108"/>
      <c r="BN265" s="108"/>
      <c r="BO265" s="108"/>
      <c r="BP265" s="108"/>
      <c r="BQ265" s="108"/>
      <c r="BR265" s="108"/>
      <c r="BS265" s="108"/>
      <c r="BT265" s="108"/>
      <c r="BU265" s="108"/>
      <c r="BV265" s="108"/>
      <c r="BW265" s="108"/>
      <c r="BX265" s="108"/>
      <c r="BY265" s="108"/>
      <c r="BZ265" s="108"/>
      <c r="CA265" s="108"/>
      <c r="CB265" s="108"/>
      <c r="CC265" s="108"/>
      <c r="CD265" s="108"/>
      <c r="CE265" s="108"/>
      <c r="CF265" s="108"/>
      <c r="CG265" s="108"/>
      <c r="CH265" s="108"/>
      <c r="CI265" s="108"/>
      <c r="CJ265" s="108"/>
      <c r="CK265" s="108"/>
      <c r="CL265" s="108"/>
      <c r="CM265" s="108"/>
      <c r="CN265" s="108"/>
      <c r="CO265" s="108"/>
      <c r="CP265" s="108"/>
      <c r="CQ265" s="108"/>
      <c r="CR265" s="108"/>
      <c r="CS265" s="108"/>
      <c r="CT265" s="108"/>
      <c r="CU265" s="108"/>
      <c r="CV265" s="108"/>
      <c r="CW265" s="108"/>
      <c r="CX265" s="108"/>
      <c r="CY265" s="108"/>
      <c r="CZ265" s="108"/>
      <c r="DA265" s="108"/>
      <c r="DB265" s="108"/>
      <c r="DC265" s="108"/>
      <c r="DD265" s="108"/>
      <c r="DE265" s="108"/>
      <c r="DF265" s="108"/>
      <c r="DG265" s="108"/>
      <c r="DH265" s="108"/>
      <c r="DI265" s="108"/>
      <c r="DJ265" s="108"/>
      <c r="DK265" s="108"/>
      <c r="DL265" s="108"/>
      <c r="DM265" s="108"/>
      <c r="DN265" s="108"/>
      <c r="DO265" s="108"/>
      <c r="DP265" s="108"/>
      <c r="DQ265" s="108"/>
      <c r="DR265" s="108"/>
      <c r="DS265" s="108"/>
      <c r="DT265" s="108"/>
      <c r="DU265" s="108"/>
      <c r="DV265" s="108"/>
      <c r="DW265" s="108"/>
      <c r="DX265" s="108"/>
      <c r="DY265" s="108"/>
      <c r="DZ265" s="108"/>
      <c r="EA265" s="108"/>
      <c r="EB265" s="108"/>
      <c r="EC265" s="108"/>
      <c r="ED265" s="108"/>
      <c r="EE265" s="108"/>
      <c r="EF265" s="108"/>
      <c r="EG265" s="108"/>
      <c r="EH265" s="108"/>
      <c r="EI265" s="108"/>
      <c r="EJ265" s="108"/>
      <c r="EK265" s="108"/>
      <c r="EL265" s="108"/>
      <c r="EM265" s="108"/>
      <c r="EN265" s="108"/>
      <c r="EO265" s="108"/>
      <c r="EP265" s="108"/>
      <c r="EQ265" s="108"/>
      <c r="ER265" s="108"/>
      <c r="ES265" s="108"/>
      <c r="ET265" s="108"/>
      <c r="EU265" s="108"/>
      <c r="EV265" s="108"/>
      <c r="EW265" s="108"/>
      <c r="EX265" s="108"/>
      <c r="EY265" s="108"/>
      <c r="EZ265" s="108"/>
      <c r="FA265" s="108"/>
      <c r="FB265" s="108"/>
      <c r="FC265" s="108"/>
      <c r="FD265" s="108"/>
      <c r="FE265" s="108"/>
      <c r="FF265" s="108"/>
      <c r="FG265" s="108"/>
      <c r="FH265" s="108"/>
      <c r="FI265" s="108"/>
      <c r="FJ265" s="108"/>
      <c r="FK265" s="108"/>
      <c r="FL265" s="108"/>
      <c r="FM265" s="108"/>
      <c r="FN265" s="108"/>
      <c r="FO265" s="108"/>
      <c r="FP265" s="108"/>
      <c r="FQ265" s="108"/>
      <c r="FR265" s="108"/>
      <c r="FS265" s="108"/>
      <c r="FT265" s="108"/>
      <c r="FU265" s="108"/>
      <c r="FV265" s="108"/>
      <c r="FW265" s="108"/>
      <c r="FX265" s="108"/>
      <c r="FY265" s="108"/>
      <c r="FZ265" s="108"/>
      <c r="GA265" s="108"/>
      <c r="GB265" s="108"/>
      <c r="GC265" s="108"/>
      <c r="GD265" s="108"/>
      <c r="GE265" s="108"/>
      <c r="GF265" s="108"/>
      <c r="GG265" s="108"/>
      <c r="GH265" s="108"/>
      <c r="GI265" s="108"/>
      <c r="GJ265" s="108"/>
      <c r="GK265" s="108"/>
      <c r="GL265" s="108"/>
      <c r="GM265" s="108"/>
      <c r="GN265" s="108"/>
      <c r="GO265" s="108"/>
      <c r="GP265" s="108"/>
      <c r="GQ265" s="108"/>
      <c r="GR265" s="108"/>
      <c r="GS265" s="108"/>
      <c r="GT265" s="108"/>
      <c r="GU265" s="108"/>
      <c r="GV265" s="108"/>
      <c r="GW265" s="108"/>
      <c r="GX265" s="108"/>
      <c r="GY265" s="108"/>
      <c r="GZ265" s="108"/>
      <c r="HA265" s="108"/>
      <c r="HB265" s="108"/>
      <c r="HC265" s="108"/>
      <c r="HD265" s="108"/>
      <c r="HE265" s="108"/>
      <c r="HF265" s="108"/>
      <c r="HG265" s="108"/>
      <c r="HH265" s="108"/>
      <c r="HI265" s="108"/>
      <c r="HJ265" s="108"/>
      <c r="HK265" s="108"/>
      <c r="HL265" s="108"/>
      <c r="HM265" s="108"/>
      <c r="HN265" s="108"/>
      <c r="HO265" s="108"/>
      <c r="HP265" s="108"/>
      <c r="HQ265" s="108"/>
      <c r="HR265" s="108"/>
      <c r="HS265" s="108"/>
      <c r="HT265" s="108"/>
      <c r="HU265" s="108"/>
      <c r="HV265" s="108"/>
      <c r="HW265" s="108"/>
      <c r="HX265" s="108"/>
      <c r="HY265" s="108"/>
      <c r="HZ265" s="108"/>
      <c r="IA265" s="108"/>
      <c r="IB265" s="108"/>
      <c r="IC265" s="108"/>
      <c r="ID265" s="108"/>
      <c r="IE265" s="108"/>
      <c r="IF265" s="108"/>
      <c r="IG265" s="108"/>
      <c r="IH265" s="108"/>
      <c r="II265" s="108"/>
      <c r="IJ265" s="108"/>
      <c r="IK265" s="108"/>
      <c r="IL265" s="108"/>
      <c r="IM265" s="108"/>
      <c r="IN265" s="108"/>
      <c r="IO265" s="108"/>
      <c r="IP265" s="108"/>
      <c r="IQ265" s="108"/>
      <c r="IR265" s="108"/>
      <c r="IS265" s="108"/>
      <c r="IT265" s="108"/>
      <c r="IU265" s="108"/>
      <c r="IV265" s="108"/>
      <c r="IW265" s="108"/>
      <c r="IX265" s="108"/>
      <c r="IY265" s="108"/>
      <c r="IZ265" s="108"/>
      <c r="JA265" s="108"/>
      <c r="JB265" s="108"/>
      <c r="JC265" s="108"/>
      <c r="JD265" s="108"/>
      <c r="JE265" s="108"/>
      <c r="JF265" s="108"/>
      <c r="JG265" s="108"/>
      <c r="JH265" s="108"/>
      <c r="JI265" s="108"/>
      <c r="JJ265" s="108"/>
      <c r="JK265" s="108"/>
      <c r="JL265" s="108"/>
      <c r="JM265" s="108"/>
      <c r="JN265" s="108"/>
      <c r="JO265" s="108"/>
      <c r="JP265" s="108"/>
      <c r="JQ265" s="108"/>
      <c r="JR265" s="108"/>
      <c r="JS265" s="108"/>
      <c r="JT265" s="108"/>
      <c r="JU265" s="108"/>
      <c r="JV265" s="108"/>
      <c r="JW265" s="108"/>
      <c r="JX265" s="108"/>
      <c r="JY265" s="108"/>
      <c r="JZ265" s="108"/>
      <c r="KA265" s="108"/>
      <c r="KB265" s="108"/>
      <c r="KC265" s="108"/>
      <c r="KD265" s="108"/>
      <c r="KE265" s="108"/>
      <c r="KF265" s="108"/>
      <c r="KG265" s="108"/>
      <c r="KH265" s="108"/>
      <c r="KI265" s="108"/>
      <c r="KJ265" s="108"/>
      <c r="KK265" s="108"/>
      <c r="KL265" s="108"/>
      <c r="KM265" s="108"/>
      <c r="KN265" s="108"/>
      <c r="KO265" s="108"/>
      <c r="KP265" s="108"/>
      <c r="KQ265" s="108"/>
      <c r="KR265" s="108"/>
      <c r="KS265" s="108"/>
      <c r="KT265" s="108"/>
      <c r="KU265" s="108"/>
      <c r="KV265" s="108"/>
      <c r="KW265" s="108"/>
      <c r="KX265" s="108"/>
      <c r="KY265" s="108"/>
      <c r="KZ265" s="108"/>
      <c r="LA265" s="108"/>
      <c r="LB265" s="108"/>
      <c r="LC265" s="108"/>
      <c r="LD265" s="108"/>
      <c r="LE265" s="108"/>
      <c r="LF265" s="108"/>
      <c r="LG265" s="108"/>
      <c r="LH265" s="108"/>
      <c r="LI265" s="108"/>
      <c r="LJ265" s="108"/>
      <c r="LK265" s="108"/>
      <c r="LL265" s="108"/>
      <c r="LM265" s="108"/>
      <c r="LN265" s="108"/>
      <c r="LO265" s="108"/>
      <c r="LP265" s="108"/>
      <c r="LQ265" s="108"/>
      <c r="LR265" s="108"/>
      <c r="LS265" s="108"/>
      <c r="LT265" s="108"/>
      <c r="LU265" s="108"/>
      <c r="LV265" s="108"/>
      <c r="LW265" s="108"/>
      <c r="LX265" s="108"/>
      <c r="LY265" s="108"/>
      <c r="LZ265" s="108"/>
      <c r="MA265" s="108"/>
      <c r="MB265" s="108"/>
      <c r="MC265" s="108"/>
      <c r="MD265" s="108"/>
      <c r="ME265" s="108"/>
    </row>
    <row r="266" spans="1:343">
      <c r="A266" s="3"/>
      <c r="B266" s="438"/>
      <c r="C266" s="438"/>
      <c r="D266" s="438"/>
      <c r="E266" s="438"/>
      <c r="F266" s="438"/>
      <c r="G266" s="438"/>
      <c r="H266" s="438"/>
      <c r="I266" s="438"/>
      <c r="J266" s="438"/>
      <c r="K266" s="438"/>
      <c r="L266" s="438"/>
      <c r="M266" s="438"/>
      <c r="N266" s="438"/>
      <c r="O266" s="438"/>
      <c r="P266" s="438"/>
      <c r="Q266" s="438"/>
      <c r="R266" s="438"/>
      <c r="S266" s="438"/>
      <c r="T266" s="438"/>
      <c r="U266" s="438"/>
      <c r="V266" s="438"/>
      <c r="W266" s="438"/>
      <c r="X266" s="438"/>
      <c r="Y266" s="438"/>
      <c r="Z266" s="438"/>
      <c r="AA266" s="438"/>
      <c r="AB266" s="438"/>
      <c r="AC266" s="438"/>
      <c r="AD266" s="438"/>
      <c r="AE266" s="154"/>
      <c r="AF266" s="154"/>
      <c r="AG266" s="154"/>
      <c r="AH266" s="154"/>
      <c r="AI266" s="154"/>
      <c r="AJ266" s="108"/>
      <c r="AK266" s="154"/>
      <c r="AL266" s="108"/>
      <c r="AM266" s="108"/>
      <c r="AN266" s="108"/>
      <c r="AO266" s="108"/>
      <c r="AP266" s="108"/>
      <c r="AQ266" s="108"/>
      <c r="AR266" s="108"/>
      <c r="AS266" s="108"/>
      <c r="AT266" s="108"/>
      <c r="AU266" s="108"/>
      <c r="AV266" s="108"/>
      <c r="AW266" s="108"/>
      <c r="AX266" s="108"/>
      <c r="AY266" s="108"/>
      <c r="AZ266" s="108"/>
      <c r="BA266" s="108"/>
      <c r="BB266" s="108"/>
      <c r="BC266" s="108"/>
      <c r="BD266" s="108"/>
      <c r="BE266" s="108"/>
      <c r="BF266" s="108"/>
      <c r="BG266" s="108"/>
      <c r="BH266" s="108"/>
      <c r="BI266" s="108"/>
      <c r="BJ266" s="108"/>
      <c r="BK266" s="108"/>
      <c r="BL266" s="108"/>
      <c r="BM266" s="108"/>
      <c r="BN266" s="108"/>
      <c r="BO266" s="108"/>
      <c r="BP266" s="108"/>
      <c r="BQ266" s="108"/>
      <c r="BR266" s="108"/>
      <c r="BS266" s="108"/>
      <c r="BT266" s="108"/>
      <c r="BU266" s="108"/>
      <c r="BV266" s="108"/>
      <c r="BW266" s="108"/>
      <c r="BX266" s="108"/>
      <c r="BY266" s="108"/>
      <c r="BZ266" s="108"/>
      <c r="CA266" s="108"/>
      <c r="CB266" s="108"/>
      <c r="CC266" s="108"/>
      <c r="CD266" s="108"/>
      <c r="CE266" s="108"/>
      <c r="CF266" s="108"/>
      <c r="CG266" s="108"/>
      <c r="CH266" s="108"/>
      <c r="CI266" s="108"/>
      <c r="CJ266" s="108"/>
      <c r="CK266" s="108"/>
      <c r="CL266" s="108"/>
      <c r="CM266" s="108"/>
      <c r="CN266" s="108"/>
      <c r="CO266" s="108"/>
      <c r="CP266" s="108"/>
      <c r="CQ266" s="108"/>
      <c r="CR266" s="108"/>
      <c r="CS266" s="108"/>
      <c r="CT266" s="108"/>
      <c r="CU266" s="108"/>
      <c r="CV266" s="108"/>
      <c r="CW266" s="108"/>
      <c r="CX266" s="108"/>
      <c r="CY266" s="108"/>
      <c r="CZ266" s="108"/>
      <c r="DA266" s="108"/>
      <c r="DB266" s="108"/>
      <c r="DC266" s="108"/>
      <c r="DD266" s="108"/>
      <c r="DE266" s="108"/>
      <c r="DF266" s="108"/>
      <c r="DG266" s="108"/>
      <c r="DH266" s="108"/>
      <c r="DI266" s="108"/>
      <c r="DJ266" s="108"/>
      <c r="DK266" s="108"/>
      <c r="DL266" s="108"/>
      <c r="DM266" s="108"/>
      <c r="DN266" s="108"/>
      <c r="DO266" s="108"/>
      <c r="DP266" s="108"/>
      <c r="DQ266" s="108"/>
      <c r="DR266" s="108"/>
      <c r="DS266" s="108"/>
      <c r="DT266" s="108"/>
      <c r="DU266" s="108"/>
      <c r="DV266" s="108"/>
      <c r="DW266" s="108"/>
      <c r="DX266" s="108"/>
      <c r="DY266" s="108"/>
      <c r="DZ266" s="108"/>
      <c r="EA266" s="108"/>
      <c r="EB266" s="108"/>
      <c r="EC266" s="108"/>
      <c r="ED266" s="108"/>
      <c r="EE266" s="108"/>
      <c r="EF266" s="108"/>
      <c r="EG266" s="108"/>
      <c r="EH266" s="108"/>
      <c r="EI266" s="108"/>
      <c r="EJ266" s="108"/>
      <c r="EK266" s="108"/>
      <c r="EL266" s="108"/>
      <c r="EM266" s="108"/>
      <c r="EN266" s="108"/>
      <c r="EO266" s="108"/>
      <c r="EP266" s="108"/>
      <c r="EQ266" s="108"/>
      <c r="ER266" s="108"/>
      <c r="ES266" s="108"/>
      <c r="ET266" s="108"/>
      <c r="EU266" s="108"/>
      <c r="EV266" s="108"/>
      <c r="EW266" s="108"/>
      <c r="EX266" s="108"/>
      <c r="EY266" s="108"/>
      <c r="EZ266" s="108"/>
      <c r="FA266" s="108"/>
      <c r="FB266" s="108"/>
      <c r="FC266" s="108"/>
      <c r="FD266" s="108"/>
      <c r="FE266" s="108"/>
      <c r="FF266" s="108"/>
      <c r="FG266" s="108"/>
      <c r="FH266" s="108"/>
      <c r="FI266" s="108"/>
      <c r="FJ266" s="108"/>
      <c r="FK266" s="108"/>
      <c r="FL266" s="108"/>
      <c r="FM266" s="108"/>
      <c r="FN266" s="108"/>
      <c r="FO266" s="108"/>
      <c r="FP266" s="108"/>
      <c r="FQ266" s="108"/>
      <c r="FR266" s="108"/>
      <c r="FS266" s="108"/>
      <c r="FT266" s="108"/>
      <c r="FU266" s="108"/>
      <c r="FV266" s="108"/>
      <c r="FW266" s="108"/>
      <c r="FX266" s="108"/>
      <c r="FY266" s="108"/>
      <c r="FZ266" s="108"/>
      <c r="GA266" s="108"/>
      <c r="GB266" s="108"/>
      <c r="GC266" s="108"/>
      <c r="GD266" s="108"/>
      <c r="GE266" s="108"/>
      <c r="GF266" s="108"/>
      <c r="GG266" s="108"/>
      <c r="GH266" s="108"/>
      <c r="GI266" s="108"/>
      <c r="GJ266" s="108"/>
      <c r="GK266" s="108"/>
      <c r="GL266" s="108"/>
      <c r="GM266" s="108"/>
      <c r="GN266" s="108"/>
      <c r="GO266" s="108"/>
      <c r="GP266" s="108"/>
      <c r="GQ266" s="108"/>
      <c r="GR266" s="108"/>
      <c r="GS266" s="108"/>
      <c r="GT266" s="108"/>
      <c r="GU266" s="108"/>
      <c r="GV266" s="108"/>
      <c r="GW266" s="108"/>
      <c r="GX266" s="108"/>
      <c r="GY266" s="108"/>
      <c r="GZ266" s="108"/>
      <c r="HA266" s="108"/>
      <c r="HB266" s="108"/>
      <c r="HC266" s="108"/>
      <c r="HD266" s="108"/>
      <c r="HE266" s="108"/>
      <c r="HF266" s="108"/>
      <c r="HG266" s="108"/>
      <c r="HH266" s="108"/>
      <c r="HI266" s="108"/>
      <c r="HJ266" s="108"/>
      <c r="HK266" s="108"/>
      <c r="HL266" s="108"/>
      <c r="HM266" s="108"/>
      <c r="HN266" s="108"/>
      <c r="HO266" s="108"/>
      <c r="HP266" s="108"/>
      <c r="HQ266" s="108"/>
      <c r="HR266" s="108"/>
      <c r="HS266" s="108"/>
      <c r="HT266" s="108"/>
      <c r="HU266" s="108"/>
      <c r="HV266" s="108"/>
      <c r="HW266" s="108"/>
      <c r="HX266" s="108"/>
      <c r="HY266" s="108"/>
      <c r="HZ266" s="108"/>
      <c r="IA266" s="108"/>
      <c r="IB266" s="108"/>
      <c r="IC266" s="108"/>
      <c r="ID266" s="108"/>
      <c r="IE266" s="108"/>
      <c r="IF266" s="108"/>
      <c r="IG266" s="108"/>
      <c r="IH266" s="108"/>
      <c r="II266" s="108"/>
      <c r="IJ266" s="108"/>
      <c r="IK266" s="108"/>
      <c r="IL266" s="108"/>
      <c r="IM266" s="108"/>
      <c r="IN266" s="108"/>
      <c r="IO266" s="108"/>
      <c r="IP266" s="108"/>
      <c r="IQ266" s="108"/>
      <c r="IR266" s="108"/>
      <c r="IS266" s="108"/>
      <c r="IT266" s="108"/>
      <c r="IU266" s="108"/>
      <c r="IV266" s="108"/>
      <c r="IW266" s="108"/>
      <c r="IX266" s="108"/>
      <c r="IY266" s="108"/>
      <c r="IZ266" s="108"/>
      <c r="JA266" s="108"/>
      <c r="JB266" s="108"/>
      <c r="JC266" s="108"/>
      <c r="JD266" s="108"/>
      <c r="JE266" s="108"/>
      <c r="JF266" s="108"/>
      <c r="JG266" s="108"/>
      <c r="JH266" s="108"/>
      <c r="JI266" s="108"/>
      <c r="JJ266" s="108"/>
      <c r="JK266" s="108"/>
      <c r="JL266" s="108"/>
      <c r="JM266" s="108"/>
      <c r="JN266" s="108"/>
      <c r="JO266" s="108"/>
      <c r="JP266" s="108"/>
      <c r="JQ266" s="108"/>
      <c r="JR266" s="108"/>
      <c r="JS266" s="108"/>
      <c r="JT266" s="108"/>
      <c r="JU266" s="108"/>
      <c r="JV266" s="108"/>
      <c r="JW266" s="108"/>
      <c r="JX266" s="108"/>
      <c r="JY266" s="108"/>
      <c r="JZ266" s="108"/>
      <c r="KA266" s="108"/>
      <c r="KB266" s="108"/>
      <c r="KC266" s="108"/>
      <c r="KD266" s="108"/>
      <c r="KE266" s="108"/>
      <c r="KF266" s="108"/>
      <c r="KG266" s="108"/>
      <c r="KH266" s="108"/>
      <c r="KI266" s="108"/>
      <c r="KJ266" s="108"/>
      <c r="KK266" s="108"/>
      <c r="KL266" s="108"/>
      <c r="KM266" s="108"/>
      <c r="KN266" s="108"/>
      <c r="KO266" s="108"/>
      <c r="KP266" s="108"/>
      <c r="KQ266" s="108"/>
      <c r="KR266" s="108"/>
      <c r="KS266" s="108"/>
      <c r="KT266" s="108"/>
      <c r="KU266" s="108"/>
      <c r="KV266" s="108"/>
      <c r="KW266" s="108"/>
      <c r="KX266" s="108"/>
      <c r="KY266" s="108"/>
      <c r="KZ266" s="108"/>
      <c r="LA266" s="108"/>
      <c r="LB266" s="108"/>
      <c r="LC266" s="108"/>
      <c r="LD266" s="108"/>
      <c r="LE266" s="108"/>
      <c r="LF266" s="108"/>
      <c r="LG266" s="108"/>
      <c r="LH266" s="108"/>
      <c r="LI266" s="108"/>
      <c r="LJ266" s="108"/>
      <c r="LK266" s="108"/>
      <c r="LL266" s="108"/>
      <c r="LM266" s="108"/>
      <c r="LN266" s="108"/>
      <c r="LO266" s="108"/>
      <c r="LP266" s="108"/>
      <c r="LQ266" s="108"/>
      <c r="LR266" s="108"/>
      <c r="LS266" s="108"/>
      <c r="LT266" s="108"/>
      <c r="LU266" s="108"/>
      <c r="LV266" s="108"/>
      <c r="LW266" s="108"/>
      <c r="LX266" s="108"/>
      <c r="LY266" s="108"/>
      <c r="LZ266" s="108"/>
      <c r="MA266" s="108"/>
      <c r="MB266" s="108"/>
      <c r="MC266" s="108"/>
      <c r="MD266" s="108"/>
      <c r="ME266" s="108"/>
    </row>
    <row r="267" spans="1:343">
      <c r="A267" s="3"/>
      <c r="B267" s="438"/>
      <c r="C267" s="438"/>
      <c r="D267" s="438"/>
      <c r="E267" s="438"/>
      <c r="F267" s="438"/>
      <c r="G267" s="438"/>
      <c r="H267" s="438"/>
      <c r="I267" s="438"/>
      <c r="J267" s="438"/>
      <c r="K267" s="438"/>
      <c r="L267" s="438"/>
      <c r="M267" s="438"/>
      <c r="N267" s="438"/>
      <c r="O267" s="438"/>
      <c r="P267" s="438"/>
      <c r="Q267" s="438"/>
      <c r="R267" s="438"/>
      <c r="S267" s="438"/>
      <c r="T267" s="438"/>
      <c r="U267" s="438"/>
      <c r="V267" s="438"/>
      <c r="W267" s="438"/>
      <c r="X267" s="438"/>
      <c r="Y267" s="438"/>
      <c r="Z267" s="438"/>
      <c r="AA267" s="438"/>
      <c r="AB267" s="438"/>
      <c r="AC267" s="438"/>
      <c r="AD267" s="438"/>
      <c r="AE267" s="154"/>
      <c r="AF267" s="154"/>
      <c r="AG267" s="154"/>
      <c r="AH267" s="154"/>
      <c r="AI267" s="154"/>
      <c r="AJ267" s="108"/>
      <c r="AK267" s="154"/>
      <c r="AL267" s="108"/>
      <c r="AM267" s="108"/>
      <c r="AN267" s="108"/>
      <c r="AO267" s="108"/>
      <c r="AP267" s="108"/>
      <c r="AQ267" s="108"/>
      <c r="AR267" s="108"/>
      <c r="AS267" s="108"/>
      <c r="AT267" s="108"/>
      <c r="AU267" s="108"/>
      <c r="AV267" s="108"/>
      <c r="AW267" s="108"/>
      <c r="AX267" s="108"/>
      <c r="AY267" s="108"/>
      <c r="AZ267" s="108"/>
      <c r="BA267" s="108"/>
      <c r="BB267" s="108"/>
      <c r="BC267" s="108"/>
      <c r="BD267" s="108"/>
      <c r="BE267" s="108"/>
      <c r="BF267" s="108"/>
      <c r="BG267" s="108"/>
      <c r="BH267" s="108"/>
      <c r="BI267" s="108"/>
      <c r="BJ267" s="108"/>
      <c r="BK267" s="108"/>
      <c r="BL267" s="108"/>
      <c r="BM267" s="108"/>
      <c r="BN267" s="108"/>
      <c r="BO267" s="108"/>
      <c r="BP267" s="108"/>
      <c r="BQ267" s="108"/>
      <c r="BR267" s="108"/>
      <c r="BS267" s="108"/>
      <c r="BT267" s="108"/>
      <c r="BU267" s="108"/>
      <c r="BV267" s="108"/>
      <c r="BW267" s="108"/>
      <c r="BX267" s="108"/>
      <c r="BY267" s="108"/>
      <c r="BZ267" s="108"/>
      <c r="CA267" s="108"/>
      <c r="CB267" s="108"/>
      <c r="CC267" s="108"/>
      <c r="CD267" s="108"/>
      <c r="CE267" s="108"/>
      <c r="CF267" s="108"/>
      <c r="CG267" s="108"/>
      <c r="CH267" s="108"/>
      <c r="CI267" s="108"/>
      <c r="CJ267" s="108"/>
      <c r="CK267" s="108"/>
      <c r="CL267" s="108"/>
      <c r="CM267" s="108"/>
      <c r="CN267" s="108"/>
      <c r="CO267" s="108"/>
      <c r="CP267" s="108"/>
      <c r="CQ267" s="108"/>
      <c r="CR267" s="108"/>
      <c r="CS267" s="108"/>
      <c r="CT267" s="108"/>
      <c r="CU267" s="108"/>
      <c r="CV267" s="108"/>
      <c r="CW267" s="108"/>
      <c r="CX267" s="108"/>
      <c r="CY267" s="108"/>
      <c r="CZ267" s="108"/>
      <c r="DA267" s="108"/>
      <c r="DB267" s="108"/>
      <c r="DC267" s="108"/>
      <c r="DD267" s="108"/>
      <c r="DE267" s="108"/>
      <c r="DF267" s="108"/>
      <c r="DG267" s="108"/>
      <c r="DH267" s="108"/>
      <c r="DI267" s="108"/>
      <c r="DJ267" s="108"/>
      <c r="DK267" s="108"/>
      <c r="DL267" s="108"/>
      <c r="DM267" s="108"/>
      <c r="DN267" s="108"/>
      <c r="DO267" s="108"/>
      <c r="DP267" s="108"/>
      <c r="DQ267" s="108"/>
      <c r="DR267" s="108"/>
      <c r="DS267" s="108"/>
      <c r="DT267" s="108"/>
      <c r="DU267" s="108"/>
      <c r="DV267" s="108"/>
      <c r="DW267" s="108"/>
      <c r="DX267" s="108"/>
      <c r="DY267" s="108"/>
      <c r="DZ267" s="108"/>
      <c r="EA267" s="108"/>
      <c r="EB267" s="108"/>
      <c r="EC267" s="108"/>
      <c r="ED267" s="108"/>
      <c r="EE267" s="108"/>
      <c r="EF267" s="108"/>
      <c r="EG267" s="108"/>
      <c r="EH267" s="108"/>
      <c r="EI267" s="108"/>
      <c r="EJ267" s="108"/>
      <c r="EK267" s="108"/>
      <c r="EL267" s="108"/>
      <c r="EM267" s="108"/>
      <c r="EN267" s="108"/>
      <c r="EO267" s="108"/>
      <c r="EP267" s="108"/>
      <c r="EQ267" s="108"/>
      <c r="ER267" s="108"/>
      <c r="ES267" s="108"/>
      <c r="ET267" s="108"/>
      <c r="EU267" s="108"/>
      <c r="EV267" s="108"/>
      <c r="EW267" s="108"/>
      <c r="EX267" s="108"/>
      <c r="EY267" s="108"/>
      <c r="EZ267" s="108"/>
      <c r="FA267" s="108"/>
      <c r="FB267" s="108"/>
      <c r="FC267" s="108"/>
      <c r="FD267" s="108"/>
      <c r="FE267" s="108"/>
      <c r="FF267" s="108"/>
      <c r="FG267" s="108"/>
      <c r="FH267" s="108"/>
      <c r="FI267" s="108"/>
      <c r="FJ267" s="108"/>
      <c r="FK267" s="108"/>
      <c r="FL267" s="108"/>
      <c r="FM267" s="108"/>
      <c r="FN267" s="108"/>
      <c r="FO267" s="108"/>
      <c r="FP267" s="108"/>
      <c r="FQ267" s="108"/>
      <c r="FR267" s="108"/>
      <c r="FS267" s="108"/>
      <c r="FT267" s="108"/>
      <c r="FU267" s="108"/>
      <c r="FV267" s="108"/>
      <c r="FW267" s="108"/>
      <c r="FX267" s="108"/>
      <c r="FY267" s="108"/>
      <c r="FZ267" s="108"/>
      <c r="GA267" s="108"/>
      <c r="GB267" s="108"/>
      <c r="GC267" s="108"/>
      <c r="GD267" s="108"/>
      <c r="GE267" s="108"/>
      <c r="GF267" s="108"/>
      <c r="GG267" s="108"/>
      <c r="GH267" s="108"/>
      <c r="GI267" s="108"/>
      <c r="GJ267" s="108"/>
      <c r="GK267" s="108"/>
      <c r="GL267" s="108"/>
      <c r="GM267" s="108"/>
      <c r="GN267" s="108"/>
      <c r="GO267" s="108"/>
      <c r="GP267" s="108"/>
      <c r="GQ267" s="108"/>
      <c r="GR267" s="108"/>
      <c r="GS267" s="108"/>
      <c r="GT267" s="108"/>
      <c r="GU267" s="108"/>
      <c r="GV267" s="108"/>
      <c r="GW267" s="108"/>
      <c r="GX267" s="108"/>
      <c r="GY267" s="108"/>
      <c r="GZ267" s="108"/>
      <c r="HA267" s="108"/>
      <c r="HB267" s="108"/>
      <c r="HC267" s="108"/>
      <c r="HD267" s="108"/>
      <c r="HE267" s="108"/>
      <c r="HF267" s="108"/>
      <c r="HG267" s="108"/>
      <c r="HH267" s="108"/>
      <c r="HI267" s="108"/>
      <c r="HJ267" s="108"/>
      <c r="HK267" s="108"/>
      <c r="HL267" s="108"/>
      <c r="HM267" s="108"/>
      <c r="HN267" s="108"/>
      <c r="HO267" s="108"/>
      <c r="HP267" s="108"/>
      <c r="HQ267" s="108"/>
      <c r="HR267" s="108"/>
      <c r="HS267" s="108"/>
      <c r="HT267" s="108"/>
      <c r="HU267" s="108"/>
      <c r="HV267" s="108"/>
      <c r="HW267" s="108"/>
      <c r="HX267" s="108"/>
      <c r="HY267" s="108"/>
      <c r="HZ267" s="108"/>
      <c r="IA267" s="108"/>
      <c r="IB267" s="108"/>
      <c r="IC267" s="108"/>
      <c r="ID267" s="108"/>
      <c r="IE267" s="108"/>
      <c r="IF267" s="108"/>
      <c r="IG267" s="108"/>
      <c r="IH267" s="108"/>
      <c r="II267" s="108"/>
      <c r="IJ267" s="108"/>
      <c r="IK267" s="108"/>
      <c r="IL267" s="108"/>
      <c r="IM267" s="108"/>
      <c r="IN267" s="108"/>
      <c r="IO267" s="108"/>
      <c r="IP267" s="108"/>
      <c r="IQ267" s="108"/>
      <c r="IR267" s="108"/>
      <c r="IS267" s="108"/>
      <c r="IT267" s="108"/>
      <c r="IU267" s="108"/>
      <c r="IV267" s="108"/>
      <c r="IW267" s="108"/>
      <c r="IX267" s="108"/>
      <c r="IY267" s="108"/>
      <c r="IZ267" s="108"/>
      <c r="JA267" s="108"/>
      <c r="JB267" s="108"/>
      <c r="JC267" s="108"/>
      <c r="JD267" s="108"/>
      <c r="JE267" s="108"/>
      <c r="JF267" s="108"/>
      <c r="JG267" s="108"/>
      <c r="JH267" s="108"/>
      <c r="JI267" s="108"/>
      <c r="JJ267" s="108"/>
      <c r="JK267" s="108"/>
      <c r="JL267" s="108"/>
      <c r="JM267" s="108"/>
      <c r="JN267" s="108"/>
      <c r="JO267" s="108"/>
      <c r="JP267" s="108"/>
      <c r="JQ267" s="108"/>
      <c r="JR267" s="108"/>
      <c r="JS267" s="108"/>
      <c r="JT267" s="108"/>
      <c r="JU267" s="108"/>
      <c r="JV267" s="108"/>
      <c r="JW267" s="108"/>
      <c r="JX267" s="108"/>
      <c r="JY267" s="108"/>
      <c r="JZ267" s="108"/>
      <c r="KA267" s="108"/>
      <c r="KB267" s="108"/>
      <c r="KC267" s="108"/>
      <c r="KD267" s="108"/>
      <c r="KE267" s="108"/>
      <c r="KF267" s="108"/>
      <c r="KG267" s="108"/>
      <c r="KH267" s="108"/>
      <c r="KI267" s="108"/>
      <c r="KJ267" s="108"/>
      <c r="KK267" s="108"/>
      <c r="KL267" s="108"/>
      <c r="KM267" s="108"/>
      <c r="KN267" s="108"/>
      <c r="KO267" s="108"/>
      <c r="KP267" s="108"/>
      <c r="KQ267" s="108"/>
      <c r="KR267" s="108"/>
      <c r="KS267" s="108"/>
      <c r="KT267" s="108"/>
      <c r="KU267" s="108"/>
      <c r="KV267" s="108"/>
      <c r="KW267" s="108"/>
      <c r="KX267" s="108"/>
      <c r="KY267" s="108"/>
      <c r="KZ267" s="108"/>
      <c r="LA267" s="108"/>
      <c r="LB267" s="108"/>
      <c r="LC267" s="108"/>
      <c r="LD267" s="108"/>
      <c r="LE267" s="108"/>
      <c r="LF267" s="108"/>
      <c r="LG267" s="108"/>
      <c r="LH267" s="108"/>
      <c r="LI267" s="108"/>
      <c r="LJ267" s="108"/>
      <c r="LK267" s="108"/>
      <c r="LL267" s="108"/>
      <c r="LM267" s="108"/>
      <c r="LN267" s="108"/>
      <c r="LO267" s="108"/>
      <c r="LP267" s="108"/>
      <c r="LQ267" s="108"/>
      <c r="LR267" s="108"/>
      <c r="LS267" s="108"/>
      <c r="LT267" s="108"/>
      <c r="LU267" s="108"/>
      <c r="LV267" s="108"/>
      <c r="LW267" s="108"/>
      <c r="LX267" s="108"/>
      <c r="LY267" s="108"/>
      <c r="LZ267" s="108"/>
      <c r="MA267" s="108"/>
      <c r="MB267" s="108"/>
      <c r="MC267" s="108"/>
      <c r="MD267" s="108"/>
      <c r="ME267" s="108"/>
    </row>
    <row r="268" spans="1:343">
      <c r="A268" s="3"/>
      <c r="B268" s="438"/>
      <c r="C268" s="438"/>
      <c r="D268" s="438"/>
      <c r="E268" s="438"/>
      <c r="F268" s="438"/>
      <c r="G268" s="438"/>
      <c r="H268" s="438"/>
      <c r="I268" s="438"/>
      <c r="J268" s="438"/>
      <c r="K268" s="438"/>
      <c r="L268" s="438"/>
      <c r="M268" s="438"/>
      <c r="N268" s="438"/>
      <c r="O268" s="438"/>
      <c r="P268" s="438"/>
      <c r="Q268" s="438"/>
      <c r="R268" s="438"/>
      <c r="S268" s="438"/>
      <c r="T268" s="438"/>
      <c r="U268" s="438"/>
      <c r="V268" s="438"/>
      <c r="W268" s="438"/>
      <c r="X268" s="438"/>
      <c r="Y268" s="438"/>
      <c r="Z268" s="438"/>
      <c r="AA268" s="438"/>
      <c r="AB268" s="438"/>
      <c r="AC268" s="438"/>
      <c r="AD268" s="438"/>
      <c r="AE268" s="154"/>
      <c r="AF268" s="154"/>
      <c r="AG268" s="154"/>
      <c r="AH268" s="154"/>
      <c r="AI268" s="154"/>
      <c r="AJ268" s="108"/>
      <c r="AK268" s="154"/>
      <c r="AL268" s="108"/>
      <c r="AM268" s="108"/>
      <c r="AN268" s="108"/>
      <c r="AO268" s="108"/>
      <c r="AP268" s="108"/>
      <c r="AQ268" s="108"/>
      <c r="AR268" s="108"/>
      <c r="AS268" s="108"/>
      <c r="AT268" s="108"/>
      <c r="AU268" s="108"/>
      <c r="AV268" s="108"/>
      <c r="AW268" s="108"/>
      <c r="AX268" s="108"/>
      <c r="AY268" s="108"/>
      <c r="AZ268" s="108"/>
      <c r="BA268" s="108"/>
      <c r="BB268" s="108"/>
      <c r="BC268" s="108"/>
      <c r="BD268" s="108"/>
      <c r="BE268" s="108"/>
      <c r="BF268" s="108"/>
      <c r="BG268" s="108"/>
      <c r="BH268" s="108"/>
      <c r="BI268" s="108"/>
      <c r="BJ268" s="108"/>
      <c r="BK268" s="108"/>
      <c r="BL268" s="108"/>
      <c r="BM268" s="108"/>
      <c r="BN268" s="108"/>
      <c r="BO268" s="108"/>
      <c r="BP268" s="108"/>
      <c r="BQ268" s="108"/>
      <c r="BR268" s="108"/>
      <c r="BS268" s="108"/>
      <c r="BT268" s="108"/>
      <c r="BU268" s="108"/>
      <c r="BV268" s="108"/>
      <c r="BW268" s="108"/>
      <c r="BX268" s="108"/>
      <c r="BY268" s="108"/>
      <c r="BZ268" s="108"/>
      <c r="CA268" s="108"/>
      <c r="CB268" s="108"/>
      <c r="CC268" s="108"/>
      <c r="CD268" s="108"/>
      <c r="CE268" s="108"/>
      <c r="CF268" s="108"/>
      <c r="CG268" s="108"/>
      <c r="CH268" s="108"/>
      <c r="CI268" s="108"/>
      <c r="CJ268" s="108"/>
      <c r="CK268" s="108"/>
      <c r="CL268" s="108"/>
      <c r="CM268" s="108"/>
      <c r="CN268" s="108"/>
      <c r="CO268" s="108"/>
      <c r="CP268" s="108"/>
      <c r="CQ268" s="108"/>
      <c r="CR268" s="108"/>
      <c r="CS268" s="108"/>
      <c r="CT268" s="108"/>
      <c r="CU268" s="108"/>
      <c r="CV268" s="108"/>
      <c r="CW268" s="108"/>
      <c r="CX268" s="108"/>
      <c r="CY268" s="108"/>
      <c r="CZ268" s="108"/>
      <c r="DA268" s="108"/>
      <c r="DB268" s="108"/>
      <c r="DC268" s="108"/>
      <c r="DD268" s="108"/>
      <c r="DE268" s="108"/>
      <c r="DF268" s="108"/>
      <c r="DG268" s="108"/>
      <c r="DH268" s="108"/>
      <c r="DI268" s="108"/>
      <c r="DJ268" s="108"/>
      <c r="DK268" s="108"/>
      <c r="DL268" s="108"/>
      <c r="DM268" s="108"/>
      <c r="DN268" s="108"/>
      <c r="DO268" s="108"/>
      <c r="DP268" s="108"/>
      <c r="DQ268" s="108"/>
      <c r="DR268" s="108"/>
      <c r="DS268" s="108"/>
      <c r="DT268" s="108"/>
      <c r="DU268" s="108"/>
      <c r="DV268" s="108"/>
      <c r="DW268" s="108"/>
      <c r="DX268" s="108"/>
      <c r="DY268" s="108"/>
      <c r="DZ268" s="108"/>
      <c r="EA268" s="108"/>
      <c r="EB268" s="108"/>
      <c r="EC268" s="108"/>
      <c r="ED268" s="108"/>
      <c r="EE268" s="108"/>
      <c r="EF268" s="108"/>
      <c r="EG268" s="108"/>
      <c r="EH268" s="108"/>
      <c r="EI268" s="108"/>
      <c r="EJ268" s="108"/>
      <c r="EK268" s="108"/>
      <c r="EL268" s="108"/>
      <c r="EM268" s="108"/>
      <c r="EN268" s="108"/>
      <c r="EO268" s="108"/>
      <c r="EP268" s="108"/>
      <c r="EQ268" s="108"/>
      <c r="ER268" s="108"/>
      <c r="ES268" s="108"/>
      <c r="ET268" s="108"/>
      <c r="EU268" s="108"/>
      <c r="EV268" s="108"/>
      <c r="EW268" s="108"/>
      <c r="EX268" s="108"/>
      <c r="EY268" s="108"/>
      <c r="EZ268" s="108"/>
      <c r="FA268" s="108"/>
      <c r="FB268" s="108"/>
      <c r="FC268" s="108"/>
      <c r="FD268" s="108"/>
      <c r="FE268" s="108"/>
      <c r="FF268" s="108"/>
      <c r="FG268" s="108"/>
      <c r="FH268" s="108"/>
      <c r="FI268" s="108"/>
      <c r="FJ268" s="108"/>
      <c r="FK268" s="108"/>
      <c r="FL268" s="108"/>
      <c r="FM268" s="108"/>
      <c r="FN268" s="108"/>
      <c r="FO268" s="108"/>
      <c r="FP268" s="108"/>
      <c r="FQ268" s="108"/>
      <c r="FR268" s="108"/>
      <c r="FS268" s="108"/>
      <c r="FT268" s="108"/>
      <c r="FU268" s="108"/>
      <c r="FV268" s="108"/>
      <c r="FW268" s="108"/>
      <c r="FX268" s="108"/>
      <c r="FY268" s="108"/>
      <c r="FZ268" s="108"/>
      <c r="GA268" s="108"/>
      <c r="GB268" s="108"/>
      <c r="GC268" s="108"/>
      <c r="GD268" s="108"/>
      <c r="GE268" s="108"/>
      <c r="GF268" s="108"/>
      <c r="GG268" s="108"/>
      <c r="GH268" s="108"/>
      <c r="GI268" s="108"/>
      <c r="GJ268" s="108"/>
      <c r="GK268" s="108"/>
      <c r="GL268" s="108"/>
      <c r="GM268" s="108"/>
      <c r="GN268" s="108"/>
      <c r="GO268" s="108"/>
      <c r="GP268" s="108"/>
      <c r="GQ268" s="108"/>
      <c r="GR268" s="108"/>
      <c r="GS268" s="108"/>
      <c r="GT268" s="108"/>
      <c r="GU268" s="108"/>
      <c r="GV268" s="108"/>
      <c r="GW268" s="108"/>
      <c r="GX268" s="108"/>
      <c r="GY268" s="108"/>
      <c r="GZ268" s="108"/>
      <c r="HA268" s="108"/>
      <c r="HB268" s="108"/>
      <c r="HC268" s="108"/>
      <c r="HD268" s="108"/>
      <c r="HE268" s="108"/>
      <c r="HF268" s="108"/>
      <c r="HG268" s="108"/>
      <c r="HH268" s="108"/>
      <c r="HI268" s="108"/>
      <c r="HJ268" s="108"/>
      <c r="HK268" s="108"/>
      <c r="HL268" s="108"/>
      <c r="HM268" s="108"/>
      <c r="HN268" s="108"/>
      <c r="HO268" s="108"/>
      <c r="HP268" s="108"/>
      <c r="HQ268" s="108"/>
      <c r="HR268" s="108"/>
      <c r="HS268" s="108"/>
      <c r="HT268" s="108"/>
      <c r="HU268" s="108"/>
      <c r="HV268" s="108"/>
      <c r="HW268" s="108"/>
      <c r="HX268" s="108"/>
      <c r="HY268" s="108"/>
      <c r="HZ268" s="108"/>
      <c r="IA268" s="108"/>
      <c r="IB268" s="108"/>
      <c r="IC268" s="108"/>
      <c r="ID268" s="108"/>
      <c r="IE268" s="108"/>
      <c r="IF268" s="108"/>
      <c r="IG268" s="108"/>
      <c r="IH268" s="108"/>
      <c r="II268" s="108"/>
      <c r="IJ268" s="108"/>
      <c r="IK268" s="108"/>
      <c r="IL268" s="108"/>
      <c r="IM268" s="108"/>
      <c r="IN268" s="108"/>
      <c r="IO268" s="108"/>
      <c r="IP268" s="108"/>
      <c r="IQ268" s="108"/>
      <c r="IR268" s="108"/>
      <c r="IS268" s="108"/>
      <c r="IT268" s="108"/>
      <c r="IU268" s="108"/>
      <c r="IV268" s="108"/>
      <c r="IW268" s="108"/>
      <c r="IX268" s="108"/>
      <c r="IY268" s="108"/>
      <c r="IZ268" s="108"/>
      <c r="JA268" s="108"/>
      <c r="JB268" s="108"/>
      <c r="JC268" s="108"/>
      <c r="JD268" s="108"/>
      <c r="JE268" s="108"/>
      <c r="JF268" s="108"/>
      <c r="JG268" s="108"/>
      <c r="JH268" s="108"/>
      <c r="JI268" s="108"/>
      <c r="JJ268" s="108"/>
      <c r="JK268" s="108"/>
      <c r="JL268" s="108"/>
      <c r="JM268" s="108"/>
      <c r="JN268" s="108"/>
      <c r="JO268" s="108"/>
      <c r="JP268" s="108"/>
      <c r="JQ268" s="108"/>
      <c r="JR268" s="108"/>
      <c r="JS268" s="108"/>
      <c r="JT268" s="108"/>
      <c r="JU268" s="108"/>
      <c r="JV268" s="108"/>
      <c r="JW268" s="108"/>
      <c r="JX268" s="108"/>
      <c r="JY268" s="108"/>
      <c r="JZ268" s="108"/>
      <c r="KA268" s="108"/>
      <c r="KB268" s="108"/>
      <c r="KC268" s="108"/>
      <c r="KD268" s="108"/>
      <c r="KE268" s="108"/>
      <c r="KF268" s="108"/>
      <c r="KG268" s="108"/>
      <c r="KH268" s="108"/>
      <c r="KI268" s="108"/>
      <c r="KJ268" s="108"/>
      <c r="KK268" s="108"/>
      <c r="KL268" s="108"/>
      <c r="KM268" s="108"/>
      <c r="KN268" s="108"/>
      <c r="KO268" s="108"/>
      <c r="KP268" s="108"/>
      <c r="KQ268" s="108"/>
      <c r="KR268" s="108"/>
      <c r="KS268" s="108"/>
      <c r="KT268" s="108"/>
      <c r="KU268" s="108"/>
      <c r="KV268" s="108"/>
      <c r="KW268" s="108"/>
      <c r="KX268" s="108"/>
      <c r="KY268" s="108"/>
      <c r="KZ268" s="108"/>
      <c r="LA268" s="108"/>
      <c r="LB268" s="108"/>
      <c r="LC268" s="108"/>
      <c r="LD268" s="108"/>
      <c r="LE268" s="108"/>
      <c r="LF268" s="108"/>
      <c r="LG268" s="108"/>
      <c r="LH268" s="108"/>
      <c r="LI268" s="108"/>
      <c r="LJ268" s="108"/>
      <c r="LK268" s="108"/>
      <c r="LL268" s="108"/>
      <c r="LM268" s="108"/>
      <c r="LN268" s="108"/>
      <c r="LO268" s="108"/>
      <c r="LP268" s="108"/>
      <c r="LQ268" s="108"/>
      <c r="LR268" s="108"/>
      <c r="LS268" s="108"/>
      <c r="LT268" s="108"/>
      <c r="LU268" s="108"/>
      <c r="LV268" s="108"/>
      <c r="LW268" s="108"/>
      <c r="LX268" s="108"/>
      <c r="LY268" s="108"/>
      <c r="LZ268" s="108"/>
      <c r="MA268" s="108"/>
      <c r="MB268" s="108"/>
      <c r="MC268" s="108"/>
      <c r="MD268" s="108"/>
      <c r="ME268" s="108"/>
    </row>
    <row r="269" spans="1:343">
      <c r="A269" s="3"/>
      <c r="B269" s="438"/>
      <c r="C269" s="438"/>
      <c r="D269" s="438"/>
      <c r="E269" s="438"/>
      <c r="F269" s="438"/>
      <c r="G269" s="438"/>
      <c r="H269" s="438"/>
      <c r="I269" s="438"/>
      <c r="J269" s="438"/>
      <c r="K269" s="438"/>
      <c r="L269" s="438"/>
      <c r="M269" s="438"/>
      <c r="N269" s="438"/>
      <c r="O269" s="438"/>
      <c r="P269" s="438"/>
      <c r="Q269" s="438"/>
      <c r="R269" s="438"/>
      <c r="S269" s="438"/>
      <c r="T269" s="438"/>
      <c r="U269" s="438"/>
      <c r="V269" s="438"/>
      <c r="W269" s="438"/>
      <c r="X269" s="438"/>
      <c r="Y269" s="438"/>
      <c r="Z269" s="438"/>
      <c r="AA269" s="438"/>
      <c r="AB269" s="438"/>
      <c r="AC269" s="438"/>
      <c r="AD269" s="438"/>
      <c r="AE269" s="154"/>
      <c r="AF269" s="154"/>
      <c r="AG269" s="154"/>
      <c r="AH269" s="154"/>
      <c r="AI269" s="154"/>
      <c r="AJ269" s="108"/>
      <c r="AK269" s="154"/>
      <c r="AL269" s="108"/>
      <c r="AM269" s="108"/>
      <c r="AN269" s="108"/>
      <c r="AO269" s="108"/>
      <c r="AP269" s="108"/>
      <c r="AQ269" s="108"/>
      <c r="AR269" s="108"/>
      <c r="AS269" s="108"/>
      <c r="AT269" s="108"/>
      <c r="AU269" s="108"/>
      <c r="AV269" s="108"/>
      <c r="AW269" s="108"/>
      <c r="AX269" s="108"/>
      <c r="AY269" s="108"/>
      <c r="AZ269" s="108"/>
      <c r="BA269" s="108"/>
      <c r="BB269" s="108"/>
      <c r="BC269" s="108"/>
      <c r="BD269" s="108"/>
      <c r="BE269" s="108"/>
      <c r="BF269" s="108"/>
      <c r="BG269" s="108"/>
      <c r="BH269" s="108"/>
      <c r="BI269" s="108"/>
      <c r="BJ269" s="108"/>
      <c r="BK269" s="108"/>
      <c r="BL269" s="108"/>
      <c r="BM269" s="108"/>
      <c r="BN269" s="108"/>
      <c r="BO269" s="108"/>
      <c r="BP269" s="108"/>
      <c r="BQ269" s="108"/>
      <c r="BR269" s="108"/>
      <c r="BS269" s="108"/>
      <c r="BT269" s="108"/>
      <c r="BU269" s="108"/>
      <c r="BV269" s="108"/>
      <c r="BW269" s="108"/>
      <c r="BX269" s="108"/>
      <c r="BY269" s="108"/>
      <c r="BZ269" s="108"/>
      <c r="CA269" s="108"/>
      <c r="CB269" s="108"/>
      <c r="CC269" s="108"/>
      <c r="CD269" s="108"/>
      <c r="CE269" s="108"/>
      <c r="CF269" s="108"/>
      <c r="CG269" s="108"/>
      <c r="CH269" s="108"/>
      <c r="CI269" s="108"/>
      <c r="CJ269" s="108"/>
      <c r="CK269" s="108"/>
      <c r="CL269" s="108"/>
      <c r="CM269" s="108"/>
      <c r="CN269" s="108"/>
      <c r="CO269" s="108"/>
      <c r="CP269" s="108"/>
      <c r="CQ269" s="108"/>
      <c r="CR269" s="108"/>
      <c r="CS269" s="108"/>
      <c r="CT269" s="108"/>
      <c r="CU269" s="108"/>
      <c r="CV269" s="108"/>
      <c r="CW269" s="108"/>
      <c r="CX269" s="108"/>
      <c r="CY269" s="108"/>
      <c r="CZ269" s="108"/>
      <c r="DA269" s="108"/>
      <c r="DB269" s="108"/>
      <c r="DC269" s="108"/>
      <c r="DD269" s="108"/>
      <c r="DE269" s="108"/>
      <c r="DF269" s="108"/>
      <c r="DG269" s="108"/>
      <c r="DH269" s="108"/>
      <c r="DI269" s="108"/>
      <c r="DJ269" s="108"/>
      <c r="DK269" s="108"/>
      <c r="DL269" s="108"/>
      <c r="DM269" s="108"/>
      <c r="DN269" s="108"/>
      <c r="DO269" s="108"/>
      <c r="DP269" s="108"/>
      <c r="DQ269" s="108"/>
      <c r="DR269" s="108"/>
      <c r="DS269" s="108"/>
      <c r="DT269" s="108"/>
      <c r="DU269" s="108"/>
      <c r="DV269" s="108"/>
      <c r="DW269" s="108"/>
      <c r="DX269" s="108"/>
      <c r="DY269" s="108"/>
      <c r="DZ269" s="108"/>
      <c r="EA269" s="108"/>
      <c r="EB269" s="108"/>
      <c r="EC269" s="108"/>
      <c r="ED269" s="108"/>
      <c r="EE269" s="108"/>
      <c r="EF269" s="108"/>
      <c r="EG269" s="108"/>
      <c r="EH269" s="108"/>
      <c r="EI269" s="108"/>
      <c r="EJ269" s="108"/>
      <c r="EK269" s="108"/>
      <c r="EL269" s="108"/>
      <c r="EM269" s="108"/>
      <c r="EN269" s="108"/>
      <c r="EO269" s="108"/>
      <c r="EP269" s="108"/>
      <c r="EQ269" s="108"/>
      <c r="ER269" s="108"/>
      <c r="ES269" s="108"/>
      <c r="ET269" s="108"/>
      <c r="EU269" s="108"/>
      <c r="EV269" s="108"/>
      <c r="EW269" s="108"/>
      <c r="EX269" s="108"/>
      <c r="EY269" s="108"/>
      <c r="EZ269" s="108"/>
      <c r="FA269" s="108"/>
      <c r="FB269" s="108"/>
      <c r="FC269" s="108"/>
      <c r="FD269" s="108"/>
      <c r="FE269" s="108"/>
      <c r="FF269" s="108"/>
      <c r="FG269" s="108"/>
      <c r="FH269" s="108"/>
      <c r="FI269" s="108"/>
      <c r="FJ269" s="108"/>
      <c r="FK269" s="108"/>
      <c r="FL269" s="108"/>
      <c r="FM269" s="108"/>
      <c r="FN269" s="108"/>
      <c r="FO269" s="108"/>
      <c r="FP269" s="108"/>
      <c r="FQ269" s="108"/>
      <c r="FR269" s="108"/>
      <c r="FS269" s="108"/>
      <c r="FT269" s="108"/>
      <c r="FU269" s="108"/>
      <c r="FV269" s="108"/>
      <c r="FW269" s="108"/>
      <c r="FX269" s="108"/>
      <c r="FY269" s="108"/>
      <c r="FZ269" s="108"/>
      <c r="GA269" s="108"/>
      <c r="GB269" s="108"/>
      <c r="GC269" s="108"/>
      <c r="GD269" s="108"/>
      <c r="GE269" s="108"/>
      <c r="GF269" s="108"/>
      <c r="GG269" s="108"/>
      <c r="GH269" s="108"/>
      <c r="GI269" s="108"/>
      <c r="GJ269" s="108"/>
      <c r="GK269" s="108"/>
      <c r="GL269" s="108"/>
      <c r="GM269" s="108"/>
      <c r="GN269" s="108"/>
      <c r="GO269" s="108"/>
      <c r="GP269" s="108"/>
      <c r="GQ269" s="108"/>
      <c r="GR269" s="108"/>
      <c r="GS269" s="108"/>
      <c r="GT269" s="108"/>
      <c r="GU269" s="108"/>
      <c r="GV269" s="108"/>
      <c r="GW269" s="108"/>
      <c r="GX269" s="108"/>
      <c r="GY269" s="108"/>
      <c r="GZ269" s="108"/>
      <c r="HA269" s="108"/>
      <c r="HB269" s="108"/>
      <c r="HC269" s="108"/>
      <c r="HD269" s="108"/>
      <c r="HE269" s="108"/>
      <c r="HF269" s="108"/>
      <c r="HG269" s="108"/>
      <c r="HH269" s="108"/>
      <c r="HI269" s="108"/>
      <c r="HJ269" s="108"/>
      <c r="HK269" s="108"/>
      <c r="HL269" s="108"/>
      <c r="HM269" s="108"/>
      <c r="HN269" s="108"/>
      <c r="HO269" s="108"/>
      <c r="HP269" s="108"/>
      <c r="HQ269" s="108"/>
      <c r="HR269" s="108"/>
      <c r="HS269" s="108"/>
      <c r="HT269" s="108"/>
      <c r="HU269" s="108"/>
      <c r="HV269" s="108"/>
      <c r="HW269" s="108"/>
      <c r="HX269" s="108"/>
      <c r="HY269" s="108"/>
      <c r="HZ269" s="108"/>
      <c r="IA269" s="108"/>
      <c r="IB269" s="108"/>
      <c r="IC269" s="108"/>
      <c r="ID269" s="108"/>
      <c r="IE269" s="108"/>
      <c r="IF269" s="108"/>
      <c r="IG269" s="108"/>
      <c r="IH269" s="108"/>
      <c r="II269" s="108"/>
      <c r="IJ269" s="108"/>
      <c r="IK269" s="108"/>
      <c r="IL269" s="108"/>
      <c r="IM269" s="108"/>
      <c r="IN269" s="108"/>
      <c r="IO269" s="108"/>
      <c r="IP269" s="108"/>
      <c r="IQ269" s="108"/>
      <c r="IR269" s="108"/>
      <c r="IS269" s="108"/>
      <c r="IT269" s="108"/>
      <c r="IU269" s="108"/>
      <c r="IV269" s="108"/>
      <c r="IW269" s="108"/>
      <c r="IX269" s="108"/>
      <c r="IY269" s="108"/>
      <c r="IZ269" s="108"/>
      <c r="JA269" s="108"/>
      <c r="JB269" s="108"/>
      <c r="JC269" s="108"/>
      <c r="JD269" s="108"/>
      <c r="JE269" s="108"/>
      <c r="JF269" s="108"/>
      <c r="JG269" s="108"/>
      <c r="JH269" s="108"/>
      <c r="JI269" s="108"/>
      <c r="JJ269" s="108"/>
      <c r="JK269" s="108"/>
      <c r="JL269" s="108"/>
      <c r="JM269" s="108"/>
      <c r="JN269" s="108"/>
      <c r="JO269" s="108"/>
      <c r="JP269" s="108"/>
      <c r="JQ269" s="108"/>
      <c r="JR269" s="108"/>
      <c r="JS269" s="108"/>
      <c r="JT269" s="108"/>
      <c r="JU269" s="108"/>
      <c r="JV269" s="108"/>
      <c r="JW269" s="108"/>
      <c r="JX269" s="108"/>
      <c r="JY269" s="108"/>
      <c r="JZ269" s="108"/>
      <c r="KA269" s="108"/>
      <c r="KB269" s="108"/>
      <c r="KC269" s="108"/>
      <c r="KD269" s="108"/>
      <c r="KE269" s="108"/>
      <c r="KF269" s="108"/>
      <c r="KG269" s="108"/>
      <c r="KH269" s="108"/>
      <c r="KI269" s="108"/>
      <c r="KJ269" s="108"/>
      <c r="KK269" s="108"/>
      <c r="KL269" s="108"/>
      <c r="KM269" s="108"/>
      <c r="KN269" s="108"/>
      <c r="KO269" s="108"/>
      <c r="KP269" s="108"/>
      <c r="KQ269" s="108"/>
      <c r="KR269" s="108"/>
      <c r="KS269" s="108"/>
      <c r="KT269" s="108"/>
      <c r="KU269" s="108"/>
      <c r="KV269" s="108"/>
      <c r="KW269" s="108"/>
      <c r="KX269" s="108"/>
      <c r="KY269" s="108"/>
      <c r="KZ269" s="108"/>
      <c r="LA269" s="108"/>
      <c r="LB269" s="108"/>
      <c r="LC269" s="108"/>
      <c r="LD269" s="108"/>
      <c r="LE269" s="108"/>
      <c r="LF269" s="108"/>
      <c r="LG269" s="108"/>
      <c r="LH269" s="108"/>
      <c r="LI269" s="108"/>
      <c r="LJ269" s="108"/>
      <c r="LK269" s="108"/>
      <c r="LL269" s="108"/>
      <c r="LM269" s="108"/>
      <c r="LN269" s="108"/>
      <c r="LO269" s="108"/>
      <c r="LP269" s="108"/>
      <c r="LQ269" s="108"/>
      <c r="LR269" s="108"/>
      <c r="LS269" s="108"/>
      <c r="LT269" s="108"/>
      <c r="LU269" s="108"/>
      <c r="LV269" s="108"/>
      <c r="LW269" s="108"/>
      <c r="LX269" s="108"/>
      <c r="LY269" s="108"/>
      <c r="LZ269" s="108"/>
      <c r="MA269" s="108"/>
      <c r="MB269" s="108"/>
      <c r="MC269" s="108"/>
      <c r="MD269" s="108"/>
      <c r="ME269" s="108"/>
    </row>
    <row r="270" spans="1:343">
      <c r="A270" s="3"/>
      <c r="B270" s="438"/>
      <c r="C270" s="438"/>
      <c r="D270" s="438"/>
      <c r="E270" s="438"/>
      <c r="F270" s="438"/>
      <c r="G270" s="438"/>
      <c r="H270" s="438"/>
      <c r="I270" s="438"/>
      <c r="J270" s="438"/>
      <c r="K270" s="438"/>
      <c r="L270" s="438"/>
      <c r="M270" s="438"/>
      <c r="N270" s="438"/>
      <c r="O270" s="438"/>
      <c r="P270" s="438"/>
      <c r="Q270" s="438"/>
      <c r="R270" s="438"/>
      <c r="S270" s="438"/>
      <c r="T270" s="438"/>
      <c r="U270" s="438"/>
      <c r="V270" s="438"/>
      <c r="W270" s="438"/>
      <c r="X270" s="438"/>
      <c r="Y270" s="438"/>
      <c r="Z270" s="438"/>
      <c r="AA270" s="438"/>
      <c r="AB270" s="438"/>
      <c r="AC270" s="438"/>
      <c r="AD270" s="438"/>
      <c r="AE270" s="154"/>
      <c r="AF270" s="154"/>
      <c r="AG270" s="154"/>
      <c r="AH270" s="154"/>
      <c r="AI270" s="154"/>
      <c r="AJ270" s="108"/>
      <c r="AK270" s="154"/>
      <c r="AL270" s="108"/>
      <c r="AM270" s="108"/>
      <c r="AN270" s="108"/>
      <c r="AO270" s="108"/>
      <c r="AP270" s="108"/>
      <c r="AQ270" s="108"/>
      <c r="AR270" s="108"/>
      <c r="AS270" s="108"/>
      <c r="AT270" s="108"/>
      <c r="AU270" s="108"/>
      <c r="AV270" s="108"/>
      <c r="AW270" s="108"/>
      <c r="AX270" s="108"/>
      <c r="AY270" s="108"/>
      <c r="AZ270" s="108"/>
      <c r="BA270" s="108"/>
      <c r="BB270" s="108"/>
      <c r="BC270" s="108"/>
      <c r="BD270" s="108"/>
      <c r="BE270" s="108"/>
      <c r="BF270" s="108"/>
      <c r="BG270" s="108"/>
      <c r="BH270" s="108"/>
      <c r="BI270" s="108"/>
      <c r="BJ270" s="108"/>
      <c r="BK270" s="108"/>
      <c r="BL270" s="108"/>
      <c r="BM270" s="108"/>
      <c r="BN270" s="108"/>
      <c r="BO270" s="108"/>
      <c r="BP270" s="108"/>
      <c r="BQ270" s="108"/>
      <c r="BR270" s="108"/>
      <c r="BS270" s="108"/>
      <c r="BT270" s="108"/>
      <c r="BU270" s="108"/>
      <c r="BV270" s="108"/>
      <c r="BW270" s="108"/>
      <c r="BX270" s="108"/>
      <c r="BY270" s="108"/>
      <c r="BZ270" s="108"/>
      <c r="CA270" s="108"/>
      <c r="CB270" s="108"/>
      <c r="CC270" s="108"/>
      <c r="CD270" s="108"/>
      <c r="CE270" s="108"/>
      <c r="CF270" s="108"/>
      <c r="CG270" s="108"/>
      <c r="CH270" s="108"/>
      <c r="CI270" s="108"/>
      <c r="CJ270" s="108"/>
      <c r="CK270" s="108"/>
      <c r="CL270" s="108"/>
      <c r="CM270" s="108"/>
      <c r="CN270" s="108"/>
      <c r="CO270" s="108"/>
      <c r="CP270" s="108"/>
      <c r="CQ270" s="108"/>
      <c r="CR270" s="108"/>
      <c r="CS270" s="108"/>
      <c r="CT270" s="108"/>
      <c r="CU270" s="108"/>
      <c r="CV270" s="108"/>
      <c r="CW270" s="108"/>
      <c r="CX270" s="108"/>
      <c r="CY270" s="108"/>
      <c r="CZ270" s="108"/>
      <c r="DA270" s="108"/>
      <c r="DB270" s="108"/>
      <c r="DC270" s="108"/>
      <c r="DD270" s="108"/>
      <c r="DE270" s="108"/>
      <c r="DF270" s="108"/>
      <c r="DG270" s="108"/>
      <c r="DH270" s="108"/>
      <c r="DI270" s="108"/>
      <c r="DJ270" s="108"/>
      <c r="DK270" s="108"/>
      <c r="DL270" s="108"/>
      <c r="DM270" s="108"/>
      <c r="DN270" s="108"/>
      <c r="DO270" s="108"/>
      <c r="DP270" s="108"/>
      <c r="DQ270" s="108"/>
      <c r="DR270" s="108"/>
      <c r="DS270" s="108"/>
      <c r="DT270" s="108"/>
      <c r="DU270" s="108"/>
      <c r="DV270" s="108"/>
      <c r="DW270" s="108"/>
      <c r="DX270" s="108"/>
      <c r="DY270" s="108"/>
      <c r="DZ270" s="108"/>
      <c r="EA270" s="108"/>
      <c r="EB270" s="108"/>
      <c r="EC270" s="108"/>
      <c r="ED270" s="108"/>
      <c r="EE270" s="108"/>
      <c r="EF270" s="108"/>
      <c r="EG270" s="108"/>
      <c r="EH270" s="108"/>
      <c r="EI270" s="108"/>
      <c r="EJ270" s="108"/>
      <c r="EK270" s="108"/>
      <c r="EL270" s="108"/>
      <c r="EM270" s="108"/>
      <c r="EN270" s="108"/>
      <c r="EO270" s="108"/>
      <c r="EP270" s="108"/>
      <c r="EQ270" s="108"/>
      <c r="ER270" s="108"/>
      <c r="ES270" s="108"/>
      <c r="ET270" s="108"/>
      <c r="EU270" s="108"/>
      <c r="EV270" s="108"/>
      <c r="EW270" s="108"/>
      <c r="EX270" s="108"/>
      <c r="EY270" s="108"/>
      <c r="EZ270" s="108"/>
      <c r="FA270" s="108"/>
      <c r="FB270" s="108"/>
      <c r="FC270" s="108"/>
      <c r="FD270" s="108"/>
      <c r="FE270" s="108"/>
      <c r="FF270" s="108"/>
      <c r="FG270" s="108"/>
      <c r="FH270" s="108"/>
      <c r="FI270" s="108"/>
      <c r="FJ270" s="108"/>
      <c r="FK270" s="108"/>
      <c r="FL270" s="108"/>
      <c r="FM270" s="108"/>
      <c r="FN270" s="108"/>
      <c r="FO270" s="108"/>
      <c r="FP270" s="108"/>
      <c r="FQ270" s="108"/>
      <c r="FR270" s="108"/>
      <c r="FS270" s="108"/>
      <c r="FT270" s="108"/>
      <c r="FU270" s="108"/>
      <c r="FV270" s="108"/>
      <c r="FW270" s="108"/>
      <c r="FX270" s="108"/>
      <c r="FY270" s="108"/>
      <c r="FZ270" s="108"/>
      <c r="GA270" s="108"/>
      <c r="GB270" s="108"/>
      <c r="GC270" s="108"/>
      <c r="GD270" s="108"/>
      <c r="GE270" s="108"/>
      <c r="GF270" s="108"/>
      <c r="GG270" s="108"/>
      <c r="GH270" s="108"/>
      <c r="GI270" s="108"/>
      <c r="GJ270" s="108"/>
      <c r="GK270" s="108"/>
      <c r="GL270" s="108"/>
      <c r="GM270" s="108"/>
      <c r="GN270" s="108"/>
      <c r="GO270" s="108"/>
      <c r="GP270" s="108"/>
      <c r="GQ270" s="108"/>
      <c r="GR270" s="108"/>
      <c r="GS270" s="108"/>
      <c r="GT270" s="108"/>
      <c r="GU270" s="108"/>
      <c r="GV270" s="108"/>
      <c r="GW270" s="108"/>
      <c r="GX270" s="108"/>
      <c r="GY270" s="108"/>
      <c r="GZ270" s="108"/>
      <c r="HA270" s="108"/>
      <c r="HB270" s="108"/>
      <c r="HC270" s="108"/>
      <c r="HD270" s="108"/>
      <c r="HE270" s="108"/>
      <c r="HF270" s="108"/>
      <c r="HG270" s="108"/>
      <c r="HH270" s="108"/>
      <c r="HI270" s="108"/>
      <c r="HJ270" s="108"/>
      <c r="HK270" s="108"/>
      <c r="HL270" s="108"/>
      <c r="HM270" s="108"/>
      <c r="HN270" s="108"/>
      <c r="HO270" s="108"/>
      <c r="HP270" s="108"/>
      <c r="HQ270" s="108"/>
      <c r="HR270" s="108"/>
      <c r="HS270" s="108"/>
      <c r="HT270" s="108"/>
      <c r="HU270" s="108"/>
      <c r="HV270" s="108"/>
      <c r="HW270" s="108"/>
      <c r="HX270" s="108"/>
      <c r="HY270" s="108"/>
      <c r="HZ270" s="108"/>
      <c r="IA270" s="108"/>
      <c r="IB270" s="108"/>
      <c r="IC270" s="108"/>
      <c r="ID270" s="108"/>
      <c r="IE270" s="108"/>
      <c r="IF270" s="108"/>
      <c r="IG270" s="108"/>
      <c r="IH270" s="108"/>
      <c r="II270" s="108"/>
      <c r="IJ270" s="108"/>
      <c r="IK270" s="108"/>
      <c r="IL270" s="108"/>
      <c r="IM270" s="108"/>
      <c r="IN270" s="108"/>
      <c r="IO270" s="108"/>
      <c r="IP270" s="108"/>
      <c r="IQ270" s="108"/>
      <c r="IR270" s="108"/>
      <c r="IS270" s="108"/>
      <c r="IT270" s="108"/>
      <c r="IU270" s="108"/>
      <c r="IV270" s="108"/>
      <c r="IW270" s="108"/>
      <c r="IX270" s="108"/>
      <c r="IY270" s="108"/>
      <c r="IZ270" s="108"/>
      <c r="JA270" s="108"/>
      <c r="JB270" s="108"/>
      <c r="JC270" s="108"/>
      <c r="JD270" s="108"/>
      <c r="JE270" s="108"/>
      <c r="JF270" s="108"/>
      <c r="JG270" s="108"/>
      <c r="JH270" s="108"/>
      <c r="JI270" s="108"/>
      <c r="JJ270" s="108"/>
      <c r="JK270" s="108"/>
      <c r="JL270" s="108"/>
      <c r="JM270" s="108"/>
      <c r="JN270" s="108"/>
      <c r="JO270" s="108"/>
      <c r="JP270" s="108"/>
      <c r="JQ270" s="108"/>
      <c r="JR270" s="108"/>
      <c r="JS270" s="108"/>
      <c r="JT270" s="108"/>
      <c r="JU270" s="108"/>
      <c r="JV270" s="108"/>
      <c r="JW270" s="108"/>
      <c r="JX270" s="108"/>
      <c r="JY270" s="108"/>
      <c r="JZ270" s="108"/>
      <c r="KA270" s="108"/>
      <c r="KB270" s="108"/>
      <c r="KC270" s="108"/>
      <c r="KD270" s="108"/>
      <c r="KE270" s="108"/>
      <c r="KF270" s="108"/>
      <c r="KG270" s="108"/>
      <c r="KH270" s="108"/>
      <c r="KI270" s="108"/>
      <c r="KJ270" s="108"/>
      <c r="KK270" s="108"/>
      <c r="KL270" s="108"/>
      <c r="KM270" s="108"/>
      <c r="KN270" s="108"/>
      <c r="KO270" s="108"/>
      <c r="KP270" s="108"/>
      <c r="KQ270" s="108"/>
      <c r="KR270" s="108"/>
      <c r="KS270" s="108"/>
      <c r="KT270" s="108"/>
      <c r="KU270" s="108"/>
      <c r="KV270" s="108"/>
      <c r="KW270" s="108"/>
      <c r="KX270" s="108"/>
      <c r="KY270" s="108"/>
      <c r="KZ270" s="108"/>
      <c r="LA270" s="108"/>
      <c r="LB270" s="108"/>
      <c r="LC270" s="108"/>
      <c r="LD270" s="108"/>
      <c r="LE270" s="108"/>
      <c r="LF270" s="108"/>
      <c r="LG270" s="108"/>
      <c r="LH270" s="108"/>
      <c r="LI270" s="108"/>
      <c r="LJ270" s="108"/>
      <c r="LK270" s="108"/>
      <c r="LL270" s="108"/>
      <c r="LM270" s="108"/>
      <c r="LN270" s="108"/>
      <c r="LO270" s="108"/>
      <c r="LP270" s="108"/>
      <c r="LQ270" s="108"/>
      <c r="LR270" s="108"/>
      <c r="LS270" s="108"/>
      <c r="LT270" s="108"/>
      <c r="LU270" s="108"/>
      <c r="LV270" s="108"/>
      <c r="LW270" s="108"/>
      <c r="LX270" s="108"/>
      <c r="LY270" s="108"/>
      <c r="LZ270" s="108"/>
      <c r="MA270" s="108"/>
      <c r="MB270" s="108"/>
      <c r="MC270" s="108"/>
      <c r="MD270" s="108"/>
      <c r="ME270" s="108"/>
    </row>
    <row r="271" spans="1:343">
      <c r="A271" s="3"/>
      <c r="B271" s="438"/>
      <c r="C271" s="438"/>
      <c r="D271" s="438"/>
      <c r="E271" s="438"/>
      <c r="F271" s="438"/>
      <c r="G271" s="438"/>
      <c r="H271" s="438"/>
      <c r="I271" s="438"/>
      <c r="J271" s="438"/>
      <c r="K271" s="438"/>
      <c r="L271" s="438"/>
      <c r="M271" s="438"/>
      <c r="N271" s="438"/>
      <c r="O271" s="438"/>
      <c r="P271" s="438"/>
      <c r="Q271" s="438"/>
      <c r="R271" s="438"/>
      <c r="S271" s="438"/>
      <c r="T271" s="438"/>
      <c r="U271" s="438"/>
      <c r="V271" s="438"/>
      <c r="W271" s="438"/>
      <c r="X271" s="438"/>
      <c r="Y271" s="438"/>
      <c r="Z271" s="438"/>
      <c r="AA271" s="438"/>
      <c r="AB271" s="438"/>
      <c r="AC271" s="438"/>
      <c r="AD271" s="438"/>
      <c r="AE271" s="154"/>
      <c r="AF271" s="154"/>
      <c r="AG271" s="154"/>
      <c r="AH271" s="154"/>
      <c r="AI271" s="154"/>
      <c r="AJ271" s="108"/>
      <c r="AK271" s="154"/>
      <c r="AL271" s="108"/>
      <c r="AM271" s="108"/>
      <c r="AN271" s="108"/>
      <c r="AO271" s="108"/>
      <c r="AP271" s="108"/>
      <c r="AQ271" s="108"/>
      <c r="AR271" s="108"/>
      <c r="AS271" s="108"/>
      <c r="AT271" s="108"/>
      <c r="AU271" s="108"/>
      <c r="AV271" s="108"/>
      <c r="AW271" s="108"/>
      <c r="AX271" s="108"/>
      <c r="AY271" s="108"/>
      <c r="AZ271" s="108"/>
      <c r="BA271" s="108"/>
      <c r="BB271" s="108"/>
      <c r="BC271" s="108"/>
      <c r="BD271" s="108"/>
      <c r="BE271" s="108"/>
      <c r="BF271" s="108"/>
      <c r="BG271" s="108"/>
      <c r="BH271" s="108"/>
      <c r="BI271" s="108"/>
      <c r="BJ271" s="108"/>
      <c r="BK271" s="108"/>
      <c r="BL271" s="108"/>
      <c r="BM271" s="108"/>
      <c r="BN271" s="108"/>
      <c r="BO271" s="108"/>
      <c r="BP271" s="108"/>
      <c r="BQ271" s="108"/>
      <c r="BR271" s="108"/>
      <c r="BS271" s="108"/>
      <c r="BT271" s="108"/>
      <c r="BU271" s="108"/>
      <c r="BV271" s="108"/>
      <c r="BW271" s="108"/>
      <c r="BX271" s="108"/>
      <c r="BY271" s="108"/>
      <c r="BZ271" s="108"/>
      <c r="CA271" s="108"/>
      <c r="CB271" s="108"/>
      <c r="CC271" s="108"/>
      <c r="CD271" s="108"/>
      <c r="CE271" s="108"/>
      <c r="CF271" s="108"/>
      <c r="CG271" s="108"/>
      <c r="CH271" s="108"/>
      <c r="CI271" s="108"/>
      <c r="CJ271" s="108"/>
      <c r="CK271" s="108"/>
      <c r="CL271" s="108"/>
      <c r="CM271" s="108"/>
      <c r="CN271" s="108"/>
      <c r="CO271" s="108"/>
      <c r="CP271" s="108"/>
      <c r="CQ271" s="108"/>
      <c r="CR271" s="108"/>
      <c r="CS271" s="108"/>
      <c r="CT271" s="108"/>
      <c r="CU271" s="108"/>
      <c r="CV271" s="108"/>
      <c r="CW271" s="108"/>
      <c r="CX271" s="108"/>
      <c r="CY271" s="108"/>
      <c r="CZ271" s="108"/>
      <c r="DA271" s="108"/>
      <c r="DB271" s="108"/>
      <c r="DC271" s="108"/>
      <c r="DD271" s="108"/>
      <c r="DE271" s="108"/>
      <c r="DF271" s="108"/>
      <c r="DG271" s="108"/>
      <c r="DH271" s="108"/>
      <c r="DI271" s="108"/>
      <c r="DJ271" s="108"/>
      <c r="DK271" s="108"/>
      <c r="DL271" s="108"/>
      <c r="DM271" s="108"/>
      <c r="DN271" s="108"/>
      <c r="DO271" s="108"/>
      <c r="DP271" s="108"/>
      <c r="DQ271" s="108"/>
      <c r="DR271" s="108"/>
      <c r="DS271" s="108"/>
      <c r="DT271" s="108"/>
      <c r="DU271" s="108"/>
      <c r="DV271" s="108"/>
      <c r="DW271" s="108"/>
      <c r="DX271" s="108"/>
      <c r="DY271" s="108"/>
      <c r="DZ271" s="108"/>
      <c r="EA271" s="108"/>
      <c r="EB271" s="108"/>
      <c r="EC271" s="108"/>
      <c r="ED271" s="108"/>
      <c r="EE271" s="108"/>
      <c r="EF271" s="108"/>
      <c r="EG271" s="108"/>
      <c r="EH271" s="108"/>
      <c r="EI271" s="108"/>
      <c r="EJ271" s="108"/>
      <c r="EK271" s="108"/>
      <c r="EL271" s="108"/>
      <c r="EM271" s="108"/>
      <c r="EN271" s="108"/>
      <c r="EO271" s="108"/>
      <c r="EP271" s="108"/>
      <c r="EQ271" s="108"/>
      <c r="ER271" s="108"/>
      <c r="ES271" s="108"/>
      <c r="ET271" s="108"/>
      <c r="EU271" s="108"/>
      <c r="EV271" s="108"/>
      <c r="EW271" s="108"/>
      <c r="EX271" s="108"/>
      <c r="EY271" s="108"/>
      <c r="EZ271" s="108"/>
      <c r="FA271" s="108"/>
      <c r="FB271" s="108"/>
      <c r="FC271" s="108"/>
      <c r="FD271" s="108"/>
      <c r="FE271" s="108"/>
      <c r="FF271" s="108"/>
      <c r="FG271" s="108"/>
      <c r="FH271" s="108"/>
      <c r="FI271" s="108"/>
      <c r="FJ271" s="108"/>
      <c r="FK271" s="108"/>
      <c r="FL271" s="108"/>
      <c r="FM271" s="108"/>
      <c r="FN271" s="108"/>
      <c r="FO271" s="108"/>
      <c r="FP271" s="108"/>
      <c r="FQ271" s="108"/>
      <c r="FR271" s="108"/>
      <c r="FS271" s="108"/>
      <c r="FT271" s="108"/>
      <c r="FU271" s="108"/>
      <c r="FV271" s="108"/>
      <c r="FW271" s="108"/>
      <c r="FX271" s="108"/>
      <c r="FY271" s="108"/>
      <c r="FZ271" s="108"/>
      <c r="GA271" s="108"/>
      <c r="GB271" s="108"/>
      <c r="GC271" s="108"/>
      <c r="GD271" s="108"/>
      <c r="GE271" s="108"/>
      <c r="GF271" s="108"/>
      <c r="GG271" s="108"/>
      <c r="GH271" s="108"/>
      <c r="GI271" s="108"/>
      <c r="GJ271" s="108"/>
      <c r="GK271" s="108"/>
      <c r="GL271" s="108"/>
      <c r="GM271" s="108"/>
      <c r="GN271" s="108"/>
      <c r="GO271" s="108"/>
      <c r="GP271" s="108"/>
      <c r="GQ271" s="108"/>
      <c r="GR271" s="108"/>
      <c r="GS271" s="108"/>
      <c r="GT271" s="108"/>
      <c r="GU271" s="108"/>
      <c r="GV271" s="108"/>
      <c r="GW271" s="108"/>
      <c r="GX271" s="108"/>
      <c r="GY271" s="108"/>
      <c r="GZ271" s="108"/>
      <c r="HA271" s="108"/>
      <c r="HB271" s="108"/>
      <c r="HC271" s="108"/>
      <c r="HD271" s="108"/>
      <c r="HE271" s="108"/>
      <c r="HF271" s="108"/>
      <c r="HG271" s="108"/>
      <c r="HH271" s="108"/>
      <c r="HI271" s="108"/>
      <c r="HJ271" s="108"/>
      <c r="HK271" s="108"/>
      <c r="HL271" s="108"/>
      <c r="HM271" s="108"/>
      <c r="HN271" s="108"/>
      <c r="HO271" s="108"/>
      <c r="HP271" s="108"/>
      <c r="HQ271" s="108"/>
      <c r="HR271" s="108"/>
      <c r="HS271" s="108"/>
      <c r="HT271" s="108"/>
      <c r="HU271" s="108"/>
      <c r="HV271" s="108"/>
      <c r="HW271" s="108"/>
      <c r="HX271" s="108"/>
      <c r="HY271" s="108"/>
      <c r="HZ271" s="108"/>
      <c r="IA271" s="108"/>
      <c r="IB271" s="108"/>
      <c r="IC271" s="108"/>
      <c r="ID271" s="108"/>
      <c r="IE271" s="108"/>
      <c r="IF271" s="108"/>
      <c r="IG271" s="108"/>
      <c r="IH271" s="108"/>
      <c r="II271" s="108"/>
      <c r="IJ271" s="108"/>
      <c r="IK271" s="108"/>
      <c r="IL271" s="108"/>
      <c r="IM271" s="108"/>
      <c r="IN271" s="108"/>
      <c r="IO271" s="108"/>
      <c r="IP271" s="108"/>
      <c r="IQ271" s="108"/>
      <c r="IR271" s="108"/>
      <c r="IS271" s="108"/>
      <c r="IT271" s="108"/>
      <c r="IU271" s="108"/>
      <c r="IV271" s="108"/>
      <c r="IW271" s="108"/>
      <c r="IX271" s="108"/>
      <c r="IY271" s="108"/>
      <c r="IZ271" s="108"/>
      <c r="JA271" s="108"/>
      <c r="JB271" s="108"/>
      <c r="JC271" s="108"/>
      <c r="JD271" s="108"/>
      <c r="JE271" s="108"/>
      <c r="JF271" s="108"/>
      <c r="JG271" s="108"/>
      <c r="JH271" s="108"/>
      <c r="JI271" s="108"/>
      <c r="JJ271" s="108"/>
      <c r="JK271" s="108"/>
      <c r="JL271" s="108"/>
      <c r="JM271" s="108"/>
      <c r="JN271" s="108"/>
      <c r="JO271" s="108"/>
      <c r="JP271" s="108"/>
      <c r="JQ271" s="108"/>
      <c r="JR271" s="108"/>
      <c r="JS271" s="108"/>
      <c r="JT271" s="108"/>
      <c r="JU271" s="108"/>
      <c r="JV271" s="108"/>
      <c r="JW271" s="108"/>
      <c r="JX271" s="108"/>
      <c r="JY271" s="108"/>
      <c r="JZ271" s="108"/>
      <c r="KA271" s="108"/>
      <c r="KB271" s="108"/>
      <c r="KC271" s="108"/>
      <c r="KD271" s="108"/>
      <c r="KE271" s="108"/>
      <c r="KF271" s="108"/>
      <c r="KG271" s="108"/>
      <c r="KH271" s="108"/>
      <c r="KI271" s="108"/>
      <c r="KJ271" s="108"/>
      <c r="KK271" s="108"/>
      <c r="KL271" s="108"/>
      <c r="KM271" s="108"/>
      <c r="KN271" s="108"/>
      <c r="KO271" s="108"/>
      <c r="KP271" s="108"/>
      <c r="KQ271" s="108"/>
      <c r="KR271" s="108"/>
      <c r="KS271" s="108"/>
      <c r="KT271" s="108"/>
      <c r="KU271" s="108"/>
      <c r="KV271" s="108"/>
      <c r="KW271" s="108"/>
      <c r="KX271" s="108"/>
      <c r="KY271" s="108"/>
      <c r="KZ271" s="108"/>
      <c r="LA271" s="108"/>
      <c r="LB271" s="108"/>
      <c r="LC271" s="108"/>
      <c r="LD271" s="108"/>
      <c r="LE271" s="108"/>
      <c r="LF271" s="108"/>
      <c r="LG271" s="108"/>
      <c r="LH271" s="108"/>
      <c r="LI271" s="108"/>
      <c r="LJ271" s="108"/>
      <c r="LK271" s="108"/>
      <c r="LL271" s="108"/>
      <c r="LM271" s="108"/>
      <c r="LN271" s="108"/>
      <c r="LO271" s="108"/>
      <c r="LP271" s="108"/>
      <c r="LQ271" s="108"/>
      <c r="LR271" s="108"/>
      <c r="LS271" s="108"/>
      <c r="LT271" s="108"/>
      <c r="LU271" s="108"/>
      <c r="LV271" s="108"/>
      <c r="LW271" s="108"/>
      <c r="LX271" s="108"/>
      <c r="LY271" s="108"/>
      <c r="LZ271" s="108"/>
      <c r="MA271" s="108"/>
      <c r="MB271" s="108"/>
      <c r="MC271" s="108"/>
      <c r="MD271" s="108"/>
      <c r="ME271" s="108"/>
    </row>
    <row r="272" spans="1:343">
      <c r="A272" s="3"/>
      <c r="B272" s="438"/>
      <c r="C272" s="438"/>
      <c r="D272" s="438"/>
      <c r="E272" s="438"/>
      <c r="F272" s="438"/>
      <c r="G272" s="438"/>
      <c r="H272" s="438"/>
      <c r="I272" s="438"/>
      <c r="J272" s="438"/>
      <c r="K272" s="438"/>
      <c r="L272" s="438"/>
      <c r="M272" s="438"/>
      <c r="N272" s="438"/>
      <c r="O272" s="438"/>
      <c r="P272" s="438"/>
      <c r="Q272" s="438"/>
      <c r="R272" s="438"/>
      <c r="S272" s="438"/>
      <c r="T272" s="438"/>
      <c r="U272" s="438"/>
      <c r="V272" s="438"/>
      <c r="W272" s="438"/>
      <c r="X272" s="438"/>
      <c r="Y272" s="438"/>
      <c r="Z272" s="438"/>
      <c r="AA272" s="438"/>
      <c r="AB272" s="438"/>
      <c r="AC272" s="438"/>
      <c r="AD272" s="438"/>
      <c r="AE272" s="154"/>
      <c r="AF272" s="154"/>
      <c r="AG272" s="154"/>
      <c r="AH272" s="154"/>
      <c r="AI272" s="154"/>
      <c r="AJ272" s="108"/>
      <c r="AK272" s="154"/>
      <c r="AL272" s="108"/>
      <c r="AM272" s="108"/>
      <c r="AN272" s="108"/>
      <c r="AO272" s="108"/>
      <c r="AP272" s="108"/>
      <c r="AQ272" s="108"/>
      <c r="AR272" s="108"/>
      <c r="AS272" s="108"/>
      <c r="AT272" s="108"/>
      <c r="AU272" s="108"/>
      <c r="AV272" s="108"/>
      <c r="AW272" s="108"/>
      <c r="AX272" s="108"/>
      <c r="AY272" s="108"/>
      <c r="AZ272" s="108"/>
      <c r="BA272" s="108"/>
      <c r="BB272" s="108"/>
      <c r="BC272" s="108"/>
      <c r="BD272" s="108"/>
      <c r="BE272" s="108"/>
      <c r="BF272" s="108"/>
      <c r="BG272" s="108"/>
      <c r="BH272" s="108"/>
      <c r="BI272" s="108"/>
      <c r="BJ272" s="108"/>
      <c r="BK272" s="108"/>
      <c r="BL272" s="108"/>
      <c r="BM272" s="108"/>
      <c r="BN272" s="108"/>
      <c r="BO272" s="108"/>
      <c r="BP272" s="108"/>
      <c r="BQ272" s="108"/>
      <c r="BR272" s="108"/>
      <c r="BS272" s="108"/>
      <c r="BT272" s="108"/>
      <c r="BU272" s="108"/>
      <c r="BV272" s="108"/>
      <c r="BW272" s="108"/>
      <c r="BX272" s="108"/>
      <c r="BY272" s="108"/>
      <c r="BZ272" s="108"/>
      <c r="CA272" s="108"/>
      <c r="CB272" s="108"/>
      <c r="CC272" s="108"/>
      <c r="CD272" s="108"/>
      <c r="CE272" s="108"/>
      <c r="CF272" s="108"/>
      <c r="CG272" s="108"/>
      <c r="CH272" s="108"/>
      <c r="CI272" s="108"/>
      <c r="CJ272" s="108"/>
      <c r="CK272" s="108"/>
      <c r="CL272" s="108"/>
      <c r="CM272" s="108"/>
      <c r="CN272" s="108"/>
      <c r="CO272" s="108"/>
      <c r="CP272" s="108"/>
      <c r="CQ272" s="108"/>
      <c r="CR272" s="108"/>
      <c r="CS272" s="108"/>
      <c r="CT272" s="108"/>
      <c r="CU272" s="108"/>
      <c r="CV272" s="108"/>
      <c r="CW272" s="108"/>
      <c r="CX272" s="108"/>
      <c r="CY272" s="108"/>
      <c r="CZ272" s="108"/>
      <c r="DA272" s="108"/>
      <c r="DB272" s="108"/>
      <c r="DC272" s="108"/>
      <c r="DD272" s="108"/>
      <c r="DE272" s="108"/>
      <c r="DF272" s="108"/>
      <c r="DG272" s="108"/>
      <c r="DH272" s="108"/>
      <c r="DI272" s="108"/>
      <c r="DJ272" s="108"/>
      <c r="DK272" s="108"/>
      <c r="DL272" s="108"/>
      <c r="DM272" s="108"/>
      <c r="DN272" s="108"/>
      <c r="DO272" s="108"/>
      <c r="DP272" s="108"/>
      <c r="DQ272" s="108"/>
      <c r="DR272" s="108"/>
      <c r="DS272" s="108"/>
      <c r="DT272" s="108"/>
      <c r="DU272" s="108"/>
      <c r="DV272" s="108"/>
      <c r="DW272" s="108"/>
      <c r="DX272" s="108"/>
      <c r="DY272" s="108"/>
      <c r="DZ272" s="108"/>
      <c r="EA272" s="108"/>
      <c r="EB272" s="108"/>
      <c r="EC272" s="108"/>
      <c r="ED272" s="108"/>
      <c r="EE272" s="108"/>
      <c r="EF272" s="108"/>
      <c r="EG272" s="108"/>
      <c r="EH272" s="108"/>
      <c r="EI272" s="108"/>
      <c r="EJ272" s="108"/>
      <c r="EK272" s="108"/>
      <c r="EL272" s="108"/>
      <c r="EM272" s="108"/>
      <c r="EN272" s="108"/>
      <c r="EO272" s="108"/>
      <c r="EP272" s="108"/>
      <c r="EQ272" s="108"/>
      <c r="ER272" s="108"/>
      <c r="ES272" s="108"/>
      <c r="ET272" s="108"/>
      <c r="EU272" s="108"/>
      <c r="EV272" s="108"/>
      <c r="EW272" s="108"/>
      <c r="EX272" s="108"/>
      <c r="EY272" s="108"/>
      <c r="EZ272" s="108"/>
      <c r="FA272" s="108"/>
      <c r="FB272" s="108"/>
      <c r="FC272" s="108"/>
      <c r="FD272" s="108"/>
      <c r="FE272" s="108"/>
      <c r="FF272" s="108"/>
      <c r="FG272" s="108"/>
      <c r="FH272" s="108"/>
      <c r="FI272" s="108"/>
      <c r="FJ272" s="108"/>
      <c r="FK272" s="108"/>
      <c r="FL272" s="108"/>
      <c r="FM272" s="108"/>
      <c r="FN272" s="108"/>
      <c r="FO272" s="108"/>
      <c r="FP272" s="108"/>
      <c r="FQ272" s="108"/>
      <c r="FR272" s="108"/>
      <c r="FS272" s="108"/>
      <c r="FT272" s="108"/>
      <c r="FU272" s="108"/>
      <c r="FV272" s="108"/>
      <c r="FW272" s="108"/>
      <c r="FX272" s="108"/>
      <c r="FY272" s="108"/>
      <c r="FZ272" s="108"/>
      <c r="GA272" s="108"/>
      <c r="GB272" s="108"/>
      <c r="GC272" s="108"/>
      <c r="GD272" s="108"/>
      <c r="GE272" s="108"/>
      <c r="GF272" s="108"/>
      <c r="GG272" s="108"/>
      <c r="GH272" s="108"/>
      <c r="GI272" s="108"/>
      <c r="GJ272" s="108"/>
      <c r="GK272" s="108"/>
      <c r="GL272" s="108"/>
      <c r="GM272" s="108"/>
      <c r="GN272" s="108"/>
      <c r="GO272" s="108"/>
      <c r="GP272" s="108"/>
      <c r="GQ272" s="108"/>
      <c r="GR272" s="108"/>
      <c r="GS272" s="108"/>
      <c r="GT272" s="108"/>
      <c r="GU272" s="108"/>
      <c r="GV272" s="108"/>
      <c r="GW272" s="108"/>
      <c r="GX272" s="108"/>
      <c r="GY272" s="108"/>
      <c r="GZ272" s="108"/>
      <c r="HA272" s="108"/>
      <c r="HB272" s="108"/>
      <c r="HC272" s="108"/>
      <c r="HD272" s="108"/>
      <c r="HE272" s="108"/>
      <c r="HF272" s="108"/>
      <c r="HG272" s="108"/>
      <c r="HH272" s="108"/>
      <c r="HI272" s="108"/>
      <c r="HJ272" s="108"/>
      <c r="HK272" s="108"/>
      <c r="HL272" s="108"/>
      <c r="HM272" s="108"/>
      <c r="HN272" s="108"/>
      <c r="HO272" s="108"/>
      <c r="HP272" s="108"/>
      <c r="HQ272" s="108"/>
      <c r="HR272" s="108"/>
      <c r="HS272" s="108"/>
      <c r="HT272" s="108"/>
      <c r="HU272" s="108"/>
      <c r="HV272" s="108"/>
      <c r="HW272" s="108"/>
      <c r="HX272" s="108"/>
      <c r="HY272" s="108"/>
      <c r="HZ272" s="108"/>
      <c r="IA272" s="108"/>
      <c r="IB272" s="108"/>
      <c r="IC272" s="108"/>
      <c r="ID272" s="108"/>
      <c r="IE272" s="108"/>
      <c r="IF272" s="108"/>
      <c r="IG272" s="108"/>
      <c r="IH272" s="108"/>
      <c r="II272" s="108"/>
      <c r="IJ272" s="108"/>
      <c r="IK272" s="108"/>
      <c r="IL272" s="108"/>
      <c r="IM272" s="108"/>
      <c r="IN272" s="108"/>
      <c r="IO272" s="108"/>
      <c r="IP272" s="108"/>
      <c r="IQ272" s="108"/>
      <c r="IR272" s="108"/>
      <c r="IS272" s="108"/>
      <c r="IT272" s="108"/>
      <c r="IU272" s="108"/>
      <c r="IV272" s="108"/>
      <c r="IW272" s="108"/>
      <c r="IX272" s="108"/>
      <c r="IY272" s="108"/>
      <c r="IZ272" s="108"/>
      <c r="JA272" s="108"/>
      <c r="JB272" s="108"/>
      <c r="JC272" s="108"/>
      <c r="JD272" s="108"/>
      <c r="JE272" s="108"/>
      <c r="JF272" s="108"/>
      <c r="JG272" s="108"/>
      <c r="JH272" s="108"/>
      <c r="JI272" s="108"/>
      <c r="JJ272" s="108"/>
      <c r="JK272" s="108"/>
      <c r="JL272" s="108"/>
      <c r="JM272" s="108"/>
      <c r="JN272" s="108"/>
      <c r="JO272" s="108"/>
      <c r="JP272" s="108"/>
      <c r="JQ272" s="108"/>
      <c r="JR272" s="108"/>
      <c r="JS272" s="108"/>
      <c r="JT272" s="108"/>
      <c r="JU272" s="108"/>
      <c r="JV272" s="108"/>
      <c r="JW272" s="108"/>
      <c r="JX272" s="108"/>
      <c r="JY272" s="108"/>
      <c r="JZ272" s="108"/>
      <c r="KA272" s="108"/>
      <c r="KB272" s="108"/>
      <c r="KC272" s="108"/>
      <c r="KD272" s="108"/>
      <c r="KE272" s="108"/>
      <c r="KF272" s="108"/>
      <c r="KG272" s="108"/>
      <c r="KH272" s="108"/>
      <c r="KI272" s="108"/>
      <c r="KJ272" s="108"/>
      <c r="KK272" s="108"/>
      <c r="KL272" s="108"/>
      <c r="KM272" s="108"/>
      <c r="KN272" s="108"/>
      <c r="KO272" s="108"/>
      <c r="KP272" s="108"/>
      <c r="KQ272" s="108"/>
      <c r="KR272" s="108"/>
      <c r="KS272" s="108"/>
      <c r="KT272" s="108"/>
      <c r="KU272" s="108"/>
      <c r="KV272" s="108"/>
      <c r="KW272" s="108"/>
      <c r="KX272" s="108"/>
      <c r="KY272" s="108"/>
      <c r="KZ272" s="108"/>
      <c r="LA272" s="108"/>
      <c r="LB272" s="108"/>
      <c r="LC272" s="108"/>
      <c r="LD272" s="108"/>
      <c r="LE272" s="108"/>
      <c r="LF272" s="108"/>
      <c r="LG272" s="108"/>
      <c r="LH272" s="108"/>
      <c r="LI272" s="108"/>
      <c r="LJ272" s="108"/>
      <c r="LK272" s="108"/>
      <c r="LL272" s="108"/>
      <c r="LM272" s="108"/>
      <c r="LN272" s="108"/>
      <c r="LO272" s="108"/>
      <c r="LP272" s="108"/>
      <c r="LQ272" s="108"/>
      <c r="LR272" s="108"/>
      <c r="LS272" s="108"/>
      <c r="LT272" s="108"/>
      <c r="LU272" s="108"/>
      <c r="LV272" s="108"/>
      <c r="LW272" s="108"/>
      <c r="LX272" s="108"/>
      <c r="LY272" s="108"/>
      <c r="LZ272" s="108"/>
      <c r="MA272" s="108"/>
      <c r="MB272" s="108"/>
      <c r="MC272" s="108"/>
      <c r="MD272" s="108"/>
      <c r="ME272" s="108"/>
    </row>
    <row r="273" spans="1:343">
      <c r="A273" s="3"/>
      <c r="B273" s="438"/>
      <c r="C273" s="438"/>
      <c r="D273" s="438"/>
      <c r="E273" s="438"/>
      <c r="F273" s="438"/>
      <c r="G273" s="438"/>
      <c r="H273" s="438"/>
      <c r="I273" s="438"/>
      <c r="J273" s="438"/>
      <c r="K273" s="438"/>
      <c r="L273" s="438"/>
      <c r="M273" s="438"/>
      <c r="N273" s="438"/>
      <c r="O273" s="438"/>
      <c r="P273" s="438"/>
      <c r="Q273" s="438"/>
      <c r="R273" s="438"/>
      <c r="S273" s="438"/>
      <c r="T273" s="438"/>
      <c r="U273" s="438"/>
      <c r="V273" s="438"/>
      <c r="W273" s="438"/>
      <c r="X273" s="438"/>
      <c r="Y273" s="438"/>
      <c r="Z273" s="438"/>
      <c r="AA273" s="438"/>
      <c r="AB273" s="438"/>
      <c r="AC273" s="438"/>
      <c r="AD273" s="438"/>
      <c r="AE273" s="154"/>
      <c r="AF273" s="154"/>
      <c r="AG273" s="154"/>
      <c r="AH273" s="154"/>
      <c r="AI273" s="154"/>
      <c r="AJ273" s="108"/>
      <c r="AK273" s="154"/>
      <c r="AL273" s="108"/>
      <c r="AM273" s="108"/>
      <c r="AN273" s="108"/>
      <c r="AO273" s="108"/>
      <c r="AP273" s="108"/>
      <c r="AQ273" s="108"/>
      <c r="AR273" s="108"/>
      <c r="AS273" s="108"/>
      <c r="AT273" s="108"/>
      <c r="AU273" s="108"/>
      <c r="AV273" s="108"/>
      <c r="AW273" s="108"/>
      <c r="AX273" s="108"/>
      <c r="AY273" s="108"/>
      <c r="AZ273" s="108"/>
      <c r="BA273" s="108"/>
      <c r="BB273" s="108"/>
      <c r="BC273" s="108"/>
      <c r="BD273" s="108"/>
      <c r="BE273" s="108"/>
      <c r="BF273" s="108"/>
      <c r="BG273" s="108"/>
      <c r="BH273" s="108"/>
      <c r="BI273" s="108"/>
      <c r="BJ273" s="108"/>
      <c r="BK273" s="108"/>
      <c r="BL273" s="108"/>
      <c r="BM273" s="108"/>
      <c r="BN273" s="108"/>
      <c r="BO273" s="108"/>
      <c r="BP273" s="108"/>
      <c r="BQ273" s="108"/>
      <c r="BR273" s="108"/>
      <c r="BS273" s="108"/>
      <c r="BT273" s="108"/>
      <c r="BU273" s="108"/>
      <c r="BV273" s="108"/>
      <c r="BW273" s="108"/>
      <c r="BX273" s="108"/>
      <c r="BY273" s="108"/>
      <c r="BZ273" s="108"/>
      <c r="CA273" s="108"/>
      <c r="CB273" s="108"/>
      <c r="CC273" s="108"/>
      <c r="CD273" s="108"/>
      <c r="CE273" s="108"/>
      <c r="CF273" s="108"/>
      <c r="CG273" s="108"/>
      <c r="CH273" s="108"/>
      <c r="CI273" s="108"/>
      <c r="CJ273" s="108"/>
      <c r="CK273" s="108"/>
      <c r="CL273" s="108"/>
      <c r="CM273" s="108"/>
      <c r="CN273" s="108"/>
      <c r="CO273" s="108"/>
      <c r="CP273" s="108"/>
      <c r="CQ273" s="108"/>
      <c r="CR273" s="108"/>
      <c r="CS273" s="108"/>
      <c r="CT273" s="108"/>
      <c r="CU273" s="108"/>
      <c r="CV273" s="108"/>
      <c r="CW273" s="108"/>
      <c r="CX273" s="108"/>
      <c r="CY273" s="108"/>
      <c r="CZ273" s="108"/>
      <c r="DA273" s="108"/>
      <c r="DB273" s="108"/>
      <c r="DC273" s="108"/>
      <c r="DD273" s="108"/>
      <c r="DE273" s="108"/>
      <c r="DF273" s="108"/>
      <c r="DG273" s="108"/>
      <c r="DH273" s="108"/>
      <c r="DI273" s="108"/>
      <c r="DJ273" s="108"/>
      <c r="DK273" s="108"/>
      <c r="DL273" s="108"/>
      <c r="DM273" s="108"/>
      <c r="DN273" s="108"/>
      <c r="DO273" s="108"/>
      <c r="DP273" s="108"/>
      <c r="DQ273" s="108"/>
      <c r="DR273" s="108"/>
      <c r="DS273" s="108"/>
      <c r="DT273" s="108"/>
      <c r="DU273" s="108"/>
      <c r="DV273" s="108"/>
      <c r="DW273" s="108"/>
      <c r="DX273" s="108"/>
      <c r="DY273" s="108"/>
      <c r="DZ273" s="108"/>
      <c r="EA273" s="108"/>
      <c r="EB273" s="108"/>
      <c r="EC273" s="108"/>
      <c r="ED273" s="108"/>
      <c r="EE273" s="108"/>
      <c r="EF273" s="108"/>
      <c r="EG273" s="108"/>
      <c r="EH273" s="108"/>
      <c r="EI273" s="108"/>
      <c r="EJ273" s="108"/>
      <c r="EK273" s="108"/>
      <c r="EL273" s="108"/>
      <c r="EM273" s="108"/>
      <c r="EN273" s="108"/>
      <c r="EO273" s="108"/>
      <c r="EP273" s="108"/>
      <c r="EQ273" s="108"/>
      <c r="ER273" s="108"/>
      <c r="ES273" s="108"/>
      <c r="ET273" s="108"/>
      <c r="EU273" s="108"/>
      <c r="EV273" s="108"/>
      <c r="EW273" s="108"/>
      <c r="EX273" s="108"/>
      <c r="EY273" s="108"/>
      <c r="EZ273" s="108"/>
      <c r="FA273" s="108"/>
      <c r="FB273" s="108"/>
      <c r="FC273" s="108"/>
      <c r="FD273" s="108"/>
      <c r="FE273" s="108"/>
      <c r="FF273" s="108"/>
      <c r="FG273" s="108"/>
      <c r="FH273" s="108"/>
      <c r="FI273" s="108"/>
      <c r="FJ273" s="108"/>
      <c r="FK273" s="108"/>
      <c r="FL273" s="108"/>
      <c r="FM273" s="108"/>
      <c r="FN273" s="108"/>
      <c r="FO273" s="108"/>
      <c r="FP273" s="108"/>
      <c r="FQ273" s="108"/>
      <c r="FR273" s="108"/>
      <c r="FS273" s="108"/>
      <c r="FT273" s="108"/>
      <c r="FU273" s="108"/>
      <c r="FV273" s="108"/>
      <c r="FW273" s="108"/>
      <c r="FX273" s="108"/>
      <c r="FY273" s="108"/>
      <c r="FZ273" s="108"/>
      <c r="GA273" s="108"/>
      <c r="GB273" s="108"/>
      <c r="GC273" s="108"/>
      <c r="GD273" s="108"/>
      <c r="GE273" s="108"/>
      <c r="GF273" s="108"/>
      <c r="GG273" s="108"/>
      <c r="GH273" s="108"/>
      <c r="GI273" s="108"/>
      <c r="GJ273" s="108"/>
      <c r="GK273" s="108"/>
      <c r="GL273" s="108"/>
      <c r="GM273" s="108"/>
      <c r="GN273" s="108"/>
      <c r="GO273" s="108"/>
      <c r="GP273" s="108"/>
      <c r="GQ273" s="108"/>
      <c r="GR273" s="108"/>
      <c r="GS273" s="108"/>
      <c r="GT273" s="108"/>
      <c r="GU273" s="108"/>
      <c r="GV273" s="108"/>
      <c r="GW273" s="108"/>
      <c r="GX273" s="108"/>
      <c r="GY273" s="108"/>
      <c r="GZ273" s="108"/>
      <c r="HA273" s="108"/>
      <c r="HB273" s="108"/>
      <c r="HC273" s="108"/>
      <c r="HD273" s="108"/>
      <c r="HE273" s="108"/>
      <c r="HF273" s="108"/>
      <c r="HG273" s="108"/>
      <c r="HH273" s="108"/>
      <c r="HI273" s="108"/>
      <c r="HJ273" s="108"/>
      <c r="HK273" s="108"/>
      <c r="HL273" s="108"/>
      <c r="HM273" s="108"/>
      <c r="HN273" s="108"/>
      <c r="HO273" s="108"/>
      <c r="HP273" s="108"/>
      <c r="HQ273" s="108"/>
      <c r="HR273" s="108"/>
      <c r="HS273" s="108"/>
      <c r="HT273" s="108"/>
      <c r="HU273" s="108"/>
      <c r="HV273" s="108"/>
      <c r="HW273" s="108"/>
      <c r="HX273" s="108"/>
      <c r="HY273" s="108"/>
      <c r="HZ273" s="108"/>
      <c r="IA273" s="108"/>
      <c r="IB273" s="108"/>
      <c r="IC273" s="108"/>
      <c r="ID273" s="108"/>
      <c r="IE273" s="108"/>
      <c r="IF273" s="108"/>
      <c r="IG273" s="108"/>
      <c r="IH273" s="108"/>
      <c r="II273" s="108"/>
      <c r="IJ273" s="108"/>
      <c r="IK273" s="108"/>
      <c r="IL273" s="108"/>
      <c r="IM273" s="108"/>
      <c r="IN273" s="108"/>
      <c r="IO273" s="108"/>
      <c r="IP273" s="108"/>
      <c r="IQ273" s="108"/>
      <c r="IR273" s="108"/>
      <c r="IS273" s="108"/>
      <c r="IT273" s="108"/>
      <c r="IU273" s="108"/>
      <c r="IV273" s="108"/>
      <c r="IW273" s="108"/>
      <c r="IX273" s="108"/>
      <c r="IY273" s="108"/>
      <c r="IZ273" s="108"/>
      <c r="JA273" s="108"/>
      <c r="JB273" s="108"/>
      <c r="JC273" s="108"/>
      <c r="JD273" s="108"/>
      <c r="JE273" s="108"/>
      <c r="JF273" s="108"/>
      <c r="JG273" s="108"/>
      <c r="JH273" s="108"/>
      <c r="JI273" s="108"/>
      <c r="JJ273" s="108"/>
      <c r="JK273" s="108"/>
      <c r="JL273" s="108"/>
      <c r="JM273" s="108"/>
      <c r="JN273" s="108"/>
      <c r="JO273" s="108"/>
      <c r="JP273" s="108"/>
      <c r="JQ273" s="108"/>
      <c r="JR273" s="108"/>
      <c r="JS273" s="108"/>
      <c r="JT273" s="108"/>
      <c r="JU273" s="108"/>
      <c r="JV273" s="108"/>
      <c r="JW273" s="108"/>
      <c r="JX273" s="108"/>
      <c r="JY273" s="108"/>
      <c r="JZ273" s="108"/>
      <c r="KA273" s="108"/>
      <c r="KB273" s="108"/>
      <c r="KC273" s="108"/>
      <c r="KD273" s="108"/>
      <c r="KE273" s="108"/>
      <c r="KF273" s="108"/>
      <c r="KG273" s="108"/>
      <c r="KH273" s="108"/>
      <c r="KI273" s="108"/>
      <c r="KJ273" s="108"/>
      <c r="KK273" s="108"/>
      <c r="KL273" s="108"/>
      <c r="KM273" s="108"/>
      <c r="KN273" s="108"/>
      <c r="KO273" s="108"/>
      <c r="KP273" s="108"/>
      <c r="KQ273" s="108"/>
      <c r="KR273" s="108"/>
      <c r="KS273" s="108"/>
      <c r="KT273" s="108"/>
      <c r="KU273" s="108"/>
      <c r="KV273" s="108"/>
      <c r="KW273" s="108"/>
      <c r="KX273" s="108"/>
      <c r="KY273" s="108"/>
      <c r="KZ273" s="108"/>
      <c r="LA273" s="108"/>
      <c r="LB273" s="108"/>
      <c r="LC273" s="108"/>
      <c r="LD273" s="108"/>
      <c r="LE273" s="108"/>
      <c r="LF273" s="108"/>
      <c r="LG273" s="108"/>
      <c r="LH273" s="108"/>
      <c r="LI273" s="108"/>
      <c r="LJ273" s="108"/>
      <c r="LK273" s="108"/>
      <c r="LL273" s="108"/>
      <c r="LM273" s="108"/>
      <c r="LN273" s="108"/>
      <c r="LO273" s="108"/>
      <c r="LP273" s="108"/>
      <c r="LQ273" s="108"/>
      <c r="LR273" s="108"/>
      <c r="LS273" s="108"/>
      <c r="LT273" s="108"/>
      <c r="LU273" s="108"/>
      <c r="LV273" s="108"/>
      <c r="LW273" s="108"/>
      <c r="LX273" s="108"/>
      <c r="LY273" s="108"/>
      <c r="LZ273" s="108"/>
      <c r="MA273" s="108"/>
      <c r="MB273" s="108"/>
      <c r="MC273" s="108"/>
      <c r="MD273" s="108"/>
      <c r="ME273" s="108"/>
    </row>
    <row r="274" spans="1:343">
      <c r="A274" s="3"/>
      <c r="B274" s="438"/>
      <c r="C274" s="438"/>
      <c r="D274" s="438"/>
      <c r="E274" s="438"/>
      <c r="F274" s="438"/>
      <c r="G274" s="438"/>
      <c r="H274" s="438"/>
      <c r="I274" s="438"/>
      <c r="J274" s="438"/>
      <c r="K274" s="438"/>
      <c r="L274" s="438"/>
      <c r="M274" s="438"/>
      <c r="N274" s="438"/>
      <c r="O274" s="438"/>
      <c r="P274" s="438"/>
      <c r="Q274" s="438"/>
      <c r="R274" s="438"/>
      <c r="S274" s="438"/>
      <c r="T274" s="438"/>
      <c r="U274" s="438"/>
      <c r="V274" s="438"/>
      <c r="W274" s="438"/>
      <c r="X274" s="438"/>
      <c r="Y274" s="438"/>
      <c r="Z274" s="438"/>
      <c r="AA274" s="438"/>
      <c r="AB274" s="438"/>
      <c r="AC274" s="438"/>
      <c r="AD274" s="438"/>
      <c r="AE274" s="154"/>
      <c r="AF274" s="154"/>
      <c r="AG274" s="154"/>
      <c r="AH274" s="154"/>
      <c r="AI274" s="154"/>
      <c r="AJ274" s="108"/>
      <c r="AK274" s="154"/>
      <c r="AL274" s="108"/>
      <c r="AM274" s="108"/>
      <c r="AN274" s="108"/>
      <c r="AO274" s="108"/>
      <c r="AP274" s="108"/>
      <c r="AQ274" s="108"/>
      <c r="AR274" s="108"/>
      <c r="AS274" s="108"/>
      <c r="AT274" s="108"/>
      <c r="AU274" s="108"/>
      <c r="AV274" s="108"/>
      <c r="AW274" s="108"/>
      <c r="AX274" s="108"/>
      <c r="AY274" s="108"/>
      <c r="AZ274" s="108"/>
      <c r="BA274" s="108"/>
      <c r="BB274" s="108"/>
      <c r="BC274" s="108"/>
      <c r="BD274" s="108"/>
      <c r="BE274" s="108"/>
      <c r="BF274" s="108"/>
      <c r="BG274" s="108"/>
      <c r="BH274" s="108"/>
      <c r="BI274" s="108"/>
      <c r="BJ274" s="108"/>
      <c r="BK274" s="108"/>
      <c r="BL274" s="108"/>
      <c r="BM274" s="108"/>
      <c r="BN274" s="108"/>
      <c r="BO274" s="108"/>
      <c r="BP274" s="108"/>
      <c r="BQ274" s="108"/>
      <c r="BR274" s="108"/>
      <c r="BS274" s="108"/>
      <c r="BT274" s="108"/>
      <c r="BU274" s="108"/>
      <c r="BV274" s="108"/>
      <c r="BW274" s="108"/>
      <c r="BX274" s="108"/>
      <c r="BY274" s="108"/>
      <c r="BZ274" s="108"/>
      <c r="CA274" s="108"/>
      <c r="CB274" s="108"/>
      <c r="CC274" s="108"/>
      <c r="CD274" s="108"/>
      <c r="CE274" s="108"/>
      <c r="CF274" s="108"/>
      <c r="CG274" s="108"/>
      <c r="CH274" s="108"/>
      <c r="CI274" s="108"/>
      <c r="CJ274" s="108"/>
      <c r="CK274" s="108"/>
      <c r="CL274" s="108"/>
      <c r="CM274" s="108"/>
      <c r="CN274" s="108"/>
      <c r="CO274" s="108"/>
      <c r="CP274" s="108"/>
      <c r="CQ274" s="108"/>
      <c r="CR274" s="108"/>
      <c r="CS274" s="108"/>
      <c r="CT274" s="108"/>
      <c r="CU274" s="108"/>
      <c r="CV274" s="108"/>
      <c r="CW274" s="108"/>
      <c r="CX274" s="108"/>
      <c r="CY274" s="108"/>
      <c r="CZ274" s="108"/>
      <c r="DA274" s="108"/>
      <c r="DB274" s="108"/>
      <c r="DC274" s="108"/>
      <c r="DD274" s="108"/>
      <c r="DE274" s="108"/>
      <c r="DF274" s="108"/>
      <c r="DG274" s="108"/>
      <c r="DH274" s="108"/>
      <c r="DI274" s="108"/>
      <c r="DJ274" s="108"/>
      <c r="DK274" s="108"/>
      <c r="DL274" s="108"/>
      <c r="DM274" s="108"/>
      <c r="DN274" s="108"/>
      <c r="DO274" s="108"/>
      <c r="DP274" s="108"/>
      <c r="DQ274" s="108"/>
      <c r="DR274" s="108"/>
      <c r="DS274" s="108"/>
      <c r="DT274" s="108"/>
      <c r="DU274" s="108"/>
      <c r="DV274" s="108"/>
      <c r="DW274" s="108"/>
      <c r="DX274" s="108"/>
      <c r="DY274" s="108"/>
      <c r="DZ274" s="108"/>
      <c r="EA274" s="108"/>
      <c r="EB274" s="108"/>
      <c r="EC274" s="108"/>
      <c r="ED274" s="108"/>
      <c r="EE274" s="108"/>
      <c r="EF274" s="108"/>
      <c r="EG274" s="108"/>
      <c r="EH274" s="108"/>
      <c r="EI274" s="108"/>
      <c r="EJ274" s="108"/>
      <c r="EK274" s="108"/>
      <c r="EL274" s="108"/>
      <c r="EM274" s="108"/>
      <c r="EN274" s="108"/>
      <c r="EO274" s="108"/>
      <c r="EP274" s="108"/>
      <c r="EQ274" s="108"/>
      <c r="ER274" s="108"/>
      <c r="ES274" s="108"/>
      <c r="ET274" s="108"/>
      <c r="EU274" s="108"/>
      <c r="EV274" s="108"/>
      <c r="EW274" s="108"/>
      <c r="EX274" s="108"/>
      <c r="EY274" s="108"/>
      <c r="EZ274" s="108"/>
      <c r="FA274" s="108"/>
      <c r="FB274" s="108"/>
      <c r="FC274" s="108"/>
      <c r="FD274" s="108"/>
      <c r="FE274" s="108"/>
      <c r="FF274" s="108"/>
      <c r="FG274" s="108"/>
      <c r="FH274" s="108"/>
      <c r="FI274" s="108"/>
      <c r="FJ274" s="108"/>
      <c r="FK274" s="108"/>
      <c r="FL274" s="108"/>
      <c r="FM274" s="108"/>
      <c r="FN274" s="108"/>
      <c r="FO274" s="108"/>
      <c r="FP274" s="108"/>
      <c r="FQ274" s="108"/>
      <c r="FR274" s="108"/>
      <c r="FS274" s="108"/>
      <c r="FT274" s="108"/>
      <c r="FU274" s="108"/>
      <c r="FV274" s="108"/>
      <c r="FW274" s="108"/>
      <c r="FX274" s="108"/>
      <c r="FY274" s="108"/>
      <c r="FZ274" s="108"/>
      <c r="GA274" s="108"/>
      <c r="GB274" s="108"/>
      <c r="GC274" s="108"/>
      <c r="GD274" s="108"/>
      <c r="GE274" s="108"/>
      <c r="GF274" s="108"/>
      <c r="GG274" s="108"/>
      <c r="GH274" s="108"/>
      <c r="GI274" s="108"/>
      <c r="GJ274" s="108"/>
      <c r="GK274" s="108"/>
      <c r="GL274" s="108"/>
      <c r="GM274" s="108"/>
      <c r="GN274" s="108"/>
      <c r="GO274" s="108"/>
      <c r="GP274" s="108"/>
      <c r="GQ274" s="108"/>
      <c r="GR274" s="108"/>
      <c r="GS274" s="108"/>
      <c r="GT274" s="108"/>
      <c r="GU274" s="108"/>
      <c r="GV274" s="108"/>
      <c r="GW274" s="108"/>
      <c r="GX274" s="108"/>
      <c r="GY274" s="108"/>
      <c r="GZ274" s="108"/>
      <c r="HA274" s="108"/>
      <c r="HB274" s="108"/>
      <c r="HC274" s="108"/>
      <c r="HD274" s="108"/>
      <c r="HE274" s="108"/>
      <c r="HF274" s="108"/>
      <c r="HG274" s="108"/>
      <c r="HH274" s="108"/>
      <c r="HI274" s="108"/>
      <c r="HJ274" s="108"/>
      <c r="HK274" s="108"/>
      <c r="HL274" s="108"/>
      <c r="HM274" s="108"/>
      <c r="HN274" s="108"/>
      <c r="HO274" s="108"/>
      <c r="HP274" s="108"/>
      <c r="HQ274" s="108"/>
      <c r="HR274" s="108"/>
      <c r="HS274" s="108"/>
      <c r="HT274" s="108"/>
      <c r="HU274" s="108"/>
      <c r="HV274" s="108"/>
      <c r="HW274" s="108"/>
      <c r="HX274" s="108"/>
      <c r="HY274" s="108"/>
      <c r="HZ274" s="108"/>
      <c r="IA274" s="108"/>
      <c r="IB274" s="108"/>
      <c r="IC274" s="108"/>
      <c r="ID274" s="108"/>
      <c r="IE274" s="108"/>
      <c r="IF274" s="108"/>
      <c r="IG274" s="108"/>
      <c r="IH274" s="108"/>
      <c r="II274" s="108"/>
      <c r="IJ274" s="108"/>
      <c r="IK274" s="108"/>
      <c r="IL274" s="108"/>
      <c r="IM274" s="108"/>
      <c r="IN274" s="108"/>
      <c r="IO274" s="108"/>
      <c r="IP274" s="108"/>
      <c r="IQ274" s="108"/>
      <c r="IR274" s="108"/>
      <c r="IS274" s="108"/>
      <c r="IT274" s="108"/>
      <c r="IU274" s="108"/>
      <c r="IV274" s="108"/>
      <c r="IW274" s="108"/>
      <c r="IX274" s="108"/>
      <c r="IY274" s="108"/>
      <c r="IZ274" s="108"/>
      <c r="JA274" s="108"/>
      <c r="JB274" s="108"/>
      <c r="JC274" s="108"/>
      <c r="JD274" s="108"/>
      <c r="JE274" s="108"/>
      <c r="JF274" s="108"/>
      <c r="JG274" s="108"/>
      <c r="JH274" s="108"/>
      <c r="JI274" s="108"/>
      <c r="JJ274" s="108"/>
      <c r="JK274" s="108"/>
      <c r="JL274" s="108"/>
      <c r="JM274" s="108"/>
      <c r="JN274" s="108"/>
      <c r="JO274" s="108"/>
      <c r="JP274" s="108"/>
      <c r="JQ274" s="108"/>
      <c r="JR274" s="108"/>
      <c r="JS274" s="108"/>
      <c r="JT274" s="108"/>
      <c r="JU274" s="108"/>
      <c r="JV274" s="108"/>
      <c r="JW274" s="108"/>
      <c r="JX274" s="108"/>
      <c r="JY274" s="108"/>
      <c r="JZ274" s="108"/>
      <c r="KA274" s="108"/>
      <c r="KB274" s="108"/>
      <c r="KC274" s="108"/>
      <c r="KD274" s="108"/>
      <c r="KE274" s="108"/>
      <c r="KF274" s="108"/>
      <c r="KG274" s="108"/>
      <c r="KH274" s="108"/>
      <c r="KI274" s="108"/>
      <c r="KJ274" s="108"/>
      <c r="KK274" s="108"/>
      <c r="KL274" s="108"/>
      <c r="KM274" s="108"/>
      <c r="KN274" s="108"/>
      <c r="KO274" s="108"/>
      <c r="KP274" s="108"/>
      <c r="KQ274" s="108"/>
      <c r="KR274" s="108"/>
      <c r="KS274" s="108"/>
      <c r="KT274" s="108"/>
      <c r="KU274" s="108"/>
      <c r="KV274" s="108"/>
      <c r="KW274" s="108"/>
      <c r="KX274" s="108"/>
      <c r="KY274" s="108"/>
      <c r="KZ274" s="108"/>
      <c r="LA274" s="108"/>
      <c r="LB274" s="108"/>
      <c r="LC274" s="108"/>
      <c r="LD274" s="108"/>
      <c r="LE274" s="108"/>
      <c r="LF274" s="108"/>
      <c r="LG274" s="108"/>
      <c r="LH274" s="108"/>
      <c r="LI274" s="108"/>
      <c r="LJ274" s="108"/>
      <c r="LK274" s="108"/>
      <c r="LL274" s="108"/>
      <c r="LM274" s="108"/>
      <c r="LN274" s="108"/>
      <c r="LO274" s="108"/>
      <c r="LP274" s="108"/>
      <c r="LQ274" s="108"/>
      <c r="LR274" s="108"/>
      <c r="LS274" s="108"/>
      <c r="LT274" s="108"/>
      <c r="LU274" s="108"/>
      <c r="LV274" s="108"/>
      <c r="LW274" s="108"/>
      <c r="LX274" s="108"/>
      <c r="LY274" s="108"/>
      <c r="LZ274" s="108"/>
      <c r="MA274" s="108"/>
      <c r="MB274" s="108"/>
      <c r="MC274" s="108"/>
      <c r="MD274" s="108"/>
      <c r="ME274" s="108"/>
    </row>
    <row r="275" spans="1:343">
      <c r="A275" s="3"/>
      <c r="B275" s="438"/>
      <c r="C275" s="438"/>
      <c r="D275" s="438"/>
      <c r="E275" s="438"/>
      <c r="F275" s="438"/>
      <c r="G275" s="438"/>
      <c r="H275" s="438"/>
      <c r="I275" s="438"/>
      <c r="J275" s="438"/>
      <c r="K275" s="438"/>
      <c r="L275" s="438"/>
      <c r="M275" s="438"/>
      <c r="N275" s="438"/>
      <c r="O275" s="438"/>
      <c r="P275" s="438"/>
      <c r="Q275" s="438"/>
      <c r="R275" s="438"/>
      <c r="S275" s="438"/>
      <c r="T275" s="438"/>
      <c r="U275" s="438"/>
      <c r="V275" s="438"/>
      <c r="W275" s="438"/>
      <c r="X275" s="438"/>
      <c r="Y275" s="438"/>
      <c r="Z275" s="438"/>
      <c r="AA275" s="438"/>
      <c r="AB275" s="438"/>
      <c r="AC275" s="438"/>
      <c r="AD275" s="438"/>
      <c r="AE275" s="154"/>
      <c r="AF275" s="154"/>
      <c r="AG275" s="154"/>
      <c r="AH275" s="154"/>
      <c r="AI275" s="154"/>
      <c r="AJ275" s="108"/>
      <c r="AK275" s="154"/>
      <c r="AL275" s="108"/>
      <c r="AM275" s="108"/>
      <c r="AN275" s="108"/>
      <c r="AO275" s="108"/>
      <c r="AP275" s="108"/>
      <c r="AQ275" s="108"/>
      <c r="AR275" s="108"/>
      <c r="AS275" s="108"/>
      <c r="AT275" s="108"/>
      <c r="AU275" s="108"/>
      <c r="AV275" s="108"/>
      <c r="AW275" s="108"/>
      <c r="AX275" s="108"/>
      <c r="AY275" s="108"/>
      <c r="AZ275" s="108"/>
      <c r="BA275" s="108"/>
      <c r="BB275" s="108"/>
      <c r="BC275" s="108"/>
      <c r="BD275" s="108"/>
      <c r="BE275" s="108"/>
      <c r="BF275" s="108"/>
      <c r="BG275" s="108"/>
      <c r="BH275" s="108"/>
      <c r="BI275" s="108"/>
      <c r="BJ275" s="108"/>
      <c r="BK275" s="108"/>
      <c r="BL275" s="108"/>
      <c r="BM275" s="108"/>
      <c r="BN275" s="108"/>
      <c r="BO275" s="108"/>
      <c r="BP275" s="108"/>
      <c r="BQ275" s="108"/>
      <c r="BR275" s="108"/>
      <c r="BS275" s="108"/>
      <c r="BT275" s="108"/>
      <c r="BU275" s="108"/>
      <c r="BV275" s="108"/>
      <c r="BW275" s="108"/>
      <c r="BX275" s="108"/>
      <c r="BY275" s="108"/>
      <c r="BZ275" s="108"/>
      <c r="CA275" s="108"/>
      <c r="CB275" s="108"/>
      <c r="CC275" s="108"/>
      <c r="CD275" s="108"/>
      <c r="CE275" s="108"/>
      <c r="CF275" s="108"/>
      <c r="CG275" s="108"/>
      <c r="CH275" s="108"/>
      <c r="CI275" s="108"/>
      <c r="CJ275" s="108"/>
      <c r="CK275" s="108"/>
      <c r="CL275" s="108"/>
      <c r="CM275" s="108"/>
      <c r="CN275" s="108"/>
      <c r="CO275" s="108"/>
      <c r="CP275" s="108"/>
      <c r="CQ275" s="108"/>
      <c r="CR275" s="108"/>
      <c r="CS275" s="108"/>
      <c r="CT275" s="108"/>
      <c r="CU275" s="108"/>
      <c r="CV275" s="108"/>
      <c r="CW275" s="108"/>
      <c r="CX275" s="108"/>
      <c r="CY275" s="108"/>
      <c r="CZ275" s="108"/>
      <c r="DA275" s="108"/>
      <c r="DB275" s="108"/>
      <c r="DC275" s="108"/>
      <c r="DD275" s="108"/>
      <c r="DE275" s="108"/>
      <c r="DF275" s="108"/>
      <c r="DG275" s="108"/>
      <c r="DH275" s="108"/>
      <c r="DI275" s="108"/>
      <c r="DJ275" s="108"/>
      <c r="DK275" s="108"/>
      <c r="DL275" s="108"/>
      <c r="DM275" s="108"/>
      <c r="DN275" s="108"/>
      <c r="DO275" s="108"/>
      <c r="DP275" s="108"/>
      <c r="DQ275" s="108"/>
      <c r="DR275" s="108"/>
      <c r="DS275" s="108"/>
      <c r="DT275" s="108"/>
      <c r="DU275" s="108"/>
      <c r="DV275" s="108"/>
      <c r="DW275" s="108"/>
      <c r="DX275" s="108"/>
      <c r="DY275" s="108"/>
      <c r="DZ275" s="108"/>
      <c r="EA275" s="108"/>
      <c r="EB275" s="108"/>
      <c r="EC275" s="108"/>
      <c r="ED275" s="108"/>
      <c r="EE275" s="108"/>
      <c r="EF275" s="108"/>
      <c r="EG275" s="108"/>
      <c r="EH275" s="108"/>
      <c r="EI275" s="108"/>
      <c r="EJ275" s="108"/>
      <c r="EK275" s="108"/>
      <c r="EL275" s="108"/>
      <c r="EM275" s="108"/>
      <c r="EN275" s="108"/>
      <c r="EO275" s="108"/>
      <c r="EP275" s="108"/>
      <c r="EQ275" s="108"/>
      <c r="ER275" s="108"/>
      <c r="ES275" s="108"/>
      <c r="ET275" s="108"/>
      <c r="EU275" s="108"/>
      <c r="EV275" s="108"/>
      <c r="EW275" s="108"/>
      <c r="EX275" s="108"/>
      <c r="EY275" s="108"/>
      <c r="EZ275" s="108"/>
      <c r="FA275" s="108"/>
      <c r="FB275" s="108"/>
      <c r="FC275" s="108"/>
      <c r="FD275" s="108"/>
      <c r="FE275" s="108"/>
      <c r="FF275" s="108"/>
      <c r="FG275" s="108"/>
      <c r="FH275" s="108"/>
      <c r="FI275" s="108"/>
      <c r="FJ275" s="108"/>
      <c r="FK275" s="108"/>
      <c r="FL275" s="108"/>
      <c r="FM275" s="108"/>
      <c r="FN275" s="108"/>
      <c r="FO275" s="108"/>
      <c r="FP275" s="108"/>
      <c r="FQ275" s="108"/>
      <c r="FR275" s="108"/>
      <c r="FS275" s="108"/>
      <c r="FT275" s="108"/>
      <c r="FU275" s="108"/>
      <c r="FV275" s="108"/>
      <c r="FW275" s="108"/>
      <c r="FX275" s="108"/>
      <c r="FY275" s="108"/>
      <c r="FZ275" s="108"/>
      <c r="GA275" s="108"/>
      <c r="GB275" s="108"/>
      <c r="GC275" s="108"/>
      <c r="GD275" s="108"/>
      <c r="GE275" s="108"/>
      <c r="GF275" s="108"/>
      <c r="GG275" s="108"/>
      <c r="GH275" s="108"/>
      <c r="GI275" s="108"/>
      <c r="GJ275" s="108"/>
      <c r="GK275" s="108"/>
      <c r="GL275" s="108"/>
      <c r="GM275" s="108"/>
      <c r="GN275" s="108"/>
      <c r="GO275" s="108"/>
      <c r="GP275" s="108"/>
      <c r="GQ275" s="108"/>
      <c r="GR275" s="108"/>
      <c r="GS275" s="108"/>
      <c r="GT275" s="108"/>
      <c r="GU275" s="108"/>
      <c r="GV275" s="108"/>
      <c r="GW275" s="108"/>
      <c r="GX275" s="108"/>
      <c r="GY275" s="108"/>
      <c r="GZ275" s="108"/>
      <c r="HA275" s="108"/>
      <c r="HB275" s="108"/>
      <c r="HC275" s="108"/>
      <c r="HD275" s="108"/>
      <c r="HE275" s="108"/>
      <c r="HF275" s="108"/>
      <c r="HG275" s="108"/>
      <c r="HH275" s="108"/>
      <c r="HI275" s="108"/>
      <c r="HJ275" s="108"/>
      <c r="HK275" s="108"/>
      <c r="HL275" s="108"/>
      <c r="HM275" s="108"/>
      <c r="HN275" s="108"/>
      <c r="HO275" s="108"/>
      <c r="HP275" s="108"/>
      <c r="HQ275" s="108"/>
      <c r="HR275" s="108"/>
      <c r="HS275" s="108"/>
      <c r="HT275" s="108"/>
      <c r="HU275" s="108"/>
      <c r="HV275" s="108"/>
      <c r="HW275" s="108"/>
      <c r="HX275" s="108"/>
      <c r="HY275" s="108"/>
      <c r="HZ275" s="108"/>
      <c r="IA275" s="108"/>
      <c r="IB275" s="108"/>
      <c r="IC275" s="108"/>
      <c r="ID275" s="108"/>
      <c r="IE275" s="108"/>
      <c r="IF275" s="108"/>
      <c r="IG275" s="108"/>
      <c r="IH275" s="108"/>
      <c r="II275" s="108"/>
      <c r="IJ275" s="108"/>
      <c r="IK275" s="108"/>
      <c r="IL275" s="108"/>
      <c r="IM275" s="108"/>
      <c r="IN275" s="108"/>
      <c r="IO275" s="108"/>
      <c r="IP275" s="108"/>
      <c r="IQ275" s="108"/>
      <c r="IR275" s="108"/>
      <c r="IS275" s="108"/>
      <c r="IT275" s="108"/>
      <c r="IU275" s="108"/>
      <c r="IV275" s="108"/>
      <c r="IW275" s="108"/>
      <c r="IX275" s="108"/>
      <c r="IY275" s="108"/>
      <c r="IZ275" s="108"/>
      <c r="JA275" s="108"/>
      <c r="JB275" s="108"/>
      <c r="JC275" s="108"/>
      <c r="JD275" s="108"/>
      <c r="JE275" s="108"/>
      <c r="JF275" s="108"/>
      <c r="JG275" s="108"/>
      <c r="JH275" s="108"/>
      <c r="JI275" s="108"/>
      <c r="JJ275" s="108"/>
      <c r="JK275" s="108"/>
      <c r="JL275" s="108"/>
      <c r="JM275" s="108"/>
      <c r="JN275" s="108"/>
      <c r="JO275" s="108"/>
      <c r="JP275" s="108"/>
      <c r="JQ275" s="108"/>
      <c r="JR275" s="108"/>
      <c r="JS275" s="108"/>
      <c r="JT275" s="108"/>
      <c r="JU275" s="108"/>
      <c r="JV275" s="108"/>
      <c r="JW275" s="108"/>
      <c r="JX275" s="108"/>
      <c r="JY275" s="108"/>
      <c r="JZ275" s="108"/>
      <c r="KA275" s="108"/>
      <c r="KB275" s="108"/>
      <c r="KC275" s="108"/>
      <c r="KD275" s="108"/>
      <c r="KE275" s="108"/>
      <c r="KF275" s="108"/>
      <c r="KG275" s="108"/>
      <c r="KH275" s="108"/>
      <c r="KI275" s="108"/>
      <c r="KJ275" s="108"/>
      <c r="KK275" s="108"/>
      <c r="KL275" s="108"/>
      <c r="KM275" s="108"/>
      <c r="KN275" s="108"/>
      <c r="KO275" s="108"/>
      <c r="KP275" s="108"/>
      <c r="KQ275" s="108"/>
      <c r="KR275" s="108"/>
      <c r="KS275" s="108"/>
      <c r="KT275" s="108"/>
      <c r="KU275" s="108"/>
      <c r="KV275" s="108"/>
      <c r="KW275" s="108"/>
      <c r="KX275" s="108"/>
      <c r="KY275" s="108"/>
      <c r="KZ275" s="108"/>
      <c r="LA275" s="108"/>
      <c r="LB275" s="108"/>
      <c r="LC275" s="108"/>
      <c r="LD275" s="108"/>
      <c r="LE275" s="108"/>
      <c r="LF275" s="108"/>
      <c r="LG275" s="108"/>
      <c r="LH275" s="108"/>
      <c r="LI275" s="108"/>
      <c r="LJ275" s="108"/>
      <c r="LK275" s="108"/>
      <c r="LL275" s="108"/>
      <c r="LM275" s="108"/>
      <c r="LN275" s="108"/>
      <c r="LO275" s="108"/>
      <c r="LP275" s="108"/>
      <c r="LQ275" s="108"/>
      <c r="LR275" s="108"/>
      <c r="LS275" s="108"/>
      <c r="LT275" s="108"/>
      <c r="LU275" s="108"/>
      <c r="LV275" s="108"/>
      <c r="LW275" s="108"/>
      <c r="LX275" s="108"/>
      <c r="LY275" s="108"/>
      <c r="LZ275" s="108"/>
      <c r="MA275" s="108"/>
      <c r="MB275" s="108"/>
      <c r="MC275" s="108"/>
      <c r="MD275" s="108"/>
      <c r="ME275" s="108"/>
    </row>
    <row r="276" spans="1:343">
      <c r="A276" s="3"/>
      <c r="B276" s="438"/>
      <c r="C276" s="438"/>
      <c r="D276" s="438"/>
      <c r="E276" s="438"/>
      <c r="F276" s="438"/>
      <c r="G276" s="438"/>
      <c r="H276" s="438"/>
      <c r="I276" s="438"/>
      <c r="J276" s="438"/>
      <c r="K276" s="438"/>
      <c r="L276" s="438"/>
      <c r="M276" s="438"/>
      <c r="N276" s="438"/>
      <c r="O276" s="438"/>
      <c r="P276" s="438"/>
      <c r="Q276" s="438"/>
      <c r="R276" s="438"/>
      <c r="S276" s="438"/>
      <c r="T276" s="438"/>
      <c r="U276" s="438"/>
      <c r="V276" s="438"/>
      <c r="W276" s="438"/>
      <c r="X276" s="438"/>
      <c r="Y276" s="438"/>
      <c r="Z276" s="438"/>
      <c r="AA276" s="438"/>
      <c r="AB276" s="438"/>
      <c r="AC276" s="438"/>
      <c r="AD276" s="438"/>
      <c r="AE276" s="154"/>
      <c r="AF276" s="154"/>
      <c r="AG276" s="154"/>
      <c r="AH276" s="154"/>
      <c r="AI276" s="154"/>
      <c r="AJ276" s="108"/>
      <c r="AK276" s="154"/>
      <c r="AL276" s="108"/>
      <c r="AM276" s="108"/>
      <c r="AN276" s="108"/>
      <c r="AO276" s="108"/>
      <c r="AP276" s="108"/>
      <c r="AQ276" s="108"/>
      <c r="AR276" s="108"/>
      <c r="AS276" s="108"/>
      <c r="AT276" s="108"/>
      <c r="AU276" s="108"/>
      <c r="AV276" s="108"/>
      <c r="AW276" s="108"/>
      <c r="AX276" s="108"/>
      <c r="AY276" s="108"/>
      <c r="AZ276" s="108"/>
      <c r="BA276" s="108"/>
      <c r="BB276" s="108"/>
      <c r="BC276" s="108"/>
      <c r="BD276" s="108"/>
      <c r="BE276" s="108"/>
      <c r="BF276" s="108"/>
      <c r="BG276" s="108"/>
      <c r="BH276" s="108"/>
      <c r="BI276" s="108"/>
      <c r="BJ276" s="108"/>
      <c r="BK276" s="108"/>
      <c r="BL276" s="108"/>
      <c r="BM276" s="108"/>
      <c r="BN276" s="108"/>
      <c r="BO276" s="108"/>
      <c r="BP276" s="108"/>
      <c r="BQ276" s="108"/>
      <c r="BR276" s="108"/>
      <c r="BS276" s="108"/>
      <c r="BT276" s="108"/>
      <c r="BU276" s="108"/>
      <c r="BV276" s="108"/>
      <c r="BW276" s="108"/>
      <c r="BX276" s="108"/>
      <c r="BY276" s="108"/>
      <c r="BZ276" s="108"/>
      <c r="CA276" s="108"/>
      <c r="CB276" s="108"/>
      <c r="CC276" s="108"/>
      <c r="CD276" s="108"/>
      <c r="CE276" s="108"/>
      <c r="CF276" s="108"/>
      <c r="CG276" s="108"/>
      <c r="CH276" s="108"/>
      <c r="CI276" s="108"/>
      <c r="CJ276" s="108"/>
      <c r="CK276" s="108"/>
      <c r="CL276" s="108"/>
      <c r="CM276" s="108"/>
      <c r="CN276" s="108"/>
      <c r="CO276" s="108"/>
      <c r="CP276" s="108"/>
      <c r="CQ276" s="108"/>
      <c r="CR276" s="108"/>
      <c r="CS276" s="108"/>
      <c r="CT276" s="108"/>
      <c r="CU276" s="108"/>
      <c r="CV276" s="108"/>
      <c r="CW276" s="108"/>
      <c r="CX276" s="108"/>
      <c r="CY276" s="108"/>
      <c r="CZ276" s="108"/>
      <c r="DA276" s="108"/>
      <c r="DB276" s="108"/>
      <c r="DC276" s="108"/>
      <c r="DD276" s="108"/>
      <c r="DE276" s="108"/>
      <c r="DF276" s="108"/>
      <c r="DG276" s="108"/>
      <c r="DH276" s="108"/>
      <c r="DI276" s="108"/>
      <c r="DJ276" s="108"/>
      <c r="DK276" s="108"/>
      <c r="DL276" s="108"/>
      <c r="DM276" s="108"/>
      <c r="DN276" s="108"/>
      <c r="DO276" s="108"/>
      <c r="DP276" s="108"/>
      <c r="DQ276" s="108"/>
      <c r="DR276" s="108"/>
      <c r="DS276" s="108"/>
      <c r="DT276" s="108"/>
      <c r="DU276" s="108"/>
      <c r="DV276" s="108"/>
      <c r="DW276" s="108"/>
      <c r="DX276" s="108"/>
      <c r="DY276" s="108"/>
      <c r="DZ276" s="108"/>
      <c r="EA276" s="108"/>
      <c r="EB276" s="108"/>
      <c r="EC276" s="108"/>
      <c r="ED276" s="108"/>
      <c r="EE276" s="108"/>
      <c r="EF276" s="108"/>
      <c r="EG276" s="108"/>
      <c r="EH276" s="108"/>
      <c r="EI276" s="108"/>
      <c r="EJ276" s="108"/>
      <c r="EK276" s="108"/>
      <c r="EL276" s="108"/>
      <c r="EM276" s="108"/>
      <c r="EN276" s="108"/>
      <c r="EO276" s="108"/>
      <c r="EP276" s="108"/>
      <c r="EQ276" s="108"/>
      <c r="ER276" s="108"/>
      <c r="ES276" s="108"/>
      <c r="ET276" s="108"/>
      <c r="EU276" s="108"/>
      <c r="EV276" s="108"/>
      <c r="EW276" s="108"/>
      <c r="EX276" s="108"/>
      <c r="EY276" s="108"/>
      <c r="EZ276" s="108"/>
      <c r="FA276" s="108"/>
      <c r="FB276" s="108"/>
      <c r="FC276" s="108"/>
      <c r="FD276" s="108"/>
      <c r="FE276" s="108"/>
      <c r="FF276" s="108"/>
      <c r="FG276" s="108"/>
      <c r="FH276" s="108"/>
      <c r="FI276" s="108"/>
      <c r="FJ276" s="108"/>
      <c r="FK276" s="108"/>
      <c r="FL276" s="108"/>
      <c r="FM276" s="108"/>
      <c r="FN276" s="108"/>
      <c r="FO276" s="108"/>
      <c r="FP276" s="108"/>
      <c r="FQ276" s="108"/>
      <c r="FR276" s="108"/>
      <c r="FS276" s="108"/>
      <c r="FT276" s="108"/>
      <c r="FU276" s="108"/>
      <c r="FV276" s="108"/>
      <c r="FW276" s="108"/>
      <c r="FX276" s="108"/>
      <c r="FY276" s="108"/>
      <c r="FZ276" s="108"/>
      <c r="GA276" s="108"/>
      <c r="GB276" s="108"/>
      <c r="GC276" s="108"/>
      <c r="GD276" s="108"/>
      <c r="GE276" s="108"/>
      <c r="GF276" s="108"/>
      <c r="GG276" s="108"/>
      <c r="GH276" s="108"/>
      <c r="GI276" s="108"/>
      <c r="GJ276" s="108"/>
      <c r="GK276" s="108"/>
      <c r="GL276" s="108"/>
      <c r="GM276" s="108"/>
      <c r="GN276" s="108"/>
      <c r="GO276" s="108"/>
      <c r="GP276" s="108"/>
      <c r="GQ276" s="108"/>
      <c r="GR276" s="108"/>
      <c r="GS276" s="108"/>
      <c r="GT276" s="108"/>
      <c r="GU276" s="108"/>
      <c r="GV276" s="108"/>
      <c r="GW276" s="108"/>
      <c r="GX276" s="108"/>
      <c r="GY276" s="108"/>
      <c r="GZ276" s="108"/>
      <c r="HA276" s="108"/>
      <c r="HB276" s="108"/>
      <c r="HC276" s="108"/>
      <c r="HD276" s="108"/>
      <c r="HE276" s="108"/>
      <c r="HF276" s="108"/>
      <c r="HG276" s="108"/>
      <c r="HH276" s="108"/>
      <c r="HI276" s="108"/>
      <c r="HJ276" s="108"/>
      <c r="HK276" s="108"/>
      <c r="HL276" s="108"/>
      <c r="HM276" s="108"/>
      <c r="HN276" s="108"/>
      <c r="HO276" s="108"/>
      <c r="HP276" s="108"/>
      <c r="HQ276" s="108"/>
      <c r="HR276" s="108"/>
      <c r="HS276" s="108"/>
      <c r="HT276" s="108"/>
      <c r="HU276" s="108"/>
      <c r="HV276" s="108"/>
      <c r="HW276" s="108"/>
      <c r="HX276" s="108"/>
      <c r="HY276" s="108"/>
      <c r="HZ276" s="108"/>
      <c r="IA276" s="108"/>
      <c r="IB276" s="108"/>
      <c r="IC276" s="108"/>
      <c r="ID276" s="108"/>
      <c r="IE276" s="108"/>
      <c r="IF276" s="108"/>
      <c r="IG276" s="108"/>
      <c r="IH276" s="108"/>
      <c r="II276" s="108"/>
      <c r="IJ276" s="108"/>
      <c r="IK276" s="108"/>
      <c r="IL276" s="108"/>
      <c r="IM276" s="108"/>
      <c r="IN276" s="108"/>
      <c r="IO276" s="108"/>
      <c r="IP276" s="108"/>
      <c r="IQ276" s="108"/>
      <c r="IR276" s="108"/>
      <c r="IS276" s="108"/>
      <c r="IT276" s="108"/>
      <c r="IU276" s="108"/>
      <c r="IV276" s="108"/>
      <c r="IW276" s="108"/>
      <c r="IX276" s="108"/>
      <c r="IY276" s="108"/>
      <c r="IZ276" s="108"/>
      <c r="JA276" s="108"/>
      <c r="JB276" s="108"/>
      <c r="JC276" s="108"/>
      <c r="JD276" s="108"/>
      <c r="JE276" s="108"/>
      <c r="JF276" s="108"/>
      <c r="JG276" s="108"/>
      <c r="JH276" s="108"/>
      <c r="JI276" s="108"/>
      <c r="JJ276" s="108"/>
      <c r="JK276" s="108"/>
      <c r="JL276" s="108"/>
      <c r="JM276" s="108"/>
      <c r="JN276" s="108"/>
      <c r="JO276" s="108"/>
      <c r="JP276" s="108"/>
      <c r="JQ276" s="108"/>
      <c r="JR276" s="108"/>
      <c r="JS276" s="108"/>
      <c r="JT276" s="108"/>
      <c r="JU276" s="108"/>
      <c r="JV276" s="108"/>
      <c r="JW276" s="108"/>
      <c r="JX276" s="108"/>
      <c r="JY276" s="108"/>
      <c r="JZ276" s="108"/>
      <c r="KA276" s="108"/>
      <c r="KB276" s="108"/>
      <c r="KC276" s="108"/>
      <c r="KD276" s="108"/>
      <c r="KE276" s="108"/>
      <c r="KF276" s="108"/>
      <c r="KG276" s="108"/>
      <c r="KH276" s="108"/>
      <c r="KI276" s="108"/>
      <c r="KJ276" s="108"/>
      <c r="KK276" s="108"/>
      <c r="KL276" s="108"/>
      <c r="KM276" s="108"/>
      <c r="KN276" s="108"/>
      <c r="KO276" s="108"/>
      <c r="KP276" s="108"/>
      <c r="KQ276" s="108"/>
      <c r="KR276" s="108"/>
      <c r="KS276" s="108"/>
      <c r="KT276" s="108"/>
      <c r="KU276" s="108"/>
      <c r="KV276" s="108"/>
      <c r="KW276" s="108"/>
      <c r="KX276" s="108"/>
      <c r="KY276" s="108"/>
      <c r="KZ276" s="108"/>
      <c r="LA276" s="108"/>
      <c r="LB276" s="108"/>
      <c r="LC276" s="108"/>
      <c r="LD276" s="108"/>
      <c r="LE276" s="108"/>
      <c r="LF276" s="108"/>
      <c r="LG276" s="108"/>
      <c r="LH276" s="108"/>
      <c r="LI276" s="108"/>
      <c r="LJ276" s="108"/>
      <c r="LK276" s="108"/>
      <c r="LL276" s="108"/>
      <c r="LM276" s="108"/>
      <c r="LN276" s="108"/>
      <c r="LO276" s="108"/>
      <c r="LP276" s="108"/>
      <c r="LQ276" s="108"/>
      <c r="LR276" s="108"/>
      <c r="LS276" s="108"/>
      <c r="LT276" s="108"/>
      <c r="LU276" s="108"/>
      <c r="LV276" s="108"/>
      <c r="LW276" s="108"/>
      <c r="LX276" s="108"/>
      <c r="LY276" s="108"/>
      <c r="LZ276" s="108"/>
      <c r="MA276" s="108"/>
      <c r="MB276" s="108"/>
      <c r="MC276" s="108"/>
      <c r="MD276" s="108"/>
      <c r="ME276" s="108"/>
    </row>
    <row r="277" spans="1:343">
      <c r="A277" s="3"/>
      <c r="B277" s="438"/>
      <c r="C277" s="438"/>
      <c r="D277" s="438"/>
      <c r="E277" s="438"/>
      <c r="F277" s="438"/>
      <c r="G277" s="438"/>
      <c r="H277" s="438"/>
      <c r="I277" s="438"/>
      <c r="J277" s="438"/>
      <c r="K277" s="438"/>
      <c r="L277" s="438"/>
      <c r="M277" s="438"/>
      <c r="N277" s="438"/>
      <c r="O277" s="438"/>
      <c r="P277" s="438"/>
      <c r="Q277" s="438"/>
      <c r="R277" s="438"/>
      <c r="S277" s="438"/>
      <c r="T277" s="438"/>
      <c r="U277" s="438"/>
      <c r="V277" s="438"/>
      <c r="W277" s="438"/>
      <c r="X277" s="438"/>
      <c r="Y277" s="438"/>
      <c r="Z277" s="438"/>
      <c r="AA277" s="438"/>
      <c r="AB277" s="438"/>
      <c r="AC277" s="438"/>
      <c r="AD277" s="438"/>
      <c r="AE277" s="154"/>
      <c r="AF277" s="154"/>
      <c r="AG277" s="154"/>
      <c r="AH277" s="154"/>
      <c r="AI277" s="154"/>
      <c r="AJ277" s="108"/>
      <c r="AK277" s="154"/>
      <c r="AL277" s="108"/>
      <c r="AM277" s="108"/>
      <c r="AN277" s="108"/>
      <c r="AO277" s="108"/>
      <c r="AP277" s="108"/>
      <c r="AQ277" s="108"/>
      <c r="AR277" s="108"/>
      <c r="AS277" s="108"/>
      <c r="AT277" s="108"/>
      <c r="AU277" s="108"/>
      <c r="AV277" s="108"/>
      <c r="AW277" s="108"/>
      <c r="AX277" s="108"/>
      <c r="AY277" s="108"/>
      <c r="AZ277" s="108"/>
      <c r="BA277" s="108"/>
      <c r="BB277" s="108"/>
      <c r="BC277" s="108"/>
      <c r="BD277" s="108"/>
      <c r="BE277" s="108"/>
      <c r="BF277" s="108"/>
      <c r="BG277" s="108"/>
      <c r="BH277" s="108"/>
      <c r="BI277" s="108"/>
      <c r="BJ277" s="108"/>
      <c r="BK277" s="108"/>
      <c r="BL277" s="108"/>
      <c r="BM277" s="108"/>
      <c r="BN277" s="108"/>
      <c r="BO277" s="108"/>
      <c r="BP277" s="108"/>
      <c r="BQ277" s="108"/>
      <c r="BR277" s="108"/>
      <c r="BS277" s="108"/>
      <c r="BT277" s="108"/>
      <c r="BU277" s="108"/>
      <c r="BV277" s="108"/>
      <c r="BW277" s="108"/>
      <c r="BX277" s="108"/>
      <c r="BY277" s="108"/>
      <c r="BZ277" s="108"/>
      <c r="CA277" s="108"/>
      <c r="CB277" s="108"/>
      <c r="CC277" s="108"/>
      <c r="CD277" s="108"/>
      <c r="CE277" s="108"/>
      <c r="CF277" s="108"/>
      <c r="CG277" s="108"/>
      <c r="CH277" s="108"/>
      <c r="CI277" s="108"/>
      <c r="CJ277" s="108"/>
      <c r="CK277" s="108"/>
      <c r="CL277" s="108"/>
      <c r="CM277" s="108"/>
      <c r="CN277" s="108"/>
      <c r="CO277" s="108"/>
      <c r="CP277" s="108"/>
      <c r="CQ277" s="108"/>
      <c r="CR277" s="108"/>
      <c r="CS277" s="108"/>
      <c r="CT277" s="108"/>
      <c r="CU277" s="108"/>
      <c r="CV277" s="108"/>
      <c r="CW277" s="108"/>
      <c r="CX277" s="108"/>
      <c r="CY277" s="108"/>
      <c r="CZ277" s="108"/>
      <c r="DA277" s="108"/>
      <c r="DB277" s="108"/>
      <c r="DC277" s="108"/>
      <c r="DD277" s="108"/>
      <c r="DE277" s="108"/>
      <c r="DF277" s="108"/>
      <c r="DG277" s="108"/>
      <c r="DH277" s="108"/>
      <c r="DI277" s="108"/>
      <c r="DJ277" s="108"/>
      <c r="DK277" s="108"/>
      <c r="DL277" s="108"/>
      <c r="DM277" s="108"/>
      <c r="DN277" s="108"/>
      <c r="DO277" s="108"/>
      <c r="DP277" s="108"/>
      <c r="DQ277" s="108"/>
      <c r="DR277" s="108"/>
      <c r="DS277" s="108"/>
      <c r="DT277" s="108"/>
      <c r="DU277" s="108"/>
      <c r="DV277" s="108"/>
      <c r="DW277" s="108"/>
      <c r="DX277" s="108"/>
      <c r="DY277" s="108"/>
      <c r="DZ277" s="108"/>
      <c r="EA277" s="108"/>
      <c r="EB277" s="108"/>
      <c r="EC277" s="108"/>
      <c r="ED277" s="108"/>
      <c r="EE277" s="108"/>
      <c r="EF277" s="108"/>
      <c r="EG277" s="108"/>
      <c r="EH277" s="108"/>
      <c r="EI277" s="108"/>
      <c r="EJ277" s="108"/>
      <c r="EK277" s="108"/>
      <c r="EL277" s="108"/>
      <c r="EM277" s="108"/>
      <c r="EN277" s="108"/>
      <c r="EO277" s="108"/>
      <c r="EP277" s="108"/>
      <c r="EQ277" s="108"/>
      <c r="ER277" s="108"/>
      <c r="ES277" s="108"/>
      <c r="ET277" s="108"/>
      <c r="EU277" s="108"/>
      <c r="EV277" s="108"/>
      <c r="EW277" s="108"/>
      <c r="EX277" s="108"/>
      <c r="EY277" s="108"/>
      <c r="EZ277" s="108"/>
      <c r="FA277" s="108"/>
      <c r="FB277" s="108"/>
      <c r="FC277" s="108"/>
      <c r="FD277" s="108"/>
      <c r="FE277" s="108"/>
      <c r="FF277" s="108"/>
      <c r="FG277" s="108"/>
      <c r="FH277" s="108"/>
      <c r="FI277" s="108"/>
      <c r="FJ277" s="108"/>
      <c r="FK277" s="108"/>
      <c r="FL277" s="108"/>
      <c r="FM277" s="108"/>
      <c r="FN277" s="108"/>
      <c r="FO277" s="108"/>
      <c r="FP277" s="108"/>
      <c r="FQ277" s="108"/>
      <c r="FR277" s="108"/>
      <c r="FS277" s="108"/>
      <c r="FT277" s="108"/>
      <c r="FU277" s="108"/>
      <c r="FV277" s="108"/>
      <c r="FW277" s="108"/>
      <c r="FX277" s="108"/>
      <c r="FY277" s="108"/>
      <c r="FZ277" s="108"/>
      <c r="GA277" s="108"/>
      <c r="GB277" s="108"/>
      <c r="GC277" s="108"/>
      <c r="GD277" s="108"/>
      <c r="GE277" s="108"/>
      <c r="GF277" s="108"/>
      <c r="GG277" s="108"/>
      <c r="GH277" s="108"/>
      <c r="GI277" s="108"/>
      <c r="GJ277" s="108"/>
      <c r="GK277" s="108"/>
      <c r="GL277" s="108"/>
      <c r="GM277" s="108"/>
      <c r="GN277" s="108"/>
      <c r="GO277" s="108"/>
      <c r="GP277" s="108"/>
      <c r="GQ277" s="108"/>
      <c r="GR277" s="108"/>
      <c r="GS277" s="108"/>
      <c r="GT277" s="108"/>
      <c r="GU277" s="108"/>
      <c r="GV277" s="108"/>
      <c r="GW277" s="108"/>
      <c r="GX277" s="108"/>
      <c r="GY277" s="108"/>
      <c r="GZ277" s="108"/>
      <c r="HA277" s="108"/>
      <c r="HB277" s="108"/>
      <c r="HC277" s="108"/>
      <c r="HD277" s="108"/>
      <c r="HE277" s="108"/>
      <c r="HF277" s="108"/>
      <c r="HG277" s="108"/>
      <c r="HH277" s="108"/>
      <c r="HI277" s="108"/>
      <c r="HJ277" s="108"/>
      <c r="HK277" s="108"/>
      <c r="HL277" s="108"/>
      <c r="HM277" s="108"/>
      <c r="HN277" s="108"/>
      <c r="HO277" s="108"/>
      <c r="HP277" s="108"/>
      <c r="HQ277" s="108"/>
      <c r="HR277" s="108"/>
      <c r="HS277" s="108"/>
      <c r="HT277" s="108"/>
      <c r="HU277" s="108"/>
      <c r="HV277" s="108"/>
      <c r="HW277" s="108"/>
      <c r="HX277" s="108"/>
      <c r="HY277" s="108"/>
      <c r="HZ277" s="108"/>
      <c r="IA277" s="108"/>
      <c r="IB277" s="108"/>
      <c r="IC277" s="108"/>
      <c r="ID277" s="108"/>
      <c r="IE277" s="108"/>
      <c r="IF277" s="108"/>
      <c r="IG277" s="108"/>
      <c r="IH277" s="108"/>
      <c r="II277" s="108"/>
      <c r="IJ277" s="108"/>
      <c r="IK277" s="108"/>
      <c r="IL277" s="108"/>
      <c r="IM277" s="108"/>
      <c r="IN277" s="108"/>
      <c r="IO277" s="108"/>
      <c r="IP277" s="108"/>
      <c r="IQ277" s="108"/>
      <c r="IR277" s="108"/>
      <c r="IS277" s="108"/>
      <c r="IT277" s="108"/>
      <c r="IU277" s="108"/>
      <c r="IV277" s="108"/>
      <c r="IW277" s="108"/>
      <c r="IX277" s="108"/>
      <c r="IY277" s="108"/>
      <c r="IZ277" s="108"/>
      <c r="JA277" s="108"/>
      <c r="JB277" s="108"/>
      <c r="JC277" s="108"/>
      <c r="JD277" s="108"/>
      <c r="JE277" s="108"/>
      <c r="JF277" s="108"/>
      <c r="JG277" s="108"/>
      <c r="JH277" s="108"/>
      <c r="JI277" s="108"/>
      <c r="JJ277" s="108"/>
      <c r="JK277" s="108"/>
      <c r="JL277" s="108"/>
      <c r="JM277" s="108"/>
      <c r="JN277" s="108"/>
      <c r="JO277" s="108"/>
      <c r="JP277" s="108"/>
      <c r="JQ277" s="108"/>
      <c r="JR277" s="108"/>
      <c r="JS277" s="108"/>
      <c r="JT277" s="108"/>
      <c r="JU277" s="108"/>
      <c r="JV277" s="108"/>
      <c r="JW277" s="108"/>
      <c r="JX277" s="108"/>
      <c r="JY277" s="108"/>
      <c r="JZ277" s="108"/>
      <c r="KA277" s="108"/>
      <c r="KB277" s="108"/>
      <c r="KC277" s="108"/>
      <c r="KD277" s="108"/>
      <c r="KE277" s="108"/>
      <c r="KF277" s="108"/>
      <c r="KG277" s="108"/>
      <c r="KH277" s="108"/>
      <c r="KI277" s="108"/>
      <c r="KJ277" s="108"/>
      <c r="KK277" s="108"/>
      <c r="KL277" s="108"/>
      <c r="KM277" s="108"/>
      <c r="KN277" s="108"/>
      <c r="KO277" s="108"/>
      <c r="KP277" s="108"/>
      <c r="KQ277" s="108"/>
      <c r="KR277" s="108"/>
      <c r="KS277" s="108"/>
      <c r="KT277" s="108"/>
      <c r="KU277" s="108"/>
      <c r="KV277" s="108"/>
      <c r="KW277" s="108"/>
      <c r="KX277" s="108"/>
      <c r="KY277" s="108"/>
      <c r="KZ277" s="108"/>
      <c r="LA277" s="108"/>
      <c r="LB277" s="108"/>
      <c r="LC277" s="108"/>
      <c r="LD277" s="108"/>
      <c r="LE277" s="108"/>
      <c r="LF277" s="108"/>
      <c r="LG277" s="108"/>
      <c r="LH277" s="108"/>
      <c r="LI277" s="108"/>
      <c r="LJ277" s="108"/>
      <c r="LK277" s="108"/>
      <c r="LL277" s="108"/>
      <c r="LM277" s="108"/>
      <c r="LN277" s="108"/>
      <c r="LO277" s="108"/>
      <c r="LP277" s="108"/>
      <c r="LQ277" s="108"/>
      <c r="LR277" s="108"/>
      <c r="LS277" s="108"/>
      <c r="LT277" s="108"/>
      <c r="LU277" s="108"/>
      <c r="LV277" s="108"/>
      <c r="LW277" s="108"/>
      <c r="LX277" s="108"/>
      <c r="LY277" s="108"/>
      <c r="LZ277" s="108"/>
      <c r="MA277" s="108"/>
      <c r="MB277" s="108"/>
      <c r="MC277" s="108"/>
      <c r="MD277" s="108"/>
      <c r="ME277" s="108"/>
    </row>
    <row r="278" spans="1:343">
      <c r="A278" s="3"/>
      <c r="B278" s="438"/>
      <c r="C278" s="438"/>
      <c r="D278" s="438"/>
      <c r="E278" s="438"/>
      <c r="F278" s="438"/>
      <c r="G278" s="438"/>
      <c r="H278" s="438"/>
      <c r="I278" s="438"/>
      <c r="J278" s="438"/>
      <c r="K278" s="438"/>
      <c r="L278" s="438"/>
      <c r="M278" s="438"/>
      <c r="N278" s="438"/>
      <c r="O278" s="438"/>
      <c r="P278" s="438"/>
      <c r="Q278" s="438"/>
      <c r="R278" s="438"/>
      <c r="S278" s="438"/>
      <c r="T278" s="438"/>
      <c r="U278" s="438"/>
      <c r="V278" s="438"/>
      <c r="W278" s="438"/>
      <c r="X278" s="438"/>
      <c r="Y278" s="438"/>
      <c r="Z278" s="438"/>
      <c r="AA278" s="438"/>
      <c r="AB278" s="438"/>
      <c r="AC278" s="438"/>
      <c r="AD278" s="438"/>
      <c r="AE278" s="154"/>
      <c r="AF278" s="154"/>
      <c r="AG278" s="154"/>
      <c r="AH278" s="154"/>
      <c r="AI278" s="154"/>
      <c r="AJ278" s="108"/>
      <c r="AK278" s="154"/>
      <c r="AL278" s="108"/>
      <c r="AM278" s="108"/>
      <c r="AN278" s="108"/>
      <c r="AO278" s="108"/>
      <c r="AP278" s="108"/>
      <c r="AQ278" s="108"/>
      <c r="AR278" s="108"/>
      <c r="AS278" s="108"/>
      <c r="AT278" s="108"/>
      <c r="AU278" s="108"/>
      <c r="AV278" s="108"/>
      <c r="AW278" s="108"/>
      <c r="AX278" s="108"/>
      <c r="AY278" s="108"/>
      <c r="AZ278" s="108"/>
      <c r="BA278" s="108"/>
      <c r="BB278" s="108"/>
      <c r="BC278" s="108"/>
      <c r="BD278" s="108"/>
      <c r="BE278" s="108"/>
      <c r="BF278" s="108"/>
      <c r="BG278" s="108"/>
      <c r="BH278" s="108"/>
      <c r="BI278" s="108"/>
      <c r="BJ278" s="108"/>
      <c r="BK278" s="108"/>
      <c r="BL278" s="108"/>
      <c r="BM278" s="108"/>
      <c r="BN278" s="108"/>
      <c r="BO278" s="108"/>
      <c r="BP278" s="108"/>
      <c r="BQ278" s="108"/>
      <c r="BR278" s="108"/>
      <c r="BS278" s="108"/>
      <c r="BT278" s="108"/>
      <c r="BU278" s="108"/>
      <c r="BV278" s="108"/>
      <c r="BW278" s="108"/>
      <c r="BX278" s="108"/>
      <c r="BY278" s="108"/>
      <c r="BZ278" s="108"/>
      <c r="CA278" s="108"/>
      <c r="CB278" s="108"/>
      <c r="CC278" s="108"/>
      <c r="CD278" s="108"/>
      <c r="CE278" s="108"/>
      <c r="CF278" s="108"/>
      <c r="CG278" s="108"/>
      <c r="CH278" s="108"/>
      <c r="CI278" s="108"/>
      <c r="CJ278" s="108"/>
      <c r="CK278" s="108"/>
      <c r="CL278" s="108"/>
      <c r="CM278" s="108"/>
      <c r="CN278" s="108"/>
      <c r="CO278" s="108"/>
      <c r="CP278" s="108"/>
      <c r="CQ278" s="108"/>
      <c r="CR278" s="108"/>
      <c r="CS278" s="108"/>
      <c r="CT278" s="108"/>
      <c r="CU278" s="108"/>
      <c r="CV278" s="108"/>
      <c r="CW278" s="108"/>
      <c r="CX278" s="108"/>
      <c r="CY278" s="108"/>
      <c r="CZ278" s="108"/>
      <c r="DA278" s="108"/>
      <c r="DB278" s="108"/>
      <c r="DC278" s="108"/>
      <c r="DD278" s="108"/>
      <c r="DE278" s="108"/>
      <c r="DF278" s="108"/>
      <c r="DG278" s="108"/>
      <c r="DH278" s="108"/>
      <c r="DI278" s="108"/>
      <c r="DJ278" s="108"/>
      <c r="DK278" s="108"/>
      <c r="DL278" s="108"/>
      <c r="DM278" s="108"/>
      <c r="DN278" s="108"/>
      <c r="DO278" s="108"/>
      <c r="DP278" s="108"/>
      <c r="DQ278" s="108"/>
      <c r="DR278" s="108"/>
      <c r="DS278" s="108"/>
      <c r="DT278" s="108"/>
      <c r="DU278" s="108"/>
      <c r="DV278" s="108"/>
      <c r="DW278" s="108"/>
      <c r="DX278" s="108"/>
      <c r="DY278" s="108"/>
      <c r="DZ278" s="108"/>
      <c r="EA278" s="108"/>
      <c r="EB278" s="108"/>
      <c r="EC278" s="108"/>
      <c r="ED278" s="108"/>
      <c r="EE278" s="108"/>
      <c r="EF278" s="108"/>
      <c r="EG278" s="108"/>
      <c r="EH278" s="108"/>
      <c r="EI278" s="108"/>
      <c r="EJ278" s="108"/>
      <c r="EK278" s="108"/>
      <c r="EL278" s="108"/>
      <c r="EM278" s="108"/>
      <c r="EN278" s="108"/>
      <c r="EO278" s="108"/>
      <c r="EP278" s="108"/>
      <c r="EQ278" s="108"/>
      <c r="ER278" s="108"/>
      <c r="ES278" s="108"/>
      <c r="ET278" s="108"/>
      <c r="EU278" s="108"/>
      <c r="EV278" s="108"/>
      <c r="EW278" s="108"/>
      <c r="EX278" s="108"/>
      <c r="EY278" s="108"/>
      <c r="EZ278" s="108"/>
      <c r="FA278" s="108"/>
      <c r="FB278" s="108"/>
      <c r="FC278" s="108"/>
      <c r="FD278" s="108"/>
      <c r="FE278" s="108"/>
      <c r="FF278" s="108"/>
      <c r="FG278" s="108"/>
      <c r="FH278" s="108"/>
      <c r="FI278" s="108"/>
      <c r="FJ278" s="108"/>
      <c r="FK278" s="108"/>
      <c r="FL278" s="108"/>
      <c r="FM278" s="108"/>
      <c r="FN278" s="108"/>
      <c r="FO278" s="108"/>
      <c r="FP278" s="108"/>
      <c r="FQ278" s="108"/>
      <c r="FR278" s="108"/>
      <c r="FS278" s="108"/>
      <c r="FT278" s="108"/>
      <c r="FU278" s="108"/>
      <c r="FV278" s="108"/>
      <c r="FW278" s="108"/>
      <c r="FX278" s="108"/>
      <c r="FY278" s="108"/>
      <c r="FZ278" s="108"/>
      <c r="GA278" s="108"/>
      <c r="GB278" s="108"/>
      <c r="GC278" s="108"/>
      <c r="GD278" s="108"/>
      <c r="GE278" s="108"/>
      <c r="GF278" s="108"/>
      <c r="GG278" s="108"/>
      <c r="GH278" s="108"/>
      <c r="GI278" s="108"/>
      <c r="GJ278" s="108"/>
      <c r="GK278" s="108"/>
      <c r="GL278" s="108"/>
      <c r="GM278" s="108"/>
      <c r="GN278" s="108"/>
      <c r="GO278" s="108"/>
      <c r="GP278" s="108"/>
      <c r="GQ278" s="108"/>
      <c r="GR278" s="108"/>
      <c r="GS278" s="108"/>
      <c r="GT278" s="108"/>
      <c r="GU278" s="108"/>
      <c r="GV278" s="108"/>
      <c r="GW278" s="108"/>
      <c r="GX278" s="108"/>
      <c r="GY278" s="108"/>
      <c r="GZ278" s="108"/>
      <c r="HA278" s="108"/>
      <c r="HB278" s="108"/>
      <c r="HC278" s="108"/>
      <c r="HD278" s="108"/>
      <c r="HE278" s="108"/>
      <c r="HF278" s="108"/>
      <c r="HG278" s="108"/>
      <c r="HH278" s="108"/>
      <c r="HI278" s="108"/>
      <c r="HJ278" s="108"/>
      <c r="HK278" s="108"/>
      <c r="HL278" s="108"/>
      <c r="HM278" s="108"/>
      <c r="HN278" s="108"/>
      <c r="HO278" s="108"/>
      <c r="HP278" s="108"/>
      <c r="HQ278" s="108"/>
      <c r="HR278" s="108"/>
      <c r="HS278" s="108"/>
      <c r="HT278" s="108"/>
      <c r="HU278" s="108"/>
      <c r="HV278" s="108"/>
      <c r="HW278" s="108"/>
      <c r="HX278" s="108"/>
      <c r="HY278" s="108"/>
      <c r="HZ278" s="108"/>
      <c r="IA278" s="108"/>
      <c r="IB278" s="108"/>
      <c r="IC278" s="108"/>
      <c r="ID278" s="108"/>
      <c r="IE278" s="108"/>
      <c r="IF278" s="108"/>
      <c r="IG278" s="108"/>
      <c r="IH278" s="108"/>
      <c r="II278" s="108"/>
      <c r="IJ278" s="108"/>
      <c r="IK278" s="108"/>
      <c r="IL278" s="108"/>
      <c r="IM278" s="108"/>
      <c r="IN278" s="108"/>
      <c r="IO278" s="108"/>
      <c r="IP278" s="108"/>
      <c r="IQ278" s="108"/>
      <c r="IR278" s="108"/>
      <c r="IS278" s="108"/>
      <c r="IT278" s="108"/>
      <c r="IU278" s="108"/>
      <c r="IV278" s="108"/>
      <c r="IW278" s="108"/>
      <c r="IX278" s="108"/>
      <c r="IY278" s="108"/>
      <c r="IZ278" s="108"/>
      <c r="JA278" s="108"/>
      <c r="JB278" s="108"/>
      <c r="JC278" s="108"/>
      <c r="JD278" s="108"/>
      <c r="JE278" s="108"/>
      <c r="JF278" s="108"/>
      <c r="JG278" s="108"/>
      <c r="JH278" s="108"/>
      <c r="JI278" s="108"/>
      <c r="JJ278" s="108"/>
      <c r="JK278" s="108"/>
      <c r="JL278" s="108"/>
      <c r="JM278" s="108"/>
      <c r="JN278" s="108"/>
      <c r="JO278" s="108"/>
      <c r="JP278" s="108"/>
      <c r="JQ278" s="108"/>
      <c r="JR278" s="108"/>
      <c r="JS278" s="108"/>
      <c r="JT278" s="108"/>
      <c r="JU278" s="108"/>
      <c r="JV278" s="108"/>
      <c r="JW278" s="108"/>
      <c r="JX278" s="108"/>
      <c r="JY278" s="108"/>
      <c r="JZ278" s="108"/>
      <c r="KA278" s="108"/>
      <c r="KB278" s="108"/>
      <c r="KC278" s="108"/>
      <c r="KD278" s="108"/>
      <c r="KE278" s="108"/>
      <c r="KF278" s="108"/>
      <c r="KG278" s="108"/>
      <c r="KH278" s="108"/>
      <c r="KI278" s="108"/>
      <c r="KJ278" s="108"/>
      <c r="KK278" s="108"/>
      <c r="KL278" s="108"/>
      <c r="KM278" s="108"/>
      <c r="KN278" s="108"/>
      <c r="KO278" s="108"/>
      <c r="KP278" s="108"/>
      <c r="KQ278" s="108"/>
      <c r="KR278" s="108"/>
      <c r="KS278" s="108"/>
      <c r="KT278" s="108"/>
      <c r="KU278" s="108"/>
      <c r="KV278" s="108"/>
      <c r="KW278" s="108"/>
      <c r="KX278" s="108"/>
      <c r="KY278" s="108"/>
      <c r="KZ278" s="108"/>
      <c r="LA278" s="108"/>
      <c r="LB278" s="108"/>
      <c r="LC278" s="108"/>
      <c r="LD278" s="108"/>
      <c r="LE278" s="108"/>
      <c r="LF278" s="108"/>
      <c r="LG278" s="108"/>
      <c r="LH278" s="108"/>
      <c r="LI278" s="108"/>
      <c r="LJ278" s="108"/>
      <c r="LK278" s="108"/>
      <c r="LL278" s="108"/>
      <c r="LM278" s="108"/>
      <c r="LN278" s="108"/>
      <c r="LO278" s="108"/>
      <c r="LP278" s="108"/>
      <c r="LQ278" s="108"/>
      <c r="LR278" s="108"/>
      <c r="LS278" s="108"/>
      <c r="LT278" s="108"/>
      <c r="LU278" s="108"/>
      <c r="LV278" s="108"/>
      <c r="LW278" s="108"/>
      <c r="LX278" s="108"/>
      <c r="LY278" s="108"/>
      <c r="LZ278" s="108"/>
      <c r="MA278" s="108"/>
      <c r="MB278" s="108"/>
      <c r="MC278" s="108"/>
      <c r="MD278" s="108"/>
      <c r="ME278" s="108"/>
    </row>
    <row r="279" spans="1:343">
      <c r="A279" s="3"/>
      <c r="B279" s="438"/>
      <c r="C279" s="438"/>
      <c r="D279" s="438"/>
      <c r="E279" s="438"/>
      <c r="F279" s="438"/>
      <c r="G279" s="438"/>
      <c r="H279" s="438"/>
      <c r="I279" s="438"/>
      <c r="J279" s="438"/>
      <c r="K279" s="438"/>
      <c r="L279" s="438"/>
      <c r="M279" s="438"/>
      <c r="N279" s="438"/>
      <c r="O279" s="438"/>
      <c r="P279" s="438"/>
      <c r="Q279" s="438"/>
      <c r="R279" s="438"/>
      <c r="S279" s="438"/>
      <c r="T279" s="438"/>
      <c r="U279" s="438"/>
      <c r="V279" s="438"/>
      <c r="W279" s="438"/>
      <c r="X279" s="438"/>
      <c r="Y279" s="438"/>
      <c r="Z279" s="438"/>
      <c r="AA279" s="438"/>
      <c r="AB279" s="438"/>
      <c r="AC279" s="438"/>
      <c r="AD279" s="438"/>
      <c r="AE279" s="154"/>
      <c r="AF279" s="154"/>
      <c r="AG279" s="154"/>
      <c r="AH279" s="154"/>
      <c r="AI279" s="154"/>
      <c r="AJ279" s="108"/>
      <c r="AK279" s="154"/>
      <c r="AL279" s="108"/>
      <c r="AM279" s="108"/>
      <c r="AN279" s="108"/>
      <c r="AO279" s="108"/>
      <c r="AP279" s="108"/>
      <c r="AQ279" s="108"/>
      <c r="AR279" s="108"/>
      <c r="AS279" s="108"/>
      <c r="AT279" s="108"/>
      <c r="AU279" s="108"/>
      <c r="AV279" s="108"/>
      <c r="AW279" s="108"/>
      <c r="AX279" s="108"/>
      <c r="AY279" s="108"/>
      <c r="AZ279" s="108"/>
      <c r="BA279" s="108"/>
      <c r="BB279" s="108"/>
      <c r="BC279" s="108"/>
      <c r="BD279" s="108"/>
      <c r="BE279" s="108"/>
      <c r="BF279" s="108"/>
      <c r="BG279" s="108"/>
      <c r="BH279" s="108"/>
      <c r="BI279" s="108"/>
      <c r="BJ279" s="108"/>
      <c r="BK279" s="108"/>
      <c r="BL279" s="108"/>
      <c r="BM279" s="108"/>
      <c r="BN279" s="108"/>
      <c r="BO279" s="108"/>
      <c r="BP279" s="108"/>
      <c r="BQ279" s="108"/>
      <c r="BR279" s="108"/>
      <c r="BS279" s="108"/>
      <c r="BT279" s="108"/>
      <c r="BU279" s="108"/>
      <c r="BV279" s="108"/>
      <c r="BW279" s="108"/>
      <c r="BX279" s="108"/>
      <c r="BY279" s="108"/>
      <c r="BZ279" s="108"/>
      <c r="CA279" s="108"/>
      <c r="CB279" s="108"/>
      <c r="CC279" s="108"/>
      <c r="CD279" s="108"/>
      <c r="CE279" s="108"/>
      <c r="CF279" s="108"/>
      <c r="CG279" s="108"/>
      <c r="CH279" s="108"/>
      <c r="CI279" s="108"/>
      <c r="CJ279" s="108"/>
      <c r="CK279" s="108"/>
      <c r="CL279" s="108"/>
      <c r="CM279" s="108"/>
      <c r="CN279" s="108"/>
      <c r="CO279" s="108"/>
      <c r="CP279" s="108"/>
      <c r="CQ279" s="108"/>
      <c r="CR279" s="108"/>
      <c r="CS279" s="108"/>
      <c r="CT279" s="108"/>
      <c r="CU279" s="108"/>
      <c r="CV279" s="108"/>
      <c r="CW279" s="108"/>
      <c r="CX279" s="108"/>
      <c r="CY279" s="108"/>
      <c r="CZ279" s="108"/>
      <c r="DA279" s="108"/>
      <c r="DB279" s="108"/>
      <c r="DC279" s="108"/>
      <c r="DD279" s="108"/>
      <c r="DE279" s="108"/>
      <c r="DF279" s="108"/>
      <c r="DG279" s="108"/>
      <c r="DH279" s="108"/>
      <c r="DI279" s="108"/>
      <c r="DJ279" s="108"/>
      <c r="DK279" s="108"/>
      <c r="DL279" s="108"/>
      <c r="DM279" s="108"/>
      <c r="DN279" s="108"/>
      <c r="DO279" s="108"/>
      <c r="DP279" s="108"/>
      <c r="DQ279" s="108"/>
      <c r="DR279" s="108"/>
      <c r="DS279" s="108"/>
      <c r="DT279" s="108"/>
      <c r="DU279" s="108"/>
      <c r="DV279" s="108"/>
      <c r="DW279" s="108"/>
      <c r="DX279" s="108"/>
      <c r="DY279" s="108"/>
      <c r="DZ279" s="108"/>
      <c r="EA279" s="108"/>
      <c r="EB279" s="108"/>
      <c r="EC279" s="108"/>
      <c r="ED279" s="108"/>
      <c r="EE279" s="108"/>
      <c r="EF279" s="108"/>
      <c r="EG279" s="108"/>
      <c r="EH279" s="108"/>
      <c r="EI279" s="108"/>
      <c r="EJ279" s="108"/>
      <c r="EK279" s="108"/>
      <c r="EL279" s="108"/>
      <c r="EM279" s="108"/>
      <c r="EN279" s="108"/>
      <c r="EO279" s="108"/>
      <c r="EP279" s="108"/>
      <c r="EQ279" s="108"/>
      <c r="ER279" s="108"/>
      <c r="ES279" s="108"/>
      <c r="ET279" s="108"/>
      <c r="EU279" s="108"/>
      <c r="EV279" s="108"/>
      <c r="EW279" s="108"/>
      <c r="EX279" s="108"/>
      <c r="EY279" s="108"/>
      <c r="EZ279" s="108"/>
      <c r="FA279" s="108"/>
      <c r="FB279" s="108"/>
      <c r="FC279" s="108"/>
      <c r="FD279" s="108"/>
      <c r="FE279" s="108"/>
      <c r="FF279" s="108"/>
      <c r="FG279" s="108"/>
      <c r="FH279" s="108"/>
      <c r="FI279" s="108"/>
      <c r="FJ279" s="108"/>
      <c r="FK279" s="108"/>
      <c r="FL279" s="108"/>
      <c r="FM279" s="108"/>
      <c r="FN279" s="108"/>
      <c r="FO279" s="108"/>
      <c r="FP279" s="108"/>
      <c r="FQ279" s="108"/>
      <c r="FR279" s="108"/>
      <c r="FS279" s="108"/>
      <c r="FT279" s="108"/>
      <c r="FU279" s="108"/>
      <c r="FV279" s="108"/>
      <c r="FW279" s="108"/>
      <c r="FX279" s="108"/>
      <c r="FY279" s="108"/>
      <c r="FZ279" s="108"/>
      <c r="GA279" s="108"/>
      <c r="GB279" s="108"/>
      <c r="GC279" s="108"/>
      <c r="GD279" s="108"/>
      <c r="GE279" s="108"/>
      <c r="GF279" s="108"/>
      <c r="GG279" s="108"/>
      <c r="GH279" s="108"/>
      <c r="GI279" s="108"/>
      <c r="GJ279" s="108"/>
      <c r="GK279" s="108"/>
      <c r="GL279" s="108"/>
      <c r="GM279" s="108"/>
      <c r="GN279" s="108"/>
      <c r="GO279" s="108"/>
      <c r="GP279" s="108"/>
      <c r="GQ279" s="108"/>
      <c r="GR279" s="108"/>
      <c r="GS279" s="108"/>
      <c r="GT279" s="108"/>
      <c r="GU279" s="108"/>
      <c r="GV279" s="108"/>
      <c r="GW279" s="108"/>
      <c r="GX279" s="108"/>
      <c r="GY279" s="108"/>
      <c r="GZ279" s="108"/>
      <c r="HA279" s="108"/>
      <c r="HB279" s="108"/>
      <c r="HC279" s="108"/>
      <c r="HD279" s="108"/>
      <c r="HE279" s="108"/>
      <c r="HF279" s="108"/>
      <c r="HG279" s="108"/>
      <c r="HH279" s="108"/>
      <c r="HI279" s="108"/>
      <c r="HJ279" s="108"/>
      <c r="HK279" s="108"/>
      <c r="HL279" s="108"/>
      <c r="HM279" s="108"/>
      <c r="HN279" s="108"/>
      <c r="HO279" s="108"/>
      <c r="HP279" s="108"/>
      <c r="HQ279" s="108"/>
      <c r="HR279" s="108"/>
      <c r="HS279" s="108"/>
      <c r="HT279" s="108"/>
      <c r="HU279" s="108"/>
      <c r="HV279" s="108"/>
      <c r="HW279" s="108"/>
      <c r="HX279" s="108"/>
      <c r="HY279" s="108"/>
      <c r="HZ279" s="108"/>
      <c r="IA279" s="108"/>
      <c r="IB279" s="108"/>
      <c r="IC279" s="108"/>
      <c r="ID279" s="108"/>
      <c r="IE279" s="108"/>
      <c r="IF279" s="108"/>
      <c r="IG279" s="108"/>
      <c r="IH279" s="108"/>
      <c r="II279" s="108"/>
      <c r="IJ279" s="108"/>
      <c r="IK279" s="108"/>
      <c r="IL279" s="108"/>
      <c r="IM279" s="108"/>
      <c r="IN279" s="108"/>
      <c r="IO279" s="108"/>
      <c r="IP279" s="108"/>
      <c r="IQ279" s="108"/>
      <c r="IR279" s="108"/>
      <c r="IS279" s="108"/>
      <c r="IT279" s="108"/>
      <c r="IU279" s="108"/>
      <c r="IV279" s="108"/>
      <c r="IW279" s="108"/>
      <c r="IX279" s="108"/>
      <c r="IY279" s="108"/>
      <c r="IZ279" s="108"/>
      <c r="JA279" s="108"/>
      <c r="JB279" s="108"/>
      <c r="JC279" s="108"/>
      <c r="JD279" s="108"/>
      <c r="JE279" s="108"/>
      <c r="JF279" s="108"/>
      <c r="JG279" s="108"/>
      <c r="JH279" s="108"/>
      <c r="JI279" s="108"/>
      <c r="JJ279" s="108"/>
      <c r="JK279" s="108"/>
      <c r="JL279" s="108"/>
      <c r="JM279" s="108"/>
      <c r="JN279" s="108"/>
      <c r="JO279" s="108"/>
      <c r="JP279" s="108"/>
      <c r="JQ279" s="108"/>
      <c r="JR279" s="108"/>
      <c r="JS279" s="108"/>
      <c r="JT279" s="108"/>
      <c r="JU279" s="108"/>
      <c r="JV279" s="108"/>
      <c r="JW279" s="108"/>
      <c r="JX279" s="108"/>
      <c r="JY279" s="108"/>
      <c r="JZ279" s="108"/>
      <c r="KA279" s="108"/>
      <c r="KB279" s="108"/>
      <c r="KC279" s="108"/>
      <c r="KD279" s="108"/>
      <c r="KE279" s="108"/>
      <c r="KF279" s="108"/>
      <c r="KG279" s="108"/>
      <c r="KH279" s="108"/>
      <c r="KI279" s="108"/>
      <c r="KJ279" s="108"/>
      <c r="KK279" s="108"/>
      <c r="KL279" s="108"/>
      <c r="KM279" s="108"/>
      <c r="KN279" s="108"/>
      <c r="KO279" s="108"/>
      <c r="KP279" s="108"/>
      <c r="KQ279" s="108"/>
      <c r="KR279" s="108"/>
      <c r="KS279" s="108"/>
      <c r="KT279" s="108"/>
      <c r="KU279" s="108"/>
      <c r="KV279" s="108"/>
      <c r="KW279" s="108"/>
      <c r="KX279" s="108"/>
      <c r="KY279" s="108"/>
      <c r="KZ279" s="108"/>
      <c r="LA279" s="108"/>
      <c r="LB279" s="108"/>
      <c r="LC279" s="108"/>
      <c r="LD279" s="108"/>
      <c r="LE279" s="108"/>
      <c r="LF279" s="108"/>
      <c r="LG279" s="108"/>
      <c r="LH279" s="108"/>
      <c r="LI279" s="108"/>
      <c r="LJ279" s="108"/>
      <c r="LK279" s="108"/>
      <c r="LL279" s="108"/>
      <c r="LM279" s="108"/>
      <c r="LN279" s="108"/>
      <c r="LO279" s="108"/>
      <c r="LP279" s="108"/>
      <c r="LQ279" s="108"/>
      <c r="LR279" s="108"/>
      <c r="LS279" s="108"/>
      <c r="LT279" s="108"/>
      <c r="LU279" s="108"/>
      <c r="LV279" s="108"/>
      <c r="LW279" s="108"/>
      <c r="LX279" s="108"/>
      <c r="LY279" s="108"/>
      <c r="LZ279" s="108"/>
      <c r="MA279" s="108"/>
      <c r="MB279" s="108"/>
      <c r="MC279" s="108"/>
      <c r="MD279" s="108"/>
      <c r="ME279" s="108"/>
    </row>
    <row r="280" spans="1:343">
      <c r="A280" s="3"/>
      <c r="B280" s="438"/>
      <c r="C280" s="438"/>
      <c r="D280" s="438"/>
      <c r="E280" s="438"/>
      <c r="F280" s="438"/>
      <c r="G280" s="438"/>
      <c r="H280" s="438"/>
      <c r="I280" s="438"/>
      <c r="J280" s="438"/>
      <c r="K280" s="438"/>
      <c r="L280" s="438"/>
      <c r="M280" s="438"/>
      <c r="N280" s="438"/>
      <c r="O280" s="438"/>
      <c r="P280" s="438"/>
      <c r="Q280" s="438"/>
      <c r="R280" s="438"/>
      <c r="S280" s="438"/>
      <c r="T280" s="438"/>
      <c r="U280" s="438"/>
      <c r="V280" s="438"/>
      <c r="W280" s="438"/>
      <c r="X280" s="438"/>
      <c r="Y280" s="438"/>
      <c r="Z280" s="438"/>
      <c r="AA280" s="438"/>
      <c r="AB280" s="438"/>
      <c r="AC280" s="438"/>
      <c r="AD280" s="438"/>
      <c r="AE280" s="154"/>
      <c r="AF280" s="154"/>
      <c r="AG280" s="154"/>
      <c r="AH280" s="154"/>
      <c r="AI280" s="154"/>
      <c r="AJ280" s="108"/>
      <c r="AK280" s="154"/>
      <c r="AL280" s="108"/>
      <c r="AM280" s="108"/>
      <c r="AN280" s="108"/>
      <c r="AO280" s="108"/>
      <c r="AP280" s="108"/>
      <c r="AQ280" s="108"/>
      <c r="AR280" s="108"/>
      <c r="AS280" s="108"/>
      <c r="AT280" s="108"/>
      <c r="AU280" s="108"/>
      <c r="AV280" s="108"/>
      <c r="AW280" s="108"/>
      <c r="AX280" s="108"/>
      <c r="AY280" s="108"/>
      <c r="AZ280" s="108"/>
      <c r="BA280" s="108"/>
      <c r="BB280" s="108"/>
      <c r="BC280" s="108"/>
      <c r="BD280" s="108"/>
      <c r="BE280" s="108"/>
      <c r="BF280" s="108"/>
      <c r="BG280" s="108"/>
      <c r="BH280" s="108"/>
      <c r="BI280" s="108"/>
      <c r="BJ280" s="108"/>
      <c r="BK280" s="108"/>
      <c r="BL280" s="108"/>
      <c r="BM280" s="108"/>
      <c r="BN280" s="108"/>
      <c r="BO280" s="108"/>
      <c r="BP280" s="108"/>
      <c r="BQ280" s="108"/>
      <c r="BR280" s="108"/>
      <c r="BS280" s="108"/>
      <c r="BT280" s="108"/>
      <c r="BU280" s="108"/>
      <c r="BV280" s="108"/>
      <c r="BW280" s="108"/>
      <c r="BX280" s="108"/>
      <c r="BY280" s="108"/>
      <c r="BZ280" s="108"/>
      <c r="CA280" s="108"/>
      <c r="CB280" s="108"/>
      <c r="CC280" s="108"/>
      <c r="CD280" s="108"/>
      <c r="CE280" s="108"/>
      <c r="CF280" s="108"/>
      <c r="CG280" s="108"/>
      <c r="CH280" s="108"/>
      <c r="CI280" s="108"/>
      <c r="CJ280" s="108"/>
      <c r="CK280" s="108"/>
      <c r="CL280" s="108"/>
      <c r="CM280" s="108"/>
      <c r="CN280" s="108"/>
      <c r="CO280" s="108"/>
      <c r="CP280" s="108"/>
      <c r="CQ280" s="108"/>
      <c r="CR280" s="108"/>
      <c r="CS280" s="108"/>
      <c r="CT280" s="108"/>
      <c r="CU280" s="108"/>
      <c r="CV280" s="108"/>
      <c r="CW280" s="108"/>
      <c r="CX280" s="108"/>
      <c r="CY280" s="108"/>
      <c r="CZ280" s="108"/>
      <c r="DA280" s="108"/>
      <c r="DB280" s="108"/>
      <c r="DC280" s="108"/>
      <c r="DD280" s="108"/>
      <c r="DE280" s="108"/>
      <c r="DF280" s="108"/>
      <c r="DG280" s="108"/>
      <c r="DH280" s="108"/>
      <c r="DI280" s="108"/>
      <c r="DJ280" s="108"/>
      <c r="DK280" s="108"/>
      <c r="DL280" s="108"/>
      <c r="DM280" s="108"/>
      <c r="DN280" s="108"/>
      <c r="DO280" s="108"/>
      <c r="DP280" s="108"/>
      <c r="DQ280" s="108"/>
      <c r="DR280" s="108"/>
      <c r="DS280" s="108"/>
      <c r="DT280" s="108"/>
      <c r="DU280" s="108"/>
      <c r="DV280" s="108"/>
      <c r="DW280" s="108"/>
      <c r="DX280" s="108"/>
      <c r="DY280" s="108"/>
      <c r="DZ280" s="108"/>
      <c r="EA280" s="108"/>
      <c r="EB280" s="108"/>
      <c r="EC280" s="108"/>
      <c r="ED280" s="108"/>
      <c r="EE280" s="108"/>
      <c r="EF280" s="108"/>
      <c r="EG280" s="108"/>
      <c r="EH280" s="108"/>
      <c r="EI280" s="108"/>
      <c r="EJ280" s="108"/>
      <c r="EK280" s="108"/>
      <c r="EL280" s="108"/>
      <c r="EM280" s="108"/>
      <c r="EN280" s="108"/>
      <c r="EO280" s="108"/>
      <c r="EP280" s="108"/>
      <c r="EQ280" s="108"/>
      <c r="ER280" s="108"/>
      <c r="ES280" s="108"/>
      <c r="ET280" s="108"/>
      <c r="EU280" s="108"/>
      <c r="EV280" s="108"/>
      <c r="EW280" s="108"/>
      <c r="EX280" s="108"/>
      <c r="EY280" s="108"/>
      <c r="EZ280" s="108"/>
      <c r="FA280" s="108"/>
      <c r="FB280" s="108"/>
      <c r="FC280" s="108"/>
      <c r="FD280" s="108"/>
      <c r="FE280" s="108"/>
      <c r="FF280" s="108"/>
      <c r="FG280" s="108"/>
      <c r="FH280" s="108"/>
      <c r="FI280" s="108"/>
      <c r="FJ280" s="108"/>
      <c r="FK280" s="108"/>
      <c r="FL280" s="108"/>
      <c r="FM280" s="108"/>
      <c r="FN280" s="108"/>
      <c r="FO280" s="108"/>
      <c r="FP280" s="108"/>
      <c r="FQ280" s="108"/>
      <c r="FR280" s="108"/>
      <c r="FS280" s="108"/>
      <c r="FT280" s="108"/>
      <c r="FU280" s="108"/>
      <c r="FV280" s="108"/>
      <c r="FW280" s="108"/>
      <c r="FX280" s="108"/>
      <c r="FY280" s="108"/>
      <c r="FZ280" s="108"/>
      <c r="GA280" s="108"/>
      <c r="GB280" s="108"/>
      <c r="GC280" s="108"/>
      <c r="GD280" s="108"/>
      <c r="GE280" s="108"/>
      <c r="GF280" s="108"/>
      <c r="GG280" s="108"/>
      <c r="GH280" s="108"/>
      <c r="GI280" s="108"/>
      <c r="GJ280" s="108"/>
      <c r="GK280" s="108"/>
      <c r="GL280" s="108"/>
      <c r="GM280" s="108"/>
      <c r="GN280" s="108"/>
      <c r="GO280" s="108"/>
      <c r="GP280" s="108"/>
      <c r="GQ280" s="108"/>
      <c r="GR280" s="108"/>
      <c r="GS280" s="108"/>
      <c r="GT280" s="108"/>
      <c r="GU280" s="108"/>
      <c r="GV280" s="108"/>
      <c r="GW280" s="108"/>
      <c r="GX280" s="108"/>
      <c r="GY280" s="108"/>
      <c r="GZ280" s="108"/>
      <c r="HA280" s="108"/>
      <c r="HB280" s="108"/>
      <c r="HC280" s="108"/>
      <c r="HD280" s="108"/>
      <c r="HE280" s="108"/>
      <c r="HF280" s="108"/>
      <c r="HG280" s="108"/>
      <c r="HH280" s="108"/>
      <c r="HI280" s="108"/>
      <c r="HJ280" s="108"/>
      <c r="HK280" s="108"/>
      <c r="HL280" s="108"/>
      <c r="HM280" s="108"/>
      <c r="HN280" s="108"/>
      <c r="HO280" s="108"/>
      <c r="HP280" s="108"/>
      <c r="HQ280" s="108"/>
      <c r="HR280" s="108"/>
      <c r="HS280" s="108"/>
      <c r="HT280" s="108"/>
      <c r="HU280" s="108"/>
      <c r="HV280" s="108"/>
      <c r="HW280" s="108"/>
      <c r="HX280" s="108"/>
      <c r="HY280" s="108"/>
      <c r="HZ280" s="108"/>
      <c r="IA280" s="108"/>
      <c r="IB280" s="108"/>
      <c r="IC280" s="108"/>
      <c r="ID280" s="108"/>
      <c r="IE280" s="108"/>
      <c r="IF280" s="108"/>
      <c r="IG280" s="108"/>
      <c r="IH280" s="108"/>
      <c r="II280" s="108"/>
      <c r="IJ280" s="108"/>
      <c r="IK280" s="108"/>
      <c r="IL280" s="108"/>
      <c r="IM280" s="108"/>
      <c r="IN280" s="108"/>
      <c r="IO280" s="108"/>
      <c r="IP280" s="108"/>
      <c r="IQ280" s="108"/>
      <c r="IR280" s="108"/>
      <c r="IS280" s="108"/>
      <c r="IT280" s="108"/>
      <c r="IU280" s="108"/>
      <c r="IV280" s="108"/>
      <c r="IW280" s="108"/>
      <c r="IX280" s="108"/>
      <c r="IY280" s="108"/>
      <c r="IZ280" s="108"/>
      <c r="JA280" s="108"/>
      <c r="JB280" s="108"/>
      <c r="JC280" s="108"/>
      <c r="JD280" s="108"/>
      <c r="JE280" s="108"/>
      <c r="JF280" s="108"/>
      <c r="JG280" s="108"/>
      <c r="JH280" s="108"/>
      <c r="JI280" s="108"/>
      <c r="JJ280" s="108"/>
      <c r="JK280" s="108"/>
      <c r="JL280" s="108"/>
      <c r="JM280" s="108"/>
      <c r="JN280" s="108"/>
      <c r="JO280" s="108"/>
      <c r="JP280" s="108"/>
      <c r="JQ280" s="108"/>
      <c r="JR280" s="108"/>
      <c r="JS280" s="108"/>
      <c r="JT280" s="108"/>
      <c r="JU280" s="108"/>
      <c r="JV280" s="108"/>
      <c r="JW280" s="108"/>
      <c r="JX280" s="108"/>
      <c r="JY280" s="108"/>
      <c r="JZ280" s="108"/>
      <c r="KA280" s="108"/>
      <c r="KB280" s="108"/>
      <c r="KC280" s="108"/>
      <c r="KD280" s="108"/>
      <c r="KE280" s="108"/>
      <c r="KF280" s="108"/>
      <c r="KG280" s="108"/>
      <c r="KH280" s="108"/>
      <c r="KI280" s="108"/>
      <c r="KJ280" s="108"/>
      <c r="KK280" s="108"/>
      <c r="KL280" s="108"/>
      <c r="KM280" s="108"/>
      <c r="KN280" s="108"/>
      <c r="KO280" s="108"/>
      <c r="KP280" s="108"/>
      <c r="KQ280" s="108"/>
      <c r="KR280" s="108"/>
      <c r="KS280" s="108"/>
      <c r="KT280" s="108"/>
      <c r="KU280" s="108"/>
      <c r="KV280" s="108"/>
      <c r="KW280" s="108"/>
      <c r="KX280" s="108"/>
      <c r="KY280" s="108"/>
      <c r="KZ280" s="108"/>
      <c r="LA280" s="108"/>
      <c r="LB280" s="108"/>
      <c r="LC280" s="108"/>
      <c r="LD280" s="108"/>
      <c r="LE280" s="108"/>
      <c r="LF280" s="108"/>
      <c r="LG280" s="108"/>
      <c r="LH280" s="108"/>
      <c r="LI280" s="108"/>
      <c r="LJ280" s="108"/>
      <c r="LK280" s="108"/>
      <c r="LL280" s="108"/>
      <c r="LM280" s="108"/>
      <c r="LN280" s="108"/>
      <c r="LO280" s="108"/>
      <c r="LP280" s="108"/>
      <c r="LQ280" s="108"/>
      <c r="LR280" s="108"/>
      <c r="LS280" s="108"/>
      <c r="LT280" s="108"/>
      <c r="LU280" s="108"/>
      <c r="LV280" s="108"/>
      <c r="LW280" s="108"/>
      <c r="LX280" s="108"/>
      <c r="LY280" s="108"/>
      <c r="LZ280" s="108"/>
      <c r="MA280" s="108"/>
      <c r="MB280" s="108"/>
      <c r="MC280" s="108"/>
      <c r="MD280" s="108"/>
      <c r="ME280" s="108"/>
    </row>
    <row r="281" spans="1:343">
      <c r="A281" s="3"/>
      <c r="B281" s="438"/>
      <c r="C281" s="438"/>
      <c r="D281" s="438"/>
      <c r="E281" s="438"/>
      <c r="F281" s="438"/>
      <c r="G281" s="438"/>
      <c r="H281" s="438"/>
      <c r="I281" s="438"/>
      <c r="J281" s="438"/>
      <c r="K281" s="438"/>
      <c r="L281" s="438"/>
      <c r="M281" s="438"/>
      <c r="N281" s="438"/>
      <c r="O281" s="438"/>
      <c r="P281" s="438"/>
      <c r="Q281" s="438"/>
      <c r="R281" s="438"/>
      <c r="S281" s="438"/>
      <c r="T281" s="438"/>
      <c r="U281" s="438"/>
      <c r="V281" s="438"/>
      <c r="W281" s="438"/>
      <c r="X281" s="438"/>
      <c r="Y281" s="438"/>
      <c r="Z281" s="438"/>
      <c r="AA281" s="438"/>
      <c r="AB281" s="438"/>
      <c r="AC281" s="438"/>
      <c r="AD281" s="438"/>
      <c r="AE281" s="154"/>
      <c r="AF281" s="154"/>
      <c r="AG281" s="154"/>
      <c r="AH281" s="154"/>
      <c r="AI281" s="154"/>
      <c r="AJ281" s="108"/>
      <c r="AK281" s="154"/>
      <c r="AL281" s="108"/>
      <c r="AM281" s="108"/>
      <c r="AN281" s="108"/>
      <c r="AO281" s="108"/>
      <c r="AP281" s="108"/>
      <c r="AQ281" s="108"/>
      <c r="AR281" s="108"/>
      <c r="AS281" s="108"/>
      <c r="AT281" s="108"/>
      <c r="AU281" s="108"/>
      <c r="AV281" s="108"/>
      <c r="AW281" s="108"/>
      <c r="AX281" s="108"/>
      <c r="AY281" s="108"/>
      <c r="AZ281" s="108"/>
      <c r="BA281" s="108"/>
      <c r="BB281" s="108"/>
      <c r="BC281" s="108"/>
      <c r="BD281" s="108"/>
      <c r="BE281" s="108"/>
      <c r="BF281" s="108"/>
      <c r="BG281" s="108"/>
      <c r="BH281" s="108"/>
      <c r="BI281" s="108"/>
      <c r="BJ281" s="108"/>
      <c r="BK281" s="108"/>
      <c r="BL281" s="108"/>
      <c r="BM281" s="108"/>
      <c r="BN281" s="108"/>
      <c r="BO281" s="108"/>
      <c r="BP281" s="108"/>
      <c r="BQ281" s="108"/>
      <c r="BR281" s="108"/>
      <c r="BS281" s="108"/>
      <c r="BT281" s="108"/>
      <c r="BU281" s="108"/>
      <c r="BV281" s="108"/>
      <c r="BW281" s="108"/>
      <c r="BX281" s="108"/>
      <c r="BY281" s="108"/>
      <c r="BZ281" s="108"/>
      <c r="CA281" s="108"/>
      <c r="CB281" s="108"/>
      <c r="CC281" s="108"/>
      <c r="CD281" s="108"/>
      <c r="CE281" s="108"/>
      <c r="CF281" s="108"/>
      <c r="CG281" s="108"/>
      <c r="CH281" s="108"/>
      <c r="CI281" s="108"/>
      <c r="CJ281" s="108"/>
      <c r="CK281" s="108"/>
      <c r="CL281" s="108"/>
      <c r="CM281" s="108"/>
      <c r="CN281" s="108"/>
      <c r="CO281" s="108"/>
      <c r="CP281" s="108"/>
      <c r="CQ281" s="108"/>
      <c r="CR281" s="108"/>
      <c r="CS281" s="108"/>
      <c r="CT281" s="108"/>
      <c r="CU281" s="108"/>
      <c r="CV281" s="108"/>
      <c r="CW281" s="108"/>
      <c r="CX281" s="108"/>
      <c r="CY281" s="108"/>
      <c r="CZ281" s="108"/>
      <c r="DA281" s="108"/>
      <c r="DB281" s="108"/>
      <c r="DC281" s="108"/>
      <c r="DD281" s="108"/>
      <c r="DE281" s="108"/>
      <c r="DF281" s="108"/>
      <c r="DG281" s="108"/>
      <c r="DH281" s="108"/>
      <c r="DI281" s="108"/>
      <c r="DJ281" s="108"/>
      <c r="DK281" s="108"/>
      <c r="DL281" s="108"/>
      <c r="DM281" s="108"/>
      <c r="DN281" s="108"/>
      <c r="DO281" s="108"/>
      <c r="DP281" s="108"/>
      <c r="DQ281" s="108"/>
      <c r="DR281" s="108"/>
      <c r="DS281" s="108"/>
      <c r="DT281" s="108"/>
      <c r="DU281" s="108"/>
      <c r="DV281" s="108"/>
      <c r="DW281" s="108"/>
      <c r="DX281" s="108"/>
      <c r="DY281" s="108"/>
      <c r="DZ281" s="108"/>
      <c r="EA281" s="108"/>
      <c r="EB281" s="108"/>
      <c r="EC281" s="108"/>
      <c r="ED281" s="108"/>
      <c r="EE281" s="108"/>
      <c r="EF281" s="108"/>
      <c r="EG281" s="108"/>
      <c r="EH281" s="108"/>
      <c r="EI281" s="108"/>
      <c r="EJ281" s="108"/>
      <c r="EK281" s="108"/>
      <c r="EL281" s="108"/>
      <c r="EM281" s="108"/>
      <c r="EN281" s="108"/>
      <c r="EO281" s="108"/>
      <c r="EP281" s="108"/>
      <c r="EQ281" s="108"/>
      <c r="ER281" s="108"/>
      <c r="ES281" s="108"/>
      <c r="ET281" s="108"/>
      <c r="EU281" s="108"/>
      <c r="EV281" s="108"/>
      <c r="EW281" s="108"/>
      <c r="EX281" s="108"/>
      <c r="EY281" s="108"/>
      <c r="EZ281" s="108"/>
      <c r="FA281" s="108"/>
      <c r="FB281" s="108"/>
      <c r="FC281" s="108"/>
      <c r="FD281" s="108"/>
      <c r="FE281" s="108"/>
      <c r="FF281" s="108"/>
      <c r="FG281" s="108"/>
      <c r="FH281" s="108"/>
      <c r="FI281" s="108"/>
      <c r="FJ281" s="108"/>
      <c r="FK281" s="108"/>
      <c r="FL281" s="108"/>
      <c r="FM281" s="108"/>
      <c r="FN281" s="108"/>
      <c r="FO281" s="108"/>
      <c r="FP281" s="108"/>
      <c r="FQ281" s="108"/>
      <c r="FR281" s="108"/>
      <c r="FS281" s="108"/>
      <c r="FT281" s="108"/>
      <c r="FU281" s="108"/>
      <c r="FV281" s="108"/>
      <c r="FW281" s="108"/>
      <c r="FX281" s="108"/>
      <c r="FY281" s="108"/>
      <c r="FZ281" s="108"/>
      <c r="GA281" s="108"/>
      <c r="GB281" s="108"/>
      <c r="GC281" s="108"/>
      <c r="GD281" s="108"/>
      <c r="GE281" s="108"/>
      <c r="GF281" s="108"/>
      <c r="GG281" s="108"/>
      <c r="GH281" s="108"/>
      <c r="GI281" s="108"/>
      <c r="GJ281" s="108"/>
      <c r="GK281" s="108"/>
      <c r="GL281" s="108"/>
      <c r="GM281" s="108"/>
      <c r="GN281" s="108"/>
      <c r="GO281" s="108"/>
      <c r="GP281" s="108"/>
      <c r="GQ281" s="108"/>
      <c r="GR281" s="108"/>
      <c r="GS281" s="108"/>
      <c r="GT281" s="108"/>
      <c r="GU281" s="108"/>
      <c r="GV281" s="108"/>
      <c r="GW281" s="108"/>
      <c r="GX281" s="108"/>
      <c r="GY281" s="108"/>
      <c r="GZ281" s="108"/>
      <c r="HA281" s="108"/>
      <c r="HB281" s="108"/>
      <c r="HC281" s="108"/>
      <c r="HD281" s="108"/>
      <c r="HE281" s="108"/>
      <c r="HF281" s="108"/>
      <c r="HG281" s="108"/>
      <c r="HH281" s="108"/>
      <c r="HI281" s="108"/>
      <c r="HJ281" s="108"/>
      <c r="HK281" s="108"/>
      <c r="HL281" s="108"/>
      <c r="HM281" s="108"/>
      <c r="HN281" s="108"/>
      <c r="HO281" s="108"/>
      <c r="HP281" s="108"/>
      <c r="HQ281" s="108"/>
      <c r="HR281" s="108"/>
      <c r="HS281" s="108"/>
      <c r="HT281" s="108"/>
      <c r="HU281" s="108"/>
      <c r="HV281" s="108"/>
      <c r="HW281" s="108"/>
      <c r="HX281" s="108"/>
      <c r="HY281" s="108"/>
      <c r="HZ281" s="108"/>
      <c r="IA281" s="108"/>
      <c r="IB281" s="108"/>
      <c r="IC281" s="108"/>
      <c r="ID281" s="108"/>
      <c r="IE281" s="108"/>
      <c r="IF281" s="108"/>
      <c r="IG281" s="108"/>
      <c r="IH281" s="108"/>
      <c r="II281" s="108"/>
      <c r="IJ281" s="108"/>
      <c r="IK281" s="108"/>
      <c r="IL281" s="108"/>
      <c r="IM281" s="108"/>
      <c r="IN281" s="108"/>
      <c r="IO281" s="108"/>
      <c r="IP281" s="108"/>
      <c r="IQ281" s="108"/>
      <c r="IR281" s="108"/>
      <c r="IS281" s="108"/>
      <c r="IT281" s="108"/>
      <c r="IU281" s="108"/>
      <c r="IV281" s="108"/>
      <c r="IW281" s="108"/>
      <c r="IX281" s="108"/>
      <c r="IY281" s="108"/>
      <c r="IZ281" s="108"/>
      <c r="JA281" s="108"/>
      <c r="JB281" s="108"/>
      <c r="JC281" s="108"/>
      <c r="JD281" s="108"/>
      <c r="JE281" s="108"/>
      <c r="JF281" s="108"/>
      <c r="JG281" s="108"/>
      <c r="JH281" s="108"/>
      <c r="JI281" s="108"/>
      <c r="JJ281" s="108"/>
      <c r="JK281" s="108"/>
      <c r="JL281" s="108"/>
      <c r="JM281" s="108"/>
      <c r="JN281" s="108"/>
      <c r="JO281" s="108"/>
      <c r="JP281" s="108"/>
      <c r="JQ281" s="108"/>
      <c r="JR281" s="108"/>
      <c r="JS281" s="108"/>
      <c r="JT281" s="108"/>
      <c r="JU281" s="108"/>
      <c r="JV281" s="108"/>
      <c r="JW281" s="108"/>
      <c r="JX281" s="108"/>
      <c r="JY281" s="108"/>
      <c r="JZ281" s="108"/>
      <c r="KA281" s="108"/>
      <c r="KB281" s="108"/>
      <c r="KC281" s="108"/>
      <c r="KD281" s="108"/>
      <c r="KE281" s="108"/>
      <c r="KF281" s="108"/>
      <c r="KG281" s="108"/>
      <c r="KH281" s="108"/>
      <c r="KI281" s="108"/>
      <c r="KJ281" s="108"/>
      <c r="KK281" s="108"/>
      <c r="KL281" s="108"/>
      <c r="KM281" s="108"/>
      <c r="KN281" s="108"/>
      <c r="KO281" s="108"/>
      <c r="KP281" s="108"/>
      <c r="KQ281" s="108"/>
      <c r="KR281" s="108"/>
      <c r="KS281" s="108"/>
      <c r="KT281" s="108"/>
      <c r="KU281" s="108"/>
      <c r="KV281" s="108"/>
      <c r="KW281" s="108"/>
      <c r="KX281" s="108"/>
      <c r="KY281" s="108"/>
      <c r="KZ281" s="108"/>
      <c r="LA281" s="108"/>
      <c r="LB281" s="108"/>
      <c r="LC281" s="108"/>
      <c r="LD281" s="108"/>
      <c r="LE281" s="108"/>
      <c r="LF281" s="108"/>
      <c r="LG281" s="108"/>
      <c r="LH281" s="108"/>
      <c r="LI281" s="108"/>
      <c r="LJ281" s="108"/>
      <c r="LK281" s="108"/>
      <c r="LL281" s="108"/>
      <c r="LM281" s="108"/>
      <c r="LN281" s="108"/>
      <c r="LO281" s="108"/>
      <c r="LP281" s="108"/>
      <c r="LQ281" s="108"/>
      <c r="LR281" s="108"/>
      <c r="LS281" s="108"/>
      <c r="LT281" s="108"/>
      <c r="LU281" s="108"/>
      <c r="LV281" s="108"/>
      <c r="LW281" s="108"/>
      <c r="LX281" s="108"/>
      <c r="LY281" s="108"/>
      <c r="LZ281" s="108"/>
      <c r="MA281" s="108"/>
      <c r="MB281" s="108"/>
      <c r="MC281" s="108"/>
      <c r="MD281" s="108"/>
      <c r="ME281" s="108"/>
    </row>
    <row r="282" spans="1:343">
      <c r="A282" s="3"/>
      <c r="B282" s="438"/>
      <c r="C282" s="438"/>
      <c r="D282" s="438"/>
      <c r="E282" s="438"/>
      <c r="F282" s="438"/>
      <c r="G282" s="438"/>
      <c r="H282" s="438"/>
      <c r="I282" s="438"/>
      <c r="J282" s="438"/>
      <c r="K282" s="438"/>
      <c r="L282" s="438"/>
      <c r="M282" s="438"/>
      <c r="N282" s="438"/>
      <c r="O282" s="438"/>
      <c r="P282" s="438"/>
      <c r="Q282" s="438"/>
      <c r="R282" s="438"/>
      <c r="S282" s="438"/>
      <c r="T282" s="438"/>
      <c r="U282" s="438"/>
      <c r="V282" s="438"/>
      <c r="W282" s="438"/>
      <c r="X282" s="438"/>
      <c r="Y282" s="438"/>
      <c r="Z282" s="438"/>
      <c r="AA282" s="438"/>
      <c r="AB282" s="438"/>
      <c r="AC282" s="438"/>
      <c r="AD282" s="438"/>
      <c r="AE282" s="154"/>
      <c r="AF282" s="154"/>
      <c r="AG282" s="154"/>
      <c r="AH282" s="154"/>
      <c r="AI282" s="154"/>
      <c r="AJ282" s="108"/>
      <c r="AK282" s="154"/>
      <c r="AL282" s="108"/>
      <c r="AM282" s="108"/>
      <c r="AN282" s="108"/>
      <c r="AO282" s="108"/>
      <c r="AP282" s="108"/>
      <c r="AQ282" s="108"/>
      <c r="AR282" s="108"/>
      <c r="AS282" s="108"/>
      <c r="AT282" s="108"/>
      <c r="AU282" s="108"/>
      <c r="AV282" s="108"/>
      <c r="AW282" s="108"/>
      <c r="AX282" s="108"/>
      <c r="AY282" s="108"/>
      <c r="AZ282" s="108"/>
      <c r="BA282" s="108"/>
      <c r="BB282" s="108"/>
      <c r="BC282" s="108"/>
      <c r="BD282" s="108"/>
      <c r="BE282" s="108"/>
      <c r="BF282" s="108"/>
      <c r="BG282" s="108"/>
      <c r="BH282" s="108"/>
      <c r="BI282" s="108"/>
      <c r="BJ282" s="108"/>
      <c r="BK282" s="108"/>
      <c r="BL282" s="108"/>
      <c r="BM282" s="108"/>
      <c r="BN282" s="108"/>
      <c r="BO282" s="108"/>
      <c r="BP282" s="108"/>
      <c r="BQ282" s="108"/>
      <c r="BR282" s="108"/>
      <c r="BS282" s="108"/>
      <c r="BT282" s="108"/>
      <c r="BU282" s="108"/>
      <c r="BV282" s="108"/>
      <c r="BW282" s="108"/>
      <c r="BX282" s="108"/>
      <c r="BY282" s="108"/>
      <c r="BZ282" s="108"/>
      <c r="CA282" s="108"/>
      <c r="CB282" s="108"/>
      <c r="CC282" s="108"/>
      <c r="CD282" s="108"/>
      <c r="CE282" s="108"/>
      <c r="CF282" s="108"/>
      <c r="CG282" s="108"/>
      <c r="CH282" s="108"/>
      <c r="CI282" s="108"/>
      <c r="CJ282" s="108"/>
      <c r="CK282" s="108"/>
      <c r="CL282" s="108"/>
      <c r="CM282" s="108"/>
      <c r="CN282" s="108"/>
      <c r="CO282" s="108"/>
      <c r="CP282" s="108"/>
      <c r="CQ282" s="108"/>
      <c r="CR282" s="108"/>
      <c r="CS282" s="108"/>
      <c r="CT282" s="108"/>
      <c r="CU282" s="108"/>
      <c r="CV282" s="108"/>
      <c r="CW282" s="108"/>
      <c r="CX282" s="108"/>
      <c r="CY282" s="108"/>
      <c r="CZ282" s="108"/>
      <c r="DA282" s="108"/>
      <c r="DB282" s="108"/>
      <c r="DC282" s="108"/>
      <c r="DD282" s="108"/>
      <c r="DE282" s="108"/>
      <c r="DF282" s="108"/>
      <c r="DG282" s="108"/>
      <c r="DH282" s="108"/>
      <c r="DI282" s="108"/>
      <c r="DJ282" s="108"/>
      <c r="DK282" s="108"/>
      <c r="DL282" s="108"/>
      <c r="DM282" s="108"/>
      <c r="DN282" s="108"/>
      <c r="DO282" s="108"/>
      <c r="DP282" s="108"/>
      <c r="DQ282" s="108"/>
      <c r="DR282" s="108"/>
      <c r="DS282" s="108"/>
      <c r="DT282" s="108"/>
      <c r="DU282" s="108"/>
      <c r="DV282" s="108"/>
      <c r="DW282" s="108"/>
      <c r="DX282" s="108"/>
      <c r="DY282" s="108"/>
      <c r="DZ282" s="108"/>
      <c r="EA282" s="108"/>
      <c r="EB282" s="108"/>
      <c r="EC282" s="108"/>
      <c r="ED282" s="108"/>
      <c r="EE282" s="108"/>
      <c r="EF282" s="108"/>
      <c r="EG282" s="108"/>
      <c r="EH282" s="108"/>
      <c r="EI282" s="108"/>
      <c r="EJ282" s="108"/>
      <c r="EK282" s="108"/>
      <c r="EL282" s="108"/>
      <c r="EM282" s="108"/>
      <c r="EN282" s="108"/>
      <c r="EO282" s="108"/>
      <c r="EP282" s="108"/>
      <c r="EQ282" s="108"/>
      <c r="ER282" s="108"/>
      <c r="ES282" s="108"/>
      <c r="ET282" s="108"/>
      <c r="EU282" s="108"/>
      <c r="EV282" s="108"/>
      <c r="EW282" s="108"/>
      <c r="EX282" s="108"/>
      <c r="EY282" s="108"/>
      <c r="EZ282" s="108"/>
      <c r="FA282" s="108"/>
      <c r="FB282" s="108"/>
      <c r="FC282" s="108"/>
      <c r="FD282" s="108"/>
      <c r="FE282" s="108"/>
      <c r="FF282" s="108"/>
      <c r="FG282" s="108"/>
      <c r="FH282" s="108"/>
      <c r="FI282" s="108"/>
      <c r="FJ282" s="108"/>
      <c r="FK282" s="108"/>
      <c r="FL282" s="108"/>
      <c r="FM282" s="108"/>
      <c r="FN282" s="108"/>
      <c r="FO282" s="108"/>
      <c r="FP282" s="108"/>
      <c r="FQ282" s="108"/>
      <c r="FR282" s="108"/>
      <c r="FS282" s="108"/>
      <c r="FT282" s="108"/>
      <c r="FU282" s="108"/>
      <c r="FV282" s="108"/>
      <c r="FW282" s="108"/>
      <c r="FX282" s="108"/>
      <c r="FY282" s="108"/>
      <c r="FZ282" s="108"/>
      <c r="GA282" s="108"/>
      <c r="GB282" s="108"/>
      <c r="GC282" s="108"/>
      <c r="GD282" s="108"/>
      <c r="GE282" s="108"/>
      <c r="GF282" s="108"/>
      <c r="GG282" s="108"/>
      <c r="GH282" s="108"/>
      <c r="GI282" s="108"/>
      <c r="GJ282" s="108"/>
      <c r="GK282" s="108"/>
      <c r="GL282" s="108"/>
      <c r="GM282" s="108"/>
      <c r="GN282" s="108"/>
      <c r="GO282" s="108"/>
      <c r="GP282" s="108"/>
      <c r="GQ282" s="108"/>
      <c r="GR282" s="108"/>
      <c r="GS282" s="108"/>
      <c r="GT282" s="108"/>
      <c r="GU282" s="108"/>
      <c r="GV282" s="108"/>
      <c r="GW282" s="108"/>
      <c r="GX282" s="108"/>
      <c r="GY282" s="108"/>
      <c r="GZ282" s="108"/>
      <c r="HA282" s="108"/>
      <c r="HB282" s="108"/>
      <c r="HC282" s="108"/>
      <c r="HD282" s="108"/>
      <c r="HE282" s="108"/>
      <c r="HF282" s="108"/>
      <c r="HG282" s="108"/>
      <c r="HH282" s="108"/>
      <c r="HI282" s="108"/>
      <c r="HJ282" s="108"/>
      <c r="HK282" s="108"/>
      <c r="HL282" s="108"/>
      <c r="HM282" s="108"/>
      <c r="HN282" s="108"/>
      <c r="HO282" s="108"/>
      <c r="HP282" s="108"/>
      <c r="HQ282" s="108"/>
      <c r="HR282" s="108"/>
      <c r="HS282" s="108"/>
      <c r="HT282" s="108"/>
      <c r="HU282" s="108"/>
      <c r="HV282" s="108"/>
      <c r="HW282" s="108"/>
      <c r="HX282" s="108"/>
      <c r="HY282" s="108"/>
      <c r="HZ282" s="108"/>
      <c r="IA282" s="108"/>
      <c r="IB282" s="108"/>
      <c r="IC282" s="108"/>
      <c r="ID282" s="108"/>
      <c r="IE282" s="108"/>
      <c r="IF282" s="108"/>
      <c r="IG282" s="108"/>
      <c r="IH282" s="108"/>
      <c r="II282" s="108"/>
      <c r="IJ282" s="108"/>
      <c r="IK282" s="108"/>
      <c r="IL282" s="108"/>
      <c r="IM282" s="108"/>
      <c r="IN282" s="108"/>
      <c r="IO282" s="108"/>
      <c r="IP282" s="108"/>
      <c r="IQ282" s="108"/>
      <c r="IR282" s="108"/>
      <c r="IS282" s="108"/>
      <c r="IT282" s="108"/>
      <c r="IU282" s="108"/>
      <c r="IV282" s="108"/>
      <c r="IW282" s="108"/>
      <c r="IX282" s="108"/>
      <c r="IY282" s="108"/>
      <c r="IZ282" s="108"/>
      <c r="JA282" s="108"/>
      <c r="JB282" s="108"/>
      <c r="JC282" s="108"/>
      <c r="JD282" s="108"/>
      <c r="JE282" s="108"/>
      <c r="JF282" s="108"/>
      <c r="JG282" s="108"/>
      <c r="JH282" s="108"/>
      <c r="JI282" s="108"/>
      <c r="JJ282" s="108"/>
      <c r="JK282" s="108"/>
      <c r="JL282" s="108"/>
      <c r="JM282" s="108"/>
      <c r="JN282" s="108"/>
      <c r="JO282" s="108"/>
      <c r="JP282" s="108"/>
      <c r="JQ282" s="108"/>
      <c r="JR282" s="108"/>
      <c r="JS282" s="108"/>
      <c r="JT282" s="108"/>
      <c r="JU282" s="108"/>
      <c r="JV282" s="108"/>
      <c r="JW282" s="108"/>
      <c r="JX282" s="108"/>
      <c r="JY282" s="108"/>
      <c r="JZ282" s="108"/>
      <c r="KA282" s="108"/>
      <c r="KB282" s="108"/>
      <c r="KC282" s="108"/>
      <c r="KD282" s="108"/>
      <c r="KE282" s="108"/>
      <c r="KF282" s="108"/>
      <c r="KG282" s="108"/>
      <c r="KH282" s="108"/>
      <c r="KI282" s="108"/>
      <c r="KJ282" s="108"/>
      <c r="KK282" s="108"/>
      <c r="KL282" s="108"/>
      <c r="KM282" s="108"/>
      <c r="KN282" s="108"/>
      <c r="KO282" s="108"/>
      <c r="KP282" s="108"/>
      <c r="KQ282" s="108"/>
      <c r="KR282" s="108"/>
      <c r="KS282" s="108"/>
      <c r="KT282" s="108"/>
      <c r="KU282" s="108"/>
      <c r="KV282" s="108"/>
      <c r="KW282" s="108"/>
      <c r="KX282" s="108"/>
      <c r="KY282" s="108"/>
      <c r="KZ282" s="108"/>
      <c r="LA282" s="108"/>
      <c r="LB282" s="108"/>
      <c r="LC282" s="108"/>
      <c r="LD282" s="108"/>
      <c r="LE282" s="108"/>
      <c r="LF282" s="108"/>
      <c r="LG282" s="108"/>
      <c r="LH282" s="108"/>
      <c r="LI282" s="108"/>
      <c r="LJ282" s="108"/>
      <c r="LK282" s="108"/>
      <c r="LL282" s="108"/>
      <c r="LM282" s="108"/>
      <c r="LN282" s="108"/>
      <c r="LO282" s="108"/>
      <c r="LP282" s="108"/>
      <c r="LQ282" s="108"/>
      <c r="LR282" s="108"/>
      <c r="LS282" s="108"/>
      <c r="LT282" s="108"/>
      <c r="LU282" s="108"/>
      <c r="LV282" s="108"/>
      <c r="LW282" s="108"/>
      <c r="LX282" s="108"/>
      <c r="LY282" s="108"/>
      <c r="LZ282" s="108"/>
      <c r="MA282" s="108"/>
      <c r="MB282" s="108"/>
      <c r="MC282" s="108"/>
      <c r="MD282" s="108"/>
      <c r="ME282" s="108"/>
    </row>
    <row r="283" spans="1:343">
      <c r="A283" s="3"/>
      <c r="B283" s="438"/>
      <c r="C283" s="438"/>
      <c r="D283" s="438"/>
      <c r="E283" s="438"/>
      <c r="F283" s="438"/>
      <c r="G283" s="438"/>
      <c r="H283" s="438"/>
      <c r="I283" s="438"/>
      <c r="J283" s="438"/>
      <c r="K283" s="438"/>
      <c r="L283" s="438"/>
      <c r="M283" s="438"/>
      <c r="N283" s="438"/>
      <c r="O283" s="438"/>
      <c r="P283" s="438"/>
      <c r="Q283" s="438"/>
      <c r="R283" s="438"/>
      <c r="S283" s="438"/>
      <c r="T283" s="438"/>
      <c r="U283" s="438"/>
      <c r="V283" s="438"/>
      <c r="W283" s="438"/>
      <c r="X283" s="438"/>
      <c r="Y283" s="438"/>
      <c r="Z283" s="438"/>
      <c r="AA283" s="438"/>
      <c r="AB283" s="438"/>
      <c r="AC283" s="438"/>
      <c r="AD283" s="438"/>
      <c r="AE283" s="154"/>
      <c r="AF283" s="154"/>
      <c r="AG283" s="154"/>
      <c r="AH283" s="154"/>
      <c r="AI283" s="154"/>
      <c r="AJ283" s="108"/>
      <c r="AK283" s="154"/>
      <c r="AL283" s="108"/>
      <c r="AM283" s="108"/>
      <c r="AN283" s="108"/>
      <c r="AO283" s="108"/>
      <c r="AP283" s="108"/>
      <c r="AQ283" s="108"/>
      <c r="AR283" s="108"/>
      <c r="AS283" s="108"/>
      <c r="AT283" s="108"/>
      <c r="AU283" s="108"/>
      <c r="AV283" s="108"/>
      <c r="AW283" s="108"/>
      <c r="AX283" s="108"/>
      <c r="AY283" s="108"/>
      <c r="AZ283" s="108"/>
      <c r="BA283" s="108"/>
      <c r="BB283" s="108"/>
      <c r="BC283" s="108"/>
      <c r="BD283" s="108"/>
      <c r="BE283" s="108"/>
      <c r="BF283" s="108"/>
      <c r="BG283" s="108"/>
      <c r="BH283" s="108"/>
      <c r="BI283" s="108"/>
      <c r="BJ283" s="108"/>
      <c r="BK283" s="108"/>
      <c r="BL283" s="108"/>
      <c r="BM283" s="108"/>
      <c r="BN283" s="108"/>
      <c r="BO283" s="108"/>
      <c r="BP283" s="108"/>
      <c r="BQ283" s="108"/>
      <c r="BR283" s="108"/>
      <c r="BS283" s="108"/>
      <c r="BT283" s="108"/>
      <c r="BU283" s="108"/>
      <c r="BV283" s="108"/>
      <c r="BW283" s="108"/>
      <c r="BX283" s="108"/>
      <c r="BY283" s="108"/>
      <c r="BZ283" s="108"/>
      <c r="CA283" s="108"/>
      <c r="CB283" s="108"/>
      <c r="CC283" s="108"/>
      <c r="CD283" s="108"/>
      <c r="CE283" s="108"/>
      <c r="CF283" s="108"/>
      <c r="CG283" s="108"/>
      <c r="CH283" s="108"/>
      <c r="CI283" s="108"/>
      <c r="CJ283" s="108"/>
      <c r="CK283" s="108"/>
      <c r="CL283" s="108"/>
      <c r="CM283" s="108"/>
      <c r="CN283" s="108"/>
      <c r="CO283" s="108"/>
      <c r="CP283" s="108"/>
      <c r="CQ283" s="108"/>
      <c r="CR283" s="108"/>
      <c r="CS283" s="108"/>
      <c r="CT283" s="108"/>
      <c r="CU283" s="108"/>
      <c r="CV283" s="108"/>
      <c r="CW283" s="108"/>
      <c r="CX283" s="108"/>
      <c r="CY283" s="108"/>
      <c r="CZ283" s="108"/>
      <c r="DA283" s="108"/>
      <c r="DB283" s="108"/>
      <c r="DC283" s="108"/>
      <c r="DD283" s="108"/>
      <c r="DE283" s="108"/>
      <c r="DF283" s="108"/>
      <c r="DG283" s="108"/>
      <c r="DH283" s="108"/>
      <c r="DI283" s="108"/>
      <c r="DJ283" s="108"/>
      <c r="DK283" s="108"/>
      <c r="DL283" s="108"/>
      <c r="DM283" s="108"/>
      <c r="DN283" s="108"/>
      <c r="DO283" s="108"/>
      <c r="DP283" s="108"/>
      <c r="DQ283" s="108"/>
      <c r="DR283" s="108"/>
      <c r="DS283" s="108"/>
      <c r="DT283" s="108"/>
      <c r="DU283" s="108"/>
      <c r="DV283" s="108"/>
      <c r="DW283" s="108"/>
      <c r="DX283" s="108"/>
      <c r="DY283" s="108"/>
      <c r="DZ283" s="108"/>
      <c r="EA283" s="108"/>
      <c r="EB283" s="108"/>
      <c r="EC283" s="108"/>
      <c r="ED283" s="108"/>
      <c r="EE283" s="108"/>
      <c r="EF283" s="108"/>
      <c r="EG283" s="108"/>
      <c r="EH283" s="108"/>
      <c r="EI283" s="108"/>
      <c r="EJ283" s="108"/>
      <c r="EK283" s="108"/>
      <c r="EL283" s="108"/>
      <c r="EM283" s="108"/>
      <c r="EN283" s="108"/>
      <c r="EO283" s="108"/>
      <c r="EP283" s="108"/>
      <c r="EQ283" s="108"/>
      <c r="ER283" s="108"/>
      <c r="ES283" s="108"/>
      <c r="ET283" s="108"/>
      <c r="EU283" s="108"/>
      <c r="EV283" s="108"/>
      <c r="EW283" s="108"/>
      <c r="EX283" s="108"/>
      <c r="EY283" s="108"/>
      <c r="EZ283" s="108"/>
      <c r="FA283" s="108"/>
      <c r="FB283" s="108"/>
      <c r="FC283" s="108"/>
      <c r="FD283" s="108"/>
      <c r="FE283" s="108"/>
      <c r="FF283" s="108"/>
      <c r="FG283" s="108"/>
      <c r="FH283" s="108"/>
      <c r="FI283" s="108"/>
      <c r="FJ283" s="108"/>
      <c r="FK283" s="108"/>
      <c r="FL283" s="108"/>
      <c r="FM283" s="108"/>
      <c r="FN283" s="108"/>
      <c r="FO283" s="108"/>
      <c r="FP283" s="108"/>
      <c r="FQ283" s="108"/>
      <c r="FR283" s="108"/>
      <c r="FS283" s="108"/>
      <c r="FT283" s="108"/>
      <c r="FU283" s="108"/>
      <c r="FV283" s="108"/>
      <c r="FW283" s="108"/>
      <c r="FX283" s="108"/>
      <c r="FY283" s="108"/>
      <c r="FZ283" s="108"/>
      <c r="GA283" s="108"/>
      <c r="GB283" s="108"/>
      <c r="GC283" s="108"/>
      <c r="GD283" s="108"/>
      <c r="GE283" s="108"/>
      <c r="GF283" s="108"/>
      <c r="GG283" s="108"/>
      <c r="GH283" s="108"/>
      <c r="GI283" s="108"/>
      <c r="GJ283" s="108"/>
      <c r="GK283" s="108"/>
      <c r="GL283" s="108"/>
      <c r="GM283" s="108"/>
      <c r="GN283" s="108"/>
      <c r="GO283" s="108"/>
      <c r="GP283" s="108"/>
      <c r="GQ283" s="108"/>
      <c r="GR283" s="108"/>
      <c r="GS283" s="108"/>
      <c r="GT283" s="108"/>
      <c r="GU283" s="108"/>
      <c r="GV283" s="108"/>
      <c r="GW283" s="108"/>
      <c r="GX283" s="108"/>
      <c r="GY283" s="108"/>
      <c r="GZ283" s="108"/>
      <c r="HA283" s="108"/>
      <c r="HB283" s="108"/>
      <c r="HC283" s="108"/>
      <c r="HD283" s="108"/>
      <c r="HE283" s="108"/>
      <c r="HF283" s="108"/>
      <c r="HG283" s="108"/>
      <c r="HH283" s="108"/>
      <c r="HI283" s="108"/>
      <c r="HJ283" s="108"/>
      <c r="HK283" s="108"/>
      <c r="HL283" s="108"/>
      <c r="HM283" s="108"/>
      <c r="HN283" s="108"/>
      <c r="HO283" s="108"/>
      <c r="HP283" s="108"/>
      <c r="HQ283" s="108"/>
      <c r="HR283" s="108"/>
      <c r="HS283" s="108"/>
      <c r="HT283" s="108"/>
      <c r="HU283" s="108"/>
      <c r="HV283" s="108"/>
      <c r="HW283" s="108"/>
      <c r="HX283" s="108"/>
      <c r="HY283" s="108"/>
      <c r="HZ283" s="108"/>
      <c r="IA283" s="108"/>
      <c r="IB283" s="108"/>
      <c r="IC283" s="108"/>
      <c r="ID283" s="108"/>
      <c r="IE283" s="108"/>
      <c r="IF283" s="108"/>
      <c r="IG283" s="108"/>
      <c r="IH283" s="108"/>
      <c r="II283" s="108"/>
      <c r="IJ283" s="108"/>
      <c r="IK283" s="108"/>
      <c r="IL283" s="108"/>
      <c r="IM283" s="108"/>
      <c r="IN283" s="108"/>
      <c r="IO283" s="108"/>
      <c r="IP283" s="108"/>
      <c r="IQ283" s="108"/>
      <c r="IR283" s="108"/>
      <c r="IS283" s="108"/>
      <c r="IT283" s="108"/>
      <c r="IU283" s="108"/>
      <c r="IV283" s="108"/>
      <c r="IW283" s="108"/>
      <c r="IX283" s="108"/>
      <c r="IY283" s="108"/>
      <c r="IZ283" s="108"/>
      <c r="JA283" s="108"/>
      <c r="JB283" s="108"/>
      <c r="JC283" s="108"/>
      <c r="JD283" s="108"/>
      <c r="JE283" s="108"/>
      <c r="JF283" s="108"/>
      <c r="JG283" s="108"/>
      <c r="JH283" s="108"/>
      <c r="JI283" s="108"/>
      <c r="JJ283" s="108"/>
      <c r="JK283" s="108"/>
      <c r="JL283" s="108"/>
      <c r="JM283" s="108"/>
      <c r="JN283" s="108"/>
      <c r="JO283" s="108"/>
      <c r="JP283" s="108"/>
      <c r="JQ283" s="108"/>
      <c r="JR283" s="108"/>
      <c r="JS283" s="108"/>
      <c r="JT283" s="108"/>
      <c r="JU283" s="108"/>
      <c r="JV283" s="108"/>
      <c r="JW283" s="108"/>
      <c r="JX283" s="108"/>
      <c r="JY283" s="108"/>
      <c r="JZ283" s="108"/>
      <c r="KA283" s="108"/>
      <c r="KB283" s="108"/>
      <c r="KC283" s="108"/>
      <c r="KD283" s="108"/>
      <c r="KE283" s="108"/>
      <c r="KF283" s="108"/>
      <c r="KG283" s="108"/>
      <c r="KH283" s="108"/>
      <c r="KI283" s="108"/>
      <c r="KJ283" s="108"/>
      <c r="KK283" s="108"/>
      <c r="KL283" s="108"/>
      <c r="KM283" s="108"/>
      <c r="KN283" s="108"/>
      <c r="KO283" s="108"/>
      <c r="KP283" s="108"/>
      <c r="KQ283" s="108"/>
      <c r="KR283" s="108"/>
      <c r="KS283" s="108"/>
      <c r="KT283" s="108"/>
      <c r="KU283" s="108"/>
      <c r="KV283" s="108"/>
      <c r="KW283" s="108"/>
      <c r="KX283" s="108"/>
      <c r="KY283" s="108"/>
      <c r="KZ283" s="108"/>
      <c r="LA283" s="108"/>
      <c r="LB283" s="108"/>
      <c r="LC283" s="108"/>
      <c r="LD283" s="108"/>
      <c r="LE283" s="108"/>
      <c r="LF283" s="108"/>
      <c r="LG283" s="108"/>
      <c r="LH283" s="108"/>
      <c r="LI283" s="108"/>
      <c r="LJ283" s="108"/>
      <c r="LK283" s="108"/>
      <c r="LL283" s="108"/>
      <c r="LM283" s="108"/>
      <c r="LN283" s="108"/>
      <c r="LO283" s="108"/>
      <c r="LP283" s="108"/>
      <c r="LQ283" s="108"/>
      <c r="LR283" s="108"/>
      <c r="LS283" s="108"/>
      <c r="LT283" s="108"/>
      <c r="LU283" s="108"/>
      <c r="LV283" s="108"/>
      <c r="LW283" s="108"/>
      <c r="LX283" s="108"/>
      <c r="LY283" s="108"/>
      <c r="LZ283" s="108"/>
      <c r="MA283" s="108"/>
      <c r="MB283" s="108"/>
      <c r="MC283" s="108"/>
      <c r="MD283" s="108"/>
      <c r="ME283" s="108"/>
    </row>
    <row r="284" spans="1:343">
      <c r="A284" s="3"/>
      <c r="B284" s="438"/>
      <c r="C284" s="438"/>
      <c r="D284" s="438"/>
      <c r="E284" s="438"/>
      <c r="F284" s="438"/>
      <c r="G284" s="438"/>
      <c r="H284" s="438"/>
      <c r="I284" s="438"/>
      <c r="J284" s="438"/>
      <c r="K284" s="438"/>
      <c r="L284" s="438"/>
      <c r="M284" s="438"/>
      <c r="N284" s="438"/>
      <c r="O284" s="438"/>
      <c r="P284" s="438"/>
      <c r="Q284" s="438"/>
      <c r="R284" s="438"/>
      <c r="S284" s="438"/>
      <c r="T284" s="438"/>
      <c r="U284" s="438"/>
      <c r="V284" s="438"/>
      <c r="W284" s="438"/>
      <c r="X284" s="438"/>
      <c r="Y284" s="438"/>
      <c r="Z284" s="438"/>
      <c r="AA284" s="438"/>
      <c r="AB284" s="438"/>
      <c r="AC284" s="438"/>
      <c r="AD284" s="438"/>
      <c r="AE284" s="154"/>
      <c r="AF284" s="154"/>
      <c r="AG284" s="154"/>
      <c r="AH284" s="154"/>
      <c r="AI284" s="154"/>
      <c r="AJ284" s="108"/>
      <c r="AK284" s="154"/>
      <c r="AL284" s="108"/>
      <c r="AM284" s="108"/>
      <c r="AN284" s="108"/>
      <c r="AO284" s="108"/>
      <c r="AP284" s="108"/>
      <c r="AQ284" s="108"/>
      <c r="AR284" s="108"/>
      <c r="AS284" s="108"/>
      <c r="AT284" s="108"/>
      <c r="AU284" s="108"/>
      <c r="AV284" s="108"/>
      <c r="AW284" s="108"/>
      <c r="AX284" s="108"/>
      <c r="AY284" s="108"/>
      <c r="AZ284" s="108"/>
      <c r="BA284" s="108"/>
      <c r="BB284" s="108"/>
      <c r="BC284" s="108"/>
      <c r="BD284" s="108"/>
      <c r="BE284" s="108"/>
      <c r="BF284" s="108"/>
      <c r="BG284" s="108"/>
      <c r="BH284" s="108"/>
      <c r="BI284" s="108"/>
      <c r="BJ284" s="108"/>
      <c r="BK284" s="108"/>
      <c r="BL284" s="108"/>
      <c r="BM284" s="108"/>
      <c r="BN284" s="108"/>
      <c r="BO284" s="108"/>
      <c r="BP284" s="108"/>
      <c r="BQ284" s="108"/>
      <c r="BR284" s="108"/>
      <c r="BS284" s="108"/>
      <c r="BT284" s="108"/>
      <c r="BU284" s="108"/>
      <c r="BV284" s="108"/>
      <c r="BW284" s="108"/>
      <c r="BX284" s="108"/>
      <c r="BY284" s="108"/>
      <c r="BZ284" s="108"/>
      <c r="CA284" s="108"/>
      <c r="CB284" s="108"/>
      <c r="CC284" s="108"/>
      <c r="CD284" s="108"/>
      <c r="CE284" s="108"/>
      <c r="CF284" s="108"/>
      <c r="CG284" s="108"/>
      <c r="CH284" s="108"/>
      <c r="CI284" s="108"/>
      <c r="CJ284" s="108"/>
      <c r="CK284" s="108"/>
      <c r="CL284" s="108"/>
      <c r="CM284" s="108"/>
      <c r="CN284" s="108"/>
      <c r="CO284" s="108"/>
      <c r="CP284" s="108"/>
      <c r="CQ284" s="108"/>
      <c r="CR284" s="108"/>
      <c r="CS284" s="108"/>
      <c r="CT284" s="108"/>
      <c r="CU284" s="108"/>
      <c r="CV284" s="108"/>
      <c r="CW284" s="108"/>
      <c r="CX284" s="108"/>
      <c r="CY284" s="108"/>
      <c r="CZ284" s="108"/>
      <c r="DA284" s="108"/>
      <c r="DB284" s="108"/>
      <c r="DC284" s="108"/>
      <c r="DD284" s="108"/>
      <c r="DE284" s="108"/>
      <c r="DF284" s="108"/>
      <c r="DG284" s="108"/>
      <c r="DH284" s="108"/>
      <c r="DI284" s="108"/>
      <c r="DJ284" s="108"/>
      <c r="DK284" s="108"/>
      <c r="DL284" s="108"/>
      <c r="DM284" s="108"/>
      <c r="DN284" s="108"/>
      <c r="DO284" s="108"/>
      <c r="DP284" s="108"/>
      <c r="DQ284" s="108"/>
      <c r="DR284" s="108"/>
      <c r="DS284" s="108"/>
      <c r="DT284" s="108"/>
      <c r="DU284" s="108"/>
      <c r="DV284" s="108"/>
      <c r="DW284" s="108"/>
      <c r="DX284" s="108"/>
      <c r="DY284" s="108"/>
      <c r="DZ284" s="108"/>
      <c r="EA284" s="108"/>
      <c r="EB284" s="108"/>
      <c r="EC284" s="108"/>
      <c r="ED284" s="108"/>
      <c r="EE284" s="108"/>
      <c r="EF284" s="108"/>
      <c r="EG284" s="108"/>
      <c r="EH284" s="108"/>
      <c r="EI284" s="108"/>
      <c r="EJ284" s="108"/>
      <c r="EK284" s="108"/>
      <c r="EL284" s="108"/>
      <c r="EM284" s="108"/>
      <c r="EN284" s="108"/>
      <c r="EO284" s="108"/>
      <c r="EP284" s="108"/>
      <c r="EQ284" s="108"/>
      <c r="ER284" s="108"/>
      <c r="ES284" s="108"/>
      <c r="ET284" s="108"/>
      <c r="EU284" s="108"/>
      <c r="EV284" s="108"/>
      <c r="EW284" s="108"/>
      <c r="EX284" s="108"/>
      <c r="EY284" s="108"/>
      <c r="EZ284" s="108"/>
      <c r="FA284" s="108"/>
      <c r="FB284" s="108"/>
      <c r="FC284" s="108"/>
      <c r="FD284" s="108"/>
      <c r="FE284" s="108"/>
      <c r="FF284" s="108"/>
      <c r="FG284" s="108"/>
      <c r="FH284" s="108"/>
      <c r="FI284" s="108"/>
      <c r="FJ284" s="108"/>
      <c r="FK284" s="108"/>
      <c r="FL284" s="108"/>
      <c r="FM284" s="108"/>
      <c r="FN284" s="108"/>
      <c r="FO284" s="108"/>
      <c r="FP284" s="108"/>
      <c r="FQ284" s="108"/>
      <c r="FR284" s="108"/>
      <c r="FS284" s="108"/>
      <c r="FT284" s="108"/>
      <c r="FU284" s="108"/>
      <c r="FV284" s="108"/>
      <c r="FW284" s="108"/>
      <c r="FX284" s="108"/>
      <c r="FY284" s="108"/>
      <c r="FZ284" s="108"/>
      <c r="GA284" s="108"/>
      <c r="GB284" s="108"/>
      <c r="GC284" s="108"/>
      <c r="GD284" s="108"/>
      <c r="GE284" s="108"/>
      <c r="GF284" s="108"/>
      <c r="GG284" s="108"/>
      <c r="GH284" s="108"/>
      <c r="GI284" s="108"/>
      <c r="GJ284" s="108"/>
      <c r="GK284" s="108"/>
      <c r="GL284" s="108"/>
      <c r="GM284" s="108"/>
      <c r="GN284" s="108"/>
      <c r="GO284" s="108"/>
      <c r="GP284" s="108"/>
      <c r="GQ284" s="108"/>
      <c r="GR284" s="108"/>
      <c r="GS284" s="108"/>
      <c r="GT284" s="108"/>
      <c r="GU284" s="108"/>
      <c r="GV284" s="108"/>
      <c r="GW284" s="108"/>
      <c r="GX284" s="108"/>
      <c r="GY284" s="108"/>
      <c r="GZ284" s="108"/>
      <c r="HA284" s="108"/>
      <c r="HB284" s="108"/>
      <c r="HC284" s="108"/>
      <c r="HD284" s="108"/>
      <c r="HE284" s="108"/>
      <c r="HF284" s="108"/>
      <c r="HG284" s="108"/>
      <c r="HH284" s="108"/>
      <c r="HI284" s="108"/>
      <c r="HJ284" s="108"/>
      <c r="HK284" s="108"/>
      <c r="HL284" s="108"/>
      <c r="HM284" s="108"/>
      <c r="HN284" s="108"/>
      <c r="HO284" s="108"/>
      <c r="HP284" s="108"/>
      <c r="HQ284" s="108"/>
      <c r="HR284" s="108"/>
      <c r="HS284" s="108"/>
      <c r="HT284" s="108"/>
      <c r="HU284" s="108"/>
      <c r="HV284" s="108"/>
      <c r="HW284" s="108"/>
      <c r="HX284" s="108"/>
      <c r="HY284" s="108"/>
      <c r="HZ284" s="108"/>
      <c r="IA284" s="108"/>
      <c r="IB284" s="108"/>
      <c r="IC284" s="108"/>
      <c r="ID284" s="108"/>
      <c r="IE284" s="108"/>
      <c r="IF284" s="108"/>
      <c r="IG284" s="108"/>
      <c r="IH284" s="108"/>
      <c r="II284" s="108"/>
      <c r="IJ284" s="108"/>
      <c r="IK284" s="108"/>
      <c r="IL284" s="108"/>
      <c r="IM284" s="108"/>
      <c r="IN284" s="108"/>
      <c r="IO284" s="108"/>
      <c r="IP284" s="108"/>
      <c r="IQ284" s="108"/>
      <c r="IR284" s="108"/>
      <c r="IS284" s="108"/>
      <c r="IT284" s="108"/>
      <c r="IU284" s="108"/>
      <c r="IV284" s="108"/>
      <c r="IW284" s="108"/>
      <c r="IX284" s="108"/>
      <c r="IY284" s="108"/>
      <c r="IZ284" s="108"/>
      <c r="JA284" s="108"/>
      <c r="JB284" s="108"/>
      <c r="JC284" s="108"/>
      <c r="JD284" s="108"/>
      <c r="JE284" s="108"/>
      <c r="JF284" s="108"/>
      <c r="JG284" s="108"/>
      <c r="JH284" s="108"/>
      <c r="JI284" s="108"/>
      <c r="JJ284" s="108"/>
      <c r="JK284" s="108"/>
      <c r="JL284" s="108"/>
      <c r="JM284" s="108"/>
      <c r="JN284" s="108"/>
      <c r="JO284" s="108"/>
      <c r="JP284" s="108"/>
      <c r="JQ284" s="108"/>
      <c r="JR284" s="108"/>
      <c r="JS284" s="108"/>
      <c r="JT284" s="108"/>
      <c r="JU284" s="108"/>
      <c r="JV284" s="108"/>
      <c r="JW284" s="108"/>
      <c r="JX284" s="108"/>
      <c r="JY284" s="108"/>
      <c r="JZ284" s="108"/>
      <c r="KA284" s="108"/>
      <c r="KB284" s="108"/>
      <c r="KC284" s="108"/>
      <c r="KD284" s="108"/>
      <c r="KE284" s="108"/>
      <c r="KF284" s="108"/>
      <c r="KG284" s="108"/>
      <c r="KH284" s="108"/>
      <c r="KI284" s="108"/>
      <c r="KJ284" s="108"/>
      <c r="KK284" s="108"/>
      <c r="KL284" s="108"/>
      <c r="KM284" s="108"/>
      <c r="KN284" s="108"/>
      <c r="KO284" s="108"/>
      <c r="KP284" s="108"/>
      <c r="KQ284" s="108"/>
      <c r="KR284" s="108"/>
      <c r="KS284" s="108"/>
      <c r="KT284" s="108"/>
      <c r="KU284" s="108"/>
      <c r="KV284" s="108"/>
      <c r="KW284" s="108"/>
      <c r="KX284" s="108"/>
      <c r="KY284" s="108"/>
      <c r="KZ284" s="108"/>
      <c r="LA284" s="108"/>
      <c r="LB284" s="108"/>
      <c r="LC284" s="108"/>
      <c r="LD284" s="108"/>
      <c r="LE284" s="108"/>
      <c r="LF284" s="108"/>
      <c r="LG284" s="108"/>
      <c r="LH284" s="108"/>
      <c r="LI284" s="108"/>
      <c r="LJ284" s="108"/>
      <c r="LK284" s="108"/>
      <c r="LL284" s="108"/>
      <c r="LM284" s="108"/>
      <c r="LN284" s="108"/>
      <c r="LO284" s="108"/>
      <c r="LP284" s="108"/>
      <c r="LQ284" s="108"/>
      <c r="LR284" s="108"/>
      <c r="LS284" s="108"/>
      <c r="LT284" s="108"/>
      <c r="LU284" s="108"/>
      <c r="LV284" s="108"/>
      <c r="LW284" s="108"/>
      <c r="LX284" s="108"/>
      <c r="LY284" s="108"/>
      <c r="LZ284" s="108"/>
      <c r="MA284" s="108"/>
      <c r="MB284" s="108"/>
      <c r="MC284" s="108"/>
      <c r="MD284" s="108"/>
      <c r="ME284" s="108"/>
    </row>
    <row r="285" spans="1:343">
      <c r="A285" s="3"/>
      <c r="B285" s="438"/>
      <c r="C285" s="438"/>
      <c r="D285" s="438"/>
      <c r="E285" s="438"/>
      <c r="F285" s="438"/>
      <c r="G285" s="438"/>
      <c r="H285" s="438"/>
      <c r="I285" s="438"/>
      <c r="J285" s="438"/>
      <c r="K285" s="438"/>
      <c r="L285" s="438"/>
      <c r="M285" s="438"/>
      <c r="N285" s="438"/>
      <c r="O285" s="438"/>
      <c r="P285" s="438"/>
      <c r="Q285" s="438"/>
      <c r="R285" s="438"/>
      <c r="S285" s="438"/>
      <c r="T285" s="438"/>
      <c r="U285" s="438"/>
      <c r="V285" s="438"/>
      <c r="W285" s="438"/>
      <c r="X285" s="438"/>
      <c r="Y285" s="438"/>
      <c r="Z285" s="438"/>
      <c r="AA285" s="438"/>
      <c r="AB285" s="438"/>
      <c r="AC285" s="438"/>
      <c r="AD285" s="438"/>
      <c r="AE285" s="154"/>
      <c r="AF285" s="154"/>
      <c r="AG285" s="154"/>
      <c r="AH285" s="154"/>
      <c r="AI285" s="154"/>
      <c r="AJ285" s="108"/>
      <c r="AK285" s="154"/>
      <c r="AL285" s="108"/>
      <c r="AM285" s="108"/>
      <c r="AN285" s="108"/>
      <c r="AO285" s="108"/>
      <c r="AP285" s="108"/>
      <c r="AQ285" s="108"/>
      <c r="AR285" s="108"/>
      <c r="AS285" s="108"/>
      <c r="AT285" s="108"/>
      <c r="AU285" s="108"/>
      <c r="AV285" s="108"/>
      <c r="AW285" s="108"/>
      <c r="AX285" s="108"/>
      <c r="AY285" s="108"/>
      <c r="AZ285" s="108"/>
      <c r="BA285" s="108"/>
      <c r="BB285" s="108"/>
      <c r="BC285" s="108"/>
      <c r="BD285" s="108"/>
      <c r="BE285" s="108"/>
      <c r="BF285" s="108"/>
      <c r="BG285" s="108"/>
      <c r="BH285" s="108"/>
      <c r="BI285" s="108"/>
      <c r="BJ285" s="108"/>
      <c r="BK285" s="108"/>
      <c r="BL285" s="108"/>
      <c r="BM285" s="108"/>
      <c r="BN285" s="108"/>
      <c r="BO285" s="108"/>
      <c r="BP285" s="108"/>
      <c r="BQ285" s="108"/>
      <c r="BR285" s="108"/>
      <c r="BS285" s="108"/>
      <c r="BT285" s="108"/>
      <c r="BU285" s="108"/>
      <c r="BV285" s="108"/>
      <c r="BW285" s="108"/>
      <c r="BX285" s="108"/>
      <c r="BY285" s="108"/>
      <c r="BZ285" s="108"/>
      <c r="CA285" s="108"/>
      <c r="CB285" s="108"/>
      <c r="CC285" s="108"/>
      <c r="CD285" s="108"/>
      <c r="CE285" s="108"/>
      <c r="CF285" s="108"/>
      <c r="CG285" s="108"/>
      <c r="CH285" s="108"/>
      <c r="CI285" s="108"/>
      <c r="CJ285" s="108"/>
      <c r="CK285" s="108"/>
      <c r="CL285" s="108"/>
      <c r="CM285" s="108"/>
      <c r="CN285" s="108"/>
      <c r="CO285" s="108"/>
      <c r="CP285" s="108"/>
      <c r="CQ285" s="108"/>
      <c r="CR285" s="108"/>
      <c r="CS285" s="108"/>
      <c r="CT285" s="108"/>
      <c r="CU285" s="108"/>
      <c r="CV285" s="108"/>
      <c r="CW285" s="108"/>
      <c r="CX285" s="108"/>
      <c r="CY285" s="108"/>
      <c r="CZ285" s="108"/>
      <c r="DA285" s="108"/>
      <c r="DB285" s="108"/>
      <c r="DC285" s="108"/>
      <c r="DD285" s="108"/>
      <c r="DE285" s="108"/>
      <c r="DF285" s="108"/>
      <c r="DG285" s="108"/>
      <c r="DH285" s="108"/>
      <c r="DI285" s="108"/>
      <c r="DJ285" s="108"/>
      <c r="DK285" s="108"/>
      <c r="DL285" s="108"/>
      <c r="DM285" s="108"/>
      <c r="DN285" s="108"/>
      <c r="DO285" s="108"/>
      <c r="DP285" s="108"/>
      <c r="DQ285" s="108"/>
      <c r="DR285" s="108"/>
      <c r="DS285" s="108"/>
      <c r="DT285" s="108"/>
      <c r="DU285" s="108"/>
      <c r="DV285" s="108"/>
      <c r="DW285" s="108"/>
      <c r="DX285" s="108"/>
      <c r="DY285" s="108"/>
      <c r="DZ285" s="108"/>
      <c r="EA285" s="108"/>
      <c r="EB285" s="108"/>
      <c r="EC285" s="108"/>
      <c r="ED285" s="108"/>
      <c r="EE285" s="108"/>
      <c r="EF285" s="108"/>
      <c r="EG285" s="108"/>
      <c r="EH285" s="108"/>
      <c r="EI285" s="108"/>
      <c r="EJ285" s="108"/>
      <c r="EK285" s="108"/>
      <c r="EL285" s="108"/>
      <c r="EM285" s="108"/>
      <c r="EN285" s="108"/>
      <c r="EO285" s="108"/>
      <c r="EP285" s="108"/>
      <c r="EQ285" s="108"/>
      <c r="ER285" s="108"/>
      <c r="ES285" s="108"/>
      <c r="ET285" s="108"/>
      <c r="EU285" s="108"/>
      <c r="EV285" s="108"/>
      <c r="EW285" s="108"/>
      <c r="EX285" s="108"/>
      <c r="EY285" s="108"/>
      <c r="EZ285" s="108"/>
      <c r="FA285" s="108"/>
      <c r="FB285" s="108"/>
      <c r="FC285" s="108"/>
      <c r="FD285" s="108"/>
      <c r="FE285" s="108"/>
      <c r="FF285" s="108"/>
      <c r="FG285" s="108"/>
      <c r="FH285" s="108"/>
      <c r="FI285" s="108"/>
      <c r="FJ285" s="108"/>
      <c r="FK285" s="108"/>
      <c r="FL285" s="108"/>
      <c r="FM285" s="108"/>
      <c r="FN285" s="108"/>
      <c r="FO285" s="108"/>
      <c r="FP285" s="108"/>
      <c r="FQ285" s="108"/>
      <c r="FR285" s="108"/>
      <c r="FS285" s="108"/>
      <c r="FT285" s="108"/>
      <c r="FU285" s="108"/>
      <c r="FV285" s="108"/>
      <c r="FW285" s="108"/>
      <c r="FX285" s="108"/>
      <c r="FY285" s="108"/>
      <c r="FZ285" s="108"/>
      <c r="GA285" s="108"/>
      <c r="GB285" s="108"/>
      <c r="GC285" s="108"/>
      <c r="GD285" s="108"/>
      <c r="GE285" s="108"/>
      <c r="GF285" s="108"/>
      <c r="GG285" s="108"/>
      <c r="GH285" s="108"/>
      <c r="GI285" s="108"/>
      <c r="GJ285" s="108"/>
      <c r="GK285" s="108"/>
      <c r="GL285" s="108"/>
      <c r="GM285" s="108"/>
      <c r="GN285" s="108"/>
      <c r="GO285" s="108"/>
      <c r="GP285" s="108"/>
      <c r="GQ285" s="108"/>
      <c r="GR285" s="108"/>
      <c r="GS285" s="108"/>
      <c r="GT285" s="108"/>
      <c r="GU285" s="108"/>
      <c r="GV285" s="108"/>
      <c r="GW285" s="108"/>
      <c r="GX285" s="108"/>
      <c r="GY285" s="108"/>
      <c r="GZ285" s="108"/>
      <c r="HA285" s="108"/>
      <c r="HB285" s="108"/>
      <c r="HC285" s="108"/>
      <c r="HD285" s="108"/>
      <c r="HE285" s="108"/>
      <c r="HF285" s="108"/>
      <c r="HG285" s="108"/>
      <c r="HH285" s="108"/>
      <c r="HI285" s="108"/>
      <c r="HJ285" s="108"/>
      <c r="HK285" s="108"/>
      <c r="HL285" s="108"/>
      <c r="HM285" s="108"/>
      <c r="HN285" s="108"/>
      <c r="HO285" s="108"/>
      <c r="HP285" s="108"/>
      <c r="HQ285" s="108"/>
      <c r="HR285" s="108"/>
      <c r="HS285" s="108"/>
      <c r="HT285" s="108"/>
      <c r="HU285" s="108"/>
      <c r="HV285" s="108"/>
      <c r="HW285" s="108"/>
      <c r="HX285" s="108"/>
      <c r="HY285" s="108"/>
      <c r="HZ285" s="108"/>
      <c r="IA285" s="108"/>
      <c r="IB285" s="108"/>
      <c r="IC285" s="108"/>
      <c r="ID285" s="108"/>
      <c r="IE285" s="108"/>
      <c r="IF285" s="108"/>
      <c r="IG285" s="108"/>
      <c r="IH285" s="108"/>
      <c r="II285" s="108"/>
      <c r="IJ285" s="108"/>
      <c r="IK285" s="108"/>
      <c r="IL285" s="108"/>
      <c r="IM285" s="108"/>
      <c r="IN285" s="108"/>
      <c r="IO285" s="108"/>
      <c r="IP285" s="108"/>
      <c r="IQ285" s="108"/>
      <c r="IR285" s="108"/>
      <c r="IS285" s="108"/>
      <c r="IT285" s="108"/>
      <c r="IU285" s="108"/>
      <c r="IV285" s="108"/>
      <c r="IW285" s="108"/>
      <c r="IX285" s="108"/>
      <c r="IY285" s="108"/>
      <c r="IZ285" s="108"/>
      <c r="JA285" s="108"/>
      <c r="JB285" s="108"/>
      <c r="JC285" s="108"/>
      <c r="JD285" s="108"/>
      <c r="JE285" s="108"/>
      <c r="JF285" s="108"/>
      <c r="JG285" s="108"/>
      <c r="JH285" s="108"/>
      <c r="JI285" s="108"/>
      <c r="JJ285" s="108"/>
      <c r="JK285" s="108"/>
      <c r="JL285" s="108"/>
      <c r="JM285" s="108"/>
      <c r="JN285" s="108"/>
      <c r="JO285" s="108"/>
      <c r="JP285" s="108"/>
      <c r="JQ285" s="108"/>
      <c r="JR285" s="108"/>
      <c r="JS285" s="108"/>
      <c r="JT285" s="108"/>
      <c r="JU285" s="108"/>
      <c r="JV285" s="108"/>
      <c r="JW285" s="108"/>
      <c r="JX285" s="108"/>
      <c r="JY285" s="108"/>
      <c r="JZ285" s="108"/>
      <c r="KA285" s="108"/>
      <c r="KB285" s="108"/>
      <c r="KC285" s="108"/>
      <c r="KD285" s="108"/>
      <c r="KE285" s="108"/>
      <c r="KF285" s="108"/>
      <c r="KG285" s="108"/>
      <c r="KH285" s="108"/>
      <c r="KI285" s="108"/>
      <c r="KJ285" s="108"/>
      <c r="KK285" s="108"/>
      <c r="KL285" s="108"/>
      <c r="KM285" s="108"/>
      <c r="KN285" s="108"/>
      <c r="KO285" s="108"/>
      <c r="KP285" s="108"/>
      <c r="KQ285" s="108"/>
      <c r="KR285" s="108"/>
      <c r="KS285" s="108"/>
      <c r="KT285" s="108"/>
      <c r="KU285" s="108"/>
      <c r="KV285" s="108"/>
      <c r="KW285" s="108"/>
      <c r="KX285" s="108"/>
      <c r="KY285" s="108"/>
      <c r="KZ285" s="108"/>
      <c r="LA285" s="108"/>
      <c r="LB285" s="108"/>
      <c r="LC285" s="108"/>
      <c r="LD285" s="108"/>
      <c r="LE285" s="108"/>
      <c r="LF285" s="108"/>
      <c r="LG285" s="108"/>
      <c r="LH285" s="108"/>
      <c r="LI285" s="108"/>
      <c r="LJ285" s="108"/>
      <c r="LK285" s="108"/>
      <c r="LL285" s="108"/>
      <c r="LM285" s="108"/>
      <c r="LN285" s="108"/>
      <c r="LO285" s="108"/>
      <c r="LP285" s="108"/>
      <c r="LQ285" s="108"/>
      <c r="LR285" s="108"/>
      <c r="LS285" s="108"/>
      <c r="LT285" s="108"/>
      <c r="LU285" s="108"/>
      <c r="LV285" s="108"/>
      <c r="LW285" s="108"/>
      <c r="LX285" s="108"/>
      <c r="LY285" s="108"/>
      <c r="LZ285" s="108"/>
      <c r="MA285" s="108"/>
      <c r="MB285" s="108"/>
      <c r="MC285" s="108"/>
      <c r="MD285" s="108"/>
      <c r="ME285" s="108"/>
    </row>
    <row r="286" spans="1:343">
      <c r="A286" s="3"/>
      <c r="B286" s="438"/>
      <c r="C286" s="438"/>
      <c r="D286" s="438"/>
      <c r="E286" s="438"/>
      <c r="F286" s="438"/>
      <c r="G286" s="438"/>
      <c r="H286" s="438"/>
      <c r="I286" s="438"/>
      <c r="J286" s="438"/>
      <c r="K286" s="438"/>
      <c r="L286" s="438"/>
      <c r="M286" s="438"/>
      <c r="N286" s="438"/>
      <c r="O286" s="438"/>
      <c r="P286" s="438"/>
      <c r="Q286" s="438"/>
      <c r="R286" s="438"/>
      <c r="S286" s="438"/>
      <c r="T286" s="438"/>
      <c r="U286" s="438"/>
      <c r="V286" s="438"/>
      <c r="W286" s="438"/>
      <c r="X286" s="438"/>
      <c r="Y286" s="438"/>
      <c r="Z286" s="438"/>
      <c r="AA286" s="438"/>
      <c r="AB286" s="438"/>
      <c r="AC286" s="438"/>
      <c r="AD286" s="438"/>
      <c r="AE286" s="154"/>
      <c r="AF286" s="154"/>
      <c r="AG286" s="154"/>
      <c r="AH286" s="154"/>
      <c r="AI286" s="154"/>
      <c r="AJ286" s="108"/>
      <c r="AK286" s="154"/>
      <c r="AL286" s="108"/>
      <c r="AM286" s="108"/>
      <c r="AN286" s="108"/>
      <c r="AO286" s="108"/>
      <c r="AP286" s="108"/>
      <c r="AQ286" s="108"/>
      <c r="AR286" s="108"/>
      <c r="AS286" s="108"/>
      <c r="AT286" s="108"/>
      <c r="AU286" s="108"/>
      <c r="AV286" s="108"/>
      <c r="AW286" s="108"/>
      <c r="AX286" s="108"/>
      <c r="AY286" s="108"/>
      <c r="AZ286" s="108"/>
      <c r="BA286" s="108"/>
      <c r="BB286" s="108"/>
      <c r="BC286" s="108"/>
      <c r="BD286" s="108"/>
      <c r="BE286" s="108"/>
      <c r="BF286" s="108"/>
      <c r="BG286" s="108"/>
      <c r="BH286" s="108"/>
      <c r="BI286" s="108"/>
      <c r="BJ286" s="108"/>
      <c r="BK286" s="108"/>
      <c r="BL286" s="108"/>
      <c r="BM286" s="108"/>
      <c r="BN286" s="108"/>
      <c r="BO286" s="108"/>
      <c r="BP286" s="108"/>
      <c r="BQ286" s="108"/>
      <c r="BR286" s="108"/>
      <c r="BS286" s="108"/>
      <c r="BT286" s="108"/>
      <c r="BU286" s="108"/>
      <c r="BV286" s="108"/>
      <c r="BW286" s="108"/>
      <c r="BX286" s="108"/>
      <c r="BY286" s="108"/>
      <c r="BZ286" s="108"/>
      <c r="CA286" s="108"/>
      <c r="CB286" s="108"/>
      <c r="CC286" s="108"/>
      <c r="CD286" s="108"/>
      <c r="CE286" s="108"/>
      <c r="CF286" s="108"/>
      <c r="CG286" s="108"/>
      <c r="CH286" s="108"/>
      <c r="CI286" s="108"/>
      <c r="CJ286" s="108"/>
      <c r="CK286" s="108"/>
      <c r="CL286" s="108"/>
      <c r="CM286" s="108"/>
      <c r="CN286" s="108"/>
      <c r="CO286" s="108"/>
      <c r="CP286" s="108"/>
      <c r="CQ286" s="108"/>
      <c r="CR286" s="108"/>
      <c r="CS286" s="108"/>
      <c r="CT286" s="108"/>
      <c r="CU286" s="108"/>
      <c r="CV286" s="108"/>
      <c r="CW286" s="108"/>
      <c r="CX286" s="108"/>
      <c r="CY286" s="108"/>
      <c r="CZ286" s="108"/>
      <c r="DA286" s="108"/>
      <c r="DB286" s="108"/>
      <c r="DC286" s="108"/>
      <c r="DD286" s="108"/>
      <c r="DE286" s="108"/>
      <c r="DF286" s="108"/>
      <c r="DG286" s="108"/>
      <c r="DH286" s="108"/>
      <c r="DI286" s="108"/>
      <c r="DJ286" s="108"/>
      <c r="DK286" s="108"/>
      <c r="DL286" s="108"/>
      <c r="DM286" s="108"/>
      <c r="DN286" s="108"/>
      <c r="DO286" s="108"/>
      <c r="DP286" s="108"/>
      <c r="DQ286" s="108"/>
      <c r="DR286" s="108"/>
      <c r="DS286" s="108"/>
      <c r="DT286" s="108"/>
      <c r="DU286" s="108"/>
      <c r="DV286" s="108"/>
      <c r="DW286" s="108"/>
      <c r="DX286" s="108"/>
      <c r="DY286" s="108"/>
      <c r="DZ286" s="108"/>
      <c r="EA286" s="108"/>
      <c r="EB286" s="108"/>
      <c r="EC286" s="108"/>
      <c r="ED286" s="108"/>
      <c r="EE286" s="108"/>
      <c r="EF286" s="108"/>
      <c r="EG286" s="108"/>
      <c r="EH286" s="108"/>
      <c r="EI286" s="108"/>
      <c r="EJ286" s="108"/>
      <c r="EK286" s="108"/>
      <c r="EL286" s="108"/>
      <c r="EM286" s="108"/>
      <c r="EN286" s="108"/>
      <c r="EO286" s="108"/>
      <c r="EP286" s="108"/>
      <c r="EQ286" s="108"/>
      <c r="ER286" s="108"/>
      <c r="ES286" s="108"/>
      <c r="ET286" s="108"/>
      <c r="EU286" s="108"/>
      <c r="EV286" s="108"/>
      <c r="EW286" s="108"/>
      <c r="EX286" s="108"/>
      <c r="EY286" s="108"/>
      <c r="EZ286" s="108"/>
      <c r="FA286" s="108"/>
      <c r="FB286" s="108"/>
      <c r="FC286" s="108"/>
      <c r="FD286" s="108"/>
      <c r="FE286" s="108"/>
      <c r="FF286" s="108"/>
      <c r="FG286" s="108"/>
      <c r="FH286" s="108"/>
      <c r="FI286" s="108"/>
      <c r="FJ286" s="108"/>
      <c r="FK286" s="108"/>
      <c r="FL286" s="108"/>
      <c r="FM286" s="108"/>
      <c r="FN286" s="108"/>
      <c r="FO286" s="108"/>
      <c r="FP286" s="108"/>
      <c r="FQ286" s="108"/>
      <c r="FR286" s="108"/>
      <c r="FS286" s="108"/>
      <c r="FT286" s="108"/>
      <c r="FU286" s="108"/>
      <c r="FV286" s="108"/>
      <c r="FW286" s="108"/>
      <c r="FX286" s="108"/>
      <c r="FY286" s="108"/>
      <c r="FZ286" s="108"/>
      <c r="GA286" s="108"/>
      <c r="GB286" s="108"/>
      <c r="GC286" s="108"/>
      <c r="GD286" s="108"/>
      <c r="GE286" s="108"/>
      <c r="GF286" s="108"/>
      <c r="GG286" s="108"/>
      <c r="GH286" s="108"/>
      <c r="GI286" s="108"/>
      <c r="GJ286" s="108"/>
      <c r="GK286" s="108"/>
      <c r="GL286" s="108"/>
      <c r="GM286" s="108"/>
      <c r="GN286" s="108"/>
      <c r="GO286" s="108"/>
      <c r="GP286" s="108"/>
      <c r="GQ286" s="108"/>
      <c r="GR286" s="108"/>
      <c r="GS286" s="108"/>
      <c r="GT286" s="108"/>
      <c r="GU286" s="108"/>
      <c r="GV286" s="108"/>
      <c r="GW286" s="108"/>
      <c r="GX286" s="108"/>
      <c r="GY286" s="108"/>
      <c r="GZ286" s="108"/>
      <c r="HA286" s="108"/>
      <c r="HB286" s="108"/>
      <c r="HC286" s="108"/>
      <c r="HD286" s="108"/>
      <c r="HE286" s="108"/>
      <c r="HF286" s="108"/>
      <c r="HG286" s="108"/>
      <c r="HH286" s="108"/>
      <c r="HI286" s="108"/>
      <c r="HJ286" s="108"/>
      <c r="HK286" s="108"/>
      <c r="HL286" s="108"/>
      <c r="HM286" s="108"/>
      <c r="HN286" s="108"/>
      <c r="HO286" s="108"/>
      <c r="HP286" s="108"/>
      <c r="HQ286" s="108"/>
      <c r="HR286" s="108"/>
      <c r="HS286" s="108"/>
      <c r="HT286" s="108"/>
      <c r="HU286" s="108"/>
      <c r="HV286" s="108"/>
      <c r="HW286" s="108"/>
      <c r="HX286" s="108"/>
      <c r="HY286" s="108"/>
      <c r="HZ286" s="108"/>
      <c r="IA286" s="108"/>
      <c r="IB286" s="108"/>
      <c r="IC286" s="108"/>
      <c r="ID286" s="108"/>
      <c r="IE286" s="108"/>
      <c r="IF286" s="108"/>
      <c r="IG286" s="108"/>
      <c r="IH286" s="108"/>
      <c r="II286" s="108"/>
      <c r="IJ286" s="108"/>
      <c r="IK286" s="108"/>
      <c r="IL286" s="108"/>
      <c r="IM286" s="108"/>
      <c r="IN286" s="108"/>
      <c r="IO286" s="108"/>
      <c r="IP286" s="108"/>
      <c r="IQ286" s="108"/>
      <c r="IR286" s="108"/>
      <c r="IS286" s="108"/>
      <c r="IT286" s="108"/>
      <c r="IU286" s="108"/>
      <c r="IV286" s="108"/>
      <c r="IW286" s="108"/>
      <c r="IX286" s="108"/>
      <c r="IY286" s="108"/>
      <c r="IZ286" s="108"/>
      <c r="JA286" s="108"/>
      <c r="JB286" s="108"/>
      <c r="JC286" s="108"/>
      <c r="JD286" s="108"/>
      <c r="JE286" s="108"/>
      <c r="JF286" s="108"/>
      <c r="JG286" s="108"/>
      <c r="JH286" s="108"/>
      <c r="JI286" s="108"/>
      <c r="JJ286" s="108"/>
      <c r="JK286" s="108"/>
      <c r="JL286" s="108"/>
      <c r="JM286" s="108"/>
      <c r="JN286" s="108"/>
      <c r="JO286" s="108"/>
      <c r="JP286" s="108"/>
      <c r="JQ286" s="108"/>
      <c r="JR286" s="108"/>
      <c r="JS286" s="108"/>
      <c r="JT286" s="108"/>
      <c r="JU286" s="108"/>
      <c r="JV286" s="108"/>
      <c r="JW286" s="108"/>
      <c r="JX286" s="108"/>
      <c r="JY286" s="108"/>
      <c r="JZ286" s="108"/>
      <c r="KA286" s="108"/>
      <c r="KB286" s="108"/>
      <c r="KC286" s="108"/>
      <c r="KD286" s="108"/>
      <c r="KE286" s="108"/>
      <c r="KF286" s="108"/>
      <c r="KG286" s="108"/>
      <c r="KH286" s="108"/>
      <c r="KI286" s="108"/>
      <c r="KJ286" s="108"/>
      <c r="KK286" s="108"/>
      <c r="KL286" s="108"/>
      <c r="KM286" s="108"/>
      <c r="KN286" s="108"/>
      <c r="KO286" s="108"/>
      <c r="KP286" s="108"/>
      <c r="KQ286" s="108"/>
      <c r="KR286" s="108"/>
      <c r="KS286" s="108"/>
      <c r="KT286" s="108"/>
      <c r="KU286" s="108"/>
      <c r="KV286" s="108"/>
      <c r="KW286" s="108"/>
      <c r="KX286" s="108"/>
      <c r="KY286" s="108"/>
      <c r="KZ286" s="108"/>
      <c r="LA286" s="108"/>
      <c r="LB286" s="108"/>
      <c r="LC286" s="108"/>
      <c r="LD286" s="108"/>
      <c r="LE286" s="108"/>
      <c r="LF286" s="108"/>
      <c r="LG286" s="108"/>
      <c r="LH286" s="108"/>
      <c r="LI286" s="108"/>
      <c r="LJ286" s="108"/>
      <c r="LK286" s="108"/>
      <c r="LL286" s="108"/>
      <c r="LM286" s="108"/>
      <c r="LN286" s="108"/>
      <c r="LO286" s="108"/>
      <c r="LP286" s="108"/>
      <c r="LQ286" s="108"/>
      <c r="LR286" s="108"/>
      <c r="LS286" s="108"/>
      <c r="LT286" s="108"/>
      <c r="LU286" s="108"/>
      <c r="LV286" s="108"/>
      <c r="LW286" s="108"/>
      <c r="LX286" s="108"/>
      <c r="LY286" s="108"/>
      <c r="LZ286" s="108"/>
      <c r="MA286" s="108"/>
      <c r="MB286" s="108"/>
      <c r="MC286" s="108"/>
      <c r="MD286" s="108"/>
      <c r="ME286" s="108"/>
    </row>
    <row r="287" spans="1:343">
      <c r="A287" s="3"/>
      <c r="B287" s="438"/>
      <c r="C287" s="438"/>
      <c r="D287" s="438"/>
      <c r="E287" s="438"/>
      <c r="F287" s="438"/>
      <c r="G287" s="438"/>
      <c r="H287" s="438"/>
      <c r="I287" s="438"/>
      <c r="J287" s="438"/>
      <c r="K287" s="438"/>
      <c r="L287" s="438"/>
      <c r="M287" s="438"/>
      <c r="N287" s="438"/>
      <c r="O287" s="438"/>
      <c r="P287" s="438"/>
      <c r="Q287" s="438"/>
      <c r="R287" s="438"/>
      <c r="S287" s="438"/>
      <c r="T287" s="438"/>
      <c r="U287" s="438"/>
      <c r="V287" s="438"/>
      <c r="W287" s="438"/>
      <c r="X287" s="438"/>
      <c r="Y287" s="438"/>
      <c r="Z287" s="438"/>
      <c r="AA287" s="438"/>
      <c r="AB287" s="438"/>
      <c r="AC287" s="438"/>
      <c r="AD287" s="438"/>
      <c r="AE287" s="154"/>
      <c r="AF287" s="154"/>
      <c r="AG287" s="154"/>
      <c r="AH287" s="154"/>
      <c r="AI287" s="154"/>
      <c r="AJ287" s="108"/>
      <c r="AK287" s="154"/>
      <c r="AL287" s="108"/>
      <c r="AM287" s="108"/>
      <c r="AN287" s="108"/>
      <c r="AO287" s="108"/>
      <c r="AP287" s="108"/>
      <c r="AQ287" s="108"/>
      <c r="AR287" s="108"/>
      <c r="AS287" s="108"/>
      <c r="AT287" s="108"/>
      <c r="AU287" s="108"/>
      <c r="AV287" s="108"/>
      <c r="AW287" s="108"/>
      <c r="AX287" s="108"/>
      <c r="AY287" s="108"/>
      <c r="AZ287" s="108"/>
      <c r="BA287" s="108"/>
      <c r="BB287" s="108"/>
      <c r="BC287" s="108"/>
      <c r="BD287" s="108"/>
      <c r="BE287" s="108"/>
      <c r="BF287" s="108"/>
      <c r="BG287" s="108"/>
      <c r="BH287" s="108"/>
      <c r="BI287" s="108"/>
      <c r="BJ287" s="108"/>
      <c r="BK287" s="108"/>
      <c r="BL287" s="108"/>
      <c r="BM287" s="108"/>
      <c r="BN287" s="108"/>
      <c r="BO287" s="108"/>
      <c r="BP287" s="108"/>
      <c r="BQ287" s="108"/>
      <c r="BR287" s="108"/>
      <c r="BS287" s="108"/>
      <c r="BT287" s="108"/>
      <c r="BU287" s="108"/>
      <c r="BV287" s="108"/>
      <c r="BW287" s="108"/>
      <c r="BX287" s="108"/>
      <c r="BY287" s="108"/>
      <c r="BZ287" s="108"/>
      <c r="CA287" s="108"/>
      <c r="CB287" s="108"/>
      <c r="CC287" s="108"/>
      <c r="CD287" s="108"/>
      <c r="CE287" s="108"/>
      <c r="CF287" s="108"/>
      <c r="CG287" s="108"/>
      <c r="CH287" s="108"/>
      <c r="CI287" s="108"/>
      <c r="CJ287" s="108"/>
      <c r="CK287" s="108"/>
      <c r="CL287" s="108"/>
      <c r="CM287" s="108"/>
      <c r="CN287" s="108"/>
      <c r="CO287" s="108"/>
      <c r="CP287" s="108"/>
      <c r="CQ287" s="108"/>
      <c r="CR287" s="108"/>
      <c r="CS287" s="108"/>
      <c r="CT287" s="108"/>
      <c r="CU287" s="108"/>
      <c r="CV287" s="108"/>
      <c r="CW287" s="108"/>
      <c r="CX287" s="108"/>
      <c r="CY287" s="108"/>
      <c r="CZ287" s="108"/>
      <c r="DA287" s="108"/>
      <c r="DB287" s="108"/>
      <c r="DC287" s="108"/>
      <c r="DD287" s="108"/>
      <c r="DE287" s="108"/>
      <c r="DF287" s="108"/>
      <c r="DG287" s="108"/>
      <c r="DH287" s="108"/>
      <c r="DI287" s="108"/>
      <c r="DJ287" s="108"/>
      <c r="DK287" s="108"/>
      <c r="DL287" s="108"/>
      <c r="DM287" s="108"/>
      <c r="DN287" s="108"/>
      <c r="DO287" s="108"/>
      <c r="DP287" s="108"/>
      <c r="DQ287" s="108"/>
      <c r="DR287" s="108"/>
      <c r="DS287" s="108"/>
      <c r="DT287" s="108"/>
      <c r="DU287" s="108"/>
      <c r="DV287" s="108"/>
      <c r="DW287" s="108"/>
      <c r="DX287" s="108"/>
      <c r="DY287" s="108"/>
      <c r="DZ287" s="108"/>
      <c r="EA287" s="108"/>
      <c r="EB287" s="108"/>
      <c r="EC287" s="108"/>
      <c r="ED287" s="108"/>
      <c r="EE287" s="108"/>
      <c r="EF287" s="108"/>
      <c r="EG287" s="108"/>
      <c r="EH287" s="108"/>
      <c r="EI287" s="108"/>
      <c r="EJ287" s="108"/>
      <c r="EK287" s="108"/>
      <c r="EL287" s="108"/>
      <c r="EM287" s="108"/>
      <c r="EN287" s="108"/>
      <c r="EO287" s="108"/>
      <c r="EP287" s="108"/>
      <c r="EQ287" s="108"/>
      <c r="ER287" s="108"/>
      <c r="ES287" s="108"/>
      <c r="ET287" s="108"/>
      <c r="EU287" s="108"/>
      <c r="EV287" s="108"/>
      <c r="EW287" s="108"/>
      <c r="EX287" s="108"/>
      <c r="EY287" s="108"/>
      <c r="EZ287" s="108"/>
      <c r="FA287" s="108"/>
      <c r="FB287" s="108"/>
      <c r="FC287" s="108"/>
      <c r="FD287" s="108"/>
      <c r="FE287" s="108"/>
      <c r="FF287" s="108"/>
      <c r="FG287" s="108"/>
      <c r="FH287" s="108"/>
      <c r="FI287" s="108"/>
      <c r="FJ287" s="108"/>
      <c r="FK287" s="108"/>
      <c r="FL287" s="108"/>
      <c r="FM287" s="108"/>
      <c r="FN287" s="108"/>
      <c r="FO287" s="108"/>
      <c r="FP287" s="108"/>
      <c r="FQ287" s="108"/>
      <c r="FR287" s="108"/>
      <c r="FS287" s="108"/>
      <c r="FT287" s="108"/>
      <c r="FU287" s="108"/>
      <c r="FV287" s="108"/>
      <c r="FW287" s="108"/>
      <c r="FX287" s="108"/>
      <c r="FY287" s="108"/>
      <c r="FZ287" s="108"/>
      <c r="GA287" s="108"/>
      <c r="GB287" s="108"/>
      <c r="GC287" s="108"/>
      <c r="GD287" s="108"/>
      <c r="GE287" s="108"/>
      <c r="GF287" s="108"/>
      <c r="GG287" s="108"/>
      <c r="GH287" s="108"/>
      <c r="GI287" s="108"/>
      <c r="GJ287" s="108"/>
      <c r="GK287" s="108"/>
      <c r="GL287" s="108"/>
      <c r="GM287" s="108"/>
      <c r="GN287" s="108"/>
      <c r="GO287" s="108"/>
      <c r="GP287" s="108"/>
      <c r="GQ287" s="108"/>
      <c r="GR287" s="108"/>
      <c r="GS287" s="108"/>
      <c r="GT287" s="108"/>
      <c r="GU287" s="108"/>
      <c r="GV287" s="108"/>
      <c r="GW287" s="108"/>
      <c r="GX287" s="108"/>
      <c r="GY287" s="108"/>
      <c r="GZ287" s="108"/>
      <c r="HA287" s="108"/>
      <c r="HB287" s="108"/>
      <c r="HC287" s="108"/>
      <c r="HD287" s="108"/>
      <c r="HE287" s="108"/>
      <c r="HF287" s="108"/>
      <c r="HG287" s="108"/>
      <c r="HH287" s="108"/>
      <c r="HI287" s="108"/>
      <c r="HJ287" s="108"/>
      <c r="HK287" s="108"/>
      <c r="HL287" s="108"/>
      <c r="HM287" s="108"/>
      <c r="HN287" s="108"/>
      <c r="HO287" s="108"/>
      <c r="HP287" s="108"/>
      <c r="HQ287" s="108"/>
      <c r="HR287" s="108"/>
      <c r="HS287" s="108"/>
      <c r="HT287" s="108"/>
      <c r="HU287" s="108"/>
      <c r="HV287" s="108"/>
      <c r="HW287" s="108"/>
      <c r="HX287" s="108"/>
      <c r="HY287" s="108"/>
      <c r="HZ287" s="108"/>
      <c r="IA287" s="108"/>
      <c r="IB287" s="108"/>
      <c r="IC287" s="108"/>
      <c r="ID287" s="108"/>
      <c r="IE287" s="108"/>
      <c r="IF287" s="108"/>
      <c r="IG287" s="108"/>
      <c r="IH287" s="108"/>
      <c r="II287" s="108"/>
      <c r="IJ287" s="108"/>
      <c r="IK287" s="108"/>
      <c r="IL287" s="108"/>
      <c r="IM287" s="108"/>
      <c r="IN287" s="108"/>
      <c r="IO287" s="108"/>
      <c r="IP287" s="108"/>
      <c r="IQ287" s="108"/>
      <c r="IR287" s="108"/>
      <c r="IS287" s="108"/>
      <c r="IT287" s="108"/>
      <c r="IU287" s="108"/>
      <c r="IV287" s="108"/>
      <c r="IW287" s="108"/>
      <c r="IX287" s="108"/>
      <c r="IY287" s="108"/>
      <c r="IZ287" s="108"/>
      <c r="JA287" s="108"/>
      <c r="JB287" s="108"/>
      <c r="JC287" s="108"/>
      <c r="JD287" s="108"/>
      <c r="JE287" s="108"/>
      <c r="JF287" s="108"/>
      <c r="JG287" s="108"/>
      <c r="JH287" s="108"/>
      <c r="JI287" s="108"/>
      <c r="JJ287" s="108"/>
      <c r="JK287" s="108"/>
      <c r="JL287" s="108"/>
      <c r="JM287" s="108"/>
      <c r="JN287" s="108"/>
      <c r="JO287" s="108"/>
      <c r="JP287" s="108"/>
      <c r="JQ287" s="108"/>
      <c r="JR287" s="108"/>
      <c r="JS287" s="108"/>
      <c r="JT287" s="108"/>
      <c r="JU287" s="108"/>
      <c r="JV287" s="108"/>
      <c r="JW287" s="108"/>
      <c r="JX287" s="108"/>
      <c r="JY287" s="108"/>
      <c r="JZ287" s="108"/>
      <c r="KA287" s="108"/>
      <c r="KB287" s="108"/>
      <c r="KC287" s="108"/>
      <c r="KD287" s="108"/>
      <c r="KE287" s="108"/>
      <c r="KF287" s="108"/>
      <c r="KG287" s="108"/>
      <c r="KH287" s="108"/>
      <c r="KI287" s="108"/>
      <c r="KJ287" s="108"/>
      <c r="KK287" s="108"/>
      <c r="KL287" s="108"/>
      <c r="KM287" s="108"/>
      <c r="KN287" s="108"/>
      <c r="KO287" s="108"/>
      <c r="KP287" s="108"/>
      <c r="KQ287" s="108"/>
      <c r="KR287" s="108"/>
      <c r="KS287" s="108"/>
      <c r="KT287" s="108"/>
      <c r="KU287" s="108"/>
      <c r="KV287" s="108"/>
      <c r="KW287" s="108"/>
      <c r="KX287" s="108"/>
      <c r="KY287" s="108"/>
      <c r="KZ287" s="108"/>
      <c r="LA287" s="108"/>
      <c r="LB287" s="108"/>
      <c r="LC287" s="108"/>
      <c r="LD287" s="108"/>
      <c r="LE287" s="108"/>
      <c r="LF287" s="108"/>
      <c r="LG287" s="108"/>
      <c r="LH287" s="108"/>
      <c r="LI287" s="108"/>
      <c r="LJ287" s="108"/>
      <c r="LK287" s="108"/>
      <c r="LL287" s="108"/>
      <c r="LM287" s="108"/>
      <c r="LN287" s="108"/>
      <c r="LO287" s="108"/>
      <c r="LP287" s="108"/>
      <c r="LQ287" s="108"/>
      <c r="LR287" s="108"/>
      <c r="LS287" s="108"/>
      <c r="LT287" s="108"/>
      <c r="LU287" s="108"/>
      <c r="LV287" s="108"/>
      <c r="LW287" s="108"/>
      <c r="LX287" s="108"/>
      <c r="LY287" s="108"/>
      <c r="LZ287" s="108"/>
      <c r="MA287" s="108"/>
      <c r="MB287" s="108"/>
      <c r="MC287" s="108"/>
      <c r="MD287" s="108"/>
      <c r="ME287" s="108"/>
    </row>
    <row r="288" spans="1:343">
      <c r="A288" s="3"/>
      <c r="B288" s="438"/>
      <c r="C288" s="438"/>
      <c r="D288" s="438"/>
      <c r="E288" s="438"/>
      <c r="F288" s="438"/>
      <c r="G288" s="438"/>
      <c r="H288" s="438"/>
      <c r="I288" s="438"/>
      <c r="J288" s="438"/>
      <c r="K288" s="438"/>
      <c r="L288" s="438"/>
      <c r="M288" s="438"/>
      <c r="N288" s="438"/>
      <c r="O288" s="438"/>
      <c r="P288" s="438"/>
      <c r="Q288" s="438"/>
      <c r="R288" s="438"/>
      <c r="S288" s="438"/>
      <c r="T288" s="438"/>
      <c r="U288" s="438"/>
      <c r="V288" s="438"/>
      <c r="W288" s="438"/>
      <c r="X288" s="438"/>
      <c r="Y288" s="438"/>
      <c r="Z288" s="438"/>
      <c r="AA288" s="438"/>
      <c r="AB288" s="438"/>
      <c r="AC288" s="438"/>
      <c r="AD288" s="438"/>
      <c r="AE288" s="154"/>
      <c r="AF288" s="154"/>
      <c r="AG288" s="154"/>
      <c r="AH288" s="154"/>
      <c r="AI288" s="154"/>
      <c r="AJ288" s="108"/>
      <c r="AK288" s="154"/>
      <c r="AL288" s="108"/>
      <c r="AM288" s="108"/>
      <c r="AN288" s="108"/>
      <c r="AO288" s="108"/>
      <c r="AP288" s="108"/>
      <c r="AQ288" s="108"/>
      <c r="AR288" s="108"/>
      <c r="AS288" s="108"/>
      <c r="AT288" s="108"/>
      <c r="AU288" s="108"/>
      <c r="AV288" s="108"/>
      <c r="AW288" s="108"/>
      <c r="AX288" s="108"/>
      <c r="AY288" s="108"/>
      <c r="AZ288" s="108"/>
      <c r="BA288" s="108"/>
      <c r="BB288" s="108"/>
      <c r="BC288" s="108"/>
      <c r="BD288" s="108"/>
      <c r="BE288" s="108"/>
      <c r="BF288" s="108"/>
      <c r="BG288" s="108"/>
      <c r="BH288" s="108"/>
      <c r="BI288" s="108"/>
      <c r="BJ288" s="108"/>
      <c r="BK288" s="108"/>
      <c r="BL288" s="108"/>
      <c r="BM288" s="108"/>
      <c r="BN288" s="108"/>
      <c r="BO288" s="108"/>
      <c r="BP288" s="108"/>
      <c r="BQ288" s="108"/>
      <c r="BR288" s="108"/>
      <c r="BS288" s="108"/>
      <c r="BT288" s="108"/>
      <c r="BU288" s="108"/>
      <c r="BV288" s="108"/>
      <c r="BW288" s="108"/>
      <c r="BX288" s="108"/>
      <c r="BY288" s="108"/>
      <c r="BZ288" s="108"/>
      <c r="CA288" s="108"/>
      <c r="CB288" s="108"/>
      <c r="CC288" s="108"/>
      <c r="CD288" s="108"/>
      <c r="CE288" s="108"/>
      <c r="CF288" s="108"/>
      <c r="CG288" s="108"/>
      <c r="CH288" s="108"/>
      <c r="CI288" s="108"/>
      <c r="CJ288" s="108"/>
      <c r="CK288" s="108"/>
      <c r="CL288" s="108"/>
      <c r="CM288" s="108"/>
      <c r="CN288" s="108"/>
      <c r="CO288" s="108"/>
      <c r="CP288" s="108"/>
      <c r="CQ288" s="108"/>
      <c r="CR288" s="108"/>
      <c r="CS288" s="108"/>
      <c r="CT288" s="108"/>
      <c r="CU288" s="108"/>
      <c r="CV288" s="108"/>
      <c r="CW288" s="108"/>
      <c r="CX288" s="108"/>
      <c r="CY288" s="108"/>
      <c r="CZ288" s="108"/>
      <c r="DA288" s="108"/>
      <c r="DB288" s="108"/>
      <c r="DC288" s="108"/>
      <c r="DD288" s="108"/>
      <c r="DE288" s="108"/>
      <c r="DF288" s="108"/>
      <c r="DG288" s="108"/>
      <c r="DH288" s="108"/>
      <c r="DI288" s="108"/>
      <c r="DJ288" s="108"/>
      <c r="DK288" s="108"/>
      <c r="DL288" s="108"/>
      <c r="DM288" s="108"/>
      <c r="DN288" s="108"/>
      <c r="DO288" s="108"/>
      <c r="DP288" s="108"/>
      <c r="DQ288" s="108"/>
      <c r="DR288" s="108"/>
      <c r="DS288" s="108"/>
      <c r="DT288" s="108"/>
      <c r="DU288" s="108"/>
      <c r="DV288" s="108"/>
      <c r="DW288" s="108"/>
      <c r="DX288" s="108"/>
      <c r="DY288" s="108"/>
      <c r="DZ288" s="108"/>
      <c r="EA288" s="108"/>
      <c r="EB288" s="108"/>
      <c r="EC288" s="108"/>
      <c r="ED288" s="108"/>
      <c r="EE288" s="108"/>
      <c r="EF288" s="108"/>
      <c r="EG288" s="108"/>
      <c r="EH288" s="108"/>
      <c r="EI288" s="108"/>
      <c r="EJ288" s="108"/>
      <c r="EK288" s="108"/>
      <c r="EL288" s="108"/>
      <c r="EM288" s="108"/>
      <c r="EN288" s="108"/>
      <c r="EO288" s="108"/>
      <c r="EP288" s="108"/>
      <c r="EQ288" s="108"/>
      <c r="ER288" s="108"/>
      <c r="ES288" s="108"/>
      <c r="ET288" s="108"/>
      <c r="EU288" s="108"/>
      <c r="EV288" s="108"/>
      <c r="EW288" s="108"/>
      <c r="EX288" s="108"/>
      <c r="EY288" s="108"/>
      <c r="EZ288" s="108"/>
      <c r="FA288" s="108"/>
      <c r="FB288" s="108"/>
      <c r="FC288" s="108"/>
      <c r="FD288" s="108"/>
      <c r="FE288" s="108"/>
      <c r="FF288" s="108"/>
      <c r="FG288" s="108"/>
      <c r="FH288" s="108"/>
      <c r="FI288" s="108"/>
      <c r="FJ288" s="108"/>
      <c r="FK288" s="108"/>
      <c r="FL288" s="108"/>
      <c r="FM288" s="108"/>
      <c r="FN288" s="108"/>
      <c r="FO288" s="108"/>
      <c r="FP288" s="108"/>
      <c r="FQ288" s="108"/>
      <c r="FR288" s="108"/>
      <c r="FS288" s="108"/>
      <c r="FT288" s="108"/>
      <c r="FU288" s="108"/>
      <c r="FV288" s="108"/>
      <c r="FW288" s="108"/>
      <c r="FX288" s="108"/>
      <c r="FY288" s="108"/>
      <c r="FZ288" s="108"/>
      <c r="GA288" s="108"/>
      <c r="GB288" s="108"/>
      <c r="GC288" s="108"/>
      <c r="GD288" s="108"/>
      <c r="GE288" s="108"/>
      <c r="GF288" s="108"/>
      <c r="GG288" s="108"/>
      <c r="GH288" s="108"/>
      <c r="GI288" s="108"/>
      <c r="GJ288" s="108"/>
      <c r="GK288" s="108"/>
      <c r="GL288" s="108"/>
      <c r="GM288" s="108"/>
      <c r="GN288" s="108"/>
      <c r="GO288" s="108"/>
      <c r="GP288" s="108"/>
      <c r="GQ288" s="108"/>
      <c r="GR288" s="108"/>
      <c r="GS288" s="108"/>
      <c r="GT288" s="108"/>
      <c r="GU288" s="108"/>
      <c r="GV288" s="108"/>
      <c r="GW288" s="108"/>
      <c r="GX288" s="108"/>
      <c r="GY288" s="108"/>
      <c r="GZ288" s="108"/>
      <c r="HA288" s="108"/>
      <c r="HB288" s="108"/>
      <c r="HC288" s="108"/>
      <c r="HD288" s="108"/>
      <c r="HE288" s="108"/>
      <c r="HF288" s="108"/>
      <c r="HG288" s="108"/>
      <c r="HH288" s="108"/>
      <c r="HI288" s="108"/>
      <c r="HJ288" s="108"/>
      <c r="HK288" s="108"/>
      <c r="HL288" s="108"/>
      <c r="HM288" s="108"/>
      <c r="HN288" s="108"/>
      <c r="HO288" s="108"/>
      <c r="HP288" s="108"/>
      <c r="HQ288" s="108"/>
      <c r="HR288" s="108"/>
      <c r="HS288" s="108"/>
      <c r="HT288" s="108"/>
      <c r="HU288" s="108"/>
      <c r="HV288" s="108"/>
      <c r="HW288" s="108"/>
      <c r="HX288" s="108"/>
      <c r="HY288" s="108"/>
      <c r="HZ288" s="108"/>
      <c r="IA288" s="108"/>
      <c r="IB288" s="108"/>
      <c r="IC288" s="108"/>
      <c r="ID288" s="108"/>
      <c r="IE288" s="108"/>
      <c r="IF288" s="108"/>
      <c r="IG288" s="108"/>
      <c r="IH288" s="108"/>
      <c r="II288" s="108"/>
      <c r="IJ288" s="108"/>
      <c r="IK288" s="108"/>
      <c r="IL288" s="108"/>
      <c r="IM288" s="108"/>
      <c r="IN288" s="108"/>
      <c r="IO288" s="108"/>
      <c r="IP288" s="108"/>
      <c r="IQ288" s="108"/>
      <c r="IR288" s="108"/>
      <c r="IS288" s="108"/>
      <c r="IT288" s="108"/>
      <c r="IU288" s="108"/>
      <c r="IV288" s="108"/>
      <c r="IW288" s="108"/>
      <c r="IX288" s="108"/>
      <c r="IY288" s="108"/>
      <c r="IZ288" s="108"/>
      <c r="JA288" s="108"/>
      <c r="JB288" s="108"/>
      <c r="JC288" s="108"/>
      <c r="JD288" s="108"/>
      <c r="JE288" s="108"/>
      <c r="JF288" s="108"/>
      <c r="JG288" s="108"/>
      <c r="JH288" s="108"/>
      <c r="JI288" s="108"/>
      <c r="JJ288" s="108"/>
      <c r="JK288" s="108"/>
      <c r="JL288" s="108"/>
      <c r="JM288" s="108"/>
      <c r="JN288" s="108"/>
      <c r="JO288" s="108"/>
      <c r="JP288" s="108"/>
      <c r="JQ288" s="108"/>
      <c r="JR288" s="108"/>
      <c r="JS288" s="108"/>
      <c r="JT288" s="108"/>
      <c r="JU288" s="108"/>
      <c r="JV288" s="108"/>
      <c r="JW288" s="108"/>
      <c r="JX288" s="108"/>
      <c r="JY288" s="108"/>
      <c r="JZ288" s="108"/>
      <c r="KA288" s="108"/>
      <c r="KB288" s="108"/>
      <c r="KC288" s="108"/>
      <c r="KD288" s="108"/>
      <c r="KE288" s="108"/>
      <c r="KF288" s="108"/>
      <c r="KG288" s="108"/>
      <c r="KH288" s="108"/>
      <c r="KI288" s="108"/>
      <c r="KJ288" s="108"/>
      <c r="KK288" s="108"/>
      <c r="KL288" s="108"/>
      <c r="KM288" s="108"/>
      <c r="KN288" s="108"/>
      <c r="KO288" s="108"/>
      <c r="KP288" s="108"/>
      <c r="KQ288" s="108"/>
      <c r="KR288" s="108"/>
      <c r="KS288" s="108"/>
      <c r="KT288" s="108"/>
      <c r="KU288" s="108"/>
      <c r="KV288" s="108"/>
      <c r="KW288" s="108"/>
      <c r="KX288" s="108"/>
      <c r="KY288" s="108"/>
      <c r="KZ288" s="108"/>
      <c r="LA288" s="108"/>
      <c r="LB288" s="108"/>
      <c r="LC288" s="108"/>
      <c r="LD288" s="108"/>
      <c r="LE288" s="108"/>
      <c r="LF288" s="108"/>
      <c r="LG288" s="108"/>
      <c r="LH288" s="108"/>
      <c r="LI288" s="108"/>
      <c r="LJ288" s="108"/>
      <c r="LK288" s="108"/>
      <c r="LL288" s="108"/>
      <c r="LM288" s="108"/>
      <c r="LN288" s="108"/>
      <c r="LO288" s="108"/>
      <c r="LP288" s="108"/>
      <c r="LQ288" s="108"/>
      <c r="LR288" s="108"/>
      <c r="LS288" s="108"/>
      <c r="LT288" s="108"/>
      <c r="LU288" s="108"/>
      <c r="LV288" s="108"/>
      <c r="LW288" s="108"/>
      <c r="LX288" s="108"/>
      <c r="LY288" s="108"/>
      <c r="LZ288" s="108"/>
      <c r="MA288" s="108"/>
      <c r="MB288" s="108"/>
      <c r="MC288" s="108"/>
      <c r="MD288" s="108"/>
      <c r="ME288" s="108"/>
    </row>
    <row r="289" spans="1:343">
      <c r="A289" s="3"/>
      <c r="B289" s="438"/>
      <c r="C289" s="438"/>
      <c r="D289" s="438"/>
      <c r="E289" s="438"/>
      <c r="F289" s="438"/>
      <c r="G289" s="438"/>
      <c r="H289" s="438"/>
      <c r="I289" s="438"/>
      <c r="J289" s="438"/>
      <c r="K289" s="438"/>
      <c r="L289" s="438"/>
      <c r="M289" s="438"/>
      <c r="N289" s="438"/>
      <c r="O289" s="438"/>
      <c r="P289" s="438"/>
      <c r="Q289" s="438"/>
      <c r="R289" s="438"/>
      <c r="S289" s="438"/>
      <c r="T289" s="438"/>
      <c r="U289" s="438"/>
      <c r="V289" s="438"/>
      <c r="W289" s="438"/>
      <c r="X289" s="438"/>
      <c r="Y289" s="438"/>
      <c r="Z289" s="438"/>
      <c r="AA289" s="438"/>
      <c r="AB289" s="438"/>
      <c r="AC289" s="438"/>
      <c r="AD289" s="438"/>
      <c r="AE289" s="154"/>
      <c r="AF289" s="154"/>
      <c r="AG289" s="154"/>
      <c r="AH289" s="154"/>
      <c r="AI289" s="154"/>
      <c r="AJ289" s="108"/>
      <c r="AK289" s="154"/>
      <c r="AL289" s="108"/>
      <c r="AM289" s="108"/>
      <c r="AN289" s="108"/>
      <c r="AO289" s="108"/>
      <c r="AP289" s="108"/>
      <c r="AQ289" s="108"/>
      <c r="AR289" s="108"/>
      <c r="AS289" s="108"/>
      <c r="AT289" s="108"/>
      <c r="AU289" s="108"/>
      <c r="AV289" s="108"/>
      <c r="AW289" s="108"/>
      <c r="AX289" s="108"/>
      <c r="AY289" s="108"/>
      <c r="AZ289" s="108"/>
      <c r="BA289" s="108"/>
      <c r="BB289" s="108"/>
      <c r="BC289" s="108"/>
      <c r="BD289" s="108"/>
      <c r="BE289" s="108"/>
      <c r="BF289" s="108"/>
      <c r="BG289" s="108"/>
      <c r="BH289" s="108"/>
      <c r="BI289" s="108"/>
      <c r="BJ289" s="108"/>
      <c r="BK289" s="108"/>
      <c r="BL289" s="108"/>
      <c r="BM289" s="108"/>
      <c r="BN289" s="108"/>
      <c r="BO289" s="108"/>
      <c r="BP289" s="108"/>
      <c r="BQ289" s="108"/>
      <c r="BR289" s="108"/>
      <c r="BS289" s="108"/>
      <c r="BT289" s="108"/>
      <c r="BU289" s="108"/>
      <c r="BV289" s="108"/>
      <c r="BW289" s="108"/>
      <c r="BX289" s="108"/>
      <c r="BY289" s="108"/>
      <c r="BZ289" s="108"/>
      <c r="CA289" s="108"/>
      <c r="CB289" s="108"/>
      <c r="CC289" s="108"/>
      <c r="CD289" s="108"/>
      <c r="CE289" s="108"/>
      <c r="CF289" s="108"/>
      <c r="CG289" s="108"/>
      <c r="CH289" s="108"/>
      <c r="CI289" s="108"/>
      <c r="CJ289" s="108"/>
      <c r="CK289" s="108"/>
      <c r="CL289" s="108"/>
      <c r="CM289" s="108"/>
      <c r="CN289" s="108"/>
      <c r="CO289" s="108"/>
      <c r="CP289" s="108"/>
      <c r="CQ289" s="108"/>
      <c r="CR289" s="108"/>
      <c r="CS289" s="108"/>
      <c r="CT289" s="108"/>
      <c r="CU289" s="108"/>
      <c r="CV289" s="108"/>
      <c r="CW289" s="108"/>
      <c r="CX289" s="108"/>
      <c r="CY289" s="108"/>
      <c r="CZ289" s="108"/>
      <c r="DA289" s="108"/>
      <c r="DB289" s="108"/>
      <c r="DC289" s="108"/>
      <c r="DD289" s="108"/>
      <c r="DE289" s="108"/>
      <c r="DF289" s="108"/>
      <c r="DG289" s="108"/>
      <c r="DH289" s="108"/>
      <c r="DI289" s="108"/>
      <c r="DJ289" s="108"/>
      <c r="DK289" s="108"/>
      <c r="DL289" s="108"/>
      <c r="DM289" s="108"/>
      <c r="DN289" s="108"/>
      <c r="DO289" s="108"/>
      <c r="DP289" s="108"/>
      <c r="DQ289" s="108"/>
      <c r="DR289" s="108"/>
      <c r="DS289" s="108"/>
      <c r="DT289" s="108"/>
      <c r="DU289" s="108"/>
      <c r="DV289" s="108"/>
      <c r="DW289" s="108"/>
      <c r="DX289" s="108"/>
      <c r="DY289" s="108"/>
      <c r="DZ289" s="108"/>
      <c r="EA289" s="108"/>
      <c r="EB289" s="108"/>
      <c r="EC289" s="108"/>
      <c r="ED289" s="108"/>
      <c r="EE289" s="108"/>
      <c r="EF289" s="108"/>
      <c r="EG289" s="108"/>
      <c r="EH289" s="108"/>
      <c r="EI289" s="108"/>
      <c r="EJ289" s="108"/>
      <c r="EK289" s="108"/>
      <c r="EL289" s="108"/>
      <c r="EM289" s="108"/>
      <c r="EN289" s="108"/>
      <c r="EO289" s="108"/>
      <c r="EP289" s="108"/>
      <c r="EQ289" s="108"/>
      <c r="ER289" s="108"/>
      <c r="ES289" s="108"/>
      <c r="ET289" s="108"/>
      <c r="EU289" s="108"/>
      <c r="EV289" s="108"/>
      <c r="EW289" s="108"/>
      <c r="EX289" s="108"/>
      <c r="EY289" s="108"/>
      <c r="EZ289" s="108"/>
      <c r="FA289" s="108"/>
      <c r="FB289" s="108"/>
      <c r="FC289" s="108"/>
      <c r="FD289" s="108"/>
      <c r="FE289" s="108"/>
      <c r="FF289" s="108"/>
      <c r="FG289" s="108"/>
      <c r="FH289" s="108"/>
      <c r="FI289" s="108"/>
      <c r="FJ289" s="108"/>
      <c r="FK289" s="108"/>
      <c r="FL289" s="108"/>
      <c r="FM289" s="108"/>
      <c r="FN289" s="108"/>
      <c r="FO289" s="108"/>
      <c r="FP289" s="108"/>
      <c r="FQ289" s="108"/>
      <c r="FR289" s="108"/>
      <c r="FS289" s="108"/>
      <c r="FT289" s="108"/>
      <c r="FU289" s="108"/>
      <c r="FV289" s="108"/>
      <c r="FW289" s="108"/>
      <c r="FX289" s="108"/>
      <c r="FY289" s="108"/>
      <c r="FZ289" s="108"/>
      <c r="GA289" s="108"/>
      <c r="GB289" s="108"/>
      <c r="GC289" s="108"/>
      <c r="GD289" s="108"/>
      <c r="GE289" s="108"/>
      <c r="GF289" s="108"/>
      <c r="GG289" s="108"/>
      <c r="GH289" s="108"/>
      <c r="GI289" s="108"/>
      <c r="GJ289" s="108"/>
      <c r="GK289" s="108"/>
      <c r="GL289" s="108"/>
      <c r="GM289" s="108"/>
      <c r="GN289" s="108"/>
      <c r="GO289" s="108"/>
      <c r="GP289" s="108"/>
      <c r="GQ289" s="108"/>
      <c r="GR289" s="108"/>
      <c r="GS289" s="108"/>
      <c r="GT289" s="108"/>
      <c r="GU289" s="108"/>
      <c r="GV289" s="108"/>
      <c r="GW289" s="108"/>
      <c r="GX289" s="108"/>
      <c r="GY289" s="108"/>
      <c r="GZ289" s="108"/>
      <c r="HA289" s="108"/>
      <c r="HB289" s="108"/>
      <c r="HC289" s="108"/>
      <c r="HD289" s="108"/>
      <c r="HE289" s="108"/>
      <c r="HF289" s="108"/>
      <c r="HG289" s="108"/>
      <c r="HH289" s="108"/>
      <c r="HI289" s="108"/>
      <c r="HJ289" s="108"/>
      <c r="HK289" s="108"/>
      <c r="HL289" s="108"/>
      <c r="HM289" s="108"/>
      <c r="HN289" s="108"/>
      <c r="HO289" s="108"/>
      <c r="HP289" s="108"/>
      <c r="HQ289" s="108"/>
      <c r="HR289" s="108"/>
      <c r="HS289" s="108"/>
      <c r="HT289" s="108"/>
      <c r="HU289" s="108"/>
      <c r="HV289" s="108"/>
      <c r="HW289" s="108"/>
      <c r="HX289" s="108"/>
      <c r="HY289" s="108"/>
      <c r="HZ289" s="108"/>
      <c r="IA289" s="108"/>
      <c r="IB289" s="108"/>
      <c r="IC289" s="108"/>
      <c r="ID289" s="108"/>
      <c r="IE289" s="108"/>
      <c r="IF289" s="108"/>
      <c r="IG289" s="108"/>
      <c r="IH289" s="108"/>
      <c r="II289" s="108"/>
      <c r="IJ289" s="108"/>
      <c r="IK289" s="108"/>
      <c r="IL289" s="108"/>
      <c r="IM289" s="108"/>
      <c r="IN289" s="108"/>
      <c r="IO289" s="108"/>
      <c r="IP289" s="108"/>
      <c r="IQ289" s="108"/>
      <c r="IR289" s="108"/>
      <c r="IS289" s="108"/>
      <c r="IT289" s="108"/>
      <c r="IU289" s="108"/>
      <c r="IV289" s="108"/>
      <c r="IW289" s="108"/>
      <c r="IX289" s="108"/>
      <c r="IY289" s="108"/>
      <c r="IZ289" s="108"/>
      <c r="JA289" s="108"/>
      <c r="JB289" s="108"/>
      <c r="JC289" s="108"/>
      <c r="JD289" s="108"/>
      <c r="JE289" s="108"/>
      <c r="JF289" s="108"/>
      <c r="JG289" s="108"/>
      <c r="JH289" s="108"/>
      <c r="JI289" s="108"/>
      <c r="JJ289" s="108"/>
      <c r="JK289" s="108"/>
      <c r="JL289" s="108"/>
      <c r="JM289" s="108"/>
      <c r="JN289" s="108"/>
      <c r="JO289" s="108"/>
      <c r="JP289" s="108"/>
      <c r="JQ289" s="108"/>
      <c r="JR289" s="108"/>
      <c r="JS289" s="108"/>
      <c r="JT289" s="108"/>
      <c r="JU289" s="108"/>
      <c r="JV289" s="108"/>
      <c r="JW289" s="108"/>
      <c r="JX289" s="108"/>
      <c r="JY289" s="108"/>
      <c r="JZ289" s="108"/>
      <c r="KA289" s="108"/>
      <c r="KB289" s="108"/>
      <c r="KC289" s="108"/>
      <c r="KD289" s="108"/>
      <c r="KE289" s="108"/>
      <c r="KF289" s="108"/>
      <c r="KG289" s="108"/>
      <c r="KH289" s="108"/>
      <c r="KI289" s="108"/>
      <c r="KJ289" s="108"/>
      <c r="KK289" s="108"/>
      <c r="KL289" s="108"/>
      <c r="KM289" s="108"/>
      <c r="KN289" s="108"/>
      <c r="KO289" s="108"/>
      <c r="KP289" s="108"/>
      <c r="KQ289" s="108"/>
      <c r="KR289" s="108"/>
      <c r="KS289" s="108"/>
      <c r="KT289" s="108"/>
      <c r="KU289" s="108"/>
      <c r="KV289" s="108"/>
      <c r="KW289" s="108"/>
      <c r="KX289" s="108"/>
      <c r="KY289" s="108"/>
      <c r="KZ289" s="108"/>
      <c r="LA289" s="108"/>
      <c r="LB289" s="108"/>
      <c r="LC289" s="108"/>
      <c r="LD289" s="108"/>
      <c r="LE289" s="108"/>
      <c r="LF289" s="108"/>
      <c r="LG289" s="108"/>
      <c r="LH289" s="108"/>
      <c r="LI289" s="108"/>
      <c r="LJ289" s="108"/>
      <c r="LK289" s="108"/>
      <c r="LL289" s="108"/>
      <c r="LM289" s="108"/>
      <c r="LN289" s="108"/>
      <c r="LO289" s="108"/>
      <c r="LP289" s="108"/>
      <c r="LQ289" s="108"/>
      <c r="LR289" s="108"/>
      <c r="LS289" s="108"/>
      <c r="LT289" s="108"/>
      <c r="LU289" s="108"/>
      <c r="LV289" s="108"/>
      <c r="LW289" s="108"/>
      <c r="LX289" s="108"/>
      <c r="LY289" s="108"/>
      <c r="LZ289" s="108"/>
      <c r="MA289" s="108"/>
      <c r="MB289" s="108"/>
      <c r="MC289" s="108"/>
      <c r="MD289" s="108"/>
      <c r="ME289" s="108"/>
    </row>
    <row r="290" spans="1:343">
      <c r="A290" s="3"/>
      <c r="B290" s="438"/>
      <c r="C290" s="438"/>
      <c r="D290" s="438"/>
      <c r="E290" s="438"/>
      <c r="F290" s="438"/>
      <c r="G290" s="438"/>
      <c r="H290" s="438"/>
      <c r="I290" s="438"/>
      <c r="J290" s="438"/>
      <c r="K290" s="438"/>
      <c r="L290" s="438"/>
      <c r="M290" s="438"/>
      <c r="N290" s="438"/>
      <c r="O290" s="438"/>
      <c r="P290" s="438"/>
      <c r="Q290" s="438"/>
      <c r="R290" s="438"/>
      <c r="S290" s="438"/>
      <c r="T290" s="438"/>
      <c r="U290" s="438"/>
      <c r="V290" s="438"/>
      <c r="W290" s="438"/>
      <c r="X290" s="438"/>
      <c r="Y290" s="438"/>
      <c r="Z290" s="438"/>
      <c r="AA290" s="438"/>
      <c r="AB290" s="438"/>
      <c r="AC290" s="438"/>
      <c r="AD290" s="438"/>
      <c r="AE290" s="154"/>
      <c r="AF290" s="154"/>
      <c r="AG290" s="154"/>
      <c r="AH290" s="154"/>
      <c r="AI290" s="154"/>
      <c r="AJ290" s="108"/>
      <c r="AK290" s="154"/>
      <c r="AL290" s="108"/>
      <c r="AM290" s="108"/>
      <c r="AN290" s="108"/>
      <c r="AO290" s="108"/>
      <c r="AP290" s="108"/>
      <c r="AQ290" s="108"/>
      <c r="AR290" s="108"/>
      <c r="AS290" s="108"/>
      <c r="AT290" s="108"/>
      <c r="AU290" s="108"/>
      <c r="AV290" s="108"/>
      <c r="AW290" s="108"/>
      <c r="AX290" s="108"/>
      <c r="AY290" s="108"/>
      <c r="AZ290" s="108"/>
      <c r="BA290" s="108"/>
      <c r="BB290" s="108"/>
      <c r="BC290" s="108"/>
      <c r="BD290" s="108"/>
      <c r="BE290" s="108"/>
      <c r="BF290" s="108"/>
      <c r="BG290" s="108"/>
      <c r="BH290" s="108"/>
      <c r="BI290" s="108"/>
      <c r="BJ290" s="108"/>
      <c r="BK290" s="108"/>
      <c r="BL290" s="108"/>
      <c r="BM290" s="108"/>
      <c r="BN290" s="108"/>
      <c r="BO290" s="108"/>
      <c r="BP290" s="108"/>
      <c r="BQ290" s="108"/>
      <c r="BR290" s="108"/>
      <c r="BS290" s="108"/>
      <c r="BT290" s="108"/>
      <c r="BU290" s="108"/>
      <c r="BV290" s="108"/>
      <c r="BW290" s="108"/>
      <c r="BX290" s="108"/>
      <c r="BY290" s="108"/>
      <c r="BZ290" s="108"/>
      <c r="CA290" s="108"/>
      <c r="CB290" s="108"/>
      <c r="CC290" s="108"/>
      <c r="CD290" s="108"/>
      <c r="CE290" s="108"/>
      <c r="CF290" s="108"/>
      <c r="CG290" s="108"/>
      <c r="CH290" s="108"/>
      <c r="CI290" s="108"/>
      <c r="CJ290" s="108"/>
      <c r="CK290" s="108"/>
      <c r="CL290" s="108"/>
      <c r="CM290" s="108"/>
      <c r="CN290" s="108"/>
      <c r="CO290" s="108"/>
      <c r="CP290" s="108"/>
      <c r="CQ290" s="108"/>
      <c r="CR290" s="108"/>
      <c r="CS290" s="108"/>
      <c r="CT290" s="108"/>
      <c r="CU290" s="108"/>
      <c r="CV290" s="108"/>
      <c r="CW290" s="108"/>
      <c r="CX290" s="108"/>
      <c r="CY290" s="108"/>
      <c r="CZ290" s="108"/>
      <c r="DA290" s="108"/>
      <c r="DB290" s="108"/>
      <c r="DC290" s="108"/>
      <c r="DD290" s="108"/>
      <c r="DE290" s="108"/>
      <c r="DF290" s="108"/>
      <c r="DG290" s="108"/>
      <c r="DH290" s="108"/>
      <c r="DI290" s="108"/>
      <c r="DJ290" s="108"/>
      <c r="DK290" s="108"/>
      <c r="DL290" s="108"/>
      <c r="DM290" s="108"/>
      <c r="DN290" s="108"/>
      <c r="DO290" s="108"/>
      <c r="DP290" s="108"/>
      <c r="DQ290" s="108"/>
      <c r="DR290" s="108"/>
      <c r="DS290" s="108"/>
      <c r="DT290" s="108"/>
      <c r="DU290" s="108"/>
      <c r="DV290" s="108"/>
      <c r="DW290" s="108"/>
      <c r="DX290" s="108"/>
      <c r="DY290" s="108"/>
      <c r="DZ290" s="108"/>
      <c r="EA290" s="108"/>
      <c r="EB290" s="108"/>
      <c r="EC290" s="108"/>
      <c r="ED290" s="108"/>
      <c r="EE290" s="108"/>
      <c r="EF290" s="108"/>
      <c r="EG290" s="108"/>
      <c r="EH290" s="108"/>
      <c r="EI290" s="108"/>
      <c r="EJ290" s="108"/>
      <c r="EK290" s="108"/>
      <c r="EL290" s="108"/>
      <c r="EM290" s="108"/>
      <c r="EN290" s="108"/>
      <c r="EO290" s="108"/>
      <c r="EP290" s="108"/>
      <c r="EQ290" s="108"/>
      <c r="ER290" s="108"/>
      <c r="ES290" s="108"/>
      <c r="ET290" s="108"/>
      <c r="EU290" s="108"/>
      <c r="EV290" s="108"/>
      <c r="EW290" s="108"/>
      <c r="EX290" s="108"/>
      <c r="EY290" s="108"/>
      <c r="EZ290" s="108"/>
      <c r="FA290" s="108"/>
      <c r="FB290" s="108"/>
      <c r="FC290" s="108"/>
      <c r="FD290" s="108"/>
      <c r="FE290" s="108"/>
      <c r="FF290" s="108"/>
      <c r="FG290" s="108"/>
      <c r="FH290" s="108"/>
      <c r="FI290" s="108"/>
      <c r="FJ290" s="108"/>
      <c r="FK290" s="108"/>
      <c r="FL290" s="108"/>
      <c r="FM290" s="108"/>
      <c r="FN290" s="108"/>
      <c r="FO290" s="108"/>
      <c r="FP290" s="108"/>
      <c r="FQ290" s="108"/>
      <c r="FR290" s="108"/>
      <c r="FS290" s="108"/>
      <c r="FT290" s="108"/>
      <c r="FU290" s="108"/>
      <c r="FV290" s="108"/>
      <c r="FW290" s="108"/>
      <c r="FX290" s="108"/>
      <c r="FY290" s="108"/>
      <c r="FZ290" s="108"/>
      <c r="GA290" s="108"/>
      <c r="GB290" s="108"/>
      <c r="GC290" s="108"/>
      <c r="GD290" s="108"/>
      <c r="GE290" s="108"/>
      <c r="GF290" s="108"/>
      <c r="GG290" s="108"/>
      <c r="GH290" s="108"/>
      <c r="GI290" s="108"/>
      <c r="GJ290" s="108"/>
      <c r="GK290" s="108"/>
      <c r="GL290" s="108"/>
      <c r="GM290" s="108"/>
      <c r="GN290" s="108"/>
      <c r="GO290" s="108"/>
      <c r="GP290" s="108"/>
      <c r="GQ290" s="108"/>
      <c r="GR290" s="108"/>
      <c r="GS290" s="108"/>
      <c r="GT290" s="108"/>
      <c r="GU290" s="108"/>
      <c r="GV290" s="108"/>
      <c r="GW290" s="108"/>
      <c r="GX290" s="108"/>
      <c r="GY290" s="108"/>
      <c r="GZ290" s="108"/>
      <c r="HA290" s="108"/>
      <c r="HB290" s="108"/>
      <c r="HC290" s="108"/>
      <c r="HD290" s="108"/>
      <c r="HE290" s="108"/>
      <c r="HF290" s="108"/>
      <c r="HG290" s="108"/>
      <c r="HH290" s="108"/>
      <c r="HI290" s="108"/>
      <c r="HJ290" s="108"/>
      <c r="HK290" s="108"/>
      <c r="HL290" s="108"/>
      <c r="HM290" s="108"/>
      <c r="HN290" s="108"/>
      <c r="HO290" s="108"/>
      <c r="HP290" s="108"/>
      <c r="HQ290" s="108"/>
      <c r="HR290" s="108"/>
      <c r="HS290" s="108"/>
      <c r="HT290" s="108"/>
      <c r="HU290" s="108"/>
      <c r="HV290" s="108"/>
      <c r="HW290" s="108"/>
      <c r="HX290" s="108"/>
      <c r="HY290" s="108"/>
      <c r="HZ290" s="108"/>
      <c r="IA290" s="108"/>
      <c r="IB290" s="108"/>
      <c r="IC290" s="108"/>
      <c r="ID290" s="108"/>
      <c r="IE290" s="108"/>
      <c r="IF290" s="108"/>
      <c r="IG290" s="108"/>
      <c r="IH290" s="108"/>
      <c r="II290" s="108"/>
      <c r="IJ290" s="108"/>
      <c r="IK290" s="108"/>
      <c r="IL290" s="108"/>
      <c r="IM290" s="108"/>
      <c r="IN290" s="108"/>
      <c r="IO290" s="108"/>
      <c r="IP290" s="108"/>
      <c r="IQ290" s="108"/>
      <c r="IR290" s="108"/>
      <c r="IS290" s="108"/>
      <c r="IT290" s="108"/>
      <c r="IU290" s="108"/>
      <c r="IV290" s="108"/>
      <c r="IW290" s="108"/>
      <c r="IX290" s="108"/>
      <c r="IY290" s="108"/>
      <c r="IZ290" s="108"/>
      <c r="JA290" s="108"/>
      <c r="JB290" s="108"/>
      <c r="JC290" s="108"/>
      <c r="JD290" s="108"/>
      <c r="JE290" s="108"/>
      <c r="JF290" s="108"/>
      <c r="JG290" s="108"/>
      <c r="JH290" s="108"/>
      <c r="JI290" s="108"/>
      <c r="JJ290" s="108"/>
      <c r="JK290" s="108"/>
      <c r="JL290" s="108"/>
      <c r="JM290" s="108"/>
      <c r="JN290" s="108"/>
      <c r="JO290" s="108"/>
      <c r="JP290" s="108"/>
      <c r="JQ290" s="108"/>
      <c r="JR290" s="108"/>
      <c r="JS290" s="108"/>
      <c r="JT290" s="108"/>
      <c r="JU290" s="108"/>
      <c r="JV290" s="108"/>
      <c r="JW290" s="108"/>
      <c r="JX290" s="108"/>
      <c r="JY290" s="108"/>
      <c r="JZ290" s="108"/>
      <c r="KA290" s="108"/>
      <c r="KB290" s="108"/>
      <c r="KC290" s="108"/>
      <c r="KD290" s="108"/>
      <c r="KE290" s="108"/>
      <c r="KF290" s="108"/>
      <c r="KG290" s="108"/>
      <c r="KH290" s="108"/>
      <c r="KI290" s="108"/>
      <c r="KJ290" s="108"/>
      <c r="KK290" s="108"/>
      <c r="KL290" s="108"/>
      <c r="KM290" s="108"/>
      <c r="KN290" s="108"/>
      <c r="KO290" s="108"/>
      <c r="KP290" s="108"/>
      <c r="KQ290" s="108"/>
      <c r="KR290" s="108"/>
      <c r="KS290" s="108"/>
      <c r="KT290" s="108"/>
      <c r="KU290" s="108"/>
      <c r="KV290" s="108"/>
      <c r="KW290" s="108"/>
      <c r="KX290" s="108"/>
      <c r="KY290" s="108"/>
      <c r="KZ290" s="108"/>
      <c r="LA290" s="108"/>
      <c r="LB290" s="108"/>
      <c r="LC290" s="108"/>
      <c r="LD290" s="108"/>
      <c r="LE290" s="108"/>
      <c r="LF290" s="108"/>
      <c r="LG290" s="108"/>
      <c r="LH290" s="108"/>
      <c r="LI290" s="108"/>
      <c r="LJ290" s="108"/>
      <c r="LK290" s="108"/>
      <c r="LL290" s="108"/>
      <c r="LM290" s="108"/>
      <c r="LN290" s="108"/>
      <c r="LO290" s="108"/>
      <c r="LP290" s="108"/>
      <c r="LQ290" s="108"/>
      <c r="LR290" s="108"/>
      <c r="LS290" s="108"/>
      <c r="LT290" s="108"/>
      <c r="LU290" s="108"/>
      <c r="LV290" s="108"/>
      <c r="LW290" s="108"/>
      <c r="LX290" s="108"/>
      <c r="LY290" s="108"/>
      <c r="LZ290" s="108"/>
      <c r="MA290" s="108"/>
      <c r="MB290" s="108"/>
      <c r="MC290" s="108"/>
      <c r="MD290" s="108"/>
      <c r="ME290" s="108"/>
    </row>
    <row r="291" spans="1:343">
      <c r="A291" s="3"/>
      <c r="B291" s="438"/>
      <c r="C291" s="438"/>
      <c r="D291" s="438"/>
      <c r="E291" s="438"/>
      <c r="F291" s="438"/>
      <c r="G291" s="438"/>
      <c r="H291" s="438"/>
      <c r="I291" s="438"/>
      <c r="J291" s="438"/>
      <c r="K291" s="438"/>
      <c r="L291" s="438"/>
      <c r="M291" s="438"/>
      <c r="N291" s="438"/>
      <c r="O291" s="438"/>
      <c r="P291" s="438"/>
      <c r="Q291" s="438"/>
      <c r="R291" s="438"/>
      <c r="S291" s="438"/>
      <c r="T291" s="438"/>
      <c r="U291" s="438"/>
      <c r="V291" s="438"/>
      <c r="W291" s="438"/>
      <c r="X291" s="438"/>
      <c r="Y291" s="438"/>
      <c r="Z291" s="438"/>
      <c r="AA291" s="438"/>
      <c r="AB291" s="438"/>
      <c r="AC291" s="438"/>
      <c r="AD291" s="438"/>
      <c r="AE291" s="154"/>
      <c r="AF291" s="154"/>
      <c r="AG291" s="154"/>
      <c r="AH291" s="154"/>
      <c r="AI291" s="154"/>
      <c r="AJ291" s="108"/>
      <c r="AK291" s="154"/>
      <c r="AL291" s="108"/>
      <c r="AM291" s="108"/>
      <c r="AN291" s="108"/>
      <c r="AO291" s="108"/>
      <c r="AP291" s="108"/>
      <c r="AQ291" s="108"/>
      <c r="AR291" s="108"/>
      <c r="AS291" s="108"/>
      <c r="AT291" s="108"/>
      <c r="AU291" s="108"/>
      <c r="AV291" s="108"/>
      <c r="AW291" s="108"/>
      <c r="AX291" s="108"/>
      <c r="AY291" s="108"/>
      <c r="AZ291" s="108"/>
      <c r="BA291" s="108"/>
      <c r="BB291" s="108"/>
      <c r="BC291" s="108"/>
      <c r="BD291" s="108"/>
      <c r="BE291" s="108"/>
      <c r="BF291" s="108"/>
      <c r="BG291" s="108"/>
      <c r="BH291" s="108"/>
      <c r="BI291" s="108"/>
      <c r="BJ291" s="108"/>
      <c r="BK291" s="108"/>
      <c r="BL291" s="108"/>
      <c r="BM291" s="108"/>
      <c r="BN291" s="108"/>
      <c r="BO291" s="108"/>
      <c r="BP291" s="108"/>
      <c r="BQ291" s="108"/>
      <c r="BR291" s="108"/>
      <c r="BS291" s="108"/>
      <c r="BT291" s="108"/>
      <c r="BU291" s="108"/>
      <c r="BV291" s="108"/>
      <c r="BW291" s="108"/>
      <c r="BX291" s="108"/>
      <c r="BY291" s="108"/>
      <c r="BZ291" s="108"/>
      <c r="CA291" s="108"/>
      <c r="CB291" s="108"/>
      <c r="CC291" s="108"/>
      <c r="CD291" s="108"/>
      <c r="CE291" s="108"/>
      <c r="CF291" s="108"/>
      <c r="CG291" s="108"/>
      <c r="CH291" s="108"/>
      <c r="CI291" s="108"/>
      <c r="CJ291" s="108"/>
      <c r="CK291" s="108"/>
      <c r="CL291" s="108"/>
      <c r="CM291" s="108"/>
      <c r="CN291" s="108"/>
      <c r="CO291" s="108"/>
      <c r="CP291" s="108"/>
      <c r="CQ291" s="108"/>
      <c r="CR291" s="108"/>
      <c r="CS291" s="108"/>
      <c r="CT291" s="108"/>
      <c r="CU291" s="108"/>
      <c r="CV291" s="108"/>
      <c r="CW291" s="108"/>
      <c r="CX291" s="108"/>
      <c r="CY291" s="108"/>
      <c r="CZ291" s="108"/>
      <c r="DA291" s="108"/>
      <c r="DB291" s="108"/>
      <c r="DC291" s="108"/>
      <c r="DD291" s="108"/>
      <c r="DE291" s="108"/>
      <c r="DF291" s="108"/>
      <c r="DG291" s="108"/>
      <c r="DH291" s="108"/>
      <c r="DI291" s="108"/>
      <c r="DJ291" s="108"/>
      <c r="DK291" s="108"/>
      <c r="DL291" s="108"/>
      <c r="DM291" s="108"/>
      <c r="DN291" s="108"/>
      <c r="DO291" s="108"/>
      <c r="DP291" s="108"/>
      <c r="DQ291" s="108"/>
      <c r="DR291" s="108"/>
      <c r="DS291" s="108"/>
      <c r="DT291" s="108"/>
      <c r="DU291" s="108"/>
      <c r="DV291" s="108"/>
      <c r="DW291" s="108"/>
      <c r="DX291" s="108"/>
      <c r="DY291" s="108"/>
      <c r="DZ291" s="108"/>
      <c r="EA291" s="108"/>
      <c r="EB291" s="108"/>
      <c r="EC291" s="108"/>
      <c r="ED291" s="108"/>
      <c r="EE291" s="108"/>
      <c r="EF291" s="108"/>
      <c r="EG291" s="108"/>
      <c r="EH291" s="108"/>
      <c r="EI291" s="108"/>
      <c r="EJ291" s="108"/>
      <c r="EK291" s="108"/>
      <c r="EL291" s="108"/>
      <c r="EM291" s="108"/>
      <c r="EN291" s="108"/>
      <c r="EO291" s="108"/>
      <c r="EP291" s="108"/>
      <c r="EQ291" s="108"/>
      <c r="ER291" s="108"/>
      <c r="ES291" s="108"/>
      <c r="ET291" s="108"/>
      <c r="EU291" s="108"/>
      <c r="EV291" s="108"/>
      <c r="EW291" s="108"/>
      <c r="EX291" s="108"/>
      <c r="EY291" s="108"/>
      <c r="EZ291" s="108"/>
      <c r="FA291" s="108"/>
      <c r="FB291" s="108"/>
      <c r="FC291" s="108"/>
      <c r="FD291" s="108"/>
      <c r="FE291" s="108"/>
      <c r="FF291" s="108"/>
      <c r="FG291" s="108"/>
      <c r="FH291" s="108"/>
      <c r="FI291" s="108"/>
      <c r="FJ291" s="108"/>
      <c r="FK291" s="108"/>
      <c r="FL291" s="108"/>
      <c r="FM291" s="108"/>
      <c r="FN291" s="108"/>
      <c r="FO291" s="108"/>
      <c r="FP291" s="108"/>
      <c r="FQ291" s="108"/>
      <c r="FR291" s="108"/>
      <c r="FS291" s="108"/>
      <c r="FT291" s="108"/>
      <c r="FU291" s="108"/>
      <c r="FV291" s="108"/>
      <c r="FW291" s="108"/>
      <c r="FX291" s="108"/>
      <c r="FY291" s="108"/>
      <c r="FZ291" s="108"/>
      <c r="GA291" s="108"/>
      <c r="GB291" s="108"/>
      <c r="GC291" s="108"/>
      <c r="GD291" s="108"/>
      <c r="GE291" s="108"/>
      <c r="GF291" s="108"/>
      <c r="GG291" s="108"/>
      <c r="GH291" s="108"/>
      <c r="GI291" s="108"/>
      <c r="GJ291" s="108"/>
      <c r="GK291" s="108"/>
      <c r="GL291" s="108"/>
      <c r="GM291" s="108"/>
      <c r="GN291" s="108"/>
      <c r="GO291" s="108"/>
      <c r="GP291" s="108"/>
      <c r="GQ291" s="108"/>
      <c r="GR291" s="108"/>
      <c r="GS291" s="108"/>
      <c r="GT291" s="108"/>
      <c r="GU291" s="108"/>
      <c r="GV291" s="108"/>
      <c r="GW291" s="108"/>
      <c r="GX291" s="108"/>
      <c r="GY291" s="108"/>
      <c r="GZ291" s="108"/>
      <c r="HA291" s="108"/>
      <c r="HB291" s="108"/>
      <c r="HC291" s="108"/>
      <c r="HD291" s="108"/>
      <c r="HE291" s="108"/>
      <c r="HF291" s="108"/>
      <c r="HG291" s="108"/>
      <c r="HH291" s="108"/>
      <c r="HI291" s="108"/>
      <c r="HJ291" s="108"/>
      <c r="HK291" s="108"/>
      <c r="HL291" s="108"/>
      <c r="HM291" s="108"/>
      <c r="HN291" s="108"/>
      <c r="HO291" s="108"/>
      <c r="HP291" s="108"/>
      <c r="HQ291" s="108"/>
      <c r="HR291" s="108"/>
      <c r="HS291" s="108"/>
      <c r="HT291" s="108"/>
      <c r="HU291" s="108"/>
      <c r="HV291" s="108"/>
      <c r="HW291" s="108"/>
      <c r="HX291" s="108"/>
      <c r="HY291" s="108"/>
      <c r="HZ291" s="108"/>
      <c r="IA291" s="108"/>
      <c r="IB291" s="108"/>
      <c r="IC291" s="108"/>
      <c r="ID291" s="108"/>
      <c r="IE291" s="108"/>
      <c r="IF291" s="108"/>
      <c r="IG291" s="108"/>
      <c r="IH291" s="108"/>
      <c r="II291" s="108"/>
      <c r="IJ291" s="108"/>
      <c r="IK291" s="108"/>
      <c r="IL291" s="108"/>
      <c r="IM291" s="108"/>
      <c r="IN291" s="108"/>
      <c r="IO291" s="108"/>
      <c r="IP291" s="108"/>
      <c r="IQ291" s="108"/>
      <c r="IR291" s="108"/>
      <c r="IS291" s="108"/>
      <c r="IT291" s="108"/>
      <c r="IU291" s="108"/>
      <c r="IV291" s="108"/>
      <c r="IW291" s="108"/>
      <c r="IX291" s="108"/>
      <c r="IY291" s="108"/>
      <c r="IZ291" s="108"/>
      <c r="JA291" s="108"/>
      <c r="JB291" s="108"/>
      <c r="JC291" s="108"/>
      <c r="JD291" s="108"/>
      <c r="JE291" s="108"/>
      <c r="JF291" s="108"/>
      <c r="JG291" s="108"/>
      <c r="JH291" s="108"/>
      <c r="JI291" s="108"/>
      <c r="JJ291" s="108"/>
      <c r="JK291" s="108"/>
      <c r="JL291" s="108"/>
      <c r="JM291" s="108"/>
      <c r="JN291" s="108"/>
      <c r="JO291" s="108"/>
      <c r="JP291" s="108"/>
      <c r="JQ291" s="108"/>
      <c r="JR291" s="108"/>
      <c r="JS291" s="108"/>
      <c r="JT291" s="108"/>
      <c r="JU291" s="108"/>
      <c r="JV291" s="108"/>
      <c r="JW291" s="108"/>
      <c r="JX291" s="108"/>
      <c r="JY291" s="108"/>
      <c r="JZ291" s="108"/>
      <c r="KA291" s="108"/>
      <c r="KB291" s="108"/>
      <c r="KC291" s="108"/>
      <c r="KD291" s="108"/>
      <c r="KE291" s="108"/>
      <c r="KF291" s="108"/>
      <c r="KG291" s="108"/>
      <c r="KH291" s="108"/>
      <c r="KI291" s="108"/>
      <c r="KJ291" s="108"/>
      <c r="KK291" s="108"/>
      <c r="KL291" s="108"/>
      <c r="KM291" s="108"/>
      <c r="KN291" s="108"/>
      <c r="KO291" s="108"/>
      <c r="KP291" s="108"/>
      <c r="KQ291" s="108"/>
      <c r="KR291" s="108"/>
      <c r="KS291" s="108"/>
      <c r="KT291" s="108"/>
      <c r="KU291" s="108"/>
      <c r="KV291" s="108"/>
      <c r="KW291" s="108"/>
      <c r="KX291" s="108"/>
      <c r="KY291" s="108"/>
      <c r="KZ291" s="108"/>
      <c r="LA291" s="108"/>
      <c r="LB291" s="108"/>
      <c r="LC291" s="108"/>
      <c r="LD291" s="108"/>
      <c r="LE291" s="108"/>
      <c r="LF291" s="108"/>
      <c r="LG291" s="108"/>
      <c r="LH291" s="108"/>
      <c r="LI291" s="108"/>
      <c r="LJ291" s="108"/>
      <c r="LK291" s="108"/>
      <c r="LL291" s="108"/>
      <c r="LM291" s="108"/>
      <c r="LN291" s="108"/>
      <c r="LO291" s="108"/>
      <c r="LP291" s="108"/>
      <c r="LQ291" s="108"/>
      <c r="LR291" s="108"/>
      <c r="LS291" s="108"/>
      <c r="LT291" s="108"/>
      <c r="LU291" s="108"/>
      <c r="LV291" s="108"/>
      <c r="LW291" s="108"/>
      <c r="LX291" s="108"/>
      <c r="LY291" s="108"/>
      <c r="LZ291" s="108"/>
      <c r="MA291" s="108"/>
      <c r="MB291" s="108"/>
      <c r="MC291" s="108"/>
      <c r="MD291" s="108"/>
      <c r="ME291" s="108"/>
    </row>
    <row r="292" spans="1:343">
      <c r="A292" s="3"/>
      <c r="B292" s="438"/>
      <c r="C292" s="438"/>
      <c r="D292" s="438"/>
      <c r="E292" s="438"/>
      <c r="F292" s="438"/>
      <c r="G292" s="438"/>
      <c r="H292" s="438"/>
      <c r="I292" s="438"/>
      <c r="J292" s="438"/>
      <c r="K292" s="438"/>
      <c r="L292" s="438"/>
      <c r="M292" s="438"/>
      <c r="N292" s="438"/>
      <c r="O292" s="438"/>
      <c r="P292" s="438"/>
      <c r="Q292" s="438"/>
      <c r="R292" s="438"/>
      <c r="S292" s="438"/>
      <c r="T292" s="438"/>
      <c r="U292" s="438"/>
      <c r="V292" s="438"/>
      <c r="W292" s="438"/>
      <c r="X292" s="438"/>
      <c r="Y292" s="438"/>
      <c r="Z292" s="438"/>
      <c r="AA292" s="438"/>
      <c r="AB292" s="438"/>
      <c r="AC292" s="438"/>
      <c r="AD292" s="438"/>
      <c r="AE292" s="154"/>
      <c r="AF292" s="154"/>
      <c r="AG292" s="154"/>
      <c r="AH292" s="154"/>
      <c r="AI292" s="154"/>
      <c r="AJ292" s="108"/>
      <c r="AK292" s="154"/>
      <c r="AL292" s="108"/>
      <c r="AM292" s="108"/>
      <c r="AN292" s="108"/>
      <c r="AO292" s="108"/>
      <c r="AP292" s="108"/>
      <c r="AQ292" s="108"/>
      <c r="AR292" s="108"/>
      <c r="AS292" s="108"/>
      <c r="AT292" s="108"/>
      <c r="AU292" s="108"/>
      <c r="AV292" s="108"/>
      <c r="AW292" s="108"/>
      <c r="AX292" s="108"/>
      <c r="AY292" s="108"/>
      <c r="AZ292" s="108"/>
      <c r="BA292" s="108"/>
      <c r="BB292" s="108"/>
      <c r="BC292" s="108"/>
      <c r="BD292" s="108"/>
      <c r="BE292" s="108"/>
      <c r="BF292" s="108"/>
      <c r="BG292" s="108"/>
      <c r="BH292" s="108"/>
      <c r="BI292" s="108"/>
      <c r="BJ292" s="108"/>
      <c r="BK292" s="108"/>
      <c r="BL292" s="108"/>
      <c r="BM292" s="108"/>
      <c r="BN292" s="108"/>
      <c r="BO292" s="108"/>
      <c r="BP292" s="108"/>
      <c r="BQ292" s="108"/>
      <c r="BR292" s="108"/>
      <c r="BS292" s="108"/>
      <c r="BT292" s="108"/>
      <c r="BU292" s="108"/>
      <c r="BV292" s="108"/>
      <c r="BW292" s="108"/>
      <c r="BX292" s="108"/>
      <c r="BY292" s="108"/>
      <c r="BZ292" s="108"/>
      <c r="CA292" s="108"/>
      <c r="CB292" s="108"/>
      <c r="CC292" s="108"/>
      <c r="CD292" s="108"/>
      <c r="CE292" s="108"/>
      <c r="CF292" s="108"/>
      <c r="CG292" s="108"/>
      <c r="CH292" s="108"/>
      <c r="CI292" s="108"/>
      <c r="CJ292" s="108"/>
      <c r="CK292" s="108"/>
      <c r="CL292" s="108"/>
      <c r="CM292" s="108"/>
      <c r="CN292" s="108"/>
      <c r="CO292" s="108"/>
      <c r="CP292" s="108"/>
      <c r="CQ292" s="108"/>
      <c r="CR292" s="108"/>
      <c r="CS292" s="108"/>
      <c r="CT292" s="108"/>
      <c r="CU292" s="108"/>
      <c r="CV292" s="108"/>
      <c r="CW292" s="108"/>
      <c r="CX292" s="108"/>
      <c r="CY292" s="108"/>
      <c r="CZ292" s="108"/>
      <c r="DA292" s="108"/>
      <c r="DB292" s="108"/>
      <c r="DC292" s="108"/>
      <c r="DD292" s="108"/>
      <c r="DE292" s="108"/>
      <c r="DF292" s="108"/>
      <c r="DG292" s="108"/>
      <c r="DH292" s="108"/>
      <c r="DI292" s="108"/>
      <c r="DJ292" s="108"/>
      <c r="DK292" s="108"/>
      <c r="DL292" s="108"/>
      <c r="DM292" s="108"/>
      <c r="DN292" s="108"/>
      <c r="DO292" s="108"/>
      <c r="DP292" s="108"/>
      <c r="DQ292" s="108"/>
      <c r="DR292" s="108"/>
      <c r="DS292" s="108"/>
      <c r="DT292" s="108"/>
      <c r="DU292" s="108"/>
      <c r="DV292" s="108"/>
      <c r="DW292" s="108"/>
      <c r="DX292" s="108"/>
      <c r="DY292" s="108"/>
      <c r="DZ292" s="108"/>
      <c r="EA292" s="108"/>
      <c r="EB292" s="108"/>
      <c r="EC292" s="108"/>
      <c r="ED292" s="108"/>
      <c r="EE292" s="108"/>
      <c r="EF292" s="108"/>
      <c r="EG292" s="108"/>
      <c r="EH292" s="108"/>
      <c r="EI292" s="108"/>
      <c r="EJ292" s="108"/>
      <c r="EK292" s="108"/>
      <c r="EL292" s="108"/>
      <c r="EM292" s="108"/>
      <c r="EN292" s="108"/>
      <c r="EO292" s="108"/>
      <c r="EP292" s="108"/>
      <c r="EQ292" s="108"/>
      <c r="ER292" s="108"/>
      <c r="ES292" s="108"/>
      <c r="ET292" s="108"/>
      <c r="EU292" s="108"/>
      <c r="EV292" s="108"/>
      <c r="EW292" s="108"/>
      <c r="EX292" s="108"/>
      <c r="EY292" s="108"/>
      <c r="EZ292" s="108"/>
      <c r="FA292" s="108"/>
      <c r="FB292" s="108"/>
      <c r="FC292" s="108"/>
      <c r="FD292" s="108"/>
      <c r="FE292" s="108"/>
      <c r="FF292" s="108"/>
      <c r="FG292" s="108"/>
      <c r="FH292" s="108"/>
      <c r="FI292" s="108"/>
      <c r="FJ292" s="108"/>
      <c r="FK292" s="108"/>
      <c r="FL292" s="108"/>
      <c r="FM292" s="108"/>
      <c r="FN292" s="108"/>
      <c r="FO292" s="108"/>
      <c r="FP292" s="108"/>
      <c r="FQ292" s="108"/>
      <c r="FR292" s="108"/>
      <c r="FS292" s="108"/>
      <c r="FT292" s="108"/>
      <c r="FU292" s="108"/>
      <c r="FV292" s="108"/>
      <c r="FW292" s="108"/>
      <c r="FX292" s="108"/>
      <c r="FY292" s="108"/>
      <c r="FZ292" s="108"/>
      <c r="GA292" s="108"/>
      <c r="GB292" s="108"/>
      <c r="GC292" s="108"/>
      <c r="GD292" s="108"/>
      <c r="GE292" s="108"/>
      <c r="GF292" s="108"/>
      <c r="GG292" s="108"/>
      <c r="GH292" s="108"/>
      <c r="GI292" s="108"/>
      <c r="GJ292" s="108"/>
      <c r="GK292" s="108"/>
      <c r="GL292" s="108"/>
      <c r="GM292" s="108"/>
      <c r="GN292" s="108"/>
      <c r="GO292" s="108"/>
      <c r="GP292" s="108"/>
      <c r="GQ292" s="108"/>
      <c r="GR292" s="108"/>
      <c r="GS292" s="108"/>
      <c r="GT292" s="108"/>
      <c r="GU292" s="108"/>
      <c r="GV292" s="108"/>
      <c r="GW292" s="108"/>
      <c r="GX292" s="108"/>
      <c r="GY292" s="108"/>
      <c r="GZ292" s="108"/>
      <c r="HA292" s="108"/>
      <c r="HB292" s="108"/>
      <c r="HC292" s="108"/>
      <c r="HD292" s="108"/>
      <c r="HE292" s="108"/>
      <c r="HF292" s="108"/>
      <c r="HG292" s="108"/>
      <c r="HH292" s="108"/>
      <c r="HI292" s="108"/>
      <c r="HJ292" s="108"/>
      <c r="HK292" s="108"/>
      <c r="HL292" s="108"/>
      <c r="HM292" s="108"/>
      <c r="HN292" s="108"/>
      <c r="HO292" s="108"/>
      <c r="HP292" s="108"/>
      <c r="HQ292" s="108"/>
      <c r="HR292" s="108"/>
      <c r="HS292" s="108"/>
      <c r="HT292" s="108"/>
      <c r="HU292" s="108"/>
      <c r="HV292" s="108"/>
      <c r="HW292" s="108"/>
      <c r="HX292" s="108"/>
      <c r="HY292" s="108"/>
      <c r="HZ292" s="108"/>
      <c r="IA292" s="108"/>
      <c r="IB292" s="108"/>
      <c r="IC292" s="108"/>
      <c r="ID292" s="108"/>
      <c r="IE292" s="108"/>
      <c r="IF292" s="108"/>
      <c r="IG292" s="108"/>
      <c r="IH292" s="108"/>
      <c r="II292" s="108"/>
      <c r="IJ292" s="108"/>
      <c r="IK292" s="108"/>
      <c r="IL292" s="108"/>
      <c r="IM292" s="108"/>
      <c r="IN292" s="108"/>
      <c r="IO292" s="108"/>
      <c r="IP292" s="108"/>
      <c r="IQ292" s="108"/>
      <c r="IR292" s="108"/>
      <c r="IS292" s="108"/>
      <c r="IT292" s="108"/>
      <c r="IU292" s="108"/>
      <c r="IV292" s="108"/>
      <c r="IW292" s="108"/>
      <c r="IX292" s="108"/>
      <c r="IY292" s="108"/>
      <c r="IZ292" s="108"/>
      <c r="JA292" s="108"/>
      <c r="JB292" s="108"/>
      <c r="JC292" s="108"/>
      <c r="JD292" s="108"/>
      <c r="JE292" s="108"/>
      <c r="JF292" s="108"/>
      <c r="JG292" s="108"/>
      <c r="JH292" s="108"/>
      <c r="JI292" s="108"/>
      <c r="JJ292" s="108"/>
      <c r="JK292" s="108"/>
      <c r="JL292" s="108"/>
      <c r="JM292" s="108"/>
      <c r="JN292" s="108"/>
      <c r="JO292" s="108"/>
      <c r="JP292" s="108"/>
      <c r="JQ292" s="108"/>
      <c r="JR292" s="108"/>
      <c r="JS292" s="108"/>
      <c r="JT292" s="108"/>
      <c r="JU292" s="108"/>
      <c r="JV292" s="108"/>
      <c r="JW292" s="108"/>
      <c r="JX292" s="108"/>
      <c r="JY292" s="108"/>
      <c r="JZ292" s="108"/>
      <c r="KA292" s="108"/>
      <c r="KB292" s="108"/>
      <c r="KC292" s="108"/>
      <c r="KD292" s="108"/>
      <c r="KE292" s="108"/>
      <c r="KF292" s="108"/>
      <c r="KG292" s="108"/>
      <c r="KH292" s="108"/>
      <c r="KI292" s="108"/>
      <c r="KJ292" s="108"/>
      <c r="KK292" s="108"/>
      <c r="KL292" s="108"/>
      <c r="KM292" s="108"/>
      <c r="KN292" s="108"/>
      <c r="KO292" s="108"/>
      <c r="KP292" s="108"/>
      <c r="KQ292" s="108"/>
      <c r="KR292" s="108"/>
      <c r="KS292" s="108"/>
      <c r="KT292" s="108"/>
      <c r="KU292" s="108"/>
      <c r="KV292" s="108"/>
      <c r="KW292" s="108"/>
      <c r="KX292" s="108"/>
      <c r="KY292" s="108"/>
      <c r="KZ292" s="108"/>
      <c r="LA292" s="108"/>
      <c r="LB292" s="108"/>
      <c r="LC292" s="108"/>
      <c r="LD292" s="108"/>
      <c r="LE292" s="108"/>
      <c r="LF292" s="108"/>
      <c r="LG292" s="108"/>
      <c r="LH292" s="108"/>
      <c r="LI292" s="108"/>
      <c r="LJ292" s="108"/>
      <c r="LK292" s="108"/>
      <c r="LL292" s="108"/>
      <c r="LM292" s="108"/>
      <c r="LN292" s="108"/>
      <c r="LO292" s="108"/>
      <c r="LP292" s="108"/>
      <c r="LQ292" s="108"/>
      <c r="LR292" s="108"/>
      <c r="LS292" s="108"/>
      <c r="LT292" s="108"/>
      <c r="LU292" s="108"/>
      <c r="LV292" s="108"/>
      <c r="LW292" s="108"/>
      <c r="LX292" s="108"/>
      <c r="LY292" s="108"/>
      <c r="LZ292" s="108"/>
      <c r="MA292" s="108"/>
      <c r="MB292" s="108"/>
      <c r="MC292" s="108"/>
      <c r="MD292" s="108"/>
      <c r="ME292" s="108"/>
    </row>
    <row r="293" spans="1:343">
      <c r="A293" s="3"/>
      <c r="B293" s="438"/>
      <c r="C293" s="438"/>
      <c r="D293" s="438"/>
      <c r="E293" s="438"/>
      <c r="F293" s="438"/>
      <c r="G293" s="438"/>
      <c r="H293" s="438"/>
      <c r="I293" s="438"/>
      <c r="J293" s="438"/>
      <c r="K293" s="438"/>
      <c r="L293" s="438"/>
      <c r="M293" s="438"/>
      <c r="N293" s="438"/>
      <c r="O293" s="438"/>
      <c r="P293" s="438"/>
      <c r="Q293" s="438"/>
      <c r="R293" s="438"/>
      <c r="S293" s="438"/>
      <c r="T293" s="438"/>
      <c r="U293" s="438"/>
      <c r="V293" s="438"/>
      <c r="W293" s="438"/>
      <c r="X293" s="438"/>
      <c r="Y293" s="438"/>
      <c r="Z293" s="438"/>
      <c r="AA293" s="438"/>
      <c r="AB293" s="438"/>
      <c r="AC293" s="438"/>
      <c r="AD293" s="438"/>
      <c r="AE293" s="154"/>
      <c r="AF293" s="154"/>
      <c r="AG293" s="154"/>
      <c r="AH293" s="154"/>
      <c r="AI293" s="154"/>
      <c r="AJ293" s="108"/>
      <c r="AK293" s="154"/>
      <c r="AL293" s="108"/>
      <c r="AM293" s="108"/>
      <c r="AN293" s="108"/>
      <c r="AO293" s="108"/>
      <c r="AP293" s="108"/>
      <c r="AQ293" s="108"/>
      <c r="AR293" s="108"/>
      <c r="AS293" s="108"/>
      <c r="AT293" s="108"/>
      <c r="AU293" s="108"/>
      <c r="AV293" s="108"/>
      <c r="AW293" s="108"/>
      <c r="AX293" s="108"/>
      <c r="AY293" s="108"/>
      <c r="AZ293" s="108"/>
      <c r="BA293" s="108"/>
      <c r="BB293" s="108"/>
      <c r="BC293" s="108"/>
      <c r="BD293" s="108"/>
      <c r="BE293" s="108"/>
      <c r="BF293" s="108"/>
      <c r="BG293" s="108"/>
      <c r="BH293" s="108"/>
      <c r="BI293" s="108"/>
      <c r="BJ293" s="108"/>
      <c r="BK293" s="108"/>
      <c r="BL293" s="108"/>
      <c r="BM293" s="108"/>
      <c r="BN293" s="108"/>
      <c r="BO293" s="108"/>
      <c r="BP293" s="108"/>
      <c r="BQ293" s="108"/>
      <c r="BR293" s="108"/>
      <c r="BS293" s="108"/>
      <c r="BT293" s="108"/>
      <c r="BU293" s="108"/>
      <c r="BV293" s="108"/>
      <c r="BW293" s="108"/>
      <c r="BX293" s="108"/>
      <c r="BY293" s="108"/>
      <c r="BZ293" s="108"/>
      <c r="CA293" s="108"/>
      <c r="CB293" s="108"/>
      <c r="CC293" s="108"/>
      <c r="CD293" s="108"/>
      <c r="CE293" s="108"/>
      <c r="CF293" s="108"/>
      <c r="CG293" s="108"/>
      <c r="CH293" s="108"/>
      <c r="CI293" s="108"/>
      <c r="CJ293" s="108"/>
      <c r="CK293" s="108"/>
      <c r="CL293" s="108"/>
      <c r="CM293" s="108"/>
      <c r="CN293" s="108"/>
      <c r="CO293" s="108"/>
      <c r="CP293" s="108"/>
      <c r="CQ293" s="108"/>
      <c r="CR293" s="108"/>
      <c r="CS293" s="108"/>
      <c r="CT293" s="108"/>
      <c r="CU293" s="108"/>
      <c r="CV293" s="108"/>
      <c r="CW293" s="108"/>
      <c r="CX293" s="108"/>
      <c r="CY293" s="108"/>
      <c r="CZ293" s="108"/>
      <c r="DA293" s="108"/>
      <c r="DB293" s="108"/>
      <c r="DC293" s="108"/>
      <c r="DD293" s="108"/>
      <c r="DE293" s="108"/>
      <c r="DF293" s="108"/>
      <c r="DG293" s="108"/>
      <c r="DH293" s="108"/>
      <c r="DI293" s="108"/>
      <c r="DJ293" s="108"/>
      <c r="DK293" s="108"/>
      <c r="DL293" s="108"/>
      <c r="DM293" s="108"/>
      <c r="DN293" s="108"/>
      <c r="DO293" s="108"/>
      <c r="DP293" s="108"/>
      <c r="DQ293" s="108"/>
      <c r="DR293" s="108"/>
      <c r="DS293" s="108"/>
      <c r="DT293" s="108"/>
      <c r="DU293" s="108"/>
      <c r="DV293" s="108"/>
      <c r="DW293" s="108"/>
      <c r="DX293" s="108"/>
      <c r="DY293" s="108"/>
      <c r="DZ293" s="108"/>
      <c r="EA293" s="108"/>
      <c r="EB293" s="108"/>
      <c r="EC293" s="108"/>
      <c r="ED293" s="108"/>
      <c r="EE293" s="108"/>
      <c r="EF293" s="108"/>
      <c r="EG293" s="108"/>
      <c r="EH293" s="108"/>
      <c r="EI293" s="108"/>
      <c r="EJ293" s="108"/>
      <c r="EK293" s="108"/>
      <c r="EL293" s="108"/>
      <c r="EM293" s="108"/>
      <c r="EN293" s="108"/>
      <c r="EO293" s="108"/>
      <c r="EP293" s="108"/>
      <c r="EQ293" s="108"/>
      <c r="ER293" s="108"/>
      <c r="ES293" s="108"/>
      <c r="ET293" s="108"/>
      <c r="EU293" s="108"/>
      <c r="EV293" s="108"/>
      <c r="EW293" s="108"/>
      <c r="EX293" s="108"/>
      <c r="EY293" s="108"/>
      <c r="EZ293" s="108"/>
      <c r="FA293" s="108"/>
      <c r="FB293" s="108"/>
      <c r="FC293" s="108"/>
      <c r="FD293" s="108"/>
      <c r="FE293" s="108"/>
      <c r="FF293" s="108"/>
      <c r="FG293" s="108"/>
      <c r="FH293" s="108"/>
      <c r="FI293" s="108"/>
      <c r="FJ293" s="108"/>
      <c r="FK293" s="108"/>
      <c r="FL293" s="108"/>
      <c r="FM293" s="108"/>
      <c r="FN293" s="108"/>
      <c r="FO293" s="108"/>
      <c r="FP293" s="108"/>
      <c r="FQ293" s="108"/>
      <c r="FR293" s="108"/>
      <c r="FS293" s="108"/>
      <c r="FT293" s="108"/>
      <c r="FU293" s="108"/>
      <c r="FV293" s="108"/>
      <c r="FW293" s="108"/>
      <c r="FX293" s="108"/>
      <c r="FY293" s="108"/>
      <c r="FZ293" s="108"/>
      <c r="GA293" s="108"/>
      <c r="GB293" s="108"/>
      <c r="GC293" s="108"/>
      <c r="GD293" s="108"/>
      <c r="GE293" s="108"/>
      <c r="GF293" s="108"/>
      <c r="GG293" s="108"/>
      <c r="GH293" s="108"/>
      <c r="GI293" s="108"/>
      <c r="GJ293" s="108"/>
      <c r="GK293" s="108"/>
      <c r="GL293" s="108"/>
      <c r="GM293" s="108"/>
      <c r="GN293" s="108"/>
      <c r="GO293" s="108"/>
      <c r="GP293" s="108"/>
      <c r="GQ293" s="108"/>
      <c r="GR293" s="108"/>
      <c r="GS293" s="108"/>
      <c r="GT293" s="108"/>
      <c r="GU293" s="108"/>
      <c r="GV293" s="108"/>
      <c r="GW293" s="108"/>
      <c r="GX293" s="108"/>
      <c r="GY293" s="108"/>
      <c r="GZ293" s="108"/>
      <c r="HA293" s="108"/>
      <c r="HB293" s="108"/>
      <c r="HC293" s="108"/>
      <c r="HD293" s="108"/>
      <c r="HE293" s="108"/>
      <c r="HF293" s="108"/>
      <c r="HG293" s="108"/>
      <c r="HH293" s="108"/>
      <c r="HI293" s="108"/>
      <c r="HJ293" s="108"/>
      <c r="HK293" s="108"/>
      <c r="HL293" s="108"/>
      <c r="HM293" s="108"/>
      <c r="HN293" s="108"/>
      <c r="HO293" s="108"/>
      <c r="HP293" s="108"/>
      <c r="HQ293" s="108"/>
      <c r="HR293" s="108"/>
      <c r="HS293" s="108"/>
      <c r="HT293" s="108"/>
      <c r="HU293" s="108"/>
      <c r="HV293" s="108"/>
      <c r="HW293" s="108"/>
      <c r="HX293" s="108"/>
      <c r="HY293" s="108"/>
      <c r="HZ293" s="108"/>
      <c r="IA293" s="108"/>
      <c r="IB293" s="108"/>
      <c r="IC293" s="108"/>
      <c r="ID293" s="108"/>
      <c r="IE293" s="108"/>
      <c r="IF293" s="108"/>
      <c r="IG293" s="108"/>
      <c r="IH293" s="108"/>
      <c r="II293" s="108"/>
      <c r="IJ293" s="108"/>
      <c r="IK293" s="108"/>
      <c r="IL293" s="108"/>
      <c r="IM293" s="108"/>
      <c r="IN293" s="108"/>
      <c r="IO293" s="108"/>
      <c r="IP293" s="108"/>
      <c r="IQ293" s="108"/>
      <c r="IR293" s="108"/>
      <c r="IS293" s="108"/>
      <c r="IT293" s="108"/>
      <c r="IU293" s="108"/>
      <c r="IV293" s="108"/>
      <c r="IW293" s="108"/>
      <c r="IX293" s="108"/>
      <c r="IY293" s="108"/>
      <c r="IZ293" s="108"/>
      <c r="JA293" s="108"/>
      <c r="JB293" s="108"/>
      <c r="JC293" s="108"/>
      <c r="JD293" s="108"/>
      <c r="JE293" s="108"/>
      <c r="JF293" s="108"/>
      <c r="JG293" s="108"/>
      <c r="JH293" s="108"/>
      <c r="JI293" s="108"/>
      <c r="JJ293" s="108"/>
      <c r="JK293" s="108"/>
      <c r="JL293" s="108"/>
      <c r="JM293" s="108"/>
      <c r="JN293" s="108"/>
      <c r="JO293" s="108"/>
      <c r="JP293" s="108"/>
      <c r="JQ293" s="108"/>
      <c r="JR293" s="108"/>
      <c r="JS293" s="108"/>
      <c r="JT293" s="108"/>
      <c r="JU293" s="108"/>
      <c r="JV293" s="108"/>
      <c r="JW293" s="108"/>
      <c r="JX293" s="108"/>
      <c r="JY293" s="108"/>
      <c r="JZ293" s="108"/>
      <c r="KA293" s="108"/>
      <c r="KB293" s="108"/>
      <c r="KC293" s="108"/>
      <c r="KD293" s="108"/>
      <c r="KE293" s="108"/>
      <c r="KF293" s="108"/>
      <c r="KG293" s="108"/>
      <c r="KH293" s="108"/>
      <c r="KI293" s="108"/>
      <c r="KJ293" s="108"/>
      <c r="KK293" s="108"/>
      <c r="KL293" s="108"/>
      <c r="KM293" s="108"/>
      <c r="KN293" s="108"/>
      <c r="KO293" s="108"/>
      <c r="KP293" s="108"/>
      <c r="KQ293" s="108"/>
      <c r="KR293" s="108"/>
      <c r="KS293" s="108"/>
      <c r="KT293" s="108"/>
      <c r="KU293" s="108"/>
      <c r="KV293" s="108"/>
      <c r="KW293" s="108"/>
      <c r="KX293" s="108"/>
      <c r="KY293" s="108"/>
      <c r="KZ293" s="108"/>
      <c r="LA293" s="108"/>
      <c r="LB293" s="108"/>
      <c r="LC293" s="108"/>
      <c r="LD293" s="108"/>
      <c r="LE293" s="108"/>
      <c r="LF293" s="108"/>
      <c r="LG293" s="108"/>
      <c r="LH293" s="108"/>
      <c r="LI293" s="108"/>
      <c r="LJ293" s="108"/>
      <c r="LK293" s="108"/>
      <c r="LL293" s="108"/>
      <c r="LM293" s="108"/>
      <c r="LN293" s="108"/>
      <c r="LO293" s="108"/>
      <c r="LP293" s="108"/>
      <c r="LQ293" s="108"/>
      <c r="LR293" s="108"/>
      <c r="LS293" s="108"/>
      <c r="LT293" s="108"/>
      <c r="LU293" s="108"/>
      <c r="LV293" s="108"/>
      <c r="LW293" s="108"/>
      <c r="LX293" s="108"/>
      <c r="LY293" s="108"/>
      <c r="LZ293" s="108"/>
      <c r="MA293" s="108"/>
      <c r="MB293" s="108"/>
      <c r="MC293" s="108"/>
      <c r="MD293" s="108"/>
      <c r="ME293" s="108"/>
    </row>
    <row r="294" spans="1:343">
      <c r="A294" s="3"/>
      <c r="B294" s="438"/>
      <c r="C294" s="438"/>
      <c r="D294" s="438"/>
      <c r="E294" s="438"/>
      <c r="F294" s="438"/>
      <c r="G294" s="438"/>
      <c r="H294" s="438"/>
      <c r="I294" s="438"/>
      <c r="J294" s="438"/>
      <c r="K294" s="438"/>
      <c r="L294" s="438"/>
      <c r="M294" s="438"/>
      <c r="N294" s="438"/>
      <c r="O294" s="438"/>
      <c r="P294" s="438"/>
      <c r="Q294" s="438"/>
      <c r="R294" s="438"/>
      <c r="S294" s="438"/>
      <c r="T294" s="438"/>
      <c r="U294" s="438"/>
      <c r="V294" s="438"/>
      <c r="W294" s="438"/>
      <c r="X294" s="438"/>
      <c r="Y294" s="438"/>
      <c r="Z294" s="438"/>
      <c r="AA294" s="438"/>
      <c r="AB294" s="438"/>
      <c r="AC294" s="438"/>
      <c r="AD294" s="438"/>
      <c r="AE294" s="154"/>
      <c r="AF294" s="154"/>
      <c r="AG294" s="154"/>
      <c r="AH294" s="154"/>
      <c r="AI294" s="154"/>
      <c r="AJ294" s="108"/>
      <c r="AK294" s="154"/>
      <c r="AL294" s="108"/>
      <c r="AM294" s="108"/>
      <c r="AN294" s="108"/>
      <c r="AO294" s="108"/>
      <c r="AP294" s="108"/>
      <c r="AQ294" s="108"/>
      <c r="AR294" s="108"/>
      <c r="AS294" s="108"/>
      <c r="AT294" s="108"/>
      <c r="AU294" s="108"/>
      <c r="AV294" s="108"/>
      <c r="AW294" s="108"/>
      <c r="AX294" s="108"/>
      <c r="AY294" s="108"/>
      <c r="AZ294" s="108"/>
      <c r="BA294" s="108"/>
      <c r="BB294" s="108"/>
      <c r="BC294" s="108"/>
      <c r="BD294" s="108"/>
      <c r="BE294" s="108"/>
      <c r="BF294" s="108"/>
      <c r="BG294" s="108"/>
      <c r="BH294" s="108"/>
      <c r="BI294" s="108"/>
      <c r="BJ294" s="108"/>
      <c r="BK294" s="108"/>
      <c r="BL294" s="108"/>
      <c r="BM294" s="108"/>
      <c r="BN294" s="108"/>
      <c r="BO294" s="108"/>
      <c r="BP294" s="108"/>
      <c r="BQ294" s="108"/>
      <c r="BR294" s="108"/>
      <c r="BS294" s="108"/>
      <c r="BT294" s="108"/>
      <c r="BU294" s="108"/>
      <c r="BV294" s="108"/>
      <c r="BW294" s="108"/>
      <c r="BX294" s="108"/>
      <c r="BY294" s="108"/>
      <c r="BZ294" s="108"/>
      <c r="CA294" s="108"/>
      <c r="CB294" s="108"/>
      <c r="CC294" s="108"/>
      <c r="CD294" s="108"/>
      <c r="CE294" s="108"/>
      <c r="CF294" s="108"/>
      <c r="CG294" s="108"/>
      <c r="CH294" s="108"/>
      <c r="CI294" s="108"/>
      <c r="CJ294" s="108"/>
      <c r="CK294" s="108"/>
      <c r="CL294" s="108"/>
      <c r="CM294" s="108"/>
      <c r="CN294" s="108"/>
      <c r="CO294" s="108"/>
      <c r="CP294" s="108"/>
      <c r="CQ294" s="108"/>
      <c r="CR294" s="108"/>
      <c r="CS294" s="108"/>
      <c r="CT294" s="108"/>
      <c r="CU294" s="108"/>
      <c r="CV294" s="108"/>
      <c r="CW294" s="108"/>
      <c r="CX294" s="108"/>
      <c r="CY294" s="108"/>
      <c r="CZ294" s="108"/>
      <c r="DA294" s="108"/>
      <c r="DB294" s="108"/>
      <c r="DC294" s="108"/>
      <c r="DD294" s="108"/>
      <c r="DE294" s="108"/>
      <c r="DF294" s="108"/>
      <c r="DG294" s="108"/>
      <c r="DH294" s="108"/>
      <c r="DI294" s="108"/>
      <c r="DJ294" s="108"/>
      <c r="DK294" s="108"/>
      <c r="DL294" s="108"/>
      <c r="DM294" s="108"/>
      <c r="DN294" s="108"/>
      <c r="DO294" s="108"/>
      <c r="DP294" s="108"/>
      <c r="DQ294" s="108"/>
      <c r="DR294" s="108"/>
      <c r="DS294" s="108"/>
      <c r="DT294" s="108"/>
      <c r="DU294" s="108"/>
      <c r="DV294" s="108"/>
      <c r="DW294" s="108"/>
      <c r="DX294" s="108"/>
      <c r="DY294" s="108"/>
      <c r="DZ294" s="108"/>
      <c r="EA294" s="108"/>
      <c r="EB294" s="108"/>
      <c r="EC294" s="108"/>
      <c r="ED294" s="108"/>
      <c r="EE294" s="108"/>
      <c r="EF294" s="108"/>
      <c r="EG294" s="108"/>
      <c r="EH294" s="108"/>
      <c r="EI294" s="108"/>
      <c r="EJ294" s="108"/>
      <c r="EK294" s="108"/>
      <c r="EL294" s="108"/>
      <c r="EM294" s="108"/>
      <c r="EN294" s="108"/>
      <c r="EO294" s="108"/>
      <c r="EP294" s="108"/>
      <c r="EQ294" s="108"/>
      <c r="ER294" s="108"/>
      <c r="ES294" s="108"/>
      <c r="ET294" s="108"/>
      <c r="EU294" s="108"/>
      <c r="EV294" s="108"/>
      <c r="EW294" s="108"/>
      <c r="EX294" s="108"/>
      <c r="EY294" s="108"/>
      <c r="EZ294" s="108"/>
      <c r="FA294" s="108"/>
      <c r="FB294" s="108"/>
      <c r="FC294" s="108"/>
      <c r="FD294" s="108"/>
      <c r="FE294" s="108"/>
      <c r="FF294" s="108"/>
      <c r="FG294" s="108"/>
      <c r="FH294" s="108"/>
      <c r="FI294" s="108"/>
      <c r="FJ294" s="108"/>
      <c r="FK294" s="108"/>
      <c r="FL294" s="108"/>
      <c r="FM294" s="108"/>
      <c r="FN294" s="108"/>
      <c r="FO294" s="108"/>
      <c r="FP294" s="108"/>
      <c r="FQ294" s="108"/>
      <c r="FR294" s="108"/>
      <c r="FS294" s="108"/>
      <c r="FT294" s="108"/>
      <c r="FU294" s="108"/>
      <c r="FV294" s="108"/>
      <c r="FW294" s="108"/>
      <c r="FX294" s="108"/>
      <c r="FY294" s="108"/>
      <c r="FZ294" s="108"/>
      <c r="GA294" s="108"/>
      <c r="GB294" s="108"/>
      <c r="GC294" s="108"/>
      <c r="GD294" s="108"/>
      <c r="GE294" s="108"/>
      <c r="GF294" s="108"/>
      <c r="GG294" s="108"/>
      <c r="GH294" s="108"/>
      <c r="GI294" s="108"/>
      <c r="GJ294" s="108"/>
      <c r="GK294" s="108"/>
      <c r="GL294" s="108"/>
      <c r="GM294" s="108"/>
      <c r="GN294" s="108"/>
      <c r="GO294" s="108"/>
      <c r="GP294" s="108"/>
      <c r="GQ294" s="108"/>
      <c r="GR294" s="108"/>
      <c r="GS294" s="108"/>
      <c r="GT294" s="108"/>
      <c r="GU294" s="108"/>
      <c r="GV294" s="108"/>
      <c r="GW294" s="108"/>
      <c r="GX294" s="108"/>
      <c r="GY294" s="108"/>
      <c r="GZ294" s="108"/>
      <c r="HA294" s="108"/>
      <c r="HB294" s="108"/>
      <c r="HC294" s="108"/>
      <c r="HD294" s="108"/>
      <c r="HE294" s="108"/>
      <c r="HF294" s="108"/>
      <c r="HG294" s="108"/>
      <c r="HH294" s="108"/>
      <c r="HI294" s="108"/>
      <c r="HJ294" s="108"/>
      <c r="HK294" s="108"/>
      <c r="HL294" s="108"/>
      <c r="HM294" s="108"/>
      <c r="HN294" s="108"/>
      <c r="HO294" s="108"/>
      <c r="HP294" s="108"/>
      <c r="HQ294" s="108"/>
      <c r="HR294" s="108"/>
      <c r="HS294" s="108"/>
      <c r="HT294" s="108"/>
      <c r="HU294" s="108"/>
      <c r="HV294" s="108"/>
      <c r="HW294" s="108"/>
      <c r="HX294" s="108"/>
      <c r="HY294" s="108"/>
      <c r="HZ294" s="108"/>
      <c r="IA294" s="108"/>
      <c r="IB294" s="108"/>
      <c r="IC294" s="108"/>
      <c r="ID294" s="108"/>
      <c r="IE294" s="108"/>
      <c r="IF294" s="108"/>
      <c r="IG294" s="108"/>
      <c r="IH294" s="108"/>
      <c r="II294" s="108"/>
      <c r="IJ294" s="108"/>
      <c r="IK294" s="108"/>
      <c r="IL294" s="108"/>
      <c r="IM294" s="108"/>
      <c r="IN294" s="108"/>
      <c r="IO294" s="108"/>
      <c r="IP294" s="108"/>
      <c r="IQ294" s="108"/>
      <c r="IR294" s="108"/>
      <c r="IS294" s="108"/>
      <c r="IT294" s="108"/>
      <c r="IU294" s="108"/>
      <c r="IV294" s="108"/>
      <c r="IW294" s="108"/>
      <c r="IX294" s="108"/>
      <c r="IY294" s="108"/>
      <c r="IZ294" s="108"/>
      <c r="JA294" s="108"/>
      <c r="JB294" s="108"/>
      <c r="JC294" s="108"/>
      <c r="JD294" s="108"/>
      <c r="JE294" s="108"/>
      <c r="JF294" s="108"/>
      <c r="JG294" s="108"/>
      <c r="JH294" s="108"/>
      <c r="JI294" s="108"/>
      <c r="JJ294" s="108"/>
      <c r="JK294" s="108"/>
      <c r="JL294" s="108"/>
      <c r="JM294" s="108"/>
      <c r="JN294" s="108"/>
      <c r="JO294" s="108"/>
      <c r="JP294" s="108"/>
      <c r="JQ294" s="108"/>
      <c r="JR294" s="108"/>
      <c r="JS294" s="108"/>
      <c r="JT294" s="108"/>
      <c r="JU294" s="108"/>
      <c r="JV294" s="108"/>
      <c r="JW294" s="108"/>
      <c r="JX294" s="108"/>
      <c r="JY294" s="108"/>
      <c r="JZ294" s="108"/>
      <c r="KA294" s="108"/>
      <c r="KB294" s="108"/>
      <c r="KC294" s="108"/>
      <c r="KD294" s="108"/>
      <c r="KE294" s="108"/>
      <c r="KF294" s="108"/>
      <c r="KG294" s="108"/>
      <c r="KH294" s="108"/>
      <c r="KI294" s="108"/>
      <c r="KJ294" s="108"/>
      <c r="KK294" s="108"/>
      <c r="KL294" s="108"/>
      <c r="KM294" s="108"/>
      <c r="KN294" s="108"/>
      <c r="KO294" s="108"/>
      <c r="KP294" s="108"/>
      <c r="KQ294" s="108"/>
      <c r="KR294" s="108"/>
      <c r="KS294" s="108"/>
      <c r="KT294" s="108"/>
      <c r="KU294" s="108"/>
      <c r="KV294" s="108"/>
      <c r="KW294" s="108"/>
      <c r="KX294" s="108"/>
      <c r="KY294" s="108"/>
      <c r="KZ294" s="108"/>
      <c r="LA294" s="108"/>
      <c r="LB294" s="108"/>
      <c r="LC294" s="108"/>
      <c r="LD294" s="108"/>
      <c r="LE294" s="108"/>
      <c r="LF294" s="108"/>
      <c r="LG294" s="108"/>
      <c r="LH294" s="108"/>
      <c r="LI294" s="108"/>
      <c r="LJ294" s="108"/>
      <c r="LK294" s="108"/>
      <c r="LL294" s="108"/>
      <c r="LM294" s="108"/>
      <c r="LN294" s="108"/>
      <c r="LO294" s="108"/>
      <c r="LP294" s="108"/>
      <c r="LQ294" s="108"/>
      <c r="LR294" s="108"/>
      <c r="LS294" s="108"/>
      <c r="LT294" s="108"/>
      <c r="LU294" s="108"/>
      <c r="LV294" s="108"/>
      <c r="LW294" s="108"/>
      <c r="LX294" s="108"/>
      <c r="LY294" s="108"/>
      <c r="LZ294" s="108"/>
      <c r="MA294" s="108"/>
      <c r="MB294" s="108"/>
      <c r="MC294" s="108"/>
      <c r="MD294" s="108"/>
      <c r="ME294" s="108"/>
    </row>
    <row r="295" spans="1:343">
      <c r="A295" s="3"/>
      <c r="B295" s="438"/>
      <c r="C295" s="438"/>
      <c r="D295" s="438"/>
      <c r="E295" s="438"/>
      <c r="F295" s="438"/>
      <c r="G295" s="438"/>
      <c r="H295" s="438"/>
      <c r="I295" s="438"/>
      <c r="J295" s="438"/>
      <c r="K295" s="438"/>
      <c r="L295" s="438"/>
      <c r="M295" s="438"/>
      <c r="N295" s="438"/>
      <c r="O295" s="438"/>
      <c r="P295" s="438"/>
      <c r="Q295" s="438"/>
      <c r="R295" s="438"/>
      <c r="S295" s="438"/>
      <c r="T295" s="438"/>
      <c r="U295" s="438"/>
      <c r="V295" s="438"/>
      <c r="W295" s="438"/>
      <c r="X295" s="438"/>
      <c r="Y295" s="438"/>
      <c r="Z295" s="438"/>
      <c r="AA295" s="438"/>
      <c r="AB295" s="438"/>
      <c r="AC295" s="438"/>
      <c r="AD295" s="438"/>
      <c r="AE295" s="154"/>
      <c r="AF295" s="154"/>
      <c r="AG295" s="154"/>
      <c r="AH295" s="154"/>
      <c r="AI295" s="154"/>
      <c r="AJ295" s="108"/>
      <c r="AK295" s="154"/>
      <c r="AL295" s="108"/>
      <c r="AM295" s="108"/>
      <c r="AN295" s="108"/>
      <c r="AO295" s="108"/>
      <c r="AP295" s="108"/>
      <c r="AQ295" s="108"/>
      <c r="AR295" s="108"/>
      <c r="AS295" s="108"/>
      <c r="AT295" s="108"/>
      <c r="AU295" s="108"/>
      <c r="AV295" s="108"/>
      <c r="AW295" s="108"/>
      <c r="AX295" s="108"/>
      <c r="AY295" s="108"/>
      <c r="AZ295" s="108"/>
      <c r="BA295" s="108"/>
      <c r="BB295" s="108"/>
      <c r="BC295" s="108"/>
      <c r="BD295" s="108"/>
      <c r="BE295" s="108"/>
      <c r="BF295" s="108"/>
      <c r="BG295" s="108"/>
      <c r="BH295" s="108"/>
      <c r="BI295" s="108"/>
      <c r="BJ295" s="108"/>
      <c r="BK295" s="108"/>
      <c r="BL295" s="108"/>
      <c r="BM295" s="108"/>
      <c r="BN295" s="108"/>
      <c r="BO295" s="108"/>
      <c r="BP295" s="108"/>
      <c r="BQ295" s="108"/>
      <c r="BR295" s="108"/>
      <c r="BS295" s="108"/>
      <c r="BT295" s="108"/>
      <c r="BU295" s="108"/>
      <c r="BV295" s="108"/>
      <c r="BW295" s="108"/>
      <c r="BX295" s="108"/>
      <c r="BY295" s="108"/>
      <c r="BZ295" s="108"/>
      <c r="CA295" s="108"/>
      <c r="CB295" s="108"/>
      <c r="CC295" s="108"/>
      <c r="CD295" s="108"/>
      <c r="CE295" s="108"/>
      <c r="CF295" s="108"/>
      <c r="CG295" s="108"/>
      <c r="CH295" s="108"/>
      <c r="CI295" s="108"/>
      <c r="CJ295" s="108"/>
      <c r="CK295" s="108"/>
      <c r="CL295" s="108"/>
      <c r="CM295" s="108"/>
      <c r="CN295" s="108"/>
      <c r="CO295" s="108"/>
      <c r="CP295" s="108"/>
      <c r="CQ295" s="108"/>
      <c r="CR295" s="108"/>
      <c r="CS295" s="108"/>
      <c r="CT295" s="108"/>
      <c r="CU295" s="108"/>
      <c r="CV295" s="108"/>
      <c r="CW295" s="108"/>
      <c r="CX295" s="108"/>
      <c r="CY295" s="108"/>
      <c r="CZ295" s="108"/>
      <c r="DA295" s="108"/>
      <c r="DB295" s="108"/>
      <c r="DC295" s="108"/>
      <c r="DD295" s="108"/>
      <c r="DE295" s="108"/>
      <c r="DF295" s="108"/>
      <c r="DG295" s="108"/>
      <c r="DH295" s="108"/>
      <c r="DI295" s="108"/>
      <c r="DJ295" s="108"/>
      <c r="DK295" s="108"/>
      <c r="DL295" s="108"/>
      <c r="DM295" s="108"/>
      <c r="DN295" s="108"/>
      <c r="DO295" s="108"/>
      <c r="DP295" s="108"/>
      <c r="DQ295" s="108"/>
      <c r="DR295" s="108"/>
      <c r="DS295" s="108"/>
      <c r="DT295" s="108"/>
      <c r="DU295" s="108"/>
      <c r="DV295" s="108"/>
      <c r="DW295" s="108"/>
      <c r="DX295" s="108"/>
      <c r="DY295" s="108"/>
      <c r="DZ295" s="108"/>
      <c r="EA295" s="108"/>
      <c r="EB295" s="108"/>
      <c r="EC295" s="108"/>
      <c r="ED295" s="108"/>
      <c r="EE295" s="108"/>
      <c r="EF295" s="108"/>
      <c r="EG295" s="108"/>
      <c r="EH295" s="108"/>
      <c r="EI295" s="108"/>
      <c r="EJ295" s="108"/>
      <c r="EK295" s="108"/>
      <c r="EL295" s="108"/>
      <c r="EM295" s="108"/>
      <c r="EN295" s="108"/>
      <c r="EO295" s="108"/>
      <c r="EP295" s="108"/>
      <c r="EQ295" s="108"/>
      <c r="ER295" s="108"/>
      <c r="ES295" s="108"/>
      <c r="ET295" s="108"/>
      <c r="EU295" s="108"/>
      <c r="EV295" s="108"/>
      <c r="EW295" s="108"/>
      <c r="EX295" s="108"/>
      <c r="EY295" s="108"/>
      <c r="EZ295" s="108"/>
      <c r="FA295" s="108"/>
      <c r="FB295" s="108"/>
      <c r="FC295" s="108"/>
      <c r="FD295" s="108"/>
      <c r="FE295" s="108"/>
      <c r="FF295" s="108"/>
      <c r="FG295" s="108"/>
      <c r="FH295" s="108"/>
      <c r="FI295" s="108"/>
      <c r="FJ295" s="108"/>
      <c r="FK295" s="108"/>
      <c r="FL295" s="108"/>
      <c r="FM295" s="108"/>
      <c r="FN295" s="108"/>
      <c r="FO295" s="108"/>
      <c r="FP295" s="108"/>
      <c r="FQ295" s="108"/>
      <c r="FR295" s="108"/>
      <c r="FS295" s="108"/>
      <c r="FT295" s="108"/>
      <c r="FU295" s="108"/>
      <c r="FV295" s="108"/>
      <c r="FW295" s="108"/>
      <c r="FX295" s="108"/>
      <c r="FY295" s="108"/>
      <c r="FZ295" s="108"/>
      <c r="GA295" s="108"/>
      <c r="GB295" s="108"/>
      <c r="GC295" s="108"/>
      <c r="GD295" s="108"/>
      <c r="GE295" s="108"/>
      <c r="GF295" s="108"/>
      <c r="GG295" s="108"/>
      <c r="GH295" s="108"/>
      <c r="GI295" s="108"/>
      <c r="GJ295" s="108"/>
      <c r="GK295" s="108"/>
      <c r="GL295" s="108"/>
      <c r="GM295" s="108"/>
      <c r="GN295" s="108"/>
      <c r="GO295" s="108"/>
      <c r="GP295" s="108"/>
      <c r="GQ295" s="108"/>
      <c r="GR295" s="108"/>
      <c r="GS295" s="108"/>
      <c r="GT295" s="108"/>
      <c r="GU295" s="108"/>
      <c r="GV295" s="108"/>
      <c r="GW295" s="108"/>
      <c r="GX295" s="108"/>
      <c r="GY295" s="108"/>
      <c r="GZ295" s="108"/>
      <c r="HA295" s="108"/>
      <c r="HB295" s="108"/>
      <c r="HC295" s="108"/>
      <c r="HD295" s="108"/>
      <c r="HE295" s="108"/>
      <c r="HF295" s="108"/>
      <c r="HG295" s="108"/>
      <c r="HH295" s="108"/>
      <c r="HI295" s="108"/>
      <c r="HJ295" s="108"/>
      <c r="HK295" s="108"/>
      <c r="HL295" s="108"/>
      <c r="HM295" s="108"/>
      <c r="HN295" s="108"/>
      <c r="HO295" s="108"/>
      <c r="HP295" s="108"/>
      <c r="HQ295" s="108"/>
      <c r="HR295" s="108"/>
      <c r="HS295" s="108"/>
      <c r="HT295" s="108"/>
      <c r="HU295" s="108"/>
      <c r="HV295" s="108"/>
      <c r="HW295" s="108"/>
      <c r="HX295" s="108"/>
      <c r="HY295" s="108"/>
      <c r="HZ295" s="108"/>
      <c r="IA295" s="108"/>
      <c r="IB295" s="108"/>
      <c r="IC295" s="108"/>
      <c r="ID295" s="108"/>
      <c r="IE295" s="108"/>
      <c r="IF295" s="108"/>
      <c r="IG295" s="108"/>
      <c r="IH295" s="108"/>
      <c r="II295" s="108"/>
      <c r="IJ295" s="108"/>
      <c r="IK295" s="108"/>
      <c r="IL295" s="108"/>
      <c r="IM295" s="108"/>
      <c r="IN295" s="108"/>
      <c r="IO295" s="108"/>
      <c r="IP295" s="108"/>
      <c r="IQ295" s="108"/>
      <c r="IR295" s="108"/>
      <c r="IS295" s="108"/>
      <c r="IT295" s="108"/>
      <c r="IU295" s="108"/>
      <c r="IV295" s="108"/>
      <c r="IW295" s="108"/>
      <c r="IX295" s="108"/>
      <c r="IY295" s="108"/>
      <c r="IZ295" s="108"/>
      <c r="JA295" s="108"/>
      <c r="JB295" s="108"/>
      <c r="JC295" s="108"/>
      <c r="JD295" s="108"/>
      <c r="JE295" s="108"/>
      <c r="JF295" s="108"/>
      <c r="JG295" s="108"/>
      <c r="JH295" s="108"/>
      <c r="JI295" s="108"/>
      <c r="JJ295" s="108"/>
      <c r="JK295" s="108"/>
      <c r="JL295" s="108"/>
      <c r="JM295" s="108"/>
      <c r="JN295" s="108"/>
      <c r="JO295" s="108"/>
      <c r="JP295" s="108"/>
      <c r="JQ295" s="108"/>
      <c r="JR295" s="108"/>
      <c r="JS295" s="108"/>
      <c r="JT295" s="108"/>
      <c r="JU295" s="108"/>
      <c r="JV295" s="108"/>
      <c r="JW295" s="108"/>
      <c r="JX295" s="108"/>
      <c r="JY295" s="108"/>
      <c r="JZ295" s="108"/>
      <c r="KA295" s="108"/>
      <c r="KB295" s="108"/>
      <c r="KC295" s="108"/>
      <c r="KD295" s="108"/>
      <c r="KE295" s="108"/>
      <c r="KF295" s="108"/>
      <c r="KG295" s="108"/>
      <c r="KH295" s="108"/>
      <c r="KI295" s="108"/>
      <c r="KJ295" s="108"/>
      <c r="KK295" s="108"/>
      <c r="KL295" s="108"/>
      <c r="KM295" s="108"/>
      <c r="KN295" s="108"/>
      <c r="KO295" s="108"/>
      <c r="KP295" s="108"/>
      <c r="KQ295" s="108"/>
      <c r="KR295" s="108"/>
      <c r="KS295" s="108"/>
      <c r="KT295" s="108"/>
      <c r="KU295" s="108"/>
      <c r="KV295" s="108"/>
      <c r="KW295" s="108"/>
      <c r="KX295" s="108"/>
      <c r="KY295" s="108"/>
      <c r="KZ295" s="108"/>
      <c r="LA295" s="108"/>
      <c r="LB295" s="108"/>
      <c r="LC295" s="108"/>
      <c r="LD295" s="108"/>
      <c r="LE295" s="108"/>
      <c r="LF295" s="108"/>
      <c r="LG295" s="108"/>
      <c r="LH295" s="108"/>
      <c r="LI295" s="108"/>
      <c r="LJ295" s="108"/>
      <c r="LK295" s="108"/>
      <c r="LL295" s="108"/>
      <c r="LM295" s="108"/>
      <c r="LN295" s="108"/>
      <c r="LO295" s="108"/>
      <c r="LP295" s="108"/>
      <c r="LQ295" s="108"/>
      <c r="LR295" s="108"/>
      <c r="LS295" s="108"/>
      <c r="LT295" s="108"/>
      <c r="LU295" s="108"/>
      <c r="LV295" s="108"/>
      <c r="LW295" s="108"/>
      <c r="LX295" s="108"/>
      <c r="LY295" s="108"/>
      <c r="LZ295" s="108"/>
      <c r="MA295" s="108"/>
      <c r="MB295" s="108"/>
      <c r="MC295" s="108"/>
      <c r="MD295" s="108"/>
      <c r="ME295" s="108"/>
    </row>
    <row r="296" spans="1:343">
      <c r="A296" s="3"/>
      <c r="B296" s="438"/>
      <c r="C296" s="438"/>
      <c r="D296" s="438"/>
      <c r="E296" s="438"/>
      <c r="F296" s="438"/>
      <c r="G296" s="438"/>
      <c r="H296" s="438"/>
      <c r="I296" s="438"/>
      <c r="J296" s="438"/>
      <c r="K296" s="438"/>
      <c r="L296" s="438"/>
      <c r="M296" s="438"/>
      <c r="N296" s="438"/>
      <c r="O296" s="438"/>
      <c r="P296" s="438"/>
      <c r="Q296" s="438"/>
      <c r="R296" s="438"/>
      <c r="S296" s="438"/>
      <c r="T296" s="438"/>
      <c r="U296" s="438"/>
      <c r="V296" s="438"/>
      <c r="W296" s="438"/>
      <c r="X296" s="438"/>
      <c r="Y296" s="438"/>
      <c r="Z296" s="438"/>
      <c r="AA296" s="438"/>
      <c r="AB296" s="438"/>
      <c r="AC296" s="438"/>
      <c r="AD296" s="438"/>
      <c r="AE296" s="154"/>
      <c r="AF296" s="154"/>
      <c r="AG296" s="154"/>
      <c r="AH296" s="154"/>
      <c r="AI296" s="154"/>
      <c r="AJ296" s="108"/>
      <c r="AK296" s="154"/>
      <c r="AL296" s="108"/>
      <c r="AM296" s="108"/>
      <c r="AN296" s="108"/>
      <c r="AO296" s="108"/>
      <c r="AP296" s="108"/>
      <c r="AQ296" s="108"/>
      <c r="AR296" s="108"/>
      <c r="AS296" s="108"/>
      <c r="AT296" s="108"/>
      <c r="AU296" s="108"/>
      <c r="AV296" s="108"/>
      <c r="AW296" s="108"/>
      <c r="AX296" s="108"/>
      <c r="AY296" s="108"/>
      <c r="AZ296" s="108"/>
      <c r="BA296" s="108"/>
      <c r="BB296" s="108"/>
      <c r="BC296" s="108"/>
      <c r="BD296" s="108"/>
      <c r="BE296" s="108"/>
      <c r="BF296" s="108"/>
      <c r="BG296" s="108"/>
      <c r="BH296" s="108"/>
      <c r="BI296" s="108"/>
      <c r="BJ296" s="108"/>
      <c r="BK296" s="108"/>
      <c r="BL296" s="108"/>
      <c r="BM296" s="108"/>
      <c r="BN296" s="108"/>
      <c r="BO296" s="108"/>
      <c r="BP296" s="108"/>
      <c r="BQ296" s="108"/>
      <c r="BR296" s="108"/>
      <c r="BS296" s="108"/>
      <c r="BT296" s="108"/>
      <c r="BU296" s="108"/>
      <c r="BV296" s="108"/>
      <c r="BW296" s="108"/>
      <c r="BX296" s="108"/>
      <c r="BY296" s="108"/>
      <c r="BZ296" s="108"/>
      <c r="CA296" s="108"/>
      <c r="CB296" s="108"/>
      <c r="CC296" s="108"/>
      <c r="CD296" s="108"/>
      <c r="CE296" s="108"/>
      <c r="CF296" s="108"/>
      <c r="CG296" s="108"/>
      <c r="CH296" s="108"/>
      <c r="CI296" s="108"/>
      <c r="CJ296" s="108"/>
      <c r="CK296" s="108"/>
      <c r="CL296" s="108"/>
      <c r="CM296" s="108"/>
      <c r="CN296" s="108"/>
      <c r="CO296" s="108"/>
      <c r="CP296" s="108"/>
      <c r="CQ296" s="108"/>
      <c r="CR296" s="108"/>
      <c r="CS296" s="108"/>
      <c r="CT296" s="108"/>
      <c r="CU296" s="108"/>
      <c r="CV296" s="108"/>
      <c r="CW296" s="108"/>
      <c r="CX296" s="108"/>
      <c r="CY296" s="108"/>
      <c r="CZ296" s="108"/>
      <c r="DA296" s="108"/>
      <c r="DB296" s="108"/>
      <c r="DC296" s="108"/>
      <c r="DD296" s="108"/>
      <c r="DE296" s="108"/>
      <c r="DF296" s="108"/>
      <c r="DG296" s="108"/>
      <c r="DH296" s="108"/>
      <c r="DI296" s="108"/>
      <c r="DJ296" s="108"/>
      <c r="DK296" s="108"/>
      <c r="DL296" s="108"/>
      <c r="DM296" s="108"/>
      <c r="DN296" s="108"/>
      <c r="DO296" s="108"/>
      <c r="DP296" s="108"/>
      <c r="DQ296" s="108"/>
      <c r="DR296" s="108"/>
      <c r="DS296" s="108"/>
      <c r="DT296" s="108"/>
      <c r="DU296" s="108"/>
      <c r="DV296" s="108"/>
      <c r="DW296" s="108"/>
      <c r="DX296" s="108"/>
      <c r="DY296" s="108"/>
      <c r="DZ296" s="108"/>
      <c r="EA296" s="108"/>
      <c r="EB296" s="108"/>
      <c r="EC296" s="108"/>
      <c r="ED296" s="108"/>
      <c r="EE296" s="108"/>
      <c r="EF296" s="108"/>
      <c r="EG296" s="108"/>
      <c r="EH296" s="108"/>
      <c r="EI296" s="108"/>
      <c r="EJ296" s="108"/>
      <c r="EK296" s="108"/>
      <c r="EL296" s="108"/>
      <c r="EM296" s="108"/>
      <c r="EN296" s="108"/>
      <c r="EO296" s="108"/>
      <c r="EP296" s="108"/>
      <c r="EQ296" s="108"/>
      <c r="ER296" s="108"/>
      <c r="ES296" s="108"/>
      <c r="ET296" s="108"/>
      <c r="EU296" s="108"/>
      <c r="EV296" s="108"/>
      <c r="EW296" s="108"/>
      <c r="EX296" s="108"/>
      <c r="EY296" s="108"/>
      <c r="EZ296" s="108"/>
      <c r="FA296" s="108"/>
      <c r="FB296" s="108"/>
      <c r="FC296" s="108"/>
      <c r="FD296" s="108"/>
      <c r="FE296" s="108"/>
      <c r="FF296" s="108"/>
      <c r="FG296" s="108"/>
      <c r="FH296" s="108"/>
      <c r="FI296" s="108"/>
      <c r="FJ296" s="108"/>
      <c r="FK296" s="108"/>
      <c r="FL296" s="108"/>
      <c r="FM296" s="108"/>
      <c r="FN296" s="108"/>
      <c r="FO296" s="108"/>
      <c r="FP296" s="108"/>
      <c r="FQ296" s="108"/>
      <c r="FR296" s="108"/>
      <c r="FS296" s="108"/>
      <c r="FT296" s="108"/>
      <c r="FU296" s="108"/>
      <c r="FV296" s="108"/>
      <c r="FW296" s="108"/>
      <c r="FX296" s="108"/>
      <c r="FY296" s="108"/>
      <c r="FZ296" s="108"/>
      <c r="GA296" s="108"/>
      <c r="GB296" s="108"/>
      <c r="GC296" s="108"/>
      <c r="GD296" s="108"/>
      <c r="GE296" s="108"/>
      <c r="GF296" s="108"/>
      <c r="GG296" s="108"/>
      <c r="GH296" s="108"/>
      <c r="GI296" s="108"/>
      <c r="GJ296" s="108"/>
      <c r="GK296" s="108"/>
      <c r="GL296" s="108"/>
      <c r="GM296" s="108"/>
      <c r="GN296" s="108"/>
      <c r="GO296" s="108"/>
      <c r="GP296" s="108"/>
      <c r="GQ296" s="108"/>
      <c r="GR296" s="108"/>
      <c r="GS296" s="108"/>
      <c r="GT296" s="108"/>
      <c r="GU296" s="108"/>
      <c r="GV296" s="108"/>
      <c r="GW296" s="108"/>
      <c r="GX296" s="108"/>
      <c r="GY296" s="108"/>
      <c r="GZ296" s="108"/>
      <c r="HA296" s="108"/>
      <c r="HB296" s="108"/>
      <c r="HC296" s="108"/>
      <c r="HD296" s="108"/>
      <c r="HE296" s="108"/>
      <c r="HF296" s="108"/>
      <c r="HG296" s="108"/>
      <c r="HH296" s="108"/>
      <c r="HI296" s="108"/>
      <c r="HJ296" s="108"/>
      <c r="HK296" s="108"/>
      <c r="HL296" s="108"/>
      <c r="HM296" s="108"/>
      <c r="HN296" s="108"/>
      <c r="HO296" s="108"/>
      <c r="HP296" s="108"/>
      <c r="HQ296" s="108"/>
      <c r="HR296" s="108"/>
      <c r="HS296" s="108"/>
      <c r="HT296" s="108"/>
      <c r="HU296" s="108"/>
      <c r="HV296" s="108"/>
      <c r="HW296" s="108"/>
      <c r="HX296" s="108"/>
      <c r="HY296" s="108"/>
      <c r="HZ296" s="108"/>
      <c r="IA296" s="108"/>
      <c r="IB296" s="108"/>
      <c r="IC296" s="108"/>
      <c r="ID296" s="108"/>
      <c r="IE296" s="108"/>
      <c r="IF296" s="108"/>
      <c r="IG296" s="108"/>
      <c r="IH296" s="108"/>
      <c r="II296" s="108"/>
      <c r="IJ296" s="108"/>
      <c r="IK296" s="108"/>
      <c r="IL296" s="108"/>
      <c r="IM296" s="108"/>
      <c r="IN296" s="108"/>
      <c r="IO296" s="108"/>
      <c r="IP296" s="108"/>
      <c r="IQ296" s="108"/>
      <c r="IR296" s="108"/>
      <c r="IS296" s="108"/>
      <c r="IT296" s="108"/>
      <c r="IU296" s="108"/>
      <c r="IV296" s="108"/>
      <c r="IW296" s="108"/>
      <c r="IX296" s="108"/>
      <c r="IY296" s="108"/>
      <c r="IZ296" s="108"/>
      <c r="JA296" s="108"/>
      <c r="JB296" s="108"/>
      <c r="JC296" s="108"/>
      <c r="JD296" s="108"/>
      <c r="JE296" s="108"/>
      <c r="JF296" s="108"/>
      <c r="JG296" s="108"/>
      <c r="JH296" s="108"/>
      <c r="JI296" s="108"/>
      <c r="JJ296" s="108"/>
      <c r="JK296" s="108"/>
      <c r="JL296" s="108"/>
      <c r="JM296" s="108"/>
      <c r="JN296" s="108"/>
      <c r="JO296" s="108"/>
      <c r="JP296" s="108"/>
      <c r="JQ296" s="108"/>
      <c r="JR296" s="108"/>
      <c r="JS296" s="108"/>
      <c r="JT296" s="108"/>
      <c r="JU296" s="108"/>
      <c r="JV296" s="108"/>
      <c r="JW296" s="108"/>
      <c r="JX296" s="108"/>
      <c r="JY296" s="108"/>
      <c r="JZ296" s="108"/>
      <c r="KA296" s="108"/>
      <c r="KB296" s="108"/>
      <c r="KC296" s="108"/>
      <c r="KD296" s="108"/>
      <c r="KE296" s="108"/>
      <c r="KF296" s="108"/>
      <c r="KG296" s="108"/>
      <c r="KH296" s="108"/>
      <c r="KI296" s="108"/>
      <c r="KJ296" s="108"/>
      <c r="KK296" s="108"/>
      <c r="KL296" s="108"/>
      <c r="KM296" s="108"/>
      <c r="KN296" s="108"/>
      <c r="KO296" s="108"/>
      <c r="KP296" s="108"/>
      <c r="KQ296" s="108"/>
      <c r="KR296" s="108"/>
      <c r="KS296" s="108"/>
      <c r="KT296" s="108"/>
      <c r="KU296" s="108"/>
      <c r="KV296" s="108"/>
      <c r="KW296" s="108"/>
      <c r="KX296" s="108"/>
      <c r="KY296" s="108"/>
      <c r="KZ296" s="108"/>
      <c r="LA296" s="108"/>
      <c r="LB296" s="108"/>
      <c r="LC296" s="108"/>
      <c r="LD296" s="108"/>
      <c r="LE296" s="108"/>
      <c r="LF296" s="108"/>
      <c r="LG296" s="108"/>
      <c r="LH296" s="108"/>
      <c r="LI296" s="108"/>
      <c r="LJ296" s="108"/>
      <c r="LK296" s="108"/>
      <c r="LL296" s="108"/>
      <c r="LM296" s="108"/>
      <c r="LN296" s="108"/>
      <c r="LO296" s="108"/>
      <c r="LP296" s="108"/>
      <c r="LQ296" s="108"/>
      <c r="LR296" s="108"/>
      <c r="LS296" s="108"/>
      <c r="LT296" s="108"/>
      <c r="LU296" s="108"/>
      <c r="LV296" s="108"/>
      <c r="LW296" s="108"/>
      <c r="LX296" s="108"/>
      <c r="LY296" s="108"/>
      <c r="LZ296" s="108"/>
      <c r="MA296" s="108"/>
      <c r="MB296" s="108"/>
      <c r="MC296" s="108"/>
      <c r="MD296" s="108"/>
      <c r="ME296" s="108"/>
    </row>
    <row r="297" spans="1:343">
      <c r="A297" s="3"/>
      <c r="B297" s="438"/>
      <c r="C297" s="438"/>
      <c r="D297" s="438"/>
      <c r="E297" s="438"/>
      <c r="F297" s="438"/>
      <c r="G297" s="438"/>
      <c r="H297" s="438"/>
      <c r="I297" s="438"/>
      <c r="J297" s="438"/>
      <c r="K297" s="438"/>
      <c r="L297" s="438"/>
      <c r="M297" s="438"/>
      <c r="N297" s="438"/>
      <c r="O297" s="438"/>
      <c r="P297" s="438"/>
      <c r="Q297" s="438"/>
      <c r="R297" s="438"/>
      <c r="S297" s="438"/>
      <c r="T297" s="438"/>
      <c r="U297" s="438"/>
      <c r="V297" s="438"/>
      <c r="W297" s="438"/>
      <c r="X297" s="438"/>
      <c r="Y297" s="438"/>
      <c r="Z297" s="438"/>
      <c r="AA297" s="438"/>
      <c r="AB297" s="438"/>
      <c r="AC297" s="438"/>
      <c r="AD297" s="438"/>
      <c r="AE297" s="154"/>
      <c r="AF297" s="154"/>
      <c r="AG297" s="154"/>
      <c r="AH297" s="154"/>
      <c r="AI297" s="154"/>
      <c r="AJ297" s="108"/>
      <c r="AK297" s="154"/>
      <c r="AL297" s="108"/>
      <c r="AM297" s="108"/>
      <c r="AN297" s="108"/>
      <c r="AO297" s="108"/>
      <c r="AP297" s="108"/>
      <c r="AQ297" s="108"/>
      <c r="AR297" s="108"/>
      <c r="AS297" s="108"/>
      <c r="AT297" s="108"/>
      <c r="AU297" s="108"/>
      <c r="AV297" s="108"/>
      <c r="AW297" s="108"/>
      <c r="AX297" s="108"/>
      <c r="AY297" s="108"/>
      <c r="AZ297" s="108"/>
      <c r="BA297" s="108"/>
      <c r="BB297" s="108"/>
      <c r="BC297" s="108"/>
      <c r="BD297" s="108"/>
      <c r="BE297" s="108"/>
      <c r="BF297" s="108"/>
      <c r="BG297" s="108"/>
      <c r="BH297" s="108"/>
      <c r="BI297" s="108"/>
      <c r="BJ297" s="108"/>
      <c r="BK297" s="108"/>
      <c r="BL297" s="108"/>
      <c r="BM297" s="108"/>
      <c r="BN297" s="108"/>
      <c r="BO297" s="108"/>
      <c r="BP297" s="108"/>
      <c r="BQ297" s="108"/>
      <c r="BR297" s="108"/>
      <c r="BS297" s="108"/>
      <c r="BT297" s="108"/>
      <c r="BU297" s="108"/>
      <c r="BV297" s="108"/>
      <c r="BW297" s="108"/>
      <c r="BX297" s="108"/>
      <c r="BY297" s="108"/>
      <c r="BZ297" s="108"/>
      <c r="CA297" s="108"/>
      <c r="CB297" s="108"/>
      <c r="CC297" s="108"/>
      <c r="CD297" s="108"/>
      <c r="CE297" s="108"/>
      <c r="CF297" s="108"/>
      <c r="CG297" s="108"/>
      <c r="CH297" s="108"/>
      <c r="CI297" s="108"/>
      <c r="CJ297" s="108"/>
      <c r="CK297" s="108"/>
      <c r="CL297" s="108"/>
      <c r="CM297" s="108"/>
      <c r="CN297" s="108"/>
      <c r="CO297" s="108"/>
      <c r="CP297" s="108"/>
      <c r="CQ297" s="108"/>
      <c r="CR297" s="108"/>
      <c r="CS297" s="108"/>
      <c r="CT297" s="108"/>
      <c r="CU297" s="108"/>
      <c r="CV297" s="108"/>
      <c r="CW297" s="108"/>
      <c r="CX297" s="108"/>
      <c r="CY297" s="108"/>
      <c r="CZ297" s="108"/>
      <c r="DA297" s="108"/>
      <c r="DB297" s="108"/>
      <c r="DC297" s="108"/>
      <c r="DD297" s="108"/>
      <c r="DE297" s="108"/>
      <c r="DF297" s="108"/>
      <c r="DG297" s="108"/>
      <c r="DH297" s="108"/>
      <c r="DI297" s="108"/>
      <c r="DJ297" s="108"/>
      <c r="DK297" s="108"/>
      <c r="DL297" s="108"/>
      <c r="DM297" s="108"/>
      <c r="DN297" s="108"/>
      <c r="DO297" s="108"/>
      <c r="DP297" s="108"/>
      <c r="DQ297" s="108"/>
      <c r="DR297" s="108"/>
      <c r="DS297" s="108"/>
      <c r="DT297" s="108"/>
      <c r="DU297" s="108"/>
      <c r="DV297" s="108"/>
      <c r="DW297" s="108"/>
      <c r="DX297" s="108"/>
      <c r="DY297" s="108"/>
      <c r="DZ297" s="108"/>
      <c r="EA297" s="108"/>
      <c r="EB297" s="108"/>
      <c r="EC297" s="108"/>
      <c r="ED297" s="108"/>
      <c r="EE297" s="108"/>
      <c r="EF297" s="108"/>
      <c r="EG297" s="108"/>
      <c r="EH297" s="108"/>
      <c r="EI297" s="108"/>
      <c r="EJ297" s="108"/>
      <c r="EK297" s="108"/>
      <c r="EL297" s="108"/>
      <c r="EM297" s="108"/>
      <c r="EN297" s="108"/>
      <c r="EO297" s="108"/>
      <c r="EP297" s="108"/>
      <c r="EQ297" s="108"/>
      <c r="ER297" s="108"/>
      <c r="ES297" s="108"/>
      <c r="ET297" s="108"/>
      <c r="EU297" s="108"/>
      <c r="EV297" s="108"/>
      <c r="EW297" s="108"/>
      <c r="EX297" s="108"/>
      <c r="EY297" s="108"/>
      <c r="EZ297" s="108"/>
      <c r="FA297" s="108"/>
      <c r="FB297" s="108"/>
      <c r="FC297" s="108"/>
      <c r="FD297" s="108"/>
      <c r="FE297" s="108"/>
      <c r="FF297" s="108"/>
      <c r="FG297" s="108"/>
      <c r="FH297" s="108"/>
      <c r="FI297" s="108"/>
      <c r="FJ297" s="108"/>
      <c r="FK297" s="108"/>
      <c r="FL297" s="108"/>
      <c r="FM297" s="108"/>
      <c r="FN297" s="108"/>
      <c r="FO297" s="108"/>
      <c r="FP297" s="108"/>
      <c r="FQ297" s="108"/>
      <c r="FR297" s="108"/>
      <c r="FS297" s="108"/>
      <c r="FT297" s="108"/>
      <c r="FU297" s="108"/>
      <c r="FV297" s="108"/>
      <c r="FW297" s="108"/>
      <c r="FX297" s="108"/>
      <c r="FY297" s="108"/>
      <c r="FZ297" s="108"/>
      <c r="GA297" s="108"/>
      <c r="GB297" s="108"/>
      <c r="GC297" s="108"/>
      <c r="GD297" s="108"/>
      <c r="GE297" s="108"/>
      <c r="GF297" s="108"/>
      <c r="GG297" s="108"/>
      <c r="GH297" s="108"/>
      <c r="GI297" s="108"/>
      <c r="GJ297" s="108"/>
      <c r="GK297" s="108"/>
      <c r="GL297" s="108"/>
      <c r="GM297" s="108"/>
      <c r="GN297" s="108"/>
      <c r="GO297" s="108"/>
      <c r="GP297" s="108"/>
      <c r="GQ297" s="108"/>
      <c r="GR297" s="108"/>
      <c r="GS297" s="108"/>
      <c r="GT297" s="108"/>
      <c r="GU297" s="108"/>
      <c r="GV297" s="108"/>
      <c r="GW297" s="108"/>
      <c r="GX297" s="108"/>
      <c r="GY297" s="108"/>
      <c r="GZ297" s="108"/>
      <c r="HA297" s="108"/>
      <c r="HB297" s="108"/>
      <c r="HC297" s="108"/>
      <c r="HD297" s="108"/>
      <c r="HE297" s="108"/>
      <c r="HF297" s="108"/>
      <c r="HG297" s="108"/>
      <c r="HH297" s="108"/>
      <c r="HI297" s="108"/>
      <c r="HJ297" s="108"/>
      <c r="HK297" s="108"/>
      <c r="HL297" s="108"/>
      <c r="HM297" s="108"/>
      <c r="HN297" s="108"/>
      <c r="HO297" s="108"/>
      <c r="HP297" s="108"/>
      <c r="HQ297" s="108"/>
      <c r="HR297" s="108"/>
      <c r="HS297" s="108"/>
      <c r="HT297" s="108"/>
      <c r="HU297" s="108"/>
      <c r="HV297" s="108"/>
      <c r="HW297" s="108"/>
      <c r="HX297" s="108"/>
      <c r="HY297" s="108"/>
      <c r="HZ297" s="108"/>
      <c r="IA297" s="108"/>
      <c r="IB297" s="108"/>
      <c r="IC297" s="108"/>
      <c r="ID297" s="108"/>
      <c r="IE297" s="108"/>
      <c r="IF297" s="108"/>
      <c r="IG297" s="108"/>
      <c r="IH297" s="108"/>
      <c r="II297" s="108"/>
      <c r="IJ297" s="108"/>
      <c r="IK297" s="108"/>
      <c r="IL297" s="108"/>
      <c r="IM297" s="108"/>
      <c r="IN297" s="108"/>
      <c r="IO297" s="108"/>
      <c r="IP297" s="108"/>
      <c r="IQ297" s="108"/>
      <c r="IR297" s="108"/>
      <c r="IS297" s="108"/>
      <c r="IT297" s="108"/>
      <c r="IU297" s="108"/>
      <c r="IV297" s="108"/>
      <c r="IW297" s="108"/>
      <c r="IX297" s="108"/>
      <c r="IY297" s="108"/>
      <c r="IZ297" s="108"/>
      <c r="JA297" s="108"/>
      <c r="JB297" s="108"/>
      <c r="JC297" s="108"/>
      <c r="JD297" s="108"/>
      <c r="JE297" s="108"/>
      <c r="JF297" s="108"/>
      <c r="JG297" s="108"/>
      <c r="JH297" s="108"/>
      <c r="JI297" s="108"/>
      <c r="JJ297" s="108"/>
      <c r="JK297" s="108"/>
      <c r="JL297" s="108"/>
      <c r="JM297" s="108"/>
      <c r="JN297" s="108"/>
      <c r="JO297" s="108"/>
      <c r="JP297" s="108"/>
      <c r="JQ297" s="108"/>
      <c r="JR297" s="108"/>
      <c r="JS297" s="108"/>
      <c r="JT297" s="108"/>
      <c r="JU297" s="108"/>
      <c r="JV297" s="108"/>
      <c r="JW297" s="108"/>
      <c r="JX297" s="108"/>
      <c r="JY297" s="108"/>
      <c r="JZ297" s="108"/>
      <c r="KA297" s="108"/>
      <c r="KB297" s="108"/>
      <c r="KC297" s="108"/>
      <c r="KD297" s="108"/>
      <c r="KE297" s="108"/>
      <c r="KF297" s="108"/>
      <c r="KG297" s="108"/>
      <c r="KH297" s="108"/>
      <c r="KI297" s="108"/>
      <c r="KJ297" s="108"/>
      <c r="KK297" s="108"/>
      <c r="KL297" s="108"/>
      <c r="KM297" s="108"/>
      <c r="KN297" s="108"/>
      <c r="KO297" s="108"/>
      <c r="KP297" s="108"/>
      <c r="KQ297" s="108"/>
      <c r="KR297" s="108"/>
      <c r="KS297" s="108"/>
      <c r="KT297" s="108"/>
      <c r="KU297" s="108"/>
      <c r="KV297" s="108"/>
      <c r="KW297" s="108"/>
      <c r="KX297" s="108"/>
      <c r="KY297" s="108"/>
      <c r="KZ297" s="108"/>
      <c r="LA297" s="108"/>
      <c r="LB297" s="108"/>
      <c r="LC297" s="108"/>
      <c r="LD297" s="108"/>
      <c r="LE297" s="108"/>
      <c r="LF297" s="108"/>
      <c r="LG297" s="108"/>
      <c r="LH297" s="108"/>
      <c r="LI297" s="108"/>
      <c r="LJ297" s="108"/>
      <c r="LK297" s="108"/>
      <c r="LL297" s="108"/>
      <c r="LM297" s="108"/>
      <c r="LN297" s="108"/>
      <c r="LO297" s="108"/>
      <c r="LP297" s="108"/>
      <c r="LQ297" s="108"/>
      <c r="LR297" s="108"/>
      <c r="LS297" s="108"/>
      <c r="LT297" s="108"/>
      <c r="LU297" s="108"/>
      <c r="LV297" s="108"/>
      <c r="LW297" s="108"/>
      <c r="LX297" s="108"/>
      <c r="LY297" s="108"/>
      <c r="LZ297" s="108"/>
      <c r="MA297" s="108"/>
      <c r="MB297" s="108"/>
      <c r="MC297" s="108"/>
      <c r="MD297" s="108"/>
      <c r="ME297" s="108"/>
    </row>
    <row r="298" spans="1:343">
      <c r="A298" s="3"/>
      <c r="B298" s="438"/>
      <c r="C298" s="438"/>
      <c r="D298" s="438"/>
      <c r="E298" s="438"/>
      <c r="F298" s="438"/>
      <c r="G298" s="438"/>
      <c r="H298" s="438"/>
      <c r="I298" s="438"/>
      <c r="J298" s="438"/>
      <c r="K298" s="438"/>
      <c r="L298" s="438"/>
      <c r="M298" s="438"/>
      <c r="N298" s="438"/>
      <c r="O298" s="438"/>
      <c r="P298" s="438"/>
      <c r="Q298" s="438"/>
      <c r="R298" s="438"/>
      <c r="S298" s="438"/>
      <c r="T298" s="438"/>
      <c r="U298" s="438"/>
      <c r="V298" s="438"/>
      <c r="W298" s="438"/>
      <c r="X298" s="438"/>
      <c r="Y298" s="438"/>
      <c r="Z298" s="438"/>
      <c r="AA298" s="438"/>
      <c r="AB298" s="438"/>
      <c r="AC298" s="438"/>
      <c r="AD298" s="438"/>
      <c r="AE298" s="154"/>
      <c r="AF298" s="154"/>
      <c r="AG298" s="154"/>
      <c r="AH298" s="154"/>
      <c r="AI298" s="154"/>
      <c r="AJ298" s="108"/>
      <c r="AK298" s="154"/>
      <c r="AL298" s="108"/>
      <c r="AM298" s="108"/>
      <c r="AN298" s="108"/>
      <c r="AO298" s="108"/>
      <c r="AP298" s="108"/>
      <c r="AQ298" s="108"/>
      <c r="AR298" s="108"/>
      <c r="AS298" s="108"/>
      <c r="AT298" s="108"/>
      <c r="AU298" s="108"/>
      <c r="AV298" s="108"/>
      <c r="AW298" s="108"/>
      <c r="AX298" s="108"/>
      <c r="AY298" s="108"/>
      <c r="AZ298" s="108"/>
      <c r="BA298" s="108"/>
      <c r="BB298" s="108"/>
      <c r="BC298" s="108"/>
      <c r="BD298" s="108"/>
      <c r="BE298" s="108"/>
      <c r="BF298" s="108"/>
      <c r="BG298" s="108"/>
      <c r="BH298" s="108"/>
      <c r="BI298" s="108"/>
      <c r="BJ298" s="108"/>
      <c r="BK298" s="108"/>
      <c r="BL298" s="108"/>
      <c r="BM298" s="108"/>
      <c r="BN298" s="108"/>
      <c r="BO298" s="108"/>
      <c r="BP298" s="108"/>
      <c r="BQ298" s="108"/>
      <c r="BR298" s="108"/>
      <c r="BS298" s="108"/>
      <c r="BT298" s="108"/>
      <c r="BU298" s="108"/>
      <c r="BV298" s="108"/>
      <c r="BW298" s="108"/>
      <c r="BX298" s="108"/>
      <c r="BY298" s="108"/>
      <c r="BZ298" s="108"/>
      <c r="CA298" s="108"/>
      <c r="CB298" s="108"/>
      <c r="CC298" s="108"/>
      <c r="CD298" s="108"/>
      <c r="CE298" s="108"/>
      <c r="CF298" s="108"/>
      <c r="CG298" s="108"/>
      <c r="CH298" s="108"/>
      <c r="CI298" s="108"/>
      <c r="CJ298" s="108"/>
      <c r="CK298" s="108"/>
      <c r="CL298" s="108"/>
      <c r="CM298" s="108"/>
      <c r="CN298" s="108"/>
      <c r="CO298" s="108"/>
      <c r="CP298" s="108"/>
      <c r="CQ298" s="108"/>
      <c r="CR298" s="108"/>
      <c r="CS298" s="108"/>
      <c r="CT298" s="108"/>
      <c r="CU298" s="108"/>
      <c r="CV298" s="108"/>
      <c r="CW298" s="108"/>
      <c r="CX298" s="108"/>
      <c r="CY298" s="108"/>
      <c r="CZ298" s="108"/>
      <c r="DA298" s="108"/>
      <c r="DB298" s="108"/>
      <c r="DC298" s="108"/>
      <c r="DD298" s="108"/>
      <c r="DE298" s="108"/>
      <c r="DF298" s="108"/>
      <c r="DG298" s="108"/>
      <c r="DH298" s="108"/>
      <c r="DI298" s="108"/>
      <c r="DJ298" s="108"/>
      <c r="DK298" s="108"/>
      <c r="DL298" s="108"/>
      <c r="DM298" s="108"/>
      <c r="DN298" s="108"/>
      <c r="DO298" s="108"/>
      <c r="DP298" s="108"/>
      <c r="DQ298" s="108"/>
      <c r="DR298" s="108"/>
      <c r="DS298" s="108"/>
      <c r="DT298" s="108"/>
      <c r="DU298" s="108"/>
      <c r="DV298" s="108"/>
      <c r="DW298" s="108"/>
      <c r="DX298" s="108"/>
      <c r="DY298" s="108"/>
      <c r="DZ298" s="108"/>
      <c r="EA298" s="108"/>
      <c r="EB298" s="108"/>
      <c r="EC298" s="108"/>
      <c r="ED298" s="108"/>
      <c r="EE298" s="108"/>
      <c r="EF298" s="108"/>
      <c r="EG298" s="108"/>
      <c r="EH298" s="108"/>
      <c r="EI298" s="108"/>
      <c r="EJ298" s="108"/>
      <c r="EK298" s="108"/>
      <c r="EL298" s="108"/>
      <c r="EM298" s="108"/>
      <c r="EN298" s="108"/>
      <c r="EO298" s="108"/>
      <c r="EP298" s="108"/>
      <c r="EQ298" s="108"/>
      <c r="ER298" s="108"/>
      <c r="ES298" s="108"/>
      <c r="ET298" s="108"/>
      <c r="EU298" s="108"/>
      <c r="EV298" s="108"/>
      <c r="EW298" s="108"/>
      <c r="EX298" s="108"/>
      <c r="EY298" s="108"/>
      <c r="EZ298" s="108"/>
      <c r="FA298" s="108"/>
      <c r="FB298" s="108"/>
      <c r="FC298" s="108"/>
      <c r="FD298" s="108"/>
      <c r="FE298" s="108"/>
      <c r="FF298" s="108"/>
      <c r="FG298" s="108"/>
      <c r="FH298" s="108"/>
      <c r="FI298" s="108"/>
      <c r="FJ298" s="108"/>
      <c r="FK298" s="108"/>
      <c r="FL298" s="108"/>
      <c r="FM298" s="108"/>
      <c r="FN298" s="108"/>
      <c r="FO298" s="108"/>
      <c r="FP298" s="108"/>
      <c r="FQ298" s="108"/>
      <c r="FR298" s="108"/>
      <c r="FS298" s="108"/>
      <c r="FT298" s="108"/>
      <c r="FU298" s="108"/>
      <c r="FV298" s="108"/>
      <c r="FW298" s="108"/>
      <c r="FX298" s="108"/>
      <c r="FY298" s="108"/>
      <c r="FZ298" s="108"/>
      <c r="GA298" s="108"/>
      <c r="GB298" s="108"/>
      <c r="GC298" s="108"/>
      <c r="GD298" s="108"/>
      <c r="GE298" s="108"/>
      <c r="GF298" s="108"/>
      <c r="GG298" s="108"/>
      <c r="GH298" s="108"/>
      <c r="GI298" s="108"/>
      <c r="GJ298" s="108"/>
      <c r="GK298" s="108"/>
      <c r="GL298" s="108"/>
      <c r="GM298" s="108"/>
      <c r="GN298" s="108"/>
      <c r="GO298" s="108"/>
      <c r="GP298" s="108"/>
      <c r="GQ298" s="108"/>
      <c r="GR298" s="108"/>
      <c r="GS298" s="108"/>
      <c r="GT298" s="108"/>
      <c r="GU298" s="108"/>
      <c r="GV298" s="108"/>
      <c r="GW298" s="108"/>
      <c r="GX298" s="108"/>
      <c r="GY298" s="108"/>
      <c r="GZ298" s="108"/>
      <c r="HA298" s="108"/>
      <c r="HB298" s="108"/>
      <c r="HC298" s="108"/>
      <c r="HD298" s="108"/>
      <c r="HE298" s="108"/>
      <c r="HF298" s="108"/>
      <c r="HG298" s="108"/>
      <c r="HH298" s="108"/>
      <c r="HI298" s="108"/>
      <c r="HJ298" s="108"/>
      <c r="HK298" s="108"/>
      <c r="HL298" s="108"/>
      <c r="HM298" s="108"/>
      <c r="HN298" s="108"/>
      <c r="HO298" s="108"/>
      <c r="HP298" s="108"/>
      <c r="HQ298" s="108"/>
      <c r="HR298" s="108"/>
      <c r="HS298" s="108"/>
      <c r="HT298" s="108"/>
      <c r="HU298" s="108"/>
      <c r="HV298" s="108"/>
      <c r="HW298" s="108"/>
      <c r="HX298" s="108"/>
      <c r="HY298" s="108"/>
      <c r="HZ298" s="108"/>
      <c r="IA298" s="108"/>
      <c r="IB298" s="108"/>
      <c r="IC298" s="108"/>
      <c r="ID298" s="108"/>
      <c r="IE298" s="108"/>
      <c r="IF298" s="108"/>
      <c r="IG298" s="108"/>
      <c r="IH298" s="108"/>
      <c r="II298" s="108"/>
      <c r="IJ298" s="108"/>
      <c r="IK298" s="108"/>
      <c r="IL298" s="108"/>
      <c r="IM298" s="108"/>
      <c r="IN298" s="108"/>
      <c r="IO298" s="108"/>
      <c r="IP298" s="108"/>
      <c r="IQ298" s="108"/>
      <c r="IR298" s="108"/>
      <c r="IS298" s="108"/>
      <c r="IT298" s="108"/>
      <c r="IU298" s="108"/>
      <c r="IV298" s="108"/>
      <c r="IW298" s="108"/>
      <c r="IX298" s="108"/>
      <c r="IY298" s="108"/>
      <c r="IZ298" s="108"/>
      <c r="JA298" s="108"/>
      <c r="JB298" s="108"/>
      <c r="JC298" s="108"/>
      <c r="JD298" s="108"/>
      <c r="JE298" s="108"/>
      <c r="JF298" s="108"/>
      <c r="JG298" s="108"/>
      <c r="JH298" s="108"/>
      <c r="JI298" s="108"/>
      <c r="JJ298" s="108"/>
      <c r="JK298" s="108"/>
      <c r="JL298" s="108"/>
      <c r="JM298" s="108"/>
      <c r="JN298" s="108"/>
      <c r="JO298" s="108"/>
      <c r="JP298" s="108"/>
      <c r="JQ298" s="108"/>
      <c r="JR298" s="108"/>
      <c r="JS298" s="108"/>
      <c r="JT298" s="108"/>
      <c r="JU298" s="108"/>
      <c r="JV298" s="108"/>
      <c r="JW298" s="108"/>
      <c r="JX298" s="108"/>
      <c r="JY298" s="108"/>
      <c r="JZ298" s="108"/>
      <c r="KA298" s="108"/>
      <c r="KB298" s="108"/>
      <c r="KC298" s="108"/>
      <c r="KD298" s="108"/>
      <c r="KE298" s="108"/>
      <c r="KF298" s="108"/>
      <c r="KG298" s="108"/>
      <c r="KH298" s="108"/>
      <c r="KI298" s="108"/>
      <c r="KJ298" s="108"/>
      <c r="KK298" s="108"/>
      <c r="KL298" s="108"/>
      <c r="KM298" s="108"/>
      <c r="KN298" s="108"/>
      <c r="KO298" s="108"/>
      <c r="KP298" s="108"/>
      <c r="KQ298" s="108"/>
      <c r="KR298" s="108"/>
      <c r="KS298" s="108"/>
      <c r="KT298" s="108"/>
      <c r="KU298" s="108"/>
      <c r="KV298" s="108"/>
      <c r="KW298" s="108"/>
      <c r="KX298" s="108"/>
      <c r="KY298" s="108"/>
      <c r="KZ298" s="108"/>
      <c r="LA298" s="108"/>
      <c r="LB298" s="108"/>
      <c r="LC298" s="108"/>
      <c r="LD298" s="108"/>
      <c r="LE298" s="108"/>
      <c r="LF298" s="108"/>
      <c r="LG298" s="108"/>
      <c r="LH298" s="108"/>
      <c r="LI298" s="108"/>
      <c r="LJ298" s="108"/>
      <c r="LK298" s="108"/>
      <c r="LL298" s="108"/>
      <c r="LM298" s="108"/>
      <c r="LN298" s="108"/>
      <c r="LO298" s="108"/>
      <c r="LP298" s="108"/>
      <c r="LQ298" s="108"/>
      <c r="LR298" s="108"/>
      <c r="LS298" s="108"/>
      <c r="LT298" s="108"/>
      <c r="LU298" s="108"/>
      <c r="LV298" s="108"/>
      <c r="LW298" s="108"/>
      <c r="LX298" s="108"/>
      <c r="LY298" s="108"/>
      <c r="LZ298" s="108"/>
      <c r="MA298" s="108"/>
      <c r="MB298" s="108"/>
      <c r="MC298" s="108"/>
      <c r="MD298" s="108"/>
      <c r="ME298" s="108"/>
    </row>
    <row r="299" spans="1:343">
      <c r="A299" s="3"/>
      <c r="B299" s="438"/>
      <c r="C299" s="438"/>
      <c r="D299" s="438"/>
      <c r="E299" s="438"/>
      <c r="F299" s="438"/>
      <c r="G299" s="438"/>
      <c r="H299" s="438"/>
      <c r="I299" s="438"/>
      <c r="J299" s="438"/>
      <c r="K299" s="438"/>
      <c r="L299" s="438"/>
      <c r="M299" s="438"/>
      <c r="N299" s="438"/>
      <c r="O299" s="438"/>
      <c r="P299" s="438"/>
      <c r="Q299" s="438"/>
      <c r="R299" s="438"/>
      <c r="S299" s="438"/>
      <c r="T299" s="438"/>
      <c r="U299" s="438"/>
      <c r="V299" s="438"/>
      <c r="W299" s="438"/>
      <c r="X299" s="438"/>
      <c r="Y299" s="438"/>
      <c r="Z299" s="438"/>
      <c r="AA299" s="438"/>
      <c r="AB299" s="438"/>
      <c r="AC299" s="438"/>
      <c r="AD299" s="438"/>
      <c r="AE299" s="154"/>
      <c r="AF299" s="154"/>
      <c r="AG299" s="154"/>
      <c r="AH299" s="154"/>
      <c r="AI299" s="154"/>
      <c r="AJ299" s="108"/>
      <c r="AK299" s="154"/>
      <c r="AL299" s="108"/>
      <c r="AM299" s="108"/>
      <c r="AN299" s="108"/>
      <c r="AO299" s="108"/>
      <c r="AP299" s="108"/>
      <c r="AQ299" s="108"/>
      <c r="AR299" s="108"/>
      <c r="AS299" s="108"/>
      <c r="AT299" s="108"/>
      <c r="AU299" s="108"/>
      <c r="AV299" s="108"/>
      <c r="AW299" s="108"/>
      <c r="AX299" s="108"/>
      <c r="AY299" s="108"/>
      <c r="AZ299" s="108"/>
      <c r="BA299" s="108"/>
      <c r="BB299" s="108"/>
      <c r="BC299" s="108"/>
      <c r="BD299" s="108"/>
      <c r="BE299" s="108"/>
      <c r="BF299" s="108"/>
      <c r="BG299" s="108"/>
      <c r="BH299" s="108"/>
      <c r="BI299" s="108"/>
      <c r="BJ299" s="108"/>
      <c r="BK299" s="108"/>
      <c r="BL299" s="108"/>
      <c r="BM299" s="108"/>
      <c r="BN299" s="108"/>
      <c r="BO299" s="108"/>
      <c r="BP299" s="108"/>
      <c r="BQ299" s="108"/>
      <c r="BR299" s="108"/>
      <c r="BS299" s="108"/>
      <c r="BT299" s="108"/>
      <c r="BU299" s="108"/>
      <c r="BV299" s="108"/>
      <c r="BW299" s="108"/>
      <c r="BX299" s="108"/>
      <c r="BY299" s="108"/>
      <c r="BZ299" s="108"/>
      <c r="CA299" s="108"/>
      <c r="CB299" s="108"/>
      <c r="CC299" s="108"/>
      <c r="CD299" s="108"/>
      <c r="CE299" s="108"/>
      <c r="CF299" s="108"/>
      <c r="CG299" s="108"/>
      <c r="CH299" s="108"/>
      <c r="CI299" s="108"/>
      <c r="CJ299" s="108"/>
      <c r="CK299" s="108"/>
      <c r="CL299" s="108"/>
      <c r="CM299" s="108"/>
      <c r="CN299" s="108"/>
      <c r="CO299" s="108"/>
      <c r="CP299" s="108"/>
      <c r="CQ299" s="108"/>
      <c r="CR299" s="108"/>
      <c r="CS299" s="108"/>
      <c r="CT299" s="108"/>
      <c r="CU299" s="108"/>
      <c r="CV299" s="108"/>
      <c r="CW299" s="108"/>
      <c r="CX299" s="108"/>
      <c r="CY299" s="108"/>
      <c r="CZ299" s="108"/>
      <c r="DA299" s="108"/>
      <c r="DB299" s="108"/>
      <c r="DC299" s="108"/>
      <c r="DD299" s="108"/>
      <c r="DE299" s="108"/>
      <c r="DF299" s="108"/>
      <c r="DG299" s="108"/>
      <c r="DH299" s="108"/>
      <c r="DI299" s="108"/>
      <c r="DJ299" s="108"/>
      <c r="DK299" s="108"/>
      <c r="DL299" s="108"/>
      <c r="DM299" s="108"/>
      <c r="DN299" s="108"/>
      <c r="DO299" s="108"/>
      <c r="DP299" s="108"/>
      <c r="DQ299" s="108"/>
      <c r="DR299" s="108"/>
      <c r="DS299" s="108"/>
      <c r="DT299" s="108"/>
      <c r="DU299" s="108"/>
      <c r="DV299" s="108"/>
      <c r="DW299" s="108"/>
      <c r="DX299" s="108"/>
      <c r="DY299" s="108"/>
      <c r="DZ299" s="108"/>
      <c r="EA299" s="108"/>
      <c r="EB299" s="108"/>
      <c r="EC299" s="108"/>
      <c r="ED299" s="108"/>
      <c r="EE299" s="108"/>
      <c r="EF299" s="108"/>
      <c r="EG299" s="108"/>
      <c r="EH299" s="108"/>
      <c r="EI299" s="108"/>
      <c r="EJ299" s="108"/>
      <c r="EK299" s="108"/>
      <c r="EL299" s="108"/>
      <c r="EM299" s="108"/>
      <c r="EN299" s="108"/>
      <c r="EO299" s="108"/>
      <c r="EP299" s="108"/>
      <c r="EQ299" s="108"/>
      <c r="ER299" s="108"/>
      <c r="ES299" s="108"/>
      <c r="ET299" s="108"/>
      <c r="EU299" s="108"/>
      <c r="EV299" s="108"/>
      <c r="EW299" s="108"/>
      <c r="EX299" s="108"/>
      <c r="EY299" s="108"/>
      <c r="EZ299" s="108"/>
      <c r="FA299" s="108"/>
      <c r="FB299" s="108"/>
      <c r="FC299" s="108"/>
      <c r="FD299" s="108"/>
      <c r="FE299" s="108"/>
      <c r="FF299" s="108"/>
      <c r="FG299" s="108"/>
      <c r="FH299" s="108"/>
      <c r="FI299" s="108"/>
      <c r="FJ299" s="108"/>
      <c r="FK299" s="108"/>
      <c r="FL299" s="108"/>
      <c r="FM299" s="108"/>
      <c r="FN299" s="108"/>
      <c r="FO299" s="108"/>
      <c r="FP299" s="108"/>
      <c r="FQ299" s="108"/>
      <c r="FR299" s="108"/>
      <c r="FS299" s="108"/>
      <c r="FT299" s="108"/>
      <c r="FU299" s="108"/>
      <c r="FV299" s="108"/>
      <c r="FW299" s="108"/>
      <c r="FX299" s="108"/>
      <c r="FY299" s="108"/>
      <c r="FZ299" s="108"/>
      <c r="GA299" s="108"/>
      <c r="GB299" s="108"/>
      <c r="GC299" s="108"/>
      <c r="GD299" s="108"/>
      <c r="GE299" s="108"/>
      <c r="GF299" s="108"/>
      <c r="GG299" s="108"/>
      <c r="GH299" s="108"/>
      <c r="GI299" s="108"/>
      <c r="GJ299" s="108"/>
      <c r="GK299" s="108"/>
      <c r="GL299" s="108"/>
      <c r="GM299" s="108"/>
      <c r="GN299" s="108"/>
      <c r="GO299" s="108"/>
      <c r="GP299" s="108"/>
      <c r="GQ299" s="108"/>
      <c r="GR299" s="108"/>
      <c r="GS299" s="108"/>
      <c r="GT299" s="108"/>
      <c r="GU299" s="108"/>
      <c r="GV299" s="108"/>
      <c r="GW299" s="108"/>
      <c r="GX299" s="108"/>
      <c r="GY299" s="108"/>
      <c r="GZ299" s="108"/>
      <c r="HA299" s="108"/>
      <c r="HB299" s="108"/>
      <c r="HC299" s="108"/>
      <c r="HD299" s="108"/>
      <c r="HE299" s="108"/>
      <c r="HF299" s="108"/>
      <c r="HG299" s="108"/>
      <c r="HH299" s="108"/>
      <c r="HI299" s="108"/>
      <c r="HJ299" s="108"/>
      <c r="HK299" s="108"/>
      <c r="HL299" s="108"/>
      <c r="HM299" s="108"/>
      <c r="HN299" s="108"/>
      <c r="HO299" s="108"/>
      <c r="HP299" s="108"/>
      <c r="HQ299" s="108"/>
      <c r="HR299" s="108"/>
      <c r="HS299" s="108"/>
      <c r="HT299" s="108"/>
      <c r="HU299" s="108"/>
      <c r="HV299" s="108"/>
      <c r="HW299" s="108"/>
      <c r="HX299" s="108"/>
      <c r="HY299" s="108"/>
      <c r="HZ299" s="108"/>
      <c r="IA299" s="108"/>
      <c r="IB299" s="108"/>
      <c r="IC299" s="108"/>
      <c r="ID299" s="108"/>
      <c r="IE299" s="108"/>
      <c r="IF299" s="108"/>
      <c r="IG299" s="108"/>
      <c r="IH299" s="108"/>
      <c r="II299" s="108"/>
      <c r="IJ299" s="108"/>
      <c r="IK299" s="108"/>
      <c r="IL299" s="108"/>
      <c r="IM299" s="108"/>
      <c r="IN299" s="108"/>
      <c r="IO299" s="108"/>
      <c r="IP299" s="108"/>
      <c r="IQ299" s="108"/>
      <c r="IR299" s="108"/>
      <c r="IS299" s="108"/>
      <c r="IT299" s="108"/>
      <c r="IU299" s="108"/>
      <c r="IV299" s="108"/>
      <c r="IW299" s="108"/>
      <c r="IX299" s="108"/>
      <c r="IY299" s="108"/>
      <c r="IZ299" s="108"/>
      <c r="JA299" s="108"/>
      <c r="JB299" s="108"/>
      <c r="JC299" s="108"/>
      <c r="JD299" s="108"/>
      <c r="JE299" s="108"/>
      <c r="JF299" s="108"/>
      <c r="JG299" s="108"/>
      <c r="JH299" s="108"/>
      <c r="JI299" s="108"/>
      <c r="JJ299" s="108"/>
      <c r="JK299" s="108"/>
      <c r="JL299" s="108"/>
      <c r="JM299" s="108"/>
      <c r="JN299" s="108"/>
      <c r="JO299" s="108"/>
      <c r="JP299" s="108"/>
      <c r="JQ299" s="108"/>
      <c r="JR299" s="108"/>
      <c r="JS299" s="108"/>
      <c r="JT299" s="108"/>
      <c r="JU299" s="108"/>
      <c r="JV299" s="108"/>
      <c r="JW299" s="108"/>
      <c r="JX299" s="108"/>
      <c r="JY299" s="108"/>
      <c r="JZ299" s="108"/>
      <c r="KA299" s="108"/>
      <c r="KB299" s="108"/>
      <c r="KC299" s="108"/>
      <c r="KD299" s="108"/>
      <c r="KE299" s="108"/>
      <c r="KF299" s="108"/>
      <c r="KG299" s="108"/>
      <c r="KH299" s="108"/>
      <c r="KI299" s="108"/>
      <c r="KJ299" s="108"/>
      <c r="KK299" s="108"/>
      <c r="KL299" s="108"/>
      <c r="KM299" s="108"/>
      <c r="KN299" s="108"/>
      <c r="KO299" s="108"/>
      <c r="KP299" s="108"/>
      <c r="KQ299" s="108"/>
      <c r="KR299" s="108"/>
      <c r="KS299" s="108"/>
      <c r="KT299" s="108"/>
      <c r="KU299" s="108"/>
      <c r="KV299" s="108"/>
      <c r="KW299" s="108"/>
      <c r="KX299" s="108"/>
      <c r="KY299" s="108"/>
      <c r="KZ299" s="108"/>
      <c r="LA299" s="108"/>
      <c r="LB299" s="108"/>
      <c r="LC299" s="108"/>
      <c r="LD299" s="108"/>
      <c r="LE299" s="108"/>
      <c r="LF299" s="108"/>
      <c r="LG299" s="108"/>
      <c r="LH299" s="108"/>
      <c r="LI299" s="108"/>
      <c r="LJ299" s="108"/>
      <c r="LK299" s="108"/>
      <c r="LL299" s="108"/>
      <c r="LM299" s="108"/>
      <c r="LN299" s="108"/>
      <c r="LO299" s="108"/>
      <c r="LP299" s="108"/>
      <c r="LQ299" s="108"/>
      <c r="LR299" s="108"/>
      <c r="LS299" s="108"/>
      <c r="LT299" s="108"/>
      <c r="LU299" s="108"/>
      <c r="LV299" s="108"/>
      <c r="LW299" s="108"/>
      <c r="LX299" s="108"/>
      <c r="LY299" s="108"/>
      <c r="LZ299" s="108"/>
      <c r="MA299" s="108"/>
      <c r="MB299" s="108"/>
      <c r="MC299" s="108"/>
      <c r="MD299" s="108"/>
      <c r="ME299" s="108"/>
    </row>
    <row r="300" spans="1:343">
      <c r="A300" s="3"/>
      <c r="B300" s="438"/>
      <c r="C300" s="438"/>
      <c r="D300" s="438"/>
      <c r="E300" s="438"/>
      <c r="F300" s="438"/>
      <c r="G300" s="438"/>
      <c r="H300" s="438"/>
      <c r="I300" s="438"/>
      <c r="J300" s="438"/>
      <c r="K300" s="438"/>
      <c r="L300" s="438"/>
      <c r="M300" s="438"/>
      <c r="N300" s="438"/>
      <c r="O300" s="438"/>
      <c r="P300" s="438"/>
      <c r="Q300" s="438"/>
      <c r="R300" s="438"/>
      <c r="S300" s="438"/>
      <c r="T300" s="438"/>
      <c r="U300" s="438"/>
      <c r="V300" s="438"/>
      <c r="W300" s="438"/>
      <c r="X300" s="438"/>
      <c r="Y300" s="438"/>
      <c r="Z300" s="438"/>
      <c r="AA300" s="438"/>
      <c r="AB300" s="438"/>
      <c r="AC300" s="438"/>
      <c r="AD300" s="438"/>
      <c r="AE300" s="154"/>
      <c r="AF300" s="154"/>
      <c r="AG300" s="154"/>
      <c r="AH300" s="154"/>
      <c r="AI300" s="154"/>
      <c r="AJ300" s="108"/>
      <c r="AK300" s="154"/>
      <c r="AL300" s="108"/>
      <c r="AM300" s="108"/>
      <c r="AN300" s="108"/>
      <c r="AO300" s="108"/>
      <c r="AP300" s="108"/>
      <c r="AQ300" s="108"/>
      <c r="AR300" s="108"/>
      <c r="AS300" s="108"/>
      <c r="AT300" s="108"/>
      <c r="AU300" s="108"/>
      <c r="AV300" s="108"/>
      <c r="AW300" s="108"/>
      <c r="AX300" s="108"/>
      <c r="AY300" s="108"/>
      <c r="AZ300" s="108"/>
      <c r="BA300" s="108"/>
      <c r="BB300" s="108"/>
      <c r="BC300" s="108"/>
      <c r="BD300" s="108"/>
      <c r="BE300" s="108"/>
      <c r="BF300" s="108"/>
      <c r="BG300" s="108"/>
      <c r="BH300" s="108"/>
      <c r="BI300" s="108"/>
      <c r="BJ300" s="108"/>
      <c r="BK300" s="108"/>
      <c r="BL300" s="108"/>
      <c r="BM300" s="108"/>
      <c r="BN300" s="108"/>
      <c r="BO300" s="108"/>
      <c r="BP300" s="108"/>
      <c r="BQ300" s="108"/>
      <c r="BR300" s="108"/>
      <c r="BS300" s="108"/>
      <c r="BT300" s="108"/>
      <c r="BU300" s="108"/>
      <c r="BV300" s="108"/>
      <c r="BW300" s="108"/>
      <c r="BX300" s="108"/>
      <c r="BY300" s="108"/>
      <c r="BZ300" s="108"/>
      <c r="CA300" s="108"/>
      <c r="CB300" s="108"/>
      <c r="CC300" s="108"/>
      <c r="CD300" s="108"/>
      <c r="CE300" s="108"/>
      <c r="CF300" s="108"/>
      <c r="CG300" s="108"/>
      <c r="CH300" s="108"/>
      <c r="CI300" s="108"/>
      <c r="CJ300" s="108"/>
      <c r="CK300" s="108"/>
      <c r="CL300" s="108"/>
      <c r="CM300" s="108"/>
      <c r="CN300" s="108"/>
      <c r="CO300" s="108"/>
      <c r="CP300" s="108"/>
      <c r="CQ300" s="108"/>
      <c r="CR300" s="108"/>
      <c r="CS300" s="108"/>
      <c r="CT300" s="108"/>
      <c r="CU300" s="108"/>
      <c r="CV300" s="108"/>
      <c r="CW300" s="108"/>
      <c r="CX300" s="108"/>
      <c r="CY300" s="108"/>
      <c r="CZ300" s="108"/>
      <c r="DA300" s="108"/>
      <c r="DB300" s="108"/>
      <c r="DC300" s="108"/>
      <c r="DD300" s="108"/>
      <c r="DE300" s="108"/>
      <c r="DF300" s="108"/>
      <c r="DG300" s="108"/>
      <c r="DH300" s="108"/>
      <c r="DI300" s="108"/>
      <c r="DJ300" s="108"/>
      <c r="DK300" s="108"/>
      <c r="DL300" s="108"/>
      <c r="DM300" s="108"/>
      <c r="DN300" s="108"/>
      <c r="DO300" s="108"/>
      <c r="DP300" s="108"/>
      <c r="DQ300" s="108"/>
      <c r="DR300" s="108"/>
      <c r="DS300" s="108"/>
      <c r="DT300" s="108"/>
      <c r="DU300" s="108"/>
      <c r="DV300" s="108"/>
      <c r="DW300" s="108"/>
      <c r="DX300" s="108"/>
      <c r="DY300" s="108"/>
      <c r="DZ300" s="108"/>
      <c r="EA300" s="108"/>
      <c r="EB300" s="108"/>
      <c r="EC300" s="108"/>
      <c r="ED300" s="108"/>
      <c r="EE300" s="108"/>
      <c r="EF300" s="108"/>
      <c r="EG300" s="108"/>
      <c r="EH300" s="108"/>
      <c r="EI300" s="108"/>
      <c r="EJ300" s="108"/>
      <c r="EK300" s="108"/>
      <c r="EL300" s="108"/>
      <c r="EM300" s="108"/>
      <c r="EN300" s="108"/>
      <c r="EO300" s="108"/>
      <c r="EP300" s="108"/>
      <c r="EQ300" s="108"/>
      <c r="ER300" s="108"/>
      <c r="ES300" s="108"/>
      <c r="ET300" s="108"/>
      <c r="EU300" s="108"/>
      <c r="EV300" s="108"/>
      <c r="EW300" s="108"/>
      <c r="EX300" s="108"/>
      <c r="EY300" s="108"/>
      <c r="EZ300" s="108"/>
      <c r="FA300" s="108"/>
      <c r="FB300" s="108"/>
      <c r="FC300" s="108"/>
      <c r="FD300" s="108"/>
      <c r="FE300" s="108"/>
      <c r="FF300" s="108"/>
      <c r="FG300" s="108"/>
      <c r="FH300" s="108"/>
      <c r="FI300" s="108"/>
      <c r="FJ300" s="108"/>
      <c r="FK300" s="108"/>
      <c r="FL300" s="108"/>
      <c r="FM300" s="108"/>
      <c r="FN300" s="108"/>
      <c r="FO300" s="108"/>
      <c r="FP300" s="108"/>
      <c r="FQ300" s="108"/>
      <c r="FR300" s="108"/>
      <c r="FS300" s="108"/>
      <c r="FT300" s="108"/>
      <c r="FU300" s="108"/>
      <c r="FV300" s="108"/>
      <c r="FW300" s="108"/>
      <c r="FX300" s="108"/>
      <c r="FY300" s="108"/>
      <c r="FZ300" s="108"/>
      <c r="GA300" s="108"/>
      <c r="GB300" s="108"/>
      <c r="GC300" s="108"/>
      <c r="GD300" s="108"/>
      <c r="GE300" s="108"/>
      <c r="GF300" s="108"/>
      <c r="GG300" s="108"/>
      <c r="GH300" s="108"/>
      <c r="GI300" s="108"/>
      <c r="GJ300" s="108"/>
      <c r="GK300" s="108"/>
      <c r="GL300" s="108"/>
      <c r="GM300" s="108"/>
      <c r="GN300" s="108"/>
      <c r="GO300" s="108"/>
      <c r="GP300" s="108"/>
      <c r="GQ300" s="108"/>
      <c r="GR300" s="108"/>
      <c r="GS300" s="108"/>
      <c r="GT300" s="108"/>
      <c r="GU300" s="108"/>
      <c r="GV300" s="108"/>
      <c r="GW300" s="108"/>
      <c r="GX300" s="108"/>
      <c r="GY300" s="108"/>
      <c r="GZ300" s="108"/>
      <c r="HA300" s="108"/>
      <c r="HB300" s="108"/>
      <c r="HC300" s="108"/>
      <c r="HD300" s="108"/>
      <c r="HE300" s="108"/>
      <c r="HF300" s="108"/>
      <c r="HG300" s="108"/>
      <c r="HH300" s="108"/>
      <c r="HI300" s="108"/>
      <c r="HJ300" s="108"/>
      <c r="HK300" s="108"/>
      <c r="HL300" s="108"/>
      <c r="HM300" s="108"/>
      <c r="HN300" s="108"/>
      <c r="HO300" s="108"/>
      <c r="HP300" s="108"/>
      <c r="HQ300" s="108"/>
      <c r="HR300" s="108"/>
      <c r="HS300" s="108"/>
      <c r="HT300" s="108"/>
      <c r="HU300" s="108"/>
      <c r="HV300" s="108"/>
      <c r="HW300" s="108"/>
      <c r="HX300" s="108"/>
      <c r="HY300" s="108"/>
      <c r="HZ300" s="108"/>
      <c r="IA300" s="108"/>
      <c r="IB300" s="108"/>
      <c r="IC300" s="108"/>
      <c r="ID300" s="108"/>
      <c r="IE300" s="108"/>
      <c r="IF300" s="108"/>
      <c r="IG300" s="108"/>
      <c r="IH300" s="108"/>
      <c r="II300" s="108"/>
      <c r="IJ300" s="108"/>
      <c r="IK300" s="108"/>
      <c r="IL300" s="108"/>
      <c r="IM300" s="108"/>
      <c r="IN300" s="108"/>
      <c r="IO300" s="108"/>
      <c r="IP300" s="108"/>
      <c r="IQ300" s="108"/>
      <c r="IR300" s="108"/>
      <c r="IS300" s="108"/>
      <c r="IT300" s="108"/>
      <c r="IU300" s="108"/>
      <c r="IV300" s="108"/>
      <c r="IW300" s="108"/>
      <c r="IX300" s="108"/>
      <c r="IY300" s="108"/>
      <c r="IZ300" s="108"/>
      <c r="JA300" s="108"/>
      <c r="JB300" s="108"/>
      <c r="JC300" s="108"/>
      <c r="JD300" s="108"/>
      <c r="JE300" s="108"/>
      <c r="JF300" s="108"/>
      <c r="JG300" s="108"/>
      <c r="JH300" s="108"/>
      <c r="JI300" s="108"/>
      <c r="JJ300" s="108"/>
      <c r="JK300" s="108"/>
      <c r="JL300" s="108"/>
      <c r="JM300" s="108"/>
      <c r="JN300" s="108"/>
      <c r="JO300" s="108"/>
      <c r="JP300" s="108"/>
      <c r="JQ300" s="108"/>
      <c r="JR300" s="108"/>
      <c r="JS300" s="108"/>
      <c r="JT300" s="108"/>
      <c r="JU300" s="108"/>
      <c r="JV300" s="108"/>
      <c r="JW300" s="108"/>
      <c r="JX300" s="108"/>
      <c r="JY300" s="108"/>
      <c r="JZ300" s="108"/>
      <c r="KA300" s="108"/>
      <c r="KB300" s="108"/>
      <c r="KC300" s="108"/>
      <c r="KD300" s="108"/>
      <c r="KE300" s="108"/>
      <c r="KF300" s="108"/>
      <c r="KG300" s="108"/>
      <c r="KH300" s="108"/>
      <c r="KI300" s="108"/>
      <c r="KJ300" s="108"/>
      <c r="KK300" s="108"/>
      <c r="KL300" s="108"/>
      <c r="KM300" s="108"/>
      <c r="KN300" s="108"/>
      <c r="KO300" s="108"/>
      <c r="KP300" s="108"/>
      <c r="KQ300" s="108"/>
      <c r="KR300" s="108"/>
      <c r="KS300" s="108"/>
      <c r="KT300" s="108"/>
      <c r="KU300" s="108"/>
      <c r="KV300" s="108"/>
      <c r="KW300" s="108"/>
      <c r="KX300" s="108"/>
      <c r="KY300" s="108"/>
      <c r="KZ300" s="108"/>
      <c r="LA300" s="108"/>
      <c r="LB300" s="108"/>
      <c r="LC300" s="108"/>
      <c r="LD300" s="108"/>
      <c r="LE300" s="108"/>
      <c r="LF300" s="108"/>
      <c r="LG300" s="108"/>
      <c r="LH300" s="108"/>
      <c r="LI300" s="108"/>
      <c r="LJ300" s="108"/>
      <c r="LK300" s="108"/>
      <c r="LL300" s="108"/>
      <c r="LM300" s="108"/>
      <c r="LN300" s="108"/>
      <c r="LO300" s="108"/>
      <c r="LP300" s="108"/>
      <c r="LQ300" s="108"/>
      <c r="LR300" s="108"/>
      <c r="LS300" s="108"/>
      <c r="LT300" s="108"/>
      <c r="LU300" s="108"/>
      <c r="LV300" s="108"/>
      <c r="LW300" s="108"/>
      <c r="LX300" s="108"/>
      <c r="LY300" s="108"/>
      <c r="LZ300" s="108"/>
      <c r="MA300" s="108"/>
      <c r="MB300" s="108"/>
      <c r="MC300" s="108"/>
      <c r="MD300" s="108"/>
      <c r="ME300" s="108"/>
    </row>
    <row r="301" spans="1:343">
      <c r="A301" s="3"/>
      <c r="B301" s="438"/>
      <c r="C301" s="438"/>
      <c r="D301" s="438"/>
      <c r="E301" s="438"/>
      <c r="F301" s="438"/>
      <c r="G301" s="438"/>
      <c r="H301" s="438"/>
      <c r="I301" s="438"/>
      <c r="J301" s="438"/>
      <c r="K301" s="438"/>
      <c r="L301" s="438"/>
      <c r="M301" s="438"/>
      <c r="N301" s="438"/>
      <c r="O301" s="438"/>
      <c r="P301" s="438"/>
      <c r="Q301" s="438"/>
      <c r="R301" s="438"/>
      <c r="S301" s="438"/>
      <c r="T301" s="438"/>
      <c r="U301" s="438"/>
      <c r="V301" s="438"/>
      <c r="W301" s="438"/>
      <c r="X301" s="438"/>
      <c r="Y301" s="438"/>
      <c r="Z301" s="438"/>
      <c r="AA301" s="438"/>
      <c r="AB301" s="438"/>
      <c r="AC301" s="438"/>
      <c r="AD301" s="438"/>
      <c r="AE301" s="154"/>
      <c r="AF301" s="154"/>
      <c r="AG301" s="154"/>
      <c r="AH301" s="154"/>
      <c r="AI301" s="154"/>
      <c r="AJ301" s="108"/>
      <c r="AK301" s="154"/>
      <c r="AL301" s="108"/>
      <c r="AM301" s="108"/>
      <c r="AN301" s="108"/>
      <c r="AO301" s="108"/>
      <c r="AP301" s="108"/>
      <c r="AQ301" s="108"/>
      <c r="AR301" s="108"/>
      <c r="AS301" s="108"/>
      <c r="AT301" s="108"/>
      <c r="AU301" s="108"/>
      <c r="AV301" s="108"/>
      <c r="AW301" s="108"/>
      <c r="AX301" s="108"/>
      <c r="AY301" s="108"/>
      <c r="AZ301" s="108"/>
      <c r="BA301" s="108"/>
      <c r="BB301" s="108"/>
      <c r="BC301" s="108"/>
      <c r="BD301" s="108"/>
      <c r="BE301" s="108"/>
      <c r="BF301" s="108"/>
      <c r="BG301" s="108"/>
      <c r="BH301" s="108"/>
      <c r="BI301" s="108"/>
      <c r="BJ301" s="108"/>
      <c r="BK301" s="108"/>
      <c r="BL301" s="108"/>
      <c r="BM301" s="108"/>
      <c r="BN301" s="108"/>
      <c r="BO301" s="108"/>
      <c r="BP301" s="108"/>
      <c r="BQ301" s="108"/>
      <c r="BR301" s="108"/>
      <c r="BS301" s="108"/>
      <c r="BT301" s="108"/>
      <c r="BU301" s="108"/>
      <c r="BV301" s="108"/>
      <c r="BW301" s="108"/>
      <c r="BX301" s="108"/>
      <c r="BY301" s="108"/>
      <c r="BZ301" s="108"/>
      <c r="CA301" s="108"/>
      <c r="CB301" s="108"/>
      <c r="CC301" s="108"/>
      <c r="CD301" s="108"/>
      <c r="CE301" s="108"/>
      <c r="CF301" s="108"/>
      <c r="CG301" s="108"/>
      <c r="CH301" s="108"/>
      <c r="CI301" s="108"/>
      <c r="CJ301" s="108"/>
      <c r="CK301" s="108"/>
      <c r="CL301" s="108"/>
      <c r="CM301" s="108"/>
      <c r="CN301" s="108"/>
      <c r="CO301" s="108"/>
      <c r="CP301" s="108"/>
      <c r="CQ301" s="108"/>
      <c r="CR301" s="108"/>
      <c r="CS301" s="108"/>
      <c r="CT301" s="108"/>
      <c r="CU301" s="108"/>
      <c r="CV301" s="108"/>
      <c r="CW301" s="108"/>
      <c r="CX301" s="108"/>
      <c r="CY301" s="108"/>
      <c r="CZ301" s="108"/>
      <c r="DA301" s="108"/>
      <c r="DB301" s="108"/>
      <c r="DC301" s="108"/>
      <c r="DD301" s="108"/>
      <c r="DE301" s="108"/>
      <c r="DF301" s="108"/>
      <c r="DG301" s="108"/>
      <c r="DH301" s="108"/>
      <c r="DI301" s="108"/>
      <c r="DJ301" s="108"/>
      <c r="DK301" s="108"/>
      <c r="DL301" s="108"/>
      <c r="DM301" s="108"/>
      <c r="DN301" s="108"/>
      <c r="DO301" s="108"/>
      <c r="DP301" s="108"/>
      <c r="DQ301" s="108"/>
      <c r="DR301" s="108"/>
      <c r="DS301" s="108"/>
      <c r="DT301" s="108"/>
      <c r="DU301" s="108"/>
      <c r="DV301" s="108"/>
      <c r="DW301" s="108"/>
      <c r="DX301" s="108"/>
      <c r="DY301" s="108"/>
      <c r="DZ301" s="108"/>
      <c r="EA301" s="108"/>
      <c r="EB301" s="108"/>
      <c r="EC301" s="108"/>
      <c r="ED301" s="108"/>
      <c r="EE301" s="108"/>
      <c r="EF301" s="108"/>
      <c r="EG301" s="108"/>
      <c r="EH301" s="108"/>
      <c r="EI301" s="108"/>
      <c r="EJ301" s="108"/>
      <c r="EK301" s="108"/>
      <c r="EL301" s="108"/>
      <c r="EM301" s="108"/>
      <c r="EN301" s="108"/>
      <c r="EO301" s="108"/>
      <c r="EP301" s="108"/>
      <c r="EQ301" s="108"/>
      <c r="ER301" s="108"/>
      <c r="ES301" s="108"/>
      <c r="ET301" s="108"/>
      <c r="EU301" s="108"/>
      <c r="EV301" s="108"/>
      <c r="EW301" s="108"/>
      <c r="EX301" s="108"/>
      <c r="EY301" s="108"/>
      <c r="EZ301" s="108"/>
      <c r="FA301" s="108"/>
      <c r="FB301" s="108"/>
      <c r="FC301" s="108"/>
      <c r="FD301" s="108"/>
      <c r="FE301" s="108"/>
      <c r="FF301" s="108"/>
      <c r="FG301" s="108"/>
      <c r="FH301" s="108"/>
      <c r="FI301" s="108"/>
      <c r="FJ301" s="108"/>
      <c r="FK301" s="108"/>
      <c r="FL301" s="108"/>
      <c r="FM301" s="108"/>
      <c r="FN301" s="108"/>
      <c r="FO301" s="108"/>
      <c r="FP301" s="108"/>
      <c r="FQ301" s="108"/>
      <c r="FR301" s="108"/>
      <c r="FS301" s="108"/>
      <c r="FT301" s="108"/>
      <c r="FU301" s="108"/>
      <c r="FV301" s="108"/>
      <c r="FW301" s="108"/>
      <c r="FX301" s="108"/>
      <c r="FY301" s="108"/>
      <c r="FZ301" s="108"/>
      <c r="GA301" s="108"/>
      <c r="GB301" s="108"/>
      <c r="GC301" s="108"/>
      <c r="GD301" s="108"/>
      <c r="GE301" s="108"/>
      <c r="GF301" s="108"/>
      <c r="GG301" s="108"/>
      <c r="GH301" s="108"/>
      <c r="GI301" s="108"/>
      <c r="GJ301" s="108"/>
      <c r="GK301" s="108"/>
      <c r="GL301" s="108"/>
      <c r="GM301" s="108"/>
      <c r="GN301" s="108"/>
      <c r="GO301" s="108"/>
      <c r="GP301" s="108"/>
      <c r="GQ301" s="108"/>
      <c r="GR301" s="108"/>
      <c r="GS301" s="108"/>
      <c r="GT301" s="108"/>
      <c r="GU301" s="108"/>
      <c r="GV301" s="108"/>
      <c r="GW301" s="108"/>
      <c r="GX301" s="108"/>
      <c r="GY301" s="108"/>
      <c r="GZ301" s="108"/>
      <c r="HA301" s="108"/>
      <c r="HB301" s="108"/>
      <c r="HC301" s="108"/>
      <c r="HD301" s="108"/>
      <c r="HE301" s="108"/>
      <c r="HF301" s="108"/>
      <c r="HG301" s="108"/>
      <c r="HH301" s="108"/>
      <c r="HI301" s="108"/>
      <c r="HJ301" s="108"/>
      <c r="HK301" s="108"/>
      <c r="HL301" s="108"/>
      <c r="HM301" s="108"/>
      <c r="HN301" s="108"/>
      <c r="HO301" s="108"/>
      <c r="HP301" s="108"/>
      <c r="HQ301" s="108"/>
      <c r="HR301" s="108"/>
      <c r="HS301" s="108"/>
      <c r="HT301" s="108"/>
      <c r="HU301" s="108"/>
      <c r="HV301" s="108"/>
      <c r="HW301" s="108"/>
      <c r="HX301" s="108"/>
      <c r="HY301" s="108"/>
      <c r="HZ301" s="108"/>
      <c r="IA301" s="108"/>
      <c r="IB301" s="108"/>
      <c r="IC301" s="108"/>
      <c r="ID301" s="108"/>
      <c r="IE301" s="108"/>
      <c r="IF301" s="108"/>
      <c r="IG301" s="108"/>
      <c r="IH301" s="108"/>
      <c r="II301" s="108"/>
      <c r="IJ301" s="108"/>
      <c r="IK301" s="108"/>
      <c r="IL301" s="108"/>
      <c r="IM301" s="108"/>
      <c r="IN301" s="108"/>
      <c r="IO301" s="108"/>
      <c r="IP301" s="108"/>
      <c r="IQ301" s="108"/>
      <c r="IR301" s="108"/>
      <c r="IS301" s="108"/>
      <c r="IT301" s="108"/>
      <c r="IU301" s="108"/>
      <c r="IV301" s="108"/>
      <c r="IW301" s="108"/>
      <c r="IX301" s="108"/>
      <c r="IY301" s="108"/>
      <c r="IZ301" s="108"/>
      <c r="JA301" s="108"/>
      <c r="JB301" s="108"/>
      <c r="JC301" s="108"/>
      <c r="JD301" s="108"/>
      <c r="JE301" s="108"/>
      <c r="JF301" s="108"/>
      <c r="JG301" s="108"/>
      <c r="JH301" s="108"/>
      <c r="JI301" s="108"/>
      <c r="JJ301" s="108"/>
      <c r="JK301" s="108"/>
      <c r="JL301" s="108"/>
      <c r="JM301" s="108"/>
      <c r="JN301" s="108"/>
      <c r="JO301" s="108"/>
      <c r="JP301" s="108"/>
      <c r="JQ301" s="108"/>
      <c r="JR301" s="108"/>
      <c r="JS301" s="108"/>
      <c r="JT301" s="108"/>
      <c r="JU301" s="108"/>
      <c r="JV301" s="108"/>
      <c r="JW301" s="108"/>
      <c r="JX301" s="108"/>
      <c r="JY301" s="108"/>
      <c r="JZ301" s="108"/>
      <c r="KA301" s="108"/>
      <c r="KB301" s="108"/>
      <c r="KC301" s="108"/>
      <c r="KD301" s="108"/>
      <c r="KE301" s="108"/>
      <c r="KF301" s="108"/>
      <c r="KG301" s="108"/>
      <c r="KH301" s="108"/>
      <c r="KI301" s="108"/>
      <c r="KJ301" s="108"/>
      <c r="KK301" s="108"/>
      <c r="KL301" s="108"/>
      <c r="KM301" s="108"/>
      <c r="KN301" s="108"/>
      <c r="KO301" s="108"/>
      <c r="KP301" s="108"/>
      <c r="KQ301" s="108"/>
      <c r="KR301" s="108"/>
      <c r="KS301" s="108"/>
      <c r="KT301" s="108"/>
      <c r="KU301" s="108"/>
      <c r="KV301" s="108"/>
      <c r="KW301" s="108"/>
      <c r="KX301" s="108"/>
      <c r="KY301" s="108"/>
      <c r="KZ301" s="108"/>
      <c r="LA301" s="108"/>
      <c r="LB301" s="108"/>
      <c r="LC301" s="108"/>
      <c r="LD301" s="108"/>
      <c r="LE301" s="108"/>
      <c r="LF301" s="108"/>
      <c r="LG301" s="108"/>
      <c r="LH301" s="108"/>
      <c r="LI301" s="108"/>
      <c r="LJ301" s="108"/>
      <c r="LK301" s="108"/>
      <c r="LL301" s="108"/>
      <c r="LM301" s="108"/>
      <c r="LN301" s="108"/>
      <c r="LO301" s="108"/>
      <c r="LP301" s="108"/>
      <c r="LQ301" s="108"/>
      <c r="LR301" s="108"/>
      <c r="LS301" s="108"/>
      <c r="LT301" s="108"/>
      <c r="LU301" s="108"/>
      <c r="LV301" s="108"/>
      <c r="LW301" s="108"/>
      <c r="LX301" s="108"/>
      <c r="LY301" s="108"/>
      <c r="LZ301" s="108"/>
      <c r="MA301" s="108"/>
      <c r="MB301" s="108"/>
      <c r="MC301" s="108"/>
      <c r="MD301" s="108"/>
      <c r="ME301" s="108"/>
    </row>
    <row r="302" spans="1:343">
      <c r="A302" s="3"/>
      <c r="B302" s="438"/>
      <c r="C302" s="438"/>
      <c r="D302" s="438"/>
      <c r="E302" s="438"/>
      <c r="F302" s="438"/>
      <c r="G302" s="438"/>
      <c r="H302" s="438"/>
      <c r="I302" s="438"/>
      <c r="J302" s="438"/>
      <c r="K302" s="438"/>
      <c r="L302" s="438"/>
      <c r="M302" s="438"/>
      <c r="N302" s="438"/>
      <c r="O302" s="438"/>
      <c r="P302" s="438"/>
      <c r="Q302" s="438"/>
      <c r="R302" s="438"/>
      <c r="S302" s="438"/>
      <c r="T302" s="438"/>
      <c r="U302" s="438"/>
      <c r="V302" s="438"/>
      <c r="W302" s="438"/>
      <c r="X302" s="438"/>
      <c r="Y302" s="438"/>
      <c r="Z302" s="438"/>
      <c r="AA302" s="438"/>
      <c r="AB302" s="438"/>
      <c r="AC302" s="438"/>
      <c r="AD302" s="438"/>
      <c r="AE302" s="154"/>
      <c r="AF302" s="154"/>
      <c r="AG302" s="154"/>
      <c r="AH302" s="154"/>
      <c r="AI302" s="154"/>
      <c r="AJ302" s="108"/>
      <c r="AK302" s="154"/>
      <c r="AL302" s="108"/>
      <c r="AM302" s="108"/>
      <c r="AN302" s="108"/>
      <c r="AO302" s="108"/>
      <c r="AP302" s="108"/>
      <c r="AQ302" s="108"/>
      <c r="AR302" s="108"/>
      <c r="AS302" s="108"/>
      <c r="AT302" s="108"/>
      <c r="AU302" s="108"/>
      <c r="AV302" s="108"/>
      <c r="AW302" s="108"/>
      <c r="AX302" s="108"/>
      <c r="AY302" s="108"/>
      <c r="AZ302" s="108"/>
      <c r="BA302" s="108"/>
      <c r="BB302" s="108"/>
      <c r="BC302" s="108"/>
      <c r="BD302" s="108"/>
      <c r="BE302" s="108"/>
      <c r="BF302" s="108"/>
      <c r="BG302" s="108"/>
      <c r="BH302" s="108"/>
      <c r="BI302" s="108"/>
      <c r="BJ302" s="108"/>
      <c r="BK302" s="108"/>
      <c r="BL302" s="108"/>
      <c r="BM302" s="108"/>
      <c r="BN302" s="108"/>
      <c r="BO302" s="108"/>
      <c r="BP302" s="108"/>
      <c r="BQ302" s="108"/>
      <c r="BR302" s="108"/>
      <c r="BS302" s="108"/>
      <c r="BT302" s="108"/>
      <c r="BU302" s="108"/>
      <c r="BV302" s="108"/>
      <c r="BW302" s="108"/>
      <c r="BX302" s="108"/>
      <c r="BY302" s="108"/>
      <c r="BZ302" s="108"/>
      <c r="CA302" s="108"/>
      <c r="CB302" s="108"/>
      <c r="CC302" s="108"/>
      <c r="CD302" s="108"/>
      <c r="CE302" s="108"/>
      <c r="CF302" s="108"/>
      <c r="CG302" s="108"/>
      <c r="CH302" s="108"/>
      <c r="CI302" s="108"/>
      <c r="CJ302" s="108"/>
      <c r="CK302" s="108"/>
      <c r="CL302" s="108"/>
      <c r="CM302" s="108"/>
      <c r="CN302" s="108"/>
      <c r="CO302" s="108"/>
      <c r="CP302" s="108"/>
      <c r="CQ302" s="108"/>
      <c r="CR302" s="108"/>
      <c r="CS302" s="108"/>
      <c r="CT302" s="108"/>
      <c r="CU302" s="108"/>
      <c r="CV302" s="108"/>
      <c r="CW302" s="108"/>
      <c r="CX302" s="108"/>
      <c r="CY302" s="108"/>
      <c r="CZ302" s="108"/>
      <c r="DA302" s="108"/>
      <c r="DB302" s="108"/>
      <c r="DC302" s="108"/>
      <c r="DD302" s="108"/>
      <c r="DE302" s="108"/>
      <c r="DF302" s="108"/>
      <c r="DG302" s="108"/>
      <c r="DH302" s="108"/>
      <c r="DI302" s="108"/>
      <c r="DJ302" s="108"/>
      <c r="DK302" s="108"/>
      <c r="DL302" s="108"/>
      <c r="DM302" s="108"/>
      <c r="DN302" s="108"/>
      <c r="DO302" s="108"/>
      <c r="DP302" s="108"/>
      <c r="DQ302" s="108"/>
      <c r="DR302" s="108"/>
      <c r="DS302" s="108"/>
      <c r="DT302" s="108"/>
      <c r="DU302" s="108"/>
      <c r="DV302" s="108"/>
      <c r="DW302" s="108"/>
      <c r="DX302" s="108"/>
      <c r="DY302" s="108"/>
      <c r="DZ302" s="108"/>
      <c r="EA302" s="108"/>
      <c r="EB302" s="108"/>
      <c r="EC302" s="108"/>
      <c r="ED302" s="108"/>
      <c r="EE302" s="108"/>
      <c r="EF302" s="108"/>
      <c r="EG302" s="108"/>
      <c r="EH302" s="108"/>
      <c r="EI302" s="108"/>
      <c r="EJ302" s="108"/>
      <c r="EK302" s="108"/>
      <c r="EL302" s="108"/>
      <c r="EM302" s="108"/>
      <c r="EN302" s="108"/>
      <c r="EO302" s="108"/>
      <c r="EP302" s="108"/>
      <c r="EQ302" s="108"/>
      <c r="ER302" s="108"/>
      <c r="ES302" s="108"/>
      <c r="ET302" s="108"/>
      <c r="EU302" s="108"/>
      <c r="EV302" s="108"/>
      <c r="EW302" s="108"/>
      <c r="EX302" s="108"/>
      <c r="EY302" s="108"/>
      <c r="EZ302" s="108"/>
      <c r="FA302" s="108"/>
      <c r="FB302" s="108"/>
      <c r="FC302" s="108"/>
      <c r="FD302" s="108"/>
      <c r="FE302" s="108"/>
      <c r="FF302" s="108"/>
      <c r="FG302" s="108"/>
      <c r="FH302" s="108"/>
      <c r="FI302" s="108"/>
      <c r="FJ302" s="108"/>
      <c r="FK302" s="108"/>
      <c r="FL302" s="108"/>
      <c r="FM302" s="108"/>
      <c r="FN302" s="108"/>
      <c r="FO302" s="108"/>
      <c r="FP302" s="108"/>
      <c r="FQ302" s="108"/>
      <c r="FR302" s="108"/>
      <c r="FS302" s="108"/>
      <c r="FT302" s="108"/>
      <c r="FU302" s="108"/>
      <c r="FV302" s="108"/>
      <c r="FW302" s="108"/>
      <c r="FX302" s="108"/>
      <c r="FY302" s="108"/>
      <c r="FZ302" s="108"/>
      <c r="GA302" s="108"/>
      <c r="GB302" s="108"/>
      <c r="GC302" s="108"/>
      <c r="GD302" s="108"/>
      <c r="GE302" s="108"/>
      <c r="GF302" s="108"/>
      <c r="GG302" s="108"/>
      <c r="GH302" s="108"/>
      <c r="GI302" s="108"/>
      <c r="GJ302" s="108"/>
      <c r="GK302" s="108"/>
      <c r="GL302" s="108"/>
      <c r="GM302" s="108"/>
      <c r="GN302" s="108"/>
      <c r="GO302" s="108"/>
      <c r="GP302" s="108"/>
      <c r="GQ302" s="108"/>
      <c r="GR302" s="108"/>
      <c r="GS302" s="108"/>
      <c r="GT302" s="108"/>
      <c r="GU302" s="108"/>
      <c r="GV302" s="108"/>
      <c r="GW302" s="108"/>
      <c r="GX302" s="108"/>
      <c r="GY302" s="108"/>
      <c r="GZ302" s="108"/>
      <c r="HA302" s="108"/>
      <c r="HB302" s="108"/>
      <c r="HC302" s="108"/>
      <c r="HD302" s="108"/>
      <c r="HE302" s="108"/>
      <c r="HF302" s="108"/>
      <c r="HG302" s="108"/>
      <c r="HH302" s="108"/>
      <c r="HI302" s="108"/>
      <c r="HJ302" s="108"/>
      <c r="HK302" s="108"/>
      <c r="HL302" s="108"/>
      <c r="HM302" s="108"/>
      <c r="HN302" s="108"/>
      <c r="HO302" s="108"/>
      <c r="HP302" s="108"/>
      <c r="HQ302" s="108"/>
      <c r="HR302" s="108"/>
      <c r="HS302" s="108"/>
      <c r="HT302" s="108"/>
      <c r="HU302" s="108"/>
      <c r="HV302" s="108"/>
      <c r="HW302" s="108"/>
      <c r="HX302" s="108"/>
      <c r="HY302" s="108"/>
      <c r="HZ302" s="108"/>
      <c r="IA302" s="108"/>
      <c r="IB302" s="108"/>
      <c r="IC302" s="108"/>
      <c r="ID302" s="108"/>
      <c r="IE302" s="108"/>
      <c r="IF302" s="108"/>
      <c r="IG302" s="108"/>
      <c r="IH302" s="108"/>
      <c r="II302" s="108"/>
      <c r="IJ302" s="108"/>
      <c r="IK302" s="108"/>
      <c r="IL302" s="108"/>
      <c r="IM302" s="108"/>
      <c r="IN302" s="108"/>
      <c r="IO302" s="108"/>
      <c r="IP302" s="108"/>
      <c r="IQ302" s="108"/>
      <c r="IR302" s="108"/>
      <c r="IS302" s="108"/>
      <c r="IT302" s="108"/>
      <c r="IU302" s="108"/>
      <c r="IV302" s="108"/>
      <c r="IW302" s="108"/>
      <c r="IX302" s="108"/>
      <c r="IY302" s="108"/>
      <c r="IZ302" s="108"/>
      <c r="JA302" s="108"/>
      <c r="JB302" s="108"/>
      <c r="JC302" s="108"/>
      <c r="JD302" s="108"/>
      <c r="JE302" s="108"/>
      <c r="JF302" s="108"/>
      <c r="JG302" s="108"/>
      <c r="JH302" s="108"/>
      <c r="JI302" s="108"/>
      <c r="JJ302" s="108"/>
      <c r="JK302" s="108"/>
      <c r="JL302" s="108"/>
      <c r="JM302" s="108"/>
      <c r="JN302" s="108"/>
      <c r="JO302" s="108"/>
      <c r="JP302" s="108"/>
      <c r="JQ302" s="108"/>
      <c r="JR302" s="108"/>
      <c r="JS302" s="108"/>
      <c r="JT302" s="108"/>
      <c r="JU302" s="108"/>
      <c r="JV302" s="108"/>
      <c r="JW302" s="108"/>
      <c r="JX302" s="108"/>
      <c r="JY302" s="108"/>
      <c r="JZ302" s="108"/>
      <c r="KA302" s="108"/>
      <c r="KB302" s="108"/>
      <c r="KC302" s="108"/>
      <c r="KD302" s="108"/>
      <c r="KE302" s="108"/>
      <c r="KF302" s="108"/>
      <c r="KG302" s="108"/>
      <c r="KH302" s="108"/>
      <c r="KI302" s="108"/>
      <c r="KJ302" s="108"/>
      <c r="KK302" s="108"/>
      <c r="KL302" s="108"/>
      <c r="KM302" s="108"/>
      <c r="KN302" s="108"/>
      <c r="KO302" s="108"/>
      <c r="KP302" s="108"/>
      <c r="KQ302" s="108"/>
      <c r="KR302" s="108"/>
      <c r="KS302" s="108"/>
      <c r="KT302" s="108"/>
      <c r="KU302" s="108"/>
      <c r="KV302" s="108"/>
      <c r="KW302" s="108"/>
      <c r="KX302" s="108"/>
      <c r="KY302" s="108"/>
      <c r="KZ302" s="108"/>
      <c r="LA302" s="108"/>
      <c r="LB302" s="108"/>
      <c r="LC302" s="108"/>
      <c r="LD302" s="108"/>
      <c r="LE302" s="108"/>
      <c r="LF302" s="108"/>
      <c r="LG302" s="108"/>
      <c r="LH302" s="108"/>
      <c r="LI302" s="108"/>
      <c r="LJ302" s="108"/>
      <c r="LK302" s="108"/>
      <c r="LL302" s="108"/>
      <c r="LM302" s="108"/>
      <c r="LN302" s="108"/>
      <c r="LO302" s="108"/>
      <c r="LP302" s="108"/>
      <c r="LQ302" s="108"/>
      <c r="LR302" s="108"/>
      <c r="LS302" s="108"/>
      <c r="LT302" s="108"/>
      <c r="LU302" s="108"/>
      <c r="LV302" s="108"/>
      <c r="LW302" s="108"/>
      <c r="LX302" s="108"/>
      <c r="LY302" s="108"/>
      <c r="LZ302" s="108"/>
      <c r="MA302" s="108"/>
      <c r="MB302" s="108"/>
      <c r="MC302" s="108"/>
      <c r="MD302" s="108"/>
      <c r="ME302" s="108"/>
    </row>
    <row r="303" spans="1:343">
      <c r="A303" s="3"/>
      <c r="B303" s="438"/>
      <c r="C303" s="438"/>
      <c r="D303" s="438"/>
      <c r="E303" s="438"/>
      <c r="F303" s="438"/>
      <c r="G303" s="438"/>
      <c r="H303" s="438"/>
      <c r="I303" s="438"/>
      <c r="J303" s="438"/>
      <c r="K303" s="438"/>
      <c r="L303" s="438"/>
      <c r="M303" s="438"/>
      <c r="N303" s="438"/>
      <c r="O303" s="438"/>
      <c r="P303" s="438"/>
      <c r="Q303" s="438"/>
      <c r="R303" s="438"/>
      <c r="S303" s="438"/>
      <c r="T303" s="438"/>
      <c r="U303" s="438"/>
      <c r="V303" s="438"/>
      <c r="W303" s="438"/>
      <c r="X303" s="438"/>
      <c r="Y303" s="438"/>
      <c r="Z303" s="438"/>
      <c r="AA303" s="438"/>
      <c r="AB303" s="438"/>
      <c r="AC303" s="438"/>
      <c r="AD303" s="438"/>
      <c r="AE303" s="154"/>
      <c r="AF303" s="154"/>
      <c r="AG303" s="154"/>
      <c r="AH303" s="154"/>
      <c r="AI303" s="154"/>
      <c r="AJ303" s="108"/>
      <c r="AK303" s="154"/>
      <c r="AL303" s="108"/>
      <c r="AM303" s="108"/>
      <c r="AN303" s="108"/>
      <c r="AO303" s="108"/>
      <c r="AP303" s="108"/>
      <c r="AQ303" s="108"/>
      <c r="AR303" s="108"/>
      <c r="AS303" s="108"/>
      <c r="AT303" s="108"/>
      <c r="AU303" s="108"/>
      <c r="AV303" s="108"/>
      <c r="AW303" s="108"/>
      <c r="AX303" s="108"/>
      <c r="AY303" s="108"/>
      <c r="AZ303" s="108"/>
      <c r="BA303" s="108"/>
      <c r="BB303" s="108"/>
      <c r="BC303" s="108"/>
      <c r="BD303" s="108"/>
      <c r="BE303" s="108"/>
      <c r="BF303" s="108"/>
      <c r="BG303" s="108"/>
      <c r="BH303" s="108"/>
      <c r="BI303" s="108"/>
      <c r="BJ303" s="108"/>
      <c r="BK303" s="108"/>
      <c r="BL303" s="108"/>
      <c r="BM303" s="108"/>
      <c r="BN303" s="108"/>
      <c r="BO303" s="108"/>
      <c r="BP303" s="108"/>
      <c r="BQ303" s="108"/>
      <c r="BR303" s="108"/>
      <c r="BS303" s="108"/>
      <c r="BT303" s="108"/>
      <c r="BU303" s="108"/>
      <c r="BV303" s="108"/>
      <c r="BW303" s="108"/>
      <c r="BX303" s="108"/>
      <c r="BY303" s="108"/>
      <c r="BZ303" s="108"/>
      <c r="CA303" s="108"/>
      <c r="CB303" s="108"/>
      <c r="CC303" s="108"/>
      <c r="CD303" s="108"/>
      <c r="CE303" s="108"/>
      <c r="CF303" s="108"/>
      <c r="CG303" s="108"/>
      <c r="CH303" s="108"/>
      <c r="CI303" s="108"/>
      <c r="CJ303" s="108"/>
      <c r="CK303" s="108"/>
      <c r="CL303" s="108"/>
      <c r="CM303" s="108"/>
      <c r="CN303" s="108"/>
      <c r="CO303" s="108"/>
      <c r="CP303" s="108"/>
      <c r="CQ303" s="108"/>
      <c r="CR303" s="108"/>
      <c r="CS303" s="108"/>
      <c r="CT303" s="108"/>
      <c r="CU303" s="108"/>
      <c r="CV303" s="108"/>
      <c r="CW303" s="108"/>
      <c r="CX303" s="108"/>
      <c r="CY303" s="108"/>
      <c r="CZ303" s="108"/>
      <c r="DA303" s="108"/>
      <c r="DB303" s="108"/>
      <c r="DC303" s="108"/>
      <c r="DD303" s="108"/>
      <c r="DE303" s="108"/>
      <c r="DF303" s="108"/>
      <c r="DG303" s="108"/>
      <c r="DH303" s="108"/>
      <c r="DI303" s="108"/>
      <c r="DJ303" s="108"/>
      <c r="DK303" s="108"/>
      <c r="DL303" s="108"/>
      <c r="DM303" s="108"/>
      <c r="DN303" s="108"/>
      <c r="DO303" s="108"/>
      <c r="DP303" s="108"/>
      <c r="DQ303" s="108"/>
      <c r="DR303" s="108"/>
      <c r="DS303" s="108"/>
      <c r="DT303" s="108"/>
      <c r="DU303" s="108"/>
      <c r="DV303" s="108"/>
      <c r="DW303" s="108"/>
      <c r="DX303" s="108"/>
      <c r="DY303" s="108"/>
      <c r="DZ303" s="108"/>
      <c r="EA303" s="108"/>
      <c r="EB303" s="108"/>
      <c r="EC303" s="108"/>
      <c r="ED303" s="108"/>
      <c r="EE303" s="108"/>
      <c r="EF303" s="108"/>
      <c r="EG303" s="108"/>
      <c r="EH303" s="108"/>
      <c r="EI303" s="108"/>
      <c r="EJ303" s="108"/>
      <c r="EK303" s="108"/>
      <c r="EL303" s="108"/>
      <c r="EM303" s="108"/>
      <c r="EN303" s="108"/>
      <c r="EO303" s="108"/>
      <c r="EP303" s="108"/>
      <c r="EQ303" s="108"/>
      <c r="ER303" s="108"/>
      <c r="ES303" s="108"/>
      <c r="ET303" s="108"/>
      <c r="EU303" s="108"/>
      <c r="EV303" s="108"/>
      <c r="EW303" s="108"/>
      <c r="EX303" s="108"/>
      <c r="EY303" s="108"/>
      <c r="EZ303" s="108"/>
      <c r="FA303" s="108"/>
      <c r="FB303" s="108"/>
      <c r="FC303" s="108"/>
      <c r="FD303" s="108"/>
      <c r="FE303" s="108"/>
      <c r="FF303" s="108"/>
      <c r="FG303" s="108"/>
      <c r="FH303" s="108"/>
      <c r="FI303" s="108"/>
      <c r="FJ303" s="108"/>
      <c r="FK303" s="108"/>
      <c r="FL303" s="108"/>
      <c r="FM303" s="108"/>
      <c r="FN303" s="108"/>
      <c r="FO303" s="108"/>
      <c r="FP303" s="108"/>
      <c r="FQ303" s="108"/>
      <c r="FR303" s="108"/>
      <c r="FS303" s="108"/>
      <c r="FT303" s="108"/>
      <c r="FU303" s="108"/>
      <c r="FV303" s="108"/>
      <c r="FW303" s="108"/>
      <c r="FX303" s="108"/>
      <c r="FY303" s="108"/>
      <c r="FZ303" s="108"/>
      <c r="GA303" s="108"/>
      <c r="GB303" s="108"/>
      <c r="GC303" s="108"/>
      <c r="GD303" s="108"/>
      <c r="GE303" s="108"/>
      <c r="GF303" s="108"/>
      <c r="GG303" s="108"/>
      <c r="GH303" s="108"/>
      <c r="GI303" s="108"/>
      <c r="GJ303" s="108"/>
      <c r="GK303" s="108"/>
      <c r="GL303" s="108"/>
      <c r="GM303" s="108"/>
      <c r="GN303" s="108"/>
      <c r="GO303" s="108"/>
      <c r="GP303" s="108"/>
      <c r="GQ303" s="108"/>
      <c r="GR303" s="108"/>
      <c r="GS303" s="108"/>
      <c r="GT303" s="108"/>
      <c r="GU303" s="108"/>
      <c r="GV303" s="108"/>
      <c r="GW303" s="108"/>
      <c r="GX303" s="108"/>
      <c r="GY303" s="108"/>
      <c r="GZ303" s="108"/>
      <c r="HA303" s="108"/>
      <c r="HB303" s="108"/>
      <c r="HC303" s="108"/>
      <c r="HD303" s="108"/>
      <c r="HE303" s="108"/>
      <c r="HF303" s="108"/>
      <c r="HG303" s="108"/>
      <c r="HH303" s="108"/>
      <c r="HI303" s="108"/>
      <c r="HJ303" s="108"/>
      <c r="HK303" s="108"/>
      <c r="HL303" s="108"/>
      <c r="HM303" s="108"/>
      <c r="HN303" s="108"/>
      <c r="HO303" s="108"/>
      <c r="HP303" s="108"/>
      <c r="HQ303" s="108"/>
      <c r="HR303" s="108"/>
      <c r="HS303" s="108"/>
      <c r="HT303" s="108"/>
      <c r="HU303" s="108"/>
      <c r="HV303" s="108"/>
      <c r="HW303" s="108"/>
      <c r="HX303" s="108"/>
      <c r="HY303" s="108"/>
      <c r="HZ303" s="108"/>
      <c r="IA303" s="108"/>
      <c r="IB303" s="108"/>
      <c r="IC303" s="108"/>
      <c r="ID303" s="108"/>
      <c r="IE303" s="108"/>
      <c r="IF303" s="108"/>
      <c r="IG303" s="108"/>
      <c r="IH303" s="108"/>
      <c r="II303" s="108"/>
      <c r="IJ303" s="108"/>
      <c r="IK303" s="108"/>
      <c r="IL303" s="108"/>
      <c r="IM303" s="108"/>
      <c r="IN303" s="108"/>
      <c r="IO303" s="108"/>
      <c r="IP303" s="108"/>
      <c r="IQ303" s="108"/>
      <c r="IR303" s="108"/>
      <c r="IS303" s="108"/>
      <c r="IT303" s="108"/>
      <c r="IU303" s="108"/>
      <c r="IV303" s="108"/>
      <c r="IW303" s="108"/>
      <c r="IX303" s="108"/>
      <c r="IY303" s="108"/>
      <c r="IZ303" s="108"/>
      <c r="JA303" s="108"/>
      <c r="JB303" s="108"/>
      <c r="JC303" s="108"/>
      <c r="JD303" s="108"/>
      <c r="JE303" s="108"/>
      <c r="JF303" s="108"/>
      <c r="JG303" s="108"/>
      <c r="JH303" s="108"/>
      <c r="JI303" s="108"/>
      <c r="JJ303" s="108"/>
      <c r="JK303" s="108"/>
      <c r="JL303" s="108"/>
      <c r="JM303" s="108"/>
      <c r="JN303" s="108"/>
      <c r="JO303" s="108"/>
      <c r="JP303" s="108"/>
      <c r="JQ303" s="108"/>
      <c r="JR303" s="108"/>
      <c r="JS303" s="108"/>
      <c r="JT303" s="108"/>
      <c r="JU303" s="108"/>
      <c r="JV303" s="108"/>
      <c r="JW303" s="108"/>
      <c r="JX303" s="108"/>
      <c r="JY303" s="108"/>
      <c r="JZ303" s="108"/>
      <c r="KA303" s="108"/>
      <c r="KB303" s="108"/>
      <c r="KC303" s="108"/>
      <c r="KD303" s="108"/>
      <c r="KE303" s="108"/>
      <c r="KF303" s="108"/>
      <c r="KG303" s="108"/>
      <c r="KH303" s="108"/>
      <c r="KI303" s="108"/>
      <c r="KJ303" s="108"/>
      <c r="KK303" s="108"/>
      <c r="KL303" s="108"/>
      <c r="KM303" s="108"/>
      <c r="KN303" s="108"/>
      <c r="KO303" s="108"/>
      <c r="KP303" s="108"/>
      <c r="KQ303" s="108"/>
      <c r="KR303" s="108"/>
      <c r="KS303" s="108"/>
      <c r="KT303" s="108"/>
      <c r="KU303" s="108"/>
      <c r="KV303" s="108"/>
      <c r="KW303" s="108"/>
      <c r="KX303" s="108"/>
      <c r="KY303" s="108"/>
      <c r="KZ303" s="108"/>
      <c r="LA303" s="108"/>
      <c r="LB303" s="108"/>
      <c r="LC303" s="108"/>
      <c r="LD303" s="108"/>
      <c r="LE303" s="108"/>
      <c r="LF303" s="108"/>
      <c r="LG303" s="108"/>
      <c r="LH303" s="108"/>
      <c r="LI303" s="108"/>
      <c r="LJ303" s="108"/>
      <c r="LK303" s="108"/>
      <c r="LL303" s="108"/>
      <c r="LM303" s="108"/>
      <c r="LN303" s="108"/>
      <c r="LO303" s="108"/>
      <c r="LP303" s="108"/>
      <c r="LQ303" s="108"/>
      <c r="LR303" s="108"/>
      <c r="LS303" s="108"/>
      <c r="LT303" s="108"/>
      <c r="LU303" s="108"/>
      <c r="LV303" s="108"/>
      <c r="LW303" s="108"/>
      <c r="LX303" s="108"/>
      <c r="LY303" s="108"/>
      <c r="LZ303" s="108"/>
      <c r="MA303" s="108"/>
      <c r="MB303" s="108"/>
      <c r="MC303" s="108"/>
      <c r="MD303" s="108"/>
      <c r="ME303" s="108"/>
    </row>
    <row r="304" spans="1:343">
      <c r="A304" s="3"/>
      <c r="B304" s="438"/>
      <c r="C304" s="438"/>
      <c r="D304" s="438"/>
      <c r="E304" s="438"/>
      <c r="F304" s="438"/>
      <c r="G304" s="438"/>
      <c r="H304" s="438"/>
      <c r="I304" s="438"/>
      <c r="J304" s="438"/>
      <c r="K304" s="438"/>
      <c r="L304" s="438"/>
      <c r="M304" s="438"/>
      <c r="N304" s="438"/>
      <c r="O304" s="438"/>
      <c r="P304" s="438"/>
      <c r="Q304" s="438"/>
      <c r="R304" s="438"/>
      <c r="S304" s="438"/>
      <c r="T304" s="438"/>
      <c r="U304" s="438"/>
      <c r="V304" s="438"/>
      <c r="W304" s="438"/>
      <c r="X304" s="438"/>
      <c r="Y304" s="438"/>
      <c r="Z304" s="438"/>
      <c r="AA304" s="438"/>
      <c r="AB304" s="438"/>
      <c r="AC304" s="438"/>
      <c r="AD304" s="438"/>
      <c r="AE304" s="154"/>
      <c r="AF304" s="154"/>
      <c r="AG304" s="154"/>
      <c r="AH304" s="154"/>
      <c r="AI304" s="154"/>
      <c r="AJ304" s="108"/>
      <c r="AK304" s="154"/>
      <c r="AL304" s="108"/>
      <c r="AM304" s="108"/>
      <c r="AN304" s="108"/>
      <c r="AO304" s="108"/>
      <c r="AP304" s="108"/>
      <c r="AQ304" s="108"/>
      <c r="AR304" s="108"/>
      <c r="AS304" s="108"/>
      <c r="AT304" s="108"/>
      <c r="AU304" s="108"/>
      <c r="AV304" s="108"/>
      <c r="AW304" s="108"/>
      <c r="AX304" s="108"/>
      <c r="AY304" s="108"/>
      <c r="AZ304" s="108"/>
      <c r="BA304" s="108"/>
      <c r="BB304" s="108"/>
      <c r="BC304" s="108"/>
      <c r="BD304" s="108"/>
      <c r="BE304" s="108"/>
      <c r="BF304" s="108"/>
      <c r="BG304" s="108"/>
      <c r="BH304" s="108"/>
      <c r="BI304" s="108"/>
      <c r="BJ304" s="108"/>
      <c r="BK304" s="108"/>
      <c r="BL304" s="108"/>
      <c r="BM304" s="108"/>
      <c r="BN304" s="108"/>
      <c r="BO304" s="108"/>
      <c r="BP304" s="108"/>
      <c r="BQ304" s="108"/>
      <c r="BR304" s="108"/>
      <c r="BS304" s="108"/>
      <c r="BT304" s="108"/>
      <c r="BU304" s="108"/>
      <c r="BV304" s="108"/>
      <c r="BW304" s="108"/>
      <c r="BX304" s="108"/>
      <c r="BY304" s="108"/>
      <c r="BZ304" s="108"/>
      <c r="CA304" s="108"/>
      <c r="CB304" s="108"/>
      <c r="CC304" s="108"/>
      <c r="CD304" s="108"/>
      <c r="CE304" s="108"/>
      <c r="CF304" s="108"/>
      <c r="CG304" s="108"/>
      <c r="CH304" s="108"/>
      <c r="CI304" s="108"/>
      <c r="CJ304" s="108"/>
      <c r="CK304" s="108"/>
      <c r="CL304" s="108"/>
      <c r="CM304" s="108"/>
      <c r="CN304" s="108"/>
      <c r="CO304" s="108"/>
      <c r="CP304" s="108"/>
      <c r="CQ304" s="108"/>
      <c r="CR304" s="108"/>
      <c r="CS304" s="108"/>
      <c r="CT304" s="108"/>
      <c r="CU304" s="108"/>
      <c r="CV304" s="108"/>
      <c r="CW304" s="108"/>
      <c r="CX304" s="108"/>
      <c r="CY304" s="108"/>
      <c r="CZ304" s="108"/>
      <c r="DA304" s="108"/>
      <c r="DB304" s="108"/>
      <c r="DC304" s="108"/>
      <c r="DD304" s="108"/>
      <c r="DE304" s="108"/>
      <c r="DF304" s="108"/>
      <c r="DG304" s="108"/>
      <c r="DH304" s="108"/>
      <c r="DI304" s="108"/>
      <c r="DJ304" s="108"/>
      <c r="DK304" s="108"/>
      <c r="DL304" s="108"/>
      <c r="DM304" s="108"/>
      <c r="DN304" s="108"/>
      <c r="DO304" s="108"/>
      <c r="DP304" s="108"/>
      <c r="DQ304" s="108"/>
      <c r="DR304" s="108"/>
      <c r="DS304" s="108"/>
      <c r="DT304" s="108"/>
      <c r="DU304" s="108"/>
      <c r="DV304" s="108"/>
      <c r="DW304" s="108"/>
      <c r="DX304" s="108"/>
      <c r="DY304" s="108"/>
      <c r="DZ304" s="108"/>
      <c r="EA304" s="108"/>
      <c r="EB304" s="108"/>
      <c r="EC304" s="108"/>
      <c r="ED304" s="108"/>
      <c r="EE304" s="108"/>
      <c r="EF304" s="108"/>
      <c r="EG304" s="108"/>
      <c r="EH304" s="108"/>
      <c r="EI304" s="108"/>
      <c r="EJ304" s="108"/>
      <c r="EK304" s="108"/>
      <c r="EL304" s="108"/>
      <c r="EM304" s="108"/>
      <c r="EN304" s="108"/>
      <c r="EO304" s="108"/>
      <c r="EP304" s="108"/>
      <c r="EQ304" s="108"/>
      <c r="ER304" s="108"/>
      <c r="ES304" s="108"/>
      <c r="ET304" s="108"/>
      <c r="EU304" s="108"/>
      <c r="EV304" s="108"/>
      <c r="EW304" s="108"/>
      <c r="EX304" s="108"/>
      <c r="EY304" s="108"/>
      <c r="EZ304" s="108"/>
      <c r="FA304" s="108"/>
      <c r="FB304" s="108"/>
      <c r="FC304" s="108"/>
      <c r="FD304" s="108"/>
      <c r="FE304" s="108"/>
      <c r="FF304" s="108"/>
      <c r="FG304" s="108"/>
      <c r="FH304" s="108"/>
      <c r="FI304" s="108"/>
      <c r="FJ304" s="108"/>
      <c r="FK304" s="108"/>
      <c r="FL304" s="108"/>
      <c r="FM304" s="108"/>
      <c r="FN304" s="108"/>
      <c r="FO304" s="108"/>
      <c r="FP304" s="108"/>
      <c r="FQ304" s="108"/>
      <c r="FR304" s="108"/>
      <c r="FS304" s="108"/>
      <c r="FT304" s="108"/>
      <c r="FU304" s="108"/>
      <c r="FV304" s="108"/>
      <c r="FW304" s="108"/>
      <c r="FX304" s="108"/>
      <c r="FY304" s="108"/>
      <c r="FZ304" s="108"/>
      <c r="GA304" s="108"/>
      <c r="GB304" s="108"/>
      <c r="GC304" s="108"/>
      <c r="GD304" s="108"/>
      <c r="GE304" s="108"/>
      <c r="GF304" s="108"/>
      <c r="GG304" s="108"/>
      <c r="GH304" s="108"/>
      <c r="GI304" s="108"/>
      <c r="GJ304" s="108"/>
      <c r="GK304" s="108"/>
      <c r="GL304" s="108"/>
      <c r="GM304" s="108"/>
      <c r="GN304" s="108"/>
      <c r="GO304" s="108"/>
      <c r="GP304" s="108"/>
      <c r="GQ304" s="108"/>
      <c r="GR304" s="108"/>
      <c r="GS304" s="108"/>
      <c r="GT304" s="108"/>
      <c r="GU304" s="108"/>
      <c r="GV304" s="108"/>
      <c r="GW304" s="108"/>
      <c r="GX304" s="108"/>
      <c r="GY304" s="108"/>
      <c r="GZ304" s="108"/>
      <c r="HA304" s="108"/>
      <c r="HB304" s="108"/>
      <c r="HC304" s="108"/>
      <c r="HD304" s="108"/>
      <c r="HE304" s="108"/>
      <c r="HF304" s="108"/>
      <c r="HG304" s="108"/>
      <c r="HH304" s="108"/>
      <c r="HI304" s="108"/>
      <c r="HJ304" s="108"/>
      <c r="HK304" s="108"/>
      <c r="HL304" s="108"/>
      <c r="HM304" s="108"/>
      <c r="HN304" s="108"/>
      <c r="HO304" s="108"/>
      <c r="HP304" s="108"/>
      <c r="HQ304" s="108"/>
      <c r="HR304" s="108"/>
      <c r="HS304" s="108"/>
      <c r="HT304" s="108"/>
      <c r="HU304" s="108"/>
      <c r="HV304" s="108"/>
      <c r="HW304" s="108"/>
      <c r="HX304" s="108"/>
      <c r="HY304" s="108"/>
      <c r="HZ304" s="108"/>
      <c r="IA304" s="108"/>
      <c r="IB304" s="108"/>
      <c r="IC304" s="108"/>
      <c r="ID304" s="108"/>
      <c r="IE304" s="108"/>
      <c r="IF304" s="108"/>
      <c r="IG304" s="108"/>
      <c r="IH304" s="108"/>
      <c r="II304" s="108"/>
      <c r="IJ304" s="108"/>
      <c r="IK304" s="108"/>
      <c r="IL304" s="108"/>
      <c r="IM304" s="108"/>
      <c r="IN304" s="108"/>
      <c r="IO304" s="108"/>
      <c r="IP304" s="108"/>
      <c r="IQ304" s="108"/>
      <c r="IR304" s="108"/>
      <c r="IS304" s="108"/>
      <c r="IT304" s="108"/>
      <c r="IU304" s="108"/>
      <c r="IV304" s="108"/>
      <c r="IW304" s="108"/>
      <c r="IX304" s="108"/>
      <c r="IY304" s="108"/>
      <c r="IZ304" s="108"/>
      <c r="JA304" s="108"/>
      <c r="JB304" s="108"/>
      <c r="JC304" s="108"/>
      <c r="JD304" s="108"/>
      <c r="JE304" s="108"/>
      <c r="JF304" s="108"/>
      <c r="JG304" s="108"/>
      <c r="JH304" s="108"/>
      <c r="JI304" s="108"/>
      <c r="JJ304" s="108"/>
      <c r="JK304" s="108"/>
      <c r="JL304" s="108"/>
      <c r="JM304" s="108"/>
      <c r="JN304" s="108"/>
      <c r="JO304" s="108"/>
      <c r="JP304" s="108"/>
      <c r="JQ304" s="108"/>
      <c r="JR304" s="108"/>
      <c r="JS304" s="108"/>
      <c r="JT304" s="108"/>
      <c r="JU304" s="108"/>
      <c r="JV304" s="108"/>
      <c r="JW304" s="108"/>
      <c r="JX304" s="108"/>
      <c r="JY304" s="108"/>
      <c r="JZ304" s="108"/>
      <c r="KA304" s="108"/>
      <c r="KB304" s="108"/>
      <c r="KC304" s="108"/>
      <c r="KD304" s="108"/>
      <c r="KE304" s="108"/>
      <c r="KF304" s="108"/>
      <c r="KG304" s="108"/>
      <c r="KH304" s="108"/>
      <c r="KI304" s="108"/>
      <c r="KJ304" s="108"/>
      <c r="KK304" s="108"/>
      <c r="KL304" s="108"/>
      <c r="KM304" s="108"/>
      <c r="KN304" s="108"/>
      <c r="KO304" s="108"/>
      <c r="KP304" s="108"/>
      <c r="KQ304" s="108"/>
      <c r="KR304" s="108"/>
      <c r="KS304" s="108"/>
      <c r="KT304" s="108"/>
      <c r="KU304" s="108"/>
      <c r="KV304" s="108"/>
      <c r="KW304" s="108"/>
      <c r="KX304" s="108"/>
      <c r="KY304" s="108"/>
      <c r="KZ304" s="108"/>
      <c r="LA304" s="108"/>
      <c r="LB304" s="108"/>
      <c r="LC304" s="108"/>
      <c r="LD304" s="108"/>
      <c r="LE304" s="108"/>
      <c r="LF304" s="108"/>
      <c r="LG304" s="108"/>
      <c r="LH304" s="108"/>
      <c r="LI304" s="108"/>
      <c r="LJ304" s="108"/>
      <c r="LK304" s="108"/>
      <c r="LL304" s="108"/>
      <c r="LM304" s="108"/>
      <c r="LN304" s="108"/>
      <c r="LO304" s="108"/>
      <c r="LP304" s="108"/>
      <c r="LQ304" s="108"/>
      <c r="LR304" s="108"/>
      <c r="LS304" s="108"/>
      <c r="LT304" s="108"/>
      <c r="LU304" s="108"/>
      <c r="LV304" s="108"/>
      <c r="LW304" s="108"/>
      <c r="LX304" s="108"/>
      <c r="LY304" s="108"/>
      <c r="LZ304" s="108"/>
      <c r="MA304" s="108"/>
      <c r="MB304" s="108"/>
      <c r="MC304" s="108"/>
      <c r="MD304" s="108"/>
      <c r="ME304" s="108"/>
    </row>
    <row r="305" spans="1:343">
      <c r="A305" s="3"/>
      <c r="B305" s="438"/>
      <c r="C305" s="438"/>
      <c r="D305" s="438"/>
      <c r="E305" s="438"/>
      <c r="F305" s="438"/>
      <c r="G305" s="438"/>
      <c r="H305" s="438"/>
      <c r="I305" s="438"/>
      <c r="J305" s="438"/>
      <c r="K305" s="438"/>
      <c r="L305" s="438"/>
      <c r="M305" s="438"/>
      <c r="N305" s="438"/>
      <c r="O305" s="438"/>
      <c r="P305" s="438"/>
      <c r="Q305" s="438"/>
      <c r="R305" s="438"/>
      <c r="S305" s="438"/>
      <c r="T305" s="438"/>
      <c r="U305" s="438"/>
      <c r="V305" s="438"/>
      <c r="W305" s="438"/>
      <c r="X305" s="438"/>
      <c r="Y305" s="438"/>
      <c r="Z305" s="438"/>
      <c r="AA305" s="438"/>
      <c r="AB305" s="438"/>
      <c r="AC305" s="438"/>
      <c r="AD305" s="438"/>
      <c r="AE305" s="154"/>
      <c r="AF305" s="154"/>
      <c r="AG305" s="154"/>
      <c r="AH305" s="154"/>
      <c r="AI305" s="154"/>
      <c r="AJ305" s="108"/>
      <c r="AK305" s="154"/>
      <c r="AL305" s="108"/>
      <c r="AM305" s="108"/>
      <c r="AN305" s="108"/>
      <c r="AO305" s="108"/>
      <c r="AP305" s="108"/>
      <c r="AQ305" s="108"/>
      <c r="AR305" s="108"/>
      <c r="AS305" s="108"/>
      <c r="AT305" s="108"/>
      <c r="AU305" s="108"/>
      <c r="AV305" s="108"/>
      <c r="AW305" s="108"/>
      <c r="AX305" s="108"/>
      <c r="AY305" s="108"/>
      <c r="AZ305" s="108"/>
      <c r="BA305" s="108"/>
      <c r="BB305" s="108"/>
      <c r="BC305" s="108"/>
      <c r="BD305" s="108"/>
      <c r="BE305" s="108"/>
      <c r="BF305" s="108"/>
      <c r="BG305" s="108"/>
      <c r="BH305" s="108"/>
      <c r="BI305" s="108"/>
      <c r="BJ305" s="108"/>
      <c r="BK305" s="108"/>
      <c r="BL305" s="108"/>
      <c r="BM305" s="108"/>
      <c r="BN305" s="108"/>
      <c r="BO305" s="108"/>
      <c r="BP305" s="108"/>
      <c r="BQ305" s="108"/>
      <c r="BR305" s="108"/>
      <c r="BS305" s="108"/>
      <c r="BT305" s="108"/>
      <c r="BU305" s="108"/>
      <c r="BV305" s="108"/>
      <c r="BW305" s="108"/>
      <c r="BX305" s="108"/>
      <c r="BY305" s="108"/>
      <c r="BZ305" s="108"/>
      <c r="CA305" s="108"/>
      <c r="CB305" s="108"/>
      <c r="CC305" s="108"/>
      <c r="CD305" s="108"/>
      <c r="CE305" s="108"/>
      <c r="CF305" s="108"/>
      <c r="CG305" s="108"/>
      <c r="CH305" s="108"/>
      <c r="CI305" s="108"/>
      <c r="CJ305" s="108"/>
      <c r="CK305" s="108"/>
      <c r="CL305" s="108"/>
      <c r="CM305" s="108"/>
      <c r="CN305" s="108"/>
      <c r="CO305" s="108"/>
      <c r="CP305" s="108"/>
      <c r="CQ305" s="108"/>
      <c r="CR305" s="108"/>
      <c r="CS305" s="108"/>
      <c r="CT305" s="108"/>
      <c r="CU305" s="108"/>
      <c r="CV305" s="108"/>
      <c r="CW305" s="108"/>
      <c r="CX305" s="108"/>
      <c r="CY305" s="108"/>
      <c r="CZ305" s="108"/>
      <c r="DA305" s="108"/>
      <c r="DB305" s="108"/>
      <c r="DC305" s="108"/>
      <c r="DD305" s="108"/>
      <c r="DE305" s="108"/>
      <c r="DF305" s="108"/>
      <c r="DG305" s="108"/>
      <c r="DH305" s="108"/>
      <c r="DI305" s="108"/>
      <c r="DJ305" s="108"/>
      <c r="DK305" s="108"/>
      <c r="DL305" s="108"/>
      <c r="DM305" s="108"/>
      <c r="DN305" s="108"/>
      <c r="DO305" s="108"/>
      <c r="DP305" s="108"/>
      <c r="DQ305" s="108"/>
      <c r="DR305" s="108"/>
      <c r="DS305" s="108"/>
      <c r="DT305" s="108"/>
      <c r="DU305" s="108"/>
      <c r="DV305" s="108"/>
      <c r="DW305" s="108"/>
      <c r="DX305" s="108"/>
      <c r="DY305" s="108"/>
      <c r="DZ305" s="108"/>
      <c r="EA305" s="108"/>
      <c r="EB305" s="108"/>
      <c r="EC305" s="108"/>
      <c r="ED305" s="108"/>
      <c r="EE305" s="108"/>
      <c r="EF305" s="108"/>
      <c r="EG305" s="108"/>
      <c r="EH305" s="108"/>
      <c r="EI305" s="108"/>
      <c r="EJ305" s="108"/>
      <c r="EK305" s="108"/>
      <c r="EL305" s="108"/>
      <c r="EM305" s="108"/>
      <c r="EN305" s="108"/>
      <c r="EO305" s="108"/>
      <c r="EP305" s="108"/>
      <c r="EQ305" s="108"/>
      <c r="ER305" s="108"/>
      <c r="ES305" s="108"/>
      <c r="ET305" s="108"/>
      <c r="EU305" s="108"/>
      <c r="EV305" s="108"/>
      <c r="EW305" s="108"/>
      <c r="EX305" s="108"/>
      <c r="EY305" s="108"/>
      <c r="EZ305" s="108"/>
      <c r="FA305" s="108"/>
      <c r="FB305" s="108"/>
      <c r="FC305" s="108"/>
      <c r="FD305" s="108"/>
      <c r="FE305" s="108"/>
      <c r="FF305" s="108"/>
      <c r="FG305" s="108"/>
      <c r="FH305" s="108"/>
      <c r="FI305" s="108"/>
      <c r="FJ305" s="108"/>
      <c r="FK305" s="108"/>
      <c r="FL305" s="108"/>
      <c r="FM305" s="108"/>
      <c r="FN305" s="108"/>
      <c r="FO305" s="108"/>
      <c r="FP305" s="108"/>
      <c r="FQ305" s="108"/>
      <c r="FR305" s="108"/>
      <c r="FS305" s="108"/>
      <c r="FT305" s="108"/>
      <c r="FU305" s="108"/>
      <c r="FV305" s="108"/>
      <c r="FW305" s="108"/>
      <c r="FX305" s="108"/>
      <c r="FY305" s="108"/>
      <c r="FZ305" s="108"/>
      <c r="GA305" s="108"/>
      <c r="GB305" s="108"/>
      <c r="GC305" s="108"/>
      <c r="GD305" s="108"/>
      <c r="GE305" s="108"/>
      <c r="GF305" s="108"/>
      <c r="GG305" s="108"/>
      <c r="GH305" s="108"/>
      <c r="GI305" s="108"/>
      <c r="GJ305" s="108"/>
      <c r="GK305" s="108"/>
      <c r="GL305" s="108"/>
      <c r="GM305" s="108"/>
      <c r="GN305" s="108"/>
      <c r="GO305" s="108"/>
      <c r="GP305" s="108"/>
      <c r="GQ305" s="108"/>
      <c r="GR305" s="108"/>
      <c r="GS305" s="108"/>
      <c r="GT305" s="108"/>
      <c r="GU305" s="108"/>
      <c r="GV305" s="108"/>
      <c r="GW305" s="108"/>
      <c r="GX305" s="108"/>
      <c r="GY305" s="108"/>
      <c r="GZ305" s="108"/>
      <c r="HA305" s="108"/>
      <c r="HB305" s="108"/>
      <c r="HC305" s="108"/>
      <c r="HD305" s="108"/>
      <c r="HE305" s="108"/>
      <c r="HF305" s="108"/>
      <c r="HG305" s="108"/>
      <c r="HH305" s="108"/>
      <c r="HI305" s="108"/>
      <c r="HJ305" s="108"/>
      <c r="HK305" s="108"/>
      <c r="HL305" s="108"/>
      <c r="HM305" s="108"/>
      <c r="HN305" s="108"/>
      <c r="HO305" s="108"/>
      <c r="HP305" s="108"/>
      <c r="HQ305" s="108"/>
      <c r="HR305" s="108"/>
      <c r="HS305" s="108"/>
      <c r="HT305" s="108"/>
      <c r="HU305" s="108"/>
      <c r="HV305" s="108"/>
      <c r="HW305" s="108"/>
      <c r="HX305" s="108"/>
      <c r="HY305" s="108"/>
      <c r="HZ305" s="108"/>
      <c r="IA305" s="108"/>
      <c r="IB305" s="108"/>
      <c r="IC305" s="108"/>
      <c r="ID305" s="108"/>
      <c r="IE305" s="108"/>
      <c r="IF305" s="108"/>
      <c r="IG305" s="108"/>
      <c r="IH305" s="108"/>
      <c r="II305" s="108"/>
      <c r="IJ305" s="108"/>
      <c r="IK305" s="108"/>
      <c r="IL305" s="108"/>
      <c r="IM305" s="108"/>
      <c r="IN305" s="108"/>
      <c r="IO305" s="108"/>
      <c r="IP305" s="108"/>
      <c r="IQ305" s="108"/>
      <c r="IR305" s="108"/>
      <c r="IS305" s="108"/>
      <c r="IT305" s="108"/>
      <c r="IU305" s="108"/>
      <c r="IV305" s="108"/>
      <c r="IW305" s="108"/>
      <c r="IX305" s="108"/>
      <c r="IY305" s="108"/>
      <c r="IZ305" s="108"/>
      <c r="JA305" s="108"/>
      <c r="JB305" s="108"/>
      <c r="JC305" s="108"/>
      <c r="JD305" s="108"/>
      <c r="JE305" s="108"/>
      <c r="JF305" s="108"/>
      <c r="JG305" s="108"/>
      <c r="JH305" s="108"/>
      <c r="JI305" s="108"/>
      <c r="JJ305" s="108"/>
      <c r="JK305" s="108"/>
      <c r="JL305" s="108"/>
      <c r="JM305" s="108"/>
      <c r="JN305" s="108"/>
      <c r="JO305" s="108"/>
      <c r="JP305" s="108"/>
      <c r="JQ305" s="108"/>
      <c r="JR305" s="108"/>
      <c r="JS305" s="108"/>
      <c r="JT305" s="108"/>
      <c r="JU305" s="108"/>
      <c r="JV305" s="108"/>
      <c r="JW305" s="108"/>
      <c r="JX305" s="108"/>
      <c r="JY305" s="108"/>
      <c r="JZ305" s="108"/>
      <c r="KA305" s="108"/>
      <c r="KB305" s="108"/>
      <c r="KC305" s="108"/>
      <c r="KD305" s="108"/>
      <c r="KE305" s="108"/>
      <c r="KF305" s="108"/>
      <c r="KG305" s="108"/>
      <c r="KH305" s="108"/>
      <c r="KI305" s="108"/>
      <c r="KJ305" s="108"/>
      <c r="KK305" s="108"/>
      <c r="KL305" s="108"/>
      <c r="KM305" s="108"/>
      <c r="KN305" s="108"/>
      <c r="KO305" s="108"/>
      <c r="KP305" s="108"/>
      <c r="KQ305" s="108"/>
      <c r="KR305" s="108"/>
      <c r="KS305" s="108"/>
      <c r="KT305" s="108"/>
      <c r="KU305" s="108"/>
      <c r="KV305" s="108"/>
      <c r="KW305" s="108"/>
      <c r="KX305" s="108"/>
      <c r="KY305" s="108"/>
      <c r="KZ305" s="108"/>
      <c r="LA305" s="108"/>
      <c r="LB305" s="108"/>
      <c r="LC305" s="108"/>
      <c r="LD305" s="108"/>
      <c r="LE305" s="108"/>
      <c r="LF305" s="108"/>
      <c r="LG305" s="108"/>
      <c r="LH305" s="108"/>
      <c r="LI305" s="108"/>
      <c r="LJ305" s="108"/>
      <c r="LK305" s="108"/>
      <c r="LL305" s="108"/>
      <c r="LM305" s="108"/>
      <c r="LN305" s="108"/>
      <c r="LO305" s="108"/>
      <c r="LP305" s="108"/>
      <c r="LQ305" s="108"/>
      <c r="LR305" s="108"/>
      <c r="LS305" s="108"/>
      <c r="LT305" s="108"/>
      <c r="LU305" s="108"/>
      <c r="LV305" s="108"/>
      <c r="LW305" s="108"/>
      <c r="LX305" s="108"/>
      <c r="LY305" s="108"/>
      <c r="LZ305" s="108"/>
      <c r="MA305" s="108"/>
      <c r="MB305" s="108"/>
      <c r="MC305" s="108"/>
      <c r="MD305" s="108"/>
      <c r="ME305" s="108"/>
    </row>
    <row r="306" spans="1:343">
      <c r="A306" s="3"/>
      <c r="B306" s="438"/>
      <c r="C306" s="438"/>
      <c r="D306" s="438"/>
      <c r="E306" s="438"/>
      <c r="F306" s="438"/>
      <c r="G306" s="438"/>
      <c r="H306" s="438"/>
      <c r="I306" s="438"/>
      <c r="J306" s="438"/>
      <c r="K306" s="438"/>
      <c r="L306" s="438"/>
      <c r="M306" s="438"/>
      <c r="N306" s="438"/>
      <c r="O306" s="438"/>
      <c r="P306" s="438"/>
      <c r="Q306" s="438"/>
      <c r="R306" s="438"/>
      <c r="S306" s="438"/>
      <c r="T306" s="438"/>
      <c r="U306" s="438"/>
      <c r="V306" s="438"/>
      <c r="W306" s="438"/>
      <c r="X306" s="438"/>
      <c r="Y306" s="438"/>
      <c r="Z306" s="438"/>
      <c r="AA306" s="438"/>
      <c r="AB306" s="438"/>
      <c r="AC306" s="438"/>
      <c r="AD306" s="438"/>
      <c r="AE306" s="154"/>
      <c r="AF306" s="154"/>
      <c r="AG306" s="154"/>
      <c r="AH306" s="154"/>
      <c r="AI306" s="154"/>
      <c r="AJ306" s="108"/>
      <c r="AK306" s="154"/>
      <c r="AL306" s="108"/>
      <c r="AM306" s="108"/>
      <c r="AN306" s="108"/>
      <c r="AO306" s="108"/>
      <c r="AP306" s="108"/>
      <c r="AQ306" s="108"/>
      <c r="AR306" s="108"/>
      <c r="AS306" s="108"/>
      <c r="AT306" s="108"/>
      <c r="AU306" s="108"/>
      <c r="AV306" s="108"/>
      <c r="AW306" s="108"/>
      <c r="AX306" s="108"/>
      <c r="AY306" s="108"/>
      <c r="AZ306" s="108"/>
      <c r="BA306" s="108"/>
      <c r="BB306" s="108"/>
      <c r="BC306" s="108"/>
      <c r="BD306" s="108"/>
      <c r="BE306" s="108"/>
      <c r="BF306" s="108"/>
      <c r="BG306" s="108"/>
      <c r="BH306" s="108"/>
      <c r="BI306" s="108"/>
      <c r="BJ306" s="108"/>
      <c r="BK306" s="108"/>
      <c r="BL306" s="108"/>
      <c r="BM306" s="108"/>
      <c r="BN306" s="108"/>
      <c r="BO306" s="108"/>
      <c r="BP306" s="108"/>
      <c r="BQ306" s="108"/>
      <c r="BR306" s="108"/>
      <c r="BS306" s="108"/>
      <c r="BT306" s="108"/>
      <c r="BU306" s="108"/>
      <c r="BV306" s="108"/>
      <c r="BW306" s="108"/>
      <c r="BX306" s="108"/>
      <c r="BY306" s="108"/>
      <c r="BZ306" s="108"/>
      <c r="CA306" s="108"/>
      <c r="CB306" s="108"/>
      <c r="CC306" s="108"/>
      <c r="CD306" s="108"/>
      <c r="CE306" s="108"/>
      <c r="CF306" s="108"/>
      <c r="CG306" s="108"/>
      <c r="CH306" s="108"/>
      <c r="CI306" s="108"/>
      <c r="CJ306" s="108"/>
      <c r="CK306" s="108"/>
      <c r="CL306" s="108"/>
      <c r="CM306" s="108"/>
      <c r="CN306" s="108"/>
      <c r="CO306" s="108"/>
      <c r="CP306" s="108"/>
      <c r="CQ306" s="108"/>
      <c r="CR306" s="108"/>
      <c r="CS306" s="108"/>
      <c r="CT306" s="108"/>
      <c r="CU306" s="108"/>
      <c r="CV306" s="108"/>
      <c r="CW306" s="108"/>
      <c r="CX306" s="108"/>
      <c r="CY306" s="108"/>
      <c r="CZ306" s="108"/>
      <c r="DA306" s="108"/>
      <c r="DB306" s="108"/>
      <c r="DC306" s="108"/>
      <c r="DD306" s="108"/>
      <c r="DE306" s="108"/>
      <c r="DF306" s="108"/>
      <c r="DG306" s="108"/>
      <c r="DH306" s="108"/>
      <c r="DI306" s="108"/>
      <c r="DJ306" s="108"/>
      <c r="DK306" s="108"/>
      <c r="DL306" s="108"/>
      <c r="DM306" s="108"/>
      <c r="DN306" s="108"/>
      <c r="DO306" s="108"/>
      <c r="DP306" s="108"/>
      <c r="DQ306" s="108"/>
      <c r="DR306" s="108"/>
      <c r="DS306" s="108"/>
      <c r="DT306" s="108"/>
      <c r="DU306" s="108"/>
      <c r="DV306" s="108"/>
      <c r="DW306" s="108"/>
      <c r="DX306" s="108"/>
      <c r="DY306" s="108"/>
      <c r="DZ306" s="108"/>
      <c r="EA306" s="108"/>
      <c r="EB306" s="108"/>
      <c r="EC306" s="108"/>
      <c r="ED306" s="108"/>
      <c r="EE306" s="108"/>
      <c r="EF306" s="108"/>
      <c r="EG306" s="108"/>
      <c r="EH306" s="108"/>
      <c r="EI306" s="108"/>
      <c r="EJ306" s="108"/>
      <c r="EK306" s="108"/>
      <c r="EL306" s="108"/>
      <c r="EM306" s="108"/>
      <c r="EN306" s="108"/>
      <c r="EO306" s="108"/>
      <c r="EP306" s="108"/>
      <c r="EQ306" s="108"/>
      <c r="ER306" s="108"/>
      <c r="ES306" s="108"/>
      <c r="ET306" s="108"/>
      <c r="EU306" s="108"/>
      <c r="EV306" s="108"/>
      <c r="EW306" s="108"/>
      <c r="EX306" s="108"/>
      <c r="EY306" s="108"/>
      <c r="EZ306" s="108"/>
      <c r="FA306" s="108"/>
      <c r="FB306" s="108"/>
      <c r="FC306" s="108"/>
      <c r="FD306" s="108"/>
      <c r="FE306" s="108"/>
      <c r="FF306" s="108"/>
      <c r="FG306" s="108"/>
      <c r="FH306" s="108"/>
      <c r="FI306" s="108"/>
      <c r="FJ306" s="108"/>
      <c r="FK306" s="108"/>
      <c r="FL306" s="108"/>
      <c r="FM306" s="108"/>
      <c r="FN306" s="108"/>
      <c r="FO306" s="108"/>
      <c r="FP306" s="108"/>
      <c r="FQ306" s="108"/>
      <c r="FR306" s="108"/>
      <c r="FS306" s="108"/>
      <c r="FT306" s="108"/>
      <c r="FU306" s="108"/>
      <c r="FV306" s="108"/>
      <c r="FW306" s="108"/>
      <c r="FX306" s="108"/>
      <c r="FY306" s="108"/>
      <c r="FZ306" s="108"/>
      <c r="GA306" s="108"/>
      <c r="GB306" s="108"/>
      <c r="GC306" s="108"/>
      <c r="GD306" s="108"/>
      <c r="GE306" s="108"/>
      <c r="GF306" s="108"/>
      <c r="GG306" s="108"/>
      <c r="GH306" s="108"/>
      <c r="GI306" s="108"/>
      <c r="GJ306" s="108"/>
      <c r="GK306" s="108"/>
      <c r="GL306" s="108"/>
      <c r="GM306" s="108"/>
      <c r="GN306" s="108"/>
      <c r="GO306" s="108"/>
      <c r="GP306" s="108"/>
      <c r="GQ306" s="108"/>
      <c r="GR306" s="108"/>
      <c r="GS306" s="108"/>
      <c r="GT306" s="108"/>
      <c r="GU306" s="108"/>
      <c r="GV306" s="108"/>
      <c r="GW306" s="108"/>
      <c r="GX306" s="108"/>
      <c r="GY306" s="108"/>
      <c r="GZ306" s="108"/>
      <c r="HA306" s="108"/>
      <c r="HB306" s="108"/>
      <c r="HC306" s="108"/>
      <c r="HD306" s="108"/>
      <c r="HE306" s="108"/>
      <c r="HF306" s="108"/>
      <c r="HG306" s="108"/>
      <c r="HH306" s="108"/>
      <c r="HI306" s="108"/>
      <c r="HJ306" s="108"/>
      <c r="HK306" s="108"/>
      <c r="HL306" s="108"/>
      <c r="HM306" s="108"/>
      <c r="HN306" s="108"/>
      <c r="HO306" s="108"/>
      <c r="HP306" s="108"/>
      <c r="HQ306" s="108"/>
      <c r="HR306" s="108"/>
      <c r="HS306" s="108"/>
      <c r="HT306" s="108"/>
      <c r="HU306" s="108"/>
      <c r="HV306" s="108"/>
      <c r="HW306" s="108"/>
      <c r="HX306" s="108"/>
      <c r="HY306" s="108"/>
      <c r="HZ306" s="108"/>
      <c r="IA306" s="108"/>
      <c r="IB306" s="108"/>
      <c r="IC306" s="108"/>
      <c r="ID306" s="108"/>
      <c r="IE306" s="108"/>
      <c r="IF306" s="108"/>
      <c r="IG306" s="108"/>
      <c r="IH306" s="108"/>
      <c r="II306" s="108"/>
      <c r="IJ306" s="108"/>
      <c r="IK306" s="108"/>
      <c r="IL306" s="108"/>
      <c r="IM306" s="108"/>
      <c r="IN306" s="108"/>
      <c r="IO306" s="108"/>
      <c r="IP306" s="108"/>
      <c r="IQ306" s="108"/>
      <c r="IR306" s="108"/>
      <c r="IS306" s="108"/>
      <c r="IT306" s="108"/>
      <c r="IU306" s="108"/>
      <c r="IV306" s="108"/>
      <c r="IW306" s="108"/>
      <c r="IX306" s="108"/>
      <c r="IY306" s="108"/>
      <c r="IZ306" s="108"/>
      <c r="JA306" s="108"/>
      <c r="JB306" s="108"/>
      <c r="JC306" s="108"/>
      <c r="JD306" s="108"/>
      <c r="JE306" s="108"/>
      <c r="JF306" s="108"/>
      <c r="JG306" s="108"/>
      <c r="JH306" s="108"/>
      <c r="JI306" s="108"/>
      <c r="JJ306" s="108"/>
      <c r="JK306" s="108"/>
      <c r="JL306" s="108"/>
      <c r="JM306" s="108"/>
      <c r="JN306" s="108"/>
      <c r="JO306" s="108"/>
      <c r="JP306" s="108"/>
      <c r="JQ306" s="108"/>
      <c r="JR306" s="108"/>
      <c r="JS306" s="108"/>
      <c r="JT306" s="108"/>
      <c r="JU306" s="108"/>
      <c r="JV306" s="108"/>
      <c r="JW306" s="108"/>
      <c r="JX306" s="108"/>
      <c r="JY306" s="108"/>
      <c r="JZ306" s="108"/>
      <c r="KA306" s="108"/>
      <c r="KB306" s="108"/>
      <c r="KC306" s="108"/>
      <c r="KD306" s="108"/>
      <c r="KE306" s="108"/>
      <c r="KF306" s="108"/>
      <c r="KG306" s="108"/>
      <c r="KH306" s="108"/>
      <c r="KI306" s="108"/>
      <c r="KJ306" s="108"/>
      <c r="KK306" s="108"/>
      <c r="KL306" s="108"/>
      <c r="KM306" s="108"/>
      <c r="KN306" s="108"/>
      <c r="KO306" s="108"/>
      <c r="KP306" s="108"/>
      <c r="KQ306" s="108"/>
      <c r="KR306" s="108"/>
      <c r="KS306" s="108"/>
      <c r="KT306" s="108"/>
      <c r="KU306" s="108"/>
      <c r="KV306" s="108"/>
      <c r="KW306" s="108"/>
      <c r="KX306" s="108"/>
      <c r="KY306" s="108"/>
      <c r="KZ306" s="108"/>
      <c r="LA306" s="108"/>
      <c r="LB306" s="108"/>
      <c r="LC306" s="108"/>
      <c r="LD306" s="108"/>
      <c r="LE306" s="108"/>
      <c r="LF306" s="108"/>
      <c r="LG306" s="108"/>
      <c r="LH306" s="108"/>
      <c r="LI306" s="108"/>
      <c r="LJ306" s="108"/>
      <c r="LK306" s="108"/>
      <c r="LL306" s="108"/>
      <c r="LM306" s="108"/>
      <c r="LN306" s="108"/>
      <c r="LO306" s="108"/>
      <c r="LP306" s="108"/>
      <c r="LQ306" s="108"/>
      <c r="LR306" s="108"/>
      <c r="LS306" s="108"/>
      <c r="LT306" s="108"/>
      <c r="LU306" s="108"/>
      <c r="LV306" s="108"/>
      <c r="LW306" s="108"/>
      <c r="LX306" s="108"/>
      <c r="LY306" s="108"/>
      <c r="LZ306" s="108"/>
      <c r="MA306" s="108"/>
      <c r="MB306" s="108"/>
      <c r="MC306" s="108"/>
      <c r="MD306" s="108"/>
      <c r="ME306" s="108"/>
    </row>
    <row r="307" spans="1:343">
      <c r="A307" s="3"/>
      <c r="B307" s="438"/>
      <c r="C307" s="438"/>
      <c r="D307" s="438"/>
      <c r="E307" s="438"/>
      <c r="F307" s="438"/>
      <c r="G307" s="438"/>
      <c r="H307" s="438"/>
      <c r="I307" s="438"/>
      <c r="J307" s="438"/>
      <c r="K307" s="438"/>
      <c r="L307" s="438"/>
      <c r="M307" s="438"/>
      <c r="N307" s="438"/>
      <c r="O307" s="438"/>
      <c r="P307" s="438"/>
      <c r="Q307" s="438"/>
      <c r="R307" s="438"/>
      <c r="S307" s="438"/>
      <c r="T307" s="438"/>
      <c r="U307" s="438"/>
      <c r="V307" s="438"/>
      <c r="W307" s="438"/>
      <c r="X307" s="438"/>
      <c r="Y307" s="438"/>
      <c r="Z307" s="438"/>
      <c r="AA307" s="438"/>
      <c r="AB307" s="438"/>
      <c r="AC307" s="438"/>
      <c r="AD307" s="438"/>
      <c r="AE307" s="154"/>
      <c r="AF307" s="154"/>
      <c r="AG307" s="154"/>
      <c r="AH307" s="154"/>
      <c r="AI307" s="154"/>
      <c r="AJ307" s="108"/>
      <c r="AK307" s="154"/>
      <c r="AL307" s="108"/>
      <c r="AM307" s="108"/>
      <c r="AN307" s="108"/>
      <c r="AO307" s="108"/>
      <c r="AP307" s="108"/>
      <c r="AQ307" s="108"/>
      <c r="AR307" s="108"/>
      <c r="AS307" s="108"/>
      <c r="AT307" s="108"/>
      <c r="AU307" s="108"/>
      <c r="AV307" s="108"/>
      <c r="AW307" s="108"/>
      <c r="AX307" s="108"/>
      <c r="AY307" s="108"/>
      <c r="AZ307" s="108"/>
      <c r="BA307" s="108"/>
      <c r="BB307" s="108"/>
      <c r="BC307" s="108"/>
      <c r="BD307" s="108"/>
      <c r="BE307" s="108"/>
      <c r="BF307" s="108"/>
      <c r="BG307" s="108"/>
      <c r="BH307" s="108"/>
      <c r="BI307" s="108"/>
      <c r="BJ307" s="108"/>
      <c r="BK307" s="108"/>
      <c r="BL307" s="108"/>
      <c r="BM307" s="108"/>
      <c r="BN307" s="108"/>
      <c r="BO307" s="108"/>
      <c r="BP307" s="108"/>
      <c r="BQ307" s="108"/>
      <c r="BR307" s="108"/>
      <c r="BS307" s="108"/>
      <c r="BT307" s="108"/>
      <c r="BU307" s="108"/>
      <c r="BV307" s="108"/>
      <c r="BW307" s="108"/>
      <c r="BX307" s="108"/>
      <c r="BY307" s="108"/>
      <c r="BZ307" s="108"/>
      <c r="CA307" s="108"/>
      <c r="CB307" s="108"/>
      <c r="CC307" s="108"/>
      <c r="CD307" s="108"/>
      <c r="CE307" s="108"/>
      <c r="CF307" s="108"/>
      <c r="CG307" s="108"/>
      <c r="CH307" s="108"/>
      <c r="CI307" s="108"/>
      <c r="CJ307" s="108"/>
      <c r="CK307" s="108"/>
      <c r="CL307" s="108"/>
      <c r="CM307" s="108"/>
      <c r="CN307" s="108"/>
      <c r="CO307" s="108"/>
      <c r="CP307" s="108"/>
      <c r="CQ307" s="108"/>
      <c r="CR307" s="108"/>
      <c r="CS307" s="108"/>
      <c r="CT307" s="108"/>
      <c r="CU307" s="108"/>
      <c r="CV307" s="108"/>
      <c r="CW307" s="108"/>
      <c r="CX307" s="108"/>
      <c r="CY307" s="108"/>
      <c r="CZ307" s="108"/>
      <c r="DA307" s="108"/>
      <c r="DB307" s="108"/>
      <c r="DC307" s="108"/>
      <c r="DD307" s="108"/>
      <c r="DE307" s="108"/>
      <c r="DF307" s="108"/>
      <c r="DG307" s="108"/>
      <c r="DH307" s="108"/>
      <c r="DI307" s="108"/>
      <c r="DJ307" s="108"/>
      <c r="DK307" s="108"/>
      <c r="DL307" s="108"/>
      <c r="DM307" s="108"/>
      <c r="DN307" s="108"/>
      <c r="DO307" s="108"/>
      <c r="DP307" s="108"/>
      <c r="DQ307" s="108"/>
      <c r="DR307" s="108"/>
      <c r="DS307" s="108"/>
      <c r="DT307" s="108"/>
      <c r="DU307" s="108"/>
      <c r="DV307" s="108"/>
      <c r="DW307" s="108"/>
      <c r="DX307" s="108"/>
      <c r="DY307" s="108"/>
      <c r="DZ307" s="108"/>
      <c r="EA307" s="108"/>
      <c r="EB307" s="108"/>
      <c r="EC307" s="108"/>
      <c r="ED307" s="108"/>
      <c r="EE307" s="108"/>
      <c r="EF307" s="108"/>
      <c r="EG307" s="108"/>
      <c r="EH307" s="108"/>
      <c r="EI307" s="108"/>
      <c r="EJ307" s="108"/>
      <c r="EK307" s="108"/>
      <c r="EL307" s="108"/>
      <c r="EM307" s="108"/>
      <c r="EN307" s="108"/>
      <c r="EO307" s="108"/>
      <c r="EP307" s="108"/>
      <c r="EQ307" s="108"/>
      <c r="ER307" s="108"/>
      <c r="ES307" s="108"/>
      <c r="ET307" s="108"/>
      <c r="EU307" s="108"/>
      <c r="EV307" s="108"/>
      <c r="EW307" s="108"/>
      <c r="EX307" s="108"/>
      <c r="EY307" s="108"/>
      <c r="EZ307" s="108"/>
      <c r="FA307" s="108"/>
      <c r="FB307" s="108"/>
      <c r="FC307" s="108"/>
      <c r="FD307" s="108"/>
      <c r="FE307" s="108"/>
      <c r="FF307" s="108"/>
      <c r="FG307" s="108"/>
      <c r="FH307" s="108"/>
      <c r="FI307" s="108"/>
      <c r="FJ307" s="108"/>
      <c r="FK307" s="108"/>
      <c r="FL307" s="108"/>
      <c r="FM307" s="108"/>
      <c r="FN307" s="108"/>
      <c r="FO307" s="108"/>
      <c r="FP307" s="108"/>
      <c r="FQ307" s="108"/>
      <c r="FR307" s="108"/>
      <c r="FS307" s="108"/>
      <c r="FT307" s="108"/>
      <c r="FU307" s="108"/>
      <c r="FV307" s="108"/>
      <c r="FW307" s="108"/>
      <c r="FX307" s="108"/>
      <c r="FY307" s="108"/>
      <c r="FZ307" s="108"/>
      <c r="GA307" s="108"/>
      <c r="GB307" s="108"/>
      <c r="GC307" s="108"/>
      <c r="GD307" s="108"/>
      <c r="GE307" s="108"/>
      <c r="GF307" s="108"/>
      <c r="GG307" s="108"/>
      <c r="GH307" s="108"/>
      <c r="GI307" s="108"/>
      <c r="GJ307" s="108"/>
      <c r="GK307" s="108"/>
      <c r="GL307" s="108"/>
      <c r="GM307" s="108"/>
      <c r="GN307" s="108"/>
      <c r="GO307" s="108"/>
      <c r="GP307" s="108"/>
      <c r="GQ307" s="108"/>
      <c r="GR307" s="108"/>
      <c r="GS307" s="108"/>
      <c r="GT307" s="108"/>
      <c r="GU307" s="108"/>
      <c r="GV307" s="108"/>
      <c r="GW307" s="108"/>
      <c r="GX307" s="108"/>
      <c r="GY307" s="108"/>
      <c r="GZ307" s="108"/>
      <c r="HA307" s="108"/>
      <c r="HB307" s="108"/>
      <c r="HC307" s="108"/>
      <c r="HD307" s="108"/>
      <c r="HE307" s="108"/>
      <c r="HF307" s="108"/>
      <c r="HG307" s="108"/>
      <c r="HH307" s="108"/>
      <c r="HI307" s="108"/>
      <c r="HJ307" s="108"/>
      <c r="HK307" s="108"/>
      <c r="HL307" s="108"/>
      <c r="HM307" s="108"/>
      <c r="HN307" s="108"/>
      <c r="HO307" s="108"/>
      <c r="HP307" s="108"/>
      <c r="HQ307" s="108"/>
      <c r="HR307" s="108"/>
      <c r="HS307" s="108"/>
      <c r="HT307" s="108"/>
      <c r="HU307" s="108"/>
      <c r="HV307" s="108"/>
      <c r="HW307" s="108"/>
      <c r="HX307" s="108"/>
      <c r="HY307" s="108"/>
      <c r="HZ307" s="108"/>
      <c r="IA307" s="108"/>
      <c r="IB307" s="108"/>
      <c r="IC307" s="108"/>
      <c r="ID307" s="108"/>
      <c r="IE307" s="108"/>
      <c r="IF307" s="108"/>
      <c r="IG307" s="108"/>
      <c r="IH307" s="108"/>
      <c r="II307" s="108"/>
      <c r="IJ307" s="108"/>
      <c r="IK307" s="108"/>
      <c r="IL307" s="108"/>
      <c r="IM307" s="108"/>
      <c r="IN307" s="108"/>
      <c r="IO307" s="108"/>
      <c r="IP307" s="108"/>
      <c r="IQ307" s="108"/>
      <c r="IR307" s="108"/>
      <c r="IS307" s="108"/>
      <c r="IT307" s="108"/>
      <c r="IU307" s="108"/>
      <c r="IV307" s="108"/>
      <c r="IW307" s="108"/>
      <c r="IX307" s="108"/>
      <c r="IY307" s="108"/>
      <c r="IZ307" s="108"/>
      <c r="JA307" s="108"/>
      <c r="JB307" s="108"/>
      <c r="JC307" s="108"/>
      <c r="JD307" s="108"/>
      <c r="JE307" s="108"/>
      <c r="JF307" s="108"/>
      <c r="JG307" s="108"/>
      <c r="JH307" s="108"/>
      <c r="JI307" s="108"/>
      <c r="JJ307" s="108"/>
      <c r="JK307" s="108"/>
      <c r="JL307" s="108"/>
      <c r="JM307" s="108"/>
      <c r="JN307" s="108"/>
      <c r="JO307" s="108"/>
      <c r="JP307" s="108"/>
      <c r="JQ307" s="108"/>
      <c r="JR307" s="108"/>
      <c r="JS307" s="108"/>
      <c r="JT307" s="108"/>
      <c r="JU307" s="108"/>
      <c r="JV307" s="108"/>
      <c r="JW307" s="108"/>
      <c r="JX307" s="108"/>
      <c r="JY307" s="108"/>
      <c r="JZ307" s="108"/>
      <c r="KA307" s="108"/>
      <c r="KB307" s="108"/>
      <c r="KC307" s="108"/>
      <c r="KD307" s="108"/>
      <c r="KE307" s="108"/>
      <c r="KF307" s="108"/>
      <c r="KG307" s="108"/>
      <c r="KH307" s="108"/>
      <c r="KI307" s="108"/>
      <c r="KJ307" s="108"/>
      <c r="KK307" s="108"/>
      <c r="KL307" s="108"/>
      <c r="KM307" s="108"/>
      <c r="KN307" s="108"/>
      <c r="KO307" s="108"/>
      <c r="KP307" s="108"/>
      <c r="KQ307" s="108"/>
      <c r="KR307" s="108"/>
      <c r="KS307" s="108"/>
      <c r="KT307" s="108"/>
      <c r="KU307" s="108"/>
      <c r="KV307" s="108"/>
      <c r="KW307" s="108"/>
      <c r="KX307" s="108"/>
      <c r="KY307" s="108"/>
      <c r="KZ307" s="108"/>
      <c r="LA307" s="108"/>
      <c r="LB307" s="108"/>
      <c r="LC307" s="108"/>
      <c r="LD307" s="108"/>
      <c r="LE307" s="108"/>
      <c r="LF307" s="108"/>
      <c r="LG307" s="108"/>
      <c r="LH307" s="108"/>
      <c r="LI307" s="108"/>
      <c r="LJ307" s="108"/>
      <c r="LK307" s="108"/>
      <c r="LL307" s="108"/>
      <c r="LM307" s="108"/>
      <c r="LN307" s="108"/>
      <c r="LO307" s="108"/>
      <c r="LP307" s="108"/>
      <c r="LQ307" s="108"/>
      <c r="LR307" s="108"/>
      <c r="LS307" s="108"/>
      <c r="LT307" s="108"/>
      <c r="LU307" s="108"/>
      <c r="LV307" s="108"/>
      <c r="LW307" s="108"/>
      <c r="LX307" s="108"/>
      <c r="LY307" s="108"/>
      <c r="LZ307" s="108"/>
      <c r="MA307" s="108"/>
      <c r="MB307" s="108"/>
      <c r="MC307" s="108"/>
      <c r="MD307" s="108"/>
      <c r="ME307" s="108"/>
    </row>
    <row r="308" spans="1:343">
      <c r="A308" s="3"/>
      <c r="B308" s="438"/>
      <c r="C308" s="438"/>
      <c r="D308" s="438"/>
      <c r="E308" s="438"/>
      <c r="F308" s="438"/>
      <c r="G308" s="438"/>
      <c r="H308" s="438"/>
      <c r="I308" s="438"/>
      <c r="J308" s="438"/>
      <c r="K308" s="438"/>
      <c r="L308" s="438"/>
      <c r="M308" s="438"/>
      <c r="N308" s="438"/>
      <c r="O308" s="438"/>
      <c r="P308" s="438"/>
      <c r="Q308" s="438"/>
      <c r="R308" s="438"/>
      <c r="S308" s="438"/>
      <c r="T308" s="438"/>
      <c r="U308" s="438"/>
      <c r="V308" s="438"/>
      <c r="W308" s="438"/>
      <c r="X308" s="438"/>
      <c r="Y308" s="438"/>
      <c r="Z308" s="438"/>
      <c r="AA308" s="438"/>
      <c r="AB308" s="438"/>
      <c r="AC308" s="438"/>
      <c r="AD308" s="438"/>
      <c r="AE308" s="154"/>
      <c r="AF308" s="154"/>
      <c r="AG308" s="154"/>
      <c r="AH308" s="154"/>
      <c r="AI308" s="154"/>
      <c r="AJ308" s="108"/>
      <c r="AK308" s="154"/>
      <c r="AL308" s="108"/>
      <c r="AM308" s="108"/>
      <c r="AN308" s="108"/>
      <c r="AO308" s="108"/>
      <c r="AP308" s="108"/>
      <c r="AQ308" s="108"/>
      <c r="AR308" s="108"/>
      <c r="AS308" s="108"/>
      <c r="AT308" s="108"/>
      <c r="AU308" s="108"/>
      <c r="AV308" s="108"/>
      <c r="AW308" s="108"/>
      <c r="AX308" s="108"/>
      <c r="AY308" s="108"/>
      <c r="AZ308" s="108"/>
      <c r="BA308" s="108"/>
      <c r="BB308" s="108"/>
      <c r="BC308" s="108"/>
      <c r="BD308" s="108"/>
      <c r="BE308" s="108"/>
      <c r="BF308" s="108"/>
      <c r="BG308" s="108"/>
      <c r="BH308" s="108"/>
      <c r="BI308" s="108"/>
      <c r="BJ308" s="108"/>
      <c r="BK308" s="108"/>
      <c r="BL308" s="108"/>
      <c r="BM308" s="108"/>
      <c r="BN308" s="108"/>
      <c r="BO308" s="108"/>
      <c r="BP308" s="108"/>
      <c r="BQ308" s="108"/>
      <c r="BR308" s="108"/>
      <c r="BS308" s="108"/>
      <c r="BT308" s="108"/>
      <c r="BU308" s="108"/>
      <c r="BV308" s="108"/>
      <c r="BW308" s="108"/>
      <c r="BX308" s="108"/>
      <c r="BY308" s="108"/>
      <c r="BZ308" s="108"/>
      <c r="CA308" s="108"/>
      <c r="CB308" s="108"/>
      <c r="CC308" s="108"/>
      <c r="CD308" s="108"/>
      <c r="CE308" s="108"/>
      <c r="CF308" s="108"/>
      <c r="CG308" s="108"/>
      <c r="CH308" s="108"/>
      <c r="CI308" s="108"/>
      <c r="CJ308" s="108"/>
      <c r="CK308" s="108"/>
      <c r="CL308" s="108"/>
      <c r="CM308" s="108"/>
      <c r="CN308" s="108"/>
      <c r="CO308" s="108"/>
      <c r="CP308" s="108"/>
      <c r="CQ308" s="108"/>
      <c r="CR308" s="108"/>
      <c r="CS308" s="108"/>
      <c r="CT308" s="108"/>
      <c r="CU308" s="108"/>
      <c r="CV308" s="108"/>
      <c r="CW308" s="108"/>
      <c r="CX308" s="108"/>
      <c r="CY308" s="108"/>
      <c r="CZ308" s="108"/>
      <c r="DA308" s="108"/>
      <c r="DB308" s="108"/>
      <c r="DC308" s="108"/>
      <c r="DD308" s="108"/>
      <c r="DE308" s="108"/>
      <c r="DF308" s="108"/>
      <c r="DG308" s="108"/>
      <c r="DH308" s="108"/>
      <c r="DI308" s="108"/>
      <c r="DJ308" s="108"/>
      <c r="DK308" s="108"/>
      <c r="DL308" s="108"/>
      <c r="DM308" s="108"/>
      <c r="DN308" s="108"/>
      <c r="DO308" s="108"/>
      <c r="DP308" s="108"/>
      <c r="DQ308" s="108"/>
      <c r="DR308" s="108"/>
      <c r="DS308" s="108"/>
      <c r="DT308" s="108"/>
      <c r="DU308" s="108"/>
      <c r="DV308" s="108"/>
      <c r="DW308" s="108"/>
      <c r="DX308" s="108"/>
      <c r="DY308" s="108"/>
      <c r="DZ308" s="108"/>
      <c r="EA308" s="108"/>
      <c r="EB308" s="108"/>
      <c r="EC308" s="108"/>
      <c r="ED308" s="108"/>
      <c r="EE308" s="108"/>
      <c r="EF308" s="108"/>
      <c r="EG308" s="108"/>
      <c r="EH308" s="108"/>
      <c r="EI308" s="108"/>
      <c r="EJ308" s="108"/>
      <c r="EK308" s="108"/>
      <c r="EL308" s="108"/>
      <c r="EM308" s="108"/>
      <c r="EN308" s="108"/>
      <c r="EO308" s="108"/>
      <c r="EP308" s="108"/>
      <c r="EQ308" s="108"/>
      <c r="ER308" s="108"/>
      <c r="ES308" s="108"/>
      <c r="ET308" s="108"/>
      <c r="EU308" s="108"/>
      <c r="EV308" s="108"/>
      <c r="EW308" s="108"/>
      <c r="EX308" s="108"/>
      <c r="EY308" s="108"/>
      <c r="EZ308" s="108"/>
      <c r="FA308" s="108"/>
      <c r="FB308" s="108"/>
      <c r="FC308" s="108"/>
      <c r="FD308" s="108"/>
      <c r="FE308" s="108"/>
      <c r="FF308" s="108"/>
      <c r="FG308" s="108"/>
      <c r="FH308" s="108"/>
      <c r="FI308" s="108"/>
      <c r="FJ308" s="108"/>
      <c r="FK308" s="108"/>
      <c r="FL308" s="108"/>
      <c r="FM308" s="108"/>
      <c r="FN308" s="108"/>
      <c r="FO308" s="108"/>
      <c r="FP308" s="108"/>
      <c r="FQ308" s="108"/>
      <c r="FR308" s="108"/>
      <c r="FS308" s="108"/>
      <c r="FT308" s="108"/>
      <c r="FU308" s="108"/>
      <c r="FV308" s="108"/>
      <c r="FW308" s="108"/>
      <c r="FX308" s="108"/>
      <c r="FY308" s="108"/>
      <c r="FZ308" s="108"/>
      <c r="GA308" s="108"/>
      <c r="GB308" s="108"/>
      <c r="GC308" s="108"/>
      <c r="GD308" s="108"/>
      <c r="GE308" s="108"/>
      <c r="GF308" s="108"/>
      <c r="GG308" s="108"/>
      <c r="GH308" s="108"/>
      <c r="GI308" s="108"/>
      <c r="GJ308" s="108"/>
      <c r="GK308" s="108"/>
      <c r="GL308" s="108"/>
      <c r="GM308" s="108"/>
      <c r="GN308" s="108"/>
      <c r="GO308" s="108"/>
      <c r="GP308" s="108"/>
      <c r="GQ308" s="108"/>
      <c r="GR308" s="108"/>
      <c r="GS308" s="108"/>
      <c r="GT308" s="108"/>
      <c r="GU308" s="108"/>
      <c r="GV308" s="108"/>
      <c r="GW308" s="108"/>
      <c r="GX308" s="108"/>
      <c r="GY308" s="108"/>
      <c r="GZ308" s="108"/>
      <c r="HA308" s="108"/>
      <c r="HB308" s="108"/>
      <c r="HC308" s="108"/>
      <c r="HD308" s="108"/>
      <c r="HE308" s="108"/>
      <c r="HF308" s="108"/>
      <c r="HG308" s="108"/>
      <c r="HH308" s="108"/>
      <c r="HI308" s="108"/>
      <c r="HJ308" s="108"/>
      <c r="HK308" s="108"/>
      <c r="HL308" s="108"/>
      <c r="HM308" s="108"/>
      <c r="HN308" s="108"/>
      <c r="HO308" s="108"/>
      <c r="HP308" s="108"/>
      <c r="HQ308" s="108"/>
      <c r="HR308" s="108"/>
      <c r="HS308" s="108"/>
      <c r="HT308" s="108"/>
      <c r="HU308" s="108"/>
      <c r="HV308" s="108"/>
      <c r="HW308" s="108"/>
      <c r="HX308" s="108"/>
      <c r="HY308" s="108"/>
      <c r="HZ308" s="108"/>
      <c r="IA308" s="108"/>
      <c r="IB308" s="108"/>
      <c r="IC308" s="108"/>
      <c r="ID308" s="108"/>
      <c r="IE308" s="108"/>
      <c r="IF308" s="108"/>
      <c r="IG308" s="108"/>
      <c r="IH308" s="108"/>
      <c r="II308" s="108"/>
      <c r="IJ308" s="108"/>
      <c r="IK308" s="108"/>
      <c r="IL308" s="108"/>
      <c r="IM308" s="108"/>
      <c r="IN308" s="108"/>
      <c r="IO308" s="108"/>
      <c r="IP308" s="108"/>
      <c r="IQ308" s="108"/>
      <c r="IR308" s="108"/>
      <c r="IS308" s="108"/>
      <c r="IT308" s="108"/>
      <c r="IU308" s="108"/>
      <c r="IV308" s="108"/>
      <c r="IW308" s="108"/>
      <c r="IX308" s="108"/>
      <c r="IY308" s="108"/>
      <c r="IZ308" s="108"/>
      <c r="JA308" s="108"/>
      <c r="JB308" s="108"/>
      <c r="JC308" s="108"/>
      <c r="JD308" s="108"/>
      <c r="JE308" s="108"/>
      <c r="JF308" s="108"/>
      <c r="JG308" s="108"/>
      <c r="JH308" s="108"/>
      <c r="JI308" s="108"/>
      <c r="JJ308" s="108"/>
      <c r="JK308" s="108"/>
      <c r="JL308" s="108"/>
      <c r="JM308" s="108"/>
      <c r="JN308" s="108"/>
      <c r="JO308" s="108"/>
      <c r="JP308" s="108"/>
      <c r="JQ308" s="108"/>
      <c r="JR308" s="108"/>
      <c r="JS308" s="108"/>
      <c r="JT308" s="108"/>
      <c r="JU308" s="108"/>
      <c r="JV308" s="108"/>
      <c r="JW308" s="108"/>
      <c r="JX308" s="108"/>
      <c r="JY308" s="108"/>
      <c r="JZ308" s="108"/>
      <c r="KA308" s="108"/>
      <c r="KB308" s="108"/>
      <c r="KC308" s="108"/>
      <c r="KD308" s="108"/>
      <c r="KE308" s="108"/>
      <c r="KF308" s="108"/>
      <c r="KG308" s="108"/>
      <c r="KH308" s="108"/>
      <c r="KI308" s="108"/>
      <c r="KJ308" s="108"/>
      <c r="KK308" s="108"/>
      <c r="KL308" s="108"/>
      <c r="KM308" s="108"/>
      <c r="KN308" s="108"/>
      <c r="KO308" s="108"/>
      <c r="KP308" s="108"/>
      <c r="KQ308" s="108"/>
      <c r="KR308" s="108"/>
      <c r="KS308" s="108"/>
      <c r="KT308" s="108"/>
      <c r="KU308" s="108"/>
      <c r="KV308" s="108"/>
      <c r="KW308" s="108"/>
      <c r="KX308" s="108"/>
      <c r="KY308" s="108"/>
      <c r="KZ308" s="108"/>
      <c r="LA308" s="108"/>
      <c r="LB308" s="108"/>
      <c r="LC308" s="108"/>
      <c r="LD308" s="108"/>
      <c r="LE308" s="108"/>
      <c r="LF308" s="108"/>
      <c r="LG308" s="108"/>
      <c r="LH308" s="108"/>
      <c r="LI308" s="108"/>
      <c r="LJ308" s="108"/>
      <c r="LK308" s="108"/>
      <c r="LL308" s="108"/>
      <c r="LM308" s="108"/>
      <c r="LN308" s="108"/>
      <c r="LO308" s="108"/>
      <c r="LP308" s="108"/>
      <c r="LQ308" s="108"/>
      <c r="LR308" s="108"/>
      <c r="LS308" s="108"/>
      <c r="LT308" s="108"/>
      <c r="LU308" s="108"/>
      <c r="LV308" s="108"/>
      <c r="LW308" s="108"/>
      <c r="LX308" s="108"/>
      <c r="LY308" s="108"/>
      <c r="LZ308" s="108"/>
      <c r="MA308" s="108"/>
      <c r="MB308" s="108"/>
      <c r="MC308" s="108"/>
      <c r="MD308" s="108"/>
      <c r="ME308" s="108"/>
    </row>
    <row r="309" spans="1:343">
      <c r="A309" s="3"/>
      <c r="B309" s="438"/>
      <c r="C309" s="438"/>
      <c r="D309" s="438"/>
      <c r="E309" s="438"/>
      <c r="F309" s="438"/>
      <c r="G309" s="438"/>
      <c r="H309" s="438"/>
      <c r="I309" s="438"/>
      <c r="J309" s="438"/>
      <c r="K309" s="438"/>
      <c r="L309" s="438"/>
      <c r="M309" s="438"/>
      <c r="N309" s="438"/>
      <c r="O309" s="438"/>
      <c r="P309" s="438"/>
      <c r="Q309" s="438"/>
      <c r="R309" s="438"/>
      <c r="S309" s="438"/>
      <c r="T309" s="438"/>
      <c r="U309" s="438"/>
      <c r="V309" s="438"/>
      <c r="W309" s="438"/>
      <c r="X309" s="438"/>
      <c r="Y309" s="438"/>
      <c r="Z309" s="438"/>
      <c r="AA309" s="438"/>
      <c r="AB309" s="438"/>
      <c r="AC309" s="438"/>
      <c r="AD309" s="438"/>
      <c r="AE309" s="154"/>
      <c r="AF309" s="154"/>
      <c r="AG309" s="154"/>
      <c r="AH309" s="154"/>
      <c r="AI309" s="154"/>
      <c r="AJ309" s="108"/>
      <c r="AK309" s="154"/>
      <c r="AL309" s="108"/>
      <c r="AM309" s="108"/>
      <c r="AN309" s="108"/>
      <c r="AO309" s="108"/>
      <c r="AP309" s="108"/>
      <c r="AQ309" s="108"/>
      <c r="AR309" s="108"/>
      <c r="AS309" s="108"/>
      <c r="AT309" s="108"/>
      <c r="AU309" s="108"/>
      <c r="AV309" s="108"/>
      <c r="AW309" s="108"/>
      <c r="AX309" s="108"/>
      <c r="AY309" s="108"/>
      <c r="AZ309" s="108"/>
      <c r="BA309" s="108"/>
      <c r="BB309" s="108"/>
      <c r="BC309" s="108"/>
      <c r="BD309" s="108"/>
      <c r="BE309" s="108"/>
      <c r="BF309" s="108"/>
      <c r="BG309" s="108"/>
      <c r="BH309" s="108"/>
      <c r="BI309" s="108"/>
      <c r="BJ309" s="108"/>
      <c r="BK309" s="108"/>
      <c r="BL309" s="108"/>
      <c r="BM309" s="108"/>
      <c r="BN309" s="108"/>
      <c r="BO309" s="108"/>
      <c r="BP309" s="108"/>
      <c r="BQ309" s="108"/>
      <c r="BR309" s="108"/>
      <c r="BS309" s="108"/>
      <c r="BT309" s="108"/>
      <c r="BU309" s="108"/>
      <c r="BV309" s="108"/>
      <c r="BW309" s="108"/>
      <c r="BX309" s="108"/>
      <c r="BY309" s="108"/>
      <c r="BZ309" s="108"/>
      <c r="CA309" s="108"/>
      <c r="CB309" s="108"/>
      <c r="CC309" s="108"/>
      <c r="CD309" s="108"/>
      <c r="CE309" s="108"/>
      <c r="CF309" s="108"/>
      <c r="CG309" s="108"/>
      <c r="CH309" s="108"/>
      <c r="CI309" s="108"/>
      <c r="CJ309" s="108"/>
      <c r="CK309" s="108"/>
      <c r="CL309" s="108"/>
      <c r="CM309" s="108"/>
      <c r="CN309" s="108"/>
      <c r="CO309" s="108"/>
      <c r="CP309" s="108"/>
      <c r="CQ309" s="108"/>
      <c r="CR309" s="108"/>
      <c r="CS309" s="108"/>
      <c r="CT309" s="108"/>
      <c r="CU309" s="108"/>
      <c r="CV309" s="108"/>
      <c r="CW309" s="108"/>
      <c r="CX309" s="108"/>
      <c r="CY309" s="108"/>
      <c r="CZ309" s="108"/>
      <c r="DA309" s="108"/>
      <c r="DB309" s="108"/>
      <c r="DC309" s="108"/>
      <c r="DD309" s="108"/>
      <c r="DE309" s="108"/>
      <c r="DF309" s="108"/>
      <c r="DG309" s="108"/>
      <c r="DH309" s="108"/>
      <c r="DI309" s="108"/>
      <c r="DJ309" s="108"/>
      <c r="DK309" s="108"/>
      <c r="DL309" s="108"/>
      <c r="DM309" s="108"/>
      <c r="DN309" s="108"/>
      <c r="DO309" s="108"/>
      <c r="DP309" s="108"/>
      <c r="DQ309" s="108"/>
      <c r="DR309" s="108"/>
      <c r="DS309" s="108"/>
      <c r="DT309" s="108"/>
      <c r="DU309" s="108"/>
      <c r="DV309" s="108"/>
      <c r="DW309" s="108"/>
      <c r="DX309" s="108"/>
      <c r="DY309" s="108"/>
      <c r="DZ309" s="108"/>
      <c r="EA309" s="108"/>
      <c r="EB309" s="108"/>
      <c r="EC309" s="108"/>
      <c r="ED309" s="108"/>
      <c r="EE309" s="108"/>
      <c r="EF309" s="108"/>
      <c r="EG309" s="108"/>
      <c r="EH309" s="108"/>
      <c r="EI309" s="108"/>
      <c r="EJ309" s="108"/>
      <c r="EK309" s="108"/>
      <c r="EL309" s="108"/>
      <c r="EM309" s="108"/>
      <c r="EN309" s="108"/>
      <c r="EO309" s="108"/>
      <c r="EP309" s="108"/>
      <c r="EQ309" s="108"/>
      <c r="ER309" s="108"/>
      <c r="ES309" s="108"/>
      <c r="ET309" s="108"/>
      <c r="EU309" s="108"/>
      <c r="EV309" s="108"/>
      <c r="EW309" s="108"/>
      <c r="EX309" s="108"/>
      <c r="EY309" s="108"/>
      <c r="EZ309" s="108"/>
      <c r="FA309" s="108"/>
      <c r="FB309" s="108"/>
      <c r="FC309" s="108"/>
      <c r="FD309" s="108"/>
      <c r="FE309" s="108"/>
      <c r="FF309" s="108"/>
      <c r="FG309" s="108"/>
      <c r="FH309" s="108"/>
      <c r="FI309" s="108"/>
      <c r="FJ309" s="108"/>
      <c r="FK309" s="108"/>
      <c r="FL309" s="108"/>
      <c r="FM309" s="108"/>
      <c r="FN309" s="108"/>
      <c r="FO309" s="108"/>
      <c r="FP309" s="108"/>
      <c r="FQ309" s="108"/>
      <c r="FR309" s="108"/>
      <c r="FS309" s="108"/>
      <c r="FT309" s="108"/>
      <c r="FU309" s="108"/>
      <c r="FV309" s="108"/>
      <c r="FW309" s="108"/>
      <c r="FX309" s="108"/>
      <c r="FY309" s="108"/>
      <c r="FZ309" s="108"/>
      <c r="GA309" s="108"/>
      <c r="GB309" s="108"/>
      <c r="GC309" s="108"/>
      <c r="GD309" s="108"/>
      <c r="GE309" s="108"/>
      <c r="GF309" s="108"/>
      <c r="GG309" s="108"/>
      <c r="GH309" s="108"/>
      <c r="GI309" s="108"/>
      <c r="GJ309" s="108"/>
      <c r="GK309" s="108"/>
      <c r="GL309" s="108"/>
      <c r="GM309" s="108"/>
      <c r="GN309" s="108"/>
      <c r="GO309" s="108"/>
      <c r="GP309" s="108"/>
      <c r="GQ309" s="108"/>
      <c r="GR309" s="108"/>
      <c r="GS309" s="108"/>
      <c r="GT309" s="108"/>
      <c r="GU309" s="108"/>
      <c r="GV309" s="108"/>
      <c r="GW309" s="108"/>
      <c r="GX309" s="108"/>
      <c r="GY309" s="108"/>
      <c r="GZ309" s="108"/>
      <c r="HA309" s="108"/>
      <c r="HB309" s="108"/>
      <c r="HC309" s="108"/>
      <c r="HD309" s="108"/>
      <c r="HE309" s="108"/>
      <c r="HF309" s="108"/>
      <c r="HG309" s="108"/>
      <c r="HH309" s="108"/>
      <c r="HI309" s="108"/>
      <c r="HJ309" s="108"/>
      <c r="HK309" s="108"/>
      <c r="HL309" s="108"/>
      <c r="HM309" s="108"/>
      <c r="HN309" s="108"/>
      <c r="HO309" s="108"/>
      <c r="HP309" s="108"/>
      <c r="HQ309" s="108"/>
      <c r="HR309" s="108"/>
      <c r="HS309" s="108"/>
      <c r="HT309" s="108"/>
      <c r="HU309" s="108"/>
      <c r="HV309" s="108"/>
      <c r="HW309" s="108"/>
      <c r="HX309" s="108"/>
      <c r="HY309" s="108"/>
      <c r="HZ309" s="108"/>
      <c r="IA309" s="108"/>
      <c r="IB309" s="108"/>
      <c r="IC309" s="108"/>
      <c r="ID309" s="108"/>
      <c r="IE309" s="108"/>
      <c r="IF309" s="108"/>
      <c r="IG309" s="108"/>
      <c r="IH309" s="108"/>
      <c r="II309" s="108"/>
      <c r="IJ309" s="108"/>
      <c r="IK309" s="108"/>
      <c r="IL309" s="108"/>
      <c r="IM309" s="108"/>
      <c r="IN309" s="108"/>
      <c r="IO309" s="108"/>
      <c r="IP309" s="108"/>
      <c r="IQ309" s="108"/>
      <c r="IR309" s="108"/>
      <c r="IS309" s="108"/>
      <c r="IT309" s="108"/>
      <c r="IU309" s="108"/>
      <c r="IV309" s="108"/>
      <c r="IW309" s="108"/>
      <c r="IX309" s="108"/>
      <c r="IY309" s="108"/>
      <c r="IZ309" s="108"/>
      <c r="JA309" s="108"/>
      <c r="JB309" s="108"/>
      <c r="JC309" s="108"/>
      <c r="JD309" s="108"/>
      <c r="JE309" s="108"/>
      <c r="JF309" s="108"/>
      <c r="JG309" s="108"/>
      <c r="JH309" s="108"/>
      <c r="JI309" s="108"/>
      <c r="JJ309" s="108"/>
      <c r="JK309" s="108"/>
      <c r="JL309" s="108"/>
      <c r="JM309" s="108"/>
      <c r="JN309" s="108"/>
      <c r="JO309" s="108"/>
      <c r="JP309" s="108"/>
      <c r="JQ309" s="108"/>
      <c r="JR309" s="108"/>
      <c r="JS309" s="108"/>
      <c r="JT309" s="108"/>
      <c r="JU309" s="108"/>
      <c r="JV309" s="108"/>
      <c r="JW309" s="108"/>
      <c r="JX309" s="108"/>
      <c r="JY309" s="108"/>
      <c r="JZ309" s="108"/>
      <c r="KA309" s="108"/>
      <c r="KB309" s="108"/>
      <c r="KC309" s="108"/>
      <c r="KD309" s="108"/>
      <c r="KE309" s="108"/>
      <c r="KF309" s="108"/>
      <c r="KG309" s="108"/>
      <c r="KH309" s="108"/>
      <c r="KI309" s="108"/>
      <c r="KJ309" s="108"/>
      <c r="KK309" s="108"/>
      <c r="KL309" s="108"/>
      <c r="KM309" s="108"/>
      <c r="KN309" s="108"/>
      <c r="KO309" s="108"/>
      <c r="KP309" s="108"/>
      <c r="KQ309" s="108"/>
      <c r="KR309" s="108"/>
      <c r="KS309" s="108"/>
      <c r="KT309" s="108"/>
      <c r="KU309" s="108"/>
      <c r="KV309" s="108"/>
      <c r="KW309" s="108"/>
      <c r="KX309" s="108"/>
      <c r="KY309" s="108"/>
      <c r="KZ309" s="108"/>
      <c r="LA309" s="108"/>
      <c r="LB309" s="108"/>
      <c r="LC309" s="108"/>
      <c r="LD309" s="108"/>
      <c r="LE309" s="108"/>
      <c r="LF309" s="108"/>
      <c r="LG309" s="108"/>
      <c r="LH309" s="108"/>
      <c r="LI309" s="108"/>
      <c r="LJ309" s="108"/>
      <c r="LK309" s="108"/>
      <c r="LL309" s="108"/>
      <c r="LM309" s="108"/>
      <c r="LN309" s="108"/>
      <c r="LO309" s="108"/>
      <c r="LP309" s="108"/>
      <c r="LQ309" s="108"/>
      <c r="LR309" s="108"/>
      <c r="LS309" s="108"/>
      <c r="LT309" s="108"/>
      <c r="LU309" s="108"/>
      <c r="LV309" s="108"/>
      <c r="LW309" s="108"/>
      <c r="LX309" s="108"/>
      <c r="LY309" s="108"/>
      <c r="LZ309" s="108"/>
      <c r="MA309" s="108"/>
      <c r="MB309" s="108"/>
      <c r="MC309" s="108"/>
      <c r="MD309" s="108"/>
      <c r="ME309" s="108"/>
    </row>
    <row r="310" spans="1:343">
      <c r="A310" s="3"/>
      <c r="B310" s="438"/>
      <c r="C310" s="438"/>
      <c r="D310" s="438"/>
      <c r="E310" s="438"/>
      <c r="F310" s="438"/>
      <c r="G310" s="438"/>
      <c r="H310" s="438"/>
      <c r="I310" s="438"/>
      <c r="J310" s="438"/>
      <c r="K310" s="438"/>
      <c r="L310" s="438"/>
      <c r="M310" s="438"/>
      <c r="N310" s="438"/>
      <c r="O310" s="438"/>
      <c r="P310" s="438"/>
      <c r="Q310" s="438"/>
      <c r="R310" s="438"/>
      <c r="S310" s="438"/>
      <c r="T310" s="438"/>
      <c r="U310" s="438"/>
      <c r="V310" s="438"/>
      <c r="W310" s="438"/>
      <c r="X310" s="438"/>
      <c r="Y310" s="438"/>
      <c r="Z310" s="438"/>
      <c r="AA310" s="438"/>
      <c r="AB310" s="438"/>
      <c r="AC310" s="438"/>
      <c r="AD310" s="438"/>
      <c r="AE310" s="154"/>
      <c r="AF310" s="154"/>
      <c r="AG310" s="154"/>
      <c r="AH310" s="154"/>
      <c r="AI310" s="154"/>
      <c r="AJ310" s="108"/>
      <c r="AK310" s="154"/>
      <c r="AL310" s="108"/>
      <c r="AM310" s="108"/>
      <c r="AN310" s="108"/>
      <c r="AO310" s="108"/>
      <c r="AP310" s="108"/>
      <c r="AQ310" s="108"/>
      <c r="AR310" s="108"/>
      <c r="AS310" s="108"/>
      <c r="AT310" s="108"/>
      <c r="AU310" s="108"/>
      <c r="AV310" s="108"/>
      <c r="AW310" s="108"/>
      <c r="AX310" s="108"/>
      <c r="AY310" s="108"/>
      <c r="AZ310" s="108"/>
      <c r="BA310" s="108"/>
      <c r="BB310" s="108"/>
      <c r="BC310" s="108"/>
      <c r="BD310" s="108"/>
      <c r="BE310" s="108"/>
      <c r="BF310" s="108"/>
      <c r="BG310" s="108"/>
      <c r="BH310" s="108"/>
      <c r="BI310" s="108"/>
      <c r="BJ310" s="108"/>
      <c r="BK310" s="108"/>
      <c r="BL310" s="108"/>
      <c r="BM310" s="108"/>
      <c r="BN310" s="108"/>
      <c r="BO310" s="108"/>
      <c r="BP310" s="108"/>
      <c r="BQ310" s="108"/>
      <c r="BR310" s="108"/>
      <c r="BS310" s="108"/>
      <c r="BT310" s="108"/>
      <c r="BU310" s="108"/>
      <c r="BV310" s="108"/>
      <c r="BW310" s="108"/>
      <c r="BX310" s="108"/>
      <c r="BY310" s="108"/>
      <c r="BZ310" s="108"/>
      <c r="CA310" s="108"/>
      <c r="CB310" s="108"/>
      <c r="CC310" s="108"/>
      <c r="CD310" s="108"/>
      <c r="CE310" s="108"/>
      <c r="CF310" s="108"/>
      <c r="CG310" s="108"/>
      <c r="CH310" s="108"/>
      <c r="CI310" s="108"/>
      <c r="CJ310" s="108"/>
      <c r="CK310" s="108"/>
      <c r="CL310" s="108"/>
      <c r="CM310" s="108"/>
      <c r="CN310" s="108"/>
      <c r="CO310" s="108"/>
      <c r="CP310" s="108"/>
      <c r="CQ310" s="108"/>
      <c r="CR310" s="108"/>
      <c r="CS310" s="108"/>
      <c r="CT310" s="108"/>
      <c r="CU310" s="108"/>
      <c r="CV310" s="108"/>
      <c r="CW310" s="108"/>
      <c r="CX310" s="108"/>
      <c r="CY310" s="108"/>
      <c r="CZ310" s="108"/>
      <c r="DA310" s="108"/>
      <c r="DB310" s="108"/>
      <c r="DC310" s="108"/>
      <c r="DD310" s="108"/>
      <c r="DE310" s="108"/>
      <c r="DF310" s="108"/>
      <c r="DG310" s="108"/>
      <c r="DH310" s="108"/>
      <c r="DI310" s="108"/>
      <c r="DJ310" s="108"/>
      <c r="DK310" s="108"/>
      <c r="DL310" s="108"/>
      <c r="DM310" s="108"/>
      <c r="DN310" s="108"/>
      <c r="DO310" s="108"/>
      <c r="DP310" s="108"/>
      <c r="DQ310" s="108"/>
      <c r="DR310" s="108"/>
      <c r="DS310" s="108"/>
      <c r="DT310" s="108"/>
      <c r="DU310" s="108"/>
      <c r="DV310" s="108"/>
      <c r="DW310" s="108"/>
      <c r="DX310" s="108"/>
      <c r="DY310" s="108"/>
      <c r="DZ310" s="108"/>
      <c r="EA310" s="108"/>
      <c r="EB310" s="108"/>
      <c r="EC310" s="108"/>
      <c r="ED310" s="108"/>
      <c r="EE310" s="108"/>
      <c r="EF310" s="108"/>
      <c r="EG310" s="108"/>
      <c r="EH310" s="108"/>
      <c r="EI310" s="108"/>
      <c r="EJ310" s="108"/>
      <c r="EK310" s="108"/>
      <c r="EL310" s="108"/>
      <c r="EM310" s="108"/>
      <c r="EN310" s="108"/>
      <c r="EO310" s="108"/>
      <c r="EP310" s="108"/>
      <c r="EQ310" s="108"/>
      <c r="ER310" s="108"/>
      <c r="ES310" s="108"/>
      <c r="ET310" s="108"/>
      <c r="EU310" s="108"/>
      <c r="EV310" s="108"/>
      <c r="EW310" s="108"/>
      <c r="EX310" s="108"/>
      <c r="EY310" s="108"/>
      <c r="EZ310" s="108"/>
      <c r="FA310" s="108"/>
      <c r="FB310" s="108"/>
      <c r="FC310" s="108"/>
      <c r="FD310" s="108"/>
      <c r="FE310" s="108"/>
      <c r="FF310" s="108"/>
      <c r="FG310" s="108"/>
      <c r="FH310" s="108"/>
      <c r="FI310" s="108"/>
      <c r="FJ310" s="108"/>
      <c r="FK310" s="108"/>
      <c r="FL310" s="108"/>
      <c r="FM310" s="108"/>
      <c r="FN310" s="108"/>
      <c r="FO310" s="108"/>
      <c r="FP310" s="108"/>
      <c r="FQ310" s="108"/>
      <c r="FR310" s="108"/>
      <c r="FS310" s="108"/>
      <c r="FT310" s="108"/>
      <c r="FU310" s="108"/>
      <c r="FV310" s="108"/>
      <c r="FW310" s="108"/>
      <c r="FX310" s="108"/>
      <c r="FY310" s="108"/>
      <c r="FZ310" s="108"/>
      <c r="GA310" s="108"/>
      <c r="GB310" s="108"/>
      <c r="GC310" s="108"/>
      <c r="GD310" s="108"/>
      <c r="GE310" s="108"/>
      <c r="GF310" s="108"/>
      <c r="GG310" s="108"/>
      <c r="GH310" s="108"/>
      <c r="GI310" s="108"/>
      <c r="GJ310" s="108"/>
      <c r="GK310" s="108"/>
      <c r="GL310" s="108"/>
      <c r="GM310" s="108"/>
      <c r="GN310" s="108"/>
      <c r="GO310" s="108"/>
      <c r="GP310" s="108"/>
      <c r="GQ310" s="108"/>
      <c r="GR310" s="108"/>
      <c r="GS310" s="108"/>
      <c r="GT310" s="108"/>
      <c r="GU310" s="108"/>
      <c r="GV310" s="108"/>
      <c r="GW310" s="108"/>
      <c r="GX310" s="108"/>
      <c r="GY310" s="108"/>
      <c r="GZ310" s="108"/>
      <c r="HA310" s="108"/>
      <c r="HB310" s="108"/>
      <c r="HC310" s="108"/>
      <c r="HD310" s="108"/>
      <c r="HE310" s="108"/>
      <c r="HF310" s="108"/>
      <c r="HG310" s="108"/>
      <c r="HH310" s="108"/>
      <c r="HI310" s="108"/>
      <c r="HJ310" s="108"/>
      <c r="HK310" s="108"/>
      <c r="HL310" s="108"/>
      <c r="HM310" s="108"/>
      <c r="HN310" s="108"/>
      <c r="HO310" s="108"/>
      <c r="HP310" s="108"/>
      <c r="HQ310" s="108"/>
      <c r="HR310" s="108"/>
      <c r="HS310" s="108"/>
      <c r="HT310" s="108"/>
      <c r="HU310" s="108"/>
      <c r="HV310" s="108"/>
      <c r="HW310" s="108"/>
      <c r="HX310" s="108"/>
      <c r="HY310" s="108"/>
      <c r="HZ310" s="108"/>
      <c r="IA310" s="108"/>
      <c r="IB310" s="108"/>
      <c r="IC310" s="108"/>
      <c r="ID310" s="108"/>
      <c r="IE310" s="108"/>
      <c r="IF310" s="108"/>
      <c r="IG310" s="108"/>
      <c r="IH310" s="108"/>
      <c r="II310" s="108"/>
      <c r="IJ310" s="108"/>
      <c r="IK310" s="108"/>
      <c r="IL310" s="108"/>
      <c r="IM310" s="108"/>
      <c r="IN310" s="108"/>
      <c r="IO310" s="108"/>
      <c r="IP310" s="108"/>
      <c r="IQ310" s="108"/>
      <c r="IR310" s="108"/>
      <c r="IS310" s="108"/>
      <c r="IT310" s="108"/>
      <c r="IU310" s="108"/>
      <c r="IV310" s="108"/>
      <c r="IW310" s="108"/>
      <c r="IX310" s="108"/>
      <c r="IY310" s="108"/>
      <c r="IZ310" s="108"/>
      <c r="JA310" s="108"/>
      <c r="JB310" s="108"/>
      <c r="JC310" s="108"/>
      <c r="JD310" s="108"/>
      <c r="JE310" s="108"/>
      <c r="JF310" s="108"/>
      <c r="JG310" s="108"/>
      <c r="JH310" s="108"/>
      <c r="JI310" s="108"/>
      <c r="JJ310" s="108"/>
      <c r="JK310" s="108"/>
      <c r="JL310" s="108"/>
      <c r="JM310" s="108"/>
      <c r="JN310" s="108"/>
      <c r="JO310" s="108"/>
      <c r="JP310" s="108"/>
      <c r="JQ310" s="108"/>
      <c r="JR310" s="108"/>
      <c r="JS310" s="108"/>
      <c r="JT310" s="108"/>
      <c r="JU310" s="108"/>
      <c r="JV310" s="108"/>
      <c r="JW310" s="108"/>
      <c r="JX310" s="108"/>
      <c r="JY310" s="108"/>
      <c r="JZ310" s="108"/>
      <c r="KA310" s="108"/>
      <c r="KB310" s="108"/>
      <c r="KC310" s="108"/>
      <c r="KD310" s="108"/>
      <c r="KE310" s="108"/>
      <c r="KF310" s="108"/>
      <c r="KG310" s="108"/>
      <c r="KH310" s="108"/>
      <c r="KI310" s="108"/>
      <c r="KJ310" s="108"/>
      <c r="KK310" s="108"/>
      <c r="KL310" s="108"/>
      <c r="KM310" s="108"/>
      <c r="KN310" s="108"/>
      <c r="KO310" s="108"/>
      <c r="KP310" s="108"/>
      <c r="KQ310" s="108"/>
      <c r="KR310" s="108"/>
      <c r="KS310" s="108"/>
      <c r="KT310" s="108"/>
      <c r="KU310" s="108"/>
      <c r="KV310" s="108"/>
      <c r="KW310" s="108"/>
      <c r="KX310" s="108"/>
      <c r="KY310" s="108"/>
      <c r="KZ310" s="108"/>
      <c r="LA310" s="108"/>
      <c r="LB310" s="108"/>
      <c r="LC310" s="108"/>
      <c r="LD310" s="108"/>
      <c r="LE310" s="108"/>
      <c r="LF310" s="108"/>
      <c r="LG310" s="108"/>
      <c r="LH310" s="108"/>
      <c r="LI310" s="108"/>
      <c r="LJ310" s="108"/>
      <c r="LK310" s="108"/>
      <c r="LL310" s="108"/>
      <c r="LM310" s="108"/>
      <c r="LN310" s="108"/>
      <c r="LO310" s="108"/>
      <c r="LP310" s="108"/>
      <c r="LQ310" s="108"/>
      <c r="LR310" s="108"/>
      <c r="LS310" s="108"/>
      <c r="LT310" s="108"/>
      <c r="LU310" s="108"/>
      <c r="LV310" s="108"/>
      <c r="LW310" s="108"/>
      <c r="LX310" s="108"/>
      <c r="LY310" s="108"/>
      <c r="LZ310" s="108"/>
      <c r="MA310" s="108"/>
      <c r="MB310" s="108"/>
      <c r="MC310" s="108"/>
      <c r="MD310" s="108"/>
      <c r="ME310" s="108"/>
    </row>
    <row r="311" spans="1:343">
      <c r="A311" s="3"/>
      <c r="B311" s="438"/>
      <c r="C311" s="438"/>
      <c r="D311" s="438"/>
      <c r="E311" s="438"/>
      <c r="F311" s="438"/>
      <c r="G311" s="438"/>
      <c r="H311" s="438"/>
      <c r="I311" s="438"/>
      <c r="J311" s="438"/>
      <c r="K311" s="438"/>
      <c r="L311" s="438"/>
      <c r="M311" s="438"/>
      <c r="N311" s="438"/>
      <c r="O311" s="438"/>
      <c r="P311" s="438"/>
      <c r="Q311" s="438"/>
      <c r="R311" s="438"/>
      <c r="S311" s="438"/>
      <c r="T311" s="438"/>
      <c r="U311" s="438"/>
      <c r="V311" s="438"/>
      <c r="W311" s="438"/>
      <c r="X311" s="438"/>
      <c r="Y311" s="438"/>
      <c r="Z311" s="438"/>
      <c r="AA311" s="438"/>
      <c r="AB311" s="438"/>
      <c r="AC311" s="438"/>
      <c r="AD311" s="438"/>
      <c r="AE311" s="154"/>
      <c r="AF311" s="154"/>
      <c r="AG311" s="154"/>
      <c r="AH311" s="154"/>
      <c r="AI311" s="154"/>
      <c r="AJ311" s="108"/>
      <c r="AK311" s="154"/>
      <c r="AL311" s="108"/>
      <c r="AM311" s="108"/>
      <c r="AN311" s="108"/>
      <c r="AO311" s="108"/>
      <c r="AP311" s="108"/>
      <c r="AQ311" s="108"/>
      <c r="AR311" s="108"/>
      <c r="AS311" s="108"/>
      <c r="AT311" s="108"/>
      <c r="AU311" s="108"/>
      <c r="AV311" s="108"/>
      <c r="AW311" s="108"/>
      <c r="AX311" s="108"/>
      <c r="AY311" s="108"/>
      <c r="AZ311" s="108"/>
      <c r="BA311" s="108"/>
      <c r="BB311" s="108"/>
      <c r="BC311" s="108"/>
      <c r="BD311" s="108"/>
      <c r="BE311" s="108"/>
      <c r="BF311" s="108"/>
      <c r="BG311" s="108"/>
      <c r="BH311" s="108"/>
      <c r="BI311" s="108"/>
      <c r="BJ311" s="108"/>
      <c r="BK311" s="108"/>
      <c r="BL311" s="108"/>
      <c r="BM311" s="108"/>
      <c r="BN311" s="108"/>
      <c r="BO311" s="108"/>
      <c r="BP311" s="108"/>
      <c r="BQ311" s="108"/>
      <c r="BR311" s="108"/>
      <c r="BS311" s="108"/>
      <c r="BT311" s="108"/>
      <c r="BU311" s="108"/>
      <c r="BV311" s="108"/>
      <c r="BW311" s="108"/>
      <c r="BX311" s="108"/>
      <c r="BY311" s="108"/>
      <c r="BZ311" s="108"/>
      <c r="CA311" s="108"/>
      <c r="CB311" s="108"/>
      <c r="CC311" s="108"/>
      <c r="CD311" s="108"/>
      <c r="CE311" s="108"/>
      <c r="CF311" s="108"/>
      <c r="CG311" s="108"/>
      <c r="CH311" s="108"/>
      <c r="CI311" s="108"/>
      <c r="CJ311" s="108"/>
      <c r="CK311" s="108"/>
      <c r="CL311" s="108"/>
      <c r="CM311" s="108"/>
      <c r="CN311" s="108"/>
      <c r="CO311" s="108"/>
      <c r="CP311" s="108"/>
      <c r="CQ311" s="108"/>
      <c r="CR311" s="108"/>
      <c r="CS311" s="108"/>
      <c r="CT311" s="108"/>
      <c r="CU311" s="108"/>
      <c r="CV311" s="108"/>
      <c r="CW311" s="108"/>
      <c r="CX311" s="108"/>
      <c r="CY311" s="108"/>
      <c r="CZ311" s="108"/>
      <c r="DA311" s="108"/>
      <c r="DB311" s="108"/>
      <c r="DC311" s="108"/>
      <c r="DD311" s="108"/>
      <c r="DE311" s="108"/>
      <c r="DF311" s="108"/>
      <c r="DG311" s="108"/>
      <c r="DH311" s="108"/>
      <c r="DI311" s="108"/>
      <c r="DJ311" s="108"/>
      <c r="DK311" s="108"/>
      <c r="DL311" s="108"/>
      <c r="DM311" s="108"/>
      <c r="DN311" s="108"/>
      <c r="DO311" s="108"/>
      <c r="DP311" s="108"/>
      <c r="DQ311" s="108"/>
      <c r="DR311" s="108"/>
      <c r="DS311" s="108"/>
      <c r="DT311" s="108"/>
      <c r="DU311" s="108"/>
      <c r="DV311" s="108"/>
      <c r="DW311" s="108"/>
      <c r="DX311" s="108"/>
      <c r="DY311" s="108"/>
      <c r="DZ311" s="108"/>
      <c r="EA311" s="108"/>
      <c r="EB311" s="108"/>
      <c r="EC311" s="108"/>
      <c r="ED311" s="108"/>
      <c r="EE311" s="108"/>
      <c r="EF311" s="108"/>
      <c r="EG311" s="108"/>
      <c r="EH311" s="108"/>
      <c r="EI311" s="108"/>
      <c r="EJ311" s="108"/>
      <c r="EK311" s="108"/>
      <c r="EL311" s="108"/>
      <c r="EM311" s="108"/>
      <c r="EN311" s="108"/>
      <c r="EO311" s="108"/>
      <c r="EP311" s="108"/>
      <c r="EQ311" s="108"/>
      <c r="ER311" s="108"/>
      <c r="ES311" s="108"/>
      <c r="ET311" s="108"/>
      <c r="EU311" s="108"/>
      <c r="EV311" s="108"/>
      <c r="EW311" s="108"/>
      <c r="EX311" s="108"/>
      <c r="EY311" s="108"/>
      <c r="EZ311" s="108"/>
      <c r="FA311" s="108"/>
      <c r="FB311" s="108"/>
      <c r="FC311" s="108"/>
      <c r="FD311" s="108"/>
      <c r="FE311" s="108"/>
      <c r="FF311" s="108"/>
      <c r="FG311" s="108"/>
      <c r="FH311" s="108"/>
      <c r="FI311" s="108"/>
      <c r="FJ311" s="108"/>
      <c r="FK311" s="108"/>
      <c r="FL311" s="108"/>
      <c r="FM311" s="108"/>
      <c r="FN311" s="108"/>
      <c r="FO311" s="108"/>
      <c r="FP311" s="108"/>
      <c r="FQ311" s="108"/>
      <c r="FR311" s="108"/>
      <c r="FS311" s="108"/>
      <c r="FT311" s="108"/>
      <c r="FU311" s="108"/>
      <c r="FV311" s="108"/>
      <c r="FW311" s="108"/>
      <c r="FX311" s="108"/>
      <c r="FY311" s="108"/>
      <c r="FZ311" s="108"/>
      <c r="GA311" s="108"/>
      <c r="GB311" s="108"/>
      <c r="GC311" s="108"/>
      <c r="GD311" s="108"/>
      <c r="GE311" s="108"/>
      <c r="GF311" s="108"/>
      <c r="GG311" s="108"/>
      <c r="GH311" s="108"/>
      <c r="GI311" s="108"/>
      <c r="GJ311" s="108"/>
      <c r="GK311" s="108"/>
      <c r="GL311" s="108"/>
      <c r="GM311" s="108"/>
      <c r="GN311" s="108"/>
      <c r="GO311" s="108"/>
      <c r="GP311" s="108"/>
      <c r="GQ311" s="108"/>
      <c r="GR311" s="108"/>
      <c r="GS311" s="108"/>
      <c r="GT311" s="108"/>
      <c r="GU311" s="108"/>
      <c r="GV311" s="108"/>
      <c r="GW311" s="108"/>
      <c r="GX311" s="108"/>
      <c r="GY311" s="108"/>
      <c r="GZ311" s="108"/>
      <c r="HA311" s="108"/>
      <c r="HB311" s="108"/>
      <c r="HC311" s="108"/>
      <c r="HD311" s="108"/>
      <c r="HE311" s="108"/>
      <c r="HF311" s="108"/>
      <c r="HG311" s="108"/>
      <c r="HH311" s="108"/>
      <c r="HI311" s="108"/>
      <c r="HJ311" s="108"/>
      <c r="HK311" s="108"/>
      <c r="HL311" s="108"/>
      <c r="HM311" s="108"/>
      <c r="HN311" s="108"/>
      <c r="HO311" s="108"/>
      <c r="HP311" s="108"/>
      <c r="HQ311" s="108"/>
      <c r="HR311" s="108"/>
      <c r="HS311" s="108"/>
      <c r="HT311" s="108"/>
      <c r="HU311" s="108"/>
      <c r="HV311" s="108"/>
      <c r="HW311" s="108"/>
      <c r="HX311" s="108"/>
      <c r="HY311" s="108"/>
      <c r="HZ311" s="108"/>
      <c r="IA311" s="108"/>
      <c r="IB311" s="108"/>
      <c r="IC311" s="108"/>
      <c r="ID311" s="108"/>
      <c r="IE311" s="108"/>
      <c r="IF311" s="108"/>
      <c r="IG311" s="108"/>
      <c r="IH311" s="108"/>
      <c r="II311" s="108"/>
      <c r="IJ311" s="108"/>
      <c r="IK311" s="108"/>
      <c r="IL311" s="108"/>
      <c r="IM311" s="108"/>
      <c r="IN311" s="108"/>
      <c r="IO311" s="108"/>
      <c r="IP311" s="108"/>
      <c r="IQ311" s="108"/>
      <c r="IR311" s="108"/>
      <c r="IS311" s="108"/>
      <c r="IT311" s="108"/>
      <c r="IU311" s="108"/>
      <c r="IV311" s="108"/>
      <c r="IW311" s="108"/>
      <c r="IX311" s="108"/>
      <c r="IY311" s="108"/>
      <c r="IZ311" s="108"/>
      <c r="JA311" s="108"/>
      <c r="JB311" s="108"/>
      <c r="JC311" s="108"/>
      <c r="JD311" s="108"/>
      <c r="JE311" s="108"/>
      <c r="JF311" s="108"/>
      <c r="JG311" s="108"/>
      <c r="JH311" s="108"/>
      <c r="JI311" s="108"/>
      <c r="JJ311" s="108"/>
      <c r="JK311" s="108"/>
      <c r="JL311" s="108"/>
      <c r="JM311" s="108"/>
      <c r="JN311" s="108"/>
      <c r="JO311" s="108"/>
      <c r="JP311" s="108"/>
      <c r="JQ311" s="108"/>
      <c r="JR311" s="108"/>
      <c r="JS311" s="108"/>
      <c r="JT311" s="108"/>
      <c r="JU311" s="108"/>
      <c r="JV311" s="108"/>
      <c r="JW311" s="108"/>
      <c r="JX311" s="108"/>
      <c r="JY311" s="108"/>
      <c r="JZ311" s="108"/>
      <c r="KA311" s="108"/>
      <c r="KB311" s="108"/>
      <c r="KC311" s="108"/>
      <c r="KD311" s="108"/>
      <c r="KE311" s="108"/>
      <c r="KF311" s="108"/>
      <c r="KG311" s="108"/>
      <c r="KH311" s="108"/>
      <c r="KI311" s="108"/>
      <c r="KJ311" s="108"/>
      <c r="KK311" s="108"/>
      <c r="KL311" s="108"/>
      <c r="KM311" s="108"/>
      <c r="KN311" s="108"/>
      <c r="KO311" s="108"/>
      <c r="KP311" s="108"/>
      <c r="KQ311" s="108"/>
      <c r="KR311" s="108"/>
      <c r="KS311" s="108"/>
      <c r="KT311" s="108"/>
      <c r="KU311" s="108"/>
      <c r="KV311" s="108"/>
      <c r="KW311" s="108"/>
      <c r="KX311" s="108"/>
      <c r="KY311" s="108"/>
      <c r="KZ311" s="108"/>
      <c r="LA311" s="108"/>
      <c r="LB311" s="108"/>
      <c r="LC311" s="108"/>
      <c r="LD311" s="108"/>
      <c r="LE311" s="108"/>
      <c r="LF311" s="108"/>
      <c r="LG311" s="108"/>
      <c r="LH311" s="108"/>
      <c r="LI311" s="108"/>
      <c r="LJ311" s="108"/>
      <c r="LK311" s="108"/>
      <c r="LL311" s="108"/>
      <c r="LM311" s="108"/>
      <c r="LN311" s="108"/>
      <c r="LO311" s="108"/>
      <c r="LP311" s="108"/>
      <c r="LQ311" s="108"/>
      <c r="LR311" s="108"/>
      <c r="LS311" s="108"/>
      <c r="LT311" s="108"/>
      <c r="LU311" s="108"/>
      <c r="LV311" s="108"/>
      <c r="LW311" s="108"/>
      <c r="LX311" s="108"/>
      <c r="LY311" s="108"/>
      <c r="LZ311" s="108"/>
      <c r="MA311" s="108"/>
      <c r="MB311" s="108"/>
      <c r="MC311" s="108"/>
      <c r="MD311" s="108"/>
      <c r="ME311" s="108"/>
    </row>
    <row r="312" spans="1:343">
      <c r="A312" s="3"/>
      <c r="B312" s="438"/>
      <c r="C312" s="438"/>
      <c r="D312" s="438"/>
      <c r="E312" s="438"/>
      <c r="F312" s="438"/>
      <c r="G312" s="438"/>
      <c r="H312" s="438"/>
      <c r="I312" s="438"/>
      <c r="J312" s="438"/>
      <c r="K312" s="438"/>
      <c r="L312" s="438"/>
      <c r="M312" s="438"/>
      <c r="N312" s="438"/>
      <c r="O312" s="438"/>
      <c r="P312" s="438"/>
      <c r="Q312" s="438"/>
      <c r="R312" s="438"/>
      <c r="S312" s="438"/>
      <c r="T312" s="438"/>
      <c r="U312" s="438"/>
      <c r="V312" s="438"/>
      <c r="W312" s="438"/>
      <c r="X312" s="438"/>
      <c r="Y312" s="438"/>
      <c r="Z312" s="438"/>
      <c r="AA312" s="438"/>
      <c r="AB312" s="438"/>
      <c r="AC312" s="438"/>
      <c r="AD312" s="438"/>
      <c r="AE312" s="154"/>
      <c r="AF312" s="154"/>
      <c r="AG312" s="154"/>
      <c r="AH312" s="154"/>
      <c r="AI312" s="154"/>
      <c r="AJ312" s="108"/>
      <c r="AK312" s="154"/>
      <c r="AL312" s="108"/>
      <c r="AM312" s="108"/>
      <c r="AN312" s="108"/>
      <c r="AO312" s="108"/>
      <c r="AP312" s="108"/>
      <c r="AQ312" s="108"/>
      <c r="AR312" s="108"/>
      <c r="AS312" s="108"/>
      <c r="AT312" s="108"/>
      <c r="AU312" s="108"/>
      <c r="AV312" s="108"/>
      <c r="AW312" s="108"/>
      <c r="AX312" s="108"/>
      <c r="AY312" s="108"/>
      <c r="AZ312" s="108"/>
      <c r="BA312" s="108"/>
      <c r="BB312" s="108"/>
      <c r="BC312" s="108"/>
      <c r="BD312" s="108"/>
      <c r="BE312" s="108"/>
      <c r="BF312" s="108"/>
      <c r="BG312" s="108"/>
      <c r="BH312" s="108"/>
      <c r="BI312" s="108"/>
      <c r="BJ312" s="108"/>
      <c r="BK312" s="108"/>
      <c r="BL312" s="108"/>
      <c r="BM312" s="108"/>
      <c r="BN312" s="108"/>
      <c r="BO312" s="108"/>
      <c r="BP312" s="108"/>
      <c r="BQ312" s="108"/>
      <c r="BR312" s="108"/>
      <c r="BS312" s="108"/>
      <c r="BT312" s="108"/>
      <c r="BU312" s="108"/>
      <c r="BV312" s="108"/>
      <c r="BW312" s="108"/>
      <c r="BX312" s="108"/>
      <c r="BY312" s="108"/>
      <c r="BZ312" s="108"/>
      <c r="CA312" s="108"/>
      <c r="CB312" s="108"/>
      <c r="CC312" s="108"/>
      <c r="CD312" s="108"/>
      <c r="CE312" s="108"/>
      <c r="CF312" s="108"/>
      <c r="CG312" s="108"/>
      <c r="CH312" s="108"/>
      <c r="CI312" s="108"/>
      <c r="CJ312" s="108"/>
      <c r="CK312" s="108"/>
      <c r="CL312" s="108"/>
      <c r="CM312" s="108"/>
      <c r="CN312" s="108"/>
      <c r="CO312" s="108"/>
      <c r="CP312" s="108"/>
      <c r="CQ312" s="108"/>
      <c r="CR312" s="108"/>
      <c r="CS312" s="108"/>
      <c r="CT312" s="108"/>
      <c r="CU312" s="108"/>
      <c r="CV312" s="108"/>
      <c r="CW312" s="108"/>
      <c r="CX312" s="108"/>
      <c r="CY312" s="108"/>
      <c r="CZ312" s="108"/>
      <c r="DA312" s="108"/>
      <c r="DB312" s="108"/>
      <c r="DC312" s="108"/>
      <c r="DD312" s="108"/>
      <c r="DE312" s="108"/>
      <c r="DF312" s="108"/>
      <c r="DG312" s="108"/>
      <c r="DH312" s="108"/>
      <c r="DI312" s="108"/>
      <c r="DJ312" s="108"/>
      <c r="DK312" s="108"/>
      <c r="DL312" s="108"/>
      <c r="DM312" s="108"/>
      <c r="DN312" s="108"/>
      <c r="DO312" s="108"/>
      <c r="DP312" s="108"/>
      <c r="DQ312" s="108"/>
      <c r="DR312" s="108"/>
      <c r="DS312" s="108"/>
      <c r="DT312" s="108"/>
      <c r="DU312" s="108"/>
      <c r="DV312" s="108"/>
      <c r="DW312" s="108"/>
      <c r="DX312" s="108"/>
      <c r="DY312" s="108"/>
      <c r="DZ312" s="108"/>
      <c r="EA312" s="108"/>
      <c r="EB312" s="108"/>
      <c r="EC312" s="108"/>
      <c r="ED312" s="108"/>
      <c r="EE312" s="108"/>
      <c r="EF312" s="108"/>
      <c r="EG312" s="108"/>
      <c r="EH312" s="108"/>
      <c r="EI312" s="108"/>
      <c r="EJ312" s="108"/>
      <c r="EK312" s="108"/>
      <c r="EL312" s="108"/>
      <c r="EM312" s="108"/>
      <c r="EN312" s="108"/>
      <c r="EO312" s="108"/>
      <c r="EP312" s="108"/>
      <c r="EQ312" s="108"/>
      <c r="ER312" s="108"/>
      <c r="ES312" s="108"/>
      <c r="ET312" s="108"/>
      <c r="EU312" s="108"/>
      <c r="EV312" s="108"/>
      <c r="EW312" s="108"/>
      <c r="EX312" s="108"/>
      <c r="EY312" s="108"/>
      <c r="EZ312" s="108"/>
      <c r="FA312" s="108"/>
      <c r="FB312" s="108"/>
      <c r="FC312" s="108"/>
      <c r="FD312" s="108"/>
      <c r="FE312" s="108"/>
      <c r="FF312" s="108"/>
      <c r="FG312" s="108"/>
      <c r="FH312" s="108"/>
      <c r="FI312" s="108"/>
      <c r="FJ312" s="108"/>
      <c r="FK312" s="108"/>
      <c r="FL312" s="108"/>
      <c r="FM312" s="108"/>
      <c r="FN312" s="108"/>
      <c r="FO312" s="108"/>
      <c r="FP312" s="108"/>
      <c r="FQ312" s="108"/>
      <c r="FR312" s="108"/>
      <c r="FS312" s="108"/>
      <c r="FT312" s="108"/>
      <c r="FU312" s="108"/>
      <c r="FV312" s="108"/>
      <c r="FW312" s="108"/>
      <c r="FX312" s="108"/>
      <c r="FY312" s="108"/>
      <c r="FZ312" s="108"/>
      <c r="GA312" s="108"/>
      <c r="GB312" s="108"/>
      <c r="GC312" s="108"/>
      <c r="GD312" s="108"/>
      <c r="GE312" s="108"/>
      <c r="GF312" s="108"/>
      <c r="GG312" s="108"/>
      <c r="GH312" s="108"/>
      <c r="GI312" s="108"/>
      <c r="GJ312" s="108"/>
      <c r="GK312" s="108"/>
      <c r="GL312" s="108"/>
      <c r="GM312" s="108"/>
      <c r="GN312" s="108"/>
      <c r="GO312" s="108"/>
      <c r="GP312" s="108"/>
      <c r="GQ312" s="108"/>
      <c r="GR312" s="108"/>
      <c r="GS312" s="108"/>
      <c r="GT312" s="108"/>
      <c r="GU312" s="108"/>
      <c r="GV312" s="108"/>
      <c r="GW312" s="108"/>
      <c r="GX312" s="108"/>
      <c r="GY312" s="108"/>
      <c r="GZ312" s="108"/>
      <c r="HA312" s="108"/>
      <c r="HB312" s="108"/>
      <c r="HC312" s="108"/>
      <c r="HD312" s="108"/>
      <c r="HE312" s="108"/>
      <c r="HF312" s="108"/>
      <c r="HG312" s="108"/>
      <c r="HH312" s="108"/>
      <c r="HI312" s="108"/>
      <c r="HJ312" s="108"/>
      <c r="HK312" s="108"/>
      <c r="HL312" s="108"/>
      <c r="HM312" s="108"/>
      <c r="HN312" s="108"/>
      <c r="HO312" s="108"/>
      <c r="HP312" s="108"/>
      <c r="HQ312" s="108"/>
      <c r="HR312" s="108"/>
      <c r="HS312" s="108"/>
      <c r="HT312" s="108"/>
      <c r="HU312" s="108"/>
      <c r="HV312" s="108"/>
      <c r="HW312" s="108"/>
      <c r="HX312" s="108"/>
      <c r="HY312" s="108"/>
      <c r="HZ312" s="108"/>
      <c r="IA312" s="108"/>
      <c r="IB312" s="108"/>
      <c r="IC312" s="108"/>
      <c r="ID312" s="108"/>
      <c r="IE312" s="108"/>
      <c r="IF312" s="108"/>
      <c r="IG312" s="108"/>
      <c r="IH312" s="108"/>
      <c r="II312" s="108"/>
      <c r="IJ312" s="108"/>
      <c r="IK312" s="108"/>
      <c r="IL312" s="108"/>
      <c r="IM312" s="108"/>
      <c r="IN312" s="108"/>
      <c r="IO312" s="108"/>
      <c r="IP312" s="108"/>
      <c r="IQ312" s="108"/>
      <c r="IR312" s="108"/>
      <c r="IS312" s="108"/>
      <c r="IT312" s="108"/>
      <c r="IU312" s="108"/>
      <c r="IV312" s="108"/>
      <c r="IW312" s="108"/>
      <c r="IX312" s="108"/>
      <c r="IY312" s="108"/>
      <c r="IZ312" s="108"/>
      <c r="JA312" s="108"/>
      <c r="JB312" s="108"/>
      <c r="JC312" s="108"/>
      <c r="JD312" s="108"/>
      <c r="JE312" s="108"/>
      <c r="JF312" s="108"/>
      <c r="JG312" s="108"/>
      <c r="JH312" s="108"/>
      <c r="JI312" s="108"/>
      <c r="JJ312" s="108"/>
      <c r="JK312" s="108"/>
      <c r="JL312" s="108"/>
      <c r="JM312" s="108"/>
      <c r="JN312" s="108"/>
      <c r="JO312" s="108"/>
      <c r="JP312" s="108"/>
      <c r="JQ312" s="108"/>
      <c r="JR312" s="108"/>
      <c r="JS312" s="108"/>
      <c r="JT312" s="108"/>
      <c r="JU312" s="108"/>
      <c r="JV312" s="108"/>
      <c r="JW312" s="108"/>
      <c r="JX312" s="108"/>
      <c r="JY312" s="108"/>
      <c r="JZ312" s="108"/>
      <c r="KA312" s="108"/>
      <c r="KB312" s="108"/>
      <c r="KC312" s="108"/>
      <c r="KD312" s="108"/>
      <c r="KE312" s="108"/>
      <c r="KF312" s="108"/>
      <c r="KG312" s="108"/>
      <c r="KH312" s="108"/>
      <c r="KI312" s="108"/>
      <c r="KJ312" s="108"/>
      <c r="KK312" s="108"/>
      <c r="KL312" s="108"/>
      <c r="KM312" s="108"/>
      <c r="KN312" s="108"/>
      <c r="KO312" s="108"/>
      <c r="KP312" s="108"/>
      <c r="KQ312" s="108"/>
      <c r="KR312" s="108"/>
      <c r="KS312" s="108"/>
      <c r="KT312" s="108"/>
      <c r="KU312" s="108"/>
      <c r="KV312" s="108"/>
      <c r="KW312" s="108"/>
      <c r="KX312" s="108"/>
      <c r="KY312" s="108"/>
      <c r="KZ312" s="108"/>
      <c r="LA312" s="108"/>
      <c r="LB312" s="108"/>
      <c r="LC312" s="108"/>
      <c r="LD312" s="108"/>
      <c r="LE312" s="108"/>
      <c r="LF312" s="108"/>
      <c r="LG312" s="108"/>
      <c r="LH312" s="108"/>
      <c r="LI312" s="108"/>
      <c r="LJ312" s="108"/>
      <c r="LK312" s="108"/>
      <c r="LL312" s="108"/>
      <c r="LM312" s="108"/>
      <c r="LN312" s="108"/>
      <c r="LO312" s="108"/>
      <c r="LP312" s="108"/>
      <c r="LQ312" s="108"/>
      <c r="LR312" s="108"/>
      <c r="LS312" s="108"/>
      <c r="LT312" s="108"/>
      <c r="LU312" s="108"/>
      <c r="LV312" s="108"/>
      <c r="LW312" s="108"/>
      <c r="LX312" s="108"/>
      <c r="LY312" s="108"/>
      <c r="LZ312" s="108"/>
      <c r="MA312" s="108"/>
      <c r="MB312" s="108"/>
      <c r="MC312" s="108"/>
      <c r="MD312" s="108"/>
      <c r="ME312" s="108"/>
    </row>
    <row r="313" spans="1:343">
      <c r="A313" s="3"/>
      <c r="B313" s="438"/>
      <c r="C313" s="438"/>
      <c r="D313" s="438"/>
      <c r="E313" s="438"/>
      <c r="F313" s="438"/>
      <c r="G313" s="438"/>
      <c r="H313" s="438"/>
      <c r="I313" s="438"/>
      <c r="J313" s="438"/>
      <c r="K313" s="438"/>
      <c r="L313" s="438"/>
      <c r="M313" s="438"/>
      <c r="N313" s="438"/>
      <c r="O313" s="438"/>
      <c r="P313" s="438"/>
      <c r="Q313" s="438"/>
      <c r="R313" s="438"/>
      <c r="S313" s="438"/>
      <c r="T313" s="438"/>
      <c r="U313" s="438"/>
      <c r="V313" s="438"/>
      <c r="W313" s="438"/>
      <c r="X313" s="438"/>
      <c r="Y313" s="438"/>
      <c r="Z313" s="438"/>
      <c r="AA313" s="438"/>
      <c r="AB313" s="438"/>
      <c r="AC313" s="438"/>
      <c r="AD313" s="438"/>
      <c r="AE313" s="154"/>
      <c r="AF313" s="154"/>
      <c r="AG313" s="154"/>
      <c r="AH313" s="154"/>
      <c r="AI313" s="154"/>
      <c r="AJ313" s="108"/>
      <c r="AK313" s="154"/>
      <c r="AL313" s="108"/>
      <c r="AM313" s="108"/>
      <c r="AN313" s="108"/>
      <c r="AO313" s="108"/>
      <c r="AP313" s="108"/>
      <c r="AQ313" s="108"/>
      <c r="AR313" s="108"/>
      <c r="AS313" s="108"/>
      <c r="AT313" s="108"/>
      <c r="AU313" s="108"/>
      <c r="AV313" s="108"/>
      <c r="AW313" s="108"/>
      <c r="AX313" s="108"/>
      <c r="AY313" s="108"/>
      <c r="AZ313" s="108"/>
      <c r="BA313" s="108"/>
      <c r="BB313" s="108"/>
      <c r="BC313" s="108"/>
      <c r="BD313" s="108"/>
      <c r="BE313" s="108"/>
      <c r="BF313" s="108"/>
      <c r="BG313" s="108"/>
      <c r="BH313" s="108"/>
      <c r="BI313" s="108"/>
      <c r="BJ313" s="108"/>
      <c r="BK313" s="108"/>
      <c r="BL313" s="108"/>
      <c r="BM313" s="108"/>
      <c r="BN313" s="108"/>
      <c r="BO313" s="108"/>
      <c r="BP313" s="108"/>
      <c r="BQ313" s="108"/>
      <c r="BR313" s="108"/>
      <c r="BS313" s="108"/>
      <c r="BT313" s="108"/>
      <c r="BU313" s="108"/>
      <c r="BV313" s="108"/>
      <c r="BW313" s="108"/>
      <c r="BX313" s="108"/>
      <c r="BY313" s="108"/>
      <c r="BZ313" s="108"/>
      <c r="CA313" s="108"/>
      <c r="CB313" s="108"/>
      <c r="CC313" s="108"/>
      <c r="CD313" s="108"/>
      <c r="CE313" s="108"/>
      <c r="CF313" s="108"/>
      <c r="CG313" s="108"/>
      <c r="CH313" s="108"/>
      <c r="CI313" s="108"/>
      <c r="CJ313" s="108"/>
      <c r="CK313" s="108"/>
      <c r="CL313" s="108"/>
      <c r="CM313" s="108"/>
      <c r="CN313" s="108"/>
      <c r="CO313" s="108"/>
      <c r="CP313" s="108"/>
      <c r="CQ313" s="108"/>
      <c r="CR313" s="108"/>
      <c r="CS313" s="108"/>
      <c r="CT313" s="108"/>
      <c r="CU313" s="108"/>
      <c r="CV313" s="108"/>
      <c r="CW313" s="108"/>
      <c r="CX313" s="108"/>
      <c r="CY313" s="108"/>
      <c r="CZ313" s="108"/>
      <c r="DA313" s="108"/>
      <c r="DB313" s="108"/>
      <c r="DC313" s="108"/>
      <c r="DD313" s="108"/>
      <c r="DE313" s="108"/>
      <c r="DF313" s="108"/>
      <c r="DG313" s="108"/>
      <c r="DH313" s="108"/>
      <c r="DI313" s="108"/>
      <c r="DJ313" s="108"/>
      <c r="DK313" s="108"/>
      <c r="DL313" s="108"/>
      <c r="DM313" s="108"/>
      <c r="DN313" s="108"/>
      <c r="DO313" s="108"/>
      <c r="DP313" s="108"/>
      <c r="DQ313" s="108"/>
      <c r="DR313" s="108"/>
      <c r="DS313" s="108"/>
      <c r="DT313" s="108"/>
      <c r="DU313" s="108"/>
      <c r="DV313" s="108"/>
      <c r="DW313" s="108"/>
      <c r="DX313" s="108"/>
      <c r="DY313" s="108"/>
      <c r="DZ313" s="108"/>
      <c r="EA313" s="108"/>
      <c r="EB313" s="108"/>
      <c r="EC313" s="108"/>
      <c r="ED313" s="108"/>
      <c r="EE313" s="108"/>
      <c r="EF313" s="108"/>
      <c r="EG313" s="108"/>
      <c r="EH313" s="108"/>
      <c r="EI313" s="108"/>
      <c r="EJ313" s="108"/>
      <c r="EK313" s="108"/>
      <c r="EL313" s="108"/>
      <c r="EM313" s="108"/>
      <c r="EN313" s="108"/>
      <c r="EO313" s="108"/>
      <c r="EP313" s="108"/>
      <c r="EQ313" s="108"/>
      <c r="ER313" s="108"/>
      <c r="ES313" s="108"/>
      <c r="ET313" s="108"/>
      <c r="EU313" s="108"/>
      <c r="EV313" s="108"/>
      <c r="EW313" s="108"/>
      <c r="EX313" s="108"/>
      <c r="EY313" s="108"/>
      <c r="EZ313" s="108"/>
      <c r="FA313" s="108"/>
      <c r="FB313" s="108"/>
      <c r="FC313" s="108"/>
      <c r="FD313" s="108"/>
      <c r="FE313" s="108"/>
      <c r="FF313" s="108"/>
      <c r="FG313" s="108"/>
      <c r="FH313" s="108"/>
      <c r="FI313" s="108"/>
      <c r="FJ313" s="108"/>
      <c r="FK313" s="108"/>
      <c r="FL313" s="108"/>
      <c r="FM313" s="108"/>
      <c r="FN313" s="108"/>
      <c r="FO313" s="108"/>
      <c r="FP313" s="108"/>
      <c r="FQ313" s="108"/>
      <c r="FR313" s="108"/>
      <c r="FS313" s="108"/>
      <c r="FT313" s="108"/>
      <c r="FU313" s="108"/>
      <c r="FV313" s="108"/>
      <c r="FW313" s="108"/>
      <c r="FX313" s="108"/>
      <c r="FY313" s="108"/>
      <c r="FZ313" s="108"/>
      <c r="GA313" s="108"/>
      <c r="GB313" s="108"/>
      <c r="GC313" s="108"/>
      <c r="GD313" s="108"/>
      <c r="GE313" s="108"/>
      <c r="GF313" s="108"/>
      <c r="GG313" s="108"/>
      <c r="GH313" s="108"/>
      <c r="GI313" s="108"/>
      <c r="GJ313" s="108"/>
      <c r="GK313" s="108"/>
      <c r="GL313" s="108"/>
      <c r="GM313" s="108"/>
      <c r="GN313" s="108"/>
      <c r="GO313" s="108"/>
      <c r="GP313" s="108"/>
      <c r="GQ313" s="108"/>
      <c r="GR313" s="108"/>
      <c r="GS313" s="108"/>
      <c r="GT313" s="108"/>
      <c r="GU313" s="108"/>
      <c r="GV313" s="108"/>
      <c r="GW313" s="108"/>
      <c r="GX313" s="108"/>
      <c r="GY313" s="108"/>
      <c r="GZ313" s="108"/>
      <c r="HA313" s="108"/>
      <c r="HB313" s="108"/>
      <c r="HC313" s="108"/>
      <c r="HD313" s="108"/>
      <c r="HE313" s="108"/>
      <c r="HF313" s="108"/>
      <c r="HG313" s="108"/>
      <c r="HH313" s="108"/>
      <c r="HI313" s="108"/>
      <c r="HJ313" s="108"/>
      <c r="HK313" s="108"/>
      <c r="HL313" s="108"/>
      <c r="HM313" s="108"/>
      <c r="HN313" s="108"/>
      <c r="HO313" s="108"/>
      <c r="HP313" s="108"/>
      <c r="HQ313" s="108"/>
      <c r="HR313" s="108"/>
      <c r="HS313" s="108"/>
      <c r="HT313" s="108"/>
      <c r="HU313" s="108"/>
      <c r="HV313" s="108"/>
      <c r="HW313" s="108"/>
      <c r="HX313" s="108"/>
      <c r="HY313" s="108"/>
      <c r="HZ313" s="108"/>
      <c r="IA313" s="108"/>
      <c r="IB313" s="108"/>
      <c r="IC313" s="108"/>
      <c r="ID313" s="108"/>
      <c r="IE313" s="108"/>
      <c r="IF313" s="108"/>
      <c r="IG313" s="108"/>
      <c r="IH313" s="108"/>
      <c r="II313" s="108"/>
      <c r="IJ313" s="108"/>
      <c r="IK313" s="108"/>
      <c r="IL313" s="108"/>
      <c r="IM313" s="108"/>
      <c r="IN313" s="108"/>
      <c r="IO313" s="108"/>
      <c r="IP313" s="108"/>
      <c r="IQ313" s="108"/>
      <c r="IR313" s="108"/>
      <c r="IS313" s="108"/>
      <c r="IT313" s="108"/>
      <c r="IU313" s="108"/>
      <c r="IV313" s="108"/>
      <c r="IW313" s="108"/>
      <c r="IX313" s="108"/>
      <c r="IY313" s="108"/>
      <c r="IZ313" s="108"/>
      <c r="JA313" s="108"/>
      <c r="JB313" s="108"/>
      <c r="JC313" s="108"/>
      <c r="JD313" s="108"/>
      <c r="JE313" s="108"/>
      <c r="JF313" s="108"/>
      <c r="JG313" s="108"/>
      <c r="JH313" s="108"/>
      <c r="JI313" s="108"/>
      <c r="JJ313" s="108"/>
      <c r="JK313" s="108"/>
      <c r="JL313" s="108"/>
      <c r="JM313" s="108"/>
      <c r="JN313" s="108"/>
      <c r="JO313" s="108"/>
      <c r="JP313" s="108"/>
      <c r="JQ313" s="108"/>
      <c r="JR313" s="108"/>
      <c r="JS313" s="108"/>
      <c r="JT313" s="108"/>
      <c r="JU313" s="108"/>
      <c r="JV313" s="108"/>
      <c r="JW313" s="108"/>
      <c r="JX313" s="108"/>
      <c r="JY313" s="108"/>
      <c r="JZ313" s="108"/>
      <c r="KA313" s="108"/>
      <c r="KB313" s="108"/>
      <c r="KC313" s="108"/>
      <c r="KD313" s="108"/>
      <c r="KE313" s="108"/>
      <c r="KF313" s="108"/>
      <c r="KG313" s="108"/>
      <c r="KH313" s="108"/>
      <c r="KI313" s="108"/>
      <c r="KJ313" s="108"/>
      <c r="KK313" s="108"/>
      <c r="KL313" s="108"/>
      <c r="KM313" s="108"/>
      <c r="KN313" s="108"/>
      <c r="KO313" s="108"/>
      <c r="KP313" s="108"/>
      <c r="KQ313" s="108"/>
      <c r="KR313" s="108"/>
      <c r="KS313" s="108"/>
      <c r="KT313" s="108"/>
      <c r="KU313" s="108"/>
      <c r="KV313" s="108"/>
      <c r="KW313" s="108"/>
      <c r="KX313" s="108"/>
      <c r="KY313" s="108"/>
      <c r="KZ313" s="108"/>
      <c r="LA313" s="108"/>
      <c r="LB313" s="108"/>
      <c r="LC313" s="108"/>
      <c r="LD313" s="108"/>
      <c r="LE313" s="108"/>
      <c r="LF313" s="108"/>
      <c r="LG313" s="108"/>
      <c r="LH313" s="108"/>
      <c r="LI313" s="108"/>
      <c r="LJ313" s="108"/>
      <c r="LK313" s="108"/>
      <c r="LL313" s="108"/>
      <c r="LM313" s="108"/>
      <c r="LN313" s="108"/>
      <c r="LO313" s="108"/>
      <c r="LP313" s="108"/>
      <c r="LQ313" s="108"/>
      <c r="LR313" s="108"/>
      <c r="LS313" s="108"/>
      <c r="LT313" s="108"/>
      <c r="LU313" s="108"/>
      <c r="LV313" s="108"/>
      <c r="LW313" s="108"/>
      <c r="LX313" s="108"/>
      <c r="LY313" s="108"/>
      <c r="LZ313" s="108"/>
      <c r="MA313" s="108"/>
      <c r="MB313" s="108"/>
      <c r="MC313" s="108"/>
      <c r="MD313" s="108"/>
      <c r="ME313" s="108"/>
    </row>
    <row r="314" spans="1:343">
      <c r="A314" s="3"/>
      <c r="B314" s="438"/>
      <c r="C314" s="438"/>
      <c r="D314" s="438"/>
      <c r="E314" s="438"/>
      <c r="F314" s="438"/>
      <c r="G314" s="438"/>
      <c r="H314" s="438"/>
      <c r="I314" s="438"/>
      <c r="J314" s="438"/>
      <c r="K314" s="438"/>
      <c r="L314" s="438"/>
      <c r="M314" s="438"/>
      <c r="N314" s="438"/>
      <c r="O314" s="438"/>
      <c r="P314" s="438"/>
      <c r="Q314" s="438"/>
      <c r="R314" s="438"/>
      <c r="S314" s="438"/>
      <c r="T314" s="438"/>
      <c r="U314" s="438"/>
      <c r="V314" s="438"/>
      <c r="W314" s="438"/>
      <c r="X314" s="438"/>
      <c r="Y314" s="438"/>
      <c r="Z314" s="438"/>
      <c r="AA314" s="438"/>
      <c r="AB314" s="438"/>
      <c r="AC314" s="438"/>
      <c r="AD314" s="438"/>
      <c r="AE314" s="154"/>
      <c r="AF314" s="154"/>
      <c r="AG314" s="154"/>
      <c r="AH314" s="154"/>
      <c r="AI314" s="154"/>
      <c r="AJ314" s="108"/>
      <c r="AK314" s="154"/>
      <c r="AL314" s="108"/>
      <c r="AM314" s="108"/>
      <c r="AN314" s="108"/>
      <c r="AO314" s="108"/>
      <c r="AP314" s="108"/>
      <c r="AQ314" s="108"/>
      <c r="AR314" s="108"/>
      <c r="AS314" s="108"/>
      <c r="AT314" s="108"/>
      <c r="AU314" s="108"/>
      <c r="AV314" s="108"/>
      <c r="AW314" s="108"/>
      <c r="AX314" s="108"/>
      <c r="AY314" s="108"/>
      <c r="AZ314" s="108"/>
      <c r="BA314" s="108"/>
      <c r="BB314" s="108"/>
      <c r="BC314" s="108"/>
      <c r="BD314" s="108"/>
      <c r="BE314" s="108"/>
      <c r="BF314" s="108"/>
      <c r="BG314" s="108"/>
      <c r="BH314" s="108"/>
      <c r="BI314" s="108"/>
      <c r="BJ314" s="108"/>
      <c r="BK314" s="108"/>
      <c r="BL314" s="108"/>
      <c r="BM314" s="108"/>
      <c r="BN314" s="108"/>
      <c r="BO314" s="108"/>
      <c r="BP314" s="108"/>
      <c r="BQ314" s="108"/>
      <c r="BR314" s="108"/>
      <c r="BS314" s="108"/>
      <c r="BT314" s="108"/>
      <c r="BU314" s="108"/>
      <c r="BV314" s="108"/>
      <c r="BW314" s="108"/>
      <c r="BX314" s="108"/>
      <c r="BY314" s="108"/>
      <c r="BZ314" s="108"/>
      <c r="CA314" s="108"/>
      <c r="CB314" s="108"/>
      <c r="CC314" s="108"/>
      <c r="CD314" s="108"/>
      <c r="CE314" s="108"/>
      <c r="CF314" s="108"/>
      <c r="CG314" s="108"/>
      <c r="CH314" s="108"/>
      <c r="CI314" s="108"/>
      <c r="CJ314" s="108"/>
      <c r="CK314" s="108"/>
      <c r="CL314" s="108"/>
      <c r="CM314" s="108"/>
      <c r="CN314" s="108"/>
      <c r="CO314" s="108"/>
      <c r="CP314" s="108"/>
      <c r="CQ314" s="108"/>
      <c r="CR314" s="108"/>
      <c r="CS314" s="108"/>
      <c r="CT314" s="108"/>
      <c r="CU314" s="108"/>
      <c r="CV314" s="108"/>
      <c r="CW314" s="108"/>
      <c r="CX314" s="108"/>
      <c r="CY314" s="108"/>
      <c r="CZ314" s="108"/>
      <c r="DA314" s="108"/>
      <c r="DB314" s="108"/>
      <c r="DC314" s="108"/>
      <c r="DD314" s="108"/>
      <c r="DE314" s="108"/>
      <c r="DF314" s="108"/>
      <c r="DG314" s="108"/>
      <c r="DH314" s="108"/>
      <c r="DI314" s="108"/>
      <c r="DJ314" s="108"/>
      <c r="DK314" s="108"/>
      <c r="DL314" s="108"/>
      <c r="DM314" s="108"/>
      <c r="DN314" s="108"/>
      <c r="DO314" s="108"/>
      <c r="DP314" s="108"/>
      <c r="DQ314" s="108"/>
      <c r="DR314" s="108"/>
      <c r="DS314" s="108"/>
      <c r="DT314" s="108"/>
      <c r="DU314" s="108"/>
      <c r="DV314" s="108"/>
      <c r="DW314" s="108"/>
      <c r="DX314" s="108"/>
      <c r="DY314" s="108"/>
      <c r="DZ314" s="108"/>
      <c r="EA314" s="108"/>
      <c r="EB314" s="108"/>
      <c r="EC314" s="108"/>
      <c r="ED314" s="108"/>
      <c r="EE314" s="108"/>
      <c r="EF314" s="108"/>
      <c r="EG314" s="108"/>
      <c r="EH314" s="108"/>
      <c r="EI314" s="108"/>
      <c r="EJ314" s="108"/>
      <c r="EK314" s="108"/>
      <c r="EL314" s="108"/>
      <c r="EM314" s="108"/>
      <c r="EN314" s="108"/>
      <c r="EO314" s="108"/>
      <c r="EP314" s="108"/>
      <c r="EQ314" s="108"/>
      <c r="ER314" s="108"/>
      <c r="ES314" s="108"/>
      <c r="ET314" s="108"/>
      <c r="EU314" s="108"/>
      <c r="EV314" s="108"/>
      <c r="EW314" s="108"/>
      <c r="EX314" s="108"/>
      <c r="EY314" s="108"/>
      <c r="EZ314" s="108"/>
      <c r="FA314" s="108"/>
      <c r="FB314" s="108"/>
      <c r="FC314" s="108"/>
      <c r="FD314" s="108"/>
      <c r="FE314" s="108"/>
      <c r="FF314" s="108"/>
      <c r="FG314" s="108"/>
      <c r="FH314" s="108"/>
      <c r="FI314" s="108"/>
      <c r="FJ314" s="108"/>
      <c r="FK314" s="108"/>
      <c r="FL314" s="108"/>
      <c r="FM314" s="108"/>
      <c r="FN314" s="108"/>
      <c r="FO314" s="108"/>
      <c r="FP314" s="108"/>
      <c r="FQ314" s="108"/>
      <c r="FR314" s="108"/>
      <c r="FS314" s="108"/>
      <c r="FT314" s="108"/>
      <c r="FU314" s="108"/>
      <c r="FV314" s="108"/>
      <c r="FW314" s="108"/>
      <c r="FX314" s="108"/>
      <c r="FY314" s="108"/>
      <c r="FZ314" s="108"/>
      <c r="GA314" s="108"/>
      <c r="GB314" s="108"/>
      <c r="GC314" s="108"/>
      <c r="GD314" s="108"/>
      <c r="GE314" s="108"/>
      <c r="GF314" s="108"/>
      <c r="GG314" s="108"/>
      <c r="GH314" s="108"/>
      <c r="GI314" s="108"/>
      <c r="GJ314" s="108"/>
      <c r="GK314" s="108"/>
      <c r="GL314" s="108"/>
      <c r="GM314" s="108"/>
      <c r="GN314" s="108"/>
      <c r="GO314" s="108"/>
      <c r="GP314" s="108"/>
      <c r="GQ314" s="108"/>
      <c r="GR314" s="108"/>
      <c r="GS314" s="108"/>
      <c r="GT314" s="108"/>
      <c r="GU314" s="108"/>
      <c r="GV314" s="108"/>
      <c r="GW314" s="108"/>
      <c r="GX314" s="108"/>
      <c r="GY314" s="108"/>
      <c r="GZ314" s="108"/>
      <c r="HA314" s="108"/>
      <c r="HB314" s="108"/>
      <c r="HC314" s="108"/>
      <c r="HD314" s="108"/>
      <c r="HE314" s="108"/>
      <c r="HF314" s="108"/>
      <c r="HG314" s="108"/>
      <c r="HH314" s="108"/>
      <c r="HI314" s="108"/>
      <c r="HJ314" s="108"/>
      <c r="HK314" s="108"/>
      <c r="HL314" s="108"/>
      <c r="HM314" s="108"/>
      <c r="HN314" s="108"/>
      <c r="HO314" s="108"/>
      <c r="HP314" s="108"/>
      <c r="HQ314" s="108"/>
      <c r="HR314" s="108"/>
      <c r="HS314" s="108"/>
      <c r="HT314" s="108"/>
      <c r="HU314" s="108"/>
      <c r="HV314" s="108"/>
      <c r="HW314" s="108"/>
      <c r="HX314" s="108"/>
      <c r="HY314" s="108"/>
      <c r="HZ314" s="108"/>
      <c r="IA314" s="108"/>
      <c r="IB314" s="108"/>
      <c r="IC314" s="108"/>
      <c r="ID314" s="108"/>
      <c r="IE314" s="108"/>
      <c r="IF314" s="108"/>
      <c r="IG314" s="108"/>
      <c r="IH314" s="108"/>
      <c r="II314" s="108"/>
      <c r="IJ314" s="108"/>
      <c r="IK314" s="108"/>
      <c r="IL314" s="108"/>
      <c r="IM314" s="108"/>
      <c r="IN314" s="108"/>
      <c r="IO314" s="108"/>
      <c r="IP314" s="108"/>
      <c r="IQ314" s="108"/>
      <c r="IR314" s="108"/>
      <c r="IS314" s="108"/>
      <c r="IT314" s="108"/>
      <c r="IU314" s="108"/>
      <c r="IV314" s="108"/>
      <c r="IW314" s="108"/>
      <c r="IX314" s="108"/>
      <c r="IY314" s="108"/>
      <c r="IZ314" s="108"/>
      <c r="JA314" s="108"/>
      <c r="JB314" s="108"/>
      <c r="JC314" s="108"/>
      <c r="JD314" s="108"/>
      <c r="JE314" s="108"/>
      <c r="JF314" s="108"/>
      <c r="JG314" s="108"/>
      <c r="JH314" s="108"/>
      <c r="JI314" s="108"/>
      <c r="JJ314" s="108"/>
      <c r="JK314" s="108"/>
      <c r="JL314" s="108"/>
      <c r="JM314" s="108"/>
      <c r="JN314" s="108"/>
      <c r="JO314" s="108"/>
      <c r="JP314" s="108"/>
      <c r="JQ314" s="108"/>
      <c r="JR314" s="108"/>
      <c r="JS314" s="108"/>
      <c r="JT314" s="108"/>
      <c r="JU314" s="108"/>
      <c r="JV314" s="108"/>
      <c r="JW314" s="108"/>
      <c r="JX314" s="108"/>
      <c r="JY314" s="108"/>
      <c r="JZ314" s="108"/>
      <c r="KA314" s="108"/>
      <c r="KB314" s="108"/>
      <c r="KC314" s="108"/>
      <c r="KD314" s="108"/>
      <c r="KE314" s="108"/>
      <c r="KF314" s="108"/>
      <c r="KG314" s="108"/>
      <c r="KH314" s="108"/>
      <c r="KI314" s="108"/>
      <c r="KJ314" s="108"/>
      <c r="KK314" s="108"/>
      <c r="KL314" s="108"/>
      <c r="KM314" s="108"/>
      <c r="KN314" s="108"/>
      <c r="KO314" s="108"/>
      <c r="KP314" s="108"/>
      <c r="KQ314" s="108"/>
      <c r="KR314" s="108"/>
      <c r="KS314" s="108"/>
      <c r="KT314" s="108"/>
      <c r="KU314" s="108"/>
      <c r="KV314" s="108"/>
      <c r="KW314" s="108"/>
      <c r="KX314" s="108"/>
      <c r="KY314" s="108"/>
      <c r="KZ314" s="108"/>
      <c r="LA314" s="108"/>
      <c r="LB314" s="108"/>
      <c r="LC314" s="108"/>
      <c r="LD314" s="108"/>
      <c r="LE314" s="108"/>
      <c r="LF314" s="108"/>
      <c r="LG314" s="108"/>
      <c r="LH314" s="108"/>
      <c r="LI314" s="108"/>
      <c r="LJ314" s="108"/>
      <c r="LK314" s="108"/>
      <c r="LL314" s="108"/>
      <c r="LM314" s="108"/>
      <c r="LN314" s="108"/>
      <c r="LO314" s="108"/>
      <c r="LP314" s="108"/>
      <c r="LQ314" s="108"/>
      <c r="LR314" s="108"/>
      <c r="LS314" s="108"/>
      <c r="LT314" s="108"/>
      <c r="LU314" s="108"/>
      <c r="LV314" s="108"/>
      <c r="LW314" s="108"/>
      <c r="LX314" s="108"/>
      <c r="LY314" s="108"/>
      <c r="LZ314" s="108"/>
      <c r="MA314" s="108"/>
      <c r="MB314" s="108"/>
      <c r="MC314" s="108"/>
      <c r="MD314" s="108"/>
      <c r="ME314" s="108"/>
    </row>
    <row r="315" spans="1:343">
      <c r="A315" s="3"/>
      <c r="B315" s="438"/>
      <c r="C315" s="438"/>
      <c r="D315" s="438"/>
      <c r="E315" s="438"/>
      <c r="F315" s="438"/>
      <c r="G315" s="438"/>
      <c r="H315" s="438"/>
      <c r="I315" s="438"/>
      <c r="J315" s="438"/>
      <c r="K315" s="438"/>
      <c r="L315" s="438"/>
      <c r="M315" s="438"/>
      <c r="N315" s="438"/>
      <c r="O315" s="438"/>
      <c r="P315" s="438"/>
      <c r="Q315" s="438"/>
      <c r="R315" s="438"/>
      <c r="S315" s="438"/>
      <c r="T315" s="438"/>
      <c r="U315" s="438"/>
      <c r="V315" s="438"/>
      <c r="W315" s="438"/>
      <c r="X315" s="438"/>
      <c r="Y315" s="438"/>
      <c r="Z315" s="438"/>
      <c r="AA315" s="438"/>
      <c r="AB315" s="438"/>
      <c r="AC315" s="438"/>
      <c r="AD315" s="438"/>
      <c r="AE315" s="154"/>
      <c r="AF315" s="154"/>
      <c r="AG315" s="154"/>
      <c r="AH315" s="154"/>
      <c r="AI315" s="154"/>
      <c r="AJ315" s="108"/>
      <c r="AK315" s="154"/>
      <c r="AL315" s="108"/>
      <c r="AM315" s="108"/>
      <c r="AN315" s="108"/>
      <c r="AO315" s="108"/>
      <c r="AP315" s="108"/>
      <c r="AQ315" s="108"/>
      <c r="AR315" s="108"/>
      <c r="AS315" s="108"/>
      <c r="AT315" s="108"/>
      <c r="AU315" s="108"/>
      <c r="AV315" s="108"/>
      <c r="AW315" s="108"/>
      <c r="AX315" s="108"/>
      <c r="AY315" s="108"/>
      <c r="AZ315" s="108"/>
      <c r="BA315" s="108"/>
      <c r="BB315" s="108"/>
      <c r="BC315" s="108"/>
      <c r="BD315" s="108"/>
      <c r="BE315" s="108"/>
      <c r="BF315" s="108"/>
      <c r="BG315" s="108"/>
      <c r="BH315" s="108"/>
      <c r="BI315" s="108"/>
      <c r="BJ315" s="108"/>
      <c r="BK315" s="108"/>
      <c r="BL315" s="108"/>
      <c r="BM315" s="108"/>
      <c r="BN315" s="108"/>
      <c r="BO315" s="108"/>
      <c r="BP315" s="108"/>
      <c r="BQ315" s="108"/>
      <c r="BR315" s="108"/>
      <c r="BS315" s="108"/>
      <c r="BT315" s="108"/>
      <c r="BU315" s="108"/>
      <c r="BV315" s="108"/>
      <c r="BW315" s="108"/>
      <c r="BX315" s="108"/>
      <c r="BY315" s="108"/>
      <c r="BZ315" s="108"/>
      <c r="CA315" s="108"/>
      <c r="CB315" s="108"/>
      <c r="CC315" s="108"/>
      <c r="CD315" s="108"/>
      <c r="CE315" s="108"/>
      <c r="CF315" s="108"/>
      <c r="CG315" s="108"/>
      <c r="CH315" s="108"/>
      <c r="CI315" s="108"/>
      <c r="CJ315" s="108"/>
      <c r="CK315" s="108"/>
      <c r="CL315" s="108"/>
      <c r="CM315" s="108"/>
      <c r="CN315" s="108"/>
      <c r="CO315" s="108"/>
      <c r="CP315" s="108"/>
      <c r="CQ315" s="108"/>
      <c r="CR315" s="108"/>
      <c r="CS315" s="108"/>
      <c r="CT315" s="108"/>
      <c r="CU315" s="108"/>
      <c r="CV315" s="108"/>
      <c r="CW315" s="108"/>
      <c r="CX315" s="108"/>
      <c r="CY315" s="108"/>
      <c r="CZ315" s="108"/>
      <c r="DA315" s="108"/>
      <c r="DB315" s="108"/>
      <c r="DC315" s="108"/>
      <c r="DD315" s="108"/>
      <c r="DE315" s="108"/>
      <c r="DF315" s="108"/>
      <c r="DG315" s="108"/>
      <c r="DH315" s="108"/>
      <c r="DI315" s="108"/>
      <c r="DJ315" s="108"/>
      <c r="DK315" s="108"/>
      <c r="DL315" s="108"/>
      <c r="DM315" s="108"/>
      <c r="DN315" s="108"/>
      <c r="DO315" s="108"/>
      <c r="DP315" s="108"/>
      <c r="DQ315" s="108"/>
      <c r="DR315" s="108"/>
      <c r="DS315" s="108"/>
      <c r="DT315" s="108"/>
      <c r="DU315" s="108"/>
      <c r="DV315" s="108"/>
      <c r="DW315" s="108"/>
      <c r="DX315" s="108"/>
      <c r="DY315" s="108"/>
      <c r="DZ315" s="108"/>
      <c r="EA315" s="108"/>
      <c r="EB315" s="108"/>
      <c r="EC315" s="108"/>
      <c r="ED315" s="108"/>
      <c r="EE315" s="108"/>
      <c r="EF315" s="108"/>
      <c r="EG315" s="108"/>
      <c r="EH315" s="108"/>
      <c r="EI315" s="108"/>
      <c r="EJ315" s="108"/>
      <c r="EK315" s="108"/>
      <c r="EL315" s="108"/>
      <c r="EM315" s="108"/>
      <c r="EN315" s="108"/>
      <c r="EO315" s="108"/>
      <c r="EP315" s="108"/>
      <c r="EQ315" s="108"/>
      <c r="ER315" s="108"/>
      <c r="ES315" s="108"/>
      <c r="ET315" s="108"/>
      <c r="EU315" s="108"/>
      <c r="EV315" s="108"/>
      <c r="EW315" s="108"/>
      <c r="EX315" s="108"/>
      <c r="EY315" s="108"/>
      <c r="EZ315" s="108"/>
      <c r="FA315" s="108"/>
      <c r="FB315" s="108"/>
      <c r="FC315" s="108"/>
      <c r="FD315" s="108"/>
      <c r="FE315" s="108"/>
      <c r="FF315" s="108"/>
      <c r="FG315" s="108"/>
      <c r="FH315" s="108"/>
      <c r="FI315" s="108"/>
      <c r="FJ315" s="108"/>
      <c r="FK315" s="108"/>
      <c r="FL315" s="108"/>
      <c r="FM315" s="108"/>
      <c r="FN315" s="108"/>
      <c r="FO315" s="108"/>
      <c r="FP315" s="108"/>
      <c r="FQ315" s="108"/>
      <c r="FR315" s="108"/>
      <c r="FS315" s="108"/>
      <c r="FT315" s="108"/>
      <c r="FU315" s="108"/>
      <c r="FV315" s="108"/>
      <c r="FW315" s="108"/>
      <c r="FX315" s="108"/>
      <c r="FY315" s="108"/>
      <c r="FZ315" s="108"/>
      <c r="GA315" s="108"/>
      <c r="GB315" s="108"/>
      <c r="GC315" s="108"/>
      <c r="GD315" s="108"/>
      <c r="GE315" s="108"/>
      <c r="GF315" s="108"/>
      <c r="GG315" s="108"/>
      <c r="GH315" s="108"/>
      <c r="GI315" s="108"/>
      <c r="GJ315" s="108"/>
      <c r="GK315" s="108"/>
      <c r="GL315" s="108"/>
      <c r="GM315" s="108"/>
      <c r="GN315" s="108"/>
      <c r="GO315" s="108"/>
      <c r="GP315" s="108"/>
      <c r="GQ315" s="108"/>
      <c r="GR315" s="108"/>
      <c r="GS315" s="108"/>
      <c r="GT315" s="108"/>
      <c r="GU315" s="108"/>
      <c r="GV315" s="108"/>
      <c r="GW315" s="108"/>
      <c r="GX315" s="108"/>
      <c r="GY315" s="108"/>
      <c r="GZ315" s="108"/>
      <c r="HA315" s="108"/>
      <c r="HB315" s="108"/>
      <c r="HC315" s="108"/>
      <c r="HD315" s="108"/>
      <c r="HE315" s="108"/>
      <c r="HF315" s="108"/>
      <c r="HG315" s="108"/>
      <c r="HH315" s="108"/>
      <c r="HI315" s="108"/>
      <c r="HJ315" s="108"/>
      <c r="HK315" s="108"/>
      <c r="HL315" s="108"/>
      <c r="HM315" s="108"/>
      <c r="HN315" s="108"/>
      <c r="HO315" s="108"/>
      <c r="HP315" s="108"/>
      <c r="HQ315" s="108"/>
      <c r="HR315" s="108"/>
      <c r="HS315" s="108"/>
      <c r="HT315" s="108"/>
      <c r="HU315" s="108"/>
      <c r="HV315" s="108"/>
      <c r="HW315" s="108"/>
      <c r="HX315" s="108"/>
      <c r="HY315" s="108"/>
      <c r="HZ315" s="108"/>
      <c r="IA315" s="108"/>
      <c r="IB315" s="108"/>
      <c r="IC315" s="108"/>
      <c r="ID315" s="108"/>
      <c r="IE315" s="108"/>
      <c r="IF315" s="108"/>
      <c r="IG315" s="108"/>
      <c r="IH315" s="108"/>
      <c r="II315" s="108"/>
      <c r="IJ315" s="108"/>
      <c r="IK315" s="108"/>
      <c r="IL315" s="108"/>
      <c r="IM315" s="108"/>
      <c r="IN315" s="108"/>
      <c r="IO315" s="108"/>
      <c r="IP315" s="108"/>
      <c r="IQ315" s="108"/>
      <c r="IR315" s="108"/>
      <c r="IS315" s="108"/>
      <c r="IT315" s="108"/>
      <c r="IU315" s="108"/>
      <c r="IV315" s="108"/>
      <c r="IW315" s="108"/>
      <c r="IX315" s="108"/>
      <c r="IY315" s="108"/>
      <c r="IZ315" s="108"/>
      <c r="JA315" s="108"/>
      <c r="JB315" s="108"/>
      <c r="JC315" s="108"/>
      <c r="JD315" s="108"/>
      <c r="JE315" s="108"/>
      <c r="JF315" s="108"/>
      <c r="JG315" s="108"/>
      <c r="JH315" s="108"/>
      <c r="JI315" s="108"/>
      <c r="JJ315" s="108"/>
      <c r="JK315" s="108"/>
      <c r="JL315" s="108"/>
      <c r="JM315" s="108"/>
      <c r="JN315" s="108"/>
      <c r="JO315" s="108"/>
      <c r="JP315" s="108"/>
      <c r="JQ315" s="108"/>
      <c r="JR315" s="108"/>
      <c r="JS315" s="108"/>
      <c r="JT315" s="108"/>
      <c r="JU315" s="108"/>
      <c r="JV315" s="108"/>
      <c r="JW315" s="108"/>
      <c r="JX315" s="108"/>
      <c r="JY315" s="108"/>
      <c r="JZ315" s="108"/>
      <c r="KA315" s="108"/>
      <c r="KB315" s="108"/>
      <c r="KC315" s="108"/>
      <c r="KD315" s="108"/>
      <c r="KE315" s="108"/>
      <c r="KF315" s="108"/>
      <c r="KG315" s="108"/>
      <c r="KH315" s="108"/>
      <c r="KI315" s="108"/>
      <c r="KJ315" s="108"/>
      <c r="KK315" s="108"/>
      <c r="KL315" s="108"/>
      <c r="KM315" s="108"/>
      <c r="KN315" s="108"/>
      <c r="KO315" s="108"/>
      <c r="KP315" s="108"/>
      <c r="KQ315" s="108"/>
      <c r="KR315" s="108"/>
      <c r="KS315" s="108"/>
      <c r="KT315" s="108"/>
      <c r="KU315" s="108"/>
      <c r="KV315" s="108"/>
      <c r="KW315" s="108"/>
      <c r="KX315" s="108"/>
      <c r="KY315" s="108"/>
      <c r="KZ315" s="108"/>
      <c r="LA315" s="108"/>
      <c r="LB315" s="108"/>
      <c r="LC315" s="108"/>
      <c r="LD315" s="108"/>
      <c r="LE315" s="108"/>
      <c r="LF315" s="108"/>
      <c r="LG315" s="108"/>
      <c r="LH315" s="108"/>
      <c r="LI315" s="108"/>
      <c r="LJ315" s="108"/>
      <c r="LK315" s="108"/>
      <c r="LL315" s="108"/>
      <c r="LM315" s="108"/>
      <c r="LN315" s="108"/>
      <c r="LO315" s="108"/>
      <c r="LP315" s="108"/>
      <c r="LQ315" s="108"/>
      <c r="LR315" s="108"/>
      <c r="LS315" s="108"/>
      <c r="LT315" s="108"/>
      <c r="LU315" s="108"/>
      <c r="LV315" s="108"/>
      <c r="LW315" s="108"/>
      <c r="LX315" s="108"/>
      <c r="LY315" s="108"/>
      <c r="LZ315" s="108"/>
      <c r="MA315" s="108"/>
      <c r="MB315" s="108"/>
      <c r="MC315" s="108"/>
      <c r="MD315" s="108"/>
      <c r="ME315" s="108"/>
    </row>
    <row r="316" spans="1:343">
      <c r="A316" s="3"/>
      <c r="B316" s="438"/>
      <c r="C316" s="438"/>
      <c r="D316" s="438"/>
      <c r="E316" s="438"/>
      <c r="F316" s="438"/>
      <c r="G316" s="438"/>
      <c r="H316" s="438"/>
      <c r="I316" s="438"/>
      <c r="J316" s="438"/>
      <c r="K316" s="438"/>
      <c r="L316" s="438"/>
      <c r="M316" s="438"/>
      <c r="N316" s="438"/>
      <c r="O316" s="438"/>
      <c r="P316" s="438"/>
      <c r="Q316" s="438"/>
      <c r="R316" s="438"/>
      <c r="S316" s="438"/>
      <c r="T316" s="438"/>
      <c r="U316" s="438"/>
      <c r="V316" s="438"/>
      <c r="W316" s="438"/>
      <c r="X316" s="438"/>
      <c r="Y316" s="438"/>
      <c r="Z316" s="438"/>
      <c r="AA316" s="438"/>
      <c r="AB316" s="438"/>
      <c r="AC316" s="438"/>
      <c r="AD316" s="438"/>
      <c r="AE316" s="154"/>
      <c r="AF316" s="154"/>
      <c r="AG316" s="154"/>
      <c r="AH316" s="154"/>
      <c r="AI316" s="154"/>
      <c r="AJ316" s="108"/>
      <c r="AK316" s="154"/>
      <c r="AL316" s="108"/>
      <c r="AM316" s="108"/>
      <c r="AN316" s="108"/>
      <c r="AO316" s="108"/>
      <c r="AP316" s="108"/>
      <c r="AQ316" s="108"/>
      <c r="AR316" s="108"/>
      <c r="AS316" s="108"/>
      <c r="AT316" s="108"/>
      <c r="AU316" s="108"/>
      <c r="AV316" s="108"/>
      <c r="AW316" s="108"/>
      <c r="AX316" s="108"/>
      <c r="AY316" s="108"/>
      <c r="AZ316" s="108"/>
      <c r="BA316" s="108"/>
      <c r="BB316" s="108"/>
      <c r="BC316" s="108"/>
      <c r="BD316" s="108"/>
      <c r="BE316" s="108"/>
      <c r="BF316" s="108"/>
      <c r="BG316" s="108"/>
      <c r="BH316" s="108"/>
      <c r="BI316" s="108"/>
      <c r="BJ316" s="108"/>
      <c r="BK316" s="108"/>
      <c r="BL316" s="108"/>
      <c r="BM316" s="108"/>
      <c r="BN316" s="108"/>
      <c r="BO316" s="108"/>
      <c r="BP316" s="108"/>
      <c r="BQ316" s="108"/>
      <c r="BR316" s="108"/>
      <c r="BS316" s="108"/>
      <c r="BT316" s="108"/>
      <c r="BU316" s="108"/>
      <c r="BV316" s="108"/>
      <c r="BW316" s="108"/>
      <c r="BX316" s="108"/>
      <c r="BY316" s="108"/>
      <c r="BZ316" s="108"/>
      <c r="CA316" s="108"/>
      <c r="CB316" s="108"/>
      <c r="CC316" s="108"/>
      <c r="CD316" s="108"/>
      <c r="CE316" s="108"/>
      <c r="CF316" s="108"/>
      <c r="CG316" s="108"/>
      <c r="CH316" s="108"/>
      <c r="CI316" s="108"/>
      <c r="CJ316" s="108"/>
      <c r="CK316" s="108"/>
      <c r="CL316" s="108"/>
      <c r="CM316" s="108"/>
      <c r="CN316" s="108"/>
      <c r="CO316" s="108"/>
      <c r="CP316" s="108"/>
      <c r="CQ316" s="108"/>
      <c r="CR316" s="108"/>
      <c r="CS316" s="108"/>
      <c r="CT316" s="108"/>
      <c r="CU316" s="108"/>
      <c r="CV316" s="108"/>
      <c r="CW316" s="108"/>
      <c r="CX316" s="108"/>
      <c r="CY316" s="108"/>
      <c r="CZ316" s="108"/>
      <c r="DA316" s="108"/>
      <c r="DB316" s="108"/>
      <c r="DC316" s="108"/>
      <c r="DD316" s="108"/>
      <c r="DE316" s="108"/>
      <c r="DF316" s="108"/>
      <c r="DG316" s="108"/>
      <c r="DH316" s="108"/>
      <c r="DI316" s="108"/>
      <c r="DJ316" s="108"/>
      <c r="DK316" s="108"/>
      <c r="DL316" s="108"/>
      <c r="DM316" s="108"/>
      <c r="DN316" s="108"/>
      <c r="DO316" s="108"/>
      <c r="DP316" s="108"/>
      <c r="DQ316" s="108"/>
      <c r="DR316" s="108"/>
      <c r="DS316" s="108"/>
      <c r="DT316" s="108"/>
      <c r="DU316" s="108"/>
      <c r="DV316" s="108"/>
      <c r="DW316" s="108"/>
      <c r="DX316" s="108"/>
      <c r="DY316" s="108"/>
      <c r="DZ316" s="108"/>
      <c r="EA316" s="108"/>
      <c r="EB316" s="108"/>
      <c r="EC316" s="108"/>
      <c r="ED316" s="108"/>
      <c r="EE316" s="108"/>
      <c r="EF316" s="108"/>
      <c r="EG316" s="108"/>
      <c r="EH316" s="108"/>
      <c r="EI316" s="108"/>
      <c r="EJ316" s="108"/>
      <c r="EK316" s="108"/>
      <c r="EL316" s="108"/>
      <c r="EM316" s="108"/>
      <c r="EN316" s="108"/>
      <c r="EO316" s="108"/>
      <c r="EP316" s="108"/>
      <c r="EQ316" s="108"/>
      <c r="ER316" s="108"/>
      <c r="ES316" s="108"/>
      <c r="ET316" s="108"/>
      <c r="EU316" s="108"/>
      <c r="EV316" s="108"/>
      <c r="EW316" s="108"/>
      <c r="EX316" s="108"/>
      <c r="EY316" s="108"/>
      <c r="EZ316" s="108"/>
      <c r="FA316" s="108"/>
      <c r="FB316" s="108"/>
      <c r="FC316" s="108"/>
      <c r="FD316" s="108"/>
      <c r="FE316" s="108"/>
      <c r="FF316" s="108"/>
      <c r="FG316" s="108"/>
      <c r="FH316" s="108"/>
      <c r="FI316" s="108"/>
      <c r="FJ316" s="108"/>
      <c r="FK316" s="108"/>
      <c r="FL316" s="108"/>
      <c r="FM316" s="108"/>
      <c r="FN316" s="108"/>
      <c r="FO316" s="108"/>
      <c r="FP316" s="108"/>
      <c r="FQ316" s="108"/>
      <c r="FR316" s="108"/>
      <c r="FS316" s="108"/>
      <c r="FT316" s="108"/>
      <c r="FU316" s="108"/>
      <c r="FV316" s="108"/>
      <c r="FW316" s="108"/>
      <c r="FX316" s="108"/>
      <c r="FY316" s="108"/>
      <c r="FZ316" s="108"/>
      <c r="GA316" s="108"/>
      <c r="GB316" s="108"/>
      <c r="GC316" s="108"/>
      <c r="GD316" s="108"/>
      <c r="GE316" s="108"/>
      <c r="GF316" s="108"/>
      <c r="GG316" s="108"/>
      <c r="GH316" s="108"/>
      <c r="GI316" s="108"/>
      <c r="GJ316" s="108"/>
      <c r="GK316" s="108"/>
      <c r="GL316" s="108"/>
      <c r="GM316" s="108"/>
      <c r="GN316" s="108"/>
      <c r="GO316" s="108"/>
      <c r="GP316" s="108"/>
      <c r="GQ316" s="108"/>
      <c r="GR316" s="108"/>
      <c r="GS316" s="108"/>
      <c r="GT316" s="108"/>
      <c r="GU316" s="108"/>
      <c r="GV316" s="108"/>
      <c r="GW316" s="108"/>
      <c r="GX316" s="108"/>
      <c r="GY316" s="108"/>
      <c r="GZ316" s="108"/>
      <c r="HA316" s="108"/>
      <c r="HB316" s="108"/>
      <c r="HC316" s="108"/>
      <c r="HD316" s="108"/>
      <c r="HE316" s="108"/>
      <c r="HF316" s="108"/>
      <c r="HG316" s="108"/>
      <c r="HH316" s="108"/>
      <c r="HI316" s="108"/>
      <c r="HJ316" s="108"/>
      <c r="HK316" s="108"/>
      <c r="HL316" s="108"/>
      <c r="HM316" s="108"/>
      <c r="HN316" s="108"/>
      <c r="HO316" s="108"/>
      <c r="HP316" s="108"/>
      <c r="HQ316" s="108"/>
      <c r="HR316" s="108"/>
      <c r="HS316" s="108"/>
      <c r="HT316" s="108"/>
      <c r="HU316" s="108"/>
      <c r="HV316" s="108"/>
      <c r="HW316" s="108"/>
      <c r="HX316" s="108"/>
      <c r="HY316" s="108"/>
      <c r="HZ316" s="108"/>
      <c r="IA316" s="108"/>
      <c r="IB316" s="108"/>
      <c r="IC316" s="108"/>
      <c r="ID316" s="108"/>
      <c r="IE316" s="108"/>
      <c r="IF316" s="108"/>
      <c r="IG316" s="108"/>
      <c r="IH316" s="108"/>
      <c r="II316" s="108"/>
      <c r="IJ316" s="108"/>
      <c r="IK316" s="108"/>
      <c r="IL316" s="108"/>
      <c r="IM316" s="108"/>
      <c r="IN316" s="108"/>
      <c r="IO316" s="108"/>
      <c r="IP316" s="108"/>
      <c r="IQ316" s="108"/>
      <c r="IR316" s="108"/>
      <c r="IS316" s="108"/>
      <c r="IT316" s="108"/>
      <c r="IU316" s="108"/>
      <c r="IV316" s="108"/>
      <c r="IW316" s="108"/>
      <c r="IX316" s="108"/>
      <c r="IY316" s="108"/>
      <c r="IZ316" s="108"/>
      <c r="JA316" s="108"/>
      <c r="JB316" s="108"/>
      <c r="JC316" s="108"/>
      <c r="JD316" s="108"/>
      <c r="JE316" s="108"/>
      <c r="JF316" s="108"/>
      <c r="JG316" s="108"/>
      <c r="JH316" s="108"/>
      <c r="JI316" s="108"/>
      <c r="JJ316" s="108"/>
      <c r="JK316" s="108"/>
      <c r="JL316" s="108"/>
      <c r="JM316" s="108"/>
      <c r="JN316" s="108"/>
      <c r="JO316" s="108"/>
      <c r="JP316" s="108"/>
      <c r="JQ316" s="108"/>
      <c r="JR316" s="108"/>
      <c r="JS316" s="108"/>
      <c r="JT316" s="108"/>
      <c r="JU316" s="108"/>
      <c r="JV316" s="108"/>
      <c r="JW316" s="108"/>
      <c r="JX316" s="108"/>
      <c r="JY316" s="108"/>
      <c r="JZ316" s="108"/>
      <c r="KA316" s="108"/>
      <c r="KB316" s="108"/>
      <c r="KC316" s="108"/>
      <c r="KD316" s="108"/>
      <c r="KE316" s="108"/>
      <c r="KF316" s="108"/>
      <c r="KG316" s="108"/>
      <c r="KH316" s="108"/>
      <c r="KI316" s="108"/>
      <c r="KJ316" s="108"/>
      <c r="KK316" s="108"/>
      <c r="KL316" s="108"/>
      <c r="KM316" s="108"/>
      <c r="KN316" s="108"/>
      <c r="KO316" s="108"/>
      <c r="KP316" s="108"/>
      <c r="KQ316" s="108"/>
      <c r="KR316" s="108"/>
      <c r="KS316" s="108"/>
      <c r="KT316" s="108"/>
      <c r="KU316" s="108"/>
      <c r="KV316" s="108"/>
      <c r="KW316" s="108"/>
      <c r="KX316" s="108"/>
      <c r="KY316" s="108"/>
      <c r="KZ316" s="108"/>
      <c r="LA316" s="108"/>
      <c r="LB316" s="108"/>
      <c r="LC316" s="108"/>
      <c r="LD316" s="108"/>
      <c r="LE316" s="108"/>
      <c r="LF316" s="108"/>
      <c r="LG316" s="108"/>
      <c r="LH316" s="108"/>
      <c r="LI316" s="108"/>
      <c r="LJ316" s="108"/>
      <c r="LK316" s="108"/>
      <c r="LL316" s="108"/>
      <c r="LM316" s="108"/>
      <c r="LN316" s="108"/>
      <c r="LO316" s="108"/>
      <c r="LP316" s="108"/>
      <c r="LQ316" s="108"/>
      <c r="LR316" s="108"/>
      <c r="LS316" s="108"/>
      <c r="LT316" s="108"/>
      <c r="LU316" s="108"/>
      <c r="LV316" s="108"/>
      <c r="LW316" s="108"/>
      <c r="LX316" s="108"/>
      <c r="LY316" s="108"/>
      <c r="LZ316" s="108"/>
      <c r="MA316" s="108"/>
      <c r="MB316" s="108"/>
      <c r="MC316" s="108"/>
      <c r="MD316" s="108"/>
      <c r="ME316" s="108"/>
    </row>
    <row r="317" spans="1:343">
      <c r="A317" s="3"/>
      <c r="B317" s="438"/>
      <c r="C317" s="438"/>
      <c r="D317" s="438"/>
      <c r="E317" s="438"/>
      <c r="F317" s="438"/>
      <c r="G317" s="438"/>
      <c r="H317" s="438"/>
      <c r="I317" s="438"/>
      <c r="J317" s="438"/>
      <c r="K317" s="438"/>
      <c r="L317" s="438"/>
      <c r="M317" s="438"/>
      <c r="N317" s="438"/>
      <c r="O317" s="438"/>
      <c r="P317" s="438"/>
      <c r="Q317" s="438"/>
      <c r="R317" s="438"/>
      <c r="S317" s="438"/>
      <c r="T317" s="438"/>
      <c r="U317" s="438"/>
      <c r="V317" s="438"/>
      <c r="W317" s="438"/>
      <c r="X317" s="438"/>
      <c r="Y317" s="438"/>
      <c r="Z317" s="438"/>
      <c r="AA317" s="438"/>
      <c r="AB317" s="438"/>
      <c r="AC317" s="438"/>
      <c r="AD317" s="438"/>
      <c r="AE317" s="154"/>
      <c r="AF317" s="154"/>
      <c r="AG317" s="154"/>
      <c r="AH317" s="154"/>
      <c r="AI317" s="154"/>
      <c r="AJ317" s="108"/>
      <c r="AK317" s="154"/>
      <c r="AL317" s="108"/>
      <c r="AM317" s="108"/>
      <c r="AN317" s="108"/>
      <c r="AO317" s="108"/>
      <c r="AP317" s="108"/>
      <c r="AQ317" s="108"/>
      <c r="AR317" s="108"/>
      <c r="AS317" s="108"/>
      <c r="AT317" s="108"/>
      <c r="AU317" s="108"/>
      <c r="AV317" s="108"/>
      <c r="AW317" s="108"/>
      <c r="AX317" s="108"/>
      <c r="AY317" s="108"/>
      <c r="AZ317" s="108"/>
      <c r="BA317" s="108"/>
      <c r="BB317" s="108"/>
      <c r="BC317" s="108"/>
      <c r="BD317" s="108"/>
      <c r="BE317" s="108"/>
      <c r="BF317" s="108"/>
      <c r="BG317" s="108"/>
      <c r="BH317" s="108"/>
      <c r="BI317" s="108"/>
      <c r="BJ317" s="108"/>
      <c r="BK317" s="108"/>
      <c r="BL317" s="108"/>
      <c r="BM317" s="108"/>
      <c r="BN317" s="108"/>
      <c r="BO317" s="108"/>
      <c r="BP317" s="108"/>
      <c r="BQ317" s="108"/>
      <c r="BR317" s="108"/>
      <c r="BS317" s="108"/>
      <c r="BT317" s="108"/>
      <c r="BU317" s="108"/>
      <c r="BV317" s="108"/>
      <c r="BW317" s="108"/>
      <c r="BX317" s="108"/>
      <c r="BY317" s="108"/>
      <c r="BZ317" s="108"/>
      <c r="CA317" s="108"/>
      <c r="CB317" s="108"/>
      <c r="CC317" s="108"/>
      <c r="CD317" s="108"/>
      <c r="CE317" s="108"/>
      <c r="CF317" s="108"/>
      <c r="CG317" s="108"/>
      <c r="CH317" s="108"/>
      <c r="CI317" s="108"/>
      <c r="CJ317" s="108"/>
      <c r="CK317" s="108"/>
      <c r="CL317" s="108"/>
      <c r="CM317" s="108"/>
      <c r="CN317" s="108"/>
      <c r="CO317" s="108"/>
      <c r="CP317" s="108"/>
      <c r="CQ317" s="108"/>
      <c r="CR317" s="108"/>
      <c r="CS317" s="108"/>
      <c r="CT317" s="108"/>
      <c r="CU317" s="108"/>
      <c r="CV317" s="108"/>
      <c r="CW317" s="108"/>
      <c r="CX317" s="108"/>
      <c r="CY317" s="108"/>
      <c r="CZ317" s="108"/>
      <c r="DA317" s="108"/>
      <c r="DB317" s="108"/>
      <c r="DC317" s="108"/>
      <c r="DD317" s="108"/>
      <c r="DE317" s="108"/>
      <c r="DF317" s="108"/>
      <c r="DG317" s="108"/>
      <c r="DH317" s="108"/>
      <c r="DI317" s="108"/>
      <c r="DJ317" s="108"/>
      <c r="DK317" s="108"/>
      <c r="DL317" s="108"/>
      <c r="DM317" s="108"/>
      <c r="DN317" s="108"/>
      <c r="DO317" s="108"/>
      <c r="DP317" s="108"/>
      <c r="DQ317" s="108"/>
      <c r="DR317" s="108"/>
      <c r="DS317" s="108"/>
      <c r="DT317" s="108"/>
      <c r="DU317" s="108"/>
      <c r="DV317" s="108"/>
      <c r="DW317" s="108"/>
      <c r="DX317" s="108"/>
      <c r="DY317" s="108"/>
      <c r="DZ317" s="108"/>
      <c r="EA317" s="108"/>
      <c r="EB317" s="108"/>
      <c r="EC317" s="108"/>
      <c r="ED317" s="108"/>
      <c r="EE317" s="108"/>
      <c r="EF317" s="108"/>
      <c r="EG317" s="108"/>
      <c r="EH317" s="108"/>
      <c r="EI317" s="108"/>
      <c r="EJ317" s="108"/>
      <c r="EK317" s="108"/>
      <c r="EL317" s="108"/>
      <c r="EM317" s="108"/>
      <c r="EN317" s="108"/>
      <c r="EO317" s="108"/>
      <c r="EP317" s="108"/>
      <c r="EQ317" s="108"/>
      <c r="ER317" s="108"/>
      <c r="ES317" s="108"/>
      <c r="ET317" s="108"/>
      <c r="EU317" s="108"/>
      <c r="EV317" s="108"/>
      <c r="EW317" s="108"/>
      <c r="EX317" s="108"/>
      <c r="EY317" s="108"/>
      <c r="EZ317" s="108"/>
      <c r="FA317" s="108"/>
      <c r="FB317" s="108"/>
      <c r="FC317" s="108"/>
      <c r="FD317" s="108"/>
      <c r="FE317" s="108"/>
      <c r="FF317" s="108"/>
      <c r="FG317" s="108"/>
      <c r="FH317" s="108"/>
      <c r="FI317" s="108"/>
      <c r="FJ317" s="108"/>
      <c r="FK317" s="108"/>
      <c r="FL317" s="108"/>
      <c r="FM317" s="108"/>
      <c r="FN317" s="108"/>
      <c r="FO317" s="108"/>
      <c r="FP317" s="108"/>
      <c r="FQ317" s="108"/>
      <c r="FR317" s="108"/>
      <c r="FS317" s="108"/>
      <c r="FT317" s="108"/>
      <c r="FU317" s="108"/>
      <c r="FV317" s="108"/>
      <c r="FW317" s="108"/>
      <c r="FX317" s="108"/>
      <c r="FY317" s="108"/>
      <c r="FZ317" s="108"/>
      <c r="GA317" s="108"/>
      <c r="GB317" s="108"/>
      <c r="GC317" s="108"/>
      <c r="GD317" s="108"/>
      <c r="GE317" s="108"/>
      <c r="GF317" s="108"/>
      <c r="GG317" s="108"/>
      <c r="GH317" s="108"/>
      <c r="GI317" s="108"/>
      <c r="GJ317" s="108"/>
      <c r="GK317" s="108"/>
      <c r="GL317" s="108"/>
      <c r="GM317" s="108"/>
      <c r="GN317" s="108"/>
      <c r="GO317" s="108"/>
      <c r="GP317" s="108"/>
      <c r="GQ317" s="108"/>
      <c r="GR317" s="108"/>
      <c r="GS317" s="108"/>
      <c r="GT317" s="108"/>
      <c r="GU317" s="108"/>
      <c r="GV317" s="108"/>
      <c r="GW317" s="108"/>
      <c r="GX317" s="108"/>
      <c r="GY317" s="108"/>
      <c r="GZ317" s="108"/>
      <c r="HA317" s="108"/>
      <c r="HB317" s="108"/>
      <c r="HC317" s="108"/>
      <c r="HD317" s="108"/>
      <c r="HE317" s="108"/>
      <c r="HF317" s="108"/>
      <c r="HG317" s="108"/>
      <c r="HH317" s="108"/>
      <c r="HI317" s="108"/>
      <c r="HJ317" s="108"/>
      <c r="HK317" s="108"/>
      <c r="HL317" s="108"/>
      <c r="HM317" s="108"/>
      <c r="HN317" s="108"/>
      <c r="HO317" s="108"/>
      <c r="HP317" s="108"/>
      <c r="HQ317" s="108"/>
      <c r="HR317" s="108"/>
      <c r="HS317" s="108"/>
      <c r="HT317" s="108"/>
      <c r="HU317" s="108"/>
      <c r="HV317" s="108"/>
      <c r="HW317" s="108"/>
      <c r="HX317" s="108"/>
      <c r="HY317" s="108"/>
      <c r="HZ317" s="108"/>
      <c r="IA317" s="108"/>
      <c r="IB317" s="108"/>
      <c r="IC317" s="108"/>
      <c r="ID317" s="108"/>
      <c r="IE317" s="108"/>
      <c r="IF317" s="108"/>
      <c r="IG317" s="108"/>
      <c r="IH317" s="108"/>
      <c r="II317" s="108"/>
      <c r="IJ317" s="108"/>
      <c r="IK317" s="108"/>
      <c r="IL317" s="108"/>
      <c r="IM317" s="108"/>
      <c r="IN317" s="108"/>
      <c r="IO317" s="108"/>
      <c r="IP317" s="108"/>
      <c r="IQ317" s="108"/>
      <c r="IR317" s="108"/>
      <c r="IS317" s="108"/>
      <c r="IT317" s="108"/>
      <c r="IU317" s="108"/>
      <c r="IV317" s="108"/>
      <c r="IW317" s="108"/>
      <c r="IX317" s="108"/>
      <c r="IY317" s="108"/>
      <c r="IZ317" s="108"/>
      <c r="JA317" s="108"/>
      <c r="JB317" s="108"/>
      <c r="JC317" s="108"/>
      <c r="JD317" s="108"/>
      <c r="JE317" s="108"/>
      <c r="JF317" s="108"/>
      <c r="JG317" s="108"/>
      <c r="JH317" s="108"/>
      <c r="JI317" s="108"/>
      <c r="JJ317" s="108"/>
      <c r="JK317" s="108"/>
      <c r="JL317" s="108"/>
      <c r="JM317" s="108"/>
      <c r="JN317" s="108"/>
      <c r="JO317" s="108"/>
      <c r="JP317" s="108"/>
      <c r="JQ317" s="108"/>
      <c r="JR317" s="108"/>
      <c r="JS317" s="108"/>
      <c r="JT317" s="108"/>
      <c r="JU317" s="108"/>
      <c r="JV317" s="108"/>
      <c r="JW317" s="108"/>
      <c r="JX317" s="108"/>
      <c r="JY317" s="108"/>
      <c r="JZ317" s="108"/>
      <c r="KA317" s="108"/>
      <c r="KB317" s="108"/>
      <c r="KC317" s="108"/>
      <c r="KD317" s="108"/>
      <c r="KE317" s="108"/>
      <c r="KF317" s="108"/>
      <c r="KG317" s="108"/>
      <c r="KH317" s="108"/>
      <c r="KI317" s="108"/>
      <c r="KJ317" s="108"/>
      <c r="KK317" s="108"/>
      <c r="KL317" s="108"/>
      <c r="KM317" s="108"/>
      <c r="KN317" s="108"/>
      <c r="KO317" s="108"/>
      <c r="KP317" s="108"/>
      <c r="KQ317" s="108"/>
      <c r="KR317" s="108"/>
      <c r="KS317" s="108"/>
      <c r="KT317" s="108"/>
      <c r="KU317" s="108"/>
      <c r="KV317" s="108"/>
      <c r="KW317" s="108"/>
      <c r="KX317" s="108"/>
      <c r="KY317" s="108"/>
      <c r="KZ317" s="108"/>
      <c r="LA317" s="108"/>
      <c r="LB317" s="108"/>
      <c r="LC317" s="108"/>
      <c r="LD317" s="108"/>
      <c r="LE317" s="108"/>
      <c r="LF317" s="108"/>
      <c r="LG317" s="108"/>
      <c r="LH317" s="108"/>
      <c r="LI317" s="108"/>
      <c r="LJ317" s="108"/>
      <c r="LK317" s="108"/>
      <c r="LL317" s="108"/>
      <c r="LM317" s="108"/>
      <c r="LN317" s="108"/>
      <c r="LO317" s="108"/>
      <c r="LP317" s="108"/>
      <c r="LQ317" s="108"/>
      <c r="LR317" s="108"/>
      <c r="LS317" s="108"/>
      <c r="LT317" s="108"/>
      <c r="LU317" s="108"/>
      <c r="LV317" s="108"/>
      <c r="LW317" s="108"/>
      <c r="LX317" s="108"/>
      <c r="LY317" s="108"/>
      <c r="LZ317" s="108"/>
      <c r="MA317" s="108"/>
      <c r="MB317" s="108"/>
      <c r="MC317" s="108"/>
      <c r="MD317" s="108"/>
      <c r="ME317" s="108"/>
    </row>
    <row r="318" spans="1:343">
      <c r="A318" s="3"/>
      <c r="B318" s="438"/>
      <c r="C318" s="438"/>
      <c r="D318" s="438"/>
      <c r="E318" s="438"/>
      <c r="F318" s="438"/>
      <c r="G318" s="438"/>
      <c r="H318" s="438"/>
      <c r="I318" s="438"/>
      <c r="J318" s="438"/>
      <c r="K318" s="438"/>
      <c r="L318" s="438"/>
      <c r="M318" s="438"/>
      <c r="N318" s="438"/>
      <c r="O318" s="438"/>
      <c r="P318" s="438"/>
      <c r="Q318" s="438"/>
      <c r="R318" s="438"/>
      <c r="S318" s="438"/>
      <c r="T318" s="438"/>
      <c r="U318" s="438"/>
      <c r="V318" s="438"/>
      <c r="W318" s="438"/>
      <c r="X318" s="438"/>
      <c r="Y318" s="438"/>
      <c r="Z318" s="438"/>
      <c r="AA318" s="438"/>
      <c r="AB318" s="438"/>
      <c r="AC318" s="438"/>
      <c r="AD318" s="438"/>
      <c r="AE318" s="154"/>
      <c r="AF318" s="154"/>
      <c r="AG318" s="154"/>
      <c r="AH318" s="154"/>
      <c r="AI318" s="154"/>
      <c r="AJ318" s="108"/>
      <c r="AK318" s="154"/>
      <c r="AL318" s="108"/>
      <c r="AM318" s="108"/>
      <c r="AN318" s="108"/>
      <c r="AO318" s="108"/>
      <c r="AP318" s="108"/>
      <c r="AQ318" s="108"/>
      <c r="AR318" s="108"/>
      <c r="AS318" s="108"/>
      <c r="AT318" s="108"/>
      <c r="AU318" s="108"/>
      <c r="AV318" s="108"/>
      <c r="AW318" s="108"/>
      <c r="AX318" s="108"/>
      <c r="AY318" s="108"/>
      <c r="AZ318" s="108"/>
      <c r="BA318" s="108"/>
      <c r="BB318" s="108"/>
      <c r="BC318" s="108"/>
      <c r="BD318" s="108"/>
      <c r="BE318" s="108"/>
      <c r="BF318" s="108"/>
      <c r="BG318" s="108"/>
      <c r="BH318" s="108"/>
      <c r="BI318" s="108"/>
      <c r="BJ318" s="108"/>
      <c r="BK318" s="108"/>
      <c r="BL318" s="108"/>
      <c r="BM318" s="108"/>
      <c r="BN318" s="108"/>
      <c r="BO318" s="108"/>
      <c r="BP318" s="108"/>
      <c r="BQ318" s="108"/>
      <c r="BR318" s="108"/>
      <c r="BS318" s="108"/>
      <c r="BT318" s="108"/>
      <c r="BU318" s="108"/>
      <c r="BV318" s="108"/>
      <c r="BW318" s="108"/>
      <c r="BX318" s="108"/>
      <c r="BY318" s="108"/>
      <c r="BZ318" s="108"/>
      <c r="CA318" s="108"/>
      <c r="CB318" s="108"/>
      <c r="CC318" s="108"/>
      <c r="CD318" s="108"/>
      <c r="CE318" s="108"/>
      <c r="CF318" s="108"/>
      <c r="CG318" s="108"/>
      <c r="CH318" s="108"/>
      <c r="CI318" s="108"/>
      <c r="CJ318" s="108"/>
      <c r="CK318" s="108"/>
      <c r="CL318" s="108"/>
      <c r="CM318" s="108"/>
      <c r="CN318" s="108"/>
      <c r="CO318" s="108"/>
      <c r="CP318" s="108"/>
      <c r="CQ318" s="108"/>
      <c r="CR318" s="108"/>
      <c r="CS318" s="108"/>
      <c r="CT318" s="108"/>
      <c r="CU318" s="108"/>
      <c r="CV318" s="108"/>
      <c r="CW318" s="108"/>
      <c r="CX318" s="108"/>
      <c r="CY318" s="108"/>
      <c r="CZ318" s="108"/>
      <c r="DA318" s="108"/>
      <c r="DB318" s="108"/>
      <c r="DC318" s="108"/>
      <c r="DD318" s="108"/>
      <c r="DE318" s="108"/>
      <c r="DF318" s="108"/>
      <c r="DG318" s="108"/>
      <c r="DH318" s="108"/>
      <c r="DI318" s="108"/>
      <c r="DJ318" s="108"/>
      <c r="DK318" s="108"/>
      <c r="DL318" s="108"/>
      <c r="DM318" s="108"/>
      <c r="DN318" s="108"/>
      <c r="DO318" s="108"/>
      <c r="DP318" s="108"/>
      <c r="DQ318" s="108"/>
      <c r="DR318" s="108"/>
      <c r="DS318" s="108"/>
      <c r="DT318" s="108"/>
      <c r="DU318" s="108"/>
      <c r="DV318" s="108"/>
      <c r="DW318" s="108"/>
      <c r="DX318" s="108"/>
      <c r="DY318" s="108"/>
      <c r="DZ318" s="108"/>
      <c r="EA318" s="108"/>
      <c r="EB318" s="108"/>
      <c r="EC318" s="108"/>
      <c r="ED318" s="108"/>
      <c r="EE318" s="108"/>
      <c r="EF318" s="108"/>
      <c r="EG318" s="108"/>
      <c r="EH318" s="108"/>
      <c r="EI318" s="108"/>
      <c r="EJ318" s="108"/>
      <c r="EK318" s="108"/>
      <c r="EL318" s="108"/>
      <c r="EM318" s="108"/>
      <c r="EN318" s="108"/>
      <c r="EO318" s="108"/>
      <c r="EP318" s="108"/>
      <c r="EQ318" s="108"/>
      <c r="ER318" s="108"/>
      <c r="ES318" s="108"/>
      <c r="ET318" s="108"/>
      <c r="EU318" s="108"/>
      <c r="EV318" s="108"/>
      <c r="EW318" s="108"/>
      <c r="EX318" s="108"/>
      <c r="EY318" s="108"/>
      <c r="EZ318" s="108"/>
      <c r="FA318" s="108"/>
      <c r="FB318" s="108"/>
      <c r="FC318" s="108"/>
      <c r="FD318" s="108"/>
      <c r="FE318" s="108"/>
      <c r="FF318" s="108"/>
      <c r="FG318" s="108"/>
      <c r="FH318" s="108"/>
      <c r="FI318" s="108"/>
      <c r="FJ318" s="108"/>
      <c r="FK318" s="108"/>
      <c r="FL318" s="108"/>
      <c r="FM318" s="108"/>
      <c r="FN318" s="108"/>
      <c r="FO318" s="108"/>
      <c r="FP318" s="108"/>
      <c r="FQ318" s="108"/>
      <c r="FR318" s="108"/>
      <c r="FS318" s="108"/>
      <c r="FT318" s="108"/>
      <c r="FU318" s="108"/>
      <c r="FV318" s="108"/>
      <c r="FW318" s="108"/>
      <c r="FX318" s="108"/>
      <c r="FY318" s="108"/>
      <c r="FZ318" s="108"/>
      <c r="GA318" s="108"/>
      <c r="GB318" s="108"/>
      <c r="GC318" s="108"/>
      <c r="GD318" s="108"/>
      <c r="GE318" s="108"/>
      <c r="GF318" s="108"/>
      <c r="GG318" s="108"/>
      <c r="GH318" s="108"/>
      <c r="GI318" s="108"/>
      <c r="GJ318" s="108"/>
      <c r="GK318" s="108"/>
      <c r="GL318" s="108"/>
      <c r="GM318" s="108"/>
      <c r="GN318" s="108"/>
      <c r="GO318" s="108"/>
      <c r="GP318" s="108"/>
      <c r="GQ318" s="108"/>
      <c r="GR318" s="108"/>
      <c r="GS318" s="108"/>
      <c r="GT318" s="108"/>
      <c r="GU318" s="108"/>
      <c r="GV318" s="108"/>
      <c r="GW318" s="108"/>
      <c r="GX318" s="108"/>
      <c r="GY318" s="108"/>
      <c r="GZ318" s="108"/>
      <c r="HA318" s="108"/>
      <c r="HB318" s="108"/>
      <c r="HC318" s="108"/>
      <c r="HD318" s="108"/>
      <c r="HE318" s="108"/>
      <c r="HF318" s="108"/>
      <c r="HG318" s="108"/>
      <c r="HH318" s="108"/>
      <c r="HI318" s="108"/>
      <c r="HJ318" s="108"/>
      <c r="HK318" s="108"/>
      <c r="HL318" s="108"/>
      <c r="HM318" s="108"/>
      <c r="HN318" s="108"/>
      <c r="HO318" s="108"/>
      <c r="HP318" s="108"/>
      <c r="HQ318" s="108"/>
      <c r="HR318" s="108"/>
      <c r="HS318" s="108"/>
      <c r="HT318" s="108"/>
      <c r="HU318" s="108"/>
      <c r="HV318" s="108"/>
      <c r="HW318" s="108"/>
      <c r="HX318" s="108"/>
      <c r="HY318" s="108"/>
      <c r="HZ318" s="108"/>
      <c r="IA318" s="108"/>
      <c r="IB318" s="108"/>
      <c r="IC318" s="108"/>
      <c r="ID318" s="108"/>
      <c r="IE318" s="108"/>
      <c r="IF318" s="108"/>
      <c r="IG318" s="108"/>
      <c r="IH318" s="108"/>
      <c r="II318" s="108"/>
      <c r="IJ318" s="108"/>
      <c r="IK318" s="108"/>
      <c r="IL318" s="108"/>
      <c r="IM318" s="108"/>
      <c r="IN318" s="108"/>
      <c r="IO318" s="108"/>
      <c r="IP318" s="108"/>
      <c r="IQ318" s="108"/>
      <c r="IR318" s="108"/>
      <c r="IS318" s="108"/>
      <c r="IT318" s="108"/>
      <c r="IU318" s="108"/>
      <c r="IV318" s="108"/>
      <c r="IW318" s="108"/>
      <c r="IX318" s="108"/>
      <c r="IY318" s="108"/>
      <c r="IZ318" s="108"/>
      <c r="JA318" s="108"/>
      <c r="JB318" s="108"/>
      <c r="JC318" s="108"/>
      <c r="JD318" s="108"/>
      <c r="JE318" s="108"/>
      <c r="JF318" s="108"/>
      <c r="JG318" s="108"/>
      <c r="JH318" s="108"/>
      <c r="JI318" s="108"/>
      <c r="JJ318" s="108"/>
      <c r="JK318" s="108"/>
      <c r="JL318" s="108"/>
      <c r="JM318" s="108"/>
      <c r="JN318" s="108"/>
      <c r="JO318" s="108"/>
      <c r="JP318" s="108"/>
      <c r="JQ318" s="108"/>
      <c r="JR318" s="108"/>
      <c r="JS318" s="108"/>
      <c r="JT318" s="108"/>
      <c r="JU318" s="108"/>
      <c r="JV318" s="108"/>
      <c r="JW318" s="108"/>
      <c r="JX318" s="108"/>
      <c r="JY318" s="108"/>
      <c r="JZ318" s="108"/>
      <c r="KA318" s="108"/>
      <c r="KB318" s="108"/>
      <c r="KC318" s="108"/>
      <c r="KD318" s="108"/>
      <c r="KE318" s="108"/>
      <c r="KF318" s="108"/>
      <c r="KG318" s="108"/>
      <c r="KH318" s="108"/>
      <c r="KI318" s="108"/>
      <c r="KJ318" s="108"/>
      <c r="KK318" s="108"/>
      <c r="KL318" s="108"/>
      <c r="KM318" s="108"/>
      <c r="KN318" s="108"/>
      <c r="KO318" s="108"/>
      <c r="KP318" s="108"/>
      <c r="KQ318" s="108"/>
      <c r="KR318" s="108"/>
      <c r="KS318" s="108"/>
      <c r="KT318" s="108"/>
      <c r="KU318" s="108"/>
      <c r="KV318" s="108"/>
      <c r="KW318" s="108"/>
      <c r="KX318" s="108"/>
      <c r="KY318" s="108"/>
      <c r="KZ318" s="108"/>
      <c r="LA318" s="108"/>
      <c r="LB318" s="108"/>
      <c r="LC318" s="108"/>
      <c r="LD318" s="108"/>
      <c r="LE318" s="108"/>
      <c r="LF318" s="108"/>
      <c r="LG318" s="108"/>
      <c r="LH318" s="108"/>
      <c r="LI318" s="108"/>
      <c r="LJ318" s="108"/>
      <c r="LK318" s="108"/>
      <c r="LL318" s="108"/>
      <c r="LM318" s="108"/>
      <c r="LN318" s="108"/>
      <c r="LO318" s="108"/>
      <c r="LP318" s="108"/>
      <c r="LQ318" s="108"/>
      <c r="LR318" s="108"/>
      <c r="LS318" s="108"/>
      <c r="LT318" s="108"/>
      <c r="LU318" s="108"/>
      <c r="LV318" s="108"/>
      <c r="LW318" s="108"/>
      <c r="LX318" s="108"/>
      <c r="LY318" s="108"/>
      <c r="LZ318" s="108"/>
      <c r="MA318" s="108"/>
      <c r="MB318" s="108"/>
      <c r="MC318" s="108"/>
      <c r="MD318" s="108"/>
      <c r="ME318" s="108"/>
    </row>
    <row r="319" spans="1:343">
      <c r="A319" s="3"/>
      <c r="B319" s="438"/>
      <c r="C319" s="438"/>
      <c r="D319" s="438"/>
      <c r="E319" s="438"/>
      <c r="F319" s="438"/>
      <c r="G319" s="438"/>
      <c r="H319" s="438"/>
      <c r="I319" s="438"/>
      <c r="J319" s="438"/>
      <c r="K319" s="438"/>
      <c r="L319" s="438"/>
      <c r="M319" s="438"/>
      <c r="N319" s="438"/>
      <c r="O319" s="438"/>
      <c r="P319" s="438"/>
      <c r="Q319" s="438"/>
      <c r="R319" s="438"/>
      <c r="S319" s="438"/>
      <c r="T319" s="438"/>
      <c r="U319" s="438"/>
      <c r="V319" s="438"/>
      <c r="W319" s="438"/>
      <c r="X319" s="438"/>
      <c r="Y319" s="438"/>
      <c r="Z319" s="438"/>
      <c r="AA319" s="438"/>
      <c r="AB319" s="438"/>
      <c r="AC319" s="438"/>
      <c r="AD319" s="438"/>
      <c r="AE319" s="154"/>
      <c r="AF319" s="154"/>
      <c r="AG319" s="154"/>
      <c r="AH319" s="154"/>
      <c r="AI319" s="154"/>
      <c r="AJ319" s="108"/>
      <c r="AK319" s="154"/>
      <c r="AL319" s="108"/>
      <c r="AM319" s="108"/>
      <c r="AN319" s="108"/>
      <c r="AO319" s="108"/>
      <c r="AP319" s="108"/>
      <c r="AQ319" s="108"/>
      <c r="AR319" s="108"/>
      <c r="AS319" s="108"/>
      <c r="AT319" s="108"/>
      <c r="AU319" s="108"/>
      <c r="AV319" s="108"/>
      <c r="AW319" s="108"/>
      <c r="AX319" s="108"/>
      <c r="AY319" s="108"/>
      <c r="AZ319" s="108"/>
      <c r="BA319" s="108"/>
      <c r="BB319" s="108"/>
      <c r="BC319" s="108"/>
      <c r="BD319" s="108"/>
      <c r="BE319" s="108"/>
      <c r="BF319" s="108"/>
      <c r="BG319" s="108"/>
      <c r="BH319" s="108"/>
      <c r="BI319" s="108"/>
      <c r="BJ319" s="108"/>
      <c r="BK319" s="108"/>
      <c r="BL319" s="108"/>
      <c r="BM319" s="108"/>
      <c r="BN319" s="108"/>
      <c r="BO319" s="108"/>
      <c r="BP319" s="108"/>
      <c r="BQ319" s="108"/>
      <c r="BR319" s="108"/>
      <c r="BS319" s="108"/>
      <c r="BT319" s="108"/>
      <c r="BU319" s="108"/>
      <c r="BV319" s="108"/>
      <c r="BW319" s="108"/>
      <c r="BX319" s="108"/>
      <c r="BY319" s="108"/>
      <c r="BZ319" s="108"/>
      <c r="CA319" s="108"/>
      <c r="CB319" s="108"/>
      <c r="CC319" s="108"/>
      <c r="CD319" s="108"/>
      <c r="CE319" s="108"/>
      <c r="CF319" s="108"/>
      <c r="CG319" s="108"/>
      <c r="CH319" s="108"/>
      <c r="CI319" s="108"/>
      <c r="CJ319" s="108"/>
      <c r="CK319" s="108"/>
      <c r="CL319" s="108"/>
      <c r="CM319" s="108"/>
      <c r="CN319" s="108"/>
      <c r="CO319" s="108"/>
      <c r="CP319" s="108"/>
      <c r="CQ319" s="108"/>
      <c r="CR319" s="108"/>
      <c r="CS319" s="108"/>
      <c r="CT319" s="108"/>
      <c r="CU319" s="108"/>
      <c r="CV319" s="108"/>
      <c r="CW319" s="108"/>
      <c r="CX319" s="108"/>
      <c r="CY319" s="108"/>
      <c r="CZ319" s="108"/>
      <c r="DA319" s="108"/>
      <c r="DB319" s="108"/>
      <c r="DC319" s="108"/>
      <c r="DD319" s="108"/>
      <c r="DE319" s="108"/>
      <c r="DF319" s="108"/>
      <c r="DG319" s="108"/>
      <c r="DH319" s="108"/>
      <c r="DI319" s="108"/>
      <c r="DJ319" s="108"/>
      <c r="DK319" s="108"/>
      <c r="DL319" s="108"/>
      <c r="DM319" s="108"/>
      <c r="DN319" s="108"/>
      <c r="DO319" s="108"/>
      <c r="DP319" s="108"/>
      <c r="DQ319" s="108"/>
      <c r="DR319" s="108"/>
      <c r="DS319" s="108"/>
      <c r="DT319" s="108"/>
      <c r="DU319" s="108"/>
      <c r="DV319" s="108"/>
      <c r="DW319" s="108"/>
      <c r="DX319" s="108"/>
      <c r="DY319" s="108"/>
      <c r="DZ319" s="108"/>
      <c r="EA319" s="108"/>
      <c r="EB319" s="108"/>
      <c r="EC319" s="108"/>
      <c r="ED319" s="108"/>
      <c r="EE319" s="108"/>
      <c r="EF319" s="108"/>
      <c r="EG319" s="108"/>
      <c r="EH319" s="108"/>
      <c r="EI319" s="108"/>
      <c r="EJ319" s="108"/>
      <c r="EK319" s="108"/>
      <c r="EL319" s="108"/>
      <c r="EM319" s="108"/>
      <c r="EN319" s="108"/>
      <c r="EO319" s="108"/>
      <c r="EP319" s="108"/>
      <c r="EQ319" s="108"/>
      <c r="ER319" s="108"/>
      <c r="ES319" s="108"/>
      <c r="ET319" s="108"/>
      <c r="EU319" s="108"/>
      <c r="EV319" s="108"/>
      <c r="EW319" s="108"/>
      <c r="EX319" s="108"/>
      <c r="EY319" s="108"/>
      <c r="EZ319" s="108"/>
      <c r="FA319" s="108"/>
      <c r="FB319" s="108"/>
      <c r="FC319" s="108"/>
      <c r="FD319" s="108"/>
      <c r="FE319" s="108"/>
      <c r="FF319" s="108"/>
      <c r="FG319" s="108"/>
      <c r="FH319" s="108"/>
      <c r="FI319" s="108"/>
      <c r="FJ319" s="108"/>
      <c r="FK319" s="108"/>
      <c r="FL319" s="108"/>
      <c r="FM319" s="108"/>
      <c r="FN319" s="108"/>
      <c r="FO319" s="108"/>
      <c r="FP319" s="108"/>
      <c r="FQ319" s="108"/>
      <c r="FR319" s="108"/>
      <c r="FS319" s="108"/>
      <c r="FT319" s="108"/>
      <c r="FU319" s="108"/>
      <c r="FV319" s="108"/>
      <c r="FW319" s="108"/>
      <c r="FX319" s="108"/>
      <c r="FY319" s="108"/>
      <c r="FZ319" s="108"/>
      <c r="GA319" s="108"/>
      <c r="GB319" s="108"/>
      <c r="GC319" s="108"/>
      <c r="GD319" s="108"/>
      <c r="GE319" s="108"/>
      <c r="GF319" s="108"/>
      <c r="GG319" s="108"/>
      <c r="GH319" s="108"/>
      <c r="GI319" s="108"/>
      <c r="GJ319" s="108"/>
      <c r="GK319" s="108"/>
      <c r="GL319" s="108"/>
      <c r="GM319" s="108"/>
      <c r="GN319" s="108"/>
      <c r="GO319" s="108"/>
      <c r="GP319" s="108"/>
      <c r="GQ319" s="108"/>
      <c r="GR319" s="108"/>
      <c r="GS319" s="108"/>
      <c r="GT319" s="108"/>
      <c r="GU319" s="108"/>
      <c r="GV319" s="108"/>
      <c r="GW319" s="108"/>
      <c r="GX319" s="108"/>
      <c r="GY319" s="108"/>
      <c r="GZ319" s="108"/>
      <c r="HA319" s="108"/>
      <c r="HB319" s="108"/>
      <c r="HC319" s="108"/>
      <c r="HD319" s="108"/>
      <c r="HE319" s="108"/>
      <c r="HF319" s="108"/>
      <c r="HG319" s="108"/>
      <c r="HH319" s="108"/>
      <c r="HI319" s="108"/>
      <c r="HJ319" s="108"/>
      <c r="HK319" s="108"/>
      <c r="HL319" s="108"/>
      <c r="HM319" s="108"/>
      <c r="HN319" s="108"/>
      <c r="HO319" s="108"/>
      <c r="HP319" s="108"/>
      <c r="HQ319" s="108"/>
      <c r="HR319" s="108"/>
      <c r="HS319" s="108"/>
      <c r="HT319" s="108"/>
      <c r="HU319" s="108"/>
      <c r="HV319" s="108"/>
      <c r="HW319" s="108"/>
      <c r="HX319" s="108"/>
      <c r="HY319" s="108"/>
      <c r="HZ319" s="108"/>
      <c r="IA319" s="108"/>
      <c r="IB319" s="108"/>
      <c r="IC319" s="108"/>
      <c r="ID319" s="108"/>
      <c r="IE319" s="108"/>
      <c r="IF319" s="108"/>
      <c r="IG319" s="108"/>
      <c r="IH319" s="108"/>
      <c r="II319" s="108"/>
      <c r="IJ319" s="108"/>
      <c r="IK319" s="108"/>
      <c r="IL319" s="108"/>
      <c r="IM319" s="108"/>
      <c r="IN319" s="108"/>
      <c r="IO319" s="108"/>
      <c r="IP319" s="108"/>
      <c r="IQ319" s="108"/>
      <c r="IR319" s="108"/>
      <c r="IS319" s="108"/>
      <c r="IT319" s="108"/>
      <c r="IU319" s="108"/>
      <c r="IV319" s="108"/>
      <c r="IW319" s="108"/>
      <c r="IX319" s="108"/>
      <c r="IY319" s="108"/>
      <c r="IZ319" s="108"/>
      <c r="JA319" s="108"/>
      <c r="JB319" s="108"/>
      <c r="JC319" s="108"/>
      <c r="JD319" s="108"/>
      <c r="JE319" s="108"/>
      <c r="JF319" s="108"/>
      <c r="JG319" s="108"/>
      <c r="JH319" s="108"/>
      <c r="JI319" s="108"/>
      <c r="JJ319" s="108"/>
      <c r="JK319" s="108"/>
      <c r="JL319" s="108"/>
      <c r="JM319" s="108"/>
      <c r="JN319" s="108"/>
      <c r="JO319" s="108"/>
      <c r="JP319" s="108"/>
      <c r="JQ319" s="108"/>
      <c r="JR319" s="108"/>
      <c r="JS319" s="108"/>
      <c r="JT319" s="108"/>
      <c r="JU319" s="108"/>
      <c r="JV319" s="108"/>
      <c r="JW319" s="108"/>
      <c r="JX319" s="108"/>
      <c r="JY319" s="108"/>
      <c r="JZ319" s="108"/>
      <c r="KA319" s="108"/>
      <c r="KB319" s="108"/>
      <c r="KC319" s="108"/>
      <c r="KD319" s="108"/>
      <c r="KE319" s="108"/>
      <c r="KF319" s="108"/>
      <c r="KG319" s="108"/>
      <c r="KH319" s="108"/>
      <c r="KI319" s="108"/>
      <c r="KJ319" s="108"/>
      <c r="KK319" s="108"/>
      <c r="KL319" s="108"/>
      <c r="KM319" s="108"/>
      <c r="KN319" s="108"/>
      <c r="KO319" s="108"/>
      <c r="KP319" s="108"/>
      <c r="KQ319" s="108"/>
      <c r="KR319" s="108"/>
      <c r="KS319" s="108"/>
      <c r="KT319" s="108"/>
      <c r="KU319" s="108"/>
      <c r="KV319" s="108"/>
      <c r="KW319" s="108"/>
      <c r="KX319" s="108"/>
      <c r="KY319" s="108"/>
      <c r="KZ319" s="108"/>
      <c r="LA319" s="108"/>
      <c r="LB319" s="108"/>
      <c r="LC319" s="108"/>
      <c r="LD319" s="108"/>
      <c r="LE319" s="108"/>
      <c r="LF319" s="108"/>
      <c r="LG319" s="108"/>
      <c r="LH319" s="108"/>
      <c r="LI319" s="108"/>
      <c r="LJ319" s="108"/>
      <c r="LK319" s="108"/>
      <c r="LL319" s="108"/>
      <c r="LM319" s="108"/>
      <c r="LN319" s="108"/>
      <c r="LO319" s="108"/>
      <c r="LP319" s="108"/>
      <c r="LQ319" s="108"/>
      <c r="LR319" s="108"/>
      <c r="LS319" s="108"/>
      <c r="LT319" s="108"/>
      <c r="LU319" s="108"/>
      <c r="LV319" s="108"/>
      <c r="LW319" s="108"/>
      <c r="LX319" s="108"/>
      <c r="LY319" s="108"/>
      <c r="LZ319" s="108"/>
      <c r="MA319" s="108"/>
      <c r="MB319" s="108"/>
      <c r="MC319" s="108"/>
      <c r="MD319" s="108"/>
      <c r="ME319" s="108"/>
    </row>
    <row r="320" spans="1:343">
      <c r="A320" s="3"/>
      <c r="B320" s="438"/>
      <c r="C320" s="438"/>
      <c r="D320" s="438"/>
      <c r="E320" s="438"/>
      <c r="F320" s="438"/>
      <c r="G320" s="438"/>
      <c r="H320" s="438"/>
      <c r="I320" s="438"/>
      <c r="J320" s="438"/>
      <c r="K320" s="438"/>
      <c r="L320" s="438"/>
      <c r="M320" s="438"/>
      <c r="N320" s="438"/>
      <c r="O320" s="438"/>
      <c r="P320" s="438"/>
      <c r="Q320" s="438"/>
      <c r="R320" s="438"/>
      <c r="S320" s="438"/>
      <c r="T320" s="438"/>
      <c r="U320" s="438"/>
      <c r="V320" s="438"/>
      <c r="W320" s="438"/>
      <c r="X320" s="438"/>
      <c r="Y320" s="438"/>
      <c r="Z320" s="438"/>
      <c r="AA320" s="438"/>
      <c r="AB320" s="438"/>
      <c r="AC320" s="438"/>
      <c r="AD320" s="438"/>
      <c r="AE320" s="154"/>
      <c r="AF320" s="154"/>
      <c r="AG320" s="154"/>
      <c r="AH320" s="154"/>
      <c r="AI320" s="154"/>
      <c r="AJ320" s="108"/>
      <c r="AK320" s="154"/>
      <c r="AL320" s="108"/>
      <c r="AM320" s="108"/>
      <c r="AN320" s="108"/>
      <c r="AO320" s="108"/>
      <c r="AP320" s="108"/>
      <c r="AQ320" s="108"/>
      <c r="AR320" s="108"/>
      <c r="AS320" s="108"/>
      <c r="AT320" s="108"/>
      <c r="AU320" s="108"/>
      <c r="AV320" s="108"/>
      <c r="AW320" s="108"/>
      <c r="AX320" s="108"/>
      <c r="AY320" s="108"/>
      <c r="AZ320" s="108"/>
      <c r="BA320" s="108"/>
      <c r="BB320" s="108"/>
      <c r="BC320" s="108"/>
      <c r="BD320" s="108"/>
      <c r="BE320" s="108"/>
      <c r="BF320" s="108"/>
      <c r="BG320" s="108"/>
      <c r="BH320" s="108"/>
      <c r="BI320" s="108"/>
      <c r="BJ320" s="108"/>
      <c r="BK320" s="108"/>
      <c r="BL320" s="108"/>
      <c r="BM320" s="108"/>
      <c r="BN320" s="108"/>
      <c r="BO320" s="108"/>
      <c r="BP320" s="108"/>
      <c r="BQ320" s="108"/>
      <c r="BR320" s="108"/>
      <c r="BS320" s="108"/>
      <c r="BT320" s="108"/>
      <c r="BU320" s="108"/>
      <c r="BV320" s="108"/>
      <c r="BW320" s="108"/>
      <c r="BX320" s="108"/>
      <c r="BY320" s="108"/>
      <c r="BZ320" s="108"/>
      <c r="CA320" s="108"/>
      <c r="CB320" s="108"/>
      <c r="CC320" s="108"/>
      <c r="CD320" s="108"/>
      <c r="CE320" s="108"/>
      <c r="CF320" s="108"/>
      <c r="CG320" s="108"/>
      <c r="CH320" s="108"/>
      <c r="CI320" s="108"/>
      <c r="CJ320" s="108"/>
      <c r="CK320" s="108"/>
      <c r="CL320" s="108"/>
      <c r="CM320" s="108"/>
      <c r="CN320" s="108"/>
      <c r="CO320" s="108"/>
      <c r="CP320" s="108"/>
      <c r="CQ320" s="108"/>
      <c r="CR320" s="108"/>
      <c r="CS320" s="108"/>
      <c r="CT320" s="108"/>
      <c r="CU320" s="108"/>
      <c r="CV320" s="108"/>
      <c r="CW320" s="108"/>
      <c r="CX320" s="108"/>
      <c r="CY320" s="108"/>
      <c r="CZ320" s="108"/>
      <c r="DA320" s="108"/>
      <c r="DB320" s="108"/>
      <c r="DC320" s="108"/>
      <c r="DD320" s="108"/>
      <c r="DE320" s="108"/>
      <c r="DF320" s="108"/>
      <c r="DG320" s="108"/>
      <c r="DH320" s="108"/>
      <c r="DI320" s="108"/>
      <c r="DJ320" s="108"/>
      <c r="DK320" s="108"/>
      <c r="DL320" s="108"/>
      <c r="DM320" s="108"/>
      <c r="DN320" s="108"/>
      <c r="DO320" s="108"/>
      <c r="DP320" s="108"/>
      <c r="DQ320" s="108"/>
      <c r="DR320" s="108"/>
      <c r="DS320" s="108"/>
      <c r="DT320" s="108"/>
      <c r="DU320" s="108"/>
      <c r="DV320" s="108"/>
      <c r="DW320" s="108"/>
      <c r="DX320" s="108"/>
      <c r="DY320" s="108"/>
      <c r="DZ320" s="108"/>
      <c r="EA320" s="108"/>
      <c r="EB320" s="108"/>
      <c r="EC320" s="108"/>
      <c r="ED320" s="108"/>
      <c r="EE320" s="108"/>
      <c r="EF320" s="108"/>
      <c r="EG320" s="108"/>
      <c r="EH320" s="108"/>
      <c r="EI320" s="108"/>
      <c r="EJ320" s="108"/>
      <c r="EK320" s="108"/>
      <c r="EL320" s="108"/>
      <c r="EM320" s="108"/>
      <c r="EN320" s="108"/>
      <c r="EO320" s="108"/>
      <c r="EP320" s="108"/>
      <c r="EQ320" s="108"/>
      <c r="ER320" s="108"/>
      <c r="ES320" s="108"/>
      <c r="ET320" s="108"/>
      <c r="EU320" s="108"/>
      <c r="EV320" s="108"/>
      <c r="EW320" s="108"/>
      <c r="EX320" s="108"/>
      <c r="EY320" s="108"/>
      <c r="EZ320" s="108"/>
      <c r="FA320" s="108"/>
      <c r="FB320" s="108"/>
      <c r="FC320" s="108"/>
      <c r="FD320" s="108"/>
      <c r="FE320" s="108"/>
      <c r="FF320" s="108"/>
      <c r="FG320" s="108"/>
      <c r="FH320" s="108"/>
      <c r="FI320" s="108"/>
      <c r="FJ320" s="108"/>
      <c r="FK320" s="108"/>
      <c r="FL320" s="108"/>
      <c r="FM320" s="108"/>
      <c r="FN320" s="108"/>
      <c r="FO320" s="108"/>
      <c r="FP320" s="108"/>
      <c r="FQ320" s="108"/>
      <c r="FR320" s="108"/>
      <c r="FS320" s="108"/>
      <c r="FT320" s="108"/>
      <c r="FU320" s="108"/>
      <c r="FV320" s="108"/>
      <c r="FW320" s="108"/>
      <c r="FX320" s="108"/>
      <c r="FY320" s="108"/>
      <c r="FZ320" s="108"/>
      <c r="GA320" s="108"/>
      <c r="GB320" s="108"/>
      <c r="GC320" s="108"/>
      <c r="GD320" s="108"/>
      <c r="GE320" s="108"/>
      <c r="GF320" s="108"/>
      <c r="GG320" s="108"/>
      <c r="GH320" s="108"/>
      <c r="GI320" s="108"/>
      <c r="GJ320" s="108"/>
      <c r="GK320" s="108"/>
      <c r="GL320" s="108"/>
      <c r="GM320" s="108"/>
      <c r="GN320" s="108"/>
      <c r="GO320" s="108"/>
      <c r="GP320" s="108"/>
      <c r="GQ320" s="108"/>
      <c r="GR320" s="108"/>
      <c r="GS320" s="108"/>
      <c r="GT320" s="108"/>
      <c r="GU320" s="108"/>
      <c r="GV320" s="108"/>
      <c r="GW320" s="108"/>
      <c r="GX320" s="108"/>
      <c r="GY320" s="108"/>
      <c r="GZ320" s="108"/>
      <c r="HA320" s="108"/>
      <c r="HB320" s="108"/>
      <c r="HC320" s="108"/>
      <c r="HD320" s="108"/>
      <c r="HE320" s="108"/>
      <c r="HF320" s="108"/>
      <c r="HG320" s="108"/>
      <c r="HH320" s="108"/>
      <c r="HI320" s="108"/>
      <c r="HJ320" s="108"/>
      <c r="HK320" s="108"/>
      <c r="HL320" s="108"/>
      <c r="HM320" s="108"/>
      <c r="HN320" s="108"/>
      <c r="HO320" s="108"/>
      <c r="HP320" s="108"/>
      <c r="HQ320" s="108"/>
      <c r="HR320" s="108"/>
      <c r="HS320" s="108"/>
      <c r="HT320" s="108"/>
      <c r="HU320" s="108"/>
      <c r="HV320" s="108"/>
      <c r="HW320" s="108"/>
      <c r="HX320" s="108"/>
      <c r="HY320" s="108"/>
      <c r="HZ320" s="108"/>
      <c r="IA320" s="108"/>
      <c r="IB320" s="108"/>
      <c r="IC320" s="108"/>
      <c r="ID320" s="108"/>
      <c r="IE320" s="108"/>
      <c r="IF320" s="108"/>
      <c r="IG320" s="108"/>
      <c r="IH320" s="108"/>
      <c r="II320" s="108"/>
      <c r="IJ320" s="108"/>
      <c r="IK320" s="108"/>
      <c r="IL320" s="108"/>
      <c r="IM320" s="108"/>
      <c r="IN320" s="108"/>
      <c r="IO320" s="108"/>
      <c r="IP320" s="108"/>
      <c r="IQ320" s="108"/>
      <c r="IR320" s="108"/>
      <c r="IS320" s="108"/>
      <c r="IT320" s="108"/>
      <c r="IU320" s="108"/>
      <c r="IV320" s="108"/>
      <c r="IW320" s="108"/>
      <c r="IX320" s="108"/>
      <c r="IY320" s="108"/>
      <c r="IZ320" s="108"/>
      <c r="JA320" s="108"/>
      <c r="JB320" s="108"/>
      <c r="JC320" s="108"/>
      <c r="JD320" s="108"/>
      <c r="JE320" s="108"/>
      <c r="JF320" s="108"/>
      <c r="JG320" s="108"/>
      <c r="JH320" s="108"/>
      <c r="JI320" s="108"/>
      <c r="JJ320" s="108"/>
      <c r="JK320" s="108"/>
      <c r="JL320" s="108"/>
      <c r="JM320" s="108"/>
      <c r="JN320" s="108"/>
      <c r="JO320" s="108"/>
      <c r="JP320" s="108"/>
      <c r="JQ320" s="108"/>
      <c r="JR320" s="108"/>
      <c r="JS320" s="108"/>
      <c r="JT320" s="108"/>
      <c r="JU320" s="108"/>
      <c r="JV320" s="108"/>
      <c r="JW320" s="108"/>
      <c r="JX320" s="108"/>
      <c r="JY320" s="108"/>
      <c r="JZ320" s="108"/>
      <c r="KA320" s="108"/>
      <c r="KB320" s="108"/>
      <c r="KC320" s="108"/>
      <c r="KD320" s="108"/>
      <c r="KE320" s="108"/>
      <c r="KF320" s="108"/>
      <c r="KG320" s="108"/>
      <c r="KH320" s="108"/>
      <c r="KI320" s="108"/>
      <c r="KJ320" s="108"/>
      <c r="KK320" s="108"/>
      <c r="KL320" s="108"/>
      <c r="KM320" s="108"/>
      <c r="KN320" s="108"/>
      <c r="KO320" s="108"/>
      <c r="KP320" s="108"/>
      <c r="KQ320" s="108"/>
      <c r="KR320" s="108"/>
      <c r="KS320" s="108"/>
      <c r="KT320" s="108"/>
      <c r="KU320" s="108"/>
      <c r="KV320" s="108"/>
      <c r="KW320" s="108"/>
      <c r="KX320" s="108"/>
      <c r="KY320" s="108"/>
      <c r="KZ320" s="108"/>
      <c r="LA320" s="108"/>
      <c r="LB320" s="108"/>
      <c r="LC320" s="108"/>
      <c r="LD320" s="108"/>
      <c r="LE320" s="108"/>
      <c r="LF320" s="108"/>
      <c r="LG320" s="108"/>
      <c r="LH320" s="108"/>
      <c r="LI320" s="108"/>
      <c r="LJ320" s="108"/>
      <c r="LK320" s="108"/>
      <c r="LL320" s="108"/>
      <c r="LM320" s="108"/>
      <c r="LN320" s="108"/>
      <c r="LO320" s="108"/>
      <c r="LP320" s="108"/>
      <c r="LQ320" s="108"/>
      <c r="LR320" s="108"/>
      <c r="LS320" s="108"/>
      <c r="LT320" s="108"/>
      <c r="LU320" s="108"/>
      <c r="LV320" s="108"/>
      <c r="LW320" s="108"/>
      <c r="LX320" s="108"/>
      <c r="LY320" s="108"/>
      <c r="LZ320" s="108"/>
      <c r="MA320" s="108"/>
      <c r="MB320" s="108"/>
      <c r="MC320" s="108"/>
      <c r="MD320" s="108"/>
      <c r="ME320" s="108"/>
    </row>
    <row r="321" spans="1:343">
      <c r="A321" s="3"/>
      <c r="B321" s="438"/>
      <c r="C321" s="438"/>
      <c r="D321" s="438"/>
      <c r="E321" s="438"/>
      <c r="F321" s="438"/>
      <c r="G321" s="438"/>
      <c r="H321" s="438"/>
      <c r="I321" s="438"/>
      <c r="J321" s="438"/>
      <c r="K321" s="438"/>
      <c r="L321" s="438"/>
      <c r="M321" s="438"/>
      <c r="N321" s="438"/>
      <c r="O321" s="438"/>
      <c r="P321" s="438"/>
      <c r="Q321" s="438"/>
      <c r="R321" s="438"/>
      <c r="S321" s="438"/>
      <c r="T321" s="438"/>
      <c r="U321" s="438"/>
      <c r="V321" s="438"/>
      <c r="W321" s="438"/>
      <c r="X321" s="438"/>
      <c r="Y321" s="438"/>
      <c r="Z321" s="438"/>
      <c r="AA321" s="438"/>
      <c r="AB321" s="438"/>
      <c r="AC321" s="438"/>
      <c r="AD321" s="438"/>
      <c r="AE321" s="154"/>
      <c r="AF321" s="154"/>
      <c r="AG321" s="154"/>
      <c r="AH321" s="154"/>
      <c r="AI321" s="154"/>
      <c r="AJ321" s="108"/>
      <c r="AK321" s="154"/>
      <c r="AL321" s="108"/>
      <c r="AM321" s="108"/>
      <c r="AN321" s="108"/>
      <c r="AO321" s="108"/>
      <c r="AP321" s="108"/>
      <c r="AQ321" s="108"/>
      <c r="AR321" s="108"/>
      <c r="AS321" s="108"/>
      <c r="AT321" s="108"/>
      <c r="AU321" s="108"/>
      <c r="AV321" s="108"/>
      <c r="AW321" s="108"/>
      <c r="AX321" s="108"/>
      <c r="AY321" s="108"/>
      <c r="AZ321" s="108"/>
      <c r="BA321" s="108"/>
      <c r="BB321" s="108"/>
      <c r="BC321" s="108"/>
      <c r="BD321" s="108"/>
      <c r="BE321" s="108"/>
      <c r="BF321" s="108"/>
      <c r="BG321" s="108"/>
      <c r="BH321" s="108"/>
      <c r="BI321" s="108"/>
      <c r="BJ321" s="108"/>
      <c r="BK321" s="108"/>
      <c r="BL321" s="108"/>
      <c r="BM321" s="108"/>
      <c r="BN321" s="108"/>
      <c r="BO321" s="108"/>
      <c r="BP321" s="108"/>
      <c r="BQ321" s="108"/>
      <c r="BR321" s="108"/>
      <c r="BS321" s="108"/>
      <c r="BT321" s="108"/>
      <c r="BU321" s="108"/>
      <c r="BV321" s="108"/>
      <c r="BW321" s="108"/>
      <c r="BX321" s="108"/>
      <c r="BY321" s="108"/>
      <c r="BZ321" s="108"/>
      <c r="CA321" s="108"/>
      <c r="CB321" s="108"/>
      <c r="CC321" s="108"/>
      <c r="CD321" s="108"/>
      <c r="CE321" s="108"/>
      <c r="CF321" s="108"/>
      <c r="CG321" s="108"/>
      <c r="CH321" s="108"/>
      <c r="CI321" s="108"/>
      <c r="CJ321" s="108"/>
      <c r="CK321" s="108"/>
      <c r="CL321" s="108"/>
      <c r="CM321" s="108"/>
      <c r="CN321" s="108"/>
      <c r="CO321" s="108"/>
      <c r="CP321" s="108"/>
      <c r="CQ321" s="108"/>
      <c r="CR321" s="108"/>
      <c r="CS321" s="108"/>
      <c r="CT321" s="108"/>
      <c r="CU321" s="108"/>
      <c r="CV321" s="108"/>
      <c r="CW321" s="108"/>
      <c r="CX321" s="108"/>
      <c r="CY321" s="108"/>
      <c r="CZ321" s="108"/>
      <c r="DA321" s="108"/>
      <c r="DB321" s="108"/>
      <c r="DC321" s="108"/>
      <c r="DD321" s="108"/>
      <c r="DE321" s="108"/>
      <c r="DF321" s="108"/>
      <c r="DG321" s="108"/>
      <c r="DH321" s="108"/>
      <c r="DI321" s="108"/>
      <c r="DJ321" s="108"/>
      <c r="DK321" s="108"/>
      <c r="DL321" s="108"/>
      <c r="DM321" s="108"/>
      <c r="DN321" s="108"/>
      <c r="DO321" s="108"/>
      <c r="DP321" s="108"/>
      <c r="DQ321" s="108"/>
      <c r="DR321" s="108"/>
      <c r="DS321" s="108"/>
      <c r="DT321" s="108"/>
      <c r="DU321" s="108"/>
      <c r="DV321" s="108"/>
      <c r="DW321" s="108"/>
      <c r="DX321" s="108"/>
      <c r="DY321" s="108"/>
      <c r="DZ321" s="108"/>
      <c r="EA321" s="108"/>
      <c r="EB321" s="108"/>
      <c r="EC321" s="108"/>
      <c r="ED321" s="108"/>
      <c r="EE321" s="108"/>
      <c r="EF321" s="108"/>
      <c r="EG321" s="108"/>
      <c r="EH321" s="108"/>
      <c r="EI321" s="108"/>
      <c r="EJ321" s="108"/>
      <c r="EK321" s="108"/>
      <c r="EL321" s="108"/>
      <c r="EM321" s="108"/>
      <c r="EN321" s="108"/>
      <c r="EO321" s="108"/>
      <c r="EP321" s="108"/>
      <c r="EQ321" s="108"/>
      <c r="ER321" s="108"/>
      <c r="ES321" s="108"/>
      <c r="ET321" s="108"/>
      <c r="EU321" s="108"/>
      <c r="EV321" s="108"/>
      <c r="EW321" s="108"/>
      <c r="EX321" s="108"/>
      <c r="EY321" s="108"/>
      <c r="EZ321" s="108"/>
      <c r="FA321" s="108"/>
      <c r="FB321" s="108"/>
      <c r="FC321" s="108"/>
      <c r="FD321" s="108"/>
      <c r="FE321" s="108"/>
      <c r="FF321" s="108"/>
      <c r="FG321" s="108"/>
      <c r="FH321" s="108"/>
      <c r="FI321" s="108"/>
      <c r="FJ321" s="108"/>
      <c r="FK321" s="108"/>
      <c r="FL321" s="108"/>
      <c r="FM321" s="108"/>
      <c r="FN321" s="108"/>
      <c r="FO321" s="108"/>
      <c r="FP321" s="108"/>
      <c r="FQ321" s="108"/>
      <c r="FR321" s="108"/>
      <c r="FS321" s="108"/>
      <c r="FT321" s="108"/>
      <c r="FU321" s="108"/>
      <c r="FV321" s="108"/>
      <c r="FW321" s="108"/>
      <c r="FX321" s="108"/>
      <c r="FY321" s="108"/>
      <c r="FZ321" s="108"/>
      <c r="GA321" s="108"/>
      <c r="GB321" s="108"/>
      <c r="GC321" s="108"/>
      <c r="GD321" s="108"/>
      <c r="GE321" s="108"/>
      <c r="GF321" s="108"/>
      <c r="GG321" s="108"/>
      <c r="GH321" s="108"/>
      <c r="GI321" s="108"/>
      <c r="GJ321" s="108"/>
      <c r="GK321" s="108"/>
      <c r="GL321" s="108"/>
      <c r="GM321" s="108"/>
      <c r="GN321" s="108"/>
      <c r="GO321" s="108"/>
      <c r="GP321" s="108"/>
      <c r="GQ321" s="108"/>
      <c r="GR321" s="108"/>
      <c r="GS321" s="108"/>
      <c r="GT321" s="108"/>
      <c r="GU321" s="108"/>
      <c r="GV321" s="108"/>
      <c r="GW321" s="108"/>
      <c r="GX321" s="108"/>
      <c r="GY321" s="108"/>
      <c r="GZ321" s="108"/>
      <c r="HA321" s="108"/>
      <c r="HB321" s="108"/>
      <c r="HC321" s="108"/>
      <c r="HD321" s="108"/>
      <c r="HE321" s="108"/>
      <c r="HF321" s="108"/>
      <c r="HG321" s="108"/>
      <c r="HH321" s="108"/>
      <c r="HI321" s="108"/>
      <c r="HJ321" s="108"/>
      <c r="HK321" s="108"/>
      <c r="HL321" s="108"/>
      <c r="HM321" s="108"/>
      <c r="HN321" s="108"/>
      <c r="HO321" s="108"/>
      <c r="HP321" s="108"/>
      <c r="HQ321" s="108"/>
      <c r="HR321" s="108"/>
      <c r="HS321" s="108"/>
      <c r="HT321" s="108"/>
      <c r="HU321" s="108"/>
      <c r="HV321" s="108"/>
      <c r="HW321" s="108"/>
      <c r="HX321" s="108"/>
      <c r="HY321" s="108"/>
      <c r="HZ321" s="108"/>
      <c r="IA321" s="108"/>
      <c r="IB321" s="108"/>
      <c r="IC321" s="108"/>
      <c r="ID321" s="108"/>
      <c r="IE321" s="108"/>
      <c r="IF321" s="108"/>
      <c r="IG321" s="108"/>
      <c r="IH321" s="108"/>
      <c r="II321" s="108"/>
      <c r="IJ321" s="108"/>
      <c r="IK321" s="108"/>
      <c r="IL321" s="108"/>
      <c r="IM321" s="108"/>
      <c r="IN321" s="108"/>
      <c r="IO321" s="108"/>
      <c r="IP321" s="108"/>
      <c r="IQ321" s="108"/>
      <c r="IR321" s="108"/>
      <c r="IS321" s="108"/>
      <c r="IT321" s="108"/>
      <c r="IU321" s="108"/>
      <c r="IV321" s="108"/>
      <c r="IW321" s="108"/>
      <c r="IX321" s="108"/>
      <c r="IY321" s="108"/>
      <c r="IZ321" s="108"/>
      <c r="JA321" s="108"/>
      <c r="JB321" s="108"/>
      <c r="JC321" s="108"/>
      <c r="JD321" s="108"/>
      <c r="JE321" s="108"/>
      <c r="JF321" s="108"/>
      <c r="JG321" s="108"/>
      <c r="JH321" s="108"/>
      <c r="JI321" s="108"/>
      <c r="JJ321" s="108"/>
      <c r="JK321" s="108"/>
      <c r="JL321" s="108"/>
      <c r="JM321" s="108"/>
      <c r="JN321" s="108"/>
      <c r="JO321" s="108"/>
      <c r="JP321" s="108"/>
      <c r="JQ321" s="108"/>
      <c r="JR321" s="108"/>
      <c r="JS321" s="108"/>
      <c r="JT321" s="108"/>
      <c r="JU321" s="108"/>
      <c r="JV321" s="108"/>
      <c r="JW321" s="108"/>
      <c r="JX321" s="108"/>
      <c r="JY321" s="108"/>
      <c r="JZ321" s="108"/>
      <c r="KA321" s="108"/>
      <c r="KB321" s="108"/>
      <c r="KC321" s="108"/>
      <c r="KD321" s="108"/>
      <c r="KE321" s="108"/>
      <c r="KF321" s="108"/>
      <c r="KG321" s="108"/>
      <c r="KH321" s="108"/>
      <c r="KI321" s="108"/>
      <c r="KJ321" s="108"/>
      <c r="KK321" s="108"/>
      <c r="KL321" s="108"/>
      <c r="KM321" s="108"/>
      <c r="KN321" s="108"/>
      <c r="KO321" s="108"/>
      <c r="KP321" s="108"/>
      <c r="KQ321" s="108"/>
      <c r="KR321" s="108"/>
      <c r="KS321" s="108"/>
      <c r="KT321" s="108"/>
      <c r="KU321" s="108"/>
      <c r="KV321" s="108"/>
      <c r="KW321" s="108"/>
      <c r="KX321" s="108"/>
      <c r="KY321" s="108"/>
      <c r="KZ321" s="108"/>
      <c r="LA321" s="108"/>
      <c r="LB321" s="108"/>
      <c r="LC321" s="108"/>
      <c r="LD321" s="108"/>
      <c r="LE321" s="108"/>
      <c r="LF321" s="108"/>
      <c r="LG321" s="108"/>
      <c r="LH321" s="108"/>
      <c r="LI321" s="108"/>
      <c r="LJ321" s="108"/>
      <c r="LK321" s="108"/>
      <c r="LL321" s="108"/>
      <c r="LM321" s="108"/>
      <c r="LN321" s="108"/>
      <c r="LO321" s="108"/>
      <c r="LP321" s="108"/>
      <c r="LQ321" s="108"/>
      <c r="LR321" s="108"/>
      <c r="LS321" s="108"/>
      <c r="LT321" s="108"/>
      <c r="LU321" s="108"/>
      <c r="LV321" s="108"/>
      <c r="LW321" s="108"/>
      <c r="LX321" s="108"/>
      <c r="LY321" s="108"/>
      <c r="LZ321" s="108"/>
      <c r="MA321" s="108"/>
      <c r="MB321" s="108"/>
      <c r="MC321" s="108"/>
      <c r="MD321" s="108"/>
      <c r="ME321" s="108"/>
    </row>
    <row r="322" spans="1:343">
      <c r="A322" s="3"/>
      <c r="B322" s="438"/>
      <c r="C322" s="438"/>
      <c r="D322" s="438"/>
      <c r="E322" s="438"/>
      <c r="F322" s="438"/>
      <c r="G322" s="438"/>
      <c r="H322" s="438"/>
      <c r="I322" s="438"/>
      <c r="J322" s="438"/>
      <c r="K322" s="438"/>
      <c r="L322" s="438"/>
      <c r="M322" s="438"/>
      <c r="N322" s="438"/>
      <c r="O322" s="438"/>
      <c r="P322" s="438"/>
      <c r="Q322" s="438"/>
      <c r="R322" s="438"/>
      <c r="S322" s="438"/>
      <c r="T322" s="438"/>
      <c r="U322" s="438"/>
      <c r="V322" s="438"/>
      <c r="W322" s="438"/>
      <c r="X322" s="438"/>
      <c r="Y322" s="438"/>
      <c r="Z322" s="438"/>
      <c r="AA322" s="438"/>
      <c r="AB322" s="438"/>
      <c r="AC322" s="438"/>
      <c r="AD322" s="438"/>
      <c r="AE322" s="154"/>
      <c r="AF322" s="154"/>
      <c r="AG322" s="154"/>
      <c r="AH322" s="154"/>
      <c r="AI322" s="154"/>
      <c r="AJ322" s="108"/>
      <c r="AK322" s="154"/>
      <c r="AL322" s="108"/>
      <c r="AM322" s="108"/>
      <c r="AN322" s="108"/>
      <c r="AO322" s="108"/>
      <c r="AP322" s="108"/>
      <c r="AQ322" s="108"/>
      <c r="AR322" s="108"/>
      <c r="AS322" s="108"/>
      <c r="AT322" s="108"/>
      <c r="AU322" s="108"/>
      <c r="AV322" s="108"/>
      <c r="AW322" s="108"/>
      <c r="AX322" s="108"/>
      <c r="AY322" s="108"/>
      <c r="AZ322" s="108"/>
      <c r="BA322" s="108"/>
      <c r="BB322" s="108"/>
      <c r="BC322" s="108"/>
      <c r="BD322" s="108"/>
      <c r="BE322" s="108"/>
      <c r="BF322" s="108"/>
      <c r="BG322" s="108"/>
      <c r="BH322" s="108"/>
      <c r="BI322" s="108"/>
      <c r="BJ322" s="108"/>
      <c r="BK322" s="108"/>
      <c r="BL322" s="108"/>
      <c r="BM322" s="108"/>
      <c r="BN322" s="108"/>
      <c r="BO322" s="108"/>
      <c r="BP322" s="108"/>
      <c r="BQ322" s="108"/>
      <c r="BR322" s="108"/>
      <c r="BS322" s="108"/>
      <c r="BT322" s="108"/>
      <c r="BU322" s="108"/>
      <c r="BV322" s="108"/>
      <c r="BW322" s="108"/>
      <c r="BX322" s="108"/>
      <c r="BY322" s="108"/>
      <c r="BZ322" s="108"/>
      <c r="CA322" s="108"/>
      <c r="CB322" s="108"/>
      <c r="CC322" s="108"/>
      <c r="CD322" s="108"/>
      <c r="CE322" s="108"/>
      <c r="CF322" s="108"/>
      <c r="CG322" s="108"/>
      <c r="CH322" s="108"/>
      <c r="CI322" s="108"/>
      <c r="CJ322" s="108"/>
      <c r="CK322" s="108"/>
      <c r="CL322" s="108"/>
      <c r="CM322" s="108"/>
      <c r="CN322" s="108"/>
      <c r="CO322" s="108"/>
      <c r="CP322" s="108"/>
      <c r="CQ322" s="108"/>
      <c r="CR322" s="108"/>
      <c r="CS322" s="108"/>
      <c r="CT322" s="108"/>
      <c r="CU322" s="108"/>
      <c r="CV322" s="108"/>
      <c r="CW322" s="108"/>
      <c r="CX322" s="108"/>
      <c r="CY322" s="108"/>
      <c r="CZ322" s="108"/>
      <c r="DA322" s="108"/>
      <c r="DB322" s="108"/>
      <c r="DC322" s="108"/>
      <c r="DD322" s="108"/>
      <c r="DE322" s="108"/>
      <c r="DF322" s="108"/>
      <c r="DG322" s="108"/>
      <c r="DH322" s="108"/>
      <c r="DI322" s="108"/>
      <c r="DJ322" s="108"/>
      <c r="DK322" s="108"/>
      <c r="DL322" s="108"/>
      <c r="DM322" s="108"/>
      <c r="DN322" s="108"/>
      <c r="DO322" s="108"/>
      <c r="DP322" s="108"/>
      <c r="DQ322" s="108"/>
      <c r="DR322" s="108"/>
      <c r="DS322" s="108"/>
      <c r="DT322" s="108"/>
      <c r="DU322" s="108"/>
      <c r="DV322" s="108"/>
      <c r="DW322" s="108"/>
      <c r="DX322" s="108"/>
      <c r="DY322" s="108"/>
      <c r="DZ322" s="108"/>
      <c r="EA322" s="108"/>
      <c r="EB322" s="108"/>
      <c r="EC322" s="108"/>
      <c r="ED322" s="108"/>
      <c r="EE322" s="108"/>
      <c r="EF322" s="108"/>
      <c r="EG322" s="108"/>
      <c r="EH322" s="108"/>
      <c r="EI322" s="108"/>
      <c r="EJ322" s="108"/>
      <c r="EK322" s="108"/>
      <c r="EL322" s="108"/>
      <c r="EM322" s="108"/>
      <c r="EN322" s="108"/>
      <c r="EO322" s="108"/>
      <c r="EP322" s="108"/>
      <c r="EQ322" s="108"/>
      <c r="ER322" s="108"/>
      <c r="ES322" s="108"/>
      <c r="ET322" s="108"/>
      <c r="EU322" s="108"/>
      <c r="EV322" s="108"/>
      <c r="EW322" s="108"/>
      <c r="EX322" s="108"/>
      <c r="EY322" s="108"/>
      <c r="EZ322" s="108"/>
      <c r="FA322" s="108"/>
      <c r="FB322" s="108"/>
      <c r="FC322" s="108"/>
      <c r="FD322" s="108"/>
      <c r="FE322" s="108"/>
      <c r="FF322" s="108"/>
      <c r="FG322" s="108"/>
      <c r="FH322" s="108"/>
      <c r="FI322" s="108"/>
      <c r="FJ322" s="108"/>
      <c r="FK322" s="108"/>
      <c r="FL322" s="108"/>
      <c r="FM322" s="108"/>
      <c r="FN322" s="108"/>
      <c r="FO322" s="108"/>
      <c r="FP322" s="108"/>
      <c r="FQ322" s="108"/>
      <c r="FR322" s="108"/>
      <c r="FS322" s="108"/>
      <c r="FT322" s="108"/>
      <c r="FU322" s="108"/>
      <c r="FV322" s="108"/>
      <c r="FW322" s="108"/>
      <c r="FX322" s="108"/>
      <c r="FY322" s="108"/>
      <c r="FZ322" s="108"/>
      <c r="GA322" s="108"/>
      <c r="GB322" s="108"/>
      <c r="GC322" s="108"/>
      <c r="GD322" s="108"/>
      <c r="GE322" s="108"/>
      <c r="GF322" s="108"/>
      <c r="GG322" s="108"/>
      <c r="GH322" s="108"/>
      <c r="GI322" s="108"/>
      <c r="GJ322" s="108"/>
      <c r="GK322" s="108"/>
      <c r="GL322" s="108"/>
      <c r="GM322" s="108"/>
      <c r="GN322" s="108"/>
      <c r="GO322" s="108"/>
      <c r="GP322" s="108"/>
      <c r="GQ322" s="108"/>
      <c r="GR322" s="108"/>
      <c r="GS322" s="108"/>
      <c r="GT322" s="108"/>
      <c r="GU322" s="108"/>
      <c r="GV322" s="108"/>
      <c r="GW322" s="108"/>
      <c r="GX322" s="108"/>
      <c r="GY322" s="108"/>
      <c r="GZ322" s="108"/>
      <c r="HA322" s="108"/>
      <c r="HB322" s="108"/>
      <c r="HC322" s="108"/>
      <c r="HD322" s="108"/>
      <c r="HE322" s="108"/>
      <c r="HF322" s="108"/>
      <c r="HG322" s="108"/>
      <c r="HH322" s="108"/>
      <c r="HI322" s="108"/>
      <c r="HJ322" s="108"/>
      <c r="HK322" s="108"/>
      <c r="HL322" s="108"/>
      <c r="HM322" s="108"/>
      <c r="HN322" s="108"/>
      <c r="HO322" s="108"/>
      <c r="HP322" s="108"/>
      <c r="HQ322" s="108"/>
      <c r="HR322" s="108"/>
      <c r="HS322" s="108"/>
      <c r="HT322" s="108"/>
      <c r="HU322" s="108"/>
      <c r="HV322" s="108"/>
      <c r="HW322" s="108"/>
      <c r="HX322" s="108"/>
      <c r="HY322" s="108"/>
      <c r="HZ322" s="108"/>
      <c r="IA322" s="108"/>
      <c r="IB322" s="108"/>
      <c r="IC322" s="108"/>
      <c r="ID322" s="108"/>
      <c r="IE322" s="108"/>
      <c r="IF322" s="108"/>
      <c r="IG322" s="108"/>
      <c r="IH322" s="108"/>
      <c r="II322" s="108"/>
      <c r="IJ322" s="108"/>
      <c r="IK322" s="108"/>
      <c r="IL322" s="108"/>
      <c r="IM322" s="108"/>
      <c r="IN322" s="108"/>
      <c r="IO322" s="108"/>
      <c r="IP322" s="108"/>
      <c r="IQ322" s="108"/>
      <c r="IR322" s="108"/>
      <c r="IS322" s="108"/>
      <c r="IT322" s="108"/>
      <c r="IU322" s="108"/>
      <c r="IV322" s="108"/>
      <c r="IW322" s="108"/>
      <c r="IX322" s="108"/>
      <c r="IY322" s="108"/>
      <c r="IZ322" s="108"/>
      <c r="JA322" s="108"/>
      <c r="JB322" s="108"/>
      <c r="JC322" s="108"/>
      <c r="JD322" s="108"/>
      <c r="JE322" s="108"/>
      <c r="JF322" s="108"/>
      <c r="JG322" s="108"/>
      <c r="JH322" s="108"/>
      <c r="JI322" s="108"/>
      <c r="JJ322" s="108"/>
      <c r="JK322" s="108"/>
      <c r="JL322" s="108"/>
      <c r="JM322" s="108"/>
      <c r="JN322" s="108"/>
      <c r="JO322" s="108"/>
      <c r="JP322" s="108"/>
      <c r="JQ322" s="108"/>
      <c r="JR322" s="108"/>
      <c r="JS322" s="108"/>
      <c r="JT322" s="108"/>
      <c r="JU322" s="108"/>
      <c r="JV322" s="108"/>
      <c r="JW322" s="108"/>
      <c r="JX322" s="108"/>
      <c r="JY322" s="108"/>
      <c r="JZ322" s="108"/>
      <c r="KA322" s="108"/>
      <c r="KB322" s="108"/>
      <c r="KC322" s="108"/>
      <c r="KD322" s="108"/>
      <c r="KE322" s="108"/>
      <c r="KF322" s="108"/>
      <c r="KG322" s="108"/>
      <c r="KH322" s="108"/>
      <c r="KI322" s="108"/>
      <c r="KJ322" s="108"/>
      <c r="KK322" s="108"/>
      <c r="KL322" s="108"/>
      <c r="KM322" s="108"/>
      <c r="KN322" s="108"/>
      <c r="KO322" s="108"/>
      <c r="KP322" s="108"/>
      <c r="KQ322" s="108"/>
      <c r="KR322" s="108"/>
      <c r="KS322" s="108"/>
      <c r="KT322" s="108"/>
      <c r="KU322" s="108"/>
      <c r="KV322" s="108"/>
      <c r="KW322" s="108"/>
      <c r="KX322" s="108"/>
      <c r="KY322" s="108"/>
      <c r="KZ322" s="108"/>
      <c r="LA322" s="108"/>
      <c r="LB322" s="108"/>
      <c r="LC322" s="108"/>
      <c r="LD322" s="108"/>
      <c r="LE322" s="108"/>
      <c r="LF322" s="108"/>
      <c r="LG322" s="108"/>
      <c r="LH322" s="108"/>
      <c r="LI322" s="108"/>
      <c r="LJ322" s="108"/>
      <c r="LK322" s="108"/>
      <c r="LL322" s="108"/>
      <c r="LM322" s="108"/>
      <c r="LN322" s="108"/>
      <c r="LO322" s="108"/>
      <c r="LP322" s="108"/>
      <c r="LQ322" s="108"/>
      <c r="LR322" s="108"/>
      <c r="LS322" s="108"/>
      <c r="LT322" s="108"/>
      <c r="LU322" s="108"/>
      <c r="LV322" s="108"/>
      <c r="LW322" s="108"/>
      <c r="LX322" s="108"/>
      <c r="LY322" s="108"/>
      <c r="LZ322" s="108"/>
      <c r="MA322" s="108"/>
      <c r="MB322" s="108"/>
      <c r="MC322" s="108"/>
      <c r="MD322" s="108"/>
      <c r="ME322" s="108"/>
    </row>
    <row r="323" spans="1:343">
      <c r="A323" s="3"/>
      <c r="B323" s="438"/>
      <c r="C323" s="438"/>
      <c r="D323" s="438"/>
      <c r="E323" s="438"/>
      <c r="F323" s="438"/>
      <c r="G323" s="438"/>
      <c r="H323" s="438"/>
      <c r="I323" s="438"/>
      <c r="J323" s="438"/>
      <c r="K323" s="438"/>
      <c r="L323" s="438"/>
      <c r="M323" s="438"/>
      <c r="N323" s="438"/>
      <c r="O323" s="438"/>
      <c r="P323" s="438"/>
      <c r="Q323" s="438"/>
      <c r="R323" s="438"/>
      <c r="S323" s="438"/>
      <c r="T323" s="438"/>
      <c r="U323" s="438"/>
      <c r="V323" s="438"/>
      <c r="W323" s="438"/>
      <c r="X323" s="438"/>
      <c r="Y323" s="438"/>
      <c r="Z323" s="438"/>
      <c r="AA323" s="438"/>
      <c r="AB323" s="438"/>
      <c r="AC323" s="438"/>
      <c r="AD323" s="438"/>
      <c r="AE323" s="154"/>
      <c r="AF323" s="154"/>
      <c r="AG323" s="154"/>
      <c r="AH323" s="154"/>
      <c r="AI323" s="154"/>
      <c r="AJ323" s="108"/>
      <c r="AK323" s="154"/>
      <c r="AL323" s="108"/>
      <c r="AM323" s="108"/>
      <c r="AN323" s="108"/>
      <c r="AO323" s="108"/>
      <c r="AP323" s="108"/>
      <c r="AQ323" s="108"/>
      <c r="AR323" s="108"/>
      <c r="AS323" s="108"/>
      <c r="AT323" s="108"/>
      <c r="AU323" s="108"/>
      <c r="AV323" s="108"/>
      <c r="AW323" s="108"/>
      <c r="AX323" s="108"/>
      <c r="AY323" s="108"/>
      <c r="AZ323" s="108"/>
      <c r="BA323" s="108"/>
      <c r="BB323" s="108"/>
      <c r="BC323" s="108"/>
      <c r="BD323" s="108"/>
      <c r="BE323" s="108"/>
      <c r="BF323" s="108"/>
      <c r="BG323" s="108"/>
      <c r="BH323" s="108"/>
      <c r="BI323" s="108"/>
      <c r="BJ323" s="108"/>
      <c r="BK323" s="108"/>
      <c r="BL323" s="108"/>
      <c r="BM323" s="108"/>
      <c r="BN323" s="108"/>
      <c r="BO323" s="108"/>
      <c r="BP323" s="108"/>
      <c r="BQ323" s="108"/>
      <c r="BR323" s="108"/>
      <c r="BS323" s="108"/>
      <c r="BT323" s="108"/>
      <c r="BU323" s="108"/>
      <c r="BV323" s="108"/>
      <c r="BW323" s="108"/>
      <c r="BX323" s="108"/>
      <c r="BY323" s="108"/>
      <c r="BZ323" s="108"/>
      <c r="CA323" s="108"/>
      <c r="CB323" s="108"/>
      <c r="CC323" s="108"/>
      <c r="CD323" s="108"/>
      <c r="CE323" s="108"/>
      <c r="CF323" s="108"/>
      <c r="CG323" s="108"/>
      <c r="CH323" s="108"/>
      <c r="CI323" s="108"/>
      <c r="CJ323" s="108"/>
      <c r="CK323" s="108"/>
      <c r="CL323" s="108"/>
      <c r="CM323" s="108"/>
      <c r="CN323" s="108"/>
      <c r="CO323" s="108"/>
      <c r="CP323" s="108"/>
      <c r="CQ323" s="108"/>
      <c r="CR323" s="108"/>
      <c r="CS323" s="108"/>
      <c r="CT323" s="108"/>
      <c r="CU323" s="108"/>
      <c r="CV323" s="108"/>
      <c r="CW323" s="108"/>
      <c r="CX323" s="108"/>
      <c r="CY323" s="108"/>
      <c r="CZ323" s="108"/>
      <c r="DA323" s="108"/>
      <c r="DB323" s="108"/>
      <c r="DC323" s="108"/>
      <c r="DD323" s="108"/>
      <c r="DE323" s="108"/>
      <c r="DF323" s="108"/>
      <c r="DG323" s="108"/>
      <c r="DH323" s="108"/>
      <c r="DI323" s="108"/>
      <c r="DJ323" s="108"/>
      <c r="DK323" s="108"/>
      <c r="DL323" s="108"/>
      <c r="DM323" s="108"/>
      <c r="DN323" s="108"/>
      <c r="DO323" s="108"/>
      <c r="DP323" s="108"/>
      <c r="DQ323" s="108"/>
      <c r="DR323" s="108"/>
      <c r="DS323" s="108"/>
      <c r="DT323" s="108"/>
      <c r="DU323" s="108"/>
      <c r="DV323" s="108"/>
      <c r="DW323" s="108"/>
      <c r="DX323" s="108"/>
      <c r="DY323" s="108"/>
      <c r="DZ323" s="108"/>
      <c r="EA323" s="108"/>
      <c r="EB323" s="108"/>
      <c r="EC323" s="108"/>
      <c r="ED323" s="108"/>
      <c r="EE323" s="108"/>
      <c r="EF323" s="108"/>
      <c r="EG323" s="108"/>
      <c r="EH323" s="108"/>
      <c r="EI323" s="108"/>
      <c r="EJ323" s="108"/>
      <c r="EK323" s="108"/>
      <c r="EL323" s="108"/>
      <c r="EM323" s="108"/>
      <c r="EN323" s="108"/>
      <c r="EO323" s="108"/>
      <c r="EP323" s="108"/>
      <c r="EQ323" s="108"/>
      <c r="ER323" s="108"/>
      <c r="ES323" s="108"/>
      <c r="ET323" s="108"/>
      <c r="EU323" s="108"/>
      <c r="EV323" s="108"/>
      <c r="EW323" s="108"/>
      <c r="EX323" s="108"/>
      <c r="EY323" s="108"/>
      <c r="EZ323" s="108"/>
      <c r="FA323" s="108"/>
      <c r="FB323" s="108"/>
      <c r="FC323" s="108"/>
      <c r="FD323" s="108"/>
      <c r="FE323" s="108"/>
      <c r="FF323" s="108"/>
      <c r="FG323" s="108"/>
      <c r="FH323" s="108"/>
      <c r="FI323" s="108"/>
      <c r="FJ323" s="108"/>
      <c r="FK323" s="108"/>
      <c r="FL323" s="108"/>
      <c r="FM323" s="108"/>
      <c r="FN323" s="108"/>
      <c r="FO323" s="108"/>
      <c r="FP323" s="108"/>
      <c r="FQ323" s="108"/>
      <c r="FR323" s="108"/>
      <c r="FS323" s="108"/>
      <c r="FT323" s="108"/>
      <c r="FU323" s="108"/>
      <c r="FV323" s="108"/>
      <c r="FW323" s="108"/>
      <c r="FX323" s="108"/>
      <c r="FY323" s="108"/>
      <c r="FZ323" s="108"/>
      <c r="GA323" s="108"/>
      <c r="GB323" s="108"/>
      <c r="GC323" s="108"/>
      <c r="GD323" s="108"/>
      <c r="GE323" s="108"/>
      <c r="GF323" s="108"/>
      <c r="GG323" s="108"/>
      <c r="GH323" s="108"/>
      <c r="GI323" s="108"/>
      <c r="GJ323" s="108"/>
      <c r="GK323" s="108"/>
      <c r="GL323" s="108"/>
      <c r="GM323" s="108"/>
      <c r="GN323" s="108"/>
      <c r="GO323" s="108"/>
      <c r="GP323" s="108"/>
      <c r="GQ323" s="108"/>
      <c r="GR323" s="108"/>
      <c r="GS323" s="108"/>
      <c r="GT323" s="108"/>
      <c r="GU323" s="108"/>
      <c r="GV323" s="108"/>
      <c r="GW323" s="108"/>
      <c r="GX323" s="108"/>
      <c r="GY323" s="108"/>
      <c r="GZ323" s="108"/>
      <c r="HA323" s="108"/>
      <c r="HB323" s="108"/>
      <c r="HC323" s="108"/>
      <c r="HD323" s="108"/>
      <c r="HE323" s="108"/>
      <c r="HF323" s="108"/>
      <c r="HG323" s="108"/>
      <c r="HH323" s="108"/>
      <c r="HI323" s="108"/>
      <c r="HJ323" s="108"/>
      <c r="HK323" s="108"/>
      <c r="HL323" s="108"/>
      <c r="HM323" s="108"/>
      <c r="HN323" s="108"/>
      <c r="HO323" s="108"/>
      <c r="HP323" s="108"/>
      <c r="HQ323" s="108"/>
      <c r="HR323" s="108"/>
      <c r="HS323" s="108"/>
      <c r="HT323" s="108"/>
      <c r="HU323" s="108"/>
      <c r="HV323" s="108"/>
      <c r="HW323" s="108"/>
      <c r="HX323" s="108"/>
      <c r="HY323" s="108"/>
      <c r="HZ323" s="108"/>
      <c r="IA323" s="108"/>
      <c r="IB323" s="108"/>
      <c r="IC323" s="108"/>
      <c r="ID323" s="108"/>
      <c r="IE323" s="108"/>
      <c r="IF323" s="108"/>
      <c r="IG323" s="108"/>
      <c r="IH323" s="108"/>
      <c r="II323" s="108"/>
      <c r="IJ323" s="108"/>
      <c r="IK323" s="108"/>
      <c r="IL323" s="108"/>
      <c r="IM323" s="108"/>
      <c r="IN323" s="108"/>
      <c r="IO323" s="108"/>
      <c r="IP323" s="108"/>
      <c r="IQ323" s="108"/>
      <c r="IR323" s="108"/>
      <c r="IS323" s="108"/>
      <c r="IT323" s="108"/>
      <c r="IU323" s="108"/>
      <c r="IV323" s="108"/>
      <c r="IW323" s="108"/>
      <c r="IX323" s="108"/>
      <c r="IY323" s="108"/>
      <c r="IZ323" s="108"/>
      <c r="JA323" s="108"/>
      <c r="JB323" s="108"/>
      <c r="JC323" s="108"/>
      <c r="JD323" s="108"/>
      <c r="JE323" s="108"/>
      <c r="JF323" s="108"/>
      <c r="JG323" s="108"/>
      <c r="JH323" s="108"/>
      <c r="JI323" s="108"/>
      <c r="JJ323" s="108"/>
      <c r="JK323" s="108"/>
      <c r="JL323" s="108"/>
      <c r="JM323" s="108"/>
      <c r="JN323" s="108"/>
      <c r="JO323" s="108"/>
      <c r="JP323" s="108"/>
      <c r="JQ323" s="108"/>
      <c r="JR323" s="108"/>
      <c r="JS323" s="108"/>
      <c r="JT323" s="108"/>
      <c r="JU323" s="108"/>
      <c r="JV323" s="108"/>
      <c r="JW323" s="108"/>
      <c r="JX323" s="108"/>
      <c r="JY323" s="108"/>
      <c r="JZ323" s="108"/>
      <c r="KA323" s="108"/>
      <c r="KB323" s="108"/>
      <c r="KC323" s="108"/>
      <c r="KD323" s="108"/>
      <c r="KE323" s="108"/>
      <c r="KF323" s="108"/>
      <c r="KG323" s="108"/>
      <c r="KH323" s="108"/>
      <c r="KI323" s="108"/>
      <c r="KJ323" s="108"/>
      <c r="KK323" s="108"/>
      <c r="KL323" s="108"/>
      <c r="KM323" s="108"/>
      <c r="KN323" s="108"/>
      <c r="KO323" s="108"/>
      <c r="KP323" s="108"/>
      <c r="KQ323" s="108"/>
      <c r="KR323" s="108"/>
      <c r="KS323" s="108"/>
      <c r="KT323" s="108"/>
      <c r="KU323" s="108"/>
      <c r="KV323" s="108"/>
      <c r="KW323" s="108"/>
      <c r="KX323" s="108"/>
      <c r="KY323" s="108"/>
      <c r="KZ323" s="108"/>
      <c r="LA323" s="108"/>
      <c r="LB323" s="108"/>
      <c r="LC323" s="108"/>
      <c r="LD323" s="108"/>
      <c r="LE323" s="108"/>
      <c r="LF323" s="108"/>
      <c r="LG323" s="108"/>
      <c r="LH323" s="108"/>
      <c r="LI323" s="108"/>
      <c r="LJ323" s="108"/>
      <c r="LK323" s="108"/>
      <c r="LL323" s="108"/>
      <c r="LM323" s="108"/>
      <c r="LN323" s="108"/>
      <c r="LO323" s="108"/>
      <c r="LP323" s="108"/>
      <c r="LQ323" s="108"/>
      <c r="LR323" s="108"/>
      <c r="LS323" s="108"/>
      <c r="LT323" s="108"/>
      <c r="LU323" s="108"/>
      <c r="LV323" s="108"/>
      <c r="LW323" s="108"/>
      <c r="LX323" s="108"/>
      <c r="LY323" s="108"/>
      <c r="LZ323" s="108"/>
      <c r="MA323" s="108"/>
      <c r="MB323" s="108"/>
      <c r="MC323" s="108"/>
      <c r="MD323" s="108"/>
      <c r="ME323" s="108"/>
    </row>
    <row r="324" spans="1:343">
      <c r="A324" s="3"/>
      <c r="B324" s="438"/>
      <c r="C324" s="438"/>
      <c r="D324" s="438"/>
      <c r="E324" s="438"/>
      <c r="F324" s="438"/>
      <c r="G324" s="438"/>
      <c r="H324" s="438"/>
      <c r="I324" s="438"/>
      <c r="J324" s="438"/>
      <c r="K324" s="438"/>
      <c r="L324" s="438"/>
      <c r="M324" s="438"/>
      <c r="N324" s="438"/>
      <c r="O324" s="438"/>
      <c r="P324" s="438"/>
      <c r="Q324" s="438"/>
      <c r="R324" s="438"/>
      <c r="S324" s="438"/>
      <c r="T324" s="438"/>
      <c r="U324" s="438"/>
      <c r="V324" s="438"/>
      <c r="W324" s="438"/>
      <c r="X324" s="438"/>
      <c r="Y324" s="438"/>
      <c r="Z324" s="438"/>
      <c r="AA324" s="438"/>
      <c r="AB324" s="438"/>
      <c r="AC324" s="438"/>
      <c r="AD324" s="438"/>
      <c r="AE324" s="154"/>
      <c r="AF324" s="154"/>
      <c r="AG324" s="154"/>
      <c r="AH324" s="154"/>
      <c r="AI324" s="154"/>
      <c r="AJ324" s="108"/>
      <c r="AK324" s="154"/>
      <c r="AL324" s="108"/>
      <c r="AM324" s="108"/>
      <c r="AN324" s="108"/>
      <c r="AO324" s="108"/>
      <c r="AP324" s="108"/>
      <c r="AQ324" s="108"/>
      <c r="AR324" s="108"/>
      <c r="AS324" s="108"/>
      <c r="AT324" s="108"/>
      <c r="AU324" s="108"/>
      <c r="AV324" s="108"/>
      <c r="AW324" s="108"/>
      <c r="AX324" s="108"/>
      <c r="AY324" s="108"/>
      <c r="AZ324" s="108"/>
      <c r="BA324" s="108"/>
      <c r="BB324" s="108"/>
      <c r="BC324" s="108"/>
      <c r="BD324" s="108"/>
      <c r="BE324" s="108"/>
      <c r="BF324" s="108"/>
      <c r="BG324" s="108"/>
      <c r="BH324" s="108"/>
      <c r="BI324" s="108"/>
      <c r="BJ324" s="108"/>
      <c r="BK324" s="108"/>
      <c r="BL324" s="108"/>
      <c r="BM324" s="108"/>
      <c r="BN324" s="108"/>
      <c r="BO324" s="108"/>
      <c r="BP324" s="108"/>
      <c r="BQ324" s="108"/>
      <c r="BR324" s="108"/>
      <c r="BS324" s="108"/>
      <c r="BT324" s="108"/>
      <c r="BU324" s="108"/>
      <c r="BV324" s="108"/>
      <c r="BW324" s="108"/>
      <c r="BX324" s="108"/>
      <c r="BY324" s="108"/>
      <c r="BZ324" s="108"/>
      <c r="CA324" s="108"/>
      <c r="CB324" s="108"/>
      <c r="CC324" s="108"/>
      <c r="CD324" s="108"/>
      <c r="CE324" s="108"/>
      <c r="CF324" s="108"/>
      <c r="CG324" s="108"/>
      <c r="CH324" s="108"/>
      <c r="CI324" s="108"/>
      <c r="CJ324" s="108"/>
      <c r="CK324" s="108"/>
      <c r="CL324" s="108"/>
      <c r="CM324" s="108"/>
      <c r="CN324" s="108"/>
      <c r="CO324" s="108"/>
      <c r="CP324" s="108"/>
      <c r="CQ324" s="108"/>
      <c r="CR324" s="108"/>
      <c r="CS324" s="108"/>
      <c r="CT324" s="108"/>
      <c r="CU324" s="108"/>
      <c r="CV324" s="108"/>
      <c r="CW324" s="108"/>
      <c r="CX324" s="108"/>
      <c r="CY324" s="108"/>
      <c r="CZ324" s="108"/>
      <c r="DA324" s="108"/>
      <c r="DB324" s="108"/>
      <c r="DC324" s="108"/>
      <c r="DD324" s="108"/>
      <c r="DE324" s="108"/>
      <c r="DF324" s="108"/>
      <c r="DG324" s="108"/>
      <c r="DH324" s="108"/>
      <c r="DI324" s="108"/>
      <c r="DJ324" s="108"/>
      <c r="DK324" s="108"/>
      <c r="DL324" s="108"/>
      <c r="DM324" s="108"/>
      <c r="DN324" s="108"/>
      <c r="DO324" s="108"/>
      <c r="DP324" s="108"/>
      <c r="DQ324" s="108"/>
      <c r="DR324" s="108"/>
      <c r="DS324" s="108"/>
      <c r="DT324" s="108"/>
      <c r="DU324" s="108"/>
      <c r="DV324" s="108"/>
      <c r="DW324" s="108"/>
      <c r="DX324" s="108"/>
      <c r="DY324" s="108"/>
      <c r="DZ324" s="108"/>
      <c r="EA324" s="108"/>
      <c r="EB324" s="108"/>
      <c r="EC324" s="108"/>
      <c r="ED324" s="108"/>
      <c r="EE324" s="108"/>
      <c r="EF324" s="108"/>
      <c r="EG324" s="108"/>
      <c r="EH324" s="108"/>
      <c r="EI324" s="108"/>
      <c r="EJ324" s="108"/>
      <c r="EK324" s="108"/>
      <c r="EL324" s="108"/>
      <c r="EM324" s="108"/>
      <c r="EN324" s="108"/>
      <c r="EO324" s="108"/>
      <c r="EP324" s="108"/>
      <c r="EQ324" s="108"/>
      <c r="ER324" s="108"/>
      <c r="ES324" s="108"/>
      <c r="ET324" s="108"/>
      <c r="EU324" s="108"/>
      <c r="EV324" s="108"/>
      <c r="EW324" s="108"/>
      <c r="EX324" s="108"/>
      <c r="EY324" s="108"/>
      <c r="EZ324" s="108"/>
      <c r="FA324" s="108"/>
      <c r="FB324" s="108"/>
      <c r="FC324" s="108"/>
      <c r="FD324" s="108"/>
      <c r="FE324" s="108"/>
      <c r="FF324" s="108"/>
      <c r="FG324" s="108"/>
      <c r="FH324" s="108"/>
      <c r="FI324" s="108"/>
      <c r="FJ324" s="108"/>
      <c r="FK324" s="108"/>
      <c r="FL324" s="108"/>
      <c r="FM324" s="108"/>
      <c r="FN324" s="108"/>
      <c r="FO324" s="108"/>
      <c r="FP324" s="108"/>
      <c r="FQ324" s="108"/>
      <c r="FR324" s="108"/>
      <c r="FS324" s="108"/>
      <c r="FT324" s="108"/>
      <c r="FU324" s="108"/>
      <c r="FV324" s="108"/>
      <c r="FW324" s="108"/>
      <c r="FX324" s="108"/>
      <c r="FY324" s="108"/>
      <c r="FZ324" s="108"/>
      <c r="GA324" s="108"/>
      <c r="GB324" s="108"/>
      <c r="GC324" s="108"/>
      <c r="GD324" s="108"/>
      <c r="GE324" s="108"/>
      <c r="GF324" s="108"/>
      <c r="GG324" s="108"/>
      <c r="GH324" s="108"/>
      <c r="GI324" s="108"/>
      <c r="GJ324" s="108"/>
      <c r="GK324" s="108"/>
      <c r="GL324" s="108"/>
      <c r="GM324" s="108"/>
      <c r="GN324" s="108"/>
      <c r="GO324" s="108"/>
      <c r="GP324" s="108"/>
      <c r="GQ324" s="108"/>
      <c r="GR324" s="108"/>
      <c r="GS324" s="108"/>
      <c r="GT324" s="108"/>
      <c r="GU324" s="108"/>
      <c r="GV324" s="108"/>
      <c r="GW324" s="108"/>
      <c r="GX324" s="108"/>
      <c r="GY324" s="108"/>
      <c r="GZ324" s="108"/>
      <c r="HA324" s="108"/>
      <c r="HB324" s="108"/>
      <c r="HC324" s="108"/>
      <c r="HD324" s="108"/>
      <c r="HE324" s="108"/>
      <c r="HF324" s="108"/>
      <c r="HG324" s="108"/>
      <c r="HH324" s="108"/>
      <c r="HI324" s="108"/>
      <c r="HJ324" s="108"/>
      <c r="HK324" s="108"/>
      <c r="HL324" s="108"/>
      <c r="HM324" s="108"/>
      <c r="HN324" s="108"/>
      <c r="HO324" s="108"/>
      <c r="HP324" s="108"/>
      <c r="HQ324" s="108"/>
      <c r="HR324" s="108"/>
      <c r="HS324" s="108"/>
      <c r="HT324" s="108"/>
      <c r="HU324" s="108"/>
      <c r="HV324" s="108"/>
      <c r="HW324" s="108"/>
      <c r="HX324" s="108"/>
      <c r="HY324" s="108"/>
      <c r="HZ324" s="108"/>
      <c r="IA324" s="108"/>
      <c r="IB324" s="108"/>
      <c r="IC324" s="108"/>
      <c r="ID324" s="108"/>
      <c r="IE324" s="108"/>
      <c r="IF324" s="108"/>
      <c r="IG324" s="108"/>
      <c r="IH324" s="108"/>
      <c r="II324" s="108"/>
      <c r="IJ324" s="108"/>
      <c r="IK324" s="108"/>
      <c r="IL324" s="108"/>
      <c r="IM324" s="108"/>
      <c r="IN324" s="108"/>
      <c r="IO324" s="108"/>
      <c r="IP324" s="108"/>
      <c r="IQ324" s="108"/>
      <c r="IR324" s="108"/>
      <c r="IS324" s="108"/>
      <c r="IT324" s="108"/>
      <c r="IU324" s="108"/>
      <c r="IV324" s="108"/>
      <c r="IW324" s="108"/>
      <c r="IX324" s="108"/>
      <c r="IY324" s="108"/>
      <c r="IZ324" s="108"/>
      <c r="JA324" s="108"/>
      <c r="JB324" s="108"/>
      <c r="JC324" s="108"/>
      <c r="JD324" s="108"/>
      <c r="JE324" s="108"/>
      <c r="JF324" s="108"/>
      <c r="JG324" s="108"/>
      <c r="JH324" s="108"/>
      <c r="JI324" s="108"/>
      <c r="JJ324" s="108"/>
      <c r="JK324" s="108"/>
      <c r="JL324" s="108"/>
      <c r="JM324" s="108"/>
      <c r="JN324" s="108"/>
      <c r="JO324" s="108"/>
      <c r="JP324" s="108"/>
      <c r="JQ324" s="108"/>
      <c r="JR324" s="108"/>
      <c r="JS324" s="108"/>
      <c r="JT324" s="108"/>
      <c r="JU324" s="108"/>
      <c r="JV324" s="108"/>
      <c r="JW324" s="108"/>
      <c r="JX324" s="108"/>
      <c r="JY324" s="108"/>
      <c r="JZ324" s="108"/>
      <c r="KA324" s="108"/>
      <c r="KB324" s="108"/>
      <c r="KC324" s="108"/>
      <c r="KD324" s="108"/>
      <c r="KE324" s="108"/>
      <c r="KF324" s="108"/>
      <c r="KG324" s="108"/>
      <c r="KH324" s="108"/>
      <c r="KI324" s="108"/>
      <c r="KJ324" s="108"/>
      <c r="KK324" s="108"/>
      <c r="KL324" s="108"/>
      <c r="KM324" s="108"/>
      <c r="KN324" s="108"/>
      <c r="KO324" s="108"/>
      <c r="KP324" s="108"/>
      <c r="KQ324" s="108"/>
      <c r="KR324" s="108"/>
      <c r="KS324" s="108"/>
      <c r="KT324" s="108"/>
      <c r="KU324" s="108"/>
      <c r="KV324" s="108"/>
      <c r="KW324" s="108"/>
      <c r="KX324" s="108"/>
      <c r="KY324" s="108"/>
      <c r="KZ324" s="108"/>
      <c r="LA324" s="108"/>
      <c r="LB324" s="108"/>
      <c r="LC324" s="108"/>
      <c r="LD324" s="108"/>
      <c r="LE324" s="108"/>
      <c r="LF324" s="108"/>
      <c r="LG324" s="108"/>
      <c r="LH324" s="108"/>
      <c r="LI324" s="108"/>
      <c r="LJ324" s="108"/>
      <c r="LK324" s="108"/>
      <c r="LL324" s="108"/>
      <c r="LM324" s="108"/>
      <c r="LN324" s="108"/>
      <c r="LO324" s="108"/>
      <c r="LP324" s="108"/>
      <c r="LQ324" s="108"/>
      <c r="LR324" s="108"/>
      <c r="LS324" s="108"/>
      <c r="LT324" s="108"/>
      <c r="LU324" s="108"/>
      <c r="LV324" s="108"/>
      <c r="LW324" s="108"/>
      <c r="LX324" s="108"/>
      <c r="LY324" s="108"/>
      <c r="LZ324" s="108"/>
      <c r="MA324" s="108"/>
      <c r="MB324" s="108"/>
      <c r="MC324" s="108"/>
      <c r="MD324" s="108"/>
      <c r="ME324" s="108"/>
    </row>
    <row r="325" spans="1:343">
      <c r="A325" s="3"/>
      <c r="B325" s="438"/>
      <c r="C325" s="438"/>
      <c r="D325" s="438"/>
      <c r="E325" s="438"/>
      <c r="F325" s="438"/>
      <c r="G325" s="438"/>
      <c r="H325" s="438"/>
      <c r="I325" s="438"/>
      <c r="J325" s="438"/>
      <c r="K325" s="438"/>
      <c r="L325" s="438"/>
      <c r="M325" s="438"/>
      <c r="N325" s="438"/>
      <c r="O325" s="438"/>
      <c r="P325" s="438"/>
      <c r="Q325" s="438"/>
      <c r="R325" s="438"/>
      <c r="S325" s="438"/>
      <c r="T325" s="438"/>
      <c r="U325" s="438"/>
      <c r="V325" s="438"/>
      <c r="W325" s="438"/>
      <c r="X325" s="438"/>
      <c r="Y325" s="438"/>
      <c r="Z325" s="438"/>
      <c r="AA325" s="438"/>
      <c r="AB325" s="438"/>
      <c r="AC325" s="438"/>
      <c r="AD325" s="438"/>
      <c r="AE325" s="154"/>
      <c r="AF325" s="154"/>
      <c r="AG325" s="154"/>
      <c r="AH325" s="154"/>
      <c r="AI325" s="154"/>
      <c r="AJ325" s="108"/>
      <c r="AK325" s="154"/>
      <c r="AL325" s="108"/>
      <c r="AM325" s="108"/>
      <c r="AN325" s="108"/>
      <c r="AO325" s="108"/>
      <c r="AP325" s="108"/>
      <c r="AQ325" s="108"/>
      <c r="AR325" s="108"/>
      <c r="AS325" s="108"/>
      <c r="AT325" s="108"/>
      <c r="AU325" s="108"/>
      <c r="AV325" s="108"/>
      <c r="AW325" s="108"/>
      <c r="AX325" s="108"/>
      <c r="AY325" s="108"/>
      <c r="AZ325" s="108"/>
      <c r="BA325" s="108"/>
      <c r="BB325" s="108"/>
      <c r="BC325" s="108"/>
      <c r="BD325" s="108"/>
      <c r="BE325" s="108"/>
      <c r="BF325" s="108"/>
      <c r="BG325" s="108"/>
      <c r="BH325" s="108"/>
      <c r="BI325" s="108"/>
      <c r="BJ325" s="108"/>
      <c r="BK325" s="108"/>
      <c r="BL325" s="108"/>
      <c r="BM325" s="108"/>
      <c r="BN325" s="108"/>
      <c r="BO325" s="108"/>
      <c r="BP325" s="108"/>
      <c r="BQ325" s="108"/>
      <c r="BR325" s="108"/>
      <c r="BS325" s="108"/>
      <c r="BT325" s="108"/>
      <c r="BU325" s="108"/>
      <c r="BV325" s="108"/>
      <c r="BW325" s="108"/>
      <c r="BX325" s="108"/>
      <c r="BY325" s="108"/>
      <c r="BZ325" s="108"/>
      <c r="CA325" s="108"/>
      <c r="CB325" s="108"/>
      <c r="CC325" s="108"/>
      <c r="CD325" s="108"/>
      <c r="CE325" s="108"/>
      <c r="CF325" s="108"/>
      <c r="CG325" s="108"/>
      <c r="CH325" s="108"/>
      <c r="CI325" s="108"/>
      <c r="CJ325" s="108"/>
      <c r="CK325" s="108"/>
      <c r="CL325" s="108"/>
      <c r="CM325" s="108"/>
      <c r="CN325" s="108"/>
      <c r="CO325" s="108"/>
      <c r="CP325" s="108"/>
      <c r="CQ325" s="108"/>
      <c r="CR325" s="108"/>
      <c r="CS325" s="108"/>
      <c r="CT325" s="108"/>
      <c r="CU325" s="108"/>
      <c r="CV325" s="108"/>
      <c r="CW325" s="108"/>
      <c r="CX325" s="108"/>
      <c r="CY325" s="108"/>
      <c r="CZ325" s="108"/>
      <c r="DA325" s="108"/>
      <c r="DB325" s="108"/>
      <c r="DC325" s="108"/>
      <c r="DD325" s="108"/>
      <c r="DE325" s="108"/>
      <c r="DF325" s="108"/>
      <c r="DG325" s="108"/>
      <c r="DH325" s="108"/>
      <c r="DI325" s="108"/>
      <c r="DJ325" s="108"/>
      <c r="DK325" s="108"/>
      <c r="DL325" s="108"/>
      <c r="DM325" s="108"/>
      <c r="DN325" s="108"/>
      <c r="DO325" s="108"/>
      <c r="DP325" s="108"/>
      <c r="DQ325" s="108"/>
      <c r="DR325" s="108"/>
      <c r="DS325" s="108"/>
      <c r="DT325" s="108"/>
      <c r="DU325" s="108"/>
      <c r="DV325" s="108"/>
      <c r="DW325" s="108"/>
      <c r="DX325" s="108"/>
      <c r="DY325" s="108"/>
      <c r="DZ325" s="108"/>
      <c r="EA325" s="108"/>
      <c r="EB325" s="108"/>
      <c r="EC325" s="108"/>
      <c r="ED325" s="108"/>
      <c r="EE325" s="108"/>
      <c r="EF325" s="108"/>
      <c r="EG325" s="108"/>
      <c r="EH325" s="108"/>
      <c r="EI325" s="108"/>
      <c r="EJ325" s="108"/>
      <c r="EK325" s="108"/>
      <c r="EL325" s="108"/>
      <c r="EM325" s="108"/>
      <c r="EN325" s="108"/>
      <c r="EO325" s="108"/>
      <c r="EP325" s="108"/>
      <c r="EQ325" s="108"/>
      <c r="ER325" s="108"/>
      <c r="ES325" s="108"/>
      <c r="ET325" s="108"/>
      <c r="EU325" s="108"/>
      <c r="EV325" s="108"/>
      <c r="EW325" s="108"/>
      <c r="EX325" s="108"/>
      <c r="EY325" s="108"/>
      <c r="EZ325" s="108"/>
      <c r="FA325" s="108"/>
      <c r="FB325" s="108"/>
      <c r="FC325" s="108"/>
      <c r="FD325" s="108"/>
      <c r="FE325" s="108"/>
      <c r="FF325" s="108"/>
      <c r="FG325" s="108"/>
      <c r="FH325" s="108"/>
      <c r="FI325" s="108"/>
      <c r="FJ325" s="108"/>
      <c r="FK325" s="108"/>
      <c r="FL325" s="108"/>
      <c r="FM325" s="108"/>
      <c r="FN325" s="108"/>
      <c r="FO325" s="108"/>
      <c r="FP325" s="108"/>
      <c r="FQ325" s="108"/>
      <c r="FR325" s="108"/>
      <c r="FS325" s="108"/>
      <c r="FT325" s="108"/>
      <c r="FU325" s="108"/>
      <c r="FV325" s="108"/>
      <c r="FW325" s="108"/>
      <c r="FX325" s="108"/>
      <c r="FY325" s="108"/>
      <c r="FZ325" s="108"/>
      <c r="GA325" s="108"/>
      <c r="GB325" s="108"/>
      <c r="GC325" s="108"/>
      <c r="GD325" s="108"/>
      <c r="GE325" s="108"/>
      <c r="GF325" s="108"/>
      <c r="GG325" s="108"/>
      <c r="GH325" s="108"/>
      <c r="GI325" s="108"/>
      <c r="GJ325" s="108"/>
      <c r="GK325" s="108"/>
      <c r="GL325" s="108"/>
      <c r="GM325" s="108"/>
      <c r="GN325" s="108"/>
      <c r="GO325" s="108"/>
      <c r="GP325" s="108"/>
      <c r="GQ325" s="108"/>
      <c r="GR325" s="108"/>
      <c r="GS325" s="108"/>
      <c r="GT325" s="108"/>
      <c r="GU325" s="108"/>
      <c r="GV325" s="108"/>
      <c r="GW325" s="108"/>
      <c r="GX325" s="108"/>
      <c r="GY325" s="108"/>
      <c r="GZ325" s="108"/>
      <c r="HA325" s="108"/>
      <c r="HB325" s="108"/>
      <c r="HC325" s="108"/>
      <c r="HD325" s="108"/>
      <c r="HE325" s="108"/>
      <c r="HF325" s="108"/>
      <c r="HG325" s="108"/>
      <c r="HH325" s="108"/>
      <c r="HI325" s="108"/>
      <c r="HJ325" s="108"/>
      <c r="HK325" s="108"/>
      <c r="HL325" s="108"/>
      <c r="HM325" s="108"/>
      <c r="HN325" s="108"/>
      <c r="HO325" s="108"/>
      <c r="HP325" s="108"/>
      <c r="HQ325" s="108"/>
      <c r="HR325" s="108"/>
      <c r="HS325" s="108"/>
      <c r="HT325" s="108"/>
      <c r="HU325" s="108"/>
      <c r="HV325" s="108"/>
      <c r="HW325" s="108"/>
      <c r="HX325" s="108"/>
      <c r="HY325" s="108"/>
      <c r="HZ325" s="108"/>
      <c r="IA325" s="108"/>
      <c r="IB325" s="108"/>
      <c r="IC325" s="108"/>
      <c r="ID325" s="108"/>
      <c r="IE325" s="108"/>
      <c r="IF325" s="108"/>
      <c r="IG325" s="108"/>
      <c r="IH325" s="108"/>
      <c r="II325" s="108"/>
      <c r="IJ325" s="108"/>
      <c r="IK325" s="108"/>
      <c r="IL325" s="108"/>
      <c r="IM325" s="108"/>
      <c r="IN325" s="108"/>
      <c r="IO325" s="108"/>
      <c r="IP325" s="108"/>
      <c r="IQ325" s="108"/>
      <c r="IR325" s="108"/>
      <c r="IS325" s="108"/>
      <c r="IT325" s="108"/>
      <c r="IU325" s="108"/>
      <c r="IV325" s="108"/>
      <c r="IW325" s="108"/>
      <c r="IX325" s="108"/>
      <c r="IY325" s="108"/>
      <c r="IZ325" s="108"/>
      <c r="JA325" s="108"/>
      <c r="JB325" s="108"/>
      <c r="JC325" s="108"/>
      <c r="JD325" s="108"/>
      <c r="JE325" s="108"/>
      <c r="JF325" s="108"/>
      <c r="JG325" s="108"/>
      <c r="JH325" s="108"/>
      <c r="JI325" s="108"/>
      <c r="JJ325" s="108"/>
      <c r="JK325" s="108"/>
      <c r="JL325" s="108"/>
      <c r="JM325" s="108"/>
      <c r="JN325" s="108"/>
      <c r="JO325" s="108"/>
      <c r="JP325" s="108"/>
      <c r="JQ325" s="108"/>
      <c r="JR325" s="108"/>
      <c r="JS325" s="108"/>
      <c r="JT325" s="108"/>
      <c r="JU325" s="108"/>
      <c r="JV325" s="108"/>
      <c r="JW325" s="108"/>
      <c r="JX325" s="108"/>
      <c r="JY325" s="108"/>
      <c r="JZ325" s="108"/>
      <c r="KA325" s="108"/>
      <c r="KB325" s="108"/>
      <c r="KC325" s="108"/>
      <c r="KD325" s="108"/>
      <c r="KE325" s="108"/>
      <c r="KF325" s="108"/>
      <c r="KG325" s="108"/>
      <c r="KH325" s="108"/>
      <c r="KI325" s="108"/>
      <c r="KJ325" s="108"/>
      <c r="KK325" s="108"/>
      <c r="KL325" s="108"/>
      <c r="KM325" s="108"/>
      <c r="KN325" s="108"/>
      <c r="KO325" s="108"/>
      <c r="KP325" s="108"/>
      <c r="KQ325" s="108"/>
      <c r="KR325" s="108"/>
      <c r="KS325" s="108"/>
      <c r="KT325" s="108"/>
      <c r="KU325" s="108"/>
      <c r="KV325" s="108"/>
      <c r="KW325" s="108"/>
      <c r="KX325" s="108"/>
      <c r="KY325" s="108"/>
      <c r="KZ325" s="108"/>
      <c r="LA325" s="108"/>
      <c r="LB325" s="108"/>
      <c r="LC325" s="108"/>
      <c r="LD325" s="108"/>
      <c r="LE325" s="108"/>
      <c r="LF325" s="108"/>
      <c r="LG325" s="108"/>
      <c r="LH325" s="108"/>
      <c r="LI325" s="108"/>
      <c r="LJ325" s="108"/>
      <c r="LK325" s="108"/>
      <c r="LL325" s="108"/>
      <c r="LM325" s="108"/>
      <c r="LN325" s="108"/>
      <c r="LO325" s="108"/>
      <c r="LP325" s="108"/>
      <c r="LQ325" s="108"/>
      <c r="LR325" s="108"/>
      <c r="LS325" s="108"/>
      <c r="LT325" s="108"/>
      <c r="LU325" s="108"/>
      <c r="LV325" s="108"/>
      <c r="LW325" s="108"/>
      <c r="LX325" s="108"/>
      <c r="LY325" s="108"/>
      <c r="LZ325" s="108"/>
      <c r="MA325" s="108"/>
      <c r="MB325" s="108"/>
      <c r="MC325" s="108"/>
      <c r="MD325" s="108"/>
      <c r="ME325" s="108"/>
    </row>
    <row r="326" spans="1:343">
      <c r="A326" s="3"/>
      <c r="B326" s="438"/>
      <c r="C326" s="438"/>
      <c r="D326" s="438"/>
      <c r="E326" s="438"/>
      <c r="F326" s="438"/>
      <c r="G326" s="438"/>
      <c r="H326" s="438"/>
      <c r="I326" s="438"/>
      <c r="J326" s="438"/>
      <c r="K326" s="438"/>
      <c r="L326" s="438"/>
      <c r="M326" s="438"/>
      <c r="N326" s="438"/>
      <c r="O326" s="438"/>
      <c r="P326" s="438"/>
      <c r="Q326" s="438"/>
      <c r="R326" s="438"/>
      <c r="S326" s="438"/>
      <c r="T326" s="438"/>
      <c r="U326" s="438"/>
      <c r="V326" s="438"/>
      <c r="W326" s="438"/>
      <c r="X326" s="438"/>
      <c r="Y326" s="438"/>
      <c r="Z326" s="438"/>
      <c r="AA326" s="438"/>
      <c r="AB326" s="438"/>
      <c r="AC326" s="438"/>
      <c r="AD326" s="438"/>
      <c r="AE326" s="154"/>
      <c r="AF326" s="154"/>
      <c r="AG326" s="154"/>
      <c r="AH326" s="154"/>
      <c r="AI326" s="154"/>
      <c r="AJ326" s="108"/>
      <c r="AK326" s="154"/>
      <c r="AL326" s="108"/>
      <c r="AM326" s="108"/>
      <c r="AN326" s="108"/>
      <c r="AO326" s="108"/>
      <c r="AP326" s="108"/>
      <c r="AQ326" s="108"/>
      <c r="AR326" s="108"/>
      <c r="AS326" s="108"/>
      <c r="AT326" s="108"/>
      <c r="AU326" s="108"/>
      <c r="AV326" s="108"/>
      <c r="AW326" s="108"/>
      <c r="AX326" s="108"/>
      <c r="AY326" s="108"/>
      <c r="AZ326" s="108"/>
      <c r="BA326" s="108"/>
      <c r="BB326" s="108"/>
      <c r="BC326" s="108"/>
      <c r="BD326" s="108"/>
      <c r="BE326" s="108"/>
      <c r="BF326" s="108"/>
      <c r="BG326" s="108"/>
      <c r="BH326" s="108"/>
      <c r="BI326" s="108"/>
      <c r="BJ326" s="108"/>
      <c r="BK326" s="108"/>
      <c r="BL326" s="108"/>
      <c r="BM326" s="108"/>
      <c r="BN326" s="108"/>
      <c r="BO326" s="108"/>
      <c r="BP326" s="108"/>
      <c r="BQ326" s="108"/>
      <c r="BR326" s="108"/>
      <c r="BS326" s="108"/>
      <c r="BT326" s="108"/>
      <c r="BU326" s="108"/>
      <c r="BV326" s="108"/>
      <c r="BW326" s="108"/>
      <c r="BX326" s="108"/>
      <c r="BY326" s="108"/>
      <c r="BZ326" s="108"/>
      <c r="CA326" s="108"/>
      <c r="CB326" s="108"/>
      <c r="CC326" s="108"/>
      <c r="CD326" s="108"/>
      <c r="CE326" s="108"/>
      <c r="CF326" s="108"/>
      <c r="CG326" s="108"/>
      <c r="CH326" s="108"/>
      <c r="CI326" s="108"/>
      <c r="CJ326" s="108"/>
      <c r="CK326" s="108"/>
      <c r="CL326" s="108"/>
      <c r="CM326" s="108"/>
      <c r="CN326" s="108"/>
      <c r="CO326" s="108"/>
      <c r="CP326" s="108"/>
      <c r="CQ326" s="108"/>
      <c r="CR326" s="108"/>
      <c r="CS326" s="108"/>
      <c r="CT326" s="108"/>
      <c r="CU326" s="108"/>
      <c r="CV326" s="108"/>
      <c r="CW326" s="108"/>
      <c r="CX326" s="108"/>
      <c r="CY326" s="108"/>
      <c r="CZ326" s="108"/>
      <c r="DA326" s="108"/>
      <c r="DB326" s="108"/>
      <c r="DC326" s="108"/>
      <c r="DD326" s="108"/>
      <c r="DE326" s="108"/>
      <c r="DF326" s="108"/>
      <c r="DG326" s="108"/>
      <c r="DH326" s="108"/>
      <c r="DI326" s="108"/>
      <c r="DJ326" s="108"/>
      <c r="DK326" s="108"/>
      <c r="DL326" s="108"/>
      <c r="DM326" s="108"/>
      <c r="DN326" s="108"/>
      <c r="DO326" s="108"/>
      <c r="DP326" s="108"/>
      <c r="DQ326" s="108"/>
      <c r="DR326" s="108"/>
      <c r="DS326" s="108"/>
      <c r="DT326" s="108"/>
      <c r="DU326" s="108"/>
      <c r="DV326" s="108"/>
      <c r="DW326" s="108"/>
      <c r="DX326" s="108"/>
      <c r="DY326" s="108"/>
      <c r="DZ326" s="108"/>
      <c r="EA326" s="108"/>
      <c r="EB326" s="108"/>
      <c r="EC326" s="108"/>
      <c r="ED326" s="108"/>
      <c r="EE326" s="108"/>
      <c r="EF326" s="108"/>
      <c r="EG326" s="108"/>
      <c r="EH326" s="108"/>
      <c r="EI326" s="108"/>
      <c r="EJ326" s="108"/>
      <c r="EK326" s="108"/>
      <c r="EL326" s="108"/>
      <c r="EM326" s="108"/>
      <c r="EN326" s="108"/>
      <c r="EO326" s="108"/>
      <c r="EP326" s="108"/>
      <c r="EQ326" s="108"/>
      <c r="ER326" s="108"/>
      <c r="ES326" s="108"/>
      <c r="ET326" s="108"/>
      <c r="EU326" s="108"/>
      <c r="EV326" s="108"/>
      <c r="EW326" s="108"/>
      <c r="EX326" s="108"/>
      <c r="EY326" s="108"/>
      <c r="EZ326" s="108"/>
      <c r="FA326" s="108"/>
      <c r="FB326" s="108"/>
      <c r="FC326" s="108"/>
      <c r="FD326" s="108"/>
      <c r="FE326" s="108"/>
      <c r="FF326" s="108"/>
      <c r="FG326" s="108"/>
      <c r="FH326" s="108"/>
      <c r="FI326" s="108"/>
      <c r="FJ326" s="108"/>
      <c r="FK326" s="108"/>
      <c r="FL326" s="108"/>
      <c r="FM326" s="108"/>
      <c r="FN326" s="108"/>
      <c r="FO326" s="108"/>
      <c r="FP326" s="108"/>
      <c r="FQ326" s="108"/>
      <c r="FR326" s="108"/>
      <c r="FS326" s="108"/>
      <c r="FT326" s="108"/>
      <c r="FU326" s="108"/>
      <c r="FV326" s="108"/>
      <c r="FW326" s="108"/>
      <c r="FX326" s="108"/>
      <c r="FY326" s="108"/>
      <c r="FZ326" s="108"/>
      <c r="GA326" s="108"/>
      <c r="GB326" s="108"/>
      <c r="GC326" s="108"/>
      <c r="GD326" s="108"/>
      <c r="GE326" s="108"/>
      <c r="GF326" s="108"/>
      <c r="GG326" s="108"/>
      <c r="GH326" s="108"/>
      <c r="GI326" s="108"/>
      <c r="GJ326" s="108"/>
      <c r="GK326" s="108"/>
      <c r="GL326" s="108"/>
      <c r="GM326" s="108"/>
      <c r="GN326" s="108"/>
      <c r="GO326" s="108"/>
      <c r="GP326" s="108"/>
      <c r="GQ326" s="108"/>
      <c r="GR326" s="108"/>
      <c r="GS326" s="108"/>
      <c r="GT326" s="108"/>
      <c r="GU326" s="108"/>
      <c r="GV326" s="108"/>
      <c r="GW326" s="108"/>
      <c r="GX326" s="108"/>
      <c r="GY326" s="108"/>
      <c r="GZ326" s="108"/>
      <c r="HA326" s="108"/>
      <c r="HB326" s="108"/>
      <c r="HC326" s="108"/>
      <c r="HD326" s="108"/>
      <c r="HE326" s="108"/>
      <c r="HF326" s="108"/>
      <c r="HG326" s="108"/>
      <c r="HH326" s="108"/>
      <c r="HI326" s="108"/>
      <c r="HJ326" s="108"/>
      <c r="HK326" s="108"/>
      <c r="HL326" s="108"/>
      <c r="HM326" s="108"/>
      <c r="HN326" s="108"/>
      <c r="HO326" s="108"/>
      <c r="HP326" s="108"/>
      <c r="HQ326" s="108"/>
      <c r="HR326" s="108"/>
      <c r="HS326" s="108"/>
      <c r="HT326" s="108"/>
      <c r="HU326" s="108"/>
      <c r="HV326" s="108"/>
      <c r="HW326" s="108"/>
      <c r="HX326" s="108"/>
      <c r="HY326" s="108"/>
      <c r="HZ326" s="108"/>
      <c r="IA326" s="108"/>
      <c r="IB326" s="108"/>
      <c r="IC326" s="108"/>
      <c r="ID326" s="108"/>
      <c r="IE326" s="108"/>
      <c r="IF326" s="108"/>
      <c r="IG326" s="108"/>
      <c r="IH326" s="108"/>
      <c r="II326" s="108"/>
      <c r="IJ326" s="108"/>
      <c r="IK326" s="108"/>
      <c r="IL326" s="108"/>
      <c r="IM326" s="108"/>
      <c r="IN326" s="108"/>
      <c r="IO326" s="108"/>
      <c r="IP326" s="108"/>
      <c r="IQ326" s="108"/>
      <c r="IR326" s="108"/>
      <c r="IS326" s="108"/>
      <c r="IT326" s="108"/>
      <c r="IU326" s="108"/>
      <c r="IV326" s="108"/>
      <c r="IW326" s="108"/>
      <c r="IX326" s="108"/>
      <c r="IY326" s="108"/>
      <c r="IZ326" s="108"/>
      <c r="JA326" s="108"/>
      <c r="JB326" s="108"/>
      <c r="JC326" s="108"/>
      <c r="JD326" s="108"/>
      <c r="JE326" s="108"/>
      <c r="JF326" s="108"/>
      <c r="JG326" s="108"/>
      <c r="JH326" s="108"/>
      <c r="JI326" s="108"/>
      <c r="JJ326" s="108"/>
      <c r="JK326" s="108"/>
      <c r="JL326" s="108"/>
      <c r="JM326" s="108"/>
      <c r="JN326" s="108"/>
      <c r="JO326" s="108"/>
      <c r="JP326" s="108"/>
      <c r="JQ326" s="108"/>
      <c r="JR326" s="108"/>
      <c r="JS326" s="108"/>
      <c r="JT326" s="108"/>
      <c r="JU326" s="108"/>
      <c r="JV326" s="108"/>
      <c r="JW326" s="108"/>
      <c r="JX326" s="108"/>
      <c r="JY326" s="108"/>
      <c r="JZ326" s="108"/>
      <c r="KA326" s="108"/>
      <c r="KB326" s="108"/>
      <c r="KC326" s="108"/>
      <c r="KD326" s="108"/>
      <c r="KE326" s="108"/>
      <c r="KF326" s="108"/>
      <c r="KG326" s="108"/>
      <c r="KH326" s="108"/>
      <c r="KI326" s="108"/>
      <c r="KJ326" s="108"/>
      <c r="KK326" s="108"/>
      <c r="KL326" s="108"/>
      <c r="KM326" s="108"/>
      <c r="KN326" s="108"/>
      <c r="KO326" s="108"/>
      <c r="KP326" s="108"/>
      <c r="KQ326" s="108"/>
      <c r="KR326" s="108"/>
      <c r="KS326" s="108"/>
      <c r="KT326" s="108"/>
      <c r="KU326" s="108"/>
      <c r="KV326" s="108"/>
      <c r="KW326" s="108"/>
      <c r="KX326" s="108"/>
      <c r="KY326" s="108"/>
      <c r="KZ326" s="108"/>
      <c r="LA326" s="108"/>
      <c r="LB326" s="108"/>
      <c r="LC326" s="108"/>
      <c r="LD326" s="108"/>
      <c r="LE326" s="108"/>
      <c r="LF326" s="108"/>
      <c r="LG326" s="108"/>
      <c r="LH326" s="108"/>
      <c r="LI326" s="108"/>
      <c r="LJ326" s="108"/>
      <c r="LK326" s="108"/>
      <c r="LL326" s="108"/>
      <c r="LM326" s="108"/>
      <c r="LN326" s="108"/>
      <c r="LO326" s="108"/>
      <c r="LP326" s="108"/>
      <c r="LQ326" s="108"/>
      <c r="LR326" s="108"/>
      <c r="LS326" s="108"/>
      <c r="LT326" s="108"/>
      <c r="LU326" s="108"/>
      <c r="LV326" s="108"/>
      <c r="LW326" s="108"/>
      <c r="LX326" s="108"/>
      <c r="LY326" s="108"/>
      <c r="LZ326" s="108"/>
      <c r="MA326" s="108"/>
      <c r="MB326" s="108"/>
      <c r="MC326" s="108"/>
      <c r="MD326" s="108"/>
      <c r="ME326" s="108"/>
    </row>
    <row r="327" spans="1:343">
      <c r="A327" s="3"/>
      <c r="B327" s="438"/>
      <c r="C327" s="438"/>
      <c r="D327" s="438"/>
      <c r="E327" s="438"/>
      <c r="F327" s="438"/>
      <c r="G327" s="438"/>
      <c r="H327" s="438"/>
      <c r="I327" s="438"/>
      <c r="J327" s="438"/>
      <c r="K327" s="438"/>
      <c r="L327" s="438"/>
      <c r="M327" s="438"/>
      <c r="N327" s="438"/>
      <c r="O327" s="438"/>
      <c r="P327" s="438"/>
      <c r="Q327" s="438"/>
      <c r="R327" s="438"/>
      <c r="S327" s="438"/>
      <c r="T327" s="438"/>
      <c r="U327" s="438"/>
      <c r="V327" s="438"/>
      <c r="W327" s="438"/>
      <c r="X327" s="438"/>
      <c r="Y327" s="438"/>
      <c r="Z327" s="438"/>
      <c r="AA327" s="438"/>
      <c r="AB327" s="438"/>
      <c r="AC327" s="438"/>
      <c r="AD327" s="438"/>
      <c r="AE327" s="154"/>
      <c r="AF327" s="154"/>
      <c r="AG327" s="154"/>
      <c r="AH327" s="154"/>
      <c r="AI327" s="154"/>
      <c r="AJ327" s="108"/>
      <c r="AK327" s="154"/>
      <c r="AL327" s="108"/>
      <c r="AM327" s="108"/>
      <c r="AN327" s="108"/>
      <c r="AO327" s="108"/>
      <c r="AP327" s="108"/>
      <c r="AQ327" s="108"/>
      <c r="AR327" s="108"/>
      <c r="AS327" s="108"/>
      <c r="AT327" s="108"/>
      <c r="AU327" s="108"/>
      <c r="AV327" s="108"/>
      <c r="AW327" s="108"/>
      <c r="AX327" s="108"/>
      <c r="AY327" s="108"/>
      <c r="AZ327" s="108"/>
      <c r="BA327" s="108"/>
      <c r="BB327" s="108"/>
      <c r="BC327" s="108"/>
      <c r="BD327" s="108"/>
      <c r="BE327" s="108"/>
      <c r="BF327" s="108"/>
      <c r="BG327" s="108"/>
      <c r="BH327" s="108"/>
      <c r="BI327" s="108"/>
      <c r="BJ327" s="108"/>
      <c r="BK327" s="108"/>
      <c r="BL327" s="108"/>
      <c r="BM327" s="108"/>
      <c r="BN327" s="108"/>
      <c r="BO327" s="108"/>
      <c r="BP327" s="108"/>
      <c r="BQ327" s="108"/>
      <c r="BR327" s="108"/>
      <c r="BS327" s="108"/>
      <c r="BT327" s="108"/>
      <c r="BU327" s="108"/>
      <c r="BV327" s="108"/>
      <c r="BW327" s="108"/>
      <c r="BX327" s="108"/>
      <c r="BY327" s="108"/>
      <c r="BZ327" s="108"/>
      <c r="CA327" s="108"/>
      <c r="CB327" s="108"/>
      <c r="CC327" s="108"/>
      <c r="CD327" s="108"/>
      <c r="CE327" s="108"/>
      <c r="CF327" s="108"/>
      <c r="CG327" s="108"/>
      <c r="CH327" s="108"/>
      <c r="CI327" s="108"/>
      <c r="CJ327" s="108"/>
      <c r="CK327" s="108"/>
      <c r="CL327" s="108"/>
      <c r="CM327" s="108"/>
      <c r="CN327" s="108"/>
      <c r="CO327" s="108"/>
      <c r="CP327" s="108"/>
      <c r="CQ327" s="108"/>
      <c r="CR327" s="108"/>
      <c r="CS327" s="108"/>
      <c r="CT327" s="108"/>
      <c r="CU327" s="108"/>
      <c r="CV327" s="108"/>
      <c r="CW327" s="108"/>
      <c r="CX327" s="108"/>
      <c r="CY327" s="108"/>
      <c r="CZ327" s="108"/>
      <c r="DA327" s="108"/>
      <c r="DB327" s="108"/>
      <c r="DC327" s="108"/>
      <c r="DD327" s="108"/>
      <c r="DE327" s="108"/>
      <c r="DF327" s="108"/>
      <c r="DG327" s="108"/>
      <c r="DH327" s="108"/>
      <c r="DI327" s="108"/>
      <c r="DJ327" s="108"/>
      <c r="DK327" s="108"/>
      <c r="DL327" s="108"/>
      <c r="DM327" s="108"/>
      <c r="DN327" s="108"/>
      <c r="DO327" s="108"/>
      <c r="DP327" s="108"/>
      <c r="DQ327" s="108"/>
      <c r="DR327" s="108"/>
      <c r="DS327" s="108"/>
      <c r="DT327" s="108"/>
      <c r="DU327" s="108"/>
      <c r="DV327" s="108"/>
      <c r="DW327" s="108"/>
      <c r="DX327" s="108"/>
      <c r="DY327" s="108"/>
      <c r="DZ327" s="108"/>
      <c r="EA327" s="108"/>
      <c r="EB327" s="108"/>
      <c r="EC327" s="108"/>
      <c r="ED327" s="108"/>
      <c r="EE327" s="108"/>
      <c r="EF327" s="108"/>
      <c r="EG327" s="108"/>
      <c r="EH327" s="108"/>
      <c r="EI327" s="108"/>
      <c r="EJ327" s="108"/>
      <c r="EK327" s="108"/>
      <c r="EL327" s="108"/>
      <c r="EM327" s="108"/>
      <c r="EN327" s="108"/>
      <c r="EO327" s="108"/>
      <c r="EP327" s="108"/>
      <c r="EQ327" s="108"/>
      <c r="ER327" s="108"/>
      <c r="ES327" s="108"/>
      <c r="ET327" s="108"/>
      <c r="EU327" s="108"/>
      <c r="EV327" s="108"/>
      <c r="EW327" s="108"/>
      <c r="EX327" s="108"/>
      <c r="EY327" s="108"/>
      <c r="EZ327" s="108"/>
      <c r="FA327" s="108"/>
      <c r="FB327" s="108"/>
      <c r="FC327" s="108"/>
      <c r="FD327" s="108"/>
      <c r="FE327" s="108"/>
      <c r="FF327" s="108"/>
      <c r="FG327" s="108"/>
      <c r="FH327" s="108"/>
      <c r="FI327" s="108"/>
      <c r="FJ327" s="108"/>
      <c r="FK327" s="108"/>
      <c r="FL327" s="108"/>
      <c r="FM327" s="108"/>
      <c r="FN327" s="108"/>
      <c r="FO327" s="108"/>
      <c r="FP327" s="108"/>
      <c r="FQ327" s="108"/>
      <c r="FR327" s="108"/>
      <c r="FS327" s="108"/>
      <c r="FT327" s="108"/>
      <c r="FU327" s="108"/>
      <c r="FV327" s="108"/>
      <c r="FW327" s="108"/>
      <c r="FX327" s="108"/>
      <c r="FY327" s="108"/>
      <c r="FZ327" s="108"/>
      <c r="GA327" s="108"/>
      <c r="GB327" s="108"/>
      <c r="GC327" s="108"/>
      <c r="GD327" s="108"/>
      <c r="GE327" s="108"/>
      <c r="GF327" s="108"/>
      <c r="GG327" s="108"/>
      <c r="GH327" s="108"/>
      <c r="GI327" s="108"/>
      <c r="GJ327" s="108"/>
      <c r="GK327" s="108"/>
      <c r="GL327" s="108"/>
      <c r="GM327" s="108"/>
      <c r="GN327" s="108"/>
      <c r="GO327" s="108"/>
      <c r="GP327" s="108"/>
      <c r="GQ327" s="108"/>
      <c r="GR327" s="108"/>
      <c r="GS327" s="108"/>
      <c r="GT327" s="108"/>
      <c r="GU327" s="108"/>
      <c r="GV327" s="108"/>
      <c r="GW327" s="108"/>
      <c r="GX327" s="108"/>
      <c r="GY327" s="108"/>
      <c r="GZ327" s="108"/>
      <c r="HA327" s="108"/>
      <c r="HB327" s="108"/>
      <c r="HC327" s="108"/>
      <c r="HD327" s="108"/>
      <c r="HE327" s="108"/>
      <c r="HF327" s="108"/>
      <c r="HG327" s="108"/>
      <c r="HH327" s="108"/>
      <c r="HI327" s="108"/>
      <c r="HJ327" s="108"/>
      <c r="HK327" s="108"/>
      <c r="HL327" s="108"/>
      <c r="HM327" s="108"/>
      <c r="HN327" s="108"/>
      <c r="HO327" s="108"/>
      <c r="HP327" s="108"/>
      <c r="HQ327" s="108"/>
      <c r="HR327" s="108"/>
      <c r="HS327" s="108"/>
      <c r="HT327" s="108"/>
      <c r="HU327" s="108"/>
      <c r="HV327" s="108"/>
      <c r="HW327" s="108"/>
      <c r="HX327" s="108"/>
      <c r="HY327" s="108"/>
      <c r="HZ327" s="108"/>
      <c r="IA327" s="108"/>
      <c r="IB327" s="108"/>
      <c r="IC327" s="108"/>
      <c r="ID327" s="108"/>
      <c r="IE327" s="108"/>
      <c r="IF327" s="108"/>
      <c r="IG327" s="108"/>
      <c r="IH327" s="108"/>
      <c r="II327" s="108"/>
      <c r="IJ327" s="108"/>
      <c r="IK327" s="108"/>
      <c r="IL327" s="108"/>
      <c r="IM327" s="108"/>
      <c r="IN327" s="108"/>
      <c r="IO327" s="108"/>
      <c r="IP327" s="108"/>
      <c r="IQ327" s="108"/>
      <c r="IR327" s="108"/>
      <c r="IS327" s="108"/>
      <c r="IT327" s="108"/>
      <c r="IU327" s="108"/>
      <c r="IV327" s="108"/>
      <c r="IW327" s="108"/>
      <c r="IX327" s="108"/>
      <c r="IY327" s="108"/>
      <c r="IZ327" s="108"/>
      <c r="JA327" s="108"/>
      <c r="JB327" s="108"/>
      <c r="JC327" s="108"/>
      <c r="JD327" s="108"/>
      <c r="JE327" s="108"/>
      <c r="JF327" s="108"/>
      <c r="JG327" s="108"/>
      <c r="JH327" s="108"/>
      <c r="JI327" s="108"/>
      <c r="JJ327" s="108"/>
      <c r="JK327" s="108"/>
      <c r="JL327" s="108"/>
      <c r="JM327" s="108"/>
      <c r="JN327" s="108"/>
      <c r="JO327" s="108"/>
      <c r="JP327" s="108"/>
      <c r="JQ327" s="108"/>
      <c r="JR327" s="108"/>
      <c r="JS327" s="108"/>
      <c r="JT327" s="108"/>
      <c r="JU327" s="108"/>
      <c r="JV327" s="108"/>
      <c r="JW327" s="108"/>
      <c r="JX327" s="108"/>
      <c r="JY327" s="108"/>
      <c r="JZ327" s="108"/>
      <c r="KA327" s="108"/>
      <c r="KB327" s="108"/>
      <c r="KC327" s="108"/>
      <c r="KD327" s="108"/>
      <c r="KE327" s="108"/>
      <c r="KF327" s="108"/>
      <c r="KG327" s="108"/>
      <c r="KH327" s="108"/>
      <c r="KI327" s="108"/>
      <c r="KJ327" s="108"/>
      <c r="KK327" s="108"/>
      <c r="KL327" s="108"/>
      <c r="KM327" s="108"/>
      <c r="KN327" s="108"/>
      <c r="KO327" s="108"/>
      <c r="KP327" s="108"/>
      <c r="KQ327" s="108"/>
      <c r="KR327" s="108"/>
      <c r="KS327" s="108"/>
      <c r="KT327" s="108"/>
      <c r="KU327" s="108"/>
      <c r="KV327" s="108"/>
      <c r="KW327" s="108"/>
      <c r="KX327" s="108"/>
      <c r="KY327" s="108"/>
      <c r="KZ327" s="108"/>
      <c r="LA327" s="108"/>
      <c r="LB327" s="108"/>
      <c r="LC327" s="108"/>
      <c r="LD327" s="108"/>
      <c r="LE327" s="108"/>
      <c r="LF327" s="108"/>
      <c r="LG327" s="108"/>
      <c r="LH327" s="108"/>
      <c r="LI327" s="108"/>
      <c r="LJ327" s="108"/>
      <c r="LK327" s="108"/>
      <c r="LL327" s="108"/>
      <c r="LM327" s="108"/>
      <c r="LN327" s="108"/>
      <c r="LO327" s="108"/>
      <c r="LP327" s="108"/>
      <c r="LQ327" s="108"/>
      <c r="LR327" s="108"/>
      <c r="LS327" s="108"/>
      <c r="LT327" s="108"/>
      <c r="LU327" s="108"/>
      <c r="LV327" s="108"/>
      <c r="LW327" s="108"/>
      <c r="LX327" s="108"/>
      <c r="LY327" s="108"/>
      <c r="LZ327" s="108"/>
      <c r="MA327" s="108"/>
      <c r="MB327" s="108"/>
      <c r="MC327" s="108"/>
      <c r="MD327" s="108"/>
      <c r="ME327" s="108"/>
    </row>
    <row r="328" spans="1:343">
      <c r="A328" s="3"/>
      <c r="B328" s="438"/>
      <c r="C328" s="438"/>
      <c r="D328" s="438"/>
      <c r="E328" s="438"/>
      <c r="F328" s="438"/>
      <c r="G328" s="438"/>
      <c r="H328" s="438"/>
      <c r="I328" s="438"/>
      <c r="J328" s="438"/>
      <c r="K328" s="438"/>
      <c r="L328" s="438"/>
      <c r="M328" s="438"/>
      <c r="N328" s="438"/>
      <c r="O328" s="438"/>
      <c r="P328" s="438"/>
      <c r="Q328" s="438"/>
      <c r="R328" s="438"/>
      <c r="S328" s="438"/>
      <c r="T328" s="438"/>
      <c r="U328" s="438"/>
      <c r="V328" s="438"/>
      <c r="W328" s="438"/>
      <c r="X328" s="438"/>
      <c r="Y328" s="438"/>
      <c r="Z328" s="438"/>
      <c r="AA328" s="438"/>
      <c r="AB328" s="438"/>
      <c r="AC328" s="438"/>
      <c r="AD328" s="438"/>
      <c r="AE328" s="154"/>
      <c r="AF328" s="154"/>
      <c r="AG328" s="154"/>
      <c r="AH328" s="154"/>
      <c r="AI328" s="154"/>
      <c r="AJ328" s="108"/>
      <c r="AK328" s="154"/>
      <c r="AL328" s="108"/>
      <c r="AM328" s="108"/>
      <c r="AN328" s="108"/>
      <c r="AO328" s="108"/>
      <c r="AP328" s="108"/>
      <c r="AQ328" s="108"/>
      <c r="AR328" s="108"/>
      <c r="AS328" s="108"/>
      <c r="AT328" s="108"/>
      <c r="AU328" s="108"/>
      <c r="AV328" s="108"/>
      <c r="AW328" s="108"/>
      <c r="AX328" s="108"/>
      <c r="AY328" s="108"/>
      <c r="AZ328" s="108"/>
      <c r="BA328" s="108"/>
      <c r="BB328" s="108"/>
      <c r="BC328" s="108"/>
      <c r="BD328" s="108"/>
      <c r="BE328" s="108"/>
      <c r="BF328" s="108"/>
      <c r="BG328" s="108"/>
      <c r="BH328" s="108"/>
      <c r="BI328" s="108"/>
      <c r="BJ328" s="108"/>
      <c r="BK328" s="108"/>
      <c r="BL328" s="108"/>
      <c r="BM328" s="108"/>
      <c r="BN328" s="108"/>
      <c r="BO328" s="108"/>
      <c r="BP328" s="108"/>
      <c r="BQ328" s="108"/>
      <c r="BR328" s="108"/>
      <c r="BS328" s="108"/>
      <c r="BT328" s="108"/>
      <c r="BU328" s="108"/>
      <c r="BV328" s="108"/>
      <c r="BW328" s="108"/>
      <c r="BX328" s="108"/>
      <c r="BY328" s="108"/>
      <c r="BZ328" s="108"/>
      <c r="CA328" s="108"/>
      <c r="CB328" s="108"/>
      <c r="CC328" s="108"/>
      <c r="CD328" s="108"/>
      <c r="CE328" s="108"/>
      <c r="CF328" s="108"/>
      <c r="CG328" s="108"/>
      <c r="CH328" s="108"/>
      <c r="CI328" s="108"/>
      <c r="CJ328" s="108"/>
      <c r="CK328" s="108"/>
      <c r="CL328" s="108"/>
      <c r="CM328" s="108"/>
      <c r="CN328" s="108"/>
      <c r="CO328" s="108"/>
      <c r="CP328" s="108"/>
      <c r="CQ328" s="108"/>
      <c r="CR328" s="108"/>
      <c r="CS328" s="108"/>
      <c r="CT328" s="108"/>
      <c r="CU328" s="108"/>
      <c r="CV328" s="108"/>
      <c r="CW328" s="108"/>
      <c r="CX328" s="108"/>
      <c r="CY328" s="108"/>
      <c r="CZ328" s="108"/>
      <c r="DA328" s="108"/>
      <c r="DB328" s="108"/>
      <c r="DC328" s="108"/>
      <c r="DD328" s="108"/>
      <c r="DE328" s="108"/>
      <c r="DF328" s="108"/>
      <c r="DG328" s="108"/>
      <c r="DH328" s="108"/>
      <c r="DI328" s="108"/>
      <c r="DJ328" s="108"/>
      <c r="DK328" s="108"/>
      <c r="DL328" s="108"/>
      <c r="DM328" s="108"/>
      <c r="DN328" s="108"/>
      <c r="DO328" s="108"/>
      <c r="DP328" s="108"/>
      <c r="DQ328" s="108"/>
      <c r="DR328" s="108"/>
      <c r="DS328" s="108"/>
      <c r="DT328" s="108"/>
      <c r="DU328" s="108"/>
      <c r="DV328" s="108"/>
      <c r="DW328" s="108"/>
      <c r="DX328" s="108"/>
      <c r="DY328" s="108"/>
      <c r="DZ328" s="108"/>
      <c r="EA328" s="108"/>
      <c r="EB328" s="108"/>
      <c r="EC328" s="108"/>
      <c r="ED328" s="108"/>
      <c r="EE328" s="108"/>
      <c r="EF328" s="108"/>
      <c r="EG328" s="108"/>
      <c r="EH328" s="108"/>
      <c r="EI328" s="108"/>
      <c r="EJ328" s="108"/>
      <c r="EK328" s="108"/>
      <c r="EL328" s="108"/>
      <c r="EM328" s="108"/>
      <c r="EN328" s="108"/>
      <c r="EO328" s="108"/>
      <c r="EP328" s="108"/>
      <c r="EQ328" s="108"/>
      <c r="ER328" s="108"/>
      <c r="ES328" s="108"/>
      <c r="ET328" s="108"/>
      <c r="EU328" s="108"/>
      <c r="EV328" s="108"/>
      <c r="EW328" s="108"/>
      <c r="EX328" s="108"/>
      <c r="EY328" s="108"/>
      <c r="EZ328" s="108"/>
      <c r="FA328" s="108"/>
      <c r="FB328" s="108"/>
      <c r="FC328" s="108"/>
      <c r="FD328" s="108"/>
      <c r="FE328" s="108"/>
      <c r="FF328" s="108"/>
      <c r="FG328" s="108"/>
      <c r="FH328" s="108"/>
      <c r="FI328" s="108"/>
      <c r="FJ328" s="108"/>
      <c r="FK328" s="108"/>
      <c r="FL328" s="108"/>
      <c r="FM328" s="108"/>
      <c r="FN328" s="108"/>
      <c r="FO328" s="108"/>
      <c r="FP328" s="108"/>
      <c r="FQ328" s="108"/>
      <c r="FR328" s="108"/>
      <c r="FS328" s="108"/>
      <c r="FT328" s="108"/>
      <c r="FU328" s="108"/>
      <c r="FV328" s="108"/>
      <c r="FW328" s="108"/>
      <c r="FX328" s="108"/>
      <c r="FY328" s="108"/>
      <c r="FZ328" s="108"/>
      <c r="GA328" s="108"/>
      <c r="GB328" s="108"/>
      <c r="GC328" s="108"/>
      <c r="GD328" s="108"/>
      <c r="GE328" s="108"/>
      <c r="GF328" s="108"/>
      <c r="GG328" s="108"/>
      <c r="GH328" s="108"/>
      <c r="GI328" s="108"/>
      <c r="GJ328" s="108"/>
      <c r="GK328" s="108"/>
      <c r="GL328" s="108"/>
      <c r="GM328" s="108"/>
      <c r="GN328" s="108"/>
      <c r="GO328" s="108"/>
      <c r="GP328" s="108"/>
      <c r="GQ328" s="108"/>
      <c r="GR328" s="108"/>
      <c r="GS328" s="108"/>
      <c r="GT328" s="108"/>
      <c r="GU328" s="108"/>
      <c r="GV328" s="108"/>
      <c r="GW328" s="108"/>
      <c r="GX328" s="108"/>
      <c r="GY328" s="108"/>
      <c r="GZ328" s="108"/>
      <c r="HA328" s="108"/>
      <c r="HB328" s="108"/>
      <c r="HC328" s="108"/>
      <c r="HD328" s="108"/>
      <c r="HE328" s="108"/>
      <c r="HF328" s="108"/>
      <c r="HG328" s="108"/>
      <c r="HH328" s="108"/>
      <c r="HI328" s="108"/>
      <c r="HJ328" s="108"/>
      <c r="HK328" s="108"/>
      <c r="HL328" s="108"/>
      <c r="HM328" s="108"/>
      <c r="HN328" s="108"/>
      <c r="HO328" s="108"/>
      <c r="HP328" s="108"/>
      <c r="HQ328" s="108"/>
      <c r="HR328" s="108"/>
      <c r="HS328" s="108"/>
      <c r="HT328" s="108"/>
      <c r="HU328" s="108"/>
      <c r="HV328" s="108"/>
      <c r="HW328" s="108"/>
      <c r="HX328" s="108"/>
      <c r="HY328" s="108"/>
      <c r="HZ328" s="108"/>
      <c r="IA328" s="108"/>
      <c r="IB328" s="108"/>
      <c r="IC328" s="108"/>
      <c r="ID328" s="108"/>
      <c r="IE328" s="108"/>
      <c r="IF328" s="108"/>
      <c r="IG328" s="108"/>
      <c r="IH328" s="108"/>
      <c r="II328" s="108"/>
      <c r="IJ328" s="108"/>
      <c r="IK328" s="108"/>
      <c r="IL328" s="108"/>
      <c r="IM328" s="108"/>
      <c r="IN328" s="108"/>
      <c r="IO328" s="108"/>
      <c r="IP328" s="108"/>
      <c r="IQ328" s="108"/>
      <c r="IR328" s="108"/>
      <c r="IS328" s="108"/>
      <c r="IT328" s="108"/>
      <c r="IU328" s="108"/>
      <c r="IV328" s="108"/>
      <c r="IW328" s="108"/>
      <c r="IX328" s="108"/>
      <c r="IY328" s="108"/>
      <c r="IZ328" s="108"/>
      <c r="JA328" s="108"/>
      <c r="JB328" s="108"/>
      <c r="JC328" s="108"/>
      <c r="JD328" s="108"/>
      <c r="JE328" s="108"/>
      <c r="JF328" s="108"/>
      <c r="JG328" s="108"/>
      <c r="JH328" s="108"/>
      <c r="JI328" s="108"/>
      <c r="JJ328" s="108"/>
      <c r="JK328" s="108"/>
      <c r="JL328" s="108"/>
      <c r="JM328" s="108"/>
      <c r="JN328" s="108"/>
      <c r="JO328" s="108"/>
      <c r="JP328" s="108"/>
      <c r="JQ328" s="108"/>
      <c r="JR328" s="108"/>
      <c r="JS328" s="108"/>
      <c r="JT328" s="108"/>
      <c r="JU328" s="108"/>
      <c r="JV328" s="108"/>
      <c r="JW328" s="108"/>
      <c r="JX328" s="108"/>
      <c r="JY328" s="108"/>
      <c r="JZ328" s="108"/>
      <c r="KA328" s="108"/>
      <c r="KB328" s="108"/>
      <c r="KC328" s="108"/>
      <c r="KD328" s="108"/>
      <c r="KE328" s="108"/>
      <c r="KF328" s="108"/>
      <c r="KG328" s="108"/>
      <c r="KH328" s="108"/>
      <c r="KI328" s="108"/>
      <c r="KJ328" s="108"/>
      <c r="KK328" s="108"/>
      <c r="KL328" s="108"/>
      <c r="KM328" s="108"/>
      <c r="KN328" s="108"/>
      <c r="KO328" s="108"/>
      <c r="KP328" s="108"/>
      <c r="KQ328" s="108"/>
      <c r="KR328" s="108"/>
      <c r="KS328" s="108"/>
      <c r="KT328" s="108"/>
      <c r="KU328" s="108"/>
      <c r="KV328" s="108"/>
      <c r="KW328" s="108"/>
      <c r="KX328" s="108"/>
      <c r="KY328" s="108"/>
      <c r="KZ328" s="108"/>
      <c r="LA328" s="108"/>
      <c r="LB328" s="108"/>
      <c r="LC328" s="108"/>
      <c r="LD328" s="108"/>
      <c r="LE328" s="108"/>
      <c r="LF328" s="108"/>
      <c r="LG328" s="108"/>
      <c r="LH328" s="108"/>
      <c r="LI328" s="108"/>
      <c r="LJ328" s="108"/>
      <c r="LK328" s="108"/>
      <c r="LL328" s="108"/>
      <c r="LM328" s="108"/>
      <c r="LN328" s="108"/>
      <c r="LO328" s="108"/>
      <c r="LP328" s="108"/>
      <c r="LQ328" s="108"/>
      <c r="LR328" s="108"/>
      <c r="LS328" s="108"/>
      <c r="LT328" s="108"/>
      <c r="LU328" s="108"/>
      <c r="LV328" s="108"/>
      <c r="LW328" s="108"/>
      <c r="LX328" s="108"/>
      <c r="LY328" s="108"/>
      <c r="LZ328" s="108"/>
      <c r="MA328" s="108"/>
      <c r="MB328" s="108"/>
      <c r="MC328" s="108"/>
      <c r="MD328" s="108"/>
      <c r="ME328" s="108"/>
    </row>
    <row r="329" spans="1:343">
      <c r="A329" s="3"/>
      <c r="B329" s="438"/>
      <c r="C329" s="438"/>
      <c r="D329" s="438"/>
      <c r="E329" s="438"/>
      <c r="F329" s="438"/>
      <c r="G329" s="438"/>
      <c r="H329" s="438"/>
      <c r="I329" s="438"/>
      <c r="J329" s="438"/>
      <c r="K329" s="438"/>
      <c r="L329" s="438"/>
      <c r="M329" s="438"/>
      <c r="N329" s="438"/>
      <c r="O329" s="438"/>
      <c r="P329" s="438"/>
      <c r="Q329" s="438"/>
      <c r="R329" s="438"/>
      <c r="S329" s="438"/>
      <c r="T329" s="438"/>
      <c r="U329" s="438"/>
      <c r="V329" s="438"/>
      <c r="W329" s="438"/>
      <c r="X329" s="438"/>
      <c r="Y329" s="438"/>
      <c r="Z329" s="438"/>
      <c r="AA329" s="438"/>
      <c r="AB329" s="438"/>
      <c r="AC329" s="438"/>
      <c r="AD329" s="438"/>
      <c r="AE329" s="154"/>
      <c r="AF329" s="154"/>
      <c r="AG329" s="154"/>
      <c r="AH329" s="154"/>
      <c r="AI329" s="154"/>
      <c r="AJ329" s="108"/>
      <c r="AK329" s="154"/>
      <c r="AL329" s="108"/>
      <c r="AM329" s="108"/>
      <c r="AN329" s="108"/>
      <c r="AO329" s="108"/>
      <c r="AP329" s="108"/>
      <c r="AQ329" s="108"/>
      <c r="AR329" s="108"/>
      <c r="AS329" s="108"/>
      <c r="AT329" s="108"/>
      <c r="AU329" s="108"/>
      <c r="AV329" s="108"/>
      <c r="AW329" s="108"/>
      <c r="AX329" s="108"/>
      <c r="AY329" s="108"/>
      <c r="AZ329" s="108"/>
      <c r="BA329" s="108"/>
      <c r="BB329" s="108"/>
      <c r="BC329" s="108"/>
      <c r="BD329" s="108"/>
      <c r="BE329" s="108"/>
      <c r="BF329" s="108"/>
      <c r="BG329" s="108"/>
      <c r="BH329" s="108"/>
      <c r="BI329" s="108"/>
      <c r="BJ329" s="108"/>
      <c r="BK329" s="108"/>
      <c r="BL329" s="108"/>
      <c r="BM329" s="108"/>
      <c r="BN329" s="108"/>
      <c r="BO329" s="108"/>
      <c r="BP329" s="108"/>
      <c r="BQ329" s="108"/>
      <c r="BR329" s="108"/>
      <c r="BS329" s="108"/>
      <c r="BT329" s="108"/>
      <c r="BU329" s="108"/>
      <c r="BV329" s="108"/>
      <c r="BW329" s="108"/>
      <c r="BX329" s="108"/>
      <c r="BY329" s="108"/>
      <c r="BZ329" s="108"/>
      <c r="CA329" s="108"/>
      <c r="CB329" s="108"/>
      <c r="CC329" s="108"/>
      <c r="CD329" s="108"/>
      <c r="CE329" s="108"/>
      <c r="CF329" s="108"/>
      <c r="CG329" s="108"/>
      <c r="CH329" s="108"/>
      <c r="CI329" s="108"/>
      <c r="CJ329" s="108"/>
      <c r="CK329" s="108"/>
      <c r="CL329" s="108"/>
      <c r="CM329" s="108"/>
      <c r="CN329" s="108"/>
      <c r="CO329" s="108"/>
      <c r="CP329" s="108"/>
      <c r="CQ329" s="108"/>
      <c r="CR329" s="108"/>
      <c r="CS329" s="108"/>
      <c r="CT329" s="108"/>
      <c r="CU329" s="108"/>
      <c r="CV329" s="108"/>
      <c r="CW329" s="108"/>
      <c r="CX329" s="108"/>
      <c r="CY329" s="108"/>
      <c r="CZ329" s="108"/>
      <c r="DA329" s="108"/>
      <c r="DB329" s="108"/>
      <c r="DC329" s="108"/>
      <c r="DD329" s="108"/>
      <c r="DE329" s="108"/>
      <c r="DF329" s="108"/>
      <c r="DG329" s="108"/>
      <c r="DH329" s="108"/>
      <c r="DI329" s="108"/>
      <c r="DJ329" s="108"/>
      <c r="DK329" s="108"/>
      <c r="DL329" s="108"/>
      <c r="DM329" s="108"/>
      <c r="DN329" s="108"/>
      <c r="DO329" s="108"/>
      <c r="DP329" s="108"/>
      <c r="DQ329" s="108"/>
      <c r="DR329" s="108"/>
      <c r="DS329" s="108"/>
      <c r="DT329" s="108"/>
      <c r="DU329" s="108"/>
      <c r="DV329" s="108"/>
      <c r="DW329" s="108"/>
      <c r="DX329" s="108"/>
      <c r="DY329" s="108"/>
      <c r="DZ329" s="108"/>
      <c r="EA329" s="108"/>
      <c r="EB329" s="108"/>
      <c r="EC329" s="108"/>
      <c r="ED329" s="108"/>
      <c r="EE329" s="108"/>
      <c r="EF329" s="108"/>
      <c r="EG329" s="108"/>
      <c r="EH329" s="108"/>
      <c r="EI329" s="108"/>
      <c r="EJ329" s="108"/>
      <c r="EK329" s="108"/>
      <c r="EL329" s="108"/>
      <c r="EM329" s="108"/>
      <c r="EN329" s="108"/>
      <c r="EO329" s="108"/>
      <c r="EP329" s="108"/>
      <c r="EQ329" s="108"/>
      <c r="ER329" s="108"/>
      <c r="ES329" s="108"/>
      <c r="ET329" s="108"/>
      <c r="EU329" s="108"/>
      <c r="EV329" s="108"/>
      <c r="EW329" s="108"/>
      <c r="EX329" s="108"/>
      <c r="EY329" s="108"/>
      <c r="EZ329" s="108"/>
      <c r="FA329" s="108"/>
      <c r="FB329" s="108"/>
      <c r="FC329" s="108"/>
      <c r="FD329" s="108"/>
      <c r="FE329" s="108"/>
      <c r="FF329" s="108"/>
      <c r="FG329" s="108"/>
      <c r="FH329" s="108"/>
      <c r="FI329" s="108"/>
      <c r="FJ329" s="108"/>
      <c r="FK329" s="108"/>
      <c r="FL329" s="108"/>
      <c r="FM329" s="108"/>
      <c r="FN329" s="108"/>
      <c r="FO329" s="108"/>
      <c r="FP329" s="108"/>
      <c r="FQ329" s="108"/>
      <c r="FR329" s="108"/>
      <c r="FS329" s="108"/>
      <c r="FT329" s="108"/>
      <c r="FU329" s="108"/>
      <c r="FV329" s="108"/>
      <c r="FW329" s="108"/>
      <c r="FX329" s="108"/>
      <c r="FY329" s="108"/>
      <c r="FZ329" s="108"/>
      <c r="GA329" s="108"/>
      <c r="GB329" s="108"/>
      <c r="GC329" s="108"/>
      <c r="GD329" s="108"/>
      <c r="GE329" s="108"/>
      <c r="GF329" s="108"/>
      <c r="GG329" s="108"/>
      <c r="GH329" s="108"/>
      <c r="GI329" s="108"/>
      <c r="GJ329" s="108"/>
      <c r="GK329" s="108"/>
      <c r="GL329" s="108"/>
      <c r="GM329" s="108"/>
      <c r="GN329" s="108"/>
      <c r="GO329" s="108"/>
      <c r="GP329" s="108"/>
      <c r="GQ329" s="108"/>
      <c r="GR329" s="108"/>
      <c r="GS329" s="108"/>
      <c r="GT329" s="108"/>
      <c r="GU329" s="108"/>
      <c r="GV329" s="108"/>
      <c r="GW329" s="108"/>
      <c r="GX329" s="108"/>
      <c r="GY329" s="108"/>
      <c r="GZ329" s="108"/>
      <c r="HA329" s="108"/>
      <c r="HB329" s="108"/>
      <c r="HC329" s="108"/>
      <c r="HD329" s="108"/>
      <c r="HE329" s="108"/>
      <c r="HF329" s="108"/>
      <c r="HG329" s="108"/>
      <c r="HH329" s="108"/>
      <c r="HI329" s="108"/>
      <c r="HJ329" s="108"/>
      <c r="HK329" s="108"/>
      <c r="HL329" s="108"/>
      <c r="HM329" s="108"/>
      <c r="HN329" s="108"/>
      <c r="HO329" s="108"/>
      <c r="HP329" s="108"/>
      <c r="HQ329" s="108"/>
      <c r="HR329" s="108"/>
      <c r="HS329" s="108"/>
      <c r="HT329" s="108"/>
      <c r="HU329" s="108"/>
      <c r="HV329" s="108"/>
      <c r="HW329" s="108"/>
      <c r="HX329" s="108"/>
      <c r="HY329" s="108"/>
      <c r="HZ329" s="108"/>
      <c r="IA329" s="108"/>
      <c r="IB329" s="108"/>
      <c r="IC329" s="108"/>
      <c r="ID329" s="108"/>
      <c r="IE329" s="108"/>
      <c r="IF329" s="108"/>
      <c r="IG329" s="108"/>
      <c r="IH329" s="108"/>
      <c r="II329" s="108"/>
      <c r="IJ329" s="108"/>
      <c r="IK329" s="108"/>
      <c r="IL329" s="108"/>
      <c r="IM329" s="108"/>
      <c r="IN329" s="108"/>
      <c r="IO329" s="108"/>
      <c r="IP329" s="108"/>
      <c r="IQ329" s="108"/>
      <c r="IR329" s="108"/>
      <c r="IS329" s="108"/>
      <c r="IT329" s="108"/>
      <c r="IU329" s="108"/>
      <c r="IV329" s="108"/>
      <c r="IW329" s="108"/>
      <c r="IX329" s="108"/>
      <c r="IY329" s="108"/>
      <c r="IZ329" s="108"/>
      <c r="JA329" s="108"/>
      <c r="JB329" s="108"/>
      <c r="JC329" s="108"/>
      <c r="JD329" s="108"/>
      <c r="JE329" s="108"/>
      <c r="JF329" s="108"/>
      <c r="JG329" s="108"/>
      <c r="JH329" s="108"/>
      <c r="JI329" s="108"/>
      <c r="JJ329" s="108"/>
      <c r="JK329" s="108"/>
      <c r="JL329" s="108"/>
      <c r="JM329" s="108"/>
      <c r="JN329" s="108"/>
      <c r="JO329" s="108"/>
      <c r="JP329" s="108"/>
      <c r="JQ329" s="108"/>
      <c r="JR329" s="108"/>
      <c r="JS329" s="108"/>
      <c r="JT329" s="108"/>
      <c r="JU329" s="108"/>
      <c r="JV329" s="108"/>
      <c r="JW329" s="108"/>
      <c r="JX329" s="108"/>
      <c r="JY329" s="108"/>
      <c r="JZ329" s="108"/>
      <c r="KA329" s="108"/>
      <c r="KB329" s="108"/>
      <c r="KC329" s="108"/>
      <c r="KD329" s="108"/>
      <c r="KE329" s="108"/>
      <c r="KF329" s="108"/>
      <c r="KG329" s="108"/>
      <c r="KH329" s="108"/>
      <c r="KI329" s="108"/>
      <c r="KJ329" s="108"/>
      <c r="KK329" s="108"/>
      <c r="KL329" s="108"/>
      <c r="KM329" s="108"/>
      <c r="KN329" s="108"/>
      <c r="KO329" s="108"/>
      <c r="KP329" s="108"/>
      <c r="KQ329" s="108"/>
      <c r="KR329" s="108"/>
      <c r="KS329" s="108"/>
      <c r="KT329" s="108"/>
      <c r="KU329" s="108"/>
      <c r="KV329" s="108"/>
      <c r="KW329" s="108"/>
      <c r="KX329" s="108"/>
      <c r="KY329" s="108"/>
      <c r="KZ329" s="108"/>
      <c r="LA329" s="108"/>
      <c r="LB329" s="108"/>
      <c r="LC329" s="108"/>
      <c r="LD329" s="108"/>
      <c r="LE329" s="108"/>
      <c r="LF329" s="108"/>
      <c r="LG329" s="108"/>
      <c r="LH329" s="108"/>
      <c r="LI329" s="108"/>
      <c r="LJ329" s="108"/>
      <c r="LK329" s="108"/>
      <c r="LL329" s="108"/>
      <c r="LM329" s="108"/>
      <c r="LN329" s="108"/>
      <c r="LO329" s="108"/>
      <c r="LP329" s="108"/>
      <c r="LQ329" s="108"/>
      <c r="LR329" s="108"/>
      <c r="LS329" s="108"/>
      <c r="LT329" s="108"/>
      <c r="LU329" s="108"/>
      <c r="LV329" s="108"/>
      <c r="LW329" s="108"/>
      <c r="LX329" s="108"/>
      <c r="LY329" s="108"/>
      <c r="LZ329" s="108"/>
      <c r="MA329" s="108"/>
      <c r="MB329" s="108"/>
      <c r="MC329" s="108"/>
      <c r="MD329" s="108"/>
      <c r="ME329" s="108"/>
    </row>
    <row r="330" spans="1:343">
      <c r="A330" s="3"/>
      <c r="B330" s="438"/>
      <c r="C330" s="438"/>
      <c r="D330" s="438"/>
      <c r="E330" s="438"/>
      <c r="F330" s="438"/>
      <c r="G330" s="438"/>
      <c r="H330" s="438"/>
      <c r="I330" s="438"/>
      <c r="J330" s="438"/>
      <c r="K330" s="438"/>
      <c r="L330" s="438"/>
      <c r="M330" s="438"/>
      <c r="N330" s="438"/>
      <c r="O330" s="438"/>
      <c r="P330" s="438"/>
      <c r="Q330" s="438"/>
      <c r="R330" s="438"/>
      <c r="S330" s="438"/>
      <c r="T330" s="438"/>
      <c r="U330" s="438"/>
      <c r="V330" s="438"/>
      <c r="W330" s="438"/>
      <c r="X330" s="438"/>
      <c r="Y330" s="438"/>
      <c r="Z330" s="438"/>
      <c r="AA330" s="438"/>
      <c r="AB330" s="438"/>
      <c r="AC330" s="438"/>
      <c r="AD330" s="438"/>
      <c r="AE330" s="154"/>
      <c r="AF330" s="154"/>
      <c r="AG330" s="154"/>
      <c r="AH330" s="154"/>
      <c r="AI330" s="154"/>
      <c r="AJ330" s="108"/>
      <c r="AK330" s="154"/>
      <c r="AL330" s="108"/>
      <c r="AM330" s="108"/>
      <c r="AN330" s="108"/>
      <c r="AO330" s="108"/>
      <c r="AP330" s="108"/>
      <c r="AQ330" s="108"/>
      <c r="AR330" s="108"/>
      <c r="AS330" s="108"/>
      <c r="AT330" s="108"/>
      <c r="AU330" s="108"/>
      <c r="AV330" s="108"/>
      <c r="AW330" s="108"/>
      <c r="AX330" s="108"/>
      <c r="AY330" s="108"/>
      <c r="AZ330" s="108"/>
      <c r="BA330" s="108"/>
      <c r="BB330" s="108"/>
      <c r="BC330" s="108"/>
      <c r="BD330" s="108"/>
      <c r="BE330" s="108"/>
      <c r="BF330" s="108"/>
      <c r="BG330" s="108"/>
      <c r="BH330" s="108"/>
      <c r="BI330" s="108"/>
      <c r="BJ330" s="108"/>
      <c r="BK330" s="108"/>
      <c r="BL330" s="108"/>
      <c r="BM330" s="108"/>
      <c r="BN330" s="108"/>
      <c r="BO330" s="108"/>
      <c r="BP330" s="108"/>
      <c r="BQ330" s="108"/>
      <c r="BR330" s="108"/>
      <c r="BS330" s="108"/>
      <c r="BT330" s="108"/>
      <c r="BU330" s="108"/>
      <c r="BV330" s="108"/>
      <c r="BW330" s="108"/>
      <c r="BX330" s="108"/>
      <c r="BY330" s="108"/>
      <c r="BZ330" s="108"/>
      <c r="CA330" s="108"/>
      <c r="CB330" s="108"/>
      <c r="CC330" s="108"/>
      <c r="CD330" s="108"/>
      <c r="CE330" s="108"/>
      <c r="CF330" s="108"/>
      <c r="CG330" s="108"/>
      <c r="CH330" s="108"/>
      <c r="CI330" s="108"/>
      <c r="CJ330" s="108"/>
      <c r="CK330" s="108"/>
      <c r="CL330" s="108"/>
      <c r="CM330" s="108"/>
      <c r="CN330" s="108"/>
      <c r="CO330" s="108"/>
      <c r="CP330" s="108"/>
      <c r="CQ330" s="108"/>
      <c r="CR330" s="108"/>
      <c r="CS330" s="108"/>
      <c r="CT330" s="108"/>
      <c r="CU330" s="108"/>
      <c r="CV330" s="108"/>
      <c r="CW330" s="108"/>
      <c r="CX330" s="108"/>
      <c r="CY330" s="108"/>
      <c r="CZ330" s="108"/>
      <c r="DA330" s="108"/>
      <c r="DB330" s="108"/>
      <c r="DC330" s="108"/>
      <c r="DD330" s="108"/>
      <c r="DE330" s="108"/>
      <c r="DF330" s="108"/>
      <c r="DG330" s="108"/>
      <c r="DH330" s="108"/>
      <c r="DI330" s="108"/>
      <c r="DJ330" s="108"/>
      <c r="DK330" s="108"/>
      <c r="DL330" s="108"/>
      <c r="DM330" s="108"/>
      <c r="DN330" s="108"/>
      <c r="DO330" s="108"/>
      <c r="DP330" s="108"/>
      <c r="DQ330" s="108"/>
      <c r="DR330" s="108"/>
      <c r="DS330" s="108"/>
      <c r="DT330" s="108"/>
      <c r="DU330" s="108"/>
      <c r="DV330" s="108"/>
      <c r="DW330" s="108"/>
      <c r="DX330" s="108"/>
      <c r="DY330" s="108"/>
      <c r="DZ330" s="108"/>
      <c r="EA330" s="108"/>
      <c r="EB330" s="108"/>
      <c r="EC330" s="108"/>
      <c r="ED330" s="108"/>
      <c r="EE330" s="108"/>
      <c r="EF330" s="108"/>
      <c r="EG330" s="108"/>
      <c r="EH330" s="108"/>
      <c r="EI330" s="108"/>
      <c r="EJ330" s="108"/>
      <c r="EK330" s="108"/>
      <c r="EL330" s="108"/>
      <c r="EM330" s="108"/>
      <c r="EN330" s="108"/>
      <c r="EO330" s="108"/>
      <c r="EP330" s="108"/>
      <c r="EQ330" s="108"/>
      <c r="ER330" s="108"/>
      <c r="ES330" s="108"/>
      <c r="ET330" s="108"/>
      <c r="EU330" s="108"/>
      <c r="EV330" s="108"/>
      <c r="EW330" s="108"/>
      <c r="EX330" s="108"/>
      <c r="EY330" s="108"/>
      <c r="EZ330" s="108"/>
      <c r="FA330" s="108"/>
      <c r="FB330" s="108"/>
      <c r="FC330" s="108"/>
      <c r="FD330" s="108"/>
      <c r="FE330" s="108"/>
      <c r="FF330" s="108"/>
      <c r="FG330" s="108"/>
      <c r="FH330" s="108"/>
      <c r="FI330" s="108"/>
      <c r="FJ330" s="108"/>
      <c r="FK330" s="108"/>
      <c r="FL330" s="108"/>
      <c r="FM330" s="108"/>
      <c r="FN330" s="108"/>
      <c r="FO330" s="108"/>
      <c r="FP330" s="108"/>
      <c r="FQ330" s="108"/>
      <c r="FR330" s="108"/>
      <c r="FS330" s="108"/>
      <c r="FT330" s="108"/>
      <c r="FU330" s="108"/>
      <c r="FV330" s="108"/>
      <c r="FW330" s="108"/>
      <c r="FX330" s="108"/>
      <c r="FY330" s="108"/>
      <c r="FZ330" s="108"/>
      <c r="GA330" s="108"/>
      <c r="GB330" s="108"/>
      <c r="GC330" s="108"/>
      <c r="GD330" s="108"/>
      <c r="GE330" s="108"/>
      <c r="GF330" s="108"/>
      <c r="GG330" s="108"/>
      <c r="GH330" s="108"/>
      <c r="GI330" s="108"/>
      <c r="GJ330" s="108"/>
      <c r="GK330" s="108"/>
      <c r="GL330" s="108"/>
      <c r="GM330" s="108"/>
      <c r="GN330" s="108"/>
      <c r="GO330" s="108"/>
      <c r="GP330" s="108"/>
      <c r="GQ330" s="108"/>
      <c r="GR330" s="108"/>
      <c r="GS330" s="108"/>
      <c r="GT330" s="108"/>
      <c r="GU330" s="108"/>
      <c r="GV330" s="108"/>
      <c r="GW330" s="108"/>
      <c r="GX330" s="108"/>
      <c r="GY330" s="108"/>
      <c r="GZ330" s="108"/>
      <c r="HA330" s="108"/>
      <c r="HB330" s="108"/>
      <c r="HC330" s="108"/>
      <c r="HD330" s="108"/>
      <c r="HE330" s="108"/>
      <c r="HF330" s="108"/>
      <c r="HG330" s="108"/>
      <c r="HH330" s="108"/>
      <c r="HI330" s="108"/>
      <c r="HJ330" s="108"/>
      <c r="HK330" s="108"/>
      <c r="HL330" s="108"/>
      <c r="HM330" s="108"/>
      <c r="HN330" s="108"/>
      <c r="HO330" s="108"/>
      <c r="HP330" s="108"/>
      <c r="HQ330" s="108"/>
      <c r="HR330" s="108"/>
      <c r="HS330" s="108"/>
      <c r="HT330" s="108"/>
      <c r="HU330" s="108"/>
      <c r="HV330" s="108"/>
      <c r="HW330" s="108"/>
      <c r="HX330" s="108"/>
      <c r="HY330" s="108"/>
      <c r="HZ330" s="108"/>
      <c r="IA330" s="108"/>
      <c r="IB330" s="108"/>
      <c r="IC330" s="108"/>
      <c r="ID330" s="108"/>
      <c r="IE330" s="108"/>
      <c r="IF330" s="108"/>
      <c r="IG330" s="108"/>
      <c r="IH330" s="108"/>
      <c r="II330" s="108"/>
      <c r="IJ330" s="108"/>
      <c r="IK330" s="108"/>
      <c r="IL330" s="108"/>
      <c r="IM330" s="108"/>
      <c r="IN330" s="108"/>
      <c r="IO330" s="108"/>
      <c r="IP330" s="108"/>
      <c r="IQ330" s="108"/>
      <c r="IR330" s="108"/>
      <c r="IS330" s="108"/>
      <c r="IT330" s="108"/>
      <c r="IU330" s="108"/>
      <c r="IV330" s="108"/>
      <c r="IW330" s="108"/>
      <c r="IX330" s="108"/>
      <c r="IY330" s="108"/>
      <c r="IZ330" s="108"/>
      <c r="JA330" s="108"/>
      <c r="JB330" s="108"/>
      <c r="JC330" s="108"/>
      <c r="JD330" s="108"/>
      <c r="JE330" s="108"/>
      <c r="JF330" s="108"/>
      <c r="JG330" s="108"/>
      <c r="JH330" s="108"/>
      <c r="JI330" s="108"/>
      <c r="JJ330" s="108"/>
      <c r="JK330" s="108"/>
      <c r="JL330" s="108"/>
      <c r="JM330" s="108"/>
      <c r="JN330" s="108"/>
      <c r="JO330" s="108"/>
      <c r="JP330" s="108"/>
      <c r="JQ330" s="108"/>
      <c r="JR330" s="108"/>
      <c r="JS330" s="108"/>
      <c r="JT330" s="108"/>
      <c r="JU330" s="108"/>
      <c r="JV330" s="108"/>
      <c r="JW330" s="108"/>
      <c r="JX330" s="108"/>
      <c r="JY330" s="108"/>
      <c r="JZ330" s="108"/>
      <c r="KA330" s="108"/>
      <c r="KB330" s="108"/>
      <c r="KC330" s="108"/>
      <c r="KD330" s="108"/>
      <c r="KE330" s="108"/>
      <c r="KF330" s="108"/>
      <c r="KG330" s="108"/>
      <c r="KH330" s="108"/>
      <c r="KI330" s="108"/>
      <c r="KJ330" s="108"/>
      <c r="KK330" s="108"/>
      <c r="KL330" s="108"/>
      <c r="KM330" s="108"/>
      <c r="KN330" s="108"/>
      <c r="KO330" s="108"/>
      <c r="KP330" s="108"/>
      <c r="KQ330" s="108"/>
      <c r="KR330" s="108"/>
      <c r="KS330" s="108"/>
      <c r="KT330" s="108"/>
      <c r="KU330" s="108"/>
      <c r="KV330" s="108"/>
      <c r="KW330" s="108"/>
      <c r="KX330" s="108"/>
      <c r="KY330" s="108"/>
      <c r="KZ330" s="108"/>
      <c r="LA330" s="108"/>
      <c r="LB330" s="108"/>
      <c r="LC330" s="108"/>
      <c r="LD330" s="108"/>
      <c r="LE330" s="108"/>
      <c r="LF330" s="108"/>
      <c r="LG330" s="108"/>
      <c r="LH330" s="108"/>
      <c r="LI330" s="108"/>
      <c r="LJ330" s="108"/>
      <c r="LK330" s="108"/>
      <c r="LL330" s="108"/>
      <c r="LM330" s="108"/>
      <c r="LN330" s="108"/>
      <c r="LO330" s="108"/>
      <c r="LP330" s="108"/>
      <c r="LQ330" s="108"/>
      <c r="LR330" s="108"/>
      <c r="LS330" s="108"/>
      <c r="LT330" s="108"/>
      <c r="LU330" s="108"/>
      <c r="LV330" s="108"/>
      <c r="LW330" s="108"/>
      <c r="LX330" s="108"/>
      <c r="LY330" s="108"/>
      <c r="LZ330" s="108"/>
      <c r="MA330" s="108"/>
      <c r="MB330" s="108"/>
      <c r="MC330" s="108"/>
      <c r="MD330" s="108"/>
      <c r="ME330" s="108"/>
    </row>
    <row r="331" spans="1:343">
      <c r="A331" s="3"/>
      <c r="B331" s="438"/>
      <c r="C331" s="438"/>
      <c r="D331" s="438"/>
      <c r="E331" s="438"/>
      <c r="F331" s="438"/>
      <c r="G331" s="438"/>
      <c r="H331" s="438"/>
      <c r="I331" s="438"/>
      <c r="J331" s="438"/>
      <c r="K331" s="438"/>
      <c r="L331" s="438"/>
      <c r="M331" s="438"/>
      <c r="N331" s="438"/>
      <c r="O331" s="438"/>
      <c r="P331" s="438"/>
      <c r="Q331" s="438"/>
      <c r="R331" s="438"/>
      <c r="S331" s="438"/>
      <c r="T331" s="438"/>
      <c r="U331" s="438"/>
      <c r="V331" s="438"/>
      <c r="W331" s="438"/>
      <c r="X331" s="438"/>
      <c r="Y331" s="438"/>
      <c r="Z331" s="438"/>
      <c r="AA331" s="438"/>
      <c r="AB331" s="438"/>
      <c r="AC331" s="438"/>
      <c r="AD331" s="438"/>
      <c r="AE331" s="154"/>
      <c r="AF331" s="154"/>
      <c r="AG331" s="154"/>
      <c r="AH331" s="154"/>
      <c r="AI331" s="154"/>
      <c r="AJ331" s="108"/>
      <c r="AK331" s="154"/>
      <c r="AL331" s="108"/>
      <c r="AM331" s="108"/>
      <c r="AN331" s="108"/>
      <c r="AO331" s="108"/>
      <c r="AP331" s="108"/>
      <c r="AQ331" s="108"/>
      <c r="AR331" s="108"/>
      <c r="AS331" s="108"/>
      <c r="AT331" s="108"/>
      <c r="AU331" s="108"/>
      <c r="AV331" s="108"/>
      <c r="AW331" s="108"/>
      <c r="AX331" s="108"/>
      <c r="AY331" s="108"/>
      <c r="AZ331" s="108"/>
      <c r="BA331" s="108"/>
      <c r="BB331" s="108"/>
      <c r="BC331" s="108"/>
      <c r="BD331" s="108"/>
      <c r="BE331" s="108"/>
      <c r="BF331" s="108"/>
      <c r="BG331" s="108"/>
      <c r="BH331" s="108"/>
      <c r="BI331" s="108"/>
      <c r="BJ331" s="108"/>
      <c r="BK331" s="108"/>
      <c r="BL331" s="108"/>
      <c r="BM331" s="108"/>
      <c r="BN331" s="108"/>
      <c r="BO331" s="108"/>
      <c r="BP331" s="108"/>
      <c r="BQ331" s="108"/>
      <c r="BR331" s="108"/>
      <c r="BS331" s="108"/>
      <c r="BT331" s="108"/>
      <c r="BU331" s="108"/>
      <c r="BV331" s="108"/>
      <c r="BW331" s="108"/>
      <c r="BX331" s="108"/>
      <c r="BY331" s="108"/>
      <c r="BZ331" s="108"/>
      <c r="CA331" s="108"/>
      <c r="CB331" s="108"/>
      <c r="CC331" s="108"/>
      <c r="CD331" s="108"/>
      <c r="CE331" s="108"/>
      <c r="CF331" s="108"/>
      <c r="CG331" s="108"/>
      <c r="CH331" s="108"/>
      <c r="CI331" s="108"/>
      <c r="CJ331" s="108"/>
      <c r="CK331" s="108"/>
      <c r="CL331" s="108"/>
      <c r="CM331" s="108"/>
      <c r="CN331" s="108"/>
      <c r="CO331" s="108"/>
      <c r="CP331" s="108"/>
      <c r="CQ331" s="108"/>
      <c r="CR331" s="108"/>
      <c r="CS331" s="108"/>
      <c r="CT331" s="108"/>
      <c r="CU331" s="108"/>
      <c r="CV331" s="108"/>
      <c r="CW331" s="108"/>
      <c r="CX331" s="108"/>
      <c r="CY331" s="108"/>
      <c r="CZ331" s="108"/>
      <c r="DA331" s="108"/>
      <c r="DB331" s="108"/>
      <c r="DC331" s="108"/>
      <c r="DD331" s="108"/>
      <c r="DE331" s="108"/>
      <c r="DF331" s="108"/>
      <c r="DG331" s="108"/>
      <c r="DH331" s="108"/>
      <c r="DI331" s="108"/>
      <c r="DJ331" s="108"/>
      <c r="DK331" s="108"/>
      <c r="DL331" s="108"/>
      <c r="DM331" s="108"/>
      <c r="DN331" s="108"/>
      <c r="DO331" s="108"/>
      <c r="DP331" s="108"/>
      <c r="DQ331" s="108"/>
      <c r="DR331" s="108"/>
      <c r="DS331" s="108"/>
      <c r="DT331" s="108"/>
      <c r="DU331" s="108"/>
      <c r="DV331" s="108"/>
      <c r="DW331" s="108"/>
      <c r="DX331" s="108"/>
      <c r="DY331" s="108"/>
      <c r="DZ331" s="108"/>
      <c r="EA331" s="108"/>
      <c r="EB331" s="108"/>
      <c r="EC331" s="108"/>
      <c r="ED331" s="108"/>
      <c r="EE331" s="108"/>
      <c r="EF331" s="108"/>
      <c r="EG331" s="108"/>
      <c r="EH331" s="108"/>
      <c r="EI331" s="108"/>
      <c r="EJ331" s="108"/>
      <c r="EK331" s="108"/>
      <c r="EL331" s="108"/>
      <c r="EM331" s="108"/>
      <c r="EN331" s="108"/>
      <c r="EO331" s="108"/>
      <c r="EP331" s="108"/>
      <c r="EQ331" s="108"/>
      <c r="ER331" s="108"/>
      <c r="ES331" s="108"/>
      <c r="ET331" s="108"/>
      <c r="EU331" s="108"/>
      <c r="EV331" s="108"/>
      <c r="EW331" s="108"/>
      <c r="EX331" s="108"/>
      <c r="EY331" s="108"/>
      <c r="EZ331" s="108"/>
      <c r="FA331" s="108"/>
      <c r="FB331" s="108"/>
      <c r="FC331" s="108"/>
      <c r="FD331" s="108"/>
      <c r="FE331" s="108"/>
      <c r="FF331" s="108"/>
      <c r="FG331" s="108"/>
      <c r="FH331" s="108"/>
      <c r="FI331" s="108"/>
      <c r="FJ331" s="108"/>
      <c r="FK331" s="108"/>
      <c r="FL331" s="108"/>
      <c r="FM331" s="108"/>
      <c r="FN331" s="108"/>
      <c r="FO331" s="108"/>
      <c r="FP331" s="108"/>
      <c r="FQ331" s="108"/>
      <c r="FR331" s="108"/>
      <c r="FS331" s="108"/>
      <c r="FT331" s="108"/>
      <c r="FU331" s="108"/>
      <c r="FV331" s="108"/>
      <c r="FW331" s="108"/>
      <c r="FX331" s="108"/>
      <c r="FY331" s="108"/>
      <c r="FZ331" s="108"/>
      <c r="GA331" s="108"/>
      <c r="GB331" s="108"/>
      <c r="GC331" s="108"/>
      <c r="GD331" s="108"/>
      <c r="GE331" s="108"/>
      <c r="GF331" s="108"/>
      <c r="GG331" s="108"/>
      <c r="GH331" s="108"/>
      <c r="GI331" s="108"/>
      <c r="GJ331" s="108"/>
      <c r="GK331" s="108"/>
      <c r="GL331" s="108"/>
      <c r="GM331" s="108"/>
      <c r="GN331" s="108"/>
      <c r="GO331" s="108"/>
      <c r="GP331" s="108"/>
      <c r="GQ331" s="108"/>
      <c r="GR331" s="108"/>
      <c r="GS331" s="108"/>
      <c r="GT331" s="108"/>
      <c r="GU331" s="108"/>
      <c r="GV331" s="108"/>
      <c r="GW331" s="108"/>
      <c r="GX331" s="108"/>
      <c r="GY331" s="108"/>
      <c r="GZ331" s="108"/>
      <c r="HA331" s="108"/>
      <c r="HB331" s="108"/>
      <c r="HC331" s="108"/>
      <c r="HD331" s="108"/>
      <c r="HE331" s="108"/>
      <c r="HF331" s="108"/>
      <c r="HG331" s="108"/>
      <c r="HH331" s="108"/>
      <c r="HI331" s="108"/>
      <c r="HJ331" s="108"/>
      <c r="HK331" s="108"/>
      <c r="HL331" s="108"/>
      <c r="HM331" s="108"/>
      <c r="HN331" s="108"/>
      <c r="HO331" s="108"/>
      <c r="HP331" s="108"/>
      <c r="HQ331" s="108"/>
      <c r="HR331" s="108"/>
      <c r="HS331" s="108"/>
      <c r="HT331" s="108"/>
      <c r="HU331" s="108"/>
      <c r="HV331" s="108"/>
      <c r="HW331" s="108"/>
      <c r="HX331" s="108"/>
      <c r="HY331" s="108"/>
      <c r="HZ331" s="108"/>
      <c r="IA331" s="108"/>
      <c r="IB331" s="108"/>
      <c r="IC331" s="108"/>
      <c r="ID331" s="108"/>
      <c r="IE331" s="108"/>
      <c r="IF331" s="108"/>
      <c r="IG331" s="108"/>
      <c r="IH331" s="108"/>
      <c r="II331" s="108"/>
      <c r="IJ331" s="108"/>
      <c r="IK331" s="108"/>
      <c r="IL331" s="108"/>
      <c r="IM331" s="108"/>
      <c r="IN331" s="108"/>
      <c r="IO331" s="108"/>
      <c r="IP331" s="108"/>
      <c r="IQ331" s="108"/>
      <c r="IR331" s="108"/>
      <c r="IS331" s="108"/>
      <c r="IT331" s="108"/>
      <c r="IU331" s="108"/>
      <c r="IV331" s="108"/>
      <c r="IW331" s="108"/>
      <c r="IX331" s="108"/>
      <c r="IY331" s="108"/>
      <c r="IZ331" s="108"/>
      <c r="JA331" s="108"/>
      <c r="JB331" s="108"/>
      <c r="JC331" s="108"/>
      <c r="JD331" s="108"/>
      <c r="JE331" s="108"/>
      <c r="JF331" s="108"/>
      <c r="JG331" s="108"/>
      <c r="JH331" s="108"/>
      <c r="JI331" s="108"/>
      <c r="JJ331" s="108"/>
      <c r="JK331" s="108"/>
      <c r="JL331" s="108"/>
      <c r="JM331" s="108"/>
      <c r="JN331" s="108"/>
      <c r="JO331" s="108"/>
      <c r="JP331" s="108"/>
      <c r="JQ331" s="108"/>
      <c r="JR331" s="108"/>
      <c r="JS331" s="108"/>
      <c r="JT331" s="108"/>
      <c r="JU331" s="108"/>
      <c r="JV331" s="108"/>
      <c r="JW331" s="108"/>
      <c r="JX331" s="108"/>
      <c r="JY331" s="108"/>
      <c r="JZ331" s="108"/>
      <c r="KA331" s="108"/>
      <c r="KB331" s="108"/>
      <c r="KC331" s="108"/>
      <c r="KD331" s="108"/>
      <c r="KE331" s="108"/>
      <c r="KF331" s="108"/>
      <c r="KG331" s="108"/>
      <c r="KH331" s="108"/>
      <c r="KI331" s="108"/>
      <c r="KJ331" s="108"/>
      <c r="KK331" s="108"/>
      <c r="KL331" s="108"/>
      <c r="KM331" s="108"/>
      <c r="KN331" s="108"/>
      <c r="KO331" s="108"/>
      <c r="KP331" s="108"/>
      <c r="KQ331" s="108"/>
      <c r="KR331" s="108"/>
      <c r="KS331" s="108"/>
      <c r="KT331" s="108"/>
      <c r="KU331" s="108"/>
      <c r="KV331" s="108"/>
      <c r="KW331" s="108"/>
      <c r="KX331" s="108"/>
      <c r="KY331" s="108"/>
      <c r="KZ331" s="108"/>
      <c r="LA331" s="108"/>
      <c r="LB331" s="108"/>
      <c r="LC331" s="108"/>
      <c r="LD331" s="108"/>
      <c r="LE331" s="108"/>
      <c r="LF331" s="108"/>
      <c r="LG331" s="108"/>
      <c r="LH331" s="108"/>
      <c r="LI331" s="108"/>
      <c r="LJ331" s="108"/>
      <c r="LK331" s="108"/>
      <c r="LL331" s="108"/>
      <c r="LM331" s="108"/>
      <c r="LN331" s="108"/>
      <c r="LO331" s="108"/>
      <c r="LP331" s="108"/>
      <c r="LQ331" s="108"/>
      <c r="LR331" s="108"/>
      <c r="LS331" s="108"/>
      <c r="LT331" s="108"/>
      <c r="LU331" s="108"/>
      <c r="LV331" s="108"/>
      <c r="LW331" s="108"/>
      <c r="LX331" s="108"/>
      <c r="LY331" s="108"/>
      <c r="LZ331" s="108"/>
      <c r="MA331" s="108"/>
      <c r="MB331" s="108"/>
      <c r="MC331" s="108"/>
      <c r="MD331" s="108"/>
      <c r="ME331" s="108"/>
    </row>
    <row r="332" spans="1:343">
      <c r="A332" s="3"/>
      <c r="B332" s="438"/>
      <c r="C332" s="438"/>
      <c r="D332" s="438"/>
      <c r="E332" s="438"/>
      <c r="F332" s="438"/>
      <c r="G332" s="438"/>
      <c r="H332" s="438"/>
      <c r="I332" s="438"/>
      <c r="J332" s="438"/>
      <c r="K332" s="438"/>
      <c r="L332" s="438"/>
      <c r="M332" s="438"/>
      <c r="N332" s="438"/>
      <c r="O332" s="438"/>
      <c r="P332" s="438"/>
      <c r="Q332" s="438"/>
      <c r="R332" s="438"/>
      <c r="S332" s="438"/>
      <c r="T332" s="438"/>
      <c r="U332" s="438"/>
      <c r="V332" s="438"/>
      <c r="W332" s="438"/>
      <c r="X332" s="438"/>
      <c r="Y332" s="438"/>
      <c r="Z332" s="438"/>
      <c r="AA332" s="438"/>
      <c r="AB332" s="438"/>
      <c r="AC332" s="438"/>
      <c r="AD332" s="438"/>
      <c r="AE332" s="154"/>
      <c r="AF332" s="154"/>
      <c r="AG332" s="154"/>
      <c r="AH332" s="154"/>
      <c r="AI332" s="154"/>
      <c r="AJ332" s="108"/>
      <c r="AK332" s="154"/>
      <c r="AL332" s="108"/>
      <c r="AM332" s="108"/>
      <c r="AN332" s="108"/>
      <c r="AO332" s="108"/>
      <c r="AP332" s="108"/>
      <c r="AQ332" s="108"/>
      <c r="AR332" s="108"/>
      <c r="AS332" s="108"/>
      <c r="AT332" s="108"/>
      <c r="AU332" s="108"/>
      <c r="AV332" s="108"/>
      <c r="AW332" s="108"/>
      <c r="AX332" s="108"/>
      <c r="AY332" s="108"/>
      <c r="AZ332" s="108"/>
      <c r="BA332" s="108"/>
      <c r="BB332" s="108"/>
      <c r="BC332" s="108"/>
      <c r="BD332" s="108"/>
      <c r="BE332" s="108"/>
      <c r="BF332" s="108"/>
      <c r="BG332" s="108"/>
      <c r="BH332" s="108"/>
      <c r="BI332" s="108"/>
      <c r="BJ332" s="108"/>
      <c r="BK332" s="108"/>
      <c r="BL332" s="108"/>
      <c r="BM332" s="108"/>
      <c r="BN332" s="108"/>
      <c r="BO332" s="108"/>
      <c r="BP332" s="108"/>
      <c r="BQ332" s="108"/>
      <c r="BR332" s="108"/>
      <c r="BS332" s="108"/>
      <c r="BT332" s="108"/>
      <c r="BU332" s="108"/>
      <c r="BV332" s="108"/>
      <c r="BW332" s="108"/>
      <c r="BX332" s="108"/>
      <c r="BY332" s="108"/>
      <c r="BZ332" s="108"/>
      <c r="CA332" s="108"/>
      <c r="CB332" s="108"/>
      <c r="CC332" s="108"/>
      <c r="CD332" s="108"/>
      <c r="CE332" s="108"/>
      <c r="CF332" s="108"/>
      <c r="CG332" s="108"/>
      <c r="CH332" s="108"/>
      <c r="CI332" s="108"/>
      <c r="CJ332" s="108"/>
      <c r="CK332" s="108"/>
      <c r="CL332" s="108"/>
      <c r="CM332" s="108"/>
      <c r="CN332" s="108"/>
      <c r="CO332" s="108"/>
      <c r="CP332" s="108"/>
      <c r="CQ332" s="108"/>
      <c r="CR332" s="108"/>
      <c r="CS332" s="108"/>
      <c r="CT332" s="108"/>
      <c r="CU332" s="108"/>
      <c r="CV332" s="108"/>
      <c r="CW332" s="108"/>
      <c r="CX332" s="108"/>
      <c r="CY332" s="108"/>
      <c r="CZ332" s="108"/>
      <c r="DA332" s="108"/>
      <c r="DB332" s="108"/>
      <c r="DC332" s="108"/>
      <c r="DD332" s="108"/>
      <c r="DE332" s="108"/>
      <c r="DF332" s="108"/>
      <c r="DG332" s="108"/>
      <c r="DH332" s="108"/>
      <c r="DI332" s="108"/>
      <c r="DJ332" s="108"/>
      <c r="DK332" s="108"/>
      <c r="DL332" s="108"/>
      <c r="DM332" s="108"/>
      <c r="DN332" s="108"/>
      <c r="DO332" s="108"/>
      <c r="DP332" s="108"/>
      <c r="DQ332" s="108"/>
      <c r="DR332" s="108"/>
      <c r="DS332" s="108"/>
      <c r="DT332" s="108"/>
      <c r="DU332" s="108"/>
      <c r="DV332" s="108"/>
      <c r="DW332" s="108"/>
      <c r="DX332" s="108"/>
      <c r="DY332" s="108"/>
      <c r="DZ332" s="108"/>
      <c r="EA332" s="108"/>
      <c r="EB332" s="108"/>
      <c r="EC332" s="108"/>
      <c r="ED332" s="108"/>
      <c r="EE332" s="108"/>
      <c r="EF332" s="108"/>
      <c r="EG332" s="108"/>
      <c r="EH332" s="108"/>
      <c r="EI332" s="108"/>
      <c r="EJ332" s="108"/>
      <c r="EK332" s="108"/>
      <c r="EL332" s="108"/>
      <c r="EM332" s="108"/>
      <c r="EN332" s="108"/>
      <c r="EO332" s="108"/>
      <c r="EP332" s="108"/>
      <c r="EQ332" s="108"/>
      <c r="ER332" s="108"/>
      <c r="ES332" s="108"/>
      <c r="ET332" s="108"/>
      <c r="EU332" s="108"/>
      <c r="EV332" s="108"/>
      <c r="EW332" s="108"/>
      <c r="EX332" s="108"/>
      <c r="EY332" s="108"/>
      <c r="EZ332" s="108"/>
      <c r="FA332" s="108"/>
      <c r="FB332" s="108"/>
      <c r="FC332" s="108"/>
      <c r="FD332" s="108"/>
      <c r="FE332" s="108"/>
      <c r="FF332" s="108"/>
      <c r="FG332" s="108"/>
      <c r="FH332" s="108"/>
      <c r="FI332" s="108"/>
      <c r="FJ332" s="108"/>
      <c r="FK332" s="108"/>
      <c r="FL332" s="108"/>
      <c r="FM332" s="108"/>
      <c r="FN332" s="108"/>
      <c r="FO332" s="108"/>
      <c r="FP332" s="108"/>
      <c r="FQ332" s="108"/>
      <c r="FR332" s="108"/>
      <c r="FS332" s="108"/>
      <c r="FT332" s="108"/>
      <c r="FU332" s="108"/>
      <c r="FV332" s="108"/>
      <c r="FW332" s="108"/>
      <c r="FX332" s="108"/>
      <c r="FY332" s="108"/>
      <c r="FZ332" s="108"/>
      <c r="GA332" s="108"/>
      <c r="GB332" s="108"/>
      <c r="GC332" s="108"/>
      <c r="GD332" s="108"/>
      <c r="GE332" s="108"/>
      <c r="GF332" s="108"/>
      <c r="GG332" s="108"/>
      <c r="GH332" s="108"/>
      <c r="GI332" s="108"/>
      <c r="GJ332" s="108"/>
      <c r="GK332" s="108"/>
      <c r="GL332" s="108"/>
      <c r="GM332" s="108"/>
      <c r="GN332" s="108"/>
      <c r="GO332" s="108"/>
      <c r="GP332" s="108"/>
      <c r="GQ332" s="108"/>
      <c r="GR332" s="108"/>
      <c r="GS332" s="108"/>
      <c r="GT332" s="108"/>
      <c r="GU332" s="108"/>
      <c r="GV332" s="108"/>
      <c r="GW332" s="108"/>
      <c r="GX332" s="108"/>
      <c r="GY332" s="108"/>
      <c r="GZ332" s="108"/>
      <c r="HA332" s="108"/>
      <c r="HB332" s="108"/>
      <c r="HC332" s="108"/>
      <c r="HD332" s="108"/>
      <c r="HE332" s="108"/>
      <c r="HF332" s="108"/>
      <c r="HG332" s="108"/>
      <c r="HH332" s="108"/>
      <c r="HI332" s="108"/>
      <c r="HJ332" s="108"/>
      <c r="HK332" s="108"/>
      <c r="HL332" s="108"/>
      <c r="HM332" s="108"/>
      <c r="HN332" s="108"/>
      <c r="HO332" s="108"/>
      <c r="HP332" s="108"/>
      <c r="HQ332" s="108"/>
      <c r="HR332" s="108"/>
      <c r="HS332" s="108"/>
      <c r="HT332" s="108"/>
      <c r="HU332" s="108"/>
      <c r="HV332" s="108"/>
      <c r="HW332" s="108"/>
      <c r="HX332" s="108"/>
      <c r="HY332" s="108"/>
      <c r="HZ332" s="108"/>
      <c r="IA332" s="108"/>
      <c r="IB332" s="108"/>
      <c r="IC332" s="108"/>
      <c r="ID332" s="108"/>
      <c r="IE332" s="108"/>
      <c r="IF332" s="108"/>
      <c r="IG332" s="108"/>
      <c r="IH332" s="108"/>
      <c r="II332" s="108"/>
      <c r="IJ332" s="108"/>
      <c r="IK332" s="108"/>
      <c r="IL332" s="108"/>
      <c r="IM332" s="108"/>
      <c r="IN332" s="108"/>
      <c r="IO332" s="108"/>
      <c r="IP332" s="108"/>
      <c r="IQ332" s="108"/>
      <c r="IR332" s="108"/>
      <c r="IS332" s="108"/>
      <c r="IT332" s="108"/>
      <c r="IU332" s="108"/>
      <c r="IV332" s="108"/>
      <c r="IW332" s="108"/>
      <c r="IX332" s="108"/>
      <c r="IY332" s="108"/>
      <c r="IZ332" s="108"/>
      <c r="JA332" s="108"/>
      <c r="JB332" s="108"/>
      <c r="JC332" s="108"/>
      <c r="JD332" s="108"/>
      <c r="JE332" s="108"/>
      <c r="JF332" s="108"/>
      <c r="JG332" s="108"/>
      <c r="JH332" s="108"/>
      <c r="JI332" s="108"/>
      <c r="JJ332" s="108"/>
      <c r="JK332" s="108"/>
      <c r="JL332" s="108"/>
      <c r="JM332" s="108"/>
      <c r="JN332" s="108"/>
      <c r="JO332" s="108"/>
      <c r="JP332" s="108"/>
      <c r="JQ332" s="108"/>
      <c r="JR332" s="108"/>
      <c r="JS332" s="108"/>
      <c r="JT332" s="108"/>
      <c r="JU332" s="108"/>
      <c r="JV332" s="108"/>
      <c r="JW332" s="108"/>
      <c r="JX332" s="108"/>
      <c r="JY332" s="108"/>
      <c r="JZ332" s="108"/>
      <c r="KA332" s="108"/>
      <c r="KB332" s="108"/>
      <c r="KC332" s="108"/>
      <c r="KD332" s="108"/>
      <c r="KE332" s="108"/>
      <c r="KF332" s="108"/>
      <c r="KG332" s="108"/>
      <c r="KH332" s="108"/>
      <c r="KI332" s="108"/>
      <c r="KJ332" s="108"/>
      <c r="KK332" s="108"/>
      <c r="KL332" s="108"/>
      <c r="KM332" s="108"/>
      <c r="KN332" s="108"/>
      <c r="KO332" s="108"/>
      <c r="KP332" s="108"/>
      <c r="KQ332" s="108"/>
      <c r="KR332" s="108"/>
      <c r="KS332" s="108"/>
      <c r="KT332" s="108"/>
      <c r="KU332" s="108"/>
      <c r="KV332" s="108"/>
      <c r="KW332" s="108"/>
      <c r="KX332" s="108"/>
      <c r="KY332" s="108"/>
      <c r="KZ332" s="108"/>
      <c r="LA332" s="108"/>
      <c r="LB332" s="108"/>
      <c r="LC332" s="108"/>
      <c r="LD332" s="108"/>
      <c r="LE332" s="108"/>
      <c r="LF332" s="108"/>
      <c r="LG332" s="108"/>
      <c r="LH332" s="108"/>
      <c r="LI332" s="108"/>
      <c r="LJ332" s="108"/>
      <c r="LK332" s="108"/>
      <c r="LL332" s="108"/>
      <c r="LM332" s="108"/>
      <c r="LN332" s="108"/>
      <c r="LO332" s="108"/>
      <c r="LP332" s="108"/>
      <c r="LQ332" s="108"/>
      <c r="LR332" s="108"/>
      <c r="LS332" s="108"/>
      <c r="LT332" s="108"/>
      <c r="LU332" s="108"/>
      <c r="LV332" s="108"/>
      <c r="LW332" s="108"/>
      <c r="LX332" s="108"/>
      <c r="LY332" s="108"/>
      <c r="LZ332" s="108"/>
      <c r="MA332" s="108"/>
      <c r="MB332" s="108"/>
      <c r="MC332" s="108"/>
      <c r="MD332" s="108"/>
      <c r="ME332" s="108"/>
    </row>
    <row r="333" spans="1:343">
      <c r="A333" s="3"/>
      <c r="B333" s="438"/>
      <c r="C333" s="438"/>
      <c r="D333" s="438"/>
      <c r="E333" s="438"/>
      <c r="F333" s="438"/>
      <c r="G333" s="438"/>
      <c r="H333" s="438"/>
      <c r="I333" s="438"/>
      <c r="J333" s="438"/>
      <c r="K333" s="438"/>
      <c r="L333" s="438"/>
      <c r="M333" s="438"/>
      <c r="N333" s="438"/>
      <c r="O333" s="438"/>
      <c r="P333" s="438"/>
      <c r="Q333" s="438"/>
      <c r="R333" s="438"/>
      <c r="S333" s="438"/>
      <c r="T333" s="438"/>
      <c r="U333" s="438"/>
      <c r="V333" s="438"/>
      <c r="W333" s="438"/>
      <c r="X333" s="438"/>
      <c r="Y333" s="438"/>
      <c r="Z333" s="438"/>
      <c r="AA333" s="438"/>
      <c r="AB333" s="438"/>
      <c r="AC333" s="438"/>
      <c r="AD333" s="438"/>
      <c r="AE333" s="154"/>
      <c r="AF333" s="154"/>
      <c r="AG333" s="154"/>
      <c r="AH333" s="154"/>
      <c r="AI333" s="154"/>
      <c r="AJ333" s="108"/>
      <c r="AK333" s="154"/>
      <c r="AL333" s="108"/>
      <c r="AM333" s="108"/>
      <c r="AN333" s="108"/>
      <c r="AO333" s="108"/>
      <c r="AP333" s="108"/>
      <c r="AQ333" s="108"/>
      <c r="AR333" s="108"/>
      <c r="AS333" s="108"/>
      <c r="AT333" s="108"/>
      <c r="AU333" s="108"/>
      <c r="AV333" s="108"/>
      <c r="AW333" s="108"/>
      <c r="AX333" s="108"/>
      <c r="AY333" s="108"/>
      <c r="AZ333" s="108"/>
      <c r="BA333" s="108"/>
      <c r="BB333" s="108"/>
      <c r="BC333" s="108"/>
      <c r="BD333" s="108"/>
      <c r="BE333" s="108"/>
      <c r="BF333" s="108"/>
      <c r="BG333" s="108"/>
      <c r="BH333" s="108"/>
      <c r="BI333" s="108"/>
      <c r="BJ333" s="108"/>
      <c r="BK333" s="108"/>
      <c r="BL333" s="108"/>
      <c r="BM333" s="108"/>
      <c r="BN333" s="108"/>
      <c r="BO333" s="108"/>
      <c r="BP333" s="108"/>
      <c r="BQ333" s="108"/>
      <c r="BR333" s="108"/>
      <c r="BS333" s="108"/>
      <c r="BT333" s="108"/>
      <c r="BU333" s="108"/>
      <c r="BV333" s="108"/>
      <c r="BW333" s="108"/>
      <c r="BX333" s="108"/>
      <c r="BY333" s="108"/>
      <c r="BZ333" s="108"/>
      <c r="CA333" s="108"/>
      <c r="CB333" s="108"/>
      <c r="CC333" s="108"/>
      <c r="CD333" s="108"/>
      <c r="CE333" s="108"/>
      <c r="CF333" s="108"/>
      <c r="CG333" s="108"/>
      <c r="CH333" s="108"/>
      <c r="CI333" s="108"/>
      <c r="CJ333" s="108"/>
      <c r="CK333" s="108"/>
      <c r="CL333" s="108"/>
      <c r="CM333" s="108"/>
      <c r="CN333" s="108"/>
      <c r="CO333" s="108"/>
      <c r="CP333" s="108"/>
      <c r="CQ333" s="108"/>
      <c r="CR333" s="108"/>
      <c r="CS333" s="108"/>
      <c r="CT333" s="108"/>
      <c r="CU333" s="108"/>
      <c r="CV333" s="108"/>
      <c r="CW333" s="108"/>
      <c r="CX333" s="108"/>
      <c r="CY333" s="108"/>
      <c r="CZ333" s="108"/>
      <c r="DA333" s="108"/>
      <c r="DB333" s="108"/>
      <c r="DC333" s="108"/>
      <c r="DD333" s="108"/>
      <c r="DE333" s="108"/>
      <c r="DF333" s="108"/>
      <c r="DG333" s="108"/>
      <c r="DH333" s="108"/>
      <c r="DI333" s="108"/>
      <c r="DJ333" s="108"/>
      <c r="DK333" s="108"/>
      <c r="DL333" s="108"/>
      <c r="DM333" s="108"/>
      <c r="DN333" s="108"/>
      <c r="DO333" s="108"/>
      <c r="DP333" s="108"/>
      <c r="DQ333" s="108"/>
      <c r="DR333" s="108"/>
      <c r="DS333" s="108"/>
      <c r="DT333" s="108"/>
      <c r="DU333" s="108"/>
      <c r="DV333" s="108"/>
      <c r="DW333" s="108"/>
      <c r="DX333" s="108"/>
      <c r="DY333" s="108"/>
      <c r="DZ333" s="108"/>
      <c r="EA333" s="108"/>
      <c r="EB333" s="108"/>
      <c r="EC333" s="108"/>
      <c r="ED333" s="108"/>
      <c r="EE333" s="108"/>
      <c r="EF333" s="108"/>
      <c r="EG333" s="108"/>
      <c r="EH333" s="108"/>
      <c r="EI333" s="108"/>
      <c r="EJ333" s="108"/>
      <c r="EK333" s="108"/>
      <c r="EL333" s="108"/>
      <c r="EM333" s="108"/>
      <c r="EN333" s="108"/>
      <c r="EO333" s="108"/>
      <c r="EP333" s="108"/>
      <c r="EQ333" s="108"/>
      <c r="ER333" s="108"/>
      <c r="ES333" s="108"/>
      <c r="ET333" s="108"/>
      <c r="EU333" s="108"/>
      <c r="EV333" s="108"/>
      <c r="EW333" s="108"/>
      <c r="EX333" s="108"/>
      <c r="EY333" s="108"/>
      <c r="EZ333" s="108"/>
      <c r="FA333" s="108"/>
      <c r="FB333" s="108"/>
      <c r="FC333" s="108"/>
      <c r="FD333" s="108"/>
      <c r="FE333" s="108"/>
      <c r="FF333" s="108"/>
      <c r="FG333" s="108"/>
      <c r="FH333" s="108"/>
      <c r="FI333" s="108"/>
      <c r="FJ333" s="108"/>
      <c r="FK333" s="108"/>
      <c r="FL333" s="108"/>
      <c r="FM333" s="108"/>
      <c r="FN333" s="108"/>
      <c r="FO333" s="108"/>
      <c r="FP333" s="108"/>
      <c r="FQ333" s="108"/>
      <c r="FR333" s="108"/>
      <c r="FS333" s="108"/>
      <c r="FT333" s="108"/>
      <c r="FU333" s="108"/>
      <c r="FV333" s="108"/>
      <c r="FW333" s="108"/>
      <c r="FX333" s="108"/>
      <c r="FY333" s="108"/>
      <c r="FZ333" s="108"/>
      <c r="GA333" s="108"/>
      <c r="GB333" s="108"/>
      <c r="GC333" s="108"/>
      <c r="GD333" s="108"/>
      <c r="GE333" s="108"/>
      <c r="GF333" s="108"/>
      <c r="GG333" s="108"/>
      <c r="GH333" s="108"/>
      <c r="GI333" s="108"/>
      <c r="GJ333" s="108"/>
      <c r="GK333" s="108"/>
      <c r="GL333" s="108"/>
      <c r="GM333" s="108"/>
      <c r="GN333" s="108"/>
      <c r="GO333" s="108"/>
      <c r="GP333" s="108"/>
      <c r="GQ333" s="108"/>
      <c r="GR333" s="108"/>
      <c r="GS333" s="108"/>
      <c r="GT333" s="108"/>
      <c r="GU333" s="108"/>
      <c r="GV333" s="108"/>
      <c r="GW333" s="108"/>
      <c r="GX333" s="108"/>
      <c r="GY333" s="108"/>
      <c r="GZ333" s="108"/>
      <c r="HA333" s="108"/>
      <c r="HB333" s="108"/>
      <c r="HC333" s="108"/>
      <c r="HD333" s="108"/>
      <c r="HE333" s="108"/>
      <c r="HF333" s="108"/>
      <c r="HG333" s="108"/>
      <c r="HH333" s="108"/>
      <c r="HI333" s="108"/>
      <c r="HJ333" s="108"/>
      <c r="HK333" s="108"/>
      <c r="HL333" s="108"/>
      <c r="HM333" s="108"/>
      <c r="HN333" s="108"/>
      <c r="HO333" s="108"/>
      <c r="HP333" s="108"/>
      <c r="HQ333" s="108"/>
      <c r="HR333" s="108"/>
      <c r="HS333" s="108"/>
      <c r="HT333" s="108"/>
      <c r="HU333" s="108"/>
      <c r="HV333" s="108"/>
      <c r="HW333" s="108"/>
      <c r="HX333" s="108"/>
      <c r="HY333" s="108"/>
      <c r="HZ333" s="108"/>
      <c r="IA333" s="108"/>
      <c r="IB333" s="108"/>
      <c r="IC333" s="108"/>
      <c r="ID333" s="108"/>
      <c r="IE333" s="108"/>
      <c r="IF333" s="108"/>
      <c r="IG333" s="108"/>
      <c r="IH333" s="108"/>
      <c r="II333" s="108"/>
      <c r="IJ333" s="108"/>
      <c r="IK333" s="108"/>
      <c r="IL333" s="108"/>
      <c r="IM333" s="108"/>
      <c r="IN333" s="108"/>
      <c r="IO333" s="108"/>
      <c r="IP333" s="108"/>
      <c r="IQ333" s="108"/>
      <c r="IR333" s="108"/>
      <c r="IS333" s="108"/>
      <c r="IT333" s="108"/>
      <c r="IU333" s="108"/>
      <c r="IV333" s="108"/>
      <c r="IW333" s="108"/>
      <c r="IX333" s="108"/>
      <c r="IY333" s="108"/>
      <c r="IZ333" s="108"/>
      <c r="JA333" s="108"/>
      <c r="JB333" s="108"/>
      <c r="JC333" s="108"/>
      <c r="JD333" s="108"/>
      <c r="JE333" s="108"/>
      <c r="JF333" s="108"/>
      <c r="JG333" s="108"/>
      <c r="JH333" s="108"/>
      <c r="JI333" s="108"/>
      <c r="JJ333" s="108"/>
      <c r="JK333" s="108"/>
      <c r="JL333" s="108"/>
      <c r="JM333" s="108"/>
      <c r="JN333" s="108"/>
      <c r="JO333" s="108"/>
      <c r="JP333" s="108"/>
      <c r="JQ333" s="108"/>
      <c r="JR333" s="108"/>
      <c r="JS333" s="108"/>
      <c r="JT333" s="108"/>
      <c r="JU333" s="108"/>
      <c r="JV333" s="108"/>
      <c r="JW333" s="108"/>
      <c r="JX333" s="108"/>
      <c r="JY333" s="108"/>
      <c r="JZ333" s="108"/>
      <c r="KA333" s="108"/>
      <c r="KB333" s="108"/>
      <c r="KC333" s="108"/>
      <c r="KD333" s="108"/>
      <c r="KE333" s="108"/>
      <c r="KF333" s="108"/>
      <c r="KG333" s="108"/>
      <c r="KH333" s="108"/>
      <c r="KI333" s="108"/>
      <c r="KJ333" s="108"/>
      <c r="KK333" s="108"/>
      <c r="KL333" s="108"/>
      <c r="KM333" s="108"/>
      <c r="KN333" s="108"/>
      <c r="KO333" s="108"/>
      <c r="KP333" s="108"/>
      <c r="KQ333" s="108"/>
      <c r="KR333" s="108"/>
      <c r="KS333" s="108"/>
      <c r="KT333" s="108"/>
      <c r="KU333" s="108"/>
      <c r="KV333" s="108"/>
      <c r="KW333" s="108"/>
      <c r="KX333" s="108"/>
      <c r="KY333" s="108"/>
      <c r="KZ333" s="108"/>
      <c r="LA333" s="108"/>
      <c r="LB333" s="108"/>
      <c r="LC333" s="108"/>
      <c r="LD333" s="108"/>
      <c r="LE333" s="108"/>
      <c r="LF333" s="108"/>
      <c r="LG333" s="108"/>
      <c r="LH333" s="108"/>
      <c r="LI333" s="108"/>
      <c r="LJ333" s="108"/>
      <c r="LK333" s="108"/>
      <c r="LL333" s="108"/>
      <c r="LM333" s="108"/>
      <c r="LN333" s="108"/>
      <c r="LO333" s="108"/>
      <c r="LP333" s="108"/>
      <c r="LQ333" s="108"/>
      <c r="LR333" s="108"/>
      <c r="LS333" s="108"/>
      <c r="LT333" s="108"/>
      <c r="LU333" s="108"/>
      <c r="LV333" s="108"/>
      <c r="LW333" s="108"/>
      <c r="LX333" s="108"/>
      <c r="LY333" s="108"/>
      <c r="LZ333" s="108"/>
      <c r="MA333" s="108"/>
      <c r="MB333" s="108"/>
      <c r="MC333" s="108"/>
      <c r="MD333" s="108"/>
      <c r="ME333" s="108"/>
    </row>
    <row r="334" spans="1:343">
      <c r="A334" s="3"/>
      <c r="B334" s="438"/>
      <c r="C334" s="438"/>
      <c r="D334" s="438"/>
      <c r="E334" s="438"/>
      <c r="F334" s="438"/>
      <c r="G334" s="438"/>
      <c r="H334" s="438"/>
      <c r="I334" s="438"/>
      <c r="J334" s="438"/>
      <c r="K334" s="438"/>
      <c r="L334" s="438"/>
      <c r="M334" s="438"/>
      <c r="N334" s="438"/>
      <c r="O334" s="438"/>
      <c r="P334" s="438"/>
      <c r="Q334" s="438"/>
      <c r="R334" s="438"/>
      <c r="S334" s="438"/>
      <c r="T334" s="438"/>
      <c r="U334" s="438"/>
      <c r="V334" s="438"/>
      <c r="W334" s="438"/>
      <c r="X334" s="438"/>
      <c r="Y334" s="438"/>
      <c r="Z334" s="438"/>
      <c r="AA334" s="438"/>
      <c r="AB334" s="438"/>
      <c r="AC334" s="438"/>
      <c r="AD334" s="438"/>
      <c r="AE334" s="154"/>
      <c r="AF334" s="154"/>
      <c r="AG334" s="154"/>
      <c r="AH334" s="154"/>
      <c r="AI334" s="154"/>
      <c r="AJ334" s="108"/>
      <c r="AK334" s="154"/>
      <c r="AL334" s="108"/>
      <c r="AM334" s="108"/>
      <c r="AN334" s="108"/>
      <c r="AO334" s="108"/>
      <c r="AP334" s="108"/>
      <c r="AQ334" s="108"/>
      <c r="AR334" s="108"/>
      <c r="AS334" s="108"/>
      <c r="AT334" s="108"/>
      <c r="AU334" s="108"/>
      <c r="AV334" s="108"/>
      <c r="AW334" s="108"/>
      <c r="AX334" s="108"/>
      <c r="AY334" s="108"/>
      <c r="AZ334" s="108"/>
      <c r="BA334" s="108"/>
      <c r="BB334" s="108"/>
      <c r="BC334" s="108"/>
      <c r="BD334" s="108"/>
      <c r="BE334" s="108"/>
      <c r="BF334" s="108"/>
      <c r="BG334" s="108"/>
      <c r="BH334" s="108"/>
      <c r="BI334" s="108"/>
      <c r="BJ334" s="108"/>
      <c r="BK334" s="108"/>
      <c r="BL334" s="108"/>
      <c r="BM334" s="108"/>
      <c r="BN334" s="108"/>
      <c r="BO334" s="108"/>
      <c r="BP334" s="108"/>
      <c r="BQ334" s="108"/>
      <c r="BR334" s="108"/>
      <c r="BS334" s="108"/>
      <c r="BT334" s="108"/>
      <c r="BU334" s="108"/>
      <c r="BV334" s="108"/>
      <c r="BW334" s="108"/>
      <c r="BX334" s="108"/>
      <c r="BY334" s="108"/>
      <c r="BZ334" s="108"/>
      <c r="CA334" s="108"/>
      <c r="CB334" s="108"/>
      <c r="CC334" s="108"/>
      <c r="CD334" s="108"/>
      <c r="CE334" s="108"/>
      <c r="CF334" s="108"/>
      <c r="CG334" s="108"/>
      <c r="CH334" s="108"/>
      <c r="CI334" s="108"/>
      <c r="CJ334" s="108"/>
      <c r="CK334" s="108"/>
      <c r="CL334" s="108"/>
      <c r="CM334" s="108"/>
      <c r="CN334" s="108"/>
      <c r="CO334" s="108"/>
      <c r="CP334" s="108"/>
      <c r="CQ334" s="108"/>
      <c r="CR334" s="108"/>
      <c r="CS334" s="108"/>
      <c r="CT334" s="108"/>
      <c r="CU334" s="108"/>
      <c r="CV334" s="108"/>
      <c r="CW334" s="108"/>
      <c r="CX334" s="108"/>
      <c r="CY334" s="108"/>
      <c r="CZ334" s="108"/>
      <c r="DA334" s="108"/>
      <c r="DB334" s="108"/>
      <c r="DC334" s="108"/>
      <c r="DD334" s="108"/>
      <c r="DE334" s="108"/>
      <c r="DF334" s="108"/>
      <c r="DG334" s="108"/>
      <c r="DH334" s="108"/>
      <c r="DI334" s="108"/>
      <c r="DJ334" s="108"/>
      <c r="DK334" s="108"/>
      <c r="DL334" s="108"/>
      <c r="DM334" s="108"/>
      <c r="DN334" s="108"/>
      <c r="DO334" s="108"/>
      <c r="DP334" s="108"/>
      <c r="DQ334" s="108"/>
      <c r="DR334" s="108"/>
      <c r="DS334" s="108"/>
      <c r="DT334" s="108"/>
      <c r="DU334" s="108"/>
      <c r="DV334" s="108"/>
      <c r="DW334" s="108"/>
      <c r="DX334" s="108"/>
      <c r="DY334" s="108"/>
      <c r="DZ334" s="108"/>
      <c r="EA334" s="108"/>
      <c r="EB334" s="108"/>
      <c r="EC334" s="108"/>
      <c r="ED334" s="108"/>
      <c r="EE334" s="108"/>
      <c r="EF334" s="108"/>
      <c r="EG334" s="108"/>
      <c r="EH334" s="108"/>
      <c r="EI334" s="108"/>
      <c r="EJ334" s="108"/>
      <c r="EK334" s="108"/>
      <c r="EL334" s="108"/>
      <c r="EM334" s="108"/>
      <c r="EN334" s="108"/>
      <c r="EO334" s="108"/>
      <c r="EP334" s="108"/>
      <c r="EQ334" s="108"/>
      <c r="ER334" s="108"/>
      <c r="ES334" s="108"/>
      <c r="ET334" s="108"/>
      <c r="EU334" s="108"/>
      <c r="EV334" s="108"/>
      <c r="EW334" s="108"/>
      <c r="EX334" s="108"/>
      <c r="EY334" s="108"/>
      <c r="EZ334" s="108"/>
      <c r="FA334" s="108"/>
      <c r="FB334" s="108"/>
      <c r="FC334" s="108"/>
      <c r="FD334" s="108"/>
      <c r="FE334" s="108"/>
      <c r="FF334" s="108"/>
      <c r="FG334" s="108"/>
      <c r="FH334" s="108"/>
      <c r="FI334" s="108"/>
      <c r="FJ334" s="108"/>
      <c r="FK334" s="108"/>
      <c r="FL334" s="108"/>
      <c r="FM334" s="108"/>
      <c r="FN334" s="108"/>
      <c r="FO334" s="108"/>
      <c r="FP334" s="108"/>
      <c r="FQ334" s="108"/>
      <c r="FR334" s="108"/>
      <c r="FS334" s="108"/>
      <c r="FT334" s="108"/>
      <c r="FU334" s="108"/>
      <c r="FV334" s="108"/>
      <c r="FW334" s="108"/>
      <c r="FX334" s="108"/>
      <c r="FY334" s="108"/>
      <c r="FZ334" s="108"/>
      <c r="GA334" s="108"/>
      <c r="GB334" s="108"/>
      <c r="GC334" s="108"/>
      <c r="GD334" s="108"/>
      <c r="GE334" s="108"/>
      <c r="GF334" s="108"/>
      <c r="GG334" s="108"/>
      <c r="GH334" s="108"/>
      <c r="GI334" s="108"/>
      <c r="GJ334" s="108"/>
      <c r="GK334" s="108"/>
      <c r="GL334" s="108"/>
      <c r="GM334" s="108"/>
      <c r="GN334" s="108"/>
      <c r="GO334" s="108"/>
      <c r="GP334" s="108"/>
      <c r="GQ334" s="108"/>
      <c r="GR334" s="108"/>
      <c r="GS334" s="108"/>
      <c r="GT334" s="108"/>
      <c r="GU334" s="108"/>
      <c r="GV334" s="108"/>
      <c r="GW334" s="108"/>
      <c r="GX334" s="108"/>
      <c r="GY334" s="108"/>
      <c r="GZ334" s="108"/>
      <c r="HA334" s="108"/>
      <c r="HB334" s="108"/>
      <c r="HC334" s="108"/>
      <c r="HD334" s="108"/>
      <c r="HE334" s="108"/>
      <c r="HF334" s="108"/>
      <c r="HG334" s="108"/>
      <c r="HH334" s="108"/>
      <c r="HI334" s="108"/>
      <c r="HJ334" s="108"/>
      <c r="HK334" s="108"/>
      <c r="HL334" s="108"/>
      <c r="HM334" s="108"/>
      <c r="HN334" s="108"/>
      <c r="HO334" s="108"/>
      <c r="HP334" s="108"/>
      <c r="HQ334" s="108"/>
      <c r="HR334" s="108"/>
      <c r="HS334" s="108"/>
      <c r="HT334" s="108"/>
      <c r="HU334" s="108"/>
      <c r="HV334" s="108"/>
      <c r="HW334" s="108"/>
      <c r="HX334" s="108"/>
      <c r="HY334" s="108"/>
      <c r="HZ334" s="108"/>
      <c r="IA334" s="108"/>
      <c r="IB334" s="108"/>
      <c r="IC334" s="108"/>
      <c r="ID334" s="108"/>
      <c r="IE334" s="108"/>
      <c r="IF334" s="108"/>
      <c r="IG334" s="108"/>
      <c r="IH334" s="108"/>
      <c r="II334" s="108"/>
      <c r="IJ334" s="108"/>
      <c r="IK334" s="108"/>
      <c r="IL334" s="108"/>
      <c r="IM334" s="108"/>
      <c r="IN334" s="108"/>
      <c r="IO334" s="108"/>
      <c r="IP334" s="108"/>
      <c r="IQ334" s="108"/>
      <c r="IR334" s="108"/>
      <c r="IS334" s="108"/>
      <c r="IT334" s="108"/>
      <c r="IU334" s="108"/>
      <c r="IV334" s="108"/>
      <c r="IW334" s="108"/>
      <c r="IX334" s="108"/>
      <c r="IY334" s="108"/>
      <c r="IZ334" s="108"/>
      <c r="JA334" s="108"/>
      <c r="JB334" s="108"/>
      <c r="JC334" s="108"/>
      <c r="JD334" s="108"/>
      <c r="JE334" s="108"/>
      <c r="JF334" s="108"/>
      <c r="JG334" s="108"/>
      <c r="JH334" s="108"/>
      <c r="JI334" s="108"/>
      <c r="JJ334" s="108"/>
      <c r="JK334" s="108"/>
      <c r="JL334" s="108"/>
      <c r="JM334" s="108"/>
      <c r="JN334" s="108"/>
      <c r="JO334" s="108"/>
      <c r="JP334" s="108"/>
      <c r="JQ334" s="108"/>
      <c r="JR334" s="108"/>
      <c r="JS334" s="108"/>
      <c r="JT334" s="108"/>
      <c r="JU334" s="108"/>
      <c r="JV334" s="108"/>
      <c r="JW334" s="108"/>
      <c r="JX334" s="108"/>
      <c r="JY334" s="108"/>
      <c r="JZ334" s="108"/>
      <c r="KA334" s="108"/>
      <c r="KB334" s="108"/>
      <c r="KC334" s="108"/>
      <c r="KD334" s="108"/>
      <c r="KE334" s="108"/>
      <c r="KF334" s="108"/>
      <c r="KG334" s="108"/>
      <c r="KH334" s="108"/>
      <c r="KI334" s="108"/>
      <c r="KJ334" s="108"/>
      <c r="KK334" s="108"/>
      <c r="KL334" s="108"/>
      <c r="KM334" s="108"/>
      <c r="KN334" s="108"/>
      <c r="KO334" s="108"/>
      <c r="KP334" s="108"/>
      <c r="KQ334" s="108"/>
      <c r="KR334" s="108"/>
      <c r="KS334" s="108"/>
      <c r="KT334" s="108"/>
      <c r="KU334" s="108"/>
      <c r="KV334" s="108"/>
      <c r="KW334" s="108"/>
      <c r="KX334" s="108"/>
      <c r="KY334" s="108"/>
      <c r="KZ334" s="108"/>
      <c r="LA334" s="108"/>
      <c r="LB334" s="108"/>
      <c r="LC334" s="108"/>
      <c r="LD334" s="108"/>
      <c r="LE334" s="108"/>
      <c r="LF334" s="108"/>
      <c r="LG334" s="108"/>
      <c r="LH334" s="108"/>
      <c r="LI334" s="108"/>
      <c r="LJ334" s="108"/>
      <c r="LK334" s="108"/>
      <c r="LL334" s="108"/>
      <c r="LM334" s="108"/>
      <c r="LN334" s="108"/>
      <c r="LO334" s="108"/>
      <c r="LP334" s="108"/>
      <c r="LQ334" s="108"/>
      <c r="LR334" s="108"/>
      <c r="LS334" s="108"/>
      <c r="LT334" s="108"/>
      <c r="LU334" s="108"/>
      <c r="LV334" s="108"/>
      <c r="LW334" s="108"/>
      <c r="LX334" s="108"/>
      <c r="LY334" s="108"/>
      <c r="LZ334" s="108"/>
      <c r="MA334" s="108"/>
      <c r="MB334" s="108"/>
      <c r="MC334" s="108"/>
      <c r="MD334" s="108"/>
      <c r="ME334" s="108"/>
    </row>
    <row r="335" spans="1:343">
      <c r="A335" s="3"/>
      <c r="B335" s="438"/>
      <c r="C335" s="438"/>
      <c r="D335" s="438"/>
      <c r="E335" s="438"/>
      <c r="F335" s="438"/>
      <c r="G335" s="438"/>
      <c r="H335" s="438"/>
      <c r="I335" s="438"/>
      <c r="J335" s="438"/>
      <c r="K335" s="438"/>
      <c r="L335" s="438"/>
      <c r="M335" s="438"/>
      <c r="N335" s="438"/>
      <c r="O335" s="438"/>
      <c r="P335" s="438"/>
      <c r="Q335" s="438"/>
      <c r="R335" s="438"/>
      <c r="S335" s="438"/>
      <c r="T335" s="438"/>
      <c r="U335" s="438"/>
      <c r="V335" s="438"/>
      <c r="W335" s="438"/>
      <c r="X335" s="438"/>
      <c r="Y335" s="438"/>
      <c r="Z335" s="438"/>
      <c r="AA335" s="438"/>
      <c r="AB335" s="438"/>
      <c r="AC335" s="438"/>
      <c r="AD335" s="438"/>
      <c r="AE335" s="154"/>
      <c r="AF335" s="154"/>
      <c r="AG335" s="154"/>
      <c r="AH335" s="154"/>
      <c r="AI335" s="154"/>
      <c r="AJ335" s="108"/>
      <c r="AK335" s="154"/>
      <c r="AL335" s="108"/>
      <c r="AM335" s="108"/>
      <c r="AN335" s="108"/>
      <c r="AO335" s="108"/>
      <c r="AP335" s="108"/>
      <c r="AQ335" s="108"/>
      <c r="AR335" s="108"/>
      <c r="AS335" s="108"/>
      <c r="AT335" s="108"/>
      <c r="AU335" s="108"/>
      <c r="AV335" s="108"/>
      <c r="AW335" s="108"/>
      <c r="AX335" s="108"/>
      <c r="AY335" s="108"/>
      <c r="AZ335" s="108"/>
      <c r="BA335" s="108"/>
      <c r="BB335" s="108"/>
      <c r="BC335" s="108"/>
      <c r="BD335" s="108"/>
      <c r="BE335" s="108"/>
      <c r="BF335" s="108"/>
      <c r="BG335" s="108"/>
      <c r="BH335" s="108"/>
      <c r="BI335" s="108"/>
      <c r="BJ335" s="108"/>
      <c r="BK335" s="108"/>
      <c r="BL335" s="108"/>
      <c r="BM335" s="108"/>
      <c r="BN335" s="108"/>
      <c r="BO335" s="108"/>
      <c r="BP335" s="108"/>
      <c r="BQ335" s="108"/>
      <c r="BR335" s="108"/>
      <c r="BS335" s="108"/>
      <c r="BT335" s="108"/>
      <c r="BU335" s="108"/>
      <c r="BV335" s="108"/>
      <c r="BW335" s="108"/>
      <c r="BX335" s="108"/>
      <c r="BY335" s="108"/>
      <c r="BZ335" s="108"/>
      <c r="CA335" s="108"/>
      <c r="CB335" s="108"/>
      <c r="CC335" s="108"/>
      <c r="CD335" s="108"/>
      <c r="CE335" s="108"/>
      <c r="CF335" s="108"/>
      <c r="CG335" s="108"/>
      <c r="CH335" s="108"/>
      <c r="CI335" s="108"/>
      <c r="CJ335" s="108"/>
      <c r="CK335" s="108"/>
      <c r="CL335" s="108"/>
      <c r="CM335" s="108"/>
      <c r="CN335" s="108"/>
      <c r="CO335" s="108"/>
      <c r="CP335" s="108"/>
      <c r="CQ335" s="108"/>
      <c r="CR335" s="108"/>
      <c r="CS335" s="108"/>
      <c r="CT335" s="108"/>
      <c r="CU335" s="108"/>
      <c r="CV335" s="108"/>
      <c r="CW335" s="108"/>
      <c r="CX335" s="108"/>
      <c r="CY335" s="108"/>
      <c r="CZ335" s="108"/>
      <c r="DA335" s="108"/>
      <c r="DB335" s="108"/>
      <c r="DC335" s="108"/>
      <c r="DD335" s="108"/>
      <c r="DE335" s="108"/>
      <c r="DF335" s="108"/>
      <c r="DG335" s="108"/>
      <c r="DH335" s="108"/>
      <c r="DI335" s="108"/>
      <c r="DJ335" s="108"/>
      <c r="DK335" s="108"/>
      <c r="DL335" s="108"/>
      <c r="DM335" s="108"/>
      <c r="DN335" s="108"/>
      <c r="DO335" s="108"/>
      <c r="DP335" s="108"/>
      <c r="DQ335" s="108"/>
      <c r="DR335" s="108"/>
      <c r="DS335" s="108"/>
      <c r="DT335" s="108"/>
      <c r="DU335" s="108"/>
      <c r="DV335" s="108"/>
      <c r="DW335" s="108"/>
      <c r="DX335" s="108"/>
      <c r="DY335" s="108"/>
      <c r="DZ335" s="108"/>
      <c r="EA335" s="108"/>
      <c r="EB335" s="108"/>
      <c r="EC335" s="108"/>
      <c r="ED335" s="108"/>
      <c r="EE335" s="108"/>
      <c r="EF335" s="108"/>
      <c r="EG335" s="108"/>
      <c r="EH335" s="108"/>
      <c r="EI335" s="108"/>
      <c r="EJ335" s="108"/>
      <c r="EK335" s="108"/>
      <c r="EL335" s="108"/>
      <c r="EM335" s="108"/>
      <c r="EN335" s="108"/>
      <c r="EO335" s="108"/>
      <c r="EP335" s="108"/>
      <c r="EQ335" s="108"/>
      <c r="ER335" s="108"/>
      <c r="ES335" s="108"/>
      <c r="ET335" s="108"/>
      <c r="EU335" s="108"/>
      <c r="EV335" s="108"/>
      <c r="EW335" s="108"/>
      <c r="EX335" s="108"/>
      <c r="EY335" s="108"/>
      <c r="EZ335" s="108"/>
      <c r="FA335" s="108"/>
      <c r="FB335" s="108"/>
      <c r="FC335" s="108"/>
      <c r="FD335" s="108"/>
      <c r="FE335" s="108"/>
      <c r="FF335" s="108"/>
      <c r="FG335" s="108"/>
      <c r="FH335" s="108"/>
      <c r="FI335" s="108"/>
      <c r="FJ335" s="108"/>
      <c r="FK335" s="108"/>
      <c r="FL335" s="108"/>
      <c r="FM335" s="108"/>
      <c r="FN335" s="108"/>
      <c r="FO335" s="108"/>
      <c r="FP335" s="108"/>
      <c r="FQ335" s="108"/>
      <c r="FR335" s="108"/>
      <c r="FS335" s="108"/>
      <c r="FT335" s="108"/>
      <c r="FU335" s="108"/>
      <c r="FV335" s="108"/>
      <c r="FW335" s="108"/>
      <c r="FX335" s="108"/>
      <c r="FY335" s="108"/>
      <c r="FZ335" s="108"/>
      <c r="GA335" s="108"/>
      <c r="GB335" s="108"/>
      <c r="GC335" s="108"/>
      <c r="GD335" s="108"/>
      <c r="GE335" s="108"/>
      <c r="GF335" s="108"/>
      <c r="GG335" s="108"/>
      <c r="GH335" s="108"/>
      <c r="GI335" s="108"/>
      <c r="GJ335" s="108"/>
      <c r="GK335" s="108"/>
      <c r="GL335" s="108"/>
      <c r="GM335" s="108"/>
      <c r="GN335" s="108"/>
      <c r="GO335" s="108"/>
      <c r="GP335" s="108"/>
      <c r="GQ335" s="108"/>
      <c r="GR335" s="108"/>
      <c r="GS335" s="108"/>
      <c r="GT335" s="108"/>
      <c r="GU335" s="108"/>
      <c r="GV335" s="108"/>
      <c r="GW335" s="108"/>
      <c r="GX335" s="108"/>
      <c r="GY335" s="108"/>
      <c r="GZ335" s="108"/>
      <c r="HA335" s="108"/>
      <c r="HB335" s="108"/>
      <c r="HC335" s="108"/>
      <c r="HD335" s="108"/>
      <c r="HE335" s="108"/>
      <c r="HF335" s="108"/>
      <c r="HG335" s="108"/>
      <c r="HH335" s="108"/>
      <c r="HI335" s="108"/>
      <c r="HJ335" s="108"/>
      <c r="HK335" s="108"/>
      <c r="HL335" s="108"/>
      <c r="HM335" s="108"/>
      <c r="HN335" s="108"/>
      <c r="HO335" s="108"/>
      <c r="HP335" s="108"/>
      <c r="HQ335" s="108"/>
      <c r="HR335" s="108"/>
      <c r="HS335" s="108"/>
      <c r="HT335" s="108"/>
      <c r="HU335" s="108"/>
      <c r="HV335" s="108"/>
      <c r="HW335" s="108"/>
      <c r="HX335" s="108"/>
      <c r="HY335" s="108"/>
      <c r="HZ335" s="108"/>
      <c r="IA335" s="108"/>
      <c r="IB335" s="108"/>
      <c r="IC335" s="108"/>
      <c r="ID335" s="108"/>
      <c r="IE335" s="108"/>
      <c r="IF335" s="108"/>
      <c r="IG335" s="108"/>
      <c r="IH335" s="108"/>
      <c r="II335" s="108"/>
      <c r="IJ335" s="108"/>
      <c r="IK335" s="108"/>
      <c r="IL335" s="108"/>
      <c r="IM335" s="108"/>
      <c r="IN335" s="108"/>
      <c r="IO335" s="108"/>
      <c r="IP335" s="108"/>
      <c r="IQ335" s="108"/>
      <c r="IR335" s="108"/>
      <c r="IS335" s="108"/>
      <c r="IT335" s="108"/>
      <c r="IU335" s="108"/>
      <c r="IV335" s="108"/>
      <c r="IW335" s="108"/>
      <c r="IX335" s="108"/>
      <c r="IY335" s="108"/>
      <c r="IZ335" s="108"/>
      <c r="JA335" s="108"/>
      <c r="JB335" s="108"/>
      <c r="JC335" s="108"/>
      <c r="JD335" s="108"/>
      <c r="JE335" s="108"/>
      <c r="JF335" s="108"/>
      <c r="JG335" s="108"/>
      <c r="JH335" s="108"/>
      <c r="JI335" s="108"/>
      <c r="JJ335" s="108"/>
      <c r="JK335" s="108"/>
      <c r="JL335" s="108"/>
      <c r="JM335" s="108"/>
      <c r="JN335" s="108"/>
      <c r="JO335" s="108"/>
      <c r="JP335" s="108"/>
      <c r="JQ335" s="108"/>
      <c r="JR335" s="108"/>
      <c r="JS335" s="108"/>
      <c r="JT335" s="108"/>
      <c r="JU335" s="108"/>
      <c r="JV335" s="108"/>
      <c r="JW335" s="108"/>
      <c r="JX335" s="108"/>
      <c r="JY335" s="108"/>
      <c r="JZ335" s="108"/>
      <c r="KA335" s="108"/>
      <c r="KB335" s="108"/>
      <c r="KC335" s="108"/>
      <c r="KD335" s="108"/>
      <c r="KE335" s="108"/>
      <c r="KF335" s="108"/>
      <c r="KG335" s="108"/>
      <c r="KH335" s="108"/>
      <c r="KI335" s="108"/>
      <c r="KJ335" s="108"/>
      <c r="KK335" s="108"/>
      <c r="KL335" s="108"/>
      <c r="KM335" s="108"/>
      <c r="KN335" s="108"/>
      <c r="KO335" s="108"/>
      <c r="KP335" s="108"/>
      <c r="KQ335" s="108"/>
      <c r="KR335" s="108"/>
      <c r="KS335" s="108"/>
      <c r="KT335" s="108"/>
      <c r="KU335" s="108"/>
      <c r="KV335" s="108"/>
      <c r="KW335" s="108"/>
      <c r="KX335" s="108"/>
      <c r="KY335" s="108"/>
      <c r="KZ335" s="108"/>
      <c r="LA335" s="108"/>
      <c r="LB335" s="108"/>
      <c r="LC335" s="108"/>
      <c r="LD335" s="108"/>
      <c r="LE335" s="108"/>
      <c r="LF335" s="108"/>
      <c r="LG335" s="108"/>
      <c r="LH335" s="108"/>
      <c r="LI335" s="108"/>
      <c r="LJ335" s="108"/>
      <c r="LK335" s="108"/>
      <c r="LL335" s="108"/>
      <c r="LM335" s="108"/>
      <c r="LN335" s="108"/>
      <c r="LO335" s="108"/>
      <c r="LP335" s="108"/>
      <c r="LQ335" s="108"/>
      <c r="LR335" s="108"/>
      <c r="LS335" s="108"/>
      <c r="LT335" s="108"/>
      <c r="LU335" s="108"/>
      <c r="LV335" s="108"/>
      <c r="LW335" s="108"/>
      <c r="LX335" s="108"/>
      <c r="LY335" s="108"/>
      <c r="LZ335" s="108"/>
      <c r="MA335" s="108"/>
      <c r="MB335" s="108"/>
      <c r="MC335" s="108"/>
      <c r="MD335" s="108"/>
      <c r="ME335" s="108"/>
    </row>
    <row r="336" spans="1:343">
      <c r="A336" s="3"/>
      <c r="B336" s="438"/>
      <c r="C336" s="438"/>
      <c r="D336" s="438"/>
      <c r="E336" s="438"/>
      <c r="F336" s="438"/>
      <c r="G336" s="438"/>
      <c r="H336" s="438"/>
      <c r="I336" s="438"/>
      <c r="J336" s="438"/>
      <c r="K336" s="438"/>
      <c r="L336" s="438"/>
      <c r="M336" s="438"/>
      <c r="N336" s="438"/>
      <c r="O336" s="438"/>
      <c r="P336" s="438"/>
      <c r="Q336" s="438"/>
      <c r="R336" s="438"/>
      <c r="S336" s="438"/>
      <c r="T336" s="438"/>
      <c r="U336" s="438"/>
      <c r="V336" s="438"/>
      <c r="W336" s="438"/>
      <c r="X336" s="438"/>
      <c r="Y336" s="438"/>
      <c r="Z336" s="438"/>
      <c r="AA336" s="438"/>
      <c r="AB336" s="438"/>
      <c r="AC336" s="438"/>
      <c r="AD336" s="438"/>
      <c r="AE336" s="154"/>
      <c r="AF336" s="154"/>
      <c r="AG336" s="154"/>
      <c r="AH336" s="154"/>
      <c r="AI336" s="154"/>
      <c r="AJ336" s="108"/>
      <c r="AK336" s="154"/>
      <c r="AL336" s="108"/>
      <c r="AM336" s="108"/>
      <c r="AN336" s="108"/>
      <c r="AO336" s="108"/>
      <c r="AP336" s="108"/>
      <c r="AQ336" s="108"/>
      <c r="AR336" s="108"/>
      <c r="AS336" s="108"/>
      <c r="AT336" s="108"/>
      <c r="AU336" s="108"/>
      <c r="AV336" s="108"/>
      <c r="AW336" s="108"/>
      <c r="AX336" s="108"/>
      <c r="AY336" s="108"/>
      <c r="AZ336" s="108"/>
      <c r="BA336" s="108"/>
      <c r="BB336" s="108"/>
      <c r="BC336" s="108"/>
      <c r="BD336" s="108"/>
      <c r="BE336" s="108"/>
      <c r="BF336" s="108"/>
      <c r="BG336" s="108"/>
      <c r="BH336" s="108"/>
      <c r="BI336" s="108"/>
      <c r="BJ336" s="108"/>
      <c r="BK336" s="108"/>
      <c r="BL336" s="108"/>
      <c r="BM336" s="108"/>
      <c r="BN336" s="108"/>
      <c r="BO336" s="108"/>
      <c r="BP336" s="108"/>
      <c r="BQ336" s="108"/>
      <c r="BR336" s="108"/>
      <c r="BS336" s="108"/>
      <c r="BT336" s="108"/>
      <c r="BU336" s="108"/>
      <c r="BV336" s="108"/>
      <c r="BW336" s="108"/>
      <c r="BX336" s="108"/>
      <c r="BY336" s="108"/>
      <c r="BZ336" s="108"/>
      <c r="CA336" s="108"/>
      <c r="CB336" s="108"/>
      <c r="CC336" s="108"/>
      <c r="CD336" s="108"/>
      <c r="CE336" s="108"/>
      <c r="CF336" s="108"/>
      <c r="CG336" s="108"/>
      <c r="CH336" s="108"/>
      <c r="CI336" s="108"/>
      <c r="CJ336" s="108"/>
      <c r="CK336" s="108"/>
      <c r="CL336" s="108"/>
      <c r="CM336" s="108"/>
      <c r="CN336" s="108"/>
      <c r="CO336" s="108"/>
      <c r="CP336" s="108"/>
      <c r="CQ336" s="108"/>
      <c r="CR336" s="108"/>
      <c r="CS336" s="108"/>
      <c r="CT336" s="108"/>
      <c r="CU336" s="108"/>
      <c r="CV336" s="108"/>
      <c r="CW336" s="108"/>
      <c r="CX336" s="108"/>
      <c r="CY336" s="108"/>
      <c r="CZ336" s="108"/>
      <c r="DA336" s="108"/>
      <c r="DB336" s="108"/>
      <c r="DC336" s="108"/>
      <c r="DD336" s="108"/>
      <c r="DE336" s="108"/>
      <c r="DF336" s="108"/>
      <c r="DG336" s="108"/>
      <c r="DH336" s="108"/>
      <c r="DI336" s="108"/>
      <c r="DJ336" s="108"/>
      <c r="DK336" s="108"/>
      <c r="DL336" s="108"/>
      <c r="DM336" s="108"/>
      <c r="DN336" s="108"/>
      <c r="DO336" s="108"/>
      <c r="DP336" s="108"/>
      <c r="DQ336" s="108"/>
      <c r="DR336" s="108"/>
      <c r="DS336" s="108"/>
      <c r="DT336" s="108"/>
      <c r="DU336" s="108"/>
      <c r="DV336" s="108"/>
      <c r="DW336" s="108"/>
      <c r="DX336" s="108"/>
      <c r="DY336" s="108"/>
      <c r="DZ336" s="108"/>
      <c r="EA336" s="108"/>
      <c r="EB336" s="108"/>
      <c r="EC336" s="108"/>
      <c r="ED336" s="108"/>
      <c r="EE336" s="108"/>
      <c r="EF336" s="108"/>
      <c r="EG336" s="108"/>
      <c r="EH336" s="108"/>
      <c r="EI336" s="108"/>
      <c r="EJ336" s="108"/>
      <c r="EK336" s="108"/>
      <c r="EL336" s="108"/>
      <c r="EM336" s="108"/>
      <c r="EN336" s="108"/>
      <c r="EO336" s="108"/>
      <c r="EP336" s="108"/>
      <c r="EQ336" s="108"/>
      <c r="ER336" s="108"/>
      <c r="ES336" s="108"/>
      <c r="ET336" s="108"/>
      <c r="EU336" s="108"/>
      <c r="EV336" s="108"/>
      <c r="EW336" s="108"/>
      <c r="EX336" s="108"/>
      <c r="EY336" s="108"/>
      <c r="EZ336" s="108"/>
      <c r="FA336" s="108"/>
      <c r="FB336" s="108"/>
      <c r="FC336" s="108"/>
      <c r="FD336" s="108"/>
      <c r="FE336" s="108"/>
      <c r="FF336" s="108"/>
      <c r="FG336" s="108"/>
      <c r="FH336" s="108"/>
      <c r="FI336" s="108"/>
      <c r="FJ336" s="108"/>
      <c r="FK336" s="108"/>
      <c r="FL336" s="108"/>
      <c r="FM336" s="108"/>
      <c r="FN336" s="108"/>
      <c r="FO336" s="108"/>
      <c r="FP336" s="108"/>
      <c r="FQ336" s="108"/>
      <c r="FR336" s="108"/>
      <c r="FS336" s="108"/>
      <c r="FT336" s="108"/>
      <c r="FU336" s="108"/>
      <c r="FV336" s="108"/>
      <c r="FW336" s="108"/>
      <c r="FX336" s="108"/>
      <c r="FY336" s="108"/>
      <c r="FZ336" s="108"/>
      <c r="GA336" s="108"/>
      <c r="GB336" s="108"/>
      <c r="GC336" s="108"/>
      <c r="GD336" s="108"/>
      <c r="GE336" s="108"/>
      <c r="GF336" s="108"/>
      <c r="GG336" s="108"/>
      <c r="GH336" s="108"/>
      <c r="GI336" s="108"/>
      <c r="GJ336" s="108"/>
      <c r="GK336" s="108"/>
      <c r="GL336" s="108"/>
      <c r="GM336" s="108"/>
      <c r="GN336" s="108"/>
      <c r="GO336" s="108"/>
      <c r="GP336" s="108"/>
      <c r="GQ336" s="108"/>
      <c r="GR336" s="108"/>
      <c r="GS336" s="108"/>
      <c r="GT336" s="108"/>
      <c r="GU336" s="108"/>
      <c r="GV336" s="108"/>
      <c r="GW336" s="108"/>
      <c r="GX336" s="108"/>
      <c r="GY336" s="108"/>
      <c r="GZ336" s="108"/>
      <c r="HA336" s="108"/>
      <c r="HB336" s="108"/>
      <c r="HC336" s="108"/>
      <c r="HD336" s="108"/>
      <c r="HE336" s="108"/>
      <c r="HF336" s="108"/>
      <c r="HG336" s="108"/>
      <c r="HH336" s="108"/>
      <c r="HI336" s="108"/>
      <c r="HJ336" s="108"/>
      <c r="HK336" s="108"/>
      <c r="HL336" s="108"/>
      <c r="HM336" s="108"/>
      <c r="HN336" s="108"/>
      <c r="HO336" s="108"/>
      <c r="HP336" s="108"/>
      <c r="HQ336" s="108"/>
      <c r="HR336" s="108"/>
      <c r="HS336" s="108"/>
      <c r="HT336" s="108"/>
      <c r="HU336" s="108"/>
      <c r="HV336" s="108"/>
      <c r="HW336" s="108"/>
      <c r="HX336" s="108"/>
      <c r="HY336" s="108"/>
      <c r="HZ336" s="108"/>
      <c r="IA336" s="108"/>
      <c r="IB336" s="108"/>
      <c r="IC336" s="108"/>
      <c r="ID336" s="108"/>
      <c r="IE336" s="108"/>
      <c r="IF336" s="108"/>
      <c r="IG336" s="108"/>
      <c r="IH336" s="108"/>
      <c r="II336" s="108"/>
      <c r="IJ336" s="108"/>
      <c r="IK336" s="108"/>
      <c r="IL336" s="108"/>
      <c r="IM336" s="108"/>
      <c r="IN336" s="108"/>
      <c r="IO336" s="108"/>
      <c r="IP336" s="108"/>
      <c r="IQ336" s="108"/>
      <c r="IR336" s="108"/>
      <c r="IS336" s="108"/>
      <c r="IT336" s="108"/>
      <c r="IU336" s="108"/>
      <c r="IV336" s="108"/>
      <c r="IW336" s="108"/>
      <c r="IX336" s="108"/>
      <c r="IY336" s="108"/>
      <c r="IZ336" s="108"/>
      <c r="JA336" s="108"/>
      <c r="JB336" s="108"/>
      <c r="JC336" s="108"/>
      <c r="JD336" s="108"/>
      <c r="JE336" s="108"/>
      <c r="JF336" s="108"/>
      <c r="JG336" s="108"/>
      <c r="JH336" s="108"/>
      <c r="JI336" s="108"/>
      <c r="JJ336" s="108"/>
      <c r="JK336" s="108"/>
      <c r="JL336" s="108"/>
      <c r="JM336" s="108"/>
      <c r="JN336" s="108"/>
      <c r="JO336" s="108"/>
      <c r="JP336" s="108"/>
      <c r="JQ336" s="108"/>
      <c r="JR336" s="108"/>
      <c r="JS336" s="108"/>
      <c r="JT336" s="108"/>
      <c r="JU336" s="108"/>
      <c r="JV336" s="108"/>
      <c r="JW336" s="108"/>
      <c r="JX336" s="108"/>
      <c r="JY336" s="108"/>
      <c r="JZ336" s="108"/>
      <c r="KA336" s="108"/>
      <c r="KB336" s="108"/>
      <c r="KC336" s="108"/>
      <c r="KD336" s="108"/>
      <c r="KE336" s="108"/>
      <c r="KF336" s="108"/>
      <c r="KG336" s="108"/>
      <c r="KH336" s="108"/>
      <c r="KI336" s="108"/>
      <c r="KJ336" s="108"/>
      <c r="KK336" s="108"/>
      <c r="KL336" s="108"/>
      <c r="KM336" s="108"/>
      <c r="KN336" s="108"/>
      <c r="KO336" s="108"/>
      <c r="KP336" s="108"/>
      <c r="KQ336" s="108"/>
      <c r="KR336" s="108"/>
      <c r="KS336" s="108"/>
      <c r="KT336" s="108"/>
      <c r="KU336" s="108"/>
      <c r="KV336" s="108"/>
      <c r="KW336" s="108"/>
      <c r="KX336" s="108"/>
      <c r="KY336" s="108"/>
      <c r="KZ336" s="108"/>
      <c r="LA336" s="108"/>
      <c r="LB336" s="108"/>
      <c r="LC336" s="108"/>
      <c r="LD336" s="108"/>
      <c r="LE336" s="108"/>
      <c r="LF336" s="108"/>
      <c r="LG336" s="108"/>
      <c r="LH336" s="108"/>
      <c r="LI336" s="108"/>
      <c r="LJ336" s="108"/>
      <c r="LK336" s="108"/>
      <c r="LL336" s="108"/>
      <c r="LM336" s="108"/>
      <c r="LN336" s="108"/>
      <c r="LO336" s="108"/>
      <c r="LP336" s="108"/>
      <c r="LQ336" s="108"/>
      <c r="LR336" s="108"/>
      <c r="LS336" s="108"/>
      <c r="LT336" s="108"/>
      <c r="LU336" s="108"/>
      <c r="LV336" s="108"/>
      <c r="LW336" s="108"/>
      <c r="LX336" s="108"/>
      <c r="LY336" s="108"/>
      <c r="LZ336" s="108"/>
      <c r="MA336" s="108"/>
      <c r="MB336" s="108"/>
      <c r="MC336" s="108"/>
      <c r="MD336" s="108"/>
      <c r="ME336" s="108"/>
    </row>
    <row r="337" spans="1:343">
      <c r="A337" s="3"/>
      <c r="B337" s="438"/>
      <c r="C337" s="438"/>
      <c r="D337" s="438"/>
      <c r="E337" s="438"/>
      <c r="F337" s="438"/>
      <c r="G337" s="438"/>
      <c r="H337" s="438"/>
      <c r="I337" s="438"/>
      <c r="J337" s="438"/>
      <c r="K337" s="438"/>
      <c r="L337" s="438"/>
      <c r="M337" s="438"/>
      <c r="N337" s="438"/>
      <c r="O337" s="438"/>
      <c r="P337" s="438"/>
      <c r="Q337" s="438"/>
      <c r="R337" s="438"/>
      <c r="S337" s="438"/>
      <c r="T337" s="438"/>
      <c r="U337" s="438"/>
      <c r="V337" s="438"/>
      <c r="W337" s="438"/>
      <c r="X337" s="438"/>
      <c r="Y337" s="438"/>
      <c r="Z337" s="438"/>
      <c r="AA337" s="438"/>
      <c r="AB337" s="438"/>
      <c r="AC337" s="438"/>
      <c r="AD337" s="438"/>
      <c r="AE337" s="154"/>
      <c r="AF337" s="154"/>
      <c r="AG337" s="154"/>
      <c r="AH337" s="154"/>
      <c r="AI337" s="154"/>
      <c r="AJ337" s="108"/>
      <c r="AK337" s="154"/>
      <c r="AL337" s="108"/>
      <c r="AM337" s="108"/>
      <c r="AN337" s="108"/>
      <c r="AO337" s="108"/>
      <c r="AP337" s="108"/>
      <c r="AQ337" s="108"/>
      <c r="AR337" s="108"/>
      <c r="AS337" s="108"/>
      <c r="AT337" s="108"/>
      <c r="AU337" s="108"/>
      <c r="AV337" s="108"/>
      <c r="AW337" s="108"/>
      <c r="AX337" s="108"/>
      <c r="AY337" s="108"/>
      <c r="AZ337" s="108"/>
      <c r="BA337" s="108"/>
      <c r="BB337" s="108"/>
      <c r="BC337" s="108"/>
      <c r="BD337" s="108"/>
      <c r="BE337" s="108"/>
      <c r="BF337" s="108"/>
      <c r="BG337" s="108"/>
      <c r="BH337" s="108"/>
      <c r="BI337" s="108"/>
      <c r="BJ337" s="108"/>
      <c r="BK337" s="108"/>
      <c r="BL337" s="108"/>
      <c r="BM337" s="108"/>
      <c r="BN337" s="108"/>
      <c r="BO337" s="108"/>
      <c r="BP337" s="108"/>
      <c r="BQ337" s="108"/>
      <c r="BR337" s="108"/>
      <c r="BS337" s="108"/>
      <c r="BT337" s="108"/>
      <c r="BU337" s="108"/>
      <c r="BV337" s="108"/>
      <c r="BW337" s="108"/>
      <c r="BX337" s="108"/>
      <c r="BY337" s="108"/>
      <c r="BZ337" s="108"/>
      <c r="CA337" s="108"/>
      <c r="CB337" s="108"/>
      <c r="CC337" s="108"/>
      <c r="CD337" s="108"/>
      <c r="CE337" s="108"/>
      <c r="CF337" s="108"/>
      <c r="CG337" s="108"/>
      <c r="CH337" s="108"/>
      <c r="CI337" s="108"/>
      <c r="CJ337" s="108"/>
      <c r="CK337" s="108"/>
      <c r="CL337" s="108"/>
      <c r="CM337" s="108"/>
      <c r="CN337" s="108"/>
      <c r="CO337" s="108"/>
      <c r="CP337" s="108"/>
      <c r="CQ337" s="108"/>
      <c r="CR337" s="108"/>
      <c r="CS337" s="108"/>
      <c r="CT337" s="108"/>
      <c r="CU337" s="108"/>
      <c r="CV337" s="108"/>
      <c r="CW337" s="108"/>
      <c r="CX337" s="108"/>
      <c r="CY337" s="108"/>
      <c r="CZ337" s="108"/>
      <c r="DA337" s="108"/>
      <c r="DB337" s="108"/>
      <c r="DC337" s="108"/>
      <c r="DD337" s="108"/>
      <c r="DE337" s="108"/>
      <c r="DF337" s="108"/>
      <c r="DG337" s="108"/>
      <c r="DH337" s="108"/>
      <c r="DI337" s="108"/>
      <c r="DJ337" s="108"/>
      <c r="DK337" s="108"/>
      <c r="DL337" s="108"/>
      <c r="DM337" s="108"/>
      <c r="DN337" s="108"/>
      <c r="DO337" s="108"/>
      <c r="DP337" s="108"/>
      <c r="DQ337" s="108"/>
      <c r="DR337" s="108"/>
      <c r="DS337" s="108"/>
      <c r="DT337" s="108"/>
      <c r="DU337" s="108"/>
      <c r="DV337" s="108"/>
      <c r="DW337" s="108"/>
      <c r="DX337" s="108"/>
      <c r="DY337" s="108"/>
      <c r="DZ337" s="108"/>
      <c r="EA337" s="108"/>
      <c r="EB337" s="108"/>
      <c r="EC337" s="108"/>
      <c r="ED337" s="108"/>
      <c r="EE337" s="108"/>
      <c r="EF337" s="108"/>
      <c r="EG337" s="108"/>
      <c r="EH337" s="108"/>
      <c r="EI337" s="108"/>
      <c r="EJ337" s="108"/>
      <c r="EK337" s="108"/>
      <c r="EL337" s="108"/>
      <c r="EM337" s="108"/>
      <c r="EN337" s="108"/>
      <c r="EO337" s="108"/>
      <c r="EP337" s="108"/>
      <c r="EQ337" s="108"/>
      <c r="ER337" s="108"/>
      <c r="ES337" s="108"/>
      <c r="ET337" s="108"/>
      <c r="EU337" s="108"/>
      <c r="EV337" s="108"/>
      <c r="EW337" s="108"/>
      <c r="EX337" s="108"/>
      <c r="EY337" s="108"/>
      <c r="EZ337" s="108"/>
      <c r="FA337" s="108"/>
      <c r="FB337" s="108"/>
      <c r="FC337" s="108"/>
      <c r="FD337" s="108"/>
      <c r="FE337" s="108"/>
      <c r="FF337" s="108"/>
      <c r="FG337" s="108"/>
      <c r="FH337" s="108"/>
      <c r="FI337" s="108"/>
      <c r="FJ337" s="108"/>
      <c r="FK337" s="108"/>
      <c r="FL337" s="108"/>
      <c r="FM337" s="108"/>
      <c r="FN337" s="108"/>
      <c r="FO337" s="108"/>
      <c r="FP337" s="108"/>
      <c r="FQ337" s="108"/>
      <c r="FR337" s="108"/>
      <c r="FS337" s="108"/>
      <c r="FT337" s="108"/>
      <c r="FU337" s="108"/>
      <c r="FV337" s="108"/>
      <c r="FW337" s="108"/>
      <c r="FX337" s="108"/>
      <c r="FY337" s="108"/>
      <c r="FZ337" s="108"/>
      <c r="GA337" s="108"/>
      <c r="GB337" s="108"/>
      <c r="GC337" s="108"/>
      <c r="GD337" s="108"/>
      <c r="GE337" s="108"/>
      <c r="GF337" s="108"/>
      <c r="GG337" s="108"/>
      <c r="GH337" s="108"/>
      <c r="GI337" s="108"/>
      <c r="GJ337" s="108"/>
      <c r="GK337" s="108"/>
      <c r="GL337" s="108"/>
      <c r="GM337" s="108"/>
      <c r="GN337" s="108"/>
      <c r="GO337" s="108"/>
      <c r="GP337" s="108"/>
      <c r="GQ337" s="108"/>
      <c r="GR337" s="108"/>
      <c r="GS337" s="108"/>
      <c r="GT337" s="108"/>
      <c r="GU337" s="108"/>
      <c r="GV337" s="108"/>
      <c r="GW337" s="108"/>
      <c r="GX337" s="108"/>
      <c r="GY337" s="108"/>
      <c r="GZ337" s="108"/>
      <c r="HA337" s="108"/>
      <c r="HB337" s="108"/>
      <c r="HC337" s="108"/>
      <c r="HD337" s="108"/>
      <c r="HE337" s="108"/>
      <c r="HF337" s="108"/>
      <c r="HG337" s="108"/>
      <c r="HH337" s="108"/>
      <c r="HI337" s="108"/>
      <c r="HJ337" s="108"/>
      <c r="HK337" s="108"/>
      <c r="HL337" s="108"/>
      <c r="HM337" s="108"/>
      <c r="HN337" s="108"/>
      <c r="HO337" s="108"/>
      <c r="HP337" s="108"/>
      <c r="HQ337" s="108"/>
      <c r="HR337" s="108"/>
      <c r="HS337" s="108"/>
      <c r="HT337" s="108"/>
      <c r="HU337" s="108"/>
      <c r="HV337" s="108"/>
      <c r="HW337" s="108"/>
      <c r="HX337" s="108"/>
      <c r="HY337" s="108"/>
      <c r="HZ337" s="108"/>
      <c r="IA337" s="108"/>
      <c r="IB337" s="108"/>
      <c r="IC337" s="108"/>
      <c r="ID337" s="108"/>
      <c r="IE337" s="108"/>
      <c r="IF337" s="108"/>
      <c r="IG337" s="108"/>
      <c r="IH337" s="108"/>
      <c r="II337" s="108"/>
      <c r="IJ337" s="108"/>
      <c r="IK337" s="108"/>
      <c r="IL337" s="108"/>
      <c r="IM337" s="108"/>
      <c r="IN337" s="108"/>
      <c r="IO337" s="108"/>
      <c r="IP337" s="108"/>
      <c r="IQ337" s="108"/>
      <c r="IR337" s="108"/>
      <c r="IS337" s="108"/>
      <c r="IT337" s="108"/>
      <c r="IU337" s="108"/>
      <c r="IV337" s="108"/>
      <c r="IW337" s="108"/>
      <c r="IX337" s="108"/>
      <c r="IY337" s="108"/>
      <c r="IZ337" s="108"/>
      <c r="JA337" s="108"/>
      <c r="JB337" s="108"/>
      <c r="JC337" s="108"/>
      <c r="JD337" s="108"/>
      <c r="JE337" s="108"/>
      <c r="JF337" s="108"/>
      <c r="JG337" s="108"/>
      <c r="JH337" s="108"/>
      <c r="JI337" s="108"/>
      <c r="JJ337" s="108"/>
      <c r="JK337" s="108"/>
      <c r="JL337" s="108"/>
      <c r="JM337" s="108"/>
      <c r="JN337" s="108"/>
      <c r="JO337" s="108"/>
      <c r="JP337" s="108"/>
      <c r="JQ337" s="108"/>
      <c r="JR337" s="108"/>
      <c r="JS337" s="108"/>
      <c r="JT337" s="108"/>
      <c r="JU337" s="108"/>
      <c r="JV337" s="108"/>
      <c r="JW337" s="108"/>
      <c r="JX337" s="108"/>
      <c r="JY337" s="108"/>
      <c r="JZ337" s="108"/>
      <c r="KA337" s="108"/>
      <c r="KB337" s="108"/>
      <c r="KC337" s="108"/>
      <c r="KD337" s="108"/>
      <c r="KE337" s="108"/>
      <c r="KF337" s="108"/>
      <c r="KG337" s="108"/>
      <c r="KH337" s="108"/>
      <c r="KI337" s="108"/>
      <c r="KJ337" s="108"/>
      <c r="KK337" s="108"/>
      <c r="KL337" s="108"/>
      <c r="KM337" s="108"/>
      <c r="KN337" s="108"/>
      <c r="KO337" s="108"/>
      <c r="KP337" s="108"/>
      <c r="KQ337" s="108"/>
      <c r="KR337" s="108"/>
      <c r="KS337" s="108"/>
      <c r="KT337" s="108"/>
      <c r="KU337" s="108"/>
      <c r="KV337" s="108"/>
      <c r="KW337" s="108"/>
      <c r="KX337" s="108"/>
      <c r="KY337" s="108"/>
      <c r="KZ337" s="108"/>
      <c r="LA337" s="108"/>
      <c r="LB337" s="108"/>
      <c r="LC337" s="108"/>
      <c r="LD337" s="108"/>
      <c r="LE337" s="108"/>
      <c r="LF337" s="108"/>
      <c r="LG337" s="108"/>
      <c r="LH337" s="108"/>
      <c r="LI337" s="108"/>
      <c r="LJ337" s="108"/>
      <c r="LK337" s="108"/>
      <c r="LL337" s="108"/>
      <c r="LM337" s="108"/>
      <c r="LN337" s="108"/>
      <c r="LO337" s="108"/>
      <c r="LP337" s="108"/>
      <c r="LQ337" s="108"/>
      <c r="LR337" s="108"/>
      <c r="LS337" s="108"/>
      <c r="LT337" s="108"/>
      <c r="LU337" s="108"/>
      <c r="LV337" s="108"/>
      <c r="LW337" s="108"/>
      <c r="LX337" s="108"/>
      <c r="LY337" s="108"/>
      <c r="LZ337" s="108"/>
      <c r="MA337" s="108"/>
      <c r="MB337" s="108"/>
      <c r="MC337" s="108"/>
      <c r="MD337" s="108"/>
      <c r="ME337" s="108"/>
    </row>
    <row r="338" spans="1:343">
      <c r="A338" s="3"/>
      <c r="B338" s="438"/>
      <c r="C338" s="438"/>
      <c r="D338" s="438"/>
      <c r="E338" s="438"/>
      <c r="F338" s="438"/>
      <c r="G338" s="438"/>
      <c r="H338" s="438"/>
      <c r="I338" s="438"/>
      <c r="J338" s="438"/>
      <c r="K338" s="438"/>
      <c r="L338" s="438"/>
      <c r="M338" s="438"/>
      <c r="N338" s="438"/>
      <c r="O338" s="438"/>
      <c r="P338" s="438"/>
      <c r="Q338" s="438"/>
      <c r="R338" s="438"/>
      <c r="S338" s="438"/>
      <c r="T338" s="438"/>
      <c r="U338" s="438"/>
      <c r="V338" s="438"/>
      <c r="W338" s="438"/>
      <c r="X338" s="438"/>
      <c r="Y338" s="438"/>
      <c r="Z338" s="438"/>
      <c r="AA338" s="438"/>
      <c r="AB338" s="438"/>
      <c r="AC338" s="438"/>
      <c r="AD338" s="438"/>
      <c r="AE338" s="154"/>
      <c r="AF338" s="154"/>
      <c r="AG338" s="154"/>
      <c r="AH338" s="154"/>
      <c r="AI338" s="154"/>
      <c r="AJ338" s="108"/>
      <c r="AK338" s="154"/>
      <c r="AL338" s="108"/>
      <c r="AM338" s="108"/>
      <c r="AN338" s="108"/>
      <c r="AO338" s="108"/>
      <c r="AP338" s="108"/>
      <c r="AQ338" s="108"/>
      <c r="AR338" s="108"/>
      <c r="AS338" s="108"/>
      <c r="AT338" s="108"/>
      <c r="AU338" s="108"/>
      <c r="AV338" s="108"/>
      <c r="AW338" s="108"/>
      <c r="AX338" s="108"/>
      <c r="AY338" s="108"/>
      <c r="AZ338" s="108"/>
      <c r="BA338" s="108"/>
      <c r="BB338" s="108"/>
      <c r="BC338" s="108"/>
      <c r="BD338" s="108"/>
      <c r="BE338" s="108"/>
      <c r="BF338" s="108"/>
      <c r="BG338" s="108"/>
      <c r="BH338" s="108"/>
      <c r="BI338" s="108"/>
      <c r="BJ338" s="108"/>
      <c r="BK338" s="108"/>
      <c r="BL338" s="108"/>
      <c r="BM338" s="108"/>
      <c r="BN338" s="108"/>
      <c r="BO338" s="108"/>
      <c r="BP338" s="108"/>
      <c r="BQ338" s="108"/>
      <c r="BR338" s="108"/>
      <c r="BS338" s="108"/>
      <c r="BT338" s="108"/>
      <c r="BU338" s="108"/>
      <c r="BV338" s="108"/>
      <c r="BW338" s="108"/>
      <c r="BX338" s="108"/>
      <c r="BY338" s="108"/>
      <c r="BZ338" s="108"/>
      <c r="CA338" s="108"/>
      <c r="CB338" s="108"/>
      <c r="CC338" s="108"/>
      <c r="CD338" s="108"/>
      <c r="CE338" s="108"/>
      <c r="CF338" s="108"/>
      <c r="CG338" s="108"/>
      <c r="CH338" s="108"/>
      <c r="CI338" s="108"/>
      <c r="CJ338" s="108"/>
      <c r="CK338" s="108"/>
      <c r="CL338" s="108"/>
      <c r="CM338" s="108"/>
      <c r="CN338" s="108"/>
      <c r="CO338" s="108"/>
      <c r="CP338" s="108"/>
      <c r="CQ338" s="108"/>
      <c r="CR338" s="108"/>
      <c r="CS338" s="108"/>
      <c r="CT338" s="108"/>
      <c r="CU338" s="108"/>
      <c r="CV338" s="108"/>
      <c r="CW338" s="108"/>
      <c r="CX338" s="108"/>
      <c r="CY338" s="108"/>
      <c r="CZ338" s="108"/>
      <c r="DA338" s="108"/>
      <c r="DB338" s="108"/>
      <c r="DC338" s="108"/>
      <c r="DD338" s="108"/>
      <c r="DE338" s="108"/>
      <c r="DF338" s="108"/>
      <c r="DG338" s="108"/>
      <c r="DH338" s="108"/>
      <c r="DI338" s="108"/>
      <c r="DJ338" s="108"/>
      <c r="DK338" s="108"/>
      <c r="DL338" s="108"/>
      <c r="DM338" s="108"/>
      <c r="DN338" s="108"/>
      <c r="DO338" s="108"/>
      <c r="DP338" s="108"/>
      <c r="DQ338" s="108"/>
      <c r="DR338" s="108"/>
      <c r="DS338" s="108"/>
      <c r="DT338" s="108"/>
      <c r="DU338" s="108"/>
      <c r="DV338" s="108"/>
      <c r="DW338" s="108"/>
      <c r="DX338" s="108"/>
      <c r="DY338" s="108"/>
      <c r="DZ338" s="108"/>
      <c r="EA338" s="108"/>
      <c r="EB338" s="108"/>
      <c r="EC338" s="108"/>
      <c r="ED338" s="108"/>
      <c r="EE338" s="108"/>
      <c r="EF338" s="108"/>
      <c r="EG338" s="108"/>
      <c r="EH338" s="108"/>
      <c r="EI338" s="108"/>
      <c r="EJ338" s="108"/>
      <c r="EK338" s="108"/>
      <c r="EL338" s="108"/>
      <c r="EM338" s="108"/>
      <c r="EN338" s="108"/>
      <c r="EO338" s="108"/>
      <c r="EP338" s="108"/>
      <c r="EQ338" s="108"/>
      <c r="ER338" s="108"/>
      <c r="ES338" s="108"/>
      <c r="ET338" s="108"/>
      <c r="EU338" s="108"/>
      <c r="EV338" s="108"/>
      <c r="EW338" s="108"/>
      <c r="EX338" s="108"/>
      <c r="EY338" s="108"/>
      <c r="EZ338" s="108"/>
      <c r="FA338" s="108"/>
      <c r="FB338" s="108"/>
      <c r="FC338" s="108"/>
      <c r="FD338" s="108"/>
      <c r="FE338" s="108"/>
      <c r="FF338" s="108"/>
      <c r="FG338" s="108"/>
      <c r="FH338" s="108"/>
      <c r="FI338" s="108"/>
      <c r="FJ338" s="108"/>
      <c r="FK338" s="108"/>
      <c r="FL338" s="108"/>
      <c r="FM338" s="108"/>
      <c r="FN338" s="108"/>
      <c r="FO338" s="108"/>
      <c r="FP338" s="108"/>
      <c r="FQ338" s="108"/>
      <c r="FR338" s="108"/>
      <c r="FS338" s="108"/>
      <c r="FT338" s="108"/>
      <c r="FU338" s="108"/>
      <c r="FV338" s="108"/>
      <c r="FW338" s="108"/>
      <c r="FX338" s="108"/>
      <c r="FY338" s="108"/>
      <c r="FZ338" s="108"/>
      <c r="GA338" s="108"/>
      <c r="GB338" s="108"/>
      <c r="GC338" s="108"/>
      <c r="GD338" s="108"/>
      <c r="GE338" s="108"/>
      <c r="GF338" s="108"/>
      <c r="GG338" s="108"/>
      <c r="GH338" s="108"/>
      <c r="GI338" s="108"/>
      <c r="GJ338" s="108"/>
      <c r="GK338" s="108"/>
      <c r="GL338" s="108"/>
      <c r="GM338" s="108"/>
      <c r="GN338" s="108"/>
      <c r="GO338" s="108"/>
      <c r="GP338" s="108"/>
      <c r="GQ338" s="108"/>
      <c r="GR338" s="108"/>
      <c r="GS338" s="108"/>
      <c r="GT338" s="108"/>
      <c r="GU338" s="108"/>
      <c r="GV338" s="108"/>
      <c r="GW338" s="108"/>
      <c r="GX338" s="108"/>
      <c r="GY338" s="108"/>
      <c r="GZ338" s="108"/>
      <c r="HA338" s="108"/>
      <c r="HB338" s="108"/>
      <c r="HC338" s="108"/>
      <c r="HD338" s="108"/>
      <c r="HE338" s="108"/>
      <c r="HF338" s="108"/>
      <c r="HG338" s="108"/>
      <c r="HH338" s="108"/>
      <c r="HI338" s="108"/>
      <c r="HJ338" s="108"/>
      <c r="HK338" s="108"/>
      <c r="HL338" s="108"/>
      <c r="HM338" s="108"/>
      <c r="HN338" s="108"/>
      <c r="HO338" s="108"/>
      <c r="HP338" s="108"/>
      <c r="HQ338" s="108"/>
      <c r="HR338" s="108"/>
      <c r="HS338" s="108"/>
      <c r="HT338" s="108"/>
      <c r="HU338" s="108"/>
      <c r="HV338" s="108"/>
      <c r="HW338" s="108"/>
      <c r="HX338" s="108"/>
      <c r="HY338" s="108"/>
      <c r="HZ338" s="108"/>
      <c r="IA338" s="108"/>
      <c r="IB338" s="108"/>
      <c r="IC338" s="108"/>
      <c r="ID338" s="108"/>
      <c r="IE338" s="108"/>
      <c r="IF338" s="108"/>
      <c r="IG338" s="108"/>
      <c r="IH338" s="108"/>
      <c r="II338" s="108"/>
      <c r="IJ338" s="108"/>
      <c r="IK338" s="108"/>
      <c r="IL338" s="108"/>
      <c r="IM338" s="108"/>
      <c r="IN338" s="108"/>
      <c r="IO338" s="108"/>
      <c r="IP338" s="108"/>
      <c r="IQ338" s="108"/>
      <c r="IR338" s="108"/>
      <c r="IS338" s="108"/>
      <c r="IT338" s="108"/>
      <c r="IU338" s="108"/>
      <c r="IV338" s="108"/>
      <c r="IW338" s="108"/>
      <c r="IX338" s="108"/>
      <c r="IY338" s="108"/>
      <c r="IZ338" s="108"/>
      <c r="JA338" s="108"/>
      <c r="JB338" s="108"/>
      <c r="JC338" s="108"/>
      <c r="JD338" s="108"/>
      <c r="JE338" s="108"/>
      <c r="JF338" s="108"/>
      <c r="JG338" s="108"/>
      <c r="JH338" s="108"/>
      <c r="JI338" s="108"/>
      <c r="JJ338" s="108"/>
      <c r="JK338" s="108"/>
      <c r="JL338" s="108"/>
      <c r="JM338" s="108"/>
      <c r="JN338" s="108"/>
      <c r="JO338" s="108"/>
      <c r="JP338" s="108"/>
      <c r="JQ338" s="108"/>
      <c r="JR338" s="108"/>
      <c r="JS338" s="108"/>
      <c r="JT338" s="108"/>
      <c r="JU338" s="108"/>
      <c r="JV338" s="108"/>
      <c r="JW338" s="108"/>
      <c r="JX338" s="108"/>
      <c r="JY338" s="108"/>
      <c r="JZ338" s="108"/>
      <c r="KA338" s="108"/>
      <c r="KB338" s="108"/>
      <c r="KC338" s="108"/>
      <c r="KD338" s="108"/>
      <c r="KE338" s="108"/>
      <c r="KF338" s="108"/>
      <c r="KG338" s="108"/>
      <c r="KH338" s="108"/>
      <c r="KI338" s="108"/>
      <c r="KJ338" s="108"/>
      <c r="KK338" s="108"/>
      <c r="KL338" s="108"/>
      <c r="KM338" s="108"/>
      <c r="KN338" s="108"/>
      <c r="KO338" s="108"/>
      <c r="KP338" s="108"/>
      <c r="KQ338" s="108"/>
      <c r="KR338" s="108"/>
      <c r="KS338" s="108"/>
      <c r="KT338" s="108"/>
      <c r="KU338" s="108"/>
      <c r="KV338" s="108"/>
      <c r="KW338" s="108"/>
      <c r="KX338" s="108"/>
      <c r="KY338" s="108"/>
      <c r="KZ338" s="108"/>
      <c r="LA338" s="108"/>
      <c r="LB338" s="108"/>
      <c r="LC338" s="108"/>
      <c r="LD338" s="108"/>
      <c r="LE338" s="108"/>
      <c r="LF338" s="108"/>
      <c r="LG338" s="108"/>
      <c r="LH338" s="108"/>
      <c r="LI338" s="108"/>
      <c r="LJ338" s="108"/>
      <c r="LK338" s="108"/>
      <c r="LL338" s="108"/>
      <c r="LM338" s="108"/>
      <c r="LN338" s="108"/>
      <c r="LO338" s="108"/>
      <c r="LP338" s="108"/>
      <c r="LQ338" s="108"/>
      <c r="LR338" s="108"/>
      <c r="LS338" s="108"/>
      <c r="LT338" s="108"/>
      <c r="LU338" s="108"/>
      <c r="LV338" s="108"/>
      <c r="LW338" s="108"/>
      <c r="LX338" s="108"/>
      <c r="LY338" s="108"/>
      <c r="LZ338" s="108"/>
      <c r="MA338" s="108"/>
      <c r="MB338" s="108"/>
      <c r="MC338" s="108"/>
      <c r="MD338" s="108"/>
      <c r="ME338" s="108"/>
    </row>
    <row r="339" spans="1:343">
      <c r="A339" s="3"/>
      <c r="B339" s="438"/>
      <c r="C339" s="438"/>
      <c r="D339" s="438"/>
      <c r="E339" s="438"/>
      <c r="F339" s="438"/>
      <c r="G339" s="438"/>
      <c r="H339" s="438"/>
      <c r="I339" s="438"/>
      <c r="J339" s="438"/>
      <c r="K339" s="438"/>
      <c r="L339" s="438"/>
      <c r="M339" s="438"/>
      <c r="N339" s="438"/>
      <c r="O339" s="438"/>
      <c r="P339" s="438"/>
      <c r="Q339" s="438"/>
      <c r="R339" s="438"/>
      <c r="S339" s="438"/>
      <c r="T339" s="438"/>
      <c r="U339" s="438"/>
      <c r="V339" s="438"/>
      <c r="W339" s="438"/>
      <c r="X339" s="438"/>
      <c r="Y339" s="438"/>
      <c r="Z339" s="438"/>
      <c r="AA339" s="438"/>
      <c r="AB339" s="438"/>
      <c r="AC339" s="438"/>
      <c r="AD339" s="438"/>
      <c r="AE339" s="154"/>
      <c r="AF339" s="154"/>
      <c r="AG339" s="154"/>
      <c r="AH339" s="154"/>
      <c r="AI339" s="154"/>
      <c r="AJ339" s="108"/>
      <c r="AK339" s="154"/>
      <c r="AL339" s="108"/>
      <c r="AM339" s="108"/>
      <c r="AN339" s="108"/>
      <c r="AO339" s="108"/>
      <c r="AP339" s="108"/>
      <c r="AQ339" s="108"/>
      <c r="AR339" s="108"/>
      <c r="AS339" s="108"/>
      <c r="AT339" s="108"/>
      <c r="AU339" s="108"/>
      <c r="AV339" s="108"/>
      <c r="AW339" s="108"/>
      <c r="AX339" s="108"/>
      <c r="AY339" s="108"/>
      <c r="AZ339" s="108"/>
      <c r="BA339" s="108"/>
      <c r="BB339" s="108"/>
      <c r="BC339" s="108"/>
      <c r="BD339" s="108"/>
      <c r="BE339" s="108"/>
      <c r="BF339" s="108"/>
      <c r="BG339" s="108"/>
      <c r="BH339" s="108"/>
      <c r="BI339" s="108"/>
      <c r="BJ339" s="108"/>
      <c r="BK339" s="108"/>
      <c r="BL339" s="108"/>
      <c r="BM339" s="108"/>
      <c r="BN339" s="108"/>
      <c r="BO339" s="108"/>
      <c r="BP339" s="108"/>
      <c r="BQ339" s="108"/>
      <c r="BR339" s="108"/>
      <c r="BS339" s="108"/>
      <c r="BT339" s="108"/>
      <c r="BU339" s="108"/>
      <c r="BV339" s="108"/>
      <c r="BW339" s="108"/>
      <c r="BX339" s="108"/>
      <c r="BY339" s="108"/>
      <c r="BZ339" s="108"/>
      <c r="CA339" s="108"/>
      <c r="CB339" s="108"/>
      <c r="CC339" s="108"/>
      <c r="CD339" s="108"/>
      <c r="CE339" s="108"/>
      <c r="CF339" s="108"/>
      <c r="CG339" s="108"/>
      <c r="CH339" s="108"/>
      <c r="CI339" s="108"/>
      <c r="CJ339" s="108"/>
      <c r="CK339" s="108"/>
      <c r="CL339" s="108"/>
      <c r="CM339" s="108"/>
      <c r="CN339" s="108"/>
      <c r="CO339" s="108"/>
      <c r="CP339" s="108"/>
      <c r="CQ339" s="108"/>
      <c r="CR339" s="108"/>
      <c r="CS339" s="108"/>
      <c r="CT339" s="108"/>
      <c r="CU339" s="108"/>
      <c r="CV339" s="108"/>
      <c r="CW339" s="108"/>
      <c r="CX339" s="108"/>
      <c r="CY339" s="108"/>
      <c r="CZ339" s="108"/>
      <c r="DA339" s="108"/>
      <c r="DB339" s="108"/>
      <c r="DC339" s="108"/>
      <c r="DD339" s="108"/>
      <c r="DE339" s="108"/>
      <c r="DF339" s="108"/>
      <c r="DG339" s="108"/>
      <c r="DH339" s="108"/>
      <c r="DI339" s="108"/>
      <c r="DJ339" s="108"/>
      <c r="DK339" s="108"/>
      <c r="DL339" s="108"/>
      <c r="DM339" s="108"/>
      <c r="DN339" s="108"/>
      <c r="DO339" s="108"/>
      <c r="DP339" s="108"/>
      <c r="DQ339" s="108"/>
      <c r="DR339" s="108"/>
      <c r="DS339" s="108"/>
      <c r="DT339" s="108"/>
      <c r="DU339" s="108"/>
      <c r="DV339" s="108"/>
      <c r="DW339" s="108"/>
      <c r="DX339" s="108"/>
      <c r="DY339" s="108"/>
      <c r="DZ339" s="108"/>
      <c r="EA339" s="108"/>
      <c r="EB339" s="108"/>
      <c r="EC339" s="108"/>
      <c r="ED339" s="108"/>
      <c r="EE339" s="108"/>
      <c r="EF339" s="108"/>
      <c r="EG339" s="108"/>
      <c r="EH339" s="108"/>
      <c r="EI339" s="108"/>
      <c r="EJ339" s="108"/>
      <c r="EK339" s="108"/>
      <c r="EL339" s="108"/>
      <c r="EM339" s="108"/>
      <c r="EN339" s="108"/>
      <c r="EO339" s="108"/>
      <c r="EP339" s="108"/>
      <c r="EQ339" s="108"/>
      <c r="ER339" s="108"/>
      <c r="ES339" s="108"/>
      <c r="ET339" s="108"/>
      <c r="EU339" s="108"/>
      <c r="EV339" s="108"/>
      <c r="EW339" s="108"/>
      <c r="EX339" s="108"/>
      <c r="EY339" s="108"/>
      <c r="EZ339" s="108"/>
      <c r="FA339" s="108"/>
      <c r="FB339" s="108"/>
      <c r="FC339" s="108"/>
      <c r="FD339" s="108"/>
      <c r="FE339" s="108"/>
      <c r="FF339" s="108"/>
      <c r="FG339" s="108"/>
      <c r="FH339" s="108"/>
      <c r="FI339" s="108"/>
      <c r="FJ339" s="108"/>
      <c r="FK339" s="108"/>
      <c r="FL339" s="108"/>
      <c r="FM339" s="108"/>
      <c r="FN339" s="108"/>
      <c r="FO339" s="108"/>
      <c r="FP339" s="108"/>
      <c r="FQ339" s="108"/>
      <c r="FR339" s="108"/>
      <c r="FS339" s="108"/>
      <c r="FT339" s="108"/>
      <c r="FU339" s="108"/>
      <c r="FV339" s="108"/>
      <c r="FW339" s="108"/>
      <c r="FX339" s="108"/>
      <c r="FY339" s="108"/>
      <c r="FZ339" s="108"/>
      <c r="GA339" s="108"/>
      <c r="GB339" s="108"/>
      <c r="GC339" s="108"/>
      <c r="GD339" s="108"/>
      <c r="GE339" s="108"/>
      <c r="GF339" s="108"/>
      <c r="GG339" s="108"/>
      <c r="GH339" s="108"/>
      <c r="GI339" s="108"/>
      <c r="GJ339" s="108"/>
      <c r="GK339" s="108"/>
      <c r="GL339" s="108"/>
      <c r="GM339" s="108"/>
      <c r="GN339" s="108"/>
      <c r="GO339" s="108"/>
      <c r="GP339" s="108"/>
      <c r="GQ339" s="108"/>
      <c r="GR339" s="108"/>
      <c r="GS339" s="108"/>
      <c r="GT339" s="108"/>
      <c r="GU339" s="108"/>
      <c r="GV339" s="108"/>
      <c r="GW339" s="108"/>
      <c r="GX339" s="108"/>
      <c r="GY339" s="108"/>
      <c r="GZ339" s="108"/>
      <c r="HA339" s="108"/>
      <c r="HB339" s="108"/>
      <c r="HC339" s="108"/>
      <c r="HD339" s="108"/>
      <c r="HE339" s="108"/>
      <c r="HF339" s="108"/>
      <c r="HG339" s="108"/>
      <c r="HH339" s="108"/>
      <c r="HI339" s="108"/>
      <c r="HJ339" s="108"/>
      <c r="HK339" s="108"/>
      <c r="HL339" s="108"/>
      <c r="HM339" s="108"/>
      <c r="HN339" s="108"/>
      <c r="HO339" s="108"/>
      <c r="HP339" s="108"/>
      <c r="HQ339" s="108"/>
      <c r="HR339" s="108"/>
      <c r="HS339" s="108"/>
      <c r="HT339" s="108"/>
      <c r="HU339" s="108"/>
      <c r="HV339" s="108"/>
      <c r="HW339" s="108"/>
      <c r="HX339" s="108"/>
      <c r="HY339" s="108"/>
      <c r="HZ339" s="108"/>
      <c r="IA339" s="108"/>
      <c r="IB339" s="108"/>
      <c r="IC339" s="108"/>
      <c r="ID339" s="108"/>
      <c r="IE339" s="108"/>
      <c r="IF339" s="108"/>
      <c r="IG339" s="108"/>
      <c r="IH339" s="108"/>
      <c r="II339" s="108"/>
      <c r="IJ339" s="108"/>
      <c r="IK339" s="108"/>
      <c r="IL339" s="108"/>
      <c r="IM339" s="108"/>
      <c r="IN339" s="108"/>
      <c r="IO339" s="108"/>
      <c r="IP339" s="108"/>
      <c r="IQ339" s="108"/>
      <c r="IR339" s="108"/>
      <c r="IS339" s="108"/>
      <c r="IT339" s="108"/>
      <c r="IU339" s="108"/>
      <c r="IV339" s="108"/>
      <c r="IW339" s="108"/>
      <c r="IX339" s="108"/>
      <c r="IY339" s="108"/>
      <c r="IZ339" s="108"/>
      <c r="JA339" s="108"/>
      <c r="JB339" s="108"/>
      <c r="JC339" s="108"/>
      <c r="JD339" s="108"/>
      <c r="JE339" s="108"/>
      <c r="JF339" s="108"/>
      <c r="JG339" s="108"/>
      <c r="JH339" s="108"/>
      <c r="JI339" s="108"/>
      <c r="JJ339" s="108"/>
      <c r="JK339" s="108"/>
      <c r="JL339" s="108"/>
      <c r="JM339" s="108"/>
      <c r="JN339" s="108"/>
      <c r="JO339" s="108"/>
      <c r="JP339" s="108"/>
      <c r="JQ339" s="108"/>
      <c r="JR339" s="108"/>
      <c r="JS339" s="108"/>
      <c r="JT339" s="108"/>
      <c r="JU339" s="108"/>
      <c r="JV339" s="108"/>
      <c r="JW339" s="108"/>
      <c r="JX339" s="108"/>
      <c r="JY339" s="108"/>
      <c r="JZ339" s="108"/>
      <c r="KA339" s="108"/>
      <c r="KB339" s="108"/>
      <c r="KC339" s="108"/>
      <c r="KD339" s="108"/>
      <c r="KE339" s="108"/>
      <c r="KF339" s="108"/>
      <c r="KG339" s="108"/>
      <c r="KH339" s="108"/>
      <c r="KI339" s="108"/>
      <c r="KJ339" s="108"/>
      <c r="KK339" s="108"/>
      <c r="KL339" s="108"/>
      <c r="KM339" s="108"/>
      <c r="KN339" s="108"/>
      <c r="KO339" s="108"/>
      <c r="KP339" s="108"/>
      <c r="KQ339" s="108"/>
      <c r="KR339" s="108"/>
      <c r="KS339" s="108"/>
      <c r="KT339" s="108"/>
      <c r="KU339" s="108"/>
      <c r="KV339" s="108"/>
      <c r="KW339" s="108"/>
      <c r="KX339" s="108"/>
      <c r="KY339" s="108"/>
      <c r="KZ339" s="108"/>
      <c r="LA339" s="108"/>
      <c r="LB339" s="108"/>
      <c r="LC339" s="108"/>
      <c r="LD339" s="108"/>
      <c r="LE339" s="108"/>
      <c r="LF339" s="108"/>
      <c r="LG339" s="108"/>
      <c r="LH339" s="108"/>
      <c r="LI339" s="108"/>
      <c r="LJ339" s="108"/>
      <c r="LK339" s="108"/>
      <c r="LL339" s="108"/>
      <c r="LM339" s="108"/>
      <c r="LN339" s="108"/>
      <c r="LO339" s="108"/>
      <c r="LP339" s="108"/>
      <c r="LQ339" s="108"/>
      <c r="LR339" s="108"/>
      <c r="LS339" s="108"/>
      <c r="LT339" s="108"/>
      <c r="LU339" s="108"/>
      <c r="LV339" s="108"/>
      <c r="LW339" s="108"/>
      <c r="LX339" s="108"/>
      <c r="LY339" s="108"/>
      <c r="LZ339" s="108"/>
      <c r="MA339" s="108"/>
      <c r="MB339" s="108"/>
      <c r="MC339" s="108"/>
      <c r="MD339" s="108"/>
      <c r="ME339" s="108"/>
    </row>
    <row r="340" spans="1:343">
      <c r="A340" s="3"/>
      <c r="B340" s="438"/>
      <c r="C340" s="438"/>
      <c r="D340" s="438"/>
      <c r="E340" s="438"/>
      <c r="F340" s="438"/>
      <c r="G340" s="438"/>
      <c r="H340" s="438"/>
      <c r="I340" s="438"/>
      <c r="J340" s="438"/>
      <c r="K340" s="438"/>
      <c r="L340" s="438"/>
      <c r="M340" s="438"/>
      <c r="N340" s="438"/>
      <c r="O340" s="438"/>
      <c r="P340" s="438"/>
      <c r="Q340" s="438"/>
      <c r="R340" s="438"/>
      <c r="S340" s="438"/>
      <c r="T340" s="438"/>
      <c r="U340" s="438"/>
      <c r="V340" s="438"/>
      <c r="W340" s="438"/>
      <c r="X340" s="438"/>
      <c r="Y340" s="438"/>
      <c r="Z340" s="438"/>
      <c r="AA340" s="438"/>
      <c r="AB340" s="438"/>
      <c r="AC340" s="438"/>
      <c r="AD340" s="438"/>
      <c r="AE340" s="154"/>
      <c r="AF340" s="154"/>
      <c r="AG340" s="154"/>
      <c r="AH340" s="154"/>
      <c r="AI340" s="154"/>
      <c r="AJ340" s="108"/>
      <c r="AK340" s="154"/>
      <c r="AL340" s="108"/>
      <c r="AM340" s="108"/>
      <c r="AN340" s="108"/>
      <c r="AO340" s="108"/>
      <c r="AP340" s="108"/>
      <c r="AQ340" s="108"/>
      <c r="AR340" s="108"/>
      <c r="AS340" s="108"/>
      <c r="AT340" s="108"/>
      <c r="AU340" s="108"/>
      <c r="AV340" s="108"/>
      <c r="AW340" s="108"/>
      <c r="AX340" s="108"/>
      <c r="AY340" s="108"/>
      <c r="AZ340" s="108"/>
      <c r="BA340" s="108"/>
      <c r="BB340" s="108"/>
      <c r="BC340" s="108"/>
      <c r="BD340" s="108"/>
      <c r="BE340" s="108"/>
      <c r="BF340" s="108"/>
      <c r="BG340" s="108"/>
      <c r="BH340" s="108"/>
      <c r="BI340" s="108"/>
      <c r="BJ340" s="108"/>
      <c r="BK340" s="108"/>
      <c r="BL340" s="108"/>
      <c r="BM340" s="108"/>
      <c r="BN340" s="108"/>
      <c r="BO340" s="108"/>
      <c r="BP340" s="108"/>
      <c r="BQ340" s="108"/>
      <c r="BR340" s="108"/>
      <c r="BS340" s="108"/>
      <c r="BT340" s="108"/>
      <c r="BU340" s="108"/>
      <c r="BV340" s="108"/>
      <c r="BW340" s="108"/>
      <c r="BX340" s="108"/>
      <c r="BY340" s="108"/>
      <c r="BZ340" s="108"/>
      <c r="CA340" s="108"/>
      <c r="CB340" s="108"/>
      <c r="CC340" s="108"/>
      <c r="CD340" s="108"/>
      <c r="CE340" s="108"/>
      <c r="CF340" s="108"/>
      <c r="CG340" s="108"/>
      <c r="CH340" s="108"/>
      <c r="CI340" s="108"/>
      <c r="CJ340" s="108"/>
      <c r="CK340" s="108"/>
      <c r="CL340" s="108"/>
      <c r="CM340" s="108"/>
      <c r="CN340" s="108"/>
      <c r="CO340" s="108"/>
      <c r="CP340" s="108"/>
      <c r="CQ340" s="108"/>
      <c r="CR340" s="108"/>
      <c r="CS340" s="108"/>
      <c r="CT340" s="108"/>
      <c r="CU340" s="108"/>
      <c r="CV340" s="108"/>
      <c r="CW340" s="108"/>
      <c r="CX340" s="108"/>
      <c r="CY340" s="108"/>
      <c r="CZ340" s="108"/>
      <c r="DA340" s="108"/>
      <c r="DB340" s="108"/>
      <c r="DC340" s="108"/>
      <c r="DD340" s="108"/>
      <c r="DE340" s="108"/>
      <c r="DF340" s="108"/>
      <c r="DG340" s="108"/>
      <c r="DH340" s="108"/>
      <c r="DI340" s="108"/>
      <c r="DJ340" s="108"/>
      <c r="DK340" s="108"/>
      <c r="DL340" s="108"/>
      <c r="DM340" s="108"/>
      <c r="DN340" s="108"/>
      <c r="DO340" s="108"/>
      <c r="DP340" s="108"/>
      <c r="DQ340" s="108"/>
      <c r="DR340" s="108"/>
      <c r="DS340" s="108"/>
      <c r="DT340" s="108"/>
      <c r="DU340" s="108"/>
      <c r="DV340" s="108"/>
      <c r="DW340" s="108"/>
      <c r="DX340" s="108"/>
      <c r="DY340" s="108"/>
      <c r="DZ340" s="108"/>
      <c r="EA340" s="108"/>
      <c r="EB340" s="108"/>
      <c r="EC340" s="108"/>
      <c r="ED340" s="108"/>
      <c r="EE340" s="108"/>
      <c r="EF340" s="108"/>
      <c r="EG340" s="108"/>
      <c r="EH340" s="108"/>
      <c r="EI340" s="108"/>
      <c r="EJ340" s="108"/>
      <c r="EK340" s="108"/>
      <c r="EL340" s="108"/>
      <c r="EM340" s="108"/>
      <c r="EN340" s="108"/>
      <c r="EO340" s="108"/>
      <c r="EP340" s="108"/>
      <c r="EQ340" s="108"/>
      <c r="ER340" s="108"/>
      <c r="ES340" s="108"/>
      <c r="ET340" s="108"/>
      <c r="EU340" s="108"/>
      <c r="EV340" s="108"/>
      <c r="EW340" s="108"/>
      <c r="EX340" s="108"/>
      <c r="EY340" s="108"/>
      <c r="EZ340" s="108"/>
      <c r="FA340" s="108"/>
      <c r="FB340" s="108"/>
      <c r="FC340" s="108"/>
      <c r="FD340" s="108"/>
      <c r="FE340" s="108"/>
      <c r="FF340" s="108"/>
      <c r="FG340" s="108"/>
      <c r="FH340" s="108"/>
      <c r="FI340" s="108"/>
      <c r="FJ340" s="108"/>
      <c r="FK340" s="108"/>
      <c r="FL340" s="108"/>
      <c r="FM340" s="108"/>
      <c r="FN340" s="108"/>
      <c r="FO340" s="108"/>
      <c r="FP340" s="108"/>
      <c r="FQ340" s="108"/>
      <c r="FR340" s="108"/>
      <c r="FS340" s="108"/>
      <c r="FT340" s="108"/>
      <c r="FU340" s="108"/>
      <c r="FV340" s="108"/>
      <c r="FW340" s="108"/>
      <c r="FX340" s="108"/>
      <c r="FY340" s="108"/>
      <c r="FZ340" s="108"/>
      <c r="GA340" s="108"/>
      <c r="GB340" s="108"/>
      <c r="GC340" s="108"/>
      <c r="GD340" s="108"/>
      <c r="GE340" s="108"/>
      <c r="GF340" s="108"/>
      <c r="GG340" s="108"/>
      <c r="GH340" s="108"/>
      <c r="GI340" s="108"/>
      <c r="GJ340" s="108"/>
      <c r="GK340" s="108"/>
      <c r="GL340" s="108"/>
      <c r="GM340" s="108"/>
      <c r="GN340" s="108"/>
      <c r="GO340" s="108"/>
      <c r="GP340" s="108"/>
      <c r="GQ340" s="108"/>
      <c r="GR340" s="108"/>
      <c r="GS340" s="108"/>
      <c r="GT340" s="108"/>
      <c r="GU340" s="108"/>
      <c r="GV340" s="108"/>
      <c r="GW340" s="108"/>
      <c r="GX340" s="108"/>
      <c r="GY340" s="108"/>
      <c r="GZ340" s="108"/>
      <c r="HA340" s="108"/>
      <c r="HB340" s="108"/>
      <c r="HC340" s="108"/>
      <c r="HD340" s="108"/>
      <c r="HE340" s="108"/>
      <c r="HF340" s="108"/>
      <c r="HG340" s="108"/>
      <c r="HH340" s="108"/>
      <c r="HI340" s="108"/>
      <c r="HJ340" s="108"/>
      <c r="HK340" s="108"/>
      <c r="HL340" s="108"/>
      <c r="HM340" s="108"/>
      <c r="HN340" s="108"/>
      <c r="HO340" s="108"/>
      <c r="HP340" s="108"/>
      <c r="HQ340" s="108"/>
      <c r="HR340" s="108"/>
      <c r="HS340" s="108"/>
      <c r="HT340" s="108"/>
      <c r="HU340" s="108"/>
      <c r="HV340" s="108"/>
      <c r="HW340" s="108"/>
      <c r="HX340" s="108"/>
      <c r="HY340" s="108"/>
      <c r="HZ340" s="108"/>
      <c r="IA340" s="108"/>
      <c r="IB340" s="108"/>
      <c r="IC340" s="108"/>
      <c r="ID340" s="108"/>
      <c r="IE340" s="108"/>
      <c r="IF340" s="108"/>
      <c r="IG340" s="108"/>
      <c r="IH340" s="108"/>
      <c r="II340" s="108"/>
      <c r="IJ340" s="108"/>
      <c r="IK340" s="108"/>
      <c r="IL340" s="108"/>
      <c r="IM340" s="108"/>
      <c r="IN340" s="108"/>
      <c r="IO340" s="108"/>
      <c r="IP340" s="108"/>
      <c r="IQ340" s="108"/>
      <c r="IR340" s="108"/>
      <c r="IS340" s="108"/>
      <c r="IT340" s="108"/>
      <c r="IU340" s="108"/>
      <c r="IV340" s="108"/>
      <c r="IW340" s="108"/>
      <c r="IX340" s="108"/>
      <c r="IY340" s="108"/>
      <c r="IZ340" s="108"/>
      <c r="JA340" s="108"/>
      <c r="JB340" s="108"/>
      <c r="JC340" s="108"/>
      <c r="JD340" s="108"/>
      <c r="JE340" s="108"/>
      <c r="JF340" s="108"/>
      <c r="JG340" s="108"/>
      <c r="JH340" s="108"/>
      <c r="JI340" s="108"/>
      <c r="JJ340" s="108"/>
      <c r="JK340" s="108"/>
      <c r="JL340" s="108"/>
      <c r="JM340" s="108"/>
      <c r="JN340" s="108"/>
      <c r="JO340" s="108"/>
      <c r="JP340" s="108"/>
      <c r="JQ340" s="108"/>
      <c r="JR340" s="108"/>
      <c r="JS340" s="108"/>
      <c r="JT340" s="108"/>
      <c r="JU340" s="108"/>
      <c r="JV340" s="108"/>
      <c r="JW340" s="108"/>
      <c r="JX340" s="108"/>
      <c r="JY340" s="108"/>
      <c r="JZ340" s="108"/>
      <c r="KA340" s="108"/>
      <c r="KB340" s="108"/>
      <c r="KC340" s="108"/>
      <c r="KD340" s="108"/>
      <c r="KE340" s="108"/>
      <c r="KF340" s="108"/>
      <c r="KG340" s="108"/>
      <c r="KH340" s="108"/>
      <c r="KI340" s="108"/>
      <c r="KJ340" s="108"/>
      <c r="KK340" s="108"/>
      <c r="KL340" s="108"/>
      <c r="KM340" s="108"/>
      <c r="KN340" s="108"/>
      <c r="KO340" s="108"/>
      <c r="KP340" s="108"/>
      <c r="KQ340" s="108"/>
      <c r="KR340" s="108"/>
      <c r="KS340" s="108"/>
      <c r="KT340" s="108"/>
      <c r="KU340" s="108"/>
      <c r="KV340" s="108"/>
      <c r="KW340" s="108"/>
      <c r="KX340" s="108"/>
      <c r="KY340" s="108"/>
      <c r="KZ340" s="108"/>
      <c r="LA340" s="108"/>
      <c r="LB340" s="108"/>
      <c r="LC340" s="108"/>
      <c r="LD340" s="108"/>
      <c r="LE340" s="108"/>
      <c r="LF340" s="108"/>
      <c r="LG340" s="108"/>
      <c r="LH340" s="108"/>
      <c r="LI340" s="108"/>
      <c r="LJ340" s="108"/>
      <c r="LK340" s="108"/>
      <c r="LL340" s="108"/>
      <c r="LM340" s="108"/>
      <c r="LN340" s="108"/>
      <c r="LO340" s="108"/>
      <c r="LP340" s="108"/>
      <c r="LQ340" s="108"/>
      <c r="LR340" s="108"/>
      <c r="LS340" s="108"/>
      <c r="LT340" s="108"/>
      <c r="LU340" s="108"/>
      <c r="LV340" s="108"/>
      <c r="LW340" s="108"/>
      <c r="LX340" s="108"/>
      <c r="LY340" s="108"/>
      <c r="LZ340" s="108"/>
      <c r="MA340" s="108"/>
      <c r="MB340" s="108"/>
      <c r="MC340" s="108"/>
      <c r="MD340" s="108"/>
      <c r="ME340" s="108"/>
    </row>
    <row r="341" spans="1:343">
      <c r="A341" s="3"/>
      <c r="B341" s="438"/>
      <c r="C341" s="438"/>
      <c r="D341" s="438"/>
      <c r="E341" s="438"/>
      <c r="F341" s="438"/>
      <c r="G341" s="438"/>
      <c r="H341" s="438"/>
      <c r="I341" s="438"/>
      <c r="J341" s="438"/>
      <c r="K341" s="438"/>
      <c r="L341" s="438"/>
      <c r="M341" s="438"/>
      <c r="N341" s="438"/>
      <c r="O341" s="438"/>
      <c r="P341" s="438"/>
      <c r="Q341" s="438"/>
      <c r="R341" s="438"/>
      <c r="S341" s="438"/>
      <c r="T341" s="438"/>
      <c r="U341" s="438"/>
      <c r="V341" s="438"/>
      <c r="W341" s="438"/>
      <c r="X341" s="438"/>
      <c r="Y341" s="438"/>
      <c r="Z341" s="438"/>
      <c r="AA341" s="438"/>
      <c r="AB341" s="438"/>
      <c r="AC341" s="438"/>
      <c r="AD341" s="438"/>
      <c r="AE341" s="154"/>
      <c r="AF341" s="154"/>
      <c r="AG341" s="154"/>
      <c r="AH341" s="154"/>
      <c r="AI341" s="154"/>
      <c r="AJ341" s="108"/>
      <c r="AK341" s="154"/>
      <c r="AL341" s="108"/>
      <c r="AM341" s="108"/>
      <c r="AN341" s="108"/>
      <c r="AO341" s="108"/>
      <c r="AP341" s="108"/>
      <c r="AQ341" s="108"/>
      <c r="AR341" s="108"/>
      <c r="AS341" s="108"/>
      <c r="AT341" s="108"/>
      <c r="AU341" s="108"/>
      <c r="AV341" s="108"/>
      <c r="AW341" s="108"/>
      <c r="AX341" s="108"/>
      <c r="AY341" s="108"/>
      <c r="AZ341" s="108"/>
      <c r="BA341" s="108"/>
      <c r="BB341" s="108"/>
      <c r="BC341" s="108"/>
      <c r="BD341" s="108"/>
      <c r="BE341" s="108"/>
      <c r="BF341" s="108"/>
      <c r="BG341" s="108"/>
      <c r="BH341" s="108"/>
      <c r="BI341" s="108"/>
      <c r="BJ341" s="108"/>
      <c r="BK341" s="108"/>
      <c r="BL341" s="108"/>
      <c r="BM341" s="108"/>
      <c r="BN341" s="108"/>
      <c r="BO341" s="108"/>
      <c r="BP341" s="108"/>
      <c r="BQ341" s="108"/>
      <c r="BR341" s="108"/>
      <c r="BS341" s="108"/>
      <c r="BT341" s="108"/>
      <c r="BU341" s="108"/>
      <c r="BV341" s="108"/>
      <c r="BW341" s="108"/>
      <c r="BX341" s="108"/>
      <c r="BY341" s="108"/>
      <c r="BZ341" s="108"/>
      <c r="CA341" s="108"/>
      <c r="CB341" s="108"/>
      <c r="CC341" s="108"/>
      <c r="CD341" s="108"/>
      <c r="CE341" s="108"/>
      <c r="CF341" s="108"/>
      <c r="CG341" s="108"/>
      <c r="CH341" s="108"/>
      <c r="CI341" s="108"/>
      <c r="CJ341" s="108"/>
      <c r="CK341" s="108"/>
      <c r="CL341" s="108"/>
      <c r="CM341" s="108"/>
      <c r="CN341" s="108"/>
      <c r="CO341" s="108"/>
      <c r="CP341" s="108"/>
      <c r="CQ341" s="108"/>
      <c r="CR341" s="108"/>
      <c r="CS341" s="108"/>
      <c r="CT341" s="108"/>
      <c r="CU341" s="108"/>
      <c r="CV341" s="108"/>
      <c r="CW341" s="108"/>
      <c r="CX341" s="108"/>
      <c r="CY341" s="108"/>
      <c r="CZ341" s="108"/>
      <c r="DA341" s="108"/>
      <c r="DB341" s="108"/>
      <c r="DC341" s="108"/>
      <c r="DD341" s="108"/>
      <c r="DE341" s="108"/>
      <c r="DF341" s="108"/>
      <c r="DG341" s="108"/>
      <c r="DH341" s="108"/>
      <c r="DI341" s="108"/>
      <c r="DJ341" s="108"/>
      <c r="DK341" s="108"/>
      <c r="DL341" s="108"/>
      <c r="DM341" s="108"/>
      <c r="DN341" s="108"/>
      <c r="DO341" s="108"/>
      <c r="DP341" s="108"/>
      <c r="DQ341" s="108"/>
      <c r="DR341" s="108"/>
      <c r="DS341" s="108"/>
      <c r="DT341" s="108"/>
      <c r="DU341" s="108"/>
      <c r="DV341" s="108"/>
      <c r="DW341" s="108"/>
      <c r="DX341" s="108"/>
      <c r="DY341" s="108"/>
      <c r="DZ341" s="108"/>
      <c r="EA341" s="108"/>
      <c r="EB341" s="108"/>
      <c r="EC341" s="108"/>
      <c r="ED341" s="108"/>
      <c r="EE341" s="108"/>
      <c r="EF341" s="108"/>
      <c r="EG341" s="108"/>
      <c r="EH341" s="108"/>
      <c r="EI341" s="108"/>
      <c r="EJ341" s="108"/>
      <c r="EK341" s="108"/>
      <c r="EL341" s="108"/>
      <c r="EM341" s="108"/>
      <c r="EN341" s="108"/>
      <c r="EO341" s="108"/>
      <c r="EP341" s="108"/>
      <c r="EQ341" s="108"/>
      <c r="ER341" s="108"/>
      <c r="ES341" s="108"/>
      <c r="ET341" s="108"/>
      <c r="EU341" s="108"/>
      <c r="EV341" s="108"/>
      <c r="EW341" s="108"/>
      <c r="EX341" s="108"/>
      <c r="EY341" s="108"/>
      <c r="EZ341" s="108"/>
      <c r="FA341" s="108"/>
      <c r="FB341" s="108"/>
      <c r="FC341" s="108"/>
      <c r="FD341" s="108"/>
      <c r="FE341" s="108"/>
      <c r="FF341" s="108"/>
      <c r="FG341" s="108"/>
      <c r="FH341" s="108"/>
      <c r="FI341" s="108"/>
      <c r="FJ341" s="108"/>
      <c r="FK341" s="108"/>
      <c r="FL341" s="108"/>
      <c r="FM341" s="108"/>
      <c r="FN341" s="108"/>
      <c r="FO341" s="108"/>
      <c r="FP341" s="108"/>
      <c r="FQ341" s="108"/>
      <c r="FR341" s="108"/>
      <c r="FS341" s="108"/>
      <c r="FT341" s="108"/>
      <c r="FU341" s="108"/>
      <c r="FV341" s="108"/>
      <c r="FW341" s="108"/>
      <c r="FX341" s="108"/>
      <c r="FY341" s="108"/>
      <c r="FZ341" s="108"/>
      <c r="GA341" s="108"/>
      <c r="GB341" s="108"/>
      <c r="GC341" s="108"/>
      <c r="GD341" s="108"/>
      <c r="GE341" s="108"/>
      <c r="GF341" s="108"/>
      <c r="GG341" s="108"/>
      <c r="GH341" s="108"/>
      <c r="GI341" s="108"/>
      <c r="GJ341" s="108"/>
      <c r="GK341" s="108"/>
      <c r="GL341" s="108"/>
      <c r="GM341" s="108"/>
      <c r="GN341" s="108"/>
      <c r="GO341" s="108"/>
      <c r="GP341" s="108"/>
      <c r="GQ341" s="108"/>
      <c r="GR341" s="108"/>
      <c r="GS341" s="108"/>
      <c r="GT341" s="108"/>
      <c r="GU341" s="108"/>
      <c r="GV341" s="108"/>
      <c r="GW341" s="108"/>
      <c r="GX341" s="108"/>
      <c r="GY341" s="108"/>
      <c r="GZ341" s="108"/>
      <c r="HA341" s="108"/>
      <c r="HB341" s="108"/>
      <c r="HC341" s="108"/>
      <c r="HD341" s="108"/>
      <c r="HE341" s="108"/>
      <c r="HF341" s="108"/>
      <c r="HG341" s="108"/>
      <c r="HH341" s="108"/>
      <c r="HI341" s="108"/>
      <c r="HJ341" s="108"/>
      <c r="HK341" s="108"/>
      <c r="HL341" s="108"/>
      <c r="HM341" s="108"/>
      <c r="HN341" s="108"/>
      <c r="HO341" s="108"/>
      <c r="HP341" s="108"/>
      <c r="HQ341" s="108"/>
      <c r="HR341" s="108"/>
      <c r="HS341" s="108"/>
      <c r="HT341" s="108"/>
      <c r="HU341" s="108"/>
      <c r="HV341" s="108"/>
      <c r="HW341" s="108"/>
      <c r="HX341" s="108"/>
      <c r="HY341" s="108"/>
      <c r="HZ341" s="108"/>
      <c r="IA341" s="108"/>
      <c r="IB341" s="108"/>
      <c r="IC341" s="108"/>
      <c r="ID341" s="108"/>
      <c r="IE341" s="108"/>
      <c r="IF341" s="108"/>
      <c r="IG341" s="108"/>
      <c r="IH341" s="108"/>
      <c r="II341" s="108"/>
      <c r="IJ341" s="108"/>
      <c r="IK341" s="108"/>
      <c r="IL341" s="108"/>
      <c r="IM341" s="108"/>
      <c r="IN341" s="108"/>
      <c r="IO341" s="108"/>
      <c r="IP341" s="108"/>
      <c r="IQ341" s="108"/>
      <c r="IR341" s="108"/>
      <c r="IS341" s="108"/>
      <c r="IT341" s="108"/>
      <c r="IU341" s="108"/>
      <c r="IV341" s="108"/>
      <c r="IW341" s="108"/>
      <c r="IX341" s="108"/>
      <c r="IY341" s="108"/>
      <c r="IZ341" s="108"/>
      <c r="JA341" s="108"/>
      <c r="JB341" s="108"/>
      <c r="JC341" s="108"/>
      <c r="JD341" s="108"/>
      <c r="JE341" s="108"/>
      <c r="JF341" s="108"/>
      <c r="JG341" s="108"/>
      <c r="JH341" s="108"/>
      <c r="JI341" s="108"/>
      <c r="JJ341" s="108"/>
      <c r="JK341" s="108"/>
      <c r="JL341" s="108"/>
      <c r="JM341" s="108"/>
      <c r="JN341" s="108"/>
      <c r="JO341" s="108"/>
      <c r="JP341" s="108"/>
      <c r="JQ341" s="108"/>
      <c r="JR341" s="108"/>
      <c r="JS341" s="108"/>
      <c r="JT341" s="108"/>
      <c r="JU341" s="108"/>
      <c r="JV341" s="108"/>
      <c r="JW341" s="108"/>
      <c r="JX341" s="108"/>
      <c r="JY341" s="108"/>
      <c r="JZ341" s="108"/>
      <c r="KA341" s="108"/>
      <c r="KB341" s="108"/>
      <c r="KC341" s="108"/>
      <c r="KD341" s="108"/>
      <c r="KE341" s="108"/>
      <c r="KF341" s="108"/>
      <c r="KG341" s="108"/>
      <c r="KH341" s="108"/>
      <c r="KI341" s="108"/>
      <c r="KJ341" s="108"/>
      <c r="KK341" s="108"/>
      <c r="KL341" s="108"/>
      <c r="KM341" s="108"/>
      <c r="KN341" s="108"/>
      <c r="KO341" s="108"/>
      <c r="KP341" s="108"/>
      <c r="KQ341" s="108"/>
      <c r="KR341" s="108"/>
      <c r="KS341" s="108"/>
      <c r="KT341" s="108"/>
      <c r="KU341" s="108"/>
      <c r="KV341" s="108"/>
      <c r="KW341" s="108"/>
      <c r="KX341" s="108"/>
      <c r="KY341" s="108"/>
      <c r="KZ341" s="108"/>
      <c r="LA341" s="108"/>
      <c r="LB341" s="108"/>
      <c r="LC341" s="108"/>
      <c r="LD341" s="108"/>
      <c r="LE341" s="108"/>
      <c r="LF341" s="108"/>
      <c r="LG341" s="108"/>
      <c r="LH341" s="108"/>
      <c r="LI341" s="108"/>
      <c r="LJ341" s="108"/>
      <c r="LK341" s="108"/>
      <c r="LL341" s="108"/>
      <c r="LM341" s="108"/>
      <c r="LN341" s="108"/>
      <c r="LO341" s="108"/>
      <c r="LP341" s="108"/>
      <c r="LQ341" s="108"/>
      <c r="LR341" s="108"/>
      <c r="LS341" s="108"/>
      <c r="LT341" s="108"/>
      <c r="LU341" s="108"/>
      <c r="LV341" s="108"/>
      <c r="LW341" s="108"/>
      <c r="LX341" s="108"/>
      <c r="LY341" s="108"/>
      <c r="LZ341" s="108"/>
      <c r="MA341" s="108"/>
      <c r="MB341" s="108"/>
      <c r="MC341" s="108"/>
      <c r="MD341" s="108"/>
      <c r="ME341" s="108"/>
    </row>
    <row r="342" spans="1:343">
      <c r="A342" s="3"/>
      <c r="B342" s="438"/>
      <c r="C342" s="438"/>
      <c r="D342" s="438"/>
      <c r="E342" s="438"/>
      <c r="F342" s="438"/>
      <c r="G342" s="438"/>
      <c r="H342" s="438"/>
      <c r="I342" s="438"/>
      <c r="J342" s="438"/>
      <c r="K342" s="438"/>
      <c r="L342" s="438"/>
      <c r="M342" s="438"/>
      <c r="N342" s="438"/>
      <c r="O342" s="438"/>
      <c r="P342" s="438"/>
      <c r="Q342" s="438"/>
      <c r="R342" s="438"/>
      <c r="S342" s="438"/>
      <c r="T342" s="438"/>
      <c r="U342" s="438"/>
      <c r="V342" s="438"/>
      <c r="W342" s="438"/>
      <c r="X342" s="438"/>
      <c r="Y342" s="438"/>
      <c r="Z342" s="438"/>
      <c r="AA342" s="438"/>
      <c r="AB342" s="438"/>
      <c r="AC342" s="438"/>
      <c r="AD342" s="438"/>
      <c r="AE342" s="154"/>
      <c r="AF342" s="154"/>
      <c r="AG342" s="154"/>
      <c r="AH342" s="154"/>
      <c r="AI342" s="154"/>
      <c r="AJ342" s="108"/>
      <c r="AK342" s="154"/>
      <c r="AL342" s="108"/>
      <c r="AM342" s="108"/>
      <c r="AN342" s="108"/>
      <c r="AO342" s="108"/>
      <c r="AP342" s="108"/>
      <c r="AQ342" s="108"/>
      <c r="AR342" s="108"/>
      <c r="AS342" s="108"/>
      <c r="AT342" s="108"/>
      <c r="AU342" s="108"/>
      <c r="AV342" s="108"/>
      <c r="AW342" s="108"/>
      <c r="AX342" s="108"/>
      <c r="AY342" s="108"/>
      <c r="AZ342" s="108"/>
      <c r="BA342" s="108"/>
      <c r="BB342" s="108"/>
      <c r="BC342" s="108"/>
      <c r="BD342" s="108"/>
      <c r="BE342" s="108"/>
      <c r="BF342" s="108"/>
      <c r="BG342" s="108"/>
      <c r="BH342" s="108"/>
      <c r="BI342" s="108"/>
      <c r="BJ342" s="108"/>
      <c r="BK342" s="108"/>
      <c r="BL342" s="108"/>
      <c r="BM342" s="108"/>
      <c r="BN342" s="108"/>
      <c r="BO342" s="108"/>
      <c r="BP342" s="108"/>
      <c r="BQ342" s="108"/>
      <c r="BR342" s="108"/>
      <c r="BS342" s="108"/>
      <c r="BT342" s="108"/>
      <c r="BU342" s="108"/>
      <c r="BV342" s="108"/>
      <c r="BW342" s="108"/>
      <c r="BX342" s="108"/>
      <c r="BY342" s="108"/>
      <c r="BZ342" s="108"/>
      <c r="CA342" s="108"/>
      <c r="CB342" s="108"/>
      <c r="CC342" s="108"/>
      <c r="CD342" s="108"/>
      <c r="CE342" s="108"/>
      <c r="CF342" s="108"/>
      <c r="CG342" s="108"/>
      <c r="CH342" s="108"/>
      <c r="CI342" s="108"/>
      <c r="CJ342" s="108"/>
      <c r="CK342" s="108"/>
      <c r="CL342" s="108"/>
      <c r="CM342" s="108"/>
      <c r="CN342" s="108"/>
      <c r="CO342" s="108"/>
      <c r="CP342" s="108"/>
      <c r="CQ342" s="108"/>
      <c r="CR342" s="108"/>
      <c r="CS342" s="108"/>
      <c r="CT342" s="108"/>
      <c r="CU342" s="108"/>
      <c r="CV342" s="108"/>
      <c r="CW342" s="108"/>
      <c r="CX342" s="108"/>
      <c r="CY342" s="108"/>
      <c r="CZ342" s="108"/>
      <c r="DA342" s="108"/>
      <c r="DB342" s="108"/>
      <c r="DC342" s="108"/>
      <c r="DD342" s="108"/>
      <c r="DE342" s="108"/>
      <c r="DF342" s="108"/>
      <c r="DG342" s="108"/>
      <c r="DH342" s="108"/>
      <c r="DI342" s="108"/>
      <c r="DJ342" s="108"/>
      <c r="DK342" s="108"/>
      <c r="DL342" s="108"/>
      <c r="DM342" s="108"/>
      <c r="DN342" s="108"/>
      <c r="DO342" s="108"/>
      <c r="DP342" s="108"/>
      <c r="DQ342" s="108"/>
      <c r="DR342" s="108"/>
      <c r="DS342" s="108"/>
      <c r="DT342" s="108"/>
      <c r="DU342" s="108"/>
      <c r="DV342" s="108"/>
      <c r="DW342" s="108"/>
      <c r="DX342" s="108"/>
      <c r="DY342" s="108"/>
      <c r="DZ342" s="108"/>
      <c r="EA342" s="108"/>
      <c r="EB342" s="108"/>
      <c r="EC342" s="108"/>
      <c r="ED342" s="108"/>
      <c r="EE342" s="108"/>
      <c r="EF342" s="108"/>
      <c r="EG342" s="108"/>
      <c r="EH342" s="108"/>
      <c r="EI342" s="108"/>
      <c r="EJ342" s="108"/>
      <c r="EK342" s="108"/>
      <c r="EL342" s="108"/>
      <c r="EM342" s="108"/>
      <c r="EN342" s="108"/>
      <c r="EO342" s="108"/>
      <c r="EP342" s="108"/>
      <c r="EQ342" s="108"/>
      <c r="ER342" s="108"/>
      <c r="ES342" s="108"/>
      <c r="ET342" s="108"/>
      <c r="EU342" s="108"/>
      <c r="EV342" s="108"/>
      <c r="EW342" s="108"/>
      <c r="EX342" s="108"/>
      <c r="EY342" s="108"/>
      <c r="EZ342" s="108"/>
      <c r="FA342" s="108"/>
      <c r="FB342" s="108"/>
      <c r="FC342" s="108"/>
      <c r="FD342" s="108"/>
      <c r="FE342" s="108"/>
      <c r="FF342" s="108"/>
      <c r="FG342" s="108"/>
      <c r="FH342" s="108"/>
      <c r="FI342" s="108"/>
      <c r="FJ342" s="108"/>
      <c r="FK342" s="108"/>
      <c r="FL342" s="108"/>
      <c r="FM342" s="108"/>
      <c r="FN342" s="108"/>
      <c r="FO342" s="108"/>
      <c r="FP342" s="108"/>
      <c r="FQ342" s="108"/>
      <c r="FR342" s="108"/>
      <c r="FS342" s="108"/>
      <c r="FT342" s="108"/>
      <c r="FU342" s="108"/>
      <c r="FV342" s="108"/>
      <c r="FW342" s="108"/>
      <c r="FX342" s="108"/>
      <c r="FY342" s="108"/>
      <c r="FZ342" s="108"/>
      <c r="GA342" s="108"/>
      <c r="GB342" s="108"/>
      <c r="GC342" s="108"/>
      <c r="GD342" s="108"/>
      <c r="GE342" s="108"/>
      <c r="GF342" s="108"/>
      <c r="GG342" s="108"/>
      <c r="GH342" s="108"/>
      <c r="GI342" s="108"/>
      <c r="GJ342" s="108"/>
      <c r="GK342" s="108"/>
      <c r="GL342" s="108"/>
      <c r="GM342" s="108"/>
      <c r="GN342" s="108"/>
      <c r="GO342" s="108"/>
      <c r="GP342" s="108"/>
      <c r="GQ342" s="108"/>
      <c r="GR342" s="108"/>
      <c r="GS342" s="108"/>
      <c r="GT342" s="108"/>
      <c r="GU342" s="108"/>
      <c r="GV342" s="108"/>
      <c r="GW342" s="108"/>
      <c r="GX342" s="108"/>
      <c r="GY342" s="108"/>
      <c r="GZ342" s="108"/>
      <c r="HA342" s="108"/>
      <c r="HB342" s="108"/>
      <c r="HC342" s="108"/>
      <c r="HD342" s="108"/>
      <c r="HE342" s="108"/>
      <c r="HF342" s="108"/>
      <c r="HG342" s="108"/>
      <c r="HH342" s="108"/>
      <c r="HI342" s="108"/>
      <c r="HJ342" s="108"/>
      <c r="HK342" s="108"/>
      <c r="HL342" s="108"/>
      <c r="HM342" s="108"/>
      <c r="HN342" s="108"/>
      <c r="HO342" s="108"/>
      <c r="HP342" s="108"/>
      <c r="HQ342" s="108"/>
      <c r="HR342" s="108"/>
      <c r="HS342" s="108"/>
      <c r="HT342" s="108"/>
      <c r="HU342" s="108"/>
      <c r="HV342" s="108"/>
      <c r="HW342" s="108"/>
      <c r="HX342" s="108"/>
      <c r="HY342" s="108"/>
      <c r="HZ342" s="108"/>
      <c r="IA342" s="108"/>
      <c r="IB342" s="108"/>
      <c r="IC342" s="108"/>
      <c r="ID342" s="108"/>
      <c r="IE342" s="108"/>
      <c r="IF342" s="108"/>
      <c r="IG342" s="108"/>
      <c r="IH342" s="108"/>
      <c r="II342" s="108"/>
      <c r="IJ342" s="108"/>
      <c r="IK342" s="108"/>
      <c r="IL342" s="108"/>
      <c r="IM342" s="108"/>
      <c r="IN342" s="108"/>
      <c r="IO342" s="108"/>
      <c r="IP342" s="108"/>
      <c r="IQ342" s="108"/>
      <c r="IR342" s="108"/>
      <c r="IS342" s="108"/>
      <c r="IT342" s="108"/>
      <c r="IU342" s="108"/>
      <c r="IV342" s="108"/>
      <c r="IW342" s="108"/>
      <c r="IX342" s="108"/>
      <c r="IY342" s="108"/>
      <c r="IZ342" s="108"/>
      <c r="JA342" s="108"/>
      <c r="JB342" s="108"/>
      <c r="JC342" s="108"/>
      <c r="JD342" s="108"/>
      <c r="JE342" s="108"/>
      <c r="JF342" s="108"/>
      <c r="JG342" s="108"/>
      <c r="JH342" s="108"/>
      <c r="JI342" s="108"/>
      <c r="JJ342" s="108"/>
      <c r="JK342" s="108"/>
      <c r="JL342" s="108"/>
      <c r="JM342" s="108"/>
      <c r="JN342" s="108"/>
      <c r="JO342" s="108"/>
      <c r="JP342" s="108"/>
      <c r="JQ342" s="108"/>
      <c r="JR342" s="108"/>
      <c r="JS342" s="108"/>
      <c r="JT342" s="108"/>
      <c r="JU342" s="108"/>
      <c r="JV342" s="108"/>
      <c r="JW342" s="108"/>
      <c r="JX342" s="108"/>
      <c r="JY342" s="108"/>
      <c r="JZ342" s="108"/>
      <c r="KA342" s="108"/>
      <c r="KB342" s="108"/>
      <c r="KC342" s="108"/>
      <c r="KD342" s="108"/>
      <c r="KE342" s="108"/>
      <c r="KF342" s="108"/>
      <c r="KG342" s="108"/>
      <c r="KH342" s="108"/>
      <c r="KI342" s="108"/>
      <c r="KJ342" s="108"/>
      <c r="KK342" s="108"/>
      <c r="KL342" s="108"/>
      <c r="KM342" s="108"/>
      <c r="KN342" s="108"/>
      <c r="KO342" s="108"/>
      <c r="KP342" s="108"/>
      <c r="KQ342" s="108"/>
      <c r="KR342" s="108"/>
      <c r="KS342" s="108"/>
      <c r="KT342" s="108"/>
      <c r="KU342" s="108"/>
      <c r="KV342" s="108"/>
      <c r="KW342" s="108"/>
      <c r="KX342" s="108"/>
      <c r="KY342" s="108"/>
      <c r="KZ342" s="108"/>
      <c r="LA342" s="108"/>
      <c r="LB342" s="108"/>
      <c r="LC342" s="108"/>
      <c r="LD342" s="108"/>
      <c r="LE342" s="108"/>
      <c r="LF342" s="108"/>
      <c r="LG342" s="108"/>
      <c r="LH342" s="108"/>
      <c r="LI342" s="108"/>
      <c r="LJ342" s="108"/>
      <c r="LK342" s="108"/>
      <c r="LL342" s="108"/>
      <c r="LM342" s="108"/>
      <c r="LN342" s="108"/>
      <c r="LO342" s="108"/>
      <c r="LP342" s="108"/>
      <c r="LQ342" s="108"/>
      <c r="LR342" s="108"/>
      <c r="LS342" s="108"/>
      <c r="LT342" s="108"/>
      <c r="LU342" s="108"/>
      <c r="LV342" s="108"/>
      <c r="LW342" s="108"/>
      <c r="LX342" s="108"/>
      <c r="LY342" s="108"/>
      <c r="LZ342" s="108"/>
      <c r="MA342" s="108"/>
      <c r="MB342" s="108"/>
      <c r="MC342" s="108"/>
      <c r="MD342" s="108"/>
      <c r="ME342" s="108"/>
    </row>
    <row r="343" spans="1:343">
      <c r="A343" s="3"/>
      <c r="B343" s="438"/>
      <c r="C343" s="438"/>
      <c r="D343" s="438"/>
      <c r="E343" s="438"/>
      <c r="F343" s="438"/>
      <c r="G343" s="438"/>
      <c r="H343" s="438"/>
      <c r="I343" s="438"/>
      <c r="J343" s="438"/>
      <c r="K343" s="438"/>
      <c r="L343" s="438"/>
      <c r="M343" s="438"/>
      <c r="N343" s="438"/>
      <c r="O343" s="438"/>
      <c r="P343" s="438"/>
      <c r="Q343" s="438"/>
      <c r="R343" s="438"/>
      <c r="S343" s="438"/>
      <c r="T343" s="438"/>
      <c r="U343" s="438"/>
      <c r="V343" s="438"/>
      <c r="W343" s="438"/>
      <c r="X343" s="438"/>
      <c r="Y343" s="438"/>
      <c r="Z343" s="438"/>
      <c r="AA343" s="438"/>
      <c r="AB343" s="438"/>
      <c r="AC343" s="438"/>
      <c r="AD343" s="438"/>
      <c r="AE343" s="154"/>
      <c r="AF343" s="154"/>
      <c r="AG343" s="154"/>
      <c r="AH343" s="154"/>
      <c r="AI343" s="154"/>
      <c r="AJ343" s="108"/>
      <c r="AK343" s="154"/>
      <c r="AL343" s="108"/>
      <c r="AM343" s="108"/>
      <c r="AN343" s="108"/>
      <c r="AO343" s="108"/>
      <c r="AP343" s="108"/>
      <c r="AQ343" s="108"/>
      <c r="AR343" s="108"/>
      <c r="AS343" s="108"/>
      <c r="AT343" s="108"/>
      <c r="AU343" s="108"/>
      <c r="AV343" s="108"/>
      <c r="AW343" s="108"/>
      <c r="AX343" s="108"/>
      <c r="AY343" s="108"/>
      <c r="AZ343" s="108"/>
      <c r="BA343" s="108"/>
      <c r="BB343" s="108"/>
      <c r="BC343" s="108"/>
      <c r="BD343" s="108"/>
      <c r="BE343" s="108"/>
      <c r="BF343" s="108"/>
      <c r="BG343" s="108"/>
      <c r="BH343" s="108"/>
      <c r="BI343" s="108"/>
      <c r="BJ343" s="108"/>
      <c r="BK343" s="108"/>
      <c r="BL343" s="108"/>
      <c r="BM343" s="108"/>
      <c r="BN343" s="108"/>
      <c r="BO343" s="108"/>
      <c r="BP343" s="108"/>
      <c r="BQ343" s="108"/>
      <c r="BR343" s="108"/>
      <c r="BS343" s="108"/>
      <c r="BT343" s="108"/>
      <c r="BU343" s="108"/>
      <c r="BV343" s="108"/>
      <c r="BW343" s="108"/>
      <c r="BX343" s="108"/>
      <c r="BY343" s="108"/>
      <c r="BZ343" s="108"/>
      <c r="CA343" s="108"/>
      <c r="CB343" s="108"/>
      <c r="CC343" s="108"/>
      <c r="CD343" s="108"/>
      <c r="CE343" s="108"/>
      <c r="CF343" s="108"/>
      <c r="CG343" s="108"/>
      <c r="CH343" s="108"/>
      <c r="CI343" s="108"/>
      <c r="CJ343" s="108"/>
      <c r="CK343" s="108"/>
      <c r="CL343" s="108"/>
      <c r="CM343" s="108"/>
      <c r="CN343" s="108"/>
      <c r="CO343" s="108"/>
      <c r="CP343" s="108"/>
      <c r="CQ343" s="108"/>
      <c r="CR343" s="108"/>
      <c r="CS343" s="108"/>
      <c r="CT343" s="108"/>
      <c r="CU343" s="108"/>
      <c r="CV343" s="108"/>
      <c r="CW343" s="108"/>
      <c r="CX343" s="108"/>
      <c r="CY343" s="108"/>
      <c r="CZ343" s="108"/>
      <c r="DA343" s="108"/>
      <c r="DB343" s="108"/>
      <c r="DC343" s="108"/>
      <c r="DD343" s="108"/>
      <c r="DE343" s="108"/>
      <c r="DF343" s="108"/>
      <c r="DG343" s="108"/>
      <c r="DH343" s="108"/>
      <c r="DI343" s="108"/>
      <c r="DJ343" s="108"/>
      <c r="DK343" s="108"/>
      <c r="DL343" s="108"/>
      <c r="DM343" s="108"/>
      <c r="DN343" s="108"/>
      <c r="DO343" s="108"/>
      <c r="DP343" s="108"/>
      <c r="DQ343" s="108"/>
      <c r="DR343" s="108"/>
      <c r="DS343" s="108"/>
      <c r="DT343" s="108"/>
      <c r="DU343" s="108"/>
      <c r="DV343" s="108"/>
      <c r="DW343" s="108"/>
      <c r="DX343" s="108"/>
      <c r="DY343" s="108"/>
      <c r="DZ343" s="108"/>
      <c r="EA343" s="108"/>
      <c r="EB343" s="108"/>
      <c r="EC343" s="108"/>
      <c r="ED343" s="108"/>
      <c r="EE343" s="108"/>
      <c r="EF343" s="108"/>
      <c r="EG343" s="108"/>
      <c r="EH343" s="108"/>
      <c r="EI343" s="108"/>
      <c r="EJ343" s="108"/>
      <c r="EK343" s="108"/>
      <c r="EL343" s="108"/>
      <c r="EM343" s="108"/>
      <c r="EN343" s="108"/>
      <c r="EO343" s="108"/>
      <c r="EP343" s="108"/>
      <c r="EQ343" s="108"/>
      <c r="ER343" s="108"/>
      <c r="ES343" s="108"/>
      <c r="ET343" s="108"/>
      <c r="EU343" s="108"/>
      <c r="EV343" s="108"/>
      <c r="EW343" s="108"/>
      <c r="EX343" s="108"/>
      <c r="EY343" s="108"/>
      <c r="EZ343" s="108"/>
      <c r="FA343" s="108"/>
      <c r="FB343" s="108"/>
      <c r="FC343" s="108"/>
      <c r="FD343" s="108"/>
      <c r="FE343" s="108"/>
      <c r="FF343" s="108"/>
      <c r="FG343" s="108"/>
      <c r="FH343" s="108"/>
      <c r="FI343" s="108"/>
      <c r="FJ343" s="108"/>
      <c r="FK343" s="108"/>
      <c r="FL343" s="108"/>
      <c r="FM343" s="108"/>
      <c r="FN343" s="108"/>
      <c r="FO343" s="108"/>
      <c r="FP343" s="108"/>
      <c r="FQ343" s="108"/>
      <c r="FR343" s="108"/>
      <c r="FS343" s="108"/>
      <c r="FT343" s="108"/>
      <c r="FU343" s="108"/>
      <c r="FV343" s="108"/>
      <c r="FW343" s="108"/>
      <c r="FX343" s="108"/>
      <c r="FY343" s="108"/>
      <c r="FZ343" s="108"/>
      <c r="GA343" s="108"/>
      <c r="GB343" s="108"/>
      <c r="GC343" s="108"/>
      <c r="GD343" s="108"/>
      <c r="GE343" s="108"/>
      <c r="GF343" s="108"/>
      <c r="GG343" s="108"/>
      <c r="GH343" s="108"/>
      <c r="GI343" s="108"/>
      <c r="GJ343" s="108"/>
      <c r="GK343" s="108"/>
      <c r="GL343" s="108"/>
      <c r="GM343" s="108"/>
      <c r="GN343" s="108"/>
      <c r="GO343" s="108"/>
      <c r="GP343" s="108"/>
      <c r="GQ343" s="108"/>
      <c r="GR343" s="108"/>
      <c r="GS343" s="108"/>
      <c r="GT343" s="108"/>
      <c r="GU343" s="108"/>
      <c r="GV343" s="108"/>
      <c r="GW343" s="108"/>
      <c r="GX343" s="108"/>
      <c r="GY343" s="108"/>
      <c r="GZ343" s="108"/>
      <c r="HA343" s="108"/>
      <c r="HB343" s="108"/>
      <c r="HC343" s="108"/>
      <c r="HD343" s="108"/>
      <c r="HE343" s="108"/>
      <c r="HF343" s="108"/>
      <c r="HG343" s="108"/>
      <c r="HH343" s="108"/>
      <c r="HI343" s="108"/>
      <c r="HJ343" s="108"/>
      <c r="HK343" s="108"/>
      <c r="HL343" s="108"/>
      <c r="HM343" s="108"/>
      <c r="HN343" s="108"/>
      <c r="HO343" s="108"/>
      <c r="HP343" s="108"/>
      <c r="HQ343" s="108"/>
      <c r="HR343" s="108"/>
      <c r="HS343" s="108"/>
      <c r="HT343" s="108"/>
      <c r="HU343" s="108"/>
      <c r="HV343" s="108"/>
      <c r="HW343" s="108"/>
      <c r="HX343" s="108"/>
      <c r="HY343" s="108"/>
      <c r="HZ343" s="108"/>
      <c r="IA343" s="108"/>
      <c r="IB343" s="108"/>
      <c r="IC343" s="108"/>
      <c r="ID343" s="108"/>
      <c r="IE343" s="108"/>
      <c r="IF343" s="108"/>
      <c r="IG343" s="108"/>
      <c r="IH343" s="108"/>
      <c r="II343" s="108"/>
      <c r="IJ343" s="108"/>
      <c r="IK343" s="108"/>
      <c r="IL343" s="108"/>
      <c r="IM343" s="108"/>
      <c r="IN343" s="108"/>
      <c r="IO343" s="108"/>
      <c r="IP343" s="108"/>
      <c r="IQ343" s="108"/>
      <c r="IR343" s="108"/>
      <c r="IS343" s="108"/>
      <c r="IT343" s="108"/>
      <c r="IU343" s="108"/>
      <c r="IV343" s="108"/>
      <c r="IW343" s="108"/>
      <c r="IX343" s="108"/>
      <c r="IY343" s="108"/>
      <c r="IZ343" s="108"/>
      <c r="JA343" s="108"/>
      <c r="JB343" s="108"/>
      <c r="JC343" s="108"/>
      <c r="JD343" s="108"/>
      <c r="JE343" s="108"/>
      <c r="JF343" s="108"/>
      <c r="JG343" s="108"/>
      <c r="JH343" s="108"/>
      <c r="JI343" s="108"/>
      <c r="JJ343" s="108"/>
      <c r="JK343" s="108"/>
      <c r="JL343" s="108"/>
      <c r="JM343" s="108"/>
      <c r="JN343" s="108"/>
      <c r="JO343" s="108"/>
      <c r="JP343" s="108"/>
      <c r="JQ343" s="108"/>
      <c r="JR343" s="108"/>
      <c r="JS343" s="108"/>
      <c r="JT343" s="108"/>
      <c r="JU343" s="108"/>
      <c r="JV343" s="108"/>
      <c r="JW343" s="108"/>
      <c r="JX343" s="108"/>
      <c r="JY343" s="108"/>
      <c r="JZ343" s="108"/>
      <c r="KA343" s="108"/>
      <c r="KB343" s="108"/>
      <c r="KC343" s="108"/>
      <c r="KD343" s="108"/>
      <c r="KE343" s="108"/>
      <c r="KF343" s="108"/>
      <c r="KG343" s="108"/>
      <c r="KH343" s="108"/>
      <c r="KI343" s="108"/>
      <c r="KJ343" s="108"/>
      <c r="KK343" s="108"/>
      <c r="KL343" s="108"/>
      <c r="KM343" s="108"/>
      <c r="KN343" s="108"/>
      <c r="KO343" s="108"/>
      <c r="KP343" s="108"/>
      <c r="KQ343" s="108"/>
      <c r="KR343" s="108"/>
      <c r="KS343" s="108"/>
      <c r="KT343" s="108"/>
      <c r="KU343" s="108"/>
      <c r="KV343" s="108"/>
      <c r="KW343" s="108"/>
      <c r="KX343" s="108"/>
      <c r="KY343" s="108"/>
      <c r="KZ343" s="108"/>
      <c r="LA343" s="108"/>
      <c r="LB343" s="108"/>
      <c r="LC343" s="108"/>
      <c r="LD343" s="108"/>
      <c r="LE343" s="108"/>
      <c r="LF343" s="108"/>
      <c r="LG343" s="108"/>
      <c r="LH343" s="108"/>
      <c r="LI343" s="108"/>
      <c r="LJ343" s="108"/>
      <c r="LK343" s="108"/>
      <c r="LL343" s="108"/>
      <c r="LM343" s="108"/>
      <c r="LN343" s="108"/>
      <c r="LO343" s="108"/>
      <c r="LP343" s="108"/>
      <c r="LQ343" s="108"/>
      <c r="LR343" s="108"/>
      <c r="LS343" s="108"/>
      <c r="LT343" s="108"/>
      <c r="LU343" s="108"/>
      <c r="LV343" s="108"/>
      <c r="LW343" s="108"/>
      <c r="LX343" s="108"/>
      <c r="LY343" s="108"/>
      <c r="LZ343" s="108"/>
      <c r="MA343" s="108"/>
      <c r="MB343" s="108"/>
      <c r="MC343" s="108"/>
      <c r="MD343" s="108"/>
      <c r="ME343" s="108"/>
    </row>
    <row r="344" spans="1:343">
      <c r="A344" s="3"/>
      <c r="B344" s="438"/>
      <c r="C344" s="438"/>
      <c r="D344" s="438"/>
      <c r="E344" s="438"/>
      <c r="F344" s="438"/>
      <c r="G344" s="438"/>
      <c r="H344" s="438"/>
      <c r="I344" s="438"/>
      <c r="J344" s="438"/>
      <c r="K344" s="438"/>
      <c r="L344" s="438"/>
      <c r="M344" s="438"/>
      <c r="N344" s="438"/>
      <c r="O344" s="438"/>
      <c r="P344" s="438"/>
      <c r="Q344" s="438"/>
      <c r="R344" s="438"/>
      <c r="S344" s="438"/>
      <c r="T344" s="438"/>
      <c r="U344" s="438"/>
      <c r="V344" s="438"/>
      <c r="W344" s="438"/>
      <c r="X344" s="438"/>
      <c r="Y344" s="438"/>
      <c r="Z344" s="438"/>
      <c r="AA344" s="438"/>
      <c r="AB344" s="438"/>
      <c r="AC344" s="438"/>
      <c r="AD344" s="438"/>
      <c r="AE344" s="154"/>
      <c r="AF344" s="154"/>
      <c r="AG344" s="154"/>
      <c r="AH344" s="154"/>
      <c r="AI344" s="154"/>
      <c r="AJ344" s="108"/>
      <c r="AK344" s="154"/>
      <c r="AL344" s="108"/>
      <c r="AM344" s="108"/>
      <c r="AN344" s="108"/>
      <c r="AO344" s="108"/>
      <c r="AP344" s="108"/>
      <c r="AQ344" s="108"/>
      <c r="AR344" s="108"/>
      <c r="AS344" s="108"/>
      <c r="AT344" s="108"/>
      <c r="AU344" s="108"/>
      <c r="AV344" s="108"/>
      <c r="AW344" s="108"/>
      <c r="AX344" s="108"/>
      <c r="AY344" s="108"/>
      <c r="AZ344" s="108"/>
      <c r="BA344" s="108"/>
      <c r="BB344" s="108"/>
      <c r="BC344" s="108"/>
      <c r="BD344" s="108"/>
      <c r="BE344" s="108"/>
      <c r="BF344" s="108"/>
      <c r="BG344" s="108"/>
      <c r="BH344" s="108"/>
      <c r="BI344" s="108"/>
      <c r="BJ344" s="108"/>
      <c r="BK344" s="108"/>
      <c r="BL344" s="108"/>
      <c r="BM344" s="108"/>
      <c r="BN344" s="108"/>
      <c r="BO344" s="108"/>
      <c r="BP344" s="108"/>
      <c r="BQ344" s="108"/>
      <c r="BR344" s="108"/>
      <c r="BS344" s="108"/>
      <c r="BT344" s="108"/>
      <c r="BU344" s="108"/>
      <c r="BV344" s="108"/>
      <c r="BW344" s="108"/>
      <c r="BX344" s="108"/>
      <c r="BY344" s="108"/>
      <c r="BZ344" s="108"/>
      <c r="CA344" s="108"/>
      <c r="CB344" s="108"/>
      <c r="CC344" s="108"/>
      <c r="CD344" s="108"/>
      <c r="CE344" s="108"/>
      <c r="CF344" s="108"/>
      <c r="CG344" s="108"/>
      <c r="CH344" s="108"/>
      <c r="CI344" s="108"/>
      <c r="CJ344" s="108"/>
      <c r="CK344" s="108"/>
      <c r="CL344" s="108"/>
      <c r="CM344" s="108"/>
      <c r="CN344" s="108"/>
      <c r="CO344" s="108"/>
      <c r="CP344" s="108"/>
      <c r="CQ344" s="108"/>
      <c r="CR344" s="108"/>
      <c r="CS344" s="108"/>
      <c r="CT344" s="108"/>
      <c r="CU344" s="108"/>
      <c r="CV344" s="108"/>
      <c r="CW344" s="108"/>
      <c r="CX344" s="108"/>
      <c r="CY344" s="108"/>
      <c r="CZ344" s="108"/>
      <c r="DA344" s="108"/>
      <c r="DB344" s="108"/>
      <c r="DC344" s="108"/>
      <c r="DD344" s="108"/>
      <c r="DE344" s="108"/>
      <c r="DF344" s="108"/>
      <c r="DG344" s="108"/>
      <c r="DH344" s="108"/>
      <c r="DI344" s="108"/>
      <c r="DJ344" s="108"/>
      <c r="DK344" s="108"/>
      <c r="DL344" s="108"/>
      <c r="DM344" s="108"/>
      <c r="DN344" s="108"/>
      <c r="DO344" s="108"/>
      <c r="DP344" s="108"/>
      <c r="DQ344" s="108"/>
      <c r="DR344" s="108"/>
      <c r="DS344" s="108"/>
      <c r="DT344" s="108"/>
      <c r="DU344" s="108"/>
      <c r="DV344" s="108"/>
      <c r="DW344" s="108"/>
      <c r="DX344" s="108"/>
      <c r="DY344" s="108"/>
      <c r="DZ344" s="108"/>
      <c r="EA344" s="108"/>
      <c r="EB344" s="108"/>
      <c r="EC344" s="108"/>
      <c r="ED344" s="108"/>
      <c r="EE344" s="108"/>
      <c r="EF344" s="108"/>
      <c r="EG344" s="108"/>
      <c r="EH344" s="108"/>
      <c r="EI344" s="108"/>
      <c r="EJ344" s="108"/>
      <c r="EK344" s="108"/>
      <c r="EL344" s="108"/>
      <c r="EM344" s="108"/>
      <c r="EN344" s="108"/>
      <c r="EO344" s="108"/>
      <c r="EP344" s="108"/>
      <c r="EQ344" s="108"/>
      <c r="ER344" s="108"/>
      <c r="ES344" s="108"/>
      <c r="ET344" s="108"/>
      <c r="EU344" s="108"/>
      <c r="EV344" s="108"/>
      <c r="EW344" s="108"/>
      <c r="EX344" s="108"/>
      <c r="EY344" s="108"/>
      <c r="EZ344" s="108"/>
      <c r="FA344" s="108"/>
      <c r="FB344" s="108"/>
      <c r="FC344" s="108"/>
      <c r="FD344" s="108"/>
      <c r="FE344" s="108"/>
      <c r="FF344" s="108"/>
      <c r="FG344" s="108"/>
      <c r="FH344" s="108"/>
      <c r="FI344" s="108"/>
      <c r="FJ344" s="108"/>
      <c r="FK344" s="108"/>
      <c r="FL344" s="108"/>
      <c r="FM344" s="108"/>
      <c r="FN344" s="108"/>
      <c r="FO344" s="108"/>
      <c r="FP344" s="108"/>
      <c r="FQ344" s="108"/>
      <c r="FR344" s="108"/>
      <c r="FS344" s="108"/>
      <c r="FT344" s="108"/>
      <c r="FU344" s="108"/>
      <c r="FV344" s="108"/>
      <c r="FW344" s="108"/>
      <c r="FX344" s="108"/>
      <c r="FY344" s="108"/>
      <c r="FZ344" s="108"/>
      <c r="GA344" s="108"/>
      <c r="GB344" s="108"/>
      <c r="GC344" s="108"/>
      <c r="GD344" s="108"/>
      <c r="GE344" s="108"/>
      <c r="GF344" s="108"/>
      <c r="GG344" s="108"/>
      <c r="GH344" s="108"/>
      <c r="GI344" s="108"/>
      <c r="GJ344" s="108"/>
      <c r="GK344" s="108"/>
      <c r="GL344" s="108"/>
      <c r="GM344" s="108"/>
      <c r="GN344" s="108"/>
      <c r="GO344" s="108"/>
      <c r="GP344" s="108"/>
      <c r="GQ344" s="108"/>
      <c r="GR344" s="108"/>
      <c r="GS344" s="108"/>
      <c r="GT344" s="108"/>
      <c r="GU344" s="108"/>
      <c r="GV344" s="108"/>
      <c r="GW344" s="108"/>
      <c r="GX344" s="108"/>
      <c r="GY344" s="108"/>
      <c r="GZ344" s="108"/>
      <c r="HA344" s="108"/>
      <c r="HB344" s="108"/>
      <c r="HC344" s="108"/>
      <c r="HD344" s="108"/>
      <c r="HE344" s="108"/>
      <c r="HF344" s="108"/>
      <c r="HG344" s="108"/>
      <c r="HH344" s="108"/>
      <c r="HI344" s="108"/>
      <c r="HJ344" s="108"/>
      <c r="HK344" s="108"/>
      <c r="HL344" s="108"/>
      <c r="HM344" s="108"/>
      <c r="HN344" s="108"/>
      <c r="HO344" s="108"/>
      <c r="HP344" s="108"/>
      <c r="HQ344" s="108"/>
      <c r="HR344" s="108"/>
      <c r="HS344" s="108"/>
      <c r="HT344" s="108"/>
      <c r="HU344" s="108"/>
      <c r="HV344" s="108"/>
      <c r="HW344" s="108"/>
      <c r="HX344" s="108"/>
      <c r="HY344" s="108"/>
      <c r="HZ344" s="108"/>
      <c r="IA344" s="108"/>
      <c r="IB344" s="108"/>
      <c r="IC344" s="108"/>
      <c r="ID344" s="108"/>
      <c r="IE344" s="108"/>
      <c r="IF344" s="108"/>
      <c r="IG344" s="108"/>
      <c r="IH344" s="108"/>
      <c r="II344" s="108"/>
      <c r="IJ344" s="108"/>
      <c r="IK344" s="108"/>
      <c r="IL344" s="108"/>
      <c r="IM344" s="108"/>
      <c r="IN344" s="108"/>
      <c r="IO344" s="108"/>
      <c r="IP344" s="108"/>
      <c r="IQ344" s="108"/>
      <c r="IR344" s="108"/>
      <c r="IS344" s="108"/>
      <c r="IT344" s="108"/>
      <c r="IU344" s="108"/>
      <c r="IV344" s="108"/>
      <c r="IW344" s="108"/>
      <c r="IX344" s="108"/>
      <c r="IY344" s="108"/>
      <c r="IZ344" s="108"/>
      <c r="JA344" s="108"/>
      <c r="JB344" s="108"/>
      <c r="JC344" s="108"/>
      <c r="JD344" s="108"/>
      <c r="JE344" s="108"/>
      <c r="JF344" s="108"/>
      <c r="JG344" s="108"/>
      <c r="JH344" s="108"/>
      <c r="JI344" s="108"/>
      <c r="JJ344" s="108"/>
      <c r="JK344" s="108"/>
      <c r="JL344" s="108"/>
      <c r="JM344" s="108"/>
      <c r="JN344" s="108"/>
      <c r="JO344" s="108"/>
      <c r="JP344" s="108"/>
      <c r="JQ344" s="108"/>
      <c r="JR344" s="108"/>
      <c r="JS344" s="108"/>
      <c r="JT344" s="108"/>
      <c r="JU344" s="108"/>
      <c r="JV344" s="108"/>
      <c r="JW344" s="108"/>
      <c r="JX344" s="108"/>
      <c r="JY344" s="108"/>
      <c r="JZ344" s="108"/>
      <c r="KA344" s="108"/>
      <c r="KB344" s="108"/>
      <c r="KC344" s="108"/>
      <c r="KD344" s="108"/>
      <c r="KE344" s="108"/>
      <c r="KF344" s="108"/>
      <c r="KG344" s="108"/>
      <c r="KH344" s="108"/>
      <c r="KI344" s="108"/>
      <c r="KJ344" s="108"/>
      <c r="KK344" s="108"/>
      <c r="KL344" s="108"/>
      <c r="KM344" s="108"/>
      <c r="KN344" s="108"/>
      <c r="KO344" s="108"/>
      <c r="KP344" s="108"/>
      <c r="KQ344" s="108"/>
      <c r="KR344" s="108"/>
      <c r="KS344" s="108"/>
      <c r="KT344" s="108"/>
      <c r="KU344" s="108"/>
      <c r="KV344" s="108"/>
      <c r="KW344" s="108"/>
      <c r="KX344" s="108"/>
      <c r="KY344" s="108"/>
      <c r="KZ344" s="108"/>
      <c r="LA344" s="108"/>
      <c r="LB344" s="108"/>
      <c r="LC344" s="108"/>
      <c r="LD344" s="108"/>
      <c r="LE344" s="108"/>
      <c r="LF344" s="108"/>
      <c r="LG344" s="108"/>
      <c r="LH344" s="108"/>
      <c r="LI344" s="108"/>
      <c r="LJ344" s="108"/>
      <c r="LK344" s="108"/>
      <c r="LL344" s="108"/>
      <c r="LM344" s="108"/>
      <c r="LN344" s="108"/>
      <c r="LO344" s="108"/>
      <c r="LP344" s="108"/>
      <c r="LQ344" s="108"/>
      <c r="LR344" s="108"/>
      <c r="LS344" s="108"/>
      <c r="LT344" s="108"/>
      <c r="LU344" s="108"/>
      <c r="LV344" s="108"/>
      <c r="LW344" s="108"/>
      <c r="LX344" s="108"/>
      <c r="LY344" s="108"/>
      <c r="LZ344" s="108"/>
      <c r="MA344" s="108"/>
      <c r="MB344" s="108"/>
      <c r="MC344" s="108"/>
      <c r="MD344" s="108"/>
      <c r="ME344" s="108"/>
    </row>
    <row r="345" spans="1:343">
      <c r="A345" s="3"/>
      <c r="B345" s="438"/>
      <c r="C345" s="438"/>
      <c r="D345" s="438"/>
      <c r="E345" s="438"/>
      <c r="F345" s="438"/>
      <c r="G345" s="438"/>
      <c r="H345" s="438"/>
      <c r="I345" s="438"/>
      <c r="J345" s="438"/>
      <c r="K345" s="438"/>
      <c r="L345" s="438"/>
      <c r="M345" s="438"/>
      <c r="N345" s="438"/>
      <c r="O345" s="438"/>
      <c r="P345" s="438"/>
      <c r="Q345" s="438"/>
      <c r="R345" s="438"/>
      <c r="S345" s="438"/>
      <c r="T345" s="438"/>
      <c r="U345" s="438"/>
      <c r="V345" s="438"/>
      <c r="W345" s="438"/>
      <c r="X345" s="438"/>
      <c r="Y345" s="438"/>
      <c r="Z345" s="438"/>
      <c r="AA345" s="438"/>
      <c r="AB345" s="438"/>
      <c r="AC345" s="438"/>
      <c r="AD345" s="438"/>
      <c r="AE345" s="154"/>
      <c r="AF345" s="154"/>
      <c r="AG345" s="154"/>
      <c r="AH345" s="154"/>
      <c r="AI345" s="154"/>
      <c r="AJ345" s="108"/>
      <c r="AK345" s="154"/>
      <c r="AL345" s="108"/>
      <c r="AM345" s="108"/>
      <c r="AN345" s="108"/>
      <c r="AO345" s="108"/>
      <c r="AP345" s="108"/>
      <c r="AQ345" s="108"/>
      <c r="AR345" s="108"/>
      <c r="AS345" s="108"/>
      <c r="AT345" s="108"/>
      <c r="AU345" s="108"/>
      <c r="AV345" s="108"/>
      <c r="AW345" s="108"/>
      <c r="AX345" s="108"/>
      <c r="AY345" s="108"/>
      <c r="AZ345" s="108"/>
      <c r="BA345" s="108"/>
      <c r="BB345" s="108"/>
      <c r="BC345" s="108"/>
      <c r="BD345" s="108"/>
      <c r="BE345" s="108"/>
      <c r="BF345" s="108"/>
      <c r="BG345" s="108"/>
      <c r="BH345" s="108"/>
      <c r="BI345" s="108"/>
      <c r="BJ345" s="108"/>
      <c r="BK345" s="108"/>
      <c r="BL345" s="108"/>
      <c r="BM345" s="108"/>
      <c r="BN345" s="108"/>
      <c r="BO345" s="108"/>
      <c r="BP345" s="108"/>
      <c r="BQ345" s="108"/>
      <c r="BR345" s="108"/>
      <c r="BS345" s="108"/>
      <c r="BT345" s="108"/>
      <c r="BU345" s="108"/>
      <c r="BV345" s="108"/>
      <c r="BW345" s="108"/>
      <c r="BX345" s="108"/>
      <c r="BY345" s="108"/>
      <c r="BZ345" s="108"/>
      <c r="CA345" s="108"/>
      <c r="CB345" s="108"/>
      <c r="CC345" s="108"/>
      <c r="CD345" s="108"/>
      <c r="CE345" s="108"/>
      <c r="CF345" s="108"/>
      <c r="CG345" s="108"/>
      <c r="CH345" s="108"/>
      <c r="CI345" s="108"/>
      <c r="CJ345" s="108"/>
      <c r="CK345" s="108"/>
      <c r="CL345" s="108"/>
      <c r="CM345" s="108"/>
      <c r="CN345" s="108"/>
      <c r="CO345" s="108"/>
      <c r="CP345" s="108"/>
      <c r="CQ345" s="108"/>
      <c r="CR345" s="108"/>
      <c r="CS345" s="108"/>
      <c r="CT345" s="108"/>
      <c r="CU345" s="108"/>
      <c r="CV345" s="108"/>
      <c r="CW345" s="108"/>
      <c r="CX345" s="108"/>
      <c r="CY345" s="108"/>
      <c r="CZ345" s="108"/>
      <c r="DA345" s="108"/>
      <c r="DB345" s="108"/>
      <c r="DC345" s="108"/>
      <c r="DD345" s="108"/>
      <c r="DE345" s="108"/>
      <c r="DF345" s="108"/>
      <c r="DG345" s="108"/>
      <c r="DH345" s="108"/>
      <c r="DI345" s="108"/>
      <c r="DJ345" s="108"/>
      <c r="DK345" s="108"/>
      <c r="DL345" s="108"/>
      <c r="DM345" s="108"/>
      <c r="DN345" s="108"/>
      <c r="DO345" s="108"/>
      <c r="DP345" s="108"/>
      <c r="DQ345" s="108"/>
      <c r="DR345" s="108"/>
      <c r="DS345" s="108"/>
      <c r="DT345" s="108"/>
      <c r="DU345" s="108"/>
      <c r="DV345" s="108"/>
      <c r="DW345" s="108"/>
      <c r="DX345" s="108"/>
      <c r="DY345" s="108"/>
      <c r="DZ345" s="108"/>
      <c r="EA345" s="108"/>
      <c r="EB345" s="108"/>
      <c r="EC345" s="108"/>
      <c r="ED345" s="108"/>
      <c r="EE345" s="108"/>
      <c r="EF345" s="108"/>
      <c r="EG345" s="108"/>
      <c r="EH345" s="108"/>
      <c r="EI345" s="108"/>
      <c r="EJ345" s="108"/>
      <c r="EK345" s="108"/>
      <c r="EL345" s="108"/>
      <c r="EM345" s="108"/>
      <c r="EN345" s="108"/>
      <c r="EO345" s="108"/>
      <c r="EP345" s="108"/>
      <c r="EQ345" s="108"/>
      <c r="ER345" s="108"/>
      <c r="ES345" s="108"/>
      <c r="ET345" s="108"/>
      <c r="EU345" s="108"/>
      <c r="EV345" s="108"/>
      <c r="EW345" s="108"/>
      <c r="EX345" s="108"/>
      <c r="EY345" s="108"/>
      <c r="EZ345" s="108"/>
      <c r="FA345" s="108"/>
      <c r="FB345" s="108"/>
      <c r="FC345" s="108"/>
      <c r="FD345" s="108"/>
      <c r="FE345" s="108"/>
      <c r="FF345" s="108"/>
      <c r="FG345" s="108"/>
      <c r="FH345" s="108"/>
      <c r="FI345" s="108"/>
      <c r="FJ345" s="108"/>
      <c r="FK345" s="108"/>
      <c r="FL345" s="108"/>
      <c r="FM345" s="108"/>
      <c r="FN345" s="108"/>
      <c r="FO345" s="108"/>
      <c r="FP345" s="108"/>
      <c r="FQ345" s="108"/>
      <c r="FR345" s="108"/>
      <c r="FS345" s="108"/>
      <c r="FT345" s="108"/>
      <c r="FU345" s="108"/>
      <c r="FV345" s="108"/>
      <c r="FW345" s="108"/>
      <c r="FX345" s="108"/>
      <c r="FY345" s="108"/>
      <c r="FZ345" s="108"/>
      <c r="GA345" s="108"/>
      <c r="GB345" s="108"/>
      <c r="GC345" s="108"/>
      <c r="GD345" s="108"/>
      <c r="GE345" s="108"/>
      <c r="GF345" s="108"/>
      <c r="GG345" s="108"/>
      <c r="GH345" s="108"/>
      <c r="GI345" s="108"/>
      <c r="GJ345" s="108"/>
      <c r="GK345" s="108"/>
      <c r="GL345" s="108"/>
      <c r="GM345" s="108"/>
      <c r="GN345" s="108"/>
      <c r="GO345" s="108"/>
      <c r="GP345" s="108"/>
      <c r="GQ345" s="108"/>
      <c r="GR345" s="108"/>
      <c r="GS345" s="108"/>
      <c r="GT345" s="108"/>
      <c r="GU345" s="108"/>
      <c r="GV345" s="108"/>
      <c r="GW345" s="108"/>
      <c r="GX345" s="108"/>
      <c r="GY345" s="108"/>
      <c r="GZ345" s="108"/>
      <c r="HA345" s="108"/>
      <c r="HB345" s="108"/>
      <c r="HC345" s="108"/>
      <c r="HD345" s="108"/>
      <c r="HE345" s="108"/>
      <c r="HF345" s="108"/>
      <c r="HG345" s="108"/>
      <c r="HH345" s="108"/>
      <c r="HI345" s="108"/>
      <c r="HJ345" s="108"/>
      <c r="HK345" s="108"/>
      <c r="HL345" s="108"/>
      <c r="HM345" s="108"/>
      <c r="HN345" s="108"/>
      <c r="HO345" s="108"/>
      <c r="HP345" s="108"/>
      <c r="HQ345" s="108"/>
      <c r="HR345" s="108"/>
      <c r="HS345" s="108"/>
      <c r="HT345" s="108"/>
      <c r="HU345" s="108"/>
      <c r="HV345" s="108"/>
      <c r="HW345" s="108"/>
      <c r="HX345" s="108"/>
      <c r="HY345" s="108"/>
      <c r="HZ345" s="108"/>
      <c r="IA345" s="108"/>
      <c r="IB345" s="108"/>
      <c r="IC345" s="108"/>
      <c r="ID345" s="108"/>
      <c r="IE345" s="108"/>
      <c r="IF345" s="108"/>
      <c r="IG345" s="108"/>
      <c r="IH345" s="108"/>
      <c r="II345" s="108"/>
      <c r="IJ345" s="108"/>
      <c r="IK345" s="108"/>
      <c r="IL345" s="108"/>
      <c r="IM345" s="108"/>
      <c r="IN345" s="108"/>
      <c r="IO345" s="108"/>
      <c r="IP345" s="108"/>
      <c r="IQ345" s="108"/>
      <c r="IR345" s="108"/>
      <c r="IS345" s="108"/>
      <c r="IT345" s="108"/>
      <c r="IU345" s="108"/>
      <c r="IV345" s="108"/>
      <c r="IW345" s="108"/>
      <c r="IX345" s="108"/>
      <c r="IY345" s="108"/>
      <c r="IZ345" s="108"/>
      <c r="JA345" s="108"/>
      <c r="JB345" s="108"/>
      <c r="JC345" s="108"/>
      <c r="JD345" s="108"/>
      <c r="JE345" s="108"/>
      <c r="JF345" s="108"/>
      <c r="JG345" s="108"/>
      <c r="JH345" s="108"/>
      <c r="JI345" s="108"/>
      <c r="JJ345" s="108"/>
      <c r="JK345" s="108"/>
      <c r="JL345" s="108"/>
      <c r="JM345" s="108"/>
      <c r="JN345" s="108"/>
      <c r="JO345" s="108"/>
      <c r="JP345" s="108"/>
      <c r="JQ345" s="108"/>
      <c r="JR345" s="108"/>
      <c r="JS345" s="108"/>
      <c r="JT345" s="108"/>
      <c r="JU345" s="108"/>
      <c r="JV345" s="108"/>
      <c r="JW345" s="108"/>
      <c r="JX345" s="108"/>
      <c r="JY345" s="108"/>
      <c r="JZ345" s="108"/>
      <c r="KA345" s="108"/>
      <c r="KB345" s="108"/>
      <c r="KC345" s="108"/>
      <c r="KD345" s="108"/>
      <c r="KE345" s="108"/>
      <c r="KF345" s="108"/>
      <c r="KG345" s="108"/>
      <c r="KH345" s="108"/>
      <c r="KI345" s="108"/>
      <c r="KJ345" s="108"/>
      <c r="KK345" s="108"/>
      <c r="KL345" s="108"/>
      <c r="KM345" s="108"/>
      <c r="KN345" s="108"/>
      <c r="KO345" s="108"/>
      <c r="KP345" s="108"/>
      <c r="KQ345" s="108"/>
      <c r="KR345" s="108"/>
      <c r="KS345" s="108"/>
      <c r="KT345" s="108"/>
      <c r="KU345" s="108"/>
      <c r="KV345" s="108"/>
      <c r="KW345" s="108"/>
      <c r="KX345" s="108"/>
      <c r="KY345" s="108"/>
      <c r="KZ345" s="108"/>
      <c r="LA345" s="108"/>
      <c r="LB345" s="108"/>
      <c r="LC345" s="108"/>
      <c r="LD345" s="108"/>
      <c r="LE345" s="108"/>
      <c r="LF345" s="108"/>
      <c r="LG345" s="108"/>
      <c r="LH345" s="108"/>
      <c r="LI345" s="108"/>
      <c r="LJ345" s="108"/>
      <c r="LK345" s="108"/>
      <c r="LL345" s="108"/>
      <c r="LM345" s="108"/>
      <c r="LN345" s="108"/>
      <c r="LO345" s="108"/>
      <c r="LP345" s="108"/>
      <c r="LQ345" s="108"/>
      <c r="LR345" s="108"/>
      <c r="LS345" s="108"/>
      <c r="LT345" s="108"/>
      <c r="LU345" s="108"/>
      <c r="LV345" s="108"/>
      <c r="LW345" s="108"/>
      <c r="LX345" s="108"/>
      <c r="LY345" s="108"/>
      <c r="LZ345" s="108"/>
      <c r="MA345" s="108"/>
      <c r="MB345" s="108"/>
      <c r="MC345" s="108"/>
      <c r="MD345" s="108"/>
      <c r="ME345" s="108"/>
    </row>
    <row r="346" spans="1:343">
      <c r="A346" s="3"/>
      <c r="B346" s="438"/>
      <c r="C346" s="438"/>
      <c r="D346" s="438"/>
      <c r="E346" s="438"/>
      <c r="F346" s="438"/>
      <c r="G346" s="438"/>
      <c r="H346" s="438"/>
      <c r="I346" s="438"/>
      <c r="J346" s="438"/>
      <c r="K346" s="438"/>
      <c r="L346" s="438"/>
      <c r="M346" s="438"/>
      <c r="N346" s="438"/>
      <c r="O346" s="438"/>
      <c r="P346" s="438"/>
      <c r="Q346" s="438"/>
      <c r="R346" s="438"/>
      <c r="S346" s="438"/>
      <c r="T346" s="438"/>
      <c r="U346" s="438"/>
      <c r="V346" s="438"/>
      <c r="W346" s="438"/>
      <c r="X346" s="438"/>
      <c r="Y346" s="438"/>
      <c r="Z346" s="438"/>
      <c r="AA346" s="438"/>
      <c r="AB346" s="438"/>
      <c r="AC346" s="438"/>
      <c r="AD346" s="438"/>
      <c r="AE346" s="154"/>
      <c r="AF346" s="154"/>
      <c r="AG346" s="154"/>
      <c r="AH346" s="154"/>
      <c r="AI346" s="154"/>
      <c r="AJ346" s="108"/>
      <c r="AK346" s="154"/>
      <c r="AL346" s="108"/>
      <c r="AM346" s="108"/>
      <c r="AN346" s="108"/>
      <c r="AO346" s="108"/>
      <c r="AP346" s="108"/>
      <c r="AQ346" s="108"/>
      <c r="AR346" s="108"/>
      <c r="AS346" s="108"/>
      <c r="AT346" s="108"/>
      <c r="AU346" s="108"/>
      <c r="AV346" s="108"/>
      <c r="AW346" s="108"/>
      <c r="AX346" s="108"/>
      <c r="AY346" s="108"/>
      <c r="AZ346" s="108"/>
      <c r="BA346" s="108"/>
      <c r="BB346" s="108"/>
      <c r="BC346" s="108"/>
      <c r="BD346" s="108"/>
      <c r="BE346" s="108"/>
      <c r="BF346" s="108"/>
      <c r="BG346" s="108"/>
      <c r="BH346" s="108"/>
      <c r="BI346" s="108"/>
      <c r="BJ346" s="108"/>
      <c r="BK346" s="108"/>
      <c r="BL346" s="108"/>
      <c r="BM346" s="108"/>
      <c r="BN346" s="108"/>
      <c r="BO346" s="108"/>
      <c r="BP346" s="108"/>
      <c r="BQ346" s="108"/>
      <c r="BR346" s="108"/>
      <c r="BS346" s="108"/>
      <c r="BT346" s="108"/>
      <c r="BU346" s="108"/>
      <c r="BV346" s="108"/>
      <c r="BW346" s="108"/>
      <c r="BX346" s="108"/>
      <c r="BY346" s="108"/>
      <c r="BZ346" s="108"/>
      <c r="CA346" s="108"/>
      <c r="CB346" s="108"/>
      <c r="CC346" s="108"/>
      <c r="CD346" s="108"/>
      <c r="CE346" s="108"/>
      <c r="CF346" s="108"/>
      <c r="CG346" s="108"/>
      <c r="CH346" s="108"/>
      <c r="CI346" s="108"/>
      <c r="CJ346" s="108"/>
      <c r="CK346" s="108"/>
      <c r="CL346" s="108"/>
      <c r="CM346" s="108"/>
      <c r="CN346" s="108"/>
      <c r="CO346" s="108"/>
      <c r="CP346" s="108"/>
      <c r="CQ346" s="108"/>
      <c r="CR346" s="108"/>
      <c r="CS346" s="108"/>
      <c r="CT346" s="108"/>
      <c r="CU346" s="108"/>
      <c r="CV346" s="108"/>
      <c r="CW346" s="108"/>
      <c r="CX346" s="108"/>
      <c r="CY346" s="108"/>
      <c r="CZ346" s="108"/>
      <c r="DA346" s="108"/>
      <c r="DB346" s="108"/>
      <c r="DC346" s="108"/>
      <c r="DD346" s="108"/>
      <c r="DE346" s="108"/>
      <c r="DF346" s="108"/>
      <c r="DG346" s="108"/>
      <c r="DH346" s="108"/>
      <c r="DI346" s="108"/>
      <c r="DJ346" s="108"/>
      <c r="DK346" s="108"/>
      <c r="DL346" s="108"/>
      <c r="DM346" s="108"/>
      <c r="DN346" s="108"/>
      <c r="DO346" s="108"/>
      <c r="DP346" s="108"/>
      <c r="DQ346" s="108"/>
      <c r="DR346" s="108"/>
      <c r="DS346" s="108"/>
      <c r="DT346" s="108"/>
      <c r="DU346" s="108"/>
      <c r="DV346" s="108"/>
      <c r="DW346" s="108"/>
      <c r="DX346" s="108"/>
      <c r="DY346" s="108"/>
      <c r="DZ346" s="108"/>
      <c r="EA346" s="108"/>
      <c r="EB346" s="108"/>
      <c r="EC346" s="108"/>
      <c r="ED346" s="108"/>
      <c r="EE346" s="108"/>
      <c r="EF346" s="108"/>
      <c r="EG346" s="108"/>
      <c r="EH346" s="108"/>
      <c r="EI346" s="108"/>
      <c r="EJ346" s="108"/>
      <c r="EK346" s="108"/>
      <c r="EL346" s="108"/>
      <c r="EM346" s="108"/>
      <c r="EN346" s="108"/>
      <c r="EO346" s="108"/>
      <c r="EP346" s="108"/>
      <c r="EQ346" s="108"/>
      <c r="ER346" s="108"/>
      <c r="ES346" s="108"/>
      <c r="ET346" s="108"/>
      <c r="EU346" s="108"/>
      <c r="EV346" s="108"/>
      <c r="EW346" s="108"/>
      <c r="EX346" s="108"/>
      <c r="EY346" s="108"/>
      <c r="EZ346" s="108"/>
      <c r="FA346" s="108"/>
      <c r="FB346" s="108"/>
      <c r="FC346" s="108"/>
      <c r="FD346" s="108"/>
      <c r="FE346" s="108"/>
      <c r="FF346" s="108"/>
      <c r="FG346" s="108"/>
      <c r="FH346" s="108"/>
      <c r="FI346" s="108"/>
      <c r="FJ346" s="108"/>
      <c r="FK346" s="108"/>
      <c r="FL346" s="108"/>
      <c r="FM346" s="108"/>
      <c r="FN346" s="108"/>
      <c r="FO346" s="108"/>
      <c r="FP346" s="108"/>
      <c r="FQ346" s="108"/>
      <c r="FR346" s="108"/>
      <c r="FS346" s="108"/>
      <c r="FT346" s="108"/>
      <c r="FU346" s="108"/>
      <c r="FV346" s="108"/>
      <c r="FW346" s="108"/>
      <c r="FX346" s="108"/>
      <c r="FY346" s="108"/>
      <c r="FZ346" s="108"/>
      <c r="GA346" s="108"/>
      <c r="GB346" s="108"/>
      <c r="GC346" s="108"/>
      <c r="GD346" s="108"/>
      <c r="GE346" s="108"/>
      <c r="GF346" s="108"/>
      <c r="GG346" s="108"/>
      <c r="GH346" s="108"/>
      <c r="GI346" s="108"/>
      <c r="GJ346" s="108"/>
      <c r="GK346" s="108"/>
      <c r="GL346" s="108"/>
      <c r="GM346" s="108"/>
      <c r="GN346" s="108"/>
      <c r="GO346" s="108"/>
      <c r="GP346" s="108"/>
      <c r="GQ346" s="108"/>
      <c r="GR346" s="108"/>
      <c r="GS346" s="108"/>
      <c r="GT346" s="108"/>
      <c r="GU346" s="108"/>
      <c r="GV346" s="108"/>
      <c r="GW346" s="108"/>
      <c r="GX346" s="108"/>
      <c r="GY346" s="108"/>
      <c r="GZ346" s="108"/>
      <c r="HA346" s="108"/>
      <c r="HB346" s="108"/>
      <c r="HC346" s="108"/>
      <c r="HD346" s="108"/>
      <c r="HE346" s="108"/>
      <c r="HF346" s="108"/>
      <c r="HG346" s="108"/>
      <c r="HH346" s="108"/>
      <c r="HI346" s="108"/>
      <c r="HJ346" s="108"/>
      <c r="HK346" s="108"/>
      <c r="HL346" s="108"/>
      <c r="HM346" s="108"/>
      <c r="HN346" s="108"/>
      <c r="HO346" s="108"/>
      <c r="HP346" s="108"/>
      <c r="HQ346" s="108"/>
      <c r="HR346" s="108"/>
      <c r="HS346" s="108"/>
      <c r="HT346" s="108"/>
      <c r="HU346" s="108"/>
      <c r="HV346" s="108"/>
      <c r="HW346" s="108"/>
      <c r="HX346" s="108"/>
      <c r="HY346" s="108"/>
      <c r="HZ346" s="108"/>
      <c r="IA346" s="108"/>
      <c r="IB346" s="108"/>
      <c r="IC346" s="108"/>
      <c r="ID346" s="108"/>
      <c r="IE346" s="108"/>
      <c r="IF346" s="108"/>
      <c r="IG346" s="108"/>
      <c r="IH346" s="108"/>
      <c r="II346" s="108"/>
      <c r="IJ346" s="108"/>
      <c r="IK346" s="108"/>
      <c r="IL346" s="108"/>
      <c r="IM346" s="108"/>
      <c r="IN346" s="108"/>
      <c r="IO346" s="108"/>
      <c r="IP346" s="108"/>
      <c r="IQ346" s="108"/>
      <c r="IR346" s="108"/>
      <c r="IS346" s="108"/>
      <c r="IT346" s="108"/>
      <c r="IU346" s="108"/>
      <c r="IV346" s="108"/>
      <c r="IW346" s="108"/>
      <c r="IX346" s="108"/>
      <c r="IY346" s="108"/>
      <c r="IZ346" s="108"/>
      <c r="JA346" s="108"/>
      <c r="JB346" s="108"/>
      <c r="JC346" s="108"/>
      <c r="JD346" s="108"/>
      <c r="JE346" s="108"/>
      <c r="JF346" s="108"/>
      <c r="JG346" s="108"/>
      <c r="JH346" s="108"/>
      <c r="JI346" s="108"/>
      <c r="JJ346" s="108"/>
      <c r="JK346" s="108"/>
      <c r="JL346" s="108"/>
      <c r="JM346" s="108"/>
      <c r="JN346" s="108"/>
      <c r="JO346" s="108"/>
      <c r="JP346" s="108"/>
      <c r="JQ346" s="108"/>
      <c r="JR346" s="108"/>
      <c r="JS346" s="108"/>
      <c r="JT346" s="108"/>
      <c r="JU346" s="108"/>
      <c r="JV346" s="108"/>
      <c r="JW346" s="108"/>
      <c r="JX346" s="108"/>
      <c r="JY346" s="108"/>
      <c r="JZ346" s="108"/>
      <c r="KA346" s="108"/>
      <c r="KB346" s="108"/>
      <c r="KC346" s="108"/>
      <c r="KD346" s="108"/>
      <c r="KE346" s="108"/>
      <c r="KF346" s="108"/>
      <c r="KG346" s="108"/>
      <c r="KH346" s="108"/>
      <c r="KI346" s="108"/>
      <c r="KJ346" s="108"/>
      <c r="KK346" s="108"/>
      <c r="KL346" s="108"/>
      <c r="KM346" s="108"/>
      <c r="KN346" s="108"/>
      <c r="KO346" s="108"/>
      <c r="KP346" s="108"/>
      <c r="KQ346" s="108"/>
      <c r="KR346" s="108"/>
      <c r="KS346" s="108"/>
      <c r="KT346" s="108"/>
      <c r="KU346" s="108"/>
      <c r="KV346" s="108"/>
      <c r="KW346" s="108"/>
      <c r="KX346" s="108"/>
      <c r="KY346" s="108"/>
      <c r="KZ346" s="108"/>
      <c r="LA346" s="108"/>
      <c r="LB346" s="108"/>
      <c r="LC346" s="108"/>
      <c r="LD346" s="108"/>
      <c r="LE346" s="108"/>
      <c r="LF346" s="108"/>
      <c r="LG346" s="108"/>
      <c r="LH346" s="108"/>
      <c r="LI346" s="108"/>
      <c r="LJ346" s="108"/>
      <c r="LK346" s="108"/>
      <c r="LL346" s="108"/>
      <c r="LM346" s="108"/>
      <c r="LN346" s="108"/>
      <c r="LO346" s="108"/>
      <c r="LP346" s="108"/>
      <c r="LQ346" s="108"/>
      <c r="LR346" s="108"/>
      <c r="LS346" s="108"/>
      <c r="LT346" s="108"/>
      <c r="LU346" s="108"/>
      <c r="LV346" s="108"/>
      <c r="LW346" s="108"/>
      <c r="LX346" s="108"/>
      <c r="LY346" s="108"/>
      <c r="LZ346" s="108"/>
      <c r="MA346" s="108"/>
      <c r="MB346" s="108"/>
      <c r="MC346" s="108"/>
      <c r="MD346" s="108"/>
      <c r="ME346" s="108"/>
    </row>
    <row r="347" spans="1:343">
      <c r="A347" s="3"/>
      <c r="B347" s="438"/>
      <c r="C347" s="438"/>
      <c r="D347" s="438"/>
      <c r="E347" s="438"/>
      <c r="F347" s="438"/>
      <c r="G347" s="438"/>
      <c r="H347" s="438"/>
      <c r="I347" s="438"/>
      <c r="J347" s="438"/>
      <c r="K347" s="438"/>
      <c r="L347" s="438"/>
      <c r="M347" s="438"/>
      <c r="N347" s="438"/>
      <c r="O347" s="438"/>
      <c r="P347" s="438"/>
      <c r="Q347" s="438"/>
      <c r="R347" s="438"/>
      <c r="S347" s="438"/>
      <c r="T347" s="438"/>
      <c r="U347" s="438"/>
      <c r="V347" s="438"/>
      <c r="W347" s="438"/>
      <c r="X347" s="438"/>
      <c r="Y347" s="438"/>
      <c r="Z347" s="438"/>
      <c r="AA347" s="438"/>
      <c r="AB347" s="438"/>
      <c r="AC347" s="438"/>
      <c r="AD347" s="438"/>
      <c r="AE347" s="154"/>
      <c r="AF347" s="154"/>
      <c r="AG347" s="154"/>
      <c r="AH347" s="154"/>
      <c r="AI347" s="154"/>
      <c r="AJ347" s="108"/>
      <c r="AK347" s="154"/>
      <c r="AL347" s="108"/>
      <c r="AM347" s="108"/>
      <c r="AN347" s="108"/>
      <c r="AO347" s="108"/>
      <c r="AP347" s="108"/>
      <c r="AQ347" s="108"/>
      <c r="AR347" s="108"/>
      <c r="AS347" s="108"/>
      <c r="AT347" s="108"/>
      <c r="AU347" s="108"/>
      <c r="AV347" s="108"/>
      <c r="AW347" s="108"/>
      <c r="AX347" s="108"/>
      <c r="AY347" s="108"/>
      <c r="AZ347" s="108"/>
      <c r="BA347" s="108"/>
      <c r="BB347" s="108"/>
      <c r="BC347" s="108"/>
      <c r="BD347" s="108"/>
      <c r="BE347" s="108"/>
      <c r="BF347" s="108"/>
      <c r="BG347" s="108"/>
      <c r="BH347" s="108"/>
      <c r="BI347" s="108"/>
      <c r="BJ347" s="108"/>
      <c r="BK347" s="108"/>
      <c r="BL347" s="108"/>
      <c r="BM347" s="108"/>
      <c r="BN347" s="108"/>
      <c r="BO347" s="108"/>
      <c r="BP347" s="108"/>
      <c r="BQ347" s="108"/>
      <c r="BR347" s="108"/>
      <c r="BS347" s="108"/>
      <c r="BT347" s="108"/>
      <c r="BU347" s="108"/>
      <c r="BV347" s="108"/>
      <c r="BW347" s="108"/>
      <c r="BX347" s="108"/>
      <c r="BY347" s="108"/>
      <c r="BZ347" s="108"/>
      <c r="CA347" s="108"/>
      <c r="CB347" s="108"/>
      <c r="CC347" s="108"/>
      <c r="CD347" s="108"/>
      <c r="CE347" s="108"/>
      <c r="CF347" s="108"/>
      <c r="CG347" s="108"/>
      <c r="CH347" s="108"/>
      <c r="CI347" s="108"/>
      <c r="CJ347" s="108"/>
      <c r="CK347" s="108"/>
      <c r="CL347" s="108"/>
      <c r="CM347" s="108"/>
      <c r="CN347" s="108"/>
      <c r="CO347" s="108"/>
      <c r="CP347" s="108"/>
      <c r="CQ347" s="108"/>
      <c r="CR347" s="108"/>
      <c r="CS347" s="108"/>
      <c r="CT347" s="108"/>
      <c r="CU347" s="108"/>
      <c r="CV347" s="108"/>
      <c r="CW347" s="108"/>
      <c r="CX347" s="108"/>
      <c r="CY347" s="108"/>
      <c r="CZ347" s="108"/>
      <c r="DA347" s="108"/>
      <c r="DB347" s="108"/>
      <c r="DC347" s="108"/>
      <c r="DD347" s="108"/>
      <c r="DE347" s="108"/>
      <c r="DF347" s="108"/>
      <c r="DG347" s="108"/>
      <c r="DH347" s="108"/>
      <c r="DI347" s="108"/>
      <c r="DJ347" s="108"/>
      <c r="DK347" s="108"/>
      <c r="DL347" s="108"/>
      <c r="DM347" s="108"/>
      <c r="DN347" s="108"/>
      <c r="DO347" s="108"/>
      <c r="DP347" s="108"/>
      <c r="DQ347" s="108"/>
      <c r="DR347" s="108"/>
      <c r="DS347" s="108"/>
      <c r="DT347" s="108"/>
      <c r="DU347" s="108"/>
      <c r="DV347" s="108"/>
      <c r="DW347" s="108"/>
      <c r="DX347" s="108"/>
      <c r="DY347" s="108"/>
      <c r="DZ347" s="108"/>
      <c r="EA347" s="108"/>
      <c r="EB347" s="108"/>
      <c r="EC347" s="108"/>
      <c r="ED347" s="108"/>
      <c r="EE347" s="108"/>
      <c r="EF347" s="108"/>
      <c r="EG347" s="108"/>
      <c r="EH347" s="108"/>
      <c r="EI347" s="108"/>
      <c r="EJ347" s="108"/>
      <c r="EK347" s="108"/>
      <c r="EL347" s="108"/>
      <c r="EM347" s="108"/>
      <c r="EN347" s="108"/>
      <c r="EO347" s="108"/>
      <c r="EP347" s="108"/>
      <c r="EQ347" s="108"/>
      <c r="ER347" s="108"/>
      <c r="ES347" s="108"/>
      <c r="ET347" s="108"/>
      <c r="EU347" s="108"/>
      <c r="EV347" s="108"/>
      <c r="EW347" s="108"/>
      <c r="EX347" s="108"/>
      <c r="EY347" s="108"/>
      <c r="EZ347" s="108"/>
      <c r="FA347" s="108"/>
      <c r="FB347" s="108"/>
      <c r="FC347" s="108"/>
      <c r="FD347" s="108"/>
      <c r="FE347" s="108"/>
      <c r="FF347" s="108"/>
      <c r="FG347" s="108"/>
      <c r="FH347" s="108"/>
      <c r="FI347" s="108"/>
      <c r="FJ347" s="108"/>
      <c r="FK347" s="108"/>
      <c r="FL347" s="108"/>
      <c r="FM347" s="108"/>
      <c r="FN347" s="108"/>
      <c r="FO347" s="108"/>
      <c r="FP347" s="108"/>
      <c r="FQ347" s="108"/>
      <c r="FR347" s="108"/>
      <c r="FS347" s="108"/>
      <c r="FT347" s="108"/>
      <c r="FU347" s="108"/>
      <c r="FV347" s="108"/>
      <c r="FW347" s="108"/>
      <c r="FX347" s="108"/>
      <c r="FY347" s="108"/>
      <c r="FZ347" s="108"/>
      <c r="GA347" s="108"/>
      <c r="GB347" s="108"/>
      <c r="GC347" s="108"/>
      <c r="GD347" s="108"/>
      <c r="GE347" s="108"/>
      <c r="GF347" s="108"/>
      <c r="GG347" s="108"/>
      <c r="GH347" s="108"/>
      <c r="GI347" s="108"/>
      <c r="GJ347" s="108"/>
      <c r="GK347" s="108"/>
      <c r="GL347" s="108"/>
      <c r="GM347" s="108"/>
      <c r="GN347" s="108"/>
      <c r="GO347" s="108"/>
      <c r="GP347" s="108"/>
      <c r="GQ347" s="108"/>
      <c r="GR347" s="108"/>
      <c r="GS347" s="108"/>
      <c r="GT347" s="108"/>
      <c r="GU347" s="108"/>
      <c r="GV347" s="108"/>
      <c r="GW347" s="108"/>
      <c r="GX347" s="108"/>
      <c r="GY347" s="108"/>
      <c r="GZ347" s="108"/>
      <c r="HA347" s="108"/>
      <c r="HB347" s="108"/>
      <c r="HC347" s="108"/>
      <c r="HD347" s="108"/>
      <c r="HE347" s="108"/>
      <c r="HF347" s="108"/>
      <c r="HG347" s="108"/>
      <c r="HH347" s="108"/>
      <c r="HI347" s="108"/>
      <c r="HJ347" s="108"/>
      <c r="HK347" s="108"/>
      <c r="HL347" s="108"/>
      <c r="HM347" s="108"/>
      <c r="HN347" s="108"/>
      <c r="HO347" s="108"/>
      <c r="HP347" s="108"/>
      <c r="HQ347" s="108"/>
      <c r="HR347" s="108"/>
      <c r="HS347" s="108"/>
      <c r="HT347" s="108"/>
      <c r="HU347" s="108"/>
      <c r="HV347" s="108"/>
      <c r="HW347" s="108"/>
      <c r="HX347" s="108"/>
      <c r="HY347" s="108"/>
      <c r="HZ347" s="108"/>
      <c r="IA347" s="108"/>
      <c r="IB347" s="108"/>
      <c r="IC347" s="108"/>
      <c r="ID347" s="108"/>
      <c r="IE347" s="108"/>
      <c r="IF347" s="108"/>
      <c r="IG347" s="108"/>
      <c r="IH347" s="108"/>
      <c r="II347" s="108"/>
      <c r="IJ347" s="108"/>
      <c r="IK347" s="108"/>
      <c r="IL347" s="108"/>
      <c r="IM347" s="108"/>
      <c r="IN347" s="108"/>
      <c r="IO347" s="108"/>
      <c r="IP347" s="108"/>
      <c r="IQ347" s="108"/>
      <c r="IR347" s="108"/>
      <c r="IS347" s="108"/>
      <c r="IT347" s="108"/>
      <c r="IU347" s="108"/>
      <c r="IV347" s="108"/>
      <c r="IW347" s="108"/>
      <c r="IX347" s="108"/>
      <c r="IY347" s="108"/>
      <c r="IZ347" s="108"/>
      <c r="JA347" s="108"/>
      <c r="JB347" s="108"/>
      <c r="JC347" s="108"/>
      <c r="JD347" s="108"/>
      <c r="JE347" s="108"/>
      <c r="JF347" s="108"/>
      <c r="JG347" s="108"/>
      <c r="JH347" s="108"/>
      <c r="JI347" s="108"/>
      <c r="JJ347" s="108"/>
      <c r="JK347" s="108"/>
      <c r="JL347" s="108"/>
      <c r="JM347" s="108"/>
      <c r="JN347" s="108"/>
      <c r="JO347" s="108"/>
      <c r="JP347" s="108"/>
      <c r="JQ347" s="108"/>
      <c r="JR347" s="108"/>
      <c r="JS347" s="108"/>
      <c r="JT347" s="108"/>
      <c r="JU347" s="108"/>
      <c r="JV347" s="108"/>
      <c r="JW347" s="108"/>
      <c r="JX347" s="108"/>
      <c r="JY347" s="108"/>
      <c r="JZ347" s="108"/>
      <c r="KA347" s="108"/>
      <c r="KB347" s="108"/>
      <c r="KC347" s="108"/>
      <c r="KD347" s="108"/>
      <c r="KE347" s="108"/>
      <c r="KF347" s="108"/>
      <c r="KG347" s="108"/>
      <c r="KH347" s="108"/>
      <c r="KI347" s="108"/>
      <c r="KJ347" s="108"/>
      <c r="KK347" s="108"/>
      <c r="KL347" s="108"/>
      <c r="KM347" s="108"/>
      <c r="KN347" s="108"/>
      <c r="KO347" s="108"/>
      <c r="KP347" s="108"/>
      <c r="KQ347" s="108"/>
      <c r="KR347" s="108"/>
      <c r="KS347" s="108"/>
      <c r="KT347" s="108"/>
      <c r="KU347" s="108"/>
      <c r="KV347" s="108"/>
      <c r="KW347" s="108"/>
      <c r="KX347" s="108"/>
      <c r="KY347" s="108"/>
      <c r="KZ347" s="108"/>
      <c r="LA347" s="108"/>
      <c r="LB347" s="108"/>
      <c r="LC347" s="108"/>
      <c r="LD347" s="108"/>
      <c r="LE347" s="108"/>
      <c r="LF347" s="108"/>
      <c r="LG347" s="108"/>
      <c r="LH347" s="108"/>
      <c r="LI347" s="108"/>
      <c r="LJ347" s="108"/>
      <c r="LK347" s="108"/>
      <c r="LL347" s="108"/>
      <c r="LM347" s="108"/>
      <c r="LN347" s="108"/>
      <c r="LO347" s="108"/>
      <c r="LP347" s="108"/>
      <c r="LQ347" s="108"/>
      <c r="LR347" s="108"/>
      <c r="LS347" s="108"/>
      <c r="LT347" s="108"/>
      <c r="LU347" s="108"/>
      <c r="LV347" s="108"/>
      <c r="LW347" s="108"/>
      <c r="LX347" s="108"/>
      <c r="LY347" s="108"/>
      <c r="LZ347" s="108"/>
      <c r="MA347" s="108"/>
      <c r="MB347" s="108"/>
      <c r="MC347" s="108"/>
      <c r="MD347" s="108"/>
      <c r="ME347" s="108"/>
    </row>
    <row r="348" spans="1:343">
      <c r="A348" s="3"/>
      <c r="B348" s="438"/>
      <c r="C348" s="438"/>
      <c r="D348" s="438"/>
      <c r="E348" s="438"/>
      <c r="F348" s="438"/>
      <c r="G348" s="438"/>
      <c r="H348" s="438"/>
      <c r="I348" s="438"/>
      <c r="J348" s="438"/>
      <c r="K348" s="438"/>
      <c r="L348" s="438"/>
      <c r="M348" s="438"/>
      <c r="N348" s="438"/>
      <c r="O348" s="438"/>
      <c r="P348" s="438"/>
      <c r="Q348" s="438"/>
      <c r="R348" s="438"/>
      <c r="S348" s="438"/>
      <c r="T348" s="438"/>
      <c r="U348" s="438"/>
      <c r="V348" s="438"/>
      <c r="W348" s="438"/>
      <c r="X348" s="438"/>
      <c r="Y348" s="438"/>
      <c r="Z348" s="438"/>
      <c r="AA348" s="438"/>
      <c r="AB348" s="438"/>
      <c r="AC348" s="438"/>
      <c r="AD348" s="438"/>
      <c r="AE348" s="154"/>
      <c r="AF348" s="154"/>
      <c r="AG348" s="154"/>
      <c r="AH348" s="154"/>
      <c r="AI348" s="154"/>
      <c r="AJ348" s="108"/>
      <c r="AK348" s="154"/>
      <c r="AL348" s="108"/>
      <c r="AM348" s="108"/>
      <c r="AN348" s="108"/>
      <c r="AO348" s="108"/>
      <c r="AP348" s="108"/>
      <c r="AQ348" s="108"/>
      <c r="AR348" s="108"/>
      <c r="AS348" s="108"/>
      <c r="AT348" s="108"/>
      <c r="AU348" s="108"/>
      <c r="AV348" s="108"/>
      <c r="AW348" s="108"/>
      <c r="AX348" s="108"/>
      <c r="AY348" s="108"/>
      <c r="AZ348" s="108"/>
      <c r="BA348" s="108"/>
      <c r="BB348" s="108"/>
      <c r="BC348" s="108"/>
      <c r="BD348" s="108"/>
      <c r="BE348" s="108"/>
      <c r="BF348" s="108"/>
      <c r="BG348" s="108"/>
      <c r="BH348" s="108"/>
      <c r="BI348" s="108"/>
      <c r="BJ348" s="108"/>
      <c r="BK348" s="108"/>
      <c r="BL348" s="108"/>
      <c r="BM348" s="108"/>
      <c r="BN348" s="108"/>
      <c r="BO348" s="108"/>
      <c r="BP348" s="108"/>
      <c r="BQ348" s="108"/>
      <c r="BR348" s="108"/>
      <c r="BS348" s="108"/>
      <c r="BT348" s="108"/>
      <c r="BU348" s="108"/>
      <c r="BV348" s="108"/>
      <c r="BW348" s="108"/>
      <c r="BX348" s="108"/>
      <c r="BY348" s="108"/>
      <c r="BZ348" s="108"/>
      <c r="CA348" s="108"/>
      <c r="CB348" s="108"/>
      <c r="CC348" s="108"/>
      <c r="CD348" s="108"/>
      <c r="CE348" s="108"/>
      <c r="CF348" s="108"/>
      <c r="CG348" s="108"/>
      <c r="CH348" s="108"/>
      <c r="CI348" s="108"/>
      <c r="CJ348" s="108"/>
      <c r="CK348" s="108"/>
      <c r="CL348" s="108"/>
      <c r="CM348" s="108"/>
      <c r="CN348" s="108"/>
      <c r="CO348" s="108"/>
      <c r="CP348" s="108"/>
      <c r="CQ348" s="108"/>
      <c r="CR348" s="108"/>
      <c r="CS348" s="108"/>
      <c r="CT348" s="108"/>
      <c r="CU348" s="108"/>
      <c r="CV348" s="108"/>
      <c r="CW348" s="108"/>
      <c r="CX348" s="108"/>
      <c r="CY348" s="108"/>
      <c r="CZ348" s="108"/>
      <c r="DA348" s="108"/>
      <c r="DB348" s="108"/>
      <c r="DC348" s="108"/>
      <c r="DD348" s="108"/>
      <c r="DE348" s="108"/>
      <c r="DF348" s="108"/>
      <c r="DG348" s="108"/>
      <c r="DH348" s="108"/>
      <c r="DI348" s="108"/>
      <c r="DJ348" s="108"/>
      <c r="DK348" s="108"/>
      <c r="DL348" s="108"/>
      <c r="DM348" s="108"/>
      <c r="DN348" s="108"/>
      <c r="DO348" s="108"/>
      <c r="DP348" s="108"/>
      <c r="DQ348" s="108"/>
      <c r="DR348" s="108"/>
      <c r="DS348" s="108"/>
      <c r="DT348" s="108"/>
      <c r="DU348" s="108"/>
      <c r="DV348" s="108"/>
      <c r="DW348" s="108"/>
      <c r="DX348" s="108"/>
      <c r="DY348" s="108"/>
      <c r="DZ348" s="108"/>
      <c r="EA348" s="108"/>
      <c r="EB348" s="108"/>
      <c r="EC348" s="108"/>
      <c r="ED348" s="108"/>
      <c r="EE348" s="108"/>
      <c r="EF348" s="108"/>
      <c r="EG348" s="108"/>
      <c r="EH348" s="108"/>
      <c r="EI348" s="108"/>
      <c r="EJ348" s="108"/>
      <c r="EK348" s="108"/>
      <c r="EL348" s="108"/>
      <c r="EM348" s="108"/>
      <c r="EN348" s="108"/>
      <c r="EO348" s="108"/>
      <c r="EP348" s="108"/>
      <c r="EQ348" s="108"/>
      <c r="ER348" s="108"/>
      <c r="ES348" s="108"/>
      <c r="ET348" s="108"/>
      <c r="EU348" s="108"/>
      <c r="EV348" s="108"/>
      <c r="EW348" s="108"/>
      <c r="EX348" s="108"/>
      <c r="EY348" s="108"/>
      <c r="EZ348" s="108"/>
      <c r="FA348" s="108"/>
      <c r="FB348" s="108"/>
      <c r="FC348" s="108"/>
      <c r="FD348" s="108"/>
      <c r="FE348" s="108"/>
      <c r="FF348" s="108"/>
      <c r="FG348" s="108"/>
      <c r="FH348" s="108"/>
      <c r="FI348" s="108"/>
      <c r="FJ348" s="108"/>
      <c r="FK348" s="108"/>
      <c r="FL348" s="108"/>
      <c r="FM348" s="108"/>
      <c r="FN348" s="108"/>
      <c r="FO348" s="108"/>
      <c r="FP348" s="108"/>
      <c r="FQ348" s="108"/>
      <c r="FR348" s="108"/>
      <c r="FS348" s="108"/>
      <c r="FT348" s="108"/>
      <c r="FU348" s="108"/>
      <c r="FV348" s="108"/>
      <c r="FW348" s="108"/>
      <c r="FX348" s="108"/>
      <c r="FY348" s="108"/>
      <c r="FZ348" s="108"/>
      <c r="GA348" s="108"/>
      <c r="GB348" s="108"/>
      <c r="GC348" s="108"/>
      <c r="GD348" s="108"/>
      <c r="GE348" s="108"/>
      <c r="GF348" s="108"/>
      <c r="GG348" s="108"/>
      <c r="GH348" s="108"/>
      <c r="GI348" s="108"/>
      <c r="GJ348" s="108"/>
      <c r="GK348" s="108"/>
      <c r="GL348" s="108"/>
      <c r="GM348" s="108"/>
      <c r="GN348" s="108"/>
      <c r="GO348" s="108"/>
      <c r="GP348" s="108"/>
      <c r="GQ348" s="108"/>
      <c r="GR348" s="108"/>
      <c r="GS348" s="108"/>
      <c r="GT348" s="108"/>
      <c r="GU348" s="108"/>
      <c r="GV348" s="108"/>
      <c r="GW348" s="108"/>
      <c r="GX348" s="108"/>
      <c r="GY348" s="108"/>
      <c r="GZ348" s="108"/>
      <c r="HA348" s="108"/>
      <c r="HB348" s="108"/>
      <c r="HC348" s="108"/>
      <c r="HD348" s="108"/>
      <c r="HE348" s="108"/>
      <c r="HF348" s="108"/>
      <c r="HG348" s="108"/>
      <c r="HH348" s="108"/>
      <c r="HI348" s="108"/>
      <c r="HJ348" s="108"/>
      <c r="HK348" s="108"/>
      <c r="HL348" s="108"/>
      <c r="HM348" s="108"/>
      <c r="HN348" s="108"/>
      <c r="HO348" s="108"/>
      <c r="HP348" s="108"/>
      <c r="HQ348" s="108"/>
      <c r="HR348" s="108"/>
      <c r="HS348" s="108"/>
      <c r="HT348" s="108"/>
      <c r="HU348" s="108"/>
      <c r="HV348" s="108"/>
      <c r="HW348" s="108"/>
      <c r="HX348" s="108"/>
      <c r="HY348" s="108"/>
      <c r="HZ348" s="108"/>
      <c r="IA348" s="108"/>
      <c r="IB348" s="108"/>
      <c r="IC348" s="108"/>
      <c r="ID348" s="108"/>
      <c r="IE348" s="108"/>
      <c r="IF348" s="108"/>
      <c r="IG348" s="108"/>
      <c r="IH348" s="108"/>
      <c r="II348" s="108"/>
      <c r="IJ348" s="108"/>
      <c r="IK348" s="108"/>
      <c r="IL348" s="108"/>
      <c r="IM348" s="108"/>
      <c r="IN348" s="108"/>
      <c r="IO348" s="108"/>
      <c r="IP348" s="108"/>
      <c r="IQ348" s="108"/>
      <c r="IR348" s="108"/>
      <c r="IS348" s="108"/>
      <c r="IT348" s="108"/>
      <c r="IU348" s="108"/>
      <c r="IV348" s="108"/>
      <c r="IW348" s="108"/>
      <c r="IX348" s="108"/>
      <c r="IY348" s="108"/>
      <c r="IZ348" s="108"/>
      <c r="JA348" s="108"/>
      <c r="JB348" s="108"/>
      <c r="JC348" s="108"/>
      <c r="JD348" s="108"/>
      <c r="JE348" s="108"/>
      <c r="JF348" s="108"/>
      <c r="JG348" s="108"/>
      <c r="JH348" s="108"/>
      <c r="JI348" s="108"/>
      <c r="JJ348" s="108"/>
      <c r="JK348" s="108"/>
      <c r="JL348" s="108"/>
      <c r="JM348" s="108"/>
      <c r="JN348" s="108"/>
      <c r="JO348" s="108"/>
      <c r="JP348" s="108"/>
      <c r="JQ348" s="108"/>
      <c r="JR348" s="108"/>
      <c r="JS348" s="108"/>
      <c r="JT348" s="108"/>
      <c r="JU348" s="108"/>
      <c r="JV348" s="108"/>
      <c r="JW348" s="108"/>
      <c r="JX348" s="108"/>
      <c r="JY348" s="108"/>
      <c r="JZ348" s="108"/>
      <c r="KA348" s="108"/>
      <c r="KB348" s="108"/>
      <c r="KC348" s="108"/>
      <c r="KD348" s="108"/>
      <c r="KE348" s="108"/>
      <c r="KF348" s="108"/>
      <c r="KG348" s="108"/>
      <c r="KH348" s="108"/>
      <c r="KI348" s="108"/>
      <c r="KJ348" s="108"/>
      <c r="KK348" s="108"/>
      <c r="KL348" s="108"/>
      <c r="KM348" s="108"/>
      <c r="KN348" s="108"/>
      <c r="KO348" s="108"/>
      <c r="KP348" s="108"/>
      <c r="KQ348" s="108"/>
      <c r="KR348" s="108"/>
      <c r="KS348" s="108"/>
      <c r="KT348" s="108"/>
      <c r="KU348" s="108"/>
      <c r="KV348" s="108"/>
      <c r="KW348" s="108"/>
      <c r="KX348" s="108"/>
      <c r="KY348" s="108"/>
      <c r="KZ348" s="108"/>
      <c r="LA348" s="108"/>
      <c r="LB348" s="108"/>
      <c r="LC348" s="108"/>
      <c r="LD348" s="108"/>
      <c r="LE348" s="108"/>
      <c r="LF348" s="108"/>
      <c r="LG348" s="108"/>
      <c r="LH348" s="108"/>
      <c r="LI348" s="108"/>
      <c r="LJ348" s="108"/>
      <c r="LK348" s="108"/>
      <c r="LL348" s="108"/>
      <c r="LM348" s="108"/>
      <c r="LN348" s="108"/>
      <c r="LO348" s="108"/>
      <c r="LP348" s="108"/>
      <c r="LQ348" s="108"/>
      <c r="LR348" s="108"/>
      <c r="LS348" s="108"/>
      <c r="LT348" s="108"/>
      <c r="LU348" s="108"/>
      <c r="LV348" s="108"/>
      <c r="LW348" s="108"/>
      <c r="LX348" s="108"/>
      <c r="LY348" s="108"/>
      <c r="LZ348" s="108"/>
      <c r="MA348" s="108"/>
      <c r="MB348" s="108"/>
      <c r="MC348" s="108"/>
      <c r="MD348" s="108"/>
      <c r="ME348" s="108"/>
    </row>
    <row r="349" spans="1:343">
      <c r="A349" s="3"/>
      <c r="B349" s="438"/>
      <c r="C349" s="438"/>
      <c r="D349" s="438"/>
      <c r="E349" s="438"/>
      <c r="F349" s="438"/>
      <c r="G349" s="438"/>
      <c r="H349" s="438"/>
      <c r="I349" s="438"/>
      <c r="J349" s="438"/>
      <c r="K349" s="438"/>
      <c r="L349" s="438"/>
      <c r="M349" s="438"/>
      <c r="N349" s="438"/>
      <c r="O349" s="438"/>
      <c r="P349" s="438"/>
      <c r="Q349" s="438"/>
      <c r="R349" s="438"/>
      <c r="S349" s="438"/>
      <c r="T349" s="438"/>
      <c r="U349" s="438"/>
      <c r="V349" s="438"/>
      <c r="W349" s="438"/>
      <c r="X349" s="438"/>
      <c r="Y349" s="438"/>
      <c r="Z349" s="438"/>
      <c r="AA349" s="438"/>
      <c r="AB349" s="438"/>
      <c r="AC349" s="438"/>
      <c r="AD349" s="438"/>
      <c r="AE349" s="154"/>
      <c r="AF349" s="154"/>
      <c r="AG349" s="154"/>
      <c r="AH349" s="154"/>
      <c r="AI349" s="154"/>
      <c r="AJ349" s="108"/>
      <c r="AK349" s="154"/>
      <c r="AL349" s="108"/>
      <c r="AM349" s="108"/>
      <c r="AN349" s="108"/>
      <c r="AO349" s="108"/>
      <c r="AP349" s="108"/>
      <c r="AQ349" s="108"/>
      <c r="AR349" s="108"/>
      <c r="AS349" s="108"/>
      <c r="AT349" s="108"/>
      <c r="AU349" s="108"/>
      <c r="AV349" s="108"/>
      <c r="AW349" s="108"/>
      <c r="AX349" s="108"/>
      <c r="AY349" s="108"/>
      <c r="AZ349" s="108"/>
      <c r="BA349" s="108"/>
      <c r="BB349" s="108"/>
      <c r="BC349" s="108"/>
      <c r="BD349" s="108"/>
      <c r="BE349" s="108"/>
      <c r="BF349" s="108"/>
      <c r="BG349" s="108"/>
      <c r="BH349" s="108"/>
      <c r="BI349" s="108"/>
      <c r="BJ349" s="108"/>
      <c r="BK349" s="108"/>
      <c r="BL349" s="108"/>
      <c r="BM349" s="108"/>
      <c r="BN349" s="108"/>
      <c r="BO349" s="108"/>
      <c r="BP349" s="108"/>
      <c r="BQ349" s="108"/>
      <c r="BR349" s="108"/>
      <c r="BS349" s="108"/>
      <c r="BT349" s="108"/>
      <c r="BU349" s="108"/>
      <c r="BV349" s="108"/>
      <c r="BW349" s="108"/>
      <c r="BX349" s="108"/>
      <c r="BY349" s="108"/>
      <c r="BZ349" s="108"/>
      <c r="CA349" s="108"/>
      <c r="CB349" s="108"/>
      <c r="CC349" s="108"/>
      <c r="CD349" s="108"/>
      <c r="CE349" s="108"/>
      <c r="CF349" s="108"/>
      <c r="CG349" s="108"/>
      <c r="CH349" s="108"/>
      <c r="CI349" s="108"/>
      <c r="CJ349" s="108"/>
      <c r="CK349" s="108"/>
      <c r="CL349" s="108"/>
      <c r="CM349" s="108"/>
      <c r="CN349" s="108"/>
      <c r="CO349" s="108"/>
      <c r="CP349" s="108"/>
      <c r="CQ349" s="108"/>
      <c r="CR349" s="108"/>
      <c r="CS349" s="108"/>
      <c r="CT349" s="108"/>
      <c r="CU349" s="108"/>
      <c r="CV349" s="108"/>
      <c r="CW349" s="108"/>
      <c r="CX349" s="108"/>
      <c r="CY349" s="108"/>
      <c r="CZ349" s="108"/>
      <c r="DA349" s="108"/>
      <c r="DB349" s="108"/>
      <c r="DC349" s="108"/>
      <c r="DD349" s="108"/>
      <c r="DE349" s="108"/>
      <c r="DF349" s="108"/>
      <c r="DG349" s="108"/>
      <c r="DH349" s="108"/>
      <c r="DI349" s="108"/>
      <c r="DJ349" s="108"/>
      <c r="DK349" s="108"/>
      <c r="DL349" s="108"/>
      <c r="DM349" s="108"/>
      <c r="DN349" s="108"/>
      <c r="DO349" s="108"/>
      <c r="DP349" s="108"/>
      <c r="DQ349" s="108"/>
      <c r="DR349" s="108"/>
      <c r="DS349" s="108"/>
      <c r="DT349" s="108"/>
      <c r="DU349" s="108"/>
      <c r="DV349" s="108"/>
      <c r="DW349" s="108"/>
      <c r="DX349" s="108"/>
      <c r="DY349" s="108"/>
      <c r="DZ349" s="108"/>
      <c r="EA349" s="108"/>
      <c r="EB349" s="108"/>
      <c r="EC349" s="108"/>
      <c r="ED349" s="108"/>
      <c r="EE349" s="108"/>
      <c r="EF349" s="108"/>
      <c r="EG349" s="108"/>
      <c r="EH349" s="108"/>
      <c r="EI349" s="108"/>
      <c r="EJ349" s="108"/>
      <c r="EK349" s="108"/>
      <c r="EL349" s="108"/>
      <c r="EM349" s="108"/>
      <c r="EN349" s="108"/>
      <c r="EO349" s="108"/>
      <c r="EP349" s="108"/>
      <c r="EQ349" s="108"/>
      <c r="ER349" s="108"/>
      <c r="ES349" s="108"/>
      <c r="ET349" s="108"/>
      <c r="EU349" s="108"/>
      <c r="EV349" s="108"/>
      <c r="EW349" s="108"/>
      <c r="EX349" s="108"/>
      <c r="EY349" s="108"/>
      <c r="EZ349" s="108"/>
      <c r="FA349" s="108"/>
      <c r="FB349" s="108"/>
      <c r="FC349" s="108"/>
      <c r="FD349" s="108"/>
      <c r="FE349" s="108"/>
      <c r="FF349" s="108"/>
      <c r="FG349" s="108"/>
      <c r="FH349" s="108"/>
      <c r="FI349" s="108"/>
      <c r="FJ349" s="108"/>
      <c r="FK349" s="108"/>
      <c r="FL349" s="108"/>
      <c r="FM349" s="108"/>
      <c r="FN349" s="108"/>
      <c r="FO349" s="108"/>
      <c r="FP349" s="108"/>
      <c r="FQ349" s="108"/>
      <c r="FR349" s="108"/>
      <c r="FS349" s="108"/>
      <c r="FT349" s="108"/>
      <c r="FU349" s="108"/>
      <c r="FV349" s="108"/>
      <c r="FW349" s="108"/>
      <c r="FX349" s="108"/>
      <c r="FY349" s="108"/>
      <c r="FZ349" s="108"/>
      <c r="GA349" s="108"/>
      <c r="GB349" s="108"/>
      <c r="GC349" s="108"/>
      <c r="GD349" s="108"/>
      <c r="GE349" s="108"/>
      <c r="GF349" s="108"/>
      <c r="GG349" s="108"/>
      <c r="GH349" s="108"/>
      <c r="GI349" s="108"/>
      <c r="GJ349" s="108"/>
      <c r="GK349" s="108"/>
      <c r="GL349" s="108"/>
      <c r="GM349" s="108"/>
      <c r="GN349" s="108"/>
      <c r="GO349" s="108"/>
      <c r="GP349" s="108"/>
      <c r="GQ349" s="108"/>
      <c r="GR349" s="108"/>
      <c r="GS349" s="108"/>
      <c r="GT349" s="108"/>
      <c r="GU349" s="108"/>
      <c r="GV349" s="108"/>
      <c r="GW349" s="108"/>
      <c r="GX349" s="108"/>
      <c r="GY349" s="108"/>
      <c r="GZ349" s="108"/>
      <c r="HA349" s="108"/>
      <c r="HB349" s="108"/>
      <c r="HC349" s="108"/>
      <c r="HD349" s="108"/>
      <c r="HE349" s="108"/>
      <c r="HF349" s="108"/>
      <c r="HG349" s="108"/>
      <c r="HH349" s="108"/>
      <c r="HI349" s="108"/>
      <c r="HJ349" s="108"/>
      <c r="HK349" s="108"/>
      <c r="HL349" s="108"/>
      <c r="HM349" s="108"/>
      <c r="HN349" s="108"/>
      <c r="HO349" s="108"/>
      <c r="HP349" s="108"/>
      <c r="HQ349" s="108"/>
      <c r="HR349" s="108"/>
      <c r="HS349" s="108"/>
      <c r="HT349" s="108"/>
      <c r="HU349" s="108"/>
      <c r="HV349" s="108"/>
      <c r="HW349" s="108"/>
      <c r="HX349" s="108"/>
      <c r="HY349" s="108"/>
      <c r="HZ349" s="108"/>
      <c r="IA349" s="108"/>
      <c r="IB349" s="108"/>
      <c r="IC349" s="108"/>
      <c r="ID349" s="108"/>
      <c r="IE349" s="108"/>
      <c r="IF349" s="108"/>
      <c r="IG349" s="108"/>
      <c r="IH349" s="108"/>
      <c r="II349" s="108"/>
      <c r="IJ349" s="108"/>
      <c r="IK349" s="108"/>
      <c r="IL349" s="108"/>
      <c r="IM349" s="108"/>
      <c r="IN349" s="108"/>
      <c r="IO349" s="108"/>
      <c r="IP349" s="108"/>
      <c r="IQ349" s="108"/>
      <c r="IR349" s="108"/>
      <c r="IS349" s="108"/>
      <c r="IT349" s="108"/>
      <c r="IU349" s="108"/>
      <c r="IV349" s="108"/>
      <c r="IW349" s="108"/>
      <c r="IX349" s="108"/>
      <c r="IY349" s="108"/>
      <c r="IZ349" s="108"/>
      <c r="JA349" s="108"/>
      <c r="JB349" s="108"/>
      <c r="JC349" s="108"/>
      <c r="JD349" s="108"/>
      <c r="JE349" s="108"/>
      <c r="JF349" s="108"/>
      <c r="JG349" s="108"/>
      <c r="JH349" s="108"/>
      <c r="JI349" s="108"/>
      <c r="JJ349" s="108"/>
      <c r="JK349" s="108"/>
      <c r="JL349" s="108"/>
      <c r="JM349" s="108"/>
      <c r="JN349" s="108"/>
      <c r="JO349" s="108"/>
      <c r="JP349" s="108"/>
      <c r="JQ349" s="108"/>
      <c r="JR349" s="108"/>
      <c r="JS349" s="108"/>
      <c r="JT349" s="108"/>
      <c r="JU349" s="108"/>
      <c r="JV349" s="108"/>
      <c r="JW349" s="108"/>
      <c r="JX349" s="108"/>
      <c r="JY349" s="108"/>
      <c r="JZ349" s="108"/>
      <c r="KA349" s="108"/>
      <c r="KB349" s="108"/>
      <c r="KC349" s="108"/>
      <c r="KD349" s="108"/>
      <c r="KE349" s="108"/>
      <c r="KF349" s="108"/>
      <c r="KG349" s="108"/>
      <c r="KH349" s="108"/>
      <c r="KI349" s="108"/>
      <c r="KJ349" s="108"/>
      <c r="KK349" s="108"/>
      <c r="KL349" s="108"/>
      <c r="KM349" s="108"/>
      <c r="KN349" s="108"/>
      <c r="KO349" s="108"/>
      <c r="KP349" s="108"/>
      <c r="KQ349" s="108"/>
      <c r="KR349" s="108"/>
      <c r="KS349" s="108"/>
      <c r="KT349" s="108"/>
      <c r="KU349" s="108"/>
      <c r="KV349" s="108"/>
      <c r="KW349" s="108"/>
      <c r="KX349" s="108"/>
      <c r="KY349" s="108"/>
      <c r="KZ349" s="108"/>
      <c r="LA349" s="108"/>
      <c r="LB349" s="108"/>
      <c r="LC349" s="108"/>
      <c r="LD349" s="108"/>
      <c r="LE349" s="108"/>
      <c r="LF349" s="108"/>
      <c r="LG349" s="108"/>
      <c r="LH349" s="108"/>
      <c r="LI349" s="108"/>
      <c r="LJ349" s="108"/>
      <c r="LK349" s="108"/>
      <c r="LL349" s="108"/>
      <c r="LM349" s="108"/>
      <c r="LN349" s="108"/>
      <c r="LO349" s="108"/>
      <c r="LP349" s="108"/>
      <c r="LQ349" s="108"/>
      <c r="LR349" s="108"/>
      <c r="LS349" s="108"/>
      <c r="LT349" s="108"/>
      <c r="LU349" s="108"/>
      <c r="LV349" s="108"/>
      <c r="LW349" s="108"/>
      <c r="LX349" s="108"/>
      <c r="LY349" s="108"/>
      <c r="LZ349" s="108"/>
      <c r="MA349" s="108"/>
      <c r="MB349" s="108"/>
      <c r="MC349" s="108"/>
      <c r="MD349" s="108"/>
      <c r="ME349" s="108"/>
    </row>
    <row r="350" spans="1:343">
      <c r="A350" s="3"/>
      <c r="B350" s="438"/>
      <c r="C350" s="438"/>
      <c r="D350" s="438"/>
      <c r="E350" s="438"/>
      <c r="F350" s="438"/>
      <c r="G350" s="438"/>
      <c r="H350" s="438"/>
      <c r="I350" s="438"/>
      <c r="J350" s="438"/>
      <c r="K350" s="438"/>
      <c r="L350" s="438"/>
      <c r="M350" s="438"/>
      <c r="N350" s="438"/>
      <c r="O350" s="438"/>
      <c r="P350" s="438"/>
      <c r="Q350" s="438"/>
      <c r="R350" s="438"/>
      <c r="S350" s="438"/>
      <c r="T350" s="438"/>
      <c r="U350" s="438"/>
      <c r="V350" s="438"/>
      <c r="W350" s="438"/>
      <c r="X350" s="438"/>
      <c r="Y350" s="438"/>
      <c r="Z350" s="438"/>
      <c r="AA350" s="438"/>
      <c r="AB350" s="438"/>
      <c r="AC350" s="438"/>
      <c r="AD350" s="438"/>
      <c r="AE350" s="154"/>
      <c r="AF350" s="154"/>
      <c r="AG350" s="154"/>
      <c r="AH350" s="154"/>
      <c r="AI350" s="154"/>
      <c r="AJ350" s="108"/>
      <c r="AK350" s="154"/>
      <c r="AL350" s="108"/>
      <c r="AM350" s="108"/>
      <c r="AN350" s="108"/>
      <c r="AO350" s="108"/>
      <c r="AP350" s="108"/>
      <c r="AQ350" s="108"/>
      <c r="AR350" s="108"/>
      <c r="AS350" s="108"/>
      <c r="AT350" s="108"/>
      <c r="AU350" s="108"/>
      <c r="AV350" s="108"/>
      <c r="AW350" s="108"/>
      <c r="AX350" s="108"/>
      <c r="AY350" s="108"/>
      <c r="AZ350" s="108"/>
      <c r="BA350" s="108"/>
      <c r="BB350" s="108"/>
      <c r="BC350" s="108"/>
      <c r="BD350" s="108"/>
      <c r="BE350" s="108"/>
      <c r="BF350" s="108"/>
      <c r="BG350" s="108"/>
      <c r="BH350" s="108"/>
      <c r="BI350" s="108"/>
      <c r="BJ350" s="108"/>
      <c r="BK350" s="108"/>
      <c r="BL350" s="108"/>
      <c r="BM350" s="108"/>
      <c r="BN350" s="108"/>
      <c r="BO350" s="108"/>
      <c r="BP350" s="108"/>
      <c r="BQ350" s="108"/>
      <c r="BR350" s="108"/>
      <c r="BS350" s="108"/>
      <c r="BT350" s="108"/>
      <c r="BU350" s="108"/>
      <c r="BV350" s="108"/>
      <c r="BW350" s="108"/>
      <c r="BX350" s="108"/>
      <c r="BY350" s="108"/>
      <c r="BZ350" s="108"/>
      <c r="CA350" s="108"/>
      <c r="CB350" s="108"/>
      <c r="CC350" s="108"/>
      <c r="CD350" s="108"/>
      <c r="CE350" s="108"/>
      <c r="CF350" s="108"/>
      <c r="CG350" s="108"/>
      <c r="CH350" s="108"/>
      <c r="CI350" s="108"/>
      <c r="CJ350" s="108"/>
      <c r="CK350" s="108"/>
      <c r="CL350" s="108"/>
      <c r="CM350" s="108"/>
      <c r="CN350" s="108"/>
      <c r="CO350" s="108"/>
      <c r="CP350" s="108"/>
      <c r="CQ350" s="108"/>
      <c r="CR350" s="108"/>
      <c r="CS350" s="108"/>
      <c r="CT350" s="108"/>
      <c r="CU350" s="108"/>
      <c r="CV350" s="108"/>
      <c r="CW350" s="108"/>
      <c r="CX350" s="108"/>
      <c r="CY350" s="108"/>
      <c r="CZ350" s="108"/>
      <c r="DA350" s="108"/>
      <c r="DB350" s="108"/>
      <c r="DC350" s="108"/>
      <c r="DD350" s="108"/>
      <c r="DE350" s="108"/>
      <c r="DF350" s="108"/>
      <c r="DG350" s="108"/>
      <c r="DH350" s="108"/>
      <c r="DI350" s="108"/>
      <c r="DJ350" s="108"/>
      <c r="DK350" s="108"/>
      <c r="DL350" s="108"/>
      <c r="DM350" s="108"/>
      <c r="DN350" s="108"/>
      <c r="DO350" s="108"/>
      <c r="DP350" s="108"/>
      <c r="DQ350" s="108"/>
      <c r="DR350" s="108"/>
      <c r="DS350" s="108"/>
      <c r="DT350" s="108"/>
      <c r="DU350" s="108"/>
      <c r="DV350" s="108"/>
      <c r="DW350" s="108"/>
      <c r="DX350" s="108"/>
      <c r="DY350" s="108"/>
      <c r="DZ350" s="108"/>
      <c r="EA350" s="108"/>
      <c r="EB350" s="108"/>
      <c r="EC350" s="108"/>
      <c r="ED350" s="108"/>
      <c r="EE350" s="108"/>
      <c r="EF350" s="108"/>
      <c r="EG350" s="108"/>
      <c r="EH350" s="108"/>
      <c r="EI350" s="108"/>
      <c r="EJ350" s="108"/>
      <c r="EK350" s="108"/>
      <c r="EL350" s="108"/>
      <c r="EM350" s="108"/>
      <c r="EN350" s="108"/>
      <c r="EO350" s="108"/>
      <c r="EP350" s="108"/>
      <c r="EQ350" s="108"/>
      <c r="ER350" s="108"/>
      <c r="ES350" s="108"/>
      <c r="ET350" s="108"/>
      <c r="EU350" s="108"/>
      <c r="EV350" s="108"/>
      <c r="EW350" s="108"/>
      <c r="EX350" s="108"/>
      <c r="EY350" s="108"/>
      <c r="EZ350" s="108"/>
      <c r="FA350" s="108"/>
      <c r="FB350" s="108"/>
      <c r="FC350" s="108"/>
      <c r="FD350" s="108"/>
      <c r="FE350" s="108"/>
      <c r="FF350" s="108"/>
      <c r="FG350" s="108"/>
      <c r="FH350" s="108"/>
      <c r="FI350" s="108"/>
      <c r="FJ350" s="108"/>
      <c r="FK350" s="108"/>
      <c r="FL350" s="108"/>
      <c r="FM350" s="108"/>
      <c r="FN350" s="108"/>
      <c r="FO350" s="108"/>
      <c r="FP350" s="108"/>
      <c r="FQ350" s="108"/>
      <c r="FR350" s="108"/>
      <c r="FS350" s="108"/>
      <c r="FT350" s="108"/>
      <c r="FU350" s="108"/>
      <c r="FV350" s="108"/>
      <c r="FW350" s="108"/>
      <c r="FX350" s="108"/>
      <c r="FY350" s="108"/>
      <c r="FZ350" s="108"/>
      <c r="GA350" s="108"/>
      <c r="GB350" s="108"/>
      <c r="GC350" s="108"/>
      <c r="GD350" s="108"/>
      <c r="GE350" s="108"/>
      <c r="GF350" s="108"/>
      <c r="GG350" s="108"/>
      <c r="GH350" s="108"/>
      <c r="GI350" s="108"/>
      <c r="GJ350" s="108"/>
      <c r="GK350" s="108"/>
      <c r="GL350" s="108"/>
      <c r="GM350" s="108"/>
      <c r="GN350" s="108"/>
      <c r="GO350" s="108"/>
      <c r="GP350" s="108"/>
      <c r="GQ350" s="108"/>
      <c r="GR350" s="108"/>
      <c r="GS350" s="108"/>
      <c r="GT350" s="108"/>
      <c r="GU350" s="108"/>
      <c r="GV350" s="108"/>
      <c r="GW350" s="108"/>
      <c r="GX350" s="108"/>
      <c r="GY350" s="108"/>
      <c r="GZ350" s="108"/>
      <c r="HA350" s="108"/>
      <c r="HB350" s="108"/>
      <c r="HC350" s="108"/>
      <c r="HD350" s="108"/>
      <c r="HE350" s="108"/>
      <c r="HF350" s="108"/>
      <c r="HG350" s="108"/>
      <c r="HH350" s="108"/>
      <c r="HI350" s="108"/>
      <c r="HJ350" s="108"/>
      <c r="HK350" s="108"/>
      <c r="HL350" s="108"/>
      <c r="HM350" s="108"/>
      <c r="HN350" s="108"/>
      <c r="HO350" s="108"/>
      <c r="HP350" s="108"/>
      <c r="HQ350" s="108"/>
      <c r="HR350" s="108"/>
      <c r="HS350" s="108"/>
      <c r="HT350" s="108"/>
      <c r="HU350" s="108"/>
      <c r="HV350" s="108"/>
      <c r="HW350" s="108"/>
      <c r="HX350" s="108"/>
      <c r="HY350" s="108"/>
      <c r="HZ350" s="108"/>
      <c r="IA350" s="108"/>
      <c r="IB350" s="108"/>
      <c r="IC350" s="108"/>
      <c r="ID350" s="108"/>
      <c r="IE350" s="108"/>
      <c r="IF350" s="108"/>
      <c r="IG350" s="108"/>
      <c r="IH350" s="108"/>
      <c r="II350" s="108"/>
      <c r="IJ350" s="108"/>
      <c r="IK350" s="108"/>
      <c r="IL350" s="108"/>
      <c r="IM350" s="108"/>
      <c r="IN350" s="108"/>
      <c r="IO350" s="108"/>
      <c r="IP350" s="108"/>
      <c r="IQ350" s="108"/>
      <c r="IR350" s="108"/>
      <c r="IS350" s="108"/>
      <c r="IT350" s="108"/>
      <c r="IU350" s="108"/>
      <c r="IV350" s="108"/>
      <c r="IW350" s="108"/>
      <c r="IX350" s="108"/>
      <c r="IY350" s="108"/>
      <c r="IZ350" s="108"/>
      <c r="JA350" s="108"/>
      <c r="JB350" s="108"/>
      <c r="JC350" s="108"/>
      <c r="JD350" s="108"/>
      <c r="JE350" s="108"/>
      <c r="JF350" s="108"/>
      <c r="JG350" s="108"/>
      <c r="JH350" s="108"/>
      <c r="JI350" s="108"/>
      <c r="JJ350" s="108"/>
      <c r="JK350" s="108"/>
      <c r="JL350" s="108"/>
      <c r="JM350" s="108"/>
      <c r="JN350" s="108"/>
      <c r="JO350" s="108"/>
      <c r="JP350" s="108"/>
      <c r="JQ350" s="108"/>
      <c r="JR350" s="108"/>
      <c r="JS350" s="108"/>
      <c r="JT350" s="108"/>
      <c r="JU350" s="108"/>
      <c r="JV350" s="108"/>
      <c r="JW350" s="108"/>
      <c r="JX350" s="108"/>
      <c r="JY350" s="108"/>
      <c r="JZ350" s="108"/>
      <c r="KA350" s="108"/>
      <c r="KB350" s="108"/>
      <c r="KC350" s="108"/>
      <c r="KD350" s="108"/>
      <c r="KE350" s="108"/>
      <c r="KF350" s="108"/>
      <c r="KG350" s="108"/>
      <c r="KH350" s="108"/>
      <c r="KI350" s="108"/>
      <c r="KJ350" s="108"/>
      <c r="KK350" s="108"/>
      <c r="KL350" s="108"/>
      <c r="KM350" s="108"/>
      <c r="KN350" s="108"/>
      <c r="KO350" s="108"/>
      <c r="KP350" s="108"/>
      <c r="KQ350" s="108"/>
      <c r="KR350" s="108"/>
      <c r="KS350" s="108"/>
      <c r="KT350" s="108"/>
      <c r="KU350" s="108"/>
      <c r="KV350" s="108"/>
      <c r="KW350" s="108"/>
      <c r="KX350" s="108"/>
      <c r="KY350" s="108"/>
      <c r="KZ350" s="108"/>
      <c r="LA350" s="108"/>
      <c r="LB350" s="108"/>
      <c r="LC350" s="108"/>
      <c r="LD350" s="108"/>
      <c r="LE350" s="108"/>
      <c r="LF350" s="108"/>
      <c r="LG350" s="108"/>
      <c r="LH350" s="108"/>
      <c r="LI350" s="108"/>
      <c r="LJ350" s="108"/>
      <c r="LK350" s="108"/>
      <c r="LL350" s="108"/>
      <c r="LM350" s="108"/>
      <c r="LN350" s="108"/>
      <c r="LO350" s="108"/>
      <c r="LP350" s="108"/>
      <c r="LQ350" s="108"/>
      <c r="LR350" s="108"/>
      <c r="LS350" s="108"/>
      <c r="LT350" s="108"/>
      <c r="LU350" s="108"/>
      <c r="LV350" s="108"/>
      <c r="LW350" s="108"/>
      <c r="LX350" s="108"/>
      <c r="LY350" s="108"/>
      <c r="LZ350" s="108"/>
      <c r="MA350" s="108"/>
      <c r="MB350" s="108"/>
      <c r="MC350" s="108"/>
      <c r="MD350" s="108"/>
      <c r="ME350" s="108"/>
    </row>
    <row r="351" spans="1:343">
      <c r="A351" s="3"/>
      <c r="B351" s="438"/>
      <c r="C351" s="438"/>
      <c r="D351" s="438"/>
      <c r="E351" s="438"/>
      <c r="F351" s="438"/>
      <c r="G351" s="438"/>
      <c r="H351" s="438"/>
      <c r="I351" s="438"/>
      <c r="J351" s="438"/>
      <c r="K351" s="438"/>
      <c r="L351" s="438"/>
      <c r="M351" s="438"/>
      <c r="N351" s="438"/>
      <c r="O351" s="438"/>
      <c r="P351" s="438"/>
      <c r="Q351" s="438"/>
      <c r="R351" s="438"/>
      <c r="S351" s="438"/>
      <c r="T351" s="438"/>
      <c r="U351" s="438"/>
      <c r="V351" s="438"/>
      <c r="W351" s="438"/>
      <c r="X351" s="438"/>
      <c r="Y351" s="438"/>
      <c r="Z351" s="438"/>
      <c r="AA351" s="438"/>
      <c r="AB351" s="438"/>
      <c r="AC351" s="438"/>
      <c r="AD351" s="438"/>
      <c r="AE351" s="154"/>
      <c r="AF351" s="154"/>
      <c r="AG351" s="154"/>
      <c r="AH351" s="154"/>
      <c r="AI351" s="154"/>
      <c r="AJ351" s="108"/>
      <c r="AK351" s="154"/>
      <c r="AL351" s="108"/>
      <c r="AM351" s="108"/>
      <c r="AN351" s="108"/>
      <c r="AO351" s="108"/>
      <c r="AP351" s="108"/>
      <c r="AQ351" s="108"/>
      <c r="AR351" s="108"/>
      <c r="AS351" s="108"/>
      <c r="AT351" s="108"/>
      <c r="AU351" s="108"/>
      <c r="AV351" s="108"/>
      <c r="AW351" s="108"/>
      <c r="AX351" s="108"/>
      <c r="AY351" s="108"/>
      <c r="AZ351" s="108"/>
      <c r="BA351" s="108"/>
      <c r="BB351" s="108"/>
      <c r="BC351" s="108"/>
      <c r="BD351" s="108"/>
      <c r="BE351" s="108"/>
      <c r="BF351" s="108"/>
      <c r="BG351" s="108"/>
      <c r="BH351" s="108"/>
      <c r="BI351" s="108"/>
      <c r="BJ351" s="108"/>
      <c r="BK351" s="108"/>
      <c r="BL351" s="108"/>
      <c r="BM351" s="108"/>
      <c r="BN351" s="108"/>
      <c r="BO351" s="108"/>
      <c r="BP351" s="108"/>
      <c r="BQ351" s="108"/>
      <c r="BR351" s="108"/>
      <c r="BS351" s="108"/>
      <c r="BT351" s="108"/>
      <c r="BU351" s="108"/>
      <c r="BV351" s="108"/>
      <c r="BW351" s="108"/>
      <c r="BX351" s="108"/>
      <c r="BY351" s="108"/>
      <c r="BZ351" s="108"/>
      <c r="CA351" s="108"/>
      <c r="CB351" s="108"/>
      <c r="CC351" s="108"/>
      <c r="CD351" s="108"/>
      <c r="CE351" s="108"/>
      <c r="CF351" s="108"/>
      <c r="CG351" s="108"/>
      <c r="CH351" s="108"/>
      <c r="CI351" s="108"/>
      <c r="CJ351" s="108"/>
      <c r="CK351" s="108"/>
      <c r="CL351" s="108"/>
      <c r="CM351" s="108"/>
      <c r="CN351" s="108"/>
      <c r="CO351" s="108"/>
      <c r="CP351" s="108"/>
      <c r="CQ351" s="108"/>
      <c r="CR351" s="108"/>
      <c r="CS351" s="108"/>
      <c r="CT351" s="108"/>
      <c r="CU351" s="108"/>
      <c r="CV351" s="108"/>
      <c r="CW351" s="108"/>
      <c r="CX351" s="108"/>
      <c r="CY351" s="108"/>
      <c r="CZ351" s="108"/>
      <c r="DA351" s="108"/>
      <c r="DB351" s="108"/>
      <c r="DC351" s="108"/>
      <c r="DD351" s="108"/>
      <c r="DE351" s="108"/>
      <c r="DF351" s="108"/>
      <c r="DG351" s="108"/>
      <c r="DH351" s="108"/>
      <c r="DI351" s="108"/>
      <c r="DJ351" s="108"/>
      <c r="DK351" s="108"/>
      <c r="DL351" s="108"/>
      <c r="DM351" s="108"/>
      <c r="DN351" s="108"/>
      <c r="DO351" s="108"/>
      <c r="DP351" s="108"/>
      <c r="DQ351" s="108"/>
      <c r="DR351" s="108"/>
      <c r="DS351" s="108"/>
      <c r="DT351" s="108"/>
      <c r="DU351" s="108"/>
      <c r="DV351" s="108"/>
      <c r="DW351" s="108"/>
      <c r="DX351" s="108"/>
      <c r="DY351" s="108"/>
      <c r="DZ351" s="108"/>
      <c r="EA351" s="108"/>
      <c r="EB351" s="108"/>
      <c r="EC351" s="108"/>
      <c r="ED351" s="108"/>
      <c r="EE351" s="108"/>
      <c r="EF351" s="108"/>
      <c r="EG351" s="108"/>
      <c r="EH351" s="108"/>
      <c r="EI351" s="108"/>
      <c r="EJ351" s="108"/>
      <c r="EK351" s="108"/>
      <c r="EL351" s="108"/>
      <c r="EM351" s="108"/>
      <c r="EN351" s="108"/>
      <c r="EO351" s="108"/>
      <c r="EP351" s="108"/>
      <c r="EQ351" s="108"/>
      <c r="ER351" s="108"/>
      <c r="ES351" s="108"/>
      <c r="ET351" s="108"/>
      <c r="EU351" s="108"/>
      <c r="EV351" s="108"/>
      <c r="EW351" s="108"/>
      <c r="EX351" s="108"/>
      <c r="EY351" s="108"/>
      <c r="EZ351" s="108"/>
      <c r="FA351" s="108"/>
      <c r="FB351" s="108"/>
      <c r="FC351" s="108"/>
      <c r="FD351" s="108"/>
      <c r="FE351" s="108"/>
      <c r="FF351" s="108"/>
      <c r="FG351" s="108"/>
      <c r="FH351" s="108"/>
      <c r="FI351" s="108"/>
      <c r="FJ351" s="108"/>
      <c r="FK351" s="108"/>
      <c r="FL351" s="108"/>
      <c r="FM351" s="108"/>
      <c r="FN351" s="108"/>
      <c r="FO351" s="108"/>
      <c r="FP351" s="108"/>
      <c r="FQ351" s="108"/>
      <c r="FR351" s="108"/>
      <c r="FS351" s="108"/>
      <c r="FT351" s="108"/>
      <c r="FU351" s="108"/>
      <c r="FV351" s="108"/>
      <c r="FW351" s="108"/>
      <c r="FX351" s="108"/>
      <c r="FY351" s="108"/>
      <c r="FZ351" s="108"/>
      <c r="GA351" s="108"/>
      <c r="GB351" s="108"/>
      <c r="GC351" s="108"/>
      <c r="GD351" s="108"/>
      <c r="GE351" s="108"/>
      <c r="GF351" s="108"/>
      <c r="GG351" s="108"/>
      <c r="GH351" s="108"/>
      <c r="GI351" s="108"/>
      <c r="GJ351" s="108"/>
      <c r="GK351" s="108"/>
      <c r="GL351" s="108"/>
      <c r="GM351" s="108"/>
      <c r="GN351" s="108"/>
      <c r="GO351" s="108"/>
      <c r="GP351" s="108"/>
      <c r="GQ351" s="108"/>
      <c r="GR351" s="108"/>
      <c r="GS351" s="108"/>
      <c r="GT351" s="108"/>
      <c r="GU351" s="108"/>
      <c r="GV351" s="108"/>
      <c r="GW351" s="108"/>
      <c r="GX351" s="108"/>
      <c r="GY351" s="108"/>
      <c r="GZ351" s="108"/>
      <c r="HA351" s="108"/>
      <c r="HB351" s="108"/>
      <c r="HC351" s="108"/>
      <c r="HD351" s="108"/>
      <c r="HE351" s="108"/>
      <c r="HF351" s="108"/>
      <c r="HG351" s="108"/>
      <c r="HH351" s="108"/>
      <c r="HI351" s="108"/>
      <c r="HJ351" s="108"/>
      <c r="HK351" s="108"/>
      <c r="HL351" s="108"/>
      <c r="HM351" s="108"/>
      <c r="HN351" s="108"/>
      <c r="HO351" s="108"/>
      <c r="HP351" s="108"/>
      <c r="HQ351" s="108"/>
      <c r="HR351" s="108"/>
      <c r="HS351" s="108"/>
      <c r="HT351" s="108"/>
      <c r="HU351" s="108"/>
      <c r="HV351" s="108"/>
      <c r="HW351" s="108"/>
      <c r="HX351" s="108"/>
      <c r="HY351" s="108"/>
      <c r="HZ351" s="108"/>
      <c r="IA351" s="108"/>
      <c r="IB351" s="108"/>
      <c r="IC351" s="108"/>
      <c r="ID351" s="108"/>
      <c r="IE351" s="108"/>
      <c r="IF351" s="108"/>
      <c r="IG351" s="108"/>
      <c r="IH351" s="108"/>
      <c r="II351" s="108"/>
      <c r="IJ351" s="108"/>
      <c r="IK351" s="108"/>
      <c r="IL351" s="108"/>
      <c r="IM351" s="108"/>
      <c r="IN351" s="108"/>
      <c r="IO351" s="108"/>
      <c r="IP351" s="108"/>
      <c r="IQ351" s="108"/>
      <c r="IR351" s="108"/>
      <c r="IS351" s="108"/>
      <c r="IT351" s="108"/>
      <c r="IU351" s="108"/>
      <c r="IV351" s="108"/>
      <c r="IW351" s="108"/>
      <c r="IX351" s="108"/>
      <c r="IY351" s="108"/>
      <c r="IZ351" s="108"/>
      <c r="JA351" s="108"/>
      <c r="JB351" s="108"/>
      <c r="JC351" s="108"/>
      <c r="JD351" s="108"/>
      <c r="JE351" s="108"/>
      <c r="JF351" s="108"/>
      <c r="JG351" s="108"/>
      <c r="JH351" s="108"/>
      <c r="JI351" s="108"/>
      <c r="JJ351" s="108"/>
      <c r="JK351" s="108"/>
      <c r="JL351" s="108"/>
      <c r="JM351" s="108"/>
      <c r="JN351" s="108"/>
      <c r="JO351" s="108"/>
      <c r="JP351" s="108"/>
      <c r="JQ351" s="108"/>
      <c r="JR351" s="108"/>
      <c r="JS351" s="108"/>
      <c r="JT351" s="108"/>
      <c r="JU351" s="108"/>
      <c r="JV351" s="108"/>
      <c r="JW351" s="108"/>
      <c r="JX351" s="108"/>
      <c r="JY351" s="108"/>
      <c r="JZ351" s="108"/>
      <c r="KA351" s="108"/>
      <c r="KB351" s="108"/>
      <c r="KC351" s="108"/>
      <c r="KD351" s="108"/>
      <c r="KE351" s="108"/>
      <c r="KF351" s="108"/>
      <c r="KG351" s="108"/>
      <c r="KH351" s="108"/>
      <c r="KI351" s="108"/>
      <c r="KJ351" s="108"/>
      <c r="KK351" s="108"/>
      <c r="KL351" s="108"/>
      <c r="KM351" s="108"/>
      <c r="KN351" s="108"/>
      <c r="KO351" s="108"/>
      <c r="KP351" s="108"/>
      <c r="KQ351" s="108"/>
      <c r="KR351" s="108"/>
      <c r="KS351" s="108"/>
      <c r="KT351" s="108"/>
      <c r="KU351" s="108"/>
      <c r="KV351" s="108"/>
      <c r="KW351" s="108"/>
      <c r="KX351" s="108"/>
      <c r="KY351" s="108"/>
      <c r="KZ351" s="108"/>
      <c r="LA351" s="108"/>
      <c r="LB351" s="108"/>
      <c r="LC351" s="108"/>
      <c r="LD351" s="108"/>
      <c r="LE351" s="108"/>
      <c r="LF351" s="108"/>
      <c r="LG351" s="108"/>
      <c r="LH351" s="108"/>
      <c r="LI351" s="108"/>
      <c r="LJ351" s="108"/>
      <c r="LK351" s="108"/>
      <c r="LL351" s="108"/>
      <c r="LM351" s="108"/>
      <c r="LN351" s="108"/>
      <c r="LO351" s="108"/>
      <c r="LP351" s="108"/>
      <c r="LQ351" s="108"/>
      <c r="LR351" s="108"/>
      <c r="LS351" s="108"/>
      <c r="LT351" s="108"/>
      <c r="LU351" s="108"/>
      <c r="LV351" s="108"/>
      <c r="LW351" s="108"/>
      <c r="LX351" s="108"/>
      <c r="LY351" s="108"/>
      <c r="LZ351" s="108"/>
      <c r="MA351" s="108"/>
      <c r="MB351" s="108"/>
      <c r="MC351" s="108"/>
      <c r="MD351" s="108"/>
      <c r="ME351" s="108"/>
    </row>
    <row r="352" spans="1:343">
      <c r="A352" s="3"/>
      <c r="B352" s="438"/>
      <c r="C352" s="438"/>
      <c r="D352" s="438"/>
      <c r="E352" s="438"/>
      <c r="F352" s="438"/>
      <c r="G352" s="438"/>
      <c r="H352" s="438"/>
      <c r="I352" s="438"/>
      <c r="J352" s="438"/>
      <c r="K352" s="438"/>
      <c r="L352" s="438"/>
      <c r="M352" s="438"/>
      <c r="N352" s="438"/>
      <c r="O352" s="438"/>
      <c r="P352" s="438"/>
      <c r="Q352" s="438"/>
      <c r="R352" s="438"/>
      <c r="S352" s="438"/>
      <c r="T352" s="438"/>
      <c r="U352" s="438"/>
      <c r="V352" s="438"/>
      <c r="W352" s="438"/>
      <c r="X352" s="438"/>
      <c r="Y352" s="438"/>
      <c r="Z352" s="438"/>
      <c r="AA352" s="438"/>
      <c r="AB352" s="438"/>
      <c r="AC352" s="438"/>
      <c r="AD352" s="438"/>
      <c r="AE352" s="154"/>
      <c r="AF352" s="154"/>
      <c r="AG352" s="154"/>
      <c r="AH352" s="154"/>
      <c r="AI352" s="154"/>
      <c r="AJ352" s="108"/>
      <c r="AK352" s="154"/>
      <c r="AL352" s="108"/>
      <c r="AM352" s="108"/>
      <c r="AN352" s="108"/>
      <c r="AO352" s="108"/>
      <c r="AP352" s="108"/>
      <c r="AQ352" s="108"/>
      <c r="AR352" s="108"/>
      <c r="AS352" s="108"/>
      <c r="AT352" s="108"/>
      <c r="AU352" s="108"/>
      <c r="AV352" s="108"/>
      <c r="AW352" s="108"/>
      <c r="AX352" s="108"/>
      <c r="AY352" s="108"/>
      <c r="AZ352" s="108"/>
      <c r="BA352" s="108"/>
      <c r="BB352" s="108"/>
      <c r="BC352" s="108"/>
      <c r="BD352" s="108"/>
      <c r="BE352" s="108"/>
      <c r="BF352" s="108"/>
      <c r="BG352" s="108"/>
      <c r="BH352" s="108"/>
      <c r="BI352" s="108"/>
      <c r="BJ352" s="108"/>
      <c r="BK352" s="108"/>
      <c r="BL352" s="108"/>
      <c r="BM352" s="108"/>
      <c r="BN352" s="108"/>
      <c r="BO352" s="108"/>
      <c r="BP352" s="108"/>
      <c r="BQ352" s="108"/>
      <c r="BR352" s="108"/>
      <c r="BS352" s="108"/>
      <c r="BT352" s="108"/>
      <c r="BU352" s="108"/>
      <c r="BV352" s="108"/>
      <c r="BW352" s="108"/>
      <c r="BX352" s="108"/>
      <c r="BY352" s="108"/>
      <c r="BZ352" s="108"/>
      <c r="CA352" s="108"/>
      <c r="CB352" s="108"/>
      <c r="CC352" s="108"/>
      <c r="CD352" s="108"/>
      <c r="CE352" s="108"/>
      <c r="CF352" s="108"/>
      <c r="CG352" s="108"/>
      <c r="CH352" s="108"/>
      <c r="CI352" s="108"/>
      <c r="CJ352" s="108"/>
      <c r="CK352" s="108"/>
      <c r="CL352" s="108"/>
      <c r="CM352" s="108"/>
      <c r="CN352" s="108"/>
      <c r="CO352" s="108"/>
      <c r="CP352" s="108"/>
      <c r="CQ352" s="108"/>
      <c r="CR352" s="108"/>
      <c r="CS352" s="108"/>
      <c r="CT352" s="108"/>
      <c r="CU352" s="108"/>
      <c r="CV352" s="108"/>
      <c r="CW352" s="108"/>
      <c r="CX352" s="108"/>
      <c r="CY352" s="108"/>
      <c r="CZ352" s="108"/>
      <c r="DA352" s="108"/>
      <c r="DB352" s="108"/>
      <c r="DC352" s="108"/>
      <c r="DD352" s="108"/>
      <c r="DE352" s="108"/>
      <c r="DF352" s="108"/>
      <c r="DG352" s="108"/>
      <c r="DH352" s="108"/>
      <c r="DI352" s="108"/>
      <c r="DJ352" s="108"/>
      <c r="DK352" s="108"/>
      <c r="DL352" s="108"/>
      <c r="DM352" s="108"/>
      <c r="DN352" s="108"/>
      <c r="DO352" s="108"/>
      <c r="DP352" s="108"/>
      <c r="DQ352" s="108"/>
      <c r="DR352" s="108"/>
      <c r="DS352" s="108"/>
      <c r="DT352" s="108"/>
      <c r="DU352" s="108"/>
      <c r="DV352" s="108"/>
      <c r="DW352" s="108"/>
      <c r="DX352" s="108"/>
      <c r="DY352" s="108"/>
      <c r="DZ352" s="108"/>
      <c r="EA352" s="108"/>
      <c r="EB352" s="108"/>
      <c r="EC352" s="108"/>
      <c r="ED352" s="108"/>
      <c r="EE352" s="108"/>
      <c r="EF352" s="108"/>
      <c r="EG352" s="108"/>
      <c r="EH352" s="108"/>
      <c r="EI352" s="108"/>
      <c r="EJ352" s="108"/>
      <c r="EK352" s="108"/>
      <c r="EL352" s="108"/>
      <c r="EM352" s="108"/>
      <c r="EN352" s="108"/>
      <c r="EO352" s="108"/>
      <c r="EP352" s="108"/>
      <c r="EQ352" s="108"/>
      <c r="ER352" s="108"/>
      <c r="ES352" s="108"/>
      <c r="ET352" s="108"/>
      <c r="EU352" s="108"/>
      <c r="EV352" s="108"/>
      <c r="EW352" s="108"/>
      <c r="EX352" s="108"/>
      <c r="EY352" s="108"/>
      <c r="EZ352" s="108"/>
      <c r="FA352" s="108"/>
      <c r="FB352" s="108"/>
      <c r="FC352" s="108"/>
      <c r="FD352" s="108"/>
      <c r="FE352" s="108"/>
      <c r="FF352" s="108"/>
      <c r="FG352" s="108"/>
      <c r="FH352" s="108"/>
      <c r="FI352" s="108"/>
      <c r="FJ352" s="108"/>
      <c r="FK352" s="108"/>
      <c r="FL352" s="108"/>
      <c r="FM352" s="108"/>
      <c r="FN352" s="108"/>
      <c r="FO352" s="108"/>
      <c r="FP352" s="108"/>
      <c r="FQ352" s="108"/>
      <c r="FR352" s="108"/>
      <c r="FS352" s="108"/>
      <c r="FT352" s="108"/>
      <c r="FU352" s="108"/>
      <c r="FV352" s="108"/>
      <c r="FW352" s="108"/>
      <c r="FX352" s="108"/>
      <c r="FY352" s="108"/>
      <c r="FZ352" s="108"/>
      <c r="GA352" s="108"/>
      <c r="GB352" s="108"/>
      <c r="GC352" s="108"/>
      <c r="GD352" s="108"/>
      <c r="GE352" s="108"/>
      <c r="GF352" s="108"/>
      <c r="GG352" s="108"/>
      <c r="GH352" s="108"/>
      <c r="GI352" s="108"/>
      <c r="GJ352" s="108"/>
      <c r="GK352" s="108"/>
      <c r="GL352" s="108"/>
      <c r="GM352" s="108"/>
      <c r="GN352" s="108"/>
      <c r="GO352" s="108"/>
      <c r="GP352" s="108"/>
      <c r="GQ352" s="108"/>
      <c r="GR352" s="108"/>
      <c r="GS352" s="108"/>
      <c r="GT352" s="108"/>
      <c r="GU352" s="108"/>
      <c r="GV352" s="108"/>
      <c r="GW352" s="108"/>
      <c r="GX352" s="108"/>
      <c r="GY352" s="108"/>
      <c r="GZ352" s="108"/>
      <c r="HA352" s="108"/>
      <c r="HB352" s="108"/>
      <c r="HC352" s="108"/>
      <c r="HD352" s="108"/>
      <c r="HE352" s="108"/>
      <c r="HF352" s="108"/>
      <c r="HG352" s="108"/>
      <c r="HH352" s="108"/>
      <c r="HI352" s="108"/>
      <c r="HJ352" s="108"/>
      <c r="HK352" s="108"/>
      <c r="HL352" s="108"/>
      <c r="HM352" s="108"/>
      <c r="HN352" s="108"/>
      <c r="HO352" s="108"/>
      <c r="HP352" s="108"/>
      <c r="HQ352" s="108"/>
      <c r="HR352" s="108"/>
      <c r="HS352" s="108"/>
      <c r="HT352" s="108"/>
      <c r="HU352" s="108"/>
      <c r="HV352" s="108"/>
      <c r="HW352" s="108"/>
      <c r="HX352" s="108"/>
      <c r="HY352" s="108"/>
      <c r="HZ352" s="108"/>
      <c r="IA352" s="108"/>
      <c r="IB352" s="108"/>
      <c r="IC352" s="108"/>
      <c r="ID352" s="108"/>
      <c r="IE352" s="108"/>
      <c r="IF352" s="108"/>
      <c r="IG352" s="108"/>
      <c r="IH352" s="108"/>
      <c r="II352" s="108"/>
      <c r="IJ352" s="108"/>
      <c r="IK352" s="108"/>
      <c r="IL352" s="108"/>
      <c r="IM352" s="108"/>
      <c r="IN352" s="108"/>
      <c r="IO352" s="108"/>
      <c r="IP352" s="108"/>
      <c r="IQ352" s="108"/>
      <c r="IR352" s="108"/>
      <c r="IS352" s="108"/>
      <c r="IT352" s="108"/>
      <c r="IU352" s="108"/>
      <c r="IV352" s="108"/>
      <c r="IW352" s="108"/>
      <c r="IX352" s="108"/>
      <c r="IY352" s="108"/>
      <c r="IZ352" s="108"/>
      <c r="JA352" s="108"/>
      <c r="JB352" s="108"/>
      <c r="JC352" s="108"/>
      <c r="JD352" s="108"/>
      <c r="JE352" s="108"/>
      <c r="JF352" s="108"/>
      <c r="JG352" s="108"/>
      <c r="JH352" s="108"/>
      <c r="JI352" s="108"/>
      <c r="JJ352" s="108"/>
      <c r="JK352" s="108"/>
      <c r="JL352" s="108"/>
      <c r="JM352" s="108"/>
      <c r="JN352" s="108"/>
      <c r="JO352" s="108"/>
      <c r="JP352" s="108"/>
      <c r="JQ352" s="108"/>
      <c r="JR352" s="108"/>
      <c r="JS352" s="108"/>
      <c r="JT352" s="108"/>
      <c r="JU352" s="108"/>
      <c r="JV352" s="108"/>
      <c r="JW352" s="108"/>
      <c r="JX352" s="108"/>
      <c r="JY352" s="108"/>
      <c r="JZ352" s="108"/>
      <c r="KA352" s="108"/>
      <c r="KB352" s="108"/>
      <c r="KC352" s="108"/>
      <c r="KD352" s="108"/>
      <c r="KE352" s="108"/>
      <c r="KF352" s="108"/>
      <c r="KG352" s="108"/>
      <c r="KH352" s="108"/>
      <c r="KI352" s="108"/>
      <c r="KJ352" s="108"/>
      <c r="KK352" s="108"/>
      <c r="KL352" s="108"/>
      <c r="KM352" s="108"/>
      <c r="KN352" s="108"/>
      <c r="KO352" s="108"/>
      <c r="KP352" s="108"/>
      <c r="KQ352" s="108"/>
      <c r="KR352" s="108"/>
      <c r="KS352" s="108"/>
      <c r="KT352" s="108"/>
      <c r="KU352" s="108"/>
      <c r="KV352" s="108"/>
      <c r="KW352" s="108"/>
      <c r="KX352" s="108"/>
      <c r="KY352" s="108"/>
      <c r="KZ352" s="108"/>
      <c r="LA352" s="108"/>
      <c r="LB352" s="108"/>
      <c r="LC352" s="108"/>
      <c r="LD352" s="108"/>
      <c r="LE352" s="108"/>
      <c r="LF352" s="108"/>
      <c r="LG352" s="108"/>
      <c r="LH352" s="108"/>
      <c r="LI352" s="108"/>
      <c r="LJ352" s="108"/>
      <c r="LK352" s="108"/>
      <c r="LL352" s="108"/>
      <c r="LM352" s="108"/>
      <c r="LN352" s="108"/>
      <c r="LO352" s="108"/>
      <c r="LP352" s="108"/>
      <c r="LQ352" s="108"/>
      <c r="LR352" s="108"/>
      <c r="LS352" s="108"/>
      <c r="LT352" s="108"/>
      <c r="LU352" s="108"/>
      <c r="LV352" s="108"/>
      <c r="LW352" s="108"/>
      <c r="LX352" s="108"/>
      <c r="LY352" s="108"/>
      <c r="LZ352" s="108"/>
      <c r="MA352" s="108"/>
      <c r="MB352" s="108"/>
      <c r="MC352" s="108"/>
      <c r="MD352" s="108"/>
      <c r="ME352" s="108"/>
    </row>
    <row r="353" spans="1:343">
      <c r="A353" s="3"/>
      <c r="B353" s="438"/>
      <c r="C353" s="438"/>
      <c r="D353" s="438"/>
      <c r="E353" s="438"/>
      <c r="F353" s="438"/>
      <c r="G353" s="438"/>
      <c r="H353" s="438"/>
      <c r="I353" s="438"/>
      <c r="J353" s="438"/>
      <c r="K353" s="438"/>
      <c r="L353" s="438"/>
      <c r="M353" s="438"/>
      <c r="N353" s="438"/>
      <c r="O353" s="438"/>
      <c r="P353" s="438"/>
      <c r="Q353" s="438"/>
      <c r="R353" s="438"/>
      <c r="S353" s="438"/>
      <c r="T353" s="438"/>
      <c r="U353" s="438"/>
      <c r="V353" s="438"/>
      <c r="W353" s="438"/>
      <c r="X353" s="438"/>
      <c r="Y353" s="438"/>
      <c r="Z353" s="438"/>
      <c r="AA353" s="438"/>
      <c r="AB353" s="438"/>
      <c r="AC353" s="438"/>
      <c r="AD353" s="438"/>
      <c r="AE353" s="154"/>
      <c r="AF353" s="154"/>
      <c r="AG353" s="154"/>
      <c r="AH353" s="154"/>
      <c r="AI353" s="154"/>
      <c r="AJ353" s="108"/>
      <c r="AK353" s="154"/>
      <c r="AL353" s="108"/>
      <c r="AM353" s="108"/>
      <c r="AN353" s="108"/>
      <c r="AO353" s="108"/>
      <c r="AP353" s="108"/>
      <c r="AQ353" s="108"/>
      <c r="AR353" s="108"/>
      <c r="AS353" s="108"/>
      <c r="AT353" s="108"/>
      <c r="AU353" s="108"/>
      <c r="AV353" s="108"/>
      <c r="AW353" s="108"/>
      <c r="AX353" s="108"/>
      <c r="AY353" s="108"/>
      <c r="AZ353" s="108"/>
      <c r="BA353" s="108"/>
      <c r="BB353" s="108"/>
      <c r="BC353" s="108"/>
      <c r="BD353" s="108"/>
      <c r="BE353" s="108"/>
      <c r="BF353" s="108"/>
      <c r="BG353" s="108"/>
      <c r="BH353" s="108"/>
      <c r="BI353" s="108"/>
      <c r="BJ353" s="108"/>
      <c r="BK353" s="108"/>
      <c r="BL353" s="108"/>
      <c r="BM353" s="108"/>
      <c r="BN353" s="108"/>
      <c r="BO353" s="108"/>
      <c r="BP353" s="108"/>
      <c r="BQ353" s="108"/>
      <c r="BR353" s="108"/>
      <c r="BS353" s="108"/>
      <c r="BT353" s="108"/>
      <c r="BU353" s="108"/>
      <c r="BV353" s="108"/>
      <c r="BW353" s="108"/>
      <c r="BX353" s="108"/>
      <c r="BY353" s="108"/>
      <c r="BZ353" s="108"/>
      <c r="CA353" s="108"/>
      <c r="CB353" s="108"/>
      <c r="CC353" s="108"/>
      <c r="CD353" s="108"/>
      <c r="CE353" s="108"/>
      <c r="CF353" s="108"/>
      <c r="CG353" s="108"/>
      <c r="CH353" s="108"/>
      <c r="CI353" s="108"/>
      <c r="CJ353" s="108"/>
      <c r="CK353" s="108"/>
      <c r="CL353" s="108"/>
      <c r="CM353" s="108"/>
      <c r="CN353" s="108"/>
      <c r="CO353" s="108"/>
      <c r="CP353" s="108"/>
      <c r="CQ353" s="108"/>
      <c r="CR353" s="108"/>
      <c r="CS353" s="108"/>
      <c r="CT353" s="108"/>
      <c r="CU353" s="108"/>
      <c r="CV353" s="108"/>
      <c r="CW353" s="108"/>
      <c r="CX353" s="108"/>
      <c r="CY353" s="108"/>
      <c r="CZ353" s="108"/>
      <c r="DA353" s="108"/>
      <c r="DB353" s="108"/>
      <c r="DC353" s="108"/>
      <c r="DD353" s="108"/>
      <c r="DE353" s="108"/>
      <c r="DF353" s="108"/>
      <c r="DG353" s="108"/>
      <c r="DH353" s="108"/>
      <c r="DI353" s="108"/>
      <c r="DJ353" s="108"/>
      <c r="DK353" s="108"/>
      <c r="DL353" s="108"/>
      <c r="DM353" s="108"/>
      <c r="DN353" s="108"/>
      <c r="DO353" s="108"/>
      <c r="DP353" s="108"/>
      <c r="DQ353" s="108"/>
      <c r="DR353" s="108"/>
      <c r="DS353" s="108"/>
      <c r="DT353" s="108"/>
      <c r="DU353" s="108"/>
      <c r="DV353" s="108"/>
      <c r="DW353" s="108"/>
      <c r="DX353" s="108"/>
      <c r="DY353" s="108"/>
      <c r="DZ353" s="108"/>
      <c r="EA353" s="108"/>
      <c r="EB353" s="108"/>
      <c r="EC353" s="108"/>
      <c r="ED353" s="108"/>
      <c r="EE353" s="108"/>
      <c r="EF353" s="108"/>
      <c r="EG353" s="108"/>
      <c r="EH353" s="108"/>
      <c r="EI353" s="108"/>
      <c r="EJ353" s="108"/>
      <c r="EK353" s="108"/>
      <c r="EL353" s="108"/>
      <c r="EM353" s="108"/>
      <c r="EN353" s="108"/>
      <c r="EO353" s="108"/>
      <c r="EP353" s="108"/>
      <c r="EQ353" s="108"/>
      <c r="ER353" s="108"/>
      <c r="ES353" s="108"/>
      <c r="ET353" s="108"/>
      <c r="EU353" s="108"/>
      <c r="EV353" s="108"/>
      <c r="EW353" s="108"/>
      <c r="EX353" s="108"/>
      <c r="EY353" s="108"/>
      <c r="EZ353" s="108"/>
      <c r="FA353" s="108"/>
      <c r="FB353" s="108"/>
      <c r="FC353" s="108"/>
      <c r="FD353" s="108"/>
      <c r="FE353" s="108"/>
      <c r="FF353" s="108"/>
      <c r="FG353" s="108"/>
      <c r="FH353" s="108"/>
      <c r="FI353" s="108"/>
      <c r="FJ353" s="108"/>
      <c r="FK353" s="108"/>
      <c r="FL353" s="108"/>
      <c r="FM353" s="108"/>
      <c r="FN353" s="108"/>
      <c r="FO353" s="108"/>
      <c r="FP353" s="108"/>
      <c r="FQ353" s="108"/>
      <c r="FR353" s="108"/>
      <c r="FS353" s="108"/>
      <c r="FT353" s="108"/>
      <c r="FU353" s="108"/>
      <c r="FV353" s="108"/>
      <c r="FW353" s="108"/>
      <c r="FX353" s="108"/>
      <c r="FY353" s="108"/>
      <c r="FZ353" s="108"/>
      <c r="GA353" s="108"/>
      <c r="GB353" s="108"/>
      <c r="GC353" s="108"/>
      <c r="GD353" s="108"/>
      <c r="GE353" s="108"/>
      <c r="GF353" s="108"/>
      <c r="GG353" s="108"/>
      <c r="GH353" s="108"/>
      <c r="GI353" s="108"/>
      <c r="GJ353" s="108"/>
      <c r="GK353" s="108"/>
      <c r="GL353" s="108"/>
      <c r="GM353" s="108"/>
      <c r="GN353" s="108"/>
      <c r="GO353" s="108"/>
      <c r="GP353" s="108"/>
      <c r="GQ353" s="108"/>
      <c r="GR353" s="108"/>
      <c r="GS353" s="108"/>
      <c r="GT353" s="108"/>
      <c r="GU353" s="108"/>
      <c r="GV353" s="108"/>
      <c r="GW353" s="108"/>
      <c r="GX353" s="108"/>
      <c r="GY353" s="108"/>
      <c r="GZ353" s="108"/>
      <c r="HA353" s="108"/>
      <c r="HB353" s="108"/>
      <c r="HC353" s="108"/>
      <c r="HD353" s="108"/>
      <c r="HE353" s="108"/>
      <c r="HF353" s="108"/>
      <c r="HG353" s="108"/>
      <c r="HH353" s="108"/>
      <c r="HI353" s="108"/>
      <c r="HJ353" s="108"/>
      <c r="HK353" s="108"/>
      <c r="HL353" s="108"/>
      <c r="HM353" s="108"/>
      <c r="HN353" s="108"/>
      <c r="HO353" s="108"/>
      <c r="HP353" s="108"/>
      <c r="HQ353" s="108"/>
      <c r="HR353" s="108"/>
      <c r="HS353" s="108"/>
      <c r="HT353" s="108"/>
      <c r="HU353" s="108"/>
      <c r="HV353" s="108"/>
      <c r="HW353" s="108"/>
      <c r="HX353" s="108"/>
      <c r="HY353" s="108"/>
      <c r="HZ353" s="108"/>
      <c r="IA353" s="108"/>
      <c r="IB353" s="108"/>
      <c r="IC353" s="108"/>
      <c r="ID353" s="108"/>
      <c r="IE353" s="108"/>
      <c r="IF353" s="108"/>
      <c r="IG353" s="108"/>
      <c r="IH353" s="108"/>
      <c r="II353" s="108"/>
      <c r="IJ353" s="108"/>
      <c r="IK353" s="108"/>
      <c r="IL353" s="108"/>
      <c r="IM353" s="108"/>
      <c r="IN353" s="108"/>
      <c r="IO353" s="108"/>
      <c r="IP353" s="108"/>
      <c r="IQ353" s="108"/>
      <c r="IR353" s="108"/>
      <c r="IS353" s="108"/>
      <c r="IT353" s="108"/>
      <c r="IU353" s="108"/>
      <c r="IV353" s="108"/>
      <c r="IW353" s="108"/>
      <c r="IX353" s="108"/>
      <c r="IY353" s="108"/>
      <c r="IZ353" s="108"/>
      <c r="JA353" s="108"/>
      <c r="JB353" s="108"/>
      <c r="JC353" s="108"/>
      <c r="JD353" s="108"/>
      <c r="JE353" s="108"/>
      <c r="JF353" s="108"/>
      <c r="JG353" s="108"/>
      <c r="JH353" s="108"/>
      <c r="JI353" s="108"/>
      <c r="JJ353" s="108"/>
      <c r="JK353" s="108"/>
      <c r="JL353" s="108"/>
      <c r="JM353" s="108"/>
      <c r="JN353" s="108"/>
      <c r="JO353" s="108"/>
      <c r="JP353" s="108"/>
      <c r="JQ353" s="108"/>
      <c r="JR353" s="108"/>
      <c r="JS353" s="108"/>
      <c r="JT353" s="108"/>
      <c r="JU353" s="108"/>
      <c r="JV353" s="108"/>
      <c r="JW353" s="108"/>
      <c r="JX353" s="108"/>
      <c r="JY353" s="108"/>
      <c r="JZ353" s="108"/>
      <c r="KA353" s="108"/>
      <c r="KB353" s="108"/>
      <c r="KC353" s="108"/>
      <c r="KD353" s="108"/>
      <c r="KE353" s="108"/>
      <c r="KF353" s="108"/>
      <c r="KG353" s="108"/>
      <c r="KH353" s="108"/>
      <c r="KI353" s="108"/>
      <c r="KJ353" s="108"/>
      <c r="KK353" s="108"/>
      <c r="KL353" s="108"/>
      <c r="KM353" s="108"/>
      <c r="KN353" s="108"/>
      <c r="KO353" s="108"/>
      <c r="KP353" s="108"/>
      <c r="KQ353" s="108"/>
      <c r="KR353" s="108"/>
      <c r="KS353" s="108"/>
      <c r="KT353" s="108"/>
      <c r="KU353" s="108"/>
      <c r="KV353" s="108"/>
      <c r="KW353" s="108"/>
      <c r="KX353" s="108"/>
      <c r="KY353" s="108"/>
      <c r="KZ353" s="108"/>
      <c r="LA353" s="108"/>
      <c r="LB353" s="108"/>
      <c r="LC353" s="108"/>
      <c r="LD353" s="108"/>
      <c r="LE353" s="108"/>
      <c r="LF353" s="108"/>
      <c r="LG353" s="108"/>
      <c r="LH353" s="108"/>
      <c r="LI353" s="108"/>
      <c r="LJ353" s="108"/>
      <c r="LK353" s="108"/>
      <c r="LL353" s="108"/>
      <c r="LM353" s="108"/>
      <c r="LN353" s="108"/>
      <c r="LO353" s="108"/>
      <c r="LP353" s="108"/>
      <c r="LQ353" s="108"/>
      <c r="LR353" s="108"/>
      <c r="LS353" s="108"/>
      <c r="LT353" s="108"/>
      <c r="LU353" s="108"/>
      <c r="LV353" s="108"/>
      <c r="LW353" s="108"/>
      <c r="LX353" s="108"/>
      <c r="LY353" s="108"/>
      <c r="LZ353" s="108"/>
      <c r="MA353" s="108"/>
      <c r="MB353" s="108"/>
      <c r="MC353" s="108"/>
      <c r="MD353" s="108"/>
      <c r="ME353" s="108"/>
    </row>
    <row r="354" spans="1:343">
      <c r="A354" s="3"/>
      <c r="B354" s="438"/>
      <c r="C354" s="438"/>
      <c r="D354" s="438"/>
      <c r="E354" s="438"/>
      <c r="F354" s="438"/>
      <c r="G354" s="438"/>
      <c r="H354" s="438"/>
      <c r="I354" s="438"/>
      <c r="J354" s="438"/>
      <c r="K354" s="438"/>
      <c r="L354" s="438"/>
      <c r="M354" s="438"/>
      <c r="N354" s="438"/>
      <c r="O354" s="438"/>
      <c r="P354" s="438"/>
      <c r="Q354" s="438"/>
      <c r="R354" s="438"/>
      <c r="S354" s="438"/>
      <c r="T354" s="438"/>
      <c r="U354" s="438"/>
      <c r="V354" s="438"/>
      <c r="W354" s="438"/>
      <c r="X354" s="438"/>
      <c r="Y354" s="438"/>
      <c r="Z354" s="438"/>
      <c r="AA354" s="438"/>
      <c r="AB354" s="438"/>
      <c r="AC354" s="438"/>
      <c r="AD354" s="438"/>
      <c r="AE354" s="154"/>
      <c r="AF354" s="154"/>
      <c r="AG354" s="154"/>
      <c r="AH354" s="154"/>
      <c r="AI354" s="154"/>
      <c r="AJ354" s="108"/>
      <c r="AK354" s="154"/>
      <c r="AL354" s="108"/>
      <c r="AM354" s="108"/>
      <c r="AN354" s="108"/>
      <c r="AO354" s="108"/>
      <c r="AP354" s="108"/>
      <c r="AQ354" s="108"/>
      <c r="AR354" s="108"/>
      <c r="AS354" s="108"/>
      <c r="AT354" s="108"/>
      <c r="AU354" s="108"/>
      <c r="AV354" s="108"/>
      <c r="AW354" s="108"/>
      <c r="AX354" s="108"/>
      <c r="AY354" s="108"/>
      <c r="AZ354" s="108"/>
      <c r="BA354" s="108"/>
      <c r="BB354" s="108"/>
      <c r="BC354" s="108"/>
      <c r="BD354" s="108"/>
      <c r="BE354" s="108"/>
      <c r="BF354" s="108"/>
      <c r="BG354" s="108"/>
      <c r="BH354" s="108"/>
      <c r="BI354" s="108"/>
      <c r="BJ354" s="108"/>
      <c r="BK354" s="108"/>
      <c r="BL354" s="108"/>
      <c r="BM354" s="108"/>
      <c r="BN354" s="108"/>
      <c r="BO354" s="108"/>
      <c r="BP354" s="108"/>
      <c r="BQ354" s="108"/>
      <c r="BR354" s="108"/>
      <c r="BS354" s="108"/>
      <c r="BT354" s="108"/>
      <c r="BU354" s="108"/>
      <c r="BV354" s="108"/>
      <c r="BW354" s="108"/>
      <c r="BX354" s="108"/>
      <c r="BY354" s="108"/>
      <c r="BZ354" s="108"/>
      <c r="CA354" s="108"/>
      <c r="CB354" s="108"/>
      <c r="CC354" s="108"/>
      <c r="CD354" s="108"/>
      <c r="CE354" s="108"/>
      <c r="CF354" s="108"/>
      <c r="CG354" s="108"/>
      <c r="CH354" s="108"/>
      <c r="CI354" s="108"/>
      <c r="CJ354" s="108"/>
      <c r="CK354" s="108"/>
      <c r="CL354" s="108"/>
      <c r="CM354" s="108"/>
      <c r="CN354" s="108"/>
      <c r="CO354" s="108"/>
      <c r="CP354" s="108"/>
      <c r="CQ354" s="108"/>
      <c r="CR354" s="108"/>
      <c r="CS354" s="108"/>
      <c r="CT354" s="108"/>
      <c r="CU354" s="108"/>
      <c r="CV354" s="108"/>
      <c r="CW354" s="108"/>
      <c r="CX354" s="108"/>
      <c r="CY354" s="108"/>
      <c r="CZ354" s="108"/>
      <c r="DA354" s="108"/>
      <c r="DB354" s="108"/>
      <c r="DC354" s="108"/>
      <c r="DD354" s="108"/>
      <c r="DE354" s="108"/>
      <c r="DF354" s="108"/>
      <c r="DG354" s="108"/>
      <c r="DH354" s="108"/>
      <c r="DI354" s="108"/>
      <c r="DJ354" s="108"/>
      <c r="DK354" s="108"/>
      <c r="DL354" s="108"/>
      <c r="DM354" s="108"/>
      <c r="DN354" s="108"/>
      <c r="DO354" s="108"/>
      <c r="DP354" s="108"/>
      <c r="DQ354" s="108"/>
      <c r="DR354" s="108"/>
      <c r="DS354" s="108"/>
      <c r="DT354" s="108"/>
      <c r="DU354" s="108"/>
      <c r="DV354" s="108"/>
      <c r="DW354" s="108"/>
      <c r="DX354" s="108"/>
      <c r="DY354" s="108"/>
      <c r="DZ354" s="108"/>
      <c r="EA354" s="108"/>
      <c r="EB354" s="108"/>
      <c r="EC354" s="108"/>
      <c r="ED354" s="108"/>
      <c r="EE354" s="108"/>
      <c r="EF354" s="108"/>
      <c r="EG354" s="108"/>
      <c r="EH354" s="108"/>
      <c r="EI354" s="108"/>
      <c r="EJ354" s="108"/>
      <c r="EK354" s="108"/>
      <c r="EL354" s="108"/>
      <c r="EM354" s="108"/>
      <c r="EN354" s="108"/>
      <c r="EO354" s="108"/>
      <c r="EP354" s="108"/>
      <c r="EQ354" s="108"/>
      <c r="ER354" s="108"/>
      <c r="ES354" s="108"/>
      <c r="ET354" s="108"/>
      <c r="EU354" s="108"/>
      <c r="EV354" s="108"/>
      <c r="EW354" s="108"/>
      <c r="EX354" s="108"/>
      <c r="EY354" s="108"/>
      <c r="EZ354" s="108"/>
      <c r="FA354" s="108"/>
      <c r="FB354" s="108"/>
      <c r="FC354" s="108"/>
      <c r="FD354" s="108"/>
      <c r="FE354" s="108"/>
      <c r="FF354" s="108"/>
      <c r="FG354" s="108"/>
      <c r="FH354" s="108"/>
      <c r="FI354" s="108"/>
      <c r="FJ354" s="108"/>
      <c r="FK354" s="108"/>
      <c r="FL354" s="108"/>
      <c r="FM354" s="108"/>
      <c r="FN354" s="108"/>
      <c r="FO354" s="108"/>
      <c r="FP354" s="108"/>
      <c r="FQ354" s="108"/>
      <c r="FR354" s="108"/>
      <c r="FS354" s="108"/>
      <c r="FT354" s="108"/>
      <c r="FU354" s="108"/>
      <c r="FV354" s="108"/>
      <c r="FW354" s="108"/>
      <c r="FX354" s="108"/>
      <c r="FY354" s="108"/>
      <c r="FZ354" s="108"/>
      <c r="GA354" s="108"/>
      <c r="GB354" s="108"/>
      <c r="GC354" s="108"/>
      <c r="GD354" s="108"/>
      <c r="GE354" s="108"/>
      <c r="GF354" s="108"/>
      <c r="GG354" s="108"/>
      <c r="GH354" s="108"/>
      <c r="GI354" s="108"/>
      <c r="GJ354" s="108"/>
      <c r="GK354" s="108"/>
      <c r="GL354" s="108"/>
      <c r="GM354" s="108"/>
      <c r="GN354" s="108"/>
      <c r="GO354" s="108"/>
      <c r="GP354" s="108"/>
      <c r="GQ354" s="108"/>
      <c r="GR354" s="108"/>
      <c r="GS354" s="108"/>
      <c r="GT354" s="108"/>
      <c r="GU354" s="108"/>
      <c r="GV354" s="108"/>
      <c r="GW354" s="108"/>
      <c r="GX354" s="108"/>
      <c r="GY354" s="108"/>
      <c r="GZ354" s="108"/>
      <c r="HA354" s="108"/>
      <c r="HB354" s="108"/>
      <c r="HC354" s="108"/>
      <c r="HD354" s="108"/>
      <c r="HE354" s="108"/>
      <c r="HF354" s="108"/>
      <c r="HG354" s="108"/>
      <c r="HH354" s="108"/>
      <c r="HI354" s="108"/>
      <c r="HJ354" s="108"/>
      <c r="HK354" s="108"/>
      <c r="HL354" s="108"/>
      <c r="HM354" s="108"/>
      <c r="HN354" s="108"/>
      <c r="HO354" s="108"/>
      <c r="HP354" s="108"/>
      <c r="HQ354" s="108"/>
      <c r="HR354" s="108"/>
      <c r="HS354" s="108"/>
      <c r="HT354" s="108"/>
      <c r="HU354" s="108"/>
      <c r="HV354" s="108"/>
      <c r="HW354" s="108"/>
      <c r="HX354" s="108"/>
      <c r="HY354" s="108"/>
      <c r="HZ354" s="108"/>
      <c r="IA354" s="108"/>
      <c r="IB354" s="108"/>
      <c r="IC354" s="108"/>
      <c r="ID354" s="108"/>
      <c r="IE354" s="108"/>
      <c r="IF354" s="108"/>
      <c r="IG354" s="108"/>
      <c r="IH354" s="108"/>
      <c r="II354" s="108"/>
      <c r="IJ354" s="108"/>
      <c r="IK354" s="108"/>
      <c r="IL354" s="108"/>
      <c r="IM354" s="108"/>
      <c r="IN354" s="108"/>
      <c r="IO354" s="108"/>
      <c r="IP354" s="108"/>
      <c r="IQ354" s="108"/>
      <c r="IR354" s="108"/>
      <c r="IS354" s="108"/>
      <c r="IT354" s="108"/>
      <c r="IU354" s="108"/>
      <c r="IV354" s="108"/>
      <c r="IW354" s="108"/>
      <c r="IX354" s="108"/>
      <c r="IY354" s="108"/>
      <c r="IZ354" s="108"/>
      <c r="JA354" s="108"/>
      <c r="JB354" s="108"/>
      <c r="JC354" s="108"/>
      <c r="JD354" s="108"/>
      <c r="JE354" s="108"/>
      <c r="JF354" s="108"/>
      <c r="JG354" s="108"/>
      <c r="JH354" s="108"/>
      <c r="JI354" s="108"/>
      <c r="JJ354" s="108"/>
      <c r="JK354" s="108"/>
      <c r="JL354" s="108"/>
      <c r="JM354" s="108"/>
      <c r="JN354" s="108"/>
      <c r="JO354" s="108"/>
      <c r="JP354" s="108"/>
      <c r="JQ354" s="108"/>
      <c r="JR354" s="108"/>
      <c r="JS354" s="108"/>
      <c r="JT354" s="108"/>
      <c r="JU354" s="108"/>
      <c r="JV354" s="108"/>
      <c r="JW354" s="108"/>
      <c r="JX354" s="108"/>
      <c r="JY354" s="108"/>
      <c r="JZ354" s="108"/>
      <c r="KA354" s="108"/>
      <c r="KB354" s="108"/>
      <c r="KC354" s="108"/>
      <c r="KD354" s="108"/>
      <c r="KE354" s="108"/>
      <c r="KF354" s="108"/>
      <c r="KG354" s="108"/>
      <c r="KH354" s="108"/>
      <c r="KI354" s="108"/>
      <c r="KJ354" s="108"/>
      <c r="KK354" s="108"/>
      <c r="KL354" s="108"/>
      <c r="KM354" s="108"/>
      <c r="KN354" s="108"/>
      <c r="KO354" s="108"/>
      <c r="KP354" s="108"/>
      <c r="KQ354" s="108"/>
      <c r="KR354" s="108"/>
      <c r="KS354" s="108"/>
      <c r="KT354" s="108"/>
      <c r="KU354" s="108"/>
      <c r="KV354" s="108"/>
      <c r="KW354" s="108"/>
      <c r="KX354" s="108"/>
      <c r="KY354" s="108"/>
      <c r="KZ354" s="108"/>
      <c r="LA354" s="108"/>
      <c r="LB354" s="108"/>
      <c r="LC354" s="108"/>
      <c r="LD354" s="108"/>
      <c r="LE354" s="108"/>
      <c r="LF354" s="108"/>
      <c r="LG354" s="108"/>
      <c r="LH354" s="108"/>
      <c r="LI354" s="108"/>
      <c r="LJ354" s="108"/>
      <c r="LK354" s="108"/>
      <c r="LL354" s="108"/>
      <c r="LM354" s="108"/>
      <c r="LN354" s="108"/>
      <c r="LO354" s="108"/>
      <c r="LP354" s="108"/>
      <c r="LQ354" s="108"/>
      <c r="LR354" s="108"/>
      <c r="LS354" s="108"/>
      <c r="LT354" s="108"/>
      <c r="LU354" s="108"/>
      <c r="LV354" s="108"/>
      <c r="LW354" s="108"/>
      <c r="LX354" s="108"/>
      <c r="LY354" s="108"/>
      <c r="LZ354" s="108"/>
      <c r="MA354" s="108"/>
      <c r="MB354" s="108"/>
      <c r="MC354" s="108"/>
      <c r="MD354" s="108"/>
      <c r="ME354" s="108"/>
    </row>
    <row r="355" spans="1:343">
      <c r="A355" s="3"/>
      <c r="B355" s="438"/>
      <c r="C355" s="438"/>
      <c r="D355" s="438"/>
      <c r="E355" s="438"/>
      <c r="F355" s="438"/>
      <c r="G355" s="438"/>
      <c r="H355" s="438"/>
      <c r="I355" s="438"/>
      <c r="J355" s="438"/>
      <c r="K355" s="438"/>
      <c r="L355" s="438"/>
      <c r="M355" s="438"/>
      <c r="N355" s="438"/>
      <c r="O355" s="438"/>
      <c r="P355" s="438"/>
      <c r="Q355" s="438"/>
      <c r="R355" s="438"/>
      <c r="S355" s="438"/>
      <c r="T355" s="438"/>
      <c r="U355" s="438"/>
      <c r="V355" s="438"/>
      <c r="W355" s="438"/>
      <c r="X355" s="438"/>
      <c r="Y355" s="438"/>
      <c r="Z355" s="438"/>
      <c r="AA355" s="438"/>
      <c r="AB355" s="438"/>
      <c r="AC355" s="438"/>
      <c r="AD355" s="438"/>
      <c r="AE355" s="154"/>
      <c r="AF355" s="154"/>
      <c r="AG355" s="154"/>
      <c r="AH355" s="154"/>
      <c r="AI355" s="154"/>
      <c r="AJ355" s="108"/>
      <c r="AK355" s="154"/>
      <c r="AL355" s="108"/>
      <c r="AM355" s="108"/>
      <c r="AN355" s="108"/>
      <c r="AO355" s="108"/>
      <c r="AP355" s="108"/>
      <c r="AQ355" s="108"/>
      <c r="AR355" s="108"/>
      <c r="AS355" s="108"/>
      <c r="AT355" s="108"/>
      <c r="AU355" s="108"/>
      <c r="AV355" s="108"/>
      <c r="AW355" s="108"/>
      <c r="AX355" s="108"/>
      <c r="AY355" s="108"/>
      <c r="AZ355" s="108"/>
      <c r="BA355" s="108"/>
      <c r="BB355" s="108"/>
      <c r="BC355" s="108"/>
      <c r="BD355" s="108"/>
      <c r="BE355" s="108"/>
      <c r="BF355" s="108"/>
      <c r="BG355" s="108"/>
      <c r="BH355" s="108"/>
      <c r="BI355" s="108"/>
      <c r="BJ355" s="108"/>
      <c r="BK355" s="108"/>
      <c r="BL355" s="108"/>
      <c r="BM355" s="108"/>
      <c r="BN355" s="108"/>
      <c r="BO355" s="108"/>
      <c r="BP355" s="108"/>
      <c r="BQ355" s="108"/>
      <c r="BR355" s="108"/>
      <c r="BS355" s="108"/>
      <c r="BT355" s="108"/>
      <c r="BU355" s="108"/>
      <c r="BV355" s="108"/>
      <c r="BW355" s="108"/>
      <c r="BX355" s="108"/>
      <c r="BY355" s="108"/>
      <c r="BZ355" s="108"/>
      <c r="CA355" s="108"/>
      <c r="CB355" s="108"/>
      <c r="CC355" s="108"/>
      <c r="CD355" s="108"/>
      <c r="CE355" s="108"/>
      <c r="CF355" s="108"/>
      <c r="CG355" s="108"/>
      <c r="CH355" s="108"/>
      <c r="CI355" s="108"/>
      <c r="CJ355" s="108"/>
      <c r="CK355" s="108"/>
      <c r="CL355" s="108"/>
      <c r="CM355" s="108"/>
      <c r="CN355" s="108"/>
      <c r="CO355" s="108"/>
      <c r="CP355" s="108"/>
      <c r="CQ355" s="108"/>
      <c r="CR355" s="108"/>
      <c r="CS355" s="108"/>
      <c r="CT355" s="108"/>
      <c r="CU355" s="108"/>
      <c r="CV355" s="108"/>
      <c r="CW355" s="108"/>
      <c r="CX355" s="108"/>
      <c r="CY355" s="108"/>
      <c r="CZ355" s="108"/>
      <c r="DA355" s="108"/>
      <c r="DB355" s="108"/>
      <c r="DC355" s="108"/>
      <c r="DD355" s="108"/>
      <c r="DE355" s="108"/>
      <c r="DF355" s="108"/>
      <c r="DG355" s="108"/>
      <c r="DH355" s="108"/>
      <c r="DI355" s="108"/>
      <c r="DJ355" s="108"/>
      <c r="DK355" s="108"/>
      <c r="DL355" s="108"/>
      <c r="DM355" s="108"/>
      <c r="DN355" s="108"/>
      <c r="DO355" s="108"/>
      <c r="DP355" s="108"/>
      <c r="DQ355" s="108"/>
      <c r="DR355" s="108"/>
      <c r="DS355" s="108"/>
      <c r="DT355" s="108"/>
      <c r="DU355" s="108"/>
      <c r="DV355" s="108"/>
      <c r="DW355" s="108"/>
      <c r="DX355" s="108"/>
      <c r="DY355" s="108"/>
      <c r="DZ355" s="108"/>
      <c r="EA355" s="108"/>
      <c r="EB355" s="108"/>
      <c r="EC355" s="108"/>
      <c r="ED355" s="108"/>
      <c r="EE355" s="108"/>
      <c r="EF355" s="108"/>
      <c r="EG355" s="108"/>
      <c r="EH355" s="108"/>
      <c r="EI355" s="108"/>
      <c r="EJ355" s="108"/>
      <c r="EK355" s="108"/>
      <c r="EL355" s="108"/>
      <c r="EM355" s="108"/>
      <c r="EN355" s="108"/>
      <c r="EO355" s="108"/>
      <c r="EP355" s="108"/>
      <c r="EQ355" s="108"/>
      <c r="ER355" s="108"/>
      <c r="ES355" s="108"/>
      <c r="ET355" s="108"/>
      <c r="EU355" s="108"/>
      <c r="EV355" s="108"/>
      <c r="EW355" s="108"/>
      <c r="EX355" s="108"/>
      <c r="EY355" s="108"/>
      <c r="EZ355" s="108"/>
      <c r="FA355" s="108"/>
      <c r="FB355" s="108"/>
      <c r="FC355" s="108"/>
      <c r="FD355" s="108"/>
      <c r="FE355" s="108"/>
      <c r="FF355" s="108"/>
      <c r="FG355" s="108"/>
      <c r="FH355" s="108"/>
      <c r="FI355" s="108"/>
      <c r="FJ355" s="108"/>
      <c r="FK355" s="108"/>
      <c r="FL355" s="108"/>
      <c r="FM355" s="108"/>
      <c r="FN355" s="108"/>
      <c r="FO355" s="108"/>
      <c r="FP355" s="108"/>
      <c r="FQ355" s="108"/>
      <c r="FR355" s="108"/>
      <c r="FS355" s="108"/>
      <c r="FT355" s="108"/>
      <c r="FU355" s="108"/>
      <c r="FV355" s="108"/>
      <c r="FW355" s="108"/>
      <c r="FX355" s="108"/>
      <c r="FY355" s="108"/>
      <c r="FZ355" s="108"/>
      <c r="GA355" s="108"/>
      <c r="GB355" s="108"/>
      <c r="GC355" s="108"/>
      <c r="GD355" s="108"/>
      <c r="GE355" s="108"/>
      <c r="GF355" s="108"/>
      <c r="GG355" s="108"/>
      <c r="GH355" s="108"/>
      <c r="GI355" s="108"/>
      <c r="GJ355" s="108"/>
      <c r="GK355" s="108"/>
      <c r="GL355" s="108"/>
      <c r="GM355" s="108"/>
      <c r="GN355" s="108"/>
      <c r="GO355" s="108"/>
      <c r="GP355" s="108"/>
      <c r="GQ355" s="108"/>
      <c r="GR355" s="108"/>
      <c r="GS355" s="108"/>
      <c r="GT355" s="108"/>
      <c r="GU355" s="108"/>
      <c r="GV355" s="108"/>
      <c r="GW355" s="108"/>
      <c r="GX355" s="108"/>
      <c r="GY355" s="108"/>
      <c r="GZ355" s="108"/>
      <c r="HA355" s="108"/>
      <c r="HB355" s="108"/>
      <c r="HC355" s="108"/>
      <c r="HD355" s="108"/>
      <c r="HE355" s="108"/>
      <c r="HF355" s="108"/>
      <c r="HG355" s="108"/>
      <c r="HH355" s="108"/>
      <c r="HI355" s="108"/>
      <c r="HJ355" s="108"/>
      <c r="HK355" s="108"/>
      <c r="HL355" s="108"/>
      <c r="HM355" s="108"/>
      <c r="HN355" s="108"/>
      <c r="HO355" s="108"/>
      <c r="HP355" s="108"/>
      <c r="HQ355" s="108"/>
      <c r="HR355" s="108"/>
      <c r="HS355" s="108"/>
      <c r="HT355" s="108"/>
      <c r="HU355" s="108"/>
      <c r="HV355" s="108"/>
      <c r="HW355" s="108"/>
      <c r="HX355" s="108"/>
      <c r="HY355" s="108"/>
      <c r="HZ355" s="108"/>
      <c r="IA355" s="108"/>
      <c r="IB355" s="108"/>
      <c r="IC355" s="108"/>
      <c r="ID355" s="108"/>
      <c r="IE355" s="108"/>
      <c r="IF355" s="108"/>
      <c r="IG355" s="108"/>
      <c r="IH355" s="108"/>
      <c r="II355" s="108"/>
      <c r="IJ355" s="108"/>
      <c r="IK355" s="108"/>
      <c r="IL355" s="108"/>
      <c r="IM355" s="108"/>
      <c r="IN355" s="108"/>
      <c r="IO355" s="108"/>
      <c r="IP355" s="108"/>
      <c r="IQ355" s="108"/>
      <c r="IR355" s="108"/>
      <c r="IS355" s="108"/>
      <c r="IT355" s="108"/>
      <c r="IU355" s="108"/>
      <c r="IV355" s="108"/>
      <c r="IW355" s="108"/>
      <c r="IX355" s="108"/>
      <c r="IY355" s="108"/>
      <c r="IZ355" s="108"/>
      <c r="JA355" s="108"/>
      <c r="JB355" s="108"/>
      <c r="JC355" s="108"/>
      <c r="JD355" s="108"/>
      <c r="JE355" s="108"/>
      <c r="JF355" s="108"/>
      <c r="JG355" s="108"/>
      <c r="JH355" s="108"/>
      <c r="JI355" s="108"/>
      <c r="JJ355" s="108"/>
      <c r="JK355" s="108"/>
      <c r="JL355" s="108"/>
      <c r="JM355" s="108"/>
      <c r="JN355" s="108"/>
      <c r="JO355" s="108"/>
      <c r="JP355" s="108"/>
      <c r="JQ355" s="108"/>
      <c r="JR355" s="108"/>
      <c r="JS355" s="108"/>
      <c r="JT355" s="108"/>
      <c r="JU355" s="108"/>
      <c r="JV355" s="108"/>
      <c r="JW355" s="108"/>
      <c r="JX355" s="108"/>
      <c r="JY355" s="108"/>
      <c r="JZ355" s="108"/>
      <c r="KA355" s="108"/>
      <c r="KB355" s="108"/>
      <c r="KC355" s="108"/>
      <c r="KD355" s="108"/>
      <c r="KE355" s="108"/>
      <c r="KF355" s="108"/>
      <c r="KG355" s="108"/>
      <c r="KH355" s="108"/>
      <c r="KI355" s="108"/>
      <c r="KJ355" s="108"/>
      <c r="KK355" s="108"/>
      <c r="KL355" s="108"/>
      <c r="KM355" s="108"/>
      <c r="KN355" s="108"/>
      <c r="KO355" s="108"/>
      <c r="KP355" s="108"/>
      <c r="KQ355" s="108"/>
      <c r="KR355" s="108"/>
      <c r="KS355" s="108"/>
      <c r="KT355" s="108"/>
      <c r="KU355" s="108"/>
      <c r="KV355" s="108"/>
      <c r="KW355" s="108"/>
      <c r="KX355" s="108"/>
      <c r="KY355" s="108"/>
      <c r="KZ355" s="108"/>
      <c r="LA355" s="108"/>
      <c r="LB355" s="108"/>
      <c r="LC355" s="108"/>
      <c r="LD355" s="108"/>
      <c r="LE355" s="108"/>
      <c r="LF355" s="108"/>
      <c r="LG355" s="108"/>
      <c r="LH355" s="108"/>
      <c r="LI355" s="108"/>
      <c r="LJ355" s="108"/>
      <c r="LK355" s="108"/>
      <c r="LL355" s="108"/>
      <c r="LM355" s="108"/>
      <c r="LN355" s="108"/>
      <c r="LO355" s="108"/>
      <c r="LP355" s="108"/>
      <c r="LQ355" s="108"/>
      <c r="LR355" s="108"/>
      <c r="LS355" s="108"/>
      <c r="LT355" s="108"/>
      <c r="LU355" s="108"/>
      <c r="LV355" s="108"/>
      <c r="LW355" s="108"/>
      <c r="LX355" s="108"/>
      <c r="LY355" s="108"/>
      <c r="LZ355" s="108"/>
      <c r="MA355" s="108"/>
      <c r="MB355" s="108"/>
      <c r="MC355" s="108"/>
      <c r="MD355" s="108"/>
      <c r="ME355" s="108"/>
    </row>
    <row r="356" spans="1:343">
      <c r="A356" s="3"/>
      <c r="B356" s="438"/>
      <c r="C356" s="438"/>
      <c r="D356" s="438"/>
      <c r="E356" s="438"/>
      <c r="F356" s="438"/>
      <c r="G356" s="438"/>
      <c r="H356" s="438"/>
      <c r="I356" s="438"/>
      <c r="J356" s="438"/>
      <c r="K356" s="438"/>
      <c r="L356" s="438"/>
      <c r="M356" s="438"/>
      <c r="N356" s="438"/>
      <c r="O356" s="438"/>
      <c r="P356" s="438"/>
      <c r="Q356" s="438"/>
      <c r="R356" s="438"/>
      <c r="S356" s="438"/>
      <c r="T356" s="438"/>
      <c r="U356" s="438"/>
      <c r="V356" s="438"/>
      <c r="W356" s="438"/>
      <c r="X356" s="438"/>
      <c r="Y356" s="438"/>
      <c r="Z356" s="438"/>
      <c r="AA356" s="438"/>
      <c r="AB356" s="438"/>
      <c r="AC356" s="438"/>
      <c r="AD356" s="438"/>
      <c r="AE356" s="154"/>
      <c r="AF356" s="154"/>
      <c r="AG356" s="154"/>
      <c r="AH356" s="154"/>
      <c r="AI356" s="154"/>
      <c r="AJ356" s="108"/>
      <c r="AK356" s="154"/>
      <c r="AL356" s="108"/>
      <c r="AM356" s="108"/>
      <c r="AN356" s="108"/>
      <c r="AO356" s="108"/>
      <c r="AP356" s="108"/>
      <c r="AQ356" s="108"/>
      <c r="AR356" s="108"/>
      <c r="AS356" s="108"/>
      <c r="AT356" s="108"/>
      <c r="AU356" s="108"/>
      <c r="AV356" s="108"/>
      <c r="AW356" s="108"/>
      <c r="AX356" s="108"/>
      <c r="AY356" s="108"/>
      <c r="AZ356" s="108"/>
      <c r="BA356" s="108"/>
      <c r="BB356" s="108"/>
      <c r="BC356" s="108"/>
      <c r="BD356" s="108"/>
      <c r="BE356" s="108"/>
      <c r="BF356" s="108"/>
      <c r="BG356" s="108"/>
      <c r="BH356" s="108"/>
      <c r="BI356" s="108"/>
      <c r="BJ356" s="108"/>
      <c r="BK356" s="108"/>
      <c r="BL356" s="108"/>
      <c r="BM356" s="108"/>
      <c r="BN356" s="108"/>
      <c r="BO356" s="108"/>
      <c r="BP356" s="108"/>
      <c r="BQ356" s="108"/>
      <c r="BR356" s="108"/>
      <c r="BS356" s="108"/>
      <c r="BT356" s="108"/>
      <c r="BU356" s="108"/>
      <c r="BV356" s="108"/>
      <c r="BW356" s="108"/>
      <c r="BX356" s="108"/>
      <c r="BY356" s="108"/>
      <c r="BZ356" s="108"/>
      <c r="CA356" s="108"/>
      <c r="CB356" s="108"/>
      <c r="CC356" s="108"/>
      <c r="CD356" s="108"/>
      <c r="CE356" s="108"/>
      <c r="CF356" s="108"/>
      <c r="CG356" s="108"/>
      <c r="CH356" s="108"/>
      <c r="CI356" s="108"/>
      <c r="CJ356" s="108"/>
      <c r="CK356" s="108"/>
      <c r="CL356" s="108"/>
      <c r="CM356" s="108"/>
      <c r="CN356" s="108"/>
      <c r="CO356" s="108"/>
      <c r="CP356" s="108"/>
      <c r="CQ356" s="108"/>
      <c r="CR356" s="108"/>
      <c r="CS356" s="108"/>
      <c r="CT356" s="108"/>
      <c r="CU356" s="108"/>
      <c r="CV356" s="108"/>
      <c r="CW356" s="108"/>
      <c r="CX356" s="108"/>
      <c r="CY356" s="108"/>
      <c r="CZ356" s="108"/>
      <c r="DA356" s="108"/>
      <c r="DB356" s="108"/>
      <c r="DC356" s="108"/>
      <c r="DD356" s="108"/>
      <c r="DE356" s="108"/>
      <c r="DF356" s="108"/>
      <c r="DG356" s="108"/>
      <c r="DH356" s="108"/>
      <c r="DI356" s="108"/>
      <c r="DJ356" s="108"/>
      <c r="DK356" s="108"/>
      <c r="DL356" s="108"/>
      <c r="DM356" s="108"/>
      <c r="DN356" s="108"/>
      <c r="DO356" s="108"/>
      <c r="DP356" s="108"/>
      <c r="DQ356" s="108"/>
      <c r="DR356" s="108"/>
      <c r="DS356" s="108"/>
      <c r="DT356" s="108"/>
      <c r="DU356" s="108"/>
      <c r="DV356" s="108"/>
      <c r="DW356" s="108"/>
      <c r="DX356" s="108"/>
      <c r="DY356" s="108"/>
      <c r="DZ356" s="108"/>
      <c r="EA356" s="108"/>
      <c r="EB356" s="108"/>
      <c r="EC356" s="108"/>
      <c r="ED356" s="108"/>
      <c r="EE356" s="108"/>
      <c r="EF356" s="108"/>
      <c r="EG356" s="108"/>
      <c r="EH356" s="108"/>
      <c r="EI356" s="108"/>
      <c r="EJ356" s="108"/>
      <c r="EK356" s="108"/>
      <c r="EL356" s="108"/>
      <c r="EM356" s="108"/>
      <c r="EN356" s="108"/>
      <c r="EO356" s="108"/>
      <c r="EP356" s="108"/>
      <c r="EQ356" s="108"/>
      <c r="ER356" s="108"/>
      <c r="ES356" s="108"/>
      <c r="ET356" s="108"/>
      <c r="EU356" s="108"/>
      <c r="EV356" s="108"/>
      <c r="EW356" s="108"/>
      <c r="EX356" s="108"/>
      <c r="EY356" s="108"/>
      <c r="EZ356" s="108"/>
      <c r="FA356" s="108"/>
      <c r="FB356" s="108"/>
      <c r="FC356" s="108"/>
      <c r="FD356" s="108"/>
      <c r="FE356" s="108"/>
      <c r="FF356" s="108"/>
      <c r="FG356" s="108"/>
      <c r="FH356" s="108"/>
      <c r="FI356" s="108"/>
      <c r="FJ356" s="108"/>
      <c r="FK356" s="108"/>
      <c r="FL356" s="108"/>
      <c r="FM356" s="108"/>
      <c r="FN356" s="108"/>
      <c r="FO356" s="108"/>
      <c r="FP356" s="108"/>
      <c r="FQ356" s="108"/>
      <c r="FR356" s="108"/>
      <c r="FS356" s="108"/>
      <c r="FT356" s="108"/>
      <c r="FU356" s="108"/>
      <c r="FV356" s="108"/>
      <c r="FW356" s="108"/>
      <c r="FX356" s="108"/>
      <c r="FY356" s="108"/>
      <c r="FZ356" s="108"/>
      <c r="GA356" s="108"/>
      <c r="GB356" s="108"/>
      <c r="GC356" s="108"/>
      <c r="GD356" s="108"/>
      <c r="GE356" s="108"/>
      <c r="GF356" s="108"/>
      <c r="GG356" s="108"/>
      <c r="GH356" s="108"/>
      <c r="GI356" s="108"/>
      <c r="GJ356" s="108"/>
      <c r="GK356" s="108"/>
      <c r="GL356" s="108"/>
      <c r="GM356" s="108"/>
      <c r="GN356" s="108"/>
      <c r="GO356" s="108"/>
      <c r="GP356" s="108"/>
      <c r="GQ356" s="108"/>
      <c r="GR356" s="108"/>
      <c r="GS356" s="108"/>
      <c r="GT356" s="108"/>
      <c r="GU356" s="108"/>
      <c r="GV356" s="108"/>
      <c r="GW356" s="108"/>
      <c r="GX356" s="108"/>
      <c r="GY356" s="108"/>
      <c r="GZ356" s="108"/>
      <c r="HA356" s="108"/>
      <c r="HB356" s="108"/>
      <c r="HC356" s="108"/>
      <c r="HD356" s="108"/>
      <c r="HE356" s="108"/>
      <c r="HF356" s="108"/>
      <c r="HG356" s="108"/>
      <c r="HH356" s="108"/>
      <c r="HI356" s="108"/>
      <c r="HJ356" s="108"/>
      <c r="HK356" s="108"/>
      <c r="HL356" s="108"/>
      <c r="HM356" s="108"/>
      <c r="HN356" s="108"/>
      <c r="HO356" s="108"/>
      <c r="HP356" s="108"/>
      <c r="HQ356" s="108"/>
      <c r="HR356" s="108"/>
      <c r="HS356" s="108"/>
      <c r="HT356" s="108"/>
      <c r="HU356" s="108"/>
      <c r="HV356" s="108"/>
      <c r="HW356" s="108"/>
      <c r="HX356" s="108"/>
      <c r="HY356" s="108"/>
      <c r="HZ356" s="108"/>
      <c r="IA356" s="108"/>
      <c r="IB356" s="108"/>
      <c r="IC356" s="108"/>
      <c r="ID356" s="108"/>
      <c r="IE356" s="108"/>
      <c r="IF356" s="108"/>
      <c r="IG356" s="108"/>
      <c r="IH356" s="108"/>
      <c r="II356" s="108"/>
      <c r="IJ356" s="108"/>
      <c r="IK356" s="108"/>
      <c r="IL356" s="108"/>
      <c r="IM356" s="108"/>
      <c r="IN356" s="108"/>
      <c r="IO356" s="108"/>
      <c r="IP356" s="108"/>
      <c r="IQ356" s="108"/>
      <c r="IR356" s="108"/>
      <c r="IS356" s="108"/>
      <c r="IT356" s="108"/>
      <c r="IU356" s="108"/>
      <c r="IV356" s="108"/>
      <c r="IW356" s="108"/>
      <c r="IX356" s="108"/>
      <c r="IY356" s="108"/>
      <c r="IZ356" s="108"/>
      <c r="JA356" s="108"/>
      <c r="JB356" s="108"/>
      <c r="JC356" s="108"/>
      <c r="JD356" s="108"/>
      <c r="JE356" s="108"/>
      <c r="JF356" s="108"/>
      <c r="JG356" s="108"/>
      <c r="JH356" s="108"/>
      <c r="JI356" s="108"/>
      <c r="JJ356" s="108"/>
      <c r="JK356" s="108"/>
      <c r="JL356" s="108"/>
      <c r="JM356" s="108"/>
      <c r="JN356" s="108"/>
      <c r="JO356" s="108"/>
      <c r="JP356" s="108"/>
      <c r="JQ356" s="108"/>
      <c r="JR356" s="108"/>
      <c r="JS356" s="108"/>
      <c r="JT356" s="108"/>
      <c r="JU356" s="108"/>
      <c r="JV356" s="108"/>
      <c r="JW356" s="108"/>
      <c r="JX356" s="108"/>
      <c r="JY356" s="108"/>
      <c r="JZ356" s="108"/>
      <c r="KA356" s="108"/>
      <c r="KB356" s="108"/>
      <c r="KC356" s="108"/>
      <c r="KD356" s="108"/>
      <c r="KE356" s="108"/>
      <c r="KF356" s="108"/>
      <c r="KG356" s="108"/>
      <c r="KH356" s="108"/>
      <c r="KI356" s="108"/>
      <c r="KJ356" s="108"/>
      <c r="KK356" s="108"/>
      <c r="KL356" s="108"/>
      <c r="KM356" s="108"/>
      <c r="KN356" s="108"/>
      <c r="KO356" s="108"/>
      <c r="KP356" s="108"/>
      <c r="KQ356" s="108"/>
      <c r="KR356" s="108"/>
      <c r="KS356" s="108"/>
      <c r="KT356" s="108"/>
      <c r="KU356" s="108"/>
      <c r="KV356" s="108"/>
      <c r="KW356" s="108"/>
      <c r="KX356" s="108"/>
      <c r="KY356" s="108"/>
      <c r="KZ356" s="108"/>
      <c r="LA356" s="108"/>
      <c r="LB356" s="108"/>
      <c r="LC356" s="108"/>
      <c r="LD356" s="108"/>
      <c r="LE356" s="108"/>
      <c r="LF356" s="108"/>
      <c r="LG356" s="108"/>
      <c r="LH356" s="108"/>
      <c r="LI356" s="108"/>
      <c r="LJ356" s="108"/>
      <c r="LK356" s="108"/>
      <c r="LL356" s="108"/>
      <c r="LM356" s="108"/>
      <c r="LN356" s="108"/>
      <c r="LO356" s="108"/>
      <c r="LP356" s="108"/>
      <c r="LQ356" s="108"/>
      <c r="LR356" s="108"/>
      <c r="LS356" s="108"/>
      <c r="LT356" s="108"/>
      <c r="LU356" s="108"/>
      <c r="LV356" s="108"/>
      <c r="LW356" s="108"/>
      <c r="LX356" s="108"/>
      <c r="LY356" s="108"/>
      <c r="LZ356" s="108"/>
      <c r="MA356" s="108"/>
      <c r="MB356" s="108"/>
      <c r="MC356" s="108"/>
      <c r="MD356" s="108"/>
      <c r="ME356" s="108"/>
    </row>
    <row r="357" spans="1:343">
      <c r="A357" s="3"/>
      <c r="B357" s="438"/>
      <c r="C357" s="438"/>
      <c r="D357" s="438"/>
      <c r="E357" s="438"/>
      <c r="F357" s="438"/>
      <c r="G357" s="438"/>
      <c r="H357" s="438"/>
      <c r="I357" s="438"/>
      <c r="J357" s="438"/>
      <c r="K357" s="438"/>
      <c r="L357" s="438"/>
      <c r="M357" s="438"/>
      <c r="N357" s="438"/>
      <c r="O357" s="438"/>
      <c r="P357" s="438"/>
      <c r="Q357" s="438"/>
      <c r="R357" s="438"/>
      <c r="S357" s="438"/>
      <c r="T357" s="438"/>
      <c r="U357" s="438"/>
      <c r="V357" s="438"/>
      <c r="W357" s="438"/>
      <c r="X357" s="438"/>
      <c r="Y357" s="438"/>
      <c r="Z357" s="438"/>
      <c r="AA357" s="438"/>
      <c r="AB357" s="438"/>
      <c r="AC357" s="438"/>
      <c r="AD357" s="438"/>
      <c r="AE357" s="154"/>
      <c r="AF357" s="154"/>
      <c r="AG357" s="154"/>
      <c r="AH357" s="154"/>
      <c r="AI357" s="154"/>
      <c r="AJ357" s="108"/>
      <c r="AK357" s="154"/>
      <c r="AL357" s="108"/>
      <c r="AM357" s="108"/>
      <c r="AN357" s="108"/>
      <c r="AO357" s="108"/>
      <c r="AP357" s="108"/>
      <c r="AQ357" s="108"/>
      <c r="AR357" s="108"/>
      <c r="AS357" s="108"/>
      <c r="AT357" s="108"/>
      <c r="AU357" s="108"/>
      <c r="AV357" s="108"/>
      <c r="AW357" s="108"/>
      <c r="AX357" s="108"/>
      <c r="AY357" s="108"/>
      <c r="AZ357" s="108"/>
      <c r="BA357" s="108"/>
      <c r="BB357" s="108"/>
      <c r="BC357" s="108"/>
      <c r="BD357" s="108"/>
      <c r="BE357" s="108"/>
      <c r="BF357" s="108"/>
      <c r="BG357" s="108"/>
      <c r="BH357" s="108"/>
      <c r="BI357" s="108"/>
      <c r="BJ357" s="108"/>
      <c r="BK357" s="108"/>
      <c r="BL357" s="108"/>
      <c r="BM357" s="108"/>
      <c r="BN357" s="108"/>
      <c r="BO357" s="108"/>
      <c r="BP357" s="108"/>
      <c r="BQ357" s="108"/>
      <c r="BR357" s="108"/>
      <c r="BS357" s="108"/>
      <c r="BT357" s="108"/>
      <c r="BU357" s="108"/>
      <c r="BV357" s="108"/>
      <c r="BW357" s="108"/>
      <c r="BX357" s="108"/>
      <c r="BY357" s="108"/>
      <c r="BZ357" s="108"/>
      <c r="CA357" s="108"/>
      <c r="CB357" s="108"/>
      <c r="CC357" s="108"/>
      <c r="CD357" s="108"/>
      <c r="CE357" s="108"/>
      <c r="CF357" s="108"/>
      <c r="CG357" s="108"/>
      <c r="CH357" s="108"/>
      <c r="CI357" s="108"/>
      <c r="CJ357" s="108"/>
      <c r="CK357" s="108"/>
      <c r="CL357" s="108"/>
      <c r="CM357" s="108"/>
      <c r="CN357" s="108"/>
      <c r="CO357" s="108"/>
      <c r="CP357" s="108"/>
      <c r="CQ357" s="108"/>
      <c r="CR357" s="108"/>
      <c r="CS357" s="108"/>
      <c r="CT357" s="108"/>
      <c r="CU357" s="108"/>
      <c r="CV357" s="108"/>
      <c r="CW357" s="108"/>
      <c r="CX357" s="108"/>
      <c r="CY357" s="108"/>
      <c r="CZ357" s="108"/>
      <c r="DA357" s="108"/>
      <c r="DB357" s="108"/>
      <c r="DC357" s="108"/>
      <c r="DD357" s="108"/>
      <c r="DE357" s="108"/>
      <c r="DF357" s="108"/>
      <c r="DG357" s="108"/>
      <c r="DH357" s="108"/>
      <c r="DI357" s="108"/>
      <c r="DJ357" s="108"/>
      <c r="DK357" s="108"/>
      <c r="DL357" s="108"/>
      <c r="DM357" s="108"/>
      <c r="DN357" s="108"/>
      <c r="DO357" s="108"/>
      <c r="DP357" s="108"/>
      <c r="DQ357" s="108"/>
      <c r="DR357" s="108"/>
      <c r="DS357" s="108"/>
      <c r="DT357" s="108"/>
      <c r="DU357" s="108"/>
      <c r="DV357" s="108"/>
      <c r="DW357" s="108"/>
      <c r="DX357" s="108"/>
      <c r="DY357" s="108"/>
      <c r="DZ357" s="108"/>
      <c r="EA357" s="108"/>
      <c r="EB357" s="108"/>
      <c r="EC357" s="108"/>
      <c r="ED357" s="108"/>
      <c r="EE357" s="108"/>
      <c r="EF357" s="108"/>
      <c r="EG357" s="108"/>
      <c r="EH357" s="108"/>
      <c r="EI357" s="108"/>
      <c r="EJ357" s="108"/>
      <c r="EK357" s="108"/>
      <c r="EL357" s="108"/>
      <c r="EM357" s="108"/>
      <c r="EN357" s="108"/>
      <c r="EO357" s="108"/>
      <c r="EP357" s="108"/>
      <c r="EQ357" s="108"/>
      <c r="ER357" s="108"/>
      <c r="ES357" s="108"/>
      <c r="ET357" s="108"/>
      <c r="EU357" s="108"/>
      <c r="EV357" s="108"/>
      <c r="EW357" s="108"/>
      <c r="EX357" s="108"/>
      <c r="EY357" s="108"/>
      <c r="EZ357" s="108"/>
      <c r="FA357" s="108"/>
      <c r="FB357" s="108"/>
      <c r="FC357" s="108"/>
      <c r="FD357" s="108"/>
      <c r="FE357" s="108"/>
      <c r="FF357" s="108"/>
      <c r="FG357" s="108"/>
      <c r="FH357" s="108"/>
      <c r="FI357" s="108"/>
      <c r="FJ357" s="108"/>
      <c r="FK357" s="108"/>
      <c r="FL357" s="108"/>
      <c r="FM357" s="108"/>
      <c r="FN357" s="108"/>
      <c r="FO357" s="108"/>
      <c r="FP357" s="108"/>
      <c r="FQ357" s="108"/>
      <c r="FR357" s="108"/>
      <c r="FS357" s="108"/>
      <c r="FT357" s="108"/>
      <c r="FU357" s="108"/>
      <c r="FV357" s="108"/>
      <c r="FW357" s="108"/>
      <c r="FX357" s="108"/>
      <c r="FY357" s="108"/>
      <c r="FZ357" s="108"/>
      <c r="GA357" s="108"/>
      <c r="GB357" s="108"/>
      <c r="GC357" s="108"/>
      <c r="GD357" s="108"/>
      <c r="GE357" s="108"/>
      <c r="GF357" s="108"/>
      <c r="GG357" s="108"/>
      <c r="GH357" s="108"/>
      <c r="GI357" s="108"/>
      <c r="GJ357" s="108"/>
      <c r="GK357" s="108"/>
      <c r="GL357" s="108"/>
      <c r="GM357" s="108"/>
      <c r="GN357" s="108"/>
      <c r="GO357" s="108"/>
      <c r="GP357" s="108"/>
      <c r="GQ357" s="108"/>
      <c r="GR357" s="108"/>
      <c r="GS357" s="108"/>
      <c r="GT357" s="108"/>
      <c r="GU357" s="108"/>
      <c r="GV357" s="108"/>
      <c r="GW357" s="108"/>
      <c r="GX357" s="108"/>
      <c r="GY357" s="108"/>
      <c r="GZ357" s="108"/>
      <c r="HA357" s="108"/>
      <c r="HB357" s="108"/>
      <c r="HC357" s="108"/>
      <c r="HD357" s="108"/>
      <c r="HE357" s="108"/>
      <c r="HF357" s="108"/>
      <c r="HG357" s="108"/>
      <c r="HH357" s="108"/>
      <c r="HI357" s="108"/>
      <c r="HJ357" s="108"/>
      <c r="HK357" s="108"/>
      <c r="HL357" s="108"/>
      <c r="HM357" s="108"/>
      <c r="HN357" s="108"/>
      <c r="HO357" s="108"/>
      <c r="HP357" s="108"/>
      <c r="HQ357" s="108"/>
      <c r="HR357" s="108"/>
      <c r="HS357" s="108"/>
      <c r="HT357" s="108"/>
      <c r="HU357" s="108"/>
      <c r="HV357" s="108"/>
      <c r="HW357" s="108"/>
      <c r="HX357" s="108"/>
      <c r="HY357" s="108"/>
      <c r="HZ357" s="108"/>
      <c r="IA357" s="108"/>
      <c r="IB357" s="108"/>
      <c r="IC357" s="108"/>
      <c r="ID357" s="108"/>
      <c r="IE357" s="108"/>
      <c r="IF357" s="108"/>
      <c r="IG357" s="108"/>
      <c r="IH357" s="108"/>
      <c r="II357" s="108"/>
      <c r="IJ357" s="108"/>
      <c r="IK357" s="108"/>
      <c r="IL357" s="108"/>
      <c r="IM357" s="108"/>
      <c r="IN357" s="108"/>
      <c r="IO357" s="108"/>
      <c r="IP357" s="108"/>
      <c r="IQ357" s="108"/>
      <c r="IR357" s="108"/>
      <c r="IS357" s="108"/>
      <c r="IT357" s="108"/>
      <c r="IU357" s="108"/>
      <c r="IV357" s="108"/>
      <c r="IW357" s="108"/>
      <c r="IX357" s="108"/>
      <c r="IY357" s="108"/>
      <c r="IZ357" s="108"/>
      <c r="JA357" s="108"/>
      <c r="JB357" s="108"/>
      <c r="JC357" s="108"/>
      <c r="JD357" s="108"/>
      <c r="JE357" s="108"/>
      <c r="JF357" s="108"/>
      <c r="JG357" s="108"/>
      <c r="JH357" s="108"/>
      <c r="JI357" s="108"/>
      <c r="JJ357" s="108"/>
      <c r="JK357" s="108"/>
      <c r="JL357" s="108"/>
      <c r="JM357" s="108"/>
      <c r="JN357" s="108"/>
      <c r="JO357" s="108"/>
      <c r="JP357" s="108"/>
      <c r="JQ357" s="108"/>
      <c r="JR357" s="108"/>
      <c r="JS357" s="108"/>
      <c r="JT357" s="108"/>
      <c r="JU357" s="108"/>
      <c r="JV357" s="108"/>
      <c r="JW357" s="108"/>
      <c r="JX357" s="108"/>
      <c r="JY357" s="108"/>
      <c r="JZ357" s="108"/>
      <c r="KA357" s="108"/>
      <c r="KB357" s="108"/>
      <c r="KC357" s="108"/>
      <c r="KD357" s="108"/>
      <c r="KE357" s="108"/>
      <c r="KF357" s="108"/>
      <c r="KG357" s="108"/>
      <c r="KH357" s="108"/>
      <c r="KI357" s="108"/>
      <c r="KJ357" s="108"/>
      <c r="KK357" s="108"/>
      <c r="KL357" s="108"/>
      <c r="KM357" s="108"/>
      <c r="KN357" s="108"/>
      <c r="KO357" s="108"/>
      <c r="KP357" s="108"/>
      <c r="KQ357" s="108"/>
      <c r="KR357" s="108"/>
      <c r="KS357" s="108"/>
      <c r="KT357" s="108"/>
      <c r="KU357" s="108"/>
      <c r="KV357" s="108"/>
      <c r="KW357" s="108"/>
      <c r="KX357" s="108"/>
      <c r="KY357" s="108"/>
      <c r="KZ357" s="108"/>
      <c r="LA357" s="108"/>
      <c r="LB357" s="108"/>
      <c r="LC357" s="108"/>
      <c r="LD357" s="108"/>
      <c r="LE357" s="108"/>
      <c r="LF357" s="108"/>
      <c r="LG357" s="108"/>
      <c r="LH357" s="108"/>
      <c r="LI357" s="108"/>
      <c r="LJ357" s="108"/>
      <c r="LK357" s="108"/>
      <c r="LL357" s="108"/>
      <c r="LM357" s="108"/>
      <c r="LN357" s="108"/>
      <c r="LO357" s="108"/>
      <c r="LP357" s="108"/>
      <c r="LQ357" s="108"/>
      <c r="LR357" s="108"/>
      <c r="LS357" s="108"/>
      <c r="LT357" s="108"/>
      <c r="LU357" s="108"/>
      <c r="LV357" s="108"/>
      <c r="LW357" s="108"/>
      <c r="LX357" s="108"/>
      <c r="LY357" s="108"/>
      <c r="LZ357" s="108"/>
      <c r="MA357" s="108"/>
      <c r="MB357" s="108"/>
      <c r="MC357" s="108"/>
      <c r="MD357" s="108"/>
      <c r="ME357" s="108"/>
    </row>
    <row r="358" spans="1:343">
      <c r="A358" s="3"/>
      <c r="B358" s="438"/>
      <c r="C358" s="438"/>
      <c r="D358" s="438"/>
      <c r="E358" s="438"/>
      <c r="F358" s="438"/>
      <c r="G358" s="438"/>
      <c r="H358" s="438"/>
      <c r="I358" s="438"/>
      <c r="J358" s="438"/>
      <c r="K358" s="438"/>
      <c r="L358" s="438"/>
      <c r="M358" s="438"/>
      <c r="N358" s="438"/>
      <c r="O358" s="438"/>
      <c r="P358" s="438"/>
      <c r="Q358" s="438"/>
      <c r="R358" s="438"/>
      <c r="S358" s="438"/>
      <c r="T358" s="438"/>
      <c r="U358" s="438"/>
      <c r="V358" s="438"/>
      <c r="W358" s="438"/>
      <c r="X358" s="438"/>
      <c r="Y358" s="438"/>
      <c r="Z358" s="438"/>
      <c r="AA358" s="438"/>
      <c r="AB358" s="438"/>
      <c r="AC358" s="438"/>
      <c r="AD358" s="438"/>
      <c r="AE358" s="154"/>
      <c r="AF358" s="154"/>
      <c r="AG358" s="154"/>
      <c r="AH358" s="154"/>
      <c r="AI358" s="154"/>
      <c r="AJ358" s="108"/>
      <c r="AK358" s="154"/>
      <c r="AL358" s="108"/>
      <c r="AM358" s="108"/>
      <c r="AN358" s="108"/>
      <c r="AO358" s="108"/>
      <c r="AP358" s="108"/>
      <c r="AQ358" s="108"/>
      <c r="AR358" s="108"/>
      <c r="AS358" s="108"/>
      <c r="AT358" s="108"/>
      <c r="AU358" s="108"/>
      <c r="AV358" s="108"/>
      <c r="AW358" s="108"/>
      <c r="AX358" s="108"/>
      <c r="AY358" s="108"/>
      <c r="AZ358" s="108"/>
      <c r="BA358" s="108"/>
      <c r="BB358" s="108"/>
      <c r="BC358" s="108"/>
      <c r="BD358" s="108"/>
      <c r="BE358" s="108"/>
      <c r="BF358" s="108"/>
      <c r="BG358" s="108"/>
      <c r="BH358" s="108"/>
      <c r="BI358" s="108"/>
      <c r="BJ358" s="108"/>
      <c r="BK358" s="108"/>
      <c r="BL358" s="108"/>
      <c r="BM358" s="108"/>
      <c r="BN358" s="108"/>
      <c r="BO358" s="108"/>
      <c r="BP358" s="108"/>
      <c r="BQ358" s="108"/>
      <c r="BR358" s="108"/>
      <c r="BS358" s="108"/>
      <c r="BT358" s="108"/>
      <c r="BU358" s="108"/>
      <c r="BV358" s="108"/>
      <c r="BW358" s="108"/>
      <c r="BX358" s="108"/>
      <c r="BY358" s="108"/>
      <c r="BZ358" s="108"/>
      <c r="CA358" s="108"/>
      <c r="CB358" s="108"/>
      <c r="CC358" s="108"/>
      <c r="CD358" s="108"/>
      <c r="CE358" s="108"/>
      <c r="CF358" s="108"/>
      <c r="CG358" s="108"/>
      <c r="CH358" s="108"/>
      <c r="CI358" s="108"/>
      <c r="CJ358" s="108"/>
      <c r="CK358" s="108"/>
      <c r="CL358" s="108"/>
      <c r="CM358" s="108"/>
      <c r="CN358" s="108"/>
      <c r="CO358" s="108"/>
      <c r="CP358" s="108"/>
      <c r="CQ358" s="108"/>
      <c r="CR358" s="108"/>
      <c r="CS358" s="108"/>
      <c r="CT358" s="108"/>
      <c r="CU358" s="108"/>
      <c r="CV358" s="108"/>
      <c r="CW358" s="108"/>
      <c r="CX358" s="108"/>
      <c r="CY358" s="108"/>
      <c r="CZ358" s="108"/>
      <c r="DA358" s="108"/>
      <c r="DB358" s="108"/>
      <c r="DC358" s="108"/>
      <c r="DD358" s="108"/>
      <c r="DE358" s="108"/>
      <c r="DF358" s="108"/>
      <c r="DG358" s="108"/>
      <c r="DH358" s="108"/>
      <c r="DI358" s="108"/>
      <c r="DJ358" s="108"/>
      <c r="DK358" s="108"/>
      <c r="DL358" s="108"/>
      <c r="DM358" s="108"/>
      <c r="DN358" s="108"/>
      <c r="DO358" s="108"/>
      <c r="DP358" s="108"/>
      <c r="DQ358" s="108"/>
      <c r="DR358" s="108"/>
      <c r="DS358" s="108"/>
      <c r="DT358" s="108"/>
      <c r="DU358" s="108"/>
      <c r="DV358" s="108"/>
      <c r="DW358" s="108"/>
      <c r="DX358" s="108"/>
      <c r="DY358" s="108"/>
      <c r="DZ358" s="108"/>
      <c r="EA358" s="108"/>
      <c r="EB358" s="108"/>
      <c r="EC358" s="108"/>
      <c r="ED358" s="108"/>
      <c r="EE358" s="108"/>
      <c r="EF358" s="108"/>
      <c r="EG358" s="108"/>
      <c r="EH358" s="108"/>
      <c r="EI358" s="108"/>
      <c r="EJ358" s="108"/>
      <c r="EK358" s="108"/>
      <c r="EL358" s="108"/>
      <c r="EM358" s="108"/>
      <c r="EN358" s="108"/>
      <c r="EO358" s="108"/>
      <c r="EP358" s="108"/>
      <c r="EQ358" s="108"/>
      <c r="ER358" s="108"/>
      <c r="ES358" s="108"/>
      <c r="ET358" s="108"/>
      <c r="EU358" s="108"/>
      <c r="EV358" s="108"/>
      <c r="EW358" s="108"/>
      <c r="EX358" s="108"/>
      <c r="EY358" s="108"/>
      <c r="EZ358" s="108"/>
      <c r="FA358" s="108"/>
      <c r="FB358" s="108"/>
      <c r="FC358" s="108"/>
      <c r="FD358" s="108"/>
      <c r="FE358" s="108"/>
      <c r="FF358" s="108"/>
      <c r="FG358" s="108"/>
      <c r="FH358" s="108"/>
      <c r="FI358" s="108"/>
      <c r="FJ358" s="108"/>
      <c r="FK358" s="108"/>
      <c r="FL358" s="108"/>
      <c r="FM358" s="108"/>
      <c r="FN358" s="108"/>
      <c r="FO358" s="108"/>
      <c r="FP358" s="108"/>
      <c r="FQ358" s="108"/>
      <c r="FR358" s="108"/>
      <c r="FS358" s="108"/>
      <c r="FT358" s="108"/>
      <c r="FU358" s="108"/>
      <c r="FV358" s="108"/>
      <c r="FW358" s="108"/>
      <c r="FX358" s="108"/>
      <c r="FY358" s="108"/>
      <c r="FZ358" s="108"/>
      <c r="GA358" s="108"/>
      <c r="GB358" s="108"/>
      <c r="GC358" s="108"/>
      <c r="GD358" s="108"/>
      <c r="GE358" s="108"/>
      <c r="GF358" s="108"/>
      <c r="GG358" s="108"/>
      <c r="GH358" s="108"/>
      <c r="GI358" s="108"/>
      <c r="GJ358" s="108"/>
      <c r="GK358" s="108"/>
      <c r="GL358" s="108"/>
      <c r="GM358" s="108"/>
      <c r="GN358" s="108"/>
      <c r="GO358" s="108"/>
      <c r="GP358" s="108"/>
      <c r="GQ358" s="108"/>
      <c r="GR358" s="108"/>
      <c r="GS358" s="108"/>
      <c r="GT358" s="108"/>
      <c r="GU358" s="108"/>
      <c r="GV358" s="108"/>
      <c r="GW358" s="108"/>
      <c r="GX358" s="108"/>
      <c r="GY358" s="108"/>
      <c r="GZ358" s="108"/>
      <c r="HA358" s="108"/>
      <c r="HB358" s="108"/>
      <c r="HC358" s="108"/>
      <c r="HD358" s="108"/>
      <c r="HE358" s="108"/>
      <c r="HF358" s="108"/>
      <c r="HG358" s="108"/>
      <c r="HH358" s="108"/>
      <c r="HI358" s="108"/>
      <c r="HJ358" s="108"/>
      <c r="HK358" s="108"/>
      <c r="HL358" s="108"/>
      <c r="HM358" s="108"/>
      <c r="HN358" s="108"/>
      <c r="HO358" s="108"/>
      <c r="HP358" s="108"/>
      <c r="HQ358" s="108"/>
      <c r="HR358" s="108"/>
      <c r="HS358" s="108"/>
      <c r="HT358" s="108"/>
      <c r="HU358" s="108"/>
      <c r="HV358" s="108"/>
      <c r="HW358" s="108"/>
      <c r="HX358" s="108"/>
      <c r="HY358" s="108"/>
      <c r="HZ358" s="108"/>
      <c r="IA358" s="108"/>
      <c r="IB358" s="108"/>
      <c r="IC358" s="108"/>
      <c r="ID358" s="108"/>
      <c r="IE358" s="108"/>
      <c r="IF358" s="108"/>
      <c r="IG358" s="108"/>
      <c r="IH358" s="108"/>
      <c r="II358" s="108"/>
      <c r="IJ358" s="108"/>
      <c r="IK358" s="108"/>
      <c r="IL358" s="108"/>
      <c r="IM358" s="108"/>
      <c r="IN358" s="108"/>
      <c r="IO358" s="108"/>
      <c r="IP358" s="108"/>
      <c r="IQ358" s="108"/>
      <c r="IR358" s="108"/>
      <c r="IS358" s="108"/>
      <c r="IT358" s="108"/>
      <c r="IU358" s="108"/>
      <c r="IV358" s="108"/>
      <c r="IW358" s="108"/>
      <c r="IX358" s="108"/>
      <c r="IY358" s="108"/>
      <c r="IZ358" s="108"/>
      <c r="JA358" s="108"/>
      <c r="JB358" s="108"/>
      <c r="JC358" s="108"/>
      <c r="JD358" s="108"/>
      <c r="JE358" s="108"/>
      <c r="JF358" s="108"/>
      <c r="JG358" s="108"/>
      <c r="JH358" s="108"/>
      <c r="JI358" s="108"/>
      <c r="JJ358" s="108"/>
      <c r="JK358" s="108"/>
      <c r="JL358" s="108"/>
      <c r="JM358" s="108"/>
      <c r="JN358" s="108"/>
      <c r="JO358" s="108"/>
      <c r="JP358" s="108"/>
      <c r="JQ358" s="108"/>
      <c r="JR358" s="108"/>
      <c r="JS358" s="108"/>
      <c r="JT358" s="108"/>
      <c r="JU358" s="108"/>
      <c r="JV358" s="108"/>
      <c r="JW358" s="108"/>
      <c r="JX358" s="108"/>
      <c r="JY358" s="108"/>
      <c r="JZ358" s="108"/>
      <c r="KA358" s="108"/>
      <c r="KB358" s="108"/>
      <c r="KC358" s="108"/>
      <c r="KD358" s="108"/>
      <c r="KE358" s="108"/>
      <c r="KF358" s="108"/>
      <c r="KG358" s="108"/>
      <c r="KH358" s="108"/>
      <c r="KI358" s="108"/>
      <c r="KJ358" s="108"/>
      <c r="KK358" s="108"/>
      <c r="KL358" s="108"/>
      <c r="KM358" s="108"/>
      <c r="KN358" s="108"/>
      <c r="KO358" s="108"/>
      <c r="KP358" s="108"/>
      <c r="KQ358" s="108"/>
      <c r="KR358" s="108"/>
      <c r="KS358" s="108"/>
      <c r="KT358" s="108"/>
      <c r="KU358" s="108"/>
      <c r="KV358" s="108"/>
      <c r="KW358" s="108"/>
      <c r="KX358" s="108"/>
      <c r="KY358" s="108"/>
      <c r="KZ358" s="108"/>
      <c r="LA358" s="108"/>
      <c r="LB358" s="108"/>
      <c r="LC358" s="108"/>
      <c r="LD358" s="108"/>
      <c r="LE358" s="108"/>
      <c r="LF358" s="108"/>
      <c r="LG358" s="108"/>
      <c r="LH358" s="108"/>
      <c r="LI358" s="108"/>
      <c r="LJ358" s="108"/>
      <c r="LK358" s="108"/>
      <c r="LL358" s="108"/>
      <c r="LM358" s="108"/>
      <c r="LN358" s="108"/>
      <c r="LO358" s="108"/>
      <c r="LP358" s="108"/>
      <c r="LQ358" s="108"/>
      <c r="LR358" s="108"/>
      <c r="LS358" s="108"/>
      <c r="LT358" s="108"/>
      <c r="LU358" s="108"/>
      <c r="LV358" s="108"/>
      <c r="LW358" s="108"/>
      <c r="LX358" s="108"/>
      <c r="LY358" s="108"/>
      <c r="LZ358" s="108"/>
      <c r="MA358" s="108"/>
      <c r="MB358" s="108"/>
      <c r="MC358" s="108"/>
      <c r="MD358" s="108"/>
      <c r="ME358" s="108"/>
    </row>
    <row r="359" spans="1:343">
      <c r="A359" s="3"/>
      <c r="B359" s="438"/>
      <c r="C359" s="438"/>
      <c r="D359" s="438"/>
      <c r="E359" s="438"/>
      <c r="F359" s="438"/>
      <c r="G359" s="438"/>
      <c r="H359" s="438"/>
      <c r="I359" s="438"/>
      <c r="J359" s="438"/>
      <c r="K359" s="438"/>
      <c r="L359" s="438"/>
      <c r="M359" s="438"/>
      <c r="N359" s="438"/>
      <c r="O359" s="438"/>
      <c r="P359" s="438"/>
      <c r="Q359" s="438"/>
      <c r="R359" s="438"/>
      <c r="S359" s="438"/>
      <c r="T359" s="438"/>
      <c r="U359" s="438"/>
      <c r="V359" s="438"/>
      <c r="W359" s="438"/>
      <c r="X359" s="438"/>
      <c r="Y359" s="438"/>
      <c r="Z359" s="438"/>
      <c r="AA359" s="438"/>
      <c r="AB359" s="438"/>
      <c r="AC359" s="438"/>
      <c r="AD359" s="438"/>
      <c r="AE359" s="154"/>
      <c r="AF359" s="154"/>
      <c r="AG359" s="154"/>
      <c r="AH359" s="154"/>
      <c r="AI359" s="154"/>
      <c r="AJ359" s="108"/>
      <c r="AK359" s="154"/>
      <c r="AL359" s="108"/>
      <c r="AM359" s="108"/>
      <c r="AN359" s="108"/>
      <c r="AO359" s="108"/>
      <c r="AP359" s="108"/>
      <c r="AQ359" s="108"/>
      <c r="AR359" s="108"/>
      <c r="AS359" s="108"/>
      <c r="AT359" s="108"/>
      <c r="AU359" s="108"/>
      <c r="AV359" s="108"/>
      <c r="AW359" s="108"/>
      <c r="AX359" s="108"/>
      <c r="AY359" s="108"/>
      <c r="AZ359" s="108"/>
      <c r="BA359" s="108"/>
      <c r="BB359" s="108"/>
      <c r="BC359" s="108"/>
      <c r="BD359" s="108"/>
      <c r="BE359" s="108"/>
      <c r="BF359" s="108"/>
      <c r="BG359" s="108"/>
      <c r="BH359" s="108"/>
      <c r="BI359" s="108"/>
      <c r="BJ359" s="108"/>
      <c r="BK359" s="108"/>
      <c r="BL359" s="108"/>
      <c r="BM359" s="108"/>
      <c r="BN359" s="108"/>
      <c r="BO359" s="108"/>
      <c r="BP359" s="108"/>
      <c r="BQ359" s="108"/>
      <c r="BR359" s="108"/>
      <c r="BS359" s="108"/>
      <c r="BT359" s="108"/>
      <c r="BU359" s="108"/>
      <c r="BV359" s="108"/>
      <c r="BW359" s="108"/>
      <c r="BX359" s="108"/>
      <c r="BY359" s="108"/>
      <c r="BZ359" s="108"/>
      <c r="CA359" s="108"/>
      <c r="CB359" s="108"/>
      <c r="CC359" s="108"/>
      <c r="CD359" s="108"/>
      <c r="CE359" s="108"/>
      <c r="CF359" s="108"/>
      <c r="CG359" s="108"/>
      <c r="CH359" s="108"/>
      <c r="CI359" s="108"/>
      <c r="CJ359" s="108"/>
      <c r="CK359" s="108"/>
      <c r="CL359" s="108"/>
      <c r="CM359" s="108"/>
      <c r="CN359" s="108"/>
      <c r="CO359" s="108"/>
      <c r="CP359" s="108"/>
      <c r="CQ359" s="108"/>
      <c r="CR359" s="108"/>
      <c r="CS359" s="108"/>
      <c r="CT359" s="108"/>
      <c r="CU359" s="108"/>
      <c r="CV359" s="108"/>
      <c r="CW359" s="108"/>
      <c r="CX359" s="108"/>
      <c r="CY359" s="108"/>
      <c r="CZ359" s="108"/>
      <c r="DA359" s="108"/>
      <c r="DB359" s="108"/>
      <c r="DC359" s="108"/>
      <c r="DD359" s="108"/>
      <c r="DE359" s="108"/>
      <c r="DF359" s="108"/>
      <c r="DG359" s="108"/>
      <c r="DH359" s="108"/>
      <c r="DI359" s="108"/>
      <c r="DJ359" s="108"/>
      <c r="DK359" s="108"/>
      <c r="DL359" s="108"/>
      <c r="DM359" s="108"/>
      <c r="DN359" s="108"/>
      <c r="DO359" s="108"/>
      <c r="DP359" s="108"/>
      <c r="DQ359" s="108"/>
      <c r="DR359" s="108"/>
      <c r="DS359" s="108"/>
      <c r="DT359" s="108"/>
      <c r="DU359" s="108"/>
      <c r="DV359" s="108"/>
      <c r="DW359" s="108"/>
      <c r="DX359" s="108"/>
      <c r="DY359" s="108"/>
      <c r="DZ359" s="108"/>
      <c r="EA359" s="108"/>
      <c r="EB359" s="108"/>
      <c r="EC359" s="108"/>
      <c r="ED359" s="108"/>
      <c r="EE359" s="108"/>
      <c r="EF359" s="108"/>
      <c r="EG359" s="108"/>
      <c r="EH359" s="108"/>
      <c r="EI359" s="108"/>
      <c r="EJ359" s="108"/>
      <c r="EK359" s="108"/>
      <c r="EL359" s="108"/>
      <c r="EM359" s="108"/>
      <c r="EN359" s="108"/>
      <c r="EO359" s="108"/>
      <c r="EP359" s="108"/>
      <c r="EQ359" s="108"/>
      <c r="ER359" s="108"/>
      <c r="ES359" s="108"/>
      <c r="ET359" s="108"/>
      <c r="EU359" s="108"/>
      <c r="EV359" s="108"/>
      <c r="EW359" s="108"/>
      <c r="EX359" s="108"/>
      <c r="EY359" s="108"/>
      <c r="EZ359" s="108"/>
      <c r="FA359" s="108"/>
      <c r="FB359" s="108"/>
      <c r="FC359" s="108"/>
      <c r="FD359" s="108"/>
      <c r="FE359" s="108"/>
      <c r="FF359" s="108"/>
      <c r="FG359" s="108"/>
      <c r="FH359" s="108"/>
      <c r="FI359" s="108"/>
      <c r="FJ359" s="108"/>
      <c r="FK359" s="108"/>
      <c r="FL359" s="108"/>
      <c r="FM359" s="108"/>
      <c r="FN359" s="108"/>
      <c r="FO359" s="108"/>
      <c r="FP359" s="108"/>
      <c r="FQ359" s="108"/>
      <c r="FR359" s="108"/>
      <c r="FS359" s="108"/>
      <c r="FT359" s="108"/>
      <c r="FU359" s="108"/>
      <c r="FV359" s="108"/>
      <c r="FW359" s="108"/>
      <c r="FX359" s="108"/>
      <c r="FY359" s="108"/>
      <c r="FZ359" s="108"/>
      <c r="GA359" s="108"/>
      <c r="GB359" s="108"/>
      <c r="GC359" s="108"/>
      <c r="GD359" s="108"/>
      <c r="GE359" s="108"/>
      <c r="GF359" s="108"/>
      <c r="GG359" s="108"/>
      <c r="GH359" s="108"/>
      <c r="GI359" s="108"/>
      <c r="GJ359" s="108"/>
      <c r="GK359" s="108"/>
      <c r="GL359" s="108"/>
      <c r="GM359" s="108"/>
      <c r="GN359" s="108"/>
      <c r="GO359" s="108"/>
      <c r="GP359" s="108"/>
      <c r="GQ359" s="108"/>
      <c r="GR359" s="108"/>
      <c r="GS359" s="108"/>
      <c r="GT359" s="108"/>
      <c r="GU359" s="108"/>
      <c r="GV359" s="108"/>
      <c r="GW359" s="108"/>
      <c r="GX359" s="108"/>
      <c r="GY359" s="108"/>
      <c r="GZ359" s="108"/>
      <c r="HA359" s="108"/>
      <c r="HB359" s="108"/>
      <c r="HC359" s="108"/>
      <c r="HD359" s="108"/>
      <c r="HE359" s="108"/>
      <c r="HF359" s="108"/>
      <c r="HG359" s="108"/>
      <c r="HH359" s="108"/>
      <c r="HI359" s="108"/>
      <c r="HJ359" s="108"/>
      <c r="HK359" s="108"/>
      <c r="HL359" s="108"/>
      <c r="HM359" s="108"/>
      <c r="HN359" s="108"/>
      <c r="HO359" s="108"/>
      <c r="HP359" s="108"/>
      <c r="HQ359" s="108"/>
      <c r="HR359" s="108"/>
      <c r="HS359" s="108"/>
      <c r="HT359" s="108"/>
      <c r="HU359" s="108"/>
      <c r="HV359" s="108"/>
      <c r="HW359" s="108"/>
      <c r="HX359" s="108"/>
      <c r="HY359" s="108"/>
      <c r="HZ359" s="108"/>
      <c r="IA359" s="108"/>
      <c r="IB359" s="108"/>
      <c r="IC359" s="108"/>
      <c r="ID359" s="108"/>
      <c r="IE359" s="108"/>
      <c r="IF359" s="108"/>
      <c r="IG359" s="108"/>
      <c r="IH359" s="108"/>
      <c r="II359" s="108"/>
      <c r="IJ359" s="108"/>
      <c r="IK359" s="108"/>
      <c r="IL359" s="108"/>
      <c r="IM359" s="108"/>
      <c r="IN359" s="108"/>
      <c r="IO359" s="108"/>
      <c r="IP359" s="108"/>
      <c r="IQ359" s="108"/>
      <c r="IR359" s="108"/>
      <c r="IS359" s="108"/>
      <c r="IT359" s="108"/>
      <c r="IU359" s="108"/>
      <c r="IV359" s="108"/>
      <c r="IW359" s="108"/>
      <c r="IX359" s="108"/>
      <c r="IY359" s="108"/>
      <c r="IZ359" s="108"/>
      <c r="JA359" s="108"/>
      <c r="JB359" s="108"/>
      <c r="JC359" s="108"/>
      <c r="JD359" s="108"/>
      <c r="JE359" s="108"/>
      <c r="JF359" s="108"/>
      <c r="JG359" s="108"/>
      <c r="JH359" s="108"/>
      <c r="JI359" s="108"/>
      <c r="JJ359" s="108"/>
      <c r="JK359" s="108"/>
      <c r="JL359" s="108"/>
      <c r="JM359" s="108"/>
      <c r="JN359" s="108"/>
      <c r="JO359" s="108"/>
      <c r="JP359" s="108"/>
      <c r="JQ359" s="108"/>
      <c r="JR359" s="108"/>
      <c r="JS359" s="108"/>
      <c r="JT359" s="108"/>
      <c r="JU359" s="108"/>
      <c r="JV359" s="108"/>
      <c r="JW359" s="108"/>
      <c r="JX359" s="108"/>
      <c r="JY359" s="108"/>
      <c r="JZ359" s="108"/>
      <c r="KA359" s="108"/>
      <c r="KB359" s="108"/>
      <c r="KC359" s="108"/>
      <c r="KD359" s="108"/>
      <c r="KE359" s="108"/>
      <c r="KF359" s="108"/>
      <c r="KG359" s="108"/>
      <c r="KH359" s="108"/>
      <c r="KI359" s="108"/>
      <c r="KJ359" s="108"/>
      <c r="KK359" s="108"/>
      <c r="KL359" s="108"/>
      <c r="KM359" s="108"/>
      <c r="KN359" s="108"/>
      <c r="KO359" s="108"/>
      <c r="KP359" s="108"/>
      <c r="KQ359" s="108"/>
      <c r="KR359" s="108"/>
      <c r="KS359" s="108"/>
      <c r="KT359" s="108"/>
      <c r="KU359" s="108"/>
      <c r="KV359" s="108"/>
      <c r="KW359" s="108"/>
      <c r="KX359" s="108"/>
      <c r="KY359" s="108"/>
      <c r="KZ359" s="108"/>
      <c r="LA359" s="108"/>
      <c r="LB359" s="108"/>
      <c r="LC359" s="108"/>
      <c r="LD359" s="108"/>
      <c r="LE359" s="108"/>
      <c r="LF359" s="108"/>
      <c r="LG359" s="108"/>
      <c r="LH359" s="108"/>
      <c r="LI359" s="108"/>
      <c r="LJ359" s="108"/>
      <c r="LK359" s="108"/>
      <c r="LL359" s="108"/>
      <c r="LM359" s="108"/>
      <c r="LN359" s="108"/>
      <c r="LO359" s="108"/>
      <c r="LP359" s="108"/>
      <c r="LQ359" s="108"/>
      <c r="LR359" s="108"/>
      <c r="LS359" s="108"/>
      <c r="LT359" s="108"/>
      <c r="LU359" s="108"/>
      <c r="LV359" s="108"/>
      <c r="LW359" s="108"/>
      <c r="LX359" s="108"/>
      <c r="LY359" s="108"/>
      <c r="LZ359" s="108"/>
      <c r="MA359" s="108"/>
      <c r="MB359" s="108"/>
      <c r="MC359" s="108"/>
      <c r="MD359" s="108"/>
      <c r="ME359" s="108"/>
    </row>
    <row r="360" spans="1:343">
      <c r="A360" s="3"/>
      <c r="B360" s="438"/>
      <c r="C360" s="438"/>
      <c r="D360" s="438"/>
      <c r="E360" s="438"/>
      <c r="F360" s="438"/>
      <c r="G360" s="438"/>
      <c r="H360" s="438"/>
      <c r="I360" s="438"/>
      <c r="J360" s="438"/>
      <c r="K360" s="438"/>
      <c r="L360" s="438"/>
      <c r="M360" s="438"/>
      <c r="N360" s="438"/>
      <c r="O360" s="438"/>
      <c r="P360" s="438"/>
      <c r="Q360" s="438"/>
      <c r="R360" s="438"/>
      <c r="S360" s="438"/>
      <c r="T360" s="438"/>
      <c r="U360" s="438"/>
      <c r="V360" s="438"/>
      <c r="W360" s="438"/>
      <c r="X360" s="438"/>
      <c r="Y360" s="438"/>
      <c r="Z360" s="438"/>
      <c r="AA360" s="438"/>
      <c r="AB360" s="438"/>
      <c r="AC360" s="438"/>
      <c r="AD360" s="438"/>
      <c r="AE360" s="154"/>
      <c r="AF360" s="154"/>
      <c r="AG360" s="154"/>
      <c r="AH360" s="154"/>
      <c r="AI360" s="154"/>
      <c r="AJ360" s="108"/>
      <c r="AK360" s="154"/>
      <c r="AL360" s="108"/>
      <c r="AM360" s="108"/>
      <c r="AN360" s="108"/>
      <c r="AO360" s="108"/>
      <c r="AP360" s="108"/>
      <c r="AQ360" s="108"/>
      <c r="AR360" s="108"/>
      <c r="AS360" s="108"/>
      <c r="AT360" s="108"/>
      <c r="AU360" s="108"/>
      <c r="AV360" s="108"/>
      <c r="AW360" s="108"/>
      <c r="AX360" s="108"/>
      <c r="AY360" s="108"/>
      <c r="AZ360" s="108"/>
      <c r="BA360" s="108"/>
      <c r="BB360" s="108"/>
      <c r="BC360" s="108"/>
      <c r="BD360" s="108"/>
      <c r="BE360" s="108"/>
      <c r="BF360" s="108"/>
      <c r="BG360" s="108"/>
      <c r="BH360" s="108"/>
      <c r="BI360" s="108"/>
      <c r="BJ360" s="108"/>
      <c r="BK360" s="108"/>
      <c r="BL360" s="108"/>
      <c r="BM360" s="108"/>
      <c r="BN360" s="108"/>
      <c r="BO360" s="108"/>
      <c r="BP360" s="108"/>
      <c r="BQ360" s="108"/>
      <c r="BR360" s="108"/>
      <c r="BS360" s="108"/>
      <c r="BT360" s="108"/>
      <c r="BU360" s="108"/>
      <c r="BV360" s="108"/>
      <c r="BW360" s="108"/>
      <c r="BX360" s="108"/>
      <c r="BY360" s="108"/>
      <c r="BZ360" s="108"/>
      <c r="CA360" s="108"/>
      <c r="CB360" s="108"/>
      <c r="CC360" s="108"/>
      <c r="CD360" s="108"/>
      <c r="CE360" s="108"/>
      <c r="CF360" s="108"/>
      <c r="CG360" s="108"/>
      <c r="CH360" s="108"/>
      <c r="CI360" s="108"/>
      <c r="CJ360" s="108"/>
      <c r="CK360" s="108"/>
      <c r="CL360" s="108"/>
      <c r="CM360" s="108"/>
      <c r="CN360" s="108"/>
      <c r="CO360" s="108"/>
      <c r="CP360" s="108"/>
      <c r="CQ360" s="108"/>
      <c r="CR360" s="108"/>
      <c r="CS360" s="108"/>
      <c r="CT360" s="108"/>
      <c r="CU360" s="108"/>
      <c r="CV360" s="108"/>
      <c r="CW360" s="108"/>
      <c r="CX360" s="108"/>
      <c r="CY360" s="108"/>
      <c r="CZ360" s="108"/>
      <c r="DA360" s="108"/>
      <c r="DB360" s="108"/>
      <c r="DC360" s="108"/>
      <c r="DD360" s="108"/>
      <c r="DE360" s="108"/>
      <c r="DF360" s="108"/>
      <c r="DG360" s="108"/>
      <c r="DH360" s="108"/>
      <c r="DI360" s="108"/>
      <c r="DJ360" s="108"/>
      <c r="DK360" s="108"/>
      <c r="DL360" s="108"/>
      <c r="DM360" s="108"/>
      <c r="DN360" s="108"/>
      <c r="DO360" s="108"/>
      <c r="DP360" s="108"/>
      <c r="DQ360" s="108"/>
      <c r="DR360" s="108"/>
      <c r="DS360" s="108"/>
      <c r="DT360" s="108"/>
      <c r="DU360" s="108"/>
      <c r="DV360" s="108"/>
      <c r="DW360" s="108"/>
      <c r="DX360" s="108"/>
      <c r="DY360" s="108"/>
      <c r="DZ360" s="108"/>
      <c r="EA360" s="108"/>
      <c r="EB360" s="108"/>
      <c r="EC360" s="108"/>
      <c r="ED360" s="108"/>
      <c r="EE360" s="108"/>
      <c r="EF360" s="108"/>
      <c r="EG360" s="108"/>
      <c r="EH360" s="108"/>
      <c r="EI360" s="108"/>
      <c r="EJ360" s="108"/>
      <c r="EK360" s="108"/>
      <c r="EL360" s="108"/>
      <c r="EM360" s="108"/>
      <c r="EN360" s="108"/>
      <c r="EO360" s="108"/>
      <c r="EP360" s="108"/>
      <c r="EQ360" s="108"/>
      <c r="ER360" s="108"/>
      <c r="ES360" s="108"/>
      <c r="ET360" s="108"/>
      <c r="EU360" s="108"/>
      <c r="EV360" s="108"/>
      <c r="EW360" s="108"/>
      <c r="EX360" s="108"/>
      <c r="EY360" s="108"/>
      <c r="EZ360" s="108"/>
      <c r="FA360" s="108"/>
      <c r="FB360" s="108"/>
      <c r="FC360" s="108"/>
      <c r="FD360" s="108"/>
      <c r="FE360" s="108"/>
      <c r="FF360" s="108"/>
      <c r="FG360" s="108"/>
      <c r="FH360" s="108"/>
      <c r="FI360" s="108"/>
      <c r="FJ360" s="108"/>
      <c r="FK360" s="108"/>
      <c r="FL360" s="108"/>
      <c r="FM360" s="108"/>
      <c r="FN360" s="108"/>
      <c r="FO360" s="108"/>
      <c r="FP360" s="108"/>
      <c r="FQ360" s="108"/>
      <c r="FR360" s="108"/>
      <c r="FS360" s="108"/>
      <c r="FT360" s="108"/>
      <c r="FU360" s="108"/>
      <c r="FV360" s="108"/>
      <c r="FW360" s="108"/>
      <c r="FX360" s="108"/>
      <c r="FY360" s="108"/>
      <c r="FZ360" s="108"/>
      <c r="GA360" s="108"/>
      <c r="GB360" s="108"/>
      <c r="GC360" s="108"/>
      <c r="GD360" s="108"/>
      <c r="GE360" s="108"/>
      <c r="GF360" s="108"/>
      <c r="GG360" s="108"/>
      <c r="GH360" s="108"/>
      <c r="GI360" s="108"/>
      <c r="GJ360" s="108"/>
      <c r="GK360" s="108"/>
      <c r="GL360" s="108"/>
      <c r="GM360" s="108"/>
      <c r="GN360" s="108"/>
      <c r="GO360" s="108"/>
      <c r="GP360" s="108"/>
      <c r="GQ360" s="108"/>
      <c r="GR360" s="108"/>
      <c r="GS360" s="108"/>
      <c r="GT360" s="108"/>
      <c r="GU360" s="108"/>
      <c r="GV360" s="108"/>
      <c r="GW360" s="108"/>
      <c r="GX360" s="108"/>
      <c r="GY360" s="108"/>
      <c r="GZ360" s="108"/>
      <c r="HA360" s="108"/>
      <c r="HB360" s="108"/>
      <c r="HC360" s="108"/>
      <c r="HD360" s="108"/>
      <c r="HE360" s="108"/>
      <c r="HF360" s="108"/>
      <c r="HG360" s="108"/>
      <c r="HH360" s="108"/>
      <c r="HI360" s="108"/>
      <c r="HJ360" s="108"/>
      <c r="HK360" s="108"/>
      <c r="HL360" s="108"/>
      <c r="HM360" s="108"/>
      <c r="HN360" s="108"/>
      <c r="HO360" s="108"/>
      <c r="HP360" s="108"/>
      <c r="HQ360" s="108"/>
      <c r="HR360" s="108"/>
      <c r="HS360" s="108"/>
      <c r="HT360" s="108"/>
      <c r="HU360" s="108"/>
      <c r="HV360" s="108"/>
      <c r="HW360" s="108"/>
      <c r="HX360" s="108"/>
      <c r="HY360" s="108"/>
      <c r="HZ360" s="108"/>
      <c r="IA360" s="108"/>
      <c r="IB360" s="108"/>
      <c r="IC360" s="108"/>
      <c r="ID360" s="108"/>
      <c r="IE360" s="108"/>
      <c r="IF360" s="108"/>
      <c r="IG360" s="108"/>
      <c r="IH360" s="108"/>
      <c r="II360" s="108"/>
      <c r="IJ360" s="108"/>
      <c r="IK360" s="108"/>
      <c r="IL360" s="108"/>
      <c r="IM360" s="108"/>
      <c r="IN360" s="108"/>
      <c r="IO360" s="108"/>
      <c r="IP360" s="108"/>
      <c r="IQ360" s="108"/>
      <c r="IR360" s="108"/>
      <c r="IS360" s="108"/>
      <c r="IT360" s="108"/>
      <c r="IU360" s="108"/>
      <c r="IV360" s="108"/>
      <c r="IW360" s="108"/>
      <c r="IX360" s="108"/>
      <c r="IY360" s="108"/>
      <c r="IZ360" s="108"/>
      <c r="JA360" s="108"/>
      <c r="JB360" s="108"/>
      <c r="JC360" s="108"/>
      <c r="JD360" s="108"/>
      <c r="JE360" s="108"/>
      <c r="JF360" s="108"/>
      <c r="JG360" s="108"/>
      <c r="JH360" s="108"/>
      <c r="JI360" s="108"/>
      <c r="JJ360" s="108"/>
      <c r="JK360" s="108"/>
      <c r="JL360" s="108"/>
      <c r="JM360" s="108"/>
      <c r="JN360" s="108"/>
      <c r="JO360" s="108"/>
      <c r="JP360" s="108"/>
      <c r="JQ360" s="108"/>
      <c r="JR360" s="108"/>
      <c r="JS360" s="108"/>
      <c r="JT360" s="108"/>
      <c r="JU360" s="108"/>
      <c r="JV360" s="108"/>
      <c r="JW360" s="108"/>
      <c r="JX360" s="108"/>
      <c r="JY360" s="108"/>
      <c r="JZ360" s="108"/>
      <c r="KA360" s="108"/>
      <c r="KB360" s="108"/>
      <c r="KC360" s="108"/>
      <c r="KD360" s="108"/>
      <c r="KE360" s="108"/>
      <c r="KF360" s="108"/>
      <c r="KG360" s="108"/>
      <c r="KH360" s="108"/>
      <c r="KI360" s="108"/>
      <c r="KJ360" s="108"/>
      <c r="KK360" s="108"/>
      <c r="KL360" s="108"/>
      <c r="KM360" s="108"/>
      <c r="KN360" s="108"/>
      <c r="KO360" s="108"/>
      <c r="KP360" s="108"/>
      <c r="KQ360" s="108"/>
      <c r="KR360" s="108"/>
      <c r="KS360" s="108"/>
      <c r="KT360" s="108"/>
      <c r="KU360" s="108"/>
      <c r="KV360" s="108"/>
      <c r="KW360" s="108"/>
      <c r="KX360" s="108"/>
      <c r="KY360" s="108"/>
      <c r="KZ360" s="108"/>
      <c r="LA360" s="108"/>
      <c r="LB360" s="108"/>
      <c r="LC360" s="108"/>
      <c r="LD360" s="108"/>
      <c r="LE360" s="108"/>
      <c r="LF360" s="108"/>
      <c r="LG360" s="108"/>
      <c r="LH360" s="108"/>
      <c r="LI360" s="108"/>
      <c r="LJ360" s="108"/>
      <c r="LK360" s="108"/>
      <c r="LL360" s="108"/>
      <c r="LM360" s="108"/>
      <c r="LN360" s="108"/>
      <c r="LO360" s="108"/>
      <c r="LP360" s="108"/>
      <c r="LQ360" s="108"/>
      <c r="LR360" s="108"/>
      <c r="LS360" s="108"/>
      <c r="LT360" s="108"/>
      <c r="LU360" s="108"/>
      <c r="LV360" s="108"/>
      <c r="LW360" s="108"/>
      <c r="LX360" s="108"/>
      <c r="LY360" s="108"/>
      <c r="LZ360" s="108"/>
      <c r="MA360" s="108"/>
      <c r="MB360" s="108"/>
      <c r="MC360" s="108"/>
      <c r="MD360" s="108"/>
      <c r="ME360" s="108"/>
    </row>
    <row r="361" spans="1:343">
      <c r="A361" s="3"/>
      <c r="B361" s="438"/>
      <c r="C361" s="438"/>
      <c r="D361" s="438"/>
      <c r="E361" s="438"/>
      <c r="F361" s="438"/>
      <c r="G361" s="438"/>
      <c r="H361" s="438"/>
      <c r="I361" s="438"/>
      <c r="J361" s="438"/>
      <c r="K361" s="438"/>
      <c r="L361" s="438"/>
      <c r="M361" s="438"/>
      <c r="N361" s="438"/>
      <c r="O361" s="438"/>
      <c r="P361" s="438"/>
      <c r="Q361" s="438"/>
      <c r="R361" s="438"/>
      <c r="S361" s="438"/>
      <c r="T361" s="438"/>
      <c r="U361" s="438"/>
      <c r="V361" s="438"/>
      <c r="W361" s="438"/>
      <c r="X361" s="438"/>
      <c r="Y361" s="438"/>
      <c r="Z361" s="438"/>
      <c r="AA361" s="438"/>
      <c r="AB361" s="438"/>
      <c r="AC361" s="438"/>
      <c r="AD361" s="438"/>
      <c r="AE361" s="154"/>
      <c r="AF361" s="154"/>
      <c r="AG361" s="154"/>
      <c r="AH361" s="154"/>
      <c r="AI361" s="154"/>
      <c r="AJ361" s="108"/>
      <c r="AK361" s="154"/>
      <c r="AL361" s="108"/>
      <c r="AM361" s="108"/>
      <c r="AN361" s="108"/>
      <c r="AO361" s="108"/>
      <c r="AP361" s="108"/>
      <c r="AQ361" s="108"/>
      <c r="AR361" s="108"/>
      <c r="AS361" s="108"/>
      <c r="AT361" s="108"/>
      <c r="AU361" s="108"/>
      <c r="AV361" s="108"/>
      <c r="AW361" s="108"/>
      <c r="AX361" s="108"/>
      <c r="AY361" s="108"/>
      <c r="AZ361" s="108"/>
      <c r="BA361" s="108"/>
      <c r="BB361" s="108"/>
      <c r="BC361" s="108"/>
      <c r="BD361" s="108"/>
      <c r="BE361" s="108"/>
      <c r="BF361" s="108"/>
      <c r="BG361" s="108"/>
      <c r="BH361" s="108"/>
      <c r="BI361" s="108"/>
      <c r="BJ361" s="108"/>
      <c r="BK361" s="108"/>
      <c r="BL361" s="108"/>
      <c r="BM361" s="108"/>
      <c r="BN361" s="108"/>
      <c r="BO361" s="108"/>
      <c r="BP361" s="108"/>
      <c r="BQ361" s="108"/>
      <c r="BR361" s="108"/>
      <c r="BS361" s="108"/>
      <c r="BT361" s="108"/>
      <c r="BU361" s="108"/>
      <c r="BV361" s="108"/>
      <c r="BW361" s="108"/>
      <c r="BX361" s="108"/>
      <c r="BY361" s="108"/>
      <c r="BZ361" s="108"/>
      <c r="CA361" s="108"/>
      <c r="CB361" s="108"/>
      <c r="CC361" s="108"/>
      <c r="CD361" s="108"/>
      <c r="CE361" s="108"/>
      <c r="CF361" s="108"/>
      <c r="CG361" s="108"/>
      <c r="CH361" s="108"/>
      <c r="CI361" s="108"/>
      <c r="CJ361" s="108"/>
      <c r="CK361" s="108"/>
      <c r="CL361" s="108"/>
      <c r="CM361" s="108"/>
      <c r="CN361" s="108"/>
      <c r="CO361" s="108"/>
      <c r="CP361" s="108"/>
      <c r="CQ361" s="108"/>
      <c r="CR361" s="108"/>
      <c r="CS361" s="108"/>
      <c r="CT361" s="108"/>
      <c r="CU361" s="108"/>
      <c r="CV361" s="108"/>
      <c r="CW361" s="108"/>
      <c r="CX361" s="108"/>
      <c r="CY361" s="108"/>
      <c r="CZ361" s="108"/>
      <c r="DA361" s="108"/>
      <c r="DB361" s="108"/>
      <c r="DC361" s="108"/>
      <c r="DD361" s="108"/>
      <c r="DE361" s="108"/>
      <c r="DF361" s="108"/>
      <c r="DG361" s="108"/>
      <c r="DH361" s="108"/>
      <c r="DI361" s="108"/>
      <c r="DJ361" s="108"/>
      <c r="DK361" s="108"/>
      <c r="DL361" s="108"/>
      <c r="DM361" s="108"/>
      <c r="DN361" s="108"/>
      <c r="DO361" s="108"/>
      <c r="DP361" s="108"/>
      <c r="DQ361" s="108"/>
      <c r="DR361" s="108"/>
      <c r="DS361" s="108"/>
      <c r="DT361" s="108"/>
      <c r="DU361" s="108"/>
      <c r="DV361" s="108"/>
      <c r="DW361" s="108"/>
      <c r="DX361" s="108"/>
      <c r="DY361" s="108"/>
      <c r="DZ361" s="108"/>
      <c r="EA361" s="108"/>
      <c r="EB361" s="108"/>
      <c r="EC361" s="108"/>
      <c r="ED361" s="108"/>
      <c r="EE361" s="108"/>
      <c r="EF361" s="108"/>
      <c r="EG361" s="108"/>
      <c r="EH361" s="108"/>
      <c r="EI361" s="108"/>
      <c r="EJ361" s="108"/>
      <c r="EK361" s="108"/>
      <c r="EL361" s="108"/>
      <c r="EM361" s="108"/>
      <c r="EN361" s="108"/>
      <c r="EO361" s="108"/>
      <c r="EP361" s="108"/>
      <c r="EQ361" s="108"/>
      <c r="ER361" s="108"/>
      <c r="ES361" s="108"/>
      <c r="ET361" s="108"/>
      <c r="EU361" s="108"/>
      <c r="EV361" s="108"/>
      <c r="EW361" s="108"/>
      <c r="EX361" s="108"/>
      <c r="EY361" s="108"/>
      <c r="EZ361" s="108"/>
      <c r="FA361" s="108"/>
      <c r="FB361" s="108"/>
      <c r="FC361" s="108"/>
      <c r="FD361" s="108"/>
      <c r="FE361" s="108"/>
      <c r="FF361" s="108"/>
      <c r="FG361" s="108"/>
      <c r="FH361" s="108"/>
      <c r="FI361" s="108"/>
      <c r="FJ361" s="108"/>
      <c r="FK361" s="108"/>
      <c r="FL361" s="108"/>
      <c r="FM361" s="108"/>
      <c r="FN361" s="108"/>
      <c r="FO361" s="108"/>
      <c r="FP361" s="108"/>
      <c r="FQ361" s="108"/>
      <c r="FR361" s="108"/>
      <c r="FS361" s="108"/>
      <c r="FT361" s="108"/>
      <c r="FU361" s="108"/>
      <c r="FV361" s="108"/>
      <c r="FW361" s="108"/>
      <c r="FX361" s="108"/>
      <c r="FY361" s="108"/>
      <c r="FZ361" s="108"/>
      <c r="GA361" s="108"/>
      <c r="GB361" s="108"/>
      <c r="GC361" s="108"/>
      <c r="GD361" s="108"/>
      <c r="GE361" s="108"/>
      <c r="GF361" s="108"/>
      <c r="GG361" s="108"/>
      <c r="GH361" s="108"/>
      <c r="GI361" s="108"/>
      <c r="GJ361" s="108"/>
      <c r="GK361" s="108"/>
      <c r="GL361" s="108"/>
      <c r="GM361" s="108"/>
      <c r="GN361" s="108"/>
      <c r="GO361" s="108"/>
      <c r="GP361" s="108"/>
      <c r="GQ361" s="108"/>
      <c r="GR361" s="108"/>
      <c r="GS361" s="108"/>
      <c r="GT361" s="108"/>
      <c r="GU361" s="108"/>
      <c r="GV361" s="108"/>
      <c r="GW361" s="108"/>
      <c r="GX361" s="108"/>
      <c r="GY361" s="108"/>
      <c r="GZ361" s="108"/>
      <c r="HA361" s="108"/>
      <c r="HB361" s="108"/>
      <c r="HC361" s="108"/>
      <c r="HD361" s="108"/>
      <c r="HE361" s="108"/>
      <c r="HF361" s="108"/>
      <c r="HG361" s="108"/>
      <c r="HH361" s="108"/>
      <c r="HI361" s="108"/>
      <c r="HJ361" s="108"/>
      <c r="HK361" s="108"/>
      <c r="HL361" s="108"/>
      <c r="HM361" s="108"/>
      <c r="HN361" s="108"/>
      <c r="HO361" s="108"/>
      <c r="HP361" s="108"/>
      <c r="HQ361" s="108"/>
      <c r="HR361" s="108"/>
      <c r="HS361" s="108"/>
      <c r="HT361" s="108"/>
      <c r="HU361" s="108"/>
      <c r="HV361" s="108"/>
      <c r="HW361" s="108"/>
      <c r="HX361" s="108"/>
      <c r="HY361" s="108"/>
      <c r="HZ361" s="108"/>
      <c r="IA361" s="108"/>
      <c r="IB361" s="108"/>
      <c r="IC361" s="108"/>
      <c r="ID361" s="108"/>
      <c r="IE361" s="108"/>
      <c r="IF361" s="108"/>
      <c r="IG361" s="108"/>
      <c r="IH361" s="108"/>
      <c r="II361" s="108"/>
      <c r="IJ361" s="108"/>
      <c r="IK361" s="108"/>
      <c r="IL361" s="108"/>
      <c r="IM361" s="108"/>
      <c r="IN361" s="108"/>
      <c r="IO361" s="108"/>
      <c r="IP361" s="108"/>
      <c r="IQ361" s="108"/>
      <c r="IR361" s="108"/>
      <c r="IS361" s="108"/>
      <c r="IT361" s="108"/>
      <c r="IU361" s="108"/>
      <c r="IV361" s="108"/>
      <c r="IW361" s="108"/>
      <c r="IX361" s="108"/>
      <c r="IY361" s="108"/>
      <c r="IZ361" s="108"/>
      <c r="JA361" s="108"/>
      <c r="JB361" s="108"/>
      <c r="JC361" s="108"/>
      <c r="JD361" s="108"/>
      <c r="JE361" s="108"/>
      <c r="JF361" s="108"/>
      <c r="JG361" s="108"/>
      <c r="JH361" s="108"/>
      <c r="JI361" s="108"/>
      <c r="JJ361" s="108"/>
      <c r="JK361" s="108"/>
      <c r="JL361" s="108"/>
      <c r="JM361" s="108"/>
      <c r="JN361" s="108"/>
      <c r="JO361" s="108"/>
      <c r="JP361" s="108"/>
      <c r="JQ361" s="108"/>
      <c r="JR361" s="108"/>
      <c r="JS361" s="108"/>
      <c r="JT361" s="108"/>
      <c r="JU361" s="108"/>
      <c r="JV361" s="108"/>
      <c r="JW361" s="108"/>
      <c r="JX361" s="108"/>
      <c r="JY361" s="108"/>
      <c r="JZ361" s="108"/>
      <c r="KA361" s="108"/>
      <c r="KB361" s="108"/>
      <c r="KC361" s="108"/>
      <c r="KD361" s="108"/>
      <c r="KE361" s="108"/>
      <c r="KF361" s="108"/>
      <c r="KG361" s="108"/>
      <c r="KH361" s="108"/>
      <c r="KI361" s="108"/>
      <c r="KJ361" s="108"/>
      <c r="KK361" s="108"/>
      <c r="KL361" s="108"/>
      <c r="KM361" s="108"/>
      <c r="KN361" s="108"/>
      <c r="KO361" s="108"/>
      <c r="KP361" s="108"/>
      <c r="KQ361" s="108"/>
      <c r="KR361" s="108"/>
      <c r="KS361" s="108"/>
      <c r="KT361" s="108"/>
      <c r="KU361" s="108"/>
      <c r="KV361" s="108"/>
      <c r="KW361" s="108"/>
      <c r="KX361" s="108"/>
      <c r="KY361" s="108"/>
      <c r="KZ361" s="108"/>
      <c r="LA361" s="108"/>
      <c r="LB361" s="108"/>
      <c r="LC361" s="108"/>
      <c r="LD361" s="108"/>
      <c r="LE361" s="108"/>
      <c r="LF361" s="108"/>
      <c r="LG361" s="108"/>
      <c r="LH361" s="108"/>
      <c r="LI361" s="108"/>
      <c r="LJ361" s="108"/>
      <c r="LK361" s="108"/>
      <c r="LL361" s="108"/>
      <c r="LM361" s="108"/>
      <c r="LN361" s="108"/>
      <c r="LO361" s="108"/>
      <c r="LP361" s="108"/>
      <c r="LQ361" s="108"/>
      <c r="LR361" s="108"/>
      <c r="LS361" s="108"/>
      <c r="LT361" s="108"/>
      <c r="LU361" s="108"/>
      <c r="LV361" s="108"/>
      <c r="LW361" s="108"/>
      <c r="LX361" s="108"/>
      <c r="LY361" s="108"/>
      <c r="LZ361" s="108"/>
      <c r="MA361" s="108"/>
      <c r="MB361" s="108"/>
      <c r="MC361" s="108"/>
      <c r="MD361" s="108"/>
      <c r="ME361" s="108"/>
    </row>
    <row r="362" spans="1:343">
      <c r="A362" s="3"/>
      <c r="B362" s="438"/>
      <c r="C362" s="438"/>
      <c r="D362" s="438"/>
      <c r="E362" s="438"/>
      <c r="F362" s="438"/>
      <c r="G362" s="438"/>
      <c r="H362" s="438"/>
      <c r="I362" s="438"/>
      <c r="J362" s="438"/>
      <c r="K362" s="438"/>
      <c r="L362" s="438"/>
      <c r="M362" s="438"/>
      <c r="N362" s="438"/>
      <c r="O362" s="438"/>
      <c r="P362" s="438"/>
      <c r="Q362" s="438"/>
      <c r="R362" s="438"/>
      <c r="S362" s="438"/>
      <c r="T362" s="438"/>
      <c r="U362" s="438"/>
      <c r="V362" s="438"/>
      <c r="W362" s="438"/>
      <c r="X362" s="438"/>
      <c r="Y362" s="438"/>
      <c r="Z362" s="438"/>
      <c r="AA362" s="438"/>
      <c r="AB362" s="438"/>
      <c r="AC362" s="438"/>
      <c r="AD362" s="438"/>
      <c r="AE362" s="154"/>
      <c r="AF362" s="154"/>
      <c r="AG362" s="154"/>
      <c r="AH362" s="154"/>
      <c r="AI362" s="154"/>
      <c r="AJ362" s="108"/>
      <c r="AK362" s="154"/>
      <c r="AL362" s="108"/>
      <c r="AM362" s="108"/>
      <c r="AN362" s="108"/>
      <c r="AO362" s="108"/>
      <c r="AP362" s="108"/>
      <c r="AQ362" s="108"/>
      <c r="AR362" s="108"/>
      <c r="AS362" s="108"/>
      <c r="AT362" s="108"/>
      <c r="AU362" s="108"/>
      <c r="AV362" s="108"/>
      <c r="AW362" s="108"/>
      <c r="AX362" s="108"/>
      <c r="AY362" s="108"/>
      <c r="AZ362" s="108"/>
      <c r="BA362" s="108"/>
      <c r="BB362" s="108"/>
      <c r="BC362" s="108"/>
      <c r="BD362" s="108"/>
      <c r="BE362" s="108"/>
      <c r="BF362" s="108"/>
      <c r="BG362" s="108"/>
      <c r="BH362" s="108"/>
      <c r="BI362" s="108"/>
      <c r="BJ362" s="108"/>
      <c r="BK362" s="108"/>
      <c r="BL362" s="108"/>
      <c r="BM362" s="108"/>
      <c r="BN362" s="108"/>
      <c r="BO362" s="108"/>
      <c r="BP362" s="108"/>
      <c r="BQ362" s="108"/>
      <c r="BR362" s="108"/>
      <c r="BS362" s="108"/>
      <c r="BT362" s="108"/>
      <c r="BU362" s="108"/>
      <c r="BV362" s="108"/>
      <c r="BW362" s="108"/>
      <c r="BX362" s="108"/>
      <c r="BY362" s="108"/>
      <c r="BZ362" s="108"/>
      <c r="CA362" s="108"/>
      <c r="CB362" s="108"/>
      <c r="CC362" s="108"/>
      <c r="CD362" s="108"/>
      <c r="CE362" s="108"/>
      <c r="CF362" s="108"/>
      <c r="CG362" s="108"/>
      <c r="CH362" s="108"/>
      <c r="CI362" s="108"/>
      <c r="CJ362" s="108"/>
      <c r="CK362" s="108"/>
      <c r="CL362" s="108"/>
      <c r="CM362" s="108"/>
      <c r="CN362" s="108"/>
      <c r="CO362" s="108"/>
      <c r="CP362" s="108"/>
      <c r="CQ362" s="108"/>
      <c r="CR362" s="108"/>
      <c r="CS362" s="108"/>
      <c r="CT362" s="108"/>
      <c r="CU362" s="108"/>
      <c r="CV362" s="108"/>
      <c r="CW362" s="108"/>
      <c r="CX362" s="108"/>
      <c r="CY362" s="108"/>
      <c r="CZ362" s="108"/>
      <c r="DA362" s="108"/>
      <c r="DB362" s="108"/>
      <c r="DC362" s="108"/>
      <c r="DD362" s="108"/>
      <c r="DE362" s="108"/>
      <c r="DF362" s="108"/>
      <c r="DG362" s="108"/>
      <c r="DH362" s="108"/>
      <c r="DI362" s="108"/>
      <c r="DJ362" s="108"/>
      <c r="DK362" s="108"/>
      <c r="DL362" s="108"/>
      <c r="DM362" s="108"/>
      <c r="DN362" s="108"/>
      <c r="DO362" s="108"/>
      <c r="DP362" s="108"/>
      <c r="DQ362" s="108"/>
      <c r="DR362" s="108"/>
      <c r="DS362" s="108"/>
      <c r="DT362" s="108"/>
      <c r="DU362" s="108"/>
      <c r="DV362" s="108"/>
      <c r="DW362" s="108"/>
      <c r="DX362" s="108"/>
      <c r="DY362" s="108"/>
      <c r="DZ362" s="108"/>
      <c r="EA362" s="108"/>
      <c r="EB362" s="108"/>
      <c r="EC362" s="108"/>
      <c r="ED362" s="108"/>
      <c r="EE362" s="108"/>
      <c r="EF362" s="108"/>
      <c r="EG362" s="108"/>
      <c r="EH362" s="108"/>
      <c r="EI362" s="108"/>
      <c r="EJ362" s="108"/>
      <c r="EK362" s="108"/>
      <c r="EL362" s="108"/>
      <c r="EM362" s="108"/>
      <c r="EN362" s="108"/>
      <c r="EO362" s="108"/>
      <c r="EP362" s="108"/>
      <c r="EQ362" s="108"/>
      <c r="ER362" s="108"/>
      <c r="ES362" s="108"/>
      <c r="ET362" s="108"/>
      <c r="EU362" s="108"/>
      <c r="EV362" s="108"/>
      <c r="EW362" s="108"/>
      <c r="EX362" s="108"/>
      <c r="EY362" s="108"/>
      <c r="EZ362" s="108"/>
      <c r="FA362" s="108"/>
      <c r="FB362" s="108"/>
      <c r="FC362" s="108"/>
      <c r="FD362" s="108"/>
      <c r="FE362" s="108"/>
      <c r="FF362" s="108"/>
      <c r="FG362" s="108"/>
      <c r="FH362" s="108"/>
      <c r="FI362" s="108"/>
      <c r="FJ362" s="108"/>
      <c r="FK362" s="108"/>
      <c r="FL362" s="108"/>
      <c r="FM362" s="108"/>
      <c r="FN362" s="108"/>
      <c r="FO362" s="108"/>
      <c r="FP362" s="108"/>
      <c r="FQ362" s="108"/>
      <c r="FR362" s="108"/>
      <c r="FS362" s="108"/>
      <c r="FT362" s="108"/>
      <c r="FU362" s="108"/>
      <c r="FV362" s="108"/>
      <c r="FW362" s="108"/>
      <c r="FX362" s="108"/>
      <c r="FY362" s="108"/>
      <c r="FZ362" s="108"/>
      <c r="GA362" s="108"/>
      <c r="GB362" s="108"/>
      <c r="GC362" s="108"/>
      <c r="GD362" s="108"/>
      <c r="GE362" s="108"/>
      <c r="GF362" s="108"/>
      <c r="GG362" s="108"/>
      <c r="GH362" s="108"/>
      <c r="GI362" s="108"/>
      <c r="GJ362" s="108"/>
      <c r="GK362" s="108"/>
      <c r="GL362" s="108"/>
      <c r="GM362" s="108"/>
      <c r="GN362" s="108"/>
      <c r="GO362" s="108"/>
      <c r="GP362" s="108"/>
      <c r="GQ362" s="108"/>
      <c r="GR362" s="108"/>
      <c r="GS362" s="108"/>
      <c r="GT362" s="108"/>
      <c r="GU362" s="108"/>
      <c r="GV362" s="108"/>
      <c r="GW362" s="108"/>
      <c r="GX362" s="108"/>
      <c r="GY362" s="108"/>
      <c r="GZ362" s="108"/>
      <c r="HA362" s="108"/>
      <c r="HB362" s="108"/>
      <c r="HC362" s="108"/>
      <c r="HD362" s="108"/>
      <c r="HE362" s="108"/>
      <c r="HF362" s="108"/>
      <c r="HG362" s="108"/>
      <c r="HH362" s="108"/>
      <c r="HI362" s="108"/>
      <c r="HJ362" s="108"/>
      <c r="HK362" s="108"/>
      <c r="HL362" s="108"/>
      <c r="HM362" s="108"/>
      <c r="HN362" s="108"/>
      <c r="HO362" s="108"/>
      <c r="HP362" s="108"/>
      <c r="HQ362" s="108"/>
      <c r="HR362" s="108"/>
      <c r="HS362" s="108"/>
      <c r="HT362" s="108"/>
      <c r="HU362" s="108"/>
      <c r="HV362" s="108"/>
      <c r="HW362" s="108"/>
      <c r="HX362" s="108"/>
      <c r="HY362" s="108"/>
      <c r="HZ362" s="108"/>
      <c r="IA362" s="108"/>
      <c r="IB362" s="108"/>
      <c r="IC362" s="108"/>
      <c r="ID362" s="108"/>
      <c r="IE362" s="108"/>
      <c r="IF362" s="108"/>
      <c r="IG362" s="108"/>
      <c r="IH362" s="108"/>
      <c r="II362" s="108"/>
      <c r="IJ362" s="108"/>
      <c r="IK362" s="108"/>
      <c r="IL362" s="108"/>
      <c r="IM362" s="108"/>
      <c r="IN362" s="108"/>
      <c r="IO362" s="108"/>
      <c r="IP362" s="108"/>
      <c r="IQ362" s="108"/>
      <c r="IR362" s="108"/>
      <c r="IS362" s="108"/>
      <c r="IT362" s="108"/>
      <c r="IU362" s="108"/>
      <c r="IV362" s="108"/>
      <c r="IW362" s="108"/>
      <c r="IX362" s="108"/>
      <c r="IY362" s="108"/>
      <c r="IZ362" s="108"/>
      <c r="JA362" s="108"/>
      <c r="JB362" s="108"/>
      <c r="JC362" s="108"/>
      <c r="JD362" s="108"/>
      <c r="JE362" s="108"/>
      <c r="JF362" s="108"/>
      <c r="JG362" s="108"/>
      <c r="JH362" s="108"/>
      <c r="JI362" s="108"/>
      <c r="JJ362" s="108"/>
      <c r="JK362" s="108"/>
      <c r="JL362" s="108"/>
      <c r="JM362" s="108"/>
      <c r="JN362" s="108"/>
      <c r="JO362" s="108"/>
      <c r="JP362" s="108"/>
      <c r="JQ362" s="108"/>
      <c r="JR362" s="108"/>
      <c r="JS362" s="108"/>
      <c r="JT362" s="108"/>
      <c r="JU362" s="108"/>
      <c r="JV362" s="108"/>
      <c r="JW362" s="108"/>
      <c r="JX362" s="108"/>
      <c r="JY362" s="108"/>
      <c r="JZ362" s="108"/>
      <c r="KA362" s="108"/>
      <c r="KB362" s="108"/>
      <c r="KC362" s="108"/>
      <c r="KD362" s="108"/>
      <c r="KE362" s="108"/>
      <c r="KF362" s="108"/>
      <c r="KG362" s="108"/>
      <c r="KH362" s="108"/>
      <c r="KI362" s="108"/>
      <c r="KJ362" s="108"/>
      <c r="KK362" s="108"/>
      <c r="KL362" s="108"/>
      <c r="KM362" s="108"/>
      <c r="KN362" s="108"/>
      <c r="KO362" s="108"/>
      <c r="KP362" s="108"/>
      <c r="KQ362" s="108"/>
      <c r="KR362" s="108"/>
      <c r="KS362" s="108"/>
      <c r="KT362" s="108"/>
      <c r="KU362" s="108"/>
      <c r="KV362" s="108"/>
      <c r="KW362" s="108"/>
      <c r="KX362" s="108"/>
      <c r="KY362" s="108"/>
      <c r="KZ362" s="108"/>
      <c r="LA362" s="108"/>
      <c r="LB362" s="108"/>
      <c r="LC362" s="108"/>
      <c r="LD362" s="108"/>
      <c r="LE362" s="108"/>
      <c r="LF362" s="108"/>
      <c r="LG362" s="108"/>
      <c r="LH362" s="108"/>
      <c r="LI362" s="108"/>
      <c r="LJ362" s="108"/>
      <c r="LK362" s="108"/>
      <c r="LL362" s="108"/>
      <c r="LM362" s="108"/>
      <c r="LN362" s="108"/>
      <c r="LO362" s="108"/>
      <c r="LP362" s="108"/>
      <c r="LQ362" s="108"/>
      <c r="LR362" s="108"/>
      <c r="LS362" s="108"/>
      <c r="LT362" s="108"/>
      <c r="LU362" s="108"/>
      <c r="LV362" s="108"/>
      <c r="LW362" s="108"/>
      <c r="LX362" s="108"/>
      <c r="LY362" s="108"/>
      <c r="LZ362" s="108"/>
      <c r="MA362" s="108"/>
      <c r="MB362" s="108"/>
      <c r="MC362" s="108"/>
      <c r="MD362" s="108"/>
      <c r="ME362" s="108"/>
    </row>
    <row r="363" spans="1:343">
      <c r="A363" s="3"/>
      <c r="B363" s="438"/>
      <c r="C363" s="438"/>
      <c r="D363" s="438"/>
      <c r="E363" s="438"/>
      <c r="F363" s="438"/>
      <c r="G363" s="438"/>
      <c r="H363" s="438"/>
      <c r="I363" s="438"/>
      <c r="J363" s="438"/>
      <c r="K363" s="438"/>
      <c r="L363" s="438"/>
      <c r="M363" s="438"/>
      <c r="N363" s="438"/>
      <c r="O363" s="438"/>
      <c r="P363" s="438"/>
      <c r="Q363" s="438"/>
      <c r="R363" s="438"/>
      <c r="S363" s="438"/>
      <c r="T363" s="438"/>
      <c r="U363" s="438"/>
      <c r="V363" s="438"/>
      <c r="W363" s="438"/>
      <c r="X363" s="438"/>
      <c r="Y363" s="438"/>
      <c r="Z363" s="438"/>
      <c r="AA363" s="438"/>
      <c r="AB363" s="438"/>
      <c r="AC363" s="438"/>
      <c r="AD363" s="438"/>
      <c r="AE363" s="154"/>
      <c r="AF363" s="154"/>
      <c r="AG363" s="154"/>
      <c r="AH363" s="154"/>
      <c r="AI363" s="154"/>
      <c r="AJ363" s="108"/>
      <c r="AK363" s="154"/>
      <c r="AL363" s="108"/>
      <c r="AM363" s="108"/>
      <c r="AN363" s="108"/>
      <c r="AO363" s="108"/>
      <c r="AP363" s="108"/>
      <c r="AQ363" s="108"/>
      <c r="AR363" s="108"/>
      <c r="AS363" s="108"/>
      <c r="AT363" s="108"/>
      <c r="AU363" s="108"/>
      <c r="AV363" s="108"/>
      <c r="AW363" s="108"/>
      <c r="AX363" s="108"/>
      <c r="AY363" s="108"/>
      <c r="AZ363" s="108"/>
      <c r="BA363" s="108"/>
      <c r="BB363" s="108"/>
      <c r="BC363" s="108"/>
      <c r="BD363" s="108"/>
      <c r="BE363" s="108"/>
      <c r="BF363" s="108"/>
      <c r="BG363" s="108"/>
      <c r="BH363" s="108"/>
      <c r="BI363" s="108"/>
      <c r="BJ363" s="108"/>
      <c r="BK363" s="108"/>
      <c r="BL363" s="108"/>
      <c r="BM363" s="108"/>
      <c r="BN363" s="108"/>
      <c r="BO363" s="108"/>
      <c r="BP363" s="108"/>
      <c r="BQ363" s="108"/>
      <c r="BR363" s="108"/>
      <c r="BS363" s="108"/>
      <c r="BT363" s="108"/>
      <c r="BU363" s="108"/>
      <c r="BV363" s="108"/>
      <c r="BW363" s="108"/>
      <c r="BX363" s="108"/>
      <c r="BY363" s="108"/>
      <c r="BZ363" s="108"/>
      <c r="CA363" s="108"/>
      <c r="CB363" s="108"/>
      <c r="CC363" s="108"/>
      <c r="CD363" s="108"/>
      <c r="CE363" s="108"/>
      <c r="CF363" s="108"/>
      <c r="CG363" s="108"/>
      <c r="CH363" s="108"/>
      <c r="CI363" s="108"/>
      <c r="CJ363" s="108"/>
      <c r="CK363" s="108"/>
      <c r="CL363" s="108"/>
      <c r="CM363" s="108"/>
      <c r="CN363" s="108"/>
      <c r="CO363" s="108"/>
      <c r="CP363" s="108"/>
      <c r="CQ363" s="108"/>
      <c r="CR363" s="108"/>
      <c r="CS363" s="108"/>
      <c r="CT363" s="108"/>
      <c r="CU363" s="108"/>
      <c r="CV363" s="108"/>
      <c r="CW363" s="108"/>
      <c r="CX363" s="108"/>
      <c r="CY363" s="108"/>
      <c r="CZ363" s="108"/>
      <c r="DA363" s="108"/>
      <c r="DB363" s="108"/>
      <c r="DC363" s="108"/>
      <c r="DD363" s="108"/>
      <c r="DE363" s="108"/>
      <c r="DF363" s="108"/>
      <c r="DG363" s="108"/>
      <c r="DH363" s="108"/>
      <c r="DI363" s="108"/>
      <c r="DJ363" s="108"/>
      <c r="DK363" s="108"/>
      <c r="DL363" s="108"/>
      <c r="DM363" s="108"/>
      <c r="DN363" s="108"/>
      <c r="DO363" s="108"/>
      <c r="DP363" s="108"/>
      <c r="DQ363" s="108"/>
      <c r="DR363" s="108"/>
      <c r="DS363" s="108"/>
      <c r="DT363" s="108"/>
      <c r="DU363" s="108"/>
      <c r="DV363" s="108"/>
      <c r="DW363" s="108"/>
      <c r="DX363" s="108"/>
      <c r="DY363" s="108"/>
      <c r="DZ363" s="108"/>
      <c r="EA363" s="108"/>
      <c r="EB363" s="108"/>
      <c r="EC363" s="108"/>
      <c r="ED363" s="108"/>
      <c r="EE363" s="108"/>
      <c r="EF363" s="108"/>
      <c r="EG363" s="108"/>
      <c r="EH363" s="108"/>
      <c r="EI363" s="108"/>
      <c r="EJ363" s="108"/>
      <c r="EK363" s="108"/>
      <c r="EL363" s="108"/>
      <c r="EM363" s="108"/>
      <c r="EN363" s="108"/>
      <c r="EO363" s="108"/>
      <c r="EP363" s="108"/>
      <c r="EQ363" s="108"/>
      <c r="ER363" s="108"/>
      <c r="ES363" s="108"/>
      <c r="ET363" s="108"/>
      <c r="EU363" s="108"/>
      <c r="EV363" s="108"/>
      <c r="EW363" s="108"/>
      <c r="EX363" s="108"/>
      <c r="EY363" s="108"/>
      <c r="EZ363" s="108"/>
      <c r="FA363" s="108"/>
      <c r="FB363" s="108"/>
      <c r="FC363" s="108"/>
      <c r="FD363" s="108"/>
      <c r="FE363" s="108"/>
      <c r="FF363" s="108"/>
      <c r="FG363" s="108"/>
      <c r="FH363" s="108"/>
      <c r="FI363" s="108"/>
      <c r="FJ363" s="108"/>
      <c r="FK363" s="108"/>
      <c r="FL363" s="108"/>
      <c r="FM363" s="108"/>
      <c r="FN363" s="108"/>
      <c r="FO363" s="108"/>
      <c r="FP363" s="108"/>
      <c r="FQ363" s="108"/>
      <c r="FR363" s="108"/>
      <c r="FS363" s="108"/>
      <c r="FT363" s="108"/>
      <c r="FU363" s="108"/>
      <c r="FV363" s="108"/>
      <c r="FW363" s="108"/>
      <c r="FX363" s="108"/>
      <c r="FY363" s="108"/>
      <c r="FZ363" s="108"/>
      <c r="GA363" s="108"/>
      <c r="GB363" s="108"/>
      <c r="GC363" s="108"/>
      <c r="GD363" s="108"/>
      <c r="GE363" s="108"/>
      <c r="GF363" s="108"/>
      <c r="GG363" s="108"/>
      <c r="GH363" s="108"/>
      <c r="GI363" s="108"/>
      <c r="GJ363" s="108"/>
      <c r="GK363" s="108"/>
      <c r="GL363" s="108"/>
      <c r="GM363" s="108"/>
      <c r="GN363" s="108"/>
      <c r="GO363" s="108"/>
      <c r="GP363" s="108"/>
      <c r="GQ363" s="108"/>
      <c r="GR363" s="108"/>
      <c r="GS363" s="108"/>
      <c r="GT363" s="108"/>
      <c r="GU363" s="108"/>
      <c r="GV363" s="108"/>
      <c r="GW363" s="108"/>
      <c r="GX363" s="108"/>
      <c r="GY363" s="108"/>
      <c r="GZ363" s="108"/>
      <c r="HA363" s="108"/>
      <c r="HB363" s="108"/>
      <c r="HC363" s="108"/>
      <c r="HD363" s="108"/>
      <c r="HE363" s="108"/>
      <c r="HF363" s="108"/>
      <c r="HG363" s="108"/>
      <c r="HH363" s="108"/>
      <c r="HI363" s="108"/>
      <c r="HJ363" s="108"/>
      <c r="HK363" s="108"/>
      <c r="HL363" s="108"/>
      <c r="HM363" s="108"/>
      <c r="HN363" s="108"/>
      <c r="HO363" s="108"/>
      <c r="HP363" s="108"/>
      <c r="HQ363" s="108"/>
      <c r="HR363" s="108"/>
      <c r="HS363" s="108"/>
      <c r="HT363" s="108"/>
      <c r="HU363" s="108"/>
      <c r="HV363" s="108"/>
      <c r="HW363" s="108"/>
      <c r="HX363" s="108"/>
      <c r="HY363" s="108"/>
      <c r="HZ363" s="108"/>
      <c r="IA363" s="108"/>
      <c r="IB363" s="108"/>
      <c r="IC363" s="108"/>
      <c r="ID363" s="108"/>
      <c r="IE363" s="108"/>
      <c r="IF363" s="108"/>
      <c r="IG363" s="108"/>
      <c r="IH363" s="108"/>
      <c r="II363" s="108"/>
      <c r="IJ363" s="108"/>
      <c r="IK363" s="108"/>
      <c r="IL363" s="108"/>
      <c r="IM363" s="108"/>
      <c r="IN363" s="108"/>
      <c r="IO363" s="108"/>
      <c r="IP363" s="108"/>
      <c r="IQ363" s="108"/>
      <c r="IR363" s="108"/>
      <c r="IS363" s="108"/>
      <c r="IT363" s="108"/>
      <c r="IU363" s="108"/>
      <c r="IV363" s="108"/>
      <c r="IW363" s="108"/>
      <c r="IX363" s="108"/>
      <c r="IY363" s="108"/>
      <c r="IZ363" s="108"/>
      <c r="JA363" s="108"/>
      <c r="JB363" s="108"/>
      <c r="JC363" s="108"/>
      <c r="JD363" s="108"/>
      <c r="JE363" s="108"/>
      <c r="JF363" s="108"/>
      <c r="JG363" s="108"/>
      <c r="JH363" s="108"/>
      <c r="JI363" s="108"/>
      <c r="JJ363" s="108"/>
      <c r="JK363" s="108"/>
      <c r="JL363" s="108"/>
      <c r="JM363" s="108"/>
      <c r="JN363" s="108"/>
      <c r="JO363" s="108"/>
      <c r="JP363" s="108"/>
      <c r="JQ363" s="108"/>
      <c r="JR363" s="108"/>
      <c r="JS363" s="108"/>
      <c r="JT363" s="108"/>
      <c r="JU363" s="108"/>
      <c r="JV363" s="108"/>
      <c r="JW363" s="108"/>
      <c r="JX363" s="108"/>
      <c r="JY363" s="108"/>
      <c r="JZ363" s="108"/>
      <c r="KA363" s="108"/>
      <c r="KB363" s="108"/>
      <c r="KC363" s="108"/>
      <c r="KD363" s="108"/>
      <c r="KE363" s="108"/>
      <c r="KF363" s="108"/>
      <c r="KG363" s="108"/>
      <c r="KH363" s="108"/>
      <c r="KI363" s="108"/>
      <c r="KJ363" s="108"/>
      <c r="KK363" s="108"/>
      <c r="KL363" s="108"/>
      <c r="KM363" s="108"/>
      <c r="KN363" s="108"/>
      <c r="KO363" s="108"/>
      <c r="KP363" s="108"/>
      <c r="KQ363" s="108"/>
      <c r="KR363" s="108"/>
      <c r="KS363" s="108"/>
      <c r="KT363" s="108"/>
      <c r="KU363" s="108"/>
      <c r="KV363" s="108"/>
      <c r="KW363" s="108"/>
      <c r="KX363" s="108"/>
      <c r="KY363" s="108"/>
      <c r="KZ363" s="108"/>
      <c r="LA363" s="108"/>
      <c r="LB363" s="108"/>
      <c r="LC363" s="108"/>
      <c r="LD363" s="108"/>
      <c r="LE363" s="108"/>
      <c r="LF363" s="108"/>
      <c r="LG363" s="108"/>
      <c r="LH363" s="108"/>
      <c r="LI363" s="108"/>
      <c r="LJ363" s="108"/>
      <c r="LK363" s="108"/>
      <c r="LL363" s="108"/>
      <c r="LM363" s="108"/>
      <c r="LN363" s="108"/>
      <c r="LO363" s="108"/>
      <c r="LP363" s="108"/>
      <c r="LQ363" s="108"/>
      <c r="LR363" s="108"/>
      <c r="LS363" s="108"/>
      <c r="LT363" s="108"/>
      <c r="LU363" s="108"/>
      <c r="LV363" s="108"/>
      <c r="LW363" s="108"/>
      <c r="LX363" s="108"/>
      <c r="LY363" s="108"/>
      <c r="LZ363" s="108"/>
      <c r="MA363" s="108"/>
      <c r="MB363" s="108"/>
      <c r="MC363" s="108"/>
      <c r="MD363" s="108"/>
      <c r="ME363" s="108"/>
    </row>
    <row r="364" spans="1:343">
      <c r="A364" s="3"/>
      <c r="B364" s="438"/>
      <c r="C364" s="438"/>
      <c r="D364" s="438"/>
      <c r="E364" s="438"/>
      <c r="F364" s="438"/>
      <c r="G364" s="438"/>
      <c r="H364" s="438"/>
      <c r="I364" s="438"/>
      <c r="J364" s="438"/>
      <c r="K364" s="438"/>
      <c r="L364" s="438"/>
      <c r="M364" s="438"/>
      <c r="N364" s="438"/>
      <c r="O364" s="438"/>
      <c r="P364" s="438"/>
      <c r="Q364" s="438"/>
      <c r="R364" s="438"/>
      <c r="S364" s="438"/>
      <c r="T364" s="438"/>
      <c r="U364" s="438"/>
      <c r="V364" s="438"/>
      <c r="W364" s="438"/>
      <c r="X364" s="438"/>
      <c r="Y364" s="438"/>
      <c r="Z364" s="438"/>
      <c r="AA364" s="438"/>
      <c r="AB364" s="438"/>
      <c r="AC364" s="438"/>
      <c r="AD364" s="438"/>
      <c r="AE364" s="154"/>
      <c r="AF364" s="154"/>
      <c r="AG364" s="154"/>
      <c r="AH364" s="154"/>
      <c r="AI364" s="154"/>
      <c r="AJ364" s="108"/>
      <c r="AK364" s="154"/>
      <c r="AL364" s="108"/>
      <c r="AM364" s="108"/>
      <c r="AN364" s="108"/>
      <c r="AO364" s="108"/>
      <c r="AP364" s="108"/>
      <c r="AQ364" s="108"/>
      <c r="AR364" s="108"/>
      <c r="AS364" s="108"/>
      <c r="AT364" s="108"/>
      <c r="AU364" s="108"/>
      <c r="AV364" s="108"/>
      <c r="AW364" s="108"/>
      <c r="AX364" s="108"/>
      <c r="AY364" s="108"/>
      <c r="AZ364" s="108"/>
      <c r="BA364" s="108"/>
      <c r="BB364" s="108"/>
      <c r="BC364" s="108"/>
      <c r="BD364" s="108"/>
      <c r="BE364" s="108"/>
      <c r="BF364" s="108"/>
      <c r="BG364" s="108"/>
      <c r="BH364" s="108"/>
      <c r="BI364" s="108"/>
      <c r="BJ364" s="108"/>
      <c r="BK364" s="108"/>
      <c r="BL364" s="108"/>
      <c r="BM364" s="108"/>
      <c r="BN364" s="108"/>
      <c r="BO364" s="108"/>
      <c r="BP364" s="108"/>
      <c r="BQ364" s="108"/>
      <c r="BR364" s="108"/>
      <c r="BS364" s="108"/>
      <c r="BT364" s="108"/>
      <c r="BU364" s="108"/>
      <c r="BV364" s="108"/>
      <c r="BW364" s="108"/>
      <c r="BX364" s="108"/>
      <c r="BY364" s="108"/>
      <c r="BZ364" s="108"/>
      <c r="CA364" s="108"/>
      <c r="CB364" s="108"/>
      <c r="CC364" s="108"/>
      <c r="CD364" s="108"/>
      <c r="CE364" s="108"/>
      <c r="CF364" s="108"/>
      <c r="CG364" s="108"/>
      <c r="CH364" s="108"/>
      <c r="CI364" s="108"/>
      <c r="CJ364" s="108"/>
      <c r="CK364" s="108"/>
      <c r="CL364" s="108"/>
      <c r="CM364" s="108"/>
      <c r="CN364" s="108"/>
      <c r="CO364" s="108"/>
      <c r="CP364" s="108"/>
      <c r="CQ364" s="108"/>
      <c r="CR364" s="108"/>
      <c r="CS364" s="108"/>
      <c r="CT364" s="108"/>
      <c r="CU364" s="108"/>
      <c r="CV364" s="108"/>
      <c r="CW364" s="108"/>
      <c r="CX364" s="108"/>
      <c r="CY364" s="108"/>
      <c r="CZ364" s="108"/>
      <c r="DA364" s="108"/>
      <c r="DB364" s="108"/>
      <c r="DC364" s="108"/>
      <c r="DD364" s="108"/>
      <c r="DE364" s="108"/>
      <c r="DF364" s="108"/>
      <c r="DG364" s="108"/>
      <c r="DH364" s="108"/>
      <c r="DI364" s="108"/>
      <c r="DJ364" s="108"/>
      <c r="DK364" s="108"/>
      <c r="DL364" s="108"/>
      <c r="DM364" s="108"/>
      <c r="DN364" s="108"/>
      <c r="DO364" s="108"/>
      <c r="DP364" s="108"/>
      <c r="DQ364" s="108"/>
      <c r="DR364" s="108"/>
      <c r="DS364" s="108"/>
      <c r="DT364" s="108"/>
      <c r="DU364" s="108"/>
      <c r="DV364" s="108"/>
      <c r="DW364" s="108"/>
      <c r="DX364" s="108"/>
      <c r="DY364" s="108"/>
      <c r="DZ364" s="108"/>
      <c r="EA364" s="108"/>
      <c r="EB364" s="108"/>
      <c r="EC364" s="108"/>
      <c r="ED364" s="108"/>
      <c r="EE364" s="108"/>
      <c r="EF364" s="108"/>
      <c r="EG364" s="108"/>
      <c r="EH364" s="108"/>
      <c r="EI364" s="108"/>
      <c r="EJ364" s="108"/>
      <c r="EK364" s="108"/>
      <c r="EL364" s="108"/>
      <c r="EM364" s="108"/>
      <c r="EN364" s="108"/>
      <c r="EO364" s="108"/>
      <c r="EP364" s="108"/>
      <c r="EQ364" s="108"/>
      <c r="ER364" s="108"/>
      <c r="ES364" s="108"/>
      <c r="ET364" s="108"/>
      <c r="EU364" s="108"/>
      <c r="EV364" s="108"/>
      <c r="EW364" s="108"/>
      <c r="EX364" s="108"/>
      <c r="EY364" s="108"/>
      <c r="EZ364" s="108"/>
      <c r="FA364" s="108"/>
      <c r="FB364" s="108"/>
      <c r="FC364" s="108"/>
      <c r="FD364" s="108"/>
      <c r="FE364" s="108"/>
      <c r="FF364" s="108"/>
      <c r="FG364" s="108"/>
      <c r="FH364" s="108"/>
      <c r="FI364" s="108"/>
      <c r="FJ364" s="108"/>
      <c r="FK364" s="108"/>
      <c r="FL364" s="108"/>
      <c r="FM364" s="108"/>
      <c r="FN364" s="108"/>
      <c r="FO364" s="108"/>
      <c r="FP364" s="108"/>
      <c r="FQ364" s="108"/>
      <c r="FR364" s="108"/>
      <c r="FS364" s="108"/>
      <c r="FT364" s="108"/>
      <c r="FU364" s="108"/>
      <c r="FV364" s="108"/>
      <c r="FW364" s="108"/>
      <c r="FX364" s="108"/>
      <c r="FY364" s="108"/>
      <c r="FZ364" s="108"/>
      <c r="GA364" s="108"/>
      <c r="GB364" s="108"/>
      <c r="GC364" s="108"/>
      <c r="GD364" s="108"/>
      <c r="GE364" s="108"/>
      <c r="GF364" s="108"/>
      <c r="GG364" s="108"/>
      <c r="GH364" s="108"/>
      <c r="GI364" s="108"/>
      <c r="GJ364" s="108"/>
      <c r="GK364" s="108"/>
      <c r="GL364" s="108"/>
      <c r="GM364" s="108"/>
      <c r="GN364" s="108"/>
      <c r="GO364" s="108"/>
      <c r="GP364" s="108"/>
      <c r="GQ364" s="108"/>
      <c r="GR364" s="108"/>
      <c r="GS364" s="108"/>
      <c r="GT364" s="108"/>
      <c r="GU364" s="108"/>
      <c r="GV364" s="108"/>
      <c r="GW364" s="108"/>
      <c r="GX364" s="108"/>
      <c r="GY364" s="108"/>
      <c r="GZ364" s="108"/>
      <c r="HA364" s="108"/>
      <c r="HB364" s="108"/>
      <c r="HC364" s="108"/>
      <c r="HD364" s="108"/>
      <c r="HE364" s="108"/>
      <c r="HF364" s="108"/>
      <c r="HG364" s="108"/>
      <c r="HH364" s="108"/>
      <c r="HI364" s="108"/>
      <c r="HJ364" s="108"/>
      <c r="HK364" s="108"/>
      <c r="HL364" s="108"/>
      <c r="HM364" s="108"/>
      <c r="HN364" s="108"/>
      <c r="HO364" s="108"/>
      <c r="HP364" s="108"/>
      <c r="HQ364" s="108"/>
      <c r="HR364" s="108"/>
      <c r="HS364" s="108"/>
      <c r="HT364" s="108"/>
      <c r="HU364" s="108"/>
      <c r="HV364" s="108"/>
      <c r="HW364" s="108"/>
      <c r="HX364" s="108"/>
      <c r="HY364" s="108"/>
      <c r="HZ364" s="108"/>
      <c r="IA364" s="108"/>
      <c r="IB364" s="108"/>
      <c r="IC364" s="108"/>
      <c r="ID364" s="108"/>
      <c r="IE364" s="108"/>
      <c r="IF364" s="108"/>
      <c r="IG364" s="108"/>
      <c r="IH364" s="108"/>
      <c r="II364" s="108"/>
      <c r="IJ364" s="108"/>
      <c r="IK364" s="108"/>
      <c r="IL364" s="108"/>
      <c r="IM364" s="108"/>
      <c r="IN364" s="108"/>
      <c r="IO364" s="108"/>
      <c r="IP364" s="108"/>
      <c r="IQ364" s="108"/>
      <c r="IR364" s="108"/>
      <c r="IS364" s="108"/>
      <c r="IT364" s="108"/>
      <c r="IU364" s="108"/>
      <c r="IV364" s="108"/>
      <c r="IW364" s="108"/>
      <c r="IX364" s="108"/>
      <c r="IY364" s="108"/>
      <c r="IZ364" s="108"/>
      <c r="JA364" s="108"/>
      <c r="JB364" s="108"/>
      <c r="JC364" s="108"/>
      <c r="JD364" s="108"/>
      <c r="JE364" s="108"/>
      <c r="JF364" s="108"/>
      <c r="JG364" s="108"/>
      <c r="JH364" s="108"/>
      <c r="JI364" s="108"/>
      <c r="JJ364" s="108"/>
      <c r="JK364" s="108"/>
      <c r="JL364" s="108"/>
      <c r="JM364" s="108"/>
      <c r="JN364" s="108"/>
      <c r="JO364" s="108"/>
      <c r="JP364" s="108"/>
      <c r="JQ364" s="108"/>
      <c r="JR364" s="108"/>
      <c r="JS364" s="108"/>
      <c r="JT364" s="108"/>
      <c r="JU364" s="108"/>
      <c r="JV364" s="108"/>
      <c r="JW364" s="108"/>
      <c r="JX364" s="108"/>
      <c r="JY364" s="108"/>
      <c r="JZ364" s="108"/>
      <c r="KA364" s="108"/>
      <c r="KB364" s="108"/>
      <c r="KC364" s="108"/>
      <c r="KD364" s="108"/>
      <c r="KE364" s="108"/>
      <c r="KF364" s="108"/>
      <c r="KG364" s="108"/>
      <c r="KH364" s="108"/>
      <c r="KI364" s="108"/>
      <c r="KJ364" s="108"/>
      <c r="KK364" s="108"/>
      <c r="KL364" s="108"/>
      <c r="KM364" s="108"/>
      <c r="KN364" s="108"/>
      <c r="KO364" s="108"/>
      <c r="KP364" s="108"/>
      <c r="KQ364" s="108"/>
      <c r="KR364" s="108"/>
      <c r="KS364" s="108"/>
      <c r="KT364" s="108"/>
      <c r="KU364" s="108"/>
      <c r="KV364" s="108"/>
      <c r="KW364" s="108"/>
      <c r="KX364" s="108"/>
      <c r="KY364" s="108"/>
      <c r="KZ364" s="108"/>
      <c r="LA364" s="108"/>
      <c r="LB364" s="108"/>
      <c r="LC364" s="108"/>
      <c r="LD364" s="108"/>
      <c r="LE364" s="108"/>
      <c r="LF364" s="108"/>
      <c r="LG364" s="108"/>
      <c r="LH364" s="108"/>
      <c r="LI364" s="108"/>
      <c r="LJ364" s="108"/>
      <c r="LK364" s="108"/>
      <c r="LL364" s="108"/>
      <c r="LM364" s="108"/>
      <c r="LN364" s="108"/>
      <c r="LO364" s="108"/>
      <c r="LP364" s="108"/>
      <c r="LQ364" s="108"/>
      <c r="LR364" s="108"/>
      <c r="LS364" s="108"/>
      <c r="LT364" s="108"/>
      <c r="LU364" s="108"/>
      <c r="LV364" s="108"/>
      <c r="LW364" s="108"/>
      <c r="LX364" s="108"/>
      <c r="LY364" s="108"/>
      <c r="LZ364" s="108"/>
      <c r="MA364" s="108"/>
      <c r="MB364" s="108"/>
      <c r="MC364" s="108"/>
      <c r="MD364" s="108"/>
      <c r="ME364" s="108"/>
    </row>
    <row r="365" spans="1:343">
      <c r="A365" s="3"/>
      <c r="B365" s="438"/>
      <c r="C365" s="438"/>
      <c r="D365" s="438"/>
      <c r="E365" s="438"/>
      <c r="F365" s="438"/>
      <c r="G365" s="438"/>
      <c r="H365" s="438"/>
      <c r="I365" s="438"/>
      <c r="J365" s="438"/>
      <c r="K365" s="438"/>
      <c r="L365" s="438"/>
      <c r="M365" s="438"/>
      <c r="N365" s="438"/>
      <c r="O365" s="438"/>
      <c r="P365" s="438"/>
      <c r="Q365" s="438"/>
      <c r="R365" s="438"/>
      <c r="S365" s="438"/>
      <c r="T365" s="438"/>
      <c r="U365" s="438"/>
      <c r="V365" s="438"/>
      <c r="W365" s="438"/>
      <c r="X365" s="438"/>
      <c r="Y365" s="438"/>
      <c r="Z365" s="438"/>
      <c r="AA365" s="438"/>
      <c r="AB365" s="438"/>
      <c r="AC365" s="438"/>
      <c r="AD365" s="438"/>
      <c r="AE365" s="154"/>
      <c r="AF365" s="154"/>
      <c r="AG365" s="154"/>
      <c r="AH365" s="154"/>
      <c r="AI365" s="154"/>
      <c r="AJ365" s="108"/>
      <c r="AK365" s="154"/>
      <c r="AL365" s="108"/>
      <c r="AM365" s="108"/>
      <c r="AN365" s="108"/>
      <c r="AO365" s="108"/>
      <c r="AP365" s="108"/>
      <c r="AQ365" s="108"/>
      <c r="AR365" s="108"/>
      <c r="AS365" s="108"/>
      <c r="AT365" s="108"/>
      <c r="AU365" s="108"/>
      <c r="AV365" s="108"/>
      <c r="AW365" s="108"/>
      <c r="AX365" s="108"/>
      <c r="AY365" s="108"/>
      <c r="AZ365" s="108"/>
      <c r="BA365" s="108"/>
      <c r="BB365" s="108"/>
      <c r="BC365" s="108"/>
      <c r="BD365" s="108"/>
      <c r="BE365" s="108"/>
      <c r="BF365" s="108"/>
      <c r="BG365" s="108"/>
      <c r="BH365" s="108"/>
      <c r="BI365" s="108"/>
      <c r="BJ365" s="108"/>
      <c r="BK365" s="108"/>
      <c r="BL365" s="108"/>
      <c r="BM365" s="108"/>
      <c r="BN365" s="108"/>
      <c r="BO365" s="108"/>
      <c r="BP365" s="108"/>
      <c r="BQ365" s="108"/>
      <c r="BR365" s="108"/>
      <c r="BS365" s="108"/>
      <c r="BT365" s="108"/>
      <c r="BU365" s="108"/>
      <c r="BV365" s="108"/>
      <c r="BW365" s="108"/>
      <c r="BX365" s="108"/>
      <c r="BY365" s="108"/>
      <c r="BZ365" s="108"/>
      <c r="CA365" s="108"/>
      <c r="CB365" s="108"/>
      <c r="CC365" s="108"/>
      <c r="CD365" s="108"/>
      <c r="CE365" s="108"/>
      <c r="CF365" s="108"/>
      <c r="CG365" s="108"/>
      <c r="CH365" s="108"/>
      <c r="CI365" s="108"/>
      <c r="CJ365" s="108"/>
      <c r="CK365" s="108"/>
      <c r="CL365" s="108"/>
      <c r="CM365" s="108"/>
      <c r="CN365" s="108"/>
      <c r="CO365" s="108"/>
      <c r="CP365" s="108"/>
      <c r="CQ365" s="108"/>
      <c r="CR365" s="108"/>
      <c r="CS365" s="108"/>
      <c r="CT365" s="108"/>
      <c r="CU365" s="108"/>
      <c r="CV365" s="108"/>
      <c r="CW365" s="108"/>
      <c r="CX365" s="108"/>
      <c r="CY365" s="108"/>
      <c r="CZ365" s="108"/>
      <c r="DA365" s="108"/>
      <c r="DB365" s="108"/>
      <c r="DC365" s="108"/>
      <c r="DD365" s="108"/>
      <c r="DE365" s="108"/>
      <c r="DF365" s="108"/>
      <c r="DG365" s="108"/>
      <c r="DH365" s="108"/>
      <c r="DI365" s="108"/>
      <c r="DJ365" s="108"/>
      <c r="DK365" s="108"/>
      <c r="DL365" s="108"/>
      <c r="DM365" s="108"/>
      <c r="DN365" s="108"/>
      <c r="DO365" s="108"/>
      <c r="DP365" s="108"/>
      <c r="DQ365" s="108"/>
      <c r="DR365" s="108"/>
      <c r="DS365" s="108"/>
      <c r="DT365" s="108"/>
      <c r="DU365" s="108"/>
      <c r="DV365" s="108"/>
      <c r="DW365" s="108"/>
      <c r="DX365" s="108"/>
      <c r="DY365" s="108"/>
      <c r="DZ365" s="108"/>
      <c r="EA365" s="108"/>
      <c r="EB365" s="108"/>
      <c r="EC365" s="108"/>
      <c r="ED365" s="108"/>
      <c r="EE365" s="108"/>
      <c r="EF365" s="108"/>
      <c r="EG365" s="108"/>
      <c r="EH365" s="108"/>
      <c r="EI365" s="108"/>
      <c r="EJ365" s="108"/>
      <c r="EK365" s="108"/>
      <c r="EL365" s="108"/>
      <c r="EM365" s="108"/>
      <c r="EN365" s="108"/>
      <c r="EO365" s="108"/>
      <c r="EP365" s="108"/>
      <c r="EQ365" s="108"/>
      <c r="ER365" s="108"/>
      <c r="ES365" s="108"/>
      <c r="ET365" s="108"/>
      <c r="EU365" s="108"/>
      <c r="EV365" s="108"/>
      <c r="EW365" s="108"/>
      <c r="EX365" s="108"/>
      <c r="EY365" s="108"/>
      <c r="EZ365" s="108"/>
      <c r="FA365" s="108"/>
      <c r="FB365" s="108"/>
      <c r="FC365" s="108"/>
      <c r="FD365" s="108"/>
      <c r="FE365" s="108"/>
      <c r="FF365" s="108"/>
      <c r="FG365" s="108"/>
      <c r="FH365" s="108"/>
      <c r="FI365" s="108"/>
      <c r="FJ365" s="108"/>
      <c r="FK365" s="108"/>
      <c r="FL365" s="108"/>
      <c r="FM365" s="108"/>
      <c r="FN365" s="108"/>
      <c r="FO365" s="108"/>
      <c r="FP365" s="108"/>
      <c r="FQ365" s="108"/>
      <c r="FR365" s="108"/>
      <c r="FS365" s="108"/>
      <c r="FT365" s="108"/>
      <c r="FU365" s="108"/>
      <c r="FV365" s="108"/>
      <c r="FW365" s="108"/>
      <c r="FX365" s="108"/>
      <c r="FY365" s="108"/>
      <c r="FZ365" s="108"/>
      <c r="GA365" s="108"/>
      <c r="GB365" s="108"/>
      <c r="GC365" s="108"/>
      <c r="GD365" s="108"/>
      <c r="GE365" s="108"/>
      <c r="GF365" s="108"/>
      <c r="GG365" s="108"/>
      <c r="GH365" s="108"/>
      <c r="GI365" s="108"/>
      <c r="GJ365" s="108"/>
      <c r="GK365" s="108"/>
      <c r="GL365" s="108"/>
      <c r="GM365" s="108"/>
      <c r="GN365" s="108"/>
      <c r="GO365" s="108"/>
      <c r="GP365" s="108"/>
      <c r="GQ365" s="108"/>
      <c r="GR365" s="108"/>
      <c r="GS365" s="108"/>
      <c r="GT365" s="108"/>
      <c r="GU365" s="108"/>
      <c r="GV365" s="108"/>
      <c r="GW365" s="108"/>
      <c r="GX365" s="108"/>
      <c r="GY365" s="108"/>
      <c r="GZ365" s="108"/>
      <c r="HA365" s="108"/>
      <c r="HB365" s="108"/>
      <c r="HC365" s="108"/>
      <c r="HD365" s="108"/>
      <c r="HE365" s="108"/>
      <c r="HF365" s="108"/>
      <c r="HG365" s="108"/>
      <c r="HH365" s="108"/>
      <c r="HI365" s="108"/>
      <c r="HJ365" s="108"/>
      <c r="HK365" s="108"/>
      <c r="HL365" s="108"/>
      <c r="HM365" s="108"/>
      <c r="HN365" s="108"/>
      <c r="HO365" s="108"/>
      <c r="HP365" s="108"/>
      <c r="HQ365" s="108"/>
      <c r="HR365" s="108"/>
      <c r="HS365" s="108"/>
      <c r="HT365" s="108"/>
      <c r="HU365" s="108"/>
      <c r="HV365" s="108"/>
      <c r="HW365" s="108"/>
      <c r="HX365" s="108"/>
      <c r="HY365" s="108"/>
      <c r="HZ365" s="108"/>
      <c r="IA365" s="108"/>
      <c r="IB365" s="108"/>
      <c r="IC365" s="108"/>
      <c r="ID365" s="108"/>
      <c r="IE365" s="108"/>
      <c r="IF365" s="108"/>
      <c r="IG365" s="108"/>
      <c r="IH365" s="108"/>
      <c r="II365" s="108"/>
      <c r="IJ365" s="108"/>
      <c r="IK365" s="108"/>
      <c r="IL365" s="108"/>
      <c r="IM365" s="108"/>
      <c r="IN365" s="108"/>
      <c r="IO365" s="108"/>
      <c r="IP365" s="108"/>
      <c r="IQ365" s="108"/>
      <c r="IR365" s="108"/>
      <c r="IS365" s="108"/>
      <c r="IT365" s="108"/>
      <c r="IU365" s="108"/>
      <c r="IV365" s="108"/>
      <c r="IW365" s="108"/>
      <c r="IX365" s="108"/>
      <c r="IY365" s="108"/>
      <c r="IZ365" s="108"/>
      <c r="JA365" s="108"/>
      <c r="JB365" s="108"/>
      <c r="JC365" s="108"/>
      <c r="JD365" s="108"/>
      <c r="JE365" s="108"/>
      <c r="JF365" s="108"/>
      <c r="JG365" s="108"/>
      <c r="JH365" s="108"/>
      <c r="JI365" s="108"/>
      <c r="JJ365" s="108"/>
      <c r="JK365" s="108"/>
      <c r="JL365" s="108"/>
      <c r="JM365" s="108"/>
      <c r="JN365" s="108"/>
      <c r="JO365" s="108"/>
      <c r="JP365" s="108"/>
      <c r="JQ365" s="108"/>
      <c r="JR365" s="108"/>
      <c r="JS365" s="108"/>
      <c r="JT365" s="108"/>
      <c r="JU365" s="108"/>
      <c r="JV365" s="108"/>
      <c r="JW365" s="108"/>
      <c r="JX365" s="108"/>
      <c r="JY365" s="108"/>
      <c r="JZ365" s="108"/>
      <c r="KA365" s="108"/>
      <c r="KB365" s="108"/>
      <c r="KC365" s="108"/>
      <c r="KD365" s="108"/>
      <c r="KE365" s="108"/>
      <c r="KF365" s="108"/>
      <c r="KG365" s="108"/>
      <c r="KH365" s="108"/>
      <c r="KI365" s="108"/>
      <c r="KJ365" s="108"/>
      <c r="KK365" s="108"/>
      <c r="KL365" s="108"/>
      <c r="KM365" s="108"/>
      <c r="KN365" s="108"/>
      <c r="KO365" s="108"/>
      <c r="KP365" s="108"/>
      <c r="KQ365" s="108"/>
      <c r="KR365" s="108"/>
      <c r="KS365" s="108"/>
      <c r="KT365" s="108"/>
      <c r="KU365" s="108"/>
      <c r="KV365" s="108"/>
      <c r="KW365" s="108"/>
      <c r="KX365" s="108"/>
      <c r="KY365" s="108"/>
      <c r="KZ365" s="108"/>
      <c r="LA365" s="108"/>
      <c r="LB365" s="108"/>
      <c r="LC365" s="108"/>
      <c r="LD365" s="108"/>
      <c r="LE365" s="108"/>
      <c r="LF365" s="108"/>
      <c r="LG365" s="108"/>
      <c r="LH365" s="108"/>
      <c r="LI365" s="108"/>
      <c r="LJ365" s="108"/>
      <c r="LK365" s="108"/>
      <c r="LL365" s="108"/>
      <c r="LM365" s="108"/>
      <c r="LN365" s="108"/>
      <c r="LO365" s="108"/>
      <c r="LP365" s="108"/>
      <c r="LQ365" s="108"/>
      <c r="LR365" s="108"/>
      <c r="LS365" s="108"/>
      <c r="LT365" s="108"/>
      <c r="LU365" s="108"/>
      <c r="LV365" s="108"/>
      <c r="LW365" s="108"/>
      <c r="LX365" s="108"/>
      <c r="LY365" s="108"/>
      <c r="LZ365" s="108"/>
      <c r="MA365" s="108"/>
      <c r="MB365" s="108"/>
      <c r="MC365" s="108"/>
      <c r="MD365" s="108"/>
      <c r="ME365" s="108"/>
    </row>
    <row r="366" spans="1:343">
      <c r="A366" s="3"/>
      <c r="B366" s="438"/>
      <c r="C366" s="438"/>
      <c r="D366" s="438"/>
      <c r="E366" s="438"/>
      <c r="F366" s="438"/>
      <c r="G366" s="438"/>
      <c r="H366" s="438"/>
      <c r="I366" s="438"/>
      <c r="J366" s="438"/>
      <c r="K366" s="438"/>
      <c r="L366" s="438"/>
      <c r="M366" s="438"/>
      <c r="N366" s="438"/>
      <c r="O366" s="438"/>
      <c r="P366" s="438"/>
      <c r="Q366" s="438"/>
      <c r="R366" s="438"/>
      <c r="S366" s="438"/>
      <c r="T366" s="438"/>
      <c r="U366" s="438"/>
      <c r="V366" s="438"/>
      <c r="W366" s="438"/>
      <c r="X366" s="438"/>
      <c r="Y366" s="438"/>
      <c r="Z366" s="438"/>
      <c r="AA366" s="438"/>
      <c r="AB366" s="438"/>
      <c r="AC366" s="438"/>
      <c r="AD366" s="438"/>
      <c r="AE366" s="154"/>
      <c r="AF366" s="154"/>
      <c r="AG366" s="154"/>
      <c r="AH366" s="154"/>
      <c r="AI366" s="154"/>
      <c r="AJ366" s="108"/>
      <c r="AK366" s="154"/>
      <c r="AL366" s="108"/>
      <c r="AM366" s="108"/>
      <c r="AN366" s="108"/>
      <c r="AO366" s="108"/>
      <c r="AP366" s="108"/>
      <c r="AQ366" s="108"/>
      <c r="AR366" s="108"/>
      <c r="AS366" s="108"/>
      <c r="AT366" s="108"/>
      <c r="AU366" s="108"/>
      <c r="AV366" s="108"/>
      <c r="AW366" s="108"/>
      <c r="AX366" s="108"/>
      <c r="AY366" s="108"/>
      <c r="AZ366" s="108"/>
      <c r="BA366" s="108"/>
      <c r="BB366" s="108"/>
      <c r="BC366" s="108"/>
      <c r="BD366" s="108"/>
      <c r="BE366" s="108"/>
      <c r="BF366" s="108"/>
      <c r="BG366" s="108"/>
      <c r="BH366" s="108"/>
      <c r="BI366" s="108"/>
      <c r="BJ366" s="108"/>
      <c r="BK366" s="108"/>
      <c r="BL366" s="108"/>
      <c r="BM366" s="108"/>
      <c r="BN366" s="108"/>
      <c r="BO366" s="108"/>
      <c r="BP366" s="108"/>
      <c r="BQ366" s="108"/>
      <c r="BR366" s="108"/>
      <c r="BS366" s="108"/>
      <c r="BT366" s="108"/>
      <c r="BU366" s="108"/>
      <c r="BV366" s="108"/>
      <c r="BW366" s="108"/>
      <c r="BX366" s="108"/>
      <c r="BY366" s="108"/>
      <c r="BZ366" s="108"/>
      <c r="CA366" s="108"/>
      <c r="CB366" s="108"/>
      <c r="CC366" s="108"/>
      <c r="CD366" s="108"/>
      <c r="CE366" s="108"/>
      <c r="CF366" s="108"/>
      <c r="CG366" s="108"/>
      <c r="CH366" s="108"/>
      <c r="CI366" s="108"/>
      <c r="CJ366" s="108"/>
      <c r="CK366" s="108"/>
      <c r="CL366" s="108"/>
      <c r="CM366" s="108"/>
      <c r="CN366" s="108"/>
      <c r="CO366" s="108"/>
      <c r="CP366" s="108"/>
      <c r="CQ366" s="108"/>
      <c r="CR366" s="108"/>
      <c r="CS366" s="108"/>
      <c r="CT366" s="108"/>
      <c r="CU366" s="108"/>
      <c r="CV366" s="108"/>
      <c r="CW366" s="108"/>
      <c r="CX366" s="108"/>
      <c r="CY366" s="108"/>
      <c r="CZ366" s="108"/>
      <c r="DA366" s="108"/>
      <c r="DB366" s="108"/>
      <c r="DC366" s="108"/>
      <c r="DD366" s="108"/>
      <c r="DE366" s="108"/>
      <c r="DF366" s="108"/>
      <c r="DG366" s="108"/>
      <c r="DH366" s="108"/>
      <c r="DI366" s="108"/>
      <c r="DJ366" s="108"/>
      <c r="DK366" s="108"/>
      <c r="DL366" s="108"/>
      <c r="DM366" s="108"/>
      <c r="DN366" s="108"/>
      <c r="DO366" s="108"/>
      <c r="DP366" s="108"/>
      <c r="DQ366" s="108"/>
      <c r="DR366" s="108"/>
      <c r="DS366" s="108"/>
      <c r="DT366" s="108"/>
      <c r="DU366" s="108"/>
      <c r="DV366" s="108"/>
      <c r="DW366" s="108"/>
      <c r="DX366" s="108"/>
      <c r="DY366" s="108"/>
      <c r="DZ366" s="108"/>
      <c r="EA366" s="108"/>
      <c r="EB366" s="108"/>
      <c r="EC366" s="108"/>
      <c r="ED366" s="108"/>
      <c r="EE366" s="108"/>
      <c r="EF366" s="108"/>
      <c r="EG366" s="108"/>
      <c r="EH366" s="108"/>
      <c r="EI366" s="108"/>
      <c r="EJ366" s="108"/>
      <c r="EK366" s="108"/>
      <c r="EL366" s="108"/>
      <c r="EM366" s="108"/>
      <c r="EN366" s="108"/>
      <c r="EO366" s="108"/>
      <c r="EP366" s="108"/>
      <c r="EQ366" s="108"/>
      <c r="ER366" s="108"/>
      <c r="ES366" s="108"/>
      <c r="ET366" s="108"/>
      <c r="EU366" s="108"/>
      <c r="EV366" s="108"/>
      <c r="EW366" s="108"/>
      <c r="EX366" s="108"/>
      <c r="EY366" s="108"/>
      <c r="EZ366" s="108"/>
      <c r="FA366" s="108"/>
      <c r="FB366" s="108"/>
      <c r="FC366" s="108"/>
      <c r="FD366" s="108"/>
      <c r="FE366" s="108"/>
      <c r="FF366" s="108"/>
      <c r="FG366" s="108"/>
      <c r="FH366" s="108"/>
      <c r="FI366" s="108"/>
      <c r="FJ366" s="108"/>
      <c r="FK366" s="108"/>
      <c r="FL366" s="108"/>
      <c r="FM366" s="108"/>
      <c r="FN366" s="108"/>
      <c r="FO366" s="108"/>
      <c r="FP366" s="108"/>
      <c r="FQ366" s="108"/>
      <c r="FR366" s="108"/>
      <c r="FS366" s="108"/>
      <c r="FT366" s="108"/>
      <c r="FU366" s="108"/>
      <c r="FV366" s="108"/>
      <c r="FW366" s="108"/>
      <c r="FX366" s="108"/>
      <c r="FY366" s="108"/>
      <c r="FZ366" s="108"/>
      <c r="GA366" s="108"/>
      <c r="GB366" s="108"/>
      <c r="GC366" s="108"/>
      <c r="GD366" s="108"/>
      <c r="GE366" s="108"/>
      <c r="GF366" s="108"/>
      <c r="GG366" s="108"/>
      <c r="GH366" s="108"/>
      <c r="GI366" s="108"/>
      <c r="GJ366" s="108"/>
      <c r="GK366" s="108"/>
      <c r="GL366" s="108"/>
      <c r="GM366" s="108"/>
      <c r="GN366" s="108"/>
      <c r="GO366" s="108"/>
      <c r="GP366" s="108"/>
      <c r="GQ366" s="108"/>
      <c r="GR366" s="108"/>
      <c r="GS366" s="108"/>
      <c r="GT366" s="108"/>
      <c r="GU366" s="108"/>
      <c r="GV366" s="108"/>
      <c r="GW366" s="108"/>
      <c r="GX366" s="108"/>
      <c r="GY366" s="108"/>
      <c r="GZ366" s="108"/>
      <c r="HA366" s="108"/>
      <c r="HB366" s="108"/>
      <c r="HC366" s="108"/>
      <c r="HD366" s="108"/>
      <c r="HE366" s="108"/>
      <c r="HF366" s="108"/>
      <c r="HG366" s="108"/>
      <c r="HH366" s="108"/>
      <c r="HI366" s="108"/>
      <c r="HJ366" s="108"/>
      <c r="HK366" s="108"/>
      <c r="HL366" s="108"/>
      <c r="HM366" s="108"/>
      <c r="HN366" s="108"/>
      <c r="HO366" s="108"/>
      <c r="HP366" s="108"/>
      <c r="HQ366" s="108"/>
      <c r="HR366" s="108"/>
      <c r="HS366" s="108"/>
      <c r="HT366" s="108"/>
      <c r="HU366" s="108"/>
      <c r="HV366" s="108"/>
      <c r="HW366" s="108"/>
      <c r="HX366" s="108"/>
      <c r="HY366" s="108"/>
      <c r="HZ366" s="108"/>
      <c r="IA366" s="108"/>
      <c r="IB366" s="108"/>
      <c r="IC366" s="108"/>
      <c r="ID366" s="108"/>
      <c r="IE366" s="108"/>
      <c r="IF366" s="108"/>
      <c r="IG366" s="108"/>
      <c r="IH366" s="108"/>
      <c r="II366" s="108"/>
      <c r="IJ366" s="108"/>
      <c r="IK366" s="108"/>
      <c r="IL366" s="108"/>
      <c r="IM366" s="108"/>
      <c r="IN366" s="108"/>
      <c r="IO366" s="108"/>
      <c r="IP366" s="108"/>
      <c r="IQ366" s="108"/>
      <c r="IR366" s="108"/>
      <c r="IS366" s="108"/>
      <c r="IT366" s="108"/>
      <c r="IU366" s="108"/>
      <c r="IV366" s="108"/>
      <c r="IW366" s="108"/>
      <c r="IX366" s="108"/>
      <c r="IY366" s="108"/>
      <c r="IZ366" s="108"/>
      <c r="JA366" s="108"/>
      <c r="JB366" s="108"/>
      <c r="JC366" s="108"/>
      <c r="JD366" s="108"/>
      <c r="JE366" s="108"/>
      <c r="JF366" s="108"/>
      <c r="JG366" s="108"/>
      <c r="JH366" s="108"/>
      <c r="JI366" s="108"/>
      <c r="JJ366" s="108"/>
      <c r="JK366" s="108"/>
      <c r="JL366" s="108"/>
      <c r="JM366" s="108"/>
      <c r="JN366" s="108"/>
      <c r="JO366" s="108"/>
      <c r="JP366" s="108"/>
      <c r="JQ366" s="108"/>
      <c r="JR366" s="108"/>
      <c r="JS366" s="108"/>
      <c r="JT366" s="108"/>
      <c r="JU366" s="108"/>
      <c r="JV366" s="108"/>
      <c r="JW366" s="108"/>
      <c r="JX366" s="108"/>
      <c r="JY366" s="108"/>
      <c r="JZ366" s="108"/>
      <c r="KA366" s="108"/>
      <c r="KB366" s="108"/>
      <c r="KC366" s="108"/>
      <c r="KD366" s="108"/>
      <c r="KE366" s="108"/>
      <c r="KF366" s="108"/>
      <c r="KG366" s="108"/>
      <c r="KH366" s="108"/>
      <c r="KI366" s="108"/>
      <c r="KJ366" s="108"/>
      <c r="KK366" s="108"/>
      <c r="KL366" s="108"/>
      <c r="KM366" s="108"/>
      <c r="KN366" s="108"/>
      <c r="KO366" s="108"/>
      <c r="KP366" s="108"/>
      <c r="KQ366" s="108"/>
      <c r="KR366" s="108"/>
      <c r="KS366" s="108"/>
      <c r="KT366" s="108"/>
      <c r="KU366" s="108"/>
      <c r="KV366" s="108"/>
      <c r="KW366" s="108"/>
      <c r="KX366" s="108"/>
      <c r="KY366" s="108"/>
      <c r="KZ366" s="108"/>
      <c r="LA366" s="108"/>
      <c r="LB366" s="108"/>
      <c r="LC366" s="108"/>
      <c r="LD366" s="108"/>
      <c r="LE366" s="108"/>
      <c r="LF366" s="108"/>
      <c r="LG366" s="108"/>
      <c r="LH366" s="108"/>
      <c r="LI366" s="108"/>
      <c r="LJ366" s="108"/>
      <c r="LK366" s="108"/>
      <c r="LL366" s="108"/>
      <c r="LM366" s="108"/>
      <c r="LN366" s="108"/>
      <c r="LO366" s="108"/>
      <c r="LP366" s="108"/>
      <c r="LQ366" s="108"/>
      <c r="LR366" s="108"/>
      <c r="LS366" s="108"/>
      <c r="LT366" s="108"/>
      <c r="LU366" s="108"/>
      <c r="LV366" s="108"/>
      <c r="LW366" s="108"/>
      <c r="LX366" s="108"/>
      <c r="LY366" s="108"/>
      <c r="LZ366" s="108"/>
      <c r="MA366" s="108"/>
      <c r="MB366" s="108"/>
      <c r="MC366" s="108"/>
      <c r="MD366" s="108"/>
      <c r="ME366" s="108"/>
    </row>
    <row r="367" spans="1:343">
      <c r="A367" s="3"/>
      <c r="B367" s="438"/>
      <c r="C367" s="438"/>
      <c r="D367" s="438"/>
      <c r="E367" s="438"/>
      <c r="F367" s="438"/>
      <c r="G367" s="438"/>
      <c r="H367" s="438"/>
      <c r="I367" s="438"/>
      <c r="J367" s="438"/>
      <c r="K367" s="438"/>
      <c r="L367" s="438"/>
      <c r="M367" s="438"/>
      <c r="N367" s="438"/>
      <c r="O367" s="438"/>
      <c r="P367" s="438"/>
      <c r="Q367" s="438"/>
      <c r="R367" s="438"/>
      <c r="S367" s="438"/>
      <c r="T367" s="438"/>
      <c r="U367" s="438"/>
      <c r="V367" s="438"/>
      <c r="W367" s="438"/>
      <c r="X367" s="438"/>
      <c r="Y367" s="438"/>
      <c r="Z367" s="438"/>
      <c r="AA367" s="438"/>
      <c r="AB367" s="438"/>
      <c r="AC367" s="438"/>
      <c r="AD367" s="438"/>
      <c r="AE367" s="154"/>
      <c r="AF367" s="154"/>
      <c r="AG367" s="154"/>
      <c r="AH367" s="154"/>
      <c r="AI367" s="154"/>
      <c r="AJ367" s="108"/>
      <c r="AK367" s="154"/>
      <c r="AL367" s="108"/>
      <c r="AM367" s="108"/>
      <c r="AN367" s="108"/>
      <c r="AO367" s="108"/>
      <c r="AP367" s="108"/>
      <c r="AQ367" s="108"/>
      <c r="AR367" s="108"/>
      <c r="AS367" s="108"/>
      <c r="AT367" s="108"/>
      <c r="AU367" s="108"/>
      <c r="AV367" s="108"/>
      <c r="AW367" s="108"/>
      <c r="AX367" s="108"/>
      <c r="AY367" s="108"/>
      <c r="AZ367" s="108"/>
      <c r="BA367" s="108"/>
      <c r="BB367" s="108"/>
      <c r="BC367" s="108"/>
      <c r="BD367" s="108"/>
      <c r="BE367" s="108"/>
      <c r="BF367" s="108"/>
      <c r="BG367" s="108"/>
      <c r="BH367" s="108"/>
      <c r="BI367" s="108"/>
      <c r="BJ367" s="108"/>
      <c r="BK367" s="108"/>
      <c r="BL367" s="108"/>
      <c r="BM367" s="108"/>
      <c r="BN367" s="108"/>
      <c r="BO367" s="108"/>
      <c r="BP367" s="108"/>
      <c r="BQ367" s="108"/>
      <c r="BR367" s="108"/>
      <c r="BS367" s="108"/>
      <c r="BT367" s="108"/>
      <c r="BU367" s="108"/>
      <c r="BV367" s="108"/>
      <c r="BW367" s="108"/>
      <c r="BX367" s="108"/>
      <c r="BY367" s="108"/>
      <c r="BZ367" s="108"/>
      <c r="CA367" s="108"/>
      <c r="CB367" s="108"/>
      <c r="CC367" s="108"/>
      <c r="CD367" s="108"/>
      <c r="CE367" s="108"/>
      <c r="CF367" s="108"/>
      <c r="CG367" s="108"/>
      <c r="CH367" s="108"/>
      <c r="CI367" s="108"/>
      <c r="CJ367" s="108"/>
      <c r="CK367" s="108"/>
      <c r="CL367" s="108"/>
      <c r="CM367" s="108"/>
      <c r="CN367" s="108"/>
      <c r="CO367" s="108"/>
      <c r="CP367" s="108"/>
      <c r="CQ367" s="108"/>
      <c r="CR367" s="108"/>
      <c r="CS367" s="108"/>
      <c r="CT367" s="108"/>
      <c r="CU367" s="108"/>
      <c r="CV367" s="108"/>
      <c r="CW367" s="108"/>
      <c r="CX367" s="108"/>
      <c r="CY367" s="108"/>
      <c r="CZ367" s="108"/>
      <c r="DA367" s="108"/>
      <c r="DB367" s="108"/>
      <c r="DC367" s="108"/>
      <c r="DD367" s="108"/>
      <c r="DE367" s="108"/>
      <c r="DF367" s="108"/>
      <c r="DG367" s="108"/>
      <c r="DH367" s="108"/>
      <c r="DI367" s="108"/>
      <c r="DJ367" s="108"/>
      <c r="DK367" s="108"/>
      <c r="DL367" s="108"/>
      <c r="DM367" s="108"/>
      <c r="DN367" s="108"/>
      <c r="DO367" s="108"/>
      <c r="DP367" s="108"/>
      <c r="DQ367" s="108"/>
      <c r="DR367" s="108"/>
      <c r="DS367" s="108"/>
      <c r="DT367" s="108"/>
      <c r="DU367" s="108"/>
      <c r="DV367" s="108"/>
      <c r="DW367" s="108"/>
      <c r="DX367" s="108"/>
      <c r="DY367" s="108"/>
      <c r="DZ367" s="108"/>
      <c r="EA367" s="108"/>
      <c r="EB367" s="108"/>
      <c r="EC367" s="108"/>
      <c r="ED367" s="108"/>
      <c r="EE367" s="108"/>
      <c r="EF367" s="108"/>
      <c r="EG367" s="108"/>
      <c r="EH367" s="108"/>
      <c r="EI367" s="108"/>
      <c r="EJ367" s="108"/>
      <c r="EK367" s="108"/>
      <c r="EL367" s="108"/>
      <c r="EM367" s="108"/>
      <c r="EN367" s="108"/>
      <c r="EO367" s="108"/>
      <c r="EP367" s="108"/>
      <c r="EQ367" s="108"/>
      <c r="ER367" s="108"/>
      <c r="ES367" s="108"/>
      <c r="ET367" s="108"/>
      <c r="EU367" s="108"/>
      <c r="EV367" s="108"/>
      <c r="EW367" s="108"/>
      <c r="EX367" s="108"/>
      <c r="EY367" s="108"/>
      <c r="EZ367" s="108"/>
      <c r="FA367" s="108"/>
      <c r="FB367" s="108"/>
      <c r="FC367" s="108"/>
      <c r="FD367" s="108"/>
      <c r="FE367" s="108"/>
      <c r="FF367" s="108"/>
      <c r="FG367" s="108"/>
      <c r="FH367" s="108"/>
      <c r="FI367" s="108"/>
      <c r="FJ367" s="108"/>
      <c r="FK367" s="108"/>
      <c r="FL367" s="108"/>
      <c r="FM367" s="108"/>
      <c r="FN367" s="108"/>
      <c r="FO367" s="108"/>
      <c r="FP367" s="108"/>
      <c r="FQ367" s="108"/>
      <c r="FR367" s="108"/>
      <c r="FS367" s="108"/>
      <c r="FT367" s="108"/>
      <c r="FU367" s="108"/>
      <c r="FV367" s="108"/>
      <c r="FW367" s="108"/>
      <c r="FX367" s="108"/>
      <c r="FY367" s="108"/>
      <c r="FZ367" s="108"/>
      <c r="GA367" s="108"/>
      <c r="GB367" s="108"/>
      <c r="GC367" s="108"/>
      <c r="GD367" s="108"/>
      <c r="GE367" s="108"/>
      <c r="GF367" s="108"/>
      <c r="GG367" s="108"/>
      <c r="GH367" s="108"/>
      <c r="GI367" s="108"/>
      <c r="GJ367" s="108"/>
      <c r="GK367" s="108"/>
      <c r="GL367" s="108"/>
      <c r="GM367" s="108"/>
      <c r="GN367" s="108"/>
      <c r="GO367" s="108"/>
      <c r="GP367" s="108"/>
      <c r="GQ367" s="108"/>
      <c r="GR367" s="108"/>
      <c r="GS367" s="108"/>
      <c r="GT367" s="108"/>
      <c r="GU367" s="108"/>
      <c r="GV367" s="108"/>
      <c r="GW367" s="108"/>
      <c r="GX367" s="108"/>
      <c r="GY367" s="108"/>
      <c r="GZ367" s="108"/>
      <c r="HA367" s="108"/>
      <c r="HB367" s="108"/>
      <c r="HC367" s="108"/>
      <c r="HD367" s="108"/>
      <c r="HE367" s="108"/>
      <c r="HF367" s="108"/>
      <c r="HG367" s="108"/>
      <c r="HH367" s="108"/>
      <c r="HI367" s="108"/>
      <c r="HJ367" s="108"/>
      <c r="HK367" s="108"/>
      <c r="HL367" s="108"/>
      <c r="HM367" s="108"/>
      <c r="HN367" s="108"/>
      <c r="HO367" s="108"/>
      <c r="HP367" s="108"/>
      <c r="HQ367" s="108"/>
      <c r="HR367" s="108"/>
      <c r="HS367" s="108"/>
      <c r="HT367" s="108"/>
      <c r="HU367" s="108"/>
      <c r="HV367" s="108"/>
      <c r="HW367" s="108"/>
      <c r="HX367" s="108"/>
      <c r="HY367" s="108"/>
      <c r="HZ367" s="108"/>
      <c r="IA367" s="108"/>
      <c r="IB367" s="108"/>
      <c r="IC367" s="108"/>
      <c r="ID367" s="108"/>
      <c r="IE367" s="108"/>
      <c r="IF367" s="108"/>
      <c r="IG367" s="108"/>
      <c r="IH367" s="108"/>
      <c r="II367" s="108"/>
      <c r="IJ367" s="108"/>
      <c r="IK367" s="108"/>
      <c r="IL367" s="108"/>
      <c r="IM367" s="108"/>
      <c r="IN367" s="108"/>
      <c r="IO367" s="108"/>
      <c r="IP367" s="108"/>
      <c r="IQ367" s="108"/>
      <c r="IR367" s="108"/>
      <c r="IS367" s="108"/>
      <c r="IT367" s="108"/>
      <c r="IU367" s="108"/>
      <c r="IV367" s="108"/>
      <c r="IW367" s="108"/>
      <c r="IX367" s="108"/>
      <c r="IY367" s="108"/>
      <c r="IZ367" s="108"/>
      <c r="JA367" s="108"/>
      <c r="JB367" s="108"/>
      <c r="JC367" s="108"/>
      <c r="JD367" s="108"/>
      <c r="JE367" s="108"/>
      <c r="JF367" s="108"/>
      <c r="JG367" s="108"/>
      <c r="JH367" s="108"/>
      <c r="JI367" s="108"/>
      <c r="JJ367" s="108"/>
      <c r="JK367" s="108"/>
      <c r="JL367" s="108"/>
      <c r="JM367" s="108"/>
      <c r="JN367" s="108"/>
      <c r="JO367" s="108"/>
      <c r="JP367" s="108"/>
      <c r="JQ367" s="108"/>
      <c r="JR367" s="108"/>
      <c r="JS367" s="108"/>
      <c r="JT367" s="108"/>
      <c r="JU367" s="108"/>
      <c r="JV367" s="108"/>
      <c r="JW367" s="108"/>
      <c r="JX367" s="108"/>
      <c r="JY367" s="108"/>
      <c r="JZ367" s="108"/>
      <c r="KA367" s="108"/>
      <c r="KB367" s="108"/>
      <c r="KC367" s="108"/>
      <c r="KD367" s="108"/>
      <c r="KE367" s="108"/>
      <c r="KF367" s="108"/>
      <c r="KG367" s="108"/>
      <c r="KH367" s="108"/>
      <c r="KI367" s="108"/>
      <c r="KJ367" s="108"/>
      <c r="KK367" s="108"/>
      <c r="KL367" s="108"/>
      <c r="KM367" s="108"/>
      <c r="KN367" s="108"/>
      <c r="KO367" s="108"/>
      <c r="KP367" s="108"/>
      <c r="KQ367" s="108"/>
      <c r="KR367" s="108"/>
      <c r="KS367" s="108"/>
      <c r="KT367" s="108"/>
      <c r="KU367" s="108"/>
      <c r="KV367" s="108"/>
      <c r="KW367" s="108"/>
      <c r="KX367" s="108"/>
      <c r="KY367" s="108"/>
      <c r="KZ367" s="108"/>
      <c r="LA367" s="108"/>
      <c r="LB367" s="108"/>
      <c r="LC367" s="108"/>
      <c r="LD367" s="108"/>
      <c r="LE367" s="108"/>
      <c r="LF367" s="108"/>
      <c r="LG367" s="108"/>
      <c r="LH367" s="108"/>
      <c r="LI367" s="108"/>
      <c r="LJ367" s="108"/>
      <c r="LK367" s="108"/>
      <c r="LL367" s="108"/>
      <c r="LM367" s="108"/>
      <c r="LN367" s="108"/>
      <c r="LO367" s="108"/>
      <c r="LP367" s="108"/>
      <c r="LQ367" s="108"/>
      <c r="LR367" s="108"/>
      <c r="LS367" s="108"/>
      <c r="LT367" s="108"/>
      <c r="LU367" s="108"/>
      <c r="LV367" s="108"/>
      <c r="LW367" s="108"/>
      <c r="LX367" s="108"/>
      <c r="LY367" s="108"/>
      <c r="LZ367" s="108"/>
      <c r="MA367" s="108"/>
      <c r="MB367" s="108"/>
      <c r="MC367" s="108"/>
      <c r="MD367" s="108"/>
      <c r="ME367" s="108"/>
    </row>
    <row r="368" spans="1:343">
      <c r="A368" s="3"/>
      <c r="B368" s="438"/>
      <c r="C368" s="438"/>
      <c r="D368" s="438"/>
      <c r="E368" s="438"/>
      <c r="F368" s="438"/>
      <c r="G368" s="438"/>
      <c r="H368" s="438"/>
      <c r="I368" s="438"/>
      <c r="J368" s="438"/>
      <c r="K368" s="438"/>
      <c r="L368" s="438"/>
      <c r="M368" s="438"/>
      <c r="N368" s="438"/>
      <c r="O368" s="438"/>
      <c r="P368" s="438"/>
      <c r="Q368" s="438"/>
      <c r="R368" s="438"/>
      <c r="S368" s="438"/>
      <c r="T368" s="438"/>
      <c r="U368" s="438"/>
      <c r="V368" s="438"/>
      <c r="W368" s="438"/>
      <c r="X368" s="438"/>
      <c r="Y368" s="438"/>
      <c r="Z368" s="438"/>
      <c r="AA368" s="438"/>
      <c r="AB368" s="438"/>
      <c r="AC368" s="438"/>
      <c r="AD368" s="438"/>
      <c r="AE368" s="154"/>
      <c r="AF368" s="154"/>
      <c r="AG368" s="154"/>
      <c r="AH368" s="154"/>
      <c r="AI368" s="154"/>
      <c r="AJ368" s="108"/>
      <c r="AK368" s="154"/>
      <c r="AL368" s="108"/>
      <c r="AM368" s="108"/>
      <c r="AN368" s="108"/>
      <c r="AO368" s="108"/>
      <c r="AP368" s="108"/>
      <c r="AQ368" s="108"/>
      <c r="AR368" s="108"/>
      <c r="AS368" s="108"/>
      <c r="AT368" s="108"/>
      <c r="AU368" s="108"/>
      <c r="AV368" s="108"/>
      <c r="AW368" s="108"/>
      <c r="AX368" s="108"/>
      <c r="AY368" s="108"/>
      <c r="AZ368" s="108"/>
      <c r="BA368" s="108"/>
      <c r="BB368" s="108"/>
      <c r="BC368" s="108"/>
      <c r="BD368" s="108"/>
      <c r="BE368" s="108"/>
      <c r="BF368" s="108"/>
      <c r="BG368" s="108"/>
      <c r="BH368" s="108"/>
      <c r="BI368" s="108"/>
      <c r="BJ368" s="108"/>
      <c r="BK368" s="108"/>
      <c r="BL368" s="108"/>
      <c r="BM368" s="108"/>
      <c r="BN368" s="108"/>
      <c r="BO368" s="108"/>
      <c r="BP368" s="108"/>
      <c r="BQ368" s="108"/>
      <c r="BR368" s="108"/>
      <c r="BS368" s="108"/>
      <c r="BT368" s="108"/>
      <c r="BU368" s="108"/>
      <c r="BV368" s="108"/>
      <c r="BW368" s="108"/>
      <c r="BX368" s="108"/>
      <c r="BY368" s="108"/>
      <c r="BZ368" s="108"/>
      <c r="CA368" s="108"/>
      <c r="CB368" s="108"/>
      <c r="CC368" s="108"/>
      <c r="CD368" s="108"/>
      <c r="CE368" s="108"/>
      <c r="CF368" s="108"/>
      <c r="CG368" s="108"/>
      <c r="CH368" s="108"/>
      <c r="CI368" s="108"/>
      <c r="CJ368" s="108"/>
      <c r="CK368" s="108"/>
      <c r="CL368" s="108"/>
      <c r="CM368" s="108"/>
      <c r="CN368" s="108"/>
      <c r="CO368" s="108"/>
      <c r="CP368" s="108"/>
      <c r="CQ368" s="108"/>
      <c r="CR368" s="108"/>
      <c r="CS368" s="108"/>
      <c r="CT368" s="108"/>
      <c r="CU368" s="108"/>
      <c r="CV368" s="108"/>
      <c r="CW368" s="108"/>
      <c r="CX368" s="108"/>
      <c r="CY368" s="108"/>
      <c r="CZ368" s="108"/>
      <c r="DA368" s="108"/>
      <c r="DB368" s="108"/>
      <c r="DC368" s="108"/>
      <c r="DD368" s="108"/>
      <c r="DE368" s="108"/>
      <c r="DF368" s="108"/>
      <c r="DG368" s="108"/>
      <c r="DH368" s="108"/>
      <c r="DI368" s="108"/>
      <c r="DJ368" s="108"/>
      <c r="DK368" s="108"/>
      <c r="DL368" s="108"/>
      <c r="DM368" s="108"/>
      <c r="DN368" s="108"/>
      <c r="DO368" s="108"/>
      <c r="DP368" s="108"/>
      <c r="DQ368" s="108"/>
      <c r="DR368" s="108"/>
      <c r="DS368" s="108"/>
      <c r="DT368" s="108"/>
      <c r="DU368" s="108"/>
      <c r="DV368" s="108"/>
      <c r="DW368" s="108"/>
      <c r="DX368" s="108"/>
      <c r="DY368" s="108"/>
      <c r="DZ368" s="108"/>
      <c r="EA368" s="108"/>
      <c r="EB368" s="108"/>
      <c r="EC368" s="108"/>
      <c r="ED368" s="108"/>
      <c r="EE368" s="108"/>
      <c r="EF368" s="108"/>
      <c r="EG368" s="108"/>
      <c r="EH368" s="108"/>
      <c r="EI368" s="108"/>
      <c r="EJ368" s="108"/>
      <c r="EK368" s="108"/>
      <c r="EL368" s="108"/>
      <c r="EM368" s="108"/>
      <c r="EN368" s="108"/>
      <c r="EO368" s="108"/>
      <c r="EP368" s="108"/>
      <c r="EQ368" s="108"/>
      <c r="ER368" s="108"/>
      <c r="ES368" s="108"/>
      <c r="ET368" s="108"/>
      <c r="EU368" s="108"/>
      <c r="EV368" s="108"/>
      <c r="EW368" s="108"/>
      <c r="EX368" s="108"/>
      <c r="EY368" s="108"/>
      <c r="EZ368" s="108"/>
      <c r="FA368" s="108"/>
      <c r="FB368" s="108"/>
      <c r="FC368" s="108"/>
      <c r="FD368" s="108"/>
      <c r="FE368" s="108"/>
      <c r="FF368" s="108"/>
      <c r="FG368" s="108"/>
      <c r="FH368" s="108"/>
      <c r="FI368" s="108"/>
      <c r="FJ368" s="108"/>
      <c r="FK368" s="108"/>
      <c r="FL368" s="108"/>
      <c r="FM368" s="108"/>
      <c r="FN368" s="108"/>
      <c r="FO368" s="108"/>
      <c r="FP368" s="108"/>
      <c r="FQ368" s="108"/>
      <c r="FR368" s="108"/>
      <c r="FS368" s="108"/>
      <c r="FT368" s="108"/>
      <c r="FU368" s="108"/>
      <c r="FV368" s="108"/>
      <c r="FW368" s="108"/>
      <c r="FX368" s="108"/>
      <c r="FY368" s="108"/>
      <c r="FZ368" s="108"/>
      <c r="GA368" s="108"/>
      <c r="GB368" s="108"/>
      <c r="GC368" s="108"/>
      <c r="GD368" s="108"/>
      <c r="GE368" s="108"/>
      <c r="GF368" s="108"/>
      <c r="GG368" s="108"/>
      <c r="GH368" s="108"/>
      <c r="GI368" s="108"/>
      <c r="GJ368" s="108"/>
      <c r="GK368" s="108"/>
      <c r="GL368" s="108"/>
      <c r="GM368" s="108"/>
      <c r="GN368" s="108"/>
      <c r="GO368" s="108"/>
      <c r="GP368" s="108"/>
      <c r="GQ368" s="108"/>
      <c r="GR368" s="108"/>
      <c r="GS368" s="108"/>
      <c r="GT368" s="108"/>
      <c r="GU368" s="108"/>
      <c r="GV368" s="108"/>
      <c r="GW368" s="108"/>
      <c r="GX368" s="108"/>
      <c r="GY368" s="108"/>
      <c r="GZ368" s="108"/>
      <c r="HA368" s="108"/>
      <c r="HB368" s="108"/>
      <c r="HC368" s="108"/>
      <c r="HD368" s="108"/>
      <c r="HE368" s="108"/>
      <c r="HF368" s="108"/>
      <c r="HG368" s="108"/>
      <c r="HH368" s="108"/>
      <c r="HI368" s="108"/>
      <c r="HJ368" s="108"/>
      <c r="HK368" s="108"/>
      <c r="HL368" s="108"/>
      <c r="HM368" s="108"/>
      <c r="HN368" s="108"/>
      <c r="HO368" s="108"/>
      <c r="HP368" s="108"/>
      <c r="HQ368" s="108"/>
      <c r="HR368" s="108"/>
      <c r="HS368" s="108"/>
      <c r="HT368" s="108"/>
      <c r="HU368" s="108"/>
      <c r="HV368" s="108"/>
      <c r="HW368" s="108"/>
      <c r="HX368" s="108"/>
      <c r="HY368" s="108"/>
      <c r="HZ368" s="108"/>
      <c r="IA368" s="108"/>
      <c r="IB368" s="108"/>
      <c r="IC368" s="108"/>
      <c r="ID368" s="108"/>
      <c r="IE368" s="108"/>
      <c r="IF368" s="108"/>
      <c r="IG368" s="108"/>
      <c r="IH368" s="108"/>
      <c r="II368" s="108"/>
      <c r="IJ368" s="108"/>
      <c r="IK368" s="108"/>
      <c r="IL368" s="108"/>
      <c r="IM368" s="108"/>
      <c r="IN368" s="108"/>
      <c r="IO368" s="108"/>
      <c r="IP368" s="108"/>
      <c r="IQ368" s="108"/>
      <c r="IR368" s="108"/>
      <c r="IS368" s="108"/>
      <c r="IT368" s="108"/>
      <c r="IU368" s="108"/>
      <c r="IV368" s="108"/>
      <c r="IW368" s="108"/>
      <c r="IX368" s="108"/>
      <c r="IY368" s="108"/>
      <c r="IZ368" s="108"/>
      <c r="JA368" s="108"/>
      <c r="JB368" s="108"/>
      <c r="JC368" s="108"/>
      <c r="JD368" s="108"/>
      <c r="JE368" s="108"/>
      <c r="JF368" s="108"/>
      <c r="JG368" s="108"/>
      <c r="JH368" s="108"/>
      <c r="JI368" s="108"/>
      <c r="JJ368" s="108"/>
      <c r="JK368" s="108"/>
      <c r="JL368" s="108"/>
      <c r="JM368" s="108"/>
      <c r="JN368" s="108"/>
      <c r="JO368" s="108"/>
      <c r="JP368" s="108"/>
      <c r="JQ368" s="108"/>
      <c r="JR368" s="108"/>
      <c r="JS368" s="108"/>
      <c r="JT368" s="108"/>
      <c r="JU368" s="108"/>
      <c r="JV368" s="108"/>
      <c r="JW368" s="108"/>
      <c r="JX368" s="108"/>
      <c r="JY368" s="108"/>
      <c r="JZ368" s="108"/>
      <c r="KA368" s="108"/>
      <c r="KB368" s="108"/>
      <c r="KC368" s="108"/>
      <c r="KD368" s="108"/>
      <c r="KE368" s="108"/>
      <c r="KF368" s="108"/>
      <c r="KG368" s="108"/>
      <c r="KH368" s="108"/>
      <c r="KI368" s="108"/>
      <c r="KJ368" s="108"/>
      <c r="KK368" s="108"/>
      <c r="KL368" s="108"/>
      <c r="KM368" s="108"/>
      <c r="KN368" s="108"/>
      <c r="KO368" s="108"/>
      <c r="KP368" s="108"/>
      <c r="KQ368" s="108"/>
      <c r="KR368" s="108"/>
      <c r="KS368" s="108"/>
      <c r="KT368" s="108"/>
      <c r="KU368" s="108"/>
      <c r="KV368" s="108"/>
      <c r="KW368" s="108"/>
      <c r="KX368" s="108"/>
      <c r="KY368" s="108"/>
      <c r="KZ368" s="108"/>
      <c r="LA368" s="108"/>
      <c r="LB368" s="108"/>
      <c r="LC368" s="108"/>
      <c r="LD368" s="108"/>
      <c r="LE368" s="108"/>
      <c r="LF368" s="108"/>
      <c r="LG368" s="108"/>
      <c r="LH368" s="108"/>
      <c r="LI368" s="108"/>
      <c r="LJ368" s="108"/>
      <c r="LK368" s="108"/>
      <c r="LL368" s="108"/>
      <c r="LM368" s="108"/>
      <c r="LN368" s="108"/>
      <c r="LO368" s="108"/>
      <c r="LP368" s="108"/>
      <c r="LQ368" s="108"/>
      <c r="LR368" s="108"/>
      <c r="LS368" s="108"/>
      <c r="LT368" s="108"/>
      <c r="LU368" s="108"/>
      <c r="LV368" s="108"/>
      <c r="LW368" s="108"/>
      <c r="LX368" s="108"/>
      <c r="LY368" s="108"/>
      <c r="LZ368" s="108"/>
      <c r="MA368" s="108"/>
      <c r="MB368" s="108"/>
      <c r="MC368" s="108"/>
      <c r="MD368" s="108"/>
      <c r="ME368" s="108"/>
    </row>
    <row r="369" spans="1:343">
      <c r="A369" s="3"/>
      <c r="B369" s="438"/>
      <c r="C369" s="438"/>
      <c r="D369" s="438"/>
      <c r="E369" s="438"/>
      <c r="F369" s="438"/>
      <c r="G369" s="438"/>
      <c r="H369" s="438"/>
      <c r="I369" s="438"/>
      <c r="J369" s="438"/>
      <c r="K369" s="438"/>
      <c r="L369" s="438"/>
      <c r="M369" s="438"/>
      <c r="N369" s="438"/>
      <c r="O369" s="438"/>
      <c r="P369" s="438"/>
      <c r="Q369" s="438"/>
      <c r="R369" s="438"/>
      <c r="S369" s="438"/>
      <c r="T369" s="438"/>
      <c r="U369" s="438"/>
      <c r="V369" s="438"/>
      <c r="W369" s="438"/>
      <c r="X369" s="438"/>
      <c r="Y369" s="438"/>
      <c r="Z369" s="438"/>
      <c r="AA369" s="438"/>
      <c r="AB369" s="438"/>
      <c r="AC369" s="438"/>
      <c r="AD369" s="438"/>
      <c r="AE369" s="154"/>
      <c r="AF369" s="154"/>
      <c r="AG369" s="154"/>
      <c r="AH369" s="154"/>
      <c r="AI369" s="154"/>
      <c r="AJ369" s="108"/>
      <c r="AK369" s="154"/>
      <c r="AL369" s="108"/>
      <c r="AM369" s="108"/>
      <c r="AN369" s="108"/>
      <c r="AO369" s="108"/>
      <c r="AP369" s="108"/>
      <c r="AQ369" s="108"/>
      <c r="AR369" s="108"/>
      <c r="AS369" s="108"/>
      <c r="AT369" s="108"/>
      <c r="AU369" s="108"/>
      <c r="AV369" s="108"/>
      <c r="AW369" s="108"/>
      <c r="AX369" s="108"/>
      <c r="AY369" s="108"/>
      <c r="AZ369" s="108"/>
      <c r="BA369" s="108"/>
      <c r="BB369" s="108"/>
      <c r="BC369" s="108"/>
      <c r="BD369" s="108"/>
      <c r="BE369" s="108"/>
      <c r="BF369" s="108"/>
      <c r="BG369" s="108"/>
      <c r="BH369" s="108"/>
      <c r="BI369" s="108"/>
      <c r="BJ369" s="108"/>
      <c r="BK369" s="108"/>
      <c r="BL369" s="108"/>
      <c r="BM369" s="108"/>
      <c r="BN369" s="108"/>
      <c r="BO369" s="108"/>
      <c r="BP369" s="108"/>
      <c r="BQ369" s="108"/>
      <c r="BR369" s="108"/>
      <c r="BS369" s="108"/>
      <c r="BT369" s="108"/>
      <c r="BU369" s="108"/>
      <c r="BV369" s="108"/>
      <c r="BW369" s="108"/>
      <c r="BX369" s="108"/>
      <c r="BY369" s="108"/>
      <c r="BZ369" s="108"/>
      <c r="CA369" s="108"/>
      <c r="CB369" s="108"/>
      <c r="CC369" s="108"/>
      <c r="CD369" s="108"/>
      <c r="CE369" s="108"/>
      <c r="CF369" s="108"/>
      <c r="CG369" s="108"/>
      <c r="CH369" s="108"/>
      <c r="CI369" s="108"/>
      <c r="CJ369" s="108"/>
      <c r="CK369" s="108"/>
      <c r="CL369" s="108"/>
      <c r="CM369" s="108"/>
      <c r="CN369" s="108"/>
      <c r="CO369" s="108"/>
      <c r="CP369" s="108"/>
      <c r="CQ369" s="108"/>
      <c r="CR369" s="108"/>
      <c r="CS369" s="108"/>
      <c r="CT369" s="108"/>
      <c r="CU369" s="108"/>
      <c r="CV369" s="108"/>
      <c r="CW369" s="108"/>
      <c r="CX369" s="108"/>
      <c r="CY369" s="108"/>
      <c r="CZ369" s="108"/>
      <c r="DA369" s="108"/>
      <c r="DB369" s="108"/>
      <c r="DC369" s="108"/>
      <c r="DD369" s="108"/>
      <c r="DE369" s="108"/>
      <c r="DF369" s="108"/>
      <c r="DG369" s="108"/>
      <c r="DH369" s="108"/>
      <c r="DI369" s="108"/>
      <c r="DJ369" s="108"/>
      <c r="DK369" s="108"/>
      <c r="DL369" s="108"/>
      <c r="DM369" s="108"/>
      <c r="DN369" s="108"/>
      <c r="DO369" s="108"/>
      <c r="DP369" s="108"/>
      <c r="DQ369" s="108"/>
      <c r="DR369" s="108"/>
      <c r="DS369" s="108"/>
      <c r="DT369" s="108"/>
      <c r="DU369" s="108"/>
      <c r="DV369" s="108"/>
      <c r="DW369" s="108"/>
      <c r="DX369" s="108"/>
      <c r="DY369" s="108"/>
      <c r="DZ369" s="108"/>
      <c r="EA369" s="108"/>
      <c r="EB369" s="108"/>
      <c r="EC369" s="108"/>
      <c r="ED369" s="108"/>
      <c r="EE369" s="108"/>
      <c r="EF369" s="108"/>
      <c r="EG369" s="108"/>
      <c r="EH369" s="108"/>
      <c r="EI369" s="108"/>
      <c r="EJ369" s="108"/>
      <c r="EK369" s="108"/>
      <c r="EL369" s="108"/>
      <c r="EM369" s="108"/>
      <c r="EN369" s="108"/>
      <c r="EO369" s="108"/>
      <c r="EP369" s="108"/>
      <c r="EQ369" s="108"/>
      <c r="ER369" s="108"/>
      <c r="ES369" s="108"/>
      <c r="ET369" s="108"/>
      <c r="EU369" s="108"/>
      <c r="EV369" s="108"/>
      <c r="EW369" s="108"/>
      <c r="EX369" s="108"/>
      <c r="EY369" s="108"/>
      <c r="EZ369" s="108"/>
      <c r="FA369" s="108"/>
      <c r="FB369" s="108"/>
      <c r="FC369" s="108"/>
      <c r="FD369" s="108"/>
      <c r="FE369" s="108"/>
      <c r="FF369" s="108"/>
      <c r="FG369" s="108"/>
      <c r="FH369" s="108"/>
      <c r="FI369" s="108"/>
      <c r="FJ369" s="108"/>
      <c r="FK369" s="108"/>
      <c r="FL369" s="108"/>
      <c r="FM369" s="108"/>
      <c r="FN369" s="108"/>
      <c r="FO369" s="108"/>
      <c r="FP369" s="108"/>
      <c r="FQ369" s="108"/>
      <c r="FR369" s="108"/>
      <c r="FS369" s="108"/>
      <c r="FT369" s="108"/>
      <c r="FU369" s="108"/>
      <c r="FV369" s="108"/>
      <c r="FW369" s="108"/>
      <c r="FX369" s="108"/>
      <c r="FY369" s="108"/>
      <c r="FZ369" s="108"/>
      <c r="GA369" s="108"/>
      <c r="GB369" s="108"/>
      <c r="GC369" s="108"/>
      <c r="GD369" s="108"/>
      <c r="GE369" s="108"/>
      <c r="GF369" s="108"/>
      <c r="GG369" s="108"/>
      <c r="GH369" s="108"/>
      <c r="GI369" s="108"/>
      <c r="GJ369" s="108"/>
      <c r="GK369" s="108"/>
      <c r="GL369" s="108"/>
      <c r="GM369" s="108"/>
      <c r="GN369" s="108"/>
      <c r="GO369" s="108"/>
      <c r="GP369" s="108"/>
      <c r="GQ369" s="108"/>
      <c r="GR369" s="108"/>
      <c r="GS369" s="108"/>
      <c r="GT369" s="108"/>
      <c r="GU369" s="108"/>
      <c r="GV369" s="108"/>
      <c r="GW369" s="108"/>
      <c r="GX369" s="108"/>
      <c r="GY369" s="108"/>
      <c r="GZ369" s="108"/>
      <c r="HA369" s="108"/>
      <c r="HB369" s="108"/>
      <c r="HC369" s="108"/>
      <c r="HD369" s="108"/>
      <c r="HE369" s="108"/>
      <c r="HF369" s="108"/>
      <c r="HG369" s="108"/>
      <c r="HH369" s="108"/>
      <c r="HI369" s="108"/>
      <c r="HJ369" s="108"/>
      <c r="HK369" s="108"/>
      <c r="HL369" s="108"/>
      <c r="HM369" s="108"/>
      <c r="HN369" s="108"/>
      <c r="HO369" s="108"/>
      <c r="HP369" s="108"/>
      <c r="HQ369" s="108"/>
      <c r="HR369" s="108"/>
      <c r="HS369" s="108"/>
      <c r="HT369" s="108"/>
      <c r="HU369" s="108"/>
      <c r="HV369" s="108"/>
      <c r="HW369" s="108"/>
      <c r="HX369" s="108"/>
      <c r="HY369" s="108"/>
      <c r="HZ369" s="108"/>
      <c r="IA369" s="108"/>
      <c r="IB369" s="108"/>
      <c r="IC369" s="108"/>
      <c r="ID369" s="108"/>
      <c r="IE369" s="108"/>
      <c r="IF369" s="108"/>
      <c r="IG369" s="108"/>
      <c r="IH369" s="108"/>
      <c r="II369" s="108"/>
      <c r="IJ369" s="108"/>
      <c r="IK369" s="108"/>
      <c r="IL369" s="108"/>
      <c r="IM369" s="108"/>
      <c r="IN369" s="108"/>
      <c r="IO369" s="108"/>
      <c r="IP369" s="108"/>
      <c r="IQ369" s="108"/>
      <c r="IR369" s="108"/>
      <c r="IS369" s="108"/>
      <c r="IT369" s="108"/>
      <c r="IU369" s="108"/>
      <c r="IV369" s="108"/>
      <c r="IW369" s="108"/>
      <c r="IX369" s="108"/>
      <c r="IY369" s="108"/>
      <c r="IZ369" s="108"/>
      <c r="JA369" s="108"/>
      <c r="JB369" s="108"/>
      <c r="JC369" s="108"/>
      <c r="JD369" s="108"/>
      <c r="JE369" s="108"/>
      <c r="JF369" s="108"/>
      <c r="JG369" s="108"/>
      <c r="JH369" s="108"/>
      <c r="JI369" s="108"/>
      <c r="JJ369" s="108"/>
      <c r="JK369" s="108"/>
      <c r="JL369" s="108"/>
      <c r="JM369" s="108"/>
      <c r="JN369" s="108"/>
      <c r="JO369" s="108"/>
      <c r="JP369" s="108"/>
      <c r="JQ369" s="108"/>
      <c r="JR369" s="108"/>
      <c r="JS369" s="108"/>
      <c r="JT369" s="108"/>
      <c r="JU369" s="108"/>
      <c r="JV369" s="108"/>
      <c r="JW369" s="108"/>
      <c r="JX369" s="108"/>
      <c r="JY369" s="108"/>
      <c r="JZ369" s="108"/>
      <c r="KA369" s="108"/>
      <c r="KB369" s="108"/>
      <c r="KC369" s="108"/>
      <c r="KD369" s="108"/>
      <c r="KE369" s="108"/>
      <c r="KF369" s="108"/>
      <c r="KG369" s="108"/>
      <c r="KH369" s="108"/>
      <c r="KI369" s="108"/>
      <c r="KJ369" s="108"/>
      <c r="KK369" s="108"/>
      <c r="KL369" s="108"/>
      <c r="KM369" s="108"/>
      <c r="KN369" s="108"/>
      <c r="KO369" s="108"/>
      <c r="KP369" s="108"/>
      <c r="KQ369" s="108"/>
      <c r="KR369" s="108"/>
      <c r="KS369" s="108"/>
      <c r="KT369" s="108"/>
      <c r="KU369" s="108"/>
      <c r="KV369" s="108"/>
      <c r="KW369" s="108"/>
      <c r="KX369" s="108"/>
      <c r="KY369" s="108"/>
      <c r="KZ369" s="108"/>
      <c r="LA369" s="108"/>
      <c r="LB369" s="108"/>
      <c r="LC369" s="108"/>
      <c r="LD369" s="108"/>
      <c r="LE369" s="108"/>
      <c r="LF369" s="108"/>
      <c r="LG369" s="108"/>
      <c r="LH369" s="108"/>
      <c r="LI369" s="108"/>
      <c r="LJ369" s="108"/>
      <c r="LK369" s="108"/>
      <c r="LL369" s="108"/>
      <c r="LM369" s="108"/>
      <c r="LN369" s="108"/>
      <c r="LO369" s="108"/>
      <c r="LP369" s="108"/>
      <c r="LQ369" s="108"/>
      <c r="LR369" s="108"/>
      <c r="LS369" s="108"/>
      <c r="LT369" s="108"/>
      <c r="LU369" s="108"/>
      <c r="LV369" s="108"/>
      <c r="LW369" s="108"/>
      <c r="LX369" s="108"/>
      <c r="LY369" s="108"/>
      <c r="LZ369" s="108"/>
      <c r="MA369" s="108"/>
      <c r="MB369" s="108"/>
      <c r="MC369" s="108"/>
      <c r="MD369" s="108"/>
      <c r="ME369" s="108"/>
    </row>
    <row r="370" spans="1:343">
      <c r="A370" s="3"/>
      <c r="B370" s="438"/>
      <c r="C370" s="438"/>
      <c r="D370" s="438"/>
      <c r="E370" s="438"/>
      <c r="F370" s="438"/>
      <c r="G370" s="438"/>
      <c r="H370" s="438"/>
      <c r="I370" s="438"/>
      <c r="J370" s="438"/>
      <c r="K370" s="438"/>
      <c r="L370" s="438"/>
      <c r="M370" s="438"/>
      <c r="N370" s="438"/>
      <c r="O370" s="438"/>
      <c r="P370" s="438"/>
      <c r="Q370" s="438"/>
      <c r="R370" s="438"/>
      <c r="S370" s="438"/>
      <c r="T370" s="438"/>
      <c r="U370" s="438"/>
      <c r="V370" s="438"/>
      <c r="W370" s="438"/>
      <c r="X370" s="438"/>
      <c r="Y370" s="438"/>
      <c r="Z370" s="438"/>
      <c r="AA370" s="438"/>
      <c r="AB370" s="438"/>
      <c r="AC370" s="438"/>
      <c r="AD370" s="438"/>
      <c r="AE370" s="154"/>
      <c r="AF370" s="154"/>
      <c r="AG370" s="154"/>
      <c r="AH370" s="154"/>
      <c r="AI370" s="154"/>
      <c r="AJ370" s="108"/>
      <c r="AK370" s="154"/>
      <c r="AL370" s="108"/>
      <c r="AM370" s="108"/>
      <c r="AN370" s="108"/>
      <c r="AO370" s="108"/>
      <c r="AP370" s="108"/>
      <c r="AQ370" s="108"/>
      <c r="AR370" s="108"/>
      <c r="AS370" s="108"/>
      <c r="AT370" s="108"/>
      <c r="AU370" s="108"/>
      <c r="AV370" s="108"/>
      <c r="AW370" s="108"/>
      <c r="AX370" s="108"/>
      <c r="AY370" s="108"/>
      <c r="AZ370" s="108"/>
      <c r="BA370" s="108"/>
      <c r="BB370" s="108"/>
      <c r="BC370" s="108"/>
      <c r="BD370" s="108"/>
      <c r="BE370" s="108"/>
      <c r="BF370" s="108"/>
      <c r="BG370" s="108"/>
      <c r="BH370" s="108"/>
      <c r="BI370" s="108"/>
      <c r="BJ370" s="108"/>
      <c r="BK370" s="108"/>
      <c r="BL370" s="108"/>
      <c r="BM370" s="108"/>
      <c r="BN370" s="108"/>
      <c r="BO370" s="108"/>
      <c r="BP370" s="108"/>
      <c r="BQ370" s="108"/>
      <c r="BR370" s="108"/>
      <c r="BS370" s="108"/>
      <c r="BT370" s="108"/>
      <c r="BU370" s="108"/>
      <c r="BV370" s="108"/>
      <c r="BW370" s="108"/>
      <c r="BX370" s="108"/>
      <c r="BY370" s="108"/>
      <c r="BZ370" s="108"/>
      <c r="CA370" s="108"/>
      <c r="CB370" s="108"/>
      <c r="CC370" s="108"/>
      <c r="CD370" s="108"/>
      <c r="CE370" s="108"/>
      <c r="CF370" s="108"/>
      <c r="CG370" s="108"/>
      <c r="CH370" s="108"/>
      <c r="CI370" s="108"/>
      <c r="CJ370" s="108"/>
      <c r="CK370" s="108"/>
      <c r="CL370" s="108"/>
      <c r="CM370" s="108"/>
      <c r="CN370" s="108"/>
      <c r="CO370" s="108"/>
      <c r="CP370" s="108"/>
      <c r="CQ370" s="108"/>
      <c r="CR370" s="108"/>
      <c r="CS370" s="108"/>
      <c r="CT370" s="108"/>
      <c r="CU370" s="108"/>
      <c r="CV370" s="108"/>
      <c r="CW370" s="108"/>
      <c r="CX370" s="108"/>
      <c r="CY370" s="108"/>
      <c r="CZ370" s="108"/>
      <c r="DA370" s="108"/>
      <c r="DB370" s="108"/>
      <c r="DC370" s="108"/>
      <c r="DD370" s="108"/>
      <c r="DE370" s="108"/>
      <c r="DF370" s="108"/>
      <c r="DG370" s="108"/>
      <c r="DH370" s="108"/>
      <c r="DI370" s="108"/>
      <c r="DJ370" s="108"/>
      <c r="DK370" s="108"/>
      <c r="DL370" s="108"/>
      <c r="DM370" s="108"/>
      <c r="DN370" s="108"/>
      <c r="DO370" s="108"/>
      <c r="DP370" s="108"/>
      <c r="DQ370" s="108"/>
      <c r="DR370" s="108"/>
      <c r="DS370" s="108"/>
      <c r="DT370" s="108"/>
      <c r="DU370" s="108"/>
      <c r="DV370" s="108"/>
      <c r="DW370" s="108"/>
      <c r="DX370" s="108"/>
      <c r="DY370" s="108"/>
      <c r="DZ370" s="108"/>
      <c r="EA370" s="108"/>
      <c r="EB370" s="108"/>
      <c r="EC370" s="108"/>
      <c r="ED370" s="108"/>
      <c r="EE370" s="108"/>
      <c r="EF370" s="108"/>
      <c r="EG370" s="108"/>
      <c r="EH370" s="108"/>
      <c r="EI370" s="108"/>
      <c r="EJ370" s="108"/>
      <c r="EK370" s="108"/>
      <c r="EL370" s="108"/>
      <c r="EM370" s="108"/>
      <c r="EN370" s="108"/>
      <c r="EO370" s="108"/>
      <c r="EP370" s="108"/>
      <c r="EQ370" s="108"/>
      <c r="ER370" s="108"/>
      <c r="ES370" s="108"/>
      <c r="ET370" s="108"/>
      <c r="EU370" s="108"/>
      <c r="EV370" s="108"/>
      <c r="EW370" s="108"/>
      <c r="EX370" s="108"/>
      <c r="EY370" s="108"/>
      <c r="EZ370" s="108"/>
      <c r="FA370" s="108"/>
      <c r="FB370" s="108"/>
      <c r="FC370" s="108"/>
      <c r="FD370" s="108"/>
      <c r="FE370" s="108"/>
      <c r="FF370" s="108"/>
      <c r="FG370" s="108"/>
      <c r="FH370" s="108"/>
      <c r="FI370" s="108"/>
      <c r="FJ370" s="108"/>
      <c r="FK370" s="108"/>
      <c r="FL370" s="108"/>
      <c r="FM370" s="108"/>
      <c r="FN370" s="108"/>
      <c r="FO370" s="108"/>
      <c r="FP370" s="108"/>
      <c r="FQ370" s="108"/>
      <c r="FR370" s="108"/>
      <c r="FS370" s="108"/>
      <c r="FT370" s="108"/>
      <c r="FU370" s="108"/>
      <c r="FV370" s="108"/>
      <c r="FW370" s="108"/>
      <c r="FX370" s="108"/>
      <c r="FY370" s="108"/>
      <c r="FZ370" s="108"/>
      <c r="GA370" s="108"/>
      <c r="GB370" s="108"/>
      <c r="GC370" s="108"/>
      <c r="GD370" s="108"/>
      <c r="GE370" s="108"/>
      <c r="GF370" s="108"/>
      <c r="GG370" s="108"/>
      <c r="GH370" s="108"/>
      <c r="GI370" s="108"/>
      <c r="GJ370" s="108"/>
      <c r="GK370" s="108"/>
      <c r="GL370" s="108"/>
      <c r="GM370" s="108"/>
      <c r="GN370" s="108"/>
      <c r="GO370" s="108"/>
      <c r="GP370" s="108"/>
      <c r="GQ370" s="108"/>
      <c r="GR370" s="108"/>
      <c r="GS370" s="108"/>
      <c r="GT370" s="108"/>
      <c r="GU370" s="108"/>
      <c r="GV370" s="108"/>
      <c r="GW370" s="108"/>
      <c r="GX370" s="108"/>
      <c r="GY370" s="108"/>
      <c r="GZ370" s="108"/>
      <c r="HA370" s="108"/>
      <c r="HB370" s="108"/>
      <c r="HC370" s="108"/>
      <c r="HD370" s="108"/>
      <c r="HE370" s="108"/>
      <c r="HF370" s="108"/>
      <c r="HG370" s="108"/>
      <c r="HH370" s="108"/>
      <c r="HI370" s="108"/>
      <c r="HJ370" s="108"/>
      <c r="HK370" s="108"/>
      <c r="HL370" s="108"/>
      <c r="HM370" s="108"/>
      <c r="HN370" s="108"/>
      <c r="HO370" s="108"/>
      <c r="HP370" s="108"/>
      <c r="HQ370" s="108"/>
      <c r="HR370" s="108"/>
      <c r="HS370" s="108"/>
      <c r="HT370" s="108"/>
      <c r="HU370" s="108"/>
      <c r="HV370" s="108"/>
      <c r="HW370" s="108"/>
      <c r="HX370" s="108"/>
      <c r="HY370" s="108"/>
      <c r="HZ370" s="108"/>
      <c r="IA370" s="108"/>
      <c r="IB370" s="108"/>
      <c r="IC370" s="108"/>
      <c r="ID370" s="108"/>
      <c r="IE370" s="108"/>
      <c r="IF370" s="108"/>
      <c r="IG370" s="108"/>
      <c r="IH370" s="108"/>
      <c r="II370" s="108"/>
      <c r="IJ370" s="108"/>
      <c r="IK370" s="108"/>
      <c r="IL370" s="108"/>
      <c r="IM370" s="108"/>
      <c r="IN370" s="108"/>
      <c r="IO370" s="108"/>
      <c r="IP370" s="108"/>
      <c r="IQ370" s="108"/>
      <c r="IR370" s="108"/>
      <c r="IS370" s="108"/>
      <c r="IT370" s="108"/>
      <c r="IU370" s="108"/>
      <c r="IV370" s="108"/>
      <c r="IW370" s="108"/>
      <c r="IX370" s="108"/>
      <c r="IY370" s="108"/>
      <c r="IZ370" s="108"/>
      <c r="JA370" s="108"/>
      <c r="JB370" s="108"/>
      <c r="JC370" s="108"/>
      <c r="JD370" s="108"/>
      <c r="JE370" s="108"/>
      <c r="JF370" s="108"/>
      <c r="JG370" s="108"/>
      <c r="JH370" s="108"/>
      <c r="JI370" s="108"/>
      <c r="JJ370" s="108"/>
      <c r="JK370" s="108"/>
      <c r="JL370" s="108"/>
      <c r="JM370" s="108"/>
      <c r="JN370" s="108"/>
      <c r="JO370" s="108"/>
      <c r="JP370" s="108"/>
      <c r="JQ370" s="108"/>
      <c r="JR370" s="108"/>
      <c r="JS370" s="108"/>
      <c r="JT370" s="108"/>
      <c r="JU370" s="108"/>
      <c r="JV370" s="108"/>
      <c r="JW370" s="108"/>
      <c r="JX370" s="108"/>
      <c r="JY370" s="108"/>
      <c r="JZ370" s="108"/>
      <c r="KA370" s="108"/>
      <c r="KB370" s="108"/>
      <c r="KC370" s="108"/>
      <c r="KD370" s="108"/>
      <c r="KE370" s="108"/>
      <c r="KF370" s="108"/>
      <c r="KG370" s="108"/>
      <c r="KH370" s="108"/>
      <c r="KI370" s="108"/>
      <c r="KJ370" s="108"/>
      <c r="KK370" s="108"/>
      <c r="KL370" s="108"/>
      <c r="KM370" s="108"/>
      <c r="KN370" s="108"/>
      <c r="KO370" s="108"/>
      <c r="KP370" s="108"/>
      <c r="KQ370" s="108"/>
      <c r="KR370" s="108"/>
      <c r="KS370" s="108"/>
      <c r="KT370" s="108"/>
      <c r="KU370" s="108"/>
      <c r="KV370" s="108"/>
      <c r="KW370" s="108"/>
      <c r="KX370" s="108"/>
      <c r="KY370" s="108"/>
      <c r="KZ370" s="108"/>
      <c r="LA370" s="108"/>
      <c r="LB370" s="108"/>
      <c r="LC370" s="108"/>
      <c r="LD370" s="108"/>
      <c r="LE370" s="108"/>
      <c r="LF370" s="108"/>
      <c r="LG370" s="108"/>
      <c r="LH370" s="108"/>
      <c r="LI370" s="108"/>
      <c r="LJ370" s="108"/>
      <c r="LK370" s="108"/>
      <c r="LL370" s="108"/>
      <c r="LM370" s="108"/>
      <c r="LN370" s="108"/>
      <c r="LO370" s="108"/>
      <c r="LP370" s="108"/>
      <c r="LQ370" s="108"/>
      <c r="LR370" s="108"/>
      <c r="LS370" s="108"/>
      <c r="LT370" s="108"/>
      <c r="LU370" s="108"/>
      <c r="LV370" s="108"/>
      <c r="LW370" s="108"/>
      <c r="LX370" s="108"/>
      <c r="LY370" s="108"/>
      <c r="LZ370" s="108"/>
      <c r="MA370" s="108"/>
      <c r="MB370" s="108"/>
      <c r="MC370" s="108"/>
      <c r="MD370" s="108"/>
      <c r="ME370" s="108"/>
    </row>
    <row r="371" spans="1:343">
      <c r="A371" s="3"/>
      <c r="B371" s="438"/>
      <c r="C371" s="438"/>
      <c r="D371" s="438"/>
      <c r="E371" s="438"/>
      <c r="F371" s="438"/>
      <c r="G371" s="438"/>
      <c r="H371" s="438"/>
      <c r="I371" s="438"/>
      <c r="J371" s="438"/>
      <c r="K371" s="438"/>
      <c r="L371" s="438"/>
      <c r="M371" s="438"/>
      <c r="N371" s="438"/>
      <c r="O371" s="438"/>
      <c r="P371" s="438"/>
      <c r="Q371" s="438"/>
      <c r="R371" s="438"/>
      <c r="S371" s="438"/>
      <c r="T371" s="438"/>
      <c r="U371" s="438"/>
      <c r="V371" s="438"/>
      <c r="W371" s="438"/>
      <c r="X371" s="438"/>
      <c r="Y371" s="438"/>
      <c r="Z371" s="438"/>
      <c r="AA371" s="438"/>
      <c r="AB371" s="438"/>
      <c r="AC371" s="438"/>
      <c r="AD371" s="438"/>
      <c r="AE371" s="154"/>
      <c r="AF371" s="154"/>
      <c r="AG371" s="154"/>
      <c r="AH371" s="154"/>
      <c r="AI371" s="154"/>
      <c r="AJ371" s="108"/>
      <c r="AK371" s="154"/>
      <c r="AL371" s="108"/>
      <c r="AM371" s="108"/>
      <c r="AN371" s="108"/>
      <c r="AO371" s="108"/>
      <c r="AP371" s="108"/>
      <c r="AQ371" s="108"/>
      <c r="AR371" s="108"/>
      <c r="AS371" s="108"/>
      <c r="AT371" s="108"/>
      <c r="AU371" s="108"/>
      <c r="AV371" s="108"/>
      <c r="AW371" s="108"/>
      <c r="AX371" s="108"/>
      <c r="AY371" s="108"/>
      <c r="AZ371" s="108"/>
      <c r="BA371" s="108"/>
      <c r="BB371" s="108"/>
      <c r="BC371" s="108"/>
      <c r="BD371" s="108"/>
      <c r="BE371" s="108"/>
      <c r="BF371" s="108"/>
      <c r="BG371" s="108"/>
      <c r="BH371" s="108"/>
      <c r="BI371" s="108"/>
      <c r="BJ371" s="108"/>
      <c r="BK371" s="108"/>
      <c r="BL371" s="108"/>
      <c r="BM371" s="108"/>
      <c r="BN371" s="108"/>
      <c r="BO371" s="108"/>
      <c r="BP371" s="108"/>
      <c r="BQ371" s="108"/>
      <c r="BR371" s="108"/>
      <c r="BS371" s="108"/>
      <c r="BT371" s="108"/>
      <c r="BU371" s="108"/>
      <c r="BV371" s="108"/>
      <c r="BW371" s="108"/>
      <c r="BX371" s="108"/>
      <c r="BY371" s="108"/>
      <c r="BZ371" s="108"/>
      <c r="CA371" s="108"/>
      <c r="CB371" s="108"/>
      <c r="CC371" s="108"/>
      <c r="CD371" s="108"/>
      <c r="CE371" s="108"/>
      <c r="CF371" s="108"/>
      <c r="CG371" s="108"/>
      <c r="CH371" s="108"/>
      <c r="CI371" s="108"/>
      <c r="CJ371" s="108"/>
      <c r="CK371" s="108"/>
      <c r="CL371" s="108"/>
      <c r="CM371" s="108"/>
      <c r="CN371" s="108"/>
      <c r="CO371" s="108"/>
      <c r="CP371" s="108"/>
      <c r="CQ371" s="108"/>
      <c r="CR371" s="108"/>
      <c r="CS371" s="108"/>
      <c r="CT371" s="108"/>
      <c r="CU371" s="108"/>
      <c r="CV371" s="108"/>
      <c r="CW371" s="108"/>
      <c r="CX371" s="108"/>
      <c r="CY371" s="108"/>
      <c r="CZ371" s="108"/>
      <c r="DA371" s="108"/>
      <c r="DB371" s="108"/>
      <c r="DC371" s="108"/>
      <c r="DD371" s="108"/>
      <c r="DE371" s="108"/>
      <c r="DF371" s="108"/>
      <c r="DG371" s="108"/>
      <c r="DH371" s="108"/>
      <c r="DI371" s="108"/>
      <c r="DJ371" s="108"/>
      <c r="DK371" s="108"/>
      <c r="DL371" s="108"/>
      <c r="DM371" s="108"/>
      <c r="DN371" s="108"/>
      <c r="DO371" s="108"/>
      <c r="DP371" s="108"/>
      <c r="DQ371" s="108"/>
      <c r="DR371" s="108"/>
      <c r="DS371" s="108"/>
      <c r="DT371" s="108"/>
      <c r="DU371" s="108"/>
      <c r="DV371" s="108"/>
      <c r="DW371" s="108"/>
      <c r="DX371" s="108"/>
      <c r="DY371" s="108"/>
      <c r="DZ371" s="108"/>
      <c r="EA371" s="108"/>
      <c r="EB371" s="108"/>
      <c r="EC371" s="108"/>
      <c r="ED371" s="108"/>
      <c r="EE371" s="108"/>
      <c r="EF371" s="108"/>
      <c r="EG371" s="108"/>
      <c r="EH371" s="108"/>
      <c r="EI371" s="108"/>
      <c r="EJ371" s="108"/>
      <c r="EK371" s="108"/>
      <c r="EL371" s="108"/>
      <c r="EM371" s="108"/>
      <c r="EN371" s="108"/>
      <c r="EO371" s="108"/>
      <c r="EP371" s="108"/>
      <c r="EQ371" s="108"/>
      <c r="ER371" s="108"/>
      <c r="ES371" s="108"/>
      <c r="ET371" s="108"/>
      <c r="EU371" s="108"/>
      <c r="EV371" s="108"/>
      <c r="EW371" s="108"/>
      <c r="EX371" s="108"/>
      <c r="EY371" s="108"/>
      <c r="EZ371" s="108"/>
      <c r="FA371" s="108"/>
      <c r="FB371" s="108"/>
      <c r="FC371" s="108"/>
      <c r="FD371" s="108"/>
      <c r="FE371" s="108"/>
      <c r="FF371" s="108"/>
      <c r="FG371" s="108"/>
      <c r="FH371" s="108"/>
      <c r="FI371" s="108"/>
      <c r="FJ371" s="108"/>
      <c r="FK371" s="108"/>
      <c r="FL371" s="108"/>
      <c r="FM371" s="108"/>
      <c r="FN371" s="108"/>
      <c r="FO371" s="108"/>
      <c r="FP371" s="108"/>
      <c r="FQ371" s="108"/>
      <c r="FR371" s="108"/>
      <c r="FS371" s="108"/>
      <c r="FT371" s="108"/>
      <c r="FU371" s="108"/>
      <c r="FV371" s="108"/>
      <c r="FW371" s="108"/>
      <c r="FX371" s="108"/>
      <c r="FY371" s="108"/>
      <c r="FZ371" s="108"/>
      <c r="GA371" s="108"/>
      <c r="GB371" s="108"/>
      <c r="GC371" s="108"/>
      <c r="GD371" s="108"/>
      <c r="GE371" s="108"/>
      <c r="GF371" s="108"/>
      <c r="GG371" s="108"/>
      <c r="GH371" s="108"/>
      <c r="GI371" s="108"/>
      <c r="GJ371" s="108"/>
      <c r="GK371" s="108"/>
      <c r="GL371" s="108"/>
      <c r="GM371" s="108"/>
      <c r="GN371" s="108"/>
      <c r="GO371" s="108"/>
      <c r="GP371" s="108"/>
      <c r="GQ371" s="108"/>
      <c r="GR371" s="108"/>
      <c r="GS371" s="108"/>
      <c r="GT371" s="108"/>
      <c r="GU371" s="108"/>
      <c r="GV371" s="108"/>
      <c r="GW371" s="108"/>
      <c r="GX371" s="108"/>
      <c r="GY371" s="108"/>
      <c r="GZ371" s="108"/>
      <c r="HA371" s="108"/>
      <c r="HB371" s="108"/>
      <c r="HC371" s="108"/>
      <c r="HD371" s="108"/>
      <c r="HE371" s="108"/>
      <c r="HF371" s="108"/>
      <c r="HG371" s="108"/>
      <c r="HH371" s="108"/>
      <c r="HI371" s="108"/>
      <c r="HJ371" s="108"/>
      <c r="HK371" s="108"/>
      <c r="HL371" s="108"/>
      <c r="HM371" s="108"/>
      <c r="HN371" s="108"/>
      <c r="HO371" s="108"/>
      <c r="HP371" s="108"/>
      <c r="HQ371" s="108"/>
      <c r="HR371" s="108"/>
      <c r="HS371" s="108"/>
      <c r="HT371" s="108"/>
      <c r="HU371" s="108"/>
      <c r="HV371" s="108"/>
      <c r="HW371" s="108"/>
      <c r="HX371" s="108"/>
      <c r="HY371" s="108"/>
      <c r="HZ371" s="108"/>
      <c r="IA371" s="108"/>
      <c r="IB371" s="108"/>
      <c r="IC371" s="108"/>
      <c r="ID371" s="108"/>
      <c r="IE371" s="108"/>
      <c r="IF371" s="108"/>
      <c r="IG371" s="108"/>
      <c r="IH371" s="108"/>
      <c r="II371" s="108"/>
      <c r="IJ371" s="108"/>
      <c r="IK371" s="108"/>
      <c r="IL371" s="108"/>
      <c r="IM371" s="108"/>
      <c r="IN371" s="108"/>
      <c r="IO371" s="108"/>
      <c r="IP371" s="108"/>
      <c r="IQ371" s="108"/>
      <c r="IR371" s="108"/>
      <c r="IS371" s="108"/>
      <c r="IT371" s="108"/>
      <c r="IU371" s="108"/>
      <c r="IV371" s="108"/>
      <c r="IW371" s="108"/>
      <c r="IX371" s="108"/>
      <c r="IY371" s="108"/>
      <c r="IZ371" s="108"/>
      <c r="JA371" s="108"/>
      <c r="JB371" s="108"/>
      <c r="JC371" s="108"/>
      <c r="JD371" s="108"/>
      <c r="JE371" s="108"/>
      <c r="JF371" s="108"/>
      <c r="JG371" s="108"/>
      <c r="JH371" s="108"/>
      <c r="JI371" s="108"/>
      <c r="JJ371" s="108"/>
      <c r="JK371" s="108"/>
      <c r="JL371" s="108"/>
      <c r="JM371" s="108"/>
      <c r="JN371" s="108"/>
      <c r="JO371" s="108"/>
      <c r="JP371" s="108"/>
      <c r="JQ371" s="108"/>
      <c r="JR371" s="108"/>
      <c r="JS371" s="108"/>
      <c r="JT371" s="108"/>
      <c r="JU371" s="108"/>
      <c r="JV371" s="108"/>
      <c r="JW371" s="108"/>
      <c r="JX371" s="108"/>
      <c r="JY371" s="108"/>
      <c r="JZ371" s="108"/>
      <c r="KA371" s="108"/>
      <c r="KB371" s="108"/>
      <c r="KC371" s="108"/>
      <c r="KD371" s="108"/>
      <c r="KE371" s="108"/>
      <c r="KF371" s="108"/>
      <c r="KG371" s="108"/>
      <c r="KH371" s="108"/>
      <c r="KI371" s="108"/>
      <c r="KJ371" s="108"/>
      <c r="KK371" s="108"/>
      <c r="KL371" s="108"/>
      <c r="KM371" s="108"/>
      <c r="KN371" s="108"/>
      <c r="KO371" s="108"/>
      <c r="KP371" s="108"/>
      <c r="KQ371" s="108"/>
      <c r="KR371" s="108"/>
      <c r="KS371" s="108"/>
      <c r="KT371" s="108"/>
      <c r="KU371" s="108"/>
      <c r="KV371" s="108"/>
      <c r="KW371" s="108"/>
      <c r="KX371" s="108"/>
      <c r="KY371" s="108"/>
      <c r="KZ371" s="108"/>
      <c r="LA371" s="108"/>
      <c r="LB371" s="108"/>
      <c r="LC371" s="108"/>
      <c r="LD371" s="108"/>
      <c r="LE371" s="108"/>
      <c r="LF371" s="108"/>
      <c r="LG371" s="108"/>
      <c r="LH371" s="108"/>
      <c r="LI371" s="108"/>
      <c r="LJ371" s="108"/>
      <c r="LK371" s="108"/>
      <c r="LL371" s="108"/>
      <c r="LM371" s="108"/>
      <c r="LN371" s="108"/>
      <c r="LO371" s="108"/>
      <c r="LP371" s="108"/>
      <c r="LQ371" s="108"/>
      <c r="LR371" s="108"/>
      <c r="LS371" s="108"/>
      <c r="LT371" s="108"/>
      <c r="LU371" s="108"/>
      <c r="LV371" s="108"/>
      <c r="LW371" s="108"/>
      <c r="LX371" s="108"/>
      <c r="LY371" s="108"/>
      <c r="LZ371" s="108"/>
      <c r="MA371" s="108"/>
      <c r="MB371" s="108"/>
      <c r="MC371" s="108"/>
      <c r="MD371" s="108"/>
      <c r="ME371" s="108"/>
    </row>
    <row r="372" spans="1:343">
      <c r="A372" s="3"/>
      <c r="B372" s="438"/>
      <c r="C372" s="438"/>
      <c r="D372" s="438"/>
      <c r="E372" s="438"/>
      <c r="F372" s="438"/>
      <c r="G372" s="438"/>
      <c r="H372" s="438"/>
      <c r="I372" s="438"/>
      <c r="J372" s="438"/>
      <c r="K372" s="438"/>
      <c r="L372" s="438"/>
      <c r="M372" s="438"/>
      <c r="N372" s="438"/>
      <c r="O372" s="438"/>
      <c r="P372" s="438"/>
      <c r="Q372" s="438"/>
      <c r="R372" s="438"/>
      <c r="S372" s="438"/>
      <c r="T372" s="438"/>
      <c r="U372" s="438"/>
      <c r="V372" s="438"/>
      <c r="W372" s="438"/>
      <c r="X372" s="438"/>
      <c r="Y372" s="438"/>
      <c r="Z372" s="438"/>
      <c r="AA372" s="438"/>
      <c r="AB372" s="438"/>
      <c r="AC372" s="438"/>
      <c r="AD372" s="438"/>
      <c r="AE372" s="154"/>
      <c r="AF372" s="154"/>
      <c r="AG372" s="154"/>
      <c r="AH372" s="154"/>
      <c r="AI372" s="154"/>
      <c r="AJ372" s="108"/>
      <c r="AK372" s="154"/>
      <c r="AL372" s="108"/>
      <c r="AM372" s="108"/>
      <c r="AN372" s="108"/>
      <c r="AO372" s="108"/>
      <c r="AP372" s="108"/>
      <c r="AQ372" s="108"/>
      <c r="AR372" s="108"/>
      <c r="AS372" s="108"/>
      <c r="AT372" s="108"/>
      <c r="AU372" s="108"/>
      <c r="AV372" s="108"/>
      <c r="AW372" s="108"/>
      <c r="AX372" s="108"/>
      <c r="AY372" s="108"/>
      <c r="AZ372" s="108"/>
      <c r="BA372" s="108"/>
      <c r="BB372" s="108"/>
      <c r="BC372" s="108"/>
      <c r="BD372" s="108"/>
      <c r="BE372" s="108"/>
      <c r="BF372" s="108"/>
      <c r="BG372" s="108"/>
      <c r="BH372" s="108"/>
      <c r="BI372" s="108"/>
      <c r="BJ372" s="108"/>
      <c r="BK372" s="108"/>
      <c r="BL372" s="108"/>
      <c r="BM372" s="108"/>
      <c r="BN372" s="108"/>
      <c r="BO372" s="108"/>
      <c r="BP372" s="108"/>
      <c r="BQ372" s="108"/>
      <c r="BR372" s="108"/>
      <c r="BS372" s="108"/>
      <c r="BT372" s="108"/>
      <c r="BU372" s="108"/>
      <c r="BV372" s="108"/>
      <c r="BW372" s="108"/>
      <c r="BX372" s="108"/>
      <c r="BY372" s="108"/>
      <c r="BZ372" s="108"/>
      <c r="CA372" s="108"/>
      <c r="CB372" s="108"/>
      <c r="CC372" s="108"/>
      <c r="CD372" s="108"/>
      <c r="CE372" s="108"/>
      <c r="CF372" s="108"/>
      <c r="CG372" s="108"/>
      <c r="CH372" s="108"/>
      <c r="CI372" s="108"/>
      <c r="CJ372" s="108"/>
      <c r="CK372" s="108"/>
      <c r="CL372" s="108"/>
      <c r="CM372" s="108"/>
      <c r="CN372" s="108"/>
      <c r="CO372" s="108"/>
      <c r="CP372" s="108"/>
      <c r="CQ372" s="108"/>
      <c r="CR372" s="108"/>
      <c r="CS372" s="108"/>
      <c r="CT372" s="108"/>
      <c r="CU372" s="108"/>
      <c r="CV372" s="108"/>
      <c r="CW372" s="108"/>
      <c r="CX372" s="108"/>
      <c r="CY372" s="108"/>
      <c r="CZ372" s="108"/>
      <c r="DA372" s="108"/>
      <c r="DB372" s="108"/>
      <c r="DC372" s="108"/>
      <c r="DD372" s="108"/>
      <c r="DE372" s="108"/>
      <c r="DF372" s="108"/>
      <c r="DG372" s="108"/>
      <c r="DH372" s="108"/>
      <c r="DI372" s="108"/>
      <c r="DJ372" s="108"/>
      <c r="DK372" s="108"/>
      <c r="DL372" s="108"/>
      <c r="DM372" s="108"/>
      <c r="DN372" s="108"/>
      <c r="DO372" s="108"/>
      <c r="DP372" s="108"/>
      <c r="DQ372" s="108"/>
      <c r="DR372" s="108"/>
      <c r="DS372" s="108"/>
      <c r="DT372" s="108"/>
      <c r="DU372" s="108"/>
      <c r="DV372" s="108"/>
      <c r="DW372" s="108"/>
      <c r="DX372" s="108"/>
      <c r="DY372" s="108"/>
      <c r="DZ372" s="108"/>
      <c r="EA372" s="108"/>
      <c r="EB372" s="108"/>
      <c r="EC372" s="108"/>
      <c r="ED372" s="108"/>
      <c r="EE372" s="108"/>
      <c r="EF372" s="108"/>
      <c r="EG372" s="108"/>
      <c r="EH372" s="108"/>
      <c r="EI372" s="108"/>
      <c r="EJ372" s="108"/>
      <c r="EK372" s="108"/>
      <c r="EL372" s="108"/>
      <c r="EM372" s="108"/>
      <c r="EN372" s="108"/>
      <c r="EO372" s="108"/>
      <c r="EP372" s="108"/>
      <c r="EQ372" s="108"/>
      <c r="ER372" s="108"/>
      <c r="ES372" s="108"/>
      <c r="ET372" s="108"/>
      <c r="EU372" s="108"/>
      <c r="EV372" s="108"/>
      <c r="EW372" s="108"/>
      <c r="EX372" s="108"/>
      <c r="EY372" s="108"/>
      <c r="EZ372" s="108"/>
      <c r="FA372" s="108"/>
      <c r="FB372" s="108"/>
      <c r="FC372" s="108"/>
      <c r="FD372" s="108"/>
      <c r="FE372" s="108"/>
      <c r="FF372" s="108"/>
      <c r="FG372" s="108"/>
      <c r="FH372" s="108"/>
      <c r="FI372" s="108"/>
      <c r="FJ372" s="108"/>
      <c r="FK372" s="108"/>
      <c r="FL372" s="108"/>
      <c r="FM372" s="108"/>
      <c r="FN372" s="108"/>
      <c r="FO372" s="108"/>
      <c r="FP372" s="108"/>
      <c r="FQ372" s="108"/>
      <c r="FR372" s="108"/>
      <c r="FS372" s="108"/>
      <c r="FT372" s="108"/>
      <c r="FU372" s="108"/>
      <c r="FV372" s="108"/>
      <c r="FW372" s="108"/>
      <c r="FX372" s="108"/>
      <c r="FY372" s="108"/>
      <c r="FZ372" s="108"/>
      <c r="GA372" s="108"/>
      <c r="GB372" s="108"/>
      <c r="GC372" s="108"/>
      <c r="GD372" s="108"/>
      <c r="GE372" s="108"/>
      <c r="GF372" s="108"/>
      <c r="GG372" s="108"/>
      <c r="GH372" s="108"/>
      <c r="GI372" s="108"/>
      <c r="GJ372" s="108"/>
      <c r="GK372" s="108"/>
      <c r="GL372" s="108"/>
      <c r="GM372" s="108"/>
      <c r="GN372" s="108"/>
      <c r="GO372" s="108"/>
      <c r="GP372" s="108"/>
      <c r="GQ372" s="108"/>
      <c r="GR372" s="108"/>
      <c r="GS372" s="108"/>
      <c r="GT372" s="108"/>
      <c r="GU372" s="108"/>
      <c r="GV372" s="108"/>
      <c r="GW372" s="108"/>
      <c r="GX372" s="108"/>
      <c r="GY372" s="108"/>
      <c r="GZ372" s="108"/>
      <c r="HA372" s="108"/>
      <c r="HB372" s="108"/>
      <c r="HC372" s="108"/>
      <c r="HD372" s="108"/>
      <c r="HE372" s="108"/>
      <c r="HF372" s="108"/>
      <c r="HG372" s="108"/>
      <c r="HH372" s="108"/>
      <c r="HI372" s="108"/>
      <c r="HJ372" s="108"/>
      <c r="HK372" s="108"/>
      <c r="HL372" s="108"/>
      <c r="HM372" s="108"/>
      <c r="HN372" s="108"/>
      <c r="HO372" s="108"/>
      <c r="HP372" s="108"/>
      <c r="HQ372" s="108"/>
      <c r="HR372" s="108"/>
      <c r="HS372" s="108"/>
      <c r="HT372" s="108"/>
      <c r="HU372" s="108"/>
      <c r="HV372" s="108"/>
      <c r="HW372" s="108"/>
      <c r="HX372" s="108"/>
      <c r="HY372" s="108"/>
      <c r="HZ372" s="108"/>
      <c r="IA372" s="108"/>
      <c r="IB372" s="108"/>
      <c r="IC372" s="108"/>
      <c r="ID372" s="108"/>
      <c r="IE372" s="108"/>
      <c r="IF372" s="108"/>
      <c r="IG372" s="108"/>
      <c r="IH372" s="108"/>
      <c r="II372" s="108"/>
      <c r="IJ372" s="108"/>
      <c r="IK372" s="108"/>
      <c r="IL372" s="108"/>
      <c r="IM372" s="108"/>
      <c r="IN372" s="108"/>
      <c r="IO372" s="108"/>
      <c r="IP372" s="108"/>
      <c r="IQ372" s="108"/>
      <c r="IR372" s="108"/>
      <c r="IS372" s="108"/>
      <c r="IT372" s="108"/>
      <c r="IU372" s="108"/>
      <c r="IV372" s="108"/>
      <c r="IW372" s="108"/>
      <c r="IX372" s="108"/>
      <c r="IY372" s="108"/>
      <c r="IZ372" s="108"/>
      <c r="JA372" s="108"/>
      <c r="JB372" s="108"/>
      <c r="JC372" s="108"/>
      <c r="JD372" s="108"/>
      <c r="JE372" s="108"/>
      <c r="JF372" s="108"/>
      <c r="JG372" s="108"/>
      <c r="JH372" s="108"/>
      <c r="JI372" s="108"/>
      <c r="JJ372" s="108"/>
      <c r="JK372" s="108"/>
      <c r="JL372" s="108"/>
      <c r="JM372" s="108"/>
      <c r="JN372" s="108"/>
      <c r="JO372" s="108"/>
      <c r="JP372" s="108"/>
      <c r="JQ372" s="108"/>
      <c r="JR372" s="108"/>
      <c r="JS372" s="108"/>
      <c r="JT372" s="108"/>
      <c r="JU372" s="108"/>
      <c r="JV372" s="108"/>
      <c r="JW372" s="108"/>
      <c r="JX372" s="108"/>
      <c r="JY372" s="108"/>
      <c r="JZ372" s="108"/>
      <c r="KA372" s="108"/>
      <c r="KB372" s="108"/>
      <c r="KC372" s="108"/>
      <c r="KD372" s="108"/>
      <c r="KE372" s="108"/>
      <c r="KF372" s="108"/>
      <c r="KG372" s="108"/>
      <c r="KH372" s="108"/>
      <c r="KI372" s="108"/>
      <c r="KJ372" s="108"/>
      <c r="KK372" s="108"/>
      <c r="KL372" s="108"/>
      <c r="KM372" s="108"/>
      <c r="KN372" s="108"/>
      <c r="KO372" s="108"/>
      <c r="KP372" s="108"/>
      <c r="KQ372" s="108"/>
      <c r="KR372" s="108"/>
      <c r="KS372" s="108"/>
      <c r="KT372" s="108"/>
      <c r="KU372" s="108"/>
      <c r="KV372" s="108"/>
      <c r="KW372" s="108"/>
      <c r="KX372" s="108"/>
      <c r="KY372" s="108"/>
      <c r="KZ372" s="108"/>
      <c r="LA372" s="108"/>
      <c r="LB372" s="108"/>
      <c r="LC372" s="108"/>
      <c r="LD372" s="108"/>
      <c r="LE372" s="108"/>
      <c r="LF372" s="108"/>
      <c r="LG372" s="108"/>
      <c r="LH372" s="108"/>
      <c r="LI372" s="108"/>
      <c r="LJ372" s="108"/>
      <c r="LK372" s="108"/>
      <c r="LL372" s="108"/>
      <c r="LM372" s="108"/>
      <c r="LN372" s="108"/>
      <c r="LO372" s="108"/>
      <c r="LP372" s="108"/>
      <c r="LQ372" s="108"/>
      <c r="LR372" s="108"/>
      <c r="LS372" s="108"/>
      <c r="LT372" s="108"/>
      <c r="LU372" s="108"/>
      <c r="LV372" s="108"/>
      <c r="LW372" s="108"/>
      <c r="LX372" s="108"/>
      <c r="LY372" s="108"/>
      <c r="LZ372" s="108"/>
      <c r="MA372" s="108"/>
      <c r="MB372" s="108"/>
      <c r="MC372" s="108"/>
      <c r="MD372" s="108"/>
      <c r="ME372" s="108"/>
    </row>
    <row r="373" spans="1:343">
      <c r="A373" s="3"/>
      <c r="B373" s="438"/>
      <c r="C373" s="438"/>
      <c r="D373" s="438"/>
      <c r="E373" s="438"/>
      <c r="F373" s="438"/>
      <c r="G373" s="438"/>
      <c r="H373" s="438"/>
      <c r="I373" s="438"/>
      <c r="J373" s="438"/>
      <c r="K373" s="438"/>
      <c r="L373" s="438"/>
      <c r="M373" s="438"/>
      <c r="N373" s="438"/>
      <c r="O373" s="438"/>
      <c r="P373" s="438"/>
      <c r="Q373" s="438"/>
      <c r="R373" s="438"/>
      <c r="S373" s="438"/>
      <c r="T373" s="438"/>
      <c r="U373" s="438"/>
      <c r="V373" s="438"/>
      <c r="W373" s="438"/>
      <c r="X373" s="438"/>
      <c r="Y373" s="438"/>
      <c r="Z373" s="438"/>
      <c r="AA373" s="438"/>
      <c r="AB373" s="438"/>
      <c r="AC373" s="438"/>
      <c r="AD373" s="438"/>
      <c r="AE373" s="154"/>
      <c r="AF373" s="154"/>
      <c r="AG373" s="154"/>
      <c r="AH373" s="154"/>
      <c r="AI373" s="154"/>
      <c r="AJ373" s="108"/>
      <c r="AK373" s="154"/>
      <c r="AL373" s="108"/>
      <c r="AM373" s="108"/>
      <c r="AN373" s="108"/>
      <c r="AO373" s="108"/>
      <c r="AP373" s="108"/>
      <c r="AQ373" s="108"/>
      <c r="AR373" s="108"/>
      <c r="AS373" s="108"/>
      <c r="AT373" s="108"/>
      <c r="AU373" s="108"/>
      <c r="AV373" s="108"/>
      <c r="AW373" s="108"/>
      <c r="AX373" s="108"/>
      <c r="AY373" s="108"/>
      <c r="AZ373" s="108"/>
      <c r="BA373" s="108"/>
      <c r="BB373" s="108"/>
      <c r="BC373" s="108"/>
      <c r="BD373" s="108"/>
      <c r="BE373" s="108"/>
      <c r="BF373" s="108"/>
      <c r="BG373" s="108"/>
      <c r="BH373" s="108"/>
      <c r="BI373" s="108"/>
      <c r="BJ373" s="108"/>
      <c r="BK373" s="108"/>
      <c r="BL373" s="108"/>
      <c r="BM373" s="108"/>
      <c r="BN373" s="108"/>
      <c r="BO373" s="108"/>
      <c r="BP373" s="108"/>
      <c r="BQ373" s="108"/>
      <c r="BR373" s="108"/>
      <c r="BS373" s="108"/>
      <c r="BT373" s="108"/>
      <c r="BU373" s="108"/>
      <c r="BV373" s="108"/>
      <c r="BW373" s="108"/>
      <c r="BX373" s="108"/>
      <c r="BY373" s="108"/>
      <c r="BZ373" s="108"/>
      <c r="CA373" s="108"/>
      <c r="CB373" s="108"/>
      <c r="CC373" s="108"/>
      <c r="CD373" s="108"/>
      <c r="CE373" s="108"/>
      <c r="CF373" s="108"/>
      <c r="CG373" s="108"/>
      <c r="CH373" s="108"/>
      <c r="CI373" s="108"/>
      <c r="CJ373" s="108"/>
      <c r="CK373" s="108"/>
      <c r="CL373" s="108"/>
      <c r="CM373" s="108"/>
      <c r="CN373" s="108"/>
      <c r="CO373" s="108"/>
      <c r="CP373" s="108"/>
      <c r="CQ373" s="108"/>
      <c r="CR373" s="108"/>
      <c r="CS373" s="108"/>
      <c r="CT373" s="108"/>
      <c r="CU373" s="108"/>
      <c r="CV373" s="108"/>
      <c r="CW373" s="108"/>
      <c r="CX373" s="108"/>
      <c r="CY373" s="108"/>
      <c r="CZ373" s="108"/>
      <c r="DA373" s="108"/>
      <c r="DB373" s="108"/>
      <c r="DC373" s="108"/>
      <c r="DD373" s="108"/>
      <c r="DE373" s="108"/>
      <c r="DF373" s="108"/>
      <c r="DG373" s="108"/>
      <c r="DH373" s="108"/>
      <c r="DI373" s="108"/>
      <c r="DJ373" s="108"/>
      <c r="DK373" s="108"/>
      <c r="DL373" s="108"/>
      <c r="DM373" s="108"/>
      <c r="DN373" s="108"/>
      <c r="DO373" s="108"/>
      <c r="DP373" s="108"/>
      <c r="DQ373" s="108"/>
      <c r="DR373" s="108"/>
      <c r="DS373" s="108"/>
      <c r="DT373" s="108"/>
      <c r="DU373" s="108"/>
      <c r="DV373" s="108"/>
      <c r="DW373" s="108"/>
      <c r="DX373" s="108"/>
      <c r="DY373" s="108"/>
      <c r="DZ373" s="108"/>
      <c r="EA373" s="108"/>
      <c r="EB373" s="108"/>
      <c r="EC373" s="108"/>
      <c r="ED373" s="108"/>
      <c r="EE373" s="108"/>
      <c r="EF373" s="108"/>
      <c r="EG373" s="108"/>
      <c r="EH373" s="108"/>
      <c r="EI373" s="108"/>
      <c r="EJ373" s="108"/>
      <c r="EK373" s="108"/>
      <c r="EL373" s="108"/>
      <c r="EM373" s="108"/>
      <c r="EN373" s="108"/>
      <c r="EO373" s="108"/>
      <c r="EP373" s="108"/>
      <c r="EQ373" s="108"/>
      <c r="ER373" s="108"/>
      <c r="ES373" s="108"/>
      <c r="ET373" s="108"/>
      <c r="EU373" s="108"/>
      <c r="EV373" s="108"/>
      <c r="EW373" s="108"/>
      <c r="EX373" s="108"/>
      <c r="EY373" s="108"/>
      <c r="EZ373" s="108"/>
      <c r="FA373" s="108"/>
      <c r="FB373" s="108"/>
      <c r="FC373" s="108"/>
      <c r="FD373" s="108"/>
      <c r="FE373" s="108"/>
      <c r="FF373" s="108"/>
      <c r="FG373" s="108"/>
      <c r="FH373" s="108"/>
      <c r="FI373" s="108"/>
      <c r="FJ373" s="108"/>
      <c r="FK373" s="108"/>
      <c r="FL373" s="108"/>
      <c r="FM373" s="108"/>
      <c r="FN373" s="108"/>
      <c r="FO373" s="108"/>
      <c r="FP373" s="108"/>
      <c r="FQ373" s="108"/>
      <c r="FR373" s="108"/>
      <c r="FS373" s="108"/>
      <c r="FT373" s="108"/>
      <c r="FU373" s="108"/>
      <c r="FV373" s="108"/>
      <c r="FW373" s="108"/>
      <c r="FX373" s="108"/>
      <c r="FY373" s="108"/>
      <c r="FZ373" s="108"/>
      <c r="GA373" s="108"/>
      <c r="GB373" s="108"/>
      <c r="GC373" s="108"/>
      <c r="GD373" s="108"/>
      <c r="GE373" s="108"/>
      <c r="GF373" s="108"/>
      <c r="GG373" s="108"/>
      <c r="GH373" s="108"/>
      <c r="GI373" s="108"/>
      <c r="GJ373" s="108"/>
      <c r="GK373" s="108"/>
      <c r="GL373" s="108"/>
      <c r="GM373" s="108"/>
      <c r="GN373" s="108"/>
      <c r="GO373" s="108"/>
      <c r="GP373" s="108"/>
      <c r="GQ373" s="108"/>
      <c r="GR373" s="108"/>
      <c r="GS373" s="108"/>
      <c r="GT373" s="108"/>
      <c r="GU373" s="108"/>
      <c r="GV373" s="108"/>
      <c r="GW373" s="108"/>
      <c r="GX373" s="108"/>
      <c r="GY373" s="108"/>
      <c r="GZ373" s="108"/>
      <c r="HA373" s="108"/>
      <c r="HB373" s="108"/>
      <c r="HC373" s="108"/>
      <c r="HD373" s="108"/>
      <c r="HE373" s="108"/>
      <c r="HF373" s="108"/>
      <c r="HG373" s="108"/>
      <c r="HH373" s="108"/>
      <c r="HI373" s="108"/>
      <c r="HJ373" s="108"/>
      <c r="HK373" s="108"/>
      <c r="HL373" s="108"/>
      <c r="HM373" s="108"/>
      <c r="HN373" s="108"/>
      <c r="HO373" s="108"/>
      <c r="HP373" s="108"/>
      <c r="HQ373" s="108"/>
      <c r="HR373" s="108"/>
      <c r="HS373" s="108"/>
      <c r="HT373" s="108"/>
      <c r="HU373" s="108"/>
      <c r="HV373" s="108"/>
      <c r="HW373" s="108"/>
      <c r="HX373" s="108"/>
      <c r="HY373" s="108"/>
      <c r="HZ373" s="108"/>
      <c r="IA373" s="108"/>
      <c r="IB373" s="108"/>
      <c r="IC373" s="108"/>
      <c r="ID373" s="108"/>
      <c r="IE373" s="108"/>
      <c r="IF373" s="108"/>
      <c r="IG373" s="108"/>
      <c r="IH373" s="108"/>
      <c r="II373" s="108"/>
      <c r="IJ373" s="108"/>
      <c r="IK373" s="108"/>
      <c r="IL373" s="108"/>
      <c r="IM373" s="108"/>
      <c r="IN373" s="108"/>
      <c r="IO373" s="108"/>
      <c r="IP373" s="108"/>
      <c r="IQ373" s="108"/>
      <c r="IR373" s="108"/>
      <c r="IS373" s="108"/>
      <c r="IT373" s="108"/>
      <c r="IU373" s="108"/>
      <c r="IV373" s="108"/>
      <c r="IW373" s="108"/>
      <c r="IX373" s="108"/>
      <c r="IY373" s="108"/>
      <c r="IZ373" s="108"/>
      <c r="JA373" s="108"/>
      <c r="JB373" s="108"/>
      <c r="JC373" s="108"/>
      <c r="JD373" s="108"/>
      <c r="JE373" s="108"/>
      <c r="JF373" s="108"/>
      <c r="JG373" s="108"/>
      <c r="JH373" s="108"/>
      <c r="JI373" s="108"/>
      <c r="JJ373" s="108"/>
      <c r="JK373" s="108"/>
      <c r="JL373" s="108"/>
      <c r="JM373" s="108"/>
      <c r="JN373" s="108"/>
      <c r="JO373" s="108"/>
      <c r="JP373" s="108"/>
      <c r="JQ373" s="108"/>
      <c r="JR373" s="108"/>
      <c r="JS373" s="108"/>
      <c r="JT373" s="108"/>
      <c r="JU373" s="108"/>
      <c r="JV373" s="108"/>
      <c r="JW373" s="108"/>
      <c r="JX373" s="108"/>
      <c r="JY373" s="108"/>
      <c r="JZ373" s="108"/>
      <c r="KA373" s="108"/>
      <c r="KB373" s="108"/>
      <c r="KC373" s="108"/>
      <c r="KD373" s="108"/>
      <c r="KE373" s="108"/>
      <c r="KF373" s="108"/>
      <c r="KG373" s="108"/>
      <c r="KH373" s="108"/>
      <c r="KI373" s="108"/>
      <c r="KJ373" s="108"/>
      <c r="KK373" s="108"/>
      <c r="KL373" s="108"/>
      <c r="KM373" s="108"/>
      <c r="KN373" s="108"/>
      <c r="KO373" s="108"/>
      <c r="KP373" s="108"/>
      <c r="KQ373" s="108"/>
      <c r="KR373" s="108"/>
      <c r="KS373" s="108"/>
      <c r="KT373" s="108"/>
      <c r="KU373" s="108"/>
      <c r="KV373" s="108"/>
      <c r="KW373" s="108"/>
      <c r="KX373" s="108"/>
      <c r="KY373" s="108"/>
      <c r="KZ373" s="108"/>
      <c r="LA373" s="108"/>
      <c r="LB373" s="108"/>
      <c r="LC373" s="108"/>
      <c r="LD373" s="108"/>
      <c r="LE373" s="108"/>
      <c r="LF373" s="108"/>
      <c r="LG373" s="108"/>
      <c r="LH373" s="108"/>
      <c r="LI373" s="108"/>
      <c r="LJ373" s="108"/>
      <c r="LK373" s="108"/>
      <c r="LL373" s="108"/>
      <c r="LM373" s="108"/>
      <c r="LN373" s="108"/>
      <c r="LO373" s="108"/>
      <c r="LP373" s="108"/>
      <c r="LQ373" s="108"/>
      <c r="LR373" s="108"/>
      <c r="LS373" s="108"/>
      <c r="LT373" s="108"/>
      <c r="LU373" s="108"/>
      <c r="LV373" s="108"/>
      <c r="LW373" s="108"/>
      <c r="LX373" s="108"/>
      <c r="LY373" s="108"/>
      <c r="LZ373" s="108"/>
      <c r="MA373" s="108"/>
      <c r="MB373" s="108"/>
      <c r="MC373" s="108"/>
      <c r="MD373" s="108"/>
      <c r="ME373" s="108"/>
    </row>
    <row r="374" spans="1:343">
      <c r="A374" s="3"/>
      <c r="B374" s="438"/>
      <c r="C374" s="438"/>
      <c r="D374" s="438"/>
      <c r="E374" s="438"/>
      <c r="F374" s="438"/>
      <c r="G374" s="438"/>
      <c r="H374" s="438"/>
      <c r="I374" s="438"/>
      <c r="J374" s="438"/>
      <c r="K374" s="438"/>
      <c r="L374" s="438"/>
      <c r="M374" s="438"/>
      <c r="N374" s="438"/>
      <c r="O374" s="438"/>
      <c r="P374" s="438"/>
      <c r="Q374" s="438"/>
      <c r="R374" s="438"/>
      <c r="S374" s="438"/>
      <c r="T374" s="438"/>
      <c r="U374" s="438"/>
      <c r="V374" s="438"/>
      <c r="W374" s="438"/>
      <c r="X374" s="438"/>
      <c r="Y374" s="438"/>
      <c r="Z374" s="438"/>
      <c r="AA374" s="438"/>
      <c r="AB374" s="438"/>
      <c r="AC374" s="438"/>
      <c r="AD374" s="438"/>
      <c r="AE374" s="154"/>
      <c r="AF374" s="154"/>
      <c r="AG374" s="154"/>
      <c r="AH374" s="154"/>
      <c r="AI374" s="154"/>
      <c r="AJ374" s="108"/>
      <c r="AK374" s="154"/>
      <c r="AL374" s="108"/>
      <c r="AM374" s="108"/>
      <c r="AN374" s="108"/>
      <c r="AO374" s="108"/>
      <c r="AP374" s="108"/>
      <c r="AQ374" s="108"/>
      <c r="AR374" s="108"/>
      <c r="AS374" s="108"/>
      <c r="AT374" s="108"/>
      <c r="AU374" s="108"/>
      <c r="AV374" s="108"/>
      <c r="AW374" s="108"/>
      <c r="AX374" s="108"/>
      <c r="AY374" s="108"/>
      <c r="AZ374" s="108"/>
      <c r="BA374" s="108"/>
      <c r="BB374" s="108"/>
      <c r="BC374" s="108"/>
      <c r="BD374" s="108"/>
      <c r="BE374" s="108"/>
      <c r="BF374" s="108"/>
      <c r="BG374" s="108"/>
      <c r="BH374" s="108"/>
      <c r="BI374" s="108"/>
      <c r="BJ374" s="108"/>
      <c r="BK374" s="108"/>
      <c r="BL374" s="108"/>
      <c r="BM374" s="108"/>
      <c r="BN374" s="108"/>
      <c r="BO374" s="108"/>
      <c r="BP374" s="108"/>
      <c r="BQ374" s="108"/>
      <c r="BR374" s="108"/>
      <c r="BS374" s="108"/>
      <c r="BT374" s="108"/>
      <c r="BU374" s="108"/>
      <c r="BV374" s="108"/>
      <c r="BW374" s="108"/>
      <c r="BX374" s="108"/>
      <c r="BY374" s="108"/>
      <c r="BZ374" s="108"/>
      <c r="CA374" s="108"/>
      <c r="CB374" s="108"/>
      <c r="CC374" s="108"/>
      <c r="CD374" s="108"/>
      <c r="CE374" s="108"/>
      <c r="CF374" s="108"/>
      <c r="CG374" s="108"/>
      <c r="CH374" s="108"/>
      <c r="CI374" s="108"/>
      <c r="CJ374" s="108"/>
      <c r="CK374" s="108"/>
      <c r="CL374" s="108"/>
      <c r="CM374" s="108"/>
      <c r="CN374" s="108"/>
      <c r="CO374" s="108"/>
      <c r="CP374" s="108"/>
      <c r="CQ374" s="108"/>
      <c r="CR374" s="108"/>
      <c r="CS374" s="108"/>
      <c r="CT374" s="108"/>
      <c r="CU374" s="108"/>
      <c r="CV374" s="108"/>
      <c r="CW374" s="108"/>
      <c r="CX374" s="108"/>
      <c r="CY374" s="108"/>
      <c r="CZ374" s="108"/>
      <c r="DA374" s="108"/>
      <c r="DB374" s="108"/>
      <c r="DC374" s="108"/>
      <c r="DD374" s="108"/>
      <c r="DE374" s="108"/>
      <c r="DF374" s="108"/>
      <c r="DG374" s="108"/>
      <c r="DH374" s="108"/>
      <c r="DI374" s="108"/>
      <c r="DJ374" s="108"/>
      <c r="DK374" s="108"/>
      <c r="DL374" s="108"/>
      <c r="DM374" s="108"/>
      <c r="DN374" s="108"/>
      <c r="DO374" s="108"/>
      <c r="DP374" s="108"/>
      <c r="DQ374" s="108"/>
      <c r="DR374" s="108"/>
      <c r="DS374" s="108"/>
      <c r="DT374" s="108"/>
      <c r="DU374" s="108"/>
      <c r="DV374" s="108"/>
      <c r="DW374" s="108"/>
      <c r="DX374" s="108"/>
      <c r="DY374" s="108"/>
      <c r="DZ374" s="108"/>
      <c r="EA374" s="108"/>
      <c r="EB374" s="108"/>
      <c r="EC374" s="108"/>
      <c r="ED374" s="108"/>
      <c r="EE374" s="108"/>
      <c r="EF374" s="108"/>
      <c r="EG374" s="108"/>
      <c r="EH374" s="108"/>
      <c r="EI374" s="108"/>
      <c r="EJ374" s="108"/>
      <c r="EK374" s="108"/>
      <c r="EL374" s="108"/>
      <c r="EM374" s="108"/>
      <c r="EN374" s="108"/>
      <c r="EO374" s="108"/>
      <c r="EP374" s="108"/>
      <c r="EQ374" s="108"/>
      <c r="ER374" s="108"/>
      <c r="ES374" s="108"/>
      <c r="ET374" s="108"/>
      <c r="EU374" s="108"/>
      <c r="EV374" s="108"/>
      <c r="EW374" s="108"/>
      <c r="EX374" s="108"/>
      <c r="EY374" s="108"/>
      <c r="EZ374" s="108"/>
      <c r="FA374" s="108"/>
      <c r="FB374" s="108"/>
      <c r="FC374" s="108"/>
      <c r="FD374" s="108"/>
      <c r="FE374" s="108"/>
      <c r="FF374" s="108"/>
      <c r="FG374" s="108"/>
      <c r="FH374" s="108"/>
      <c r="FI374" s="108"/>
      <c r="FJ374" s="108"/>
      <c r="FK374" s="108"/>
      <c r="FL374" s="108"/>
      <c r="FM374" s="108"/>
      <c r="FN374" s="108"/>
      <c r="FO374" s="108"/>
      <c r="FP374" s="108"/>
      <c r="FQ374" s="108"/>
      <c r="FR374" s="108"/>
      <c r="FS374" s="108"/>
      <c r="FT374" s="108"/>
      <c r="FU374" s="108"/>
      <c r="FV374" s="108"/>
      <c r="FW374" s="108"/>
      <c r="FX374" s="108"/>
      <c r="FY374" s="108"/>
      <c r="FZ374" s="108"/>
      <c r="GA374" s="108"/>
      <c r="GB374" s="108"/>
      <c r="GC374" s="108"/>
      <c r="GD374" s="108"/>
      <c r="GE374" s="108"/>
      <c r="GF374" s="108"/>
      <c r="GG374" s="108"/>
      <c r="GH374" s="108"/>
      <c r="GI374" s="108"/>
      <c r="GJ374" s="108"/>
      <c r="GK374" s="108"/>
      <c r="GL374" s="108"/>
      <c r="GM374" s="108"/>
      <c r="GN374" s="108"/>
      <c r="GO374" s="108"/>
      <c r="GP374" s="108"/>
      <c r="GQ374" s="108"/>
      <c r="GR374" s="108"/>
      <c r="GS374" s="108"/>
      <c r="GT374" s="108"/>
      <c r="GU374" s="108"/>
      <c r="GV374" s="108"/>
      <c r="GW374" s="108"/>
      <c r="GX374" s="108"/>
      <c r="GY374" s="108"/>
      <c r="GZ374" s="108"/>
      <c r="HA374" s="108"/>
      <c r="HB374" s="108"/>
      <c r="HC374" s="108"/>
      <c r="HD374" s="108"/>
      <c r="HE374" s="108"/>
      <c r="HF374" s="108"/>
      <c r="HG374" s="108"/>
      <c r="HH374" s="108"/>
      <c r="HI374" s="108"/>
      <c r="HJ374" s="108"/>
      <c r="HK374" s="108"/>
      <c r="HL374" s="108"/>
      <c r="HM374" s="108"/>
      <c r="HN374" s="108"/>
      <c r="HO374" s="108"/>
      <c r="HP374" s="108"/>
      <c r="HQ374" s="108"/>
      <c r="HR374" s="108"/>
      <c r="HS374" s="108"/>
      <c r="HT374" s="108"/>
      <c r="HU374" s="108"/>
      <c r="HV374" s="108"/>
      <c r="HW374" s="108"/>
      <c r="HX374" s="108"/>
      <c r="HY374" s="108"/>
      <c r="HZ374" s="108"/>
      <c r="IA374" s="108"/>
      <c r="IB374" s="108"/>
      <c r="IC374" s="108"/>
      <c r="ID374" s="108"/>
      <c r="IE374" s="108"/>
      <c r="IF374" s="108"/>
      <c r="IG374" s="108"/>
      <c r="IH374" s="108"/>
      <c r="II374" s="108"/>
      <c r="IJ374" s="108"/>
      <c r="IK374" s="108"/>
      <c r="IL374" s="108"/>
      <c r="IM374" s="108"/>
      <c r="IN374" s="108"/>
      <c r="IO374" s="108"/>
      <c r="IP374" s="108"/>
      <c r="IQ374" s="108"/>
      <c r="IR374" s="108"/>
      <c r="IS374" s="108"/>
      <c r="IT374" s="108"/>
      <c r="IU374" s="108"/>
      <c r="IV374" s="108"/>
      <c r="IW374" s="108"/>
      <c r="IX374" s="108"/>
      <c r="IY374" s="108"/>
      <c r="IZ374" s="108"/>
      <c r="JA374" s="108"/>
      <c r="JB374" s="108"/>
      <c r="JC374" s="108"/>
      <c r="JD374" s="108"/>
      <c r="JE374" s="108"/>
      <c r="JF374" s="108"/>
      <c r="JG374" s="108"/>
      <c r="JH374" s="108"/>
      <c r="JI374" s="108"/>
      <c r="JJ374" s="108"/>
      <c r="JK374" s="108"/>
      <c r="JL374" s="108"/>
      <c r="JM374" s="108"/>
      <c r="JN374" s="108"/>
      <c r="JO374" s="108"/>
      <c r="JP374" s="108"/>
      <c r="JQ374" s="108"/>
      <c r="JR374" s="108"/>
      <c r="JS374" s="108"/>
      <c r="JT374" s="108"/>
      <c r="JU374" s="108"/>
      <c r="JV374" s="108"/>
      <c r="JW374" s="108"/>
      <c r="JX374" s="108"/>
      <c r="JY374" s="108"/>
      <c r="JZ374" s="108"/>
      <c r="KA374" s="108"/>
      <c r="KB374" s="108"/>
      <c r="KC374" s="108"/>
      <c r="KD374" s="108"/>
      <c r="KE374" s="108"/>
      <c r="KF374" s="108"/>
      <c r="KG374" s="108"/>
      <c r="KH374" s="108"/>
      <c r="KI374" s="108"/>
      <c r="KJ374" s="108"/>
      <c r="KK374" s="108"/>
      <c r="KL374" s="108"/>
      <c r="KM374" s="108"/>
      <c r="KN374" s="108"/>
      <c r="KO374" s="108"/>
      <c r="KP374" s="108"/>
      <c r="KQ374" s="108"/>
      <c r="KR374" s="108"/>
      <c r="KS374" s="108"/>
      <c r="KT374" s="108"/>
      <c r="KU374" s="108"/>
      <c r="KV374" s="108"/>
      <c r="KW374" s="108"/>
      <c r="KX374" s="108"/>
      <c r="KY374" s="108"/>
      <c r="KZ374" s="108"/>
      <c r="LA374" s="108"/>
      <c r="LB374" s="108"/>
      <c r="LC374" s="108"/>
      <c r="LD374" s="108"/>
      <c r="LE374" s="108"/>
      <c r="LF374" s="108"/>
      <c r="LG374" s="108"/>
      <c r="LH374" s="108"/>
      <c r="LI374" s="108"/>
      <c r="LJ374" s="108"/>
      <c r="LK374" s="108"/>
      <c r="LL374" s="108"/>
      <c r="LM374" s="108"/>
      <c r="LN374" s="108"/>
      <c r="LO374" s="108"/>
      <c r="LP374" s="108"/>
      <c r="LQ374" s="108"/>
      <c r="LR374" s="108"/>
      <c r="LS374" s="108"/>
      <c r="LT374" s="108"/>
      <c r="LU374" s="108"/>
      <c r="LV374" s="108"/>
      <c r="LW374" s="108"/>
      <c r="LX374" s="108"/>
      <c r="LY374" s="108"/>
      <c r="LZ374" s="108"/>
      <c r="MA374" s="108"/>
      <c r="MB374" s="108"/>
      <c r="MC374" s="108"/>
      <c r="MD374" s="108"/>
      <c r="ME374" s="108"/>
    </row>
    <row r="375" spans="1:343">
      <c r="A375" s="3"/>
      <c r="B375" s="438"/>
      <c r="C375" s="438"/>
      <c r="D375" s="438"/>
      <c r="E375" s="438"/>
      <c r="F375" s="438"/>
      <c r="G375" s="438"/>
      <c r="H375" s="438"/>
      <c r="I375" s="438"/>
      <c r="J375" s="438"/>
      <c r="K375" s="438"/>
      <c r="L375" s="438"/>
      <c r="M375" s="438"/>
      <c r="N375" s="438"/>
      <c r="O375" s="438"/>
      <c r="P375" s="438"/>
      <c r="Q375" s="438"/>
      <c r="R375" s="438"/>
      <c r="S375" s="438"/>
      <c r="T375" s="438"/>
      <c r="U375" s="438"/>
      <c r="V375" s="438"/>
      <c r="W375" s="438"/>
      <c r="X375" s="438"/>
      <c r="Y375" s="438"/>
      <c r="Z375" s="438"/>
      <c r="AA375" s="438"/>
      <c r="AB375" s="438"/>
      <c r="AC375" s="438"/>
      <c r="AD375" s="438"/>
      <c r="AE375" s="154"/>
      <c r="AF375" s="154"/>
      <c r="AG375" s="154"/>
      <c r="AH375" s="154"/>
      <c r="AI375" s="154"/>
      <c r="AJ375" s="108"/>
      <c r="AK375" s="154"/>
      <c r="AL375" s="108"/>
      <c r="AM375" s="108"/>
      <c r="AN375" s="108"/>
      <c r="AO375" s="108"/>
      <c r="AP375" s="108"/>
      <c r="AQ375" s="108"/>
      <c r="AR375" s="108"/>
      <c r="AS375" s="108"/>
      <c r="AT375" s="108"/>
      <c r="AU375" s="108"/>
      <c r="AV375" s="108"/>
      <c r="AW375" s="108"/>
      <c r="AX375" s="108"/>
      <c r="AY375" s="108"/>
      <c r="AZ375" s="108"/>
      <c r="BA375" s="108"/>
      <c r="BB375" s="108"/>
      <c r="BC375" s="108"/>
      <c r="BD375" s="108"/>
      <c r="BE375" s="108"/>
      <c r="BF375" s="108"/>
      <c r="BG375" s="108"/>
      <c r="BH375" s="108"/>
      <c r="BI375" s="108"/>
      <c r="BJ375" s="108"/>
      <c r="BK375" s="108"/>
      <c r="BL375" s="108"/>
      <c r="BM375" s="108"/>
      <c r="BN375" s="108"/>
      <c r="BO375" s="108"/>
      <c r="BP375" s="108"/>
      <c r="BQ375" s="108"/>
      <c r="BR375" s="108"/>
      <c r="BS375" s="108"/>
      <c r="BT375" s="108"/>
      <c r="BU375" s="108"/>
      <c r="BV375" s="108"/>
      <c r="BW375" s="108"/>
      <c r="BX375" s="108"/>
      <c r="BY375" s="108"/>
      <c r="BZ375" s="108"/>
      <c r="CA375" s="108"/>
      <c r="CB375" s="108"/>
      <c r="CC375" s="108"/>
      <c r="CD375" s="108"/>
      <c r="CE375" s="108"/>
      <c r="CF375" s="108"/>
      <c r="CG375" s="108"/>
      <c r="CH375" s="108"/>
      <c r="CI375" s="108"/>
      <c r="CJ375" s="108"/>
      <c r="CK375" s="108"/>
      <c r="CL375" s="108"/>
      <c r="CM375" s="108"/>
      <c r="CN375" s="108"/>
      <c r="CO375" s="108"/>
      <c r="CP375" s="108"/>
      <c r="CQ375" s="108"/>
      <c r="CR375" s="108"/>
      <c r="CS375" s="108"/>
      <c r="CT375" s="108"/>
      <c r="CU375" s="108"/>
      <c r="CV375" s="108"/>
      <c r="CW375" s="108"/>
      <c r="CX375" s="108"/>
      <c r="CY375" s="108"/>
      <c r="CZ375" s="108"/>
      <c r="DA375" s="108"/>
      <c r="DB375" s="108"/>
      <c r="DC375" s="108"/>
      <c r="DD375" s="108"/>
      <c r="DE375" s="108"/>
      <c r="DF375" s="108"/>
      <c r="DG375" s="108"/>
      <c r="DH375" s="108"/>
      <c r="DI375" s="108"/>
      <c r="DJ375" s="108"/>
      <c r="DK375" s="108"/>
      <c r="DL375" s="108"/>
      <c r="DM375" s="108"/>
      <c r="DN375" s="108"/>
      <c r="DO375" s="108"/>
      <c r="DP375" s="108"/>
      <c r="DQ375" s="108"/>
      <c r="DR375" s="108"/>
      <c r="DS375" s="108"/>
      <c r="DT375" s="108"/>
      <c r="DU375" s="108"/>
      <c r="DV375" s="108"/>
      <c r="DW375" s="108"/>
      <c r="DX375" s="108"/>
      <c r="DY375" s="108"/>
      <c r="DZ375" s="108"/>
      <c r="EA375" s="108"/>
      <c r="EB375" s="108"/>
      <c r="EC375" s="108"/>
      <c r="ED375" s="108"/>
      <c r="EE375" s="108"/>
      <c r="EF375" s="108"/>
      <c r="EG375" s="108"/>
      <c r="EH375" s="108"/>
      <c r="EI375" s="108"/>
      <c r="EJ375" s="108"/>
      <c r="EK375" s="108"/>
      <c r="EL375" s="108"/>
      <c r="EM375" s="108"/>
      <c r="EN375" s="108"/>
      <c r="EO375" s="108"/>
      <c r="EP375" s="108"/>
      <c r="EQ375" s="108"/>
      <c r="ER375" s="108"/>
      <c r="ES375" s="108"/>
      <c r="ET375" s="108"/>
      <c r="EU375" s="108"/>
      <c r="EV375" s="108"/>
      <c r="EW375" s="108"/>
      <c r="EX375" s="108"/>
      <c r="EY375" s="108"/>
      <c r="EZ375" s="108"/>
      <c r="FA375" s="108"/>
      <c r="FB375" s="108"/>
      <c r="FC375" s="108"/>
      <c r="FD375" s="108"/>
      <c r="FE375" s="108"/>
      <c r="FF375" s="108"/>
      <c r="FG375" s="108"/>
      <c r="FH375" s="108"/>
      <c r="FI375" s="108"/>
      <c r="FJ375" s="108"/>
      <c r="FK375" s="108"/>
      <c r="FL375" s="108"/>
      <c r="FM375" s="108"/>
      <c r="FN375" s="108"/>
      <c r="FO375" s="108"/>
      <c r="FP375" s="108"/>
      <c r="FQ375" s="108"/>
      <c r="FR375" s="108"/>
      <c r="FS375" s="108"/>
      <c r="FT375" s="108"/>
      <c r="FU375" s="108"/>
      <c r="FV375" s="108"/>
      <c r="FW375" s="108"/>
      <c r="FX375" s="108"/>
      <c r="FY375" s="108"/>
      <c r="FZ375" s="108"/>
      <c r="GA375" s="108"/>
      <c r="GB375" s="108"/>
      <c r="GC375" s="108"/>
      <c r="GD375" s="108"/>
      <c r="GE375" s="108"/>
      <c r="GF375" s="108"/>
      <c r="GG375" s="108"/>
      <c r="GH375" s="108"/>
      <c r="GI375" s="108"/>
      <c r="GJ375" s="108"/>
      <c r="GK375" s="108"/>
      <c r="GL375" s="108"/>
      <c r="GM375" s="108"/>
      <c r="GN375" s="108"/>
      <c r="GO375" s="108"/>
      <c r="GP375" s="108"/>
      <c r="GQ375" s="108"/>
      <c r="GR375" s="108"/>
      <c r="GS375" s="108"/>
      <c r="GT375" s="108"/>
      <c r="GU375" s="108"/>
      <c r="GV375" s="108"/>
      <c r="GW375" s="108"/>
      <c r="GX375" s="108"/>
      <c r="GY375" s="108"/>
      <c r="GZ375" s="108"/>
      <c r="HA375" s="108"/>
      <c r="HB375" s="108"/>
      <c r="HC375" s="108"/>
      <c r="HD375" s="108"/>
      <c r="HE375" s="108"/>
      <c r="HF375" s="108"/>
      <c r="HG375" s="108"/>
      <c r="HH375" s="108"/>
      <c r="HI375" s="108"/>
      <c r="HJ375" s="108"/>
      <c r="HK375" s="108"/>
      <c r="HL375" s="108"/>
      <c r="HM375" s="108"/>
      <c r="HN375" s="108"/>
      <c r="HO375" s="108"/>
      <c r="HP375" s="108"/>
      <c r="HQ375" s="108"/>
      <c r="HR375" s="108"/>
      <c r="HS375" s="108"/>
      <c r="HT375" s="108"/>
      <c r="HU375" s="108"/>
      <c r="HV375" s="108"/>
      <c r="HW375" s="108"/>
      <c r="HX375" s="108"/>
      <c r="HY375" s="108"/>
      <c r="HZ375" s="108"/>
      <c r="IA375" s="108"/>
      <c r="IB375" s="108"/>
      <c r="IC375" s="108"/>
      <c r="ID375" s="108"/>
      <c r="IE375" s="108"/>
      <c r="IF375" s="108"/>
      <c r="IG375" s="108"/>
      <c r="IH375" s="108"/>
      <c r="II375" s="108"/>
      <c r="IJ375" s="108"/>
      <c r="IK375" s="108"/>
      <c r="IL375" s="108"/>
      <c r="IM375" s="108"/>
      <c r="IN375" s="108"/>
      <c r="IO375" s="108"/>
      <c r="IP375" s="108"/>
      <c r="IQ375" s="108"/>
      <c r="IR375" s="108"/>
      <c r="IS375" s="108"/>
      <c r="IT375" s="108"/>
      <c r="IU375" s="108"/>
      <c r="IV375" s="108"/>
      <c r="IW375" s="108"/>
      <c r="IX375" s="108"/>
      <c r="IY375" s="108"/>
      <c r="IZ375" s="108"/>
      <c r="JA375" s="108"/>
      <c r="JB375" s="108"/>
      <c r="JC375" s="108"/>
      <c r="JD375" s="108"/>
      <c r="JE375" s="108"/>
      <c r="JF375" s="108"/>
      <c r="JG375" s="108"/>
      <c r="JH375" s="108"/>
      <c r="JI375" s="108"/>
      <c r="JJ375" s="108"/>
      <c r="JK375" s="108"/>
      <c r="JL375" s="108"/>
      <c r="JM375" s="108"/>
      <c r="JN375" s="108"/>
      <c r="JO375" s="108"/>
      <c r="JP375" s="108"/>
      <c r="JQ375" s="108"/>
      <c r="JR375" s="108"/>
      <c r="JS375" s="108"/>
      <c r="JT375" s="108"/>
      <c r="JU375" s="108"/>
      <c r="JV375" s="108"/>
      <c r="JW375" s="108"/>
      <c r="JX375" s="108"/>
      <c r="JY375" s="108"/>
      <c r="JZ375" s="108"/>
      <c r="KA375" s="108"/>
      <c r="KB375" s="108"/>
      <c r="KC375" s="108"/>
      <c r="KD375" s="108"/>
      <c r="KE375" s="108"/>
      <c r="KF375" s="108"/>
      <c r="KG375" s="108"/>
      <c r="KH375" s="108"/>
      <c r="KI375" s="108"/>
      <c r="KJ375" s="108"/>
      <c r="KK375" s="108"/>
      <c r="KL375" s="108"/>
      <c r="KM375" s="108"/>
      <c r="KN375" s="108"/>
      <c r="KO375" s="108"/>
      <c r="KP375" s="108"/>
      <c r="KQ375" s="108"/>
      <c r="KR375" s="108"/>
      <c r="KS375" s="108"/>
      <c r="KT375" s="108"/>
      <c r="KU375" s="108"/>
      <c r="KV375" s="108"/>
      <c r="KW375" s="108"/>
      <c r="KX375" s="108"/>
      <c r="KY375" s="108"/>
      <c r="KZ375" s="108"/>
      <c r="LA375" s="108"/>
      <c r="LB375" s="108"/>
      <c r="LC375" s="108"/>
      <c r="LD375" s="108"/>
      <c r="LE375" s="108"/>
      <c r="LF375" s="108"/>
      <c r="LG375" s="108"/>
      <c r="LH375" s="108"/>
      <c r="LI375" s="108"/>
      <c r="LJ375" s="108"/>
      <c r="LK375" s="108"/>
      <c r="LL375" s="108"/>
      <c r="LM375" s="108"/>
      <c r="LN375" s="108"/>
      <c r="LO375" s="108"/>
      <c r="LP375" s="108"/>
      <c r="LQ375" s="108"/>
      <c r="LR375" s="108"/>
      <c r="LS375" s="108"/>
      <c r="LT375" s="108"/>
      <c r="LU375" s="108"/>
      <c r="LV375" s="108"/>
      <c r="LW375" s="108"/>
      <c r="LX375" s="108"/>
      <c r="LY375" s="108"/>
      <c r="LZ375" s="108"/>
      <c r="MA375" s="108"/>
      <c r="MB375" s="108"/>
      <c r="MC375" s="108"/>
      <c r="MD375" s="108"/>
      <c r="ME375" s="108"/>
    </row>
    <row r="376" spans="1:343">
      <c r="A376" s="3"/>
      <c r="B376" s="438"/>
      <c r="C376" s="438"/>
      <c r="D376" s="438"/>
      <c r="E376" s="438"/>
      <c r="F376" s="438"/>
      <c r="G376" s="438"/>
      <c r="H376" s="438"/>
      <c r="I376" s="438"/>
      <c r="J376" s="438"/>
      <c r="K376" s="438"/>
      <c r="L376" s="438"/>
      <c r="M376" s="438"/>
      <c r="N376" s="438"/>
      <c r="O376" s="438"/>
      <c r="P376" s="438"/>
      <c r="Q376" s="438"/>
      <c r="R376" s="438"/>
      <c r="S376" s="438"/>
      <c r="T376" s="438"/>
      <c r="U376" s="438"/>
      <c r="V376" s="438"/>
      <c r="W376" s="438"/>
      <c r="X376" s="438"/>
      <c r="Y376" s="438"/>
      <c r="Z376" s="438"/>
      <c r="AA376" s="438"/>
      <c r="AB376" s="438"/>
      <c r="AC376" s="438"/>
      <c r="AD376" s="438"/>
      <c r="AE376" s="154"/>
      <c r="AF376" s="154"/>
      <c r="AG376" s="154"/>
      <c r="AH376" s="154"/>
      <c r="AI376" s="154"/>
      <c r="AJ376" s="108"/>
      <c r="AK376" s="154"/>
      <c r="AL376" s="108"/>
      <c r="AM376" s="108"/>
      <c r="AN376" s="108"/>
      <c r="AO376" s="108"/>
      <c r="AP376" s="108"/>
      <c r="AQ376" s="108"/>
      <c r="AR376" s="108"/>
      <c r="AS376" s="108"/>
      <c r="AT376" s="108"/>
      <c r="AU376" s="108"/>
      <c r="AV376" s="108"/>
      <c r="AW376" s="108"/>
      <c r="AX376" s="108"/>
      <c r="AY376" s="108"/>
      <c r="AZ376" s="108"/>
      <c r="BA376" s="108"/>
      <c r="BB376" s="108"/>
      <c r="BC376" s="108"/>
      <c r="BD376" s="108"/>
      <c r="BE376" s="108"/>
      <c r="BF376" s="108"/>
      <c r="BG376" s="108"/>
      <c r="BH376" s="108"/>
      <c r="BI376" s="108"/>
      <c r="BJ376" s="108"/>
      <c r="BK376" s="108"/>
      <c r="BL376" s="108"/>
      <c r="BM376" s="108"/>
      <c r="BN376" s="108"/>
      <c r="BO376" s="108"/>
      <c r="BP376" s="108"/>
      <c r="BQ376" s="108"/>
      <c r="BR376" s="108"/>
      <c r="BS376" s="108"/>
      <c r="BT376" s="108"/>
      <c r="BU376" s="108"/>
      <c r="BV376" s="108"/>
      <c r="BW376" s="108"/>
      <c r="BX376" s="108"/>
      <c r="BY376" s="108"/>
      <c r="BZ376" s="108"/>
      <c r="CA376" s="108"/>
      <c r="CB376" s="108"/>
      <c r="CC376" s="108"/>
      <c r="CD376" s="108"/>
      <c r="CE376" s="108"/>
      <c r="CF376" s="108"/>
      <c r="CG376" s="108"/>
      <c r="CH376" s="108"/>
      <c r="CI376" s="108"/>
      <c r="CJ376" s="108"/>
      <c r="CK376" s="108"/>
      <c r="CL376" s="108"/>
      <c r="CM376" s="108"/>
      <c r="CN376" s="108"/>
      <c r="CO376" s="108"/>
      <c r="CP376" s="108"/>
      <c r="CQ376" s="108"/>
      <c r="CR376" s="108"/>
      <c r="CS376" s="108"/>
      <c r="CT376" s="108"/>
      <c r="CU376" s="108"/>
      <c r="CV376" s="108"/>
      <c r="CW376" s="108"/>
      <c r="CX376" s="108"/>
      <c r="CY376" s="108"/>
      <c r="CZ376" s="108"/>
      <c r="DA376" s="108"/>
      <c r="DB376" s="108"/>
      <c r="DC376" s="108"/>
      <c r="DD376" s="108"/>
      <c r="DE376" s="108"/>
      <c r="DF376" s="108"/>
      <c r="DG376" s="108"/>
      <c r="DH376" s="108"/>
      <c r="DI376" s="108"/>
      <c r="DJ376" s="108"/>
      <c r="DK376" s="108"/>
      <c r="DL376" s="108"/>
      <c r="DM376" s="108"/>
      <c r="DN376" s="108"/>
      <c r="DO376" s="108"/>
      <c r="DP376" s="108"/>
      <c r="DQ376" s="108"/>
      <c r="DR376" s="108"/>
      <c r="DS376" s="108"/>
      <c r="DT376" s="108"/>
      <c r="DU376" s="108"/>
      <c r="DV376" s="108"/>
      <c r="DW376" s="108"/>
      <c r="DX376" s="108"/>
      <c r="DY376" s="108"/>
      <c r="DZ376" s="108"/>
      <c r="EA376" s="108"/>
      <c r="EB376" s="108"/>
      <c r="EC376" s="108"/>
      <c r="ED376" s="108"/>
      <c r="EE376" s="108"/>
      <c r="EF376" s="108"/>
      <c r="EG376" s="108"/>
      <c r="EH376" s="108"/>
      <c r="EI376" s="108"/>
      <c r="EJ376" s="108"/>
      <c r="EK376" s="108"/>
      <c r="EL376" s="108"/>
      <c r="EM376" s="108"/>
      <c r="EN376" s="108"/>
      <c r="EO376" s="108"/>
      <c r="EP376" s="108"/>
      <c r="EQ376" s="108"/>
      <c r="ER376" s="108"/>
      <c r="ES376" s="108"/>
      <c r="ET376" s="108"/>
      <c r="EU376" s="108"/>
      <c r="EV376" s="108"/>
      <c r="EW376" s="108"/>
      <c r="EX376" s="108"/>
      <c r="EY376" s="108"/>
      <c r="EZ376" s="108"/>
      <c r="FA376" s="108"/>
      <c r="FB376" s="108"/>
      <c r="FC376" s="108"/>
      <c r="FD376" s="108"/>
      <c r="FE376" s="108"/>
      <c r="FF376" s="108"/>
      <c r="FG376" s="108"/>
      <c r="FH376" s="108"/>
      <c r="FI376" s="108"/>
      <c r="FJ376" s="108"/>
      <c r="FK376" s="108"/>
      <c r="FL376" s="108"/>
      <c r="FM376" s="108"/>
      <c r="FN376" s="108"/>
      <c r="FO376" s="108"/>
      <c r="FP376" s="108"/>
      <c r="FQ376" s="108"/>
      <c r="FR376" s="108"/>
      <c r="FS376" s="108"/>
      <c r="FT376" s="108"/>
      <c r="FU376" s="108"/>
      <c r="FV376" s="108"/>
      <c r="FW376" s="108"/>
      <c r="FX376" s="108"/>
      <c r="FY376" s="108"/>
      <c r="FZ376" s="108"/>
      <c r="GA376" s="108"/>
      <c r="GB376" s="108"/>
      <c r="GC376" s="108"/>
      <c r="GD376" s="108"/>
      <c r="GE376" s="108"/>
      <c r="GF376" s="108"/>
      <c r="GG376" s="108"/>
      <c r="GH376" s="108"/>
      <c r="GI376" s="108"/>
      <c r="GJ376" s="108"/>
      <c r="GK376" s="108"/>
      <c r="GL376" s="108"/>
      <c r="GM376" s="108"/>
      <c r="GN376" s="108"/>
      <c r="GO376" s="108"/>
      <c r="GP376" s="108"/>
      <c r="GQ376" s="108"/>
      <c r="GR376" s="108"/>
      <c r="GS376" s="108"/>
      <c r="GT376" s="108"/>
      <c r="GU376" s="108"/>
      <c r="GV376" s="108"/>
      <c r="GW376" s="108"/>
      <c r="GX376" s="108"/>
      <c r="GY376" s="108"/>
      <c r="GZ376" s="108"/>
      <c r="HA376" s="108"/>
      <c r="HB376" s="108"/>
      <c r="HC376" s="108"/>
      <c r="HD376" s="108"/>
      <c r="HE376" s="108"/>
      <c r="HF376" s="108"/>
      <c r="HG376" s="108"/>
      <c r="HH376" s="108"/>
      <c r="HI376" s="108"/>
      <c r="HJ376" s="108"/>
      <c r="HK376" s="108"/>
      <c r="HL376" s="108"/>
      <c r="HM376" s="108"/>
      <c r="HN376" s="108"/>
      <c r="HO376" s="108"/>
      <c r="HP376" s="108"/>
      <c r="HQ376" s="108"/>
      <c r="HR376" s="108"/>
      <c r="HS376" s="108"/>
      <c r="HT376" s="108"/>
      <c r="HU376" s="108"/>
      <c r="HV376" s="108"/>
      <c r="HW376" s="108"/>
      <c r="HX376" s="108"/>
      <c r="HY376" s="108"/>
      <c r="HZ376" s="108"/>
      <c r="IA376" s="108"/>
      <c r="IB376" s="108"/>
      <c r="IC376" s="108"/>
      <c r="ID376" s="108"/>
      <c r="IE376" s="108"/>
      <c r="IF376" s="108"/>
      <c r="IG376" s="108"/>
      <c r="IH376" s="108"/>
      <c r="II376" s="108"/>
      <c r="IJ376" s="108"/>
      <c r="IK376" s="108"/>
      <c r="IL376" s="108"/>
      <c r="IM376" s="108"/>
      <c r="IN376" s="108"/>
      <c r="IO376" s="108"/>
      <c r="IP376" s="108"/>
      <c r="IQ376" s="108"/>
      <c r="IR376" s="108"/>
      <c r="IS376" s="108"/>
      <c r="IT376" s="108"/>
      <c r="IU376" s="108"/>
      <c r="IV376" s="108"/>
      <c r="IW376" s="108"/>
      <c r="IX376" s="108"/>
      <c r="IY376" s="108"/>
      <c r="IZ376" s="108"/>
      <c r="JA376" s="108"/>
      <c r="JB376" s="108"/>
      <c r="JC376" s="108"/>
      <c r="JD376" s="108"/>
      <c r="JE376" s="108"/>
      <c r="JF376" s="108"/>
      <c r="JG376" s="108"/>
      <c r="JH376" s="108"/>
      <c r="JI376" s="108"/>
      <c r="JJ376" s="108"/>
      <c r="JK376" s="108"/>
      <c r="JL376" s="108"/>
      <c r="JM376" s="108"/>
      <c r="JN376" s="108"/>
      <c r="JO376" s="108"/>
      <c r="JP376" s="108"/>
      <c r="JQ376" s="108"/>
      <c r="JR376" s="108"/>
      <c r="JS376" s="108"/>
      <c r="JT376" s="108"/>
      <c r="JU376" s="108"/>
      <c r="JV376" s="108"/>
      <c r="JW376" s="108"/>
      <c r="JX376" s="108"/>
      <c r="JY376" s="108"/>
      <c r="JZ376" s="108"/>
      <c r="KA376" s="108"/>
      <c r="KB376" s="108"/>
      <c r="KC376" s="108"/>
      <c r="KD376" s="108"/>
      <c r="KE376" s="108"/>
      <c r="KF376" s="108"/>
      <c r="KG376" s="108"/>
      <c r="KH376" s="108"/>
      <c r="KI376" s="108"/>
      <c r="KJ376" s="108"/>
      <c r="KK376" s="108"/>
      <c r="KL376" s="108"/>
      <c r="KM376" s="108"/>
      <c r="KN376" s="108"/>
      <c r="KO376" s="108"/>
      <c r="KP376" s="108"/>
      <c r="KQ376" s="108"/>
      <c r="KR376" s="108"/>
      <c r="KS376" s="108"/>
      <c r="KT376" s="108"/>
      <c r="KU376" s="108"/>
      <c r="KV376" s="108"/>
      <c r="KW376" s="108"/>
      <c r="KX376" s="108"/>
      <c r="KY376" s="108"/>
      <c r="KZ376" s="108"/>
      <c r="LA376" s="108"/>
      <c r="LB376" s="108"/>
      <c r="LC376" s="108"/>
      <c r="LD376" s="108"/>
      <c r="LE376" s="108"/>
      <c r="LF376" s="108"/>
      <c r="LG376" s="108"/>
      <c r="LH376" s="108"/>
      <c r="LI376" s="108"/>
      <c r="LJ376" s="108"/>
      <c r="LK376" s="108"/>
      <c r="LL376" s="108"/>
      <c r="LM376" s="108"/>
      <c r="LN376" s="108"/>
      <c r="LO376" s="108"/>
      <c r="LP376" s="108"/>
      <c r="LQ376" s="108"/>
      <c r="LR376" s="108"/>
      <c r="LS376" s="108"/>
      <c r="LT376" s="108"/>
      <c r="LU376" s="108"/>
      <c r="LV376" s="108"/>
      <c r="LW376" s="108"/>
      <c r="LX376" s="108"/>
      <c r="LY376" s="108"/>
      <c r="LZ376" s="108"/>
      <c r="MA376" s="108"/>
      <c r="MB376" s="108"/>
      <c r="MC376" s="108"/>
      <c r="MD376" s="108"/>
      <c r="ME376" s="108"/>
    </row>
    <row r="377" spans="1:343">
      <c r="A377" s="3"/>
      <c r="B377" s="438"/>
      <c r="C377" s="438"/>
      <c r="D377" s="438"/>
      <c r="E377" s="438"/>
      <c r="F377" s="438"/>
      <c r="G377" s="438"/>
      <c r="H377" s="438"/>
      <c r="I377" s="438"/>
      <c r="J377" s="438"/>
      <c r="K377" s="438"/>
      <c r="L377" s="438"/>
      <c r="M377" s="438"/>
      <c r="N377" s="438"/>
      <c r="O377" s="438"/>
      <c r="P377" s="438"/>
      <c r="Q377" s="438"/>
      <c r="R377" s="438"/>
      <c r="S377" s="438"/>
      <c r="T377" s="438"/>
      <c r="U377" s="438"/>
      <c r="V377" s="438"/>
      <c r="W377" s="438"/>
      <c r="X377" s="438"/>
      <c r="Y377" s="438"/>
      <c r="Z377" s="438"/>
      <c r="AA377" s="438"/>
      <c r="AB377" s="438"/>
      <c r="AC377" s="438"/>
      <c r="AD377" s="438"/>
      <c r="AE377" s="154"/>
      <c r="AF377" s="154"/>
      <c r="AG377" s="154"/>
      <c r="AH377" s="154"/>
      <c r="AI377" s="154"/>
      <c r="AJ377" s="108"/>
      <c r="AK377" s="154"/>
      <c r="AL377" s="108"/>
      <c r="AM377" s="108"/>
      <c r="AN377" s="108"/>
      <c r="AO377" s="108"/>
      <c r="AP377" s="108"/>
      <c r="AQ377" s="108"/>
      <c r="AR377" s="108"/>
      <c r="AS377" s="108"/>
      <c r="AT377" s="108"/>
      <c r="AU377" s="108"/>
      <c r="AV377" s="108"/>
      <c r="AW377" s="108"/>
      <c r="AX377" s="108"/>
      <c r="AY377" s="108"/>
      <c r="AZ377" s="108"/>
      <c r="BA377" s="108"/>
      <c r="BB377" s="108"/>
      <c r="BC377" s="108"/>
      <c r="BD377" s="108"/>
      <c r="BE377" s="108"/>
      <c r="BF377" s="108"/>
      <c r="BG377" s="108"/>
      <c r="BH377" s="108"/>
      <c r="BI377" s="108"/>
      <c r="BJ377" s="108"/>
      <c r="BK377" s="108"/>
      <c r="BL377" s="108"/>
      <c r="BM377" s="108"/>
      <c r="BN377" s="108"/>
      <c r="BO377" s="108"/>
      <c r="BP377" s="108"/>
      <c r="BQ377" s="108"/>
      <c r="BR377" s="108"/>
      <c r="BS377" s="108"/>
      <c r="BT377" s="108"/>
      <c r="BU377" s="108"/>
      <c r="BV377" s="108"/>
      <c r="BW377" s="108"/>
      <c r="BX377" s="108"/>
      <c r="BY377" s="108"/>
      <c r="BZ377" s="108"/>
      <c r="CA377" s="108"/>
      <c r="CB377" s="108"/>
      <c r="CC377" s="108"/>
      <c r="CD377" s="108"/>
      <c r="CE377" s="108"/>
      <c r="CF377" s="108"/>
      <c r="CG377" s="108"/>
      <c r="CH377" s="108"/>
      <c r="CI377" s="108"/>
      <c r="CJ377" s="108"/>
      <c r="CK377" s="108"/>
      <c r="CL377" s="108"/>
      <c r="CM377" s="108"/>
      <c r="CN377" s="108"/>
      <c r="CO377" s="108"/>
      <c r="CP377" s="108"/>
      <c r="CQ377" s="108"/>
      <c r="CR377" s="108"/>
      <c r="CS377" s="108"/>
      <c r="CT377" s="108"/>
      <c r="CU377" s="108"/>
      <c r="CV377" s="108"/>
      <c r="CW377" s="108"/>
      <c r="CX377" s="108"/>
      <c r="CY377" s="108"/>
      <c r="CZ377" s="108"/>
      <c r="DA377" s="108"/>
      <c r="DB377" s="108"/>
      <c r="DC377" s="108"/>
      <c r="DD377" s="108"/>
      <c r="DE377" s="108"/>
      <c r="DF377" s="108"/>
      <c r="DG377" s="108"/>
      <c r="DH377" s="108"/>
      <c r="DI377" s="108"/>
      <c r="DJ377" s="108"/>
      <c r="DK377" s="108"/>
      <c r="DL377" s="108"/>
      <c r="DM377" s="108"/>
      <c r="DN377" s="108"/>
      <c r="DO377" s="108"/>
      <c r="DP377" s="108"/>
      <c r="DQ377" s="108"/>
      <c r="DR377" s="108"/>
      <c r="DS377" s="108"/>
      <c r="DT377" s="108"/>
      <c r="DU377" s="108"/>
      <c r="DV377" s="108"/>
      <c r="DW377" s="108"/>
      <c r="DX377" s="108"/>
      <c r="DY377" s="108"/>
      <c r="DZ377" s="108"/>
      <c r="EA377" s="108"/>
      <c r="EB377" s="108"/>
      <c r="EC377" s="108"/>
      <c r="ED377" s="108"/>
      <c r="EE377" s="108"/>
      <c r="EF377" s="108"/>
      <c r="EG377" s="108"/>
      <c r="EH377" s="108"/>
      <c r="EI377" s="108"/>
      <c r="EJ377" s="108"/>
      <c r="EK377" s="108"/>
      <c r="EL377" s="108"/>
      <c r="EM377" s="108"/>
      <c r="EN377" s="108"/>
      <c r="EO377" s="108"/>
      <c r="EP377" s="108"/>
      <c r="EQ377" s="108"/>
      <c r="ER377" s="108"/>
      <c r="ES377" s="108"/>
      <c r="ET377" s="108"/>
      <c r="EU377" s="108"/>
      <c r="EV377" s="108"/>
      <c r="EW377" s="108"/>
      <c r="EX377" s="108"/>
      <c r="EY377" s="108"/>
      <c r="EZ377" s="108"/>
      <c r="FA377" s="108"/>
      <c r="FB377" s="108"/>
      <c r="FC377" s="108"/>
      <c r="FD377" s="108"/>
      <c r="FE377" s="108"/>
      <c r="FF377" s="108"/>
      <c r="FG377" s="108"/>
      <c r="FH377" s="108"/>
      <c r="FI377" s="108"/>
      <c r="FJ377" s="108"/>
      <c r="FK377" s="108"/>
      <c r="FL377" s="108"/>
      <c r="FM377" s="108"/>
      <c r="FN377" s="108"/>
      <c r="FO377" s="108"/>
      <c r="FP377" s="108"/>
      <c r="FQ377" s="108"/>
      <c r="FR377" s="108"/>
      <c r="FS377" s="108"/>
      <c r="FT377" s="108"/>
      <c r="FU377" s="108"/>
      <c r="FV377" s="108"/>
      <c r="FW377" s="108"/>
      <c r="FX377" s="108"/>
      <c r="FY377" s="108"/>
      <c r="FZ377" s="108"/>
      <c r="GA377" s="108"/>
      <c r="GB377" s="108"/>
      <c r="GC377" s="108"/>
      <c r="GD377" s="108"/>
      <c r="GE377" s="108"/>
      <c r="GF377" s="108"/>
      <c r="GG377" s="108"/>
      <c r="GH377" s="108"/>
      <c r="GI377" s="108"/>
      <c r="GJ377" s="108"/>
      <c r="GK377" s="108"/>
      <c r="GL377" s="108"/>
      <c r="GM377" s="108"/>
      <c r="GN377" s="108"/>
      <c r="GO377" s="108"/>
      <c r="GP377" s="108"/>
      <c r="GQ377" s="108"/>
      <c r="GR377" s="108"/>
      <c r="GS377" s="108"/>
      <c r="GT377" s="108"/>
      <c r="GU377" s="108"/>
      <c r="GV377" s="108"/>
      <c r="GW377" s="108"/>
      <c r="GX377" s="108"/>
      <c r="GY377" s="108"/>
      <c r="GZ377" s="108"/>
      <c r="HA377" s="108"/>
      <c r="HB377" s="108"/>
      <c r="HC377" s="108"/>
      <c r="HD377" s="108"/>
      <c r="HE377" s="108"/>
      <c r="HF377" s="108"/>
      <c r="HG377" s="108"/>
      <c r="HH377" s="108"/>
      <c r="HI377" s="108"/>
      <c r="HJ377" s="108"/>
      <c r="HK377" s="108"/>
      <c r="HL377" s="108"/>
      <c r="HM377" s="108"/>
      <c r="HN377" s="108"/>
      <c r="HO377" s="108"/>
      <c r="HP377" s="108"/>
      <c r="HQ377" s="108"/>
      <c r="HR377" s="108"/>
      <c r="HS377" s="108"/>
      <c r="HT377" s="108"/>
      <c r="HU377" s="108"/>
      <c r="HV377" s="108"/>
      <c r="HW377" s="108"/>
      <c r="HX377" s="108"/>
      <c r="HY377" s="108"/>
      <c r="HZ377" s="108"/>
      <c r="IA377" s="108"/>
      <c r="IB377" s="108"/>
      <c r="IC377" s="108"/>
      <c r="ID377" s="108"/>
      <c r="IE377" s="108"/>
      <c r="IF377" s="108"/>
      <c r="IG377" s="108"/>
      <c r="IH377" s="108"/>
      <c r="II377" s="108"/>
      <c r="IJ377" s="108"/>
      <c r="IK377" s="108"/>
      <c r="IL377" s="108"/>
      <c r="IM377" s="108"/>
      <c r="IN377" s="108"/>
      <c r="IO377" s="108"/>
      <c r="IP377" s="108"/>
      <c r="IQ377" s="108"/>
      <c r="IR377" s="108"/>
      <c r="IS377" s="108"/>
      <c r="IT377" s="108"/>
      <c r="IU377" s="108"/>
      <c r="IV377" s="108"/>
      <c r="IW377" s="108"/>
      <c r="IX377" s="108"/>
      <c r="IY377" s="108"/>
      <c r="IZ377" s="108"/>
      <c r="JA377" s="108"/>
      <c r="JB377" s="108"/>
      <c r="JC377" s="108"/>
      <c r="JD377" s="108"/>
      <c r="JE377" s="108"/>
      <c r="JF377" s="108"/>
      <c r="JG377" s="108"/>
      <c r="JH377" s="108"/>
      <c r="JI377" s="108"/>
      <c r="JJ377" s="108"/>
      <c r="JK377" s="108"/>
      <c r="JL377" s="108"/>
      <c r="JM377" s="108"/>
      <c r="JN377" s="108"/>
      <c r="JO377" s="108"/>
      <c r="JP377" s="108"/>
      <c r="JQ377" s="108"/>
      <c r="JR377" s="108"/>
      <c r="JS377" s="108"/>
      <c r="JT377" s="108"/>
      <c r="JU377" s="108"/>
      <c r="JV377" s="108"/>
      <c r="JW377" s="108"/>
      <c r="JX377" s="108"/>
      <c r="JY377" s="108"/>
      <c r="JZ377" s="108"/>
      <c r="KA377" s="108"/>
      <c r="KB377" s="108"/>
      <c r="KC377" s="108"/>
      <c r="KD377" s="108"/>
      <c r="KE377" s="108"/>
      <c r="KF377" s="108"/>
      <c r="KG377" s="108"/>
      <c r="KH377" s="108"/>
      <c r="KI377" s="108"/>
      <c r="KJ377" s="108"/>
      <c r="KK377" s="108"/>
      <c r="KL377" s="108"/>
      <c r="KM377" s="108"/>
      <c r="KN377" s="108"/>
      <c r="KO377" s="108"/>
      <c r="KP377" s="108"/>
      <c r="KQ377" s="108"/>
      <c r="KR377" s="108"/>
      <c r="KS377" s="108"/>
      <c r="KT377" s="108"/>
      <c r="KU377" s="108"/>
      <c r="KV377" s="108"/>
      <c r="KW377" s="108"/>
      <c r="KX377" s="108"/>
      <c r="KY377" s="108"/>
      <c r="KZ377" s="108"/>
      <c r="LA377" s="108"/>
      <c r="LB377" s="108"/>
      <c r="LC377" s="108"/>
      <c r="LD377" s="108"/>
      <c r="LE377" s="108"/>
      <c r="LF377" s="108"/>
      <c r="LG377" s="108"/>
      <c r="LH377" s="108"/>
      <c r="LI377" s="108"/>
      <c r="LJ377" s="108"/>
      <c r="LK377" s="108"/>
      <c r="LL377" s="108"/>
      <c r="LM377" s="108"/>
      <c r="LN377" s="108"/>
      <c r="LO377" s="108"/>
      <c r="LP377" s="108"/>
      <c r="LQ377" s="108"/>
      <c r="LR377" s="108"/>
      <c r="LS377" s="108"/>
      <c r="LT377" s="108"/>
      <c r="LU377" s="108"/>
      <c r="LV377" s="108"/>
      <c r="LW377" s="108"/>
      <c r="LX377" s="108"/>
      <c r="LY377" s="108"/>
      <c r="LZ377" s="108"/>
      <c r="MA377" s="108"/>
      <c r="MB377" s="108"/>
      <c r="MC377" s="108"/>
      <c r="MD377" s="108"/>
      <c r="ME377" s="108"/>
    </row>
    <row r="378" spans="1:343">
      <c r="A378" s="3"/>
      <c r="B378" s="438"/>
      <c r="C378" s="438"/>
      <c r="D378" s="438"/>
      <c r="E378" s="438"/>
      <c r="F378" s="438"/>
      <c r="G378" s="438"/>
      <c r="H378" s="438"/>
      <c r="I378" s="438"/>
      <c r="J378" s="438"/>
      <c r="K378" s="438"/>
      <c r="L378" s="438"/>
      <c r="M378" s="438"/>
      <c r="N378" s="438"/>
      <c r="O378" s="438"/>
      <c r="P378" s="438"/>
      <c r="Q378" s="438"/>
      <c r="R378" s="438"/>
      <c r="S378" s="438"/>
      <c r="T378" s="438"/>
      <c r="U378" s="438"/>
      <c r="V378" s="438"/>
      <c r="W378" s="438"/>
      <c r="X378" s="438"/>
      <c r="Y378" s="438"/>
      <c r="Z378" s="438"/>
      <c r="AA378" s="438"/>
      <c r="AB378" s="438"/>
      <c r="AC378" s="438"/>
      <c r="AD378" s="438"/>
      <c r="AE378" s="154"/>
      <c r="AF378" s="154"/>
      <c r="AG378" s="154"/>
      <c r="AH378" s="154"/>
      <c r="AI378" s="154"/>
      <c r="AJ378" s="108"/>
      <c r="AK378" s="154"/>
      <c r="AL378" s="108"/>
      <c r="AM378" s="108"/>
      <c r="AN378" s="108"/>
      <c r="AO378" s="108"/>
      <c r="AP378" s="108"/>
      <c r="AQ378" s="108"/>
      <c r="AR378" s="108"/>
      <c r="AS378" s="108"/>
      <c r="AT378" s="108"/>
      <c r="AU378" s="108"/>
      <c r="AV378" s="108"/>
      <c r="AW378" s="108"/>
      <c r="AX378" s="108"/>
      <c r="AY378" s="108"/>
      <c r="AZ378" s="108"/>
      <c r="BA378" s="108"/>
      <c r="BB378" s="108"/>
      <c r="BC378" s="108"/>
      <c r="BD378" s="108"/>
      <c r="BE378" s="108"/>
      <c r="BF378" s="108"/>
      <c r="BG378" s="108"/>
      <c r="BH378" s="108"/>
      <c r="BI378" s="108"/>
      <c r="BJ378" s="108"/>
      <c r="BK378" s="108"/>
      <c r="BL378" s="108"/>
      <c r="BM378" s="108"/>
      <c r="BN378" s="108"/>
      <c r="BO378" s="108"/>
      <c r="BP378" s="108"/>
      <c r="BQ378" s="108"/>
      <c r="BR378" s="108"/>
      <c r="BS378" s="108"/>
      <c r="BT378" s="108"/>
      <c r="BU378" s="108"/>
      <c r="BV378" s="108"/>
      <c r="BW378" s="108"/>
      <c r="BX378" s="108"/>
      <c r="BY378" s="108"/>
      <c r="BZ378" s="108"/>
      <c r="CA378" s="108"/>
      <c r="CB378" s="108"/>
      <c r="CC378" s="108"/>
      <c r="CD378" s="108"/>
      <c r="CE378" s="108"/>
      <c r="CF378" s="108"/>
      <c r="CG378" s="108"/>
      <c r="CH378" s="108"/>
      <c r="CI378" s="108"/>
      <c r="CJ378" s="108"/>
      <c r="CK378" s="108"/>
      <c r="CL378" s="108"/>
      <c r="CM378" s="108"/>
      <c r="CN378" s="108"/>
      <c r="CO378" s="108"/>
      <c r="CP378" s="108"/>
      <c r="CQ378" s="108"/>
      <c r="CR378" s="108"/>
      <c r="CS378" s="108"/>
      <c r="CT378" s="108"/>
      <c r="CU378" s="108"/>
      <c r="CV378" s="108"/>
      <c r="CW378" s="108"/>
      <c r="CX378" s="108"/>
      <c r="CY378" s="108"/>
      <c r="CZ378" s="108"/>
      <c r="DA378" s="108"/>
      <c r="DB378" s="108"/>
      <c r="DC378" s="108"/>
      <c r="DD378" s="108"/>
      <c r="DE378" s="108"/>
      <c r="DF378" s="108"/>
      <c r="DG378" s="108"/>
      <c r="DH378" s="108"/>
      <c r="DI378" s="108"/>
      <c r="DJ378" s="108"/>
      <c r="DK378" s="108"/>
      <c r="DL378" s="108"/>
      <c r="DM378" s="108"/>
      <c r="DN378" s="108"/>
      <c r="DO378" s="108"/>
      <c r="DP378" s="108"/>
      <c r="DQ378" s="108"/>
      <c r="DR378" s="108"/>
      <c r="DS378" s="108"/>
      <c r="DT378" s="108"/>
      <c r="DU378" s="108"/>
      <c r="DV378" s="108"/>
      <c r="DW378" s="108"/>
      <c r="DX378" s="108"/>
      <c r="DY378" s="108"/>
      <c r="DZ378" s="108"/>
      <c r="EA378" s="108"/>
      <c r="EB378" s="108"/>
      <c r="EC378" s="108"/>
      <c r="ED378" s="108"/>
      <c r="EE378" s="108"/>
      <c r="EF378" s="108"/>
      <c r="EG378" s="108"/>
      <c r="EH378" s="108"/>
      <c r="EI378" s="108"/>
      <c r="EJ378" s="108"/>
      <c r="EK378" s="108"/>
      <c r="EL378" s="108"/>
      <c r="EM378" s="108"/>
      <c r="EN378" s="108"/>
      <c r="EO378" s="108"/>
      <c r="EP378" s="108"/>
      <c r="EQ378" s="108"/>
      <c r="ER378" s="108"/>
      <c r="ES378" s="108"/>
      <c r="ET378" s="108"/>
      <c r="EU378" s="108"/>
      <c r="EV378" s="108"/>
      <c r="EW378" s="108"/>
      <c r="EX378" s="108"/>
      <c r="EY378" s="108"/>
      <c r="EZ378" s="108"/>
      <c r="FA378" s="108"/>
      <c r="FB378" s="108"/>
      <c r="FC378" s="108"/>
      <c r="FD378" s="108"/>
      <c r="FE378" s="108"/>
      <c r="FF378" s="108"/>
      <c r="FG378" s="108"/>
      <c r="FH378" s="108"/>
      <c r="FI378" s="108"/>
      <c r="FJ378" s="108"/>
      <c r="FK378" s="108"/>
      <c r="FL378" s="108"/>
      <c r="FM378" s="108"/>
      <c r="FN378" s="108"/>
      <c r="FO378" s="108"/>
      <c r="FP378" s="108"/>
      <c r="FQ378" s="108"/>
      <c r="FR378" s="108"/>
      <c r="FS378" s="108"/>
      <c r="FT378" s="108"/>
      <c r="FU378" s="108"/>
      <c r="FV378" s="108"/>
      <c r="FW378" s="108"/>
      <c r="FX378" s="108"/>
      <c r="FY378" s="108"/>
      <c r="FZ378" s="108"/>
      <c r="GA378" s="108"/>
      <c r="GB378" s="108"/>
      <c r="GC378" s="108"/>
      <c r="GD378" s="108"/>
      <c r="GE378" s="108"/>
      <c r="GF378" s="108"/>
      <c r="GG378" s="108"/>
      <c r="GH378" s="108"/>
      <c r="GI378" s="108"/>
      <c r="GJ378" s="108"/>
      <c r="GK378" s="108"/>
      <c r="GL378" s="108"/>
      <c r="GM378" s="108"/>
      <c r="GN378" s="108"/>
      <c r="GO378" s="108"/>
      <c r="GP378" s="108"/>
      <c r="GQ378" s="108"/>
      <c r="GR378" s="108"/>
      <c r="GS378" s="108"/>
      <c r="GT378" s="108"/>
      <c r="GU378" s="108"/>
      <c r="GV378" s="108"/>
      <c r="GW378" s="108"/>
      <c r="GX378" s="108"/>
      <c r="GY378" s="108"/>
      <c r="GZ378" s="108"/>
      <c r="HA378" s="108"/>
      <c r="HB378" s="108"/>
      <c r="HC378" s="108"/>
      <c r="HD378" s="108"/>
      <c r="HE378" s="108"/>
      <c r="HF378" s="108"/>
      <c r="HG378" s="108"/>
      <c r="HH378" s="108"/>
      <c r="HI378" s="108"/>
      <c r="HJ378" s="108"/>
      <c r="HK378" s="108"/>
      <c r="HL378" s="108"/>
      <c r="HM378" s="108"/>
      <c r="HN378" s="108"/>
      <c r="HO378" s="108"/>
      <c r="HP378" s="108"/>
      <c r="HQ378" s="108"/>
      <c r="HR378" s="108"/>
      <c r="HS378" s="108"/>
      <c r="HT378" s="108"/>
      <c r="HU378" s="108"/>
      <c r="HV378" s="108"/>
      <c r="HW378" s="108"/>
      <c r="HX378" s="108"/>
      <c r="HY378" s="108"/>
      <c r="HZ378" s="108"/>
      <c r="IA378" s="108"/>
      <c r="IB378" s="108"/>
      <c r="IC378" s="108"/>
      <c r="ID378" s="108"/>
      <c r="IE378" s="108"/>
      <c r="IF378" s="108"/>
      <c r="IG378" s="108"/>
      <c r="IH378" s="108"/>
      <c r="II378" s="108"/>
      <c r="IJ378" s="108"/>
      <c r="IK378" s="108"/>
      <c r="IL378" s="108"/>
      <c r="IM378" s="108"/>
      <c r="IN378" s="108"/>
      <c r="IO378" s="108"/>
      <c r="IP378" s="108"/>
      <c r="IQ378" s="108"/>
      <c r="IR378" s="108"/>
      <c r="IS378" s="108"/>
      <c r="IT378" s="108"/>
      <c r="IU378" s="108"/>
      <c r="IV378" s="108"/>
      <c r="IW378" s="108"/>
      <c r="IX378" s="108"/>
      <c r="IY378" s="108"/>
      <c r="IZ378" s="108"/>
      <c r="JA378" s="108"/>
      <c r="JB378" s="108"/>
      <c r="JC378" s="108"/>
      <c r="JD378" s="108"/>
      <c r="JE378" s="108"/>
      <c r="JF378" s="108"/>
      <c r="JG378" s="108"/>
      <c r="JH378" s="108"/>
      <c r="JI378" s="108"/>
      <c r="JJ378" s="108"/>
      <c r="JK378" s="108"/>
      <c r="JL378" s="108"/>
      <c r="JM378" s="108"/>
      <c r="JN378" s="108"/>
      <c r="JO378" s="108"/>
      <c r="JP378" s="108"/>
      <c r="JQ378" s="108"/>
      <c r="JR378" s="108"/>
      <c r="JS378" s="108"/>
      <c r="JT378" s="108"/>
      <c r="JU378" s="108"/>
      <c r="JV378" s="108"/>
      <c r="JW378" s="108"/>
      <c r="JX378" s="108"/>
      <c r="JY378" s="108"/>
      <c r="JZ378" s="108"/>
      <c r="KA378" s="108"/>
      <c r="KB378" s="108"/>
      <c r="KC378" s="108"/>
      <c r="KD378" s="108"/>
      <c r="KE378" s="108"/>
      <c r="KF378" s="108"/>
      <c r="KG378" s="108"/>
      <c r="KH378" s="108"/>
      <c r="KI378" s="108"/>
      <c r="KJ378" s="108"/>
      <c r="KK378" s="108"/>
      <c r="KL378" s="108"/>
      <c r="KM378" s="108"/>
      <c r="KN378" s="108"/>
      <c r="KO378" s="108"/>
      <c r="KP378" s="108"/>
      <c r="KQ378" s="108"/>
      <c r="KR378" s="108"/>
      <c r="KS378" s="108"/>
      <c r="KT378" s="108"/>
      <c r="KU378" s="108"/>
      <c r="KV378" s="108"/>
      <c r="KW378" s="108"/>
      <c r="KX378" s="108"/>
      <c r="KY378" s="108"/>
      <c r="KZ378" s="108"/>
      <c r="LA378" s="108"/>
      <c r="LB378" s="108"/>
      <c r="LC378" s="108"/>
      <c r="LD378" s="108"/>
      <c r="LE378" s="108"/>
      <c r="LF378" s="108"/>
      <c r="LG378" s="108"/>
      <c r="LH378" s="108"/>
      <c r="LI378" s="108"/>
      <c r="LJ378" s="108"/>
      <c r="LK378" s="108"/>
      <c r="LL378" s="108"/>
      <c r="LM378" s="108"/>
      <c r="LN378" s="108"/>
      <c r="LO378" s="108"/>
      <c r="LP378" s="108"/>
      <c r="LQ378" s="108"/>
      <c r="LR378" s="108"/>
      <c r="LS378" s="108"/>
      <c r="LT378" s="108"/>
      <c r="LU378" s="108"/>
      <c r="LV378" s="108"/>
      <c r="LW378" s="108"/>
      <c r="LX378" s="108"/>
      <c r="LY378" s="108"/>
      <c r="LZ378" s="108"/>
      <c r="MA378" s="108"/>
      <c r="MB378" s="108"/>
      <c r="MC378" s="108"/>
      <c r="MD378" s="108"/>
      <c r="ME378" s="108"/>
    </row>
    <row r="379" spans="1:343">
      <c r="A379" s="3"/>
      <c r="B379" s="438"/>
      <c r="C379" s="438"/>
      <c r="D379" s="438"/>
      <c r="E379" s="438"/>
      <c r="F379" s="438"/>
      <c r="G379" s="438"/>
      <c r="H379" s="438"/>
      <c r="I379" s="438"/>
      <c r="J379" s="438"/>
      <c r="K379" s="438"/>
      <c r="L379" s="438"/>
      <c r="M379" s="438"/>
      <c r="N379" s="438"/>
      <c r="O379" s="438"/>
      <c r="P379" s="438"/>
      <c r="Q379" s="438"/>
      <c r="R379" s="438"/>
      <c r="S379" s="438"/>
      <c r="T379" s="438"/>
      <c r="U379" s="438"/>
      <c r="V379" s="438"/>
      <c r="W379" s="438"/>
      <c r="X379" s="438"/>
      <c r="Y379" s="438"/>
      <c r="Z379" s="438"/>
      <c r="AA379" s="438"/>
      <c r="AB379" s="438"/>
      <c r="AC379" s="438"/>
      <c r="AD379" s="438"/>
      <c r="AE379" s="154"/>
      <c r="AF379" s="154"/>
      <c r="AG379" s="154"/>
      <c r="AH379" s="154"/>
      <c r="AI379" s="154"/>
      <c r="AJ379" s="108"/>
      <c r="AK379" s="154"/>
      <c r="AL379" s="108"/>
      <c r="AM379" s="108"/>
      <c r="AN379" s="108"/>
      <c r="AO379" s="108"/>
      <c r="AP379" s="108"/>
      <c r="AQ379" s="108"/>
      <c r="AR379" s="108"/>
      <c r="AS379" s="108"/>
      <c r="AT379" s="108"/>
      <c r="AU379" s="108"/>
      <c r="AV379" s="108"/>
      <c r="AW379" s="108"/>
      <c r="AX379" s="108"/>
      <c r="AY379" s="108"/>
      <c r="AZ379" s="108"/>
      <c r="BA379" s="108"/>
      <c r="BB379" s="108"/>
      <c r="BC379" s="108"/>
      <c r="BD379" s="108"/>
      <c r="BE379" s="108"/>
      <c r="BF379" s="108"/>
      <c r="BG379" s="108"/>
      <c r="BH379" s="108"/>
      <c r="BI379" s="108"/>
      <c r="BJ379" s="108"/>
      <c r="BK379" s="108"/>
      <c r="BL379" s="108"/>
      <c r="BM379" s="108"/>
      <c r="BN379" s="108"/>
      <c r="BO379" s="108"/>
      <c r="BP379" s="108"/>
      <c r="BQ379" s="108"/>
      <c r="BR379" s="108"/>
      <c r="BS379" s="108"/>
      <c r="BT379" s="108"/>
      <c r="BU379" s="108"/>
      <c r="BV379" s="108"/>
      <c r="BW379" s="108"/>
      <c r="BX379" s="108"/>
      <c r="BY379" s="108"/>
      <c r="BZ379" s="108"/>
      <c r="CA379" s="108"/>
      <c r="CB379" s="108"/>
      <c r="CC379" s="108"/>
      <c r="CD379" s="108"/>
      <c r="CE379" s="108"/>
      <c r="CF379" s="108"/>
      <c r="CG379" s="108"/>
      <c r="CH379" s="108"/>
      <c r="CI379" s="108"/>
      <c r="CJ379" s="108"/>
      <c r="CK379" s="108"/>
      <c r="CL379" s="108"/>
      <c r="CM379" s="108"/>
      <c r="CN379" s="108"/>
      <c r="CO379" s="108"/>
      <c r="CP379" s="108"/>
      <c r="CQ379" s="108"/>
      <c r="CR379" s="108"/>
      <c r="CS379" s="108"/>
      <c r="CT379" s="108"/>
      <c r="CU379" s="108"/>
      <c r="CV379" s="108"/>
      <c r="CW379" s="108"/>
      <c r="CX379" s="108"/>
      <c r="CY379" s="108"/>
      <c r="CZ379" s="108"/>
      <c r="DA379" s="108"/>
      <c r="DB379" s="108"/>
      <c r="DC379" s="108"/>
      <c r="DD379" s="108"/>
      <c r="DE379" s="108"/>
      <c r="DF379" s="108"/>
      <c r="DG379" s="108"/>
      <c r="DH379" s="108"/>
      <c r="DI379" s="108"/>
      <c r="DJ379" s="108"/>
      <c r="DK379" s="108"/>
      <c r="DL379" s="108"/>
      <c r="DM379" s="108"/>
      <c r="DN379" s="108"/>
      <c r="DO379" s="108"/>
      <c r="DP379" s="108"/>
      <c r="DQ379" s="108"/>
      <c r="DR379" s="108"/>
      <c r="DS379" s="108"/>
      <c r="DT379" s="108"/>
      <c r="DU379" s="108"/>
      <c r="DV379" s="108"/>
      <c r="DW379" s="108"/>
      <c r="DX379" s="108"/>
      <c r="DY379" s="108"/>
      <c r="DZ379" s="108"/>
      <c r="EA379" s="108"/>
      <c r="EB379" s="108"/>
      <c r="EC379" s="108"/>
      <c r="ED379" s="108"/>
      <c r="EE379" s="108"/>
      <c r="EF379" s="108"/>
      <c r="EG379" s="108"/>
      <c r="EH379" s="108"/>
      <c r="EI379" s="108"/>
      <c r="EJ379" s="108"/>
      <c r="EK379" s="108"/>
      <c r="EL379" s="108"/>
      <c r="EM379" s="108"/>
      <c r="EN379" s="108"/>
      <c r="EO379" s="108"/>
      <c r="EP379" s="108"/>
      <c r="EQ379" s="108"/>
      <c r="ER379" s="108"/>
      <c r="ES379" s="108"/>
      <c r="ET379" s="108"/>
      <c r="EU379" s="108"/>
      <c r="EV379" s="108"/>
      <c r="EW379" s="108"/>
      <c r="EX379" s="108"/>
      <c r="EY379" s="108"/>
      <c r="EZ379" s="108"/>
      <c r="FA379" s="108"/>
      <c r="FB379" s="108"/>
      <c r="FC379" s="108"/>
      <c r="FD379" s="108"/>
      <c r="FE379" s="108"/>
      <c r="FF379" s="108"/>
      <c r="FG379" s="108"/>
      <c r="FH379" s="108"/>
      <c r="FI379" s="108"/>
      <c r="FJ379" s="108"/>
      <c r="FK379" s="108"/>
      <c r="FL379" s="108"/>
      <c r="FM379" s="108"/>
      <c r="FN379" s="108"/>
      <c r="FO379" s="108"/>
      <c r="FP379" s="108"/>
      <c r="FQ379" s="108"/>
      <c r="FR379" s="108"/>
      <c r="FS379" s="108"/>
      <c r="FT379" s="108"/>
      <c r="FU379" s="108"/>
      <c r="FV379" s="108"/>
      <c r="FW379" s="108"/>
      <c r="FX379" s="108"/>
      <c r="FY379" s="108"/>
      <c r="FZ379" s="108"/>
      <c r="GA379" s="108"/>
      <c r="GB379" s="108"/>
      <c r="GC379" s="108"/>
      <c r="GD379" s="108"/>
      <c r="GE379" s="108"/>
      <c r="GF379" s="108"/>
      <c r="GG379" s="108"/>
      <c r="GH379" s="108"/>
      <c r="GI379" s="108"/>
      <c r="GJ379" s="108"/>
      <c r="GK379" s="108"/>
      <c r="GL379" s="108"/>
      <c r="GM379" s="108"/>
      <c r="GN379" s="108"/>
      <c r="GO379" s="108"/>
      <c r="GP379" s="108"/>
      <c r="GQ379" s="108"/>
      <c r="GR379" s="108"/>
      <c r="GS379" s="108"/>
      <c r="GT379" s="108"/>
      <c r="GU379" s="108"/>
      <c r="GV379" s="108"/>
      <c r="GW379" s="108"/>
      <c r="GX379" s="108"/>
      <c r="GY379" s="108"/>
      <c r="GZ379" s="108"/>
      <c r="HA379" s="108"/>
      <c r="HB379" s="108"/>
      <c r="HC379" s="108"/>
      <c r="HD379" s="108"/>
      <c r="HE379" s="108"/>
      <c r="HF379" s="108"/>
      <c r="HG379" s="108"/>
      <c r="HH379" s="108"/>
      <c r="HI379" s="108"/>
      <c r="HJ379" s="108"/>
      <c r="HK379" s="108"/>
      <c r="HL379" s="108"/>
      <c r="HM379" s="108"/>
      <c r="HN379" s="108"/>
      <c r="HO379" s="108"/>
      <c r="HP379" s="108"/>
      <c r="HQ379" s="108"/>
      <c r="HR379" s="108"/>
      <c r="HS379" s="108"/>
      <c r="HT379" s="108"/>
      <c r="HU379" s="108"/>
      <c r="HV379" s="108"/>
      <c r="HW379" s="108"/>
      <c r="HX379" s="108"/>
      <c r="HY379" s="108"/>
      <c r="HZ379" s="108"/>
      <c r="IA379" s="108"/>
      <c r="IB379" s="108"/>
      <c r="IC379" s="108"/>
      <c r="ID379" s="108"/>
      <c r="IE379" s="108"/>
      <c r="IF379" s="108"/>
      <c r="IG379" s="108"/>
      <c r="IH379" s="108"/>
      <c r="II379" s="108"/>
      <c r="IJ379" s="108"/>
      <c r="IK379" s="108"/>
      <c r="IL379" s="108"/>
      <c r="IM379" s="108"/>
      <c r="IN379" s="108"/>
      <c r="IO379" s="108"/>
      <c r="IP379" s="108"/>
      <c r="IQ379" s="108"/>
      <c r="IR379" s="108"/>
      <c r="IS379" s="108"/>
      <c r="IT379" s="108"/>
      <c r="IU379" s="108"/>
      <c r="IV379" s="108"/>
      <c r="IW379" s="108"/>
      <c r="IX379" s="108"/>
      <c r="IY379" s="108"/>
      <c r="IZ379" s="108"/>
      <c r="JA379" s="108"/>
      <c r="JB379" s="108"/>
      <c r="JC379" s="108"/>
      <c r="JD379" s="108"/>
      <c r="JE379" s="108"/>
      <c r="JF379" s="108"/>
      <c r="JG379" s="108"/>
      <c r="JH379" s="108"/>
      <c r="JI379" s="108"/>
      <c r="JJ379" s="108"/>
      <c r="JK379" s="108"/>
      <c r="JL379" s="108"/>
      <c r="JM379" s="108"/>
      <c r="JN379" s="108"/>
      <c r="JO379" s="108"/>
      <c r="JP379" s="108"/>
      <c r="JQ379" s="108"/>
      <c r="JR379" s="108"/>
      <c r="JS379" s="108"/>
      <c r="JT379" s="108"/>
      <c r="JU379" s="108"/>
      <c r="JV379" s="108"/>
      <c r="JW379" s="108"/>
      <c r="JX379" s="108"/>
      <c r="JY379" s="108"/>
      <c r="JZ379" s="108"/>
      <c r="KA379" s="108"/>
      <c r="KB379" s="108"/>
      <c r="KC379" s="108"/>
      <c r="KD379" s="108"/>
      <c r="KE379" s="108"/>
      <c r="KF379" s="108"/>
      <c r="KG379" s="108"/>
      <c r="KH379" s="108"/>
      <c r="KI379" s="108"/>
      <c r="KJ379" s="108"/>
      <c r="KK379" s="108"/>
      <c r="KL379" s="108"/>
      <c r="KM379" s="108"/>
      <c r="KN379" s="108"/>
      <c r="KO379" s="108"/>
      <c r="KP379" s="108"/>
      <c r="KQ379" s="108"/>
      <c r="KR379" s="108"/>
      <c r="KS379" s="108"/>
      <c r="KT379" s="108"/>
      <c r="KU379" s="108"/>
      <c r="KV379" s="108"/>
      <c r="KW379" s="108"/>
      <c r="KX379" s="108"/>
      <c r="KY379" s="108"/>
      <c r="KZ379" s="108"/>
      <c r="LA379" s="108"/>
      <c r="LB379" s="108"/>
      <c r="LC379" s="108"/>
      <c r="LD379" s="108"/>
      <c r="LE379" s="108"/>
      <c r="LF379" s="108"/>
      <c r="LG379" s="108"/>
      <c r="LH379" s="108"/>
      <c r="LI379" s="108"/>
      <c r="LJ379" s="108"/>
      <c r="LK379" s="108"/>
      <c r="LL379" s="108"/>
      <c r="LM379" s="108"/>
      <c r="LN379" s="108"/>
      <c r="LO379" s="108"/>
      <c r="LP379" s="108"/>
      <c r="LQ379" s="108"/>
      <c r="LR379" s="108"/>
      <c r="LS379" s="108"/>
      <c r="LT379" s="108"/>
      <c r="LU379" s="108"/>
      <c r="LV379" s="108"/>
      <c r="LW379" s="108"/>
      <c r="LX379" s="108"/>
      <c r="LY379" s="108"/>
      <c r="LZ379" s="108"/>
      <c r="MA379" s="108"/>
      <c r="MB379" s="108"/>
      <c r="MC379" s="108"/>
      <c r="MD379" s="108"/>
      <c r="ME379" s="108"/>
    </row>
    <row r="380" spans="1:343">
      <c r="A380" s="3"/>
      <c r="B380" s="438"/>
      <c r="C380" s="438"/>
      <c r="D380" s="438"/>
      <c r="E380" s="438"/>
      <c r="F380" s="438"/>
      <c r="G380" s="438"/>
      <c r="H380" s="438"/>
      <c r="I380" s="438"/>
      <c r="J380" s="438"/>
      <c r="K380" s="438"/>
      <c r="L380" s="438"/>
      <c r="M380" s="438"/>
      <c r="N380" s="438"/>
      <c r="O380" s="438"/>
      <c r="P380" s="438"/>
      <c r="Q380" s="438"/>
      <c r="R380" s="438"/>
      <c r="S380" s="438"/>
      <c r="T380" s="438"/>
      <c r="U380" s="438"/>
      <c r="V380" s="438"/>
      <c r="W380" s="438"/>
      <c r="X380" s="438"/>
      <c r="Y380" s="438"/>
      <c r="Z380" s="438"/>
      <c r="AA380" s="438"/>
      <c r="AB380" s="438"/>
      <c r="AC380" s="438"/>
      <c r="AD380" s="438"/>
      <c r="AE380" s="154"/>
      <c r="AF380" s="154"/>
      <c r="AG380" s="154"/>
      <c r="AH380" s="154"/>
      <c r="AI380" s="154"/>
      <c r="AJ380" s="108"/>
      <c r="AK380" s="154"/>
      <c r="AL380" s="108"/>
      <c r="AM380" s="108"/>
      <c r="AN380" s="108"/>
      <c r="AO380" s="108"/>
      <c r="AP380" s="108"/>
      <c r="AQ380" s="108"/>
      <c r="AR380" s="108"/>
      <c r="AS380" s="108"/>
      <c r="AT380" s="108"/>
      <c r="AU380" s="108"/>
      <c r="AV380" s="108"/>
      <c r="AW380" s="108"/>
      <c r="AX380" s="108"/>
      <c r="AY380" s="108"/>
      <c r="AZ380" s="108"/>
      <c r="BA380" s="108"/>
      <c r="BB380" s="108"/>
      <c r="BC380" s="108"/>
      <c r="BD380" s="108"/>
      <c r="BE380" s="108"/>
      <c r="BF380" s="108"/>
      <c r="BG380" s="108"/>
      <c r="BH380" s="108"/>
      <c r="BI380" s="108"/>
      <c r="BJ380" s="108"/>
      <c r="BK380" s="108"/>
      <c r="BL380" s="108"/>
      <c r="BM380" s="108"/>
      <c r="BN380" s="108"/>
      <c r="BO380" s="108"/>
      <c r="BP380" s="108"/>
      <c r="BQ380" s="108"/>
      <c r="BR380" s="108"/>
      <c r="BS380" s="108"/>
      <c r="BT380" s="108"/>
      <c r="BU380" s="108"/>
      <c r="BV380" s="108"/>
      <c r="BW380" s="108"/>
      <c r="BX380" s="108"/>
      <c r="BY380" s="108"/>
      <c r="BZ380" s="108"/>
      <c r="CA380" s="108"/>
      <c r="CB380" s="108"/>
      <c r="CC380" s="108"/>
      <c r="CD380" s="108"/>
      <c r="CE380" s="108"/>
      <c r="CF380" s="108"/>
      <c r="CG380" s="108"/>
      <c r="CH380" s="108"/>
      <c r="CI380" s="108"/>
      <c r="CJ380" s="108"/>
      <c r="CK380" s="108"/>
      <c r="CL380" s="108"/>
      <c r="CM380" s="108"/>
      <c r="CN380" s="108"/>
      <c r="CO380" s="108"/>
      <c r="CP380" s="108"/>
      <c r="CQ380" s="108"/>
      <c r="CR380" s="108"/>
      <c r="CS380" s="108"/>
      <c r="CT380" s="108"/>
      <c r="CU380" s="108"/>
      <c r="CV380" s="108"/>
      <c r="CW380" s="108"/>
      <c r="CX380" s="108"/>
      <c r="CY380" s="108"/>
      <c r="CZ380" s="108"/>
      <c r="DA380" s="108"/>
      <c r="DB380" s="108"/>
      <c r="DC380" s="108"/>
      <c r="DD380" s="108"/>
      <c r="DE380" s="108"/>
      <c r="DF380" s="108"/>
      <c r="DG380" s="108"/>
      <c r="DH380" s="108"/>
      <c r="DI380" s="108"/>
      <c r="DJ380" s="108"/>
      <c r="DK380" s="108"/>
      <c r="DL380" s="108"/>
      <c r="DM380" s="108"/>
      <c r="DN380" s="108"/>
      <c r="DO380" s="108"/>
      <c r="DP380" s="108"/>
      <c r="DQ380" s="108"/>
      <c r="DR380" s="108"/>
      <c r="DS380" s="108"/>
      <c r="DT380" s="108"/>
      <c r="DU380" s="108"/>
      <c r="DV380" s="108"/>
      <c r="DW380" s="108"/>
      <c r="DX380" s="108"/>
      <c r="DY380" s="108"/>
      <c r="DZ380" s="108"/>
      <c r="EA380" s="108"/>
      <c r="EB380" s="108"/>
      <c r="EC380" s="108"/>
      <c r="ED380" s="108"/>
      <c r="EE380" s="108"/>
      <c r="EF380" s="108"/>
      <c r="EG380" s="108"/>
      <c r="EH380" s="108"/>
      <c r="EI380" s="108"/>
      <c r="EJ380" s="108"/>
      <c r="EK380" s="108"/>
      <c r="EL380" s="108"/>
      <c r="EM380" s="108"/>
      <c r="EN380" s="108"/>
      <c r="EO380" s="108"/>
      <c r="EP380" s="108"/>
      <c r="EQ380" s="108"/>
      <c r="ER380" s="108"/>
      <c r="ES380" s="108"/>
      <c r="ET380" s="108"/>
      <c r="EU380" s="108"/>
      <c r="EV380" s="108"/>
      <c r="EW380" s="108"/>
      <c r="EX380" s="108"/>
      <c r="EY380" s="108"/>
      <c r="EZ380" s="108"/>
      <c r="FA380" s="108"/>
      <c r="FB380" s="108"/>
      <c r="FC380" s="108"/>
      <c r="FD380" s="108"/>
      <c r="FE380" s="108"/>
      <c r="FF380" s="108"/>
      <c r="FG380" s="108"/>
      <c r="FH380" s="108"/>
      <c r="FI380" s="108"/>
      <c r="FJ380" s="108"/>
      <c r="FK380" s="108"/>
      <c r="FL380" s="108"/>
      <c r="FM380" s="108"/>
      <c r="FN380" s="108"/>
      <c r="FO380" s="108"/>
      <c r="FP380" s="108"/>
      <c r="FQ380" s="108"/>
      <c r="FR380" s="108"/>
      <c r="FS380" s="108"/>
      <c r="FT380" s="108"/>
      <c r="FU380" s="108"/>
      <c r="FV380" s="108"/>
      <c r="FW380" s="108"/>
      <c r="FX380" s="108"/>
      <c r="FY380" s="108"/>
      <c r="FZ380" s="108"/>
      <c r="GA380" s="108"/>
      <c r="GB380" s="108"/>
      <c r="GC380" s="108"/>
      <c r="GD380" s="108"/>
      <c r="GE380" s="108"/>
      <c r="GF380" s="108"/>
      <c r="GG380" s="108"/>
      <c r="GH380" s="108"/>
      <c r="GI380" s="108"/>
      <c r="GJ380" s="108"/>
      <c r="GK380" s="108"/>
      <c r="GL380" s="108"/>
      <c r="GM380" s="108"/>
      <c r="GN380" s="108"/>
      <c r="GO380" s="108"/>
      <c r="GP380" s="108"/>
      <c r="GQ380" s="108"/>
      <c r="GR380" s="108"/>
      <c r="GS380" s="108"/>
      <c r="GT380" s="108"/>
      <c r="GU380" s="108"/>
      <c r="GV380" s="108"/>
      <c r="GW380" s="108"/>
      <c r="GX380" s="108"/>
      <c r="GY380" s="108"/>
      <c r="GZ380" s="108"/>
      <c r="HA380" s="108"/>
      <c r="HB380" s="108"/>
      <c r="HC380" s="108"/>
      <c r="HD380" s="108"/>
      <c r="HE380" s="108"/>
      <c r="HF380" s="108"/>
      <c r="HG380" s="108"/>
      <c r="HH380" s="108"/>
      <c r="HI380" s="108"/>
      <c r="HJ380" s="108"/>
      <c r="HK380" s="108"/>
      <c r="HL380" s="108"/>
      <c r="HM380" s="108"/>
      <c r="HN380" s="108"/>
      <c r="HO380" s="108"/>
      <c r="HP380" s="108"/>
      <c r="HQ380" s="108"/>
      <c r="HR380" s="108"/>
      <c r="HS380" s="108"/>
      <c r="HT380" s="108"/>
      <c r="HU380" s="108"/>
      <c r="HV380" s="108"/>
      <c r="HW380" s="108"/>
      <c r="HX380" s="108"/>
      <c r="HY380" s="108"/>
      <c r="HZ380" s="108"/>
      <c r="IA380" s="108"/>
      <c r="IB380" s="108"/>
      <c r="IC380" s="108"/>
      <c r="ID380" s="108"/>
      <c r="IE380" s="108"/>
      <c r="IF380" s="108"/>
      <c r="IG380" s="108"/>
      <c r="IH380" s="108"/>
      <c r="II380" s="108"/>
      <c r="IJ380" s="108"/>
      <c r="IK380" s="108"/>
      <c r="IL380" s="108"/>
      <c r="IM380" s="108"/>
      <c r="IN380" s="108"/>
      <c r="IO380" s="108"/>
      <c r="IP380" s="108"/>
      <c r="IQ380" s="108"/>
      <c r="IR380" s="108"/>
      <c r="IS380" s="108"/>
      <c r="IT380" s="108"/>
      <c r="IU380" s="108"/>
      <c r="IV380" s="108"/>
      <c r="IW380" s="108"/>
      <c r="IX380" s="108"/>
      <c r="IY380" s="108"/>
      <c r="IZ380" s="108"/>
      <c r="JA380" s="108"/>
      <c r="JB380" s="108"/>
      <c r="JC380" s="108"/>
      <c r="JD380" s="108"/>
      <c r="JE380" s="108"/>
      <c r="JF380" s="108"/>
      <c r="JG380" s="108"/>
      <c r="JH380" s="108"/>
      <c r="JI380" s="108"/>
      <c r="JJ380" s="108"/>
      <c r="JK380" s="108"/>
      <c r="JL380" s="108"/>
      <c r="JM380" s="108"/>
      <c r="JN380" s="108"/>
      <c r="JO380" s="108"/>
      <c r="JP380" s="108"/>
      <c r="JQ380" s="108"/>
      <c r="JR380" s="108"/>
      <c r="JS380" s="108"/>
      <c r="JT380" s="108"/>
      <c r="JU380" s="108"/>
      <c r="JV380" s="108"/>
      <c r="JW380" s="108"/>
      <c r="JX380" s="108"/>
      <c r="JY380" s="108"/>
      <c r="JZ380" s="108"/>
      <c r="KA380" s="108"/>
      <c r="KB380" s="108"/>
      <c r="KC380" s="108"/>
      <c r="KD380" s="108"/>
      <c r="KE380" s="108"/>
      <c r="KF380" s="108"/>
      <c r="KG380" s="108"/>
      <c r="KH380" s="108"/>
      <c r="KI380" s="108"/>
      <c r="KJ380" s="108"/>
      <c r="KK380" s="108"/>
      <c r="KL380" s="108"/>
      <c r="KM380" s="108"/>
      <c r="KN380" s="108"/>
      <c r="KO380" s="108"/>
      <c r="KP380" s="108"/>
      <c r="KQ380" s="108"/>
      <c r="KR380" s="108"/>
      <c r="KS380" s="108"/>
      <c r="KT380" s="108"/>
      <c r="KU380" s="108"/>
      <c r="KV380" s="108"/>
      <c r="KW380" s="108"/>
      <c r="KX380" s="108"/>
      <c r="KY380" s="108"/>
      <c r="KZ380" s="108"/>
      <c r="LA380" s="108"/>
      <c r="LB380" s="108"/>
      <c r="LC380" s="108"/>
      <c r="LD380" s="108"/>
      <c r="LE380" s="108"/>
      <c r="LF380" s="108"/>
      <c r="LG380" s="108"/>
      <c r="LH380" s="108"/>
      <c r="LI380" s="108"/>
      <c r="LJ380" s="108"/>
      <c r="LK380" s="108"/>
      <c r="LL380" s="108"/>
      <c r="LM380" s="108"/>
      <c r="LN380" s="108"/>
      <c r="LO380" s="108"/>
      <c r="LP380" s="108"/>
      <c r="LQ380" s="108"/>
      <c r="LR380" s="108"/>
      <c r="LS380" s="108"/>
      <c r="LT380" s="108"/>
      <c r="LU380" s="108"/>
      <c r="LV380" s="108"/>
      <c r="LW380" s="108"/>
      <c r="LX380" s="108"/>
      <c r="LY380" s="108"/>
      <c r="LZ380" s="108"/>
      <c r="MA380" s="108"/>
      <c r="MB380" s="108"/>
      <c r="MC380" s="108"/>
      <c r="MD380" s="108"/>
      <c r="ME380" s="108"/>
    </row>
    <row r="381" spans="1:343">
      <c r="A381" s="3"/>
      <c r="B381" s="438"/>
      <c r="C381" s="438"/>
      <c r="D381" s="438"/>
      <c r="E381" s="438"/>
      <c r="F381" s="438"/>
      <c r="G381" s="438"/>
      <c r="H381" s="438"/>
      <c r="I381" s="438"/>
      <c r="J381" s="438"/>
      <c r="K381" s="438"/>
      <c r="L381" s="438"/>
      <c r="M381" s="438"/>
      <c r="N381" s="438"/>
      <c r="O381" s="438"/>
      <c r="P381" s="438"/>
      <c r="Q381" s="438"/>
      <c r="R381" s="438"/>
      <c r="S381" s="438"/>
      <c r="T381" s="438"/>
      <c r="U381" s="438"/>
      <c r="V381" s="438"/>
      <c r="W381" s="438"/>
      <c r="X381" s="438"/>
      <c r="Y381" s="438"/>
      <c r="Z381" s="438"/>
      <c r="AA381" s="438"/>
      <c r="AB381" s="438"/>
      <c r="AC381" s="438"/>
      <c r="AD381" s="438"/>
      <c r="AE381" s="154"/>
      <c r="AF381" s="154"/>
      <c r="AG381" s="154"/>
      <c r="AH381" s="154"/>
      <c r="AI381" s="154"/>
      <c r="AJ381" s="108"/>
      <c r="AK381" s="154"/>
      <c r="AL381" s="108"/>
      <c r="AM381" s="108"/>
      <c r="AN381" s="108"/>
      <c r="AO381" s="108"/>
      <c r="AP381" s="108"/>
      <c r="AQ381" s="108"/>
      <c r="AR381" s="108"/>
      <c r="AS381" s="108"/>
      <c r="AT381" s="108"/>
      <c r="AU381" s="108"/>
      <c r="AV381" s="108"/>
      <c r="AW381" s="108"/>
      <c r="AX381" s="108"/>
      <c r="AY381" s="108"/>
      <c r="AZ381" s="108"/>
      <c r="BA381" s="108"/>
      <c r="BB381" s="108"/>
      <c r="BC381" s="108"/>
      <c r="BD381" s="108"/>
      <c r="BE381" s="108"/>
      <c r="BF381" s="108"/>
      <c r="BG381" s="108"/>
      <c r="BH381" s="108"/>
      <c r="BI381" s="108"/>
      <c r="BJ381" s="108"/>
      <c r="BK381" s="108"/>
      <c r="BL381" s="108"/>
      <c r="BM381" s="108"/>
      <c r="BN381" s="108"/>
      <c r="BO381" s="108"/>
      <c r="BP381" s="108"/>
      <c r="BQ381" s="108"/>
      <c r="BR381" s="108"/>
      <c r="BS381" s="108"/>
      <c r="BT381" s="108"/>
      <c r="BU381" s="108"/>
      <c r="BV381" s="108"/>
      <c r="BW381" s="108"/>
      <c r="BX381" s="108"/>
      <c r="BY381" s="108"/>
      <c r="BZ381" s="108"/>
      <c r="CA381" s="108"/>
      <c r="CB381" s="108"/>
      <c r="CC381" s="108"/>
      <c r="CD381" s="108"/>
      <c r="CE381" s="108"/>
      <c r="CF381" s="108"/>
      <c r="CG381" s="108"/>
      <c r="CH381" s="108"/>
      <c r="CI381" s="108"/>
      <c r="CJ381" s="108"/>
      <c r="CK381" s="108"/>
      <c r="CL381" s="108"/>
      <c r="CM381" s="108"/>
      <c r="CN381" s="108"/>
      <c r="CO381" s="108"/>
      <c r="CP381" s="108"/>
      <c r="CQ381" s="108"/>
      <c r="CR381" s="108"/>
      <c r="CS381" s="108"/>
      <c r="CT381" s="108"/>
      <c r="CU381" s="108"/>
      <c r="CV381" s="108"/>
      <c r="CW381" s="108"/>
      <c r="CX381" s="108"/>
      <c r="CY381" s="108"/>
      <c r="CZ381" s="108"/>
      <c r="DA381" s="108"/>
      <c r="DB381" s="108"/>
      <c r="DC381" s="108"/>
      <c r="DD381" s="108"/>
      <c r="DE381" s="108"/>
      <c r="DF381" s="108"/>
      <c r="DG381" s="108"/>
      <c r="DH381" s="108"/>
      <c r="DI381" s="108"/>
      <c r="DJ381" s="108"/>
      <c r="DK381" s="108"/>
      <c r="DL381" s="108"/>
      <c r="DM381" s="108"/>
      <c r="DN381" s="108"/>
      <c r="DO381" s="108"/>
      <c r="DP381" s="108"/>
      <c r="DQ381" s="108"/>
      <c r="DR381" s="108"/>
      <c r="DS381" s="108"/>
      <c r="DT381" s="108"/>
      <c r="DU381" s="108"/>
      <c r="DV381" s="108"/>
      <c r="DW381" s="108"/>
      <c r="DX381" s="108"/>
      <c r="DY381" s="108"/>
      <c r="DZ381" s="108"/>
      <c r="EA381" s="108"/>
      <c r="EB381" s="108"/>
      <c r="EC381" s="108"/>
      <c r="ED381" s="108"/>
      <c r="EE381" s="108"/>
      <c r="EF381" s="108"/>
      <c r="EG381" s="108"/>
      <c r="EH381" s="108"/>
      <c r="EI381" s="108"/>
      <c r="EJ381" s="108"/>
      <c r="EK381" s="108"/>
      <c r="EL381" s="108"/>
      <c r="EM381" s="108"/>
      <c r="EN381" s="108"/>
      <c r="EO381" s="108"/>
      <c r="EP381" s="108"/>
      <c r="EQ381" s="108"/>
      <c r="ER381" s="108"/>
      <c r="ES381" s="108"/>
      <c r="ET381" s="108"/>
      <c r="EU381" s="108"/>
      <c r="EV381" s="108"/>
      <c r="EW381" s="108"/>
      <c r="EX381" s="108"/>
      <c r="EY381" s="108"/>
      <c r="EZ381" s="108"/>
      <c r="FA381" s="108"/>
      <c r="FB381" s="108"/>
      <c r="FC381" s="108"/>
      <c r="FD381" s="108"/>
      <c r="FE381" s="108"/>
      <c r="FF381" s="108"/>
      <c r="FG381" s="108"/>
      <c r="FH381" s="108"/>
      <c r="FI381" s="108"/>
      <c r="FJ381" s="108"/>
      <c r="FK381" s="108"/>
      <c r="FL381" s="108"/>
      <c r="FM381" s="108"/>
      <c r="FN381" s="108"/>
      <c r="FO381" s="108"/>
      <c r="FP381" s="108"/>
      <c r="FQ381" s="108"/>
      <c r="FR381" s="108"/>
      <c r="FS381" s="108"/>
      <c r="FT381" s="108"/>
      <c r="FU381" s="108"/>
      <c r="FV381" s="108"/>
      <c r="FW381" s="108"/>
      <c r="FX381" s="108"/>
      <c r="FY381" s="108"/>
      <c r="FZ381" s="108"/>
      <c r="GA381" s="108"/>
      <c r="GB381" s="108"/>
      <c r="GC381" s="108"/>
      <c r="GD381" s="108"/>
      <c r="GE381" s="108"/>
      <c r="GF381" s="108"/>
      <c r="GG381" s="108"/>
      <c r="GH381" s="108"/>
      <c r="GI381" s="108"/>
      <c r="GJ381" s="108"/>
      <c r="GK381" s="108"/>
      <c r="GL381" s="108"/>
      <c r="GM381" s="108"/>
      <c r="GN381" s="108"/>
      <c r="GO381" s="108"/>
      <c r="GP381" s="108"/>
      <c r="GQ381" s="108"/>
      <c r="GR381" s="108"/>
      <c r="GS381" s="108"/>
      <c r="GT381" s="108"/>
      <c r="GU381" s="108"/>
      <c r="GV381" s="108"/>
      <c r="GW381" s="108"/>
      <c r="GX381" s="108"/>
      <c r="GY381" s="108"/>
      <c r="GZ381" s="108"/>
      <c r="HA381" s="108"/>
      <c r="HB381" s="108"/>
      <c r="HC381" s="108"/>
      <c r="HD381" s="108"/>
      <c r="HE381" s="108"/>
      <c r="HF381" s="108"/>
      <c r="HG381" s="108"/>
      <c r="HH381" s="108"/>
      <c r="HI381" s="108"/>
      <c r="HJ381" s="108"/>
      <c r="HK381" s="108"/>
      <c r="HL381" s="108"/>
      <c r="HM381" s="108"/>
      <c r="HN381" s="108"/>
      <c r="HO381" s="108"/>
      <c r="HP381" s="108"/>
      <c r="HQ381" s="108"/>
      <c r="HR381" s="108"/>
      <c r="HS381" s="108"/>
      <c r="HT381" s="108"/>
      <c r="HU381" s="108"/>
      <c r="HV381" s="108"/>
      <c r="HW381" s="108"/>
      <c r="HX381" s="108"/>
      <c r="HY381" s="108"/>
      <c r="HZ381" s="108"/>
      <c r="IA381" s="108"/>
      <c r="IB381" s="108"/>
      <c r="IC381" s="108"/>
      <c r="ID381" s="108"/>
      <c r="IE381" s="108"/>
      <c r="IF381" s="108"/>
      <c r="IG381" s="108"/>
      <c r="IH381" s="108"/>
      <c r="II381" s="108"/>
      <c r="IJ381" s="108"/>
      <c r="IK381" s="108"/>
      <c r="IL381" s="108"/>
      <c r="IM381" s="108"/>
      <c r="IN381" s="108"/>
      <c r="IO381" s="108"/>
      <c r="IP381" s="108"/>
      <c r="IQ381" s="108"/>
      <c r="IR381" s="108"/>
      <c r="IS381" s="108"/>
      <c r="IT381" s="108"/>
      <c r="IU381" s="108"/>
      <c r="IV381" s="108"/>
      <c r="IW381" s="108"/>
      <c r="IX381" s="108"/>
      <c r="IY381" s="108"/>
      <c r="IZ381" s="108"/>
      <c r="JA381" s="108"/>
      <c r="JB381" s="108"/>
      <c r="JC381" s="108"/>
      <c r="JD381" s="108"/>
      <c r="JE381" s="108"/>
      <c r="JF381" s="108"/>
      <c r="JG381" s="108"/>
      <c r="JH381" s="108"/>
      <c r="JI381" s="108"/>
      <c r="JJ381" s="108"/>
      <c r="JK381" s="108"/>
      <c r="JL381" s="108"/>
      <c r="JM381" s="108"/>
      <c r="JN381" s="108"/>
      <c r="JO381" s="108"/>
      <c r="JP381" s="108"/>
      <c r="JQ381" s="108"/>
      <c r="JR381" s="108"/>
      <c r="JS381" s="108"/>
      <c r="JT381" s="108"/>
      <c r="JU381" s="108"/>
      <c r="JV381" s="108"/>
      <c r="JW381" s="108"/>
      <c r="JX381" s="108"/>
      <c r="JY381" s="108"/>
      <c r="JZ381" s="108"/>
      <c r="KA381" s="108"/>
      <c r="KB381" s="108"/>
      <c r="KC381" s="108"/>
      <c r="KD381" s="108"/>
      <c r="KE381" s="108"/>
      <c r="KF381" s="108"/>
      <c r="KG381" s="108"/>
      <c r="KH381" s="108"/>
      <c r="KI381" s="108"/>
      <c r="KJ381" s="108"/>
      <c r="KK381" s="108"/>
      <c r="KL381" s="108"/>
      <c r="KM381" s="108"/>
      <c r="KN381" s="108"/>
      <c r="KO381" s="108"/>
      <c r="KP381" s="108"/>
      <c r="KQ381" s="108"/>
      <c r="KR381" s="108"/>
      <c r="KS381" s="108"/>
      <c r="KT381" s="108"/>
      <c r="KU381" s="108"/>
      <c r="KV381" s="108"/>
      <c r="KW381" s="108"/>
      <c r="KX381" s="108"/>
      <c r="KY381" s="108"/>
      <c r="KZ381" s="108"/>
      <c r="LA381" s="108"/>
      <c r="LB381" s="108"/>
      <c r="LC381" s="108"/>
      <c r="LD381" s="108"/>
      <c r="LE381" s="108"/>
      <c r="LF381" s="108"/>
      <c r="LG381" s="108"/>
      <c r="LH381" s="108"/>
      <c r="LI381" s="108"/>
      <c r="LJ381" s="108"/>
      <c r="LK381" s="108"/>
      <c r="LL381" s="108"/>
      <c r="LM381" s="108"/>
      <c r="LN381" s="108"/>
      <c r="LO381" s="108"/>
      <c r="LP381" s="108"/>
      <c r="LQ381" s="108"/>
      <c r="LR381" s="108"/>
      <c r="LS381" s="108"/>
      <c r="LT381" s="108"/>
      <c r="LU381" s="108"/>
      <c r="LV381" s="108"/>
      <c r="LW381" s="108"/>
      <c r="LX381" s="108"/>
      <c r="LY381" s="108"/>
      <c r="LZ381" s="108"/>
      <c r="MA381" s="108"/>
      <c r="MB381" s="108"/>
      <c r="MC381" s="108"/>
      <c r="MD381" s="108"/>
      <c r="ME381" s="108"/>
    </row>
    <row r="382" spans="1:343">
      <c r="A382" s="3"/>
      <c r="B382" s="438"/>
      <c r="C382" s="438"/>
      <c r="D382" s="438"/>
      <c r="E382" s="438"/>
      <c r="F382" s="438"/>
      <c r="G382" s="438"/>
      <c r="H382" s="438"/>
      <c r="I382" s="438"/>
      <c r="J382" s="438"/>
      <c r="K382" s="438"/>
      <c r="L382" s="438"/>
      <c r="M382" s="438"/>
      <c r="N382" s="438"/>
      <c r="O382" s="438"/>
      <c r="P382" s="438"/>
      <c r="Q382" s="438"/>
      <c r="R382" s="438"/>
      <c r="S382" s="438"/>
      <c r="T382" s="438"/>
      <c r="U382" s="438"/>
      <c r="V382" s="438"/>
      <c r="W382" s="438"/>
      <c r="X382" s="438"/>
      <c r="Y382" s="438"/>
      <c r="Z382" s="438"/>
      <c r="AA382" s="438"/>
      <c r="AB382" s="438"/>
      <c r="AC382" s="438"/>
      <c r="AD382" s="438"/>
      <c r="AE382" s="154"/>
      <c r="AF382" s="154"/>
      <c r="AG382" s="154"/>
      <c r="AH382" s="154"/>
      <c r="AI382" s="154"/>
      <c r="AJ382" s="108"/>
      <c r="AK382" s="154"/>
      <c r="AL382" s="108"/>
      <c r="AM382" s="108"/>
      <c r="AN382" s="108"/>
      <c r="AO382" s="108"/>
      <c r="AP382" s="108"/>
      <c r="AQ382" s="108"/>
      <c r="AR382" s="108"/>
      <c r="AS382" s="108"/>
      <c r="AT382" s="108"/>
      <c r="AU382" s="108"/>
      <c r="AV382" s="108"/>
      <c r="AW382" s="108"/>
      <c r="AX382" s="108"/>
      <c r="AY382" s="108"/>
      <c r="AZ382" s="108"/>
      <c r="BA382" s="108"/>
      <c r="BB382" s="108"/>
      <c r="BC382" s="108"/>
      <c r="BD382" s="108"/>
      <c r="BE382" s="108"/>
      <c r="BF382" s="108"/>
      <c r="BG382" s="108"/>
      <c r="BH382" s="108"/>
      <c r="BI382" s="108"/>
      <c r="BJ382" s="108"/>
      <c r="BK382" s="108"/>
      <c r="BL382" s="108"/>
      <c r="BM382" s="108"/>
      <c r="BN382" s="108"/>
      <c r="BO382" s="108"/>
      <c r="BP382" s="108"/>
      <c r="BQ382" s="108"/>
      <c r="BR382" s="108"/>
      <c r="BS382" s="108"/>
      <c r="BT382" s="108"/>
      <c r="BU382" s="108"/>
      <c r="BV382" s="108"/>
      <c r="BW382" s="108"/>
      <c r="BX382" s="108"/>
      <c r="BY382" s="108"/>
      <c r="BZ382" s="108"/>
      <c r="CA382" s="108"/>
      <c r="CB382" s="108"/>
      <c r="CC382" s="108"/>
      <c r="CD382" s="108"/>
      <c r="CE382" s="108"/>
      <c r="CF382" s="108"/>
      <c r="CG382" s="108"/>
      <c r="CH382" s="108"/>
      <c r="CI382" s="108"/>
      <c r="CJ382" s="108"/>
      <c r="CK382" s="108"/>
      <c r="CL382" s="108"/>
      <c r="CM382" s="108"/>
      <c r="CN382" s="108"/>
      <c r="CO382" s="108"/>
      <c r="CP382" s="108"/>
      <c r="CQ382" s="108"/>
      <c r="CR382" s="108"/>
      <c r="CS382" s="108"/>
      <c r="CT382" s="108"/>
      <c r="CU382" s="108"/>
      <c r="CV382" s="108"/>
      <c r="CW382" s="108"/>
      <c r="CX382" s="108"/>
      <c r="CY382" s="108"/>
      <c r="CZ382" s="108"/>
      <c r="DA382" s="108"/>
      <c r="DB382" s="108"/>
      <c r="DC382" s="108"/>
      <c r="DD382" s="108"/>
      <c r="DE382" s="108"/>
      <c r="DF382" s="108"/>
      <c r="DG382" s="108"/>
      <c r="DH382" s="108"/>
      <c r="DI382" s="108"/>
      <c r="DJ382" s="108"/>
      <c r="DK382" s="108"/>
      <c r="DL382" s="108"/>
      <c r="DM382" s="108"/>
      <c r="DN382" s="108"/>
      <c r="DO382" s="108"/>
      <c r="DP382" s="108"/>
      <c r="DQ382" s="108"/>
      <c r="DR382" s="108"/>
      <c r="DS382" s="108"/>
      <c r="DT382" s="108"/>
      <c r="DU382" s="108"/>
      <c r="DV382" s="108"/>
      <c r="DW382" s="108"/>
      <c r="DX382" s="108"/>
      <c r="DY382" s="108"/>
      <c r="DZ382" s="108"/>
      <c r="EA382" s="108"/>
      <c r="EB382" s="108"/>
      <c r="EC382" s="108"/>
      <c r="ED382" s="108"/>
      <c r="EE382" s="108"/>
      <c r="EF382" s="108"/>
      <c r="EG382" s="108"/>
      <c r="EH382" s="108"/>
      <c r="EI382" s="108"/>
      <c r="EJ382" s="108"/>
      <c r="EK382" s="108"/>
      <c r="EL382" s="108"/>
      <c r="EM382" s="108"/>
      <c r="EN382" s="108"/>
      <c r="EO382" s="108"/>
      <c r="EP382" s="108"/>
      <c r="EQ382" s="108"/>
      <c r="ER382" s="108"/>
      <c r="ES382" s="108"/>
      <c r="ET382" s="108"/>
      <c r="EU382" s="108"/>
      <c r="EV382" s="108"/>
      <c r="EW382" s="108"/>
      <c r="EX382" s="108"/>
      <c r="EY382" s="108"/>
      <c r="EZ382" s="108"/>
      <c r="FA382" s="108"/>
      <c r="FB382" s="108"/>
      <c r="FC382" s="108"/>
      <c r="FD382" s="108"/>
      <c r="FE382" s="108"/>
      <c r="FF382" s="108"/>
      <c r="FG382" s="108"/>
      <c r="FH382" s="108"/>
      <c r="FI382" s="108"/>
      <c r="FJ382" s="108"/>
      <c r="FK382" s="108"/>
      <c r="FL382" s="108"/>
      <c r="FM382" s="108"/>
      <c r="FN382" s="108"/>
      <c r="FO382" s="108"/>
      <c r="FP382" s="108"/>
      <c r="FQ382" s="108"/>
      <c r="FR382" s="108"/>
      <c r="FS382" s="108"/>
      <c r="FT382" s="108"/>
      <c r="FU382" s="108"/>
      <c r="FV382" s="108"/>
      <c r="FW382" s="108"/>
      <c r="FX382" s="108"/>
      <c r="FY382" s="108"/>
      <c r="FZ382" s="108"/>
      <c r="GA382" s="108"/>
      <c r="GB382" s="108"/>
      <c r="GC382" s="108"/>
      <c r="GD382" s="108"/>
      <c r="GE382" s="108"/>
      <c r="GF382" s="108"/>
      <c r="GG382" s="108"/>
      <c r="GH382" s="108"/>
      <c r="GI382" s="108"/>
      <c r="GJ382" s="108"/>
      <c r="GK382" s="108"/>
      <c r="GL382" s="108"/>
      <c r="GM382" s="108"/>
      <c r="GN382" s="108"/>
      <c r="GO382" s="108"/>
      <c r="GP382" s="108"/>
      <c r="GQ382" s="108"/>
      <c r="GR382" s="108"/>
      <c r="GS382" s="108"/>
      <c r="GT382" s="108"/>
      <c r="GU382" s="108"/>
      <c r="GV382" s="108"/>
      <c r="GW382" s="108"/>
      <c r="GX382" s="108"/>
      <c r="GY382" s="108"/>
      <c r="GZ382" s="108"/>
      <c r="HA382" s="108"/>
      <c r="HB382" s="108"/>
      <c r="HC382" s="108"/>
      <c r="HD382" s="108"/>
      <c r="HE382" s="108"/>
      <c r="HF382" s="108"/>
      <c r="HG382" s="108"/>
      <c r="HH382" s="108"/>
      <c r="HI382" s="108"/>
      <c r="HJ382" s="108"/>
      <c r="HK382" s="108"/>
      <c r="HL382" s="108"/>
      <c r="HM382" s="108"/>
      <c r="HN382" s="108"/>
      <c r="HO382" s="108"/>
      <c r="HP382" s="108"/>
      <c r="HQ382" s="108"/>
      <c r="HR382" s="108"/>
      <c r="HS382" s="108"/>
      <c r="HT382" s="108"/>
      <c r="HU382" s="108"/>
      <c r="HV382" s="108"/>
      <c r="HW382" s="108"/>
      <c r="HX382" s="108"/>
      <c r="HY382" s="108"/>
      <c r="HZ382" s="108"/>
      <c r="IA382" s="108"/>
      <c r="IB382" s="108"/>
      <c r="IC382" s="108"/>
      <c r="ID382" s="108"/>
      <c r="IE382" s="108"/>
      <c r="IF382" s="108"/>
      <c r="IG382" s="108"/>
      <c r="IH382" s="108"/>
      <c r="II382" s="108"/>
      <c r="IJ382" s="108"/>
      <c r="IK382" s="108"/>
      <c r="IL382" s="108"/>
      <c r="IM382" s="108"/>
      <c r="IN382" s="108"/>
      <c r="IO382" s="108"/>
      <c r="IP382" s="108"/>
      <c r="IQ382" s="108"/>
      <c r="IR382" s="108"/>
      <c r="IS382" s="108"/>
      <c r="IT382" s="108"/>
      <c r="IU382" s="108"/>
      <c r="IV382" s="108"/>
      <c r="IW382" s="108"/>
      <c r="IX382" s="108"/>
      <c r="IY382" s="108"/>
      <c r="IZ382" s="108"/>
      <c r="JA382" s="108"/>
      <c r="JB382" s="108"/>
      <c r="JC382" s="108"/>
      <c r="JD382" s="108"/>
      <c r="JE382" s="108"/>
      <c r="JF382" s="108"/>
      <c r="JG382" s="108"/>
      <c r="JH382" s="108"/>
      <c r="JI382" s="108"/>
      <c r="JJ382" s="108"/>
      <c r="JK382" s="108"/>
      <c r="JL382" s="108"/>
      <c r="JM382" s="108"/>
      <c r="JN382" s="108"/>
      <c r="JO382" s="108"/>
      <c r="JP382" s="108"/>
      <c r="JQ382" s="108"/>
      <c r="JR382" s="108"/>
      <c r="JS382" s="108"/>
      <c r="JT382" s="108"/>
      <c r="JU382" s="108"/>
      <c r="JV382" s="108"/>
      <c r="JW382" s="108"/>
      <c r="JX382" s="108"/>
      <c r="JY382" s="108"/>
      <c r="JZ382" s="108"/>
      <c r="KA382" s="108"/>
      <c r="KB382" s="108"/>
      <c r="KC382" s="108"/>
      <c r="KD382" s="108"/>
      <c r="KE382" s="108"/>
      <c r="KF382" s="108"/>
      <c r="KG382" s="108"/>
      <c r="KH382" s="108"/>
      <c r="KI382" s="108"/>
      <c r="KJ382" s="108"/>
      <c r="KK382" s="108"/>
      <c r="KL382" s="108"/>
      <c r="KM382" s="108"/>
      <c r="KN382" s="108"/>
      <c r="KO382" s="108"/>
      <c r="KP382" s="108"/>
      <c r="KQ382" s="108"/>
      <c r="KR382" s="108"/>
      <c r="KS382" s="108"/>
      <c r="KT382" s="108"/>
      <c r="KU382" s="108"/>
      <c r="KV382" s="108"/>
      <c r="KW382" s="108"/>
      <c r="KX382" s="108"/>
      <c r="KY382" s="108"/>
      <c r="KZ382" s="108"/>
      <c r="LA382" s="108"/>
      <c r="LB382" s="108"/>
      <c r="LC382" s="108"/>
      <c r="LD382" s="108"/>
      <c r="LE382" s="108"/>
      <c r="LF382" s="108"/>
      <c r="LG382" s="108"/>
      <c r="LH382" s="108"/>
      <c r="LI382" s="108"/>
      <c r="LJ382" s="108"/>
      <c r="LK382" s="108"/>
      <c r="LL382" s="108"/>
      <c r="LM382" s="108"/>
      <c r="LN382" s="108"/>
      <c r="LO382" s="108"/>
      <c r="LP382" s="108"/>
      <c r="LQ382" s="108"/>
      <c r="LR382" s="108"/>
      <c r="LS382" s="108"/>
      <c r="LT382" s="108"/>
      <c r="LU382" s="108"/>
      <c r="LV382" s="108"/>
      <c r="LW382" s="108"/>
      <c r="LX382" s="108"/>
      <c r="LY382" s="108"/>
      <c r="LZ382" s="108"/>
      <c r="MA382" s="108"/>
      <c r="MB382" s="108"/>
      <c r="MC382" s="108"/>
      <c r="MD382" s="108"/>
      <c r="ME382" s="108"/>
    </row>
    <row r="383" spans="1:343">
      <c r="A383" s="3"/>
      <c r="B383" s="438"/>
      <c r="C383" s="438"/>
      <c r="D383" s="438"/>
      <c r="E383" s="438"/>
      <c r="F383" s="438"/>
      <c r="G383" s="438"/>
      <c r="H383" s="438"/>
      <c r="I383" s="438"/>
      <c r="J383" s="438"/>
      <c r="K383" s="438"/>
      <c r="L383" s="438"/>
      <c r="M383" s="438"/>
      <c r="N383" s="438"/>
      <c r="O383" s="438"/>
      <c r="P383" s="438"/>
      <c r="Q383" s="438"/>
      <c r="R383" s="438"/>
      <c r="S383" s="438"/>
      <c r="T383" s="438"/>
      <c r="U383" s="438"/>
      <c r="V383" s="438"/>
      <c r="W383" s="438"/>
      <c r="X383" s="438"/>
      <c r="Y383" s="438"/>
      <c r="Z383" s="438"/>
      <c r="AA383" s="438"/>
      <c r="AB383" s="438"/>
      <c r="AC383" s="438"/>
      <c r="AD383" s="438"/>
      <c r="AE383" s="154"/>
      <c r="AF383" s="154"/>
      <c r="AG383" s="154"/>
      <c r="AH383" s="154"/>
      <c r="AI383" s="154"/>
      <c r="AJ383" s="108"/>
      <c r="AK383" s="154"/>
      <c r="AL383" s="108"/>
      <c r="AM383" s="108"/>
      <c r="AN383" s="108"/>
      <c r="AO383" s="108"/>
      <c r="AP383" s="108"/>
      <c r="AQ383" s="108"/>
      <c r="AR383" s="108"/>
      <c r="AS383" s="108"/>
      <c r="AT383" s="108"/>
      <c r="AU383" s="108"/>
      <c r="AV383" s="108"/>
      <c r="AW383" s="108"/>
      <c r="AX383" s="108"/>
      <c r="AY383" s="108"/>
      <c r="AZ383" s="108"/>
      <c r="BA383" s="108"/>
      <c r="BB383" s="108"/>
      <c r="BC383" s="108"/>
      <c r="BD383" s="108"/>
      <c r="BE383" s="108"/>
      <c r="BF383" s="108"/>
      <c r="BG383" s="108"/>
      <c r="BH383" s="108"/>
      <c r="BI383" s="108"/>
      <c r="BJ383" s="108"/>
      <c r="BK383" s="108"/>
      <c r="BL383" s="108"/>
      <c r="BM383" s="108"/>
      <c r="BN383" s="108"/>
      <c r="BO383" s="108"/>
      <c r="BP383" s="108"/>
      <c r="BQ383" s="108"/>
      <c r="BR383" s="108"/>
      <c r="BS383" s="108"/>
      <c r="BT383" s="108"/>
      <c r="BU383" s="108"/>
      <c r="BV383" s="108"/>
      <c r="BW383" s="108"/>
      <c r="BX383" s="108"/>
      <c r="BY383" s="108"/>
      <c r="BZ383" s="108"/>
      <c r="CA383" s="108"/>
      <c r="CB383" s="108"/>
      <c r="CC383" s="108"/>
      <c r="CD383" s="108"/>
      <c r="CE383" s="108"/>
      <c r="CF383" s="108"/>
      <c r="CG383" s="108"/>
      <c r="CH383" s="108"/>
      <c r="CI383" s="108"/>
      <c r="CJ383" s="108"/>
      <c r="CK383" s="108"/>
      <c r="CL383" s="108"/>
      <c r="CM383" s="108"/>
      <c r="CN383" s="108"/>
      <c r="CO383" s="108"/>
      <c r="CP383" s="108"/>
      <c r="CQ383" s="108"/>
      <c r="CR383" s="108"/>
      <c r="CS383" s="108"/>
      <c r="CT383" s="108"/>
      <c r="CU383" s="108"/>
      <c r="CV383" s="108"/>
      <c r="CW383" s="108"/>
      <c r="CX383" s="108"/>
      <c r="CY383" s="108"/>
      <c r="CZ383" s="108"/>
      <c r="DA383" s="108"/>
      <c r="DB383" s="108"/>
      <c r="DC383" s="108"/>
      <c r="DD383" s="108"/>
      <c r="DE383" s="108"/>
      <c r="DF383" s="108"/>
      <c r="DG383" s="108"/>
      <c r="DH383" s="108"/>
      <c r="DI383" s="108"/>
      <c r="DJ383" s="108"/>
      <c r="DK383" s="108"/>
      <c r="DL383" s="108"/>
      <c r="DM383" s="108"/>
      <c r="DN383" s="108"/>
      <c r="DO383" s="108"/>
      <c r="DP383" s="108"/>
      <c r="DQ383" s="108"/>
      <c r="DR383" s="108"/>
      <c r="DS383" s="108"/>
      <c r="DT383" s="108"/>
      <c r="DU383" s="108"/>
      <c r="DV383" s="108"/>
      <c r="DW383" s="108"/>
      <c r="DX383" s="108"/>
      <c r="DY383" s="108"/>
      <c r="DZ383" s="108"/>
      <c r="EA383" s="108"/>
      <c r="EB383" s="108"/>
      <c r="EC383" s="108"/>
      <c r="ED383" s="108"/>
      <c r="EE383" s="108"/>
      <c r="EF383" s="108"/>
      <c r="EG383" s="108"/>
      <c r="EH383" s="108"/>
      <c r="EI383" s="108"/>
      <c r="EJ383" s="108"/>
      <c r="EK383" s="108"/>
      <c r="EL383" s="108"/>
      <c r="EM383" s="108"/>
      <c r="EN383" s="108"/>
      <c r="EO383" s="108"/>
      <c r="EP383" s="108"/>
      <c r="EQ383" s="108"/>
      <c r="ER383" s="108"/>
      <c r="ES383" s="108"/>
      <c r="ET383" s="108"/>
      <c r="EU383" s="108"/>
      <c r="EV383" s="108"/>
      <c r="EW383" s="108"/>
      <c r="EX383" s="108"/>
      <c r="EY383" s="108"/>
      <c r="EZ383" s="108"/>
      <c r="FA383" s="108"/>
      <c r="FB383" s="108"/>
      <c r="FC383" s="108"/>
      <c r="FD383" s="108"/>
      <c r="FE383" s="108"/>
      <c r="FF383" s="108"/>
      <c r="FG383" s="108"/>
      <c r="FH383" s="108"/>
      <c r="FI383" s="108"/>
      <c r="FJ383" s="108"/>
      <c r="FK383" s="108"/>
      <c r="FL383" s="108"/>
      <c r="FM383" s="108"/>
      <c r="FN383" s="108"/>
      <c r="FO383" s="108"/>
      <c r="FP383" s="108"/>
      <c r="FQ383" s="108"/>
      <c r="FR383" s="108"/>
      <c r="FS383" s="108"/>
      <c r="FT383" s="108"/>
      <c r="FU383" s="108"/>
      <c r="FV383" s="108"/>
      <c r="FW383" s="108"/>
      <c r="FX383" s="108"/>
      <c r="FY383" s="108"/>
      <c r="FZ383" s="108"/>
      <c r="GA383" s="108"/>
      <c r="GB383" s="108"/>
      <c r="GC383" s="108"/>
      <c r="GD383" s="108"/>
      <c r="GE383" s="108"/>
      <c r="GF383" s="108"/>
      <c r="GG383" s="108"/>
      <c r="GH383" s="108"/>
      <c r="GI383" s="108"/>
      <c r="GJ383" s="108"/>
      <c r="GK383" s="108"/>
      <c r="GL383" s="108"/>
      <c r="GM383" s="108"/>
      <c r="GN383" s="108"/>
      <c r="GO383" s="108"/>
      <c r="GP383" s="108"/>
      <c r="GQ383" s="108"/>
      <c r="GR383" s="108"/>
      <c r="GS383" s="108"/>
      <c r="GT383" s="108"/>
      <c r="GU383" s="108"/>
      <c r="GV383" s="108"/>
      <c r="GW383" s="108"/>
      <c r="GX383" s="108"/>
      <c r="GY383" s="108"/>
      <c r="GZ383" s="108"/>
      <c r="HA383" s="108"/>
      <c r="HB383" s="108"/>
      <c r="HC383" s="108"/>
      <c r="HD383" s="108"/>
      <c r="HE383" s="108"/>
      <c r="HF383" s="108"/>
      <c r="HG383" s="108"/>
      <c r="HH383" s="108"/>
      <c r="HI383" s="108"/>
      <c r="HJ383" s="108"/>
      <c r="HK383" s="108"/>
      <c r="HL383" s="108"/>
      <c r="HM383" s="108"/>
      <c r="HN383" s="108"/>
      <c r="HO383" s="108"/>
      <c r="HP383" s="108"/>
      <c r="HQ383" s="108"/>
      <c r="HR383" s="108"/>
      <c r="HS383" s="108"/>
      <c r="HT383" s="108"/>
      <c r="HU383" s="108"/>
      <c r="HV383" s="108"/>
      <c r="HW383" s="108"/>
      <c r="HX383" s="108"/>
      <c r="HY383" s="108"/>
      <c r="HZ383" s="108"/>
      <c r="IA383" s="108"/>
      <c r="IB383" s="108"/>
      <c r="IC383" s="108"/>
      <c r="ID383" s="108"/>
      <c r="IE383" s="108"/>
      <c r="IF383" s="108"/>
      <c r="IG383" s="108"/>
      <c r="IH383" s="108"/>
      <c r="II383" s="108"/>
      <c r="IJ383" s="108"/>
      <c r="IK383" s="108"/>
      <c r="IL383" s="108"/>
      <c r="IM383" s="108"/>
      <c r="IN383" s="108"/>
      <c r="IO383" s="108"/>
      <c r="IP383" s="108"/>
      <c r="IQ383" s="108"/>
      <c r="IR383" s="108"/>
      <c r="IS383" s="108"/>
      <c r="IT383" s="108"/>
      <c r="IU383" s="108"/>
      <c r="IV383" s="108"/>
      <c r="IW383" s="108"/>
      <c r="IX383" s="108"/>
      <c r="IY383" s="108"/>
      <c r="IZ383" s="108"/>
      <c r="JA383" s="108"/>
      <c r="JB383" s="108"/>
      <c r="JC383" s="108"/>
      <c r="JD383" s="108"/>
      <c r="JE383" s="108"/>
      <c r="JF383" s="108"/>
      <c r="JG383" s="108"/>
      <c r="JH383" s="108"/>
      <c r="JI383" s="108"/>
      <c r="JJ383" s="108"/>
      <c r="JK383" s="108"/>
      <c r="JL383" s="108"/>
      <c r="JM383" s="108"/>
      <c r="JN383" s="108"/>
      <c r="JO383" s="108"/>
      <c r="JP383" s="108"/>
      <c r="JQ383" s="108"/>
      <c r="JR383" s="108"/>
      <c r="JS383" s="108"/>
      <c r="JT383" s="108"/>
      <c r="JU383" s="108"/>
      <c r="JV383" s="108"/>
      <c r="JW383" s="108"/>
      <c r="JX383" s="108"/>
      <c r="JY383" s="108"/>
      <c r="JZ383" s="108"/>
      <c r="KA383" s="108"/>
      <c r="KB383" s="108"/>
      <c r="KC383" s="108"/>
      <c r="KD383" s="108"/>
      <c r="KE383" s="108"/>
      <c r="KF383" s="108"/>
      <c r="KG383" s="108"/>
      <c r="KH383" s="108"/>
      <c r="KI383" s="108"/>
      <c r="KJ383" s="108"/>
      <c r="KK383" s="108"/>
      <c r="KL383" s="108"/>
      <c r="KM383" s="108"/>
      <c r="KN383" s="108"/>
      <c r="KO383" s="108"/>
      <c r="KP383" s="108"/>
      <c r="KQ383" s="108"/>
      <c r="KR383" s="108"/>
      <c r="KS383" s="108"/>
      <c r="KT383" s="108"/>
      <c r="KU383" s="108"/>
      <c r="KV383" s="108"/>
      <c r="KW383" s="108"/>
      <c r="KX383" s="108"/>
      <c r="KY383" s="108"/>
      <c r="KZ383" s="108"/>
      <c r="LA383" s="108"/>
      <c r="LB383" s="108"/>
      <c r="LC383" s="108"/>
      <c r="LD383" s="108"/>
      <c r="LE383" s="108"/>
      <c r="LF383" s="108"/>
      <c r="LG383" s="108"/>
      <c r="LH383" s="108"/>
      <c r="LI383" s="108"/>
      <c r="LJ383" s="108"/>
      <c r="LK383" s="108"/>
      <c r="LL383" s="108"/>
      <c r="LM383" s="108"/>
      <c r="LN383" s="108"/>
      <c r="LO383" s="108"/>
      <c r="LP383" s="108"/>
      <c r="LQ383" s="108"/>
      <c r="LR383" s="108"/>
      <c r="LS383" s="108"/>
      <c r="LT383" s="108"/>
      <c r="LU383" s="108"/>
      <c r="LV383" s="108"/>
      <c r="LW383" s="108"/>
      <c r="LX383" s="108"/>
      <c r="LY383" s="108"/>
      <c r="LZ383" s="108"/>
      <c r="MA383" s="108"/>
      <c r="MB383" s="108"/>
      <c r="MC383" s="108"/>
      <c r="MD383" s="108"/>
      <c r="ME383" s="108"/>
    </row>
    <row r="384" spans="1:343">
      <c r="A384" s="3"/>
      <c r="B384" s="438"/>
      <c r="C384" s="438"/>
      <c r="D384" s="438"/>
      <c r="E384" s="438"/>
      <c r="F384" s="438"/>
      <c r="G384" s="438"/>
      <c r="H384" s="438"/>
      <c r="I384" s="438"/>
      <c r="J384" s="438"/>
      <c r="K384" s="438"/>
      <c r="L384" s="438"/>
      <c r="M384" s="438"/>
      <c r="N384" s="438"/>
      <c r="O384" s="438"/>
      <c r="P384" s="438"/>
      <c r="Q384" s="438"/>
      <c r="R384" s="438"/>
      <c r="S384" s="438"/>
      <c r="T384" s="438"/>
      <c r="U384" s="438"/>
      <c r="V384" s="438"/>
      <c r="W384" s="438"/>
      <c r="X384" s="438"/>
      <c r="Y384" s="438"/>
      <c r="Z384" s="438"/>
      <c r="AA384" s="438"/>
      <c r="AB384" s="438"/>
      <c r="AC384" s="438"/>
      <c r="AD384" s="438"/>
      <c r="AE384" s="154"/>
      <c r="AF384" s="154"/>
      <c r="AG384" s="154"/>
      <c r="AH384" s="154"/>
      <c r="AI384" s="154"/>
      <c r="AJ384" s="108"/>
      <c r="AK384" s="154"/>
      <c r="AL384" s="108"/>
      <c r="AM384" s="108"/>
      <c r="AN384" s="108"/>
      <c r="AO384" s="108"/>
      <c r="AP384" s="108"/>
      <c r="AQ384" s="108"/>
      <c r="AR384" s="108"/>
      <c r="AS384" s="108"/>
      <c r="AT384" s="108"/>
      <c r="AU384" s="108"/>
      <c r="AV384" s="108"/>
      <c r="AW384" s="108"/>
      <c r="AX384" s="108"/>
      <c r="AY384" s="108"/>
      <c r="AZ384" s="108"/>
      <c r="BA384" s="108"/>
      <c r="BB384" s="108"/>
      <c r="BC384" s="108"/>
      <c r="BD384" s="108"/>
      <c r="BE384" s="108"/>
      <c r="BF384" s="108"/>
      <c r="BG384" s="108"/>
      <c r="BH384" s="108"/>
      <c r="BI384" s="108"/>
      <c r="BJ384" s="108"/>
      <c r="BK384" s="108"/>
      <c r="BL384" s="108"/>
      <c r="BM384" s="108"/>
      <c r="BN384" s="108"/>
      <c r="BO384" s="108"/>
      <c r="BP384" s="108"/>
      <c r="BQ384" s="108"/>
      <c r="BR384" s="108"/>
      <c r="BS384" s="108"/>
      <c r="BT384" s="108"/>
      <c r="BU384" s="108"/>
      <c r="BV384" s="108"/>
      <c r="BW384" s="108"/>
      <c r="BX384" s="108"/>
      <c r="BY384" s="108"/>
      <c r="BZ384" s="108"/>
      <c r="CA384" s="108"/>
      <c r="CB384" s="108"/>
      <c r="CC384" s="108"/>
      <c r="CD384" s="108"/>
      <c r="CE384" s="108"/>
      <c r="CF384" s="108"/>
      <c r="CG384" s="108"/>
      <c r="CH384" s="108"/>
      <c r="CI384" s="108"/>
      <c r="CJ384" s="108"/>
      <c r="CK384" s="108"/>
      <c r="CL384" s="108"/>
      <c r="CM384" s="108"/>
      <c r="CN384" s="108"/>
      <c r="CO384" s="108"/>
      <c r="CP384" s="108"/>
      <c r="CQ384" s="108"/>
      <c r="CR384" s="108"/>
      <c r="CS384" s="108"/>
      <c r="CT384" s="108"/>
      <c r="CU384" s="108"/>
      <c r="CV384" s="108"/>
      <c r="CW384" s="108"/>
      <c r="CX384" s="108"/>
      <c r="CY384" s="108"/>
      <c r="CZ384" s="108"/>
      <c r="DA384" s="108"/>
      <c r="DB384" s="108"/>
      <c r="DC384" s="108"/>
      <c r="DD384" s="108"/>
      <c r="DE384" s="108"/>
      <c r="DF384" s="108"/>
      <c r="DG384" s="108"/>
      <c r="DH384" s="108"/>
      <c r="DI384" s="108"/>
      <c r="DJ384" s="108"/>
      <c r="DK384" s="108"/>
      <c r="DL384" s="108"/>
      <c r="DM384" s="108"/>
      <c r="DN384" s="108"/>
      <c r="DO384" s="108"/>
      <c r="DP384" s="108"/>
      <c r="DQ384" s="108"/>
      <c r="DR384" s="108"/>
      <c r="DS384" s="108"/>
      <c r="DT384" s="108"/>
      <c r="DU384" s="108"/>
      <c r="DV384" s="108"/>
      <c r="DW384" s="108"/>
      <c r="DX384" s="108"/>
      <c r="DY384" s="108"/>
      <c r="DZ384" s="108"/>
      <c r="EA384" s="108"/>
      <c r="EB384" s="108"/>
      <c r="EC384" s="108"/>
      <c r="ED384" s="108"/>
      <c r="EE384" s="108"/>
      <c r="EF384" s="108"/>
      <c r="EG384" s="108"/>
      <c r="EH384" s="108"/>
      <c r="EI384" s="108"/>
      <c r="EJ384" s="108"/>
      <c r="EK384" s="108"/>
      <c r="EL384" s="108"/>
      <c r="EM384" s="108"/>
      <c r="EN384" s="108"/>
      <c r="EO384" s="108"/>
      <c r="EP384" s="108"/>
      <c r="EQ384" s="108"/>
      <c r="ER384" s="108"/>
      <c r="ES384" s="108"/>
      <c r="ET384" s="108"/>
      <c r="EU384" s="108"/>
      <c r="EV384" s="108"/>
      <c r="EW384" s="108"/>
      <c r="EX384" s="108"/>
      <c r="EY384" s="108"/>
      <c r="EZ384" s="108"/>
      <c r="FA384" s="108"/>
      <c r="FB384" s="108"/>
      <c r="FC384" s="108"/>
      <c r="FD384" s="108"/>
      <c r="FE384" s="108"/>
      <c r="FF384" s="108"/>
      <c r="FG384" s="108"/>
      <c r="FH384" s="108"/>
      <c r="FI384" s="108"/>
      <c r="FJ384" s="108"/>
      <c r="FK384" s="108"/>
      <c r="FL384" s="108"/>
      <c r="FM384" s="108"/>
      <c r="FN384" s="108"/>
      <c r="FO384" s="108"/>
      <c r="FP384" s="108"/>
      <c r="FQ384" s="108"/>
      <c r="FR384" s="108"/>
      <c r="FS384" s="108"/>
      <c r="FT384" s="108"/>
      <c r="FU384" s="108"/>
      <c r="FV384" s="108"/>
      <c r="FW384" s="108"/>
      <c r="FX384" s="108"/>
      <c r="FY384" s="108"/>
      <c r="FZ384" s="108"/>
      <c r="GA384" s="108"/>
      <c r="GB384" s="108"/>
      <c r="GC384" s="108"/>
      <c r="GD384" s="108"/>
      <c r="GE384" s="108"/>
      <c r="GF384" s="108"/>
      <c r="GG384" s="108"/>
      <c r="GH384" s="108"/>
      <c r="GI384" s="108"/>
      <c r="GJ384" s="108"/>
      <c r="GK384" s="108"/>
      <c r="GL384" s="108"/>
      <c r="GM384" s="108"/>
      <c r="GN384" s="108"/>
      <c r="GO384" s="108"/>
      <c r="GP384" s="108"/>
      <c r="GQ384" s="108"/>
      <c r="GR384" s="108"/>
      <c r="GS384" s="108"/>
      <c r="GT384" s="108"/>
      <c r="GU384" s="108"/>
      <c r="GV384" s="108"/>
      <c r="GW384" s="108"/>
      <c r="GX384" s="108"/>
      <c r="GY384" s="108"/>
      <c r="GZ384" s="108"/>
      <c r="HA384" s="108"/>
      <c r="HB384" s="108"/>
      <c r="HC384" s="108"/>
      <c r="HD384" s="108"/>
      <c r="HE384" s="108"/>
      <c r="HF384" s="108"/>
      <c r="HG384" s="108"/>
      <c r="HH384" s="108"/>
      <c r="HI384" s="108"/>
      <c r="HJ384" s="108"/>
      <c r="HK384" s="108"/>
      <c r="HL384" s="108"/>
      <c r="HM384" s="108"/>
      <c r="HN384" s="108"/>
      <c r="HO384" s="108"/>
      <c r="HP384" s="108"/>
      <c r="HQ384" s="108"/>
      <c r="HR384" s="108"/>
      <c r="HS384" s="108"/>
      <c r="HT384" s="108"/>
      <c r="HU384" s="108"/>
      <c r="HV384" s="108"/>
      <c r="HW384" s="108"/>
      <c r="HX384" s="108"/>
      <c r="HY384" s="108"/>
      <c r="HZ384" s="108"/>
      <c r="IA384" s="108"/>
      <c r="IB384" s="108"/>
      <c r="IC384" s="108"/>
      <c r="ID384" s="108"/>
      <c r="IE384" s="108"/>
      <c r="IF384" s="108"/>
      <c r="IG384" s="108"/>
      <c r="IH384" s="108"/>
      <c r="II384" s="108"/>
      <c r="IJ384" s="108"/>
      <c r="IK384" s="108"/>
      <c r="IL384" s="108"/>
      <c r="IM384" s="108"/>
      <c r="IN384" s="108"/>
      <c r="IO384" s="108"/>
      <c r="IP384" s="108"/>
      <c r="IQ384" s="108"/>
      <c r="IR384" s="108"/>
      <c r="IS384" s="108"/>
      <c r="IT384" s="108"/>
      <c r="IU384" s="108"/>
      <c r="IV384" s="108"/>
      <c r="IW384" s="108"/>
      <c r="IX384" s="108"/>
      <c r="IY384" s="108"/>
      <c r="IZ384" s="108"/>
      <c r="JA384" s="108"/>
      <c r="JB384" s="108"/>
      <c r="JC384" s="108"/>
      <c r="JD384" s="108"/>
      <c r="JE384" s="108"/>
      <c r="JF384" s="108"/>
      <c r="JG384" s="108"/>
      <c r="JH384" s="108"/>
      <c r="JI384" s="108"/>
      <c r="JJ384" s="108"/>
      <c r="JK384" s="108"/>
      <c r="JL384" s="108"/>
      <c r="JM384" s="108"/>
      <c r="JN384" s="108"/>
      <c r="JO384" s="108"/>
      <c r="JP384" s="108"/>
      <c r="JQ384" s="108"/>
      <c r="JR384" s="108"/>
      <c r="JS384" s="108"/>
      <c r="JT384" s="108"/>
      <c r="JU384" s="108"/>
      <c r="JV384" s="108"/>
      <c r="JW384" s="108"/>
      <c r="JX384" s="108"/>
      <c r="JY384" s="108"/>
      <c r="JZ384" s="108"/>
      <c r="KA384" s="108"/>
      <c r="KB384" s="108"/>
      <c r="KC384" s="108"/>
      <c r="KD384" s="108"/>
      <c r="KE384" s="108"/>
      <c r="KF384" s="108"/>
      <c r="KG384" s="108"/>
      <c r="KH384" s="108"/>
      <c r="KI384" s="108"/>
      <c r="KJ384" s="108"/>
      <c r="KK384" s="108"/>
      <c r="KL384" s="108"/>
      <c r="KM384" s="108"/>
      <c r="KN384" s="108"/>
      <c r="KO384" s="108"/>
      <c r="KP384" s="108"/>
      <c r="KQ384" s="108"/>
      <c r="KR384" s="108"/>
      <c r="KS384" s="108"/>
      <c r="KT384" s="108"/>
      <c r="KU384" s="108"/>
      <c r="KV384" s="108"/>
      <c r="KW384" s="108"/>
      <c r="KX384" s="108"/>
      <c r="KY384" s="108"/>
      <c r="KZ384" s="108"/>
      <c r="LA384" s="108"/>
      <c r="LB384" s="108"/>
      <c r="LC384" s="108"/>
      <c r="LD384" s="108"/>
      <c r="LE384" s="108"/>
      <c r="LF384" s="108"/>
      <c r="LG384" s="108"/>
      <c r="LH384" s="108"/>
      <c r="LI384" s="108"/>
      <c r="LJ384" s="108"/>
      <c r="LK384" s="108"/>
      <c r="LL384" s="108"/>
      <c r="LM384" s="108"/>
      <c r="LN384" s="108"/>
      <c r="LO384" s="108"/>
      <c r="LP384" s="108"/>
      <c r="LQ384" s="108"/>
      <c r="LR384" s="108"/>
      <c r="LS384" s="108"/>
      <c r="LT384" s="108"/>
      <c r="LU384" s="108"/>
      <c r="LV384" s="108"/>
      <c r="LW384" s="108"/>
      <c r="LX384" s="108"/>
      <c r="LY384" s="108"/>
      <c r="LZ384" s="108"/>
      <c r="MA384" s="108"/>
      <c r="MB384" s="108"/>
      <c r="MC384" s="108"/>
      <c r="MD384" s="108"/>
      <c r="ME384" s="108"/>
    </row>
    <row r="385" spans="1:343">
      <c r="A385" s="3"/>
      <c r="B385" s="438"/>
      <c r="C385" s="438"/>
      <c r="D385" s="438"/>
      <c r="E385" s="438"/>
      <c r="F385" s="438"/>
      <c r="G385" s="438"/>
      <c r="H385" s="438"/>
      <c r="I385" s="438"/>
      <c r="J385" s="438"/>
      <c r="K385" s="438"/>
      <c r="L385" s="438"/>
      <c r="M385" s="438"/>
      <c r="N385" s="438"/>
      <c r="O385" s="438"/>
      <c r="P385" s="438"/>
      <c r="Q385" s="438"/>
      <c r="R385" s="438"/>
      <c r="S385" s="438"/>
      <c r="T385" s="438"/>
      <c r="U385" s="438"/>
      <c r="V385" s="438"/>
      <c r="W385" s="438"/>
      <c r="X385" s="438"/>
      <c r="Y385" s="438"/>
      <c r="Z385" s="438"/>
      <c r="AA385" s="438"/>
      <c r="AB385" s="438"/>
      <c r="AC385" s="438"/>
      <c r="AD385" s="438"/>
      <c r="AE385" s="154"/>
      <c r="AF385" s="154"/>
      <c r="AG385" s="154"/>
      <c r="AH385" s="154"/>
      <c r="AI385" s="154"/>
      <c r="AJ385" s="108"/>
      <c r="AK385" s="154"/>
      <c r="AL385" s="108"/>
      <c r="AM385" s="108"/>
      <c r="AN385" s="108"/>
      <c r="AO385" s="108"/>
      <c r="AP385" s="108"/>
      <c r="AQ385" s="108"/>
      <c r="AR385" s="108"/>
      <c r="AS385" s="108"/>
      <c r="AT385" s="108"/>
      <c r="AU385" s="108"/>
      <c r="AV385" s="108"/>
      <c r="AW385" s="108"/>
      <c r="AX385" s="108"/>
      <c r="AY385" s="108"/>
      <c r="AZ385" s="108"/>
      <c r="BA385" s="108"/>
      <c r="BB385" s="108"/>
      <c r="BC385" s="108"/>
      <c r="BD385" s="108"/>
      <c r="BE385" s="108"/>
      <c r="BF385" s="108"/>
      <c r="BG385" s="108"/>
      <c r="BH385" s="108"/>
      <c r="BI385" s="108"/>
      <c r="BJ385" s="108"/>
      <c r="BK385" s="108"/>
      <c r="BL385" s="108"/>
      <c r="BM385" s="108"/>
      <c r="BN385" s="108"/>
      <c r="BO385" s="108"/>
      <c r="BP385" s="108"/>
      <c r="BQ385" s="108"/>
      <c r="BR385" s="108"/>
      <c r="BS385" s="108"/>
      <c r="BT385" s="108"/>
      <c r="BU385" s="108"/>
      <c r="BV385" s="108"/>
      <c r="BW385" s="108"/>
      <c r="BX385" s="108"/>
      <c r="BY385" s="108"/>
      <c r="BZ385" s="108"/>
      <c r="CA385" s="108"/>
      <c r="CB385" s="108"/>
      <c r="CC385" s="108"/>
      <c r="CD385" s="108"/>
      <c r="CE385" s="108"/>
      <c r="CF385" s="108"/>
      <c r="CG385" s="108"/>
      <c r="CH385" s="108"/>
      <c r="CI385" s="108"/>
      <c r="CJ385" s="108"/>
      <c r="CK385" s="108"/>
      <c r="CL385" s="108"/>
      <c r="CM385" s="108"/>
      <c r="CN385" s="108"/>
      <c r="CO385" s="108"/>
      <c r="CP385" s="108"/>
      <c r="CQ385" s="108"/>
      <c r="CR385" s="108"/>
      <c r="CS385" s="108"/>
      <c r="CT385" s="108"/>
      <c r="CU385" s="108"/>
      <c r="CV385" s="108"/>
      <c r="CW385" s="108"/>
      <c r="CX385" s="108"/>
      <c r="CY385" s="108"/>
      <c r="CZ385" s="108"/>
      <c r="DA385" s="108"/>
      <c r="DB385" s="108"/>
      <c r="DC385" s="108"/>
      <c r="DD385" s="108"/>
      <c r="DE385" s="108"/>
      <c r="DF385" s="108"/>
      <c r="DG385" s="108"/>
      <c r="DH385" s="108"/>
      <c r="DI385" s="108"/>
      <c r="DJ385" s="108"/>
      <c r="DK385" s="108"/>
      <c r="DL385" s="108"/>
      <c r="DM385" s="108"/>
      <c r="DN385" s="108"/>
      <c r="DO385" s="108"/>
      <c r="DP385" s="108"/>
      <c r="DQ385" s="108"/>
      <c r="DR385" s="108"/>
      <c r="DS385" s="108"/>
      <c r="DT385" s="108"/>
      <c r="DU385" s="108"/>
      <c r="DV385" s="108"/>
      <c r="DW385" s="108"/>
      <c r="DX385" s="108"/>
      <c r="DY385" s="108"/>
      <c r="DZ385" s="108"/>
      <c r="EA385" s="108"/>
      <c r="EB385" s="108"/>
      <c r="EC385" s="108"/>
      <c r="ED385" s="108"/>
      <c r="EE385" s="108"/>
      <c r="EF385" s="108"/>
      <c r="EG385" s="108"/>
      <c r="EH385" s="108"/>
      <c r="EI385" s="108"/>
      <c r="EJ385" s="108"/>
      <c r="EK385" s="108"/>
      <c r="EL385" s="108"/>
      <c r="EM385" s="108"/>
      <c r="EN385" s="108"/>
      <c r="EO385" s="108"/>
      <c r="EP385" s="108"/>
      <c r="EQ385" s="108"/>
      <c r="ER385" s="108"/>
      <c r="ES385" s="108"/>
      <c r="ET385" s="108"/>
      <c r="EU385" s="108"/>
      <c r="EV385" s="108"/>
      <c r="EW385" s="108"/>
      <c r="EX385" s="108"/>
      <c r="EY385" s="108"/>
      <c r="EZ385" s="108"/>
      <c r="FA385" s="108"/>
      <c r="FB385" s="108"/>
      <c r="FC385" s="108"/>
      <c r="FD385" s="108"/>
      <c r="FE385" s="108"/>
      <c r="FF385" s="108"/>
      <c r="FG385" s="108"/>
      <c r="FH385" s="108"/>
      <c r="FI385" s="108"/>
      <c r="FJ385" s="108"/>
      <c r="FK385" s="108"/>
      <c r="FL385" s="108"/>
      <c r="FM385" s="108"/>
      <c r="FN385" s="108"/>
      <c r="FO385" s="108"/>
      <c r="FP385" s="108"/>
      <c r="FQ385" s="108"/>
      <c r="FR385" s="108"/>
      <c r="FS385" s="108"/>
      <c r="FT385" s="108"/>
      <c r="FU385" s="108"/>
      <c r="FV385" s="108"/>
      <c r="FW385" s="108"/>
      <c r="FX385" s="108"/>
      <c r="FY385" s="108"/>
      <c r="FZ385" s="108"/>
      <c r="GA385" s="108"/>
      <c r="GB385" s="108"/>
      <c r="GC385" s="108"/>
      <c r="GD385" s="108"/>
      <c r="GE385" s="108"/>
      <c r="GF385" s="108"/>
      <c r="GG385" s="108"/>
      <c r="GH385" s="108"/>
      <c r="GI385" s="108"/>
      <c r="GJ385" s="108"/>
      <c r="GK385" s="108"/>
      <c r="GL385" s="108"/>
      <c r="GM385" s="108"/>
      <c r="GN385" s="108"/>
      <c r="GO385" s="108"/>
      <c r="GP385" s="108"/>
      <c r="GQ385" s="108"/>
      <c r="GR385" s="108"/>
      <c r="GS385" s="108"/>
      <c r="GT385" s="108"/>
      <c r="GU385" s="108"/>
      <c r="GV385" s="108"/>
      <c r="GW385" s="108"/>
      <c r="GX385" s="108"/>
      <c r="GY385" s="108"/>
      <c r="GZ385" s="108"/>
      <c r="HA385" s="108"/>
      <c r="HB385" s="108"/>
      <c r="HC385" s="108"/>
      <c r="HD385" s="108"/>
      <c r="HE385" s="108"/>
      <c r="HF385" s="108"/>
      <c r="HG385" s="108"/>
      <c r="HH385" s="108"/>
      <c r="HI385" s="108"/>
      <c r="HJ385" s="108"/>
      <c r="HK385" s="108"/>
      <c r="HL385" s="108"/>
      <c r="HM385" s="108"/>
      <c r="HN385" s="108"/>
      <c r="HO385" s="108"/>
      <c r="HP385" s="108"/>
      <c r="HQ385" s="108"/>
      <c r="HR385" s="108"/>
      <c r="HS385" s="108"/>
      <c r="HT385" s="108"/>
      <c r="HU385" s="108"/>
      <c r="HV385" s="108"/>
      <c r="HW385" s="108"/>
      <c r="HX385" s="108"/>
      <c r="HY385" s="108"/>
      <c r="HZ385" s="108"/>
      <c r="IA385" s="108"/>
      <c r="IB385" s="108"/>
      <c r="IC385" s="108"/>
      <c r="ID385" s="108"/>
      <c r="IE385" s="108"/>
      <c r="IF385" s="108"/>
      <c r="IG385" s="108"/>
      <c r="IH385" s="108"/>
      <c r="II385" s="108"/>
      <c r="IJ385" s="108"/>
      <c r="IK385" s="108"/>
      <c r="IL385" s="108"/>
      <c r="IM385" s="108"/>
      <c r="IN385" s="108"/>
      <c r="IO385" s="108"/>
      <c r="IP385" s="108"/>
      <c r="IQ385" s="108"/>
      <c r="IR385" s="108"/>
      <c r="IS385" s="108"/>
      <c r="IT385" s="108"/>
      <c r="IU385" s="108"/>
      <c r="IV385" s="108"/>
      <c r="IW385" s="108"/>
      <c r="IX385" s="108"/>
      <c r="IY385" s="108"/>
      <c r="IZ385" s="108"/>
      <c r="JA385" s="108"/>
      <c r="JB385" s="108"/>
      <c r="JC385" s="108"/>
      <c r="JD385" s="108"/>
      <c r="JE385" s="108"/>
      <c r="JF385" s="108"/>
      <c r="JG385" s="108"/>
      <c r="JH385" s="108"/>
      <c r="JI385" s="108"/>
      <c r="JJ385" s="108"/>
      <c r="JK385" s="108"/>
      <c r="JL385" s="108"/>
      <c r="JM385" s="108"/>
      <c r="JN385" s="108"/>
      <c r="JO385" s="108"/>
      <c r="JP385" s="108"/>
      <c r="JQ385" s="108"/>
      <c r="JR385" s="108"/>
      <c r="JS385" s="108"/>
      <c r="JT385" s="108"/>
      <c r="JU385" s="108"/>
      <c r="JV385" s="108"/>
      <c r="JW385" s="108"/>
      <c r="JX385" s="108"/>
      <c r="JY385" s="108"/>
      <c r="JZ385" s="108"/>
      <c r="KA385" s="108"/>
      <c r="KB385" s="108"/>
      <c r="KC385" s="108"/>
      <c r="KD385" s="108"/>
      <c r="KE385" s="108"/>
      <c r="KF385" s="108"/>
      <c r="KG385" s="108"/>
      <c r="KH385" s="108"/>
      <c r="KI385" s="108"/>
      <c r="KJ385" s="108"/>
      <c r="KK385" s="108"/>
      <c r="KL385" s="108"/>
      <c r="KM385" s="108"/>
      <c r="KN385" s="108"/>
      <c r="KO385" s="108"/>
      <c r="KP385" s="108"/>
      <c r="KQ385" s="108"/>
      <c r="KR385" s="108"/>
      <c r="KS385" s="108"/>
      <c r="KT385" s="108"/>
      <c r="KU385" s="108"/>
      <c r="KV385" s="108"/>
      <c r="KW385" s="108"/>
      <c r="KX385" s="108"/>
      <c r="KY385" s="108"/>
      <c r="KZ385" s="108"/>
      <c r="LA385" s="108"/>
      <c r="LB385" s="108"/>
      <c r="LC385" s="108"/>
      <c r="LD385" s="108"/>
      <c r="LE385" s="108"/>
      <c r="LF385" s="108"/>
      <c r="LG385" s="108"/>
      <c r="LH385" s="108"/>
      <c r="LI385" s="108"/>
      <c r="LJ385" s="108"/>
      <c r="LK385" s="108"/>
      <c r="LL385" s="108"/>
      <c r="LM385" s="108"/>
      <c r="LN385" s="108"/>
      <c r="LO385" s="108"/>
      <c r="LP385" s="108"/>
      <c r="LQ385" s="108"/>
      <c r="LR385" s="108"/>
      <c r="LS385" s="108"/>
      <c r="LT385" s="108"/>
      <c r="LU385" s="108"/>
      <c r="LV385" s="108"/>
      <c r="LW385" s="108"/>
      <c r="LX385" s="108"/>
      <c r="LY385" s="108"/>
      <c r="LZ385" s="108"/>
      <c r="MA385" s="108"/>
      <c r="MB385" s="108"/>
      <c r="MC385" s="108"/>
      <c r="MD385" s="108"/>
      <c r="ME385" s="108"/>
    </row>
    <row r="386" spans="1:343">
      <c r="A386" s="3"/>
      <c r="B386" s="438"/>
      <c r="C386" s="438"/>
      <c r="D386" s="438"/>
      <c r="E386" s="438"/>
      <c r="F386" s="438"/>
      <c r="G386" s="438"/>
      <c r="H386" s="438"/>
      <c r="I386" s="438"/>
      <c r="J386" s="438"/>
      <c r="K386" s="438"/>
      <c r="L386" s="438"/>
      <c r="M386" s="438"/>
      <c r="N386" s="438"/>
      <c r="O386" s="438"/>
      <c r="P386" s="438"/>
      <c r="Q386" s="438"/>
      <c r="R386" s="438"/>
      <c r="S386" s="438"/>
      <c r="T386" s="438"/>
      <c r="U386" s="438"/>
      <c r="V386" s="438"/>
      <c r="W386" s="438"/>
      <c r="X386" s="438"/>
      <c r="Y386" s="438"/>
      <c r="Z386" s="438"/>
      <c r="AA386" s="438"/>
      <c r="AB386" s="438"/>
      <c r="AC386" s="438"/>
      <c r="AD386" s="438"/>
      <c r="AE386" s="154"/>
      <c r="AF386" s="154"/>
      <c r="AG386" s="154"/>
      <c r="AH386" s="154"/>
      <c r="AI386" s="154"/>
      <c r="AJ386" s="108"/>
      <c r="AK386" s="154"/>
      <c r="AL386" s="108"/>
      <c r="AM386" s="108"/>
      <c r="AN386" s="108"/>
      <c r="AO386" s="108"/>
      <c r="AP386" s="108"/>
      <c r="AQ386" s="108"/>
      <c r="AR386" s="108"/>
      <c r="AS386" s="108"/>
      <c r="AT386" s="108"/>
      <c r="AU386" s="108"/>
      <c r="AV386" s="108"/>
      <c r="AW386" s="108"/>
      <c r="AX386" s="108"/>
      <c r="AY386" s="108"/>
      <c r="AZ386" s="108"/>
      <c r="BA386" s="108"/>
      <c r="BB386" s="108"/>
      <c r="BC386" s="108"/>
      <c r="BD386" s="108"/>
      <c r="BE386" s="108"/>
      <c r="BF386" s="108"/>
      <c r="BG386" s="108"/>
      <c r="BH386" s="108"/>
      <c r="BI386" s="108"/>
      <c r="BJ386" s="108"/>
      <c r="BK386" s="108"/>
      <c r="BL386" s="108"/>
      <c r="BM386" s="108"/>
      <c r="BN386" s="108"/>
      <c r="BO386" s="108"/>
      <c r="BP386" s="108"/>
      <c r="BQ386" s="108"/>
      <c r="BR386" s="108"/>
      <c r="BS386" s="108"/>
      <c r="BT386" s="108"/>
      <c r="BU386" s="108"/>
      <c r="BV386" s="108"/>
      <c r="BW386" s="108"/>
      <c r="BX386" s="108"/>
      <c r="BY386" s="108"/>
      <c r="BZ386" s="108"/>
      <c r="CA386" s="108"/>
      <c r="CB386" s="108"/>
      <c r="CC386" s="108"/>
      <c r="CD386" s="108"/>
      <c r="CE386" s="108"/>
      <c r="CF386" s="108"/>
      <c r="CG386" s="108"/>
      <c r="CH386" s="108"/>
      <c r="CI386" s="108"/>
      <c r="CJ386" s="108"/>
      <c r="CK386" s="108"/>
      <c r="CL386" s="108"/>
      <c r="CM386" s="108"/>
      <c r="CN386" s="108"/>
      <c r="CO386" s="108"/>
      <c r="CP386" s="108"/>
      <c r="CQ386" s="108"/>
      <c r="CR386" s="108"/>
      <c r="CS386" s="108"/>
      <c r="CT386" s="108"/>
      <c r="CU386" s="108"/>
      <c r="CV386" s="108"/>
      <c r="CW386" s="108"/>
      <c r="CX386" s="108"/>
      <c r="CY386" s="108"/>
      <c r="CZ386" s="108"/>
      <c r="DA386" s="108"/>
      <c r="DB386" s="108"/>
      <c r="DC386" s="108"/>
      <c r="DD386" s="108"/>
      <c r="DE386" s="108"/>
      <c r="DF386" s="108"/>
      <c r="DG386" s="108"/>
      <c r="DH386" s="108"/>
      <c r="DI386" s="108"/>
      <c r="DJ386" s="108"/>
      <c r="DK386" s="108"/>
      <c r="DL386" s="108"/>
      <c r="DM386" s="108"/>
      <c r="DN386" s="108"/>
      <c r="DO386" s="108"/>
      <c r="DP386" s="108"/>
      <c r="DQ386" s="108"/>
      <c r="DR386" s="108"/>
      <c r="DS386" s="108"/>
      <c r="DT386" s="108"/>
      <c r="DU386" s="108"/>
      <c r="DV386" s="108"/>
      <c r="DW386" s="108"/>
      <c r="DX386" s="108"/>
      <c r="DY386" s="108"/>
      <c r="DZ386" s="108"/>
      <c r="EA386" s="108"/>
      <c r="EB386" s="108"/>
      <c r="EC386" s="108"/>
      <c r="ED386" s="108"/>
      <c r="EE386" s="108"/>
      <c r="EF386" s="108"/>
      <c r="EG386" s="108"/>
      <c r="EH386" s="108"/>
      <c r="EI386" s="108"/>
      <c r="EJ386" s="108"/>
      <c r="EK386" s="108"/>
      <c r="EL386" s="108"/>
      <c r="EM386" s="108"/>
      <c r="EN386" s="108"/>
      <c r="EO386" s="108"/>
      <c r="EP386" s="108"/>
      <c r="EQ386" s="108"/>
      <c r="ER386" s="108"/>
      <c r="ES386" s="108"/>
      <c r="ET386" s="108"/>
      <c r="EU386" s="108"/>
      <c r="EV386" s="108"/>
      <c r="EW386" s="108"/>
      <c r="EX386" s="108"/>
      <c r="EY386" s="108"/>
      <c r="EZ386" s="108"/>
      <c r="FA386" s="108"/>
      <c r="FB386" s="108"/>
      <c r="FC386" s="108"/>
      <c r="FD386" s="108"/>
      <c r="FE386" s="108"/>
      <c r="FF386" s="108"/>
      <c r="FG386" s="108"/>
      <c r="FH386" s="108"/>
      <c r="FI386" s="108"/>
      <c r="FJ386" s="108"/>
      <c r="FK386" s="108"/>
      <c r="FL386" s="108"/>
      <c r="FM386" s="108"/>
      <c r="FN386" s="108"/>
      <c r="FO386" s="108"/>
      <c r="FP386" s="108"/>
      <c r="FQ386" s="108"/>
      <c r="FR386" s="108"/>
      <c r="FS386" s="108"/>
      <c r="FT386" s="108"/>
      <c r="FU386" s="108"/>
      <c r="FV386" s="108"/>
      <c r="FW386" s="108"/>
      <c r="FX386" s="108"/>
      <c r="FY386" s="108"/>
      <c r="FZ386" s="108"/>
      <c r="GA386" s="108"/>
      <c r="GB386" s="108"/>
      <c r="GC386" s="108"/>
      <c r="GD386" s="108"/>
      <c r="GE386" s="108"/>
      <c r="GF386" s="108"/>
      <c r="GG386" s="108"/>
      <c r="GH386" s="108"/>
      <c r="GI386" s="108"/>
      <c r="GJ386" s="108"/>
      <c r="GK386" s="108"/>
      <c r="GL386" s="108"/>
      <c r="GM386" s="108"/>
      <c r="GN386" s="108"/>
      <c r="GO386" s="108"/>
      <c r="GP386" s="108"/>
      <c r="GQ386" s="108"/>
      <c r="GR386" s="108"/>
      <c r="GS386" s="108"/>
      <c r="GT386" s="108"/>
      <c r="GU386" s="108"/>
      <c r="GV386" s="108"/>
      <c r="GW386" s="108"/>
      <c r="GX386" s="108"/>
      <c r="GY386" s="108"/>
      <c r="GZ386" s="108"/>
      <c r="HA386" s="108"/>
      <c r="HB386" s="108"/>
      <c r="HC386" s="108"/>
      <c r="HD386" s="108"/>
      <c r="HE386" s="108"/>
      <c r="HF386" s="108"/>
      <c r="HG386" s="108"/>
      <c r="HH386" s="108"/>
      <c r="HI386" s="108"/>
      <c r="HJ386" s="108"/>
      <c r="HK386" s="108"/>
      <c r="HL386" s="108"/>
      <c r="HM386" s="108"/>
      <c r="HN386" s="108"/>
      <c r="HO386" s="108"/>
      <c r="HP386" s="108"/>
      <c r="HQ386" s="108"/>
      <c r="HR386" s="108"/>
      <c r="HS386" s="108"/>
      <c r="HT386" s="108"/>
      <c r="HU386" s="108"/>
      <c r="HV386" s="108"/>
      <c r="HW386" s="108"/>
      <c r="HX386" s="108"/>
      <c r="HY386" s="108"/>
      <c r="HZ386" s="108"/>
      <c r="IA386" s="108"/>
      <c r="IB386" s="108"/>
      <c r="IC386" s="108"/>
      <c r="ID386" s="108"/>
      <c r="IE386" s="108"/>
      <c r="IF386" s="108"/>
      <c r="IG386" s="108"/>
      <c r="IH386" s="108"/>
      <c r="II386" s="108"/>
      <c r="IJ386" s="108"/>
      <c r="IK386" s="108"/>
      <c r="IL386" s="108"/>
      <c r="IM386" s="108"/>
      <c r="IN386" s="108"/>
      <c r="IO386" s="108"/>
      <c r="IP386" s="108"/>
      <c r="IQ386" s="108"/>
      <c r="IR386" s="108"/>
      <c r="IS386" s="108"/>
      <c r="IT386" s="108"/>
      <c r="IU386" s="108"/>
      <c r="IV386" s="108"/>
      <c r="IW386" s="108"/>
      <c r="IX386" s="108"/>
      <c r="IY386" s="108"/>
      <c r="IZ386" s="108"/>
      <c r="JA386" s="108"/>
      <c r="JB386" s="108"/>
      <c r="JC386" s="108"/>
      <c r="JD386" s="108"/>
      <c r="JE386" s="108"/>
      <c r="JF386" s="108"/>
      <c r="JG386" s="108"/>
      <c r="JH386" s="108"/>
      <c r="JI386" s="108"/>
      <c r="JJ386" s="108"/>
      <c r="JK386" s="108"/>
      <c r="JL386" s="108"/>
      <c r="JM386" s="108"/>
      <c r="JN386" s="108"/>
      <c r="JO386" s="108"/>
      <c r="JP386" s="108"/>
      <c r="JQ386" s="108"/>
      <c r="JR386" s="108"/>
      <c r="JS386" s="108"/>
      <c r="JT386" s="108"/>
      <c r="JU386" s="108"/>
      <c r="JV386" s="108"/>
      <c r="JW386" s="108"/>
      <c r="JX386" s="108"/>
      <c r="JY386" s="108"/>
      <c r="JZ386" s="108"/>
      <c r="KA386" s="108"/>
      <c r="KB386" s="108"/>
      <c r="KC386" s="108"/>
      <c r="KD386" s="108"/>
      <c r="KE386" s="108"/>
      <c r="KF386" s="108"/>
      <c r="KG386" s="108"/>
      <c r="KH386" s="108"/>
      <c r="KI386" s="108"/>
      <c r="KJ386" s="108"/>
      <c r="KK386" s="108"/>
      <c r="KL386" s="108"/>
      <c r="KM386" s="108"/>
      <c r="KN386" s="108"/>
      <c r="KO386" s="108"/>
      <c r="KP386" s="108"/>
      <c r="KQ386" s="108"/>
      <c r="KR386" s="108"/>
      <c r="KS386" s="108"/>
      <c r="KT386" s="108"/>
      <c r="KU386" s="108"/>
      <c r="KV386" s="108"/>
      <c r="KW386" s="108"/>
      <c r="KX386" s="108"/>
      <c r="KY386" s="108"/>
      <c r="KZ386" s="108"/>
      <c r="LA386" s="108"/>
      <c r="LB386" s="108"/>
      <c r="LC386" s="108"/>
      <c r="LD386" s="108"/>
      <c r="LE386" s="108"/>
      <c r="LF386" s="108"/>
      <c r="LG386" s="108"/>
      <c r="LH386" s="108"/>
      <c r="LI386" s="108"/>
      <c r="LJ386" s="108"/>
      <c r="LK386" s="108"/>
      <c r="LL386" s="108"/>
      <c r="LM386" s="108"/>
      <c r="LN386" s="108"/>
      <c r="LO386" s="108"/>
      <c r="LP386" s="108"/>
      <c r="LQ386" s="108"/>
      <c r="LR386" s="108"/>
      <c r="LS386" s="108"/>
      <c r="LT386" s="108"/>
      <c r="LU386" s="108"/>
      <c r="LV386" s="108"/>
      <c r="LW386" s="108"/>
      <c r="LX386" s="108"/>
      <c r="LY386" s="108"/>
      <c r="LZ386" s="108"/>
      <c r="MA386" s="108"/>
      <c r="MB386" s="108"/>
      <c r="MC386" s="108"/>
      <c r="MD386" s="108"/>
      <c r="ME386" s="108"/>
    </row>
    <row r="387" spans="1:343">
      <c r="A387" s="3"/>
      <c r="B387" s="438"/>
      <c r="C387" s="438"/>
      <c r="D387" s="438"/>
      <c r="E387" s="438"/>
      <c r="F387" s="438"/>
      <c r="G387" s="438"/>
      <c r="H387" s="438"/>
      <c r="I387" s="438"/>
      <c r="J387" s="438"/>
      <c r="K387" s="438"/>
      <c r="L387" s="438"/>
      <c r="M387" s="438"/>
      <c r="N387" s="438"/>
      <c r="O387" s="438"/>
      <c r="P387" s="438"/>
      <c r="Q387" s="438"/>
      <c r="R387" s="438"/>
      <c r="S387" s="438"/>
      <c r="T387" s="438"/>
      <c r="U387" s="438"/>
      <c r="V387" s="438"/>
      <c r="W387" s="438"/>
      <c r="X387" s="438"/>
      <c r="Y387" s="438"/>
      <c r="Z387" s="438"/>
      <c r="AA387" s="438"/>
      <c r="AB387" s="438"/>
      <c r="AC387" s="438"/>
      <c r="AD387" s="438"/>
      <c r="AE387" s="154"/>
      <c r="AF387" s="154"/>
      <c r="AG387" s="154"/>
      <c r="AH387" s="154"/>
      <c r="AI387" s="154"/>
      <c r="AJ387" s="108"/>
      <c r="AK387" s="154"/>
      <c r="AL387" s="108"/>
      <c r="AM387" s="108"/>
      <c r="AN387" s="108"/>
      <c r="AO387" s="108"/>
      <c r="AP387" s="108"/>
      <c r="AQ387" s="108"/>
      <c r="AR387" s="108"/>
      <c r="AS387" s="108"/>
      <c r="AT387" s="108"/>
      <c r="AU387" s="108"/>
      <c r="AV387" s="108"/>
      <c r="AW387" s="108"/>
      <c r="AX387" s="108"/>
      <c r="AY387" s="108"/>
      <c r="AZ387" s="108"/>
      <c r="BA387" s="108"/>
      <c r="BB387" s="108"/>
      <c r="BC387" s="108"/>
      <c r="BD387" s="108"/>
      <c r="BE387" s="108"/>
      <c r="BF387" s="108"/>
      <c r="BG387" s="108"/>
      <c r="BH387" s="108"/>
      <c r="BI387" s="108"/>
      <c r="BJ387" s="108"/>
      <c r="BK387" s="108"/>
      <c r="BL387" s="108"/>
      <c r="BM387" s="108"/>
      <c r="BN387" s="108"/>
      <c r="BO387" s="108"/>
      <c r="BP387" s="108"/>
      <c r="BQ387" s="108"/>
      <c r="BR387" s="108"/>
      <c r="BS387" s="108"/>
      <c r="BT387" s="108"/>
      <c r="BU387" s="108"/>
      <c r="BV387" s="108"/>
      <c r="BW387" s="108"/>
      <c r="BX387" s="108"/>
      <c r="BY387" s="108"/>
      <c r="BZ387" s="108"/>
      <c r="CA387" s="108"/>
      <c r="CB387" s="108"/>
      <c r="CC387" s="108"/>
      <c r="CD387" s="108"/>
      <c r="CE387" s="108"/>
      <c r="CF387" s="108"/>
      <c r="CG387" s="108"/>
      <c r="CH387" s="108"/>
      <c r="CI387" s="108"/>
      <c r="CJ387" s="108"/>
      <c r="CK387" s="108"/>
      <c r="CL387" s="108"/>
      <c r="CM387" s="108"/>
      <c r="CN387" s="108"/>
      <c r="CO387" s="108"/>
      <c r="CP387" s="108"/>
      <c r="CQ387" s="108"/>
      <c r="CR387" s="108"/>
      <c r="CS387" s="108"/>
      <c r="CT387" s="108"/>
      <c r="CU387" s="108"/>
      <c r="CV387" s="108"/>
      <c r="CW387" s="108"/>
      <c r="CX387" s="108"/>
      <c r="CY387" s="108"/>
      <c r="CZ387" s="108"/>
      <c r="DA387" s="108"/>
      <c r="DB387" s="108"/>
      <c r="DC387" s="108"/>
      <c r="DD387" s="108"/>
      <c r="DE387" s="108"/>
      <c r="DF387" s="108"/>
      <c r="DG387" s="108"/>
      <c r="DH387" s="108"/>
      <c r="DI387" s="108"/>
      <c r="DJ387" s="108"/>
      <c r="DK387" s="108"/>
      <c r="DL387" s="108"/>
      <c r="DM387" s="108"/>
      <c r="DN387" s="108"/>
      <c r="DO387" s="108"/>
      <c r="DP387" s="108"/>
      <c r="DQ387" s="108"/>
      <c r="DR387" s="108"/>
      <c r="DS387" s="108"/>
      <c r="DT387" s="108"/>
      <c r="DU387" s="108"/>
      <c r="DV387" s="108"/>
      <c r="DW387" s="108"/>
      <c r="DX387" s="108"/>
      <c r="DY387" s="108"/>
      <c r="DZ387" s="108"/>
      <c r="EA387" s="108"/>
      <c r="EB387" s="108"/>
      <c r="EC387" s="108"/>
      <c r="ED387" s="108"/>
      <c r="EE387" s="108"/>
      <c r="EF387" s="108"/>
      <c r="EG387" s="108"/>
      <c r="EH387" s="108"/>
      <c r="EI387" s="108"/>
      <c r="EJ387" s="108"/>
      <c r="EK387" s="108"/>
      <c r="EL387" s="108"/>
      <c r="EM387" s="108"/>
      <c r="EN387" s="108"/>
      <c r="EO387" s="108"/>
      <c r="EP387" s="108"/>
      <c r="EQ387" s="108"/>
      <c r="ER387" s="108"/>
      <c r="ES387" s="108"/>
      <c r="ET387" s="108"/>
      <c r="EU387" s="108"/>
      <c r="EV387" s="108"/>
      <c r="EW387" s="108"/>
      <c r="EX387" s="108"/>
      <c r="EY387" s="108"/>
      <c r="EZ387" s="108"/>
      <c r="FA387" s="108"/>
      <c r="FB387" s="108"/>
      <c r="FC387" s="108"/>
      <c r="FD387" s="108"/>
      <c r="FE387" s="108"/>
      <c r="FF387" s="108"/>
      <c r="FG387" s="108"/>
      <c r="FH387" s="108"/>
      <c r="FI387" s="108"/>
      <c r="FJ387" s="108"/>
      <c r="FK387" s="108"/>
      <c r="FL387" s="108"/>
      <c r="FM387" s="108"/>
      <c r="FN387" s="108"/>
      <c r="FO387" s="108"/>
      <c r="FP387" s="108"/>
      <c r="FQ387" s="108"/>
      <c r="FR387" s="108"/>
      <c r="FS387" s="108"/>
      <c r="FT387" s="108"/>
      <c r="FU387" s="108"/>
      <c r="FV387" s="108"/>
      <c r="FW387" s="108"/>
      <c r="FX387" s="108"/>
      <c r="FY387" s="108"/>
      <c r="FZ387" s="108"/>
      <c r="GA387" s="108"/>
      <c r="GB387" s="108"/>
      <c r="GC387" s="108"/>
      <c r="GD387" s="108"/>
      <c r="GE387" s="108"/>
      <c r="GF387" s="108"/>
      <c r="GG387" s="108"/>
      <c r="GH387" s="108"/>
      <c r="GI387" s="108"/>
      <c r="GJ387" s="108"/>
      <c r="GK387" s="108"/>
      <c r="GL387" s="108"/>
      <c r="GM387" s="108"/>
      <c r="GN387" s="108"/>
      <c r="GO387" s="108"/>
      <c r="GP387" s="108"/>
      <c r="GQ387" s="108"/>
      <c r="GR387" s="108"/>
      <c r="GS387" s="108"/>
      <c r="GT387" s="108"/>
      <c r="GU387" s="108"/>
      <c r="GV387" s="108"/>
      <c r="GW387" s="108"/>
      <c r="GX387" s="108"/>
      <c r="GY387" s="108"/>
      <c r="GZ387" s="108"/>
      <c r="HA387" s="108"/>
      <c r="HB387" s="108"/>
      <c r="HC387" s="108"/>
      <c r="HD387" s="108"/>
      <c r="HE387" s="108"/>
      <c r="HF387" s="108"/>
      <c r="HG387" s="108"/>
      <c r="HH387" s="108"/>
      <c r="HI387" s="108"/>
      <c r="HJ387" s="108"/>
      <c r="HK387" s="108"/>
      <c r="HL387" s="108"/>
      <c r="HM387" s="108"/>
      <c r="HN387" s="108"/>
      <c r="HO387" s="108"/>
      <c r="HP387" s="108"/>
      <c r="HQ387" s="108"/>
      <c r="HR387" s="108"/>
      <c r="HS387" s="108"/>
      <c r="HT387" s="108"/>
      <c r="HU387" s="108"/>
      <c r="HV387" s="108"/>
      <c r="HW387" s="108"/>
      <c r="HX387" s="108"/>
      <c r="HY387" s="108"/>
      <c r="HZ387" s="108"/>
      <c r="IA387" s="108"/>
      <c r="IB387" s="108"/>
      <c r="IC387" s="108"/>
      <c r="ID387" s="108"/>
      <c r="IE387" s="108"/>
      <c r="IF387" s="108"/>
      <c r="IG387" s="108"/>
      <c r="IH387" s="108"/>
      <c r="II387" s="108"/>
      <c r="IJ387" s="108"/>
      <c r="IK387" s="108"/>
      <c r="IL387" s="108"/>
      <c r="IM387" s="108"/>
      <c r="IN387" s="108"/>
      <c r="IO387" s="108"/>
      <c r="IP387" s="108"/>
      <c r="IQ387" s="108"/>
      <c r="IR387" s="108"/>
      <c r="IS387" s="108"/>
      <c r="IT387" s="108"/>
      <c r="IU387" s="108"/>
      <c r="IV387" s="108"/>
      <c r="IW387" s="108"/>
      <c r="IX387" s="108"/>
      <c r="IY387" s="108"/>
      <c r="IZ387" s="108"/>
      <c r="JA387" s="108"/>
      <c r="JB387" s="108"/>
      <c r="JC387" s="108"/>
      <c r="JD387" s="108"/>
      <c r="JE387" s="108"/>
      <c r="JF387" s="108"/>
      <c r="JG387" s="108"/>
      <c r="JH387" s="108"/>
      <c r="JI387" s="108"/>
      <c r="JJ387" s="108"/>
      <c r="JK387" s="108"/>
      <c r="JL387" s="108"/>
      <c r="JM387" s="108"/>
      <c r="JN387" s="108"/>
      <c r="JO387" s="108"/>
      <c r="JP387" s="108"/>
      <c r="JQ387" s="108"/>
      <c r="JR387" s="108"/>
      <c r="JS387" s="108"/>
      <c r="JT387" s="108"/>
      <c r="JU387" s="108"/>
      <c r="JV387" s="108"/>
      <c r="JW387" s="108"/>
      <c r="JX387" s="108"/>
      <c r="JY387" s="108"/>
      <c r="JZ387" s="108"/>
      <c r="KA387" s="108"/>
      <c r="KB387" s="108"/>
      <c r="KC387" s="108"/>
      <c r="KD387" s="108"/>
      <c r="KE387" s="108"/>
      <c r="KF387" s="108"/>
      <c r="KG387" s="108"/>
      <c r="KH387" s="108"/>
      <c r="KI387" s="108"/>
      <c r="KJ387" s="108"/>
      <c r="KK387" s="108"/>
      <c r="KL387" s="108"/>
      <c r="KM387" s="108"/>
      <c r="KN387" s="108"/>
      <c r="KO387" s="108"/>
      <c r="KP387" s="108"/>
      <c r="KQ387" s="108"/>
      <c r="KR387" s="108"/>
      <c r="KS387" s="108"/>
      <c r="KT387" s="108"/>
      <c r="KU387" s="108"/>
      <c r="KV387" s="108"/>
      <c r="KW387" s="108"/>
      <c r="KX387" s="108"/>
      <c r="KY387" s="108"/>
      <c r="KZ387" s="108"/>
      <c r="LA387" s="108"/>
      <c r="LB387" s="108"/>
      <c r="LC387" s="108"/>
      <c r="LD387" s="108"/>
      <c r="LE387" s="108"/>
      <c r="LF387" s="108"/>
      <c r="LG387" s="108"/>
      <c r="LH387" s="108"/>
      <c r="LI387" s="108"/>
      <c r="LJ387" s="108"/>
      <c r="LK387" s="108"/>
      <c r="LL387" s="108"/>
      <c r="LM387" s="108"/>
      <c r="LN387" s="108"/>
      <c r="LO387" s="108"/>
      <c r="LP387" s="108"/>
      <c r="LQ387" s="108"/>
      <c r="LR387" s="108"/>
      <c r="LS387" s="108"/>
      <c r="LT387" s="108"/>
      <c r="LU387" s="108"/>
      <c r="LV387" s="108"/>
      <c r="LW387" s="108"/>
      <c r="LX387" s="108"/>
      <c r="LY387" s="108"/>
      <c r="LZ387" s="108"/>
      <c r="MA387" s="108"/>
      <c r="MB387" s="108"/>
      <c r="MC387" s="108"/>
      <c r="MD387" s="108"/>
      <c r="ME387" s="108"/>
    </row>
    <row r="388" spans="1:343">
      <c r="A388" s="3"/>
      <c r="B388" s="438"/>
      <c r="C388" s="438"/>
      <c r="D388" s="438"/>
      <c r="E388" s="438"/>
      <c r="F388" s="438"/>
      <c r="G388" s="438"/>
      <c r="H388" s="438"/>
      <c r="I388" s="438"/>
      <c r="J388" s="438"/>
      <c r="K388" s="438"/>
      <c r="L388" s="438"/>
      <c r="M388" s="438"/>
      <c r="N388" s="438"/>
      <c r="O388" s="438"/>
      <c r="P388" s="438"/>
      <c r="Q388" s="438"/>
      <c r="R388" s="438"/>
      <c r="S388" s="438"/>
      <c r="T388" s="438"/>
      <c r="U388" s="438"/>
      <c r="V388" s="438"/>
      <c r="W388" s="438"/>
      <c r="X388" s="438"/>
      <c r="Y388" s="438"/>
      <c r="Z388" s="438"/>
      <c r="AA388" s="438"/>
      <c r="AB388" s="438"/>
      <c r="AC388" s="438"/>
      <c r="AD388" s="438"/>
      <c r="AE388" s="154"/>
      <c r="AF388" s="154"/>
      <c r="AG388" s="154"/>
      <c r="AH388" s="154"/>
      <c r="AI388" s="154"/>
      <c r="AJ388" s="108"/>
      <c r="AK388" s="154"/>
      <c r="AL388" s="108"/>
      <c r="AM388" s="108"/>
      <c r="AN388" s="108"/>
      <c r="AO388" s="108"/>
      <c r="AP388" s="108"/>
      <c r="AQ388" s="108"/>
      <c r="AR388" s="108"/>
      <c r="AS388" s="108"/>
      <c r="AT388" s="108"/>
      <c r="AU388" s="108"/>
      <c r="AV388" s="108"/>
      <c r="AW388" s="108"/>
      <c r="AX388" s="108"/>
      <c r="AY388" s="108"/>
      <c r="AZ388" s="108"/>
      <c r="BA388" s="108"/>
      <c r="BB388" s="108"/>
      <c r="BC388" s="108"/>
      <c r="BD388" s="108"/>
      <c r="BE388" s="108"/>
      <c r="BF388" s="108"/>
      <c r="BG388" s="108"/>
      <c r="BH388" s="108"/>
      <c r="BI388" s="108"/>
      <c r="BJ388" s="108"/>
      <c r="BK388" s="108"/>
      <c r="BL388" s="108"/>
      <c r="BM388" s="108"/>
      <c r="BN388" s="108"/>
      <c r="BO388" s="108"/>
      <c r="BP388" s="108"/>
      <c r="BQ388" s="108"/>
      <c r="BR388" s="108"/>
      <c r="BS388" s="108"/>
      <c r="BT388" s="108"/>
      <c r="BU388" s="108"/>
      <c r="BV388" s="108"/>
      <c r="BW388" s="108"/>
      <c r="BX388" s="108"/>
      <c r="BY388" s="108"/>
      <c r="BZ388" s="108"/>
      <c r="CA388" s="108"/>
      <c r="CB388" s="108"/>
      <c r="CC388" s="108"/>
      <c r="CD388" s="108"/>
      <c r="CE388" s="108"/>
      <c r="CF388" s="108"/>
      <c r="CG388" s="108"/>
      <c r="CH388" s="108"/>
      <c r="CI388" s="108"/>
      <c r="CJ388" s="108"/>
      <c r="CK388" s="108"/>
      <c r="CL388" s="108"/>
      <c r="CM388" s="108"/>
      <c r="CN388" s="108"/>
      <c r="CO388" s="108"/>
      <c r="CP388" s="108"/>
      <c r="CQ388" s="108"/>
      <c r="CR388" s="108"/>
      <c r="CS388" s="108"/>
      <c r="CT388" s="108"/>
      <c r="CU388" s="108"/>
      <c r="CV388" s="108"/>
      <c r="CW388" s="108"/>
      <c r="CX388" s="108"/>
      <c r="CY388" s="108"/>
      <c r="CZ388" s="108"/>
      <c r="DA388" s="108"/>
      <c r="DB388" s="108"/>
      <c r="DC388" s="108"/>
      <c r="DD388" s="108"/>
      <c r="DE388" s="108"/>
      <c r="DF388" s="108"/>
      <c r="DG388" s="108"/>
      <c r="DH388" s="108"/>
      <c r="DI388" s="108"/>
      <c r="DJ388" s="108"/>
      <c r="DK388" s="108"/>
      <c r="DL388" s="108"/>
      <c r="DM388" s="108"/>
      <c r="DN388" s="108"/>
      <c r="DO388" s="108"/>
      <c r="DP388" s="108"/>
      <c r="DQ388" s="108"/>
      <c r="DR388" s="108"/>
      <c r="DS388" s="108"/>
      <c r="DT388" s="108"/>
      <c r="DU388" s="108"/>
      <c r="DV388" s="108"/>
      <c r="DW388" s="108"/>
      <c r="DX388" s="108"/>
      <c r="DY388" s="108"/>
      <c r="DZ388" s="108"/>
      <c r="EA388" s="108"/>
      <c r="EB388" s="108"/>
      <c r="EC388" s="108"/>
      <c r="ED388" s="108"/>
      <c r="EE388" s="108"/>
      <c r="EF388" s="108"/>
      <c r="EG388" s="108"/>
      <c r="EH388" s="108"/>
      <c r="EI388" s="108"/>
      <c r="EJ388" s="108"/>
      <c r="EK388" s="108"/>
      <c r="EL388" s="108"/>
      <c r="EM388" s="108"/>
      <c r="EN388" s="108"/>
      <c r="EO388" s="108"/>
      <c r="EP388" s="108"/>
      <c r="EQ388" s="108"/>
      <c r="ER388" s="108"/>
      <c r="ES388" s="108"/>
      <c r="ET388" s="108"/>
      <c r="EU388" s="108"/>
      <c r="EV388" s="108"/>
      <c r="EW388" s="108"/>
      <c r="EX388" s="108"/>
      <c r="EY388" s="108"/>
      <c r="EZ388" s="108"/>
      <c r="FA388" s="108"/>
      <c r="FB388" s="108"/>
      <c r="FC388" s="108"/>
      <c r="FD388" s="108"/>
      <c r="FE388" s="108"/>
      <c r="FF388" s="108"/>
      <c r="FG388" s="108"/>
      <c r="FH388" s="108"/>
      <c r="FI388" s="108"/>
      <c r="FJ388" s="108"/>
      <c r="FK388" s="108"/>
      <c r="FL388" s="108"/>
      <c r="FM388" s="108"/>
      <c r="FN388" s="108"/>
      <c r="FO388" s="108"/>
      <c r="FP388" s="108"/>
      <c r="FQ388" s="108"/>
      <c r="FR388" s="108"/>
      <c r="FS388" s="108"/>
      <c r="FT388" s="108"/>
      <c r="FU388" s="108"/>
      <c r="FV388" s="108"/>
      <c r="FW388" s="108"/>
      <c r="FX388" s="108"/>
      <c r="FY388" s="108"/>
      <c r="FZ388" s="108"/>
      <c r="GA388" s="108"/>
      <c r="GB388" s="108"/>
      <c r="GC388" s="108"/>
      <c r="GD388" s="108"/>
      <c r="GE388" s="108"/>
      <c r="GF388" s="108"/>
      <c r="GG388" s="108"/>
      <c r="GH388" s="108"/>
      <c r="GI388" s="108"/>
      <c r="GJ388" s="108"/>
      <c r="GK388" s="108"/>
      <c r="GL388" s="108"/>
      <c r="GM388" s="108"/>
      <c r="GN388" s="108"/>
      <c r="GO388" s="108"/>
      <c r="GP388" s="108"/>
      <c r="GQ388" s="108"/>
      <c r="GR388" s="108"/>
      <c r="GS388" s="108"/>
      <c r="GT388" s="108"/>
      <c r="GU388" s="108"/>
      <c r="GV388" s="108"/>
      <c r="GW388" s="108"/>
      <c r="GX388" s="108"/>
      <c r="GY388" s="108"/>
      <c r="GZ388" s="108"/>
      <c r="HA388" s="108"/>
      <c r="HB388" s="108"/>
      <c r="HC388" s="108"/>
      <c r="HD388" s="108"/>
      <c r="HE388" s="108"/>
      <c r="HF388" s="108"/>
      <c r="HG388" s="108"/>
      <c r="HH388" s="108"/>
      <c r="HI388" s="108"/>
      <c r="HJ388" s="108"/>
      <c r="HK388" s="108"/>
      <c r="HL388" s="108"/>
      <c r="HM388" s="108"/>
      <c r="HN388" s="108"/>
      <c r="HO388" s="108"/>
      <c r="HP388" s="108"/>
      <c r="HQ388" s="108"/>
      <c r="HR388" s="108"/>
      <c r="HS388" s="108"/>
      <c r="HT388" s="108"/>
      <c r="HU388" s="108"/>
      <c r="HV388" s="108"/>
      <c r="HW388" s="108"/>
      <c r="HX388" s="108"/>
      <c r="HY388" s="108"/>
      <c r="HZ388" s="108"/>
      <c r="IA388" s="108"/>
      <c r="IB388" s="108"/>
      <c r="IC388" s="108"/>
      <c r="ID388" s="108"/>
      <c r="IE388" s="108"/>
      <c r="IF388" s="108"/>
      <c r="IG388" s="108"/>
      <c r="IH388" s="108"/>
      <c r="II388" s="108"/>
      <c r="IJ388" s="108"/>
      <c r="IK388" s="108"/>
      <c r="IL388" s="108"/>
      <c r="IM388" s="108"/>
      <c r="IN388" s="108"/>
      <c r="IO388" s="108"/>
      <c r="IP388" s="108"/>
      <c r="IQ388" s="108"/>
      <c r="IR388" s="108"/>
      <c r="IS388" s="108"/>
      <c r="IT388" s="108"/>
      <c r="IU388" s="108"/>
      <c r="IV388" s="108"/>
      <c r="IW388" s="108"/>
      <c r="IX388" s="108"/>
      <c r="IY388" s="108"/>
      <c r="IZ388" s="108"/>
      <c r="JA388" s="108"/>
      <c r="JB388" s="108"/>
      <c r="JC388" s="108"/>
      <c r="JD388" s="108"/>
      <c r="JE388" s="108"/>
      <c r="JF388" s="108"/>
      <c r="JG388" s="108"/>
      <c r="JH388" s="108"/>
      <c r="JI388" s="108"/>
      <c r="JJ388" s="108"/>
      <c r="JK388" s="108"/>
      <c r="JL388" s="108"/>
      <c r="JM388" s="108"/>
      <c r="JN388" s="108"/>
      <c r="JO388" s="108"/>
      <c r="JP388" s="108"/>
      <c r="JQ388" s="108"/>
      <c r="JR388" s="108"/>
      <c r="JS388" s="108"/>
      <c r="JT388" s="108"/>
      <c r="JU388" s="108"/>
      <c r="JV388" s="108"/>
      <c r="JW388" s="108"/>
      <c r="JX388" s="108"/>
      <c r="JY388" s="108"/>
      <c r="JZ388" s="108"/>
      <c r="KA388" s="108"/>
      <c r="KB388" s="108"/>
      <c r="KC388" s="108"/>
      <c r="KD388" s="108"/>
      <c r="KE388" s="108"/>
      <c r="KF388" s="108"/>
      <c r="KG388" s="108"/>
      <c r="KH388" s="108"/>
      <c r="KI388" s="108"/>
      <c r="KJ388" s="108"/>
      <c r="KK388" s="108"/>
      <c r="KL388" s="108"/>
      <c r="KM388" s="108"/>
      <c r="KN388" s="108"/>
      <c r="KO388" s="108"/>
      <c r="KP388" s="108"/>
      <c r="KQ388" s="108"/>
      <c r="KR388" s="108"/>
      <c r="KS388" s="108"/>
      <c r="KT388" s="108"/>
      <c r="KU388" s="108"/>
      <c r="KV388" s="108"/>
      <c r="KW388" s="108"/>
      <c r="KX388" s="108"/>
      <c r="KY388" s="108"/>
      <c r="KZ388" s="108"/>
      <c r="LA388" s="108"/>
      <c r="LB388" s="108"/>
      <c r="LC388" s="108"/>
      <c r="LD388" s="108"/>
      <c r="LE388" s="108"/>
      <c r="LF388" s="108"/>
      <c r="LG388" s="108"/>
      <c r="LH388" s="108"/>
      <c r="LI388" s="108"/>
      <c r="LJ388" s="108"/>
      <c r="LK388" s="108"/>
      <c r="LL388" s="108"/>
      <c r="LM388" s="108"/>
      <c r="LN388" s="108"/>
      <c r="LO388" s="108"/>
      <c r="LP388" s="108"/>
      <c r="LQ388" s="108"/>
      <c r="LR388" s="108"/>
      <c r="LS388" s="108"/>
      <c r="LT388" s="108"/>
      <c r="LU388" s="108"/>
      <c r="LV388" s="108"/>
      <c r="LW388" s="108"/>
      <c r="LX388" s="108"/>
      <c r="LY388" s="108"/>
      <c r="LZ388" s="108"/>
      <c r="MA388" s="108"/>
      <c r="MB388" s="108"/>
      <c r="MC388" s="108"/>
      <c r="MD388" s="108"/>
      <c r="ME388" s="108"/>
    </row>
    <row r="389" spans="1:343">
      <c r="A389" s="3"/>
      <c r="B389" s="438"/>
      <c r="C389" s="438"/>
      <c r="D389" s="438"/>
      <c r="E389" s="438"/>
      <c r="F389" s="438"/>
      <c r="G389" s="438"/>
      <c r="H389" s="438"/>
      <c r="I389" s="438"/>
      <c r="J389" s="438"/>
      <c r="K389" s="438"/>
      <c r="L389" s="438"/>
      <c r="M389" s="438"/>
      <c r="N389" s="438"/>
      <c r="O389" s="438"/>
      <c r="P389" s="438"/>
      <c r="Q389" s="438"/>
      <c r="R389" s="438"/>
      <c r="S389" s="438"/>
      <c r="T389" s="438"/>
      <c r="U389" s="438"/>
      <c r="V389" s="438"/>
      <c r="W389" s="438"/>
      <c r="X389" s="438"/>
      <c r="Y389" s="438"/>
      <c r="Z389" s="438"/>
      <c r="AA389" s="438"/>
      <c r="AB389" s="438"/>
      <c r="AC389" s="438"/>
      <c r="AD389" s="438"/>
      <c r="AE389" s="154"/>
      <c r="AF389" s="154"/>
      <c r="AG389" s="154"/>
      <c r="AH389" s="154"/>
      <c r="AI389" s="154"/>
      <c r="AJ389" s="108"/>
      <c r="AK389" s="154"/>
      <c r="AL389" s="108"/>
      <c r="AM389" s="108"/>
      <c r="AN389" s="108"/>
      <c r="AO389" s="108"/>
      <c r="AP389" s="108"/>
      <c r="AQ389" s="108"/>
      <c r="AR389" s="108"/>
      <c r="AS389" s="108"/>
      <c r="AT389" s="108"/>
      <c r="AU389" s="108"/>
      <c r="AV389" s="108"/>
      <c r="AW389" s="108"/>
      <c r="AX389" s="108"/>
      <c r="AY389" s="108"/>
      <c r="AZ389" s="108"/>
      <c r="BA389" s="108"/>
      <c r="BB389" s="108"/>
      <c r="BC389" s="108"/>
      <c r="BD389" s="108"/>
      <c r="BE389" s="108"/>
      <c r="BF389" s="108"/>
      <c r="BG389" s="108"/>
      <c r="BH389" s="108"/>
      <c r="BI389" s="108"/>
      <c r="BJ389" s="108"/>
      <c r="BK389" s="108"/>
      <c r="BL389" s="108"/>
      <c r="BM389" s="108"/>
      <c r="BN389" s="108"/>
      <c r="BO389" s="108"/>
      <c r="BP389" s="108"/>
      <c r="BQ389" s="108"/>
      <c r="BR389" s="108"/>
      <c r="BS389" s="108"/>
      <c r="BT389" s="108"/>
      <c r="BU389" s="108"/>
      <c r="BV389" s="108"/>
      <c r="BW389" s="108"/>
      <c r="BX389" s="108"/>
      <c r="BY389" s="108"/>
      <c r="BZ389" s="108"/>
      <c r="CA389" s="108"/>
      <c r="CB389" s="108"/>
      <c r="CC389" s="108"/>
      <c r="CD389" s="108"/>
      <c r="CE389" s="108"/>
      <c r="CF389" s="108"/>
      <c r="CG389" s="108"/>
      <c r="CH389" s="108"/>
      <c r="CI389" s="108"/>
      <c r="CJ389" s="108"/>
      <c r="CK389" s="108"/>
      <c r="CL389" s="108"/>
      <c r="CM389" s="108"/>
      <c r="CN389" s="108"/>
      <c r="CO389" s="108"/>
      <c r="CP389" s="108"/>
      <c r="CQ389" s="108"/>
      <c r="CR389" s="108"/>
      <c r="CS389" s="108"/>
      <c r="CT389" s="108"/>
      <c r="CU389" s="108"/>
      <c r="CV389" s="108"/>
      <c r="CW389" s="108"/>
      <c r="CX389" s="108"/>
      <c r="CY389" s="108"/>
      <c r="CZ389" s="108"/>
      <c r="DA389" s="108"/>
      <c r="DB389" s="108"/>
      <c r="DC389" s="108"/>
      <c r="DD389" s="108"/>
      <c r="DE389" s="108"/>
      <c r="DF389" s="108"/>
      <c r="DG389" s="108"/>
      <c r="DH389" s="108"/>
      <c r="DI389" s="108"/>
      <c r="DJ389" s="108"/>
      <c r="DK389" s="108"/>
      <c r="DL389" s="108"/>
      <c r="DM389" s="108"/>
      <c r="DN389" s="108"/>
      <c r="DO389" s="108"/>
      <c r="DP389" s="108"/>
      <c r="DQ389" s="108"/>
      <c r="DR389" s="108"/>
      <c r="DS389" s="108"/>
      <c r="DT389" s="108"/>
      <c r="DU389" s="108"/>
      <c r="DV389" s="108"/>
      <c r="DW389" s="108"/>
      <c r="DX389" s="108"/>
      <c r="DY389" s="108"/>
      <c r="DZ389" s="108"/>
      <c r="EA389" s="108"/>
      <c r="EB389" s="108"/>
      <c r="EC389" s="108"/>
      <c r="ED389" s="108"/>
      <c r="EE389" s="108"/>
      <c r="EF389" s="108"/>
      <c r="EG389" s="108"/>
      <c r="EH389" s="108"/>
      <c r="EI389" s="108"/>
      <c r="EJ389" s="108"/>
      <c r="EK389" s="108"/>
      <c r="EL389" s="108"/>
      <c r="EM389" s="108"/>
      <c r="EN389" s="108"/>
      <c r="EO389" s="108"/>
      <c r="EP389" s="108"/>
      <c r="EQ389" s="108"/>
      <c r="ER389" s="108"/>
      <c r="ES389" s="108"/>
      <c r="ET389" s="108"/>
      <c r="EU389" s="108"/>
      <c r="EV389" s="108"/>
      <c r="EW389" s="108"/>
      <c r="EX389" s="108"/>
      <c r="EY389" s="108"/>
      <c r="EZ389" s="108"/>
      <c r="FA389" s="108"/>
      <c r="FB389" s="108"/>
      <c r="FC389" s="108"/>
      <c r="FD389" s="108"/>
      <c r="FE389" s="108"/>
      <c r="FF389" s="108"/>
      <c r="FG389" s="108"/>
      <c r="FH389" s="108"/>
      <c r="FI389" s="108"/>
      <c r="FJ389" s="108"/>
      <c r="FK389" s="108"/>
      <c r="FL389" s="108"/>
      <c r="FM389" s="108"/>
      <c r="FN389" s="108"/>
      <c r="FO389" s="108"/>
      <c r="FP389" s="108"/>
      <c r="FQ389" s="108"/>
      <c r="FR389" s="108"/>
      <c r="FS389" s="108"/>
      <c r="FT389" s="108"/>
      <c r="FU389" s="108"/>
      <c r="FV389" s="108"/>
      <c r="FW389" s="108"/>
      <c r="FX389" s="108"/>
      <c r="FY389" s="108"/>
      <c r="FZ389" s="108"/>
      <c r="GA389" s="108"/>
      <c r="GB389" s="108"/>
      <c r="GC389" s="108"/>
      <c r="GD389" s="108"/>
      <c r="GE389" s="108"/>
      <c r="GF389" s="108"/>
      <c r="GG389" s="108"/>
      <c r="GH389" s="108"/>
      <c r="GI389" s="108"/>
      <c r="GJ389" s="108"/>
      <c r="GK389" s="108"/>
      <c r="GL389" s="108"/>
      <c r="GM389" s="108"/>
      <c r="GN389" s="108"/>
      <c r="GO389" s="108"/>
      <c r="GP389" s="108"/>
      <c r="GQ389" s="108"/>
      <c r="GR389" s="108"/>
      <c r="GS389" s="108"/>
      <c r="GT389" s="108"/>
      <c r="GU389" s="108"/>
      <c r="GV389" s="108"/>
      <c r="GW389" s="108"/>
      <c r="GX389" s="108"/>
      <c r="GY389" s="108"/>
      <c r="GZ389" s="108"/>
      <c r="HA389" s="108"/>
      <c r="HB389" s="108"/>
      <c r="HC389" s="108"/>
      <c r="HD389" s="108"/>
      <c r="HE389" s="108"/>
      <c r="HF389" s="108"/>
      <c r="HG389" s="108"/>
      <c r="HH389" s="108"/>
      <c r="HI389" s="108"/>
      <c r="HJ389" s="108"/>
      <c r="HK389" s="108"/>
      <c r="HL389" s="108"/>
      <c r="HM389" s="108"/>
      <c r="HN389" s="108"/>
      <c r="HO389" s="108"/>
      <c r="HP389" s="108"/>
      <c r="HQ389" s="108"/>
      <c r="HR389" s="108"/>
      <c r="HS389" s="108"/>
      <c r="HT389" s="108"/>
      <c r="HU389" s="108"/>
      <c r="HV389" s="108"/>
      <c r="HW389" s="108"/>
      <c r="HX389" s="108"/>
      <c r="HY389" s="108"/>
      <c r="HZ389" s="108"/>
      <c r="IA389" s="108"/>
      <c r="IB389" s="108"/>
      <c r="IC389" s="108"/>
      <c r="ID389" s="108"/>
      <c r="IE389" s="108"/>
      <c r="IF389" s="108"/>
      <c r="IG389" s="108"/>
      <c r="IH389" s="108"/>
      <c r="II389" s="108"/>
      <c r="IJ389" s="108"/>
      <c r="IK389" s="108"/>
      <c r="IL389" s="108"/>
      <c r="IM389" s="108"/>
      <c r="IN389" s="108"/>
      <c r="IO389" s="108"/>
      <c r="IP389" s="108"/>
      <c r="IQ389" s="108"/>
      <c r="IR389" s="108"/>
      <c r="IS389" s="108"/>
      <c r="IT389" s="108"/>
      <c r="IU389" s="108"/>
      <c r="IV389" s="108"/>
      <c r="IW389" s="108"/>
      <c r="IX389" s="108"/>
      <c r="IY389" s="108"/>
      <c r="IZ389" s="108"/>
      <c r="JA389" s="108"/>
      <c r="JB389" s="108"/>
      <c r="JC389" s="108"/>
      <c r="JD389" s="108"/>
      <c r="JE389" s="108"/>
      <c r="JF389" s="108"/>
      <c r="JG389" s="108"/>
      <c r="JH389" s="108"/>
      <c r="JI389" s="108"/>
      <c r="JJ389" s="108"/>
      <c r="JK389" s="108"/>
      <c r="JL389" s="108"/>
      <c r="JM389" s="108"/>
      <c r="JN389" s="108"/>
      <c r="JO389" s="108"/>
      <c r="JP389" s="108"/>
      <c r="JQ389" s="108"/>
      <c r="JR389" s="108"/>
      <c r="JS389" s="108"/>
      <c r="JT389" s="108"/>
      <c r="JU389" s="108"/>
      <c r="JV389" s="108"/>
      <c r="JW389" s="108"/>
      <c r="JX389" s="108"/>
      <c r="JY389" s="108"/>
      <c r="JZ389" s="108"/>
      <c r="KA389" s="108"/>
      <c r="KB389" s="108"/>
      <c r="KC389" s="108"/>
      <c r="KD389" s="108"/>
      <c r="KE389" s="108"/>
      <c r="KF389" s="108"/>
      <c r="KG389" s="108"/>
      <c r="KH389" s="108"/>
      <c r="KI389" s="108"/>
      <c r="KJ389" s="108"/>
      <c r="KK389" s="108"/>
      <c r="KL389" s="108"/>
      <c r="KM389" s="108"/>
      <c r="KN389" s="108"/>
      <c r="KO389" s="108"/>
      <c r="KP389" s="108"/>
      <c r="KQ389" s="108"/>
      <c r="KR389" s="108"/>
      <c r="KS389" s="108"/>
      <c r="KT389" s="108"/>
      <c r="KU389" s="108"/>
      <c r="KV389" s="108"/>
      <c r="KW389" s="108"/>
      <c r="KX389" s="108"/>
      <c r="KY389" s="108"/>
      <c r="KZ389" s="108"/>
      <c r="LA389" s="108"/>
      <c r="LB389" s="108"/>
      <c r="LC389" s="108"/>
      <c r="LD389" s="108"/>
      <c r="LE389" s="108"/>
      <c r="LF389" s="108"/>
      <c r="LG389" s="108"/>
      <c r="LH389" s="108"/>
      <c r="LI389" s="108"/>
      <c r="LJ389" s="108"/>
      <c r="LK389" s="108"/>
      <c r="LL389" s="108"/>
      <c r="LM389" s="108"/>
      <c r="LN389" s="108"/>
      <c r="LO389" s="108"/>
      <c r="LP389" s="108"/>
      <c r="LQ389" s="108"/>
      <c r="LR389" s="108"/>
      <c r="LS389" s="108"/>
      <c r="LT389" s="108"/>
      <c r="LU389" s="108"/>
      <c r="LV389" s="108"/>
      <c r="LW389" s="108"/>
      <c r="LX389" s="108"/>
      <c r="LY389" s="108"/>
      <c r="LZ389" s="108"/>
      <c r="MA389" s="108"/>
      <c r="MB389" s="108"/>
      <c r="MC389" s="108"/>
      <c r="MD389" s="108"/>
      <c r="ME389" s="108"/>
    </row>
    <row r="390" spans="1:343">
      <c r="A390" s="3"/>
      <c r="B390" s="438"/>
      <c r="C390" s="438"/>
      <c r="D390" s="438"/>
      <c r="E390" s="438"/>
      <c r="F390" s="438"/>
      <c r="G390" s="438"/>
      <c r="H390" s="438"/>
      <c r="I390" s="438"/>
      <c r="J390" s="438"/>
      <c r="K390" s="438"/>
      <c r="L390" s="438"/>
      <c r="M390" s="438"/>
      <c r="N390" s="438"/>
      <c r="O390" s="438"/>
      <c r="P390" s="438"/>
      <c r="Q390" s="438"/>
      <c r="R390" s="438"/>
      <c r="S390" s="438"/>
      <c r="T390" s="438"/>
      <c r="U390" s="438"/>
      <c r="V390" s="438"/>
      <c r="W390" s="438"/>
      <c r="X390" s="438"/>
      <c r="Y390" s="438"/>
      <c r="Z390" s="438"/>
      <c r="AA390" s="438"/>
      <c r="AB390" s="438"/>
      <c r="AC390" s="438"/>
      <c r="AD390" s="438"/>
      <c r="AE390" s="154"/>
      <c r="AF390" s="154"/>
      <c r="AG390" s="154"/>
      <c r="AH390" s="154"/>
      <c r="AI390" s="154"/>
      <c r="AJ390" s="108"/>
      <c r="AK390" s="154"/>
      <c r="AL390" s="108"/>
      <c r="AM390" s="108"/>
      <c r="AN390" s="108"/>
      <c r="AO390" s="108"/>
      <c r="AP390" s="108"/>
      <c r="AQ390" s="108"/>
      <c r="AR390" s="108"/>
      <c r="AS390" s="108"/>
      <c r="AT390" s="108"/>
      <c r="AU390" s="108"/>
      <c r="AV390" s="108"/>
      <c r="AW390" s="108"/>
      <c r="AX390" s="108"/>
      <c r="AY390" s="108"/>
      <c r="AZ390" s="108"/>
      <c r="BA390" s="108"/>
      <c r="BB390" s="108"/>
      <c r="BC390" s="108"/>
      <c r="BD390" s="108"/>
      <c r="BE390" s="108"/>
      <c r="BF390" s="108"/>
      <c r="BG390" s="108"/>
      <c r="BH390" s="108"/>
      <c r="BI390" s="108"/>
      <c r="BJ390" s="108"/>
      <c r="BK390" s="108"/>
      <c r="BL390" s="108"/>
      <c r="BM390" s="108"/>
      <c r="BN390" s="108"/>
      <c r="BO390" s="108"/>
      <c r="BP390" s="108"/>
      <c r="BQ390" s="108"/>
      <c r="BR390" s="108"/>
      <c r="BS390" s="108"/>
      <c r="BT390" s="108"/>
      <c r="BU390" s="108"/>
      <c r="BV390" s="108"/>
      <c r="BW390" s="108"/>
      <c r="BX390" s="108"/>
      <c r="BY390" s="108"/>
      <c r="BZ390" s="108"/>
      <c r="CA390" s="108"/>
      <c r="CB390" s="108"/>
      <c r="CC390" s="108"/>
      <c r="CD390" s="108"/>
      <c r="CE390" s="108"/>
      <c r="CF390" s="108"/>
      <c r="CG390" s="108"/>
      <c r="CH390" s="108"/>
      <c r="CI390" s="108"/>
      <c r="CJ390" s="108"/>
      <c r="CK390" s="108"/>
      <c r="CL390" s="108"/>
      <c r="CM390" s="108"/>
      <c r="CN390" s="108"/>
      <c r="CO390" s="108"/>
      <c r="CP390" s="108"/>
      <c r="CQ390" s="108"/>
      <c r="CR390" s="108"/>
      <c r="CS390" s="108"/>
      <c r="CT390" s="108"/>
      <c r="CU390" s="108"/>
      <c r="CV390" s="108"/>
      <c r="CW390" s="108"/>
      <c r="CX390" s="108"/>
      <c r="CY390" s="108"/>
      <c r="CZ390" s="108"/>
      <c r="DA390" s="108"/>
      <c r="DB390" s="108"/>
      <c r="DC390" s="108"/>
      <c r="DD390" s="108"/>
      <c r="DE390" s="108"/>
      <c r="DF390" s="108"/>
      <c r="DG390" s="108"/>
      <c r="DH390" s="108"/>
      <c r="DI390" s="108"/>
      <c r="DJ390" s="108"/>
      <c r="DK390" s="108"/>
      <c r="DL390" s="108"/>
      <c r="DM390" s="108"/>
      <c r="DN390" s="108"/>
      <c r="DO390" s="108"/>
      <c r="DP390" s="108"/>
      <c r="DQ390" s="108"/>
      <c r="DR390" s="108"/>
      <c r="DS390" s="108"/>
      <c r="DT390" s="108"/>
      <c r="DU390" s="108"/>
      <c r="DV390" s="108"/>
      <c r="DW390" s="108"/>
      <c r="DX390" s="108"/>
      <c r="DY390" s="108"/>
      <c r="DZ390" s="108"/>
      <c r="EA390" s="108"/>
      <c r="EB390" s="108"/>
      <c r="EC390" s="108"/>
      <c r="ED390" s="108"/>
      <c r="EE390" s="108"/>
      <c r="EF390" s="108"/>
      <c r="EG390" s="108"/>
      <c r="EH390" s="108"/>
      <c r="EI390" s="108"/>
      <c r="EJ390" s="108"/>
      <c r="EK390" s="108"/>
      <c r="EL390" s="108"/>
      <c r="EM390" s="108"/>
      <c r="EN390" s="108"/>
      <c r="EO390" s="108"/>
      <c r="EP390" s="108"/>
      <c r="EQ390" s="108"/>
      <c r="ER390" s="108"/>
      <c r="ES390" s="108"/>
      <c r="ET390" s="108"/>
      <c r="EU390" s="108"/>
      <c r="EV390" s="108"/>
      <c r="EW390" s="108"/>
      <c r="EX390" s="108"/>
      <c r="EY390" s="108"/>
      <c r="EZ390" s="108"/>
      <c r="FA390" s="108"/>
      <c r="FB390" s="108"/>
      <c r="FC390" s="108"/>
      <c r="FD390" s="108"/>
      <c r="FE390" s="108"/>
      <c r="FF390" s="108"/>
      <c r="FG390" s="108"/>
      <c r="FH390" s="108"/>
      <c r="FI390" s="108"/>
      <c r="FJ390" s="108"/>
      <c r="FK390" s="108"/>
      <c r="FL390" s="108"/>
      <c r="FM390" s="108"/>
      <c r="FN390" s="108"/>
      <c r="FO390" s="108"/>
      <c r="FP390" s="108"/>
      <c r="FQ390" s="108"/>
      <c r="FR390" s="108"/>
      <c r="FS390" s="108"/>
      <c r="FT390" s="108"/>
      <c r="FU390" s="108"/>
      <c r="FV390" s="108"/>
      <c r="FW390" s="108"/>
      <c r="FX390" s="108"/>
      <c r="FY390" s="108"/>
      <c r="FZ390" s="108"/>
      <c r="GA390" s="108"/>
      <c r="GB390" s="108"/>
      <c r="GC390" s="108"/>
      <c r="GD390" s="108"/>
      <c r="GE390" s="108"/>
      <c r="GF390" s="108"/>
      <c r="GG390" s="108"/>
      <c r="GH390" s="108"/>
      <c r="GI390" s="108"/>
      <c r="GJ390" s="108"/>
      <c r="GK390" s="108"/>
      <c r="GL390" s="108"/>
      <c r="GM390" s="108"/>
      <c r="GN390" s="108"/>
      <c r="GO390" s="108"/>
      <c r="GP390" s="108"/>
      <c r="GQ390" s="108"/>
      <c r="GR390" s="108"/>
      <c r="GS390" s="108"/>
      <c r="GT390" s="108"/>
      <c r="GU390" s="108"/>
      <c r="GV390" s="108"/>
      <c r="GW390" s="108"/>
      <c r="GX390" s="108"/>
      <c r="GY390" s="108"/>
      <c r="GZ390" s="108"/>
      <c r="HA390" s="108"/>
      <c r="HB390" s="108"/>
      <c r="HC390" s="108"/>
      <c r="HD390" s="108"/>
      <c r="HE390" s="108"/>
      <c r="HF390" s="108"/>
      <c r="HG390" s="108"/>
      <c r="HH390" s="108"/>
      <c r="HI390" s="108"/>
      <c r="HJ390" s="108"/>
      <c r="HK390" s="108"/>
      <c r="HL390" s="108"/>
      <c r="HM390" s="108"/>
      <c r="HN390" s="108"/>
      <c r="HO390" s="108"/>
      <c r="HP390" s="108"/>
      <c r="HQ390" s="108"/>
      <c r="HR390" s="108"/>
      <c r="HS390" s="108"/>
      <c r="HT390" s="108"/>
      <c r="HU390" s="108"/>
      <c r="HV390" s="108"/>
      <c r="HW390" s="108"/>
      <c r="HX390" s="108"/>
      <c r="HY390" s="108"/>
      <c r="HZ390" s="108"/>
      <c r="IA390" s="108"/>
      <c r="IB390" s="108"/>
      <c r="IC390" s="108"/>
      <c r="ID390" s="108"/>
      <c r="IE390" s="108"/>
      <c r="IF390" s="108"/>
      <c r="IG390" s="108"/>
      <c r="IH390" s="108"/>
      <c r="II390" s="108"/>
      <c r="IJ390" s="108"/>
      <c r="IK390" s="108"/>
      <c r="IL390" s="108"/>
      <c r="IM390" s="108"/>
      <c r="IN390" s="108"/>
      <c r="IO390" s="108"/>
      <c r="IP390" s="108"/>
      <c r="IQ390" s="108"/>
      <c r="IR390" s="108"/>
      <c r="IS390" s="108"/>
      <c r="IT390" s="108"/>
      <c r="IU390" s="108"/>
      <c r="IV390" s="108"/>
      <c r="IW390" s="108"/>
      <c r="IX390" s="108"/>
      <c r="IY390" s="108"/>
      <c r="IZ390" s="108"/>
      <c r="JA390" s="108"/>
      <c r="JB390" s="108"/>
      <c r="JC390" s="108"/>
      <c r="JD390" s="108"/>
      <c r="JE390" s="108"/>
      <c r="JF390" s="108"/>
      <c r="JG390" s="108"/>
      <c r="JH390" s="108"/>
      <c r="JI390" s="108"/>
      <c r="JJ390" s="108"/>
      <c r="JK390" s="108"/>
      <c r="JL390" s="108"/>
      <c r="JM390" s="108"/>
      <c r="JN390" s="108"/>
      <c r="JO390" s="108"/>
      <c r="JP390" s="108"/>
      <c r="JQ390" s="108"/>
      <c r="JR390" s="108"/>
      <c r="JS390" s="108"/>
      <c r="JT390" s="108"/>
      <c r="JU390" s="108"/>
      <c r="JV390" s="108"/>
      <c r="JW390" s="108"/>
      <c r="JX390" s="108"/>
      <c r="JY390" s="108"/>
      <c r="JZ390" s="108"/>
      <c r="KA390" s="108"/>
      <c r="KB390" s="108"/>
      <c r="KC390" s="108"/>
      <c r="KD390" s="108"/>
      <c r="KE390" s="108"/>
      <c r="KF390" s="108"/>
      <c r="KG390" s="108"/>
      <c r="KH390" s="108"/>
      <c r="KI390" s="108"/>
      <c r="KJ390" s="108"/>
      <c r="KK390" s="108"/>
      <c r="KL390" s="108"/>
      <c r="KM390" s="108"/>
      <c r="KN390" s="108"/>
      <c r="KO390" s="108"/>
      <c r="KP390" s="108"/>
      <c r="KQ390" s="108"/>
      <c r="KR390" s="108"/>
      <c r="KS390" s="108"/>
      <c r="KT390" s="108"/>
      <c r="KU390" s="108"/>
      <c r="KV390" s="108"/>
      <c r="KW390" s="108"/>
      <c r="KX390" s="108"/>
      <c r="KY390" s="108"/>
      <c r="KZ390" s="108"/>
      <c r="LA390" s="108"/>
      <c r="LB390" s="108"/>
      <c r="LC390" s="108"/>
      <c r="LD390" s="108"/>
      <c r="LE390" s="108"/>
      <c r="LF390" s="108"/>
      <c r="LG390" s="108"/>
      <c r="LH390" s="108"/>
      <c r="LI390" s="108"/>
      <c r="LJ390" s="108"/>
      <c r="LK390" s="108"/>
      <c r="LL390" s="108"/>
      <c r="LM390" s="108"/>
      <c r="LN390" s="108"/>
      <c r="LO390" s="108"/>
      <c r="LP390" s="108"/>
      <c r="LQ390" s="108"/>
      <c r="LR390" s="108"/>
      <c r="LS390" s="108"/>
      <c r="LT390" s="108"/>
      <c r="LU390" s="108"/>
      <c r="LV390" s="108"/>
      <c r="LW390" s="108"/>
      <c r="LX390" s="108"/>
      <c r="LY390" s="108"/>
      <c r="LZ390" s="108"/>
      <c r="MA390" s="108"/>
      <c r="MB390" s="108"/>
      <c r="MC390" s="108"/>
      <c r="MD390" s="108"/>
      <c r="ME390" s="108"/>
    </row>
    <row r="391" spans="1:343">
      <c r="A391" s="3"/>
      <c r="B391" s="438"/>
      <c r="C391" s="438"/>
      <c r="D391" s="438"/>
      <c r="E391" s="438"/>
      <c r="F391" s="438"/>
      <c r="G391" s="438"/>
      <c r="H391" s="438"/>
      <c r="I391" s="438"/>
      <c r="J391" s="438"/>
      <c r="K391" s="438"/>
      <c r="L391" s="438"/>
      <c r="M391" s="438"/>
      <c r="N391" s="438"/>
      <c r="O391" s="438"/>
      <c r="P391" s="438"/>
      <c r="Q391" s="438"/>
      <c r="R391" s="438"/>
      <c r="S391" s="438"/>
      <c r="T391" s="438"/>
      <c r="U391" s="438"/>
      <c r="V391" s="438"/>
      <c r="W391" s="438"/>
      <c r="X391" s="438"/>
      <c r="Y391" s="438"/>
      <c r="Z391" s="438"/>
      <c r="AA391" s="438"/>
      <c r="AB391" s="438"/>
      <c r="AC391" s="438"/>
      <c r="AD391" s="438"/>
      <c r="AE391" s="154"/>
      <c r="AF391" s="154"/>
      <c r="AG391" s="154"/>
      <c r="AH391" s="154"/>
      <c r="AI391" s="154"/>
      <c r="AJ391" s="108"/>
      <c r="AK391" s="154"/>
      <c r="AL391" s="108"/>
      <c r="AM391" s="108"/>
      <c r="AN391" s="108"/>
      <c r="AO391" s="108"/>
      <c r="AP391" s="108"/>
      <c r="AQ391" s="108"/>
      <c r="AR391" s="108"/>
      <c r="AS391" s="108"/>
      <c r="AT391" s="108"/>
      <c r="AU391" s="108"/>
      <c r="AV391" s="108"/>
      <c r="AW391" s="108"/>
      <c r="AX391" s="108"/>
      <c r="AY391" s="108"/>
      <c r="AZ391" s="108"/>
      <c r="BA391" s="108"/>
      <c r="BB391" s="108"/>
      <c r="BC391" s="108"/>
      <c r="BD391" s="108"/>
      <c r="BE391" s="108"/>
      <c r="BF391" s="108"/>
      <c r="BG391" s="108"/>
      <c r="BH391" s="108"/>
      <c r="BI391" s="108"/>
      <c r="BJ391" s="108"/>
      <c r="BK391" s="108"/>
      <c r="BL391" s="108"/>
      <c r="BM391" s="108"/>
      <c r="BN391" s="108"/>
      <c r="BO391" s="108"/>
      <c r="BP391" s="108"/>
      <c r="BQ391" s="108"/>
      <c r="BR391" s="108"/>
      <c r="BS391" s="108"/>
      <c r="BT391" s="108"/>
      <c r="BU391" s="108"/>
      <c r="BV391" s="108"/>
      <c r="BW391" s="108"/>
      <c r="BX391" s="108"/>
      <c r="BY391" s="108"/>
      <c r="BZ391" s="108"/>
      <c r="CA391" s="108"/>
      <c r="CB391" s="108"/>
      <c r="CC391" s="108"/>
      <c r="CD391" s="108"/>
      <c r="CE391" s="108"/>
      <c r="CF391" s="108"/>
      <c r="CG391" s="108"/>
      <c r="CH391" s="108"/>
      <c r="CI391" s="108"/>
      <c r="CJ391" s="108"/>
      <c r="CK391" s="108"/>
      <c r="CL391" s="108"/>
      <c r="CM391" s="108"/>
      <c r="CN391" s="108"/>
      <c r="CO391" s="108"/>
      <c r="CP391" s="108"/>
      <c r="CQ391" s="108"/>
      <c r="CR391" s="108"/>
      <c r="CS391" s="108"/>
      <c r="CT391" s="108"/>
      <c r="CU391" s="108"/>
      <c r="CV391" s="108"/>
      <c r="CW391" s="108"/>
      <c r="CX391" s="108"/>
      <c r="CY391" s="108"/>
      <c r="CZ391" s="108"/>
      <c r="DA391" s="108"/>
      <c r="DB391" s="108"/>
      <c r="DC391" s="108"/>
      <c r="DD391" s="108"/>
      <c r="DE391" s="108"/>
      <c r="DF391" s="108"/>
      <c r="DG391" s="108"/>
      <c r="DH391" s="108"/>
      <c r="DI391" s="108"/>
      <c r="DJ391" s="108"/>
      <c r="DK391" s="108"/>
      <c r="DL391" s="108"/>
      <c r="DM391" s="108"/>
      <c r="DN391" s="108"/>
      <c r="DO391" s="108"/>
      <c r="DP391" s="108"/>
      <c r="DQ391" s="108"/>
      <c r="DR391" s="108"/>
      <c r="DS391" s="108"/>
      <c r="DT391" s="108"/>
      <c r="DU391" s="108"/>
      <c r="DV391" s="108"/>
      <c r="DW391" s="108"/>
      <c r="DX391" s="108"/>
      <c r="DY391" s="108"/>
      <c r="DZ391" s="108"/>
      <c r="EA391" s="108"/>
      <c r="EB391" s="108"/>
      <c r="EC391" s="108"/>
      <c r="ED391" s="108"/>
      <c r="EE391" s="108"/>
      <c r="EF391" s="108"/>
      <c r="EG391" s="108"/>
      <c r="EH391" s="108"/>
      <c r="EI391" s="108"/>
      <c r="EJ391" s="108"/>
      <c r="EK391" s="108"/>
      <c r="EL391" s="108"/>
      <c r="EM391" s="108"/>
      <c r="EN391" s="108"/>
      <c r="EO391" s="108"/>
      <c r="EP391" s="108"/>
      <c r="EQ391" s="108"/>
      <c r="ER391" s="108"/>
      <c r="ES391" s="108"/>
      <c r="ET391" s="108"/>
      <c r="EU391" s="108"/>
      <c r="EV391" s="108"/>
      <c r="EW391" s="108"/>
      <c r="EX391" s="108"/>
      <c r="EY391" s="108"/>
      <c r="EZ391" s="108"/>
      <c r="FA391" s="108"/>
      <c r="FB391" s="108"/>
      <c r="FC391" s="108"/>
      <c r="FD391" s="108"/>
      <c r="FE391" s="108"/>
      <c r="FF391" s="108"/>
      <c r="FG391" s="108"/>
      <c r="FH391" s="108"/>
      <c r="FI391" s="108"/>
      <c r="FJ391" s="108"/>
      <c r="FK391" s="108"/>
      <c r="FL391" s="108"/>
      <c r="FM391" s="108"/>
      <c r="FN391" s="108"/>
      <c r="FO391" s="108"/>
      <c r="FP391" s="108"/>
      <c r="FQ391" s="108"/>
      <c r="FR391" s="108"/>
      <c r="FS391" s="108"/>
      <c r="FT391" s="108"/>
      <c r="FU391" s="108"/>
      <c r="FV391" s="108"/>
      <c r="FW391" s="108"/>
      <c r="FX391" s="108"/>
      <c r="FY391" s="108"/>
      <c r="FZ391" s="108"/>
      <c r="GA391" s="108"/>
      <c r="GB391" s="108"/>
      <c r="GC391" s="108"/>
      <c r="GD391" s="108"/>
      <c r="GE391" s="108"/>
      <c r="GF391" s="108"/>
      <c r="GG391" s="108"/>
      <c r="GH391" s="108"/>
      <c r="GI391" s="108"/>
      <c r="GJ391" s="108"/>
      <c r="GK391" s="108"/>
      <c r="GL391" s="108"/>
      <c r="GM391" s="108"/>
      <c r="GN391" s="108"/>
      <c r="GO391" s="108"/>
      <c r="GP391" s="108"/>
      <c r="GQ391" s="108"/>
      <c r="GR391" s="108"/>
      <c r="GS391" s="108"/>
      <c r="GT391" s="108"/>
      <c r="GU391" s="108"/>
      <c r="GV391" s="108"/>
      <c r="GW391" s="108"/>
      <c r="GX391" s="108"/>
      <c r="GY391" s="108"/>
      <c r="GZ391" s="108"/>
      <c r="HA391" s="108"/>
      <c r="HB391" s="108"/>
      <c r="HC391" s="108"/>
      <c r="HD391" s="108"/>
      <c r="HE391" s="108"/>
      <c r="HF391" s="108"/>
      <c r="HG391" s="108"/>
      <c r="HH391" s="108"/>
      <c r="HI391" s="108"/>
      <c r="HJ391" s="108"/>
      <c r="HK391" s="108"/>
      <c r="HL391" s="108"/>
      <c r="HM391" s="108"/>
      <c r="HN391" s="108"/>
      <c r="HO391" s="108"/>
      <c r="HP391" s="108"/>
      <c r="HQ391" s="108"/>
      <c r="HR391" s="108"/>
      <c r="HS391" s="108"/>
      <c r="HT391" s="108"/>
      <c r="HU391" s="108"/>
      <c r="HV391" s="108"/>
      <c r="HW391" s="108"/>
      <c r="HX391" s="108"/>
      <c r="HY391" s="108"/>
      <c r="HZ391" s="108"/>
      <c r="IA391" s="108"/>
      <c r="IB391" s="108"/>
      <c r="IC391" s="108"/>
      <c r="ID391" s="108"/>
      <c r="IE391" s="108"/>
      <c r="IF391" s="108"/>
      <c r="IG391" s="108"/>
      <c r="IH391" s="108"/>
      <c r="II391" s="108"/>
      <c r="IJ391" s="108"/>
      <c r="IK391" s="108"/>
      <c r="IL391" s="108"/>
      <c r="IM391" s="108"/>
      <c r="IN391" s="108"/>
      <c r="IO391" s="108"/>
      <c r="IP391" s="108"/>
      <c r="IQ391" s="108"/>
      <c r="IR391" s="108"/>
      <c r="IS391" s="108"/>
      <c r="IT391" s="108"/>
      <c r="IU391" s="108"/>
      <c r="IV391" s="108"/>
      <c r="IW391" s="108"/>
      <c r="IX391" s="108"/>
      <c r="IY391" s="108"/>
      <c r="IZ391" s="108"/>
      <c r="JA391" s="108"/>
      <c r="JB391" s="108"/>
      <c r="JC391" s="108"/>
      <c r="JD391" s="108"/>
      <c r="JE391" s="108"/>
      <c r="JF391" s="108"/>
      <c r="JG391" s="108"/>
      <c r="JH391" s="108"/>
      <c r="JI391" s="108"/>
      <c r="JJ391" s="108"/>
      <c r="JK391" s="108"/>
      <c r="JL391" s="108"/>
      <c r="JM391" s="108"/>
      <c r="JN391" s="108"/>
      <c r="JO391" s="108"/>
      <c r="JP391" s="108"/>
      <c r="JQ391" s="108"/>
      <c r="JR391" s="108"/>
      <c r="JS391" s="108"/>
      <c r="JT391" s="108"/>
      <c r="JU391" s="108"/>
      <c r="JV391" s="108"/>
      <c r="JW391" s="108"/>
      <c r="JX391" s="108"/>
      <c r="JY391" s="108"/>
      <c r="JZ391" s="108"/>
      <c r="KA391" s="108"/>
      <c r="KB391" s="108"/>
      <c r="KC391" s="108"/>
      <c r="KD391" s="108"/>
      <c r="KE391" s="108"/>
      <c r="KF391" s="108"/>
      <c r="KG391" s="108"/>
      <c r="KH391" s="108"/>
      <c r="KI391" s="108"/>
      <c r="KJ391" s="108"/>
      <c r="KK391" s="108"/>
      <c r="KL391" s="108"/>
      <c r="KM391" s="108"/>
      <c r="KN391" s="108"/>
      <c r="KO391" s="108"/>
      <c r="KP391" s="108"/>
      <c r="KQ391" s="108"/>
      <c r="KR391" s="108"/>
      <c r="KS391" s="108"/>
      <c r="KT391" s="108"/>
      <c r="KU391" s="108"/>
      <c r="KV391" s="108"/>
      <c r="KW391" s="108"/>
      <c r="KX391" s="108"/>
      <c r="KY391" s="108"/>
      <c r="KZ391" s="108"/>
      <c r="LA391" s="108"/>
      <c r="LB391" s="108"/>
      <c r="LC391" s="108"/>
      <c r="LD391" s="108"/>
      <c r="LE391" s="108"/>
      <c r="LF391" s="108"/>
      <c r="LG391" s="108"/>
      <c r="LH391" s="108"/>
      <c r="LI391" s="108"/>
      <c r="LJ391" s="108"/>
      <c r="LK391" s="108"/>
      <c r="LL391" s="108"/>
      <c r="LM391" s="108"/>
      <c r="LN391" s="108"/>
      <c r="LO391" s="108"/>
      <c r="LP391" s="108"/>
      <c r="LQ391" s="108"/>
      <c r="LR391" s="108"/>
      <c r="LS391" s="108"/>
      <c r="LT391" s="108"/>
      <c r="LU391" s="108"/>
      <c r="LV391" s="108"/>
      <c r="LW391" s="108"/>
      <c r="LX391" s="108"/>
      <c r="LY391" s="108"/>
      <c r="LZ391" s="108"/>
      <c r="MA391" s="108"/>
      <c r="MB391" s="108"/>
      <c r="MC391" s="108"/>
      <c r="MD391" s="108"/>
      <c r="ME391" s="108"/>
    </row>
    <row r="392" spans="1:343">
      <c r="A392" s="3"/>
      <c r="B392" s="438"/>
      <c r="C392" s="438"/>
      <c r="D392" s="438"/>
      <c r="E392" s="438"/>
      <c r="F392" s="438"/>
      <c r="G392" s="438"/>
      <c r="H392" s="438"/>
      <c r="I392" s="438"/>
      <c r="J392" s="438"/>
      <c r="K392" s="438"/>
      <c r="L392" s="438"/>
      <c r="M392" s="438"/>
      <c r="N392" s="438"/>
      <c r="O392" s="438"/>
      <c r="P392" s="438"/>
      <c r="Q392" s="438"/>
      <c r="R392" s="438"/>
      <c r="S392" s="438"/>
      <c r="T392" s="438"/>
      <c r="U392" s="438"/>
      <c r="V392" s="438"/>
      <c r="W392" s="438"/>
      <c r="X392" s="438"/>
      <c r="Y392" s="438"/>
      <c r="Z392" s="438"/>
      <c r="AA392" s="438"/>
      <c r="AB392" s="438"/>
      <c r="AC392" s="438"/>
      <c r="AD392" s="438"/>
      <c r="AE392" s="154"/>
      <c r="AF392" s="154"/>
      <c r="AG392" s="154"/>
      <c r="AH392" s="154"/>
      <c r="AI392" s="154"/>
      <c r="AJ392" s="108"/>
      <c r="AK392" s="154"/>
      <c r="AL392" s="108"/>
      <c r="AM392" s="108"/>
      <c r="AN392" s="108"/>
      <c r="AO392" s="108"/>
      <c r="AP392" s="108"/>
      <c r="AQ392" s="108"/>
      <c r="AR392" s="108"/>
      <c r="AS392" s="108"/>
      <c r="AT392" s="108"/>
      <c r="AU392" s="108"/>
      <c r="AV392" s="108"/>
      <c r="AW392" s="108"/>
      <c r="AX392" s="108"/>
      <c r="AY392" s="108"/>
      <c r="AZ392" s="108"/>
      <c r="BA392" s="108"/>
      <c r="BB392" s="108"/>
      <c r="BC392" s="108"/>
      <c r="BD392" s="108"/>
      <c r="BE392" s="108"/>
      <c r="BF392" s="108"/>
      <c r="BG392" s="108"/>
      <c r="BH392" s="108"/>
      <c r="BI392" s="108"/>
      <c r="BJ392" s="108"/>
      <c r="BK392" s="108"/>
      <c r="BL392" s="108"/>
      <c r="BM392" s="108"/>
      <c r="BN392" s="108"/>
      <c r="BO392" s="108"/>
      <c r="BP392" s="108"/>
      <c r="BQ392" s="108"/>
      <c r="BR392" s="108"/>
      <c r="BS392" s="108"/>
      <c r="BT392" s="108"/>
      <c r="BU392" s="108"/>
      <c r="BV392" s="108"/>
      <c r="BW392" s="108"/>
      <c r="BX392" s="108"/>
      <c r="BY392" s="108"/>
      <c r="BZ392" s="108"/>
      <c r="CA392" s="108"/>
      <c r="CB392" s="108"/>
      <c r="CC392" s="108"/>
      <c r="CD392" s="108"/>
      <c r="CE392" s="108"/>
      <c r="CF392" s="108"/>
      <c r="CG392" s="108"/>
      <c r="CH392" s="108"/>
      <c r="CI392" s="108"/>
      <c r="CJ392" s="108"/>
      <c r="CK392" s="108"/>
      <c r="CL392" s="108"/>
      <c r="CM392" s="108"/>
      <c r="CN392" s="108"/>
      <c r="CO392" s="108"/>
      <c r="CP392" s="108"/>
      <c r="CQ392" s="108"/>
      <c r="CR392" s="108"/>
      <c r="CS392" s="108"/>
      <c r="CT392" s="108"/>
      <c r="CU392" s="108"/>
      <c r="CV392" s="108"/>
      <c r="CW392" s="108"/>
      <c r="CX392" s="108"/>
      <c r="CY392" s="108"/>
      <c r="CZ392" s="108"/>
      <c r="DA392" s="108"/>
      <c r="DB392" s="108"/>
      <c r="DC392" s="108"/>
      <c r="DD392" s="108"/>
      <c r="DE392" s="108"/>
      <c r="DF392" s="108"/>
      <c r="DG392" s="108"/>
      <c r="DH392" s="108"/>
      <c r="DI392" s="108"/>
      <c r="DJ392" s="108"/>
      <c r="DK392" s="108"/>
      <c r="DL392" s="108"/>
      <c r="DM392" s="108"/>
      <c r="DN392" s="108"/>
      <c r="DO392" s="108"/>
      <c r="DP392" s="108"/>
      <c r="DQ392" s="108"/>
      <c r="DR392" s="108"/>
      <c r="DS392" s="108"/>
      <c r="DT392" s="108"/>
      <c r="DU392" s="108"/>
      <c r="DV392" s="108"/>
      <c r="DW392" s="108"/>
      <c r="DX392" s="108"/>
      <c r="DY392" s="108"/>
      <c r="DZ392" s="108"/>
      <c r="EA392" s="108"/>
      <c r="EB392" s="108"/>
      <c r="EC392" s="108"/>
      <c r="ED392" s="108"/>
      <c r="EE392" s="108"/>
      <c r="EF392" s="108"/>
      <c r="EG392" s="108"/>
      <c r="EH392" s="108"/>
      <c r="EI392" s="108"/>
      <c r="EJ392" s="108"/>
      <c r="EK392" s="108"/>
      <c r="EL392" s="108"/>
      <c r="EM392" s="108"/>
      <c r="EN392" s="108"/>
      <c r="EO392" s="108"/>
      <c r="EP392" s="108"/>
      <c r="EQ392" s="108"/>
      <c r="ER392" s="108"/>
      <c r="ES392" s="108"/>
      <c r="ET392" s="108"/>
      <c r="EU392" s="108"/>
      <c r="EV392" s="108"/>
      <c r="EW392" s="108"/>
      <c r="EX392" s="108"/>
      <c r="EY392" s="108"/>
      <c r="EZ392" s="108"/>
      <c r="FA392" s="108"/>
      <c r="FB392" s="108"/>
      <c r="FC392" s="108"/>
      <c r="FD392" s="108"/>
      <c r="FE392" s="108"/>
      <c r="FF392" s="108"/>
      <c r="FG392" s="108"/>
      <c r="FH392" s="108"/>
      <c r="FI392" s="108"/>
      <c r="FJ392" s="108"/>
      <c r="FK392" s="108"/>
      <c r="FL392" s="108"/>
      <c r="FM392" s="108"/>
      <c r="FN392" s="108"/>
      <c r="FO392" s="108"/>
      <c r="FP392" s="108"/>
      <c r="FQ392" s="108"/>
      <c r="FR392" s="108"/>
      <c r="FS392" s="108"/>
      <c r="FT392" s="108"/>
      <c r="FU392" s="108"/>
      <c r="FV392" s="108"/>
      <c r="FW392" s="108"/>
      <c r="FX392" s="108"/>
      <c r="FY392" s="108"/>
      <c r="FZ392" s="108"/>
      <c r="GA392" s="108"/>
      <c r="GB392" s="108"/>
      <c r="GC392" s="108"/>
      <c r="GD392" s="108"/>
      <c r="GE392" s="108"/>
      <c r="GF392" s="108"/>
      <c r="GG392" s="108"/>
      <c r="GH392" s="108"/>
      <c r="GI392" s="108"/>
      <c r="GJ392" s="108"/>
      <c r="GK392" s="108"/>
      <c r="GL392" s="108"/>
      <c r="GM392" s="108"/>
      <c r="GN392" s="108"/>
      <c r="GO392" s="108"/>
      <c r="GP392" s="108"/>
      <c r="GQ392" s="108"/>
      <c r="GR392" s="108"/>
      <c r="GS392" s="108"/>
      <c r="GT392" s="108"/>
      <c r="GU392" s="108"/>
      <c r="GV392" s="108"/>
      <c r="GW392" s="108"/>
      <c r="GX392" s="108"/>
      <c r="GY392" s="108"/>
      <c r="GZ392" s="108"/>
      <c r="HA392" s="108"/>
      <c r="HB392" s="108"/>
      <c r="HC392" s="108"/>
      <c r="HD392" s="108"/>
      <c r="HE392" s="108"/>
      <c r="HF392" s="108"/>
      <c r="HG392" s="108"/>
      <c r="HH392" s="108"/>
      <c r="HI392" s="108"/>
      <c r="HJ392" s="108"/>
      <c r="HK392" s="108"/>
      <c r="HL392" s="108"/>
      <c r="HM392" s="108"/>
      <c r="HN392" s="108"/>
      <c r="HO392" s="108"/>
      <c r="HP392" s="108"/>
      <c r="HQ392" s="108"/>
      <c r="HR392" s="108"/>
      <c r="HS392" s="108"/>
      <c r="HT392" s="108"/>
      <c r="HU392" s="108"/>
      <c r="HV392" s="108"/>
      <c r="HW392" s="108"/>
      <c r="HX392" s="108"/>
      <c r="HY392" s="108"/>
      <c r="HZ392" s="108"/>
      <c r="IA392" s="108"/>
      <c r="IB392" s="108"/>
      <c r="IC392" s="108"/>
      <c r="ID392" s="108"/>
      <c r="IE392" s="108"/>
      <c r="IF392" s="108"/>
      <c r="IG392" s="108"/>
      <c r="IH392" s="108"/>
      <c r="II392" s="108"/>
      <c r="IJ392" s="108"/>
      <c r="IK392" s="108"/>
      <c r="IL392" s="108"/>
      <c r="IM392" s="108"/>
      <c r="IN392" s="108"/>
      <c r="IO392" s="108"/>
      <c r="IP392" s="108"/>
      <c r="IQ392" s="108"/>
      <c r="IR392" s="108"/>
      <c r="IS392" s="108"/>
      <c r="IT392" s="108"/>
      <c r="IU392" s="108"/>
      <c r="IV392" s="108"/>
      <c r="IW392" s="108"/>
      <c r="IX392" s="108"/>
      <c r="IY392" s="108"/>
      <c r="IZ392" s="108"/>
      <c r="JA392" s="108"/>
      <c r="JB392" s="108"/>
      <c r="JC392" s="108"/>
      <c r="JD392" s="108"/>
      <c r="JE392" s="108"/>
      <c r="JF392" s="108"/>
      <c r="JG392" s="108"/>
      <c r="JH392" s="108"/>
      <c r="JI392" s="108"/>
      <c r="JJ392" s="108"/>
      <c r="JK392" s="108"/>
      <c r="JL392" s="108"/>
      <c r="JM392" s="108"/>
      <c r="JN392" s="108"/>
      <c r="JO392" s="108"/>
      <c r="JP392" s="108"/>
      <c r="JQ392" s="108"/>
      <c r="JR392" s="108"/>
      <c r="JS392" s="108"/>
      <c r="JT392" s="108"/>
      <c r="JU392" s="108"/>
      <c r="JV392" s="108"/>
      <c r="JW392" s="108"/>
      <c r="JX392" s="108"/>
      <c r="JY392" s="108"/>
      <c r="JZ392" s="108"/>
      <c r="KA392" s="108"/>
      <c r="KB392" s="108"/>
      <c r="KC392" s="108"/>
      <c r="KD392" s="108"/>
      <c r="KE392" s="108"/>
      <c r="KF392" s="108"/>
      <c r="KG392" s="108"/>
      <c r="KH392" s="108"/>
      <c r="KI392" s="108"/>
      <c r="KJ392" s="108"/>
      <c r="KK392" s="108"/>
      <c r="KL392" s="108"/>
      <c r="KM392" s="108"/>
      <c r="KN392" s="108"/>
      <c r="KO392" s="108"/>
      <c r="KP392" s="108"/>
      <c r="KQ392" s="108"/>
      <c r="KR392" s="108"/>
      <c r="KS392" s="108"/>
      <c r="KT392" s="108"/>
      <c r="KU392" s="108"/>
      <c r="KV392" s="108"/>
      <c r="KW392" s="108"/>
      <c r="KX392" s="108"/>
      <c r="KY392" s="108"/>
      <c r="KZ392" s="108"/>
      <c r="LA392" s="108"/>
      <c r="LB392" s="108"/>
      <c r="LC392" s="108"/>
      <c r="LD392" s="108"/>
      <c r="LE392" s="108"/>
      <c r="LF392" s="108"/>
      <c r="LG392" s="108"/>
      <c r="LH392" s="108"/>
      <c r="LI392" s="108"/>
      <c r="LJ392" s="108"/>
      <c r="LK392" s="108"/>
      <c r="LL392" s="108"/>
      <c r="LM392" s="108"/>
      <c r="LN392" s="108"/>
      <c r="LO392" s="108"/>
      <c r="LP392" s="108"/>
      <c r="LQ392" s="108"/>
      <c r="LR392" s="108"/>
      <c r="LS392" s="108"/>
      <c r="LT392" s="108"/>
      <c r="LU392" s="108"/>
      <c r="LV392" s="108"/>
      <c r="LW392" s="108"/>
      <c r="LX392" s="108"/>
      <c r="LY392" s="108"/>
      <c r="LZ392" s="108"/>
      <c r="MA392" s="108"/>
      <c r="MB392" s="108"/>
      <c r="MC392" s="108"/>
      <c r="MD392" s="108"/>
      <c r="ME392" s="108"/>
    </row>
    <row r="393" spans="1:343">
      <c r="A393" s="3"/>
      <c r="B393" s="438"/>
      <c r="C393" s="438"/>
      <c r="D393" s="438"/>
      <c r="E393" s="438"/>
      <c r="F393" s="438"/>
      <c r="G393" s="438"/>
      <c r="H393" s="438"/>
      <c r="I393" s="438"/>
      <c r="J393" s="438"/>
      <c r="K393" s="438"/>
      <c r="L393" s="438"/>
      <c r="M393" s="438"/>
      <c r="N393" s="438"/>
      <c r="O393" s="438"/>
      <c r="P393" s="438"/>
      <c r="Q393" s="438"/>
      <c r="R393" s="438"/>
      <c r="S393" s="438"/>
      <c r="T393" s="438"/>
      <c r="U393" s="438"/>
      <c r="V393" s="438"/>
      <c r="W393" s="438"/>
      <c r="X393" s="438"/>
      <c r="Y393" s="438"/>
      <c r="Z393" s="438"/>
      <c r="AA393" s="438"/>
      <c r="AB393" s="438"/>
      <c r="AC393" s="438"/>
      <c r="AD393" s="438"/>
      <c r="AE393" s="154"/>
      <c r="AF393" s="154"/>
      <c r="AG393" s="154"/>
      <c r="AH393" s="154"/>
      <c r="AI393" s="154"/>
      <c r="AJ393" s="108"/>
      <c r="AK393" s="154"/>
      <c r="AL393" s="108"/>
      <c r="AM393" s="108"/>
      <c r="AN393" s="108"/>
      <c r="AO393" s="108"/>
      <c r="AP393" s="108"/>
      <c r="AQ393" s="108"/>
      <c r="AR393" s="108"/>
      <c r="AS393" s="108"/>
      <c r="AT393" s="108"/>
      <c r="AU393" s="108"/>
      <c r="AV393" s="108"/>
      <c r="AW393" s="108"/>
      <c r="AX393" s="108"/>
      <c r="AY393" s="108"/>
      <c r="AZ393" s="108"/>
      <c r="BA393" s="108"/>
      <c r="BB393" s="108"/>
      <c r="BC393" s="108"/>
      <c r="BD393" s="108"/>
      <c r="BE393" s="108"/>
      <c r="BF393" s="108"/>
      <c r="BG393" s="108"/>
      <c r="BH393" s="108"/>
      <c r="BI393" s="108"/>
      <c r="BJ393" s="108"/>
      <c r="BK393" s="108"/>
      <c r="BL393" s="108"/>
      <c r="BM393" s="108"/>
      <c r="BN393" s="108"/>
      <c r="BO393" s="108"/>
      <c r="BP393" s="108"/>
      <c r="BQ393" s="108"/>
      <c r="BR393" s="108"/>
      <c r="BS393" s="108"/>
      <c r="BT393" s="108"/>
      <c r="BU393" s="108"/>
      <c r="BV393" s="108"/>
      <c r="BW393" s="108"/>
      <c r="BX393" s="108"/>
      <c r="BY393" s="108"/>
      <c r="BZ393" s="108"/>
      <c r="CA393" s="108"/>
      <c r="CB393" s="108"/>
      <c r="CC393" s="108"/>
      <c r="CD393" s="108"/>
      <c r="CE393" s="108"/>
      <c r="CF393" s="108"/>
      <c r="CG393" s="108"/>
      <c r="CH393" s="108"/>
      <c r="CI393" s="108"/>
      <c r="CJ393" s="108"/>
      <c r="CK393" s="108"/>
      <c r="CL393" s="108"/>
      <c r="CM393" s="108"/>
      <c r="CN393" s="108"/>
      <c r="CO393" s="108"/>
      <c r="CP393" s="108"/>
      <c r="CQ393" s="108"/>
      <c r="CR393" s="108"/>
      <c r="CS393" s="108"/>
      <c r="CT393" s="108"/>
      <c r="CU393" s="108"/>
      <c r="CV393" s="108"/>
      <c r="CW393" s="108"/>
      <c r="CX393" s="108"/>
      <c r="CY393" s="108"/>
      <c r="CZ393" s="108"/>
      <c r="DA393" s="108"/>
      <c r="DB393" s="108"/>
      <c r="DC393" s="108"/>
      <c r="DD393" s="108"/>
      <c r="DE393" s="108"/>
      <c r="DF393" s="108"/>
      <c r="DG393" s="108"/>
      <c r="DH393" s="108"/>
      <c r="DI393" s="108"/>
      <c r="DJ393" s="108"/>
      <c r="DK393" s="108"/>
      <c r="DL393" s="108"/>
      <c r="DM393" s="108"/>
      <c r="DN393" s="108"/>
      <c r="DO393" s="108"/>
      <c r="DP393" s="108"/>
      <c r="DQ393" s="108"/>
      <c r="DR393" s="108"/>
      <c r="DS393" s="108"/>
      <c r="DT393" s="108"/>
      <c r="DU393" s="108"/>
      <c r="DV393" s="108"/>
      <c r="DW393" s="108"/>
      <c r="DX393" s="108"/>
      <c r="DY393" s="108"/>
      <c r="DZ393" s="108"/>
      <c r="EA393" s="108"/>
      <c r="EB393" s="108"/>
      <c r="EC393" s="108"/>
      <c r="ED393" s="108"/>
      <c r="EE393" s="108"/>
      <c r="EF393" s="108"/>
      <c r="EG393" s="108"/>
      <c r="EH393" s="108"/>
      <c r="EI393" s="108"/>
      <c r="EJ393" s="108"/>
      <c r="EK393" s="108"/>
      <c r="EL393" s="108"/>
      <c r="EM393" s="108"/>
      <c r="EN393" s="108"/>
      <c r="EO393" s="108"/>
      <c r="EP393" s="108"/>
      <c r="EQ393" s="108"/>
      <c r="ER393" s="108"/>
      <c r="ES393" s="108"/>
      <c r="ET393" s="108"/>
      <c r="EU393" s="108"/>
      <c r="EV393" s="108"/>
      <c r="EW393" s="108"/>
      <c r="EX393" s="108"/>
      <c r="EY393" s="108"/>
      <c r="EZ393" s="108"/>
      <c r="FA393" s="108"/>
      <c r="FB393" s="108"/>
      <c r="FC393" s="108"/>
      <c r="FD393" s="108"/>
      <c r="FE393" s="108"/>
      <c r="FF393" s="108"/>
      <c r="FG393" s="108"/>
      <c r="FH393" s="108"/>
      <c r="FI393" s="108"/>
      <c r="FJ393" s="108"/>
      <c r="FK393" s="108"/>
      <c r="FL393" s="108"/>
      <c r="FM393" s="108"/>
      <c r="FN393" s="108"/>
      <c r="FO393" s="108"/>
      <c r="FP393" s="108"/>
      <c r="FQ393" s="108"/>
      <c r="FR393" s="108"/>
      <c r="FS393" s="108"/>
      <c r="FT393" s="108"/>
      <c r="FU393" s="108"/>
      <c r="FV393" s="108"/>
      <c r="FW393" s="108"/>
      <c r="FX393" s="108"/>
      <c r="FY393" s="108"/>
      <c r="FZ393" s="108"/>
      <c r="GA393" s="108"/>
      <c r="GB393" s="108"/>
      <c r="GC393" s="108"/>
      <c r="GD393" s="108"/>
      <c r="GE393" s="108"/>
      <c r="GF393" s="108"/>
      <c r="GG393" s="108"/>
      <c r="GH393" s="108"/>
      <c r="GI393" s="108"/>
      <c r="GJ393" s="108"/>
      <c r="GK393" s="108"/>
      <c r="GL393" s="108"/>
      <c r="GM393" s="108"/>
      <c r="GN393" s="108"/>
      <c r="GO393" s="108"/>
      <c r="GP393" s="108"/>
      <c r="GQ393" s="108"/>
      <c r="GR393" s="108"/>
      <c r="GS393" s="108"/>
      <c r="GT393" s="108"/>
      <c r="GU393" s="108"/>
      <c r="GV393" s="108"/>
      <c r="GW393" s="108"/>
      <c r="GX393" s="108"/>
      <c r="GY393" s="108"/>
      <c r="GZ393" s="108"/>
      <c r="HA393" s="108"/>
      <c r="HB393" s="108"/>
      <c r="HC393" s="108"/>
      <c r="HD393" s="108"/>
      <c r="HE393" s="108"/>
      <c r="HF393" s="108"/>
      <c r="HG393" s="108"/>
      <c r="HH393" s="108"/>
      <c r="HI393" s="108"/>
      <c r="HJ393" s="108"/>
      <c r="HK393" s="108"/>
      <c r="HL393" s="108"/>
      <c r="HM393" s="108"/>
      <c r="HN393" s="108"/>
      <c r="HO393" s="108"/>
      <c r="HP393" s="108"/>
      <c r="HQ393" s="108"/>
      <c r="HR393" s="108"/>
      <c r="HS393" s="108"/>
      <c r="HT393" s="108"/>
      <c r="HU393" s="108"/>
      <c r="HV393" s="108"/>
      <c r="HW393" s="108"/>
      <c r="HX393" s="108"/>
      <c r="HY393" s="108"/>
      <c r="HZ393" s="108"/>
      <c r="IA393" s="108"/>
      <c r="IB393" s="108"/>
      <c r="IC393" s="108"/>
      <c r="ID393" s="108"/>
      <c r="IE393" s="108"/>
      <c r="IF393" s="108"/>
      <c r="IG393" s="108"/>
      <c r="IH393" s="108"/>
      <c r="II393" s="108"/>
      <c r="IJ393" s="108"/>
      <c r="IK393" s="108"/>
      <c r="IL393" s="108"/>
      <c r="IM393" s="108"/>
      <c r="IN393" s="108"/>
      <c r="IO393" s="108"/>
      <c r="IP393" s="108"/>
      <c r="IQ393" s="108"/>
      <c r="IR393" s="108"/>
      <c r="IS393" s="108"/>
      <c r="IT393" s="108"/>
      <c r="IU393" s="108"/>
      <c r="IV393" s="108"/>
      <c r="IW393" s="108"/>
      <c r="IX393" s="108"/>
      <c r="IY393" s="108"/>
      <c r="IZ393" s="108"/>
      <c r="JA393" s="108"/>
      <c r="JB393" s="108"/>
      <c r="JC393" s="108"/>
      <c r="JD393" s="108"/>
      <c r="JE393" s="108"/>
      <c r="JF393" s="108"/>
      <c r="JG393" s="108"/>
      <c r="JH393" s="108"/>
      <c r="JI393" s="108"/>
      <c r="JJ393" s="108"/>
      <c r="JK393" s="108"/>
      <c r="JL393" s="108"/>
      <c r="JM393" s="108"/>
      <c r="JN393" s="108"/>
      <c r="JO393" s="108"/>
      <c r="JP393" s="108"/>
      <c r="JQ393" s="108"/>
      <c r="JR393" s="108"/>
      <c r="JS393" s="108"/>
      <c r="JT393" s="108"/>
      <c r="JU393" s="108"/>
      <c r="JV393" s="108"/>
      <c r="JW393" s="108"/>
      <c r="JX393" s="108"/>
      <c r="JY393" s="108"/>
      <c r="JZ393" s="108"/>
      <c r="KA393" s="108"/>
      <c r="KB393" s="108"/>
      <c r="KC393" s="108"/>
      <c r="KD393" s="108"/>
      <c r="KE393" s="108"/>
      <c r="KF393" s="108"/>
      <c r="KG393" s="108"/>
      <c r="KH393" s="108"/>
      <c r="KI393" s="108"/>
      <c r="KJ393" s="108"/>
      <c r="KK393" s="108"/>
      <c r="KL393" s="108"/>
      <c r="KM393" s="108"/>
      <c r="KN393" s="108"/>
      <c r="KO393" s="108"/>
      <c r="KP393" s="108"/>
      <c r="KQ393" s="108"/>
      <c r="KR393" s="108"/>
      <c r="KS393" s="108"/>
      <c r="KT393" s="108"/>
      <c r="KU393" s="108"/>
      <c r="KV393" s="108"/>
      <c r="KW393" s="108"/>
      <c r="KX393" s="108"/>
      <c r="KY393" s="108"/>
      <c r="KZ393" s="108"/>
      <c r="LA393" s="108"/>
      <c r="LB393" s="108"/>
      <c r="LC393" s="108"/>
      <c r="LD393" s="108"/>
      <c r="LE393" s="108"/>
      <c r="LF393" s="108"/>
      <c r="LG393" s="108"/>
      <c r="LH393" s="108"/>
      <c r="LI393" s="108"/>
      <c r="LJ393" s="108"/>
      <c r="LK393" s="108"/>
      <c r="LL393" s="108"/>
      <c r="LM393" s="108"/>
      <c r="LN393" s="108"/>
      <c r="LO393" s="108"/>
      <c r="LP393" s="108"/>
      <c r="LQ393" s="108"/>
      <c r="LR393" s="108"/>
      <c r="LS393" s="108"/>
      <c r="LT393" s="108"/>
      <c r="LU393" s="108"/>
      <c r="LV393" s="108"/>
      <c r="LW393" s="108"/>
      <c r="LX393" s="108"/>
      <c r="LY393" s="108"/>
      <c r="LZ393" s="108"/>
      <c r="MA393" s="108"/>
      <c r="MB393" s="108"/>
      <c r="MC393" s="108"/>
      <c r="MD393" s="108"/>
      <c r="ME393" s="108"/>
    </row>
    <row r="394" spans="1:343">
      <c r="A394" s="3"/>
      <c r="B394" s="438"/>
      <c r="C394" s="438"/>
      <c r="D394" s="438"/>
      <c r="E394" s="438"/>
      <c r="F394" s="438"/>
      <c r="G394" s="438"/>
      <c r="H394" s="438"/>
      <c r="I394" s="438"/>
      <c r="J394" s="438"/>
      <c r="K394" s="438"/>
      <c r="L394" s="438"/>
      <c r="M394" s="438"/>
      <c r="N394" s="438"/>
      <c r="O394" s="438"/>
      <c r="P394" s="438"/>
      <c r="Q394" s="438"/>
      <c r="R394" s="438"/>
      <c r="S394" s="438"/>
      <c r="T394" s="438"/>
      <c r="U394" s="438"/>
      <c r="V394" s="438"/>
      <c r="W394" s="438"/>
      <c r="X394" s="438"/>
      <c r="Y394" s="438"/>
      <c r="Z394" s="438"/>
      <c r="AA394" s="438"/>
      <c r="AB394" s="438"/>
      <c r="AC394" s="438"/>
      <c r="AD394" s="438"/>
      <c r="AE394" s="154"/>
      <c r="AF394" s="154"/>
      <c r="AG394" s="154"/>
      <c r="AH394" s="154"/>
      <c r="AI394" s="154"/>
      <c r="AJ394" s="108"/>
      <c r="AK394" s="154"/>
      <c r="AL394" s="108"/>
      <c r="AM394" s="108"/>
      <c r="AN394" s="108"/>
      <c r="AO394" s="108"/>
      <c r="AP394" s="108"/>
      <c r="AQ394" s="108"/>
      <c r="AR394" s="108"/>
      <c r="AS394" s="108"/>
      <c r="AT394" s="108"/>
      <c r="AU394" s="108"/>
      <c r="AV394" s="108"/>
      <c r="AW394" s="108"/>
      <c r="AX394" s="108"/>
      <c r="AY394" s="108"/>
      <c r="AZ394" s="108"/>
      <c r="BA394" s="108"/>
      <c r="BB394" s="108"/>
      <c r="BC394" s="108"/>
      <c r="BD394" s="108"/>
      <c r="BE394" s="108"/>
      <c r="BF394" s="108"/>
      <c r="BG394" s="108"/>
      <c r="BH394" s="108"/>
      <c r="BI394" s="108"/>
      <c r="BJ394" s="108"/>
      <c r="BK394" s="108"/>
      <c r="BL394" s="108"/>
      <c r="BM394" s="108"/>
      <c r="BN394" s="108"/>
      <c r="BO394" s="108"/>
      <c r="BP394" s="108"/>
      <c r="BQ394" s="108"/>
      <c r="BR394" s="108"/>
      <c r="BS394" s="108"/>
      <c r="BT394" s="108"/>
      <c r="BU394" s="108"/>
      <c r="BV394" s="108"/>
      <c r="BW394" s="108"/>
      <c r="BX394" s="108"/>
      <c r="BY394" s="108"/>
      <c r="BZ394" s="108"/>
      <c r="CA394" s="108"/>
      <c r="CB394" s="108"/>
      <c r="CC394" s="108"/>
      <c r="CD394" s="108"/>
      <c r="CE394" s="108"/>
      <c r="CF394" s="108"/>
      <c r="CG394" s="108"/>
      <c r="CH394" s="108"/>
      <c r="CI394" s="108"/>
      <c r="CJ394" s="108"/>
      <c r="CK394" s="108"/>
      <c r="CL394" s="108"/>
      <c r="CM394" s="108"/>
      <c r="CN394" s="108"/>
      <c r="CO394" s="108"/>
      <c r="CP394" s="108"/>
      <c r="CQ394" s="108"/>
      <c r="CR394" s="108"/>
      <c r="CS394" s="108"/>
      <c r="CT394" s="108"/>
      <c r="CU394" s="108"/>
      <c r="CV394" s="108"/>
      <c r="CW394" s="108"/>
      <c r="CX394" s="108"/>
      <c r="CY394" s="108"/>
      <c r="CZ394" s="108"/>
      <c r="DA394" s="108"/>
      <c r="DB394" s="108"/>
      <c r="DC394" s="108"/>
      <c r="DD394" s="108"/>
      <c r="DE394" s="108"/>
      <c r="DF394" s="108"/>
      <c r="DG394" s="108"/>
      <c r="DH394" s="108"/>
      <c r="DI394" s="108"/>
      <c r="DJ394" s="108"/>
      <c r="DK394" s="108"/>
      <c r="DL394" s="108"/>
      <c r="DM394" s="108"/>
      <c r="DN394" s="108"/>
      <c r="DO394" s="108"/>
      <c r="DP394" s="108"/>
      <c r="DQ394" s="108"/>
      <c r="DR394" s="108"/>
      <c r="DS394" s="108"/>
      <c r="DT394" s="108"/>
      <c r="DU394" s="108"/>
      <c r="DV394" s="108"/>
      <c r="DW394" s="108"/>
      <c r="DX394" s="108"/>
      <c r="DY394" s="108"/>
      <c r="DZ394" s="108"/>
      <c r="EA394" s="108"/>
      <c r="EB394" s="108"/>
      <c r="EC394" s="108"/>
      <c r="ED394" s="108"/>
      <c r="EE394" s="108"/>
      <c r="EF394" s="108"/>
      <c r="EG394" s="108"/>
      <c r="EH394" s="108"/>
      <c r="EI394" s="108"/>
      <c r="EJ394" s="108"/>
      <c r="EK394" s="108"/>
      <c r="EL394" s="108"/>
      <c r="EM394" s="108"/>
      <c r="EN394" s="108"/>
      <c r="EO394" s="108"/>
      <c r="EP394" s="108"/>
      <c r="EQ394" s="108"/>
      <c r="ER394" s="108"/>
      <c r="ES394" s="108"/>
      <c r="ET394" s="108"/>
      <c r="EU394" s="108"/>
      <c r="EV394" s="108"/>
      <c r="EW394" s="108"/>
      <c r="EX394" s="108"/>
      <c r="EY394" s="108"/>
      <c r="EZ394" s="108"/>
      <c r="FA394" s="108"/>
      <c r="FB394" s="108"/>
      <c r="FC394" s="108"/>
      <c r="FD394" s="108"/>
      <c r="FE394" s="108"/>
      <c r="FF394" s="108"/>
      <c r="FG394" s="108"/>
      <c r="FH394" s="108"/>
      <c r="FI394" s="108"/>
      <c r="FJ394" s="108"/>
      <c r="FK394" s="108"/>
      <c r="FL394" s="108"/>
      <c r="FM394" s="108"/>
      <c r="FN394" s="108"/>
      <c r="FO394" s="108"/>
      <c r="FP394" s="108"/>
      <c r="FQ394" s="108"/>
      <c r="FR394" s="108"/>
      <c r="FS394" s="108"/>
      <c r="FT394" s="108"/>
      <c r="FU394" s="108"/>
      <c r="FV394" s="108"/>
      <c r="FW394" s="108"/>
      <c r="FX394" s="108"/>
      <c r="FY394" s="108"/>
      <c r="FZ394" s="108"/>
      <c r="GA394" s="108"/>
      <c r="GB394" s="108"/>
      <c r="GC394" s="108"/>
      <c r="GD394" s="108"/>
      <c r="GE394" s="108"/>
      <c r="GF394" s="108"/>
      <c r="GG394" s="108"/>
      <c r="GH394" s="108"/>
      <c r="GI394" s="108"/>
      <c r="GJ394" s="108"/>
      <c r="GK394" s="108"/>
      <c r="GL394" s="108"/>
      <c r="GM394" s="108"/>
      <c r="GN394" s="108"/>
      <c r="GO394" s="108"/>
      <c r="GP394" s="108"/>
      <c r="GQ394" s="108"/>
      <c r="GR394" s="108"/>
      <c r="GS394" s="108"/>
      <c r="GT394" s="108"/>
      <c r="GU394" s="108"/>
      <c r="GV394" s="108"/>
      <c r="GW394" s="108"/>
      <c r="GX394" s="108"/>
      <c r="GY394" s="108"/>
      <c r="GZ394" s="108"/>
      <c r="HA394" s="108"/>
      <c r="HB394" s="108"/>
      <c r="HC394" s="108"/>
      <c r="HD394" s="108"/>
      <c r="HE394" s="108"/>
      <c r="HF394" s="108"/>
      <c r="HG394" s="108"/>
      <c r="HH394" s="108"/>
      <c r="HI394" s="108"/>
      <c r="HJ394" s="108"/>
      <c r="HK394" s="108"/>
      <c r="HL394" s="108"/>
      <c r="HM394" s="108"/>
      <c r="HN394" s="108"/>
      <c r="HO394" s="108"/>
      <c r="HP394" s="108"/>
      <c r="HQ394" s="108"/>
      <c r="HR394" s="108"/>
      <c r="HS394" s="108"/>
      <c r="HT394" s="108"/>
      <c r="HU394" s="108"/>
      <c r="HV394" s="108"/>
      <c r="HW394" s="108"/>
      <c r="HX394" s="108"/>
      <c r="HY394" s="108"/>
      <c r="HZ394" s="108"/>
      <c r="IA394" s="108"/>
      <c r="IB394" s="108"/>
      <c r="IC394" s="108"/>
      <c r="ID394" s="108"/>
      <c r="IE394" s="108"/>
      <c r="IF394" s="108"/>
      <c r="IG394" s="108"/>
      <c r="IH394" s="108"/>
      <c r="II394" s="108"/>
      <c r="IJ394" s="108"/>
      <c r="IK394" s="108"/>
      <c r="IL394" s="108"/>
      <c r="IM394" s="108"/>
      <c r="IN394" s="108"/>
      <c r="IO394" s="108"/>
      <c r="IP394" s="108"/>
      <c r="IQ394" s="108"/>
      <c r="IR394" s="108"/>
      <c r="IS394" s="108"/>
      <c r="IT394" s="108"/>
      <c r="IU394" s="108"/>
      <c r="IV394" s="108"/>
      <c r="IW394" s="108"/>
      <c r="IX394" s="108"/>
      <c r="IY394" s="108"/>
      <c r="IZ394" s="108"/>
      <c r="JA394" s="108"/>
      <c r="JB394" s="108"/>
      <c r="JC394" s="108"/>
      <c r="JD394" s="108"/>
      <c r="JE394" s="108"/>
      <c r="JF394" s="108"/>
      <c r="JG394" s="108"/>
      <c r="JH394" s="108"/>
      <c r="JI394" s="108"/>
      <c r="JJ394" s="108"/>
      <c r="JK394" s="108"/>
      <c r="JL394" s="108"/>
      <c r="JM394" s="108"/>
      <c r="JN394" s="108"/>
      <c r="JO394" s="108"/>
      <c r="JP394" s="108"/>
      <c r="JQ394" s="108"/>
      <c r="JR394" s="108"/>
      <c r="JS394" s="108"/>
      <c r="JT394" s="108"/>
      <c r="JU394" s="108"/>
      <c r="JV394" s="108"/>
      <c r="JW394" s="108"/>
      <c r="JX394" s="108"/>
      <c r="JY394" s="108"/>
      <c r="JZ394" s="108"/>
      <c r="KA394" s="108"/>
      <c r="KB394" s="108"/>
      <c r="KC394" s="108"/>
      <c r="KD394" s="108"/>
      <c r="KE394" s="108"/>
      <c r="KF394" s="108"/>
      <c r="KG394" s="108"/>
      <c r="KH394" s="108"/>
      <c r="KI394" s="108"/>
      <c r="KJ394" s="108"/>
      <c r="KK394" s="108"/>
      <c r="KL394" s="108"/>
      <c r="KM394" s="108"/>
      <c r="KN394" s="108"/>
      <c r="KO394" s="108"/>
      <c r="KP394" s="108"/>
      <c r="KQ394" s="108"/>
      <c r="KR394" s="108"/>
      <c r="KS394" s="108"/>
      <c r="KT394" s="108"/>
      <c r="KU394" s="108"/>
      <c r="KV394" s="108"/>
      <c r="KW394" s="108"/>
      <c r="KX394" s="108"/>
      <c r="KY394" s="108"/>
      <c r="KZ394" s="108"/>
      <c r="LA394" s="108"/>
      <c r="LB394" s="108"/>
      <c r="LC394" s="108"/>
      <c r="LD394" s="108"/>
      <c r="LE394" s="108"/>
      <c r="LF394" s="108"/>
      <c r="LG394" s="108"/>
      <c r="LH394" s="108"/>
      <c r="LI394" s="108"/>
      <c r="LJ394" s="108"/>
      <c r="LK394" s="108"/>
      <c r="LL394" s="108"/>
      <c r="LM394" s="108"/>
      <c r="LN394" s="108"/>
      <c r="LO394" s="108"/>
      <c r="LP394" s="108"/>
      <c r="LQ394" s="108"/>
      <c r="LR394" s="108"/>
      <c r="LS394" s="108"/>
      <c r="LT394" s="108"/>
      <c r="LU394" s="108"/>
      <c r="LV394" s="108"/>
      <c r="LW394" s="108"/>
      <c r="LX394" s="108"/>
      <c r="LY394" s="108"/>
      <c r="LZ394" s="108"/>
      <c r="MA394" s="108"/>
      <c r="MB394" s="108"/>
      <c r="MC394" s="108"/>
      <c r="MD394" s="108"/>
      <c r="ME394" s="108"/>
    </row>
    <row r="395" spans="1:343">
      <c r="A395" s="3"/>
      <c r="B395" s="438"/>
      <c r="C395" s="438"/>
      <c r="D395" s="438"/>
      <c r="E395" s="438"/>
      <c r="F395" s="438"/>
      <c r="G395" s="438"/>
      <c r="H395" s="438"/>
      <c r="I395" s="438"/>
      <c r="J395" s="438"/>
      <c r="K395" s="438"/>
      <c r="L395" s="438"/>
      <c r="M395" s="438"/>
      <c r="N395" s="438"/>
      <c r="O395" s="438"/>
      <c r="P395" s="438"/>
      <c r="Q395" s="438"/>
      <c r="R395" s="438"/>
      <c r="S395" s="438"/>
      <c r="T395" s="438"/>
      <c r="U395" s="438"/>
      <c r="V395" s="438"/>
      <c r="W395" s="438"/>
      <c r="X395" s="438"/>
      <c r="Y395" s="438"/>
      <c r="Z395" s="438"/>
      <c r="AA395" s="438"/>
      <c r="AB395" s="438"/>
      <c r="AC395" s="438"/>
      <c r="AD395" s="438"/>
      <c r="AE395" s="154"/>
      <c r="AF395" s="154"/>
      <c r="AG395" s="154"/>
      <c r="AH395" s="154"/>
      <c r="AI395" s="154"/>
      <c r="AJ395" s="108"/>
      <c r="AK395" s="154"/>
      <c r="AL395" s="108"/>
      <c r="AM395" s="108"/>
      <c r="AN395" s="108"/>
      <c r="AO395" s="108"/>
      <c r="AP395" s="108"/>
      <c r="AQ395" s="108"/>
      <c r="AR395" s="108"/>
      <c r="AS395" s="108"/>
      <c r="AT395" s="108"/>
      <c r="AU395" s="108"/>
      <c r="AV395" s="108"/>
      <c r="AW395" s="108"/>
      <c r="AX395" s="108"/>
      <c r="AY395" s="108"/>
      <c r="AZ395" s="108"/>
      <c r="BA395" s="108"/>
      <c r="BB395" s="108"/>
      <c r="BC395" s="108"/>
      <c r="BD395" s="108"/>
      <c r="BE395" s="108"/>
      <c r="BF395" s="108"/>
      <c r="BG395" s="108"/>
      <c r="BH395" s="108"/>
      <c r="BI395" s="108"/>
      <c r="BJ395" s="108"/>
      <c r="BK395" s="108"/>
      <c r="BL395" s="108"/>
      <c r="BM395" s="108"/>
      <c r="BN395" s="108"/>
      <c r="BO395" s="108"/>
      <c r="BP395" s="108"/>
      <c r="BQ395" s="108"/>
      <c r="BR395" s="108"/>
      <c r="BS395" s="108"/>
      <c r="BT395" s="108"/>
      <c r="BU395" s="108"/>
      <c r="BV395" s="108"/>
      <c r="BW395" s="108"/>
      <c r="BX395" s="108"/>
      <c r="BY395" s="108"/>
      <c r="BZ395" s="108"/>
      <c r="CA395" s="108"/>
      <c r="CB395" s="108"/>
      <c r="CC395" s="108"/>
      <c r="CD395" s="108"/>
      <c r="CE395" s="108"/>
      <c r="CF395" s="108"/>
      <c r="CG395" s="108"/>
      <c r="CH395" s="108"/>
      <c r="CI395" s="108"/>
      <c r="CJ395" s="108"/>
      <c r="CK395" s="108"/>
      <c r="CL395" s="108"/>
      <c r="CM395" s="108"/>
      <c r="CN395" s="108"/>
      <c r="CO395" s="108"/>
      <c r="CP395" s="108"/>
      <c r="CQ395" s="108"/>
      <c r="CR395" s="108"/>
      <c r="CS395" s="108"/>
      <c r="CT395" s="108"/>
      <c r="CU395" s="108"/>
      <c r="CV395" s="108"/>
      <c r="CW395" s="108"/>
      <c r="CX395" s="108"/>
      <c r="CY395" s="108"/>
      <c r="CZ395" s="108"/>
      <c r="DA395" s="108"/>
      <c r="DB395" s="108"/>
      <c r="DC395" s="108"/>
      <c r="DD395" s="108"/>
      <c r="DE395" s="108"/>
      <c r="DF395" s="108"/>
      <c r="DG395" s="108"/>
      <c r="DH395" s="108"/>
      <c r="DI395" s="108"/>
      <c r="DJ395" s="108"/>
      <c r="DK395" s="108"/>
      <c r="DL395" s="108"/>
      <c r="DM395" s="108"/>
      <c r="DN395" s="108"/>
      <c r="DO395" s="108"/>
      <c r="DP395" s="108"/>
      <c r="DQ395" s="108"/>
      <c r="DR395" s="108"/>
      <c r="DS395" s="108"/>
      <c r="DT395" s="108"/>
      <c r="DU395" s="108"/>
      <c r="DV395" s="108"/>
      <c r="DW395" s="108"/>
      <c r="DX395" s="108"/>
      <c r="DY395" s="108"/>
      <c r="DZ395" s="108"/>
      <c r="EA395" s="108"/>
      <c r="EB395" s="108"/>
      <c r="EC395" s="108"/>
      <c r="ED395" s="108"/>
      <c r="EE395" s="108"/>
      <c r="EF395" s="108"/>
      <c r="EG395" s="108"/>
      <c r="EH395" s="108"/>
      <c r="EI395" s="108"/>
      <c r="EJ395" s="108"/>
      <c r="EK395" s="108"/>
      <c r="EL395" s="108"/>
      <c r="EM395" s="108"/>
      <c r="EN395" s="108"/>
      <c r="EO395" s="108"/>
      <c r="EP395" s="108"/>
      <c r="EQ395" s="108"/>
      <c r="ER395" s="108"/>
      <c r="ES395" s="108"/>
      <c r="ET395" s="108"/>
      <c r="EU395" s="108"/>
      <c r="EV395" s="108"/>
      <c r="EW395" s="108"/>
      <c r="EX395" s="108"/>
      <c r="EY395" s="108"/>
      <c r="EZ395" s="108"/>
      <c r="FA395" s="108"/>
      <c r="FB395" s="108"/>
      <c r="FC395" s="108"/>
      <c r="FD395" s="108"/>
      <c r="FE395" s="108"/>
      <c r="FF395" s="108"/>
      <c r="FG395" s="108"/>
      <c r="FH395" s="108"/>
      <c r="FI395" s="108"/>
      <c r="FJ395" s="108"/>
      <c r="FK395" s="108"/>
      <c r="FL395" s="108"/>
      <c r="FM395" s="108"/>
      <c r="FN395" s="108"/>
      <c r="FO395" s="108"/>
      <c r="FP395" s="108"/>
      <c r="FQ395" s="108"/>
      <c r="FR395" s="108"/>
      <c r="FS395" s="108"/>
      <c r="FT395" s="108"/>
      <c r="FU395" s="108"/>
      <c r="FV395" s="108"/>
      <c r="FW395" s="108"/>
      <c r="FX395" s="108"/>
      <c r="FY395" s="108"/>
      <c r="FZ395" s="108"/>
      <c r="GA395" s="108"/>
      <c r="GB395" s="108"/>
      <c r="GC395" s="108"/>
      <c r="GD395" s="108"/>
      <c r="GE395" s="108"/>
      <c r="GF395" s="108"/>
      <c r="GG395" s="108"/>
      <c r="GH395" s="108"/>
      <c r="GI395" s="108"/>
      <c r="GJ395" s="108"/>
      <c r="GK395" s="108"/>
      <c r="GL395" s="108"/>
      <c r="GM395" s="108"/>
      <c r="GN395" s="108"/>
      <c r="GO395" s="108"/>
      <c r="GP395" s="108"/>
      <c r="GQ395" s="108"/>
      <c r="GR395" s="108"/>
      <c r="GS395" s="108"/>
      <c r="GT395" s="108"/>
      <c r="GU395" s="108"/>
      <c r="GV395" s="108"/>
      <c r="GW395" s="108"/>
      <c r="GX395" s="108"/>
      <c r="GY395" s="108"/>
      <c r="GZ395" s="108"/>
      <c r="HA395" s="108"/>
      <c r="HB395" s="108"/>
      <c r="HC395" s="108"/>
      <c r="HD395" s="108"/>
      <c r="HE395" s="108"/>
      <c r="HF395" s="108"/>
      <c r="HG395" s="108"/>
      <c r="HH395" s="108"/>
      <c r="HI395" s="108"/>
      <c r="HJ395" s="108"/>
      <c r="HK395" s="108"/>
      <c r="HL395" s="108"/>
      <c r="HM395" s="108"/>
      <c r="HN395" s="108"/>
      <c r="HO395" s="108"/>
      <c r="HP395" s="108"/>
      <c r="HQ395" s="108"/>
      <c r="HR395" s="108"/>
      <c r="HS395" s="108"/>
      <c r="HT395" s="108"/>
      <c r="HU395" s="108"/>
      <c r="HV395" s="108"/>
      <c r="HW395" s="108"/>
      <c r="HX395" s="108"/>
      <c r="HY395" s="108"/>
      <c r="HZ395" s="108"/>
      <c r="IA395" s="108"/>
      <c r="IB395" s="108"/>
      <c r="IC395" s="108"/>
      <c r="ID395" s="108"/>
      <c r="IE395" s="108"/>
      <c r="IF395" s="108"/>
      <c r="IG395" s="108"/>
      <c r="IH395" s="108"/>
      <c r="II395" s="108"/>
      <c r="IJ395" s="108"/>
      <c r="IK395" s="108"/>
      <c r="IL395" s="108"/>
      <c r="IM395" s="108"/>
      <c r="IN395" s="108"/>
      <c r="IO395" s="108"/>
      <c r="IP395" s="108"/>
      <c r="IQ395" s="108"/>
      <c r="IR395" s="108"/>
      <c r="IS395" s="108"/>
      <c r="IT395" s="108"/>
      <c r="IU395" s="108"/>
      <c r="IV395" s="108"/>
      <c r="IW395" s="108"/>
      <c r="IX395" s="108"/>
      <c r="IY395" s="108"/>
      <c r="IZ395" s="108"/>
      <c r="JA395" s="108"/>
      <c r="JB395" s="108"/>
      <c r="JC395" s="108"/>
      <c r="JD395" s="108"/>
      <c r="JE395" s="108"/>
      <c r="JF395" s="108"/>
      <c r="JG395" s="108"/>
      <c r="JH395" s="108"/>
      <c r="JI395" s="108"/>
      <c r="JJ395" s="108"/>
      <c r="JK395" s="108"/>
      <c r="JL395" s="108"/>
      <c r="JM395" s="108"/>
      <c r="JN395" s="108"/>
      <c r="JO395" s="108"/>
      <c r="JP395" s="108"/>
      <c r="JQ395" s="108"/>
      <c r="JR395" s="108"/>
      <c r="JS395" s="108"/>
      <c r="JT395" s="108"/>
      <c r="JU395" s="108"/>
      <c r="JV395" s="108"/>
      <c r="JW395" s="108"/>
      <c r="JX395" s="108"/>
      <c r="JY395" s="108"/>
      <c r="JZ395" s="108"/>
      <c r="KA395" s="108"/>
      <c r="KB395" s="108"/>
      <c r="KC395" s="108"/>
      <c r="KD395" s="108"/>
      <c r="KE395" s="108"/>
      <c r="KF395" s="108"/>
      <c r="KG395" s="108"/>
      <c r="KH395" s="108"/>
      <c r="KI395" s="108"/>
      <c r="KJ395" s="108"/>
      <c r="KK395" s="108"/>
      <c r="KL395" s="108"/>
      <c r="KM395" s="108"/>
      <c r="KN395" s="108"/>
      <c r="KO395" s="108"/>
      <c r="KP395" s="108"/>
      <c r="KQ395" s="108"/>
      <c r="KR395" s="108"/>
      <c r="KS395" s="108"/>
      <c r="KT395" s="108"/>
      <c r="KU395" s="108"/>
      <c r="KV395" s="108"/>
      <c r="KW395" s="108"/>
      <c r="KX395" s="108"/>
      <c r="KY395" s="108"/>
      <c r="KZ395" s="108"/>
      <c r="LA395" s="108"/>
      <c r="LB395" s="108"/>
      <c r="LC395" s="108"/>
      <c r="LD395" s="108"/>
      <c r="LE395" s="108"/>
      <c r="LF395" s="108"/>
      <c r="LG395" s="108"/>
      <c r="LH395" s="108"/>
      <c r="LI395" s="108"/>
      <c r="LJ395" s="108"/>
      <c r="LK395" s="108"/>
      <c r="LL395" s="108"/>
      <c r="LM395" s="108"/>
      <c r="LN395" s="108"/>
      <c r="LO395" s="108"/>
      <c r="LP395" s="108"/>
      <c r="LQ395" s="108"/>
      <c r="LR395" s="108"/>
      <c r="LS395" s="108"/>
      <c r="LT395" s="108"/>
      <c r="LU395" s="108"/>
      <c r="LV395" s="108"/>
      <c r="LW395" s="108"/>
      <c r="LX395" s="108"/>
      <c r="LY395" s="108"/>
      <c r="LZ395" s="108"/>
      <c r="MA395" s="108"/>
      <c r="MB395" s="108"/>
      <c r="MC395" s="108"/>
      <c r="MD395" s="108"/>
      <c r="ME395" s="108"/>
    </row>
    <row r="396" spans="1:343">
      <c r="A396" s="3"/>
      <c r="B396" s="438"/>
      <c r="C396" s="438"/>
      <c r="D396" s="438"/>
      <c r="E396" s="438"/>
      <c r="F396" s="438"/>
      <c r="G396" s="438"/>
      <c r="H396" s="438"/>
      <c r="I396" s="438"/>
      <c r="J396" s="438"/>
      <c r="K396" s="438"/>
      <c r="L396" s="438"/>
      <c r="M396" s="438"/>
      <c r="N396" s="438"/>
      <c r="O396" s="438"/>
      <c r="P396" s="438"/>
      <c r="Q396" s="438"/>
      <c r="R396" s="438"/>
      <c r="S396" s="438"/>
      <c r="T396" s="438"/>
      <c r="U396" s="438"/>
      <c r="V396" s="438"/>
      <c r="W396" s="438"/>
      <c r="X396" s="438"/>
      <c r="Y396" s="438"/>
      <c r="Z396" s="438"/>
      <c r="AA396" s="438"/>
      <c r="AB396" s="438"/>
      <c r="AC396" s="438"/>
      <c r="AD396" s="438"/>
      <c r="AE396" s="154"/>
      <c r="AF396" s="154"/>
      <c r="AG396" s="154"/>
      <c r="AH396" s="154"/>
      <c r="AI396" s="154"/>
      <c r="AJ396" s="108"/>
      <c r="AK396" s="154"/>
      <c r="AL396" s="108"/>
      <c r="AM396" s="108"/>
      <c r="AN396" s="108"/>
      <c r="AO396" s="108"/>
      <c r="AP396" s="108"/>
      <c r="AQ396" s="108"/>
      <c r="AR396" s="108"/>
      <c r="AS396" s="108"/>
      <c r="AT396" s="108"/>
      <c r="AU396" s="108"/>
      <c r="AV396" s="108"/>
      <c r="AW396" s="108"/>
      <c r="AX396" s="108"/>
      <c r="AY396" s="108"/>
      <c r="AZ396" s="108"/>
      <c r="BA396" s="108"/>
      <c r="BB396" s="108"/>
      <c r="BC396" s="108"/>
      <c r="BD396" s="108"/>
      <c r="BE396" s="108"/>
      <c r="BF396" s="108"/>
      <c r="BG396" s="108"/>
      <c r="BH396" s="108"/>
      <c r="BI396" s="108"/>
      <c r="BJ396" s="108"/>
      <c r="BK396" s="108"/>
      <c r="BL396" s="108"/>
      <c r="BM396" s="108"/>
      <c r="BN396" s="108"/>
      <c r="BO396" s="108"/>
      <c r="BP396" s="108"/>
      <c r="BQ396" s="108"/>
      <c r="BR396" s="108"/>
      <c r="BS396" s="108"/>
      <c r="BT396" s="108"/>
      <c r="BU396" s="108"/>
      <c r="BV396" s="108"/>
      <c r="BW396" s="108"/>
      <c r="BX396" s="108"/>
      <c r="BY396" s="108"/>
      <c r="BZ396" s="108"/>
      <c r="CA396" s="108"/>
      <c r="CB396" s="108"/>
      <c r="CC396" s="108"/>
      <c r="CD396" s="108"/>
      <c r="CE396" s="108"/>
      <c r="CF396" s="108"/>
      <c r="CG396" s="108"/>
      <c r="CH396" s="108"/>
      <c r="CI396" s="108"/>
      <c r="CJ396" s="108"/>
      <c r="CK396" s="108"/>
      <c r="CL396" s="108"/>
      <c r="CM396" s="108"/>
      <c r="CN396" s="108"/>
      <c r="CO396" s="108"/>
      <c r="CP396" s="108"/>
      <c r="CQ396" s="108"/>
      <c r="CR396" s="108"/>
      <c r="CS396" s="108"/>
      <c r="CT396" s="108"/>
      <c r="CU396" s="108"/>
      <c r="CV396" s="108"/>
      <c r="CW396" s="108"/>
      <c r="CX396" s="108"/>
      <c r="CY396" s="108"/>
      <c r="CZ396" s="108"/>
      <c r="DA396" s="108"/>
      <c r="DB396" s="108"/>
      <c r="DC396" s="108"/>
      <c r="DD396" s="108"/>
      <c r="DE396" s="108"/>
      <c r="DF396" s="108"/>
      <c r="DG396" s="108"/>
      <c r="DH396" s="108"/>
      <c r="DI396" s="108"/>
      <c r="DJ396" s="108"/>
      <c r="DK396" s="108"/>
      <c r="DL396" s="108"/>
      <c r="DM396" s="108"/>
      <c r="DN396" s="108"/>
      <c r="DO396" s="108"/>
      <c r="DP396" s="108"/>
      <c r="DQ396" s="108"/>
      <c r="DR396" s="108"/>
      <c r="DS396" s="108"/>
      <c r="DT396" s="108"/>
      <c r="DU396" s="108"/>
      <c r="DV396" s="108"/>
      <c r="DW396" s="108"/>
      <c r="DX396" s="108"/>
      <c r="DY396" s="108"/>
      <c r="DZ396" s="108"/>
      <c r="EA396" s="108"/>
      <c r="EB396" s="108"/>
      <c r="EC396" s="108"/>
      <c r="ED396" s="108"/>
      <c r="EE396" s="108"/>
      <c r="EF396" s="108"/>
      <c r="EG396" s="108"/>
      <c r="EH396" s="108"/>
      <c r="EI396" s="108"/>
      <c r="EJ396" s="108"/>
      <c r="EK396" s="108"/>
      <c r="EL396" s="108"/>
      <c r="EM396" s="108"/>
      <c r="EN396" s="108"/>
      <c r="EO396" s="108"/>
      <c r="EP396" s="108"/>
      <c r="EQ396" s="108"/>
      <c r="ER396" s="108"/>
      <c r="ES396" s="108"/>
      <c r="ET396" s="108"/>
      <c r="EU396" s="108"/>
      <c r="EV396" s="108"/>
      <c r="EW396" s="108"/>
      <c r="EX396" s="108"/>
      <c r="EY396" s="108"/>
      <c r="EZ396" s="108"/>
      <c r="FA396" s="108"/>
      <c r="FB396" s="108"/>
      <c r="FC396" s="108"/>
      <c r="FD396" s="108"/>
      <c r="FE396" s="108"/>
      <c r="FF396" s="108"/>
      <c r="FG396" s="108"/>
      <c r="FH396" s="108"/>
      <c r="FI396" s="108"/>
      <c r="FJ396" s="108"/>
      <c r="FK396" s="108"/>
      <c r="FL396" s="108"/>
      <c r="FM396" s="108"/>
      <c r="FN396" s="108"/>
      <c r="FO396" s="108"/>
      <c r="FP396" s="108"/>
      <c r="FQ396" s="108"/>
      <c r="FR396" s="108"/>
      <c r="FS396" s="108"/>
      <c r="FT396" s="108"/>
      <c r="FU396" s="108"/>
      <c r="FV396" s="108"/>
      <c r="FW396" s="108"/>
      <c r="FX396" s="108"/>
      <c r="FY396" s="108"/>
      <c r="FZ396" s="108"/>
      <c r="GA396" s="108"/>
      <c r="GB396" s="108"/>
      <c r="GC396" s="108"/>
      <c r="GD396" s="108"/>
      <c r="GE396" s="108"/>
      <c r="GF396" s="108"/>
      <c r="GG396" s="108"/>
      <c r="GH396" s="108"/>
      <c r="GI396" s="108"/>
      <c r="GJ396" s="108"/>
      <c r="GK396" s="108"/>
      <c r="GL396" s="108"/>
      <c r="GM396" s="108"/>
      <c r="GN396" s="108"/>
      <c r="GO396" s="108"/>
      <c r="GP396" s="108"/>
      <c r="GQ396" s="108"/>
      <c r="GR396" s="108"/>
      <c r="GS396" s="108"/>
      <c r="GT396" s="108"/>
      <c r="GU396" s="108"/>
      <c r="GV396" s="108"/>
      <c r="GW396" s="108"/>
      <c r="GX396" s="108"/>
      <c r="GY396" s="108"/>
      <c r="GZ396" s="108"/>
      <c r="HA396" s="108"/>
      <c r="HB396" s="108"/>
      <c r="HC396" s="108"/>
      <c r="HD396" s="108"/>
      <c r="HE396" s="108"/>
      <c r="HF396" s="108"/>
      <c r="HG396" s="108"/>
      <c r="HH396" s="108"/>
      <c r="HI396" s="108"/>
      <c r="HJ396" s="108"/>
      <c r="HK396" s="108"/>
      <c r="HL396" s="108"/>
      <c r="HM396" s="108"/>
      <c r="HN396" s="108"/>
      <c r="HO396" s="108"/>
      <c r="HP396" s="108"/>
      <c r="HQ396" s="108"/>
      <c r="HR396" s="108"/>
      <c r="HS396" s="108"/>
      <c r="HT396" s="108"/>
      <c r="HU396" s="108"/>
      <c r="HV396" s="108"/>
      <c r="HW396" s="108"/>
      <c r="HX396" s="108"/>
      <c r="HY396" s="108"/>
      <c r="HZ396" s="108"/>
      <c r="IA396" s="108"/>
      <c r="IB396" s="108"/>
      <c r="IC396" s="108"/>
      <c r="ID396" s="108"/>
      <c r="IE396" s="108"/>
      <c r="IF396" s="108"/>
      <c r="IG396" s="108"/>
      <c r="IH396" s="108"/>
      <c r="II396" s="108"/>
      <c r="IJ396" s="108"/>
      <c r="IK396" s="108"/>
      <c r="IL396" s="108"/>
      <c r="IM396" s="108"/>
      <c r="IN396" s="108"/>
      <c r="IO396" s="108"/>
      <c r="IP396" s="108"/>
      <c r="IQ396" s="108"/>
      <c r="IR396" s="108"/>
      <c r="IS396" s="108"/>
      <c r="IT396" s="108"/>
      <c r="IU396" s="108"/>
      <c r="IV396" s="108"/>
      <c r="IW396" s="108"/>
      <c r="IX396" s="108"/>
      <c r="IY396" s="108"/>
      <c r="IZ396" s="108"/>
      <c r="JA396" s="108"/>
      <c r="JB396" s="108"/>
      <c r="JC396" s="108"/>
      <c r="JD396" s="108"/>
      <c r="JE396" s="108"/>
      <c r="JF396" s="108"/>
      <c r="JG396" s="108"/>
      <c r="JH396" s="108"/>
      <c r="JI396" s="108"/>
      <c r="JJ396" s="108"/>
      <c r="JK396" s="108"/>
      <c r="JL396" s="108"/>
      <c r="JM396" s="108"/>
      <c r="JN396" s="108"/>
      <c r="JO396" s="108"/>
      <c r="JP396" s="108"/>
      <c r="JQ396" s="108"/>
      <c r="JR396" s="108"/>
      <c r="JS396" s="108"/>
      <c r="JT396" s="108"/>
      <c r="JU396" s="108"/>
      <c r="JV396" s="108"/>
      <c r="JW396" s="108"/>
      <c r="JX396" s="108"/>
      <c r="JY396" s="108"/>
      <c r="JZ396" s="108"/>
      <c r="KA396" s="108"/>
      <c r="KB396" s="108"/>
      <c r="KC396" s="108"/>
      <c r="KD396" s="108"/>
      <c r="KE396" s="108"/>
      <c r="KF396" s="108"/>
      <c r="KG396" s="108"/>
      <c r="KH396" s="108"/>
      <c r="KI396" s="108"/>
      <c r="KJ396" s="108"/>
      <c r="KK396" s="108"/>
      <c r="KL396" s="108"/>
      <c r="KM396" s="108"/>
      <c r="KN396" s="108"/>
      <c r="KO396" s="108"/>
      <c r="KP396" s="108"/>
      <c r="KQ396" s="108"/>
      <c r="KR396" s="108"/>
      <c r="KS396" s="108"/>
      <c r="KT396" s="108"/>
      <c r="KU396" s="108"/>
      <c r="KV396" s="108"/>
      <c r="KW396" s="108"/>
      <c r="KX396" s="108"/>
      <c r="KY396" s="108"/>
      <c r="KZ396" s="108"/>
      <c r="LA396" s="108"/>
      <c r="LB396" s="108"/>
      <c r="LC396" s="108"/>
      <c r="LD396" s="108"/>
      <c r="LE396" s="108"/>
      <c r="LF396" s="108"/>
      <c r="LG396" s="108"/>
      <c r="LH396" s="108"/>
      <c r="LI396" s="108"/>
      <c r="LJ396" s="108"/>
      <c r="LK396" s="108"/>
      <c r="LL396" s="108"/>
      <c r="LM396" s="108"/>
      <c r="LN396" s="108"/>
      <c r="LO396" s="108"/>
      <c r="LP396" s="108"/>
      <c r="LQ396" s="108"/>
      <c r="LR396" s="108"/>
      <c r="LS396" s="108"/>
      <c r="LT396" s="108"/>
      <c r="LU396" s="108"/>
      <c r="LV396" s="108"/>
      <c r="LW396" s="108"/>
      <c r="LX396" s="108"/>
      <c r="LY396" s="108"/>
      <c r="LZ396" s="108"/>
      <c r="MA396" s="108"/>
      <c r="MB396" s="108"/>
      <c r="MC396" s="108"/>
      <c r="MD396" s="108"/>
      <c r="ME396" s="108"/>
    </row>
    <row r="397" spans="1:343">
      <c r="A397" s="3"/>
      <c r="B397" s="438"/>
      <c r="C397" s="438"/>
      <c r="D397" s="438"/>
      <c r="E397" s="438"/>
      <c r="F397" s="438"/>
      <c r="G397" s="438"/>
      <c r="H397" s="438"/>
      <c r="I397" s="438"/>
      <c r="J397" s="438"/>
      <c r="K397" s="438"/>
      <c r="L397" s="438"/>
      <c r="M397" s="438"/>
      <c r="N397" s="438"/>
      <c r="O397" s="438"/>
      <c r="P397" s="438"/>
      <c r="Q397" s="438"/>
      <c r="R397" s="438"/>
      <c r="S397" s="438"/>
      <c r="T397" s="438"/>
      <c r="U397" s="438"/>
      <c r="V397" s="438"/>
      <c r="W397" s="438"/>
      <c r="X397" s="438"/>
      <c r="Y397" s="438"/>
      <c r="Z397" s="438"/>
      <c r="AA397" s="438"/>
      <c r="AB397" s="438"/>
      <c r="AC397" s="438"/>
      <c r="AD397" s="438"/>
      <c r="AE397" s="154"/>
      <c r="AF397" s="154"/>
      <c r="AG397" s="154"/>
      <c r="AH397" s="154"/>
      <c r="AI397" s="154"/>
      <c r="AJ397" s="108"/>
      <c r="AK397" s="154"/>
      <c r="AL397" s="108"/>
      <c r="AM397" s="108"/>
      <c r="AN397" s="108"/>
      <c r="AO397" s="108"/>
      <c r="AP397" s="108"/>
      <c r="AQ397" s="108"/>
      <c r="AR397" s="108"/>
      <c r="AS397" s="108"/>
      <c r="AT397" s="108"/>
      <c r="AU397" s="108"/>
      <c r="AV397" s="108"/>
      <c r="AW397" s="108"/>
      <c r="AX397" s="108"/>
      <c r="AY397" s="108"/>
      <c r="AZ397" s="108"/>
      <c r="BA397" s="108"/>
      <c r="BB397" s="108"/>
      <c r="BC397" s="108"/>
      <c r="BD397" s="108"/>
      <c r="BE397" s="108"/>
      <c r="BF397" s="108"/>
      <c r="BG397" s="108"/>
      <c r="BH397" s="108"/>
      <c r="BI397" s="108"/>
      <c r="BJ397" s="108"/>
      <c r="BK397" s="108"/>
      <c r="BL397" s="108"/>
      <c r="BM397" s="108"/>
      <c r="BN397" s="108"/>
      <c r="BO397" s="108"/>
      <c r="BP397" s="108"/>
      <c r="BQ397" s="108"/>
      <c r="BR397" s="108"/>
      <c r="BS397" s="108"/>
      <c r="BT397" s="108"/>
      <c r="BU397" s="108"/>
      <c r="BV397" s="108"/>
      <c r="BW397" s="108"/>
      <c r="BX397" s="108"/>
      <c r="BY397" s="108"/>
      <c r="BZ397" s="108"/>
      <c r="CA397" s="108"/>
      <c r="CB397" s="108"/>
      <c r="CC397" s="108"/>
      <c r="CD397" s="108"/>
      <c r="CE397" s="108"/>
      <c r="CF397" s="108"/>
      <c r="CG397" s="108"/>
      <c r="CH397" s="108"/>
      <c r="CI397" s="108"/>
      <c r="CJ397" s="108"/>
      <c r="CK397" s="108"/>
      <c r="CL397" s="108"/>
      <c r="CM397" s="108"/>
      <c r="CN397" s="108"/>
      <c r="CO397" s="108"/>
      <c r="CP397" s="108"/>
      <c r="CQ397" s="108"/>
      <c r="CR397" s="108"/>
      <c r="CS397" s="108"/>
      <c r="CT397" s="108"/>
      <c r="CU397" s="108"/>
      <c r="CV397" s="108"/>
      <c r="CW397" s="108"/>
      <c r="CX397" s="108"/>
      <c r="CY397" s="108"/>
      <c r="CZ397" s="108"/>
      <c r="DA397" s="108"/>
      <c r="DB397" s="108"/>
      <c r="DC397" s="108"/>
      <c r="DD397" s="108"/>
      <c r="DE397" s="108"/>
      <c r="DF397" s="108"/>
      <c r="DG397" s="108"/>
      <c r="DH397" s="108"/>
      <c r="DI397" s="108"/>
      <c r="DJ397" s="108"/>
      <c r="DK397" s="108"/>
      <c r="DL397" s="108"/>
      <c r="DM397" s="108"/>
      <c r="DN397" s="108"/>
      <c r="DO397" s="108"/>
      <c r="DP397" s="108"/>
      <c r="DQ397" s="108"/>
      <c r="DR397" s="108"/>
      <c r="DS397" s="108"/>
      <c r="DT397" s="108"/>
      <c r="DU397" s="108"/>
      <c r="DV397" s="108"/>
      <c r="DW397" s="108"/>
      <c r="DX397" s="108"/>
      <c r="DY397" s="108"/>
      <c r="DZ397" s="108"/>
      <c r="EA397" s="108"/>
      <c r="EB397" s="108"/>
      <c r="EC397" s="108"/>
      <c r="ED397" s="108"/>
      <c r="EE397" s="108"/>
      <c r="EF397" s="108"/>
      <c r="EG397" s="108"/>
      <c r="EH397" s="108"/>
      <c r="EI397" s="108"/>
      <c r="EJ397" s="108"/>
      <c r="EK397" s="108"/>
      <c r="EL397" s="108"/>
      <c r="EM397" s="108"/>
      <c r="EN397" s="108"/>
      <c r="EO397" s="108"/>
      <c r="EP397" s="108"/>
      <c r="EQ397" s="108"/>
      <c r="ER397" s="108"/>
      <c r="ES397" s="108"/>
      <c r="ET397" s="108"/>
      <c r="EU397" s="108"/>
      <c r="EV397" s="108"/>
      <c r="EW397" s="108"/>
      <c r="EX397" s="108"/>
      <c r="EY397" s="108"/>
      <c r="EZ397" s="108"/>
      <c r="FA397" s="108"/>
      <c r="FB397" s="108"/>
      <c r="FC397" s="108"/>
      <c r="FD397" s="108"/>
      <c r="FE397" s="108"/>
      <c r="FF397" s="108"/>
      <c r="FG397" s="108"/>
      <c r="FH397" s="108"/>
      <c r="FI397" s="108"/>
      <c r="FJ397" s="108"/>
      <c r="FK397" s="108"/>
      <c r="FL397" s="108"/>
      <c r="FM397" s="108"/>
      <c r="FN397" s="108"/>
      <c r="FO397" s="108"/>
      <c r="FP397" s="108"/>
      <c r="FQ397" s="108"/>
      <c r="FR397" s="108"/>
      <c r="FS397" s="108"/>
      <c r="FT397" s="108"/>
      <c r="FU397" s="108"/>
      <c r="FV397" s="108"/>
      <c r="FW397" s="108"/>
      <c r="FX397" s="108"/>
      <c r="FY397" s="108"/>
      <c r="FZ397" s="108"/>
      <c r="GA397" s="108"/>
      <c r="GB397" s="108"/>
      <c r="GC397" s="108"/>
      <c r="GD397" s="108"/>
      <c r="GE397" s="108"/>
      <c r="GF397" s="108"/>
      <c r="GG397" s="108"/>
      <c r="GH397" s="108"/>
      <c r="GI397" s="108"/>
      <c r="GJ397" s="108"/>
      <c r="GK397" s="108"/>
      <c r="GL397" s="108"/>
      <c r="GM397" s="108"/>
      <c r="GN397" s="108"/>
      <c r="GO397" s="108"/>
      <c r="GP397" s="108"/>
      <c r="GQ397" s="108"/>
      <c r="GR397" s="108"/>
      <c r="GS397" s="108"/>
      <c r="GT397" s="108"/>
      <c r="GU397" s="108"/>
      <c r="GV397" s="108"/>
      <c r="GW397" s="108"/>
      <c r="GX397" s="108"/>
      <c r="GY397" s="108"/>
      <c r="GZ397" s="108"/>
      <c r="HA397" s="108"/>
      <c r="HB397" s="108"/>
      <c r="HC397" s="108"/>
      <c r="HD397" s="108"/>
      <c r="HE397" s="108"/>
      <c r="HF397" s="108"/>
      <c r="HG397" s="108"/>
      <c r="HH397" s="108"/>
      <c r="HI397" s="108"/>
      <c r="HJ397" s="108"/>
      <c r="HK397" s="108"/>
      <c r="HL397" s="108"/>
      <c r="HM397" s="108"/>
      <c r="HN397" s="108"/>
      <c r="HO397" s="108"/>
      <c r="HP397" s="108"/>
      <c r="HQ397" s="108"/>
      <c r="HR397" s="108"/>
      <c r="HS397" s="108"/>
      <c r="HT397" s="108"/>
      <c r="HU397" s="108"/>
      <c r="HV397" s="108"/>
      <c r="HW397" s="108"/>
      <c r="HX397" s="108"/>
      <c r="HY397" s="108"/>
      <c r="HZ397" s="108"/>
      <c r="IA397" s="108"/>
      <c r="IB397" s="108"/>
      <c r="IC397" s="108"/>
      <c r="ID397" s="108"/>
      <c r="IE397" s="108"/>
      <c r="IF397" s="108"/>
      <c r="IG397" s="108"/>
      <c r="IH397" s="108"/>
      <c r="II397" s="108"/>
      <c r="IJ397" s="108"/>
      <c r="IK397" s="108"/>
      <c r="IL397" s="108"/>
      <c r="IM397" s="108"/>
      <c r="IN397" s="108"/>
      <c r="IO397" s="108"/>
      <c r="IP397" s="108"/>
      <c r="IQ397" s="108"/>
      <c r="IR397" s="108"/>
      <c r="IS397" s="108"/>
      <c r="IT397" s="108"/>
      <c r="IU397" s="108"/>
      <c r="IV397" s="108"/>
      <c r="IW397" s="108"/>
      <c r="IX397" s="108"/>
      <c r="IY397" s="108"/>
      <c r="IZ397" s="108"/>
      <c r="JA397" s="108"/>
      <c r="JB397" s="108"/>
      <c r="JC397" s="108"/>
      <c r="JD397" s="108"/>
      <c r="JE397" s="108"/>
      <c r="JF397" s="108"/>
      <c r="JG397" s="108"/>
      <c r="JH397" s="108"/>
      <c r="JI397" s="108"/>
      <c r="JJ397" s="108"/>
      <c r="JK397" s="108"/>
      <c r="JL397" s="108"/>
      <c r="JM397" s="108"/>
      <c r="JN397" s="108"/>
      <c r="JO397" s="108"/>
      <c r="JP397" s="108"/>
      <c r="JQ397" s="108"/>
      <c r="JR397" s="108"/>
      <c r="JS397" s="108"/>
      <c r="JT397" s="108"/>
      <c r="JU397" s="108"/>
      <c r="JV397" s="108"/>
      <c r="JW397" s="108"/>
      <c r="JX397" s="108"/>
      <c r="JY397" s="108"/>
      <c r="JZ397" s="108"/>
      <c r="KA397" s="108"/>
      <c r="KB397" s="108"/>
      <c r="KC397" s="108"/>
      <c r="KD397" s="108"/>
      <c r="KE397" s="108"/>
      <c r="KF397" s="108"/>
      <c r="KG397" s="108"/>
      <c r="KH397" s="108"/>
      <c r="KI397" s="108"/>
      <c r="KJ397" s="108"/>
      <c r="KK397" s="108"/>
      <c r="KL397" s="108"/>
      <c r="KM397" s="108"/>
      <c r="KN397" s="108"/>
      <c r="KO397" s="108"/>
      <c r="KP397" s="108"/>
      <c r="KQ397" s="108"/>
      <c r="KR397" s="108"/>
      <c r="KS397" s="108"/>
      <c r="KT397" s="108"/>
      <c r="KU397" s="108"/>
      <c r="KV397" s="108"/>
      <c r="KW397" s="108"/>
      <c r="KX397" s="108"/>
      <c r="KY397" s="108"/>
      <c r="KZ397" s="108"/>
      <c r="LA397" s="108"/>
      <c r="LB397" s="108"/>
      <c r="LC397" s="108"/>
      <c r="LD397" s="108"/>
      <c r="LE397" s="108"/>
      <c r="LF397" s="108"/>
      <c r="LG397" s="108"/>
      <c r="LH397" s="108"/>
      <c r="LI397" s="108"/>
      <c r="LJ397" s="108"/>
      <c r="LK397" s="108"/>
      <c r="LL397" s="108"/>
      <c r="LM397" s="108"/>
      <c r="LN397" s="108"/>
      <c r="LO397" s="108"/>
      <c r="LP397" s="108"/>
      <c r="LQ397" s="108"/>
      <c r="LR397" s="108"/>
      <c r="LS397" s="108"/>
      <c r="LT397" s="108"/>
      <c r="LU397" s="108"/>
      <c r="LV397" s="108"/>
      <c r="LW397" s="108"/>
      <c r="LX397" s="108"/>
      <c r="LY397" s="108"/>
      <c r="LZ397" s="108"/>
      <c r="MA397" s="108"/>
      <c r="MB397" s="108"/>
      <c r="MC397" s="108"/>
      <c r="MD397" s="108"/>
      <c r="ME397" s="108"/>
    </row>
    <row r="398" spans="1:343">
      <c r="A398" s="3"/>
      <c r="B398" s="438"/>
      <c r="C398" s="438"/>
      <c r="D398" s="438"/>
      <c r="E398" s="438"/>
      <c r="F398" s="438"/>
      <c r="G398" s="438"/>
      <c r="H398" s="438"/>
      <c r="I398" s="438"/>
      <c r="J398" s="438"/>
      <c r="K398" s="438"/>
      <c r="L398" s="438"/>
      <c r="M398" s="438"/>
      <c r="N398" s="438"/>
      <c r="O398" s="438"/>
      <c r="P398" s="438"/>
      <c r="Q398" s="438"/>
      <c r="R398" s="438"/>
      <c r="S398" s="438"/>
      <c r="T398" s="438"/>
      <c r="U398" s="438"/>
      <c r="V398" s="438"/>
      <c r="W398" s="438"/>
      <c r="X398" s="438"/>
      <c r="Y398" s="438"/>
      <c r="Z398" s="438"/>
      <c r="AA398" s="438"/>
      <c r="AB398" s="438"/>
      <c r="AC398" s="438"/>
      <c r="AD398" s="438"/>
      <c r="AE398" s="154"/>
      <c r="AF398" s="154"/>
      <c r="AG398" s="154"/>
      <c r="AH398" s="154"/>
      <c r="AI398" s="154"/>
      <c r="AJ398" s="108"/>
      <c r="AK398" s="154"/>
      <c r="AL398" s="108"/>
      <c r="AM398" s="108"/>
      <c r="AN398" s="108"/>
      <c r="AO398" s="108"/>
      <c r="AP398" s="108"/>
      <c r="AQ398" s="108"/>
      <c r="AR398" s="108"/>
      <c r="AS398" s="108"/>
      <c r="AT398" s="108"/>
      <c r="AU398" s="108"/>
      <c r="AV398" s="108"/>
      <c r="AW398" s="108"/>
      <c r="AX398" s="108"/>
      <c r="AY398" s="108"/>
      <c r="AZ398" s="108"/>
      <c r="BA398" s="108"/>
      <c r="BB398" s="108"/>
      <c r="BC398" s="108"/>
      <c r="BD398" s="108"/>
      <c r="BE398" s="108"/>
      <c r="BF398" s="108"/>
      <c r="BG398" s="108"/>
      <c r="BH398" s="108"/>
      <c r="BI398" s="108"/>
      <c r="BJ398" s="108"/>
      <c r="BK398" s="108"/>
      <c r="BL398" s="108"/>
      <c r="BM398" s="108"/>
      <c r="BN398" s="108"/>
      <c r="BO398" s="108"/>
      <c r="BP398" s="108"/>
      <c r="BQ398" s="108"/>
      <c r="BR398" s="108"/>
      <c r="BS398" s="108"/>
      <c r="BT398" s="108"/>
      <c r="BU398" s="108"/>
      <c r="BV398" s="108"/>
      <c r="BW398" s="108"/>
      <c r="BX398" s="108"/>
      <c r="BY398" s="108"/>
      <c r="BZ398" s="108"/>
      <c r="CA398" s="108"/>
      <c r="CB398" s="108"/>
      <c r="CC398" s="108"/>
      <c r="CD398" s="108"/>
      <c r="CE398" s="108"/>
      <c r="CF398" s="108"/>
      <c r="CG398" s="108"/>
      <c r="CH398" s="108"/>
      <c r="CI398" s="108"/>
      <c r="CJ398" s="108"/>
      <c r="CK398" s="108"/>
      <c r="CL398" s="108"/>
      <c r="CM398" s="108"/>
      <c r="CN398" s="108"/>
      <c r="CO398" s="108"/>
      <c r="CP398" s="108"/>
      <c r="CQ398" s="108"/>
      <c r="CR398" s="108"/>
      <c r="CS398" s="108"/>
      <c r="CT398" s="108"/>
      <c r="CU398" s="108"/>
      <c r="CV398" s="108"/>
      <c r="CW398" s="108"/>
      <c r="CX398" s="108"/>
      <c r="CY398" s="108"/>
      <c r="CZ398" s="108"/>
      <c r="DA398" s="108"/>
      <c r="DB398" s="108"/>
      <c r="DC398" s="108"/>
      <c r="DD398" s="108"/>
      <c r="DE398" s="108"/>
      <c r="DF398" s="108"/>
      <c r="DG398" s="108"/>
      <c r="DH398" s="108"/>
      <c r="DI398" s="108"/>
      <c r="DJ398" s="108"/>
      <c r="DK398" s="108"/>
      <c r="DL398" s="108"/>
      <c r="DM398" s="108"/>
      <c r="DN398" s="108"/>
      <c r="DO398" s="108"/>
      <c r="DP398" s="108"/>
      <c r="DQ398" s="108"/>
      <c r="DR398" s="108"/>
      <c r="DS398" s="108"/>
      <c r="DT398" s="108"/>
      <c r="DU398" s="108"/>
      <c r="DV398" s="108"/>
      <c r="DW398" s="108"/>
      <c r="DX398" s="108"/>
      <c r="DY398" s="108"/>
      <c r="DZ398" s="108"/>
      <c r="EA398" s="108"/>
      <c r="EB398" s="108"/>
      <c r="EC398" s="108"/>
      <c r="ED398" s="108"/>
      <c r="EE398" s="108"/>
      <c r="EF398" s="108"/>
      <c r="EG398" s="108"/>
      <c r="EH398" s="108"/>
      <c r="EI398" s="108"/>
      <c r="EJ398" s="108"/>
      <c r="EK398" s="108"/>
      <c r="EL398" s="108"/>
      <c r="EM398" s="108"/>
      <c r="EN398" s="108"/>
      <c r="EO398" s="108"/>
      <c r="EP398" s="108"/>
      <c r="EQ398" s="108"/>
      <c r="ER398" s="108"/>
      <c r="ES398" s="108"/>
      <c r="ET398" s="108"/>
      <c r="EU398" s="108"/>
      <c r="EV398" s="108"/>
      <c r="EW398" s="108"/>
      <c r="EX398" s="108"/>
      <c r="EY398" s="108"/>
      <c r="EZ398" s="108"/>
      <c r="FA398" s="108"/>
      <c r="FB398" s="108"/>
      <c r="FC398" s="108"/>
      <c r="FD398" s="108"/>
      <c r="FE398" s="108"/>
      <c r="FF398" s="108"/>
      <c r="FG398" s="108"/>
      <c r="FH398" s="108"/>
      <c r="FI398" s="108"/>
      <c r="FJ398" s="108"/>
      <c r="FK398" s="108"/>
      <c r="FL398" s="108"/>
      <c r="FM398" s="108"/>
      <c r="FN398" s="108"/>
      <c r="FO398" s="108"/>
      <c r="FP398" s="108"/>
      <c r="FQ398" s="108"/>
      <c r="FR398" s="108"/>
      <c r="FS398" s="108"/>
      <c r="FT398" s="108"/>
      <c r="FU398" s="108"/>
      <c r="FV398" s="108"/>
      <c r="FW398" s="108"/>
      <c r="FX398" s="108"/>
      <c r="FY398" s="108"/>
      <c r="FZ398" s="108"/>
      <c r="GA398" s="108"/>
      <c r="GB398" s="108"/>
      <c r="GC398" s="108"/>
      <c r="GD398" s="108"/>
      <c r="GE398" s="108"/>
      <c r="GF398" s="108"/>
      <c r="GG398" s="108"/>
      <c r="GH398" s="108"/>
      <c r="GI398" s="108"/>
      <c r="GJ398" s="108"/>
      <c r="GK398" s="108"/>
      <c r="GL398" s="108"/>
      <c r="GM398" s="108"/>
      <c r="GN398" s="108"/>
      <c r="GO398" s="108"/>
      <c r="GP398" s="108"/>
      <c r="GQ398" s="108"/>
      <c r="GR398" s="108"/>
      <c r="GS398" s="108"/>
      <c r="GT398" s="108"/>
      <c r="GU398" s="108"/>
      <c r="GV398" s="108"/>
      <c r="GW398" s="108"/>
      <c r="GX398" s="108"/>
      <c r="GY398" s="108"/>
      <c r="GZ398" s="108"/>
      <c r="HA398" s="108"/>
      <c r="HB398" s="108"/>
      <c r="HC398" s="108"/>
      <c r="HD398" s="108"/>
      <c r="HE398" s="108"/>
      <c r="HF398" s="108"/>
      <c r="HG398" s="108"/>
      <c r="HH398" s="108"/>
      <c r="HI398" s="108"/>
      <c r="HJ398" s="108"/>
      <c r="HK398" s="108"/>
      <c r="HL398" s="108"/>
      <c r="HM398" s="108"/>
      <c r="HN398" s="108"/>
      <c r="HO398" s="108"/>
      <c r="HP398" s="108"/>
      <c r="HQ398" s="108"/>
      <c r="HR398" s="108"/>
      <c r="HS398" s="108"/>
      <c r="HT398" s="108"/>
      <c r="HU398" s="108"/>
      <c r="HV398" s="108"/>
      <c r="HW398" s="108"/>
      <c r="HX398" s="108"/>
      <c r="HY398" s="108"/>
      <c r="HZ398" s="108"/>
      <c r="IA398" s="108"/>
      <c r="IB398" s="108"/>
      <c r="IC398" s="108"/>
      <c r="ID398" s="108"/>
      <c r="IE398" s="108"/>
      <c r="IF398" s="108"/>
      <c r="IG398" s="108"/>
      <c r="IH398" s="108"/>
      <c r="II398" s="108"/>
      <c r="IJ398" s="108"/>
      <c r="IK398" s="108"/>
      <c r="IL398" s="108"/>
      <c r="IM398" s="108"/>
      <c r="IN398" s="108"/>
      <c r="IO398" s="108"/>
      <c r="IP398" s="108"/>
      <c r="IQ398" s="108"/>
      <c r="IR398" s="108"/>
      <c r="IS398" s="108"/>
      <c r="IT398" s="108"/>
      <c r="IU398" s="108"/>
      <c r="IV398" s="108"/>
      <c r="IW398" s="108"/>
      <c r="IX398" s="108"/>
      <c r="IY398" s="108"/>
      <c r="IZ398" s="108"/>
      <c r="JA398" s="108"/>
      <c r="JB398" s="108"/>
      <c r="JC398" s="108"/>
      <c r="JD398" s="108"/>
      <c r="JE398" s="108"/>
      <c r="JF398" s="108"/>
      <c r="JG398" s="108"/>
      <c r="JH398" s="108"/>
      <c r="JI398" s="108"/>
      <c r="JJ398" s="108"/>
      <c r="JK398" s="108"/>
      <c r="JL398" s="108"/>
      <c r="JM398" s="108"/>
      <c r="JN398" s="108"/>
      <c r="JO398" s="108"/>
      <c r="JP398" s="108"/>
      <c r="JQ398" s="108"/>
      <c r="JR398" s="108"/>
      <c r="JS398" s="108"/>
      <c r="JT398" s="108"/>
      <c r="JU398" s="108"/>
      <c r="JV398" s="108"/>
      <c r="JW398" s="108"/>
      <c r="JX398" s="108"/>
      <c r="JY398" s="108"/>
      <c r="JZ398" s="108"/>
      <c r="KA398" s="108"/>
      <c r="KB398" s="108"/>
      <c r="KC398" s="108"/>
      <c r="KD398" s="108"/>
      <c r="KE398" s="108"/>
      <c r="KF398" s="108"/>
      <c r="KG398" s="108"/>
      <c r="KH398" s="108"/>
      <c r="KI398" s="108"/>
      <c r="KJ398" s="108"/>
      <c r="KK398" s="108"/>
      <c r="KL398" s="108"/>
      <c r="KM398" s="108"/>
      <c r="KN398" s="108"/>
      <c r="KO398" s="108"/>
      <c r="KP398" s="108"/>
      <c r="KQ398" s="108"/>
      <c r="KR398" s="108"/>
      <c r="KS398" s="108"/>
      <c r="KT398" s="108"/>
      <c r="KU398" s="108"/>
      <c r="KV398" s="108"/>
      <c r="KW398" s="108"/>
      <c r="KX398" s="108"/>
      <c r="KY398" s="108"/>
      <c r="KZ398" s="108"/>
      <c r="LA398" s="108"/>
      <c r="LB398" s="108"/>
      <c r="LC398" s="108"/>
      <c r="LD398" s="108"/>
      <c r="LE398" s="108"/>
      <c r="LF398" s="108"/>
      <c r="LG398" s="108"/>
      <c r="LH398" s="108"/>
      <c r="LI398" s="108"/>
      <c r="LJ398" s="108"/>
      <c r="LK398" s="108"/>
      <c r="LL398" s="108"/>
      <c r="LM398" s="108"/>
      <c r="LN398" s="108"/>
      <c r="LO398" s="108"/>
      <c r="LP398" s="108"/>
      <c r="LQ398" s="108"/>
      <c r="LR398" s="108"/>
      <c r="LS398" s="108"/>
      <c r="LT398" s="108"/>
      <c r="LU398" s="108"/>
      <c r="LV398" s="108"/>
      <c r="LW398" s="108"/>
      <c r="LX398" s="108"/>
      <c r="LY398" s="108"/>
      <c r="LZ398" s="108"/>
      <c r="MA398" s="108"/>
      <c r="MB398" s="108"/>
      <c r="MC398" s="108"/>
      <c r="MD398" s="108"/>
      <c r="ME398" s="108"/>
    </row>
    <row r="399" spans="1:343">
      <c r="A399" s="3"/>
      <c r="B399" s="438"/>
      <c r="C399" s="438"/>
      <c r="D399" s="438"/>
      <c r="E399" s="438"/>
      <c r="F399" s="438"/>
      <c r="G399" s="438"/>
      <c r="H399" s="438"/>
      <c r="I399" s="438"/>
      <c r="J399" s="438"/>
      <c r="K399" s="438"/>
      <c r="L399" s="438"/>
      <c r="M399" s="438"/>
      <c r="N399" s="438"/>
      <c r="O399" s="438"/>
      <c r="P399" s="438"/>
      <c r="Q399" s="438"/>
      <c r="R399" s="438"/>
      <c r="S399" s="438"/>
      <c r="T399" s="438"/>
      <c r="U399" s="438"/>
      <c r="V399" s="438"/>
      <c r="W399" s="438"/>
      <c r="X399" s="438"/>
      <c r="Y399" s="438"/>
      <c r="Z399" s="438"/>
      <c r="AA399" s="438"/>
      <c r="AB399" s="438"/>
      <c r="AC399" s="438"/>
      <c r="AD399" s="438"/>
      <c r="AE399" s="154"/>
      <c r="AF399" s="154"/>
      <c r="AG399" s="154"/>
      <c r="AH399" s="154"/>
      <c r="AI399" s="154"/>
      <c r="AJ399" s="108"/>
      <c r="AK399" s="154"/>
      <c r="AL399" s="108"/>
      <c r="AM399" s="108"/>
      <c r="AN399" s="108"/>
      <c r="AO399" s="108"/>
      <c r="AP399" s="108"/>
      <c r="AQ399" s="108"/>
      <c r="AR399" s="108"/>
      <c r="AS399" s="108"/>
      <c r="AT399" s="108"/>
      <c r="AU399" s="108"/>
      <c r="AV399" s="108"/>
      <c r="AW399" s="108"/>
      <c r="AX399" s="108"/>
      <c r="AY399" s="108"/>
      <c r="AZ399" s="108"/>
      <c r="BA399" s="108"/>
      <c r="BB399" s="108"/>
      <c r="BC399" s="108"/>
      <c r="BD399" s="108"/>
      <c r="BE399" s="108"/>
      <c r="BF399" s="108"/>
      <c r="BG399" s="108"/>
      <c r="BH399" s="108"/>
      <c r="BI399" s="108"/>
      <c r="BJ399" s="108"/>
      <c r="BK399" s="108"/>
      <c r="BL399" s="108"/>
      <c r="BM399" s="108"/>
      <c r="BN399" s="108"/>
      <c r="BO399" s="108"/>
      <c r="BP399" s="108"/>
      <c r="BQ399" s="108"/>
      <c r="BR399" s="108"/>
      <c r="BS399" s="108"/>
      <c r="BT399" s="108"/>
      <c r="BU399" s="108"/>
      <c r="BV399" s="108"/>
      <c r="BW399" s="108"/>
      <c r="BX399" s="108"/>
      <c r="BY399" s="108"/>
      <c r="BZ399" s="108"/>
      <c r="CA399" s="108"/>
      <c r="CB399" s="108"/>
      <c r="CC399" s="108"/>
      <c r="CD399" s="108"/>
      <c r="CE399" s="108"/>
      <c r="CF399" s="108"/>
      <c r="CG399" s="108"/>
      <c r="CH399" s="108"/>
      <c r="CI399" s="108"/>
      <c r="CJ399" s="108"/>
      <c r="CK399" s="108"/>
      <c r="CL399" s="108"/>
      <c r="CM399" s="108"/>
      <c r="CN399" s="108"/>
      <c r="CO399" s="108"/>
      <c r="CP399" s="108"/>
      <c r="CQ399" s="108"/>
      <c r="CR399" s="108"/>
      <c r="CS399" s="108"/>
      <c r="CT399" s="108"/>
      <c r="CU399" s="108"/>
      <c r="CV399" s="108"/>
      <c r="CW399" s="108"/>
      <c r="CX399" s="108"/>
      <c r="CY399" s="108"/>
      <c r="CZ399" s="108"/>
      <c r="DA399" s="108"/>
      <c r="DB399" s="108"/>
      <c r="DC399" s="108"/>
      <c r="DD399" s="108"/>
      <c r="DE399" s="108"/>
      <c r="DF399" s="108"/>
      <c r="DG399" s="108"/>
      <c r="DH399" s="108"/>
      <c r="DI399" s="108"/>
      <c r="DJ399" s="108"/>
      <c r="DK399" s="108"/>
      <c r="DL399" s="108"/>
      <c r="DM399" s="108"/>
      <c r="DN399" s="108"/>
      <c r="DO399" s="108"/>
      <c r="DP399" s="108"/>
      <c r="DQ399" s="108"/>
      <c r="DR399" s="108"/>
      <c r="DS399" s="108"/>
      <c r="DT399" s="108"/>
      <c r="DU399" s="108"/>
      <c r="DV399" s="108"/>
      <c r="DW399" s="108"/>
      <c r="DX399" s="108"/>
      <c r="DY399" s="108"/>
      <c r="DZ399" s="108"/>
      <c r="EA399" s="108"/>
      <c r="EB399" s="108"/>
      <c r="EC399" s="108"/>
      <c r="ED399" s="108"/>
      <c r="EE399" s="108"/>
      <c r="EF399" s="108"/>
      <c r="EG399" s="108"/>
      <c r="EH399" s="108"/>
      <c r="EI399" s="108"/>
      <c r="EJ399" s="108"/>
      <c r="EK399" s="108"/>
      <c r="EL399" s="108"/>
      <c r="EM399" s="108"/>
      <c r="EN399" s="108"/>
      <c r="EO399" s="108"/>
      <c r="EP399" s="108"/>
      <c r="EQ399" s="108"/>
      <c r="ER399" s="108"/>
      <c r="ES399" s="108"/>
      <c r="ET399" s="108"/>
      <c r="EU399" s="108"/>
      <c r="EV399" s="108"/>
      <c r="EW399" s="108"/>
      <c r="EX399" s="108"/>
      <c r="EY399" s="108"/>
      <c r="EZ399" s="108"/>
      <c r="FA399" s="108"/>
      <c r="FB399" s="108"/>
      <c r="FC399" s="108"/>
      <c r="FD399" s="108"/>
      <c r="FE399" s="108"/>
      <c r="FF399" s="108"/>
      <c r="FG399" s="108"/>
      <c r="FH399" s="108"/>
      <c r="FI399" s="108"/>
      <c r="FJ399" s="108"/>
      <c r="FK399" s="108"/>
      <c r="FL399" s="108"/>
      <c r="FM399" s="108"/>
      <c r="FN399" s="108"/>
      <c r="FO399" s="108"/>
      <c r="FP399" s="108"/>
      <c r="FQ399" s="108"/>
      <c r="FR399" s="108"/>
      <c r="FS399" s="108"/>
      <c r="FT399" s="108"/>
      <c r="FU399" s="108"/>
      <c r="FV399" s="108"/>
      <c r="FW399" s="108"/>
      <c r="FX399" s="108"/>
      <c r="FY399" s="108"/>
      <c r="FZ399" s="108"/>
      <c r="GA399" s="108"/>
      <c r="GB399" s="108"/>
      <c r="GC399" s="108"/>
      <c r="GD399" s="108"/>
      <c r="GE399" s="108"/>
      <c r="GF399" s="108"/>
      <c r="GG399" s="108"/>
      <c r="GH399" s="108"/>
      <c r="GI399" s="108"/>
      <c r="GJ399" s="108"/>
      <c r="GK399" s="108"/>
      <c r="GL399" s="108"/>
      <c r="GM399" s="108"/>
      <c r="GN399" s="108"/>
      <c r="GO399" s="108"/>
      <c r="GP399" s="108"/>
      <c r="GQ399" s="108"/>
      <c r="GR399" s="108"/>
      <c r="GS399" s="108"/>
      <c r="GT399" s="108"/>
      <c r="GU399" s="108"/>
      <c r="GV399" s="108"/>
      <c r="GW399" s="108"/>
      <c r="GX399" s="108"/>
      <c r="GY399" s="108"/>
      <c r="GZ399" s="108"/>
      <c r="HA399" s="108"/>
      <c r="HB399" s="108"/>
      <c r="HC399" s="108"/>
      <c r="HD399" s="108"/>
      <c r="HE399" s="108"/>
      <c r="HF399" s="108"/>
      <c r="HG399" s="108"/>
      <c r="HH399" s="108"/>
      <c r="HI399" s="108"/>
      <c r="HJ399" s="108"/>
      <c r="HK399" s="108"/>
      <c r="HL399" s="108"/>
      <c r="HM399" s="108"/>
      <c r="HN399" s="108"/>
      <c r="HO399" s="108"/>
      <c r="HP399" s="108"/>
      <c r="HQ399" s="108"/>
      <c r="HR399" s="108"/>
      <c r="HS399" s="108"/>
      <c r="HT399" s="108"/>
      <c r="HU399" s="108"/>
      <c r="HV399" s="108"/>
      <c r="HW399" s="108"/>
      <c r="HX399" s="108"/>
      <c r="HY399" s="108"/>
      <c r="HZ399" s="108"/>
      <c r="IA399" s="108"/>
      <c r="IB399" s="108"/>
      <c r="IC399" s="108"/>
      <c r="ID399" s="108"/>
      <c r="IE399" s="108"/>
      <c r="IF399" s="108"/>
      <c r="IG399" s="108"/>
      <c r="IH399" s="108"/>
      <c r="II399" s="108"/>
      <c r="IJ399" s="108"/>
      <c r="IK399" s="108"/>
      <c r="IL399" s="108"/>
      <c r="IM399" s="108"/>
      <c r="IN399" s="108"/>
      <c r="IO399" s="108"/>
      <c r="IP399" s="108"/>
      <c r="IQ399" s="108"/>
      <c r="IR399" s="108"/>
      <c r="IS399" s="108"/>
      <c r="IT399" s="108"/>
      <c r="IU399" s="108"/>
      <c r="IV399" s="108"/>
      <c r="IW399" s="108"/>
      <c r="IX399" s="108"/>
      <c r="IY399" s="108"/>
      <c r="IZ399" s="108"/>
      <c r="JA399" s="108"/>
      <c r="JB399" s="108"/>
      <c r="JC399" s="108"/>
      <c r="JD399" s="108"/>
      <c r="JE399" s="108"/>
      <c r="JF399" s="108"/>
      <c r="JG399" s="108"/>
      <c r="JH399" s="108"/>
      <c r="JI399" s="108"/>
      <c r="JJ399" s="108"/>
      <c r="JK399" s="108"/>
      <c r="JL399" s="108"/>
      <c r="JM399" s="108"/>
      <c r="JN399" s="108"/>
      <c r="JO399" s="108"/>
      <c r="JP399" s="108"/>
      <c r="JQ399" s="108"/>
      <c r="JR399" s="108"/>
      <c r="JS399" s="108"/>
      <c r="JT399" s="108"/>
      <c r="JU399" s="108"/>
      <c r="JV399" s="108"/>
      <c r="JW399" s="108"/>
      <c r="JX399" s="108"/>
      <c r="JY399" s="108"/>
      <c r="JZ399" s="108"/>
      <c r="KA399" s="108"/>
      <c r="KB399" s="108"/>
      <c r="KC399" s="108"/>
      <c r="KD399" s="108"/>
      <c r="KE399" s="108"/>
      <c r="KF399" s="108"/>
      <c r="KG399" s="108"/>
      <c r="KH399" s="108"/>
      <c r="KI399" s="108"/>
      <c r="KJ399" s="108"/>
      <c r="KK399" s="108"/>
      <c r="KL399" s="108"/>
      <c r="KM399" s="108"/>
      <c r="KN399" s="108"/>
      <c r="KO399" s="108"/>
      <c r="KP399" s="108"/>
      <c r="KQ399" s="108"/>
      <c r="KR399" s="108"/>
      <c r="KS399" s="108"/>
      <c r="KT399" s="108"/>
      <c r="KU399" s="108"/>
      <c r="KV399" s="108"/>
      <c r="KW399" s="108"/>
      <c r="KX399" s="108"/>
      <c r="KY399" s="108"/>
      <c r="KZ399" s="108"/>
      <c r="LA399" s="108"/>
      <c r="LB399" s="108"/>
      <c r="LC399" s="108"/>
      <c r="LD399" s="108"/>
      <c r="LE399" s="108"/>
      <c r="LF399" s="108"/>
      <c r="LG399" s="108"/>
      <c r="LH399" s="108"/>
      <c r="LI399" s="108"/>
      <c r="LJ399" s="108"/>
      <c r="LK399" s="108"/>
      <c r="LL399" s="108"/>
      <c r="LM399" s="108"/>
      <c r="LN399" s="108"/>
      <c r="LO399" s="108"/>
      <c r="LP399" s="108"/>
      <c r="LQ399" s="108"/>
      <c r="LR399" s="108"/>
      <c r="LS399" s="108"/>
      <c r="LT399" s="108"/>
      <c r="LU399" s="108"/>
      <c r="LV399" s="108"/>
      <c r="LW399" s="108"/>
      <c r="LX399" s="108"/>
      <c r="LY399" s="108"/>
      <c r="LZ399" s="108"/>
      <c r="MA399" s="108"/>
      <c r="MB399" s="108"/>
      <c r="MC399" s="108"/>
      <c r="MD399" s="108"/>
      <c r="ME399" s="108"/>
    </row>
    <row r="400" spans="1:343">
      <c r="A400" s="3"/>
      <c r="B400" s="438"/>
      <c r="C400" s="438"/>
      <c r="D400" s="438"/>
      <c r="E400" s="438"/>
      <c r="F400" s="438"/>
      <c r="G400" s="438"/>
      <c r="H400" s="438"/>
      <c r="I400" s="438"/>
      <c r="J400" s="438"/>
      <c r="K400" s="438"/>
      <c r="L400" s="438"/>
      <c r="M400" s="438"/>
      <c r="N400" s="438"/>
      <c r="O400" s="438"/>
      <c r="P400" s="438"/>
      <c r="Q400" s="438"/>
      <c r="R400" s="438"/>
      <c r="S400" s="438"/>
      <c r="T400" s="438"/>
      <c r="U400" s="438"/>
      <c r="V400" s="438"/>
      <c r="W400" s="438"/>
      <c r="X400" s="438"/>
      <c r="Y400" s="438"/>
      <c r="Z400" s="438"/>
      <c r="AA400" s="438"/>
      <c r="AB400" s="438"/>
      <c r="AC400" s="438"/>
      <c r="AD400" s="438"/>
      <c r="AE400" s="154"/>
      <c r="AF400" s="154"/>
      <c r="AG400" s="154"/>
      <c r="AH400" s="154"/>
      <c r="AI400" s="154"/>
      <c r="AJ400" s="108"/>
      <c r="AK400" s="154"/>
      <c r="AL400" s="108"/>
      <c r="AM400" s="108"/>
      <c r="AN400" s="108"/>
      <c r="AO400" s="108"/>
      <c r="AP400" s="108"/>
      <c r="AQ400" s="108"/>
      <c r="AR400" s="108"/>
      <c r="AS400" s="108"/>
      <c r="AT400" s="108"/>
      <c r="AU400" s="108"/>
      <c r="AV400" s="108"/>
      <c r="AW400" s="108"/>
      <c r="AX400" s="108"/>
      <c r="AY400" s="108"/>
      <c r="AZ400" s="108"/>
      <c r="BA400" s="108"/>
      <c r="BB400" s="108"/>
      <c r="BC400" s="108"/>
      <c r="BD400" s="108"/>
      <c r="BE400" s="108"/>
      <c r="BF400" s="108"/>
      <c r="BG400" s="108"/>
      <c r="BH400" s="108"/>
      <c r="BI400" s="108"/>
      <c r="BJ400" s="108"/>
      <c r="BK400" s="108"/>
      <c r="BL400" s="108"/>
      <c r="BM400" s="108"/>
      <c r="BN400" s="108"/>
      <c r="BO400" s="108"/>
      <c r="BP400" s="108"/>
      <c r="BQ400" s="108"/>
      <c r="BR400" s="108"/>
      <c r="BS400" s="108"/>
      <c r="BT400" s="108"/>
      <c r="BU400" s="108"/>
      <c r="BV400" s="108"/>
      <c r="BW400" s="108"/>
      <c r="BX400" s="108"/>
      <c r="BY400" s="108"/>
      <c r="BZ400" s="108"/>
      <c r="CA400" s="108"/>
      <c r="CB400" s="108"/>
      <c r="CC400" s="108"/>
      <c r="CD400" s="108"/>
      <c r="CE400" s="108"/>
      <c r="CF400" s="108"/>
      <c r="CG400" s="108"/>
      <c r="CH400" s="108"/>
      <c r="CI400" s="108"/>
      <c r="CJ400" s="108"/>
      <c r="CK400" s="108"/>
      <c r="CL400" s="108"/>
      <c r="CM400" s="108"/>
      <c r="CN400" s="108"/>
      <c r="CO400" s="108"/>
      <c r="CP400" s="108"/>
      <c r="CQ400" s="108"/>
      <c r="CR400" s="108"/>
      <c r="CS400" s="108"/>
      <c r="CT400" s="108"/>
      <c r="CU400" s="108"/>
      <c r="CV400" s="108"/>
      <c r="CW400" s="108"/>
      <c r="CX400" s="108"/>
      <c r="CY400" s="108"/>
      <c r="CZ400" s="108"/>
      <c r="DA400" s="108"/>
      <c r="DB400" s="108"/>
      <c r="DC400" s="108"/>
      <c r="DD400" s="108"/>
      <c r="DE400" s="108"/>
      <c r="DF400" s="108"/>
      <c r="DG400" s="108"/>
      <c r="DH400" s="108"/>
      <c r="DI400" s="108"/>
      <c r="DJ400" s="108"/>
      <c r="DK400" s="108"/>
      <c r="DL400" s="108"/>
      <c r="DM400" s="108"/>
      <c r="DN400" s="108"/>
      <c r="DO400" s="108"/>
      <c r="DP400" s="108"/>
      <c r="DQ400" s="108"/>
      <c r="DR400" s="108"/>
      <c r="DS400" s="108"/>
      <c r="DT400" s="108"/>
      <c r="DU400" s="108"/>
      <c r="DV400" s="108"/>
      <c r="DW400" s="108"/>
      <c r="DX400" s="108"/>
      <c r="DY400" s="108"/>
      <c r="DZ400" s="108"/>
      <c r="EA400" s="108"/>
      <c r="EB400" s="108"/>
      <c r="EC400" s="108"/>
      <c r="ED400" s="108"/>
      <c r="EE400" s="108"/>
      <c r="EF400" s="108"/>
      <c r="EG400" s="108"/>
      <c r="EH400" s="108"/>
      <c r="EI400" s="108"/>
      <c r="EJ400" s="108"/>
      <c r="EK400" s="108"/>
      <c r="EL400" s="108"/>
      <c r="EM400" s="108"/>
      <c r="EN400" s="108"/>
      <c r="EO400" s="108"/>
      <c r="EP400" s="108"/>
      <c r="EQ400" s="108"/>
      <c r="ER400" s="108"/>
      <c r="ES400" s="108"/>
      <c r="ET400" s="108"/>
      <c r="EU400" s="108"/>
      <c r="EV400" s="108"/>
      <c r="EW400" s="108"/>
      <c r="EX400" s="108"/>
      <c r="EY400" s="108"/>
      <c r="EZ400" s="108"/>
      <c r="FA400" s="108"/>
      <c r="FB400" s="108"/>
      <c r="FC400" s="108"/>
      <c r="FD400" s="108"/>
      <c r="FE400" s="108"/>
      <c r="FF400" s="108"/>
      <c r="FG400" s="108"/>
      <c r="FH400" s="108"/>
      <c r="FI400" s="108"/>
      <c r="FJ400" s="108"/>
      <c r="FK400" s="108"/>
      <c r="FL400" s="108"/>
      <c r="FM400" s="108"/>
      <c r="FN400" s="108"/>
      <c r="FO400" s="108"/>
      <c r="FP400" s="108"/>
      <c r="FQ400" s="108"/>
      <c r="FR400" s="108"/>
      <c r="FS400" s="108"/>
      <c r="FT400" s="108"/>
      <c r="FU400" s="108"/>
      <c r="FV400" s="108"/>
      <c r="FW400" s="108"/>
      <c r="FX400" s="108"/>
      <c r="FY400" s="108"/>
      <c r="FZ400" s="108"/>
      <c r="GA400" s="108"/>
      <c r="GB400" s="108"/>
      <c r="GC400" s="108"/>
      <c r="GD400" s="108"/>
      <c r="GE400" s="108"/>
      <c r="GF400" s="108"/>
      <c r="GG400" s="108"/>
      <c r="GH400" s="108"/>
      <c r="GI400" s="108"/>
      <c r="GJ400" s="108"/>
      <c r="GK400" s="108"/>
      <c r="GL400" s="108"/>
      <c r="GM400" s="108"/>
      <c r="GN400" s="108"/>
      <c r="GO400" s="108"/>
      <c r="GP400" s="108"/>
      <c r="GQ400" s="108"/>
      <c r="GR400" s="108"/>
      <c r="GS400" s="108"/>
      <c r="GT400" s="108"/>
      <c r="GU400" s="108"/>
      <c r="GV400" s="108"/>
      <c r="GW400" s="108"/>
      <c r="GX400" s="108"/>
      <c r="GY400" s="108"/>
      <c r="GZ400" s="108"/>
      <c r="HA400" s="108"/>
      <c r="HB400" s="108"/>
      <c r="HC400" s="108"/>
      <c r="HD400" s="108"/>
      <c r="HE400" s="108"/>
      <c r="HF400" s="108"/>
      <c r="HG400" s="108"/>
      <c r="HH400" s="108"/>
      <c r="HI400" s="108"/>
      <c r="HJ400" s="108"/>
      <c r="HK400" s="108"/>
      <c r="HL400" s="108"/>
      <c r="HM400" s="108"/>
      <c r="HN400" s="108"/>
      <c r="HO400" s="108"/>
      <c r="HP400" s="108"/>
      <c r="HQ400" s="108"/>
      <c r="HR400" s="108"/>
      <c r="HS400" s="108"/>
      <c r="HT400" s="108"/>
      <c r="HU400" s="108"/>
      <c r="HV400" s="108"/>
      <c r="HW400" s="108"/>
      <c r="HX400" s="108"/>
      <c r="HY400" s="108"/>
      <c r="HZ400" s="108"/>
      <c r="IA400" s="108"/>
      <c r="IB400" s="108"/>
      <c r="IC400" s="108"/>
      <c r="ID400" s="108"/>
      <c r="IE400" s="108"/>
      <c r="IF400" s="108"/>
      <c r="IG400" s="108"/>
      <c r="IH400" s="108"/>
      <c r="II400" s="108"/>
      <c r="IJ400" s="108"/>
      <c r="IK400" s="108"/>
      <c r="IL400" s="108"/>
      <c r="IM400" s="108"/>
      <c r="IN400" s="108"/>
      <c r="IO400" s="108"/>
      <c r="IP400" s="108"/>
      <c r="IQ400" s="108"/>
      <c r="IR400" s="108"/>
      <c r="IS400" s="108"/>
      <c r="IT400" s="108"/>
      <c r="IU400" s="108"/>
      <c r="IV400" s="108"/>
      <c r="IW400" s="108"/>
      <c r="IX400" s="108"/>
      <c r="IY400" s="108"/>
      <c r="IZ400" s="108"/>
      <c r="JA400" s="108"/>
      <c r="JB400" s="108"/>
      <c r="JC400" s="108"/>
      <c r="JD400" s="108"/>
      <c r="JE400" s="108"/>
      <c r="JF400" s="108"/>
      <c r="JG400" s="108"/>
      <c r="JH400" s="108"/>
      <c r="JI400" s="108"/>
      <c r="JJ400" s="108"/>
      <c r="JK400" s="108"/>
      <c r="JL400" s="108"/>
      <c r="JM400" s="108"/>
      <c r="JN400" s="108"/>
      <c r="JO400" s="108"/>
      <c r="JP400" s="108"/>
      <c r="JQ400" s="108"/>
      <c r="JR400" s="108"/>
      <c r="JS400" s="108"/>
      <c r="JT400" s="108"/>
      <c r="JU400" s="108"/>
      <c r="JV400" s="108"/>
      <c r="JW400" s="108"/>
      <c r="JX400" s="108"/>
      <c r="JY400" s="108"/>
      <c r="JZ400" s="108"/>
      <c r="KA400" s="108"/>
      <c r="KB400" s="108"/>
      <c r="KC400" s="108"/>
      <c r="KD400" s="108"/>
      <c r="KE400" s="108"/>
      <c r="KF400" s="108"/>
      <c r="KG400" s="108"/>
      <c r="KH400" s="108"/>
      <c r="KI400" s="108"/>
      <c r="KJ400" s="108"/>
      <c r="KK400" s="108"/>
      <c r="KL400" s="108"/>
      <c r="KM400" s="108"/>
      <c r="KN400" s="108"/>
      <c r="KO400" s="108"/>
      <c r="KP400" s="108"/>
      <c r="KQ400" s="108"/>
      <c r="KR400" s="108"/>
      <c r="KS400" s="108"/>
      <c r="KT400" s="108"/>
      <c r="KU400" s="108"/>
      <c r="KV400" s="108"/>
      <c r="KW400" s="108"/>
      <c r="KX400" s="108"/>
      <c r="KY400" s="108"/>
      <c r="KZ400" s="108"/>
      <c r="LA400" s="108"/>
      <c r="LB400" s="108"/>
      <c r="LC400" s="108"/>
      <c r="LD400" s="108"/>
      <c r="LE400" s="108"/>
      <c r="LF400" s="108"/>
      <c r="LG400" s="108"/>
      <c r="LH400" s="108"/>
      <c r="LI400" s="108"/>
      <c r="LJ400" s="108"/>
      <c r="LK400" s="108"/>
      <c r="LL400" s="108"/>
      <c r="LM400" s="108"/>
      <c r="LN400" s="108"/>
      <c r="LO400" s="108"/>
      <c r="LP400" s="108"/>
      <c r="LQ400" s="108"/>
      <c r="LR400" s="108"/>
      <c r="LS400" s="108"/>
      <c r="LT400" s="108"/>
      <c r="LU400" s="108"/>
      <c r="LV400" s="108"/>
      <c r="LW400" s="108"/>
      <c r="LX400" s="108"/>
      <c r="LY400" s="108"/>
      <c r="LZ400" s="108"/>
      <c r="MA400" s="108"/>
      <c r="MB400" s="108"/>
      <c r="MC400" s="108"/>
      <c r="MD400" s="108"/>
      <c r="ME400" s="108"/>
    </row>
    <row r="401" spans="1:343">
      <c r="A401" s="3"/>
      <c r="B401" s="438"/>
      <c r="C401" s="438"/>
      <c r="D401" s="438"/>
      <c r="E401" s="438"/>
      <c r="F401" s="438"/>
      <c r="G401" s="438"/>
      <c r="H401" s="438"/>
      <c r="I401" s="438"/>
      <c r="J401" s="438"/>
      <c r="K401" s="438"/>
      <c r="L401" s="438"/>
      <c r="M401" s="438"/>
      <c r="N401" s="438"/>
      <c r="O401" s="438"/>
      <c r="P401" s="438"/>
      <c r="Q401" s="438"/>
      <c r="R401" s="438"/>
      <c r="S401" s="438"/>
      <c r="T401" s="438"/>
      <c r="U401" s="438"/>
      <c r="V401" s="438"/>
      <c r="W401" s="438"/>
      <c r="X401" s="438"/>
      <c r="Y401" s="438"/>
      <c r="Z401" s="438"/>
      <c r="AA401" s="438"/>
      <c r="AB401" s="438"/>
      <c r="AC401" s="438"/>
      <c r="AD401" s="438"/>
      <c r="AE401" s="154"/>
      <c r="AF401" s="154"/>
      <c r="AG401" s="154"/>
      <c r="AH401" s="154"/>
      <c r="AI401" s="154"/>
      <c r="AJ401" s="108"/>
      <c r="AK401" s="154"/>
      <c r="AL401" s="108"/>
      <c r="AM401" s="108"/>
      <c r="AN401" s="108"/>
      <c r="AO401" s="108"/>
      <c r="AP401" s="108"/>
      <c r="AQ401" s="108"/>
      <c r="AR401" s="108"/>
      <c r="AS401" s="108"/>
      <c r="AT401" s="108"/>
      <c r="AU401" s="108"/>
      <c r="AV401" s="108"/>
      <c r="AW401" s="108"/>
      <c r="AX401" s="108"/>
      <c r="AY401" s="108"/>
      <c r="AZ401" s="108"/>
      <c r="BA401" s="108"/>
      <c r="BB401" s="108"/>
      <c r="BC401" s="108"/>
      <c r="BD401" s="108"/>
      <c r="BE401" s="108"/>
      <c r="BF401" s="108"/>
      <c r="BG401" s="108"/>
      <c r="BH401" s="108"/>
      <c r="BI401" s="108"/>
      <c r="BJ401" s="108"/>
      <c r="BK401" s="108"/>
      <c r="BL401" s="108"/>
      <c r="BM401" s="108"/>
      <c r="BN401" s="108"/>
      <c r="BO401" s="108"/>
      <c r="BP401" s="108"/>
      <c r="BQ401" s="108"/>
      <c r="BR401" s="108"/>
      <c r="BS401" s="108"/>
      <c r="BT401" s="108"/>
      <c r="BU401" s="108"/>
      <c r="BV401" s="108"/>
      <c r="BW401" s="108"/>
      <c r="BX401" s="108"/>
      <c r="BY401" s="108"/>
      <c r="BZ401" s="108"/>
      <c r="CA401" s="108"/>
      <c r="CB401" s="108"/>
      <c r="CC401" s="108"/>
      <c r="CD401" s="108"/>
      <c r="CE401" s="108"/>
      <c r="CF401" s="108"/>
      <c r="CG401" s="108"/>
      <c r="CH401" s="108"/>
      <c r="CI401" s="108"/>
      <c r="CJ401" s="108"/>
      <c r="CK401" s="108"/>
      <c r="CL401" s="108"/>
      <c r="CM401" s="108"/>
      <c r="CN401" s="108"/>
      <c r="CO401" s="108"/>
      <c r="CP401" s="108"/>
      <c r="CQ401" s="108"/>
      <c r="CR401" s="108"/>
      <c r="CS401" s="108"/>
      <c r="CT401" s="108"/>
      <c r="CU401" s="108"/>
      <c r="CV401" s="108"/>
      <c r="CW401" s="108"/>
      <c r="CX401" s="108"/>
      <c r="CY401" s="108"/>
      <c r="CZ401" s="108"/>
      <c r="DA401" s="108"/>
      <c r="DB401" s="108"/>
      <c r="DC401" s="108"/>
      <c r="DD401" s="108"/>
      <c r="DE401" s="108"/>
      <c r="DF401" s="108"/>
      <c r="DG401" s="108"/>
      <c r="DH401" s="108"/>
      <c r="DI401" s="108"/>
      <c r="DJ401" s="108"/>
      <c r="DK401" s="108"/>
      <c r="DL401" s="108"/>
      <c r="DM401" s="108"/>
      <c r="DN401" s="108"/>
      <c r="DO401" s="108"/>
      <c r="DP401" s="108"/>
      <c r="DQ401" s="108"/>
      <c r="DR401" s="108"/>
      <c r="DS401" s="108"/>
      <c r="DT401" s="108"/>
      <c r="DU401" s="108"/>
      <c r="DV401" s="108"/>
      <c r="DW401" s="108"/>
      <c r="DX401" s="108"/>
      <c r="DY401" s="108"/>
      <c r="DZ401" s="108"/>
      <c r="EA401" s="108"/>
      <c r="EB401" s="108"/>
      <c r="EC401" s="108"/>
      <c r="ED401" s="108"/>
      <c r="EE401" s="108"/>
      <c r="EF401" s="108"/>
      <c r="EG401" s="108"/>
      <c r="EH401" s="108"/>
      <c r="EI401" s="108"/>
      <c r="EJ401" s="108"/>
      <c r="EK401" s="108"/>
      <c r="EL401" s="108"/>
      <c r="EM401" s="108"/>
      <c r="EN401" s="108"/>
      <c r="EO401" s="108"/>
      <c r="EP401" s="108"/>
      <c r="EQ401" s="108"/>
      <c r="ER401" s="108"/>
      <c r="ES401" s="108"/>
      <c r="ET401" s="108"/>
      <c r="EU401" s="108"/>
      <c r="EV401" s="108"/>
      <c r="EW401" s="108"/>
      <c r="EX401" s="108"/>
      <c r="EY401" s="108"/>
      <c r="EZ401" s="108"/>
      <c r="FA401" s="108"/>
      <c r="FB401" s="108"/>
      <c r="FC401" s="108"/>
      <c r="FD401" s="108"/>
      <c r="FE401" s="108"/>
      <c r="FF401" s="108"/>
      <c r="FG401" s="108"/>
      <c r="FH401" s="108"/>
      <c r="FI401" s="108"/>
      <c r="FJ401" s="108"/>
      <c r="FK401" s="108"/>
      <c r="FL401" s="108"/>
      <c r="FM401" s="108"/>
      <c r="FN401" s="108"/>
      <c r="FO401" s="108"/>
      <c r="FP401" s="108"/>
      <c r="FQ401" s="108"/>
      <c r="FR401" s="108"/>
      <c r="FS401" s="108"/>
      <c r="FT401" s="108"/>
      <c r="FU401" s="108"/>
      <c r="FV401" s="108"/>
      <c r="FW401" s="108"/>
      <c r="FX401" s="108"/>
      <c r="FY401" s="108"/>
      <c r="FZ401" s="108"/>
      <c r="GA401" s="108"/>
      <c r="GB401" s="108"/>
      <c r="GC401" s="108"/>
      <c r="GD401" s="108"/>
      <c r="GE401" s="108"/>
      <c r="GF401" s="108"/>
      <c r="GG401" s="108"/>
      <c r="GH401" s="108"/>
      <c r="GI401" s="108"/>
      <c r="GJ401" s="108"/>
      <c r="GK401" s="108"/>
      <c r="GL401" s="108"/>
      <c r="GM401" s="108"/>
      <c r="GN401" s="108"/>
      <c r="GO401" s="108"/>
      <c r="GP401" s="108"/>
      <c r="GQ401" s="108"/>
      <c r="GR401" s="108"/>
      <c r="GS401" s="108"/>
      <c r="GT401" s="108"/>
      <c r="GU401" s="108"/>
      <c r="GV401" s="108"/>
      <c r="GW401" s="108"/>
      <c r="GX401" s="108"/>
      <c r="GY401" s="108"/>
      <c r="GZ401" s="108"/>
      <c r="HA401" s="108"/>
      <c r="HB401" s="108"/>
      <c r="HC401" s="108"/>
      <c r="HD401" s="108"/>
      <c r="HE401" s="108"/>
      <c r="HF401" s="108"/>
      <c r="HG401" s="108"/>
      <c r="HH401" s="108"/>
      <c r="HI401" s="108"/>
      <c r="HJ401" s="108"/>
      <c r="HK401" s="108"/>
      <c r="HL401" s="108"/>
      <c r="HM401" s="108"/>
      <c r="HN401" s="108"/>
      <c r="HO401" s="108"/>
      <c r="HP401" s="108"/>
      <c r="HQ401" s="108"/>
      <c r="HR401" s="108"/>
      <c r="HS401" s="108"/>
      <c r="HT401" s="108"/>
      <c r="HU401" s="108"/>
      <c r="HV401" s="108"/>
      <c r="HW401" s="108"/>
      <c r="HX401" s="108"/>
      <c r="HY401" s="108"/>
      <c r="HZ401" s="108"/>
      <c r="IA401" s="108"/>
      <c r="IB401" s="108"/>
      <c r="IC401" s="108"/>
      <c r="ID401" s="108"/>
      <c r="IE401" s="108"/>
      <c r="IF401" s="108"/>
      <c r="IG401" s="108"/>
      <c r="IH401" s="108"/>
      <c r="II401" s="108"/>
      <c r="IJ401" s="108"/>
      <c r="IK401" s="108"/>
      <c r="IL401" s="108"/>
      <c r="IM401" s="108"/>
      <c r="IN401" s="108"/>
      <c r="IO401" s="108"/>
      <c r="IP401" s="108"/>
      <c r="IQ401" s="108"/>
      <c r="IR401" s="108"/>
      <c r="IS401" s="108"/>
      <c r="IT401" s="108"/>
      <c r="IU401" s="108"/>
      <c r="IV401" s="108"/>
      <c r="IW401" s="108"/>
      <c r="IX401" s="108"/>
      <c r="IY401" s="108"/>
      <c r="IZ401" s="108"/>
      <c r="JA401" s="108"/>
      <c r="JB401" s="108"/>
      <c r="JC401" s="108"/>
      <c r="JD401" s="108"/>
      <c r="JE401" s="108"/>
      <c r="JF401" s="108"/>
      <c r="JG401" s="108"/>
      <c r="JH401" s="108"/>
      <c r="JI401" s="108"/>
      <c r="JJ401" s="108"/>
      <c r="JK401" s="108"/>
      <c r="JL401" s="108"/>
      <c r="JM401" s="108"/>
      <c r="JN401" s="108"/>
      <c r="JO401" s="108"/>
      <c r="JP401" s="108"/>
      <c r="JQ401" s="108"/>
      <c r="JR401" s="108"/>
      <c r="JS401" s="108"/>
      <c r="JT401" s="108"/>
      <c r="JU401" s="108"/>
      <c r="JV401" s="108"/>
      <c r="JW401" s="108"/>
      <c r="JX401" s="108"/>
      <c r="JY401" s="108"/>
      <c r="JZ401" s="108"/>
      <c r="KA401" s="108"/>
      <c r="KB401" s="108"/>
      <c r="KC401" s="108"/>
      <c r="KD401" s="108"/>
      <c r="KE401" s="108"/>
      <c r="KF401" s="108"/>
      <c r="KG401" s="108"/>
      <c r="KH401" s="108"/>
      <c r="KI401" s="108"/>
      <c r="KJ401" s="108"/>
      <c r="KK401" s="108"/>
      <c r="KL401" s="108"/>
      <c r="KM401" s="108"/>
      <c r="KN401" s="108"/>
      <c r="KO401" s="108"/>
      <c r="KP401" s="108"/>
      <c r="KQ401" s="108"/>
      <c r="KR401" s="108"/>
      <c r="KS401" s="108"/>
      <c r="KT401" s="108"/>
      <c r="KU401" s="108"/>
      <c r="KV401" s="108"/>
      <c r="KW401" s="108"/>
      <c r="KX401" s="108"/>
      <c r="KY401" s="108"/>
      <c r="KZ401" s="108"/>
      <c r="LA401" s="108"/>
      <c r="LB401" s="108"/>
      <c r="LC401" s="108"/>
      <c r="LD401" s="108"/>
      <c r="LE401" s="108"/>
      <c r="LF401" s="108"/>
      <c r="LG401" s="108"/>
      <c r="LH401" s="108"/>
      <c r="LI401" s="108"/>
      <c r="LJ401" s="108"/>
      <c r="LK401" s="108"/>
      <c r="LL401" s="108"/>
      <c r="LM401" s="108"/>
      <c r="LN401" s="108"/>
      <c r="LO401" s="108"/>
      <c r="LP401" s="108"/>
      <c r="LQ401" s="108"/>
      <c r="LR401" s="108"/>
      <c r="LS401" s="108"/>
      <c r="LT401" s="108"/>
      <c r="LU401" s="108"/>
      <c r="LV401" s="108"/>
      <c r="LW401" s="108"/>
      <c r="LX401" s="108"/>
      <c r="LY401" s="108"/>
      <c r="LZ401" s="108"/>
      <c r="MA401" s="108"/>
      <c r="MB401" s="108"/>
      <c r="MC401" s="108"/>
      <c r="MD401" s="108"/>
      <c r="ME401" s="108"/>
    </row>
    <row r="402" spans="1:343">
      <c r="A402" s="3"/>
      <c r="B402" s="438"/>
      <c r="C402" s="438"/>
      <c r="D402" s="438"/>
      <c r="E402" s="438"/>
      <c r="F402" s="438"/>
      <c r="G402" s="438"/>
      <c r="H402" s="438"/>
      <c r="I402" s="438"/>
      <c r="J402" s="438"/>
      <c r="K402" s="438"/>
      <c r="L402" s="438"/>
      <c r="M402" s="438"/>
      <c r="N402" s="438"/>
      <c r="O402" s="438"/>
      <c r="P402" s="438"/>
      <c r="Q402" s="438"/>
      <c r="R402" s="438"/>
      <c r="S402" s="438"/>
      <c r="T402" s="438"/>
      <c r="U402" s="438"/>
      <c r="V402" s="438"/>
      <c r="W402" s="438"/>
      <c r="X402" s="438"/>
      <c r="Y402" s="438"/>
      <c r="Z402" s="438"/>
      <c r="AA402" s="438"/>
      <c r="AB402" s="438"/>
      <c r="AC402" s="438"/>
      <c r="AD402" s="438"/>
      <c r="AE402" s="154"/>
      <c r="AF402" s="154"/>
      <c r="AG402" s="154"/>
      <c r="AH402" s="154"/>
      <c r="AI402" s="154"/>
      <c r="AJ402" s="108"/>
      <c r="AK402" s="154"/>
      <c r="AL402" s="108"/>
      <c r="AM402" s="108"/>
      <c r="AN402" s="108"/>
      <c r="AO402" s="108"/>
      <c r="AP402" s="108"/>
      <c r="AQ402" s="108"/>
      <c r="AR402" s="108"/>
      <c r="AS402" s="108"/>
      <c r="AT402" s="108"/>
      <c r="AU402" s="108"/>
      <c r="AV402" s="108"/>
      <c r="AW402" s="108"/>
      <c r="AX402" s="108"/>
      <c r="AY402" s="108"/>
      <c r="AZ402" s="108"/>
      <c r="BA402" s="108"/>
      <c r="BB402" s="108"/>
      <c r="BC402" s="108"/>
      <c r="BD402" s="108"/>
      <c r="BE402" s="108"/>
      <c r="BF402" s="108"/>
      <c r="BG402" s="108"/>
      <c r="BH402" s="108"/>
      <c r="BI402" s="108"/>
      <c r="BJ402" s="108"/>
      <c r="BK402" s="108"/>
      <c r="BL402" s="108"/>
      <c r="BM402" s="108"/>
      <c r="BN402" s="108"/>
      <c r="BO402" s="108"/>
      <c r="BP402" s="108"/>
      <c r="BQ402" s="108"/>
      <c r="BR402" s="108"/>
      <c r="BS402" s="108"/>
      <c r="BT402" s="108"/>
      <c r="BU402" s="108"/>
      <c r="BV402" s="108"/>
      <c r="BW402" s="108"/>
      <c r="BX402" s="108"/>
      <c r="BY402" s="108"/>
      <c r="BZ402" s="108"/>
      <c r="CA402" s="108"/>
      <c r="CB402" s="108"/>
      <c r="CC402" s="108"/>
      <c r="CD402" s="108"/>
      <c r="CE402" s="108"/>
      <c r="CF402" s="108"/>
      <c r="CG402" s="108"/>
      <c r="CH402" s="108"/>
      <c r="CI402" s="108"/>
      <c r="CJ402" s="108"/>
      <c r="CK402" s="108"/>
      <c r="CL402" s="108"/>
      <c r="CM402" s="108"/>
      <c r="CN402" s="108"/>
      <c r="CO402" s="108"/>
      <c r="CP402" s="108"/>
      <c r="CQ402" s="108"/>
      <c r="CR402" s="108"/>
      <c r="CS402" s="108"/>
      <c r="CT402" s="108"/>
      <c r="CU402" s="108"/>
      <c r="CV402" s="108"/>
      <c r="CW402" s="108"/>
      <c r="CX402" s="108"/>
      <c r="CY402" s="108"/>
      <c r="CZ402" s="108"/>
      <c r="DA402" s="108"/>
      <c r="DB402" s="108"/>
      <c r="DC402" s="108"/>
      <c r="DD402" s="108"/>
      <c r="DE402" s="108"/>
      <c r="DF402" s="108"/>
      <c r="DG402" s="108"/>
      <c r="DH402" s="108"/>
      <c r="DI402" s="108"/>
      <c r="DJ402" s="108"/>
      <c r="DK402" s="108"/>
      <c r="DL402" s="108"/>
      <c r="DM402" s="108"/>
      <c r="DN402" s="108"/>
      <c r="DO402" s="108"/>
      <c r="DP402" s="108"/>
      <c r="DQ402" s="108"/>
      <c r="DR402" s="108"/>
      <c r="DS402" s="108"/>
      <c r="DT402" s="108"/>
      <c r="DU402" s="108"/>
      <c r="DV402" s="108"/>
      <c r="DW402" s="108"/>
      <c r="DX402" s="108"/>
      <c r="DY402" s="108"/>
      <c r="DZ402" s="108"/>
      <c r="EA402" s="108"/>
      <c r="EB402" s="108"/>
      <c r="EC402" s="108"/>
      <c r="ED402" s="108"/>
      <c r="EE402" s="108"/>
      <c r="EF402" s="108"/>
      <c r="EG402" s="108"/>
      <c r="EH402" s="108"/>
      <c r="EI402" s="108"/>
      <c r="EJ402" s="108"/>
      <c r="EK402" s="108"/>
      <c r="EL402" s="108"/>
      <c r="EM402" s="108"/>
      <c r="EN402" s="108"/>
      <c r="EO402" s="108"/>
      <c r="EP402" s="108"/>
      <c r="EQ402" s="108"/>
      <c r="ER402" s="108"/>
      <c r="ES402" s="108"/>
      <c r="ET402" s="108"/>
      <c r="EU402" s="108"/>
      <c r="EV402" s="108"/>
      <c r="EW402" s="108"/>
      <c r="EX402" s="108"/>
      <c r="EY402" s="108"/>
      <c r="EZ402" s="108"/>
      <c r="FA402" s="108"/>
      <c r="FB402" s="108"/>
      <c r="FC402" s="108"/>
      <c r="FD402" s="108"/>
      <c r="FE402" s="108"/>
      <c r="FF402" s="108"/>
      <c r="FG402" s="108"/>
      <c r="FH402" s="108"/>
      <c r="FI402" s="108"/>
      <c r="FJ402" s="108"/>
      <c r="FK402" s="108"/>
      <c r="FL402" s="108"/>
      <c r="FM402" s="108"/>
      <c r="FN402" s="108"/>
      <c r="FO402" s="108"/>
      <c r="FP402" s="108"/>
      <c r="FQ402" s="108"/>
      <c r="FR402" s="108"/>
      <c r="FS402" s="108"/>
      <c r="FT402" s="108"/>
      <c r="FU402" s="108"/>
      <c r="FV402" s="108"/>
      <c r="FW402" s="108"/>
      <c r="FX402" s="108"/>
      <c r="FY402" s="108"/>
      <c r="FZ402" s="108"/>
      <c r="GA402" s="108"/>
      <c r="GB402" s="108"/>
      <c r="GC402" s="108"/>
      <c r="GD402" s="108"/>
      <c r="GE402" s="108"/>
      <c r="GF402" s="108"/>
      <c r="GG402" s="108"/>
      <c r="GH402" s="108"/>
      <c r="GI402" s="108"/>
      <c r="GJ402" s="108"/>
      <c r="GK402" s="108"/>
      <c r="GL402" s="108"/>
      <c r="GM402" s="108"/>
      <c r="GN402" s="108"/>
      <c r="GO402" s="108"/>
      <c r="GP402" s="108"/>
      <c r="GQ402" s="108"/>
      <c r="GR402" s="108"/>
      <c r="GS402" s="108"/>
      <c r="GT402" s="108"/>
      <c r="GU402" s="108"/>
      <c r="GV402" s="108"/>
      <c r="GW402" s="108"/>
      <c r="GX402" s="108"/>
      <c r="GY402" s="108"/>
      <c r="GZ402" s="108"/>
      <c r="HA402" s="108"/>
      <c r="HB402" s="108"/>
      <c r="HC402" s="108"/>
      <c r="HD402" s="108"/>
      <c r="HE402" s="108"/>
      <c r="HF402" s="108"/>
      <c r="HG402" s="108"/>
      <c r="HH402" s="108"/>
      <c r="HI402" s="108"/>
      <c r="HJ402" s="108"/>
      <c r="HK402" s="108"/>
      <c r="HL402" s="108"/>
      <c r="HM402" s="108"/>
      <c r="HN402" s="108"/>
      <c r="HO402" s="108"/>
      <c r="HP402" s="108"/>
      <c r="HQ402" s="108"/>
      <c r="HR402" s="108"/>
      <c r="HS402" s="108"/>
      <c r="HT402" s="108"/>
      <c r="HU402" s="108"/>
      <c r="HV402" s="108"/>
      <c r="HW402" s="108"/>
      <c r="HX402" s="108"/>
      <c r="HY402" s="108"/>
      <c r="HZ402" s="108"/>
      <c r="IA402" s="108"/>
      <c r="IB402" s="108"/>
      <c r="IC402" s="108"/>
      <c r="ID402" s="108"/>
      <c r="IE402" s="108"/>
      <c r="IF402" s="108"/>
      <c r="IG402" s="108"/>
      <c r="IH402" s="108"/>
      <c r="II402" s="108"/>
      <c r="IJ402" s="108"/>
      <c r="IK402" s="108"/>
      <c r="IL402" s="108"/>
      <c r="IM402" s="108"/>
      <c r="IN402" s="108"/>
      <c r="IO402" s="108"/>
      <c r="IP402" s="108"/>
      <c r="IQ402" s="108"/>
      <c r="IR402" s="108"/>
      <c r="IS402" s="108"/>
      <c r="IT402" s="108"/>
      <c r="IU402" s="108"/>
      <c r="IV402" s="108"/>
      <c r="IW402" s="108"/>
      <c r="IX402" s="108"/>
      <c r="IY402" s="108"/>
      <c r="IZ402" s="108"/>
      <c r="JA402" s="108"/>
      <c r="JB402" s="108"/>
      <c r="JC402" s="108"/>
      <c r="JD402" s="108"/>
      <c r="JE402" s="108"/>
      <c r="JF402" s="108"/>
      <c r="JG402" s="108"/>
      <c r="JH402" s="108"/>
      <c r="JI402" s="108"/>
      <c r="JJ402" s="108"/>
      <c r="JK402" s="108"/>
      <c r="JL402" s="108"/>
      <c r="JM402" s="108"/>
      <c r="JN402" s="108"/>
      <c r="JO402" s="108"/>
      <c r="JP402" s="108"/>
      <c r="JQ402" s="108"/>
      <c r="JR402" s="108"/>
      <c r="JS402" s="108"/>
      <c r="JT402" s="108"/>
      <c r="JU402" s="108"/>
      <c r="JV402" s="108"/>
      <c r="JW402" s="108"/>
      <c r="JX402" s="108"/>
      <c r="JY402" s="108"/>
      <c r="JZ402" s="108"/>
      <c r="KA402" s="108"/>
      <c r="KB402" s="108"/>
      <c r="KC402" s="108"/>
      <c r="KD402" s="108"/>
      <c r="KE402" s="108"/>
      <c r="KF402" s="108"/>
      <c r="KG402" s="108"/>
      <c r="KH402" s="108"/>
      <c r="KI402" s="108"/>
      <c r="KJ402" s="108"/>
      <c r="KK402" s="108"/>
      <c r="KL402" s="108"/>
      <c r="KM402" s="108"/>
      <c r="KN402" s="108"/>
      <c r="KO402" s="108"/>
      <c r="KP402" s="108"/>
      <c r="KQ402" s="108"/>
      <c r="KR402" s="108"/>
      <c r="KS402" s="108"/>
      <c r="KT402" s="108"/>
      <c r="KU402" s="108"/>
      <c r="KV402" s="108"/>
      <c r="KW402" s="108"/>
      <c r="KX402" s="108"/>
      <c r="KY402" s="108"/>
      <c r="KZ402" s="108"/>
      <c r="LA402" s="108"/>
      <c r="LB402" s="108"/>
      <c r="LC402" s="108"/>
      <c r="LD402" s="108"/>
      <c r="LE402" s="108"/>
      <c r="LF402" s="108"/>
      <c r="LG402" s="108"/>
      <c r="LH402" s="108"/>
      <c r="LI402" s="108"/>
      <c r="LJ402" s="108"/>
      <c r="LK402" s="108"/>
      <c r="LL402" s="108"/>
      <c r="LM402" s="108"/>
      <c r="LN402" s="108"/>
      <c r="LO402" s="108"/>
      <c r="LP402" s="108"/>
      <c r="LQ402" s="108"/>
      <c r="LR402" s="108"/>
      <c r="LS402" s="108"/>
      <c r="LT402" s="108"/>
      <c r="LU402" s="108"/>
      <c r="LV402" s="108"/>
      <c r="LW402" s="108"/>
      <c r="LX402" s="108"/>
      <c r="LY402" s="108"/>
      <c r="LZ402" s="108"/>
      <c r="MA402" s="108"/>
      <c r="MB402" s="108"/>
      <c r="MC402" s="108"/>
      <c r="MD402" s="108"/>
      <c r="ME402" s="108"/>
    </row>
    <row r="403" spans="1:343">
      <c r="A403" s="3"/>
      <c r="B403" s="438"/>
      <c r="C403" s="438"/>
      <c r="D403" s="438"/>
      <c r="E403" s="438"/>
      <c r="F403" s="438"/>
      <c r="G403" s="438"/>
      <c r="H403" s="438"/>
      <c r="I403" s="438"/>
      <c r="J403" s="438"/>
      <c r="K403" s="438"/>
      <c r="L403" s="438"/>
      <c r="M403" s="438"/>
      <c r="N403" s="438"/>
      <c r="O403" s="438"/>
      <c r="P403" s="438"/>
      <c r="Q403" s="438"/>
      <c r="R403" s="438"/>
      <c r="S403" s="438"/>
      <c r="T403" s="438"/>
      <c r="U403" s="438"/>
      <c r="V403" s="438"/>
      <c r="W403" s="438"/>
      <c r="X403" s="438"/>
      <c r="Y403" s="438"/>
      <c r="Z403" s="438"/>
      <c r="AA403" s="438"/>
      <c r="AB403" s="438"/>
      <c r="AC403" s="438"/>
      <c r="AD403" s="438"/>
      <c r="AE403" s="154"/>
      <c r="AF403" s="154"/>
      <c r="AG403" s="154"/>
      <c r="AH403" s="154"/>
      <c r="AI403" s="154"/>
      <c r="AJ403" s="108"/>
      <c r="AK403" s="154"/>
      <c r="AL403" s="108"/>
      <c r="AM403" s="108"/>
      <c r="AN403" s="108"/>
      <c r="AO403" s="108"/>
      <c r="AP403" s="108"/>
      <c r="AQ403" s="108"/>
      <c r="AR403" s="108"/>
      <c r="AS403" s="108"/>
      <c r="AT403" s="108"/>
      <c r="AU403" s="108"/>
      <c r="AV403" s="108"/>
      <c r="AW403" s="108"/>
      <c r="AX403" s="108"/>
      <c r="AY403" s="108"/>
      <c r="AZ403" s="108"/>
      <c r="BA403" s="108"/>
      <c r="BB403" s="108"/>
      <c r="BC403" s="108"/>
      <c r="BD403" s="108"/>
      <c r="BE403" s="108"/>
      <c r="BF403" s="108"/>
      <c r="BG403" s="108"/>
      <c r="BH403" s="108"/>
      <c r="BI403" s="108"/>
      <c r="BJ403" s="108"/>
      <c r="BK403" s="108"/>
      <c r="BL403" s="108"/>
      <c r="BM403" s="108"/>
      <c r="BN403" s="108"/>
      <c r="BO403" s="108"/>
      <c r="BP403" s="108"/>
      <c r="BQ403" s="108"/>
      <c r="BR403" s="108"/>
      <c r="BS403" s="108"/>
      <c r="BT403" s="108"/>
      <c r="BU403" s="108"/>
      <c r="BV403" s="108"/>
      <c r="BW403" s="108"/>
      <c r="BX403" s="108"/>
      <c r="BY403" s="108"/>
      <c r="BZ403" s="108"/>
      <c r="CA403" s="108"/>
      <c r="CB403" s="108"/>
      <c r="CC403" s="108"/>
      <c r="CD403" s="108"/>
      <c r="CE403" s="108"/>
      <c r="CF403" s="108"/>
      <c r="CG403" s="108"/>
      <c r="CH403" s="108"/>
      <c r="CI403" s="108"/>
      <c r="CJ403" s="108"/>
      <c r="CK403" s="108"/>
      <c r="CL403" s="108"/>
      <c r="CM403" s="108"/>
      <c r="CN403" s="108"/>
      <c r="CO403" s="108"/>
      <c r="CP403" s="108"/>
      <c r="CQ403" s="108"/>
      <c r="CR403" s="108"/>
      <c r="CS403" s="108"/>
      <c r="CT403" s="108"/>
      <c r="CU403" s="108"/>
      <c r="CV403" s="108"/>
      <c r="CW403" s="108"/>
      <c r="CX403" s="108"/>
      <c r="CY403" s="108"/>
      <c r="CZ403" s="108"/>
      <c r="DA403" s="108"/>
      <c r="DB403" s="108"/>
      <c r="DC403" s="108"/>
      <c r="DD403" s="108"/>
      <c r="DE403" s="108"/>
      <c r="DF403" s="108"/>
      <c r="DG403" s="108"/>
      <c r="DH403" s="108"/>
      <c r="DI403" s="108"/>
      <c r="DJ403" s="108"/>
      <c r="DK403" s="108"/>
      <c r="DL403" s="108"/>
      <c r="DM403" s="108"/>
      <c r="DN403" s="108"/>
      <c r="DO403" s="108"/>
      <c r="DP403" s="108"/>
      <c r="DQ403" s="108"/>
      <c r="DR403" s="108"/>
      <c r="DS403" s="108"/>
      <c r="DT403" s="108"/>
      <c r="DU403" s="108"/>
      <c r="DV403" s="108"/>
      <c r="DW403" s="108"/>
      <c r="DX403" s="108"/>
      <c r="DY403" s="108"/>
      <c r="DZ403" s="108"/>
      <c r="EA403" s="108"/>
      <c r="EB403" s="108"/>
      <c r="EC403" s="108"/>
      <c r="ED403" s="108"/>
      <c r="EE403" s="108"/>
      <c r="EF403" s="108"/>
      <c r="EG403" s="108"/>
      <c r="EH403" s="108"/>
      <c r="EI403" s="108"/>
      <c r="EJ403" s="108"/>
      <c r="EK403" s="108"/>
      <c r="EL403" s="108"/>
      <c r="EM403" s="108"/>
      <c r="EN403" s="108"/>
      <c r="EO403" s="108"/>
      <c r="EP403" s="108"/>
      <c r="EQ403" s="108"/>
      <c r="ER403" s="108"/>
      <c r="ES403" s="108"/>
      <c r="ET403" s="108"/>
      <c r="EU403" s="108"/>
      <c r="EV403" s="108"/>
      <c r="EW403" s="108"/>
      <c r="EX403" s="108"/>
      <c r="EY403" s="108"/>
      <c r="EZ403" s="108"/>
      <c r="FA403" s="108"/>
      <c r="FB403" s="108"/>
      <c r="FC403" s="108"/>
      <c r="FD403" s="108"/>
      <c r="FE403" s="108"/>
      <c r="FF403" s="108"/>
      <c r="FG403" s="108"/>
      <c r="FH403" s="108"/>
      <c r="FI403" s="108"/>
      <c r="FJ403" s="108"/>
      <c r="FK403" s="108"/>
      <c r="FL403" s="108"/>
      <c r="FM403" s="108"/>
      <c r="FN403" s="108"/>
      <c r="FO403" s="108"/>
      <c r="FP403" s="108"/>
      <c r="FQ403" s="108"/>
      <c r="FR403" s="108"/>
      <c r="FS403" s="108"/>
      <c r="FT403" s="108"/>
      <c r="FU403" s="108"/>
      <c r="FV403" s="108"/>
      <c r="FW403" s="108"/>
      <c r="FX403" s="108"/>
      <c r="FY403" s="108"/>
      <c r="FZ403" s="108"/>
      <c r="GA403" s="108"/>
      <c r="GB403" s="108"/>
      <c r="GC403" s="108"/>
      <c r="GD403" s="108"/>
      <c r="GE403" s="108"/>
      <c r="GF403" s="108"/>
      <c r="GG403" s="108"/>
      <c r="GH403" s="108"/>
      <c r="GI403" s="108"/>
      <c r="GJ403" s="108"/>
      <c r="GK403" s="108"/>
      <c r="GL403" s="108"/>
      <c r="GM403" s="108"/>
      <c r="GN403" s="108"/>
      <c r="GO403" s="108"/>
      <c r="GP403" s="108"/>
      <c r="GQ403" s="108"/>
      <c r="GR403" s="108"/>
      <c r="GS403" s="108"/>
      <c r="GT403" s="108"/>
      <c r="GU403" s="108"/>
      <c r="GV403" s="108"/>
      <c r="GW403" s="108"/>
      <c r="GX403" s="108"/>
      <c r="GY403" s="108"/>
      <c r="GZ403" s="108"/>
      <c r="HA403" s="108"/>
      <c r="HB403" s="108"/>
      <c r="HC403" s="108"/>
      <c r="HD403" s="108"/>
      <c r="HE403" s="108"/>
      <c r="HF403" s="108"/>
      <c r="HG403" s="108"/>
      <c r="HH403" s="108"/>
      <c r="HI403" s="108"/>
      <c r="HJ403" s="108"/>
      <c r="HK403" s="108"/>
      <c r="HL403" s="108"/>
      <c r="HM403" s="108"/>
      <c r="HN403" s="108"/>
      <c r="HO403" s="108"/>
      <c r="HP403" s="108"/>
      <c r="HQ403" s="108"/>
      <c r="HR403" s="108"/>
      <c r="HS403" s="108"/>
      <c r="HT403" s="108"/>
      <c r="HU403" s="108"/>
      <c r="HV403" s="108"/>
      <c r="HW403" s="108"/>
      <c r="HX403" s="108"/>
      <c r="HY403" s="108"/>
      <c r="HZ403" s="108"/>
      <c r="IA403" s="108"/>
      <c r="IB403" s="108"/>
      <c r="IC403" s="108"/>
      <c r="ID403" s="108"/>
      <c r="IE403" s="108"/>
      <c r="IF403" s="108"/>
      <c r="IG403" s="108"/>
      <c r="IH403" s="108"/>
      <c r="II403" s="108"/>
      <c r="IJ403" s="108"/>
      <c r="IK403" s="108"/>
      <c r="IL403" s="108"/>
      <c r="IM403" s="108"/>
      <c r="IN403" s="108"/>
      <c r="IO403" s="108"/>
      <c r="IP403" s="108"/>
      <c r="IQ403" s="108"/>
      <c r="IR403" s="108"/>
      <c r="IS403" s="108"/>
      <c r="IT403" s="108"/>
      <c r="IU403" s="108"/>
      <c r="IV403" s="108"/>
      <c r="IW403" s="108"/>
      <c r="IX403" s="108"/>
      <c r="IY403" s="108"/>
      <c r="IZ403" s="108"/>
      <c r="JA403" s="108"/>
      <c r="JB403" s="108"/>
      <c r="JC403" s="108"/>
      <c r="JD403" s="108"/>
      <c r="JE403" s="108"/>
      <c r="JF403" s="108"/>
      <c r="JG403" s="108"/>
      <c r="JH403" s="108"/>
      <c r="JI403" s="108"/>
      <c r="JJ403" s="108"/>
      <c r="JK403" s="108"/>
      <c r="JL403" s="108"/>
      <c r="JM403" s="108"/>
      <c r="JN403" s="108"/>
      <c r="JO403" s="108"/>
      <c r="JP403" s="108"/>
      <c r="JQ403" s="108"/>
      <c r="JR403" s="108"/>
      <c r="JS403" s="108"/>
      <c r="JT403" s="108"/>
      <c r="JU403" s="108"/>
      <c r="JV403" s="108"/>
      <c r="JW403" s="108"/>
      <c r="JX403" s="108"/>
      <c r="JY403" s="108"/>
      <c r="JZ403" s="108"/>
      <c r="KA403" s="108"/>
      <c r="KB403" s="108"/>
      <c r="KC403" s="108"/>
      <c r="KD403" s="108"/>
      <c r="KE403" s="108"/>
      <c r="KF403" s="108"/>
      <c r="KG403" s="108"/>
      <c r="KH403" s="108"/>
      <c r="KI403" s="108"/>
      <c r="KJ403" s="108"/>
      <c r="KK403" s="108"/>
      <c r="KL403" s="108"/>
      <c r="KM403" s="108"/>
      <c r="KN403" s="108"/>
      <c r="KO403" s="108"/>
      <c r="KP403" s="108"/>
      <c r="KQ403" s="108"/>
      <c r="KR403" s="108"/>
      <c r="KS403" s="108"/>
      <c r="KT403" s="108"/>
      <c r="KU403" s="108"/>
      <c r="KV403" s="108"/>
      <c r="KW403" s="108"/>
      <c r="KX403" s="108"/>
      <c r="KY403" s="108"/>
      <c r="KZ403" s="108"/>
      <c r="LA403" s="108"/>
      <c r="LB403" s="108"/>
      <c r="LC403" s="108"/>
      <c r="LD403" s="108"/>
      <c r="LE403" s="108"/>
      <c r="LF403" s="108"/>
      <c r="LG403" s="108"/>
      <c r="LH403" s="108"/>
      <c r="LI403" s="108"/>
      <c r="LJ403" s="108"/>
      <c r="LK403" s="108"/>
      <c r="LL403" s="108"/>
      <c r="LM403" s="108"/>
      <c r="LN403" s="108"/>
      <c r="LO403" s="108"/>
      <c r="LP403" s="108"/>
      <c r="LQ403" s="108"/>
      <c r="LR403" s="108"/>
      <c r="LS403" s="108"/>
      <c r="LT403" s="108"/>
      <c r="LU403" s="108"/>
      <c r="LV403" s="108"/>
      <c r="LW403" s="108"/>
      <c r="LX403" s="108"/>
      <c r="LY403" s="108"/>
      <c r="LZ403" s="108"/>
      <c r="MA403" s="108"/>
      <c r="MB403" s="108"/>
      <c r="MC403" s="108"/>
      <c r="MD403" s="108"/>
      <c r="ME403" s="108"/>
    </row>
    <row r="404" spans="1:343">
      <c r="A404" s="3"/>
      <c r="B404" s="438"/>
      <c r="C404" s="438"/>
      <c r="D404" s="438"/>
      <c r="E404" s="438"/>
      <c r="F404" s="438"/>
      <c r="G404" s="438"/>
      <c r="H404" s="438"/>
      <c r="I404" s="438"/>
      <c r="J404" s="438"/>
      <c r="K404" s="438"/>
      <c r="L404" s="438"/>
      <c r="M404" s="438"/>
      <c r="N404" s="438"/>
      <c r="O404" s="438"/>
      <c r="P404" s="438"/>
      <c r="Q404" s="438"/>
      <c r="R404" s="438"/>
      <c r="S404" s="438"/>
      <c r="T404" s="438"/>
      <c r="U404" s="438"/>
      <c r="V404" s="438"/>
      <c r="W404" s="438"/>
      <c r="X404" s="438"/>
      <c r="Y404" s="438"/>
      <c r="Z404" s="438"/>
      <c r="AA404" s="438"/>
      <c r="AB404" s="438"/>
      <c r="AC404" s="438"/>
      <c r="AD404" s="438"/>
      <c r="AE404" s="154"/>
      <c r="AF404" s="154"/>
      <c r="AG404" s="154"/>
      <c r="AH404" s="154"/>
      <c r="AI404" s="154"/>
      <c r="AJ404" s="108"/>
      <c r="AK404" s="154"/>
      <c r="AL404" s="108"/>
      <c r="AM404" s="108"/>
      <c r="AN404" s="108"/>
      <c r="AO404" s="108"/>
      <c r="AP404" s="108"/>
      <c r="AQ404" s="108"/>
      <c r="AR404" s="108"/>
      <c r="AS404" s="108"/>
      <c r="AT404" s="108"/>
      <c r="AU404" s="108"/>
      <c r="AV404" s="108"/>
      <c r="AW404" s="108"/>
      <c r="AX404" s="108"/>
      <c r="AY404" s="108"/>
      <c r="AZ404" s="108"/>
      <c r="BA404" s="108"/>
      <c r="BB404" s="108"/>
      <c r="BC404" s="108"/>
      <c r="BD404" s="108"/>
      <c r="BE404" s="108"/>
      <c r="BF404" s="108"/>
      <c r="BG404" s="108"/>
      <c r="BH404" s="108"/>
      <c r="BI404" s="108"/>
      <c r="BJ404" s="108"/>
      <c r="BK404" s="108"/>
      <c r="BL404" s="108"/>
      <c r="BM404" s="108"/>
      <c r="BN404" s="108"/>
      <c r="BO404" s="108"/>
      <c r="BP404" s="108"/>
      <c r="BQ404" s="108"/>
      <c r="BR404" s="108"/>
      <c r="BS404" s="108"/>
      <c r="BT404" s="108"/>
      <c r="BU404" s="108"/>
      <c r="BV404" s="108"/>
      <c r="BW404" s="108"/>
      <c r="BX404" s="108"/>
      <c r="BY404" s="108"/>
      <c r="BZ404" s="108"/>
      <c r="CA404" s="108"/>
      <c r="CB404" s="108"/>
      <c r="CC404" s="108"/>
      <c r="CD404" s="108"/>
      <c r="CE404" s="108"/>
      <c r="CF404" s="108"/>
      <c r="CG404" s="108"/>
      <c r="CH404" s="108"/>
      <c r="CI404" s="108"/>
      <c r="CJ404" s="108"/>
      <c r="CK404" s="108"/>
      <c r="CL404" s="108"/>
      <c r="CM404" s="108"/>
      <c r="CN404" s="108"/>
      <c r="CO404" s="108"/>
      <c r="CP404" s="108"/>
      <c r="CQ404" s="108"/>
      <c r="CR404" s="108"/>
      <c r="CS404" s="108"/>
      <c r="CT404" s="108"/>
      <c r="CU404" s="108"/>
      <c r="CV404" s="108"/>
      <c r="CW404" s="108"/>
      <c r="CX404" s="108"/>
      <c r="CY404" s="108"/>
      <c r="CZ404" s="108"/>
      <c r="DA404" s="108"/>
      <c r="DB404" s="108"/>
      <c r="DC404" s="108"/>
      <c r="DD404" s="108"/>
      <c r="DE404" s="108"/>
      <c r="DF404" s="108"/>
      <c r="DG404" s="108"/>
      <c r="DH404" s="108"/>
      <c r="DI404" s="108"/>
      <c r="DJ404" s="108"/>
      <c r="DK404" s="108"/>
      <c r="DL404" s="108"/>
      <c r="DM404" s="108"/>
      <c r="DN404" s="108"/>
      <c r="DO404" s="108"/>
      <c r="DP404" s="108"/>
      <c r="DQ404" s="108"/>
      <c r="DR404" s="108"/>
      <c r="DS404" s="108"/>
      <c r="DT404" s="108"/>
      <c r="DU404" s="108"/>
      <c r="DV404" s="108"/>
      <c r="DW404" s="108"/>
      <c r="DX404" s="108"/>
      <c r="DY404" s="108"/>
      <c r="DZ404" s="108"/>
      <c r="EA404" s="108"/>
      <c r="EB404" s="108"/>
      <c r="EC404" s="108"/>
      <c r="ED404" s="108"/>
      <c r="EE404" s="108"/>
      <c r="EF404" s="108"/>
      <c r="EG404" s="108"/>
      <c r="EH404" s="108"/>
      <c r="EI404" s="108"/>
      <c r="EJ404" s="108"/>
      <c r="EK404" s="108"/>
      <c r="EL404" s="108"/>
      <c r="EM404" s="108"/>
      <c r="EN404" s="108"/>
      <c r="EO404" s="108"/>
      <c r="EP404" s="108"/>
      <c r="EQ404" s="108"/>
      <c r="ER404" s="108"/>
      <c r="ES404" s="108"/>
      <c r="ET404" s="108"/>
      <c r="EU404" s="108"/>
      <c r="EV404" s="108"/>
      <c r="EW404" s="108"/>
      <c r="EX404" s="108"/>
      <c r="EY404" s="108"/>
      <c r="EZ404" s="108"/>
      <c r="FA404" s="108"/>
      <c r="FB404" s="108"/>
      <c r="FC404" s="108"/>
      <c r="FD404" s="108"/>
      <c r="FE404" s="108"/>
      <c r="FF404" s="108"/>
      <c r="FG404" s="108"/>
      <c r="FH404" s="108"/>
      <c r="FI404" s="108"/>
      <c r="FJ404" s="108"/>
      <c r="FK404" s="108"/>
      <c r="FL404" s="108"/>
      <c r="FM404" s="108"/>
      <c r="FN404" s="108"/>
      <c r="FO404" s="108"/>
      <c r="FP404" s="108"/>
      <c r="FQ404" s="108"/>
      <c r="FR404" s="108"/>
      <c r="FS404" s="108"/>
      <c r="FT404" s="108"/>
      <c r="FU404" s="108"/>
      <c r="FV404" s="108"/>
      <c r="FW404" s="108"/>
      <c r="FX404" s="108"/>
      <c r="FY404" s="108"/>
      <c r="FZ404" s="108"/>
      <c r="GA404" s="108"/>
      <c r="GB404" s="108"/>
      <c r="GC404" s="108"/>
      <c r="GD404" s="108"/>
      <c r="GE404" s="108"/>
      <c r="GF404" s="108"/>
      <c r="GG404" s="108"/>
      <c r="GH404" s="108"/>
      <c r="GI404" s="108"/>
      <c r="GJ404" s="108"/>
      <c r="GK404" s="108"/>
      <c r="GL404" s="108"/>
      <c r="GM404" s="108"/>
      <c r="GN404" s="108"/>
      <c r="GO404" s="108"/>
      <c r="GP404" s="108"/>
      <c r="GQ404" s="108"/>
      <c r="GR404" s="108"/>
      <c r="GS404" s="108"/>
      <c r="GT404" s="108"/>
      <c r="GU404" s="108"/>
      <c r="GV404" s="108"/>
      <c r="GW404" s="108"/>
      <c r="GX404" s="108"/>
      <c r="GY404" s="108"/>
      <c r="GZ404" s="108"/>
      <c r="HA404" s="108"/>
      <c r="HB404" s="108"/>
      <c r="HC404" s="108"/>
      <c r="HD404" s="108"/>
      <c r="HE404" s="108"/>
      <c r="HF404" s="108"/>
      <c r="HG404" s="108"/>
      <c r="HH404" s="108"/>
      <c r="HI404" s="108"/>
      <c r="HJ404" s="108"/>
      <c r="HK404" s="108"/>
      <c r="HL404" s="108"/>
      <c r="HM404" s="108"/>
      <c r="HN404" s="108"/>
      <c r="HO404" s="108"/>
      <c r="HP404" s="108"/>
      <c r="HQ404" s="108"/>
      <c r="HR404" s="108"/>
      <c r="HS404" s="108"/>
      <c r="HT404" s="108"/>
      <c r="HU404" s="108"/>
      <c r="HV404" s="108"/>
      <c r="HW404" s="108"/>
      <c r="HX404" s="108"/>
      <c r="HY404" s="108"/>
      <c r="HZ404" s="108"/>
      <c r="IA404" s="108"/>
      <c r="IB404" s="108"/>
      <c r="IC404" s="108"/>
      <c r="ID404" s="108"/>
      <c r="IE404" s="108"/>
      <c r="IF404" s="108"/>
      <c r="IG404" s="108"/>
      <c r="IH404" s="108"/>
      <c r="II404" s="108"/>
      <c r="IJ404" s="108"/>
      <c r="IK404" s="108"/>
      <c r="IL404" s="108"/>
      <c r="IM404" s="108"/>
      <c r="IN404" s="108"/>
      <c r="IO404" s="108"/>
      <c r="IP404" s="108"/>
      <c r="IQ404" s="108"/>
      <c r="IR404" s="108"/>
      <c r="IS404" s="108"/>
      <c r="IT404" s="108"/>
      <c r="IU404" s="108"/>
      <c r="IV404" s="108"/>
      <c r="IW404" s="108"/>
      <c r="IX404" s="108"/>
      <c r="IY404" s="108"/>
      <c r="IZ404" s="108"/>
      <c r="JA404" s="108"/>
      <c r="JB404" s="108"/>
      <c r="JC404" s="108"/>
      <c r="JD404" s="108"/>
      <c r="JE404" s="108"/>
      <c r="JF404" s="108"/>
      <c r="JG404" s="108"/>
      <c r="JH404" s="108"/>
      <c r="JI404" s="108"/>
      <c r="JJ404" s="108"/>
      <c r="JK404" s="108"/>
      <c r="JL404" s="108"/>
      <c r="JM404" s="108"/>
      <c r="JN404" s="108"/>
      <c r="JO404" s="108"/>
      <c r="JP404" s="108"/>
      <c r="JQ404" s="108"/>
      <c r="JR404" s="108"/>
      <c r="JS404" s="108"/>
      <c r="JT404" s="108"/>
      <c r="JU404" s="108"/>
      <c r="JV404" s="108"/>
      <c r="JW404" s="108"/>
      <c r="JX404" s="108"/>
      <c r="JY404" s="108"/>
      <c r="JZ404" s="108"/>
      <c r="KA404" s="108"/>
      <c r="KB404" s="108"/>
      <c r="KC404" s="108"/>
      <c r="KD404" s="108"/>
      <c r="KE404" s="108"/>
      <c r="KF404" s="108"/>
      <c r="KG404" s="108"/>
      <c r="KH404" s="108"/>
      <c r="KI404" s="108"/>
      <c r="KJ404" s="108"/>
      <c r="KK404" s="108"/>
      <c r="KL404" s="108"/>
      <c r="KM404" s="108"/>
      <c r="KN404" s="108"/>
      <c r="KO404" s="108"/>
      <c r="KP404" s="108"/>
      <c r="KQ404" s="108"/>
      <c r="KR404" s="108"/>
      <c r="KS404" s="108"/>
      <c r="KT404" s="108"/>
      <c r="KU404" s="108"/>
      <c r="KV404" s="108"/>
      <c r="KW404" s="108"/>
      <c r="KX404" s="108"/>
      <c r="KY404" s="108"/>
      <c r="KZ404" s="108"/>
      <c r="LA404" s="108"/>
      <c r="LB404" s="108"/>
      <c r="LC404" s="108"/>
      <c r="LD404" s="108"/>
      <c r="LE404" s="108"/>
      <c r="LF404" s="108"/>
      <c r="LG404" s="108"/>
      <c r="LH404" s="108"/>
      <c r="LI404" s="108"/>
      <c r="LJ404" s="108"/>
      <c r="LK404" s="108"/>
      <c r="LL404" s="108"/>
      <c r="LM404" s="108"/>
      <c r="LN404" s="108"/>
      <c r="LO404" s="108"/>
      <c r="LP404" s="108"/>
      <c r="LQ404" s="108"/>
      <c r="LR404" s="108"/>
      <c r="LS404" s="108"/>
      <c r="LT404" s="108"/>
      <c r="LU404" s="108"/>
      <c r="LV404" s="108"/>
      <c r="LW404" s="108"/>
      <c r="LX404" s="108"/>
      <c r="LY404" s="108"/>
      <c r="LZ404" s="108"/>
      <c r="MA404" s="108"/>
      <c r="MB404" s="108"/>
      <c r="MC404" s="108"/>
      <c r="MD404" s="108"/>
      <c r="ME404" s="108"/>
    </row>
    <row r="405" spans="1:343">
      <c r="A405" s="3"/>
      <c r="B405" s="438"/>
      <c r="C405" s="438"/>
      <c r="D405" s="438"/>
      <c r="E405" s="438"/>
      <c r="F405" s="438"/>
      <c r="G405" s="438"/>
      <c r="H405" s="438"/>
      <c r="I405" s="438"/>
      <c r="J405" s="438"/>
      <c r="K405" s="438"/>
      <c r="L405" s="438"/>
      <c r="M405" s="438"/>
      <c r="N405" s="438"/>
      <c r="O405" s="438"/>
      <c r="P405" s="438"/>
      <c r="Q405" s="438"/>
      <c r="R405" s="438"/>
      <c r="S405" s="438"/>
      <c r="T405" s="438"/>
      <c r="U405" s="438"/>
      <c r="V405" s="438"/>
      <c r="W405" s="438"/>
      <c r="X405" s="438"/>
      <c r="Y405" s="438"/>
      <c r="Z405" s="438"/>
      <c r="AA405" s="438"/>
      <c r="AB405" s="438"/>
      <c r="AC405" s="438"/>
      <c r="AD405" s="438"/>
      <c r="AE405" s="154"/>
      <c r="AF405" s="154"/>
      <c r="AG405" s="154"/>
      <c r="AH405" s="154"/>
      <c r="AI405" s="154"/>
      <c r="AJ405" s="108"/>
      <c r="AK405" s="154"/>
      <c r="AL405" s="108"/>
      <c r="AM405" s="108"/>
      <c r="AN405" s="108"/>
      <c r="AO405" s="108"/>
      <c r="AP405" s="108"/>
      <c r="AQ405" s="108"/>
      <c r="AR405" s="108"/>
      <c r="AS405" s="108"/>
      <c r="AT405" s="108"/>
      <c r="AU405" s="108"/>
      <c r="AV405" s="108"/>
      <c r="AW405" s="108"/>
      <c r="AX405" s="108"/>
      <c r="AY405" s="108"/>
      <c r="AZ405" s="108"/>
      <c r="BA405" s="108"/>
      <c r="BB405" s="108"/>
      <c r="BC405" s="108"/>
      <c r="BD405" s="108"/>
      <c r="BE405" s="108"/>
      <c r="BF405" s="108"/>
      <c r="BG405" s="108"/>
      <c r="BH405" s="108"/>
      <c r="BI405" s="108"/>
      <c r="BJ405" s="108"/>
      <c r="BK405" s="108"/>
      <c r="BL405" s="108"/>
      <c r="BM405" s="108"/>
      <c r="BN405" s="108"/>
      <c r="BO405" s="108"/>
      <c r="BP405" s="108"/>
      <c r="BQ405" s="108"/>
      <c r="BR405" s="108"/>
      <c r="BS405" s="108"/>
      <c r="BT405" s="108"/>
      <c r="BU405" s="108"/>
      <c r="BV405" s="108"/>
      <c r="BW405" s="108"/>
      <c r="BX405" s="108"/>
      <c r="BY405" s="108"/>
      <c r="BZ405" s="108"/>
      <c r="CA405" s="108"/>
      <c r="CB405" s="108"/>
      <c r="CC405" s="108"/>
      <c r="CD405" s="108"/>
      <c r="CE405" s="108"/>
      <c r="CF405" s="108"/>
      <c r="CG405" s="108"/>
      <c r="CH405" s="108"/>
      <c r="CI405" s="108"/>
      <c r="CJ405" s="108"/>
      <c r="CK405" s="108"/>
      <c r="CL405" s="108"/>
      <c r="CM405" s="108"/>
      <c r="CN405" s="108"/>
      <c r="CO405" s="108"/>
      <c r="CP405" s="108"/>
      <c r="CQ405" s="108"/>
      <c r="CR405" s="108"/>
      <c r="CS405" s="108"/>
      <c r="CT405" s="108"/>
      <c r="CU405" s="108"/>
      <c r="CV405" s="108"/>
      <c r="CW405" s="108"/>
      <c r="CX405" s="108"/>
      <c r="CY405" s="108"/>
      <c r="CZ405" s="108"/>
      <c r="DA405" s="108"/>
      <c r="DB405" s="108"/>
      <c r="DC405" s="108"/>
      <c r="DD405" s="108"/>
      <c r="DE405" s="108"/>
      <c r="DF405" s="108"/>
      <c r="DG405" s="108"/>
      <c r="DH405" s="108"/>
      <c r="DI405" s="108"/>
      <c r="DJ405" s="108"/>
      <c r="DK405" s="108"/>
      <c r="DL405" s="108"/>
      <c r="DM405" s="108"/>
      <c r="DN405" s="108"/>
      <c r="DO405" s="108"/>
      <c r="DP405" s="108"/>
      <c r="DQ405" s="108"/>
      <c r="DR405" s="108"/>
      <c r="DS405" s="108"/>
      <c r="DT405" s="108"/>
      <c r="DU405" s="108"/>
      <c r="DV405" s="108"/>
      <c r="DW405" s="108"/>
      <c r="DX405" s="108"/>
      <c r="DY405" s="108"/>
      <c r="DZ405" s="108"/>
      <c r="EA405" s="108"/>
      <c r="EB405" s="108"/>
      <c r="EC405" s="108"/>
      <c r="ED405" s="108"/>
      <c r="EE405" s="108"/>
      <c r="EF405" s="108"/>
      <c r="EG405" s="108"/>
      <c r="EH405" s="108"/>
      <c r="EI405" s="108"/>
      <c r="EJ405" s="108"/>
      <c r="EK405" s="108"/>
      <c r="EL405" s="108"/>
      <c r="EM405" s="108"/>
      <c r="EN405" s="108"/>
      <c r="EO405" s="108"/>
      <c r="EP405" s="108"/>
      <c r="EQ405" s="108"/>
      <c r="ER405" s="108"/>
      <c r="ES405" s="108"/>
      <c r="ET405" s="108"/>
      <c r="EU405" s="108"/>
      <c r="EV405" s="108"/>
      <c r="EW405" s="108"/>
      <c r="EX405" s="108"/>
      <c r="EY405" s="108"/>
      <c r="EZ405" s="108"/>
      <c r="FA405" s="108"/>
      <c r="FB405" s="108"/>
      <c r="FC405" s="108"/>
      <c r="FD405" s="108"/>
      <c r="FE405" s="108"/>
      <c r="FF405" s="108"/>
      <c r="FG405" s="108"/>
      <c r="FH405" s="108"/>
      <c r="FI405" s="108"/>
      <c r="FJ405" s="108"/>
      <c r="FK405" s="108"/>
      <c r="FL405" s="108"/>
      <c r="FM405" s="108"/>
      <c r="FN405" s="108"/>
      <c r="FO405" s="108"/>
      <c r="FP405" s="108"/>
      <c r="FQ405" s="108"/>
      <c r="FR405" s="108"/>
      <c r="FS405" s="108"/>
      <c r="FT405" s="108"/>
      <c r="FU405" s="108"/>
      <c r="FV405" s="108"/>
      <c r="FW405" s="108"/>
      <c r="FX405" s="108"/>
      <c r="FY405" s="108"/>
      <c r="FZ405" s="108"/>
      <c r="GA405" s="108"/>
      <c r="GB405" s="108"/>
      <c r="GC405" s="108"/>
      <c r="GD405" s="108"/>
      <c r="GE405" s="108"/>
      <c r="GF405" s="108"/>
      <c r="GG405" s="108"/>
      <c r="GH405" s="108"/>
      <c r="GI405" s="108"/>
      <c r="GJ405" s="108"/>
      <c r="GK405" s="108"/>
      <c r="GL405" s="108"/>
      <c r="GM405" s="108"/>
      <c r="GN405" s="108"/>
      <c r="GO405" s="108"/>
      <c r="GP405" s="108"/>
      <c r="GQ405" s="108"/>
      <c r="GR405" s="108"/>
      <c r="GS405" s="108"/>
      <c r="GT405" s="108"/>
      <c r="GU405" s="108"/>
      <c r="GV405" s="108"/>
      <c r="GW405" s="108"/>
      <c r="GX405" s="108"/>
      <c r="GY405" s="108"/>
      <c r="GZ405" s="108"/>
      <c r="HA405" s="108"/>
      <c r="HB405" s="108"/>
      <c r="HC405" s="108"/>
      <c r="HD405" s="108"/>
      <c r="HE405" s="108"/>
      <c r="HF405" s="108"/>
      <c r="HG405" s="108"/>
      <c r="HH405" s="108"/>
      <c r="HI405" s="108"/>
      <c r="HJ405" s="108"/>
      <c r="HK405" s="108"/>
      <c r="HL405" s="108"/>
      <c r="HM405" s="108"/>
      <c r="HN405" s="108"/>
      <c r="HO405" s="108"/>
      <c r="HP405" s="108"/>
      <c r="HQ405" s="108"/>
      <c r="HR405" s="108"/>
      <c r="HS405" s="108"/>
      <c r="HT405" s="108"/>
      <c r="HU405" s="108"/>
      <c r="HV405" s="108"/>
      <c r="HW405" s="108"/>
      <c r="HX405" s="108"/>
      <c r="HY405" s="108"/>
      <c r="HZ405" s="108"/>
      <c r="IA405" s="108"/>
      <c r="IB405" s="108"/>
      <c r="IC405" s="108"/>
      <c r="ID405" s="108"/>
      <c r="IE405" s="108"/>
      <c r="IF405" s="108"/>
      <c r="IG405" s="108"/>
      <c r="IH405" s="108"/>
      <c r="II405" s="108"/>
      <c r="IJ405" s="108"/>
      <c r="IK405" s="108"/>
      <c r="IL405" s="108"/>
      <c r="IM405" s="108"/>
      <c r="IN405" s="108"/>
      <c r="IO405" s="108"/>
      <c r="IP405" s="108"/>
      <c r="IQ405" s="108"/>
      <c r="IR405" s="108"/>
      <c r="IS405" s="108"/>
      <c r="IT405" s="108"/>
      <c r="IU405" s="108"/>
      <c r="IV405" s="108"/>
      <c r="IW405" s="108"/>
      <c r="IX405" s="108"/>
      <c r="IY405" s="108"/>
      <c r="IZ405" s="108"/>
      <c r="JA405" s="108"/>
      <c r="JB405" s="108"/>
      <c r="JC405" s="108"/>
      <c r="JD405" s="108"/>
      <c r="JE405" s="108"/>
      <c r="JF405" s="108"/>
      <c r="JG405" s="108"/>
      <c r="JH405" s="108"/>
      <c r="JI405" s="108"/>
      <c r="JJ405" s="108"/>
      <c r="JK405" s="108"/>
      <c r="JL405" s="108"/>
      <c r="JM405" s="108"/>
      <c r="JN405" s="108"/>
      <c r="JO405" s="108"/>
      <c r="JP405" s="108"/>
      <c r="JQ405" s="108"/>
      <c r="JR405" s="108"/>
      <c r="JS405" s="108"/>
      <c r="JT405" s="108"/>
      <c r="JU405" s="108"/>
      <c r="JV405" s="108"/>
      <c r="JW405" s="108"/>
      <c r="JX405" s="108"/>
      <c r="JY405" s="108"/>
      <c r="JZ405" s="108"/>
      <c r="KA405" s="108"/>
      <c r="KB405" s="108"/>
      <c r="KC405" s="108"/>
      <c r="KD405" s="108"/>
      <c r="KE405" s="108"/>
      <c r="KF405" s="108"/>
      <c r="KG405" s="108"/>
      <c r="KH405" s="108"/>
      <c r="KI405" s="108"/>
      <c r="KJ405" s="108"/>
      <c r="KK405" s="108"/>
      <c r="KL405" s="108"/>
      <c r="KM405" s="108"/>
      <c r="KN405" s="108"/>
      <c r="KO405" s="108"/>
      <c r="KP405" s="108"/>
      <c r="KQ405" s="108"/>
      <c r="KR405" s="108"/>
      <c r="KS405" s="108"/>
      <c r="KT405" s="108"/>
      <c r="KU405" s="108"/>
      <c r="KV405" s="108"/>
      <c r="KW405" s="108"/>
      <c r="KX405" s="108"/>
      <c r="KY405" s="108"/>
      <c r="KZ405" s="108"/>
      <c r="LA405" s="108"/>
      <c r="LB405" s="108"/>
      <c r="LC405" s="108"/>
      <c r="LD405" s="108"/>
      <c r="LE405" s="108"/>
      <c r="LF405" s="108"/>
      <c r="LG405" s="108"/>
      <c r="LH405" s="108"/>
      <c r="LI405" s="108"/>
      <c r="LJ405" s="108"/>
      <c r="LK405" s="108"/>
      <c r="LL405" s="108"/>
      <c r="LM405" s="108"/>
      <c r="LN405" s="108"/>
      <c r="LO405" s="108"/>
      <c r="LP405" s="108"/>
      <c r="LQ405" s="108"/>
      <c r="LR405" s="108"/>
      <c r="LS405" s="108"/>
      <c r="LT405" s="108"/>
      <c r="LU405" s="108"/>
      <c r="LV405" s="108"/>
      <c r="LW405" s="108"/>
      <c r="LX405" s="108"/>
      <c r="LY405" s="108"/>
      <c r="LZ405" s="108"/>
      <c r="MA405" s="108"/>
      <c r="MB405" s="108"/>
      <c r="MC405" s="108"/>
      <c r="MD405" s="108"/>
      <c r="ME405" s="108"/>
    </row>
    <row r="406" spans="1:343">
      <c r="A406" s="3"/>
      <c r="B406" s="438"/>
      <c r="C406" s="438"/>
      <c r="D406" s="438"/>
      <c r="E406" s="438"/>
      <c r="F406" s="438"/>
      <c r="G406" s="438"/>
      <c r="H406" s="438"/>
      <c r="I406" s="438"/>
      <c r="J406" s="438"/>
      <c r="K406" s="438"/>
      <c r="L406" s="438"/>
      <c r="M406" s="438"/>
      <c r="N406" s="438"/>
      <c r="O406" s="438"/>
      <c r="P406" s="438"/>
      <c r="Q406" s="438"/>
      <c r="R406" s="438"/>
      <c r="S406" s="438"/>
      <c r="T406" s="438"/>
      <c r="U406" s="438"/>
      <c r="V406" s="438"/>
      <c r="W406" s="438"/>
      <c r="X406" s="438"/>
      <c r="Y406" s="438"/>
      <c r="Z406" s="438"/>
      <c r="AA406" s="438"/>
      <c r="AB406" s="438"/>
      <c r="AC406" s="438"/>
      <c r="AD406" s="438"/>
      <c r="AE406" s="154"/>
      <c r="AF406" s="154"/>
      <c r="AG406" s="154"/>
      <c r="AH406" s="154"/>
      <c r="AI406" s="154"/>
      <c r="AJ406" s="108"/>
      <c r="AK406" s="154"/>
      <c r="AL406" s="108"/>
      <c r="AM406" s="108"/>
      <c r="AN406" s="108"/>
      <c r="AO406" s="108"/>
      <c r="AP406" s="108"/>
      <c r="AQ406" s="108"/>
      <c r="AR406" s="108"/>
      <c r="AS406" s="108"/>
      <c r="AT406" s="108"/>
      <c r="AU406" s="108"/>
      <c r="AV406" s="108"/>
      <c r="AW406" s="108"/>
      <c r="AX406" s="108"/>
      <c r="AY406" s="108"/>
      <c r="AZ406" s="108"/>
      <c r="BA406" s="108"/>
      <c r="BB406" s="108"/>
      <c r="BC406" s="108"/>
      <c r="BD406" s="108"/>
      <c r="BE406" s="108"/>
      <c r="BF406" s="108"/>
      <c r="BG406" s="108"/>
      <c r="BH406" s="108"/>
      <c r="BI406" s="108"/>
      <c r="BJ406" s="108"/>
      <c r="BK406" s="108"/>
      <c r="BL406" s="108"/>
      <c r="BM406" s="108"/>
      <c r="BN406" s="108"/>
      <c r="BO406" s="108"/>
      <c r="BP406" s="108"/>
      <c r="BQ406" s="108"/>
      <c r="BR406" s="108"/>
      <c r="BS406" s="108"/>
      <c r="BT406" s="108"/>
      <c r="BU406" s="108"/>
      <c r="BV406" s="108"/>
      <c r="BW406" s="108"/>
      <c r="BX406" s="108"/>
      <c r="BY406" s="108"/>
      <c r="BZ406" s="108"/>
      <c r="CA406" s="108"/>
      <c r="CB406" s="108"/>
      <c r="CC406" s="108"/>
      <c r="CD406" s="108"/>
      <c r="CE406" s="108"/>
      <c r="CF406" s="108"/>
      <c r="CG406" s="108"/>
      <c r="CH406" s="108"/>
      <c r="CI406" s="108"/>
      <c r="CJ406" s="108"/>
      <c r="CK406" s="108"/>
      <c r="CL406" s="108"/>
      <c r="CM406" s="108"/>
      <c r="CN406" s="108"/>
      <c r="CO406" s="108"/>
      <c r="CP406" s="108"/>
      <c r="CQ406" s="108"/>
      <c r="CR406" s="108"/>
      <c r="CS406" s="108"/>
      <c r="CT406" s="108"/>
      <c r="CU406" s="108"/>
      <c r="CV406" s="108"/>
      <c r="CW406" s="108"/>
      <c r="CX406" s="108"/>
      <c r="CY406" s="108"/>
      <c r="CZ406" s="108"/>
      <c r="DA406" s="108"/>
      <c r="DB406" s="108"/>
      <c r="DC406" s="108"/>
      <c r="DD406" s="108"/>
      <c r="DE406" s="108"/>
      <c r="DF406" s="108"/>
      <c r="DG406" s="108"/>
      <c r="DH406" s="108"/>
      <c r="DI406" s="108"/>
      <c r="DJ406" s="108"/>
      <c r="DK406" s="108"/>
      <c r="DL406" s="108"/>
      <c r="DM406" s="108"/>
      <c r="DN406" s="108"/>
      <c r="DO406" s="108"/>
      <c r="DP406" s="108"/>
      <c r="DQ406" s="108"/>
      <c r="DR406" s="108"/>
      <c r="DS406" s="108"/>
      <c r="DT406" s="108"/>
      <c r="DU406" s="108"/>
      <c r="DV406" s="108"/>
      <c r="DW406" s="108"/>
      <c r="DX406" s="108"/>
      <c r="DY406" s="108"/>
      <c r="DZ406" s="108"/>
      <c r="EA406" s="108"/>
      <c r="EB406" s="108"/>
      <c r="EC406" s="108"/>
      <c r="ED406" s="108"/>
      <c r="EE406" s="108"/>
      <c r="EF406" s="108"/>
      <c r="EG406" s="108"/>
      <c r="EH406" s="108"/>
      <c r="EI406" s="108"/>
      <c r="EJ406" s="108"/>
      <c r="EK406" s="108"/>
      <c r="EL406" s="108"/>
      <c r="EM406" s="108"/>
      <c r="EN406" s="108"/>
      <c r="EO406" s="108"/>
      <c r="EP406" s="108"/>
      <c r="EQ406" s="108"/>
      <c r="ER406" s="108"/>
      <c r="ES406" s="108"/>
      <c r="ET406" s="108"/>
      <c r="EU406" s="108"/>
      <c r="EV406" s="108"/>
      <c r="EW406" s="108"/>
      <c r="EX406" s="108"/>
      <c r="EY406" s="108"/>
      <c r="EZ406" s="108"/>
      <c r="FA406" s="108"/>
      <c r="FB406" s="108"/>
      <c r="FC406" s="108"/>
      <c r="FD406" s="108"/>
      <c r="FE406" s="108"/>
      <c r="FF406" s="108"/>
      <c r="FG406" s="108"/>
      <c r="FH406" s="108"/>
      <c r="FI406" s="108"/>
      <c r="FJ406" s="108"/>
      <c r="FK406" s="108"/>
      <c r="FL406" s="108"/>
      <c r="FM406" s="108"/>
      <c r="FN406" s="108"/>
      <c r="FO406" s="108"/>
      <c r="FP406" s="108"/>
      <c r="FQ406" s="108"/>
      <c r="FR406" s="108"/>
      <c r="FS406" s="108"/>
      <c r="FT406" s="108"/>
      <c r="FU406" s="108"/>
      <c r="FV406" s="108"/>
      <c r="FW406" s="108"/>
      <c r="FX406" s="108"/>
      <c r="FY406" s="108"/>
      <c r="FZ406" s="108"/>
      <c r="GA406" s="108"/>
      <c r="GB406" s="108"/>
      <c r="GC406" s="108"/>
      <c r="GD406" s="108"/>
      <c r="GE406" s="108"/>
      <c r="GF406" s="108"/>
      <c r="GG406" s="108"/>
      <c r="GH406" s="108"/>
      <c r="GI406" s="108"/>
      <c r="GJ406" s="108"/>
      <c r="GK406" s="108"/>
      <c r="GL406" s="108"/>
      <c r="GM406" s="108"/>
      <c r="GN406" s="108"/>
      <c r="GO406" s="108"/>
      <c r="GP406" s="108"/>
      <c r="GQ406" s="108"/>
      <c r="GR406" s="108"/>
      <c r="GS406" s="108"/>
      <c r="GT406" s="108"/>
      <c r="GU406" s="108"/>
      <c r="GV406" s="108"/>
      <c r="GW406" s="108"/>
      <c r="GX406" s="108"/>
      <c r="GY406" s="108"/>
      <c r="GZ406" s="108"/>
      <c r="HA406" s="108"/>
      <c r="HB406" s="108"/>
      <c r="HC406" s="108"/>
      <c r="HD406" s="108"/>
      <c r="HE406" s="108"/>
      <c r="HF406" s="108"/>
      <c r="HG406" s="108"/>
      <c r="HH406" s="108"/>
      <c r="HI406" s="108"/>
      <c r="HJ406" s="108"/>
      <c r="HK406" s="108"/>
      <c r="HL406" s="108"/>
      <c r="HM406" s="108"/>
      <c r="HN406" s="108"/>
      <c r="HO406" s="108"/>
      <c r="HP406" s="108"/>
      <c r="HQ406" s="108"/>
      <c r="HR406" s="108"/>
      <c r="HS406" s="108"/>
      <c r="HT406" s="108"/>
      <c r="HU406" s="108"/>
      <c r="HV406" s="108"/>
      <c r="HW406" s="108"/>
      <c r="HX406" s="108"/>
      <c r="HY406" s="108"/>
      <c r="HZ406" s="108"/>
      <c r="IA406" s="108"/>
      <c r="IB406" s="108"/>
      <c r="IC406" s="108"/>
      <c r="ID406" s="108"/>
      <c r="IE406" s="108"/>
      <c r="IF406" s="108"/>
      <c r="IG406" s="108"/>
      <c r="IH406" s="108"/>
      <c r="II406" s="108"/>
      <c r="IJ406" s="108"/>
      <c r="IK406" s="108"/>
      <c r="IL406" s="108"/>
      <c r="IM406" s="108"/>
      <c r="IN406" s="108"/>
      <c r="IO406" s="108"/>
      <c r="IP406" s="108"/>
      <c r="IQ406" s="108"/>
      <c r="IR406" s="108"/>
      <c r="IS406" s="108"/>
      <c r="IT406" s="108"/>
      <c r="IU406" s="108"/>
      <c r="IV406" s="108"/>
      <c r="IW406" s="108"/>
      <c r="IX406" s="108"/>
      <c r="IY406" s="108"/>
      <c r="IZ406" s="108"/>
      <c r="JA406" s="108"/>
      <c r="JB406" s="108"/>
      <c r="JC406" s="108"/>
      <c r="JD406" s="108"/>
      <c r="JE406" s="108"/>
      <c r="JF406" s="108"/>
      <c r="JG406" s="108"/>
      <c r="JH406" s="108"/>
      <c r="JI406" s="108"/>
      <c r="JJ406" s="108"/>
      <c r="JK406" s="108"/>
      <c r="JL406" s="108"/>
      <c r="JM406" s="108"/>
      <c r="JN406" s="108"/>
      <c r="JO406" s="108"/>
      <c r="JP406" s="108"/>
      <c r="JQ406" s="108"/>
      <c r="JR406" s="108"/>
      <c r="JS406" s="108"/>
      <c r="JT406" s="108"/>
      <c r="JU406" s="108"/>
      <c r="JV406" s="108"/>
      <c r="JW406" s="108"/>
      <c r="JX406" s="108"/>
      <c r="JY406" s="108"/>
      <c r="JZ406" s="108"/>
      <c r="KA406" s="108"/>
      <c r="KB406" s="108"/>
      <c r="KC406" s="108"/>
      <c r="KD406" s="108"/>
      <c r="KE406" s="108"/>
      <c r="KF406" s="108"/>
      <c r="KG406" s="108"/>
      <c r="KH406" s="108"/>
      <c r="KI406" s="108"/>
      <c r="KJ406" s="108"/>
      <c r="KK406" s="108"/>
      <c r="KL406" s="108"/>
      <c r="KM406" s="108"/>
      <c r="KN406" s="108"/>
      <c r="KO406" s="108"/>
      <c r="KP406" s="108"/>
      <c r="KQ406" s="108"/>
      <c r="KR406" s="108"/>
      <c r="KS406" s="108"/>
      <c r="KT406" s="108"/>
      <c r="KU406" s="108"/>
      <c r="KV406" s="108"/>
      <c r="KW406" s="108"/>
      <c r="KX406" s="108"/>
      <c r="KY406" s="108"/>
      <c r="KZ406" s="108"/>
      <c r="LA406" s="108"/>
      <c r="LB406" s="108"/>
      <c r="LC406" s="108"/>
      <c r="LD406" s="108"/>
      <c r="LE406" s="108"/>
      <c r="LF406" s="108"/>
      <c r="LG406" s="108"/>
      <c r="LH406" s="108"/>
      <c r="LI406" s="108"/>
      <c r="LJ406" s="108"/>
      <c r="LK406" s="108"/>
      <c r="LL406" s="108"/>
      <c r="LM406" s="108"/>
      <c r="LN406" s="108"/>
      <c r="LO406" s="108"/>
      <c r="LP406" s="108"/>
      <c r="LQ406" s="108"/>
      <c r="LR406" s="108"/>
      <c r="LS406" s="108"/>
      <c r="LT406" s="108"/>
      <c r="LU406" s="108"/>
      <c r="LV406" s="108"/>
      <c r="LW406" s="108"/>
      <c r="LX406" s="108"/>
      <c r="LY406" s="108"/>
      <c r="LZ406" s="108"/>
      <c r="MA406" s="108"/>
      <c r="MB406" s="108"/>
      <c r="MC406" s="108"/>
      <c r="MD406" s="108"/>
      <c r="ME406" s="108"/>
    </row>
    <row r="407" spans="1:343">
      <c r="A407" s="3"/>
      <c r="B407" s="438"/>
      <c r="C407" s="438"/>
      <c r="D407" s="438"/>
      <c r="E407" s="438"/>
      <c r="F407" s="438"/>
      <c r="G407" s="438"/>
      <c r="H407" s="438"/>
      <c r="I407" s="438"/>
      <c r="J407" s="438"/>
      <c r="K407" s="438"/>
      <c r="L407" s="438"/>
      <c r="M407" s="438"/>
      <c r="N407" s="438"/>
      <c r="O407" s="438"/>
      <c r="P407" s="438"/>
      <c r="Q407" s="438"/>
      <c r="R407" s="438"/>
      <c r="S407" s="438"/>
      <c r="T407" s="438"/>
      <c r="U407" s="438"/>
      <c r="V407" s="438"/>
      <c r="W407" s="438"/>
      <c r="X407" s="438"/>
      <c r="Y407" s="438"/>
      <c r="Z407" s="438"/>
      <c r="AA407" s="438"/>
      <c r="AB407" s="438"/>
      <c r="AC407" s="438"/>
      <c r="AD407" s="438"/>
      <c r="AE407" s="154"/>
      <c r="AF407" s="154"/>
      <c r="AG407" s="154"/>
      <c r="AH407" s="154"/>
      <c r="AI407" s="154"/>
      <c r="AJ407" s="108"/>
      <c r="AK407" s="154"/>
      <c r="AL407" s="108"/>
      <c r="AM407" s="108"/>
      <c r="AN407" s="108"/>
      <c r="AO407" s="108"/>
      <c r="AP407" s="108"/>
      <c r="AQ407" s="108"/>
      <c r="AR407" s="108"/>
      <c r="AS407" s="108"/>
      <c r="AT407" s="108"/>
      <c r="AU407" s="108"/>
      <c r="AV407" s="108"/>
      <c r="AW407" s="108"/>
      <c r="AX407" s="108"/>
      <c r="AY407" s="108"/>
      <c r="AZ407" s="108"/>
      <c r="BA407" s="108"/>
      <c r="BB407" s="108"/>
      <c r="BC407" s="108"/>
      <c r="BD407" s="108"/>
      <c r="BE407" s="108"/>
      <c r="BF407" s="108"/>
      <c r="BG407" s="108"/>
      <c r="BH407" s="108"/>
      <c r="BI407" s="108"/>
      <c r="BJ407" s="108"/>
      <c r="BK407" s="108"/>
      <c r="BL407" s="108"/>
      <c r="BM407" s="108"/>
      <c r="BN407" s="108"/>
      <c r="BO407" s="108"/>
      <c r="BP407" s="108"/>
      <c r="BQ407" s="108"/>
      <c r="BR407" s="108"/>
      <c r="BS407" s="108"/>
      <c r="BT407" s="108"/>
      <c r="BU407" s="108"/>
      <c r="BV407" s="108"/>
      <c r="BW407" s="108"/>
      <c r="BX407" s="108"/>
      <c r="BY407" s="108"/>
      <c r="BZ407" s="108"/>
      <c r="CA407" s="108"/>
      <c r="CB407" s="108"/>
      <c r="CC407" s="108"/>
      <c r="CD407" s="108"/>
      <c r="CE407" s="108"/>
      <c r="CF407" s="108"/>
      <c r="CG407" s="108"/>
      <c r="CH407" s="108"/>
      <c r="CI407" s="108"/>
      <c r="CJ407" s="108"/>
      <c r="CK407" s="108"/>
      <c r="CL407" s="108"/>
      <c r="CM407" s="108"/>
      <c r="CN407" s="108"/>
      <c r="CO407" s="108"/>
      <c r="CP407" s="108"/>
      <c r="CQ407" s="108"/>
      <c r="CR407" s="108"/>
      <c r="CS407" s="108"/>
      <c r="CT407" s="108"/>
      <c r="CU407" s="108"/>
      <c r="CV407" s="108"/>
      <c r="CW407" s="108"/>
      <c r="CX407" s="108"/>
      <c r="CY407" s="108"/>
      <c r="CZ407" s="108"/>
      <c r="DA407" s="108"/>
      <c r="DB407" s="108"/>
      <c r="DC407" s="108"/>
      <c r="DD407" s="108"/>
      <c r="DE407" s="108"/>
      <c r="DF407" s="108"/>
      <c r="DG407" s="108"/>
      <c r="DH407" s="108"/>
      <c r="DI407" s="108"/>
      <c r="DJ407" s="108"/>
      <c r="DK407" s="108"/>
      <c r="DL407" s="108"/>
      <c r="DM407" s="108"/>
      <c r="DN407" s="108"/>
      <c r="DO407" s="108"/>
      <c r="DP407" s="108"/>
      <c r="DQ407" s="108"/>
      <c r="DR407" s="108"/>
      <c r="DS407" s="108"/>
      <c r="DT407" s="108"/>
      <c r="DU407" s="108"/>
      <c r="DV407" s="108"/>
      <c r="DW407" s="108"/>
      <c r="DX407" s="108"/>
      <c r="DY407" s="108"/>
      <c r="DZ407" s="108"/>
      <c r="EA407" s="108"/>
      <c r="EB407" s="108"/>
      <c r="EC407" s="108"/>
      <c r="ED407" s="108"/>
      <c r="EE407" s="108"/>
      <c r="EF407" s="108"/>
      <c r="EG407" s="108"/>
      <c r="EH407" s="108"/>
      <c r="EI407" s="108"/>
      <c r="EJ407" s="108"/>
      <c r="EK407" s="108"/>
      <c r="EL407" s="108"/>
      <c r="EM407" s="108"/>
      <c r="EN407" s="108"/>
      <c r="EO407" s="108"/>
      <c r="EP407" s="108"/>
      <c r="EQ407" s="108"/>
      <c r="ER407" s="108"/>
      <c r="ES407" s="108"/>
      <c r="ET407" s="108"/>
      <c r="EU407" s="108"/>
      <c r="EV407" s="108"/>
      <c r="EW407" s="108"/>
      <c r="EX407" s="108"/>
      <c r="EY407" s="108"/>
      <c r="EZ407" s="108"/>
      <c r="FA407" s="108"/>
      <c r="FB407" s="108"/>
      <c r="FC407" s="108"/>
      <c r="FD407" s="108"/>
      <c r="FE407" s="108"/>
      <c r="FF407" s="108"/>
      <c r="FG407" s="108"/>
      <c r="FH407" s="108"/>
      <c r="FI407" s="108"/>
      <c r="FJ407" s="108"/>
      <c r="FK407" s="108"/>
      <c r="FL407" s="108"/>
      <c r="FM407" s="108"/>
      <c r="FN407" s="108"/>
      <c r="FO407" s="108"/>
      <c r="FP407" s="108"/>
      <c r="FQ407" s="108"/>
      <c r="FR407" s="108"/>
      <c r="FS407" s="108"/>
      <c r="FT407" s="108"/>
      <c r="FU407" s="108"/>
      <c r="FV407" s="108"/>
      <c r="FW407" s="108"/>
      <c r="FX407" s="108"/>
      <c r="FY407" s="108"/>
      <c r="FZ407" s="108"/>
      <c r="GA407" s="108"/>
      <c r="GB407" s="108"/>
      <c r="GC407" s="108"/>
      <c r="GD407" s="108"/>
      <c r="GE407" s="108"/>
      <c r="GF407" s="108"/>
      <c r="GG407" s="108"/>
      <c r="GH407" s="108"/>
      <c r="GI407" s="108"/>
      <c r="GJ407" s="108"/>
      <c r="GK407" s="108"/>
      <c r="GL407" s="108"/>
      <c r="GM407" s="108"/>
      <c r="GN407" s="108"/>
      <c r="GO407" s="108"/>
      <c r="GP407" s="108"/>
      <c r="GQ407" s="108"/>
      <c r="GR407" s="108"/>
      <c r="GS407" s="108"/>
      <c r="GT407" s="108"/>
      <c r="GU407" s="108"/>
      <c r="GV407" s="108"/>
      <c r="GW407" s="108"/>
      <c r="GX407" s="108"/>
      <c r="GY407" s="108"/>
      <c r="GZ407" s="108"/>
      <c r="HA407" s="108"/>
      <c r="HB407" s="108"/>
      <c r="HC407" s="108"/>
      <c r="HD407" s="108"/>
      <c r="HE407" s="108"/>
      <c r="HF407" s="108"/>
      <c r="HG407" s="108"/>
      <c r="HH407" s="108"/>
      <c r="HI407" s="108"/>
      <c r="HJ407" s="108"/>
      <c r="HK407" s="108"/>
      <c r="HL407" s="108"/>
      <c r="HM407" s="108"/>
      <c r="HN407" s="108"/>
      <c r="HO407" s="108"/>
      <c r="HP407" s="108"/>
      <c r="HQ407" s="108"/>
      <c r="HR407" s="108"/>
      <c r="HS407" s="108"/>
      <c r="HT407" s="108"/>
      <c r="HU407" s="108"/>
      <c r="HV407" s="108"/>
      <c r="HW407" s="108"/>
      <c r="HX407" s="108"/>
      <c r="HY407" s="108"/>
      <c r="HZ407" s="108"/>
      <c r="IA407" s="108"/>
      <c r="IB407" s="108"/>
      <c r="IC407" s="108"/>
      <c r="ID407" s="108"/>
      <c r="IE407" s="108"/>
      <c r="IF407" s="108"/>
      <c r="IG407" s="108"/>
      <c r="IH407" s="108"/>
      <c r="II407" s="108"/>
      <c r="IJ407" s="108"/>
      <c r="IK407" s="108"/>
      <c r="IL407" s="108"/>
      <c r="IM407" s="108"/>
      <c r="IN407" s="108"/>
      <c r="IO407" s="108"/>
      <c r="IP407" s="108"/>
      <c r="IQ407" s="108"/>
      <c r="IR407" s="108"/>
      <c r="IS407" s="108"/>
      <c r="IT407" s="108"/>
      <c r="IU407" s="108"/>
      <c r="IV407" s="108"/>
      <c r="IW407" s="108"/>
      <c r="IX407" s="108"/>
      <c r="IY407" s="108"/>
      <c r="IZ407" s="108"/>
      <c r="JA407" s="108"/>
      <c r="JB407" s="108"/>
      <c r="JC407" s="108"/>
      <c r="JD407" s="108"/>
      <c r="JE407" s="108"/>
      <c r="JF407" s="108"/>
      <c r="JG407" s="108"/>
      <c r="JH407" s="108"/>
      <c r="JI407" s="108"/>
      <c r="JJ407" s="108"/>
      <c r="JK407" s="108"/>
      <c r="JL407" s="108"/>
      <c r="JM407" s="108"/>
      <c r="JN407" s="108"/>
      <c r="JO407" s="108"/>
      <c r="JP407" s="108"/>
      <c r="JQ407" s="108"/>
      <c r="JR407" s="108"/>
      <c r="JS407" s="108"/>
      <c r="JT407" s="108"/>
      <c r="JU407" s="108"/>
      <c r="JV407" s="108"/>
      <c r="JW407" s="108"/>
      <c r="JX407" s="108"/>
      <c r="JY407" s="108"/>
      <c r="JZ407" s="108"/>
      <c r="KA407" s="108"/>
      <c r="KB407" s="108"/>
      <c r="KC407" s="108"/>
      <c r="KD407" s="108"/>
      <c r="KE407" s="108"/>
      <c r="KF407" s="108"/>
      <c r="KG407" s="108"/>
      <c r="KH407" s="108"/>
      <c r="KI407" s="108"/>
      <c r="KJ407" s="108"/>
      <c r="KK407" s="108"/>
      <c r="KL407" s="108"/>
      <c r="KM407" s="108"/>
      <c r="KN407" s="108"/>
      <c r="KO407" s="108"/>
      <c r="KP407" s="108"/>
      <c r="KQ407" s="108"/>
      <c r="KR407" s="108"/>
      <c r="KS407" s="108"/>
      <c r="KT407" s="108"/>
      <c r="KU407" s="108"/>
      <c r="KV407" s="108"/>
      <c r="KW407" s="108"/>
      <c r="KX407" s="108"/>
      <c r="KY407" s="108"/>
      <c r="KZ407" s="108"/>
      <c r="LA407" s="108"/>
      <c r="LB407" s="108"/>
      <c r="LC407" s="108"/>
      <c r="LD407" s="108"/>
      <c r="LE407" s="108"/>
      <c r="LF407" s="108"/>
      <c r="LG407" s="108"/>
      <c r="LH407" s="108"/>
      <c r="LI407" s="108"/>
      <c r="LJ407" s="108"/>
      <c r="LK407" s="108"/>
      <c r="LL407" s="108"/>
      <c r="LM407" s="108"/>
      <c r="LN407" s="108"/>
      <c r="LO407" s="108"/>
      <c r="LP407" s="108"/>
      <c r="LQ407" s="108"/>
      <c r="LR407" s="108"/>
      <c r="LS407" s="108"/>
      <c r="LT407" s="108"/>
      <c r="LU407" s="108"/>
      <c r="LV407" s="108"/>
      <c r="LW407" s="108"/>
      <c r="LX407" s="108"/>
      <c r="LY407" s="108"/>
      <c r="LZ407" s="108"/>
      <c r="MA407" s="108"/>
      <c r="MB407" s="108"/>
      <c r="MC407" s="108"/>
      <c r="MD407" s="108"/>
      <c r="ME407" s="108"/>
    </row>
    <row r="408" spans="1:343">
      <c r="A408" s="3"/>
      <c r="B408" s="438"/>
      <c r="C408" s="438"/>
      <c r="D408" s="438"/>
      <c r="E408" s="438"/>
      <c r="F408" s="438"/>
      <c r="G408" s="438"/>
      <c r="H408" s="438"/>
      <c r="I408" s="438"/>
      <c r="J408" s="438"/>
      <c r="K408" s="438"/>
      <c r="L408" s="438"/>
      <c r="M408" s="438"/>
      <c r="N408" s="438"/>
      <c r="O408" s="438"/>
      <c r="P408" s="438"/>
      <c r="Q408" s="438"/>
      <c r="R408" s="438"/>
      <c r="S408" s="438"/>
      <c r="T408" s="438"/>
      <c r="U408" s="438"/>
      <c r="V408" s="438"/>
      <c r="W408" s="438"/>
      <c r="X408" s="438"/>
      <c r="Y408" s="438"/>
      <c r="Z408" s="438"/>
      <c r="AA408" s="438"/>
      <c r="AB408" s="438"/>
      <c r="AC408" s="438"/>
      <c r="AD408" s="438"/>
      <c r="AE408" s="154"/>
      <c r="AF408" s="154"/>
      <c r="AG408" s="154"/>
      <c r="AH408" s="154"/>
      <c r="AI408" s="154"/>
      <c r="AJ408" s="108"/>
      <c r="AK408" s="154"/>
      <c r="AL408" s="108"/>
      <c r="AM408" s="108"/>
      <c r="AN408" s="108"/>
      <c r="AO408" s="108"/>
      <c r="AP408" s="108"/>
      <c r="AQ408" s="108"/>
      <c r="AR408" s="108"/>
      <c r="AS408" s="108"/>
      <c r="AT408" s="108"/>
      <c r="AU408" s="108"/>
      <c r="AV408" s="108"/>
      <c r="AW408" s="108"/>
      <c r="AX408" s="108"/>
      <c r="AY408" s="108"/>
      <c r="AZ408" s="108"/>
      <c r="BA408" s="108"/>
      <c r="BB408" s="108"/>
      <c r="BC408" s="108"/>
      <c r="BD408" s="108"/>
      <c r="BE408" s="108"/>
      <c r="BF408" s="108"/>
      <c r="BG408" s="108"/>
      <c r="BH408" s="108"/>
      <c r="BI408" s="108"/>
      <c r="BJ408" s="108"/>
      <c r="BK408" s="108"/>
      <c r="BL408" s="108"/>
      <c r="BM408" s="108"/>
      <c r="BN408" s="108"/>
      <c r="BO408" s="108"/>
      <c r="BP408" s="108"/>
      <c r="BQ408" s="108"/>
      <c r="BR408" s="108"/>
      <c r="BS408" s="108"/>
      <c r="BT408" s="108"/>
      <c r="BU408" s="108"/>
      <c r="BV408" s="108"/>
      <c r="BW408" s="108"/>
      <c r="BX408" s="108"/>
      <c r="BY408" s="108"/>
      <c r="BZ408" s="108"/>
      <c r="CA408" s="108"/>
      <c r="CB408" s="108"/>
      <c r="CC408" s="108"/>
      <c r="CD408" s="108"/>
      <c r="CE408" s="108"/>
      <c r="CF408" s="108"/>
      <c r="CG408" s="108"/>
      <c r="CH408" s="108"/>
      <c r="CI408" s="108"/>
      <c r="CJ408" s="108"/>
      <c r="CK408" s="108"/>
      <c r="CL408" s="108"/>
      <c r="CM408" s="108"/>
      <c r="CN408" s="108"/>
      <c r="CO408" s="108"/>
      <c r="CP408" s="108"/>
      <c r="CQ408" s="108"/>
      <c r="CR408" s="108"/>
      <c r="CS408" s="108"/>
      <c r="CT408" s="108"/>
      <c r="CU408" s="108"/>
      <c r="CV408" s="108"/>
      <c r="CW408" s="108"/>
      <c r="CX408" s="108"/>
      <c r="CY408" s="108"/>
      <c r="CZ408" s="108"/>
      <c r="DA408" s="108"/>
      <c r="DB408" s="108"/>
      <c r="DC408" s="108"/>
      <c r="DD408" s="108"/>
      <c r="DE408" s="108"/>
      <c r="DF408" s="108"/>
      <c r="DG408" s="108"/>
      <c r="DH408" s="108"/>
      <c r="DI408" s="108"/>
      <c r="DJ408" s="108"/>
      <c r="DK408" s="108"/>
      <c r="DL408" s="108"/>
      <c r="DM408" s="108"/>
      <c r="DN408" s="108"/>
      <c r="DO408" s="108"/>
      <c r="DP408" s="108"/>
      <c r="DQ408" s="108"/>
      <c r="DR408" s="108"/>
      <c r="DS408" s="108"/>
      <c r="DT408" s="108"/>
      <c r="DU408" s="108"/>
      <c r="DV408" s="108"/>
      <c r="DW408" s="108"/>
      <c r="DX408" s="108"/>
      <c r="DY408" s="108"/>
      <c r="DZ408" s="108"/>
      <c r="EA408" s="108"/>
      <c r="EB408" s="108"/>
      <c r="EC408" s="108"/>
      <c r="ED408" s="108"/>
      <c r="EE408" s="108"/>
      <c r="EF408" s="108"/>
      <c r="EG408" s="108"/>
      <c r="EH408" s="108"/>
      <c r="EI408" s="108"/>
      <c r="EJ408" s="108"/>
      <c r="EK408" s="108"/>
      <c r="EL408" s="108"/>
      <c r="EM408" s="108"/>
      <c r="EN408" s="108"/>
      <c r="EO408" s="108"/>
      <c r="EP408" s="108"/>
      <c r="EQ408" s="108"/>
      <c r="ER408" s="108"/>
      <c r="ES408" s="108"/>
      <c r="ET408" s="108"/>
      <c r="EU408" s="108"/>
      <c r="EV408" s="108"/>
      <c r="EW408" s="108"/>
      <c r="EX408" s="108"/>
      <c r="EY408" s="108"/>
      <c r="EZ408" s="108"/>
      <c r="FA408" s="108"/>
      <c r="FB408" s="108"/>
      <c r="FC408" s="108"/>
      <c r="FD408" s="108"/>
      <c r="FE408" s="108"/>
      <c r="FF408" s="108"/>
      <c r="FG408" s="108"/>
      <c r="FH408" s="108"/>
      <c r="FI408" s="108"/>
      <c r="FJ408" s="108"/>
      <c r="FK408" s="108"/>
      <c r="FL408" s="108"/>
      <c r="FM408" s="108"/>
      <c r="FN408" s="108"/>
      <c r="FO408" s="108"/>
      <c r="FP408" s="108"/>
      <c r="FQ408" s="108"/>
      <c r="FR408" s="108"/>
      <c r="FS408" s="108"/>
      <c r="FT408" s="108"/>
      <c r="FU408" s="108"/>
      <c r="FV408" s="108"/>
      <c r="FW408" s="108"/>
      <c r="FX408" s="108"/>
      <c r="FY408" s="108"/>
      <c r="FZ408" s="108"/>
      <c r="GA408" s="108"/>
      <c r="GB408" s="108"/>
      <c r="GC408" s="108"/>
      <c r="GD408" s="108"/>
      <c r="GE408" s="108"/>
      <c r="GF408" s="108"/>
      <c r="GG408" s="108"/>
      <c r="GH408" s="108"/>
      <c r="GI408" s="108"/>
      <c r="GJ408" s="108"/>
      <c r="GK408" s="108"/>
      <c r="GL408" s="108"/>
      <c r="GM408" s="108"/>
      <c r="GN408" s="108"/>
      <c r="GO408" s="108"/>
      <c r="GP408" s="108"/>
      <c r="GQ408" s="108"/>
      <c r="GR408" s="108"/>
      <c r="GS408" s="108"/>
      <c r="GT408" s="108"/>
      <c r="GU408" s="108"/>
      <c r="GV408" s="108"/>
      <c r="GW408" s="108"/>
      <c r="GX408" s="108"/>
      <c r="GY408" s="108"/>
      <c r="GZ408" s="108"/>
      <c r="HA408" s="108"/>
      <c r="HB408" s="108"/>
      <c r="HC408" s="108"/>
      <c r="HD408" s="108"/>
      <c r="HE408" s="108"/>
      <c r="HF408" s="108"/>
      <c r="HG408" s="108"/>
      <c r="HH408" s="108"/>
      <c r="HI408" s="108"/>
      <c r="HJ408" s="108"/>
      <c r="HK408" s="108"/>
      <c r="HL408" s="108"/>
      <c r="HM408" s="108"/>
      <c r="HN408" s="108"/>
      <c r="HO408" s="108"/>
      <c r="HP408" s="108"/>
      <c r="HQ408" s="108"/>
      <c r="HR408" s="108"/>
      <c r="HS408" s="108"/>
      <c r="HT408" s="108"/>
      <c r="HU408" s="108"/>
      <c r="HV408" s="108"/>
      <c r="HW408" s="108"/>
      <c r="HX408" s="108"/>
      <c r="HY408" s="108"/>
      <c r="HZ408" s="108"/>
      <c r="IA408" s="108"/>
      <c r="IB408" s="108"/>
      <c r="IC408" s="108"/>
      <c r="ID408" s="108"/>
      <c r="IE408" s="108"/>
      <c r="IF408" s="108"/>
      <c r="IG408" s="108"/>
      <c r="IH408" s="108"/>
      <c r="II408" s="108"/>
      <c r="IJ408" s="108"/>
      <c r="IK408" s="108"/>
      <c r="IL408" s="108"/>
      <c r="IM408" s="108"/>
      <c r="IN408" s="108"/>
      <c r="IO408" s="108"/>
      <c r="IP408" s="108"/>
      <c r="IQ408" s="108"/>
      <c r="IR408" s="108"/>
      <c r="IS408" s="108"/>
      <c r="IT408" s="108"/>
      <c r="IU408" s="108"/>
      <c r="IV408" s="108"/>
      <c r="IW408" s="108"/>
      <c r="IX408" s="108"/>
      <c r="IY408" s="108"/>
      <c r="IZ408" s="108"/>
      <c r="JA408" s="108"/>
      <c r="JB408" s="108"/>
      <c r="JC408" s="108"/>
      <c r="JD408" s="108"/>
      <c r="JE408" s="108"/>
      <c r="JF408" s="108"/>
      <c r="JG408" s="108"/>
      <c r="JH408" s="108"/>
      <c r="JI408" s="108"/>
      <c r="JJ408" s="108"/>
      <c r="JK408" s="108"/>
      <c r="JL408" s="108"/>
      <c r="JM408" s="108"/>
      <c r="JN408" s="108"/>
      <c r="JO408" s="108"/>
      <c r="JP408" s="108"/>
      <c r="JQ408" s="108"/>
      <c r="JR408" s="108"/>
      <c r="JS408" s="108"/>
      <c r="JT408" s="108"/>
      <c r="JU408" s="108"/>
      <c r="JV408" s="108"/>
      <c r="JW408" s="108"/>
      <c r="JX408" s="108"/>
      <c r="JY408" s="108"/>
      <c r="JZ408" s="108"/>
      <c r="KA408" s="108"/>
      <c r="KB408" s="108"/>
      <c r="KC408" s="108"/>
      <c r="KD408" s="108"/>
      <c r="KE408" s="108"/>
      <c r="KF408" s="108"/>
      <c r="KG408" s="108"/>
      <c r="KH408" s="108"/>
      <c r="KI408" s="108"/>
      <c r="KJ408" s="108"/>
      <c r="KK408" s="108"/>
      <c r="KL408" s="108"/>
      <c r="KM408" s="108"/>
      <c r="KN408" s="108"/>
      <c r="KO408" s="108"/>
      <c r="KP408" s="108"/>
      <c r="KQ408" s="108"/>
      <c r="KR408" s="108"/>
      <c r="KS408" s="108"/>
      <c r="KT408" s="108"/>
      <c r="KU408" s="108"/>
      <c r="KV408" s="108"/>
      <c r="KW408" s="108"/>
      <c r="KX408" s="108"/>
      <c r="KY408" s="108"/>
      <c r="KZ408" s="108"/>
      <c r="LA408" s="108"/>
      <c r="LB408" s="108"/>
      <c r="LC408" s="108"/>
      <c r="LD408" s="108"/>
      <c r="LE408" s="108"/>
      <c r="LF408" s="108"/>
      <c r="LG408" s="108"/>
      <c r="LH408" s="108"/>
      <c r="LI408" s="108"/>
      <c r="LJ408" s="108"/>
      <c r="LK408" s="108"/>
      <c r="LL408" s="108"/>
      <c r="LM408" s="108"/>
      <c r="LN408" s="108"/>
      <c r="LO408" s="108"/>
      <c r="LP408" s="108"/>
      <c r="LQ408" s="108"/>
      <c r="LR408" s="108"/>
      <c r="LS408" s="108"/>
      <c r="LT408" s="108"/>
      <c r="LU408" s="108"/>
      <c r="LV408" s="108"/>
      <c r="LW408" s="108"/>
      <c r="LX408" s="108"/>
      <c r="LY408" s="108"/>
      <c r="LZ408" s="108"/>
      <c r="MA408" s="108"/>
      <c r="MB408" s="108"/>
      <c r="MC408" s="108"/>
      <c r="MD408" s="108"/>
      <c r="ME408" s="108"/>
    </row>
    <row r="409" spans="1:343">
      <c r="A409" s="3"/>
      <c r="B409" s="438"/>
      <c r="C409" s="438"/>
      <c r="D409" s="438"/>
      <c r="E409" s="438"/>
      <c r="F409" s="438"/>
      <c r="G409" s="438"/>
      <c r="H409" s="438"/>
      <c r="I409" s="438"/>
      <c r="J409" s="438"/>
      <c r="K409" s="438"/>
      <c r="L409" s="438"/>
      <c r="M409" s="438"/>
      <c r="N409" s="438"/>
      <c r="O409" s="438"/>
      <c r="P409" s="438"/>
      <c r="Q409" s="438"/>
      <c r="R409" s="438"/>
      <c r="S409" s="438"/>
      <c r="T409" s="438"/>
      <c r="U409" s="438"/>
      <c r="V409" s="438"/>
      <c r="W409" s="438"/>
      <c r="X409" s="438"/>
      <c r="Y409" s="438"/>
      <c r="Z409" s="438"/>
      <c r="AA409" s="438"/>
      <c r="AB409" s="438"/>
      <c r="AC409" s="438"/>
      <c r="AD409" s="438"/>
      <c r="AE409" s="154"/>
      <c r="AF409" s="154"/>
      <c r="AG409" s="154"/>
      <c r="AH409" s="154"/>
      <c r="AI409" s="154"/>
      <c r="AJ409" s="108"/>
      <c r="AK409" s="154"/>
      <c r="AL409" s="108"/>
      <c r="AM409" s="108"/>
      <c r="AN409" s="108"/>
      <c r="AO409" s="108"/>
      <c r="AP409" s="108"/>
      <c r="AQ409" s="108"/>
      <c r="AR409" s="108"/>
      <c r="AS409" s="108"/>
      <c r="AT409" s="108"/>
      <c r="AU409" s="108"/>
      <c r="AV409" s="108"/>
      <c r="AW409" s="108"/>
      <c r="AX409" s="108"/>
      <c r="AY409" s="108"/>
      <c r="AZ409" s="108"/>
      <c r="BA409" s="108"/>
      <c r="BB409" s="108"/>
      <c r="BC409" s="108"/>
      <c r="BD409" s="108"/>
      <c r="BE409" s="108"/>
      <c r="BF409" s="108"/>
      <c r="BG409" s="108"/>
      <c r="BH409" s="108"/>
      <c r="BI409" s="108"/>
      <c r="BJ409" s="108"/>
      <c r="BK409" s="108"/>
      <c r="BL409" s="108"/>
      <c r="BM409" s="108"/>
      <c r="BN409" s="108"/>
      <c r="BO409" s="108"/>
      <c r="BP409" s="108"/>
      <c r="BQ409" s="108"/>
      <c r="BR409" s="108"/>
      <c r="BS409" s="108"/>
      <c r="BT409" s="108"/>
      <c r="BU409" s="108"/>
      <c r="BV409" s="108"/>
      <c r="BW409" s="108"/>
      <c r="BX409" s="108"/>
      <c r="BY409" s="108"/>
      <c r="BZ409" s="108"/>
      <c r="CA409" s="108"/>
      <c r="CB409" s="108"/>
      <c r="CC409" s="108"/>
      <c r="CD409" s="108"/>
      <c r="CE409" s="108"/>
      <c r="CF409" s="108"/>
      <c r="CG409" s="108"/>
      <c r="CH409" s="108"/>
      <c r="CI409" s="108"/>
      <c r="CJ409" s="108"/>
      <c r="CK409" s="108"/>
      <c r="CL409" s="108"/>
      <c r="CM409" s="108"/>
      <c r="CN409" s="108"/>
      <c r="CO409" s="108"/>
      <c r="CP409" s="108"/>
      <c r="CQ409" s="108"/>
      <c r="CR409" s="108"/>
      <c r="CS409" s="108"/>
      <c r="CT409" s="108"/>
      <c r="CU409" s="108"/>
      <c r="CV409" s="108"/>
      <c r="CW409" s="108"/>
      <c r="CX409" s="108"/>
      <c r="CY409" s="108"/>
      <c r="CZ409" s="108"/>
      <c r="DA409" s="108"/>
      <c r="DB409" s="108"/>
      <c r="DC409" s="108"/>
      <c r="DD409" s="108"/>
      <c r="DE409" s="108"/>
      <c r="DF409" s="108"/>
      <c r="DG409" s="108"/>
      <c r="DH409" s="108"/>
      <c r="DI409" s="108"/>
      <c r="DJ409" s="108"/>
      <c r="DK409" s="108"/>
      <c r="DL409" s="108"/>
      <c r="DM409" s="108"/>
      <c r="DN409" s="108"/>
      <c r="DO409" s="108"/>
      <c r="DP409" s="108"/>
      <c r="DQ409" s="108"/>
      <c r="DR409" s="108"/>
      <c r="DS409" s="108"/>
      <c r="DT409" s="108"/>
      <c r="DU409" s="108"/>
      <c r="DV409" s="108"/>
      <c r="DW409" s="108"/>
      <c r="DX409" s="108"/>
      <c r="DY409" s="108"/>
      <c r="DZ409" s="108"/>
      <c r="EA409" s="108"/>
      <c r="EB409" s="108"/>
      <c r="EC409" s="108"/>
      <c r="ED409" s="108"/>
      <c r="EE409" s="108"/>
      <c r="EF409" s="108"/>
      <c r="EG409" s="108"/>
      <c r="EH409" s="108"/>
      <c r="EI409" s="108"/>
      <c r="EJ409" s="108"/>
      <c r="EK409" s="108"/>
      <c r="EL409" s="108"/>
      <c r="EM409" s="108"/>
      <c r="EN409" s="108"/>
      <c r="EO409" s="108"/>
      <c r="EP409" s="108"/>
      <c r="EQ409" s="108"/>
      <c r="ER409" s="108"/>
      <c r="ES409" s="108"/>
      <c r="ET409" s="108"/>
      <c r="EU409" s="108"/>
      <c r="EV409" s="108"/>
      <c r="EW409" s="108"/>
      <c r="EX409" s="108"/>
      <c r="EY409" s="108"/>
      <c r="EZ409" s="108"/>
      <c r="FA409" s="108"/>
      <c r="FB409" s="108"/>
      <c r="FC409" s="108"/>
      <c r="FD409" s="108"/>
      <c r="FE409" s="108"/>
      <c r="FF409" s="108"/>
      <c r="FG409" s="108"/>
      <c r="FH409" s="108"/>
      <c r="FI409" s="108"/>
      <c r="FJ409" s="108"/>
      <c r="FK409" s="108"/>
      <c r="FL409" s="108"/>
      <c r="FM409" s="108"/>
      <c r="FN409" s="108"/>
      <c r="FO409" s="108"/>
      <c r="FP409" s="108"/>
      <c r="FQ409" s="108"/>
      <c r="FR409" s="108"/>
      <c r="FS409" s="108"/>
      <c r="FT409" s="108"/>
      <c r="FU409" s="108"/>
      <c r="FV409" s="108"/>
      <c r="FW409" s="108"/>
      <c r="FX409" s="108"/>
      <c r="FY409" s="108"/>
      <c r="FZ409" s="108"/>
      <c r="GA409" s="108"/>
      <c r="GB409" s="108"/>
      <c r="GC409" s="108"/>
      <c r="GD409" s="108"/>
      <c r="GE409" s="108"/>
      <c r="GF409" s="108"/>
      <c r="GG409" s="108"/>
      <c r="GH409" s="108"/>
      <c r="GI409" s="108"/>
      <c r="GJ409" s="108"/>
      <c r="GK409" s="108"/>
      <c r="GL409" s="108"/>
      <c r="GM409" s="108"/>
      <c r="GN409" s="108"/>
      <c r="GO409" s="108"/>
      <c r="GP409" s="108"/>
      <c r="GQ409" s="108"/>
      <c r="GR409" s="108"/>
      <c r="GS409" s="108"/>
      <c r="GT409" s="108"/>
      <c r="GU409" s="108"/>
      <c r="GV409" s="108"/>
      <c r="GW409" s="108"/>
      <c r="GX409" s="108"/>
      <c r="GY409" s="108"/>
      <c r="GZ409" s="108"/>
      <c r="HA409" s="108"/>
      <c r="HB409" s="108"/>
      <c r="HC409" s="108"/>
      <c r="HD409" s="108"/>
      <c r="HE409" s="108"/>
      <c r="HF409" s="108"/>
      <c r="HG409" s="108"/>
      <c r="HH409" s="108"/>
      <c r="HI409" s="108"/>
      <c r="HJ409" s="108"/>
      <c r="HK409" s="108"/>
      <c r="HL409" s="108"/>
      <c r="HM409" s="108"/>
      <c r="HN409" s="108"/>
      <c r="HO409" s="108"/>
      <c r="HP409" s="108"/>
      <c r="HQ409" s="108"/>
      <c r="HR409" s="108"/>
      <c r="HS409" s="108"/>
      <c r="HT409" s="108"/>
      <c r="HU409" s="108"/>
      <c r="HV409" s="108"/>
      <c r="HW409" s="108"/>
      <c r="HX409" s="108"/>
      <c r="HY409" s="108"/>
      <c r="HZ409" s="108"/>
      <c r="IA409" s="108"/>
      <c r="IB409" s="108"/>
      <c r="IC409" s="108"/>
      <c r="ID409" s="108"/>
      <c r="IE409" s="108"/>
      <c r="IF409" s="108"/>
      <c r="IG409" s="108"/>
      <c r="IH409" s="108"/>
      <c r="II409" s="108"/>
      <c r="IJ409" s="108"/>
      <c r="IK409" s="108"/>
      <c r="IL409" s="108"/>
      <c r="IM409" s="108"/>
      <c r="IN409" s="108"/>
      <c r="IO409" s="108"/>
      <c r="IP409" s="108"/>
      <c r="IQ409" s="108"/>
      <c r="IR409" s="108"/>
      <c r="IS409" s="108"/>
      <c r="IT409" s="108"/>
      <c r="IU409" s="108"/>
      <c r="IV409" s="108"/>
      <c r="IW409" s="108"/>
      <c r="IX409" s="108"/>
      <c r="IY409" s="108"/>
      <c r="IZ409" s="108"/>
      <c r="JA409" s="108"/>
      <c r="JB409" s="108"/>
      <c r="JC409" s="108"/>
      <c r="JD409" s="108"/>
      <c r="JE409" s="108"/>
      <c r="JF409" s="108"/>
      <c r="JG409" s="108"/>
      <c r="JH409" s="108"/>
      <c r="JI409" s="108"/>
      <c r="JJ409" s="108"/>
      <c r="JK409" s="108"/>
      <c r="JL409" s="108"/>
      <c r="JM409" s="108"/>
      <c r="JN409" s="108"/>
      <c r="JO409" s="108"/>
      <c r="JP409" s="108"/>
      <c r="JQ409" s="108"/>
      <c r="JR409" s="108"/>
      <c r="JS409" s="108"/>
      <c r="JT409" s="108"/>
      <c r="JU409" s="108"/>
      <c r="JV409" s="108"/>
      <c r="JW409" s="108"/>
      <c r="JX409" s="108"/>
      <c r="JY409" s="108"/>
      <c r="JZ409" s="108"/>
      <c r="KA409" s="108"/>
      <c r="KB409" s="108"/>
      <c r="KC409" s="108"/>
      <c r="KD409" s="108"/>
      <c r="KE409" s="108"/>
      <c r="KF409" s="108"/>
      <c r="KG409" s="108"/>
      <c r="KH409" s="108"/>
      <c r="KI409" s="108"/>
      <c r="KJ409" s="108"/>
      <c r="KK409" s="108"/>
      <c r="KL409" s="108"/>
      <c r="KM409" s="108"/>
      <c r="KN409" s="108"/>
      <c r="KO409" s="108"/>
      <c r="KP409" s="108"/>
      <c r="KQ409" s="108"/>
      <c r="KR409" s="108"/>
      <c r="KS409" s="108"/>
      <c r="KT409" s="108"/>
      <c r="KU409" s="108"/>
      <c r="KV409" s="108"/>
      <c r="KW409" s="108"/>
      <c r="KX409" s="108"/>
      <c r="KY409" s="108"/>
      <c r="KZ409" s="108"/>
      <c r="LA409" s="108"/>
      <c r="LB409" s="108"/>
      <c r="LC409" s="108"/>
      <c r="LD409" s="108"/>
      <c r="LE409" s="108"/>
      <c r="LF409" s="108"/>
      <c r="LG409" s="108"/>
      <c r="LH409" s="108"/>
      <c r="LI409" s="108"/>
      <c r="LJ409" s="108"/>
      <c r="LK409" s="108"/>
      <c r="LL409" s="108"/>
      <c r="LM409" s="108"/>
      <c r="LN409" s="108"/>
      <c r="LO409" s="108"/>
      <c r="LP409" s="108"/>
      <c r="LQ409" s="108"/>
      <c r="LR409" s="108"/>
      <c r="LS409" s="108"/>
      <c r="LT409" s="108"/>
      <c r="LU409" s="108"/>
      <c r="LV409" s="108"/>
      <c r="LW409" s="108"/>
      <c r="LX409" s="108"/>
      <c r="LY409" s="108"/>
      <c r="LZ409" s="108"/>
      <c r="MA409" s="108"/>
      <c r="MB409" s="108"/>
      <c r="MC409" s="108"/>
      <c r="MD409" s="108"/>
      <c r="ME409" s="108"/>
    </row>
    <row r="410" spans="1:343">
      <c r="A410" s="3"/>
      <c r="B410" s="438"/>
      <c r="C410" s="438"/>
      <c r="D410" s="438"/>
      <c r="E410" s="438"/>
      <c r="F410" s="438"/>
      <c r="G410" s="438"/>
      <c r="H410" s="438"/>
      <c r="I410" s="438"/>
      <c r="J410" s="438"/>
      <c r="K410" s="438"/>
      <c r="L410" s="438"/>
      <c r="M410" s="438"/>
      <c r="N410" s="438"/>
      <c r="O410" s="438"/>
      <c r="P410" s="438"/>
      <c r="Q410" s="438"/>
      <c r="R410" s="438"/>
      <c r="S410" s="438"/>
      <c r="T410" s="438"/>
      <c r="U410" s="438"/>
      <c r="V410" s="438"/>
      <c r="W410" s="438"/>
      <c r="X410" s="438"/>
      <c r="Y410" s="438"/>
      <c r="Z410" s="438"/>
      <c r="AA410" s="438"/>
      <c r="AB410" s="438"/>
      <c r="AC410" s="438"/>
      <c r="AD410" s="438"/>
      <c r="AE410" s="154"/>
      <c r="AF410" s="154"/>
      <c r="AG410" s="154"/>
      <c r="AH410" s="154"/>
      <c r="AI410" s="154"/>
      <c r="AJ410" s="108"/>
      <c r="AK410" s="154"/>
      <c r="AL410" s="108"/>
      <c r="AM410" s="108"/>
      <c r="AN410" s="108"/>
      <c r="AO410" s="108"/>
      <c r="AP410" s="108"/>
      <c r="AQ410" s="108"/>
      <c r="AR410" s="108"/>
      <c r="AS410" s="108"/>
      <c r="AT410" s="108"/>
      <c r="AU410" s="108"/>
      <c r="AV410" s="108"/>
      <c r="AW410" s="108"/>
      <c r="AX410" s="108"/>
      <c r="AY410" s="108"/>
      <c r="AZ410" s="108"/>
      <c r="BA410" s="108"/>
      <c r="BB410" s="108"/>
      <c r="BC410" s="108"/>
      <c r="BD410" s="108"/>
      <c r="BE410" s="108"/>
      <c r="BF410" s="108"/>
      <c r="BG410" s="108"/>
      <c r="BH410" s="108"/>
      <c r="BI410" s="108"/>
      <c r="BJ410" s="108"/>
      <c r="BK410" s="108"/>
      <c r="BL410" s="108"/>
      <c r="BM410" s="108"/>
      <c r="BN410" s="108"/>
      <c r="BO410" s="108"/>
      <c r="BP410" s="108"/>
      <c r="BQ410" s="108"/>
      <c r="BR410" s="108"/>
      <c r="BS410" s="108"/>
      <c r="BT410" s="108"/>
      <c r="BU410" s="108"/>
      <c r="BV410" s="108"/>
      <c r="BW410" s="108"/>
      <c r="BX410" s="108"/>
      <c r="BY410" s="108"/>
      <c r="BZ410" s="108"/>
      <c r="CA410" s="108"/>
      <c r="CB410" s="108"/>
      <c r="CC410" s="108"/>
      <c r="CD410" s="108"/>
      <c r="CE410" s="108"/>
      <c r="CF410" s="108"/>
      <c r="CG410" s="108"/>
      <c r="CH410" s="108"/>
      <c r="CI410" s="108"/>
      <c r="CJ410" s="108"/>
      <c r="CK410" s="108"/>
      <c r="CL410" s="108"/>
      <c r="CM410" s="108"/>
      <c r="CN410" s="108"/>
      <c r="CO410" s="108"/>
      <c r="CP410" s="108"/>
      <c r="CQ410" s="108"/>
      <c r="CR410" s="108"/>
      <c r="CS410" s="108"/>
      <c r="CT410" s="108"/>
      <c r="CU410" s="108"/>
      <c r="CV410" s="108"/>
      <c r="CW410" s="108"/>
      <c r="CX410" s="108"/>
      <c r="CY410" s="108"/>
      <c r="CZ410" s="108"/>
      <c r="DA410" s="108"/>
      <c r="DB410" s="108"/>
      <c r="DC410" s="108"/>
      <c r="DD410" s="108"/>
      <c r="DE410" s="108"/>
      <c r="DF410" s="108"/>
      <c r="DG410" s="108"/>
      <c r="DH410" s="108"/>
      <c r="DI410" s="108"/>
      <c r="DJ410" s="108"/>
      <c r="DK410" s="108"/>
      <c r="DL410" s="108"/>
      <c r="DM410" s="108"/>
      <c r="DN410" s="108"/>
      <c r="DO410" s="108"/>
      <c r="DP410" s="108"/>
      <c r="DQ410" s="108"/>
      <c r="DR410" s="108"/>
      <c r="DS410" s="108"/>
      <c r="DT410" s="108"/>
      <c r="DU410" s="108"/>
      <c r="DV410" s="108"/>
      <c r="DW410" s="108"/>
      <c r="DX410" s="108"/>
      <c r="DY410" s="108"/>
      <c r="DZ410" s="108"/>
      <c r="EA410" s="108"/>
      <c r="EB410" s="108"/>
      <c r="EC410" s="108"/>
      <c r="ED410" s="108"/>
      <c r="EE410" s="108"/>
      <c r="EF410" s="108"/>
      <c r="EG410" s="108"/>
      <c r="EH410" s="108"/>
      <c r="EI410" s="108"/>
      <c r="EJ410" s="108"/>
      <c r="EK410" s="108"/>
      <c r="EL410" s="108"/>
      <c r="EM410" s="108"/>
      <c r="EN410" s="108"/>
      <c r="EO410" s="108"/>
      <c r="EP410" s="108"/>
      <c r="EQ410" s="108"/>
      <c r="ER410" s="108"/>
      <c r="ES410" s="108"/>
      <c r="ET410" s="108"/>
      <c r="EU410" s="108"/>
      <c r="EV410" s="108"/>
      <c r="EW410" s="108"/>
      <c r="EX410" s="108"/>
      <c r="EY410" s="108"/>
      <c r="EZ410" s="108"/>
      <c r="FA410" s="108"/>
      <c r="FB410" s="108"/>
      <c r="FC410" s="108"/>
      <c r="FD410" s="108"/>
      <c r="FE410" s="108"/>
      <c r="FF410" s="108"/>
      <c r="FG410" s="108"/>
      <c r="FH410" s="108"/>
      <c r="FI410" s="108"/>
      <c r="FJ410" s="108"/>
      <c r="FK410" s="108"/>
      <c r="FL410" s="108"/>
      <c r="FM410" s="108"/>
      <c r="FN410" s="108"/>
      <c r="FO410" s="108"/>
      <c r="FP410" s="108"/>
      <c r="FQ410" s="108"/>
      <c r="FR410" s="108"/>
      <c r="FS410" s="108"/>
      <c r="FT410" s="108"/>
      <c r="FU410" s="108"/>
      <c r="FV410" s="108"/>
      <c r="FW410" s="108"/>
      <c r="FX410" s="108"/>
      <c r="FY410" s="108"/>
      <c r="FZ410" s="108"/>
      <c r="GA410" s="108"/>
      <c r="GB410" s="108"/>
      <c r="GC410" s="108"/>
      <c r="GD410" s="108"/>
      <c r="GE410" s="108"/>
      <c r="GF410" s="108"/>
      <c r="GG410" s="108"/>
      <c r="GH410" s="108"/>
      <c r="GI410" s="108"/>
      <c r="GJ410" s="108"/>
      <c r="GK410" s="108"/>
      <c r="GL410" s="108"/>
      <c r="GM410" s="108"/>
      <c r="GN410" s="108"/>
      <c r="GO410" s="108"/>
      <c r="GP410" s="108"/>
      <c r="GQ410" s="108"/>
      <c r="GR410" s="108"/>
      <c r="GS410" s="108"/>
      <c r="GT410" s="108"/>
      <c r="GU410" s="108"/>
      <c r="GV410" s="108"/>
      <c r="GW410" s="108"/>
      <c r="GX410" s="108"/>
      <c r="GY410" s="108"/>
      <c r="GZ410" s="108"/>
      <c r="HA410" s="108"/>
      <c r="HB410" s="108"/>
      <c r="HC410" s="108"/>
      <c r="HD410" s="108"/>
      <c r="HE410" s="108"/>
      <c r="HF410" s="108"/>
      <c r="HG410" s="108"/>
      <c r="HH410" s="108"/>
      <c r="HI410" s="108"/>
      <c r="HJ410" s="108"/>
      <c r="HK410" s="108"/>
      <c r="HL410" s="108"/>
      <c r="HM410" s="108"/>
      <c r="HN410" s="108"/>
      <c r="HO410" s="108"/>
      <c r="HP410" s="108"/>
      <c r="HQ410" s="108"/>
      <c r="HR410" s="108"/>
      <c r="HS410" s="108"/>
      <c r="HT410" s="108"/>
      <c r="HU410" s="108"/>
      <c r="HV410" s="108"/>
      <c r="HW410" s="108"/>
      <c r="HX410" s="108"/>
      <c r="HY410" s="108"/>
      <c r="HZ410" s="108"/>
      <c r="IA410" s="108"/>
      <c r="IB410" s="108"/>
      <c r="IC410" s="108"/>
      <c r="ID410" s="108"/>
      <c r="IE410" s="108"/>
      <c r="IF410" s="108"/>
      <c r="IG410" s="108"/>
      <c r="IH410" s="108"/>
      <c r="II410" s="108"/>
      <c r="IJ410" s="108"/>
      <c r="IK410" s="108"/>
      <c r="IL410" s="108"/>
      <c r="IM410" s="108"/>
      <c r="IN410" s="108"/>
      <c r="IO410" s="108"/>
      <c r="IP410" s="108"/>
      <c r="IQ410" s="108"/>
      <c r="IR410" s="108"/>
      <c r="IS410" s="108"/>
      <c r="IT410" s="108"/>
      <c r="IU410" s="108"/>
      <c r="IV410" s="108"/>
      <c r="IW410" s="108"/>
      <c r="IX410" s="108"/>
      <c r="IY410" s="108"/>
      <c r="IZ410" s="108"/>
      <c r="JA410" s="108"/>
      <c r="JB410" s="108"/>
      <c r="JC410" s="108"/>
      <c r="JD410" s="108"/>
      <c r="JE410" s="108"/>
      <c r="JF410" s="108"/>
      <c r="JG410" s="108"/>
      <c r="JH410" s="108"/>
      <c r="JI410" s="108"/>
      <c r="JJ410" s="108"/>
      <c r="JK410" s="108"/>
      <c r="JL410" s="108"/>
      <c r="JM410" s="108"/>
      <c r="JN410" s="108"/>
      <c r="JO410" s="108"/>
      <c r="JP410" s="108"/>
      <c r="JQ410" s="108"/>
      <c r="JR410" s="108"/>
      <c r="JS410" s="108"/>
      <c r="JT410" s="108"/>
      <c r="JU410" s="108"/>
      <c r="JV410" s="108"/>
      <c r="JW410" s="108"/>
      <c r="JX410" s="108"/>
      <c r="JY410" s="108"/>
      <c r="JZ410" s="108"/>
      <c r="KA410" s="108"/>
      <c r="KB410" s="108"/>
      <c r="KC410" s="108"/>
      <c r="KD410" s="108"/>
      <c r="KE410" s="108"/>
      <c r="KF410" s="108"/>
      <c r="KG410" s="108"/>
      <c r="KH410" s="108"/>
      <c r="KI410" s="108"/>
      <c r="KJ410" s="108"/>
      <c r="KK410" s="108"/>
      <c r="KL410" s="108"/>
      <c r="KM410" s="108"/>
      <c r="KN410" s="108"/>
      <c r="KO410" s="108"/>
      <c r="KP410" s="108"/>
      <c r="KQ410" s="108"/>
      <c r="KR410" s="108"/>
      <c r="KS410" s="108"/>
      <c r="KT410" s="108"/>
      <c r="KU410" s="108"/>
      <c r="KV410" s="108"/>
      <c r="KW410" s="108"/>
      <c r="KX410" s="108"/>
      <c r="KY410" s="108"/>
      <c r="KZ410" s="108"/>
      <c r="LA410" s="108"/>
      <c r="LB410" s="108"/>
      <c r="LC410" s="108"/>
      <c r="LD410" s="108"/>
      <c r="LE410" s="108"/>
      <c r="LF410" s="108"/>
      <c r="LG410" s="108"/>
      <c r="LH410" s="108"/>
      <c r="LI410" s="108"/>
      <c r="LJ410" s="108"/>
      <c r="LK410" s="108"/>
      <c r="LL410" s="108"/>
      <c r="LM410" s="108"/>
      <c r="LN410" s="108"/>
      <c r="LO410" s="108"/>
      <c r="LP410" s="108"/>
      <c r="LQ410" s="108"/>
      <c r="LR410" s="108"/>
      <c r="LS410" s="108"/>
      <c r="LT410" s="108"/>
      <c r="LU410" s="108"/>
      <c r="LV410" s="108"/>
      <c r="LW410" s="108"/>
      <c r="LX410" s="108"/>
      <c r="LY410" s="108"/>
      <c r="LZ410" s="108"/>
      <c r="MA410" s="108"/>
      <c r="MB410" s="108"/>
      <c r="MC410" s="108"/>
      <c r="MD410" s="108"/>
      <c r="ME410" s="108"/>
    </row>
    <row r="411" spans="1:343">
      <c r="A411" s="3"/>
      <c r="B411" s="438"/>
      <c r="C411" s="438"/>
      <c r="D411" s="438"/>
      <c r="E411" s="438"/>
      <c r="F411" s="438"/>
      <c r="G411" s="438"/>
      <c r="H411" s="438"/>
      <c r="I411" s="438"/>
      <c r="J411" s="438"/>
      <c r="K411" s="438"/>
      <c r="L411" s="438"/>
      <c r="M411" s="438"/>
      <c r="N411" s="438"/>
      <c r="O411" s="438"/>
      <c r="P411" s="438"/>
      <c r="Q411" s="438"/>
      <c r="R411" s="438"/>
      <c r="S411" s="438"/>
      <c r="T411" s="438"/>
      <c r="U411" s="438"/>
      <c r="V411" s="438"/>
      <c r="W411" s="438"/>
      <c r="X411" s="438"/>
      <c r="Y411" s="438"/>
      <c r="Z411" s="438"/>
      <c r="AA411" s="438"/>
      <c r="AB411" s="438"/>
      <c r="AC411" s="438"/>
      <c r="AD411" s="438"/>
      <c r="AE411" s="154"/>
      <c r="AF411" s="154"/>
      <c r="AG411" s="154"/>
      <c r="AH411" s="154"/>
      <c r="AI411" s="154"/>
      <c r="AJ411" s="108"/>
      <c r="AK411" s="154"/>
      <c r="AL411" s="108"/>
      <c r="AM411" s="108"/>
      <c r="AN411" s="108"/>
      <c r="AO411" s="108"/>
      <c r="AP411" s="108"/>
      <c r="AQ411" s="108"/>
      <c r="AR411" s="108"/>
      <c r="AS411" s="108"/>
      <c r="AT411" s="108"/>
      <c r="AU411" s="108"/>
      <c r="AV411" s="108"/>
      <c r="AW411" s="108"/>
      <c r="AX411" s="108"/>
      <c r="AY411" s="108"/>
      <c r="AZ411" s="108"/>
      <c r="BA411" s="108"/>
      <c r="BB411" s="108"/>
      <c r="BC411" s="108"/>
      <c r="BD411" s="108"/>
      <c r="BE411" s="108"/>
      <c r="BF411" s="108"/>
      <c r="BG411" s="108"/>
      <c r="BH411" s="108"/>
      <c r="BI411" s="108"/>
      <c r="BJ411" s="108"/>
      <c r="BK411" s="108"/>
      <c r="BL411" s="108"/>
      <c r="BM411" s="108"/>
      <c r="BN411" s="108"/>
      <c r="BO411" s="108"/>
      <c r="BP411" s="108"/>
      <c r="BQ411" s="108"/>
      <c r="BR411" s="108"/>
      <c r="BS411" s="108"/>
      <c r="BT411" s="108"/>
      <c r="BU411" s="108"/>
      <c r="BV411" s="108"/>
      <c r="BW411" s="108"/>
      <c r="BX411" s="108"/>
      <c r="BY411" s="108"/>
      <c r="BZ411" s="108"/>
      <c r="CA411" s="108"/>
      <c r="CB411" s="108"/>
      <c r="CC411" s="108"/>
      <c r="CD411" s="108"/>
      <c r="CE411" s="108"/>
      <c r="CF411" s="108"/>
      <c r="CG411" s="108"/>
      <c r="CH411" s="108"/>
      <c r="CI411" s="108"/>
      <c r="CJ411" s="108"/>
      <c r="CK411" s="108"/>
      <c r="CL411" s="108"/>
      <c r="CM411" s="108"/>
      <c r="CN411" s="108"/>
      <c r="CO411" s="108"/>
      <c r="CP411" s="108"/>
      <c r="CQ411" s="108"/>
      <c r="CR411" s="108"/>
      <c r="CS411" s="108"/>
      <c r="CT411" s="108"/>
      <c r="CU411" s="108"/>
      <c r="CV411" s="108"/>
      <c r="CW411" s="108"/>
      <c r="CX411" s="108"/>
      <c r="CY411" s="108"/>
      <c r="CZ411" s="108"/>
      <c r="DA411" s="108"/>
      <c r="DB411" s="108"/>
      <c r="DC411" s="108"/>
      <c r="DD411" s="108"/>
      <c r="DE411" s="108"/>
      <c r="DF411" s="108"/>
      <c r="DG411" s="108"/>
      <c r="DH411" s="108"/>
      <c r="DI411" s="108"/>
      <c r="DJ411" s="108"/>
      <c r="DK411" s="108"/>
      <c r="DL411" s="108"/>
      <c r="DM411" s="108"/>
      <c r="DN411" s="108"/>
      <c r="DO411" s="108"/>
      <c r="DP411" s="108"/>
      <c r="DQ411" s="108"/>
      <c r="DR411" s="108"/>
      <c r="DS411" s="108"/>
      <c r="DT411" s="108"/>
      <c r="DU411" s="108"/>
      <c r="DV411" s="108"/>
      <c r="DW411" s="108"/>
      <c r="DX411" s="108"/>
      <c r="DY411" s="108"/>
      <c r="DZ411" s="108"/>
      <c r="EA411" s="108"/>
      <c r="EB411" s="108"/>
      <c r="EC411" s="108"/>
      <c r="ED411" s="108"/>
      <c r="EE411" s="108"/>
      <c r="EF411" s="108"/>
      <c r="EG411" s="108"/>
      <c r="EH411" s="108"/>
      <c r="EI411" s="108"/>
      <c r="EJ411" s="108"/>
      <c r="EK411" s="108"/>
      <c r="EL411" s="108"/>
      <c r="EM411" s="108"/>
      <c r="EN411" s="108"/>
      <c r="EO411" s="108"/>
      <c r="EP411" s="108"/>
      <c r="EQ411" s="108"/>
      <c r="ER411" s="108"/>
      <c r="ES411" s="108"/>
      <c r="ET411" s="108"/>
      <c r="EU411" s="108"/>
      <c r="EV411" s="108"/>
      <c r="EW411" s="108"/>
      <c r="EX411" s="108"/>
      <c r="EY411" s="108"/>
      <c r="EZ411" s="108"/>
      <c r="FA411" s="108"/>
      <c r="FB411" s="108"/>
      <c r="FC411" s="108"/>
      <c r="FD411" s="108"/>
      <c r="FE411" s="108"/>
      <c r="FF411" s="108"/>
      <c r="FG411" s="108"/>
      <c r="FH411" s="108"/>
      <c r="FI411" s="108"/>
      <c r="FJ411" s="108"/>
      <c r="FK411" s="108"/>
      <c r="FL411" s="108"/>
      <c r="FM411" s="108"/>
      <c r="FN411" s="108"/>
      <c r="FO411" s="108"/>
      <c r="FP411" s="108"/>
      <c r="FQ411" s="108"/>
      <c r="FR411" s="108"/>
      <c r="FS411" s="108"/>
      <c r="FT411" s="108"/>
      <c r="FU411" s="108"/>
      <c r="FV411" s="108"/>
      <c r="FW411" s="108"/>
      <c r="FX411" s="108"/>
      <c r="FY411" s="108"/>
      <c r="FZ411" s="108"/>
      <c r="GA411" s="108"/>
      <c r="GB411" s="108"/>
      <c r="GC411" s="108"/>
      <c r="GD411" s="108"/>
      <c r="GE411" s="108"/>
      <c r="GF411" s="108"/>
      <c r="GG411" s="108"/>
      <c r="GH411" s="108"/>
      <c r="GI411" s="108"/>
      <c r="GJ411" s="108"/>
      <c r="GK411" s="108"/>
      <c r="GL411" s="108"/>
      <c r="GM411" s="108"/>
      <c r="GN411" s="108"/>
      <c r="GO411" s="108"/>
      <c r="GP411" s="108"/>
      <c r="GQ411" s="108"/>
      <c r="GR411" s="108"/>
      <c r="GS411" s="108"/>
      <c r="GT411" s="108"/>
      <c r="GU411" s="108"/>
      <c r="GV411" s="108"/>
      <c r="GW411" s="108"/>
      <c r="GX411" s="108"/>
      <c r="GY411" s="108"/>
      <c r="GZ411" s="108"/>
      <c r="HA411" s="108"/>
      <c r="HB411" s="108"/>
      <c r="HC411" s="108"/>
      <c r="HD411" s="108"/>
      <c r="HE411" s="108"/>
      <c r="HF411" s="108"/>
      <c r="HG411" s="108"/>
      <c r="HH411" s="108"/>
      <c r="HI411" s="108"/>
      <c r="HJ411" s="108"/>
      <c r="HK411" s="108"/>
      <c r="HL411" s="108"/>
      <c r="HM411" s="108"/>
      <c r="HN411" s="108"/>
      <c r="HO411" s="108"/>
      <c r="HP411" s="108"/>
      <c r="HQ411" s="108"/>
      <c r="HR411" s="108"/>
      <c r="HS411" s="108"/>
      <c r="HT411" s="108"/>
      <c r="HU411" s="108"/>
      <c r="HV411" s="108"/>
      <c r="HW411" s="108"/>
      <c r="HX411" s="108"/>
      <c r="HY411" s="108"/>
      <c r="HZ411" s="108"/>
      <c r="IA411" s="108"/>
      <c r="IB411" s="108"/>
      <c r="IC411" s="108"/>
      <c r="ID411" s="108"/>
      <c r="IE411" s="108"/>
      <c r="IF411" s="108"/>
      <c r="IG411" s="108"/>
      <c r="IH411" s="108"/>
      <c r="II411" s="108"/>
      <c r="IJ411" s="108"/>
      <c r="IK411" s="108"/>
      <c r="IL411" s="108"/>
      <c r="IM411" s="108"/>
      <c r="IN411" s="108"/>
      <c r="IO411" s="108"/>
      <c r="IP411" s="108"/>
      <c r="IQ411" s="108"/>
      <c r="IR411" s="108"/>
      <c r="IS411" s="108"/>
      <c r="IT411" s="108"/>
      <c r="IU411" s="108"/>
      <c r="IV411" s="108"/>
      <c r="IW411" s="108"/>
      <c r="IX411" s="108"/>
      <c r="IY411" s="108"/>
      <c r="IZ411" s="108"/>
      <c r="JA411" s="108"/>
      <c r="JB411" s="108"/>
      <c r="JC411" s="108"/>
      <c r="JD411" s="108"/>
      <c r="JE411" s="108"/>
      <c r="JF411" s="108"/>
      <c r="JG411" s="108"/>
      <c r="JH411" s="108"/>
      <c r="JI411" s="108"/>
      <c r="JJ411" s="108"/>
      <c r="JK411" s="108"/>
      <c r="JL411" s="108"/>
      <c r="JM411" s="108"/>
      <c r="JN411" s="108"/>
      <c r="JO411" s="108"/>
      <c r="JP411" s="108"/>
      <c r="JQ411" s="108"/>
      <c r="JR411" s="108"/>
      <c r="JS411" s="108"/>
      <c r="JT411" s="108"/>
      <c r="JU411" s="108"/>
      <c r="JV411" s="108"/>
      <c r="JW411" s="108"/>
      <c r="JX411" s="108"/>
      <c r="JY411" s="108"/>
      <c r="JZ411" s="108"/>
      <c r="KA411" s="108"/>
      <c r="KB411" s="108"/>
      <c r="KC411" s="108"/>
      <c r="KD411" s="108"/>
      <c r="KE411" s="108"/>
      <c r="KF411" s="108"/>
      <c r="KG411" s="108"/>
      <c r="KH411" s="108"/>
      <c r="KI411" s="108"/>
      <c r="KJ411" s="108"/>
      <c r="KK411" s="108"/>
      <c r="KL411" s="108"/>
      <c r="KM411" s="108"/>
      <c r="KN411" s="108"/>
      <c r="KO411" s="108"/>
      <c r="KP411" s="108"/>
      <c r="KQ411" s="108"/>
      <c r="KR411" s="108"/>
      <c r="KS411" s="108"/>
      <c r="KT411" s="108"/>
      <c r="KU411" s="108"/>
      <c r="KV411" s="108"/>
      <c r="KW411" s="108"/>
      <c r="KX411" s="108"/>
      <c r="KY411" s="108"/>
      <c r="KZ411" s="108"/>
      <c r="LA411" s="108"/>
      <c r="LB411" s="108"/>
      <c r="LC411" s="108"/>
      <c r="LD411" s="108"/>
      <c r="LE411" s="108"/>
      <c r="LF411" s="108"/>
      <c r="LG411" s="108"/>
      <c r="LH411" s="108"/>
      <c r="LI411" s="108"/>
      <c r="LJ411" s="108"/>
      <c r="LK411" s="108"/>
      <c r="LL411" s="108"/>
      <c r="LM411" s="108"/>
      <c r="LN411" s="108"/>
      <c r="LO411" s="108"/>
      <c r="LP411" s="108"/>
      <c r="LQ411" s="108"/>
      <c r="LR411" s="108"/>
      <c r="LS411" s="108"/>
      <c r="LT411" s="108"/>
      <c r="LU411" s="108"/>
      <c r="LV411" s="108"/>
      <c r="LW411" s="108"/>
      <c r="LX411" s="108"/>
      <c r="LY411" s="108"/>
      <c r="LZ411" s="108"/>
      <c r="MA411" s="108"/>
      <c r="MB411" s="108"/>
      <c r="MC411" s="108"/>
      <c r="MD411" s="108"/>
      <c r="ME411" s="108"/>
    </row>
    <row r="412" spans="1:343">
      <c r="A412" s="3"/>
      <c r="B412" s="438"/>
      <c r="C412" s="438"/>
      <c r="D412" s="438"/>
      <c r="E412" s="438"/>
      <c r="F412" s="438"/>
      <c r="G412" s="438"/>
      <c r="H412" s="438"/>
      <c r="I412" s="438"/>
      <c r="J412" s="438"/>
      <c r="K412" s="438"/>
      <c r="L412" s="438"/>
      <c r="M412" s="438"/>
      <c r="N412" s="438"/>
      <c r="O412" s="438"/>
      <c r="P412" s="438"/>
      <c r="Q412" s="438"/>
      <c r="R412" s="438"/>
      <c r="S412" s="438"/>
      <c r="T412" s="438"/>
      <c r="U412" s="438"/>
      <c r="V412" s="438"/>
      <c r="W412" s="438"/>
      <c r="X412" s="438"/>
      <c r="Y412" s="438"/>
      <c r="Z412" s="438"/>
      <c r="AA412" s="438"/>
      <c r="AB412" s="438"/>
      <c r="AC412" s="438"/>
      <c r="AD412" s="438"/>
      <c r="AE412" s="154"/>
      <c r="AF412" s="154"/>
      <c r="AG412" s="154"/>
      <c r="AH412" s="154"/>
      <c r="AI412" s="154"/>
      <c r="AJ412" s="108"/>
      <c r="AK412" s="154"/>
      <c r="AL412" s="108"/>
      <c r="AM412" s="108"/>
      <c r="AN412" s="108"/>
      <c r="AO412" s="108"/>
      <c r="AP412" s="108"/>
      <c r="AQ412" s="108"/>
      <c r="AR412" s="108"/>
      <c r="AS412" s="108"/>
      <c r="AT412" s="108"/>
      <c r="AU412" s="108"/>
      <c r="AV412" s="108"/>
      <c r="AW412" s="108"/>
      <c r="AX412" s="108"/>
      <c r="AY412" s="108"/>
      <c r="AZ412" s="108"/>
      <c r="BA412" s="108"/>
      <c r="BB412" s="108"/>
      <c r="BC412" s="108"/>
      <c r="BD412" s="108"/>
      <c r="BE412" s="108"/>
      <c r="BF412" s="108"/>
      <c r="BG412" s="108"/>
      <c r="BH412" s="108"/>
      <c r="BI412" s="108"/>
      <c r="BJ412" s="108"/>
      <c r="BK412" s="108"/>
      <c r="BL412" s="108"/>
      <c r="BM412" s="108"/>
      <c r="BN412" s="108"/>
      <c r="BO412" s="108"/>
      <c r="BP412" s="108"/>
      <c r="BQ412" s="108"/>
      <c r="BR412" s="108"/>
      <c r="BS412" s="108"/>
      <c r="BT412" s="108"/>
      <c r="BU412" s="108"/>
      <c r="BV412" s="108"/>
      <c r="BW412" s="108"/>
      <c r="BX412" s="108"/>
      <c r="BY412" s="108"/>
      <c r="BZ412" s="108"/>
      <c r="CA412" s="108"/>
      <c r="CB412" s="108"/>
      <c r="CC412" s="108"/>
      <c r="CD412" s="108"/>
      <c r="CE412" s="108"/>
      <c r="CF412" s="108"/>
      <c r="CG412" s="108"/>
      <c r="CH412" s="108"/>
      <c r="CI412" s="108"/>
      <c r="CJ412" s="108"/>
      <c r="CK412" s="108"/>
      <c r="CL412" s="108"/>
      <c r="CM412" s="108"/>
      <c r="CN412" s="108"/>
      <c r="CO412" s="108"/>
      <c r="CP412" s="108"/>
      <c r="CQ412" s="108"/>
      <c r="CR412" s="108"/>
      <c r="CS412" s="108"/>
      <c r="CT412" s="108"/>
      <c r="CU412" s="108"/>
      <c r="CV412" s="108"/>
      <c r="CW412" s="108"/>
      <c r="CX412" s="108"/>
      <c r="CY412" s="108"/>
      <c r="CZ412" s="108"/>
      <c r="DA412" s="108"/>
      <c r="DB412" s="108"/>
      <c r="DC412" s="108"/>
      <c r="DD412" s="108"/>
      <c r="DE412" s="108"/>
      <c r="DF412" s="108"/>
      <c r="DG412" s="108"/>
      <c r="DH412" s="108"/>
      <c r="DI412" s="108"/>
      <c r="DJ412" s="108"/>
      <c r="DK412" s="108"/>
      <c r="DL412" s="108"/>
      <c r="DM412" s="108"/>
      <c r="DN412" s="108"/>
      <c r="DO412" s="108"/>
      <c r="DP412" s="108"/>
      <c r="DQ412" s="108"/>
      <c r="DR412" s="108"/>
      <c r="DS412" s="108"/>
      <c r="DT412" s="108"/>
      <c r="DU412" s="108"/>
      <c r="DV412" s="108"/>
      <c r="DW412" s="108"/>
      <c r="DX412" s="108"/>
      <c r="DY412" s="108"/>
      <c r="DZ412" s="108"/>
      <c r="EA412" s="108"/>
      <c r="EB412" s="108"/>
      <c r="EC412" s="108"/>
      <c r="ED412" s="108"/>
      <c r="EE412" s="108"/>
      <c r="EF412" s="108"/>
      <c r="EG412" s="108"/>
      <c r="EH412" s="108"/>
      <c r="EI412" s="108"/>
      <c r="EJ412" s="108"/>
      <c r="EK412" s="108"/>
      <c r="EL412" s="108"/>
      <c r="EM412" s="108"/>
      <c r="EN412" s="108"/>
      <c r="EO412" s="108"/>
      <c r="EP412" s="108"/>
      <c r="EQ412" s="108"/>
      <c r="ER412" s="108"/>
      <c r="ES412" s="108"/>
      <c r="ET412" s="108"/>
      <c r="EU412" s="108"/>
      <c r="EV412" s="108"/>
      <c r="EW412" s="108"/>
      <c r="EX412" s="108"/>
      <c r="EY412" s="108"/>
      <c r="EZ412" s="108"/>
      <c r="FA412" s="108"/>
      <c r="FB412" s="108"/>
      <c r="FC412" s="108"/>
      <c r="FD412" s="108"/>
      <c r="FE412" s="108"/>
      <c r="FF412" s="108"/>
      <c r="FG412" s="108"/>
      <c r="FH412" s="108"/>
      <c r="FI412" s="108"/>
      <c r="FJ412" s="108"/>
      <c r="FK412" s="108"/>
      <c r="FL412" s="108"/>
      <c r="FM412" s="108"/>
      <c r="FN412" s="108"/>
      <c r="FO412" s="108"/>
      <c r="FP412" s="108"/>
      <c r="FQ412" s="108"/>
      <c r="FR412" s="108"/>
      <c r="FS412" s="108"/>
      <c r="FT412" s="108"/>
      <c r="FU412" s="108"/>
      <c r="FV412" s="108"/>
      <c r="FW412" s="108"/>
      <c r="FX412" s="108"/>
      <c r="FY412" s="108"/>
      <c r="FZ412" s="108"/>
      <c r="GA412" s="108"/>
      <c r="GB412" s="108"/>
      <c r="GC412" s="108"/>
      <c r="GD412" s="108"/>
      <c r="GE412" s="108"/>
      <c r="GF412" s="108"/>
      <c r="GG412" s="108"/>
      <c r="GH412" s="108"/>
      <c r="GI412" s="108"/>
      <c r="GJ412" s="108"/>
      <c r="GK412" s="108"/>
      <c r="GL412" s="108"/>
      <c r="GM412" s="108"/>
      <c r="GN412" s="108"/>
      <c r="GO412" s="108"/>
      <c r="GP412" s="108"/>
      <c r="GQ412" s="108"/>
      <c r="GR412" s="108"/>
      <c r="GS412" s="108"/>
      <c r="GT412" s="108"/>
      <c r="GU412" s="108"/>
      <c r="GV412" s="108"/>
      <c r="GW412" s="108"/>
      <c r="GX412" s="108"/>
      <c r="GY412" s="108"/>
      <c r="GZ412" s="108"/>
      <c r="HA412" s="108"/>
      <c r="HB412" s="108"/>
      <c r="HC412" s="108"/>
      <c r="HD412" s="108"/>
      <c r="HE412" s="108"/>
      <c r="HF412" s="108"/>
      <c r="HG412" s="108"/>
      <c r="HH412" s="108"/>
      <c r="HI412" s="108"/>
      <c r="HJ412" s="108"/>
      <c r="HK412" s="108"/>
      <c r="HL412" s="108"/>
      <c r="HM412" s="108"/>
      <c r="HN412" s="108"/>
      <c r="HO412" s="108"/>
      <c r="HP412" s="108"/>
      <c r="HQ412" s="108"/>
      <c r="HR412" s="108"/>
      <c r="HS412" s="108"/>
      <c r="HT412" s="108"/>
      <c r="HU412" s="108"/>
      <c r="HV412" s="108"/>
      <c r="HW412" s="108"/>
      <c r="HX412" s="108"/>
      <c r="HY412" s="108"/>
      <c r="HZ412" s="108"/>
      <c r="IA412" s="108"/>
      <c r="IB412" s="108"/>
      <c r="IC412" s="108"/>
      <c r="ID412" s="108"/>
      <c r="IE412" s="108"/>
      <c r="IF412" s="108"/>
      <c r="IG412" s="108"/>
      <c r="IH412" s="108"/>
      <c r="II412" s="108"/>
      <c r="IJ412" s="108"/>
      <c r="IK412" s="108"/>
      <c r="IL412" s="108"/>
      <c r="IM412" s="108"/>
      <c r="IN412" s="108"/>
      <c r="IO412" s="108"/>
      <c r="IP412" s="108"/>
      <c r="IQ412" s="108"/>
      <c r="IR412" s="108"/>
      <c r="IS412" s="108"/>
      <c r="IT412" s="108"/>
      <c r="IU412" s="108"/>
      <c r="IV412" s="108"/>
      <c r="IW412" s="108"/>
      <c r="IX412" s="108"/>
      <c r="IY412" s="108"/>
      <c r="IZ412" s="108"/>
      <c r="JA412" s="108"/>
      <c r="JB412" s="108"/>
      <c r="JC412" s="108"/>
      <c r="JD412" s="108"/>
      <c r="JE412" s="108"/>
      <c r="JF412" s="108"/>
      <c r="JG412" s="108"/>
      <c r="JH412" s="108"/>
      <c r="JI412" s="108"/>
      <c r="JJ412" s="108"/>
      <c r="JK412" s="108"/>
      <c r="JL412" s="108"/>
      <c r="JM412" s="108"/>
      <c r="JN412" s="108"/>
      <c r="JO412" s="108"/>
      <c r="JP412" s="108"/>
      <c r="JQ412" s="108"/>
      <c r="JR412" s="108"/>
      <c r="JS412" s="108"/>
      <c r="JT412" s="108"/>
      <c r="JU412" s="108"/>
      <c r="JV412" s="108"/>
      <c r="JW412" s="108"/>
      <c r="JX412" s="108"/>
      <c r="JY412" s="108"/>
      <c r="JZ412" s="108"/>
      <c r="KA412" s="108"/>
      <c r="KB412" s="108"/>
      <c r="KC412" s="108"/>
      <c r="KD412" s="108"/>
      <c r="KE412" s="108"/>
      <c r="KF412" s="108"/>
      <c r="KG412" s="108"/>
      <c r="KH412" s="108"/>
      <c r="KI412" s="108"/>
      <c r="KJ412" s="108"/>
      <c r="KK412" s="108"/>
      <c r="KL412" s="108"/>
      <c r="KM412" s="108"/>
      <c r="KN412" s="108"/>
      <c r="KO412" s="108"/>
      <c r="KP412" s="108"/>
      <c r="KQ412" s="108"/>
      <c r="KR412" s="108"/>
      <c r="KS412" s="108"/>
      <c r="KT412" s="108"/>
      <c r="KU412" s="108"/>
      <c r="KV412" s="108"/>
      <c r="KW412" s="108"/>
      <c r="KX412" s="108"/>
      <c r="KY412" s="108"/>
      <c r="KZ412" s="108"/>
      <c r="LA412" s="108"/>
      <c r="LB412" s="108"/>
      <c r="LC412" s="108"/>
      <c r="LD412" s="108"/>
      <c r="LE412" s="108"/>
      <c r="LF412" s="108"/>
      <c r="LG412" s="108"/>
      <c r="LH412" s="108"/>
      <c r="LI412" s="108"/>
      <c r="LJ412" s="108"/>
      <c r="LK412" s="108"/>
      <c r="LL412" s="108"/>
      <c r="LM412" s="108"/>
      <c r="LN412" s="108"/>
      <c r="LO412" s="108"/>
      <c r="LP412" s="108"/>
      <c r="LQ412" s="108"/>
      <c r="LR412" s="108"/>
      <c r="LS412" s="108"/>
      <c r="LT412" s="108"/>
      <c r="LU412" s="108"/>
      <c r="LV412" s="108"/>
      <c r="LW412" s="108"/>
      <c r="LX412" s="108"/>
      <c r="LY412" s="108"/>
      <c r="LZ412" s="108"/>
      <c r="MA412" s="108"/>
      <c r="MB412" s="108"/>
      <c r="MC412" s="108"/>
      <c r="MD412" s="108"/>
      <c r="ME412" s="108"/>
    </row>
    <row r="413" spans="1:343">
      <c r="A413" s="3"/>
      <c r="B413" s="438"/>
      <c r="C413" s="438"/>
      <c r="D413" s="438"/>
      <c r="E413" s="438"/>
      <c r="F413" s="438"/>
      <c r="G413" s="438"/>
      <c r="H413" s="438"/>
      <c r="I413" s="438"/>
      <c r="J413" s="438"/>
      <c r="K413" s="438"/>
      <c r="L413" s="438"/>
      <c r="M413" s="438"/>
      <c r="N413" s="438"/>
      <c r="O413" s="438"/>
      <c r="P413" s="438"/>
      <c r="Q413" s="438"/>
      <c r="R413" s="438"/>
      <c r="S413" s="438"/>
      <c r="T413" s="438"/>
      <c r="U413" s="438"/>
      <c r="V413" s="438"/>
      <c r="W413" s="438"/>
      <c r="X413" s="438"/>
      <c r="Y413" s="438"/>
      <c r="Z413" s="438"/>
      <c r="AA413" s="438"/>
      <c r="AB413" s="438"/>
      <c r="AC413" s="438"/>
      <c r="AD413" s="438"/>
      <c r="AE413" s="154"/>
      <c r="AF413" s="154"/>
      <c r="AG413" s="154"/>
      <c r="AH413" s="154"/>
      <c r="AI413" s="154"/>
      <c r="AJ413" s="108"/>
      <c r="AK413" s="154"/>
      <c r="AL413" s="108"/>
      <c r="AM413" s="108"/>
      <c r="AN413" s="108"/>
      <c r="AO413" s="108"/>
      <c r="AP413" s="108"/>
      <c r="AQ413" s="108"/>
      <c r="AR413" s="108"/>
      <c r="AS413" s="108"/>
      <c r="AT413" s="108"/>
      <c r="AU413" s="108"/>
      <c r="AV413" s="108"/>
      <c r="AW413" s="108"/>
      <c r="AX413" s="108"/>
      <c r="AY413" s="108"/>
      <c r="AZ413" s="108"/>
      <c r="BA413" s="108"/>
      <c r="BB413" s="108"/>
      <c r="BC413" s="108"/>
      <c r="BD413" s="108"/>
      <c r="BE413" s="108"/>
      <c r="BF413" s="108"/>
      <c r="BG413" s="108"/>
      <c r="BH413" s="108"/>
      <c r="BI413" s="108"/>
      <c r="BJ413" s="108"/>
      <c r="BK413" s="108"/>
      <c r="BL413" s="108"/>
      <c r="BM413" s="108"/>
      <c r="BN413" s="108"/>
      <c r="BO413" s="108"/>
      <c r="BP413" s="108"/>
      <c r="BQ413" s="108"/>
      <c r="BR413" s="108"/>
      <c r="BS413" s="108"/>
      <c r="BT413" s="108"/>
      <c r="BU413" s="108"/>
      <c r="BV413" s="108"/>
      <c r="BW413" s="108"/>
      <c r="BX413" s="108"/>
      <c r="BY413" s="108"/>
      <c r="BZ413" s="108"/>
      <c r="CA413" s="108"/>
      <c r="CB413" s="108"/>
      <c r="CC413" s="108"/>
      <c r="CD413" s="108"/>
      <c r="CE413" s="108"/>
      <c r="CF413" s="108"/>
      <c r="CG413" s="108"/>
      <c r="CH413" s="108"/>
      <c r="CI413" s="108"/>
      <c r="CJ413" s="108"/>
      <c r="CK413" s="108"/>
      <c r="CL413" s="108"/>
      <c r="CM413" s="108"/>
      <c r="CN413" s="108"/>
      <c r="CO413" s="108"/>
      <c r="CP413" s="108"/>
      <c r="CQ413" s="108"/>
      <c r="CR413" s="108"/>
      <c r="CS413" s="108"/>
      <c r="CT413" s="108"/>
      <c r="CU413" s="108"/>
      <c r="CV413" s="108"/>
      <c r="CW413" s="108"/>
      <c r="CX413" s="108"/>
      <c r="CY413" s="108"/>
      <c r="CZ413" s="108"/>
      <c r="DA413" s="108"/>
      <c r="DB413" s="108"/>
      <c r="DC413" s="108"/>
      <c r="DD413" s="108"/>
      <c r="DE413" s="108"/>
      <c r="DF413" s="108"/>
      <c r="DG413" s="108"/>
      <c r="DH413" s="108"/>
      <c r="DI413" s="108"/>
      <c r="DJ413" s="108"/>
      <c r="DK413" s="108"/>
      <c r="DL413" s="108"/>
      <c r="DM413" s="108"/>
      <c r="DN413" s="108"/>
      <c r="DO413" s="108"/>
      <c r="DP413" s="108"/>
      <c r="DQ413" s="108"/>
      <c r="DR413" s="108"/>
      <c r="DS413" s="108"/>
      <c r="DT413" s="108"/>
      <c r="DU413" s="108"/>
      <c r="DV413" s="108"/>
      <c r="DW413" s="108"/>
      <c r="DX413" s="108"/>
      <c r="DY413" s="108"/>
      <c r="DZ413" s="108"/>
      <c r="EA413" s="108"/>
      <c r="EB413" s="108"/>
      <c r="EC413" s="108"/>
      <c r="ED413" s="108"/>
      <c r="EE413" s="108"/>
      <c r="EF413" s="108"/>
      <c r="EG413" s="108"/>
      <c r="EH413" s="108"/>
      <c r="EI413" s="108"/>
      <c r="EJ413" s="108"/>
      <c r="EK413" s="108"/>
      <c r="EL413" s="108"/>
      <c r="EM413" s="108"/>
      <c r="EN413" s="108"/>
      <c r="EO413" s="108"/>
      <c r="EP413" s="108"/>
      <c r="EQ413" s="108"/>
      <c r="ER413" s="108"/>
      <c r="ES413" s="108"/>
      <c r="ET413" s="108"/>
      <c r="EU413" s="108"/>
      <c r="EV413" s="108"/>
      <c r="EW413" s="108"/>
      <c r="EX413" s="108"/>
      <c r="EY413" s="108"/>
      <c r="EZ413" s="108"/>
      <c r="FA413" s="108"/>
      <c r="FB413" s="108"/>
      <c r="FC413" s="108"/>
      <c r="FD413" s="108"/>
      <c r="FE413" s="108"/>
      <c r="FF413" s="108"/>
      <c r="FG413" s="108"/>
      <c r="FH413" s="108"/>
      <c r="FI413" s="108"/>
      <c r="FJ413" s="108"/>
      <c r="FK413" s="108"/>
      <c r="FL413" s="108"/>
      <c r="FM413" s="108"/>
      <c r="FN413" s="108"/>
      <c r="FO413" s="108"/>
      <c r="FP413" s="108"/>
      <c r="FQ413" s="108"/>
      <c r="FR413" s="108"/>
      <c r="FS413" s="108"/>
      <c r="FT413" s="108"/>
      <c r="FU413" s="108"/>
      <c r="FV413" s="108"/>
      <c r="FW413" s="108"/>
      <c r="FX413" s="108"/>
      <c r="FY413" s="108"/>
      <c r="FZ413" s="108"/>
      <c r="GA413" s="108"/>
      <c r="GB413" s="108"/>
      <c r="GC413" s="108"/>
      <c r="GD413" s="108"/>
      <c r="GE413" s="108"/>
      <c r="GF413" s="108"/>
      <c r="GG413" s="108"/>
      <c r="GH413" s="108"/>
      <c r="GI413" s="108"/>
      <c r="GJ413" s="108"/>
      <c r="GK413" s="108"/>
      <c r="GL413" s="108"/>
      <c r="GM413" s="108"/>
      <c r="GN413" s="108"/>
      <c r="GO413" s="108"/>
      <c r="GP413" s="108"/>
      <c r="GQ413" s="108"/>
      <c r="GR413" s="108"/>
      <c r="GS413" s="108"/>
      <c r="GT413" s="108"/>
      <c r="GU413" s="108"/>
      <c r="GV413" s="108"/>
      <c r="GW413" s="108"/>
      <c r="GX413" s="108"/>
      <c r="GY413" s="108"/>
      <c r="GZ413" s="108"/>
      <c r="HA413" s="108"/>
      <c r="HB413" s="108"/>
      <c r="HC413" s="108"/>
      <c r="HD413" s="108"/>
      <c r="HE413" s="108"/>
      <c r="HF413" s="108"/>
      <c r="HG413" s="108"/>
      <c r="HH413" s="108"/>
      <c r="HI413" s="108"/>
      <c r="HJ413" s="108"/>
      <c r="HK413" s="108"/>
      <c r="HL413" s="108"/>
      <c r="HM413" s="108"/>
      <c r="HN413" s="108"/>
      <c r="HO413" s="108"/>
      <c r="HP413" s="108"/>
      <c r="HQ413" s="108"/>
      <c r="HR413" s="108"/>
      <c r="HS413" s="108"/>
      <c r="HT413" s="108"/>
      <c r="HU413" s="108"/>
      <c r="HV413" s="108"/>
      <c r="HW413" s="108"/>
      <c r="HX413" s="108"/>
      <c r="HY413" s="108"/>
      <c r="HZ413" s="108"/>
      <c r="IA413" s="108"/>
      <c r="IB413" s="108"/>
      <c r="IC413" s="108"/>
      <c r="ID413" s="108"/>
      <c r="IE413" s="108"/>
      <c r="IF413" s="108"/>
      <c r="IG413" s="108"/>
      <c r="IH413" s="108"/>
      <c r="II413" s="108"/>
      <c r="IJ413" s="108"/>
      <c r="IK413" s="108"/>
      <c r="IL413" s="108"/>
      <c r="IM413" s="108"/>
      <c r="IN413" s="108"/>
      <c r="IO413" s="108"/>
      <c r="IP413" s="108"/>
      <c r="IQ413" s="108"/>
      <c r="IR413" s="108"/>
      <c r="IS413" s="108"/>
      <c r="IT413" s="108"/>
      <c r="IU413" s="108"/>
      <c r="IV413" s="108"/>
      <c r="IW413" s="108"/>
      <c r="IX413" s="108"/>
      <c r="IY413" s="108"/>
      <c r="IZ413" s="108"/>
      <c r="JA413" s="108"/>
      <c r="JB413" s="108"/>
      <c r="JC413" s="108"/>
      <c r="JD413" s="108"/>
      <c r="JE413" s="108"/>
      <c r="JF413" s="108"/>
      <c r="JG413" s="108"/>
      <c r="JH413" s="108"/>
      <c r="JI413" s="108"/>
      <c r="JJ413" s="108"/>
      <c r="JK413" s="108"/>
      <c r="JL413" s="108"/>
      <c r="JM413" s="108"/>
      <c r="JN413" s="108"/>
      <c r="JO413" s="108"/>
      <c r="JP413" s="108"/>
      <c r="JQ413" s="108"/>
      <c r="JR413" s="108"/>
      <c r="JS413" s="108"/>
      <c r="JT413" s="108"/>
      <c r="JU413" s="108"/>
      <c r="JV413" s="108"/>
      <c r="JW413" s="108"/>
      <c r="JX413" s="108"/>
      <c r="JY413" s="108"/>
      <c r="JZ413" s="108"/>
      <c r="KA413" s="108"/>
      <c r="KB413" s="108"/>
      <c r="KC413" s="108"/>
      <c r="KD413" s="108"/>
      <c r="KE413" s="108"/>
      <c r="KF413" s="108"/>
      <c r="KG413" s="108"/>
      <c r="KH413" s="108"/>
      <c r="KI413" s="108"/>
      <c r="KJ413" s="108"/>
      <c r="KK413" s="108"/>
      <c r="KL413" s="108"/>
      <c r="KM413" s="108"/>
      <c r="KN413" s="108"/>
      <c r="KO413" s="108"/>
      <c r="KP413" s="108"/>
      <c r="KQ413" s="108"/>
      <c r="KR413" s="108"/>
      <c r="KS413" s="108"/>
      <c r="KT413" s="108"/>
      <c r="KU413" s="108"/>
      <c r="KV413" s="108"/>
      <c r="KW413" s="108"/>
      <c r="KX413" s="108"/>
      <c r="KY413" s="108"/>
      <c r="KZ413" s="108"/>
      <c r="LA413" s="108"/>
      <c r="LB413" s="108"/>
      <c r="LC413" s="108"/>
      <c r="LD413" s="108"/>
      <c r="LE413" s="108"/>
      <c r="LF413" s="108"/>
      <c r="LG413" s="108"/>
      <c r="LH413" s="108"/>
      <c r="LI413" s="108"/>
      <c r="LJ413" s="108"/>
      <c r="LK413" s="108"/>
      <c r="LL413" s="108"/>
      <c r="LM413" s="108"/>
      <c r="LN413" s="108"/>
      <c r="LO413" s="108"/>
      <c r="LP413" s="108"/>
      <c r="LQ413" s="108"/>
      <c r="LR413" s="108"/>
      <c r="LS413" s="108"/>
      <c r="LT413" s="108"/>
      <c r="LU413" s="108"/>
      <c r="LV413" s="108"/>
      <c r="LW413" s="108"/>
      <c r="LX413" s="108"/>
      <c r="LY413" s="108"/>
      <c r="LZ413" s="108"/>
      <c r="MA413" s="108"/>
      <c r="MB413" s="108"/>
      <c r="MC413" s="108"/>
      <c r="MD413" s="108"/>
      <c r="ME413" s="108"/>
    </row>
    <row r="414" spans="1:343">
      <c r="A414" s="3"/>
      <c r="B414" s="438"/>
      <c r="C414" s="438"/>
      <c r="D414" s="438"/>
      <c r="E414" s="438"/>
      <c r="F414" s="438"/>
      <c r="G414" s="438"/>
      <c r="H414" s="438"/>
      <c r="I414" s="438"/>
      <c r="J414" s="438"/>
      <c r="K414" s="438"/>
      <c r="L414" s="438"/>
      <c r="M414" s="438"/>
      <c r="N414" s="438"/>
      <c r="O414" s="438"/>
      <c r="P414" s="438"/>
      <c r="Q414" s="438"/>
      <c r="R414" s="438"/>
      <c r="S414" s="438"/>
      <c r="T414" s="438"/>
      <c r="U414" s="438"/>
      <c r="V414" s="438"/>
      <c r="W414" s="438"/>
      <c r="X414" s="438"/>
      <c r="Y414" s="438"/>
      <c r="Z414" s="438"/>
      <c r="AA414" s="438"/>
      <c r="AB414" s="438"/>
      <c r="AC414" s="438"/>
      <c r="AD414" s="438"/>
      <c r="AE414" s="154"/>
      <c r="AF414" s="154"/>
      <c r="AG414" s="154"/>
      <c r="AH414" s="154"/>
      <c r="AI414" s="154"/>
      <c r="AJ414" s="108"/>
      <c r="AK414" s="154"/>
      <c r="AL414" s="108"/>
      <c r="AM414" s="108"/>
      <c r="AN414" s="108"/>
      <c r="AO414" s="108"/>
      <c r="AP414" s="108"/>
      <c r="AQ414" s="108"/>
      <c r="AR414" s="108"/>
      <c r="AS414" s="108"/>
      <c r="AT414" s="108"/>
      <c r="AU414" s="108"/>
      <c r="AV414" s="108"/>
      <c r="AW414" s="108"/>
      <c r="AX414" s="108"/>
      <c r="AY414" s="108"/>
      <c r="AZ414" s="108"/>
      <c r="BA414" s="108"/>
      <c r="BB414" s="108"/>
      <c r="BC414" s="108"/>
      <c r="BD414" s="108"/>
      <c r="BE414" s="108"/>
      <c r="BF414" s="108"/>
      <c r="BG414" s="108"/>
      <c r="BH414" s="108"/>
      <c r="BI414" s="108"/>
      <c r="BJ414" s="108"/>
      <c r="BK414" s="108"/>
      <c r="BL414" s="108"/>
      <c r="BM414" s="108"/>
      <c r="BN414" s="108"/>
      <c r="BO414" s="108"/>
      <c r="BP414" s="108"/>
      <c r="BQ414" s="108"/>
      <c r="BR414" s="108"/>
      <c r="BS414" s="108"/>
      <c r="BT414" s="108"/>
      <c r="BU414" s="108"/>
      <c r="BV414" s="108"/>
      <c r="BW414" s="108"/>
      <c r="BX414" s="108"/>
      <c r="BY414" s="108"/>
      <c r="BZ414" s="108"/>
      <c r="CA414" s="108"/>
      <c r="CB414" s="108"/>
      <c r="CC414" s="108"/>
      <c r="CD414" s="108"/>
      <c r="CE414" s="108"/>
      <c r="CF414" s="108"/>
      <c r="CG414" s="108"/>
      <c r="CH414" s="108"/>
      <c r="CI414" s="108"/>
      <c r="CJ414" s="108"/>
      <c r="CK414" s="108"/>
      <c r="CL414" s="108"/>
      <c r="CM414" s="108"/>
      <c r="CN414" s="108"/>
      <c r="CO414" s="108"/>
      <c r="CP414" s="108"/>
      <c r="CQ414" s="108"/>
      <c r="CR414" s="108"/>
      <c r="CS414" s="108"/>
      <c r="CT414" s="108"/>
      <c r="CU414" s="108"/>
      <c r="CV414" s="108"/>
      <c r="CW414" s="108"/>
      <c r="CX414" s="108"/>
      <c r="CY414" s="108"/>
      <c r="CZ414" s="108"/>
      <c r="DA414" s="108"/>
      <c r="DB414" s="108"/>
      <c r="DC414" s="108"/>
      <c r="DD414" s="108"/>
      <c r="DE414" s="108"/>
      <c r="DF414" s="108"/>
      <c r="DG414" s="108"/>
      <c r="DH414" s="108"/>
      <c r="DI414" s="108"/>
      <c r="DJ414" s="108"/>
      <c r="DK414" s="108"/>
      <c r="DL414" s="108"/>
      <c r="DM414" s="108"/>
      <c r="DN414" s="108"/>
      <c r="DO414" s="108"/>
      <c r="DP414" s="108"/>
      <c r="DQ414" s="108"/>
      <c r="DR414" s="108"/>
      <c r="DS414" s="108"/>
      <c r="DT414" s="108"/>
      <c r="DU414" s="108"/>
      <c r="DV414" s="108"/>
      <c r="DW414" s="108"/>
      <c r="DX414" s="108"/>
      <c r="DY414" s="108"/>
      <c r="DZ414" s="108"/>
      <c r="EA414" s="108"/>
      <c r="EB414" s="108"/>
      <c r="EC414" s="108"/>
      <c r="ED414" s="108"/>
      <c r="EE414" s="108"/>
      <c r="EF414" s="108"/>
      <c r="EG414" s="108"/>
      <c r="EH414" s="108"/>
      <c r="EI414" s="108"/>
      <c r="EJ414" s="108"/>
      <c r="EK414" s="108"/>
      <c r="EL414" s="108"/>
      <c r="EM414" s="108"/>
      <c r="EN414" s="108"/>
      <c r="EO414" s="108"/>
      <c r="EP414" s="108"/>
      <c r="EQ414" s="108"/>
      <c r="ER414" s="108"/>
      <c r="ES414" s="108"/>
      <c r="ET414" s="108"/>
      <c r="EU414" s="108"/>
      <c r="EV414" s="108"/>
      <c r="EW414" s="108"/>
      <c r="EX414" s="108"/>
      <c r="EY414" s="108"/>
      <c r="EZ414" s="108"/>
      <c r="FA414" s="108"/>
      <c r="FB414" s="108"/>
      <c r="FC414" s="108"/>
      <c r="FD414" s="108"/>
      <c r="FE414" s="108"/>
      <c r="FF414" s="108"/>
      <c r="FG414" s="108"/>
      <c r="FH414" s="108"/>
      <c r="FI414" s="108"/>
      <c r="FJ414" s="108"/>
      <c r="FK414" s="108"/>
      <c r="FL414" s="108"/>
      <c r="FM414" s="108"/>
      <c r="FN414" s="108"/>
      <c r="FO414" s="108"/>
      <c r="FP414" s="108"/>
      <c r="FQ414" s="108"/>
      <c r="FR414" s="108"/>
      <c r="FS414" s="108"/>
      <c r="FT414" s="108"/>
      <c r="FU414" s="108"/>
      <c r="FV414" s="108"/>
      <c r="FW414" s="108"/>
      <c r="FX414" s="108"/>
      <c r="FY414" s="108"/>
      <c r="FZ414" s="108"/>
      <c r="GA414" s="108"/>
      <c r="GB414" s="108"/>
      <c r="GC414" s="108"/>
      <c r="GD414" s="108"/>
      <c r="GE414" s="108"/>
      <c r="GF414" s="108"/>
      <c r="GG414" s="108"/>
      <c r="GH414" s="108"/>
      <c r="GI414" s="108"/>
      <c r="GJ414" s="108"/>
      <c r="GK414" s="108"/>
      <c r="GL414" s="108"/>
      <c r="GM414" s="108"/>
      <c r="GN414" s="108"/>
      <c r="GO414" s="108"/>
      <c r="GP414" s="108"/>
      <c r="GQ414" s="108"/>
      <c r="GR414" s="108"/>
      <c r="GS414" s="108"/>
      <c r="GT414" s="108"/>
      <c r="GU414" s="108"/>
      <c r="GV414" s="108"/>
      <c r="GW414" s="108"/>
      <c r="GX414" s="108"/>
      <c r="GY414" s="108"/>
      <c r="GZ414" s="108"/>
      <c r="HA414" s="108"/>
      <c r="HB414" s="108"/>
      <c r="HC414" s="108"/>
      <c r="HD414" s="108"/>
      <c r="HE414" s="108"/>
      <c r="HF414" s="108"/>
      <c r="HG414" s="108"/>
      <c r="HH414" s="108"/>
      <c r="HI414" s="108"/>
      <c r="HJ414" s="108"/>
      <c r="HK414" s="108"/>
      <c r="HL414" s="108"/>
      <c r="HM414" s="108"/>
      <c r="HN414" s="108"/>
      <c r="HO414" s="108"/>
      <c r="HP414" s="108"/>
      <c r="HQ414" s="108"/>
      <c r="HR414" s="108"/>
      <c r="HS414" s="108"/>
      <c r="HT414" s="108"/>
      <c r="HU414" s="108"/>
      <c r="HV414" s="108"/>
      <c r="HW414" s="108"/>
      <c r="HX414" s="108"/>
      <c r="HY414" s="108"/>
      <c r="HZ414" s="108"/>
      <c r="IA414" s="108"/>
      <c r="IB414" s="108"/>
      <c r="IC414" s="108"/>
      <c r="ID414" s="108"/>
      <c r="IE414" s="108"/>
      <c r="IF414" s="108"/>
      <c r="IG414" s="108"/>
      <c r="IH414" s="108"/>
      <c r="II414" s="108"/>
      <c r="IJ414" s="108"/>
      <c r="IK414" s="108"/>
      <c r="IL414" s="108"/>
      <c r="IM414" s="108"/>
      <c r="IN414" s="108"/>
      <c r="IO414" s="108"/>
      <c r="IP414" s="108"/>
      <c r="IQ414" s="108"/>
      <c r="IR414" s="108"/>
      <c r="IS414" s="108"/>
      <c r="IT414" s="108"/>
      <c r="IU414" s="108"/>
      <c r="IV414" s="108"/>
      <c r="IW414" s="108"/>
      <c r="IX414" s="108"/>
      <c r="IY414" s="108"/>
      <c r="IZ414" s="108"/>
      <c r="JA414" s="108"/>
      <c r="JB414" s="108"/>
      <c r="JC414" s="108"/>
      <c r="JD414" s="108"/>
      <c r="JE414" s="108"/>
      <c r="JF414" s="108"/>
      <c r="JG414" s="108"/>
      <c r="JH414" s="108"/>
      <c r="JI414" s="108"/>
      <c r="JJ414" s="108"/>
      <c r="JK414" s="108"/>
      <c r="JL414" s="108"/>
      <c r="JM414" s="108"/>
      <c r="JN414" s="108"/>
      <c r="JO414" s="108"/>
      <c r="JP414" s="108"/>
      <c r="JQ414" s="108"/>
      <c r="JR414" s="108"/>
      <c r="JS414" s="108"/>
      <c r="JT414" s="108"/>
      <c r="JU414" s="108"/>
      <c r="JV414" s="108"/>
      <c r="JW414" s="108"/>
      <c r="JX414" s="108"/>
      <c r="JY414" s="108"/>
      <c r="JZ414" s="108"/>
      <c r="KA414" s="108"/>
      <c r="KB414" s="108"/>
      <c r="KC414" s="108"/>
      <c r="KD414" s="108"/>
      <c r="KE414" s="108"/>
      <c r="KF414" s="108"/>
      <c r="KG414" s="108"/>
      <c r="KH414" s="108"/>
      <c r="KI414" s="108"/>
      <c r="KJ414" s="108"/>
      <c r="KK414" s="108"/>
      <c r="KL414" s="108"/>
      <c r="KM414" s="108"/>
      <c r="KN414" s="108"/>
      <c r="KO414" s="108"/>
      <c r="KP414" s="108"/>
      <c r="KQ414" s="108"/>
      <c r="KR414" s="108"/>
      <c r="KS414" s="108"/>
      <c r="KT414" s="108"/>
      <c r="KU414" s="108"/>
      <c r="KV414" s="108"/>
      <c r="KW414" s="108"/>
      <c r="KX414" s="108"/>
      <c r="KY414" s="108"/>
      <c r="KZ414" s="108"/>
      <c r="LA414" s="108"/>
      <c r="LB414" s="108"/>
      <c r="LC414" s="108"/>
      <c r="LD414" s="108"/>
      <c r="LE414" s="108"/>
      <c r="LF414" s="108"/>
      <c r="LG414" s="108"/>
      <c r="LH414" s="108"/>
      <c r="LI414" s="108"/>
      <c r="LJ414" s="108"/>
      <c r="LK414" s="108"/>
      <c r="LL414" s="108"/>
      <c r="LM414" s="108"/>
      <c r="LN414" s="108"/>
      <c r="LO414" s="108"/>
      <c r="LP414" s="108"/>
      <c r="LQ414" s="108"/>
      <c r="LR414" s="108"/>
      <c r="LS414" s="108"/>
      <c r="LT414" s="108"/>
      <c r="LU414" s="108"/>
      <c r="LV414" s="108"/>
      <c r="LW414" s="108"/>
      <c r="LX414" s="108"/>
      <c r="LY414" s="108"/>
      <c r="LZ414" s="108"/>
      <c r="MA414" s="108"/>
      <c r="MB414" s="108"/>
      <c r="MC414" s="108"/>
      <c r="MD414" s="108"/>
      <c r="ME414" s="108"/>
    </row>
    <row r="415" spans="1:343">
      <c r="A415" s="3"/>
      <c r="B415" s="438"/>
      <c r="C415" s="438"/>
      <c r="D415" s="438"/>
      <c r="E415" s="438"/>
      <c r="F415" s="438"/>
      <c r="G415" s="438"/>
      <c r="H415" s="438"/>
      <c r="I415" s="438"/>
      <c r="J415" s="438"/>
      <c r="K415" s="438"/>
      <c r="L415" s="438"/>
      <c r="M415" s="438"/>
      <c r="N415" s="438"/>
      <c r="O415" s="438"/>
      <c r="P415" s="438"/>
      <c r="Q415" s="438"/>
      <c r="R415" s="438"/>
      <c r="S415" s="438"/>
      <c r="T415" s="438"/>
      <c r="U415" s="438"/>
      <c r="V415" s="438"/>
      <c r="W415" s="438"/>
      <c r="X415" s="438"/>
      <c r="Y415" s="438"/>
      <c r="Z415" s="438"/>
      <c r="AA415" s="438"/>
      <c r="AB415" s="438"/>
      <c r="AC415" s="438"/>
      <c r="AD415" s="438"/>
      <c r="AE415" s="154"/>
      <c r="AF415" s="154"/>
      <c r="AG415" s="154"/>
      <c r="AH415" s="154"/>
      <c r="AI415" s="154"/>
      <c r="AJ415" s="108"/>
      <c r="AK415" s="154"/>
      <c r="AL415" s="108"/>
      <c r="AM415" s="108"/>
      <c r="AN415" s="108"/>
      <c r="AO415" s="108"/>
      <c r="AP415" s="108"/>
      <c r="AQ415" s="108"/>
      <c r="AR415" s="108"/>
      <c r="AS415" s="108"/>
      <c r="AT415" s="108"/>
      <c r="AU415" s="108"/>
      <c r="AV415" s="108"/>
      <c r="AW415" s="108"/>
      <c r="AX415" s="108"/>
      <c r="AY415" s="108"/>
      <c r="AZ415" s="108"/>
      <c r="BA415" s="108"/>
      <c r="BB415" s="108"/>
      <c r="BC415" s="108"/>
      <c r="BD415" s="108"/>
      <c r="BE415" s="108"/>
      <c r="BF415" s="108"/>
      <c r="BG415" s="108"/>
      <c r="BH415" s="108"/>
      <c r="BI415" s="108"/>
      <c r="BJ415" s="108"/>
      <c r="BK415" s="108"/>
      <c r="BL415" s="108"/>
      <c r="BM415" s="108"/>
      <c r="BN415" s="108"/>
      <c r="BO415" s="108"/>
      <c r="BP415" s="108"/>
      <c r="BQ415" s="108"/>
      <c r="BR415" s="108"/>
      <c r="BS415" s="108"/>
      <c r="BT415" s="108"/>
      <c r="BU415" s="108"/>
      <c r="BV415" s="108"/>
      <c r="BW415" s="108"/>
      <c r="BX415" s="108"/>
      <c r="BY415" s="108"/>
      <c r="BZ415" s="108"/>
      <c r="CA415" s="108"/>
      <c r="CB415" s="108"/>
      <c r="CC415" s="108"/>
      <c r="CD415" s="108"/>
      <c r="CE415" s="108"/>
      <c r="CF415" s="108"/>
      <c r="CG415" s="108"/>
      <c r="CH415" s="108"/>
      <c r="CI415" s="108"/>
      <c r="CJ415" s="108"/>
      <c r="CK415" s="108"/>
      <c r="CL415" s="108"/>
      <c r="CM415" s="108"/>
      <c r="CN415" s="108"/>
      <c r="CO415" s="108"/>
      <c r="CP415" s="108"/>
      <c r="CQ415" s="108"/>
      <c r="CR415" s="108"/>
      <c r="CS415" s="108"/>
      <c r="CT415" s="108"/>
      <c r="CU415" s="108"/>
      <c r="CV415" s="108"/>
      <c r="CW415" s="108"/>
      <c r="CX415" s="108"/>
      <c r="CY415" s="108"/>
      <c r="CZ415" s="108"/>
      <c r="DA415" s="108"/>
      <c r="DB415" s="108"/>
      <c r="DC415" s="108"/>
      <c r="DD415" s="108"/>
      <c r="DE415" s="108"/>
      <c r="DF415" s="108"/>
      <c r="DG415" s="108"/>
      <c r="DH415" s="108"/>
      <c r="DI415" s="108"/>
      <c r="DJ415" s="108"/>
      <c r="DK415" s="108"/>
      <c r="DL415" s="108"/>
      <c r="DM415" s="108"/>
      <c r="DN415" s="108"/>
      <c r="DO415" s="108"/>
      <c r="DP415" s="108"/>
      <c r="DQ415" s="108"/>
      <c r="DR415" s="108"/>
      <c r="DS415" s="108"/>
      <c r="DT415" s="108"/>
      <c r="DU415" s="108"/>
      <c r="DV415" s="108"/>
      <c r="DW415" s="108"/>
      <c r="DX415" s="108"/>
      <c r="DY415" s="108"/>
      <c r="DZ415" s="108"/>
      <c r="EA415" s="108"/>
      <c r="EB415" s="108"/>
      <c r="EC415" s="108"/>
      <c r="ED415" s="108"/>
      <c r="EE415" s="108"/>
      <c r="EF415" s="108"/>
      <c r="EG415" s="108"/>
      <c r="EH415" s="108"/>
      <c r="EI415" s="108"/>
      <c r="EJ415" s="108"/>
      <c r="EK415" s="108"/>
      <c r="EL415" s="108"/>
      <c r="EM415" s="108"/>
      <c r="EN415" s="108"/>
      <c r="EO415" s="108"/>
      <c r="EP415" s="108"/>
      <c r="EQ415" s="108"/>
      <c r="ER415" s="108"/>
      <c r="ES415" s="108"/>
      <c r="ET415" s="108"/>
      <c r="EU415" s="108"/>
      <c r="EV415" s="108"/>
      <c r="EW415" s="108"/>
      <c r="EX415" s="108"/>
      <c r="EY415" s="108"/>
      <c r="EZ415" s="108"/>
      <c r="FA415" s="108"/>
      <c r="FB415" s="108"/>
      <c r="FC415" s="108"/>
      <c r="FD415" s="108"/>
      <c r="FE415" s="108"/>
      <c r="FF415" s="108"/>
      <c r="FG415" s="108"/>
      <c r="FH415" s="108"/>
      <c r="FI415" s="108"/>
      <c r="FJ415" s="108"/>
      <c r="FK415" s="108"/>
      <c r="FL415" s="108"/>
      <c r="FM415" s="108"/>
      <c r="FN415" s="108"/>
      <c r="FO415" s="108"/>
      <c r="FP415" s="108"/>
      <c r="FQ415" s="108"/>
      <c r="FR415" s="108"/>
      <c r="FS415" s="108"/>
      <c r="FT415" s="108"/>
      <c r="FU415" s="108"/>
      <c r="FV415" s="108"/>
      <c r="FW415" s="108"/>
      <c r="FX415" s="108"/>
      <c r="FY415" s="108"/>
      <c r="FZ415" s="108"/>
      <c r="GA415" s="108"/>
      <c r="GB415" s="108"/>
      <c r="GC415" s="108"/>
      <c r="GD415" s="108"/>
      <c r="GE415" s="108"/>
      <c r="GF415" s="108"/>
      <c r="GG415" s="108"/>
      <c r="GH415" s="108"/>
      <c r="GI415" s="108"/>
      <c r="GJ415" s="108"/>
      <c r="GK415" s="108"/>
      <c r="GL415" s="108"/>
      <c r="GM415" s="108"/>
      <c r="GN415" s="108"/>
      <c r="GO415" s="108"/>
      <c r="GP415" s="108"/>
      <c r="GQ415" s="108"/>
      <c r="GR415" s="108"/>
      <c r="GS415" s="108"/>
      <c r="GT415" s="108"/>
      <c r="GU415" s="108"/>
      <c r="GV415" s="108"/>
      <c r="GW415" s="108"/>
      <c r="GX415" s="108"/>
      <c r="GY415" s="108"/>
      <c r="GZ415" s="108"/>
      <c r="HA415" s="108"/>
      <c r="HB415" s="108"/>
      <c r="HC415" s="108"/>
      <c r="HD415" s="108"/>
      <c r="HE415" s="108"/>
      <c r="HF415" s="108"/>
      <c r="HG415" s="108"/>
      <c r="HH415" s="108"/>
      <c r="HI415" s="108"/>
      <c r="HJ415" s="108"/>
      <c r="HK415" s="108"/>
      <c r="HL415" s="108"/>
      <c r="HM415" s="108"/>
      <c r="HN415" s="108"/>
      <c r="HO415" s="108"/>
      <c r="HP415" s="108"/>
      <c r="HQ415" s="108"/>
      <c r="HR415" s="108"/>
      <c r="HS415" s="108"/>
      <c r="HT415" s="108"/>
      <c r="HU415" s="108"/>
      <c r="HV415" s="108"/>
      <c r="HW415" s="108"/>
      <c r="HX415" s="108"/>
      <c r="HY415" s="108"/>
      <c r="HZ415" s="108"/>
      <c r="IA415" s="108"/>
      <c r="IB415" s="108"/>
      <c r="IC415" s="108"/>
      <c r="ID415" s="108"/>
      <c r="IE415" s="108"/>
      <c r="IF415" s="108"/>
      <c r="IG415" s="108"/>
      <c r="IH415" s="108"/>
      <c r="II415" s="108"/>
      <c r="IJ415" s="108"/>
      <c r="IK415" s="108"/>
      <c r="IL415" s="108"/>
      <c r="IM415" s="108"/>
      <c r="IN415" s="108"/>
      <c r="IO415" s="108"/>
      <c r="IP415" s="108"/>
      <c r="IQ415" s="108"/>
      <c r="IR415" s="108"/>
      <c r="IS415" s="108"/>
      <c r="IT415" s="108"/>
      <c r="IU415" s="108"/>
      <c r="IV415" s="108"/>
      <c r="IW415" s="108"/>
      <c r="IX415" s="108"/>
      <c r="IY415" s="108"/>
      <c r="IZ415" s="108"/>
      <c r="JA415" s="108"/>
      <c r="JB415" s="108"/>
      <c r="JC415" s="108"/>
      <c r="JD415" s="108"/>
      <c r="JE415" s="108"/>
      <c r="JF415" s="108"/>
      <c r="JG415" s="108"/>
      <c r="JH415" s="108"/>
      <c r="JI415" s="108"/>
      <c r="JJ415" s="108"/>
      <c r="JK415" s="108"/>
      <c r="JL415" s="108"/>
      <c r="JM415" s="108"/>
      <c r="JN415" s="108"/>
      <c r="JO415" s="108"/>
      <c r="JP415" s="108"/>
      <c r="JQ415" s="108"/>
      <c r="JR415" s="108"/>
      <c r="JS415" s="108"/>
      <c r="JT415" s="108"/>
      <c r="JU415" s="108"/>
      <c r="JV415" s="108"/>
      <c r="JW415" s="108"/>
      <c r="JX415" s="108"/>
      <c r="JY415" s="108"/>
      <c r="JZ415" s="108"/>
      <c r="KA415" s="108"/>
      <c r="KB415" s="108"/>
      <c r="KC415" s="108"/>
      <c r="KD415" s="108"/>
      <c r="KE415" s="108"/>
      <c r="KF415" s="108"/>
      <c r="KG415" s="108"/>
      <c r="KH415" s="108"/>
      <c r="KI415" s="108"/>
      <c r="KJ415" s="108"/>
      <c r="KK415" s="108"/>
      <c r="KL415" s="108"/>
      <c r="KM415" s="108"/>
      <c r="KN415" s="108"/>
      <c r="KO415" s="108"/>
      <c r="KP415" s="108"/>
      <c r="KQ415" s="108"/>
      <c r="KR415" s="108"/>
      <c r="KS415" s="108"/>
      <c r="KT415" s="108"/>
      <c r="KU415" s="108"/>
      <c r="KV415" s="108"/>
      <c r="KW415" s="108"/>
      <c r="KX415" s="108"/>
      <c r="KY415" s="108"/>
      <c r="KZ415" s="108"/>
      <c r="LA415" s="108"/>
      <c r="LB415" s="108"/>
      <c r="LC415" s="108"/>
      <c r="LD415" s="108"/>
      <c r="LE415" s="108"/>
      <c r="LF415" s="108"/>
      <c r="LG415" s="108"/>
      <c r="LH415" s="108"/>
      <c r="LI415" s="108"/>
      <c r="LJ415" s="108"/>
      <c r="LK415" s="108"/>
      <c r="LL415" s="108"/>
      <c r="LM415" s="108"/>
      <c r="LN415" s="108"/>
      <c r="LO415" s="108"/>
      <c r="LP415" s="108"/>
      <c r="LQ415" s="108"/>
      <c r="LR415" s="108"/>
      <c r="LS415" s="108"/>
      <c r="LT415" s="108"/>
      <c r="LU415" s="108"/>
      <c r="LV415" s="108"/>
      <c r="LW415" s="108"/>
      <c r="LX415" s="108"/>
      <c r="LY415" s="108"/>
      <c r="LZ415" s="108"/>
      <c r="MA415" s="108"/>
      <c r="MB415" s="108"/>
      <c r="MC415" s="108"/>
      <c r="MD415" s="108"/>
      <c r="ME415" s="108"/>
    </row>
    <row r="416" spans="1:343">
      <c r="A416" s="3"/>
      <c r="B416" s="438"/>
      <c r="C416" s="438"/>
      <c r="D416" s="438"/>
      <c r="E416" s="438"/>
      <c r="F416" s="438"/>
      <c r="G416" s="438"/>
      <c r="H416" s="438"/>
      <c r="I416" s="438"/>
      <c r="J416" s="438"/>
      <c r="K416" s="438"/>
      <c r="L416" s="438"/>
      <c r="M416" s="438"/>
      <c r="N416" s="438"/>
      <c r="O416" s="438"/>
      <c r="P416" s="438"/>
      <c r="Q416" s="438"/>
      <c r="R416" s="438"/>
      <c r="S416" s="438"/>
      <c r="T416" s="438"/>
      <c r="U416" s="438"/>
      <c r="V416" s="438"/>
      <c r="W416" s="438"/>
      <c r="X416" s="438"/>
      <c r="Y416" s="438"/>
      <c r="Z416" s="438"/>
      <c r="AA416" s="438"/>
      <c r="AB416" s="438"/>
      <c r="AC416" s="438"/>
      <c r="AD416" s="438"/>
      <c r="AE416" s="154"/>
      <c r="AF416" s="154"/>
      <c r="AG416" s="154"/>
      <c r="AH416" s="154"/>
      <c r="AI416" s="154"/>
      <c r="AJ416" s="108"/>
      <c r="AK416" s="154"/>
      <c r="AL416" s="108"/>
      <c r="AM416" s="108"/>
      <c r="AN416" s="108"/>
      <c r="AO416" s="108"/>
      <c r="AP416" s="108"/>
      <c r="AQ416" s="108"/>
      <c r="AR416" s="108"/>
      <c r="AS416" s="108"/>
      <c r="AT416" s="108"/>
      <c r="AU416" s="108"/>
      <c r="AV416" s="108"/>
      <c r="AW416" s="108"/>
      <c r="AX416" s="108"/>
      <c r="AY416" s="108"/>
      <c r="AZ416" s="108"/>
      <c r="BA416" s="108"/>
      <c r="BB416" s="108"/>
      <c r="BC416" s="108"/>
      <c r="BD416" s="108"/>
      <c r="BE416" s="108"/>
      <c r="BF416" s="108"/>
      <c r="BG416" s="108"/>
      <c r="BH416" s="108"/>
      <c r="BI416" s="108"/>
      <c r="BJ416" s="108"/>
      <c r="BK416" s="108"/>
      <c r="BL416" s="108"/>
      <c r="BM416" s="108"/>
      <c r="BN416" s="108"/>
      <c r="BO416" s="108"/>
      <c r="BP416" s="108"/>
      <c r="BQ416" s="108"/>
      <c r="BR416" s="108"/>
      <c r="BS416" s="108"/>
      <c r="BT416" s="108"/>
      <c r="BU416" s="108"/>
      <c r="BV416" s="108"/>
      <c r="BW416" s="108"/>
      <c r="BX416" s="108"/>
      <c r="BY416" s="108"/>
      <c r="BZ416" s="108"/>
      <c r="CA416" s="108"/>
      <c r="CB416" s="108"/>
      <c r="CC416" s="108"/>
      <c r="CD416" s="108"/>
      <c r="CE416" s="108"/>
      <c r="CF416" s="108"/>
      <c r="CG416" s="108"/>
      <c r="CH416" s="108"/>
      <c r="CI416" s="108"/>
      <c r="CJ416" s="108"/>
      <c r="CK416" s="108"/>
      <c r="CL416" s="108"/>
      <c r="CM416" s="108"/>
      <c r="CN416" s="108"/>
      <c r="CO416" s="108"/>
      <c r="CP416" s="108"/>
      <c r="CQ416" s="108"/>
      <c r="CR416" s="108"/>
      <c r="CS416" s="108"/>
      <c r="CT416" s="108"/>
      <c r="CU416" s="108"/>
      <c r="CV416" s="108"/>
      <c r="CW416" s="108"/>
      <c r="CX416" s="108"/>
      <c r="CY416" s="108"/>
      <c r="CZ416" s="108"/>
      <c r="DA416" s="108"/>
      <c r="DB416" s="108"/>
      <c r="DC416" s="108"/>
      <c r="DD416" s="108"/>
      <c r="DE416" s="108"/>
      <c r="DF416" s="108"/>
      <c r="DG416" s="108"/>
      <c r="DH416" s="108"/>
      <c r="DI416" s="108"/>
      <c r="DJ416" s="108"/>
      <c r="DK416" s="108"/>
      <c r="DL416" s="108"/>
      <c r="DM416" s="108"/>
      <c r="DN416" s="108"/>
      <c r="DO416" s="108"/>
      <c r="DP416" s="108"/>
      <c r="DQ416" s="108"/>
      <c r="DR416" s="108"/>
      <c r="DS416" s="108"/>
      <c r="DT416" s="108"/>
      <c r="DU416" s="108"/>
      <c r="DV416" s="108"/>
      <c r="DW416" s="108"/>
      <c r="DX416" s="108"/>
      <c r="DY416" s="108"/>
      <c r="DZ416" s="108"/>
      <c r="EA416" s="108"/>
      <c r="EB416" s="108"/>
      <c r="EC416" s="108"/>
      <c r="ED416" s="108"/>
      <c r="EE416" s="108"/>
      <c r="EF416" s="108"/>
      <c r="EG416" s="108"/>
      <c r="EH416" s="108"/>
      <c r="EI416" s="108"/>
      <c r="EJ416" s="108"/>
      <c r="EK416" s="108"/>
      <c r="EL416" s="108"/>
      <c r="EM416" s="108"/>
      <c r="EN416" s="108"/>
      <c r="EO416" s="108"/>
      <c r="EP416" s="108"/>
      <c r="EQ416" s="108"/>
      <c r="ER416" s="108"/>
      <c r="ES416" s="108"/>
      <c r="ET416" s="108"/>
      <c r="EU416" s="108"/>
      <c r="EV416" s="108"/>
      <c r="EW416" s="108"/>
      <c r="EX416" s="108"/>
      <c r="EY416" s="108"/>
      <c r="EZ416" s="108"/>
      <c r="FA416" s="108"/>
      <c r="FB416" s="108"/>
      <c r="FC416" s="108"/>
      <c r="FD416" s="108"/>
      <c r="FE416" s="108"/>
      <c r="FF416" s="108"/>
      <c r="FG416" s="108"/>
      <c r="FH416" s="108"/>
      <c r="FI416" s="108"/>
      <c r="FJ416" s="108"/>
      <c r="FK416" s="108"/>
      <c r="FL416" s="108"/>
      <c r="FM416" s="108"/>
      <c r="FN416" s="108"/>
      <c r="FO416" s="108"/>
      <c r="FP416" s="108"/>
      <c r="FQ416" s="108"/>
      <c r="FR416" s="108"/>
      <c r="FS416" s="108"/>
      <c r="FT416" s="108"/>
      <c r="FU416" s="108"/>
      <c r="FV416" s="108"/>
      <c r="FW416" s="108"/>
      <c r="FX416" s="108"/>
      <c r="FY416" s="108"/>
      <c r="FZ416" s="108"/>
      <c r="GA416" s="108"/>
      <c r="GB416" s="108"/>
      <c r="GC416" s="108"/>
      <c r="GD416" s="108"/>
      <c r="GE416" s="108"/>
      <c r="GF416" s="108"/>
      <c r="GG416" s="108"/>
      <c r="GH416" s="108"/>
      <c r="GI416" s="108"/>
      <c r="GJ416" s="108"/>
      <c r="GK416" s="108"/>
      <c r="GL416" s="108"/>
      <c r="GM416" s="108"/>
      <c r="GN416" s="108"/>
      <c r="GO416" s="108"/>
      <c r="GP416" s="108"/>
      <c r="GQ416" s="108"/>
      <c r="GR416" s="108"/>
      <c r="GS416" s="108"/>
      <c r="GT416" s="108"/>
      <c r="GU416" s="108"/>
      <c r="GV416" s="108"/>
      <c r="GW416" s="108"/>
      <c r="GX416" s="108"/>
      <c r="GY416" s="108"/>
      <c r="GZ416" s="108"/>
      <c r="HA416" s="108"/>
      <c r="HB416" s="108"/>
      <c r="HC416" s="108"/>
      <c r="HD416" s="108"/>
      <c r="HE416" s="108"/>
      <c r="HF416" s="108"/>
      <c r="HG416" s="108"/>
      <c r="HH416" s="108"/>
      <c r="HI416" s="108"/>
      <c r="HJ416" s="108"/>
      <c r="HK416" s="108"/>
      <c r="HL416" s="108"/>
      <c r="HM416" s="108"/>
      <c r="HN416" s="108"/>
      <c r="HO416" s="108"/>
      <c r="HP416" s="108"/>
      <c r="HQ416" s="108"/>
      <c r="HR416" s="108"/>
      <c r="HS416" s="108"/>
      <c r="HT416" s="108"/>
      <c r="HU416" s="108"/>
      <c r="HV416" s="108"/>
      <c r="HW416" s="108"/>
      <c r="HX416" s="108"/>
      <c r="HY416" s="108"/>
      <c r="HZ416" s="108"/>
      <c r="IA416" s="108"/>
      <c r="IB416" s="108"/>
      <c r="IC416" s="108"/>
      <c r="ID416" s="108"/>
      <c r="IE416" s="108"/>
      <c r="IF416" s="108"/>
      <c r="IG416" s="108"/>
      <c r="IH416" s="108"/>
      <c r="II416" s="108"/>
      <c r="IJ416" s="108"/>
      <c r="IK416" s="108"/>
      <c r="IL416" s="108"/>
      <c r="IM416" s="108"/>
      <c r="IN416" s="108"/>
      <c r="IO416" s="108"/>
      <c r="IP416" s="108"/>
      <c r="IQ416" s="108"/>
      <c r="IR416" s="108"/>
      <c r="IS416" s="108"/>
      <c r="IT416" s="108"/>
      <c r="IU416" s="108"/>
      <c r="IV416" s="108"/>
      <c r="IW416" s="108"/>
      <c r="IX416" s="108"/>
      <c r="IY416" s="108"/>
      <c r="IZ416" s="108"/>
      <c r="JA416" s="108"/>
      <c r="JB416" s="108"/>
      <c r="JC416" s="108"/>
      <c r="JD416" s="108"/>
      <c r="JE416" s="108"/>
      <c r="JF416" s="108"/>
      <c r="JG416" s="108"/>
      <c r="JH416" s="108"/>
      <c r="JI416" s="108"/>
      <c r="JJ416" s="108"/>
      <c r="JK416" s="108"/>
      <c r="JL416" s="108"/>
      <c r="JM416" s="108"/>
      <c r="JN416" s="108"/>
      <c r="JO416" s="108"/>
      <c r="JP416" s="108"/>
      <c r="JQ416" s="108"/>
      <c r="JR416" s="108"/>
      <c r="JS416" s="108"/>
      <c r="JT416" s="108"/>
      <c r="JU416" s="108"/>
      <c r="JV416" s="108"/>
      <c r="JW416" s="108"/>
      <c r="JX416" s="108"/>
      <c r="JY416" s="108"/>
      <c r="JZ416" s="108"/>
      <c r="KA416" s="108"/>
      <c r="KB416" s="108"/>
      <c r="KC416" s="108"/>
      <c r="KD416" s="108"/>
      <c r="KE416" s="108"/>
      <c r="KF416" s="108"/>
      <c r="KG416" s="108"/>
      <c r="KH416" s="108"/>
      <c r="KI416" s="108"/>
      <c r="KJ416" s="108"/>
      <c r="KK416" s="108"/>
      <c r="KL416" s="108"/>
      <c r="KM416" s="108"/>
      <c r="KN416" s="108"/>
      <c r="KO416" s="108"/>
      <c r="KP416" s="108"/>
      <c r="KQ416" s="108"/>
      <c r="KR416" s="108"/>
      <c r="KS416" s="108"/>
      <c r="KT416" s="108"/>
      <c r="KU416" s="108"/>
      <c r="KV416" s="108"/>
      <c r="KW416" s="108"/>
      <c r="KX416" s="108"/>
      <c r="KY416" s="108"/>
      <c r="KZ416" s="108"/>
      <c r="LA416" s="108"/>
      <c r="LB416" s="108"/>
      <c r="LC416" s="108"/>
      <c r="LD416" s="108"/>
      <c r="LE416" s="108"/>
      <c r="LF416" s="108"/>
      <c r="LG416" s="108"/>
      <c r="LH416" s="108"/>
      <c r="LI416" s="108"/>
      <c r="LJ416" s="108"/>
      <c r="LK416" s="108"/>
      <c r="LL416" s="108"/>
      <c r="LM416" s="108"/>
      <c r="LN416" s="108"/>
      <c r="LO416" s="108"/>
      <c r="LP416" s="108"/>
      <c r="LQ416" s="108"/>
      <c r="LR416" s="108"/>
      <c r="LS416" s="108"/>
      <c r="LT416" s="108"/>
      <c r="LU416" s="108"/>
      <c r="LV416" s="108"/>
      <c r="LW416" s="108"/>
      <c r="LX416" s="108"/>
      <c r="LY416" s="108"/>
      <c r="LZ416" s="108"/>
      <c r="MA416" s="108"/>
      <c r="MB416" s="108"/>
      <c r="MC416" s="108"/>
      <c r="MD416" s="108"/>
      <c r="ME416" s="108"/>
    </row>
    <row r="417" spans="1:343">
      <c r="A417" s="3"/>
      <c r="B417" s="438"/>
      <c r="C417" s="438"/>
      <c r="D417" s="438"/>
      <c r="E417" s="438"/>
      <c r="F417" s="438"/>
      <c r="G417" s="438"/>
      <c r="H417" s="438"/>
      <c r="I417" s="438"/>
      <c r="J417" s="438"/>
      <c r="K417" s="438"/>
      <c r="L417" s="438"/>
      <c r="M417" s="438"/>
      <c r="N417" s="438"/>
      <c r="O417" s="438"/>
      <c r="P417" s="438"/>
      <c r="Q417" s="438"/>
      <c r="R417" s="438"/>
      <c r="S417" s="438"/>
      <c r="T417" s="438"/>
      <c r="U417" s="438"/>
      <c r="V417" s="438"/>
      <c r="W417" s="438"/>
      <c r="X417" s="438"/>
      <c r="Y417" s="438"/>
      <c r="Z417" s="438"/>
      <c r="AA417" s="438"/>
      <c r="AB417" s="438"/>
      <c r="AC417" s="438"/>
      <c r="AD417" s="438"/>
      <c r="AE417" s="154"/>
      <c r="AF417" s="154"/>
      <c r="AG417" s="154"/>
      <c r="AH417" s="154"/>
      <c r="AI417" s="154"/>
      <c r="AJ417" s="108"/>
      <c r="AK417" s="154"/>
      <c r="AL417" s="108"/>
      <c r="AM417" s="108"/>
      <c r="AN417" s="108"/>
      <c r="AO417" s="108"/>
      <c r="AP417" s="108"/>
      <c r="AQ417" s="108"/>
      <c r="AR417" s="108"/>
      <c r="AS417" s="108"/>
      <c r="AT417" s="108"/>
      <c r="AU417" s="108"/>
      <c r="AV417" s="108"/>
      <c r="AW417" s="108"/>
      <c r="AX417" s="108"/>
      <c r="AY417" s="108"/>
      <c r="AZ417" s="108"/>
      <c r="BA417" s="108"/>
      <c r="BB417" s="108"/>
      <c r="BC417" s="108"/>
      <c r="BD417" s="108"/>
      <c r="BE417" s="108"/>
      <c r="BF417" s="108"/>
      <c r="BG417" s="108"/>
      <c r="BH417" s="108"/>
      <c r="BI417" s="108"/>
      <c r="BJ417" s="108"/>
      <c r="BK417" s="108"/>
      <c r="BL417" s="108"/>
      <c r="BM417" s="108"/>
      <c r="BN417" s="108"/>
      <c r="BO417" s="108"/>
      <c r="BP417" s="108"/>
      <c r="BQ417" s="108"/>
      <c r="BR417" s="108"/>
      <c r="BS417" s="108"/>
      <c r="BT417" s="108"/>
      <c r="BU417" s="108"/>
      <c r="BV417" s="108"/>
      <c r="BW417" s="108"/>
      <c r="BX417" s="108"/>
      <c r="BY417" s="108"/>
      <c r="BZ417" s="108"/>
      <c r="CA417" s="108"/>
      <c r="CB417" s="108"/>
      <c r="CC417" s="108"/>
      <c r="CD417" s="108"/>
      <c r="CE417" s="108"/>
      <c r="CF417" s="108"/>
      <c r="CG417" s="108"/>
      <c r="CH417" s="108"/>
      <c r="CI417" s="108"/>
      <c r="CJ417" s="108"/>
      <c r="CK417" s="108"/>
      <c r="CL417" s="108"/>
      <c r="CM417" s="108"/>
      <c r="CN417" s="108"/>
      <c r="CO417" s="108"/>
      <c r="CP417" s="108"/>
      <c r="CQ417" s="108"/>
      <c r="CR417" s="108"/>
      <c r="CS417" s="108"/>
      <c r="CT417" s="108"/>
      <c r="CU417" s="108"/>
      <c r="CV417" s="108"/>
      <c r="CW417" s="108"/>
      <c r="CX417" s="108"/>
      <c r="CY417" s="108"/>
      <c r="CZ417" s="108"/>
      <c r="DA417" s="108"/>
      <c r="DB417" s="108"/>
      <c r="DC417" s="108"/>
      <c r="DD417" s="108"/>
      <c r="DE417" s="108"/>
      <c r="DF417" s="108"/>
      <c r="DG417" s="108"/>
      <c r="DH417" s="108"/>
      <c r="DI417" s="108"/>
      <c r="DJ417" s="108"/>
      <c r="DK417" s="108"/>
      <c r="DL417" s="108"/>
      <c r="DM417" s="108"/>
      <c r="DN417" s="108"/>
      <c r="DO417" s="108"/>
      <c r="DP417" s="108"/>
      <c r="DQ417" s="108"/>
      <c r="DR417" s="108"/>
      <c r="DS417" s="108"/>
      <c r="DT417" s="108"/>
      <c r="DU417" s="108"/>
      <c r="DV417" s="108"/>
      <c r="DW417" s="108"/>
      <c r="DX417" s="108"/>
      <c r="DY417" s="108"/>
      <c r="DZ417" s="108"/>
      <c r="EA417" s="108"/>
      <c r="EB417" s="108"/>
      <c r="EC417" s="108"/>
      <c r="ED417" s="108"/>
      <c r="EE417" s="108"/>
      <c r="EF417" s="108"/>
      <c r="EG417" s="108"/>
      <c r="EH417" s="108"/>
      <c r="EI417" s="108"/>
      <c r="EJ417" s="108"/>
      <c r="EK417" s="108"/>
      <c r="EL417" s="108"/>
      <c r="EM417" s="108"/>
      <c r="EN417" s="108"/>
      <c r="EO417" s="108"/>
      <c r="EP417" s="108"/>
      <c r="EQ417" s="108"/>
      <c r="ER417" s="108"/>
      <c r="ES417" s="108"/>
      <c r="ET417" s="108"/>
      <c r="EU417" s="108"/>
      <c r="EV417" s="108"/>
      <c r="EW417" s="108"/>
      <c r="EX417" s="108"/>
      <c r="EY417" s="108"/>
      <c r="EZ417" s="108"/>
      <c r="FA417" s="108"/>
      <c r="FB417" s="108"/>
      <c r="FC417" s="108"/>
      <c r="FD417" s="108"/>
      <c r="FE417" s="108"/>
      <c r="FF417" s="108"/>
      <c r="FG417" s="108"/>
      <c r="FH417" s="108"/>
      <c r="FI417" s="108"/>
      <c r="FJ417" s="108"/>
      <c r="FK417" s="108"/>
      <c r="FL417" s="108"/>
      <c r="FM417" s="108"/>
      <c r="FN417" s="108"/>
      <c r="FO417" s="108"/>
      <c r="FP417" s="108"/>
      <c r="FQ417" s="108"/>
      <c r="FR417" s="108"/>
      <c r="FS417" s="108"/>
      <c r="FT417" s="108"/>
      <c r="FU417" s="108"/>
      <c r="FV417" s="108"/>
      <c r="FW417" s="108"/>
      <c r="FX417" s="108"/>
      <c r="FY417" s="108"/>
      <c r="FZ417" s="108"/>
      <c r="GA417" s="108"/>
      <c r="GB417" s="108"/>
      <c r="GC417" s="108"/>
      <c r="GD417" s="108"/>
      <c r="GE417" s="108"/>
      <c r="GF417" s="108"/>
      <c r="GG417" s="108"/>
      <c r="GH417" s="108"/>
      <c r="GI417" s="108"/>
      <c r="GJ417" s="108"/>
      <c r="GK417" s="108"/>
      <c r="GL417" s="108"/>
      <c r="GM417" s="108"/>
      <c r="GN417" s="108"/>
      <c r="GO417" s="108"/>
      <c r="GP417" s="108"/>
      <c r="GQ417" s="108"/>
      <c r="GR417" s="108"/>
      <c r="GS417" s="108"/>
      <c r="GT417" s="108"/>
      <c r="GU417" s="108"/>
      <c r="GV417" s="108"/>
      <c r="GW417" s="108"/>
      <c r="GX417" s="108"/>
      <c r="GY417" s="108"/>
      <c r="GZ417" s="108"/>
      <c r="HA417" s="108"/>
      <c r="HB417" s="108"/>
      <c r="HC417" s="108"/>
      <c r="HD417" s="108"/>
      <c r="HE417" s="108"/>
      <c r="HF417" s="108"/>
      <c r="HG417" s="108"/>
      <c r="HH417" s="108"/>
      <c r="HI417" s="108"/>
      <c r="HJ417" s="108"/>
      <c r="HK417" s="108"/>
      <c r="HL417" s="108"/>
      <c r="HM417" s="108"/>
      <c r="HN417" s="108"/>
      <c r="HO417" s="108"/>
      <c r="HP417" s="108"/>
      <c r="HQ417" s="108"/>
      <c r="HR417" s="108"/>
      <c r="HS417" s="108"/>
      <c r="HT417" s="108"/>
      <c r="HU417" s="108"/>
      <c r="HV417" s="108"/>
      <c r="HW417" s="108"/>
      <c r="HX417" s="108"/>
      <c r="HY417" s="108"/>
      <c r="HZ417" s="108"/>
      <c r="IA417" s="108"/>
      <c r="IB417" s="108"/>
      <c r="IC417" s="108"/>
      <c r="ID417" s="108"/>
      <c r="IE417" s="108"/>
      <c r="IF417" s="108"/>
      <c r="IG417" s="108"/>
      <c r="IH417" s="108"/>
      <c r="II417" s="108"/>
      <c r="IJ417" s="108"/>
      <c r="IK417" s="108"/>
      <c r="IL417" s="108"/>
      <c r="IM417" s="108"/>
      <c r="IN417" s="108"/>
      <c r="IO417" s="108"/>
      <c r="IP417" s="108"/>
      <c r="IQ417" s="108"/>
      <c r="IR417" s="108"/>
      <c r="IS417" s="108"/>
      <c r="IT417" s="108"/>
      <c r="IU417" s="108"/>
      <c r="IV417" s="108"/>
      <c r="IW417" s="108"/>
      <c r="IX417" s="108"/>
      <c r="IY417" s="108"/>
      <c r="IZ417" s="108"/>
      <c r="JA417" s="108"/>
      <c r="JB417" s="108"/>
      <c r="JC417" s="108"/>
      <c r="JD417" s="108"/>
      <c r="JE417" s="108"/>
      <c r="JF417" s="108"/>
      <c r="JG417" s="108"/>
      <c r="JH417" s="108"/>
      <c r="JI417" s="108"/>
      <c r="JJ417" s="108"/>
      <c r="JK417" s="108"/>
      <c r="JL417" s="108"/>
      <c r="JM417" s="108"/>
      <c r="JN417" s="108"/>
      <c r="JO417" s="108"/>
      <c r="JP417" s="108"/>
      <c r="JQ417" s="108"/>
      <c r="JR417" s="108"/>
      <c r="JS417" s="108"/>
      <c r="JT417" s="108"/>
      <c r="JU417" s="108"/>
      <c r="JV417" s="108"/>
      <c r="JW417" s="108"/>
      <c r="JX417" s="108"/>
      <c r="JY417" s="108"/>
      <c r="JZ417" s="108"/>
      <c r="KA417" s="108"/>
      <c r="KB417" s="108"/>
      <c r="KC417" s="108"/>
      <c r="KD417" s="108"/>
      <c r="KE417" s="108"/>
      <c r="KF417" s="108"/>
      <c r="KG417" s="108"/>
      <c r="KH417" s="108"/>
      <c r="KI417" s="108"/>
      <c r="KJ417" s="108"/>
      <c r="KK417" s="108"/>
      <c r="KL417" s="108"/>
      <c r="KM417" s="108"/>
      <c r="KN417" s="108"/>
      <c r="KO417" s="108"/>
      <c r="KP417" s="108"/>
      <c r="KQ417" s="108"/>
      <c r="KR417" s="108"/>
      <c r="KS417" s="108"/>
      <c r="KT417" s="108"/>
      <c r="KU417" s="108"/>
      <c r="KV417" s="108"/>
      <c r="KW417" s="108"/>
      <c r="KX417" s="108"/>
      <c r="KY417" s="108"/>
      <c r="KZ417" s="108"/>
      <c r="LA417" s="108"/>
      <c r="LB417" s="108"/>
      <c r="LC417" s="108"/>
      <c r="LD417" s="108"/>
      <c r="LE417" s="108"/>
      <c r="LF417" s="108"/>
      <c r="LG417" s="108"/>
      <c r="LH417" s="108"/>
      <c r="LI417" s="108"/>
      <c r="LJ417" s="108"/>
      <c r="LK417" s="108"/>
      <c r="LL417" s="108"/>
      <c r="LM417" s="108"/>
      <c r="LN417" s="108"/>
      <c r="LO417" s="108"/>
      <c r="LP417" s="108"/>
      <c r="LQ417" s="108"/>
      <c r="LR417" s="108"/>
      <c r="LS417" s="108"/>
      <c r="LT417" s="108"/>
      <c r="LU417" s="108"/>
      <c r="LV417" s="108"/>
      <c r="LW417" s="108"/>
      <c r="LX417" s="108"/>
      <c r="LY417" s="108"/>
      <c r="LZ417" s="108"/>
      <c r="MA417" s="108"/>
      <c r="MB417" s="108"/>
      <c r="MC417" s="108"/>
      <c r="MD417" s="108"/>
      <c r="ME417" s="108"/>
    </row>
    <row r="418" spans="1:343">
      <c r="A418" s="3"/>
      <c r="B418" s="438"/>
      <c r="C418" s="438"/>
      <c r="D418" s="438"/>
      <c r="E418" s="438"/>
      <c r="F418" s="438"/>
      <c r="G418" s="438"/>
      <c r="H418" s="438"/>
      <c r="I418" s="438"/>
      <c r="J418" s="438"/>
      <c r="K418" s="438"/>
      <c r="L418" s="438"/>
      <c r="M418" s="438"/>
      <c r="N418" s="438"/>
      <c r="O418" s="438"/>
      <c r="P418" s="438"/>
      <c r="Q418" s="438"/>
      <c r="R418" s="438"/>
      <c r="S418" s="438"/>
      <c r="T418" s="438"/>
      <c r="U418" s="438"/>
      <c r="V418" s="438"/>
      <c r="W418" s="438"/>
      <c r="X418" s="438"/>
      <c r="Y418" s="438"/>
      <c r="Z418" s="438"/>
      <c r="AA418" s="438"/>
      <c r="AB418" s="438"/>
      <c r="AC418" s="438"/>
      <c r="AD418" s="438"/>
      <c r="AE418" s="154"/>
      <c r="AF418" s="154"/>
      <c r="AG418" s="154"/>
      <c r="AH418" s="154"/>
      <c r="AI418" s="154"/>
      <c r="AJ418" s="108"/>
      <c r="AK418" s="154"/>
      <c r="AL418" s="108"/>
      <c r="AM418" s="108"/>
      <c r="AN418" s="108"/>
      <c r="AO418" s="108"/>
      <c r="AP418" s="108"/>
      <c r="AQ418" s="108"/>
      <c r="AR418" s="108"/>
      <c r="AS418" s="108"/>
      <c r="AT418" s="108"/>
      <c r="AU418" s="108"/>
      <c r="AV418" s="108"/>
      <c r="AW418" s="108"/>
      <c r="AX418" s="108"/>
      <c r="AY418" s="108"/>
      <c r="AZ418" s="108"/>
      <c r="BA418" s="108"/>
      <c r="BB418" s="108"/>
      <c r="BC418" s="108"/>
      <c r="BD418" s="108"/>
      <c r="BE418" s="108"/>
      <c r="BF418" s="108"/>
      <c r="BG418" s="108"/>
      <c r="BH418" s="108"/>
      <c r="BI418" s="108"/>
      <c r="BJ418" s="108"/>
      <c r="BK418" s="108"/>
      <c r="BL418" s="108"/>
      <c r="BM418" s="108"/>
      <c r="BN418" s="108"/>
      <c r="BO418" s="108"/>
      <c r="BP418" s="108"/>
      <c r="BQ418" s="108"/>
      <c r="BR418" s="108"/>
      <c r="BS418" s="108"/>
      <c r="BT418" s="108"/>
      <c r="BU418" s="108"/>
      <c r="BV418" s="108"/>
      <c r="BW418" s="108"/>
      <c r="BX418" s="108"/>
      <c r="BY418" s="108"/>
      <c r="BZ418" s="108"/>
      <c r="CA418" s="108"/>
      <c r="CB418" s="108"/>
      <c r="CC418" s="108"/>
      <c r="CD418" s="108"/>
      <c r="CE418" s="108"/>
      <c r="CF418" s="108"/>
      <c r="CG418" s="108"/>
      <c r="CH418" s="108"/>
      <c r="CI418" s="108"/>
      <c r="CJ418" s="108"/>
      <c r="CK418" s="108"/>
      <c r="CL418" s="108"/>
      <c r="CM418" s="108"/>
      <c r="CN418" s="108"/>
      <c r="CO418" s="108"/>
      <c r="CP418" s="108"/>
      <c r="CQ418" s="108"/>
      <c r="CR418" s="108"/>
      <c r="CS418" s="108"/>
      <c r="CT418" s="108"/>
      <c r="CU418" s="108"/>
      <c r="CV418" s="108"/>
      <c r="CW418" s="108"/>
      <c r="CX418" s="108"/>
      <c r="CY418" s="108"/>
      <c r="CZ418" s="108"/>
      <c r="DA418" s="108"/>
      <c r="DB418" s="108"/>
      <c r="DC418" s="108"/>
      <c r="DD418" s="108"/>
      <c r="DE418" s="108"/>
      <c r="DF418" s="108"/>
      <c r="DG418" s="108"/>
      <c r="DH418" s="108"/>
      <c r="DI418" s="108"/>
      <c r="DJ418" s="108"/>
      <c r="DK418" s="108"/>
      <c r="DL418" s="108"/>
      <c r="DM418" s="108"/>
      <c r="DN418" s="108"/>
      <c r="DO418" s="108"/>
      <c r="DP418" s="108"/>
      <c r="DQ418" s="108"/>
      <c r="DR418" s="108"/>
      <c r="DS418" s="108"/>
      <c r="DT418" s="108"/>
      <c r="DU418" s="108"/>
      <c r="DV418" s="108"/>
      <c r="DW418" s="108"/>
      <c r="DX418" s="108"/>
      <c r="DY418" s="108"/>
      <c r="DZ418" s="108"/>
      <c r="EA418" s="108"/>
      <c r="EB418" s="108"/>
      <c r="EC418" s="108"/>
      <c r="ED418" s="108"/>
      <c r="EE418" s="108"/>
      <c r="EF418" s="108"/>
      <c r="EG418" s="108"/>
      <c r="EH418" s="108"/>
      <c r="EI418" s="108"/>
      <c r="EJ418" s="108"/>
      <c r="EK418" s="108"/>
      <c r="EL418" s="108"/>
      <c r="EM418" s="108"/>
      <c r="EN418" s="108"/>
      <c r="EO418" s="108"/>
      <c r="EP418" s="108"/>
      <c r="EQ418" s="108"/>
      <c r="ER418" s="108"/>
      <c r="ES418" s="108"/>
      <c r="ET418" s="108"/>
      <c r="EU418" s="108"/>
      <c r="EV418" s="108"/>
      <c r="EW418" s="108"/>
      <c r="EX418" s="108"/>
      <c r="EY418" s="108"/>
      <c r="EZ418" s="108"/>
      <c r="FA418" s="108"/>
      <c r="FB418" s="108"/>
      <c r="FC418" s="108"/>
      <c r="FD418" s="108"/>
      <c r="FE418" s="108"/>
      <c r="FF418" s="108"/>
      <c r="FG418" s="108"/>
      <c r="FH418" s="108"/>
      <c r="FI418" s="108"/>
      <c r="FJ418" s="108"/>
      <c r="FK418" s="108"/>
      <c r="FL418" s="108"/>
      <c r="FM418" s="108"/>
      <c r="FN418" s="108"/>
      <c r="FO418" s="108"/>
      <c r="FP418" s="108"/>
      <c r="FQ418" s="108"/>
      <c r="FR418" s="108"/>
      <c r="FS418" s="108"/>
      <c r="FT418" s="108"/>
      <c r="FU418" s="108"/>
      <c r="FV418" s="108"/>
      <c r="FW418" s="108"/>
      <c r="FX418" s="108"/>
      <c r="FY418" s="108"/>
      <c r="FZ418" s="108"/>
      <c r="GA418" s="108"/>
      <c r="GB418" s="108"/>
      <c r="GC418" s="108"/>
      <c r="GD418" s="108"/>
      <c r="GE418" s="108"/>
      <c r="GF418" s="108"/>
      <c r="GG418" s="108"/>
      <c r="GH418" s="108"/>
      <c r="GI418" s="108"/>
      <c r="GJ418" s="108"/>
      <c r="GK418" s="108"/>
      <c r="GL418" s="108"/>
      <c r="GM418" s="108"/>
      <c r="GN418" s="108"/>
      <c r="GO418" s="108"/>
      <c r="GP418" s="108"/>
      <c r="GQ418" s="108"/>
      <c r="GR418" s="108"/>
      <c r="GS418" s="108"/>
      <c r="GT418" s="108"/>
      <c r="GU418" s="108"/>
      <c r="GV418" s="108"/>
      <c r="GW418" s="108"/>
      <c r="GX418" s="108"/>
      <c r="GY418" s="108"/>
      <c r="GZ418" s="108"/>
      <c r="HA418" s="108"/>
      <c r="HB418" s="108"/>
      <c r="HC418" s="108"/>
      <c r="HD418" s="108"/>
      <c r="HE418" s="108"/>
      <c r="HF418" s="108"/>
      <c r="HG418" s="108"/>
      <c r="HH418" s="108"/>
      <c r="HI418" s="108"/>
      <c r="HJ418" s="108"/>
      <c r="HK418" s="108"/>
      <c r="HL418" s="108"/>
      <c r="HM418" s="108"/>
      <c r="HN418" s="108"/>
      <c r="HO418" s="108"/>
      <c r="HP418" s="108"/>
      <c r="HQ418" s="108"/>
      <c r="HR418" s="108"/>
      <c r="HS418" s="108"/>
      <c r="HT418" s="108"/>
      <c r="HU418" s="108"/>
      <c r="HV418" s="108"/>
      <c r="HW418" s="108"/>
      <c r="HX418" s="108"/>
      <c r="HY418" s="108"/>
      <c r="HZ418" s="108"/>
      <c r="IA418" s="108"/>
      <c r="IB418" s="108"/>
      <c r="IC418" s="108"/>
      <c r="ID418" s="108"/>
      <c r="IE418" s="108"/>
      <c r="IF418" s="108"/>
      <c r="IG418" s="108"/>
      <c r="IH418" s="108"/>
      <c r="II418" s="108"/>
      <c r="IJ418" s="108"/>
      <c r="IK418" s="108"/>
      <c r="IL418" s="108"/>
      <c r="IM418" s="108"/>
      <c r="IN418" s="108"/>
      <c r="IO418" s="108"/>
      <c r="IP418" s="108"/>
      <c r="IQ418" s="108"/>
      <c r="IR418" s="108"/>
      <c r="IS418" s="108"/>
      <c r="IT418" s="108"/>
      <c r="IU418" s="108"/>
      <c r="IV418" s="108"/>
      <c r="IW418" s="108"/>
      <c r="IX418" s="108"/>
      <c r="IY418" s="108"/>
      <c r="IZ418" s="108"/>
      <c r="JA418" s="108"/>
      <c r="JB418" s="108"/>
      <c r="JC418" s="108"/>
      <c r="JD418" s="108"/>
      <c r="JE418" s="108"/>
      <c r="JF418" s="108"/>
      <c r="JG418" s="108"/>
      <c r="JH418" s="108"/>
      <c r="JI418" s="108"/>
      <c r="JJ418" s="108"/>
      <c r="JK418" s="108"/>
      <c r="JL418" s="108"/>
      <c r="JM418" s="108"/>
      <c r="JN418" s="108"/>
      <c r="JO418" s="108"/>
      <c r="JP418" s="108"/>
      <c r="JQ418" s="108"/>
      <c r="JR418" s="108"/>
      <c r="JS418" s="108"/>
      <c r="JT418" s="108"/>
      <c r="JU418" s="108"/>
      <c r="JV418" s="108"/>
      <c r="JW418" s="108"/>
      <c r="JX418" s="108"/>
      <c r="JY418" s="108"/>
      <c r="JZ418" s="108"/>
      <c r="KA418" s="108"/>
      <c r="KB418" s="108"/>
      <c r="KC418" s="108"/>
      <c r="KD418" s="108"/>
      <c r="KE418" s="108"/>
      <c r="KF418" s="108"/>
      <c r="KG418" s="108"/>
      <c r="KH418" s="108"/>
      <c r="KI418" s="108"/>
      <c r="KJ418" s="108"/>
      <c r="KK418" s="108"/>
      <c r="KL418" s="108"/>
      <c r="KM418" s="108"/>
      <c r="KN418" s="108"/>
      <c r="KO418" s="108"/>
      <c r="KP418" s="108"/>
      <c r="KQ418" s="108"/>
      <c r="KR418" s="108"/>
      <c r="KS418" s="108"/>
      <c r="KT418" s="108"/>
      <c r="KU418" s="108"/>
      <c r="KV418" s="108"/>
      <c r="KW418" s="108"/>
      <c r="KX418" s="108"/>
      <c r="KY418" s="108"/>
      <c r="KZ418" s="108"/>
      <c r="LA418" s="108"/>
      <c r="LB418" s="108"/>
      <c r="LC418" s="108"/>
      <c r="LD418" s="108"/>
      <c r="LE418" s="108"/>
      <c r="LF418" s="108"/>
      <c r="LG418" s="108"/>
      <c r="LH418" s="108"/>
      <c r="LI418" s="108"/>
      <c r="LJ418" s="108"/>
      <c r="LK418" s="108"/>
      <c r="LL418" s="108"/>
      <c r="LM418" s="108"/>
      <c r="LN418" s="108"/>
      <c r="LO418" s="108"/>
      <c r="LP418" s="108"/>
      <c r="LQ418" s="108"/>
      <c r="LR418" s="108"/>
      <c r="LS418" s="108"/>
      <c r="LT418" s="108"/>
      <c r="LU418" s="108"/>
      <c r="LV418" s="108"/>
      <c r="LW418" s="108"/>
      <c r="LX418" s="108"/>
      <c r="LY418" s="108"/>
      <c r="LZ418" s="108"/>
      <c r="MA418" s="108"/>
      <c r="MB418" s="108"/>
      <c r="MC418" s="108"/>
      <c r="MD418" s="108"/>
      <c r="ME418" s="108"/>
    </row>
    <row r="419" spans="1:343">
      <c r="A419" s="3"/>
      <c r="B419" s="438"/>
      <c r="C419" s="438"/>
      <c r="D419" s="438"/>
      <c r="E419" s="438"/>
      <c r="F419" s="438"/>
      <c r="G419" s="438"/>
      <c r="H419" s="438"/>
      <c r="I419" s="438"/>
      <c r="J419" s="438"/>
      <c r="K419" s="438"/>
      <c r="L419" s="438"/>
      <c r="M419" s="438"/>
      <c r="N419" s="438"/>
      <c r="O419" s="438"/>
      <c r="P419" s="438"/>
      <c r="Q419" s="438"/>
      <c r="R419" s="438"/>
      <c r="S419" s="438"/>
      <c r="T419" s="438"/>
      <c r="U419" s="438"/>
      <c r="V419" s="438"/>
      <c r="W419" s="438"/>
      <c r="X419" s="438"/>
      <c r="Y419" s="438"/>
      <c r="Z419" s="438"/>
      <c r="AA419" s="438"/>
      <c r="AB419" s="438"/>
      <c r="AC419" s="438"/>
      <c r="AD419" s="438"/>
      <c r="AE419" s="154"/>
      <c r="AF419" s="154"/>
      <c r="AG419" s="154"/>
      <c r="AH419" s="154"/>
      <c r="AI419" s="154"/>
      <c r="AJ419" s="108"/>
      <c r="AK419" s="154"/>
      <c r="AL419" s="108"/>
      <c r="AM419" s="108"/>
      <c r="AN419" s="108"/>
      <c r="AO419" s="108"/>
      <c r="AP419" s="108"/>
      <c r="AQ419" s="108"/>
      <c r="AR419" s="108"/>
      <c r="AS419" s="108"/>
      <c r="AT419" s="108"/>
      <c r="AU419" s="108"/>
      <c r="AV419" s="108"/>
      <c r="AW419" s="108"/>
      <c r="AX419" s="108"/>
      <c r="AY419" s="108"/>
      <c r="AZ419" s="108"/>
      <c r="BA419" s="108"/>
      <c r="BB419" s="108"/>
      <c r="BC419" s="108"/>
      <c r="BD419" s="108"/>
      <c r="BE419" s="108"/>
      <c r="BF419" s="108"/>
      <c r="BG419" s="108"/>
      <c r="BH419" s="108"/>
      <c r="BI419" s="108"/>
      <c r="BJ419" s="108"/>
      <c r="BK419" s="108"/>
      <c r="BL419" s="108"/>
      <c r="BM419" s="108"/>
      <c r="BN419" s="108"/>
      <c r="BO419" s="108"/>
      <c r="BP419" s="108"/>
      <c r="BQ419" s="108"/>
      <c r="BR419" s="108"/>
      <c r="BS419" s="108"/>
      <c r="BT419" s="108"/>
      <c r="BU419" s="108"/>
      <c r="BV419" s="108"/>
      <c r="BW419" s="108"/>
      <c r="BX419" s="108"/>
      <c r="BY419" s="108"/>
      <c r="BZ419" s="108"/>
      <c r="CA419" s="108"/>
      <c r="CB419" s="108"/>
      <c r="CC419" s="108"/>
      <c r="CD419" s="108"/>
      <c r="CE419" s="108"/>
      <c r="CF419" s="108"/>
      <c r="CG419" s="108"/>
      <c r="CH419" s="108"/>
      <c r="CI419" s="108"/>
      <c r="CJ419" s="108"/>
      <c r="CK419" s="108"/>
      <c r="CL419" s="108"/>
      <c r="CM419" s="108"/>
      <c r="CN419" s="108"/>
      <c r="CO419" s="108"/>
      <c r="CP419" s="108"/>
      <c r="CQ419" s="108"/>
      <c r="CR419" s="108"/>
      <c r="CS419" s="108"/>
      <c r="CT419" s="108"/>
      <c r="CU419" s="108"/>
      <c r="CV419" s="108"/>
      <c r="CW419" s="108"/>
      <c r="CX419" s="108"/>
      <c r="CY419" s="108"/>
      <c r="CZ419" s="108"/>
      <c r="DA419" s="108"/>
      <c r="DB419" s="108"/>
      <c r="DC419" s="108"/>
      <c r="DD419" s="108"/>
      <c r="DE419" s="108"/>
      <c r="DF419" s="108"/>
      <c r="DG419" s="108"/>
      <c r="DH419" s="108"/>
      <c r="DI419" s="108"/>
      <c r="DJ419" s="108"/>
      <c r="DK419" s="108"/>
      <c r="DL419" s="108"/>
      <c r="DM419" s="108"/>
      <c r="DN419" s="108"/>
      <c r="DO419" s="108"/>
      <c r="DP419" s="108"/>
      <c r="DQ419" s="108"/>
      <c r="DR419" s="108"/>
      <c r="DS419" s="108"/>
      <c r="DT419" s="108"/>
      <c r="DU419" s="108"/>
      <c r="DV419" s="108"/>
      <c r="DW419" s="108"/>
      <c r="DX419" s="108"/>
      <c r="DY419" s="108"/>
      <c r="DZ419" s="108"/>
      <c r="EA419" s="108"/>
      <c r="EB419" s="108"/>
      <c r="EC419" s="108"/>
      <c r="ED419" s="108"/>
      <c r="EE419" s="108"/>
      <c r="EF419" s="108"/>
      <c r="EG419" s="108"/>
      <c r="EH419" s="108"/>
      <c r="EI419" s="108"/>
      <c r="EJ419" s="108"/>
      <c r="EK419" s="108"/>
      <c r="EL419" s="108"/>
      <c r="EM419" s="108"/>
      <c r="EN419" s="108"/>
      <c r="EO419" s="108"/>
      <c r="EP419" s="108"/>
      <c r="EQ419" s="108"/>
      <c r="ER419" s="108"/>
      <c r="ES419" s="108"/>
      <c r="ET419" s="108"/>
      <c r="EU419" s="108"/>
      <c r="EV419" s="108"/>
      <c r="EW419" s="108"/>
      <c r="EX419" s="108"/>
      <c r="EY419" s="108"/>
      <c r="EZ419" s="108"/>
      <c r="FA419" s="108"/>
      <c r="FB419" s="108"/>
      <c r="FC419" s="108"/>
      <c r="FD419" s="108"/>
      <c r="FE419" s="108"/>
      <c r="FF419" s="108"/>
      <c r="FG419" s="108"/>
      <c r="FH419" s="108"/>
      <c r="FI419" s="108"/>
      <c r="FJ419" s="108"/>
      <c r="FK419" s="108"/>
      <c r="FL419" s="108"/>
      <c r="FM419" s="108"/>
      <c r="FN419" s="108"/>
      <c r="FO419" s="108"/>
      <c r="FP419" s="108"/>
      <c r="FQ419" s="108"/>
      <c r="FR419" s="108"/>
      <c r="FS419" s="108"/>
      <c r="FT419" s="108"/>
      <c r="FU419" s="108"/>
      <c r="FV419" s="108"/>
      <c r="FW419" s="108"/>
      <c r="FX419" s="108"/>
      <c r="FY419" s="108"/>
      <c r="FZ419" s="108"/>
      <c r="GA419" s="108"/>
      <c r="GB419" s="108"/>
      <c r="GC419" s="108"/>
      <c r="GD419" s="108"/>
      <c r="GE419" s="108"/>
      <c r="GF419" s="108"/>
      <c r="GG419" s="108"/>
      <c r="GH419" s="108"/>
      <c r="GI419" s="108"/>
      <c r="GJ419" s="108"/>
      <c r="GK419" s="108"/>
      <c r="GL419" s="108"/>
      <c r="GM419" s="108"/>
      <c r="GN419" s="108"/>
      <c r="GO419" s="108"/>
      <c r="GP419" s="108"/>
      <c r="GQ419" s="108"/>
      <c r="GR419" s="108"/>
      <c r="GS419" s="108"/>
      <c r="GT419" s="108"/>
      <c r="GU419" s="108"/>
      <c r="GV419" s="108"/>
      <c r="GW419" s="108"/>
      <c r="GX419" s="108"/>
      <c r="GY419" s="108"/>
      <c r="GZ419" s="108"/>
      <c r="HA419" s="108"/>
      <c r="HB419" s="108"/>
      <c r="HC419" s="108"/>
      <c r="HD419" s="108"/>
      <c r="HE419" s="108"/>
      <c r="HF419" s="108"/>
      <c r="HG419" s="108"/>
      <c r="HH419" s="108"/>
      <c r="HI419" s="108"/>
      <c r="HJ419" s="108"/>
      <c r="HK419" s="108"/>
      <c r="HL419" s="108"/>
      <c r="HM419" s="108"/>
      <c r="HN419" s="108"/>
      <c r="HO419" s="108"/>
      <c r="HP419" s="108"/>
      <c r="HQ419" s="108"/>
      <c r="HR419" s="108"/>
      <c r="HS419" s="108"/>
      <c r="HT419" s="108"/>
      <c r="HU419" s="108"/>
      <c r="HV419" s="108"/>
      <c r="HW419" s="108"/>
      <c r="HX419" s="108"/>
      <c r="HY419" s="108"/>
      <c r="HZ419" s="108"/>
      <c r="IA419" s="108"/>
      <c r="IB419" s="108"/>
      <c r="IC419" s="108"/>
      <c r="ID419" s="108"/>
      <c r="IE419" s="108"/>
      <c r="IF419" s="108"/>
      <c r="IG419" s="108"/>
      <c r="IH419" s="108"/>
      <c r="II419" s="108"/>
      <c r="IJ419" s="108"/>
      <c r="IK419" s="108"/>
      <c r="IL419" s="108"/>
      <c r="IM419" s="108"/>
      <c r="IN419" s="108"/>
      <c r="IO419" s="108"/>
      <c r="IP419" s="108"/>
      <c r="IQ419" s="108"/>
      <c r="IR419" s="108"/>
      <c r="IS419" s="108"/>
      <c r="IT419" s="108"/>
      <c r="IU419" s="108"/>
      <c r="IV419" s="108"/>
      <c r="IW419" s="108"/>
      <c r="IX419" s="108"/>
      <c r="IY419" s="108"/>
      <c r="IZ419" s="108"/>
      <c r="JA419" s="108"/>
      <c r="JB419" s="108"/>
      <c r="JC419" s="108"/>
      <c r="JD419" s="108"/>
      <c r="JE419" s="108"/>
      <c r="JF419" s="108"/>
      <c r="JG419" s="108"/>
      <c r="JH419" s="108"/>
      <c r="JI419" s="108"/>
      <c r="JJ419" s="108"/>
      <c r="JK419" s="108"/>
      <c r="JL419" s="108"/>
      <c r="JM419" s="108"/>
      <c r="JN419" s="108"/>
      <c r="JO419" s="108"/>
      <c r="JP419" s="108"/>
      <c r="JQ419" s="108"/>
      <c r="JR419" s="108"/>
      <c r="JS419" s="108"/>
      <c r="JT419" s="108"/>
      <c r="JU419" s="108"/>
      <c r="JV419" s="108"/>
      <c r="JW419" s="108"/>
      <c r="JX419" s="108"/>
      <c r="JY419" s="108"/>
      <c r="JZ419" s="108"/>
      <c r="KA419" s="108"/>
      <c r="KB419" s="108"/>
      <c r="KC419" s="108"/>
      <c r="KD419" s="108"/>
      <c r="KE419" s="108"/>
      <c r="KF419" s="108"/>
      <c r="KG419" s="108"/>
      <c r="KH419" s="108"/>
      <c r="KI419" s="108"/>
      <c r="KJ419" s="108"/>
      <c r="KK419" s="108"/>
      <c r="KL419" s="108"/>
      <c r="KM419" s="108"/>
      <c r="KN419" s="108"/>
      <c r="KO419" s="108"/>
      <c r="KP419" s="108"/>
      <c r="KQ419" s="108"/>
      <c r="KR419" s="108"/>
      <c r="KS419" s="108"/>
      <c r="KT419" s="108"/>
      <c r="KU419" s="108"/>
      <c r="KV419" s="108"/>
      <c r="KW419" s="108"/>
      <c r="KX419" s="108"/>
      <c r="KY419" s="108"/>
      <c r="KZ419" s="108"/>
      <c r="LA419" s="108"/>
      <c r="LB419" s="108"/>
      <c r="LC419" s="108"/>
      <c r="LD419" s="108"/>
      <c r="LE419" s="108"/>
      <c r="LF419" s="108"/>
      <c r="LG419" s="108"/>
      <c r="LH419" s="108"/>
      <c r="LI419" s="108"/>
      <c r="LJ419" s="108"/>
      <c r="LK419" s="108"/>
      <c r="LL419" s="108"/>
      <c r="LM419" s="108"/>
      <c r="LN419" s="108"/>
      <c r="LO419" s="108"/>
      <c r="LP419" s="108"/>
      <c r="LQ419" s="108"/>
      <c r="LR419" s="108"/>
      <c r="LS419" s="108"/>
      <c r="LT419" s="108"/>
      <c r="LU419" s="108"/>
      <c r="LV419" s="108"/>
      <c r="LW419" s="108"/>
      <c r="LX419" s="108"/>
      <c r="LY419" s="108"/>
      <c r="LZ419" s="108"/>
      <c r="MA419" s="108"/>
      <c r="MB419" s="108"/>
      <c r="MC419" s="108"/>
      <c r="MD419" s="108"/>
      <c r="ME419" s="108"/>
    </row>
    <row r="420" spans="1:343">
      <c r="A420" s="3"/>
      <c r="B420" s="438"/>
      <c r="C420" s="438"/>
      <c r="D420" s="438"/>
      <c r="E420" s="438"/>
      <c r="F420" s="438"/>
      <c r="G420" s="438"/>
      <c r="H420" s="438"/>
      <c r="I420" s="438"/>
      <c r="J420" s="438"/>
      <c r="K420" s="438"/>
      <c r="L420" s="438"/>
      <c r="M420" s="438"/>
      <c r="N420" s="438"/>
      <c r="O420" s="438"/>
      <c r="P420" s="438"/>
      <c r="Q420" s="438"/>
      <c r="R420" s="438"/>
      <c r="S420" s="438"/>
      <c r="T420" s="438"/>
      <c r="U420" s="438"/>
      <c r="V420" s="438"/>
      <c r="W420" s="438"/>
      <c r="X420" s="438"/>
      <c r="Y420" s="438"/>
      <c r="Z420" s="438"/>
      <c r="AA420" s="438"/>
      <c r="AB420" s="438"/>
      <c r="AC420" s="438"/>
      <c r="AD420" s="438"/>
      <c r="AE420" s="154"/>
      <c r="AF420" s="154"/>
      <c r="AG420" s="154"/>
      <c r="AH420" s="154"/>
      <c r="AI420" s="154"/>
      <c r="AJ420" s="108"/>
      <c r="AK420" s="154"/>
      <c r="AL420" s="108"/>
      <c r="AM420" s="108"/>
      <c r="AN420" s="108"/>
      <c r="AO420" s="108"/>
      <c r="AP420" s="108"/>
      <c r="AQ420" s="108"/>
      <c r="AR420" s="108"/>
      <c r="AS420" s="108"/>
      <c r="AT420" s="108"/>
      <c r="AU420" s="108"/>
      <c r="AV420" s="108"/>
      <c r="AW420" s="108"/>
      <c r="AX420" s="108"/>
      <c r="AY420" s="108"/>
      <c r="AZ420" s="108"/>
      <c r="BA420" s="108"/>
      <c r="BB420" s="108"/>
      <c r="BC420" s="108"/>
      <c r="BD420" s="108"/>
      <c r="BE420" s="108"/>
      <c r="BF420" s="108"/>
      <c r="BG420" s="108"/>
      <c r="BH420" s="108"/>
      <c r="BI420" s="108"/>
      <c r="BJ420" s="108"/>
      <c r="BK420" s="108"/>
      <c r="BL420" s="108"/>
      <c r="BM420" s="108"/>
      <c r="BN420" s="108"/>
      <c r="BO420" s="108"/>
      <c r="BP420" s="108"/>
      <c r="BQ420" s="108"/>
      <c r="BR420" s="108"/>
      <c r="BS420" s="108"/>
      <c r="BT420" s="108"/>
      <c r="BU420" s="108"/>
      <c r="BV420" s="108"/>
      <c r="BW420" s="108"/>
      <c r="BX420" s="108"/>
      <c r="BY420" s="108"/>
      <c r="BZ420" s="108"/>
      <c r="CA420" s="108"/>
      <c r="CB420" s="108"/>
      <c r="CC420" s="108"/>
      <c r="CD420" s="108"/>
      <c r="CE420" s="108"/>
      <c r="CF420" s="108"/>
      <c r="CG420" s="108"/>
      <c r="CH420" s="108"/>
      <c r="CI420" s="108"/>
      <c r="CJ420" s="108"/>
      <c r="CK420" s="108"/>
      <c r="CL420" s="108"/>
      <c r="CM420" s="108"/>
      <c r="CN420" s="108"/>
      <c r="CO420" s="108"/>
      <c r="CP420" s="108"/>
      <c r="CQ420" s="108"/>
      <c r="CR420" s="108"/>
      <c r="CS420" s="108"/>
      <c r="CT420" s="108"/>
      <c r="CU420" s="108"/>
      <c r="CV420" s="108"/>
      <c r="CW420" s="108"/>
      <c r="CX420" s="108"/>
      <c r="CY420" s="108"/>
      <c r="CZ420" s="108"/>
      <c r="DA420" s="108"/>
      <c r="DB420" s="108"/>
      <c r="DC420" s="108"/>
      <c r="DD420" s="108"/>
      <c r="DE420" s="108"/>
      <c r="DF420" s="108"/>
      <c r="DG420" s="108"/>
      <c r="DH420" s="108"/>
      <c r="DI420" s="108"/>
      <c r="DJ420" s="108"/>
      <c r="DK420" s="108"/>
      <c r="DL420" s="108"/>
      <c r="DM420" s="108"/>
      <c r="DN420" s="108"/>
      <c r="DO420" s="108"/>
      <c r="DP420" s="108"/>
      <c r="DQ420" s="108"/>
      <c r="DR420" s="108"/>
      <c r="DS420" s="108"/>
      <c r="DT420" s="108"/>
      <c r="DU420" s="108"/>
      <c r="DV420" s="108"/>
      <c r="DW420" s="108"/>
      <c r="DX420" s="108"/>
      <c r="DY420" s="108"/>
      <c r="DZ420" s="108"/>
      <c r="EA420" s="108"/>
      <c r="EB420" s="108"/>
      <c r="EC420" s="108"/>
      <c r="ED420" s="108"/>
      <c r="EE420" s="108"/>
      <c r="EF420" s="108"/>
      <c r="EG420" s="108"/>
      <c r="EH420" s="108"/>
      <c r="EI420" s="108"/>
      <c r="EJ420" s="108"/>
      <c r="EK420" s="108"/>
      <c r="EL420" s="108"/>
      <c r="EM420" s="108"/>
      <c r="EN420" s="108"/>
      <c r="EO420" s="108"/>
      <c r="EP420" s="108"/>
      <c r="EQ420" s="108"/>
      <c r="ER420" s="108"/>
      <c r="ES420" s="108"/>
      <c r="ET420" s="108"/>
      <c r="EU420" s="108"/>
      <c r="EV420" s="108"/>
      <c r="EW420" s="108"/>
      <c r="EX420" s="108"/>
      <c r="EY420" s="108"/>
      <c r="EZ420" s="108"/>
      <c r="FA420" s="108"/>
      <c r="FB420" s="108"/>
      <c r="FC420" s="108"/>
      <c r="FD420" s="108"/>
      <c r="FE420" s="108"/>
      <c r="FF420" s="108"/>
      <c r="FG420" s="108"/>
      <c r="FH420" s="108"/>
      <c r="FI420" s="108"/>
      <c r="FJ420" s="108"/>
      <c r="FK420" s="108"/>
      <c r="FL420" s="108"/>
      <c r="FM420" s="108"/>
      <c r="FN420" s="108"/>
      <c r="FO420" s="108"/>
      <c r="FP420" s="108"/>
      <c r="FQ420" s="108"/>
      <c r="FR420" s="108"/>
      <c r="FS420" s="108"/>
      <c r="FT420" s="108"/>
      <c r="FU420" s="108"/>
      <c r="FV420" s="108"/>
      <c r="FW420" s="108"/>
      <c r="FX420" s="108"/>
      <c r="FY420" s="108"/>
      <c r="FZ420" s="108"/>
      <c r="GA420" s="108"/>
      <c r="GB420" s="108"/>
      <c r="GC420" s="108"/>
      <c r="GD420" s="108"/>
      <c r="GE420" s="108"/>
      <c r="GF420" s="108"/>
      <c r="GG420" s="108"/>
      <c r="GH420" s="108"/>
      <c r="GI420" s="108"/>
      <c r="GJ420" s="108"/>
      <c r="GK420" s="108"/>
      <c r="GL420" s="108"/>
      <c r="GM420" s="108"/>
      <c r="GN420" s="108"/>
      <c r="GO420" s="108"/>
      <c r="GP420" s="108"/>
      <c r="GQ420" s="108"/>
      <c r="GR420" s="108"/>
      <c r="GS420" s="108"/>
      <c r="GT420" s="108"/>
      <c r="GU420" s="108"/>
      <c r="GV420" s="108"/>
      <c r="GW420" s="108"/>
      <c r="GX420" s="108"/>
      <c r="GY420" s="108"/>
      <c r="GZ420" s="108"/>
      <c r="HA420" s="108"/>
      <c r="HB420" s="108"/>
      <c r="HC420" s="108"/>
      <c r="HD420" s="108"/>
      <c r="HE420" s="108"/>
      <c r="HF420" s="108"/>
      <c r="HG420" s="108"/>
      <c r="HH420" s="108"/>
      <c r="HI420" s="108"/>
      <c r="HJ420" s="108"/>
      <c r="HK420" s="108"/>
      <c r="HL420" s="108"/>
      <c r="HM420" s="108"/>
      <c r="HN420" s="108"/>
      <c r="HO420" s="108"/>
      <c r="HP420" s="108"/>
      <c r="HQ420" s="108"/>
      <c r="HR420" s="108"/>
      <c r="HS420" s="108"/>
      <c r="HT420" s="108"/>
      <c r="HU420" s="108"/>
      <c r="HV420" s="108"/>
      <c r="HW420" s="108"/>
      <c r="HX420" s="108"/>
      <c r="HY420" s="108"/>
      <c r="HZ420" s="108"/>
      <c r="IA420" s="108"/>
      <c r="IB420" s="108"/>
      <c r="IC420" s="108"/>
      <c r="ID420" s="108"/>
      <c r="IE420" s="108"/>
      <c r="IF420" s="108"/>
      <c r="IG420" s="108"/>
      <c r="IH420" s="108"/>
      <c r="II420" s="108"/>
      <c r="IJ420" s="108"/>
      <c r="IK420" s="108"/>
      <c r="IL420" s="108"/>
      <c r="IM420" s="108"/>
      <c r="IN420" s="108"/>
      <c r="IO420" s="108"/>
      <c r="IP420" s="108"/>
      <c r="IQ420" s="108"/>
      <c r="IR420" s="108"/>
      <c r="IS420" s="108"/>
      <c r="IT420" s="108"/>
      <c r="IU420" s="108"/>
      <c r="IV420" s="108"/>
      <c r="IW420" s="108"/>
      <c r="IX420" s="108"/>
      <c r="IY420" s="108"/>
      <c r="IZ420" s="108"/>
      <c r="JA420" s="108"/>
      <c r="JB420" s="108"/>
      <c r="JC420" s="108"/>
      <c r="JD420" s="108"/>
      <c r="JE420" s="108"/>
      <c r="JF420" s="108"/>
      <c r="JG420" s="108"/>
      <c r="JH420" s="108"/>
      <c r="JI420" s="108"/>
      <c r="JJ420" s="108"/>
      <c r="JK420" s="108"/>
      <c r="JL420" s="108"/>
      <c r="JM420" s="108"/>
      <c r="JN420" s="108"/>
      <c r="JO420" s="108"/>
      <c r="JP420" s="108"/>
      <c r="JQ420" s="108"/>
      <c r="JR420" s="108"/>
      <c r="JS420" s="108"/>
      <c r="JT420" s="108"/>
      <c r="JU420" s="108"/>
      <c r="JV420" s="108"/>
      <c r="JW420" s="108"/>
      <c r="JX420" s="108"/>
      <c r="JY420" s="108"/>
      <c r="JZ420" s="108"/>
      <c r="KA420" s="108"/>
      <c r="KB420" s="108"/>
      <c r="KC420" s="108"/>
      <c r="KD420" s="108"/>
      <c r="KE420" s="108"/>
      <c r="KF420" s="108"/>
      <c r="KG420" s="108"/>
      <c r="KH420" s="108"/>
      <c r="KI420" s="108"/>
      <c r="KJ420" s="108"/>
      <c r="KK420" s="108"/>
      <c r="KL420" s="108"/>
      <c r="KM420" s="108"/>
      <c r="KN420" s="108"/>
      <c r="KO420" s="108"/>
      <c r="KP420" s="108"/>
      <c r="KQ420" s="108"/>
      <c r="KR420" s="108"/>
      <c r="KS420" s="108"/>
      <c r="KT420" s="108"/>
      <c r="KU420" s="108"/>
      <c r="KV420" s="108"/>
      <c r="KW420" s="108"/>
      <c r="KX420" s="108"/>
      <c r="KY420" s="108"/>
      <c r="KZ420" s="108"/>
      <c r="LA420" s="108"/>
      <c r="LB420" s="108"/>
      <c r="LC420" s="108"/>
      <c r="LD420" s="108"/>
      <c r="LE420" s="108"/>
      <c r="LF420" s="108"/>
      <c r="LG420" s="108"/>
      <c r="LH420" s="108"/>
      <c r="LI420" s="108"/>
      <c r="LJ420" s="108"/>
      <c r="LK420" s="108"/>
      <c r="LL420" s="108"/>
      <c r="LM420" s="108"/>
      <c r="LN420" s="108"/>
      <c r="LO420" s="108"/>
      <c r="LP420" s="108"/>
      <c r="LQ420" s="108"/>
      <c r="LR420" s="108"/>
      <c r="LS420" s="108"/>
      <c r="LT420" s="108"/>
      <c r="LU420" s="108"/>
      <c r="LV420" s="108"/>
      <c r="LW420" s="108"/>
      <c r="LX420" s="108"/>
      <c r="LY420" s="108"/>
      <c r="LZ420" s="108"/>
      <c r="MA420" s="108"/>
      <c r="MB420" s="108"/>
      <c r="MC420" s="108"/>
      <c r="MD420" s="108"/>
      <c r="ME420" s="108"/>
    </row>
    <row r="421" spans="1:343">
      <c r="A421" s="3"/>
      <c r="B421" s="438"/>
      <c r="C421" s="438"/>
      <c r="D421" s="438"/>
      <c r="E421" s="438"/>
      <c r="F421" s="438"/>
      <c r="G421" s="438"/>
      <c r="H421" s="438"/>
      <c r="I421" s="438"/>
      <c r="J421" s="438"/>
      <c r="K421" s="438"/>
      <c r="L421" s="438"/>
      <c r="M421" s="438"/>
      <c r="N421" s="438"/>
      <c r="O421" s="438"/>
      <c r="P421" s="438"/>
      <c r="Q421" s="438"/>
      <c r="R421" s="438"/>
      <c r="S421" s="438"/>
      <c r="T421" s="438"/>
      <c r="U421" s="438"/>
      <c r="V421" s="438"/>
      <c r="W421" s="438"/>
      <c r="X421" s="438"/>
      <c r="Y421" s="438"/>
      <c r="Z421" s="438"/>
      <c r="AA421" s="438"/>
      <c r="AB421" s="438"/>
      <c r="AC421" s="438"/>
      <c r="AD421" s="438"/>
      <c r="AE421" s="154"/>
      <c r="AF421" s="154"/>
      <c r="AG421" s="154"/>
      <c r="AH421" s="154"/>
      <c r="AI421" s="154"/>
      <c r="AJ421" s="108"/>
      <c r="AK421" s="154"/>
      <c r="AL421" s="108"/>
      <c r="AM421" s="108"/>
      <c r="AN421" s="108"/>
      <c r="AO421" s="108"/>
      <c r="AP421" s="108"/>
      <c r="AQ421" s="108"/>
      <c r="AR421" s="108"/>
      <c r="AS421" s="108"/>
      <c r="AT421" s="108"/>
      <c r="AU421" s="108"/>
      <c r="AV421" s="108"/>
      <c r="AW421" s="108"/>
      <c r="AX421" s="108"/>
      <c r="AY421" s="108"/>
      <c r="AZ421" s="108"/>
      <c r="BA421" s="108"/>
      <c r="BB421" s="108"/>
      <c r="BC421" s="108"/>
      <c r="BD421" s="108"/>
      <c r="BE421" s="108"/>
      <c r="BF421" s="108"/>
      <c r="BG421" s="108"/>
      <c r="BH421" s="108"/>
      <c r="BI421" s="108"/>
      <c r="BJ421" s="108"/>
      <c r="BK421" s="108"/>
      <c r="BL421" s="108"/>
      <c r="BM421" s="108"/>
      <c r="BN421" s="108"/>
      <c r="BO421" s="108"/>
      <c r="BP421" s="108"/>
      <c r="BQ421" s="108"/>
      <c r="BR421" s="108"/>
      <c r="BS421" s="108"/>
      <c r="BT421" s="108"/>
      <c r="BU421" s="108"/>
      <c r="BV421" s="108"/>
      <c r="BW421" s="108"/>
      <c r="BX421" s="108"/>
      <c r="BY421" s="108"/>
      <c r="BZ421" s="108"/>
      <c r="CA421" s="108"/>
      <c r="CB421" s="108"/>
      <c r="CC421" s="108"/>
      <c r="CD421" s="108"/>
      <c r="CE421" s="108"/>
      <c r="CF421" s="108"/>
      <c r="CG421" s="108"/>
      <c r="CH421" s="108"/>
      <c r="CI421" s="108"/>
      <c r="CJ421" s="108"/>
      <c r="CK421" s="108"/>
      <c r="CL421" s="108"/>
      <c r="CM421" s="108"/>
      <c r="CN421" s="108"/>
      <c r="CO421" s="108"/>
      <c r="CP421" s="108"/>
      <c r="CQ421" s="108"/>
      <c r="CR421" s="108"/>
      <c r="CS421" s="108"/>
      <c r="CT421" s="108"/>
      <c r="CU421" s="108"/>
      <c r="CV421" s="108"/>
      <c r="CW421" s="108"/>
      <c r="CX421" s="108"/>
      <c r="CY421" s="108"/>
      <c r="CZ421" s="108"/>
      <c r="DA421" s="108"/>
      <c r="DB421" s="108"/>
      <c r="DC421" s="108"/>
      <c r="DD421" s="108"/>
      <c r="DE421" s="108"/>
      <c r="DF421" s="108"/>
      <c r="DG421" s="108"/>
      <c r="DH421" s="108"/>
      <c r="DI421" s="108"/>
      <c r="DJ421" s="108"/>
      <c r="DK421" s="108"/>
      <c r="DL421" s="108"/>
      <c r="DM421" s="108"/>
      <c r="DN421" s="108"/>
      <c r="DO421" s="108"/>
      <c r="DP421" s="108"/>
      <c r="DQ421" s="108"/>
      <c r="DR421" s="108"/>
      <c r="DS421" s="108"/>
      <c r="DT421" s="108"/>
      <c r="DU421" s="108"/>
      <c r="DV421" s="108"/>
      <c r="DW421" s="108"/>
      <c r="DX421" s="108"/>
      <c r="DY421" s="108"/>
      <c r="DZ421" s="108"/>
      <c r="EA421" s="108"/>
      <c r="EB421" s="108"/>
      <c r="EC421" s="108"/>
      <c r="ED421" s="108"/>
      <c r="EE421" s="108"/>
      <c r="EF421" s="108"/>
      <c r="EG421" s="108"/>
      <c r="EH421" s="108"/>
      <c r="EI421" s="108"/>
      <c r="EJ421" s="108"/>
      <c r="EK421" s="108"/>
      <c r="EL421" s="108"/>
      <c r="EM421" s="108"/>
      <c r="EN421" s="108"/>
      <c r="EO421" s="108"/>
      <c r="EP421" s="108"/>
      <c r="EQ421" s="108"/>
      <c r="ER421" s="108"/>
      <c r="ES421" s="108"/>
      <c r="ET421" s="108"/>
      <c r="EU421" s="108"/>
      <c r="EV421" s="108"/>
      <c r="EW421" s="108"/>
      <c r="EX421" s="108"/>
      <c r="EY421" s="108"/>
      <c r="EZ421" s="108"/>
      <c r="FA421" s="108"/>
      <c r="FB421" s="108"/>
      <c r="FC421" s="108"/>
      <c r="FD421" s="108"/>
      <c r="FE421" s="108"/>
      <c r="FF421" s="108"/>
      <c r="FG421" s="108"/>
      <c r="FH421" s="108"/>
      <c r="FI421" s="108"/>
      <c r="FJ421" s="108"/>
      <c r="FK421" s="108"/>
      <c r="FL421" s="108"/>
      <c r="FM421" s="108"/>
      <c r="FN421" s="108"/>
      <c r="FO421" s="108"/>
      <c r="FP421" s="108"/>
      <c r="FQ421" s="108"/>
      <c r="FR421" s="108"/>
      <c r="FS421" s="108"/>
      <c r="FT421" s="108"/>
      <c r="FU421" s="108"/>
      <c r="FV421" s="108"/>
      <c r="FW421" s="108"/>
      <c r="FX421" s="108"/>
      <c r="FY421" s="108"/>
      <c r="FZ421" s="108"/>
      <c r="GA421" s="108"/>
      <c r="GB421" s="108"/>
      <c r="GC421" s="108"/>
      <c r="GD421" s="108"/>
      <c r="GE421" s="108"/>
      <c r="GF421" s="108"/>
      <c r="GG421" s="108"/>
      <c r="GH421" s="108"/>
      <c r="GI421" s="108"/>
      <c r="GJ421" s="108"/>
      <c r="GK421" s="108"/>
      <c r="GL421" s="108"/>
      <c r="GM421" s="108"/>
      <c r="GN421" s="108"/>
      <c r="GO421" s="108"/>
      <c r="GP421" s="108"/>
      <c r="GQ421" s="108"/>
      <c r="GR421" s="108"/>
      <c r="GS421" s="108"/>
      <c r="GT421" s="108"/>
      <c r="GU421" s="108"/>
      <c r="GV421" s="108"/>
      <c r="GW421" s="108"/>
      <c r="GX421" s="108"/>
      <c r="GY421" s="108"/>
      <c r="GZ421" s="108"/>
      <c r="HA421" s="108"/>
      <c r="HB421" s="108"/>
      <c r="HC421" s="108"/>
      <c r="HD421" s="108"/>
      <c r="HE421" s="108"/>
      <c r="HF421" s="108"/>
      <c r="HG421" s="108"/>
      <c r="HH421" s="108"/>
      <c r="HI421" s="108"/>
      <c r="HJ421" s="108"/>
      <c r="HK421" s="108"/>
      <c r="HL421" s="108"/>
      <c r="HM421" s="108"/>
      <c r="HN421" s="108"/>
      <c r="HO421" s="108"/>
      <c r="HP421" s="108"/>
      <c r="HQ421" s="108"/>
      <c r="HR421" s="108"/>
      <c r="HS421" s="108"/>
      <c r="HT421" s="108"/>
      <c r="HU421" s="108"/>
      <c r="HV421" s="108"/>
      <c r="HW421" s="108"/>
      <c r="HX421" s="108"/>
      <c r="HY421" s="108"/>
      <c r="HZ421" s="108"/>
      <c r="IA421" s="108"/>
      <c r="IB421" s="108"/>
      <c r="IC421" s="108"/>
      <c r="ID421" s="108"/>
      <c r="IE421" s="108"/>
      <c r="IF421" s="108"/>
      <c r="IG421" s="108"/>
      <c r="IH421" s="108"/>
      <c r="II421" s="108"/>
      <c r="IJ421" s="108"/>
      <c r="IK421" s="108"/>
      <c r="IL421" s="108"/>
      <c r="IM421" s="108"/>
      <c r="IN421" s="108"/>
      <c r="IO421" s="108"/>
      <c r="IP421" s="108"/>
      <c r="IQ421" s="108"/>
      <c r="IR421" s="108"/>
      <c r="IS421" s="108"/>
      <c r="IT421" s="108"/>
      <c r="IU421" s="108"/>
      <c r="IV421" s="108"/>
      <c r="IW421" s="108"/>
      <c r="IX421" s="108"/>
      <c r="IY421" s="108"/>
      <c r="IZ421" s="108"/>
      <c r="JA421" s="108"/>
      <c r="JB421" s="108"/>
      <c r="JC421" s="108"/>
      <c r="JD421" s="108"/>
      <c r="JE421" s="108"/>
      <c r="JF421" s="108"/>
      <c r="JG421" s="108"/>
      <c r="JH421" s="108"/>
      <c r="JI421" s="108"/>
      <c r="JJ421" s="108"/>
      <c r="JK421" s="108"/>
      <c r="JL421" s="108"/>
      <c r="JM421" s="108"/>
      <c r="JN421" s="108"/>
      <c r="JO421" s="108"/>
      <c r="JP421" s="108"/>
      <c r="JQ421" s="108"/>
      <c r="JR421" s="108"/>
      <c r="JS421" s="108"/>
      <c r="JT421" s="108"/>
      <c r="JU421" s="108"/>
      <c r="JV421" s="108"/>
      <c r="JW421" s="108"/>
      <c r="JX421" s="108"/>
      <c r="JY421" s="108"/>
      <c r="JZ421" s="108"/>
      <c r="KA421" s="108"/>
      <c r="KB421" s="108"/>
      <c r="KC421" s="108"/>
      <c r="KD421" s="108"/>
      <c r="KE421" s="108"/>
      <c r="KF421" s="108"/>
      <c r="KG421" s="108"/>
      <c r="KH421" s="108"/>
      <c r="KI421" s="108"/>
      <c r="KJ421" s="108"/>
      <c r="KK421" s="108"/>
      <c r="KL421" s="108"/>
      <c r="KM421" s="108"/>
      <c r="KN421" s="108"/>
      <c r="KO421" s="108"/>
      <c r="KP421" s="108"/>
      <c r="KQ421" s="108"/>
      <c r="KR421" s="108"/>
      <c r="KS421" s="108"/>
      <c r="KT421" s="108"/>
      <c r="KU421" s="108"/>
      <c r="KV421" s="108"/>
      <c r="KW421" s="108"/>
      <c r="KX421" s="108"/>
      <c r="KY421" s="108"/>
      <c r="KZ421" s="108"/>
      <c r="LA421" s="108"/>
      <c r="LB421" s="108"/>
      <c r="LC421" s="108"/>
      <c r="LD421" s="108"/>
      <c r="LE421" s="108"/>
      <c r="LF421" s="108"/>
      <c r="LG421" s="108"/>
      <c r="LH421" s="108"/>
      <c r="LI421" s="108"/>
      <c r="LJ421" s="108"/>
      <c r="LK421" s="108"/>
      <c r="LL421" s="108"/>
      <c r="LM421" s="108"/>
      <c r="LN421" s="108"/>
      <c r="LO421" s="108"/>
      <c r="LP421" s="108"/>
      <c r="LQ421" s="108"/>
      <c r="LR421" s="108"/>
      <c r="LS421" s="108"/>
      <c r="LT421" s="108"/>
      <c r="LU421" s="108"/>
      <c r="LV421" s="108"/>
      <c r="LW421" s="108"/>
      <c r="LX421" s="108"/>
      <c r="LY421" s="108"/>
      <c r="LZ421" s="108"/>
      <c r="MA421" s="108"/>
      <c r="MB421" s="108"/>
      <c r="MC421" s="108"/>
      <c r="MD421" s="108"/>
      <c r="ME421" s="108"/>
    </row>
    <row r="422" spans="1:343">
      <c r="A422" s="3"/>
      <c r="B422" s="438"/>
      <c r="C422" s="438"/>
      <c r="D422" s="438"/>
      <c r="E422" s="438"/>
      <c r="F422" s="438"/>
      <c r="G422" s="438"/>
      <c r="H422" s="438"/>
      <c r="I422" s="438"/>
      <c r="J422" s="438"/>
      <c r="K422" s="438"/>
      <c r="L422" s="438"/>
      <c r="M422" s="438"/>
      <c r="N422" s="438"/>
      <c r="O422" s="438"/>
      <c r="P422" s="438"/>
      <c r="Q422" s="438"/>
      <c r="R422" s="438"/>
      <c r="S422" s="438"/>
      <c r="T422" s="438"/>
      <c r="U422" s="438"/>
      <c r="V422" s="438"/>
      <c r="W422" s="438"/>
      <c r="X422" s="438"/>
      <c r="Y422" s="438"/>
      <c r="Z422" s="438"/>
      <c r="AA422" s="438"/>
      <c r="AB422" s="438"/>
      <c r="AC422" s="438"/>
      <c r="AD422" s="438"/>
      <c r="AE422" s="154"/>
      <c r="AF422" s="154"/>
      <c r="AG422" s="154"/>
      <c r="AH422" s="154"/>
      <c r="AI422" s="154"/>
      <c r="AJ422" s="108"/>
      <c r="AK422" s="154"/>
      <c r="AL422" s="108"/>
      <c r="AM422" s="108"/>
      <c r="AN422" s="108"/>
      <c r="AO422" s="108"/>
      <c r="AP422" s="108"/>
      <c r="AQ422" s="108"/>
      <c r="AR422" s="108"/>
      <c r="AS422" s="108"/>
      <c r="AT422" s="108"/>
      <c r="AU422" s="108"/>
      <c r="AV422" s="108"/>
      <c r="AW422" s="108"/>
      <c r="AX422" s="108"/>
      <c r="AY422" s="108"/>
      <c r="AZ422" s="108"/>
      <c r="BA422" s="108"/>
      <c r="BB422" s="108"/>
      <c r="BC422" s="108"/>
      <c r="BD422" s="108"/>
      <c r="BE422" s="108"/>
      <c r="BF422" s="108"/>
      <c r="BG422" s="108"/>
      <c r="BH422" s="108"/>
      <c r="BI422" s="108"/>
      <c r="BJ422" s="108"/>
      <c r="BK422" s="108"/>
      <c r="BL422" s="108"/>
      <c r="BM422" s="108"/>
      <c r="BN422" s="108"/>
      <c r="BO422" s="108"/>
      <c r="BP422" s="108"/>
      <c r="BQ422" s="108"/>
      <c r="BR422" s="108"/>
      <c r="BS422" s="108"/>
      <c r="BT422" s="108"/>
      <c r="BU422" s="108"/>
      <c r="BV422" s="108"/>
      <c r="BW422" s="108"/>
      <c r="BX422" s="108"/>
      <c r="BY422" s="108"/>
      <c r="BZ422" s="108"/>
      <c r="CA422" s="108"/>
      <c r="CB422" s="108"/>
      <c r="CC422" s="108"/>
      <c r="CD422" s="108"/>
      <c r="CE422" s="108"/>
      <c r="CF422" s="108"/>
      <c r="CG422" s="108"/>
      <c r="CH422" s="108"/>
      <c r="CI422" s="108"/>
      <c r="CJ422" s="108"/>
      <c r="CK422" s="108"/>
      <c r="CL422" s="108"/>
      <c r="CM422" s="108"/>
      <c r="CN422" s="108"/>
      <c r="CO422" s="108"/>
      <c r="CP422" s="108"/>
      <c r="CQ422" s="108"/>
      <c r="CR422" s="108"/>
      <c r="CS422" s="108"/>
      <c r="CT422" s="108"/>
      <c r="CU422" s="108"/>
      <c r="CV422" s="108"/>
      <c r="CW422" s="108"/>
      <c r="CX422" s="108"/>
      <c r="CY422" s="108"/>
      <c r="CZ422" s="108"/>
      <c r="DA422" s="108"/>
      <c r="DB422" s="108"/>
      <c r="DC422" s="108"/>
      <c r="DD422" s="108"/>
      <c r="DE422" s="108"/>
      <c r="DF422" s="108"/>
      <c r="DG422" s="108"/>
      <c r="DH422" s="108"/>
      <c r="DI422" s="108"/>
      <c r="DJ422" s="108"/>
      <c r="DK422" s="108"/>
      <c r="DL422" s="108"/>
      <c r="DM422" s="108"/>
      <c r="DN422" s="108"/>
      <c r="DO422" s="108"/>
      <c r="DP422" s="108"/>
      <c r="DQ422" s="108"/>
      <c r="DR422" s="108"/>
      <c r="DS422" s="108"/>
      <c r="DT422" s="108"/>
      <c r="DU422" s="108"/>
      <c r="DV422" s="108"/>
      <c r="DW422" s="108"/>
      <c r="DX422" s="108"/>
      <c r="DY422" s="108"/>
      <c r="DZ422" s="108"/>
      <c r="EA422" s="108"/>
      <c r="EB422" s="108"/>
      <c r="EC422" s="108"/>
      <c r="ED422" s="108"/>
      <c r="EE422" s="108"/>
      <c r="EF422" s="108"/>
      <c r="EG422" s="108"/>
      <c r="EH422" s="108"/>
      <c r="EI422" s="108"/>
      <c r="EJ422" s="108"/>
      <c r="EK422" s="108"/>
      <c r="EL422" s="108"/>
      <c r="EM422" s="108"/>
      <c r="EN422" s="108"/>
      <c r="EO422" s="108"/>
      <c r="EP422" s="108"/>
      <c r="EQ422" s="108"/>
      <c r="ER422" s="108"/>
      <c r="ES422" s="108"/>
      <c r="ET422" s="108"/>
      <c r="EU422" s="108"/>
      <c r="EV422" s="108"/>
      <c r="EW422" s="108"/>
      <c r="EX422" s="108"/>
      <c r="EY422" s="108"/>
      <c r="EZ422" s="108"/>
      <c r="FA422" s="108"/>
      <c r="FB422" s="108"/>
      <c r="FC422" s="108"/>
      <c r="FD422" s="108"/>
      <c r="FE422" s="108"/>
      <c r="FF422" s="108"/>
      <c r="FG422" s="108"/>
      <c r="FH422" s="108"/>
      <c r="FI422" s="108"/>
      <c r="FJ422" s="108"/>
      <c r="FK422" s="108"/>
      <c r="FL422" s="108"/>
      <c r="FM422" s="108"/>
      <c r="FN422" s="108"/>
      <c r="FO422" s="108"/>
      <c r="FP422" s="108"/>
      <c r="FQ422" s="108"/>
      <c r="FR422" s="108"/>
      <c r="FS422" s="108"/>
      <c r="FT422" s="108"/>
      <c r="FU422" s="108"/>
      <c r="FV422" s="108"/>
      <c r="FW422" s="108"/>
      <c r="FX422" s="108"/>
      <c r="FY422" s="108"/>
      <c r="FZ422" s="108"/>
      <c r="GA422" s="108"/>
      <c r="GB422" s="108"/>
      <c r="GC422" s="108"/>
      <c r="GD422" s="108"/>
      <c r="GE422" s="108"/>
      <c r="GF422" s="108"/>
      <c r="GG422" s="108"/>
      <c r="GH422" s="108"/>
      <c r="GI422" s="108"/>
      <c r="GJ422" s="108"/>
      <c r="GK422" s="108"/>
      <c r="GL422" s="108"/>
      <c r="GM422" s="108"/>
      <c r="GN422" s="108"/>
      <c r="GO422" s="108"/>
      <c r="GP422" s="108"/>
      <c r="GQ422" s="108"/>
      <c r="GR422" s="108"/>
      <c r="GS422" s="108"/>
      <c r="GT422" s="108"/>
      <c r="GU422" s="108"/>
      <c r="GV422" s="108"/>
      <c r="GW422" s="108"/>
      <c r="GX422" s="108"/>
      <c r="GY422" s="108"/>
      <c r="GZ422" s="108"/>
      <c r="HA422" s="108"/>
      <c r="HB422" s="108"/>
      <c r="HC422" s="108"/>
      <c r="HD422" s="108"/>
      <c r="HE422" s="108"/>
      <c r="HF422" s="108"/>
      <c r="HG422" s="108"/>
      <c r="HH422" s="108"/>
      <c r="HI422" s="108"/>
      <c r="HJ422" s="108"/>
      <c r="HK422" s="108"/>
      <c r="HL422" s="108"/>
      <c r="HM422" s="108"/>
      <c r="HN422" s="108"/>
      <c r="HO422" s="108"/>
      <c r="HP422" s="108"/>
      <c r="HQ422" s="108"/>
      <c r="HR422" s="108"/>
      <c r="HS422" s="108"/>
      <c r="HT422" s="108"/>
      <c r="HU422" s="108"/>
      <c r="HV422" s="108"/>
      <c r="HW422" s="108"/>
      <c r="HX422" s="108"/>
      <c r="HY422" s="108"/>
      <c r="HZ422" s="108"/>
      <c r="IA422" s="108"/>
      <c r="IB422" s="108"/>
      <c r="IC422" s="108"/>
      <c r="ID422" s="108"/>
      <c r="IE422" s="108"/>
      <c r="IF422" s="108"/>
      <c r="IG422" s="108"/>
      <c r="IH422" s="108"/>
      <c r="II422" s="108"/>
      <c r="IJ422" s="108"/>
      <c r="IK422" s="108"/>
      <c r="IL422" s="108"/>
      <c r="IM422" s="108"/>
      <c r="IN422" s="108"/>
      <c r="IO422" s="108"/>
      <c r="IP422" s="108"/>
      <c r="IQ422" s="108"/>
      <c r="IR422" s="108"/>
      <c r="IS422" s="108"/>
      <c r="IT422" s="108"/>
      <c r="IU422" s="108"/>
      <c r="IV422" s="108"/>
      <c r="IW422" s="108"/>
      <c r="IX422" s="108"/>
      <c r="IY422" s="108"/>
      <c r="IZ422" s="108"/>
      <c r="JA422" s="108"/>
      <c r="JB422" s="108"/>
      <c r="JC422" s="108"/>
      <c r="JD422" s="108"/>
      <c r="JE422" s="108"/>
      <c r="JF422" s="108"/>
      <c r="JG422" s="108"/>
      <c r="JH422" s="108"/>
      <c r="JI422" s="108"/>
      <c r="JJ422" s="108"/>
      <c r="JK422" s="108"/>
      <c r="JL422" s="108"/>
      <c r="JM422" s="108"/>
      <c r="JN422" s="108"/>
      <c r="JO422" s="108"/>
      <c r="JP422" s="108"/>
      <c r="JQ422" s="108"/>
      <c r="JR422" s="108"/>
      <c r="JS422" s="108"/>
      <c r="JT422" s="108"/>
      <c r="JU422" s="108"/>
      <c r="JV422" s="108"/>
      <c r="JW422" s="108"/>
      <c r="JX422" s="108"/>
      <c r="JY422" s="108"/>
      <c r="JZ422" s="108"/>
      <c r="KA422" s="108"/>
      <c r="KB422" s="108"/>
      <c r="KC422" s="108"/>
      <c r="KD422" s="108"/>
      <c r="KE422" s="108"/>
      <c r="KF422" s="108"/>
      <c r="KG422" s="108"/>
      <c r="KH422" s="108"/>
      <c r="KI422" s="108"/>
      <c r="KJ422" s="108"/>
      <c r="KK422" s="108"/>
      <c r="KL422" s="108"/>
      <c r="KM422" s="108"/>
      <c r="KN422" s="108"/>
      <c r="KO422" s="108"/>
      <c r="KP422" s="108"/>
      <c r="KQ422" s="108"/>
      <c r="KR422" s="108"/>
      <c r="KS422" s="108"/>
      <c r="KT422" s="108"/>
      <c r="KU422" s="108"/>
      <c r="KV422" s="108"/>
      <c r="KW422" s="108"/>
      <c r="KX422" s="108"/>
      <c r="KY422" s="108"/>
      <c r="KZ422" s="108"/>
      <c r="LA422" s="108"/>
      <c r="LB422" s="108"/>
      <c r="LC422" s="108"/>
      <c r="LD422" s="108"/>
      <c r="LE422" s="108"/>
      <c r="LF422" s="108"/>
      <c r="LG422" s="108"/>
      <c r="LH422" s="108"/>
      <c r="LI422" s="108"/>
      <c r="LJ422" s="108"/>
      <c r="LK422" s="108"/>
      <c r="LL422" s="108"/>
      <c r="LM422" s="108"/>
      <c r="LN422" s="108"/>
      <c r="LO422" s="108"/>
      <c r="LP422" s="108"/>
      <c r="LQ422" s="108"/>
      <c r="LR422" s="108"/>
      <c r="LS422" s="108"/>
      <c r="LT422" s="108"/>
      <c r="LU422" s="108"/>
      <c r="LV422" s="108"/>
      <c r="LW422" s="108"/>
      <c r="LX422" s="108"/>
      <c r="LY422" s="108"/>
      <c r="LZ422" s="108"/>
      <c r="MA422" s="108"/>
      <c r="MB422" s="108"/>
      <c r="MC422" s="108"/>
      <c r="MD422" s="108"/>
      <c r="ME422" s="108"/>
    </row>
    <row r="423" spans="1:343">
      <c r="A423" s="3"/>
      <c r="B423" s="438"/>
      <c r="C423" s="438"/>
      <c r="D423" s="438"/>
      <c r="E423" s="438"/>
      <c r="F423" s="438"/>
      <c r="G423" s="438"/>
      <c r="H423" s="438"/>
      <c r="I423" s="438"/>
      <c r="J423" s="438"/>
      <c r="K423" s="438"/>
      <c r="L423" s="438"/>
      <c r="M423" s="438"/>
      <c r="N423" s="438"/>
      <c r="O423" s="438"/>
      <c r="P423" s="438"/>
      <c r="Q423" s="438"/>
      <c r="R423" s="438"/>
      <c r="S423" s="438"/>
      <c r="T423" s="438"/>
      <c r="U423" s="438"/>
      <c r="V423" s="438"/>
      <c r="W423" s="438"/>
      <c r="X423" s="438"/>
      <c r="Y423" s="438"/>
      <c r="Z423" s="438"/>
      <c r="AA423" s="438"/>
      <c r="AB423" s="438"/>
      <c r="AC423" s="438"/>
      <c r="AD423" s="438"/>
      <c r="AE423" s="154"/>
      <c r="AF423" s="154"/>
      <c r="AG423" s="154"/>
      <c r="AH423" s="154"/>
      <c r="AI423" s="154"/>
      <c r="AJ423" s="108"/>
      <c r="AK423" s="154"/>
      <c r="AL423" s="108"/>
      <c r="AM423" s="108"/>
      <c r="AN423" s="108"/>
      <c r="AO423" s="108"/>
      <c r="AP423" s="108"/>
      <c r="AQ423" s="108"/>
      <c r="AR423" s="108"/>
      <c r="AS423" s="108"/>
      <c r="AT423" s="108"/>
      <c r="AU423" s="108"/>
      <c r="AV423" s="108"/>
      <c r="AW423" s="108"/>
      <c r="AX423" s="108"/>
      <c r="AY423" s="108"/>
      <c r="AZ423" s="108"/>
      <c r="BA423" s="108"/>
      <c r="BB423" s="108"/>
      <c r="BC423" s="108"/>
      <c r="BD423" s="108"/>
      <c r="BE423" s="108"/>
      <c r="BF423" s="108"/>
      <c r="BG423" s="108"/>
      <c r="BH423" s="108"/>
      <c r="BI423" s="108"/>
      <c r="BJ423" s="108"/>
      <c r="BK423" s="108"/>
      <c r="BL423" s="108"/>
      <c r="BM423" s="108"/>
      <c r="BN423" s="108"/>
      <c r="BO423" s="108"/>
      <c r="BP423" s="108"/>
      <c r="BQ423" s="108"/>
      <c r="BR423" s="108"/>
      <c r="BS423" s="108"/>
      <c r="BT423" s="108"/>
      <c r="BU423" s="108"/>
      <c r="BV423" s="108"/>
      <c r="BW423" s="108"/>
      <c r="BX423" s="108"/>
      <c r="BY423" s="108"/>
      <c r="BZ423" s="108"/>
      <c r="CA423" s="108"/>
      <c r="CB423" s="108"/>
      <c r="CC423" s="108"/>
      <c r="CD423" s="108"/>
      <c r="CE423" s="108"/>
      <c r="CF423" s="108"/>
      <c r="CG423" s="108"/>
      <c r="CH423" s="108"/>
      <c r="CI423" s="108"/>
      <c r="CJ423" s="108"/>
      <c r="CK423" s="108"/>
      <c r="CL423" s="108"/>
      <c r="CM423" s="108"/>
      <c r="CN423" s="108"/>
      <c r="CO423" s="108"/>
      <c r="CP423" s="108"/>
      <c r="CQ423" s="108"/>
      <c r="CR423" s="108"/>
      <c r="CS423" s="108"/>
      <c r="CT423" s="108"/>
      <c r="CU423" s="108"/>
      <c r="CV423" s="108"/>
      <c r="CW423" s="108"/>
      <c r="CX423" s="108"/>
      <c r="CY423" s="108"/>
      <c r="CZ423" s="108"/>
      <c r="DA423" s="108"/>
      <c r="DB423" s="108"/>
      <c r="DC423" s="108"/>
      <c r="DD423" s="108"/>
      <c r="DE423" s="108"/>
      <c r="DF423" s="108"/>
      <c r="DG423" s="108"/>
      <c r="DH423" s="108"/>
      <c r="DI423" s="108"/>
      <c r="DJ423" s="108"/>
      <c r="DK423" s="108"/>
      <c r="DL423" s="108"/>
      <c r="DM423" s="108"/>
      <c r="DN423" s="108"/>
      <c r="DO423" s="108"/>
      <c r="DP423" s="108"/>
      <c r="DQ423" s="108"/>
      <c r="DR423" s="108"/>
      <c r="DS423" s="108"/>
      <c r="DT423" s="108"/>
      <c r="DU423" s="108"/>
      <c r="DV423" s="108"/>
      <c r="DW423" s="108"/>
      <c r="DX423" s="108"/>
      <c r="DY423" s="108"/>
      <c r="DZ423" s="108"/>
      <c r="EA423" s="108"/>
      <c r="EB423" s="108"/>
      <c r="EC423" s="108"/>
      <c r="ED423" s="108"/>
      <c r="EE423" s="108"/>
      <c r="EF423" s="108"/>
      <c r="EG423" s="108"/>
      <c r="EH423" s="108"/>
      <c r="EI423" s="108"/>
      <c r="EJ423" s="108"/>
      <c r="EK423" s="108"/>
      <c r="EL423" s="108"/>
      <c r="EM423" s="108"/>
      <c r="EN423" s="108"/>
      <c r="EO423" s="108"/>
      <c r="EP423" s="108"/>
      <c r="EQ423" s="108"/>
      <c r="ER423" s="108"/>
      <c r="ES423" s="108"/>
      <c r="ET423" s="108"/>
      <c r="EU423" s="108"/>
      <c r="EV423" s="108"/>
      <c r="EW423" s="108"/>
      <c r="EX423" s="108"/>
      <c r="EY423" s="108"/>
      <c r="EZ423" s="108"/>
      <c r="FA423" s="108"/>
      <c r="FB423" s="108"/>
      <c r="FC423" s="108"/>
      <c r="FD423" s="108"/>
      <c r="FE423" s="108"/>
      <c r="FF423" s="108"/>
      <c r="FG423" s="108"/>
      <c r="FH423" s="108"/>
      <c r="FI423" s="108"/>
      <c r="FJ423" s="108"/>
      <c r="FK423" s="108"/>
      <c r="FL423" s="108"/>
      <c r="FM423" s="108"/>
      <c r="FN423" s="108"/>
      <c r="FO423" s="108"/>
      <c r="FP423" s="108"/>
      <c r="FQ423" s="108"/>
      <c r="FR423" s="108"/>
      <c r="FS423" s="108"/>
      <c r="FT423" s="108"/>
      <c r="FU423" s="108"/>
      <c r="FV423" s="108"/>
      <c r="FW423" s="108"/>
      <c r="FX423" s="108"/>
      <c r="FY423" s="108"/>
      <c r="FZ423" s="108"/>
      <c r="GA423" s="108"/>
      <c r="GB423" s="108"/>
      <c r="GC423" s="108"/>
      <c r="GD423" s="108"/>
      <c r="GE423" s="108"/>
      <c r="GF423" s="108"/>
      <c r="GG423" s="108"/>
      <c r="GH423" s="108"/>
      <c r="GI423" s="108"/>
      <c r="GJ423" s="108"/>
      <c r="GK423" s="108"/>
      <c r="GL423" s="108"/>
      <c r="GM423" s="108"/>
      <c r="GN423" s="108"/>
      <c r="GO423" s="108"/>
      <c r="GP423" s="108"/>
      <c r="GQ423" s="108"/>
      <c r="GR423" s="108"/>
      <c r="GS423" s="108"/>
      <c r="GT423" s="108"/>
      <c r="GU423" s="108"/>
      <c r="GV423" s="108"/>
      <c r="GW423" s="108"/>
      <c r="GX423" s="108"/>
      <c r="GY423" s="108"/>
      <c r="GZ423" s="108"/>
      <c r="HA423" s="108"/>
      <c r="HB423" s="108"/>
      <c r="HC423" s="108"/>
      <c r="HD423" s="108"/>
      <c r="HE423" s="108"/>
      <c r="HF423" s="108"/>
      <c r="HG423" s="108"/>
      <c r="HH423" s="108"/>
      <c r="HI423" s="108"/>
      <c r="HJ423" s="108"/>
      <c r="HK423" s="108"/>
      <c r="HL423" s="108"/>
      <c r="HM423" s="108"/>
      <c r="HN423" s="108"/>
      <c r="HO423" s="108"/>
      <c r="HP423" s="108"/>
      <c r="HQ423" s="108"/>
      <c r="HR423" s="108"/>
      <c r="HS423" s="108"/>
      <c r="HT423" s="108"/>
      <c r="HU423" s="108"/>
      <c r="HV423" s="108"/>
      <c r="HW423" s="108"/>
      <c r="HX423" s="108"/>
      <c r="HY423" s="108"/>
      <c r="HZ423" s="108"/>
      <c r="IA423" s="108"/>
      <c r="IB423" s="108"/>
      <c r="IC423" s="108"/>
      <c r="ID423" s="108"/>
      <c r="IE423" s="108"/>
      <c r="IF423" s="108"/>
      <c r="IG423" s="108"/>
      <c r="IH423" s="108"/>
      <c r="II423" s="108"/>
      <c r="IJ423" s="108"/>
      <c r="IK423" s="108"/>
      <c r="IL423" s="108"/>
      <c r="IM423" s="108"/>
      <c r="IN423" s="108"/>
      <c r="IO423" s="108"/>
      <c r="IP423" s="108"/>
      <c r="IQ423" s="108"/>
      <c r="IR423" s="108"/>
      <c r="IS423" s="108"/>
      <c r="IT423" s="108"/>
      <c r="IU423" s="108"/>
      <c r="IV423" s="108"/>
      <c r="IW423" s="108"/>
      <c r="IX423" s="108"/>
      <c r="IY423" s="108"/>
      <c r="IZ423" s="108"/>
      <c r="JA423" s="108"/>
      <c r="JB423" s="108"/>
      <c r="JC423" s="108"/>
      <c r="JD423" s="108"/>
      <c r="JE423" s="108"/>
      <c r="JF423" s="108"/>
      <c r="JG423" s="108"/>
      <c r="JH423" s="108"/>
      <c r="JI423" s="108"/>
      <c r="JJ423" s="108"/>
      <c r="JK423" s="108"/>
      <c r="JL423" s="108"/>
      <c r="JM423" s="108"/>
      <c r="JN423" s="108"/>
      <c r="JO423" s="108"/>
      <c r="JP423" s="108"/>
      <c r="JQ423" s="108"/>
      <c r="JR423" s="108"/>
      <c r="JS423" s="108"/>
      <c r="JT423" s="108"/>
      <c r="JU423" s="108"/>
      <c r="JV423" s="108"/>
      <c r="JW423" s="108"/>
      <c r="JX423" s="108"/>
      <c r="JY423" s="108"/>
      <c r="JZ423" s="108"/>
      <c r="KA423" s="108"/>
      <c r="KB423" s="108"/>
      <c r="KC423" s="108"/>
      <c r="KD423" s="108"/>
      <c r="KE423" s="108"/>
      <c r="KF423" s="108"/>
      <c r="KG423" s="108"/>
      <c r="KH423" s="108"/>
      <c r="KI423" s="108"/>
      <c r="KJ423" s="108"/>
      <c r="KK423" s="108"/>
      <c r="KL423" s="108"/>
      <c r="KM423" s="108"/>
      <c r="KN423" s="108"/>
      <c r="KO423" s="108"/>
      <c r="KP423" s="108"/>
      <c r="KQ423" s="108"/>
      <c r="KR423" s="108"/>
      <c r="KS423" s="108"/>
      <c r="KT423" s="108"/>
      <c r="KU423" s="108"/>
      <c r="KV423" s="108"/>
      <c r="KW423" s="108"/>
      <c r="KX423" s="108"/>
      <c r="KY423" s="108"/>
      <c r="KZ423" s="108"/>
      <c r="LA423" s="108"/>
      <c r="LB423" s="108"/>
      <c r="LC423" s="108"/>
      <c r="LD423" s="108"/>
      <c r="LE423" s="108"/>
      <c r="LF423" s="108"/>
      <c r="LG423" s="108"/>
      <c r="LH423" s="108"/>
      <c r="LI423" s="108"/>
      <c r="LJ423" s="108"/>
      <c r="LK423" s="108"/>
      <c r="LL423" s="108"/>
      <c r="LM423" s="108"/>
      <c r="LN423" s="108"/>
      <c r="LO423" s="108"/>
      <c r="LP423" s="108"/>
      <c r="LQ423" s="108"/>
      <c r="LR423" s="108"/>
      <c r="LS423" s="108"/>
      <c r="LT423" s="108"/>
      <c r="LU423" s="108"/>
      <c r="LV423" s="108"/>
      <c r="LW423" s="108"/>
      <c r="LX423" s="108"/>
      <c r="LY423" s="108"/>
      <c r="LZ423" s="108"/>
      <c r="MA423" s="108"/>
      <c r="MB423" s="108"/>
      <c r="MC423" s="108"/>
      <c r="MD423" s="108"/>
      <c r="ME423" s="108"/>
    </row>
    <row r="424" spans="1:343">
      <c r="A424" s="3"/>
      <c r="B424" s="438"/>
      <c r="C424" s="438"/>
      <c r="D424" s="438"/>
      <c r="E424" s="438"/>
      <c r="F424" s="438"/>
      <c r="G424" s="438"/>
      <c r="H424" s="438"/>
      <c r="I424" s="438"/>
      <c r="J424" s="438"/>
      <c r="K424" s="438"/>
      <c r="L424" s="438"/>
      <c r="M424" s="438"/>
      <c r="N424" s="438"/>
      <c r="O424" s="438"/>
      <c r="P424" s="438"/>
      <c r="Q424" s="438"/>
      <c r="R424" s="438"/>
      <c r="S424" s="438"/>
      <c r="T424" s="438"/>
      <c r="U424" s="438"/>
      <c r="V424" s="438"/>
      <c r="W424" s="438"/>
      <c r="X424" s="438"/>
      <c r="Y424" s="438"/>
      <c r="Z424" s="438"/>
      <c r="AA424" s="438"/>
      <c r="AB424" s="438"/>
      <c r="AC424" s="438"/>
      <c r="AD424" s="438"/>
      <c r="AE424" s="154"/>
      <c r="AF424" s="154"/>
      <c r="AG424" s="154"/>
      <c r="AH424" s="154"/>
      <c r="AI424" s="154"/>
      <c r="AJ424" s="108"/>
      <c r="AK424" s="154"/>
      <c r="AL424" s="108"/>
      <c r="AM424" s="108"/>
      <c r="AN424" s="108"/>
      <c r="AO424" s="108"/>
      <c r="AP424" s="108"/>
      <c r="AQ424" s="108"/>
      <c r="AR424" s="108"/>
      <c r="AS424" s="108"/>
      <c r="AT424" s="108"/>
      <c r="AU424" s="108"/>
      <c r="AV424" s="108"/>
      <c r="AW424" s="108"/>
      <c r="AX424" s="108"/>
      <c r="AY424" s="108"/>
      <c r="AZ424" s="108"/>
      <c r="BA424" s="108"/>
      <c r="BB424" s="108"/>
      <c r="BC424" s="108"/>
      <c r="BD424" s="108"/>
      <c r="BE424" s="108"/>
      <c r="BF424" s="108"/>
      <c r="BG424" s="108"/>
      <c r="BH424" s="108"/>
      <c r="BI424" s="108"/>
      <c r="BJ424" s="108"/>
      <c r="BK424" s="108"/>
      <c r="BL424" s="108"/>
      <c r="BM424" s="108"/>
      <c r="BN424" s="108"/>
      <c r="BO424" s="108"/>
      <c r="BP424" s="108"/>
      <c r="BQ424" s="108"/>
      <c r="BR424" s="108"/>
      <c r="BS424" s="108"/>
      <c r="BT424" s="108"/>
      <c r="BU424" s="108"/>
      <c r="BV424" s="108"/>
      <c r="BW424" s="108"/>
      <c r="BX424" s="108"/>
      <c r="BY424" s="108"/>
      <c r="BZ424" s="108"/>
      <c r="CA424" s="108"/>
      <c r="CB424" s="108"/>
      <c r="CC424" s="108"/>
      <c r="CD424" s="108"/>
      <c r="CE424" s="108"/>
      <c r="CF424" s="108"/>
      <c r="CG424" s="108"/>
      <c r="CH424" s="108"/>
      <c r="CI424" s="108"/>
      <c r="CJ424" s="108"/>
      <c r="CK424" s="108"/>
      <c r="CL424" s="108"/>
      <c r="CM424" s="108"/>
      <c r="CN424" s="108"/>
      <c r="CO424" s="108"/>
      <c r="CP424" s="108"/>
      <c r="CQ424" s="108"/>
      <c r="CR424" s="108"/>
      <c r="CS424" s="108"/>
      <c r="CT424" s="108"/>
      <c r="CU424" s="108"/>
      <c r="CV424" s="108"/>
      <c r="CW424" s="108"/>
      <c r="CX424" s="108"/>
      <c r="CY424" s="108"/>
      <c r="CZ424" s="108"/>
      <c r="DA424" s="108"/>
      <c r="DB424" s="108"/>
      <c r="DC424" s="108"/>
      <c r="DD424" s="108"/>
      <c r="DE424" s="108"/>
      <c r="DF424" s="108"/>
      <c r="DG424" s="108"/>
      <c r="DH424" s="108"/>
      <c r="DI424" s="108"/>
      <c r="DJ424" s="108"/>
      <c r="DK424" s="108"/>
      <c r="DL424" s="108"/>
      <c r="DM424" s="108"/>
      <c r="DN424" s="108"/>
      <c r="DO424" s="108"/>
      <c r="DP424" s="108"/>
      <c r="DQ424" s="108"/>
      <c r="DR424" s="108"/>
      <c r="DS424" s="108"/>
      <c r="DT424" s="108"/>
      <c r="DU424" s="108"/>
      <c r="DV424" s="108"/>
      <c r="DW424" s="108"/>
      <c r="DX424" s="108"/>
      <c r="DY424" s="108"/>
      <c r="DZ424" s="108"/>
      <c r="EA424" s="108"/>
      <c r="EB424" s="108"/>
      <c r="EC424" s="108"/>
      <c r="ED424" s="108"/>
      <c r="EE424" s="108"/>
      <c r="EF424" s="108"/>
      <c r="EG424" s="108"/>
      <c r="EH424" s="108"/>
      <c r="EI424" s="108"/>
      <c r="EJ424" s="108"/>
      <c r="EK424" s="108"/>
      <c r="EL424" s="108"/>
      <c r="EM424" s="108"/>
      <c r="EN424" s="108"/>
      <c r="EO424" s="108"/>
      <c r="EP424" s="108"/>
      <c r="EQ424" s="108"/>
      <c r="ER424" s="108"/>
      <c r="ES424" s="108"/>
      <c r="ET424" s="108"/>
      <c r="EU424" s="108"/>
      <c r="EV424" s="108"/>
      <c r="EW424" s="108"/>
      <c r="EX424" s="108"/>
      <c r="EY424" s="108"/>
      <c r="EZ424" s="108"/>
      <c r="FA424" s="108"/>
      <c r="FB424" s="108"/>
      <c r="FC424" s="108"/>
      <c r="FD424" s="108"/>
      <c r="FE424" s="108"/>
      <c r="FF424" s="108"/>
      <c r="FG424" s="108"/>
      <c r="FH424" s="108"/>
      <c r="FI424" s="108"/>
      <c r="FJ424" s="108"/>
      <c r="FK424" s="108"/>
      <c r="FL424" s="108"/>
      <c r="FM424" s="108"/>
      <c r="FN424" s="108"/>
      <c r="FO424" s="108"/>
      <c r="FP424" s="108"/>
      <c r="FQ424" s="108"/>
      <c r="FR424" s="108"/>
      <c r="FS424" s="108"/>
      <c r="FT424" s="108"/>
      <c r="FU424" s="108"/>
      <c r="FV424" s="108"/>
      <c r="FW424" s="108"/>
      <c r="FX424" s="108"/>
      <c r="FY424" s="108"/>
      <c r="FZ424" s="108"/>
      <c r="GA424" s="108"/>
      <c r="GB424" s="108"/>
      <c r="GC424" s="108"/>
      <c r="GD424" s="108"/>
      <c r="GE424" s="108"/>
      <c r="GF424" s="108"/>
      <c r="GG424" s="108"/>
      <c r="GH424" s="108"/>
      <c r="GI424" s="108"/>
      <c r="GJ424" s="108"/>
      <c r="GK424" s="108"/>
      <c r="GL424" s="108"/>
      <c r="GM424" s="108"/>
      <c r="GN424" s="108"/>
      <c r="GO424" s="108"/>
      <c r="GP424" s="108"/>
      <c r="GQ424" s="108"/>
      <c r="GR424" s="108"/>
      <c r="GS424" s="108"/>
      <c r="GT424" s="108"/>
      <c r="GU424" s="108"/>
      <c r="GV424" s="108"/>
      <c r="GW424" s="108"/>
      <c r="GX424" s="108"/>
      <c r="GY424" s="108"/>
      <c r="GZ424" s="108"/>
      <c r="HA424" s="108"/>
      <c r="HB424" s="108"/>
      <c r="HC424" s="108"/>
      <c r="HD424" s="108"/>
      <c r="HE424" s="108"/>
      <c r="HF424" s="108"/>
      <c r="HG424" s="108"/>
      <c r="HH424" s="108"/>
      <c r="HI424" s="108"/>
      <c r="HJ424" s="108"/>
      <c r="HK424" s="108"/>
      <c r="HL424" s="108"/>
      <c r="HM424" s="108"/>
      <c r="HN424" s="108"/>
      <c r="HO424" s="108"/>
      <c r="HP424" s="108"/>
      <c r="HQ424" s="108"/>
      <c r="HR424" s="108"/>
      <c r="HS424" s="108"/>
      <c r="HT424" s="108"/>
      <c r="HU424" s="108"/>
      <c r="HV424" s="108"/>
      <c r="HW424" s="108"/>
      <c r="HX424" s="108"/>
      <c r="HY424" s="108"/>
      <c r="HZ424" s="108"/>
      <c r="IA424" s="108"/>
      <c r="IB424" s="108"/>
      <c r="IC424" s="108"/>
      <c r="ID424" s="108"/>
      <c r="IE424" s="108"/>
      <c r="IF424" s="108"/>
      <c r="IG424" s="108"/>
      <c r="IH424" s="108"/>
      <c r="II424" s="108"/>
      <c r="IJ424" s="108"/>
      <c r="IK424" s="108"/>
      <c r="IL424" s="108"/>
      <c r="IM424" s="108"/>
      <c r="IN424" s="108"/>
      <c r="IO424" s="108"/>
      <c r="IP424" s="108"/>
      <c r="IQ424" s="108"/>
      <c r="IR424" s="108"/>
      <c r="IS424" s="108"/>
      <c r="IT424" s="108"/>
      <c r="IU424" s="108"/>
      <c r="IV424" s="108"/>
      <c r="IW424" s="108"/>
      <c r="IX424" s="108"/>
      <c r="IY424" s="108"/>
      <c r="IZ424" s="108"/>
      <c r="JA424" s="108"/>
      <c r="JB424" s="108"/>
      <c r="JC424" s="108"/>
      <c r="JD424" s="108"/>
      <c r="JE424" s="108"/>
      <c r="JF424" s="108"/>
      <c r="JG424" s="108"/>
      <c r="JH424" s="108"/>
      <c r="JI424" s="108"/>
      <c r="JJ424" s="108"/>
      <c r="JK424" s="108"/>
      <c r="JL424" s="108"/>
      <c r="JM424" s="108"/>
      <c r="JN424" s="108"/>
      <c r="JO424" s="108"/>
      <c r="JP424" s="108"/>
      <c r="JQ424" s="108"/>
      <c r="JR424" s="108"/>
      <c r="JS424" s="108"/>
      <c r="JT424" s="108"/>
      <c r="JU424" s="108"/>
      <c r="JV424" s="108"/>
      <c r="JW424" s="108"/>
      <c r="JX424" s="108"/>
      <c r="JY424" s="108"/>
      <c r="JZ424" s="108"/>
      <c r="KA424" s="108"/>
      <c r="KB424" s="108"/>
      <c r="KC424" s="108"/>
      <c r="KD424" s="108"/>
      <c r="KE424" s="108"/>
      <c r="KF424" s="108"/>
      <c r="KG424" s="108"/>
      <c r="KH424" s="108"/>
      <c r="KI424" s="108"/>
      <c r="KJ424" s="108"/>
      <c r="KK424" s="108"/>
      <c r="KL424" s="108"/>
      <c r="KM424" s="108"/>
      <c r="KN424" s="108"/>
      <c r="KO424" s="108"/>
      <c r="KP424" s="108"/>
      <c r="KQ424" s="108"/>
      <c r="KR424" s="108"/>
      <c r="KS424" s="108"/>
      <c r="KT424" s="108"/>
      <c r="KU424" s="108"/>
      <c r="KV424" s="108"/>
      <c r="KW424" s="108"/>
      <c r="KX424" s="108"/>
      <c r="KY424" s="108"/>
      <c r="KZ424" s="108"/>
      <c r="LA424" s="108"/>
      <c r="LB424" s="108"/>
      <c r="LC424" s="108"/>
      <c r="LD424" s="108"/>
      <c r="LE424" s="108"/>
      <c r="LF424" s="108"/>
      <c r="LG424" s="108"/>
      <c r="LH424" s="108"/>
      <c r="LI424" s="108"/>
      <c r="LJ424" s="108"/>
      <c r="LK424" s="108"/>
      <c r="LL424" s="108"/>
      <c r="LM424" s="108"/>
      <c r="LN424" s="108"/>
      <c r="LO424" s="108"/>
      <c r="LP424" s="108"/>
      <c r="LQ424" s="108"/>
      <c r="LR424" s="108"/>
      <c r="LS424" s="108"/>
      <c r="LT424" s="108"/>
      <c r="LU424" s="108"/>
      <c r="LV424" s="108"/>
      <c r="LW424" s="108"/>
      <c r="LX424" s="108"/>
      <c r="LY424" s="108"/>
      <c r="LZ424" s="108"/>
      <c r="MA424" s="108"/>
      <c r="MB424" s="108"/>
      <c r="MC424" s="108"/>
      <c r="MD424" s="108"/>
      <c r="ME424" s="108"/>
    </row>
    <row r="425" spans="1:343">
      <c r="A425" s="3"/>
      <c r="B425" s="438"/>
      <c r="C425" s="438"/>
      <c r="D425" s="438"/>
      <c r="E425" s="438"/>
      <c r="F425" s="438"/>
      <c r="G425" s="438"/>
      <c r="H425" s="438"/>
      <c r="I425" s="438"/>
      <c r="J425" s="438"/>
      <c r="K425" s="438"/>
      <c r="L425" s="438"/>
      <c r="M425" s="438"/>
      <c r="N425" s="438"/>
      <c r="O425" s="438"/>
      <c r="P425" s="438"/>
      <c r="Q425" s="438"/>
      <c r="R425" s="438"/>
      <c r="S425" s="438"/>
      <c r="T425" s="438"/>
      <c r="U425" s="438"/>
      <c r="V425" s="438"/>
      <c r="W425" s="438"/>
      <c r="X425" s="438"/>
      <c r="Y425" s="438"/>
      <c r="Z425" s="438"/>
      <c r="AA425" s="438"/>
      <c r="AB425" s="438"/>
      <c r="AC425" s="438"/>
      <c r="AD425" s="438"/>
      <c r="AE425" s="154"/>
      <c r="AF425" s="154"/>
      <c r="AG425" s="154"/>
      <c r="AH425" s="154"/>
      <c r="AI425" s="154"/>
      <c r="AJ425" s="108"/>
      <c r="AK425" s="154"/>
      <c r="AL425" s="108"/>
      <c r="AM425" s="108"/>
      <c r="AN425" s="108"/>
      <c r="AO425" s="108"/>
      <c r="AP425" s="108"/>
      <c r="AQ425" s="108"/>
      <c r="AR425" s="108"/>
      <c r="AS425" s="108"/>
      <c r="AT425" s="108"/>
      <c r="AU425" s="108"/>
      <c r="AV425" s="108"/>
      <c r="AW425" s="108"/>
      <c r="AX425" s="108"/>
      <c r="AY425" s="108"/>
      <c r="AZ425" s="108"/>
      <c r="BA425" s="108"/>
      <c r="BB425" s="108"/>
      <c r="BC425" s="108"/>
      <c r="BD425" s="108"/>
      <c r="BE425" s="108"/>
      <c r="BF425" s="108"/>
      <c r="BG425" s="108"/>
      <c r="BH425" s="108"/>
      <c r="BI425" s="108"/>
      <c r="BJ425" s="108"/>
      <c r="BK425" s="108"/>
      <c r="BL425" s="108"/>
      <c r="BM425" s="108"/>
      <c r="BN425" s="108"/>
      <c r="BO425" s="108"/>
      <c r="BP425" s="108"/>
      <c r="BQ425" s="108"/>
      <c r="BR425" s="108"/>
      <c r="BS425" s="108"/>
      <c r="BT425" s="108"/>
      <c r="BU425" s="108"/>
      <c r="BV425" s="108"/>
      <c r="BW425" s="108"/>
      <c r="BX425" s="108"/>
      <c r="BY425" s="108"/>
      <c r="BZ425" s="108"/>
      <c r="CA425" s="108"/>
      <c r="CB425" s="108"/>
      <c r="CC425" s="108"/>
      <c r="CD425" s="108"/>
      <c r="CE425" s="108"/>
      <c r="CF425" s="108"/>
      <c r="CG425" s="108"/>
      <c r="CH425" s="108"/>
      <c r="CI425" s="108"/>
      <c r="CJ425" s="108"/>
      <c r="CK425" s="108"/>
      <c r="CL425" s="108"/>
      <c r="CM425" s="108"/>
      <c r="CN425" s="108"/>
      <c r="CO425" s="108"/>
      <c r="CP425" s="108"/>
      <c r="CQ425" s="108"/>
      <c r="CR425" s="108"/>
      <c r="CS425" s="108"/>
      <c r="CT425" s="108"/>
      <c r="CU425" s="108"/>
      <c r="CV425" s="108"/>
      <c r="CW425" s="108"/>
      <c r="CX425" s="108"/>
      <c r="CY425" s="108"/>
      <c r="CZ425" s="108"/>
      <c r="DA425" s="108"/>
      <c r="DB425" s="108"/>
      <c r="DC425" s="108"/>
      <c r="DD425" s="108"/>
      <c r="DE425" s="108"/>
      <c r="DF425" s="108"/>
      <c r="DG425" s="108"/>
      <c r="DH425" s="108"/>
      <c r="DI425" s="108"/>
      <c r="DJ425" s="108"/>
      <c r="DK425" s="108"/>
      <c r="DL425" s="108"/>
      <c r="DM425" s="108"/>
      <c r="DN425" s="108"/>
      <c r="DO425" s="108"/>
      <c r="DP425" s="108"/>
      <c r="DQ425" s="108"/>
      <c r="DR425" s="108"/>
      <c r="DS425" s="108"/>
      <c r="DT425" s="108"/>
      <c r="DU425" s="108"/>
      <c r="DV425" s="108"/>
      <c r="DW425" s="108"/>
      <c r="DX425" s="108"/>
      <c r="DY425" s="108"/>
      <c r="DZ425" s="108"/>
      <c r="EA425" s="108"/>
      <c r="EB425" s="108"/>
      <c r="EC425" s="108"/>
      <c r="ED425" s="108"/>
      <c r="EE425" s="108"/>
      <c r="EF425" s="108"/>
      <c r="EG425" s="108"/>
      <c r="EH425" s="108"/>
      <c r="EI425" s="108"/>
      <c r="EJ425" s="108"/>
      <c r="EK425" s="108"/>
      <c r="EL425" s="108"/>
      <c r="EM425" s="108"/>
      <c r="EN425" s="108"/>
      <c r="EO425" s="108"/>
      <c r="EP425" s="108"/>
      <c r="EQ425" s="108"/>
      <c r="ER425" s="108"/>
      <c r="ES425" s="108"/>
      <c r="ET425" s="108"/>
      <c r="EU425" s="108"/>
      <c r="EV425" s="108"/>
      <c r="EW425" s="108"/>
      <c r="EX425" s="108"/>
      <c r="EY425" s="108"/>
      <c r="EZ425" s="108"/>
      <c r="FA425" s="108"/>
      <c r="FB425" s="108"/>
      <c r="FC425" s="108"/>
      <c r="FD425" s="108"/>
      <c r="FE425" s="108"/>
      <c r="FF425" s="108"/>
      <c r="FG425" s="108"/>
      <c r="FH425" s="108"/>
      <c r="FI425" s="108"/>
      <c r="FJ425" s="108"/>
      <c r="FK425" s="108"/>
      <c r="FL425" s="108"/>
      <c r="FM425" s="108"/>
      <c r="FN425" s="108"/>
      <c r="FO425" s="108"/>
      <c r="FP425" s="108"/>
      <c r="FQ425" s="108"/>
      <c r="FR425" s="108"/>
      <c r="FS425" s="108"/>
      <c r="FT425" s="108"/>
      <c r="FU425" s="108"/>
      <c r="FV425" s="108"/>
      <c r="FW425" s="108"/>
      <c r="FX425" s="108"/>
      <c r="FY425" s="108"/>
      <c r="FZ425" s="108"/>
      <c r="GA425" s="108"/>
      <c r="GB425" s="108"/>
      <c r="GC425" s="108"/>
      <c r="GD425" s="108"/>
      <c r="GE425" s="108"/>
      <c r="GF425" s="108"/>
      <c r="GG425" s="108"/>
      <c r="GH425" s="108"/>
      <c r="GI425" s="108"/>
      <c r="GJ425" s="108"/>
      <c r="GK425" s="108"/>
      <c r="GL425" s="108"/>
      <c r="GM425" s="108"/>
      <c r="GN425" s="108"/>
      <c r="GO425" s="108"/>
      <c r="GP425" s="108"/>
      <c r="GQ425" s="108"/>
      <c r="GR425" s="108"/>
      <c r="GS425" s="108"/>
      <c r="GT425" s="108"/>
      <c r="GU425" s="108"/>
      <c r="GV425" s="108"/>
      <c r="GW425" s="108"/>
      <c r="GX425" s="108"/>
      <c r="GY425" s="108"/>
      <c r="GZ425" s="108"/>
      <c r="HA425" s="108"/>
      <c r="HB425" s="108"/>
      <c r="HC425" s="108"/>
      <c r="HD425" s="108"/>
      <c r="HE425" s="108"/>
      <c r="HF425" s="108"/>
      <c r="HG425" s="108"/>
      <c r="HH425" s="108"/>
      <c r="HI425" s="108"/>
      <c r="HJ425" s="108"/>
      <c r="HK425" s="108"/>
      <c r="HL425" s="108"/>
      <c r="HM425" s="108"/>
      <c r="HN425" s="108"/>
      <c r="HO425" s="108"/>
      <c r="HP425" s="108"/>
      <c r="HQ425" s="108"/>
      <c r="HR425" s="108"/>
      <c r="HS425" s="108"/>
      <c r="HT425" s="108"/>
      <c r="HU425" s="108"/>
      <c r="HV425" s="108"/>
      <c r="HW425" s="108"/>
      <c r="HX425" s="108"/>
      <c r="HY425" s="108"/>
      <c r="HZ425" s="108"/>
      <c r="IA425" s="108"/>
      <c r="IB425" s="108"/>
      <c r="IC425" s="108"/>
      <c r="ID425" s="108"/>
      <c r="IE425" s="108"/>
      <c r="IF425" s="108"/>
      <c r="IG425" s="108"/>
      <c r="IH425" s="108"/>
      <c r="II425" s="108"/>
      <c r="IJ425" s="108"/>
      <c r="IK425" s="108"/>
      <c r="IL425" s="108"/>
      <c r="IM425" s="108"/>
      <c r="IN425" s="108"/>
      <c r="IO425" s="108"/>
      <c r="IP425" s="108"/>
      <c r="IQ425" s="108"/>
      <c r="IR425" s="108"/>
      <c r="IS425" s="108"/>
      <c r="IT425" s="108"/>
      <c r="IU425" s="108"/>
      <c r="IV425" s="108"/>
      <c r="IW425" s="108"/>
      <c r="IX425" s="108"/>
      <c r="IY425" s="108"/>
      <c r="IZ425" s="108"/>
      <c r="JA425" s="108"/>
      <c r="JB425" s="108"/>
      <c r="JC425" s="108"/>
      <c r="JD425" s="108"/>
      <c r="JE425" s="108"/>
      <c r="JF425" s="108"/>
      <c r="JG425" s="108"/>
      <c r="JH425" s="108"/>
      <c r="JI425" s="108"/>
      <c r="JJ425" s="108"/>
      <c r="JK425" s="108"/>
      <c r="JL425" s="108"/>
      <c r="JM425" s="108"/>
      <c r="JN425" s="108"/>
      <c r="JO425" s="108"/>
      <c r="JP425" s="108"/>
      <c r="JQ425" s="108"/>
      <c r="JR425" s="108"/>
      <c r="JS425" s="108"/>
      <c r="JT425" s="108"/>
      <c r="JU425" s="108"/>
      <c r="JV425" s="108"/>
      <c r="JW425" s="108"/>
      <c r="JX425" s="108"/>
      <c r="JY425" s="108"/>
      <c r="JZ425" s="108"/>
      <c r="KA425" s="108"/>
      <c r="KB425" s="108"/>
      <c r="KC425" s="108"/>
      <c r="KD425" s="108"/>
      <c r="KE425" s="108"/>
      <c r="KF425" s="108"/>
      <c r="KG425" s="108"/>
      <c r="KH425" s="108"/>
      <c r="KI425" s="108"/>
      <c r="KJ425" s="108"/>
      <c r="KK425" s="108"/>
      <c r="KL425" s="108"/>
      <c r="KM425" s="108"/>
      <c r="KN425" s="108"/>
      <c r="KO425" s="108"/>
      <c r="KP425" s="108"/>
      <c r="KQ425" s="108"/>
      <c r="KR425" s="108"/>
      <c r="KS425" s="108"/>
      <c r="KT425" s="108"/>
      <c r="KU425" s="108"/>
      <c r="KV425" s="108"/>
      <c r="KW425" s="108"/>
      <c r="KX425" s="108"/>
      <c r="KY425" s="108"/>
      <c r="KZ425" s="108"/>
      <c r="LA425" s="108"/>
      <c r="LB425" s="108"/>
      <c r="LC425" s="108"/>
      <c r="LD425" s="108"/>
      <c r="LE425" s="108"/>
      <c r="LF425" s="108"/>
      <c r="LG425" s="108"/>
      <c r="LH425" s="108"/>
      <c r="LI425" s="108"/>
      <c r="LJ425" s="108"/>
      <c r="LK425" s="108"/>
      <c r="LL425" s="108"/>
      <c r="LM425" s="108"/>
      <c r="LN425" s="108"/>
      <c r="LO425" s="108"/>
      <c r="LP425" s="108"/>
      <c r="LQ425" s="108"/>
      <c r="LR425" s="108"/>
      <c r="LS425" s="108"/>
      <c r="LT425" s="108"/>
      <c r="LU425" s="108"/>
      <c r="LV425" s="108"/>
      <c r="LW425" s="108"/>
      <c r="LX425" s="108"/>
      <c r="LY425" s="108"/>
      <c r="LZ425" s="108"/>
      <c r="MA425" s="108"/>
      <c r="MB425" s="108"/>
      <c r="MC425" s="108"/>
      <c r="MD425" s="108"/>
      <c r="ME425" s="108"/>
    </row>
    <row r="426" spans="1:343">
      <c r="A426" s="3"/>
      <c r="B426" s="438"/>
      <c r="C426" s="438"/>
      <c r="D426" s="438"/>
      <c r="E426" s="438"/>
      <c r="F426" s="438"/>
      <c r="G426" s="438"/>
      <c r="H426" s="438"/>
      <c r="I426" s="438"/>
      <c r="J426" s="438"/>
      <c r="K426" s="438"/>
      <c r="L426" s="438"/>
      <c r="M426" s="438"/>
      <c r="N426" s="438"/>
      <c r="O426" s="438"/>
      <c r="P426" s="438"/>
      <c r="Q426" s="438"/>
      <c r="R426" s="438"/>
      <c r="S426" s="438"/>
      <c r="T426" s="438"/>
      <c r="U426" s="438"/>
      <c r="V426" s="438"/>
      <c r="W426" s="438"/>
      <c r="X426" s="438"/>
      <c r="Y426" s="438"/>
      <c r="Z426" s="438"/>
      <c r="AA426" s="438"/>
      <c r="AB426" s="438"/>
      <c r="AC426" s="438"/>
      <c r="AD426" s="438"/>
      <c r="AE426" s="154"/>
      <c r="AF426" s="154"/>
      <c r="AG426" s="154"/>
      <c r="AH426" s="154"/>
      <c r="AI426" s="154"/>
      <c r="AJ426" s="108"/>
      <c r="AK426" s="154"/>
      <c r="AL426" s="108"/>
      <c r="AM426" s="108"/>
      <c r="AN426" s="108"/>
      <c r="AO426" s="108"/>
      <c r="AP426" s="108"/>
      <c r="AQ426" s="108"/>
      <c r="AR426" s="108"/>
      <c r="AS426" s="108"/>
      <c r="AT426" s="108"/>
      <c r="AU426" s="108"/>
      <c r="AV426" s="108"/>
      <c r="AW426" s="108"/>
      <c r="AX426" s="108"/>
      <c r="AY426" s="108"/>
      <c r="AZ426" s="108"/>
      <c r="BA426" s="108"/>
      <c r="BB426" s="108"/>
      <c r="BC426" s="108"/>
      <c r="BD426" s="108"/>
      <c r="BE426" s="108"/>
      <c r="BF426" s="108"/>
      <c r="BG426" s="108"/>
      <c r="BH426" s="108"/>
      <c r="BI426" s="108"/>
      <c r="BJ426" s="108"/>
      <c r="BK426" s="108"/>
      <c r="BL426" s="108"/>
      <c r="BM426" s="108"/>
      <c r="BN426" s="108"/>
      <c r="BO426" s="108"/>
      <c r="BP426" s="108"/>
      <c r="BQ426" s="108"/>
      <c r="BR426" s="108"/>
      <c r="BS426" s="108"/>
      <c r="BT426" s="108"/>
      <c r="BU426" s="108"/>
      <c r="BV426" s="108"/>
      <c r="BW426" s="108"/>
      <c r="BX426" s="108"/>
      <c r="BY426" s="108"/>
      <c r="BZ426" s="108"/>
      <c r="CA426" s="108"/>
      <c r="CB426" s="108"/>
      <c r="CC426" s="108"/>
      <c r="CD426" s="108"/>
      <c r="CE426" s="108"/>
      <c r="CF426" s="108"/>
      <c r="CG426" s="108"/>
      <c r="CH426" s="108"/>
      <c r="CI426" s="108"/>
      <c r="CJ426" s="108"/>
      <c r="CK426" s="108"/>
      <c r="CL426" s="108"/>
      <c r="CM426" s="108"/>
      <c r="CN426" s="108"/>
      <c r="CO426" s="108"/>
      <c r="CP426" s="108"/>
      <c r="CQ426" s="108"/>
      <c r="CR426" s="108"/>
      <c r="CS426" s="108"/>
      <c r="CT426" s="108"/>
      <c r="CU426" s="108"/>
      <c r="CV426" s="108"/>
      <c r="CW426" s="108"/>
      <c r="CX426" s="108"/>
      <c r="CY426" s="108"/>
      <c r="CZ426" s="108"/>
      <c r="DA426" s="108"/>
      <c r="DB426" s="108"/>
      <c r="DC426" s="108"/>
      <c r="DD426" s="108"/>
      <c r="DE426" s="108"/>
      <c r="DF426" s="108"/>
      <c r="DG426" s="108"/>
      <c r="DH426" s="108"/>
      <c r="DI426" s="108"/>
      <c r="DJ426" s="108"/>
      <c r="DK426" s="108"/>
      <c r="DL426" s="108"/>
      <c r="DM426" s="108"/>
      <c r="DN426" s="108"/>
      <c r="DO426" s="108"/>
      <c r="DP426" s="108"/>
      <c r="DQ426" s="108"/>
      <c r="DR426" s="108"/>
      <c r="DS426" s="108"/>
      <c r="DT426" s="108"/>
      <c r="DU426" s="108"/>
      <c r="DV426" s="108"/>
      <c r="DW426" s="108"/>
      <c r="DX426" s="108"/>
      <c r="DY426" s="108"/>
      <c r="DZ426" s="108"/>
      <c r="EA426" s="108"/>
      <c r="EB426" s="108"/>
      <c r="EC426" s="108"/>
      <c r="ED426" s="108"/>
      <c r="EE426" s="108"/>
      <c r="EF426" s="108"/>
      <c r="EG426" s="108"/>
      <c r="EH426" s="108"/>
      <c r="EI426" s="108"/>
      <c r="EJ426" s="108"/>
      <c r="EK426" s="108"/>
      <c r="EL426" s="108"/>
      <c r="EM426" s="108"/>
      <c r="EN426" s="108"/>
      <c r="EO426" s="108"/>
      <c r="EP426" s="108"/>
      <c r="EQ426" s="108"/>
      <c r="ER426" s="108"/>
      <c r="ES426" s="108"/>
      <c r="ET426" s="108"/>
      <c r="EU426" s="108"/>
      <c r="EV426" s="108"/>
      <c r="EW426" s="108"/>
      <c r="EX426" s="108"/>
      <c r="EY426" s="108"/>
      <c r="EZ426" s="108"/>
      <c r="FA426" s="108"/>
      <c r="FB426" s="108"/>
      <c r="FC426" s="108"/>
      <c r="FD426" s="108"/>
      <c r="FE426" s="108"/>
      <c r="FF426" s="108"/>
      <c r="FG426" s="108"/>
      <c r="FH426" s="108"/>
      <c r="FI426" s="108"/>
      <c r="FJ426" s="108"/>
      <c r="FK426" s="108"/>
      <c r="FL426" s="108"/>
      <c r="FM426" s="108"/>
      <c r="FN426" s="108"/>
      <c r="FO426" s="108"/>
      <c r="FP426" s="108"/>
      <c r="FQ426" s="108"/>
      <c r="FR426" s="108"/>
      <c r="FS426" s="108"/>
      <c r="FT426" s="108"/>
      <c r="FU426" s="108"/>
      <c r="FV426" s="108"/>
      <c r="FW426" s="108"/>
      <c r="FX426" s="108"/>
      <c r="FY426" s="108"/>
      <c r="FZ426" s="108"/>
      <c r="GA426" s="108"/>
      <c r="GB426" s="108"/>
      <c r="GC426" s="108"/>
      <c r="GD426" s="108"/>
      <c r="GE426" s="108"/>
      <c r="GF426" s="108"/>
      <c r="GG426" s="108"/>
      <c r="GH426" s="108"/>
      <c r="GI426" s="108"/>
      <c r="GJ426" s="108"/>
      <c r="GK426" s="108"/>
      <c r="GL426" s="108"/>
      <c r="GM426" s="108"/>
      <c r="GN426" s="108"/>
      <c r="GO426" s="108"/>
      <c r="GP426" s="108"/>
      <c r="GQ426" s="108"/>
      <c r="GR426" s="108"/>
      <c r="GS426" s="108"/>
      <c r="GT426" s="108"/>
      <c r="GU426" s="108"/>
      <c r="GV426" s="108"/>
      <c r="GW426" s="108"/>
      <c r="GX426" s="108"/>
      <c r="GY426" s="108"/>
      <c r="GZ426" s="108"/>
      <c r="HA426" s="108"/>
      <c r="HB426" s="108"/>
      <c r="HC426" s="108"/>
      <c r="HD426" s="108"/>
      <c r="HE426" s="108"/>
      <c r="HF426" s="108"/>
      <c r="HG426" s="108"/>
      <c r="HH426" s="108"/>
      <c r="HI426" s="108"/>
      <c r="HJ426" s="108"/>
      <c r="HK426" s="108"/>
      <c r="HL426" s="108"/>
      <c r="HM426" s="108"/>
      <c r="HN426" s="108"/>
      <c r="HO426" s="108"/>
      <c r="HP426" s="108"/>
      <c r="HQ426" s="108"/>
      <c r="HR426" s="108"/>
      <c r="HS426" s="108"/>
      <c r="HT426" s="108"/>
      <c r="HU426" s="108"/>
      <c r="HV426" s="108"/>
      <c r="HW426" s="108"/>
      <c r="HX426" s="108"/>
      <c r="HY426" s="108"/>
      <c r="HZ426" s="108"/>
      <c r="IA426" s="108"/>
      <c r="IB426" s="108"/>
      <c r="IC426" s="108"/>
      <c r="ID426" s="108"/>
      <c r="IE426" s="108"/>
      <c r="IF426" s="108"/>
      <c r="IG426" s="108"/>
      <c r="IH426" s="108"/>
      <c r="II426" s="108"/>
      <c r="IJ426" s="108"/>
      <c r="IK426" s="108"/>
      <c r="IL426" s="108"/>
      <c r="IM426" s="108"/>
      <c r="IN426" s="108"/>
      <c r="IO426" s="108"/>
      <c r="IP426" s="108"/>
      <c r="IQ426" s="108"/>
      <c r="IR426" s="108"/>
      <c r="IS426" s="108"/>
      <c r="IT426" s="108"/>
      <c r="IU426" s="108"/>
      <c r="IV426" s="108"/>
      <c r="IW426" s="108"/>
      <c r="IX426" s="108"/>
      <c r="IY426" s="108"/>
      <c r="IZ426" s="108"/>
      <c r="JA426" s="108"/>
      <c r="JB426" s="108"/>
      <c r="JC426" s="108"/>
      <c r="JD426" s="108"/>
      <c r="JE426" s="108"/>
      <c r="JF426" s="108"/>
      <c r="JG426" s="108"/>
      <c r="JH426" s="108"/>
      <c r="JI426" s="108"/>
      <c r="JJ426" s="108"/>
      <c r="JK426" s="108"/>
      <c r="JL426" s="108"/>
      <c r="JM426" s="108"/>
      <c r="JN426" s="108"/>
      <c r="JO426" s="108"/>
      <c r="JP426" s="108"/>
      <c r="JQ426" s="108"/>
      <c r="JR426" s="108"/>
      <c r="JS426" s="108"/>
      <c r="JT426" s="108"/>
      <c r="JU426" s="108"/>
      <c r="JV426" s="108"/>
      <c r="JW426" s="108"/>
      <c r="JX426" s="108"/>
      <c r="JY426" s="108"/>
      <c r="JZ426" s="108"/>
      <c r="KA426" s="108"/>
      <c r="KB426" s="108"/>
      <c r="KC426" s="108"/>
      <c r="KD426" s="108"/>
      <c r="KE426" s="108"/>
      <c r="KF426" s="108"/>
      <c r="KG426" s="108"/>
      <c r="KH426" s="108"/>
      <c r="KI426" s="108"/>
      <c r="KJ426" s="108"/>
      <c r="KK426" s="108"/>
      <c r="KL426" s="108"/>
      <c r="KM426" s="108"/>
      <c r="KN426" s="108"/>
      <c r="KO426" s="108"/>
      <c r="KP426" s="108"/>
      <c r="KQ426" s="108"/>
      <c r="KR426" s="108"/>
      <c r="KS426" s="108"/>
      <c r="KT426" s="108"/>
      <c r="KU426" s="108"/>
      <c r="KV426" s="108"/>
      <c r="KW426" s="108"/>
      <c r="KX426" s="108"/>
      <c r="KY426" s="108"/>
      <c r="KZ426" s="108"/>
      <c r="LA426" s="108"/>
      <c r="LB426" s="108"/>
      <c r="LC426" s="108"/>
      <c r="LD426" s="108"/>
      <c r="LE426" s="108"/>
      <c r="LF426" s="108"/>
      <c r="LG426" s="108"/>
      <c r="LH426" s="108"/>
      <c r="LI426" s="108"/>
      <c r="LJ426" s="108"/>
      <c r="LK426" s="108"/>
      <c r="LL426" s="108"/>
      <c r="LM426" s="108"/>
      <c r="LN426" s="108"/>
      <c r="LO426" s="108"/>
      <c r="LP426" s="108"/>
      <c r="LQ426" s="108"/>
      <c r="LR426" s="108"/>
      <c r="LS426" s="108"/>
      <c r="LT426" s="108"/>
      <c r="LU426" s="108"/>
      <c r="LV426" s="108"/>
      <c r="LW426" s="108"/>
      <c r="LX426" s="108"/>
      <c r="LY426" s="108"/>
      <c r="LZ426" s="108"/>
      <c r="MA426" s="108"/>
      <c r="MB426" s="108"/>
      <c r="MC426" s="108"/>
      <c r="MD426" s="108"/>
      <c r="ME426" s="108"/>
    </row>
    <row r="427" spans="1:343">
      <c r="A427" s="3"/>
      <c r="B427" s="438"/>
      <c r="C427" s="438"/>
      <c r="D427" s="438"/>
      <c r="E427" s="438"/>
      <c r="F427" s="438"/>
      <c r="G427" s="438"/>
      <c r="H427" s="438"/>
      <c r="I427" s="438"/>
      <c r="J427" s="438"/>
      <c r="K427" s="438"/>
      <c r="L427" s="438"/>
      <c r="M427" s="438"/>
      <c r="N427" s="438"/>
      <c r="O427" s="438"/>
      <c r="P427" s="438"/>
      <c r="Q427" s="438"/>
      <c r="R427" s="438"/>
      <c r="S427" s="438"/>
      <c r="T427" s="438"/>
      <c r="U427" s="438"/>
      <c r="V427" s="438"/>
      <c r="W427" s="438"/>
      <c r="X427" s="438"/>
      <c r="Y427" s="438"/>
      <c r="Z427" s="438"/>
      <c r="AA427" s="438"/>
      <c r="AB427" s="438"/>
      <c r="AC427" s="438"/>
      <c r="AD427" s="438"/>
      <c r="AE427" s="154"/>
      <c r="AF427" s="154"/>
      <c r="AG427" s="154"/>
      <c r="AH427" s="154"/>
      <c r="AI427" s="154"/>
      <c r="AJ427" s="108"/>
      <c r="AK427" s="154"/>
      <c r="AL427" s="108"/>
      <c r="AM427" s="108"/>
      <c r="AN427" s="108"/>
      <c r="AO427" s="108"/>
      <c r="AP427" s="108"/>
      <c r="AQ427" s="108"/>
      <c r="AR427" s="108"/>
      <c r="AS427" s="108"/>
      <c r="AT427" s="108"/>
      <c r="AU427" s="108"/>
      <c r="AV427" s="108"/>
      <c r="AW427" s="108"/>
      <c r="AX427" s="108"/>
      <c r="AY427" s="108"/>
      <c r="AZ427" s="108"/>
      <c r="BA427" s="108"/>
      <c r="BB427" s="108"/>
      <c r="BC427" s="108"/>
      <c r="BD427" s="108"/>
      <c r="BE427" s="108"/>
      <c r="BF427" s="108"/>
      <c r="BG427" s="108"/>
      <c r="BH427" s="108"/>
      <c r="BI427" s="108"/>
      <c r="BJ427" s="108"/>
      <c r="BK427" s="108"/>
      <c r="BL427" s="108"/>
      <c r="BM427" s="108"/>
      <c r="BN427" s="108"/>
      <c r="BO427" s="108"/>
      <c r="BP427" s="108"/>
      <c r="BQ427" s="108"/>
      <c r="BR427" s="108"/>
      <c r="BS427" s="108"/>
      <c r="BT427" s="108"/>
      <c r="BU427" s="108"/>
      <c r="BV427" s="108"/>
      <c r="BW427" s="108"/>
      <c r="BX427" s="108"/>
      <c r="BY427" s="108"/>
      <c r="BZ427" s="108"/>
      <c r="CA427" s="108"/>
      <c r="CB427" s="108"/>
      <c r="CC427" s="108"/>
      <c r="CD427" s="108"/>
      <c r="CE427" s="108"/>
      <c r="CF427" s="108"/>
      <c r="CG427" s="108"/>
      <c r="CH427" s="108"/>
      <c r="CI427" s="108"/>
      <c r="CJ427" s="108"/>
      <c r="CK427" s="108"/>
      <c r="CL427" s="108"/>
      <c r="CM427" s="108"/>
      <c r="CN427" s="108"/>
      <c r="CO427" s="108"/>
      <c r="CP427" s="108"/>
      <c r="CQ427" s="108"/>
      <c r="CR427" s="108"/>
      <c r="CS427" s="108"/>
      <c r="CT427" s="108"/>
      <c r="CU427" s="108"/>
      <c r="CV427" s="108"/>
      <c r="CW427" s="108"/>
      <c r="CX427" s="108"/>
      <c r="CY427" s="108"/>
      <c r="CZ427" s="108"/>
      <c r="DA427" s="108"/>
      <c r="DB427" s="108"/>
      <c r="DC427" s="108"/>
      <c r="DD427" s="108"/>
      <c r="DE427" s="108"/>
      <c r="DF427" s="108"/>
      <c r="DG427" s="108"/>
      <c r="DH427" s="108"/>
      <c r="DI427" s="108"/>
      <c r="DJ427" s="108"/>
      <c r="DK427" s="108"/>
      <c r="DL427" s="108"/>
      <c r="DM427" s="108"/>
      <c r="DN427" s="108"/>
      <c r="DO427" s="108"/>
      <c r="DP427" s="108"/>
      <c r="DQ427" s="108"/>
      <c r="DR427" s="108"/>
      <c r="DS427" s="108"/>
      <c r="DT427" s="108"/>
      <c r="DU427" s="108"/>
      <c r="DV427" s="108"/>
      <c r="DW427" s="108"/>
      <c r="DX427" s="108"/>
      <c r="DY427" s="108"/>
      <c r="DZ427" s="108"/>
      <c r="EA427" s="108"/>
      <c r="EB427" s="108"/>
      <c r="EC427" s="108"/>
      <c r="ED427" s="108"/>
      <c r="EE427" s="108"/>
      <c r="EF427" s="108"/>
      <c r="EG427" s="108"/>
      <c r="EH427" s="108"/>
      <c r="EI427" s="108"/>
      <c r="EJ427" s="108"/>
      <c r="EK427" s="108"/>
      <c r="EL427" s="108"/>
      <c r="EM427" s="108"/>
      <c r="EN427" s="108"/>
      <c r="EO427" s="108"/>
      <c r="EP427" s="108"/>
      <c r="EQ427" s="108"/>
      <c r="ER427" s="108"/>
      <c r="ES427" s="108"/>
      <c r="ET427" s="108"/>
      <c r="EU427" s="108"/>
      <c r="EV427" s="108"/>
      <c r="EW427" s="108"/>
      <c r="EX427" s="108"/>
      <c r="EY427" s="108"/>
      <c r="EZ427" s="108"/>
      <c r="FA427" s="108"/>
      <c r="FB427" s="108"/>
      <c r="FC427" s="108"/>
      <c r="FD427" s="108"/>
      <c r="FE427" s="108"/>
      <c r="FF427" s="108"/>
      <c r="FG427" s="108"/>
      <c r="FH427" s="108"/>
      <c r="FI427" s="108"/>
      <c r="FJ427" s="108"/>
      <c r="FK427" s="108"/>
      <c r="FL427" s="108"/>
      <c r="FM427" s="108"/>
      <c r="FN427" s="108"/>
      <c r="FO427" s="108"/>
      <c r="FP427" s="108"/>
      <c r="FQ427" s="108"/>
      <c r="FR427" s="108"/>
      <c r="FS427" s="108"/>
      <c r="FT427" s="108"/>
      <c r="FU427" s="108"/>
      <c r="FV427" s="108"/>
      <c r="FW427" s="108"/>
      <c r="FX427" s="108"/>
      <c r="FY427" s="108"/>
      <c r="FZ427" s="108"/>
      <c r="GA427" s="108"/>
      <c r="GB427" s="108"/>
      <c r="GC427" s="108"/>
      <c r="GD427" s="108"/>
      <c r="GE427" s="108"/>
      <c r="GF427" s="108"/>
      <c r="GG427" s="108"/>
      <c r="GH427" s="108"/>
      <c r="GI427" s="108"/>
      <c r="GJ427" s="108"/>
      <c r="GK427" s="108"/>
      <c r="GL427" s="108"/>
      <c r="GM427" s="108"/>
      <c r="GN427" s="108"/>
      <c r="GO427" s="108"/>
      <c r="GP427" s="108"/>
      <c r="GQ427" s="108"/>
      <c r="GR427" s="108"/>
      <c r="GS427" s="108"/>
      <c r="GT427" s="108"/>
      <c r="GU427" s="108"/>
      <c r="GV427" s="108"/>
      <c r="GW427" s="108"/>
      <c r="GX427" s="108"/>
      <c r="GY427" s="108"/>
      <c r="GZ427" s="108"/>
      <c r="HA427" s="108"/>
      <c r="HB427" s="108"/>
      <c r="HC427" s="108"/>
      <c r="HD427" s="108"/>
      <c r="HE427" s="108"/>
      <c r="HF427" s="108"/>
      <c r="HG427" s="108"/>
      <c r="HH427" s="108"/>
      <c r="HI427" s="108"/>
      <c r="HJ427" s="108"/>
      <c r="HK427" s="108"/>
      <c r="HL427" s="108"/>
      <c r="HM427" s="108"/>
      <c r="HN427" s="108"/>
      <c r="HO427" s="108"/>
      <c r="HP427" s="108"/>
      <c r="HQ427" s="108"/>
      <c r="HR427" s="108"/>
      <c r="HS427" s="108"/>
      <c r="HT427" s="108"/>
      <c r="HU427" s="108"/>
      <c r="HV427" s="108"/>
      <c r="HW427" s="108"/>
      <c r="HX427" s="108"/>
      <c r="HY427" s="108"/>
      <c r="HZ427" s="108"/>
      <c r="IA427" s="108"/>
      <c r="IB427" s="108"/>
      <c r="IC427" s="108"/>
      <c r="ID427" s="108"/>
      <c r="IE427" s="108"/>
      <c r="IF427" s="108"/>
      <c r="IG427" s="108"/>
      <c r="IH427" s="108"/>
      <c r="II427" s="108"/>
      <c r="IJ427" s="108"/>
      <c r="IK427" s="108"/>
      <c r="IL427" s="108"/>
      <c r="IM427" s="108"/>
      <c r="IN427" s="108"/>
      <c r="IO427" s="108"/>
      <c r="IP427" s="108"/>
      <c r="IQ427" s="108"/>
      <c r="IR427" s="108"/>
      <c r="IS427" s="108"/>
      <c r="IT427" s="108"/>
      <c r="IU427" s="108"/>
      <c r="IV427" s="108"/>
      <c r="IW427" s="108"/>
      <c r="IX427" s="108"/>
      <c r="IY427" s="108"/>
      <c r="IZ427" s="108"/>
      <c r="JA427" s="108"/>
      <c r="JB427" s="108"/>
      <c r="JC427" s="108"/>
      <c r="JD427" s="108"/>
      <c r="JE427" s="108"/>
      <c r="JF427" s="108"/>
      <c r="JG427" s="108"/>
      <c r="JH427" s="108"/>
      <c r="JI427" s="108"/>
      <c r="JJ427" s="108"/>
      <c r="JK427" s="108"/>
      <c r="JL427" s="108"/>
      <c r="JM427" s="108"/>
      <c r="JN427" s="108"/>
      <c r="JO427" s="108"/>
      <c r="JP427" s="108"/>
      <c r="JQ427" s="108"/>
      <c r="JR427" s="108"/>
      <c r="JS427" s="108"/>
      <c r="JT427" s="108"/>
      <c r="JU427" s="108"/>
      <c r="JV427" s="108"/>
      <c r="JW427" s="108"/>
      <c r="JX427" s="108"/>
      <c r="JY427" s="108"/>
      <c r="JZ427" s="108"/>
      <c r="KA427" s="108"/>
      <c r="KB427" s="108"/>
      <c r="KC427" s="108"/>
      <c r="KD427" s="108"/>
      <c r="KE427" s="108"/>
      <c r="KF427" s="108"/>
      <c r="KG427" s="108"/>
      <c r="KH427" s="108"/>
      <c r="KI427" s="108"/>
      <c r="KJ427" s="108"/>
      <c r="KK427" s="108"/>
      <c r="KL427" s="108"/>
      <c r="KM427" s="108"/>
      <c r="KN427" s="108"/>
      <c r="KO427" s="108"/>
      <c r="KP427" s="108"/>
      <c r="KQ427" s="108"/>
      <c r="KR427" s="108"/>
      <c r="KS427" s="108"/>
      <c r="KT427" s="108"/>
      <c r="KU427" s="108"/>
      <c r="KV427" s="108"/>
      <c r="KW427" s="108"/>
      <c r="KX427" s="108"/>
      <c r="KY427" s="108"/>
      <c r="KZ427" s="108"/>
      <c r="LA427" s="108"/>
      <c r="LB427" s="108"/>
      <c r="LC427" s="108"/>
      <c r="LD427" s="108"/>
      <c r="LE427" s="108"/>
      <c r="LF427" s="108"/>
      <c r="LG427" s="108"/>
      <c r="LH427" s="108"/>
      <c r="LI427" s="108"/>
      <c r="LJ427" s="108"/>
      <c r="LK427" s="108"/>
      <c r="LL427" s="108"/>
      <c r="LM427" s="108"/>
      <c r="LN427" s="108"/>
      <c r="LO427" s="108"/>
      <c r="LP427" s="108"/>
      <c r="LQ427" s="108"/>
      <c r="LR427" s="108"/>
      <c r="LS427" s="108"/>
      <c r="LT427" s="108"/>
      <c r="LU427" s="108"/>
      <c r="LV427" s="108"/>
      <c r="LW427" s="108"/>
      <c r="LX427" s="108"/>
      <c r="LY427" s="108"/>
      <c r="LZ427" s="108"/>
      <c r="MA427" s="108"/>
      <c r="MB427" s="108"/>
      <c r="MC427" s="108"/>
      <c r="MD427" s="108"/>
      <c r="ME427" s="108"/>
    </row>
    <row r="428" spans="1:343">
      <c r="A428" s="3"/>
      <c r="B428" s="438"/>
      <c r="C428" s="438"/>
      <c r="D428" s="438"/>
      <c r="E428" s="438"/>
      <c r="F428" s="438"/>
      <c r="G428" s="438"/>
      <c r="H428" s="438"/>
      <c r="I428" s="438"/>
      <c r="J428" s="438"/>
      <c r="K428" s="438"/>
      <c r="L428" s="438"/>
      <c r="M428" s="438"/>
      <c r="N428" s="438"/>
      <c r="O428" s="438"/>
      <c r="P428" s="438"/>
      <c r="Q428" s="438"/>
      <c r="R428" s="438"/>
      <c r="S428" s="438"/>
      <c r="T428" s="438"/>
      <c r="U428" s="438"/>
      <c r="V428" s="438"/>
      <c r="W428" s="438"/>
      <c r="X428" s="438"/>
      <c r="Y428" s="438"/>
      <c r="Z428" s="438"/>
      <c r="AA428" s="438"/>
      <c r="AB428" s="438"/>
      <c r="AC428" s="438"/>
      <c r="AD428" s="438"/>
      <c r="AE428" s="154"/>
      <c r="AF428" s="154"/>
      <c r="AG428" s="154"/>
      <c r="AH428" s="154"/>
      <c r="AI428" s="154"/>
      <c r="AJ428" s="108"/>
      <c r="AK428" s="154"/>
      <c r="AL428" s="108"/>
      <c r="AM428" s="108"/>
      <c r="AN428" s="108"/>
      <c r="AO428" s="108"/>
      <c r="AP428" s="108"/>
      <c r="AQ428" s="108"/>
      <c r="AR428" s="108"/>
      <c r="AS428" s="108"/>
      <c r="AT428" s="108"/>
      <c r="AU428" s="108"/>
      <c r="AV428" s="108"/>
      <c r="AW428" s="108"/>
      <c r="AX428" s="108"/>
      <c r="AY428" s="108"/>
      <c r="AZ428" s="108"/>
      <c r="BA428" s="108"/>
      <c r="BB428" s="108"/>
      <c r="BC428" s="108"/>
      <c r="BD428" s="108"/>
      <c r="BE428" s="108"/>
      <c r="BF428" s="108"/>
      <c r="BG428" s="108"/>
      <c r="BH428" s="108"/>
      <c r="BI428" s="108"/>
      <c r="BJ428" s="108"/>
      <c r="BK428" s="108"/>
      <c r="BL428" s="108"/>
      <c r="BM428" s="108"/>
      <c r="BN428" s="108"/>
      <c r="BO428" s="108"/>
      <c r="BP428" s="108"/>
      <c r="BQ428" s="108"/>
      <c r="BR428" s="108"/>
      <c r="BS428" s="108"/>
      <c r="BT428" s="108"/>
      <c r="BU428" s="108"/>
      <c r="BV428" s="108"/>
      <c r="BW428" s="108"/>
      <c r="BX428" s="108"/>
      <c r="BY428" s="108"/>
      <c r="BZ428" s="108"/>
      <c r="CA428" s="108"/>
      <c r="CB428" s="108"/>
      <c r="CC428" s="108"/>
      <c r="CD428" s="108"/>
      <c r="CE428" s="108"/>
      <c r="CF428" s="108"/>
      <c r="CG428" s="108"/>
      <c r="CH428" s="108"/>
      <c r="CI428" s="108"/>
      <c r="CJ428" s="108"/>
      <c r="CK428" s="108"/>
      <c r="CL428" s="108"/>
      <c r="CM428" s="108"/>
      <c r="CN428" s="108"/>
      <c r="CO428" s="108"/>
      <c r="CP428" s="108"/>
      <c r="CQ428" s="108"/>
      <c r="CR428" s="108"/>
      <c r="CS428" s="108"/>
      <c r="CT428" s="108"/>
      <c r="CU428" s="108"/>
      <c r="CV428" s="108"/>
      <c r="CW428" s="108"/>
      <c r="CX428" s="108"/>
      <c r="CY428" s="108"/>
      <c r="CZ428" s="108"/>
      <c r="DA428" s="108"/>
      <c r="DB428" s="108"/>
      <c r="DC428" s="108"/>
      <c r="DD428" s="108"/>
      <c r="DE428" s="108"/>
      <c r="DF428" s="108"/>
      <c r="DG428" s="108"/>
      <c r="DH428" s="108"/>
      <c r="DI428" s="108"/>
      <c r="DJ428" s="108"/>
      <c r="DK428" s="108"/>
      <c r="DL428" s="108"/>
      <c r="DM428" s="108"/>
      <c r="DN428" s="108"/>
      <c r="DO428" s="108"/>
      <c r="DP428" s="108"/>
      <c r="DQ428" s="108"/>
      <c r="DR428" s="108"/>
      <c r="DS428" s="108"/>
      <c r="DT428" s="108"/>
      <c r="DU428" s="108"/>
      <c r="DV428" s="108"/>
      <c r="DW428" s="108"/>
      <c r="DX428" s="108"/>
      <c r="DY428" s="108"/>
      <c r="DZ428" s="108"/>
      <c r="EA428" s="108"/>
      <c r="EB428" s="108"/>
      <c r="EC428" s="108"/>
      <c r="ED428" s="108"/>
      <c r="EE428" s="108"/>
      <c r="EF428" s="108"/>
      <c r="EG428" s="108"/>
      <c r="EH428" s="108"/>
      <c r="EI428" s="108"/>
      <c r="EJ428" s="108"/>
      <c r="EK428" s="108"/>
      <c r="EL428" s="108"/>
      <c r="EM428" s="108"/>
      <c r="EN428" s="108"/>
      <c r="EO428" s="108"/>
      <c r="EP428" s="108"/>
      <c r="EQ428" s="108"/>
      <c r="ER428" s="108"/>
      <c r="ES428" s="108"/>
      <c r="ET428" s="108"/>
      <c r="EU428" s="108"/>
      <c r="EV428" s="108"/>
      <c r="EW428" s="108"/>
      <c r="EX428" s="108"/>
      <c r="EY428" s="108"/>
      <c r="EZ428" s="108"/>
      <c r="FA428" s="108"/>
      <c r="FB428" s="108"/>
      <c r="FC428" s="108"/>
      <c r="FD428" s="108"/>
      <c r="FE428" s="108"/>
      <c r="FF428" s="108"/>
      <c r="FG428" s="108"/>
      <c r="FH428" s="108"/>
      <c r="FI428" s="108"/>
      <c r="FJ428" s="108"/>
      <c r="FK428" s="108"/>
      <c r="FL428" s="108"/>
      <c r="FM428" s="108"/>
      <c r="FN428" s="108"/>
      <c r="FO428" s="108"/>
      <c r="FP428" s="108"/>
      <c r="FQ428" s="108"/>
      <c r="FR428" s="108"/>
      <c r="FS428" s="108"/>
      <c r="FT428" s="108"/>
      <c r="FU428" s="108"/>
      <c r="FV428" s="108"/>
      <c r="FW428" s="108"/>
      <c r="FX428" s="108"/>
      <c r="FY428" s="108"/>
      <c r="FZ428" s="108"/>
      <c r="GA428" s="108"/>
      <c r="GB428" s="108"/>
      <c r="GC428" s="108"/>
      <c r="GD428" s="108"/>
      <c r="GE428" s="108"/>
      <c r="GF428" s="108"/>
      <c r="GG428" s="108"/>
      <c r="GH428" s="108"/>
      <c r="GI428" s="108"/>
      <c r="GJ428" s="108"/>
      <c r="GK428" s="108"/>
      <c r="GL428" s="108"/>
      <c r="GM428" s="108"/>
      <c r="GN428" s="108"/>
      <c r="GO428" s="108"/>
      <c r="GP428" s="108"/>
      <c r="GQ428" s="108"/>
      <c r="GR428" s="108"/>
      <c r="GS428" s="108"/>
      <c r="GT428" s="108"/>
      <c r="GU428" s="108"/>
      <c r="GV428" s="108"/>
      <c r="GW428" s="108"/>
      <c r="GX428" s="108"/>
      <c r="GY428" s="108"/>
      <c r="GZ428" s="108"/>
      <c r="HA428" s="108"/>
      <c r="HB428" s="108"/>
      <c r="HC428" s="108"/>
      <c r="HD428" s="108"/>
      <c r="HE428" s="108"/>
      <c r="HF428" s="108"/>
      <c r="HG428" s="108"/>
      <c r="HH428" s="108"/>
      <c r="HI428" s="108"/>
      <c r="HJ428" s="108"/>
      <c r="HK428" s="108"/>
      <c r="HL428" s="108"/>
      <c r="HM428" s="108"/>
      <c r="HN428" s="108"/>
      <c r="HO428" s="108"/>
      <c r="HP428" s="108"/>
      <c r="HQ428" s="108"/>
      <c r="HR428" s="108"/>
      <c r="HS428" s="108"/>
      <c r="HT428" s="108"/>
      <c r="HU428" s="108"/>
      <c r="HV428" s="108"/>
      <c r="HW428" s="108"/>
      <c r="HX428" s="108"/>
      <c r="HY428" s="108"/>
      <c r="HZ428" s="108"/>
      <c r="IA428" s="108"/>
      <c r="IB428" s="108"/>
      <c r="IC428" s="108"/>
      <c r="ID428" s="108"/>
      <c r="IE428" s="108"/>
      <c r="IF428" s="108"/>
      <c r="IG428" s="108"/>
      <c r="IH428" s="108"/>
      <c r="II428" s="108"/>
      <c r="IJ428" s="108"/>
      <c r="IK428" s="108"/>
      <c r="IL428" s="108"/>
      <c r="IM428" s="108"/>
      <c r="IN428" s="108"/>
      <c r="IO428" s="108"/>
      <c r="IP428" s="108"/>
      <c r="IQ428" s="108"/>
      <c r="IR428" s="108"/>
      <c r="IS428" s="108"/>
      <c r="IT428" s="108"/>
      <c r="IU428" s="108"/>
      <c r="IV428" s="108"/>
      <c r="IW428" s="108"/>
      <c r="IX428" s="108"/>
      <c r="IY428" s="108"/>
      <c r="IZ428" s="108"/>
      <c r="JA428" s="108"/>
      <c r="JB428" s="108"/>
      <c r="JC428" s="108"/>
      <c r="JD428" s="108"/>
      <c r="JE428" s="108"/>
      <c r="JF428" s="108"/>
      <c r="JG428" s="108"/>
      <c r="JH428" s="108"/>
      <c r="JI428" s="108"/>
      <c r="JJ428" s="108"/>
      <c r="JK428" s="108"/>
      <c r="JL428" s="108"/>
      <c r="JM428" s="108"/>
      <c r="JN428" s="108"/>
      <c r="JO428" s="108"/>
      <c r="JP428" s="108"/>
      <c r="JQ428" s="108"/>
      <c r="JR428" s="108"/>
      <c r="JS428" s="108"/>
      <c r="JT428" s="108"/>
      <c r="JU428" s="108"/>
      <c r="JV428" s="108"/>
      <c r="JW428" s="108"/>
      <c r="JX428" s="108"/>
      <c r="JY428" s="108"/>
      <c r="JZ428" s="108"/>
      <c r="KA428" s="108"/>
      <c r="KB428" s="108"/>
      <c r="KC428" s="108"/>
      <c r="KD428" s="108"/>
      <c r="KE428" s="108"/>
      <c r="KF428" s="108"/>
      <c r="KG428" s="108"/>
      <c r="KH428" s="108"/>
      <c r="KI428" s="108"/>
      <c r="KJ428" s="108"/>
      <c r="KK428" s="108"/>
      <c r="KL428" s="108"/>
      <c r="KM428" s="108"/>
      <c r="KN428" s="108"/>
      <c r="KO428" s="108"/>
      <c r="KP428" s="108"/>
      <c r="KQ428" s="108"/>
      <c r="KR428" s="108"/>
      <c r="KS428" s="108"/>
      <c r="KT428" s="108"/>
      <c r="KU428" s="108"/>
      <c r="KV428" s="108"/>
      <c r="KW428" s="108"/>
      <c r="KX428" s="108"/>
      <c r="KY428" s="108"/>
      <c r="KZ428" s="108"/>
      <c r="LA428" s="108"/>
      <c r="LB428" s="108"/>
      <c r="LC428" s="108"/>
      <c r="LD428" s="108"/>
      <c r="LE428" s="108"/>
      <c r="LF428" s="108"/>
      <c r="LG428" s="108"/>
      <c r="LH428" s="108"/>
      <c r="LI428" s="108"/>
      <c r="LJ428" s="108"/>
      <c r="LK428" s="108"/>
      <c r="LL428" s="108"/>
      <c r="LM428" s="108"/>
      <c r="LN428" s="108"/>
      <c r="LO428" s="108"/>
      <c r="LP428" s="108"/>
      <c r="LQ428" s="108"/>
      <c r="LR428" s="108"/>
      <c r="LS428" s="108"/>
      <c r="LT428" s="108"/>
      <c r="LU428" s="108"/>
      <c r="LV428" s="108"/>
      <c r="LW428" s="108"/>
      <c r="LX428" s="108"/>
      <c r="LY428" s="108"/>
      <c r="LZ428" s="108"/>
      <c r="MA428" s="108"/>
      <c r="MB428" s="108"/>
      <c r="MC428" s="108"/>
      <c r="MD428" s="108"/>
      <c r="ME428" s="108"/>
    </row>
    <row r="429" spans="1:343">
      <c r="A429" s="3"/>
      <c r="B429" s="438"/>
      <c r="C429" s="438"/>
      <c r="D429" s="438"/>
      <c r="E429" s="438"/>
      <c r="F429" s="438"/>
      <c r="G429" s="438"/>
      <c r="H429" s="438"/>
      <c r="I429" s="438"/>
      <c r="J429" s="438"/>
      <c r="K429" s="438"/>
      <c r="L429" s="438"/>
      <c r="M429" s="438"/>
      <c r="N429" s="438"/>
      <c r="O429" s="438"/>
      <c r="P429" s="438"/>
      <c r="Q429" s="438"/>
      <c r="R429" s="438"/>
      <c r="S429" s="438"/>
      <c r="T429" s="438"/>
      <c r="U429" s="438"/>
      <c r="V429" s="438"/>
      <c r="W429" s="438"/>
      <c r="X429" s="438"/>
      <c r="Y429" s="438"/>
      <c r="Z429" s="438"/>
      <c r="AA429" s="438"/>
      <c r="AB429" s="438"/>
      <c r="AC429" s="438"/>
      <c r="AD429" s="438"/>
      <c r="AE429" s="154"/>
      <c r="AF429" s="154"/>
      <c r="AG429" s="154"/>
      <c r="AH429" s="154"/>
      <c r="AI429" s="154"/>
      <c r="AJ429" s="108"/>
      <c r="AK429" s="154"/>
      <c r="AL429" s="108"/>
      <c r="AM429" s="108"/>
      <c r="AN429" s="108"/>
      <c r="AO429" s="108"/>
      <c r="AP429" s="108"/>
      <c r="AQ429" s="108"/>
      <c r="AR429" s="108"/>
      <c r="AS429" s="108"/>
      <c r="AT429" s="108"/>
      <c r="AU429" s="108"/>
      <c r="AV429" s="108"/>
      <c r="AW429" s="108"/>
      <c r="AX429" s="108"/>
      <c r="AY429" s="108"/>
      <c r="AZ429" s="108"/>
      <c r="BA429" s="108"/>
      <c r="BB429" s="108"/>
      <c r="BC429" s="108"/>
      <c r="BD429" s="108"/>
      <c r="BE429" s="108"/>
      <c r="BF429" s="108"/>
      <c r="BG429" s="108"/>
      <c r="BH429" s="108"/>
      <c r="BI429" s="108"/>
      <c r="BJ429" s="108"/>
      <c r="BK429" s="108"/>
      <c r="BL429" s="108"/>
      <c r="BM429" s="108"/>
      <c r="BN429" s="108"/>
      <c r="BO429" s="108"/>
      <c r="BP429" s="108"/>
      <c r="BQ429" s="108"/>
      <c r="BR429" s="108"/>
      <c r="BS429" s="108"/>
      <c r="BT429" s="108"/>
      <c r="BU429" s="108"/>
      <c r="BV429" s="108"/>
      <c r="BW429" s="108"/>
      <c r="BX429" s="108"/>
      <c r="BY429" s="108"/>
      <c r="BZ429" s="108"/>
      <c r="CA429" s="108"/>
      <c r="CB429" s="108"/>
      <c r="CC429" s="108"/>
      <c r="CD429" s="108"/>
      <c r="CE429" s="108"/>
      <c r="CF429" s="108"/>
      <c r="CG429" s="108"/>
      <c r="CH429" s="108"/>
      <c r="CI429" s="108"/>
      <c r="CJ429" s="108"/>
      <c r="CK429" s="108"/>
      <c r="CL429" s="108"/>
      <c r="CM429" s="108"/>
      <c r="CN429" s="108"/>
      <c r="CO429" s="108"/>
      <c r="CP429" s="108"/>
      <c r="CQ429" s="108"/>
      <c r="CR429" s="108"/>
      <c r="CS429" s="108"/>
      <c r="CT429" s="108"/>
      <c r="CU429" s="108"/>
      <c r="CV429" s="108"/>
      <c r="CW429" s="108"/>
      <c r="CX429" s="108"/>
      <c r="CY429" s="108"/>
      <c r="CZ429" s="108"/>
      <c r="DA429" s="108"/>
      <c r="DB429" s="108"/>
      <c r="DC429" s="108"/>
      <c r="DD429" s="108"/>
      <c r="DE429" s="108"/>
      <c r="DF429" s="108"/>
      <c r="DG429" s="108"/>
      <c r="DH429" s="108"/>
      <c r="DI429" s="108"/>
      <c r="DJ429" s="108"/>
      <c r="DK429" s="108"/>
      <c r="DL429" s="108"/>
      <c r="DM429" s="108"/>
      <c r="DN429" s="108"/>
      <c r="DO429" s="108"/>
      <c r="DP429" s="108"/>
      <c r="DQ429" s="108"/>
      <c r="DR429" s="108"/>
      <c r="DS429" s="108"/>
      <c r="DT429" s="108"/>
      <c r="DU429" s="108"/>
      <c r="DV429" s="108"/>
      <c r="DW429" s="108"/>
      <c r="DX429" s="108"/>
      <c r="DY429" s="108"/>
      <c r="DZ429" s="108"/>
      <c r="EA429" s="108"/>
      <c r="EB429" s="108"/>
      <c r="EC429" s="108"/>
      <c r="ED429" s="108"/>
      <c r="EE429" s="108"/>
      <c r="EF429" s="108"/>
      <c r="EG429" s="108"/>
      <c r="EH429" s="108"/>
      <c r="EI429" s="108"/>
      <c r="EJ429" s="108"/>
      <c r="EK429" s="108"/>
      <c r="EL429" s="108"/>
      <c r="EM429" s="108"/>
      <c r="EN429" s="108"/>
      <c r="EO429" s="108"/>
      <c r="EP429" s="108"/>
      <c r="EQ429" s="108"/>
      <c r="ER429" s="108"/>
      <c r="ES429" s="108"/>
      <c r="ET429" s="108"/>
      <c r="EU429" s="108"/>
      <c r="EV429" s="108"/>
      <c r="EW429" s="108"/>
      <c r="EX429" s="108"/>
      <c r="EY429" s="108"/>
      <c r="EZ429" s="108"/>
      <c r="FA429" s="108"/>
      <c r="FB429" s="108"/>
      <c r="FC429" s="108"/>
      <c r="FD429" s="108"/>
      <c r="FE429" s="108"/>
      <c r="FF429" s="108"/>
      <c r="FG429" s="108"/>
      <c r="FH429" s="108"/>
      <c r="FI429" s="108"/>
      <c r="FJ429" s="108"/>
      <c r="FK429" s="108"/>
      <c r="FL429" s="108"/>
      <c r="FM429" s="108"/>
      <c r="FN429" s="108"/>
      <c r="FO429" s="108"/>
      <c r="FP429" s="108"/>
      <c r="FQ429" s="108"/>
      <c r="FR429" s="108"/>
      <c r="FS429" s="108"/>
      <c r="FT429" s="108"/>
      <c r="FU429" s="108"/>
      <c r="FV429" s="108"/>
      <c r="FW429" s="108"/>
      <c r="FX429" s="108"/>
      <c r="FY429" s="108"/>
      <c r="FZ429" s="108"/>
      <c r="GA429" s="108"/>
      <c r="GB429" s="108"/>
      <c r="GC429" s="108"/>
      <c r="GD429" s="108"/>
      <c r="GE429" s="108"/>
      <c r="GF429" s="108"/>
      <c r="GG429" s="108"/>
      <c r="GH429" s="108"/>
      <c r="GI429" s="108"/>
      <c r="GJ429" s="108"/>
      <c r="GK429" s="108"/>
      <c r="GL429" s="108"/>
      <c r="GM429" s="108"/>
      <c r="GN429" s="108"/>
      <c r="GO429" s="108"/>
      <c r="GP429" s="108"/>
      <c r="GQ429" s="108"/>
      <c r="GR429" s="108"/>
      <c r="GS429" s="108"/>
      <c r="GT429" s="108"/>
      <c r="GU429" s="108"/>
      <c r="GV429" s="108"/>
      <c r="GW429" s="108"/>
      <c r="GX429" s="108"/>
      <c r="GY429" s="108"/>
      <c r="GZ429" s="108"/>
      <c r="HA429" s="108"/>
      <c r="HB429" s="108"/>
      <c r="HC429" s="108"/>
      <c r="HD429" s="108"/>
      <c r="HE429" s="108"/>
      <c r="HF429" s="108"/>
      <c r="HG429" s="108"/>
      <c r="HH429" s="108"/>
      <c r="HI429" s="108"/>
      <c r="HJ429" s="108"/>
      <c r="HK429" s="108"/>
      <c r="HL429" s="108"/>
      <c r="HM429" s="108"/>
      <c r="HN429" s="108"/>
      <c r="HO429" s="108"/>
      <c r="HP429" s="108"/>
      <c r="HQ429" s="108"/>
      <c r="HR429" s="108"/>
      <c r="HS429" s="108"/>
      <c r="HT429" s="108"/>
      <c r="HU429" s="108"/>
      <c r="HV429" s="108"/>
      <c r="HW429" s="108"/>
      <c r="HX429" s="108"/>
      <c r="HY429" s="108"/>
      <c r="HZ429" s="108"/>
      <c r="IA429" s="108"/>
      <c r="IB429" s="108"/>
      <c r="IC429" s="108"/>
      <c r="ID429" s="108"/>
      <c r="IE429" s="108"/>
      <c r="IF429" s="108"/>
      <c r="IG429" s="108"/>
      <c r="IH429" s="108"/>
      <c r="II429" s="108"/>
      <c r="IJ429" s="108"/>
      <c r="IK429" s="108"/>
      <c r="IL429" s="108"/>
      <c r="IM429" s="108"/>
      <c r="IN429" s="108"/>
      <c r="IO429" s="108"/>
      <c r="IP429" s="108"/>
      <c r="IQ429" s="108"/>
      <c r="IR429" s="108"/>
      <c r="IS429" s="108"/>
      <c r="IT429" s="108"/>
      <c r="IU429" s="108"/>
      <c r="IV429" s="108"/>
      <c r="IW429" s="108"/>
      <c r="IX429" s="108"/>
      <c r="IY429" s="108"/>
      <c r="IZ429" s="108"/>
      <c r="JA429" s="108"/>
      <c r="JB429" s="108"/>
      <c r="JC429" s="108"/>
      <c r="JD429" s="108"/>
      <c r="JE429" s="108"/>
      <c r="JF429" s="108"/>
      <c r="JG429" s="108"/>
      <c r="JH429" s="108"/>
      <c r="JI429" s="108"/>
      <c r="JJ429" s="108"/>
      <c r="JK429" s="108"/>
      <c r="JL429" s="108"/>
      <c r="JM429" s="108"/>
      <c r="JN429" s="108"/>
      <c r="JO429" s="108"/>
      <c r="JP429" s="108"/>
      <c r="JQ429" s="108"/>
      <c r="JR429" s="108"/>
      <c r="JS429" s="108"/>
      <c r="JT429" s="108"/>
      <c r="JU429" s="108"/>
      <c r="JV429" s="108"/>
      <c r="JW429" s="108"/>
      <c r="JX429" s="108"/>
      <c r="JY429" s="108"/>
      <c r="JZ429" s="108"/>
      <c r="KA429" s="108"/>
      <c r="KB429" s="108"/>
      <c r="KC429" s="108"/>
      <c r="KD429" s="108"/>
      <c r="KE429" s="108"/>
      <c r="KF429" s="108"/>
      <c r="KG429" s="108"/>
      <c r="KH429" s="108"/>
      <c r="KI429" s="108"/>
      <c r="KJ429" s="108"/>
      <c r="KK429" s="108"/>
      <c r="KL429" s="108"/>
      <c r="KM429" s="108"/>
      <c r="KN429" s="108"/>
      <c r="KO429" s="108"/>
      <c r="KP429" s="108"/>
      <c r="KQ429" s="108"/>
      <c r="KR429" s="108"/>
      <c r="KS429" s="108"/>
      <c r="KT429" s="108"/>
      <c r="KU429" s="108"/>
      <c r="KV429" s="108"/>
      <c r="KW429" s="108"/>
      <c r="KX429" s="108"/>
      <c r="KY429" s="108"/>
      <c r="KZ429" s="108"/>
      <c r="LA429" s="108"/>
      <c r="LB429" s="108"/>
      <c r="LC429" s="108"/>
      <c r="LD429" s="108"/>
      <c r="LE429" s="108"/>
      <c r="LF429" s="108"/>
      <c r="LG429" s="108"/>
      <c r="LH429" s="108"/>
      <c r="LI429" s="108"/>
      <c r="LJ429" s="108"/>
      <c r="LK429" s="108"/>
      <c r="LL429" s="108"/>
      <c r="LM429" s="108"/>
      <c r="LN429" s="108"/>
      <c r="LO429" s="108"/>
      <c r="LP429" s="108"/>
      <c r="LQ429" s="108"/>
      <c r="LR429" s="108"/>
      <c r="LS429" s="108"/>
      <c r="LT429" s="108"/>
      <c r="LU429" s="108"/>
      <c r="LV429" s="108"/>
      <c r="LW429" s="108"/>
      <c r="LX429" s="108"/>
      <c r="LY429" s="108"/>
      <c r="LZ429" s="108"/>
      <c r="MA429" s="108"/>
      <c r="MB429" s="108"/>
      <c r="MC429" s="108"/>
      <c r="MD429" s="108"/>
      <c r="ME429" s="108"/>
    </row>
    <row r="430" spans="1:343">
      <c r="A430" s="3"/>
      <c r="B430" s="438"/>
      <c r="C430" s="438"/>
      <c r="D430" s="438"/>
      <c r="E430" s="438"/>
      <c r="F430" s="438"/>
      <c r="G430" s="438"/>
      <c r="H430" s="438"/>
      <c r="I430" s="438"/>
      <c r="J430" s="438"/>
      <c r="K430" s="438"/>
      <c r="L430" s="438"/>
      <c r="M430" s="438"/>
      <c r="N430" s="438"/>
      <c r="O430" s="438"/>
      <c r="P430" s="438"/>
      <c r="Q430" s="438"/>
      <c r="R430" s="438"/>
      <c r="S430" s="438"/>
      <c r="T430" s="438"/>
      <c r="U430" s="438"/>
      <c r="V430" s="438"/>
      <c r="W430" s="438"/>
      <c r="X430" s="438"/>
      <c r="Y430" s="438"/>
      <c r="Z430" s="438"/>
      <c r="AA430" s="438"/>
      <c r="AB430" s="438"/>
      <c r="AC430" s="438"/>
      <c r="AD430" s="438"/>
      <c r="AE430" s="154"/>
      <c r="AF430" s="154"/>
      <c r="AG430" s="154"/>
      <c r="AH430" s="154"/>
      <c r="AI430" s="154"/>
      <c r="AJ430" s="108"/>
      <c r="AK430" s="154"/>
      <c r="AL430" s="108"/>
      <c r="AM430" s="108"/>
      <c r="AN430" s="108"/>
      <c r="AO430" s="108"/>
      <c r="AP430" s="108"/>
      <c r="AQ430" s="108"/>
      <c r="AR430" s="108"/>
      <c r="AS430" s="108"/>
      <c r="AT430" s="108"/>
      <c r="AU430" s="108"/>
      <c r="AV430" s="108"/>
      <c r="AW430" s="108"/>
      <c r="AX430" s="108"/>
      <c r="AY430" s="108"/>
      <c r="AZ430" s="108"/>
      <c r="BA430" s="108"/>
      <c r="BB430" s="108"/>
      <c r="BC430" s="108"/>
      <c r="BD430" s="108"/>
      <c r="BE430" s="108"/>
      <c r="BF430" s="108"/>
      <c r="BG430" s="108"/>
      <c r="BH430" s="108"/>
      <c r="BI430" s="108"/>
      <c r="BJ430" s="108"/>
      <c r="BK430" s="108"/>
      <c r="BL430" s="108"/>
      <c r="BM430" s="108"/>
      <c r="BN430" s="108"/>
      <c r="BO430" s="108"/>
      <c r="BP430" s="108"/>
      <c r="BQ430" s="108"/>
      <c r="BR430" s="108"/>
      <c r="BS430" s="108"/>
      <c r="BT430" s="108"/>
      <c r="BU430" s="108"/>
      <c r="BV430" s="108"/>
      <c r="BW430" s="108"/>
      <c r="BX430" s="108"/>
      <c r="BY430" s="108"/>
      <c r="BZ430" s="108"/>
      <c r="CA430" s="108"/>
      <c r="CB430" s="108"/>
      <c r="CC430" s="108"/>
      <c r="CD430" s="108"/>
      <c r="CE430" s="108"/>
      <c r="CF430" s="108"/>
      <c r="CG430" s="108"/>
      <c r="CH430" s="108"/>
      <c r="CI430" s="108"/>
      <c r="CJ430" s="108"/>
      <c r="CK430" s="108"/>
      <c r="CL430" s="108"/>
      <c r="CM430" s="108"/>
      <c r="CN430" s="108"/>
      <c r="CO430" s="108"/>
      <c r="CP430" s="108"/>
      <c r="CQ430" s="108"/>
      <c r="CR430" s="108"/>
      <c r="CS430" s="108"/>
      <c r="CT430" s="108"/>
      <c r="CU430" s="108"/>
      <c r="CV430" s="108"/>
      <c r="CW430" s="108"/>
      <c r="CX430" s="108"/>
      <c r="CY430" s="108"/>
      <c r="CZ430" s="108"/>
      <c r="DA430" s="108"/>
      <c r="DB430" s="108"/>
      <c r="DC430" s="108"/>
      <c r="DD430" s="108"/>
      <c r="DE430" s="108"/>
      <c r="DF430" s="108"/>
      <c r="DG430" s="108"/>
      <c r="DH430" s="108"/>
      <c r="DI430" s="108"/>
      <c r="DJ430" s="108"/>
      <c r="DK430" s="108"/>
      <c r="DL430" s="108"/>
      <c r="DM430" s="108"/>
      <c r="DN430" s="108"/>
      <c r="DO430" s="108"/>
      <c r="DP430" s="108"/>
      <c r="DQ430" s="108"/>
      <c r="DR430" s="108"/>
      <c r="DS430" s="108"/>
      <c r="DT430" s="108"/>
      <c r="DU430" s="108"/>
      <c r="DV430" s="108"/>
      <c r="DW430" s="108"/>
      <c r="DX430" s="108"/>
      <c r="DY430" s="108"/>
      <c r="DZ430" s="108"/>
      <c r="EA430" s="108"/>
      <c r="EB430" s="108"/>
      <c r="EC430" s="108"/>
      <c r="ED430" s="108"/>
      <c r="EE430" s="108"/>
      <c r="EF430" s="108"/>
      <c r="EG430" s="108"/>
      <c r="EH430" s="108"/>
      <c r="EI430" s="108"/>
      <c r="EJ430" s="108"/>
      <c r="EK430" s="108"/>
      <c r="EL430" s="108"/>
      <c r="EM430" s="108"/>
      <c r="EN430" s="108"/>
      <c r="EO430" s="108"/>
      <c r="EP430" s="108"/>
      <c r="EQ430" s="108"/>
      <c r="ER430" s="108"/>
      <c r="ES430" s="108"/>
      <c r="ET430" s="108"/>
      <c r="EU430" s="108"/>
      <c r="EV430" s="108"/>
      <c r="EW430" s="108"/>
      <c r="EX430" s="108"/>
      <c r="EY430" s="108"/>
      <c r="EZ430" s="108"/>
      <c r="FA430" s="108"/>
      <c r="FB430" s="108"/>
      <c r="FC430" s="108"/>
      <c r="FD430" s="108"/>
      <c r="FE430" s="108"/>
      <c r="FF430" s="108"/>
      <c r="FG430" s="108"/>
      <c r="FH430" s="108"/>
      <c r="FI430" s="108"/>
      <c r="FJ430" s="108"/>
      <c r="FK430" s="108"/>
      <c r="FL430" s="108"/>
      <c r="FM430" s="108"/>
      <c r="FN430" s="108"/>
      <c r="FO430" s="108"/>
      <c r="FP430" s="108"/>
      <c r="FQ430" s="108"/>
      <c r="FR430" s="108"/>
      <c r="FS430" s="108"/>
      <c r="FT430" s="108"/>
      <c r="FU430" s="108"/>
      <c r="FV430" s="108"/>
      <c r="FW430" s="108"/>
      <c r="FX430" s="108"/>
      <c r="FY430" s="108"/>
      <c r="FZ430" s="108"/>
      <c r="GA430" s="108"/>
      <c r="GB430" s="108"/>
      <c r="GC430" s="108"/>
      <c r="GD430" s="108"/>
      <c r="GE430" s="108"/>
      <c r="GF430" s="108"/>
      <c r="GG430" s="108"/>
      <c r="GH430" s="108"/>
      <c r="GI430" s="108"/>
      <c r="GJ430" s="108"/>
      <c r="GK430" s="108"/>
      <c r="GL430" s="108"/>
      <c r="GM430" s="108"/>
      <c r="GN430" s="108"/>
      <c r="GO430" s="108"/>
      <c r="GP430" s="108"/>
      <c r="GQ430" s="108"/>
      <c r="GR430" s="108"/>
      <c r="GS430" s="108"/>
      <c r="GT430" s="108"/>
      <c r="GU430" s="108"/>
      <c r="GV430" s="108"/>
      <c r="GW430" s="108"/>
      <c r="GX430" s="108"/>
      <c r="GY430" s="108"/>
      <c r="GZ430" s="108"/>
      <c r="HA430" s="108"/>
      <c r="HB430" s="108"/>
      <c r="HC430" s="108"/>
      <c r="HD430" s="108"/>
      <c r="HE430" s="108"/>
      <c r="HF430" s="108"/>
      <c r="HG430" s="108"/>
      <c r="HH430" s="108"/>
      <c r="HI430" s="108"/>
      <c r="HJ430" s="108"/>
      <c r="HK430" s="108"/>
      <c r="HL430" s="108"/>
      <c r="HM430" s="108"/>
      <c r="HN430" s="108"/>
      <c r="HO430" s="108"/>
      <c r="HP430" s="108"/>
      <c r="HQ430" s="108"/>
      <c r="HR430" s="108"/>
      <c r="HS430" s="108"/>
      <c r="HT430" s="108"/>
      <c r="HU430" s="108"/>
      <c r="HV430" s="108"/>
      <c r="HW430" s="108"/>
      <c r="HX430" s="108"/>
      <c r="HY430" s="108"/>
      <c r="HZ430" s="108"/>
      <c r="IA430" s="108"/>
      <c r="IB430" s="108"/>
      <c r="IC430" s="108"/>
      <c r="ID430" s="108"/>
      <c r="IE430" s="108"/>
      <c r="IF430" s="108"/>
      <c r="IG430" s="108"/>
      <c r="IH430" s="108"/>
      <c r="II430" s="108"/>
      <c r="IJ430" s="108"/>
      <c r="IK430" s="108"/>
      <c r="IL430" s="108"/>
      <c r="IM430" s="108"/>
      <c r="IN430" s="108"/>
      <c r="IO430" s="108"/>
      <c r="IP430" s="108"/>
      <c r="IQ430" s="108"/>
      <c r="IR430" s="108"/>
      <c r="IS430" s="108"/>
      <c r="IT430" s="108"/>
      <c r="IU430" s="108"/>
      <c r="IV430" s="108"/>
      <c r="IW430" s="108"/>
      <c r="IX430" s="108"/>
      <c r="IY430" s="108"/>
      <c r="IZ430" s="108"/>
      <c r="JA430" s="108"/>
      <c r="JB430" s="108"/>
      <c r="JC430" s="108"/>
      <c r="JD430" s="108"/>
      <c r="JE430" s="108"/>
      <c r="JF430" s="108"/>
      <c r="JG430" s="108"/>
      <c r="JH430" s="108"/>
      <c r="JI430" s="108"/>
      <c r="JJ430" s="108"/>
      <c r="JK430" s="108"/>
      <c r="JL430" s="108"/>
      <c r="JM430" s="108"/>
      <c r="JN430" s="108"/>
      <c r="JO430" s="108"/>
      <c r="JP430" s="108"/>
      <c r="JQ430" s="108"/>
      <c r="JR430" s="108"/>
      <c r="JS430" s="108"/>
      <c r="JT430" s="108"/>
      <c r="JU430" s="108"/>
      <c r="JV430" s="108"/>
      <c r="JW430" s="108"/>
      <c r="JX430" s="108"/>
      <c r="JY430" s="108"/>
      <c r="JZ430" s="108"/>
      <c r="KA430" s="108"/>
      <c r="KB430" s="108"/>
      <c r="KC430" s="108"/>
      <c r="KD430" s="108"/>
      <c r="KE430" s="108"/>
      <c r="KF430" s="108"/>
      <c r="KG430" s="108"/>
      <c r="KH430" s="108"/>
      <c r="KI430" s="108"/>
      <c r="KJ430" s="108"/>
      <c r="KK430" s="108"/>
      <c r="KL430" s="108"/>
      <c r="KM430" s="108"/>
      <c r="KN430" s="108"/>
      <c r="KO430" s="108"/>
      <c r="KP430" s="108"/>
      <c r="KQ430" s="108"/>
      <c r="KR430" s="108"/>
      <c r="KS430" s="108"/>
      <c r="KT430" s="108"/>
      <c r="KU430" s="108"/>
      <c r="KV430" s="108"/>
      <c r="KW430" s="108"/>
      <c r="KX430" s="108"/>
      <c r="KY430" s="108"/>
      <c r="KZ430" s="108"/>
      <c r="LA430" s="108"/>
      <c r="LB430" s="108"/>
      <c r="LC430" s="108"/>
      <c r="LD430" s="108"/>
      <c r="LE430" s="108"/>
      <c r="LF430" s="108"/>
      <c r="LG430" s="108"/>
      <c r="LH430" s="108"/>
      <c r="LI430" s="108"/>
      <c r="LJ430" s="108"/>
      <c r="LK430" s="108"/>
      <c r="LL430" s="108"/>
      <c r="LM430" s="108"/>
      <c r="LN430" s="108"/>
      <c r="LO430" s="108"/>
      <c r="LP430" s="108"/>
      <c r="LQ430" s="108"/>
      <c r="LR430" s="108"/>
      <c r="LS430" s="108"/>
      <c r="LT430" s="108"/>
      <c r="LU430" s="108"/>
      <c r="LV430" s="108"/>
      <c r="LW430" s="108"/>
      <c r="LX430" s="108"/>
      <c r="LY430" s="108"/>
      <c r="LZ430" s="108"/>
      <c r="MA430" s="108"/>
      <c r="MB430" s="108"/>
      <c r="MC430" s="108"/>
      <c r="MD430" s="108"/>
      <c r="ME430" s="108"/>
    </row>
    <row r="431" spans="1:343">
      <c r="A431" s="3"/>
      <c r="B431" s="438"/>
      <c r="C431" s="438"/>
      <c r="D431" s="438"/>
      <c r="E431" s="438"/>
      <c r="F431" s="438"/>
      <c r="G431" s="438"/>
      <c r="H431" s="438"/>
      <c r="I431" s="438"/>
      <c r="J431" s="438"/>
      <c r="K431" s="438"/>
      <c r="L431" s="438"/>
      <c r="M431" s="438"/>
      <c r="N431" s="438"/>
      <c r="O431" s="438"/>
      <c r="P431" s="438"/>
      <c r="Q431" s="438"/>
      <c r="R431" s="438"/>
      <c r="S431" s="438"/>
      <c r="T431" s="438"/>
      <c r="U431" s="438"/>
      <c r="V431" s="438"/>
      <c r="W431" s="438"/>
      <c r="X431" s="438"/>
      <c r="Y431" s="438"/>
      <c r="Z431" s="438"/>
      <c r="AA431" s="438"/>
      <c r="AB431" s="438"/>
      <c r="AC431" s="438"/>
      <c r="AD431" s="438"/>
      <c r="AE431" s="154"/>
      <c r="AF431" s="154"/>
      <c r="AG431" s="154"/>
      <c r="AH431" s="154"/>
      <c r="AI431" s="154"/>
      <c r="AJ431" s="108"/>
      <c r="AK431" s="154"/>
      <c r="AL431" s="108"/>
      <c r="AM431" s="108"/>
      <c r="AN431" s="108"/>
      <c r="AO431" s="108"/>
      <c r="AP431" s="108"/>
      <c r="AQ431" s="108"/>
      <c r="AR431" s="108"/>
      <c r="AS431" s="108"/>
      <c r="AT431" s="108"/>
      <c r="AU431" s="108"/>
      <c r="AV431" s="108"/>
      <c r="AW431" s="108"/>
      <c r="AX431" s="108"/>
      <c r="AY431" s="108"/>
      <c r="AZ431" s="108"/>
      <c r="BA431" s="108"/>
      <c r="BB431" s="108"/>
      <c r="BC431" s="108"/>
      <c r="BD431" s="108"/>
      <c r="BE431" s="108"/>
      <c r="BF431" s="108"/>
      <c r="BG431" s="108"/>
      <c r="BH431" s="108"/>
      <c r="BI431" s="108"/>
      <c r="BJ431" s="108"/>
      <c r="BK431" s="108"/>
      <c r="BL431" s="108"/>
      <c r="BM431" s="108"/>
      <c r="BN431" s="108"/>
      <c r="BO431" s="108"/>
      <c r="BP431" s="108"/>
      <c r="BQ431" s="108"/>
      <c r="BR431" s="108"/>
      <c r="BS431" s="108"/>
      <c r="BT431" s="108"/>
      <c r="BU431" s="108"/>
      <c r="BV431" s="108"/>
      <c r="BW431" s="108"/>
      <c r="BX431" s="108"/>
      <c r="BY431" s="108"/>
      <c r="BZ431" s="108"/>
      <c r="CA431" s="108"/>
      <c r="CB431" s="108"/>
      <c r="CC431" s="108"/>
      <c r="CD431" s="108"/>
      <c r="CE431" s="108"/>
      <c r="CF431" s="108"/>
      <c r="CG431" s="108"/>
      <c r="CH431" s="108"/>
      <c r="CI431" s="108"/>
      <c r="CJ431" s="108"/>
      <c r="CK431" s="108"/>
      <c r="CL431" s="108"/>
      <c r="CM431" s="108"/>
      <c r="CN431" s="108"/>
      <c r="CO431" s="108"/>
      <c r="CP431" s="108"/>
      <c r="CQ431" s="108"/>
      <c r="CR431" s="108"/>
      <c r="CS431" s="108"/>
      <c r="CT431" s="108"/>
      <c r="CU431" s="108"/>
      <c r="CV431" s="108"/>
      <c r="CW431" s="108"/>
      <c r="CX431" s="108"/>
      <c r="CY431" s="108"/>
      <c r="CZ431" s="108"/>
      <c r="DA431" s="108"/>
      <c r="DB431" s="108"/>
      <c r="DC431" s="108"/>
      <c r="DD431" s="108"/>
      <c r="DE431" s="108"/>
      <c r="DF431" s="108"/>
      <c r="DG431" s="108"/>
      <c r="DH431" s="108"/>
      <c r="DI431" s="108"/>
      <c r="DJ431" s="108"/>
      <c r="DK431" s="108"/>
      <c r="DL431" s="108"/>
      <c r="DM431" s="108"/>
      <c r="DN431" s="108"/>
      <c r="DO431" s="108"/>
      <c r="DP431" s="108"/>
      <c r="DQ431" s="108"/>
      <c r="DR431" s="108"/>
      <c r="DS431" s="108"/>
      <c r="DT431" s="108"/>
      <c r="DU431" s="108"/>
      <c r="DV431" s="108"/>
      <c r="DW431" s="108"/>
      <c r="DX431" s="108"/>
      <c r="DY431" s="108"/>
      <c r="DZ431" s="108"/>
      <c r="EA431" s="108"/>
      <c r="EB431" s="108"/>
      <c r="EC431" s="108"/>
      <c r="ED431" s="108"/>
      <c r="EE431" s="108"/>
      <c r="EF431" s="108"/>
      <c r="EG431" s="108"/>
      <c r="EH431" s="108"/>
      <c r="EI431" s="108"/>
      <c r="EJ431" s="108"/>
      <c r="EK431" s="108"/>
      <c r="EL431" s="108"/>
      <c r="EM431" s="108"/>
      <c r="EN431" s="108"/>
      <c r="EO431" s="108"/>
      <c r="EP431" s="108"/>
      <c r="EQ431" s="108"/>
      <c r="ER431" s="108"/>
      <c r="ES431" s="108"/>
      <c r="ET431" s="108"/>
      <c r="EU431" s="108"/>
      <c r="EV431" s="108"/>
      <c r="EW431" s="108"/>
      <c r="EX431" s="108"/>
      <c r="EY431" s="108"/>
      <c r="EZ431" s="108"/>
      <c r="FA431" s="108"/>
      <c r="FB431" s="108"/>
      <c r="FC431" s="108"/>
      <c r="FD431" s="108"/>
      <c r="FE431" s="108"/>
      <c r="FF431" s="108"/>
      <c r="FG431" s="108"/>
      <c r="FH431" s="108"/>
      <c r="FI431" s="108"/>
      <c r="FJ431" s="108"/>
      <c r="FK431" s="108"/>
      <c r="FL431" s="108"/>
      <c r="FM431" s="108"/>
      <c r="FN431" s="108"/>
      <c r="FO431" s="108"/>
      <c r="FP431" s="108"/>
      <c r="FQ431" s="108"/>
      <c r="FR431" s="108"/>
      <c r="FS431" s="108"/>
      <c r="FT431" s="108"/>
      <c r="FU431" s="108"/>
      <c r="FV431" s="108"/>
      <c r="FW431" s="108"/>
      <c r="FX431" s="108"/>
      <c r="FY431" s="108"/>
      <c r="FZ431" s="108"/>
      <c r="GA431" s="108"/>
      <c r="GB431" s="108"/>
      <c r="GC431" s="108"/>
      <c r="GD431" s="108"/>
      <c r="GE431" s="108"/>
      <c r="GF431" s="108"/>
      <c r="GG431" s="108"/>
      <c r="GH431" s="108"/>
      <c r="GI431" s="108"/>
      <c r="GJ431" s="108"/>
      <c r="GK431" s="108"/>
      <c r="GL431" s="108"/>
      <c r="GM431" s="108"/>
      <c r="GN431" s="108"/>
      <c r="GO431" s="108"/>
      <c r="GP431" s="108"/>
      <c r="GQ431" s="108"/>
      <c r="GR431" s="108"/>
      <c r="GS431" s="108"/>
      <c r="GT431" s="108"/>
      <c r="GU431" s="108"/>
      <c r="GV431" s="108"/>
      <c r="GW431" s="108"/>
      <c r="GX431" s="108"/>
      <c r="GY431" s="108"/>
      <c r="GZ431" s="108"/>
      <c r="HA431" s="108"/>
      <c r="HB431" s="108"/>
      <c r="HC431" s="108"/>
      <c r="HD431" s="108"/>
      <c r="HE431" s="108"/>
      <c r="HF431" s="108"/>
      <c r="HG431" s="108"/>
      <c r="HH431" s="108"/>
      <c r="HI431" s="108"/>
      <c r="HJ431" s="108"/>
      <c r="HK431" s="108"/>
      <c r="HL431" s="108"/>
      <c r="HM431" s="108"/>
      <c r="HN431" s="108"/>
      <c r="HO431" s="108"/>
      <c r="HP431" s="108"/>
      <c r="HQ431" s="108"/>
      <c r="HR431" s="108"/>
      <c r="HS431" s="108"/>
      <c r="HT431" s="108"/>
      <c r="HU431" s="108"/>
      <c r="HV431" s="108"/>
      <c r="HW431" s="108"/>
      <c r="HX431" s="108"/>
      <c r="HY431" s="108"/>
      <c r="HZ431" s="108"/>
      <c r="IA431" s="108"/>
      <c r="IB431" s="108"/>
      <c r="IC431" s="108"/>
      <c r="ID431" s="108"/>
      <c r="IE431" s="108"/>
      <c r="IF431" s="108"/>
      <c r="IG431" s="108"/>
      <c r="IH431" s="108"/>
      <c r="II431" s="108"/>
      <c r="IJ431" s="108"/>
      <c r="IK431" s="108"/>
      <c r="IL431" s="108"/>
      <c r="IM431" s="108"/>
      <c r="IN431" s="108"/>
      <c r="IO431" s="108"/>
      <c r="IP431" s="108"/>
      <c r="IQ431" s="108"/>
      <c r="IR431" s="108"/>
      <c r="IS431" s="108"/>
      <c r="IT431" s="108"/>
      <c r="IU431" s="108"/>
      <c r="IV431" s="108"/>
      <c r="IW431" s="108"/>
      <c r="IX431" s="108"/>
      <c r="IY431" s="108"/>
      <c r="IZ431" s="108"/>
      <c r="JA431" s="108"/>
      <c r="JB431" s="108"/>
      <c r="JC431" s="108"/>
      <c r="JD431" s="108"/>
      <c r="JE431" s="108"/>
      <c r="JF431" s="108"/>
      <c r="JG431" s="108"/>
      <c r="JH431" s="108"/>
      <c r="JI431" s="108"/>
      <c r="JJ431" s="108"/>
      <c r="JK431" s="108"/>
      <c r="JL431" s="108"/>
      <c r="JM431" s="108"/>
      <c r="JN431" s="108"/>
      <c r="JO431" s="108"/>
      <c r="JP431" s="108"/>
      <c r="JQ431" s="108"/>
      <c r="JR431" s="108"/>
      <c r="JS431" s="108"/>
      <c r="JT431" s="108"/>
      <c r="JU431" s="108"/>
      <c r="JV431" s="108"/>
      <c r="JW431" s="108"/>
      <c r="JX431" s="108"/>
      <c r="JY431" s="108"/>
      <c r="JZ431" s="108"/>
      <c r="KA431" s="108"/>
      <c r="KB431" s="108"/>
      <c r="KC431" s="108"/>
      <c r="KD431" s="108"/>
      <c r="KE431" s="108"/>
      <c r="KF431" s="108"/>
      <c r="KG431" s="108"/>
      <c r="KH431" s="108"/>
      <c r="KI431" s="108"/>
      <c r="KJ431" s="108"/>
      <c r="KK431" s="108"/>
      <c r="KL431" s="108"/>
      <c r="KM431" s="108"/>
      <c r="KN431" s="108"/>
      <c r="KO431" s="108"/>
      <c r="KP431" s="108"/>
      <c r="KQ431" s="108"/>
      <c r="KR431" s="108"/>
      <c r="KS431" s="108"/>
      <c r="KT431" s="108"/>
      <c r="KU431" s="108"/>
      <c r="KV431" s="108"/>
      <c r="KW431" s="108"/>
      <c r="KX431" s="108"/>
      <c r="KY431" s="108"/>
      <c r="KZ431" s="108"/>
      <c r="LA431" s="108"/>
      <c r="LB431" s="108"/>
      <c r="LC431" s="108"/>
      <c r="LD431" s="108"/>
      <c r="LE431" s="108"/>
      <c r="LF431" s="108"/>
      <c r="LG431" s="108"/>
      <c r="LH431" s="108"/>
      <c r="LI431" s="108"/>
      <c r="LJ431" s="108"/>
      <c r="LK431" s="108"/>
      <c r="LL431" s="108"/>
      <c r="LM431" s="108"/>
      <c r="LN431" s="108"/>
      <c r="LO431" s="108"/>
      <c r="LP431" s="108"/>
      <c r="LQ431" s="108"/>
      <c r="LR431" s="108"/>
      <c r="LS431" s="108"/>
      <c r="LT431" s="108"/>
      <c r="LU431" s="108"/>
      <c r="LV431" s="108"/>
      <c r="LW431" s="108"/>
      <c r="LX431" s="108"/>
      <c r="LY431" s="108"/>
      <c r="LZ431" s="108"/>
      <c r="MA431" s="108"/>
      <c r="MB431" s="108"/>
      <c r="MC431" s="108"/>
      <c r="MD431" s="108"/>
      <c r="ME431" s="108"/>
    </row>
    <row r="432" spans="1:343">
      <c r="A432" s="3"/>
      <c r="B432" s="438"/>
      <c r="C432" s="438"/>
      <c r="D432" s="438"/>
      <c r="E432" s="438"/>
      <c r="F432" s="438"/>
      <c r="G432" s="438"/>
      <c r="H432" s="438"/>
      <c r="I432" s="438"/>
      <c r="J432" s="438"/>
      <c r="K432" s="438"/>
      <c r="L432" s="438"/>
      <c r="M432" s="438"/>
      <c r="N432" s="438"/>
      <c r="O432" s="438"/>
      <c r="P432" s="438"/>
      <c r="Q432" s="438"/>
      <c r="R432" s="438"/>
      <c r="S432" s="438"/>
      <c r="T432" s="438"/>
      <c r="U432" s="438"/>
      <c r="V432" s="438"/>
      <c r="W432" s="438"/>
      <c r="X432" s="438"/>
      <c r="Y432" s="438"/>
      <c r="Z432" s="438"/>
      <c r="AA432" s="438"/>
      <c r="AB432" s="438"/>
      <c r="AC432" s="438"/>
      <c r="AD432" s="438"/>
      <c r="AE432" s="154"/>
      <c r="AF432" s="154"/>
      <c r="AG432" s="154"/>
      <c r="AH432" s="154"/>
      <c r="AI432" s="154"/>
      <c r="AJ432" s="108"/>
      <c r="AK432" s="154"/>
      <c r="AL432" s="108"/>
      <c r="AM432" s="108"/>
      <c r="AN432" s="108"/>
      <c r="AO432" s="108"/>
      <c r="AP432" s="108"/>
      <c r="AQ432" s="108"/>
      <c r="AR432" s="108"/>
      <c r="AS432" s="108"/>
      <c r="AT432" s="108"/>
      <c r="AU432" s="108"/>
      <c r="AV432" s="108"/>
      <c r="AW432" s="108"/>
      <c r="AX432" s="108"/>
      <c r="AY432" s="108"/>
      <c r="AZ432" s="108"/>
      <c r="BA432" s="108"/>
      <c r="BB432" s="108"/>
      <c r="BC432" s="108"/>
      <c r="BD432" s="108"/>
      <c r="BE432" s="108"/>
      <c r="BF432" s="108"/>
      <c r="BG432" s="108"/>
      <c r="BH432" s="108"/>
      <c r="BI432" s="108"/>
      <c r="BJ432" s="108"/>
      <c r="BK432" s="108"/>
      <c r="BL432" s="108"/>
      <c r="BM432" s="108"/>
      <c r="BN432" s="108"/>
      <c r="BO432" s="108"/>
      <c r="BP432" s="108"/>
      <c r="BQ432" s="108"/>
      <c r="BR432" s="108"/>
      <c r="BS432" s="108"/>
      <c r="BT432" s="108"/>
      <c r="BU432" s="108"/>
      <c r="BV432" s="108"/>
      <c r="BW432" s="108"/>
      <c r="BX432" s="108"/>
      <c r="BY432" s="108"/>
      <c r="BZ432" s="108"/>
      <c r="CA432" s="108"/>
      <c r="CB432" s="108"/>
      <c r="CC432" s="108"/>
      <c r="CD432" s="108"/>
      <c r="CE432" s="108"/>
      <c r="CF432" s="108"/>
      <c r="CG432" s="108"/>
      <c r="CH432" s="108"/>
      <c r="CI432" s="108"/>
      <c r="CJ432" s="108"/>
      <c r="CK432" s="108"/>
      <c r="CL432" s="108"/>
      <c r="CM432" s="108"/>
      <c r="CN432" s="108"/>
      <c r="CO432" s="108"/>
      <c r="CP432" s="108"/>
      <c r="CQ432" s="108"/>
      <c r="CR432" s="108"/>
      <c r="CS432" s="108"/>
      <c r="CT432" s="108"/>
      <c r="CU432" s="108"/>
      <c r="CV432" s="108"/>
      <c r="CW432" s="108"/>
      <c r="CX432" s="108"/>
      <c r="CY432" s="108"/>
      <c r="CZ432" s="108"/>
      <c r="DA432" s="108"/>
      <c r="DB432" s="108"/>
      <c r="DC432" s="108"/>
      <c r="DD432" s="108"/>
      <c r="DE432" s="108"/>
      <c r="DF432" s="108"/>
      <c r="DG432" s="108"/>
      <c r="DH432" s="108"/>
      <c r="DI432" s="108"/>
      <c r="DJ432" s="108"/>
      <c r="DK432" s="108"/>
      <c r="DL432" s="108"/>
      <c r="DM432" s="108"/>
      <c r="DN432" s="108"/>
      <c r="DO432" s="108"/>
      <c r="DP432" s="108"/>
      <c r="DQ432" s="108"/>
      <c r="DR432" s="108"/>
      <c r="DS432" s="108"/>
      <c r="DT432" s="108"/>
      <c r="DU432" s="108"/>
      <c r="DV432" s="108"/>
      <c r="DW432" s="108"/>
      <c r="DX432" s="108"/>
      <c r="DY432" s="108"/>
      <c r="DZ432" s="108"/>
      <c r="EA432" s="108"/>
      <c r="EB432" s="108"/>
      <c r="EC432" s="108"/>
      <c r="ED432" s="108"/>
      <c r="EE432" s="108"/>
      <c r="EF432" s="108"/>
      <c r="EG432" s="108"/>
      <c r="EH432" s="108"/>
      <c r="EI432" s="108"/>
      <c r="EJ432" s="108"/>
      <c r="EK432" s="108"/>
      <c r="EL432" s="108"/>
      <c r="EM432" s="108"/>
      <c r="EN432" s="108"/>
      <c r="EO432" s="108"/>
      <c r="EP432" s="108"/>
      <c r="EQ432" s="108"/>
      <c r="ER432" s="108"/>
      <c r="ES432" s="108"/>
      <c r="ET432" s="108"/>
      <c r="EU432" s="108"/>
      <c r="EV432" s="108"/>
      <c r="EW432" s="108"/>
      <c r="EX432" s="108"/>
      <c r="EY432" s="108"/>
      <c r="EZ432" s="108"/>
      <c r="FA432" s="108"/>
      <c r="FB432" s="108"/>
      <c r="FC432" s="108"/>
      <c r="FD432" s="108"/>
      <c r="FE432" s="108"/>
      <c r="FF432" s="108"/>
      <c r="FG432" s="108"/>
      <c r="FH432" s="108"/>
      <c r="FI432" s="108"/>
      <c r="FJ432" s="108"/>
      <c r="FK432" s="108"/>
      <c r="FL432" s="108"/>
      <c r="FM432" s="108"/>
      <c r="FN432" s="108"/>
      <c r="FO432" s="108"/>
      <c r="FP432" s="108"/>
      <c r="FQ432" s="108"/>
      <c r="FR432" s="108"/>
      <c r="FS432" s="108"/>
      <c r="FT432" s="108"/>
      <c r="FU432" s="108"/>
      <c r="FV432" s="108"/>
      <c r="FW432" s="108"/>
      <c r="FX432" s="108"/>
      <c r="FY432" s="108"/>
      <c r="FZ432" s="108"/>
      <c r="GA432" s="108"/>
      <c r="GB432" s="108"/>
      <c r="GC432" s="108"/>
      <c r="GD432" s="108"/>
      <c r="GE432" s="108"/>
      <c r="GF432" s="108"/>
      <c r="GG432" s="108"/>
      <c r="GH432" s="108"/>
      <c r="GI432" s="108"/>
      <c r="GJ432" s="108"/>
      <c r="GK432" s="108"/>
      <c r="GL432" s="108"/>
      <c r="GM432" s="108"/>
      <c r="GN432" s="108"/>
      <c r="GO432" s="108"/>
      <c r="GP432" s="108"/>
      <c r="GQ432" s="108"/>
      <c r="GR432" s="108"/>
      <c r="GS432" s="108"/>
      <c r="GT432" s="108"/>
      <c r="GU432" s="108"/>
      <c r="GV432" s="108"/>
      <c r="GW432" s="108"/>
      <c r="GX432" s="108"/>
      <c r="GY432" s="108"/>
      <c r="GZ432" s="108"/>
      <c r="HA432" s="108"/>
      <c r="HB432" s="108"/>
      <c r="HC432" s="108"/>
      <c r="HD432" s="108"/>
      <c r="HE432" s="108"/>
      <c r="HF432" s="108"/>
      <c r="HG432" s="108"/>
      <c r="HH432" s="108"/>
      <c r="HI432" s="108"/>
      <c r="HJ432" s="108"/>
      <c r="HK432" s="108"/>
      <c r="HL432" s="108"/>
      <c r="HM432" s="108"/>
      <c r="HN432" s="108"/>
      <c r="HO432" s="108"/>
      <c r="HP432" s="108"/>
      <c r="HQ432" s="108"/>
      <c r="HR432" s="108"/>
      <c r="HS432" s="108"/>
      <c r="HT432" s="108"/>
      <c r="HU432" s="108"/>
      <c r="HV432" s="108"/>
      <c r="HW432" s="108"/>
      <c r="HX432" s="108"/>
      <c r="HY432" s="108"/>
      <c r="HZ432" s="108"/>
      <c r="IA432" s="108"/>
      <c r="IB432" s="108"/>
      <c r="IC432" s="108"/>
      <c r="ID432" s="108"/>
      <c r="IE432" s="108"/>
      <c r="IF432" s="108"/>
      <c r="IG432" s="108"/>
      <c r="IH432" s="108"/>
      <c r="II432" s="108"/>
      <c r="IJ432" s="108"/>
      <c r="IK432" s="108"/>
      <c r="IL432" s="108"/>
      <c r="IM432" s="108"/>
      <c r="IN432" s="108"/>
      <c r="IO432" s="108"/>
      <c r="IP432" s="108"/>
      <c r="IQ432" s="108"/>
      <c r="IR432" s="108"/>
      <c r="IS432" s="108"/>
      <c r="IT432" s="108"/>
      <c r="IU432" s="108"/>
      <c r="IV432" s="108"/>
      <c r="IW432" s="108"/>
      <c r="IX432" s="108"/>
      <c r="IY432" s="108"/>
      <c r="IZ432" s="108"/>
      <c r="JA432" s="108"/>
      <c r="JB432" s="108"/>
      <c r="JC432" s="108"/>
      <c r="JD432" s="108"/>
      <c r="JE432" s="108"/>
      <c r="JF432" s="108"/>
      <c r="JG432" s="108"/>
      <c r="JH432" s="108"/>
      <c r="JI432" s="108"/>
      <c r="JJ432" s="108"/>
      <c r="JK432" s="108"/>
      <c r="JL432" s="108"/>
      <c r="JM432" s="108"/>
      <c r="JN432" s="108"/>
      <c r="JO432" s="108"/>
      <c r="JP432" s="108"/>
      <c r="JQ432" s="108"/>
      <c r="JR432" s="108"/>
      <c r="JS432" s="108"/>
      <c r="JT432" s="108"/>
      <c r="JU432" s="108"/>
      <c r="JV432" s="108"/>
      <c r="JW432" s="108"/>
      <c r="JX432" s="108"/>
      <c r="JY432" s="108"/>
      <c r="JZ432" s="108"/>
      <c r="KA432" s="108"/>
      <c r="KB432" s="108"/>
      <c r="KC432" s="108"/>
      <c r="KD432" s="108"/>
      <c r="KE432" s="108"/>
      <c r="KF432" s="108"/>
      <c r="KG432" s="108"/>
      <c r="KH432" s="108"/>
      <c r="KI432" s="108"/>
      <c r="KJ432" s="108"/>
      <c r="KK432" s="108"/>
      <c r="KL432" s="108"/>
      <c r="KM432" s="108"/>
      <c r="KN432" s="108"/>
      <c r="KO432" s="108"/>
      <c r="KP432" s="108"/>
      <c r="KQ432" s="108"/>
      <c r="KR432" s="108"/>
      <c r="KS432" s="108"/>
      <c r="KT432" s="108"/>
      <c r="KU432" s="108"/>
      <c r="KV432" s="108"/>
      <c r="KW432" s="108"/>
      <c r="KX432" s="108"/>
      <c r="KY432" s="108"/>
      <c r="KZ432" s="108"/>
      <c r="LA432" s="108"/>
      <c r="LB432" s="108"/>
      <c r="LC432" s="108"/>
      <c r="LD432" s="108"/>
      <c r="LE432" s="108"/>
      <c r="LF432" s="108"/>
      <c r="LG432" s="108"/>
      <c r="LH432" s="108"/>
      <c r="LI432" s="108"/>
      <c r="LJ432" s="108"/>
      <c r="LK432" s="108"/>
      <c r="LL432" s="108"/>
      <c r="LM432" s="108"/>
      <c r="LN432" s="108"/>
      <c r="LO432" s="108"/>
      <c r="LP432" s="108"/>
      <c r="LQ432" s="108"/>
      <c r="LR432" s="108"/>
      <c r="LS432" s="108"/>
      <c r="LT432" s="108"/>
      <c r="LU432" s="108"/>
      <c r="LV432" s="108"/>
      <c r="LW432" s="108"/>
      <c r="LX432" s="108"/>
      <c r="LY432" s="108"/>
      <c r="LZ432" s="108"/>
      <c r="MA432" s="108"/>
      <c r="MB432" s="108"/>
      <c r="MC432" s="108"/>
      <c r="MD432" s="108"/>
      <c r="ME432" s="108"/>
    </row>
    <row r="433" spans="1:343">
      <c r="A433" s="3"/>
      <c r="B433" s="438"/>
      <c r="C433" s="438"/>
      <c r="D433" s="438"/>
      <c r="E433" s="438"/>
      <c r="F433" s="438"/>
      <c r="G433" s="438"/>
      <c r="H433" s="438"/>
      <c r="I433" s="438"/>
      <c r="J433" s="438"/>
      <c r="K433" s="438"/>
      <c r="L433" s="438"/>
      <c r="M433" s="438"/>
      <c r="N433" s="438"/>
      <c r="O433" s="438"/>
      <c r="P433" s="438"/>
      <c r="Q433" s="438"/>
      <c r="R433" s="438"/>
      <c r="S433" s="438"/>
      <c r="T433" s="438"/>
      <c r="U433" s="438"/>
      <c r="V433" s="438"/>
      <c r="W433" s="438"/>
      <c r="X433" s="438"/>
      <c r="Y433" s="438"/>
      <c r="Z433" s="438"/>
      <c r="AA433" s="438"/>
      <c r="AB433" s="438"/>
      <c r="AC433" s="438"/>
      <c r="AD433" s="438"/>
      <c r="AE433" s="154"/>
      <c r="AF433" s="154"/>
      <c r="AG433" s="154"/>
      <c r="AH433" s="154"/>
      <c r="AI433" s="154"/>
      <c r="AJ433" s="108"/>
      <c r="AK433" s="154"/>
      <c r="AL433" s="108"/>
      <c r="AM433" s="108"/>
      <c r="AN433" s="108"/>
      <c r="AO433" s="108"/>
      <c r="AP433" s="108"/>
      <c r="AQ433" s="108"/>
      <c r="AR433" s="108"/>
      <c r="AS433" s="108"/>
      <c r="AT433" s="108"/>
      <c r="AU433" s="108"/>
      <c r="AV433" s="108"/>
      <c r="AW433" s="108"/>
      <c r="AX433" s="108"/>
      <c r="AY433" s="108"/>
      <c r="AZ433" s="108"/>
      <c r="BA433" s="108"/>
      <c r="BB433" s="108"/>
      <c r="BC433" s="108"/>
      <c r="BD433" s="108"/>
      <c r="BE433" s="108"/>
      <c r="BF433" s="108"/>
      <c r="BG433" s="108"/>
      <c r="BH433" s="108"/>
      <c r="BI433" s="108"/>
      <c r="BJ433" s="108"/>
      <c r="BK433" s="108"/>
      <c r="BL433" s="108"/>
      <c r="BM433" s="108"/>
      <c r="BN433" s="108"/>
      <c r="BO433" s="108"/>
      <c r="BP433" s="108"/>
      <c r="BQ433" s="108"/>
      <c r="BR433" s="108"/>
      <c r="BS433" s="108"/>
      <c r="BT433" s="108"/>
      <c r="BU433" s="108"/>
      <c r="BV433" s="108"/>
      <c r="BW433" s="108"/>
      <c r="BX433" s="108"/>
      <c r="BY433" s="108"/>
      <c r="BZ433" s="108"/>
      <c r="CA433" s="108"/>
      <c r="CB433" s="108"/>
      <c r="CC433" s="108"/>
      <c r="CD433" s="108"/>
      <c r="CE433" s="108"/>
      <c r="CF433" s="108"/>
      <c r="CG433" s="108"/>
      <c r="CH433" s="108"/>
      <c r="CI433" s="108"/>
      <c r="CJ433" s="108"/>
      <c r="CK433" s="108"/>
      <c r="CL433" s="108"/>
      <c r="CM433" s="108"/>
      <c r="CN433" s="108"/>
      <c r="CO433" s="108"/>
      <c r="CP433" s="108"/>
      <c r="CQ433" s="108"/>
      <c r="CR433" s="108"/>
      <c r="CS433" s="108"/>
      <c r="CT433" s="108"/>
      <c r="CU433" s="108"/>
      <c r="CV433" s="108"/>
      <c r="CW433" s="108"/>
      <c r="CX433" s="108"/>
      <c r="CY433" s="108"/>
      <c r="CZ433" s="108"/>
      <c r="DA433" s="108"/>
      <c r="DB433" s="108"/>
      <c r="DC433" s="108"/>
      <c r="DD433" s="108"/>
      <c r="DE433" s="108"/>
      <c r="DF433" s="108"/>
      <c r="DG433" s="108"/>
      <c r="DH433" s="108"/>
      <c r="DI433" s="108"/>
      <c r="DJ433" s="108"/>
      <c r="DK433" s="108"/>
      <c r="DL433" s="108"/>
      <c r="DM433" s="108"/>
      <c r="DN433" s="108"/>
      <c r="DO433" s="108"/>
      <c r="DP433" s="108"/>
      <c r="DQ433" s="108"/>
      <c r="DR433" s="108"/>
      <c r="DS433" s="108"/>
      <c r="DT433" s="108"/>
      <c r="DU433" s="108"/>
      <c r="DV433" s="108"/>
      <c r="DW433" s="108"/>
      <c r="DX433" s="108"/>
      <c r="DY433" s="108"/>
      <c r="DZ433" s="108"/>
      <c r="EA433" s="108"/>
      <c r="EB433" s="108"/>
      <c r="EC433" s="108"/>
      <c r="ED433" s="108"/>
      <c r="EE433" s="108"/>
      <c r="EF433" s="108"/>
      <c r="EG433" s="108"/>
      <c r="EH433" s="108"/>
      <c r="EI433" s="108"/>
      <c r="EJ433" s="108"/>
      <c r="EK433" s="108"/>
      <c r="EL433" s="108"/>
      <c r="EM433" s="108"/>
      <c r="EN433" s="108"/>
      <c r="EO433" s="108"/>
      <c r="EP433" s="108"/>
      <c r="EQ433" s="108"/>
      <c r="ER433" s="108"/>
      <c r="ES433" s="108"/>
      <c r="ET433" s="108"/>
      <c r="EU433" s="108"/>
      <c r="EV433" s="108"/>
      <c r="EW433" s="108"/>
      <c r="EX433" s="108"/>
      <c r="EY433" s="108"/>
      <c r="EZ433" s="108"/>
      <c r="FA433" s="108"/>
      <c r="FB433" s="108"/>
      <c r="FC433" s="108"/>
      <c r="FD433" s="108"/>
      <c r="FE433" s="108"/>
      <c r="FF433" s="108"/>
      <c r="FG433" s="108"/>
      <c r="FH433" s="108"/>
      <c r="FI433" s="108"/>
      <c r="FJ433" s="108"/>
      <c r="FK433" s="108"/>
      <c r="FL433" s="108"/>
      <c r="FM433" s="108"/>
      <c r="FN433" s="108"/>
      <c r="FO433" s="108"/>
      <c r="FP433" s="108"/>
      <c r="FQ433" s="108"/>
      <c r="FR433" s="108"/>
      <c r="FS433" s="108"/>
      <c r="FT433" s="108"/>
      <c r="FU433" s="108"/>
      <c r="FV433" s="108"/>
      <c r="FW433" s="108"/>
      <c r="FX433" s="108"/>
      <c r="FY433" s="108"/>
      <c r="FZ433" s="108"/>
      <c r="GA433" s="108"/>
      <c r="GB433" s="108"/>
      <c r="GC433" s="108"/>
      <c r="GD433" s="108"/>
      <c r="GE433" s="108"/>
      <c r="GF433" s="108"/>
      <c r="GG433" s="108"/>
      <c r="GH433" s="108"/>
      <c r="GI433" s="108"/>
      <c r="GJ433" s="108"/>
      <c r="GK433" s="108"/>
      <c r="GL433" s="108"/>
      <c r="GM433" s="108"/>
      <c r="GN433" s="108"/>
      <c r="GO433" s="108"/>
      <c r="GP433" s="108"/>
      <c r="GQ433" s="108"/>
      <c r="GR433" s="108"/>
      <c r="GS433" s="108"/>
      <c r="GT433" s="108"/>
      <c r="GU433" s="108"/>
      <c r="GV433" s="108"/>
      <c r="GW433" s="108"/>
      <c r="GX433" s="108"/>
      <c r="GY433" s="108"/>
      <c r="GZ433" s="108"/>
      <c r="HA433" s="108"/>
      <c r="HB433" s="108"/>
      <c r="HC433" s="108"/>
      <c r="HD433" s="108"/>
      <c r="HE433" s="108"/>
      <c r="HF433" s="108"/>
      <c r="HG433" s="108"/>
      <c r="HH433" s="108"/>
      <c r="HI433" s="108"/>
      <c r="HJ433" s="108"/>
      <c r="HK433" s="108"/>
      <c r="HL433" s="108"/>
      <c r="HM433" s="108"/>
      <c r="HN433" s="108"/>
      <c r="HO433" s="108"/>
      <c r="HP433" s="108"/>
      <c r="HQ433" s="108"/>
      <c r="HR433" s="108"/>
      <c r="HS433" s="108"/>
      <c r="HT433" s="108"/>
      <c r="HU433" s="108"/>
      <c r="HV433" s="108"/>
      <c r="HW433" s="108"/>
      <c r="HX433" s="108"/>
      <c r="HY433" s="108"/>
      <c r="HZ433" s="108"/>
      <c r="IA433" s="108"/>
      <c r="IB433" s="108"/>
      <c r="IC433" s="108"/>
      <c r="ID433" s="108"/>
      <c r="IE433" s="108"/>
      <c r="IF433" s="108"/>
      <c r="IG433" s="108"/>
      <c r="IH433" s="108"/>
      <c r="II433" s="108"/>
      <c r="IJ433" s="108"/>
      <c r="IK433" s="108"/>
      <c r="IL433" s="108"/>
      <c r="IM433" s="108"/>
      <c r="IN433" s="108"/>
      <c r="IO433" s="108"/>
      <c r="IP433" s="108"/>
      <c r="IQ433" s="108"/>
      <c r="IR433" s="108"/>
      <c r="IS433" s="108"/>
      <c r="IT433" s="108"/>
      <c r="IU433" s="108"/>
      <c r="IV433" s="108"/>
      <c r="IW433" s="108"/>
      <c r="IX433" s="108"/>
      <c r="IY433" s="108"/>
      <c r="IZ433" s="108"/>
      <c r="JA433" s="108"/>
      <c r="JB433" s="108"/>
      <c r="JC433" s="108"/>
      <c r="JD433" s="108"/>
      <c r="JE433" s="108"/>
      <c r="JF433" s="108"/>
      <c r="JG433" s="108"/>
      <c r="JH433" s="108"/>
      <c r="JI433" s="108"/>
      <c r="JJ433" s="108"/>
      <c r="JK433" s="108"/>
      <c r="JL433" s="108"/>
      <c r="JM433" s="108"/>
      <c r="JN433" s="108"/>
      <c r="JO433" s="108"/>
      <c r="JP433" s="108"/>
      <c r="JQ433" s="108"/>
      <c r="JR433" s="108"/>
      <c r="JS433" s="108"/>
      <c r="JT433" s="108"/>
      <c r="JU433" s="108"/>
      <c r="JV433" s="108"/>
      <c r="JW433" s="108"/>
      <c r="JX433" s="108"/>
      <c r="JY433" s="108"/>
      <c r="JZ433" s="108"/>
      <c r="KA433" s="108"/>
      <c r="KB433" s="108"/>
      <c r="KC433" s="108"/>
      <c r="KD433" s="108"/>
      <c r="KE433" s="108"/>
      <c r="KF433" s="108"/>
      <c r="KG433" s="108"/>
      <c r="KH433" s="108"/>
      <c r="KI433" s="108"/>
      <c r="KJ433" s="108"/>
      <c r="KK433" s="108"/>
      <c r="KL433" s="108"/>
      <c r="KM433" s="108"/>
      <c r="KN433" s="108"/>
      <c r="KO433" s="108"/>
      <c r="KP433" s="108"/>
      <c r="KQ433" s="108"/>
      <c r="KR433" s="108"/>
      <c r="KS433" s="108"/>
      <c r="KT433" s="108"/>
      <c r="KU433" s="108"/>
      <c r="KV433" s="108"/>
      <c r="KW433" s="108"/>
      <c r="KX433" s="108"/>
      <c r="KY433" s="108"/>
      <c r="KZ433" s="108"/>
      <c r="LA433" s="108"/>
      <c r="LB433" s="108"/>
      <c r="LC433" s="108"/>
      <c r="LD433" s="108"/>
      <c r="LE433" s="108"/>
      <c r="LF433" s="108"/>
      <c r="LG433" s="108"/>
      <c r="LH433" s="108"/>
      <c r="LI433" s="108"/>
      <c r="LJ433" s="108"/>
      <c r="LK433" s="108"/>
      <c r="LL433" s="108"/>
      <c r="LM433" s="108"/>
      <c r="LN433" s="108"/>
      <c r="LO433" s="108"/>
      <c r="LP433" s="108"/>
      <c r="LQ433" s="108"/>
      <c r="LR433" s="108"/>
      <c r="LS433" s="108"/>
      <c r="LT433" s="108"/>
      <c r="LU433" s="108"/>
      <c r="LV433" s="108"/>
      <c r="LW433" s="108"/>
      <c r="LX433" s="108"/>
      <c r="LY433" s="108"/>
      <c r="LZ433" s="108"/>
      <c r="MA433" s="108"/>
      <c r="MB433" s="108"/>
      <c r="MC433" s="108"/>
      <c r="MD433" s="108"/>
      <c r="ME433" s="108"/>
    </row>
    <row r="434" spans="1:343">
      <c r="A434" s="3"/>
      <c r="B434" s="438"/>
      <c r="C434" s="438"/>
      <c r="D434" s="438"/>
      <c r="E434" s="438"/>
      <c r="F434" s="438"/>
      <c r="G434" s="438"/>
      <c r="H434" s="438"/>
      <c r="I434" s="438"/>
      <c r="J434" s="438"/>
      <c r="K434" s="438"/>
      <c r="L434" s="438"/>
      <c r="M434" s="438"/>
      <c r="N434" s="438"/>
      <c r="O434" s="438"/>
      <c r="P434" s="438"/>
      <c r="Q434" s="438"/>
      <c r="R434" s="438"/>
      <c r="S434" s="438"/>
      <c r="T434" s="438"/>
      <c r="U434" s="438"/>
      <c r="V434" s="438"/>
      <c r="W434" s="438"/>
      <c r="X434" s="438"/>
      <c r="Y434" s="438"/>
      <c r="Z434" s="438"/>
      <c r="AA434" s="438"/>
      <c r="AB434" s="438"/>
      <c r="AC434" s="438"/>
      <c r="AD434" s="438"/>
      <c r="AE434" s="154"/>
      <c r="AF434" s="154"/>
      <c r="AG434" s="154"/>
      <c r="AH434" s="154"/>
      <c r="AI434" s="154"/>
      <c r="AJ434" s="108"/>
      <c r="AK434" s="154"/>
      <c r="AL434" s="108"/>
      <c r="AM434" s="108"/>
      <c r="AN434" s="108"/>
      <c r="AO434" s="108"/>
      <c r="AP434" s="108"/>
      <c r="AQ434" s="108"/>
      <c r="AR434" s="108"/>
      <c r="AS434" s="108"/>
      <c r="AT434" s="108"/>
      <c r="AU434" s="108"/>
      <c r="AV434" s="108"/>
      <c r="AW434" s="108"/>
      <c r="AX434" s="108"/>
      <c r="AY434" s="108"/>
      <c r="AZ434" s="108"/>
      <c r="BA434" s="108"/>
      <c r="BB434" s="108"/>
      <c r="BC434" s="108"/>
      <c r="BD434" s="108"/>
      <c r="BE434" s="108"/>
      <c r="BF434" s="108"/>
      <c r="BG434" s="108"/>
      <c r="BH434" s="108"/>
      <c r="BI434" s="108"/>
      <c r="BJ434" s="108"/>
      <c r="BK434" s="108"/>
      <c r="BL434" s="108"/>
      <c r="BM434" s="108"/>
      <c r="BN434" s="108"/>
      <c r="BO434" s="108"/>
      <c r="BP434" s="108"/>
      <c r="BQ434" s="108"/>
      <c r="BR434" s="108"/>
      <c r="BS434" s="108"/>
      <c r="BT434" s="108"/>
      <c r="BU434" s="108"/>
      <c r="BV434" s="108"/>
      <c r="BW434" s="108"/>
      <c r="BX434" s="108"/>
      <c r="BY434" s="108"/>
      <c r="BZ434" s="108"/>
      <c r="CA434" s="108"/>
      <c r="CB434" s="108"/>
      <c r="CC434" s="108"/>
      <c r="CD434" s="108"/>
      <c r="CE434" s="108"/>
      <c r="CF434" s="108"/>
      <c r="CG434" s="108"/>
      <c r="CH434" s="108"/>
      <c r="CI434" s="108"/>
      <c r="CJ434" s="108"/>
      <c r="CK434" s="108"/>
      <c r="CL434" s="108"/>
      <c r="CM434" s="108"/>
      <c r="CN434" s="108"/>
      <c r="CO434" s="108"/>
      <c r="CP434" s="108"/>
      <c r="CQ434" s="108"/>
      <c r="CR434" s="108"/>
      <c r="CS434" s="108"/>
      <c r="CT434" s="108"/>
      <c r="CU434" s="108"/>
      <c r="CV434" s="108"/>
      <c r="CW434" s="108"/>
      <c r="CX434" s="108"/>
      <c r="CY434" s="108"/>
      <c r="CZ434" s="108"/>
      <c r="DA434" s="108"/>
      <c r="DB434" s="108"/>
      <c r="DC434" s="108"/>
      <c r="DD434" s="108"/>
      <c r="DE434" s="108"/>
      <c r="DF434" s="108"/>
      <c r="DG434" s="108"/>
      <c r="DH434" s="108"/>
      <c r="DI434" s="108"/>
      <c r="DJ434" s="108"/>
      <c r="DK434" s="108"/>
      <c r="DL434" s="108"/>
      <c r="DM434" s="108"/>
      <c r="DN434" s="108"/>
      <c r="DO434" s="108"/>
      <c r="DP434" s="108"/>
      <c r="DQ434" s="108"/>
      <c r="DR434" s="108"/>
      <c r="DS434" s="108"/>
      <c r="DT434" s="108"/>
      <c r="DU434" s="108"/>
      <c r="DV434" s="108"/>
      <c r="DW434" s="108"/>
      <c r="DX434" s="108"/>
      <c r="DY434" s="108"/>
      <c r="DZ434" s="108"/>
      <c r="EA434" s="108"/>
      <c r="EB434" s="108"/>
      <c r="EC434" s="108"/>
      <c r="ED434" s="108"/>
      <c r="EE434" s="108"/>
      <c r="EF434" s="108"/>
      <c r="EG434" s="108"/>
      <c r="EH434" s="108"/>
      <c r="EI434" s="108"/>
      <c r="EJ434" s="108"/>
      <c r="EK434" s="108"/>
      <c r="EL434" s="108"/>
      <c r="EM434" s="108"/>
      <c r="EN434" s="108"/>
      <c r="EO434" s="108"/>
      <c r="EP434" s="108"/>
      <c r="EQ434" s="108"/>
      <c r="ER434" s="108"/>
      <c r="ES434" s="108"/>
      <c r="ET434" s="108"/>
      <c r="EU434" s="108"/>
      <c r="EV434" s="108"/>
      <c r="EW434" s="108"/>
      <c r="EX434" s="108"/>
      <c r="EY434" s="108"/>
      <c r="EZ434" s="108"/>
      <c r="FA434" s="108"/>
      <c r="FB434" s="108"/>
      <c r="FC434" s="108"/>
      <c r="FD434" s="108"/>
      <c r="FE434" s="108"/>
      <c r="FF434" s="108"/>
      <c r="FG434" s="108"/>
      <c r="FH434" s="108"/>
      <c r="FI434" s="108"/>
      <c r="FJ434" s="108"/>
      <c r="FK434" s="108"/>
      <c r="FL434" s="108"/>
      <c r="FM434" s="108"/>
      <c r="FN434" s="108"/>
      <c r="FO434" s="108"/>
      <c r="FP434" s="108"/>
      <c r="FQ434" s="108"/>
      <c r="FR434" s="108"/>
      <c r="FS434" s="108"/>
      <c r="FT434" s="108"/>
      <c r="FU434" s="108"/>
      <c r="FV434" s="108"/>
      <c r="FW434" s="108"/>
      <c r="FX434" s="108"/>
      <c r="FY434" s="108"/>
      <c r="FZ434" s="108"/>
      <c r="GA434" s="108"/>
      <c r="GB434" s="108"/>
      <c r="GC434" s="108"/>
      <c r="GD434" s="108"/>
      <c r="GE434" s="108"/>
      <c r="GF434" s="108"/>
      <c r="GG434" s="108"/>
      <c r="GH434" s="108"/>
      <c r="GI434" s="108"/>
      <c r="GJ434" s="108"/>
      <c r="GK434" s="108"/>
      <c r="GL434" s="108"/>
      <c r="GM434" s="108"/>
      <c r="GN434" s="108"/>
      <c r="GO434" s="108"/>
      <c r="GP434" s="108"/>
      <c r="GQ434" s="108"/>
      <c r="GR434" s="108"/>
      <c r="GS434" s="108"/>
      <c r="GT434" s="108"/>
      <c r="GU434" s="108"/>
      <c r="GV434" s="108"/>
      <c r="GW434" s="108"/>
      <c r="GX434" s="108"/>
      <c r="GY434" s="108"/>
      <c r="GZ434" s="108"/>
      <c r="HA434" s="108"/>
      <c r="HB434" s="108"/>
      <c r="HC434" s="108"/>
      <c r="HD434" s="108"/>
      <c r="HE434" s="108"/>
      <c r="HF434" s="108"/>
      <c r="HG434" s="108"/>
      <c r="HH434" s="108"/>
      <c r="HI434" s="108"/>
      <c r="HJ434" s="108"/>
      <c r="HK434" s="108"/>
      <c r="HL434" s="108"/>
      <c r="HM434" s="108"/>
      <c r="HN434" s="108"/>
      <c r="HO434" s="108"/>
      <c r="HP434" s="108"/>
      <c r="HQ434" s="108"/>
      <c r="HR434" s="108"/>
      <c r="HS434" s="108"/>
      <c r="HT434" s="108"/>
      <c r="HU434" s="108"/>
      <c r="HV434" s="108"/>
      <c r="HW434" s="108"/>
      <c r="HX434" s="108"/>
      <c r="HY434" s="108"/>
      <c r="HZ434" s="108"/>
      <c r="IA434" s="108"/>
      <c r="IB434" s="108"/>
      <c r="IC434" s="108"/>
      <c r="ID434" s="108"/>
      <c r="IE434" s="108"/>
      <c r="IF434" s="108"/>
      <c r="IG434" s="108"/>
      <c r="IH434" s="108"/>
      <c r="II434" s="108"/>
      <c r="IJ434" s="108"/>
      <c r="IK434" s="108"/>
      <c r="IL434" s="108"/>
      <c r="IM434" s="108"/>
      <c r="IN434" s="108"/>
      <c r="IO434" s="108"/>
      <c r="IP434" s="108"/>
      <c r="IQ434" s="108"/>
      <c r="IR434" s="108"/>
      <c r="IS434" s="108"/>
      <c r="IT434" s="108"/>
      <c r="IU434" s="108"/>
      <c r="IV434" s="108"/>
      <c r="IW434" s="108"/>
      <c r="IX434" s="108"/>
      <c r="IY434" s="108"/>
      <c r="IZ434" s="108"/>
      <c r="JA434" s="108"/>
      <c r="JB434" s="108"/>
      <c r="JC434" s="108"/>
      <c r="JD434" s="108"/>
      <c r="JE434" s="108"/>
      <c r="JF434" s="108"/>
      <c r="JG434" s="108"/>
      <c r="JH434" s="108"/>
      <c r="JI434" s="108"/>
      <c r="JJ434" s="108"/>
      <c r="JK434" s="108"/>
      <c r="JL434" s="108"/>
      <c r="JM434" s="108"/>
      <c r="JN434" s="108"/>
      <c r="JO434" s="108"/>
      <c r="JP434" s="108"/>
      <c r="JQ434" s="108"/>
      <c r="JR434" s="108"/>
      <c r="JS434" s="108"/>
      <c r="JT434" s="108"/>
      <c r="JU434" s="108"/>
      <c r="JV434" s="108"/>
      <c r="JW434" s="108"/>
      <c r="JX434" s="108"/>
      <c r="JY434" s="108"/>
      <c r="JZ434" s="108"/>
      <c r="KA434" s="108"/>
      <c r="KB434" s="108"/>
      <c r="KC434" s="108"/>
      <c r="KD434" s="108"/>
      <c r="KE434" s="108"/>
      <c r="KF434" s="108"/>
      <c r="KG434" s="108"/>
      <c r="KH434" s="108"/>
      <c r="KI434" s="108"/>
      <c r="KJ434" s="108"/>
      <c r="KK434" s="108"/>
      <c r="KL434" s="108"/>
      <c r="KM434" s="108"/>
      <c r="KN434" s="108"/>
      <c r="KO434" s="108"/>
      <c r="KP434" s="108"/>
      <c r="KQ434" s="108"/>
      <c r="KR434" s="108"/>
      <c r="KS434" s="108"/>
      <c r="KT434" s="108"/>
      <c r="KU434" s="108"/>
      <c r="KV434" s="108"/>
      <c r="KW434" s="108"/>
      <c r="KX434" s="108"/>
      <c r="KY434" s="108"/>
      <c r="KZ434" s="108"/>
      <c r="LA434" s="108"/>
      <c r="LB434" s="108"/>
      <c r="LC434" s="108"/>
      <c r="LD434" s="108"/>
      <c r="LE434" s="108"/>
      <c r="LF434" s="108"/>
      <c r="LG434" s="108"/>
      <c r="LH434" s="108"/>
      <c r="LI434" s="108"/>
      <c r="LJ434" s="108"/>
      <c r="LK434" s="108"/>
      <c r="LL434" s="108"/>
      <c r="LM434" s="108"/>
      <c r="LN434" s="108"/>
      <c r="LO434" s="108"/>
      <c r="LP434" s="108"/>
      <c r="LQ434" s="108"/>
      <c r="LR434" s="108"/>
      <c r="LS434" s="108"/>
      <c r="LT434" s="108"/>
      <c r="LU434" s="108"/>
      <c r="LV434" s="108"/>
      <c r="LW434" s="108"/>
      <c r="LX434" s="108"/>
      <c r="LY434" s="108"/>
      <c r="LZ434" s="108"/>
      <c r="MA434" s="108"/>
      <c r="MB434" s="108"/>
      <c r="MC434" s="108"/>
      <c r="MD434" s="108"/>
      <c r="ME434" s="108"/>
    </row>
    <row r="435" spans="1:343">
      <c r="A435" s="3"/>
      <c r="B435" s="438"/>
      <c r="C435" s="438"/>
      <c r="D435" s="438"/>
      <c r="E435" s="438"/>
      <c r="F435" s="438"/>
      <c r="G435" s="438"/>
      <c r="H435" s="438"/>
      <c r="I435" s="438"/>
      <c r="J435" s="438"/>
      <c r="K435" s="438"/>
      <c r="L435" s="438"/>
      <c r="M435" s="438"/>
      <c r="N435" s="438"/>
      <c r="O435" s="438"/>
      <c r="P435" s="438"/>
      <c r="Q435" s="438"/>
      <c r="R435" s="438"/>
      <c r="S435" s="438"/>
      <c r="T435" s="438"/>
      <c r="U435" s="438"/>
      <c r="V435" s="438"/>
      <c r="W435" s="438"/>
      <c r="X435" s="438"/>
      <c r="Y435" s="438"/>
      <c r="Z435" s="438"/>
      <c r="AA435" s="438"/>
      <c r="AB435" s="438"/>
      <c r="AC435" s="438"/>
      <c r="AD435" s="438"/>
      <c r="AE435" s="154"/>
      <c r="AF435" s="154"/>
      <c r="AG435" s="154"/>
      <c r="AH435" s="154"/>
      <c r="AI435" s="154"/>
      <c r="AJ435" s="108"/>
      <c r="AK435" s="154"/>
      <c r="AL435" s="108"/>
      <c r="AM435" s="108"/>
      <c r="AN435" s="108"/>
      <c r="AO435" s="108"/>
      <c r="AP435" s="108"/>
      <c r="AQ435" s="108"/>
      <c r="AR435" s="108"/>
      <c r="AS435" s="108"/>
      <c r="AT435" s="108"/>
      <c r="AU435" s="108"/>
      <c r="AV435" s="108"/>
      <c r="AW435" s="108"/>
      <c r="AX435" s="108"/>
      <c r="AY435" s="108"/>
      <c r="AZ435" s="108"/>
      <c r="BA435" s="108"/>
      <c r="BB435" s="108"/>
      <c r="BC435" s="108"/>
      <c r="BD435" s="108"/>
      <c r="BE435" s="108"/>
      <c r="BF435" s="108"/>
      <c r="BG435" s="108"/>
      <c r="BH435" s="108"/>
      <c r="BI435" s="108"/>
      <c r="BJ435" s="108"/>
      <c r="BK435" s="108"/>
      <c r="BL435" s="108"/>
      <c r="BM435" s="108"/>
      <c r="BN435" s="108"/>
      <c r="BO435" s="108"/>
      <c r="BP435" s="108"/>
      <c r="BQ435" s="108"/>
      <c r="BR435" s="108"/>
      <c r="BS435" s="108"/>
      <c r="BT435" s="108"/>
      <c r="BU435" s="108"/>
      <c r="BV435" s="108"/>
      <c r="BW435" s="108"/>
      <c r="BX435" s="108"/>
      <c r="BY435" s="108"/>
      <c r="BZ435" s="108"/>
      <c r="CA435" s="108"/>
      <c r="CB435" s="108"/>
      <c r="CC435" s="108"/>
      <c r="CD435" s="108"/>
      <c r="CE435" s="108"/>
      <c r="CF435" s="108"/>
      <c r="CG435" s="108"/>
      <c r="CH435" s="108"/>
      <c r="CI435" s="108"/>
      <c r="CJ435" s="108"/>
      <c r="CK435" s="108"/>
      <c r="CL435" s="108"/>
      <c r="CM435" s="108"/>
      <c r="CN435" s="108"/>
      <c r="CO435" s="108"/>
      <c r="CP435" s="108"/>
      <c r="CQ435" s="108"/>
      <c r="CR435" s="108"/>
      <c r="CS435" s="108"/>
      <c r="CT435" s="108"/>
      <c r="CU435" s="108"/>
      <c r="CV435" s="108"/>
      <c r="CW435" s="108"/>
      <c r="CX435" s="108"/>
      <c r="CY435" s="108"/>
      <c r="CZ435" s="108"/>
      <c r="DA435" s="108"/>
      <c r="DB435" s="108"/>
      <c r="DC435" s="108"/>
      <c r="DD435" s="108"/>
      <c r="DE435" s="108"/>
      <c r="DF435" s="108"/>
      <c r="DG435" s="108"/>
      <c r="DH435" s="108"/>
      <c r="DI435" s="108"/>
      <c r="DJ435" s="108"/>
      <c r="DK435" s="108"/>
      <c r="DL435" s="108"/>
      <c r="DM435" s="108"/>
      <c r="DN435" s="108"/>
      <c r="DO435" s="108"/>
      <c r="DP435" s="108"/>
      <c r="DQ435" s="108"/>
      <c r="DR435" s="108"/>
      <c r="DS435" s="108"/>
      <c r="DT435" s="108"/>
      <c r="DU435" s="108"/>
      <c r="DV435" s="108"/>
      <c r="DW435" s="108"/>
      <c r="DX435" s="108"/>
      <c r="DY435" s="108"/>
      <c r="DZ435" s="108"/>
      <c r="EA435" s="108"/>
      <c r="EB435" s="108"/>
      <c r="EC435" s="108"/>
      <c r="ED435" s="108"/>
      <c r="EE435" s="108"/>
      <c r="EF435" s="108"/>
      <c r="EG435" s="108"/>
      <c r="EH435" s="108"/>
      <c r="EI435" s="108"/>
      <c r="EJ435" s="108"/>
      <c r="EK435" s="108"/>
      <c r="EL435" s="108"/>
      <c r="EM435" s="108"/>
      <c r="EN435" s="108"/>
      <c r="EO435" s="108"/>
      <c r="EP435" s="108"/>
      <c r="EQ435" s="108"/>
      <c r="ER435" s="108"/>
      <c r="ES435" s="108"/>
      <c r="ET435" s="108"/>
      <c r="EU435" s="108"/>
      <c r="EV435" s="108"/>
      <c r="EW435" s="108"/>
      <c r="EX435" s="108"/>
      <c r="EY435" s="108"/>
      <c r="EZ435" s="108"/>
      <c r="FA435" s="108"/>
      <c r="FB435" s="108"/>
      <c r="FC435" s="108"/>
      <c r="FD435" s="108"/>
      <c r="FE435" s="108"/>
      <c r="FF435" s="108"/>
      <c r="FG435" s="108"/>
      <c r="FH435" s="108"/>
      <c r="FI435" s="108"/>
      <c r="FJ435" s="108"/>
      <c r="FK435" s="108"/>
      <c r="FL435" s="108"/>
      <c r="FM435" s="108"/>
      <c r="FN435" s="108"/>
      <c r="FO435" s="108"/>
      <c r="FP435" s="108"/>
      <c r="FQ435" s="108"/>
      <c r="FR435" s="108"/>
      <c r="FS435" s="108"/>
      <c r="FT435" s="108"/>
      <c r="FU435" s="108"/>
      <c r="FV435" s="108"/>
      <c r="FW435" s="108"/>
      <c r="FX435" s="108"/>
      <c r="FY435" s="108"/>
      <c r="FZ435" s="108"/>
      <c r="GA435" s="108"/>
      <c r="GB435" s="108"/>
      <c r="GC435" s="108"/>
      <c r="GD435" s="108"/>
      <c r="GE435" s="108"/>
      <c r="GF435" s="108"/>
      <c r="GG435" s="108"/>
      <c r="GH435" s="108"/>
      <c r="GI435" s="108"/>
      <c r="GJ435" s="108"/>
      <c r="GK435" s="108"/>
      <c r="GL435" s="108"/>
      <c r="GM435" s="108"/>
      <c r="GN435" s="108"/>
      <c r="GO435" s="108"/>
      <c r="GP435" s="108"/>
      <c r="GQ435" s="108"/>
      <c r="GR435" s="108"/>
      <c r="GS435" s="108"/>
      <c r="GT435" s="108"/>
      <c r="GU435" s="108"/>
      <c r="GV435" s="108"/>
      <c r="GW435" s="108"/>
      <c r="GX435" s="108"/>
      <c r="GY435" s="108"/>
      <c r="GZ435" s="108"/>
      <c r="HA435" s="108"/>
      <c r="HB435" s="108"/>
      <c r="HC435" s="108"/>
      <c r="HD435" s="108"/>
      <c r="HE435" s="108"/>
      <c r="HF435" s="108"/>
      <c r="HG435" s="108"/>
      <c r="HH435" s="108"/>
      <c r="HI435" s="108"/>
      <c r="HJ435" s="108"/>
      <c r="HK435" s="108"/>
      <c r="HL435" s="108"/>
      <c r="HM435" s="108"/>
      <c r="HN435" s="108"/>
      <c r="HO435" s="108"/>
      <c r="HP435" s="108"/>
      <c r="HQ435" s="108"/>
      <c r="HR435" s="108"/>
      <c r="HS435" s="108"/>
      <c r="HT435" s="108"/>
      <c r="HU435" s="108"/>
      <c r="HV435" s="108"/>
      <c r="HW435" s="108"/>
      <c r="HX435" s="108"/>
      <c r="HY435" s="108"/>
      <c r="HZ435" s="108"/>
      <c r="IA435" s="108"/>
      <c r="IB435" s="108"/>
      <c r="IC435" s="108"/>
      <c r="ID435" s="108"/>
      <c r="IE435" s="108"/>
      <c r="IF435" s="108"/>
      <c r="IG435" s="108"/>
      <c r="IH435" s="108"/>
      <c r="II435" s="108"/>
      <c r="IJ435" s="108"/>
      <c r="IK435" s="108"/>
      <c r="IL435" s="108"/>
      <c r="IM435" s="108"/>
      <c r="IN435" s="108"/>
      <c r="IO435" s="108"/>
      <c r="IP435" s="108"/>
      <c r="IQ435" s="108"/>
      <c r="IR435" s="108"/>
      <c r="IS435" s="108"/>
      <c r="IT435" s="108"/>
      <c r="IU435" s="108"/>
      <c r="IV435" s="108"/>
      <c r="IW435" s="108"/>
      <c r="IX435" s="108"/>
      <c r="IY435" s="108"/>
      <c r="IZ435" s="108"/>
      <c r="JA435" s="108"/>
      <c r="JB435" s="108"/>
      <c r="JC435" s="108"/>
      <c r="JD435" s="108"/>
      <c r="JE435" s="108"/>
      <c r="JF435" s="108"/>
      <c r="JG435" s="108"/>
      <c r="JH435" s="108"/>
      <c r="JI435" s="108"/>
      <c r="JJ435" s="108"/>
      <c r="JK435" s="108"/>
      <c r="JL435" s="108"/>
      <c r="JM435" s="108"/>
      <c r="JN435" s="108"/>
      <c r="JO435" s="108"/>
      <c r="JP435" s="108"/>
      <c r="JQ435" s="108"/>
      <c r="JR435" s="108"/>
      <c r="JS435" s="108"/>
      <c r="JT435" s="108"/>
      <c r="JU435" s="108"/>
      <c r="JV435" s="108"/>
      <c r="JW435" s="108"/>
      <c r="JX435" s="108"/>
      <c r="JY435" s="108"/>
      <c r="JZ435" s="108"/>
      <c r="KA435" s="108"/>
      <c r="KB435" s="108"/>
      <c r="KC435" s="108"/>
      <c r="KD435" s="108"/>
      <c r="KE435" s="108"/>
      <c r="KF435" s="108"/>
      <c r="KG435" s="108"/>
      <c r="KH435" s="108"/>
      <c r="KI435" s="108"/>
      <c r="KJ435" s="108"/>
      <c r="KK435" s="108"/>
      <c r="KL435" s="108"/>
      <c r="KM435" s="108"/>
      <c r="KN435" s="108"/>
      <c r="KO435" s="108"/>
      <c r="KP435" s="108"/>
      <c r="KQ435" s="108"/>
      <c r="KR435" s="108"/>
      <c r="KS435" s="108"/>
      <c r="KT435" s="108"/>
      <c r="KU435" s="108"/>
      <c r="KV435" s="108"/>
      <c r="KW435" s="108"/>
      <c r="KX435" s="108"/>
      <c r="KY435" s="108"/>
      <c r="KZ435" s="108"/>
      <c r="LA435" s="108"/>
      <c r="LB435" s="108"/>
      <c r="LC435" s="108"/>
      <c r="LD435" s="108"/>
      <c r="LE435" s="108"/>
      <c r="LF435" s="108"/>
      <c r="LG435" s="108"/>
      <c r="LH435" s="108"/>
      <c r="LI435" s="108"/>
      <c r="LJ435" s="108"/>
      <c r="LK435" s="108"/>
      <c r="LL435" s="108"/>
      <c r="LM435" s="108"/>
      <c r="LN435" s="108"/>
      <c r="LO435" s="108"/>
      <c r="LP435" s="108"/>
      <c r="LQ435" s="108"/>
      <c r="LR435" s="108"/>
      <c r="LS435" s="108"/>
      <c r="LT435" s="108"/>
      <c r="LU435" s="108"/>
      <c r="LV435" s="108"/>
      <c r="LW435" s="108"/>
      <c r="LX435" s="108"/>
      <c r="LY435" s="108"/>
      <c r="LZ435" s="108"/>
      <c r="MA435" s="108"/>
      <c r="MB435" s="108"/>
      <c r="MC435" s="108"/>
      <c r="MD435" s="108"/>
      <c r="ME435" s="108"/>
    </row>
    <row r="436" spans="1:343">
      <c r="A436" s="3"/>
      <c r="B436" s="438"/>
      <c r="C436" s="438"/>
      <c r="D436" s="438"/>
      <c r="E436" s="438"/>
      <c r="F436" s="438"/>
      <c r="G436" s="438"/>
      <c r="H436" s="438"/>
      <c r="I436" s="438"/>
      <c r="J436" s="438"/>
      <c r="K436" s="438"/>
      <c r="L436" s="438"/>
      <c r="M436" s="438"/>
      <c r="N436" s="438"/>
      <c r="O436" s="438"/>
      <c r="P436" s="438"/>
      <c r="Q436" s="438"/>
      <c r="R436" s="438"/>
      <c r="S436" s="438"/>
      <c r="T436" s="438"/>
      <c r="U436" s="438"/>
      <c r="V436" s="438"/>
      <c r="W436" s="438"/>
      <c r="X436" s="438"/>
      <c r="Y436" s="438"/>
      <c r="Z436" s="438"/>
      <c r="AA436" s="438"/>
      <c r="AB436" s="438"/>
      <c r="AC436" s="438"/>
      <c r="AD436" s="438"/>
      <c r="AE436" s="154"/>
      <c r="AF436" s="154"/>
      <c r="AG436" s="154"/>
      <c r="AH436" s="154"/>
      <c r="AI436" s="154"/>
      <c r="AJ436" s="108"/>
      <c r="AK436" s="154"/>
      <c r="AL436" s="108"/>
      <c r="AM436" s="108"/>
      <c r="AN436" s="108"/>
      <c r="AO436" s="108"/>
      <c r="AP436" s="108"/>
      <c r="AQ436" s="108"/>
      <c r="AR436" s="108"/>
      <c r="AS436" s="108"/>
      <c r="AT436" s="108"/>
      <c r="AU436" s="108"/>
      <c r="AV436" s="108"/>
      <c r="AW436" s="108"/>
      <c r="AX436" s="108"/>
      <c r="AY436" s="108"/>
      <c r="AZ436" s="108"/>
      <c r="BA436" s="108"/>
      <c r="BB436" s="108"/>
      <c r="BC436" s="108"/>
      <c r="BD436" s="108"/>
      <c r="BE436" s="108"/>
      <c r="BF436" s="108"/>
      <c r="BG436" s="108"/>
      <c r="BH436" s="108"/>
      <c r="BI436" s="108"/>
      <c r="BJ436" s="108"/>
      <c r="BK436" s="108"/>
      <c r="BL436" s="108"/>
      <c r="BM436" s="108"/>
      <c r="BN436" s="108"/>
      <c r="BO436" s="108"/>
      <c r="BP436" s="108"/>
      <c r="BQ436" s="108"/>
      <c r="BR436" s="108"/>
      <c r="BS436" s="108"/>
      <c r="BT436" s="108"/>
      <c r="BU436" s="108"/>
      <c r="BV436" s="108"/>
      <c r="BW436" s="108"/>
      <c r="BX436" s="108"/>
      <c r="BY436" s="108"/>
      <c r="BZ436" s="108"/>
      <c r="CA436" s="108"/>
      <c r="CB436" s="108"/>
      <c r="CC436" s="108"/>
      <c r="CD436" s="108"/>
      <c r="CE436" s="108"/>
      <c r="CF436" s="108"/>
      <c r="CG436" s="108"/>
      <c r="CH436" s="108"/>
      <c r="CI436" s="108"/>
      <c r="CJ436" s="108"/>
      <c r="CK436" s="108"/>
      <c r="CL436" s="108"/>
      <c r="CM436" s="108"/>
      <c r="CN436" s="108"/>
      <c r="CO436" s="108"/>
      <c r="CP436" s="108"/>
      <c r="CQ436" s="108"/>
      <c r="CR436" s="108"/>
      <c r="CS436" s="108"/>
      <c r="CT436" s="108"/>
      <c r="CU436" s="108"/>
      <c r="CV436" s="108"/>
      <c r="CW436" s="108"/>
      <c r="CX436" s="108"/>
      <c r="CY436" s="108"/>
      <c r="CZ436" s="108"/>
      <c r="DA436" s="108"/>
      <c r="DB436" s="108"/>
      <c r="DC436" s="108"/>
      <c r="DD436" s="108"/>
      <c r="DE436" s="108"/>
      <c r="DF436" s="108"/>
      <c r="DG436" s="108"/>
      <c r="DH436" s="108"/>
      <c r="DI436" s="108"/>
      <c r="DJ436" s="108"/>
      <c r="DK436" s="108"/>
      <c r="DL436" s="108"/>
      <c r="DM436" s="108"/>
      <c r="DN436" s="108"/>
      <c r="DO436" s="108"/>
      <c r="DP436" s="108"/>
      <c r="DQ436" s="108"/>
      <c r="DR436" s="108"/>
      <c r="DS436" s="108"/>
      <c r="DT436" s="108"/>
      <c r="DU436" s="108"/>
      <c r="DV436" s="108"/>
      <c r="DW436" s="108"/>
      <c r="DX436" s="108"/>
      <c r="DY436" s="108"/>
      <c r="DZ436" s="108"/>
      <c r="EA436" s="108"/>
      <c r="EB436" s="108"/>
      <c r="EC436" s="108"/>
      <c r="ED436" s="108"/>
      <c r="EE436" s="108"/>
      <c r="EF436" s="108"/>
      <c r="EG436" s="108"/>
      <c r="EH436" s="108"/>
      <c r="EI436" s="108"/>
      <c r="EJ436" s="108"/>
      <c r="EK436" s="108"/>
      <c r="EL436" s="108"/>
      <c r="EM436" s="108"/>
      <c r="EN436" s="108"/>
      <c r="EO436" s="108"/>
      <c r="EP436" s="108"/>
      <c r="EQ436" s="108"/>
      <c r="ER436" s="108"/>
      <c r="ES436" s="108"/>
      <c r="ET436" s="108"/>
      <c r="EU436" s="108"/>
      <c r="EV436" s="108"/>
      <c r="EW436" s="108"/>
      <c r="EX436" s="108"/>
      <c r="EY436" s="108"/>
      <c r="EZ436" s="108"/>
      <c r="FA436" s="108"/>
      <c r="FB436" s="108"/>
      <c r="FC436" s="108"/>
      <c r="FD436" s="108"/>
      <c r="FE436" s="108"/>
      <c r="FF436" s="108"/>
      <c r="FG436" s="108"/>
      <c r="FH436" s="108"/>
      <c r="FI436" s="108"/>
      <c r="FJ436" s="108"/>
      <c r="FK436" s="108"/>
      <c r="FL436" s="108"/>
      <c r="FM436" s="108"/>
      <c r="FN436" s="108"/>
      <c r="FO436" s="108"/>
      <c r="FP436" s="108"/>
      <c r="FQ436" s="108"/>
      <c r="FR436" s="108"/>
      <c r="FS436" s="108"/>
      <c r="FT436" s="108"/>
      <c r="FU436" s="108"/>
      <c r="FV436" s="108"/>
      <c r="FW436" s="108"/>
      <c r="FX436" s="108"/>
      <c r="FY436" s="108"/>
      <c r="FZ436" s="108"/>
      <c r="GA436" s="108"/>
      <c r="GB436" s="108"/>
      <c r="GC436" s="108"/>
      <c r="GD436" s="108"/>
      <c r="GE436" s="108"/>
      <c r="GF436" s="108"/>
      <c r="GG436" s="108"/>
      <c r="GH436" s="108"/>
      <c r="GI436" s="108"/>
      <c r="GJ436" s="108"/>
      <c r="GK436" s="108"/>
      <c r="GL436" s="108"/>
      <c r="GM436" s="108"/>
      <c r="GN436" s="108"/>
      <c r="GO436" s="108"/>
      <c r="GP436" s="108"/>
      <c r="GQ436" s="108"/>
      <c r="GR436" s="108"/>
      <c r="GS436" s="108"/>
      <c r="GT436" s="108"/>
      <c r="GU436" s="108"/>
      <c r="GV436" s="108"/>
      <c r="GW436" s="108"/>
      <c r="GX436" s="108"/>
      <c r="GY436" s="108"/>
      <c r="GZ436" s="108"/>
      <c r="HA436" s="108"/>
      <c r="HB436" s="108"/>
      <c r="HC436" s="108"/>
      <c r="HD436" s="108"/>
      <c r="HE436" s="108"/>
      <c r="HF436" s="108"/>
      <c r="HG436" s="108"/>
      <c r="HH436" s="108"/>
      <c r="HI436" s="108"/>
      <c r="HJ436" s="108"/>
      <c r="HK436" s="108"/>
      <c r="HL436" s="108"/>
      <c r="HM436" s="108"/>
      <c r="HN436" s="108"/>
      <c r="HO436" s="108"/>
      <c r="HP436" s="108"/>
      <c r="HQ436" s="108"/>
      <c r="HR436" s="108"/>
      <c r="HS436" s="108"/>
      <c r="HT436" s="108"/>
      <c r="HU436" s="108"/>
      <c r="HV436" s="108"/>
      <c r="HW436" s="108"/>
      <c r="HX436" s="108"/>
      <c r="HY436" s="108"/>
      <c r="HZ436" s="108"/>
      <c r="IA436" s="108"/>
      <c r="IB436" s="108"/>
      <c r="IC436" s="108"/>
      <c r="ID436" s="108"/>
      <c r="IE436" s="108"/>
      <c r="IF436" s="108"/>
      <c r="IG436" s="108"/>
      <c r="IH436" s="108"/>
      <c r="II436" s="108"/>
      <c r="IJ436" s="108"/>
      <c r="IK436" s="108"/>
      <c r="IL436" s="108"/>
      <c r="IM436" s="108"/>
      <c r="IN436" s="108"/>
      <c r="IO436" s="108"/>
      <c r="IP436" s="108"/>
      <c r="IQ436" s="108"/>
      <c r="IR436" s="108"/>
      <c r="IS436" s="108"/>
      <c r="IT436" s="108"/>
      <c r="IU436" s="108"/>
      <c r="IV436" s="108"/>
      <c r="IW436" s="108"/>
      <c r="IX436" s="108"/>
      <c r="IY436" s="108"/>
      <c r="IZ436" s="108"/>
      <c r="JA436" s="108"/>
      <c r="JB436" s="108"/>
      <c r="JC436" s="108"/>
      <c r="JD436" s="108"/>
      <c r="JE436" s="108"/>
      <c r="JF436" s="108"/>
      <c r="JG436" s="108"/>
      <c r="JH436" s="108"/>
      <c r="JI436" s="108"/>
      <c r="JJ436" s="108"/>
      <c r="JK436" s="108"/>
      <c r="JL436" s="108"/>
      <c r="JM436" s="108"/>
      <c r="JN436" s="108"/>
      <c r="JO436" s="108"/>
      <c r="JP436" s="108"/>
      <c r="JQ436" s="108"/>
      <c r="JR436" s="108"/>
      <c r="JS436" s="108"/>
      <c r="JT436" s="108"/>
      <c r="JU436" s="108"/>
      <c r="JV436" s="108"/>
      <c r="JW436" s="108"/>
      <c r="JX436" s="108"/>
      <c r="JY436" s="108"/>
      <c r="JZ436" s="108"/>
      <c r="KA436" s="108"/>
      <c r="KB436" s="108"/>
      <c r="KC436" s="108"/>
      <c r="KD436" s="108"/>
      <c r="KE436" s="108"/>
      <c r="KF436" s="108"/>
      <c r="KG436" s="108"/>
      <c r="KH436" s="108"/>
      <c r="KI436" s="108"/>
      <c r="KJ436" s="108"/>
      <c r="KK436" s="108"/>
      <c r="KL436" s="108"/>
      <c r="KM436" s="108"/>
      <c r="KN436" s="108"/>
      <c r="KO436" s="108"/>
      <c r="KP436" s="108"/>
      <c r="KQ436" s="108"/>
      <c r="KR436" s="108"/>
      <c r="KS436" s="108"/>
      <c r="KT436" s="108"/>
      <c r="KU436" s="108"/>
      <c r="KV436" s="108"/>
      <c r="KW436" s="108"/>
      <c r="KX436" s="108"/>
      <c r="KY436" s="108"/>
      <c r="KZ436" s="108"/>
      <c r="LA436" s="108"/>
      <c r="LB436" s="108"/>
      <c r="LC436" s="108"/>
      <c r="LD436" s="108"/>
      <c r="LE436" s="108"/>
      <c r="LF436" s="108"/>
      <c r="LG436" s="108"/>
      <c r="LH436" s="108"/>
      <c r="LI436" s="108"/>
      <c r="LJ436" s="108"/>
      <c r="LK436" s="108"/>
      <c r="LL436" s="108"/>
      <c r="LM436" s="108"/>
      <c r="LN436" s="108"/>
      <c r="LO436" s="108"/>
      <c r="LP436" s="108"/>
      <c r="LQ436" s="108"/>
      <c r="LR436" s="108"/>
      <c r="LS436" s="108"/>
      <c r="LT436" s="108"/>
      <c r="LU436" s="108"/>
      <c r="LV436" s="108"/>
      <c r="LW436" s="108"/>
      <c r="LX436" s="108"/>
      <c r="LY436" s="108"/>
      <c r="LZ436" s="108"/>
      <c r="MA436" s="108"/>
      <c r="MB436" s="108"/>
      <c r="MC436" s="108"/>
      <c r="MD436" s="108"/>
      <c r="ME436" s="108"/>
    </row>
    <row r="437" spans="1:343">
      <c r="A437" s="3"/>
      <c r="B437" s="438"/>
      <c r="C437" s="438"/>
      <c r="D437" s="438"/>
      <c r="E437" s="438"/>
      <c r="F437" s="438"/>
      <c r="G437" s="438"/>
      <c r="H437" s="438"/>
      <c r="I437" s="438"/>
      <c r="J437" s="438"/>
      <c r="K437" s="438"/>
      <c r="L437" s="438"/>
      <c r="M437" s="438"/>
      <c r="N437" s="438"/>
      <c r="O437" s="438"/>
      <c r="P437" s="438"/>
      <c r="Q437" s="438"/>
      <c r="R437" s="438"/>
      <c r="S437" s="438"/>
      <c r="T437" s="438"/>
      <c r="U437" s="438"/>
      <c r="V437" s="438"/>
      <c r="W437" s="438"/>
      <c r="X437" s="438"/>
      <c r="Y437" s="438"/>
      <c r="Z437" s="438"/>
      <c r="AA437" s="438"/>
      <c r="AB437" s="438"/>
      <c r="AC437" s="438"/>
      <c r="AD437" s="438"/>
      <c r="AE437" s="154"/>
      <c r="AF437" s="154"/>
      <c r="AG437" s="154"/>
      <c r="AH437" s="154"/>
      <c r="AI437" s="154"/>
      <c r="AJ437" s="108"/>
      <c r="AK437" s="154"/>
      <c r="AL437" s="108"/>
      <c r="AM437" s="108"/>
      <c r="AN437" s="108"/>
      <c r="AO437" s="108"/>
      <c r="AP437" s="108"/>
      <c r="AQ437" s="108"/>
      <c r="AR437" s="108"/>
      <c r="AS437" s="108"/>
      <c r="AT437" s="108"/>
      <c r="AU437" s="108"/>
      <c r="AV437" s="108"/>
      <c r="AW437" s="108"/>
      <c r="AX437" s="108"/>
      <c r="AY437" s="108"/>
      <c r="AZ437" s="108"/>
      <c r="BA437" s="108"/>
      <c r="BB437" s="108"/>
      <c r="BC437" s="108"/>
      <c r="BD437" s="108"/>
      <c r="BE437" s="108"/>
      <c r="BF437" s="108"/>
      <c r="BG437" s="108"/>
      <c r="BH437" s="108"/>
      <c r="BI437" s="108"/>
      <c r="BJ437" s="108"/>
      <c r="BK437" s="108"/>
      <c r="BL437" s="108"/>
      <c r="BM437" s="108"/>
      <c r="BN437" s="108"/>
      <c r="BO437" s="108"/>
      <c r="BP437" s="108"/>
      <c r="BQ437" s="108"/>
      <c r="BR437" s="108"/>
      <c r="BS437" s="108"/>
      <c r="BT437" s="108"/>
      <c r="BU437" s="108"/>
      <c r="BV437" s="108"/>
      <c r="BW437" s="108"/>
      <c r="BX437" s="108"/>
      <c r="BY437" s="108"/>
      <c r="BZ437" s="108"/>
      <c r="CA437" s="108"/>
      <c r="CB437" s="108"/>
      <c r="CC437" s="108"/>
      <c r="CD437" s="108"/>
      <c r="CE437" s="108"/>
      <c r="CF437" s="108"/>
      <c r="CG437" s="108"/>
      <c r="CH437" s="108"/>
      <c r="CI437" s="108"/>
      <c r="CJ437" s="108"/>
      <c r="CK437" s="108"/>
      <c r="CL437" s="108"/>
      <c r="CM437" s="108"/>
      <c r="CN437" s="108"/>
      <c r="CO437" s="108"/>
      <c r="CP437" s="108"/>
      <c r="CQ437" s="108"/>
      <c r="CR437" s="108"/>
      <c r="CS437" s="108"/>
      <c r="CT437" s="108"/>
      <c r="CU437" s="108"/>
      <c r="CV437" s="108"/>
      <c r="CW437" s="108"/>
      <c r="CX437" s="108"/>
      <c r="CY437" s="108"/>
      <c r="CZ437" s="108"/>
      <c r="DA437" s="108"/>
      <c r="DB437" s="108"/>
      <c r="DC437" s="108"/>
      <c r="DD437" s="108"/>
      <c r="DE437" s="108"/>
      <c r="DF437" s="108"/>
      <c r="DG437" s="108"/>
      <c r="DH437" s="108"/>
      <c r="DI437" s="108"/>
      <c r="DJ437" s="108"/>
      <c r="DK437" s="108"/>
      <c r="DL437" s="108"/>
      <c r="DM437" s="108"/>
      <c r="DN437" s="108"/>
      <c r="DO437" s="108"/>
      <c r="DP437" s="108"/>
      <c r="DQ437" s="108"/>
      <c r="DR437" s="108"/>
      <c r="DS437" s="108"/>
      <c r="DT437" s="108"/>
      <c r="DU437" s="108"/>
      <c r="DV437" s="108"/>
      <c r="DW437" s="108"/>
      <c r="DX437" s="108"/>
      <c r="DY437" s="108"/>
      <c r="DZ437" s="108"/>
      <c r="EA437" s="108"/>
      <c r="EB437" s="108"/>
      <c r="EC437" s="108"/>
      <c r="ED437" s="108"/>
      <c r="EE437" s="108"/>
      <c r="EF437" s="108"/>
      <c r="EG437" s="108"/>
      <c r="EH437" s="108"/>
      <c r="EI437" s="108"/>
      <c r="EJ437" s="108"/>
      <c r="EK437" s="108"/>
      <c r="EL437" s="108"/>
      <c r="EM437" s="108"/>
      <c r="EN437" s="108"/>
      <c r="EO437" s="108"/>
      <c r="EP437" s="108"/>
      <c r="EQ437" s="108"/>
      <c r="ER437" s="108"/>
      <c r="ES437" s="108"/>
      <c r="ET437" s="108"/>
      <c r="EU437" s="108"/>
      <c r="EV437" s="108"/>
      <c r="EW437" s="108"/>
      <c r="EX437" s="108"/>
      <c r="EY437" s="108"/>
      <c r="EZ437" s="108"/>
      <c r="FA437" s="108"/>
      <c r="FB437" s="108"/>
      <c r="FC437" s="108"/>
      <c r="FD437" s="108"/>
      <c r="FE437" s="108"/>
      <c r="FF437" s="108"/>
      <c r="FG437" s="108"/>
      <c r="FH437" s="108"/>
      <c r="FI437" s="108"/>
      <c r="FJ437" s="108"/>
      <c r="FK437" s="108"/>
      <c r="FL437" s="108"/>
      <c r="FM437" s="108"/>
      <c r="FN437" s="108"/>
      <c r="FO437" s="108"/>
      <c r="FP437" s="108"/>
      <c r="FQ437" s="108"/>
      <c r="FR437" s="108"/>
      <c r="FS437" s="108"/>
      <c r="FT437" s="108"/>
      <c r="FU437" s="108"/>
      <c r="FV437" s="108"/>
      <c r="FW437" s="108"/>
      <c r="FX437" s="108"/>
      <c r="FY437" s="108"/>
      <c r="FZ437" s="108"/>
      <c r="GA437" s="108"/>
      <c r="GB437" s="108"/>
      <c r="GC437" s="108"/>
      <c r="GD437" s="108"/>
      <c r="GE437" s="108"/>
      <c r="GF437" s="108"/>
      <c r="GG437" s="108"/>
      <c r="GH437" s="108"/>
      <c r="GI437" s="108"/>
      <c r="GJ437" s="108"/>
      <c r="GK437" s="108"/>
      <c r="GL437" s="108"/>
      <c r="GM437" s="108"/>
      <c r="GN437" s="108"/>
      <c r="GO437" s="108"/>
      <c r="GP437" s="108"/>
      <c r="GQ437" s="108"/>
      <c r="GR437" s="108"/>
      <c r="GS437" s="108"/>
      <c r="GT437" s="108"/>
      <c r="GU437" s="108"/>
      <c r="GV437" s="108"/>
      <c r="GW437" s="108"/>
      <c r="GX437" s="108"/>
      <c r="GY437" s="108"/>
      <c r="GZ437" s="108"/>
      <c r="HA437" s="108"/>
      <c r="HB437" s="108"/>
      <c r="HC437" s="108"/>
      <c r="HD437" s="108"/>
      <c r="HE437" s="108"/>
      <c r="HF437" s="108"/>
      <c r="HG437" s="108"/>
      <c r="HH437" s="108"/>
      <c r="HI437" s="108"/>
      <c r="HJ437" s="108"/>
      <c r="HK437" s="108"/>
      <c r="HL437" s="108"/>
      <c r="HM437" s="108"/>
      <c r="HN437" s="108"/>
      <c r="HO437" s="108"/>
      <c r="HP437" s="108"/>
      <c r="HQ437" s="108"/>
      <c r="HR437" s="108"/>
      <c r="HS437" s="108"/>
      <c r="HT437" s="108"/>
      <c r="HU437" s="108"/>
      <c r="HV437" s="108"/>
      <c r="HW437" s="108"/>
      <c r="HX437" s="108"/>
      <c r="HY437" s="108"/>
      <c r="HZ437" s="108"/>
      <c r="IA437" s="108"/>
      <c r="IB437" s="108"/>
      <c r="IC437" s="108"/>
      <c r="ID437" s="108"/>
      <c r="IE437" s="108"/>
      <c r="IF437" s="108"/>
      <c r="IG437" s="108"/>
      <c r="IH437" s="108"/>
      <c r="II437" s="108"/>
      <c r="IJ437" s="108"/>
      <c r="IK437" s="108"/>
      <c r="IL437" s="108"/>
      <c r="IM437" s="108"/>
      <c r="IN437" s="108"/>
      <c r="IO437" s="108"/>
      <c r="IP437" s="108"/>
      <c r="IQ437" s="108"/>
      <c r="IR437" s="108"/>
      <c r="IS437" s="108"/>
      <c r="IT437" s="108"/>
      <c r="IU437" s="108"/>
      <c r="IV437" s="108"/>
      <c r="IW437" s="108"/>
      <c r="IX437" s="108"/>
      <c r="IY437" s="108"/>
      <c r="IZ437" s="108"/>
      <c r="JA437" s="108"/>
      <c r="JB437" s="108"/>
      <c r="JC437" s="108"/>
      <c r="JD437" s="108"/>
      <c r="JE437" s="108"/>
      <c r="JF437" s="108"/>
      <c r="JG437" s="108"/>
      <c r="JH437" s="108"/>
      <c r="JI437" s="108"/>
      <c r="JJ437" s="108"/>
      <c r="JK437" s="108"/>
      <c r="JL437" s="108"/>
      <c r="JM437" s="108"/>
      <c r="JN437" s="108"/>
      <c r="JO437" s="108"/>
      <c r="JP437" s="108"/>
      <c r="JQ437" s="108"/>
      <c r="JR437" s="108"/>
      <c r="JS437" s="108"/>
      <c r="JT437" s="108"/>
      <c r="JU437" s="108"/>
      <c r="JV437" s="108"/>
      <c r="JW437" s="108"/>
      <c r="JX437" s="108"/>
      <c r="JY437" s="108"/>
      <c r="JZ437" s="108"/>
      <c r="KA437" s="108"/>
      <c r="KB437" s="108"/>
      <c r="KC437" s="108"/>
      <c r="KD437" s="108"/>
      <c r="KE437" s="108"/>
      <c r="KF437" s="108"/>
      <c r="KG437" s="108"/>
      <c r="KH437" s="108"/>
      <c r="KI437" s="108"/>
      <c r="KJ437" s="108"/>
      <c r="KK437" s="108"/>
      <c r="KL437" s="108"/>
      <c r="KM437" s="108"/>
      <c r="KN437" s="108"/>
      <c r="KO437" s="108"/>
      <c r="KP437" s="108"/>
      <c r="KQ437" s="108"/>
      <c r="KR437" s="108"/>
      <c r="KS437" s="108"/>
      <c r="KT437" s="108"/>
      <c r="KU437" s="108"/>
      <c r="KV437" s="108"/>
      <c r="KW437" s="108"/>
      <c r="KX437" s="108"/>
      <c r="KY437" s="108"/>
      <c r="KZ437" s="108"/>
      <c r="LA437" s="108"/>
      <c r="LB437" s="108"/>
      <c r="LC437" s="108"/>
      <c r="LD437" s="108"/>
      <c r="LE437" s="108"/>
      <c r="LF437" s="108"/>
      <c r="LG437" s="108"/>
      <c r="LH437" s="108"/>
      <c r="LI437" s="108"/>
      <c r="LJ437" s="108"/>
      <c r="LK437" s="108"/>
      <c r="LL437" s="108"/>
      <c r="LM437" s="108"/>
      <c r="LN437" s="108"/>
      <c r="LO437" s="108"/>
      <c r="LP437" s="108"/>
      <c r="LQ437" s="108"/>
      <c r="LR437" s="108"/>
      <c r="LS437" s="108"/>
      <c r="LT437" s="108"/>
      <c r="LU437" s="108"/>
      <c r="LV437" s="108"/>
      <c r="LW437" s="108"/>
      <c r="LX437" s="108"/>
      <c r="LY437" s="108"/>
      <c r="LZ437" s="108"/>
      <c r="MA437" s="108"/>
      <c r="MB437" s="108"/>
      <c r="MC437" s="108"/>
      <c r="MD437" s="108"/>
      <c r="ME437" s="108"/>
    </row>
    <row r="438" spans="1:343">
      <c r="A438" s="3"/>
      <c r="B438" s="438"/>
      <c r="C438" s="438"/>
      <c r="D438" s="438"/>
      <c r="E438" s="438"/>
      <c r="F438" s="438"/>
      <c r="G438" s="438"/>
      <c r="H438" s="438"/>
      <c r="I438" s="438"/>
      <c r="J438" s="438"/>
      <c r="K438" s="438"/>
      <c r="L438" s="438"/>
      <c r="M438" s="438"/>
      <c r="N438" s="438"/>
      <c r="O438" s="438"/>
      <c r="P438" s="438"/>
      <c r="Q438" s="438"/>
      <c r="R438" s="438"/>
      <c r="S438" s="438"/>
      <c r="T438" s="438"/>
      <c r="U438" s="438"/>
      <c r="V438" s="438"/>
      <c r="W438" s="438"/>
      <c r="X438" s="438"/>
      <c r="Y438" s="438"/>
      <c r="Z438" s="438"/>
      <c r="AA438" s="438"/>
      <c r="AB438" s="438"/>
      <c r="AC438" s="438"/>
      <c r="AD438" s="438"/>
      <c r="AE438" s="154"/>
      <c r="AF438" s="154"/>
      <c r="AG438" s="154"/>
      <c r="AH438" s="154"/>
      <c r="AI438" s="154"/>
      <c r="AJ438" s="108"/>
      <c r="AK438" s="154"/>
      <c r="AL438" s="108"/>
      <c r="AM438" s="108"/>
      <c r="AN438" s="108"/>
      <c r="AO438" s="108"/>
      <c r="AP438" s="108"/>
      <c r="AQ438" s="108"/>
      <c r="AR438" s="108"/>
      <c r="AS438" s="108"/>
      <c r="AT438" s="108"/>
      <c r="AU438" s="108"/>
      <c r="AV438" s="108"/>
      <c r="AW438" s="108"/>
      <c r="AX438" s="108"/>
      <c r="AY438" s="108"/>
      <c r="AZ438" s="108"/>
      <c r="BA438" s="108"/>
      <c r="BB438" s="108"/>
      <c r="BC438" s="108"/>
      <c r="BD438" s="108"/>
      <c r="BE438" s="108"/>
      <c r="BF438" s="108"/>
      <c r="BG438" s="108"/>
      <c r="BH438" s="108"/>
      <c r="BI438" s="108"/>
      <c r="BJ438" s="108"/>
      <c r="BK438" s="108"/>
      <c r="BL438" s="108"/>
      <c r="BM438" s="108"/>
      <c r="BN438" s="108"/>
      <c r="BO438" s="108"/>
      <c r="BP438" s="108"/>
      <c r="BQ438" s="108"/>
      <c r="BR438" s="108"/>
      <c r="BS438" s="108"/>
      <c r="BT438" s="108"/>
      <c r="BU438" s="108"/>
      <c r="BV438" s="108"/>
      <c r="BW438" s="108"/>
      <c r="BX438" s="108"/>
      <c r="BY438" s="108"/>
      <c r="BZ438" s="108"/>
      <c r="CA438" s="108"/>
      <c r="CB438" s="108"/>
      <c r="CC438" s="108"/>
      <c r="CD438" s="108"/>
      <c r="CE438" s="108"/>
      <c r="CF438" s="108"/>
      <c r="CG438" s="108"/>
      <c r="CH438" s="108"/>
      <c r="CI438" s="108"/>
      <c r="CJ438" s="108"/>
      <c r="CK438" s="108"/>
      <c r="CL438" s="108"/>
      <c r="CM438" s="108"/>
      <c r="CN438" s="108"/>
      <c r="CO438" s="108"/>
      <c r="CP438" s="108"/>
      <c r="CQ438" s="108"/>
      <c r="CR438" s="108"/>
      <c r="CS438" s="108"/>
      <c r="CT438" s="108"/>
      <c r="CU438" s="108"/>
      <c r="CV438" s="108"/>
      <c r="CW438" s="108"/>
      <c r="CX438" s="108"/>
      <c r="CY438" s="108"/>
      <c r="CZ438" s="108"/>
      <c r="DA438" s="108"/>
      <c r="DB438" s="108"/>
      <c r="DC438" s="108"/>
      <c r="DD438" s="108"/>
      <c r="DE438" s="108"/>
      <c r="DF438" s="108"/>
      <c r="DG438" s="108"/>
      <c r="DH438" s="108"/>
      <c r="DI438" s="108"/>
      <c r="DJ438" s="108"/>
      <c r="DK438" s="108"/>
      <c r="DL438" s="108"/>
      <c r="DM438" s="108"/>
      <c r="DN438" s="108"/>
      <c r="DO438" s="108"/>
      <c r="DP438" s="108"/>
      <c r="DQ438" s="108"/>
      <c r="DR438" s="108"/>
      <c r="DS438" s="108"/>
      <c r="DT438" s="108"/>
      <c r="DU438" s="108"/>
      <c r="DV438" s="108"/>
      <c r="DW438" s="108"/>
      <c r="DX438" s="108"/>
      <c r="DY438" s="108"/>
      <c r="DZ438" s="108"/>
      <c r="EA438" s="108"/>
      <c r="EB438" s="108"/>
      <c r="EC438" s="108"/>
      <c r="ED438" s="108"/>
      <c r="EE438" s="108"/>
      <c r="EF438" s="108"/>
      <c r="EG438" s="108"/>
      <c r="EH438" s="108"/>
      <c r="EI438" s="108"/>
      <c r="EJ438" s="108"/>
      <c r="EK438" s="108"/>
      <c r="EL438" s="108"/>
      <c r="EM438" s="108"/>
      <c r="EN438" s="108"/>
      <c r="EO438" s="108"/>
      <c r="EP438" s="108"/>
      <c r="EQ438" s="108"/>
      <c r="ER438" s="108"/>
      <c r="ES438" s="108"/>
      <c r="ET438" s="108"/>
      <c r="EU438" s="108"/>
      <c r="EV438" s="108"/>
      <c r="EW438" s="108"/>
      <c r="EX438" s="108"/>
      <c r="EY438" s="108"/>
      <c r="EZ438" s="108"/>
      <c r="FA438" s="108"/>
      <c r="FB438" s="108"/>
      <c r="FC438" s="108"/>
      <c r="FD438" s="108"/>
      <c r="FE438" s="108"/>
      <c r="FF438" s="108"/>
      <c r="FG438" s="108"/>
      <c r="FH438" s="108"/>
      <c r="FI438" s="108"/>
      <c r="FJ438" s="108"/>
      <c r="FK438" s="108"/>
      <c r="FL438" s="108"/>
      <c r="FM438" s="108"/>
      <c r="FN438" s="108"/>
      <c r="FO438" s="108"/>
      <c r="FP438" s="108"/>
      <c r="FQ438" s="108"/>
      <c r="FR438" s="108"/>
      <c r="FS438" s="108"/>
      <c r="FT438" s="108"/>
      <c r="FU438" s="108"/>
      <c r="FV438" s="108"/>
      <c r="FW438" s="108"/>
      <c r="FX438" s="108"/>
      <c r="FY438" s="108"/>
      <c r="FZ438" s="108"/>
      <c r="GA438" s="108"/>
      <c r="GB438" s="108"/>
      <c r="GC438" s="108"/>
      <c r="GD438" s="108"/>
      <c r="GE438" s="108"/>
      <c r="GF438" s="108"/>
      <c r="GG438" s="108"/>
      <c r="GH438" s="108"/>
      <c r="GI438" s="108"/>
      <c r="GJ438" s="108"/>
      <c r="GK438" s="108"/>
      <c r="GL438" s="108"/>
      <c r="GM438" s="108"/>
      <c r="GN438" s="108"/>
      <c r="GO438" s="108"/>
      <c r="GP438" s="108"/>
      <c r="GQ438" s="108"/>
      <c r="GR438" s="108"/>
      <c r="GS438" s="108"/>
      <c r="GT438" s="108"/>
      <c r="GU438" s="108"/>
      <c r="GV438" s="108"/>
      <c r="GW438" s="108"/>
      <c r="GX438" s="108"/>
      <c r="GY438" s="108"/>
      <c r="GZ438" s="108"/>
      <c r="HA438" s="108"/>
      <c r="HB438" s="108"/>
      <c r="HC438" s="108"/>
      <c r="HD438" s="108"/>
      <c r="HE438" s="108"/>
      <c r="HF438" s="108"/>
      <c r="HG438" s="108"/>
      <c r="HH438" s="108"/>
      <c r="HI438" s="108"/>
      <c r="HJ438" s="108"/>
      <c r="HK438" s="108"/>
      <c r="HL438" s="108"/>
      <c r="HM438" s="108"/>
      <c r="HN438" s="108"/>
      <c r="HO438" s="108"/>
      <c r="HP438" s="108"/>
      <c r="HQ438" s="108"/>
      <c r="HR438" s="108"/>
      <c r="HS438" s="108"/>
      <c r="HT438" s="108"/>
      <c r="HU438" s="108"/>
      <c r="HV438" s="108"/>
      <c r="HW438" s="108"/>
      <c r="HX438" s="108"/>
      <c r="HY438" s="108"/>
      <c r="HZ438" s="108"/>
      <c r="IA438" s="108"/>
      <c r="IB438" s="108"/>
      <c r="IC438" s="108"/>
      <c r="ID438" s="108"/>
      <c r="IE438" s="108"/>
      <c r="IF438" s="108"/>
      <c r="IG438" s="108"/>
      <c r="IH438" s="108"/>
      <c r="II438" s="108"/>
      <c r="IJ438" s="108"/>
      <c r="IK438" s="108"/>
      <c r="IL438" s="108"/>
      <c r="IM438" s="108"/>
      <c r="IN438" s="108"/>
      <c r="IO438" s="108"/>
      <c r="IP438" s="108"/>
      <c r="IQ438" s="108"/>
      <c r="IR438" s="108"/>
      <c r="IS438" s="108"/>
      <c r="IT438" s="108"/>
      <c r="IU438" s="108"/>
      <c r="IV438" s="108"/>
      <c r="IW438" s="108"/>
      <c r="IX438" s="108"/>
      <c r="IY438" s="108"/>
      <c r="IZ438" s="108"/>
      <c r="JA438" s="108"/>
      <c r="JB438" s="108"/>
      <c r="JC438" s="108"/>
      <c r="JD438" s="108"/>
      <c r="JE438" s="108"/>
      <c r="JF438" s="108"/>
      <c r="JG438" s="108"/>
      <c r="JH438" s="108"/>
      <c r="JI438" s="108"/>
      <c r="JJ438" s="108"/>
      <c r="JK438" s="108"/>
      <c r="JL438" s="108"/>
      <c r="JM438" s="108"/>
      <c r="JN438" s="108"/>
      <c r="JO438" s="108"/>
      <c r="JP438" s="108"/>
      <c r="JQ438" s="108"/>
      <c r="JR438" s="108"/>
      <c r="JS438" s="108"/>
      <c r="JT438" s="108"/>
      <c r="JU438" s="108"/>
      <c r="JV438" s="108"/>
      <c r="JW438" s="108"/>
      <c r="JX438" s="108"/>
      <c r="JY438" s="108"/>
      <c r="JZ438" s="108"/>
      <c r="KA438" s="108"/>
      <c r="KB438" s="108"/>
      <c r="KC438" s="108"/>
      <c r="KD438" s="108"/>
      <c r="KE438" s="108"/>
      <c r="KF438" s="108"/>
      <c r="KG438" s="108"/>
      <c r="KH438" s="108"/>
      <c r="KI438" s="108"/>
      <c r="KJ438" s="108"/>
      <c r="KK438" s="108"/>
      <c r="KL438" s="108"/>
      <c r="KM438" s="108"/>
      <c r="KN438" s="108"/>
      <c r="KO438" s="108"/>
      <c r="KP438" s="108"/>
      <c r="KQ438" s="108"/>
      <c r="KR438" s="108"/>
      <c r="KS438" s="108"/>
      <c r="KT438" s="108"/>
      <c r="KU438" s="108"/>
      <c r="KV438" s="108"/>
      <c r="KW438" s="108"/>
      <c r="KX438" s="108"/>
      <c r="KY438" s="108"/>
      <c r="KZ438" s="108"/>
      <c r="LA438" s="108"/>
      <c r="LB438" s="108"/>
      <c r="LC438" s="108"/>
      <c r="LD438" s="108"/>
      <c r="LE438" s="108"/>
      <c r="LF438" s="108"/>
      <c r="LG438" s="108"/>
      <c r="LH438" s="108"/>
      <c r="LI438" s="108"/>
      <c r="LJ438" s="108"/>
      <c r="LK438" s="108"/>
      <c r="LL438" s="108"/>
      <c r="LM438" s="108"/>
      <c r="LN438" s="108"/>
      <c r="LO438" s="108"/>
      <c r="LP438" s="108"/>
      <c r="LQ438" s="108"/>
      <c r="LR438" s="108"/>
      <c r="LS438" s="108"/>
      <c r="LT438" s="108"/>
      <c r="LU438" s="108"/>
      <c r="LV438" s="108"/>
      <c r="LW438" s="108"/>
      <c r="LX438" s="108"/>
      <c r="LY438" s="108"/>
      <c r="LZ438" s="108"/>
      <c r="MA438" s="108"/>
      <c r="MB438" s="108"/>
      <c r="MC438" s="108"/>
      <c r="MD438" s="108"/>
      <c r="ME438" s="108"/>
    </row>
    <row r="439" spans="1:343">
      <c r="A439" s="3"/>
      <c r="B439" s="438"/>
      <c r="C439" s="438"/>
      <c r="D439" s="438"/>
      <c r="E439" s="438"/>
      <c r="F439" s="438"/>
      <c r="G439" s="438"/>
      <c r="H439" s="438"/>
      <c r="I439" s="438"/>
      <c r="J439" s="438"/>
      <c r="K439" s="438"/>
      <c r="L439" s="438"/>
      <c r="M439" s="438"/>
      <c r="N439" s="438"/>
      <c r="O439" s="438"/>
      <c r="P439" s="438"/>
      <c r="Q439" s="438"/>
      <c r="R439" s="438"/>
      <c r="S439" s="438"/>
      <c r="T439" s="438"/>
      <c r="U439" s="438"/>
      <c r="V439" s="438"/>
      <c r="W439" s="438"/>
      <c r="X439" s="438"/>
      <c r="Y439" s="438"/>
      <c r="Z439" s="438"/>
      <c r="AA439" s="438"/>
      <c r="AB439" s="438"/>
      <c r="AC439" s="438"/>
      <c r="AD439" s="438"/>
      <c r="AE439" s="154"/>
      <c r="AF439" s="154"/>
      <c r="AG439" s="154"/>
      <c r="AH439" s="154"/>
      <c r="AI439" s="154"/>
      <c r="AJ439" s="108"/>
      <c r="AK439" s="154"/>
      <c r="AL439" s="108"/>
      <c r="AM439" s="108"/>
      <c r="AN439" s="108"/>
      <c r="AO439" s="108"/>
      <c r="AP439" s="108"/>
      <c r="AQ439" s="108"/>
      <c r="AR439" s="108"/>
      <c r="AS439" s="108"/>
      <c r="AT439" s="108"/>
      <c r="AU439" s="108"/>
      <c r="AV439" s="108"/>
      <c r="AW439" s="108"/>
      <c r="AX439" s="108"/>
      <c r="AY439" s="108"/>
      <c r="AZ439" s="108"/>
      <c r="BA439" s="108"/>
      <c r="BB439" s="108"/>
      <c r="BC439" s="108"/>
      <c r="BD439" s="108"/>
      <c r="BE439" s="108"/>
      <c r="BF439" s="108"/>
      <c r="BG439" s="108"/>
      <c r="BH439" s="108"/>
      <c r="BI439" s="108"/>
      <c r="BJ439" s="108"/>
      <c r="BK439" s="108"/>
      <c r="BL439" s="108"/>
      <c r="BM439" s="108"/>
      <c r="BN439" s="108"/>
      <c r="BO439" s="108"/>
      <c r="BP439" s="108"/>
      <c r="BQ439" s="108"/>
      <c r="BR439" s="108"/>
      <c r="BS439" s="108"/>
      <c r="BT439" s="108"/>
      <c r="BU439" s="108"/>
      <c r="BV439" s="108"/>
      <c r="BW439" s="108"/>
      <c r="BX439" s="108"/>
      <c r="BY439" s="108"/>
      <c r="BZ439" s="108"/>
      <c r="CA439" s="108"/>
      <c r="CB439" s="108"/>
      <c r="CC439" s="108"/>
      <c r="CD439" s="108"/>
      <c r="CE439" s="108"/>
      <c r="CF439" s="108"/>
      <c r="CG439" s="108"/>
      <c r="CH439" s="108"/>
      <c r="CI439" s="108"/>
      <c r="CJ439" s="108"/>
      <c r="CK439" s="108"/>
      <c r="CL439" s="108"/>
      <c r="CM439" s="108"/>
      <c r="CN439" s="108"/>
      <c r="CO439" s="108"/>
      <c r="CP439" s="108"/>
      <c r="CQ439" s="108"/>
      <c r="CR439" s="108"/>
      <c r="CS439" s="108"/>
      <c r="CT439" s="108"/>
      <c r="CU439" s="108"/>
      <c r="CV439" s="108"/>
      <c r="CW439" s="108"/>
      <c r="CX439" s="108"/>
      <c r="CY439" s="108"/>
      <c r="CZ439" s="108"/>
      <c r="DA439" s="108"/>
      <c r="DB439" s="108"/>
      <c r="DC439" s="108"/>
      <c r="DD439" s="108"/>
      <c r="DE439" s="108"/>
      <c r="DF439" s="108"/>
      <c r="DG439" s="108"/>
      <c r="DH439" s="108"/>
      <c r="DI439" s="108"/>
      <c r="DJ439" s="108"/>
      <c r="DK439" s="108"/>
      <c r="DL439" s="108"/>
      <c r="DM439" s="108"/>
      <c r="DN439" s="108"/>
      <c r="DO439" s="108"/>
      <c r="DP439" s="108"/>
      <c r="DQ439" s="108"/>
      <c r="DR439" s="108"/>
      <c r="DS439" s="108"/>
      <c r="DT439" s="108"/>
      <c r="DU439" s="108"/>
      <c r="DV439" s="108"/>
      <c r="DW439" s="108"/>
      <c r="DX439" s="108"/>
      <c r="DY439" s="108"/>
      <c r="DZ439" s="108"/>
      <c r="EA439" s="108"/>
      <c r="EB439" s="108"/>
      <c r="EC439" s="108"/>
      <c r="ED439" s="108"/>
      <c r="EE439" s="108"/>
      <c r="EF439" s="108"/>
      <c r="EG439" s="108"/>
      <c r="EH439" s="108"/>
      <c r="EI439" s="108"/>
      <c r="EJ439" s="108"/>
      <c r="EK439" s="108"/>
      <c r="EL439" s="108"/>
      <c r="EM439" s="108"/>
      <c r="EN439" s="108"/>
      <c r="EO439" s="108"/>
      <c r="EP439" s="108"/>
      <c r="EQ439" s="108"/>
      <c r="ER439" s="108"/>
      <c r="ES439" s="108"/>
      <c r="ET439" s="108"/>
      <c r="EU439" s="108"/>
      <c r="EV439" s="108"/>
      <c r="EW439" s="108"/>
      <c r="EX439" s="108"/>
      <c r="EY439" s="108"/>
      <c r="EZ439" s="108"/>
      <c r="FA439" s="108"/>
      <c r="FB439" s="108"/>
      <c r="FC439" s="108"/>
      <c r="FD439" s="108"/>
      <c r="FE439" s="108"/>
      <c r="FF439" s="108"/>
      <c r="FG439" s="108"/>
      <c r="FH439" s="108"/>
      <c r="FI439" s="108"/>
      <c r="FJ439" s="108"/>
      <c r="FK439" s="108"/>
      <c r="FL439" s="108"/>
      <c r="FM439" s="108"/>
      <c r="FN439" s="108"/>
      <c r="FO439" s="108"/>
      <c r="FP439" s="108"/>
      <c r="FQ439" s="108"/>
      <c r="FR439" s="108"/>
      <c r="FS439" s="108"/>
      <c r="FT439" s="108"/>
      <c r="FU439" s="108"/>
      <c r="FV439" s="108"/>
      <c r="FW439" s="108"/>
      <c r="FX439" s="108"/>
      <c r="FY439" s="108"/>
      <c r="FZ439" s="108"/>
      <c r="GA439" s="108"/>
      <c r="GB439" s="108"/>
      <c r="GC439" s="108"/>
      <c r="GD439" s="108"/>
      <c r="GE439" s="108"/>
      <c r="GF439" s="108"/>
      <c r="GG439" s="108"/>
      <c r="GH439" s="108"/>
      <c r="GI439" s="108"/>
      <c r="GJ439" s="108"/>
      <c r="GK439" s="108"/>
      <c r="GL439" s="108"/>
      <c r="GM439" s="108"/>
      <c r="GN439" s="108"/>
      <c r="GO439" s="108"/>
      <c r="GP439" s="108"/>
      <c r="GQ439" s="108"/>
      <c r="GR439" s="108"/>
      <c r="GS439" s="108"/>
      <c r="GT439" s="108"/>
      <c r="GU439" s="108"/>
      <c r="GV439" s="108"/>
      <c r="GW439" s="108"/>
      <c r="GX439" s="108"/>
      <c r="GY439" s="108"/>
      <c r="GZ439" s="108"/>
      <c r="HA439" s="108"/>
      <c r="HB439" s="108"/>
      <c r="HC439" s="108"/>
      <c r="HD439" s="108"/>
      <c r="HE439" s="108"/>
      <c r="HF439" s="108"/>
      <c r="HG439" s="108"/>
      <c r="HH439" s="108"/>
      <c r="HI439" s="108"/>
      <c r="HJ439" s="108"/>
      <c r="HK439" s="108"/>
      <c r="HL439" s="108"/>
      <c r="HM439" s="108"/>
      <c r="HN439" s="108"/>
      <c r="HO439" s="108"/>
      <c r="HP439" s="108"/>
      <c r="HQ439" s="108"/>
      <c r="HR439" s="108"/>
      <c r="HS439" s="108"/>
      <c r="HT439" s="108"/>
      <c r="HU439" s="108"/>
      <c r="HV439" s="108"/>
      <c r="HW439" s="108"/>
      <c r="HX439" s="108"/>
      <c r="HY439" s="108"/>
      <c r="HZ439" s="108"/>
      <c r="IA439" s="108"/>
      <c r="IB439" s="108"/>
      <c r="IC439" s="108"/>
      <c r="ID439" s="108"/>
      <c r="IE439" s="108"/>
      <c r="IF439" s="108"/>
      <c r="IG439" s="108"/>
      <c r="IH439" s="108"/>
      <c r="II439" s="108"/>
      <c r="IJ439" s="108"/>
      <c r="IK439" s="108"/>
      <c r="IL439" s="108"/>
      <c r="IM439" s="108"/>
      <c r="IN439" s="108"/>
      <c r="IO439" s="108"/>
      <c r="IP439" s="108"/>
      <c r="IQ439" s="108"/>
      <c r="IR439" s="108"/>
      <c r="IS439" s="108"/>
      <c r="IT439" s="108"/>
      <c r="IU439" s="108"/>
      <c r="IV439" s="108"/>
      <c r="IW439" s="108"/>
      <c r="IX439" s="108"/>
      <c r="IY439" s="108"/>
      <c r="IZ439" s="108"/>
      <c r="JA439" s="108"/>
      <c r="JB439" s="108"/>
      <c r="JC439" s="108"/>
      <c r="JD439" s="108"/>
      <c r="JE439" s="108"/>
      <c r="JF439" s="108"/>
      <c r="JG439" s="108"/>
      <c r="JH439" s="108"/>
      <c r="JI439" s="108"/>
      <c r="JJ439" s="108"/>
      <c r="JK439" s="108"/>
      <c r="JL439" s="108"/>
      <c r="JM439" s="108"/>
      <c r="JN439" s="108"/>
      <c r="JO439" s="108"/>
      <c r="JP439" s="108"/>
      <c r="JQ439" s="108"/>
      <c r="JR439" s="108"/>
      <c r="JS439" s="108"/>
      <c r="JT439" s="108"/>
      <c r="JU439" s="108"/>
      <c r="JV439" s="108"/>
      <c r="JW439" s="108"/>
      <c r="JX439" s="108"/>
      <c r="JY439" s="108"/>
      <c r="JZ439" s="108"/>
      <c r="KA439" s="108"/>
      <c r="KB439" s="108"/>
      <c r="KC439" s="108"/>
      <c r="KD439" s="108"/>
      <c r="KE439" s="108"/>
      <c r="KF439" s="108"/>
      <c r="KG439" s="108"/>
      <c r="KH439" s="108"/>
      <c r="KI439" s="108"/>
      <c r="KJ439" s="108"/>
      <c r="KK439" s="108"/>
      <c r="KL439" s="108"/>
      <c r="KM439" s="108"/>
      <c r="KN439" s="108"/>
      <c r="KO439" s="108"/>
      <c r="KP439" s="108"/>
      <c r="KQ439" s="108"/>
      <c r="KR439" s="108"/>
      <c r="KS439" s="108"/>
      <c r="KT439" s="108"/>
      <c r="KU439" s="108"/>
      <c r="KV439" s="108"/>
      <c r="KW439" s="108"/>
      <c r="KX439" s="108"/>
      <c r="KY439" s="108"/>
      <c r="KZ439" s="108"/>
      <c r="LA439" s="108"/>
      <c r="LB439" s="108"/>
      <c r="LC439" s="108"/>
      <c r="LD439" s="108"/>
      <c r="LE439" s="108"/>
      <c r="LF439" s="108"/>
      <c r="LG439" s="108"/>
      <c r="LH439" s="108"/>
      <c r="LI439" s="108"/>
      <c r="LJ439" s="108"/>
      <c r="LK439" s="108"/>
      <c r="LL439" s="108"/>
      <c r="LM439" s="108"/>
      <c r="LN439" s="108"/>
      <c r="LO439" s="108"/>
      <c r="LP439" s="108"/>
      <c r="LQ439" s="108"/>
      <c r="LR439" s="108"/>
      <c r="LS439" s="108"/>
      <c r="LT439" s="108"/>
      <c r="LU439" s="108"/>
      <c r="LV439" s="108"/>
      <c r="LW439" s="108"/>
      <c r="LX439" s="108"/>
      <c r="LY439" s="108"/>
      <c r="LZ439" s="108"/>
      <c r="MA439" s="108"/>
      <c r="MB439" s="108"/>
      <c r="MC439" s="108"/>
      <c r="MD439" s="108"/>
      <c r="ME439" s="108"/>
    </row>
    <row r="440" spans="1:343">
      <c r="A440" s="3"/>
      <c r="B440" s="438"/>
      <c r="C440" s="438"/>
      <c r="D440" s="438"/>
      <c r="E440" s="438"/>
      <c r="F440" s="438"/>
      <c r="G440" s="438"/>
      <c r="H440" s="438"/>
      <c r="I440" s="438"/>
      <c r="J440" s="438"/>
      <c r="K440" s="438"/>
      <c r="L440" s="438"/>
      <c r="M440" s="438"/>
      <c r="N440" s="438"/>
      <c r="O440" s="438"/>
      <c r="P440" s="438"/>
      <c r="Q440" s="438"/>
      <c r="R440" s="438"/>
      <c r="S440" s="438"/>
      <c r="T440" s="438"/>
      <c r="U440" s="438"/>
      <c r="V440" s="438"/>
      <c r="W440" s="438"/>
      <c r="X440" s="438"/>
      <c r="Y440" s="438"/>
      <c r="Z440" s="438"/>
      <c r="AA440" s="438"/>
      <c r="AB440" s="438"/>
      <c r="AC440" s="438"/>
      <c r="AD440" s="438"/>
      <c r="AE440" s="154"/>
      <c r="AF440" s="154"/>
      <c r="AG440" s="154"/>
      <c r="AH440" s="154"/>
      <c r="AI440" s="154"/>
      <c r="AJ440" s="108"/>
      <c r="AK440" s="154"/>
      <c r="AL440" s="108"/>
      <c r="AM440" s="108"/>
      <c r="AN440" s="108"/>
      <c r="AO440" s="108"/>
      <c r="AP440" s="108"/>
      <c r="AQ440" s="108"/>
      <c r="AR440" s="108"/>
      <c r="AS440" s="108"/>
      <c r="AT440" s="108"/>
      <c r="AU440" s="108"/>
      <c r="AV440" s="108"/>
      <c r="AW440" s="108"/>
      <c r="AX440" s="108"/>
      <c r="AY440" s="108"/>
      <c r="AZ440" s="108"/>
      <c r="BA440" s="108"/>
      <c r="BB440" s="108"/>
      <c r="BC440" s="108"/>
      <c r="BD440" s="108"/>
      <c r="BE440" s="108"/>
      <c r="BF440" s="108"/>
      <c r="BG440" s="108"/>
      <c r="BH440" s="108"/>
      <c r="BI440" s="108"/>
      <c r="BJ440" s="108"/>
      <c r="BK440" s="108"/>
      <c r="BL440" s="108"/>
      <c r="BM440" s="108"/>
      <c r="BN440" s="108"/>
      <c r="BO440" s="108"/>
      <c r="BP440" s="108"/>
      <c r="BQ440" s="108"/>
      <c r="BR440" s="108"/>
      <c r="BS440" s="108"/>
      <c r="BT440" s="108"/>
      <c r="BU440" s="108"/>
      <c r="BV440" s="108"/>
      <c r="BW440" s="108"/>
      <c r="BX440" s="108"/>
      <c r="BY440" s="108"/>
      <c r="BZ440" s="108"/>
      <c r="CA440" s="108"/>
      <c r="CB440" s="108"/>
      <c r="CC440" s="108"/>
      <c r="CD440" s="108"/>
      <c r="CE440" s="108"/>
      <c r="CF440" s="108"/>
      <c r="CG440" s="108"/>
      <c r="CH440" s="108"/>
      <c r="CI440" s="108"/>
      <c r="CJ440" s="108"/>
      <c r="CK440" s="108"/>
      <c r="CL440" s="108"/>
      <c r="CM440" s="108"/>
      <c r="CN440" s="108"/>
      <c r="CO440" s="108"/>
      <c r="CP440" s="108"/>
      <c r="CQ440" s="108"/>
      <c r="CR440" s="108"/>
      <c r="CS440" s="108"/>
      <c r="CT440" s="108"/>
      <c r="CU440" s="108"/>
      <c r="CV440" s="108"/>
      <c r="CW440" s="108"/>
      <c r="CX440" s="108"/>
      <c r="CY440" s="108"/>
      <c r="CZ440" s="108"/>
      <c r="DA440" s="108"/>
      <c r="DB440" s="108"/>
      <c r="DC440" s="108"/>
      <c r="DD440" s="108"/>
      <c r="DE440" s="108"/>
      <c r="DF440" s="108"/>
      <c r="DG440" s="108"/>
      <c r="DH440" s="108"/>
      <c r="DI440" s="108"/>
      <c r="DJ440" s="108"/>
      <c r="DK440" s="108"/>
      <c r="DL440" s="108"/>
      <c r="DM440" s="108"/>
      <c r="DN440" s="108"/>
      <c r="DO440" s="108"/>
      <c r="DP440" s="108"/>
      <c r="DQ440" s="108"/>
      <c r="DR440" s="108"/>
      <c r="DS440" s="108"/>
      <c r="DT440" s="108"/>
      <c r="DU440" s="108"/>
      <c r="DV440" s="108"/>
      <c r="DW440" s="108"/>
      <c r="DX440" s="108"/>
      <c r="DY440" s="108"/>
      <c r="DZ440" s="108"/>
      <c r="EA440" s="108"/>
      <c r="EB440" s="108"/>
      <c r="EC440" s="108"/>
      <c r="ED440" s="108"/>
      <c r="EE440" s="108"/>
      <c r="EF440" s="108"/>
      <c r="EG440" s="108"/>
      <c r="EH440" s="108"/>
      <c r="EI440" s="108"/>
      <c r="EJ440" s="108"/>
      <c r="EK440" s="108"/>
      <c r="EL440" s="108"/>
      <c r="EM440" s="108"/>
      <c r="EN440" s="108"/>
      <c r="EO440" s="108"/>
      <c r="EP440" s="108"/>
      <c r="EQ440" s="108"/>
      <c r="ER440" s="108"/>
      <c r="ES440" s="108"/>
      <c r="ET440" s="108"/>
      <c r="EU440" s="108"/>
      <c r="EV440" s="108"/>
      <c r="EW440" s="108"/>
      <c r="EX440" s="108"/>
      <c r="EY440" s="108"/>
      <c r="EZ440" s="108"/>
      <c r="FA440" s="108"/>
      <c r="FB440" s="108"/>
      <c r="FC440" s="108"/>
      <c r="FD440" s="108"/>
      <c r="FE440" s="108"/>
      <c r="FF440" s="108"/>
      <c r="FG440" s="108"/>
      <c r="FH440" s="108"/>
      <c r="FI440" s="108"/>
      <c r="FJ440" s="108"/>
      <c r="FK440" s="108"/>
      <c r="FL440" s="108"/>
      <c r="FM440" s="108"/>
      <c r="FN440" s="108"/>
      <c r="FO440" s="108"/>
      <c r="FP440" s="108"/>
      <c r="FQ440" s="108"/>
      <c r="FR440" s="108"/>
      <c r="FS440" s="108"/>
      <c r="FT440" s="108"/>
      <c r="FU440" s="108"/>
      <c r="FV440" s="108"/>
      <c r="FW440" s="108"/>
      <c r="FX440" s="108"/>
      <c r="FY440" s="108"/>
      <c r="FZ440" s="108"/>
      <c r="GA440" s="108"/>
      <c r="GB440" s="108"/>
      <c r="GC440" s="108"/>
      <c r="GD440" s="108"/>
      <c r="GE440" s="108"/>
      <c r="GF440" s="108"/>
      <c r="GG440" s="108"/>
      <c r="GH440" s="108"/>
      <c r="GI440" s="108"/>
      <c r="GJ440" s="108"/>
      <c r="GK440" s="108"/>
      <c r="GL440" s="108"/>
      <c r="GM440" s="108"/>
      <c r="GN440" s="108"/>
      <c r="GO440" s="108"/>
      <c r="GP440" s="108"/>
      <c r="GQ440" s="108"/>
      <c r="GR440" s="108"/>
      <c r="GS440" s="108"/>
      <c r="GT440" s="108"/>
      <c r="GU440" s="108"/>
      <c r="GV440" s="108"/>
      <c r="GW440" s="108"/>
      <c r="GX440" s="108"/>
      <c r="GY440" s="108"/>
      <c r="GZ440" s="108"/>
      <c r="HA440" s="108"/>
      <c r="HB440" s="108"/>
      <c r="HC440" s="108"/>
      <c r="HD440" s="108"/>
      <c r="HE440" s="108"/>
      <c r="HF440" s="108"/>
      <c r="HG440" s="108"/>
      <c r="HH440" s="108"/>
      <c r="HI440" s="108"/>
      <c r="HJ440" s="108"/>
      <c r="HK440" s="108"/>
      <c r="HL440" s="108"/>
      <c r="HM440" s="108"/>
      <c r="HN440" s="108"/>
      <c r="HO440" s="108"/>
      <c r="HP440" s="108"/>
      <c r="HQ440" s="108"/>
      <c r="HR440" s="108"/>
      <c r="HS440" s="108"/>
      <c r="HT440" s="108"/>
      <c r="HU440" s="108"/>
      <c r="HV440" s="108"/>
      <c r="HW440" s="108"/>
      <c r="HX440" s="108"/>
      <c r="HY440" s="108"/>
      <c r="HZ440" s="108"/>
      <c r="IA440" s="108"/>
      <c r="IB440" s="108"/>
      <c r="IC440" s="108"/>
      <c r="ID440" s="108"/>
      <c r="IE440" s="108"/>
      <c r="IF440" s="108"/>
      <c r="IG440" s="108"/>
      <c r="IH440" s="108"/>
      <c r="II440" s="108"/>
      <c r="IJ440" s="108"/>
      <c r="IK440" s="108"/>
      <c r="IL440" s="108"/>
      <c r="IM440" s="108"/>
      <c r="IN440" s="108"/>
      <c r="IO440" s="108"/>
      <c r="IP440" s="108"/>
      <c r="IQ440" s="108"/>
      <c r="IR440" s="108"/>
      <c r="IS440" s="108"/>
      <c r="IT440" s="108"/>
      <c r="IU440" s="108"/>
      <c r="IV440" s="108"/>
      <c r="IW440" s="108"/>
      <c r="IX440" s="108"/>
      <c r="IY440" s="108"/>
      <c r="IZ440" s="108"/>
      <c r="JA440" s="108"/>
      <c r="JB440" s="108"/>
      <c r="JC440" s="108"/>
      <c r="JD440" s="108"/>
      <c r="JE440" s="108"/>
      <c r="JF440" s="108"/>
      <c r="JG440" s="108"/>
      <c r="JH440" s="108"/>
      <c r="JI440" s="108"/>
      <c r="JJ440" s="108"/>
      <c r="JK440" s="108"/>
      <c r="JL440" s="108"/>
      <c r="JM440" s="108"/>
      <c r="JN440" s="108"/>
      <c r="JO440" s="108"/>
      <c r="JP440" s="108"/>
      <c r="JQ440" s="108"/>
      <c r="JR440" s="108"/>
      <c r="JS440" s="108"/>
      <c r="JT440" s="108"/>
      <c r="JU440" s="108"/>
      <c r="JV440" s="108"/>
      <c r="JW440" s="108"/>
      <c r="JX440" s="108"/>
      <c r="JY440" s="108"/>
      <c r="JZ440" s="108"/>
      <c r="KA440" s="108"/>
      <c r="KB440" s="108"/>
      <c r="KC440" s="108"/>
      <c r="KD440" s="108"/>
      <c r="KE440" s="108"/>
      <c r="KF440" s="108"/>
      <c r="KG440" s="108"/>
      <c r="KH440" s="108"/>
      <c r="KI440" s="108"/>
      <c r="KJ440" s="108"/>
      <c r="KK440" s="108"/>
      <c r="KL440" s="108"/>
      <c r="KM440" s="108"/>
      <c r="KN440" s="108"/>
      <c r="KO440" s="108"/>
      <c r="KP440" s="108"/>
      <c r="KQ440" s="108"/>
      <c r="KR440" s="108"/>
      <c r="KS440" s="108"/>
      <c r="KT440" s="108"/>
      <c r="KU440" s="108"/>
      <c r="KV440" s="108"/>
      <c r="KW440" s="108"/>
      <c r="KX440" s="108"/>
      <c r="KY440" s="108"/>
      <c r="KZ440" s="108"/>
      <c r="LA440" s="108"/>
      <c r="LB440" s="108"/>
      <c r="LC440" s="108"/>
      <c r="LD440" s="108"/>
      <c r="LE440" s="108"/>
      <c r="LF440" s="108"/>
      <c r="LG440" s="108"/>
      <c r="LH440" s="108"/>
      <c r="LI440" s="108"/>
      <c r="LJ440" s="108"/>
      <c r="LK440" s="108"/>
      <c r="LL440" s="108"/>
      <c r="LM440" s="108"/>
      <c r="LN440" s="108"/>
      <c r="LO440" s="108"/>
      <c r="LP440" s="108"/>
      <c r="LQ440" s="108"/>
      <c r="LR440" s="108"/>
      <c r="LS440" s="108"/>
      <c r="LT440" s="108"/>
      <c r="LU440" s="108"/>
      <c r="LV440" s="108"/>
      <c r="LW440" s="108"/>
      <c r="LX440" s="108"/>
      <c r="LY440" s="108"/>
      <c r="LZ440" s="108"/>
      <c r="MA440" s="108"/>
      <c r="MB440" s="108"/>
      <c r="MC440" s="108"/>
      <c r="MD440" s="108"/>
      <c r="ME440" s="108"/>
    </row>
    <row r="441" spans="1:343">
      <c r="A441" s="3"/>
      <c r="B441" s="438"/>
      <c r="C441" s="438"/>
      <c r="D441" s="438"/>
      <c r="E441" s="438"/>
      <c r="F441" s="438"/>
      <c r="G441" s="438"/>
      <c r="H441" s="438"/>
      <c r="I441" s="438"/>
      <c r="J441" s="438"/>
      <c r="K441" s="438"/>
      <c r="L441" s="438"/>
      <c r="M441" s="438"/>
      <c r="N441" s="438"/>
      <c r="O441" s="438"/>
      <c r="P441" s="438"/>
      <c r="Q441" s="438"/>
      <c r="R441" s="438"/>
      <c r="S441" s="438"/>
      <c r="T441" s="438"/>
      <c r="U441" s="438"/>
      <c r="V441" s="438"/>
      <c r="W441" s="438"/>
      <c r="X441" s="438"/>
      <c r="Y441" s="438"/>
      <c r="Z441" s="438"/>
      <c r="AA441" s="438"/>
      <c r="AB441" s="438"/>
      <c r="AC441" s="438"/>
      <c r="AD441" s="438"/>
      <c r="AE441" s="154"/>
      <c r="AF441" s="154"/>
      <c r="AG441" s="154"/>
      <c r="AH441" s="154"/>
      <c r="AI441" s="154"/>
      <c r="AJ441" s="108"/>
      <c r="AK441" s="154"/>
      <c r="AL441" s="108"/>
      <c r="AM441" s="108"/>
      <c r="AN441" s="108"/>
      <c r="AO441" s="108"/>
      <c r="AP441" s="108"/>
      <c r="AQ441" s="108"/>
      <c r="AR441" s="108"/>
      <c r="AS441" s="108"/>
      <c r="AT441" s="108"/>
      <c r="AU441" s="108"/>
      <c r="AV441" s="108"/>
      <c r="AW441" s="108"/>
      <c r="AX441" s="108"/>
      <c r="AY441" s="108"/>
      <c r="AZ441" s="108"/>
      <c r="BA441" s="108"/>
      <c r="BB441" s="108"/>
      <c r="BC441" s="108"/>
      <c r="BD441" s="108"/>
      <c r="BE441" s="108"/>
      <c r="BF441" s="108"/>
      <c r="BG441" s="108"/>
      <c r="BH441" s="108"/>
      <c r="BI441" s="108"/>
      <c r="BJ441" s="108"/>
      <c r="BK441" s="108"/>
      <c r="BL441" s="108"/>
      <c r="BM441" s="108"/>
      <c r="BN441" s="108"/>
      <c r="BO441" s="108"/>
      <c r="BP441" s="108"/>
      <c r="BQ441" s="108"/>
      <c r="BR441" s="108"/>
      <c r="BS441" s="108"/>
      <c r="BT441" s="108"/>
      <c r="BU441" s="108"/>
      <c r="BV441" s="108"/>
      <c r="BW441" s="108"/>
      <c r="BX441" s="108"/>
      <c r="BY441" s="108"/>
      <c r="BZ441" s="108"/>
      <c r="CA441" s="108"/>
      <c r="CB441" s="108"/>
      <c r="CC441" s="108"/>
      <c r="CD441" s="108"/>
      <c r="CE441" s="108"/>
      <c r="CF441" s="108"/>
      <c r="CG441" s="108"/>
      <c r="CH441" s="108"/>
      <c r="CI441" s="108"/>
      <c r="CJ441" s="108"/>
      <c r="CK441" s="108"/>
      <c r="CL441" s="108"/>
      <c r="CM441" s="108"/>
      <c r="CN441" s="108"/>
      <c r="CO441" s="108"/>
      <c r="CP441" s="108"/>
      <c r="CQ441" s="108"/>
      <c r="CR441" s="108"/>
      <c r="CS441" s="108"/>
      <c r="CT441" s="108"/>
      <c r="CU441" s="108"/>
      <c r="CV441" s="108"/>
      <c r="CW441" s="108"/>
      <c r="CX441" s="108"/>
      <c r="CY441" s="108"/>
      <c r="CZ441" s="108"/>
      <c r="DA441" s="108"/>
      <c r="DB441" s="108"/>
      <c r="DC441" s="108"/>
      <c r="DD441" s="108"/>
      <c r="DE441" s="108"/>
      <c r="DF441" s="108"/>
      <c r="DG441" s="108"/>
      <c r="DH441" s="108"/>
      <c r="DI441" s="108"/>
      <c r="DJ441" s="108"/>
      <c r="DK441" s="108"/>
      <c r="DL441" s="108"/>
      <c r="DM441" s="108"/>
      <c r="DN441" s="108"/>
      <c r="DO441" s="108"/>
      <c r="DP441" s="108"/>
      <c r="DQ441" s="108"/>
      <c r="DR441" s="108"/>
      <c r="DS441" s="108"/>
      <c r="DT441" s="108"/>
      <c r="DU441" s="108"/>
      <c r="DV441" s="108"/>
      <c r="DW441" s="108"/>
      <c r="DX441" s="108"/>
      <c r="DY441" s="108"/>
      <c r="DZ441" s="108"/>
      <c r="EA441" s="108"/>
      <c r="EB441" s="108"/>
      <c r="EC441" s="108"/>
      <c r="ED441" s="108"/>
      <c r="EE441" s="108"/>
      <c r="EF441" s="108"/>
      <c r="EG441" s="108"/>
      <c r="EH441" s="108"/>
      <c r="EI441" s="108"/>
      <c r="EJ441" s="108"/>
      <c r="EK441" s="108"/>
      <c r="EL441" s="108"/>
      <c r="EM441" s="108"/>
      <c r="EN441" s="108"/>
      <c r="EO441" s="108"/>
      <c r="EP441" s="108"/>
      <c r="EQ441" s="108"/>
      <c r="ER441" s="108"/>
      <c r="ES441" s="108"/>
      <c r="ET441" s="108"/>
      <c r="EU441" s="108"/>
      <c r="EV441" s="108"/>
      <c r="EW441" s="108"/>
      <c r="EX441" s="108"/>
      <c r="EY441" s="108"/>
      <c r="EZ441" s="108"/>
      <c r="FA441" s="108"/>
      <c r="FB441" s="108"/>
      <c r="FC441" s="108"/>
      <c r="FD441" s="108"/>
      <c r="FE441" s="108"/>
      <c r="FF441" s="108"/>
      <c r="FG441" s="108"/>
      <c r="FH441" s="108"/>
      <c r="FI441" s="108"/>
      <c r="FJ441" s="108"/>
      <c r="FK441" s="108"/>
      <c r="FL441" s="108"/>
      <c r="FM441" s="108"/>
      <c r="FN441" s="108"/>
      <c r="FO441" s="108"/>
      <c r="FP441" s="108"/>
      <c r="FQ441" s="108"/>
      <c r="FR441" s="108"/>
      <c r="FS441" s="108"/>
      <c r="FT441" s="108"/>
      <c r="FU441" s="108"/>
      <c r="FV441" s="108"/>
      <c r="FW441" s="108"/>
      <c r="FX441" s="108"/>
      <c r="FY441" s="108"/>
      <c r="FZ441" s="108"/>
      <c r="GA441" s="108"/>
      <c r="GB441" s="108"/>
      <c r="GC441" s="108"/>
      <c r="GD441" s="108"/>
      <c r="GE441" s="108"/>
      <c r="GF441" s="108"/>
      <c r="GG441" s="108"/>
      <c r="GH441" s="108"/>
      <c r="GI441" s="108"/>
      <c r="GJ441" s="108"/>
      <c r="GK441" s="108"/>
      <c r="GL441" s="108"/>
      <c r="GM441" s="108"/>
      <c r="GN441" s="108"/>
      <c r="GO441" s="108"/>
      <c r="GP441" s="108"/>
      <c r="GQ441" s="108"/>
      <c r="GR441" s="108"/>
      <c r="GS441" s="108"/>
      <c r="GT441" s="108"/>
      <c r="GU441" s="108"/>
      <c r="GV441" s="108"/>
      <c r="GW441" s="108"/>
      <c r="GX441" s="108"/>
      <c r="GY441" s="108"/>
      <c r="GZ441" s="108"/>
      <c r="HA441" s="108"/>
      <c r="HB441" s="108"/>
      <c r="HC441" s="108"/>
      <c r="HD441" s="108"/>
      <c r="HE441" s="108"/>
      <c r="HF441" s="108"/>
      <c r="HG441" s="108"/>
      <c r="HH441" s="108"/>
      <c r="HI441" s="108"/>
      <c r="HJ441" s="108"/>
      <c r="HK441" s="108"/>
      <c r="HL441" s="108"/>
      <c r="HM441" s="108"/>
      <c r="HN441" s="108"/>
      <c r="HO441" s="108"/>
      <c r="HP441" s="108"/>
      <c r="HQ441" s="108"/>
      <c r="HR441" s="108"/>
      <c r="HS441" s="108"/>
      <c r="HT441" s="108"/>
      <c r="HU441" s="108"/>
      <c r="HV441" s="108"/>
      <c r="HW441" s="108"/>
      <c r="HX441" s="108"/>
      <c r="HY441" s="108"/>
      <c r="HZ441" s="108"/>
      <c r="IA441" s="108"/>
      <c r="IB441" s="108"/>
      <c r="IC441" s="108"/>
      <c r="ID441" s="108"/>
      <c r="IE441" s="108"/>
      <c r="IF441" s="108"/>
      <c r="IG441" s="108"/>
      <c r="IH441" s="108"/>
      <c r="II441" s="108"/>
      <c r="IJ441" s="108"/>
      <c r="IK441" s="108"/>
      <c r="IL441" s="108"/>
      <c r="IM441" s="108"/>
      <c r="IN441" s="108"/>
      <c r="IO441" s="108"/>
      <c r="IP441" s="108"/>
      <c r="IQ441" s="108"/>
      <c r="IR441" s="108"/>
      <c r="IS441" s="108"/>
      <c r="IT441" s="108"/>
      <c r="IU441" s="108"/>
      <c r="IV441" s="108"/>
      <c r="IW441" s="108"/>
      <c r="IX441" s="108"/>
      <c r="IY441" s="108"/>
      <c r="IZ441" s="108"/>
      <c r="JA441" s="108"/>
      <c r="JB441" s="108"/>
      <c r="JC441" s="108"/>
      <c r="JD441" s="108"/>
      <c r="JE441" s="108"/>
      <c r="JF441" s="108"/>
      <c r="JG441" s="108"/>
      <c r="JH441" s="108"/>
      <c r="JI441" s="108"/>
      <c r="JJ441" s="108"/>
      <c r="JK441" s="108"/>
      <c r="JL441" s="108"/>
      <c r="JM441" s="108"/>
      <c r="JN441" s="108"/>
      <c r="JO441" s="108"/>
      <c r="JP441" s="108"/>
      <c r="JQ441" s="108"/>
      <c r="JR441" s="108"/>
      <c r="JS441" s="108"/>
      <c r="JT441" s="108"/>
      <c r="JU441" s="108"/>
      <c r="JV441" s="108"/>
      <c r="JW441" s="108"/>
      <c r="JX441" s="108"/>
      <c r="JY441" s="108"/>
      <c r="JZ441" s="108"/>
      <c r="KA441" s="108"/>
      <c r="KB441" s="108"/>
      <c r="KC441" s="108"/>
      <c r="KD441" s="108"/>
      <c r="KE441" s="108"/>
      <c r="KF441" s="108"/>
      <c r="KG441" s="108"/>
      <c r="KH441" s="108"/>
      <c r="KI441" s="108"/>
      <c r="KJ441" s="108"/>
      <c r="KK441" s="108"/>
      <c r="KL441" s="108"/>
      <c r="KM441" s="108"/>
      <c r="KN441" s="108"/>
      <c r="KO441" s="108"/>
      <c r="KP441" s="108"/>
      <c r="KQ441" s="108"/>
      <c r="KR441" s="108"/>
      <c r="KS441" s="108"/>
      <c r="KT441" s="108"/>
      <c r="KU441" s="108"/>
      <c r="KV441" s="108"/>
      <c r="KW441" s="108"/>
      <c r="KX441" s="108"/>
      <c r="KY441" s="108"/>
      <c r="KZ441" s="108"/>
      <c r="LA441" s="108"/>
      <c r="LB441" s="108"/>
      <c r="LC441" s="108"/>
      <c r="LD441" s="108"/>
      <c r="LE441" s="108"/>
      <c r="LF441" s="108"/>
      <c r="LG441" s="108"/>
      <c r="LH441" s="108"/>
      <c r="LI441" s="108"/>
      <c r="LJ441" s="108"/>
      <c r="LK441" s="108"/>
      <c r="LL441" s="108"/>
      <c r="LM441" s="108"/>
      <c r="LN441" s="108"/>
      <c r="LO441" s="108"/>
      <c r="LP441" s="108"/>
      <c r="LQ441" s="108"/>
      <c r="LR441" s="108"/>
      <c r="LS441" s="108"/>
      <c r="LT441" s="108"/>
      <c r="LU441" s="108"/>
      <c r="LV441" s="108"/>
      <c r="LW441" s="108"/>
      <c r="LX441" s="108"/>
      <c r="LY441" s="108"/>
      <c r="LZ441" s="108"/>
      <c r="MA441" s="108"/>
      <c r="MB441" s="108"/>
      <c r="MC441" s="108"/>
      <c r="MD441" s="108"/>
      <c r="ME441" s="108"/>
    </row>
    <row r="442" spans="1:343">
      <c r="A442" s="3"/>
      <c r="B442" s="438"/>
      <c r="C442" s="438"/>
      <c r="D442" s="438"/>
      <c r="E442" s="438"/>
      <c r="F442" s="438"/>
      <c r="G442" s="438"/>
      <c r="H442" s="438"/>
      <c r="I442" s="438"/>
      <c r="J442" s="438"/>
      <c r="K442" s="438"/>
      <c r="L442" s="438"/>
      <c r="M442" s="438"/>
      <c r="N442" s="438"/>
      <c r="O442" s="438"/>
      <c r="P442" s="438"/>
      <c r="Q442" s="438"/>
      <c r="R442" s="438"/>
      <c r="S442" s="438"/>
      <c r="T442" s="438"/>
      <c r="U442" s="438"/>
      <c r="V442" s="438"/>
      <c r="W442" s="438"/>
      <c r="X442" s="438"/>
      <c r="Y442" s="438"/>
      <c r="Z442" s="438"/>
      <c r="AA442" s="438"/>
      <c r="AB442" s="438"/>
      <c r="AC442" s="438"/>
      <c r="AD442" s="438"/>
      <c r="AE442" s="154"/>
      <c r="AF442" s="154"/>
      <c r="AG442" s="154"/>
      <c r="AH442" s="154"/>
      <c r="AI442" s="154"/>
      <c r="AJ442" s="108"/>
      <c r="AK442" s="154"/>
      <c r="AL442" s="108"/>
      <c r="AM442" s="108"/>
      <c r="AN442" s="108"/>
      <c r="AO442" s="108"/>
      <c r="AP442" s="108"/>
      <c r="AQ442" s="108"/>
      <c r="AR442" s="108"/>
      <c r="AS442" s="108"/>
      <c r="AT442" s="108"/>
      <c r="AU442" s="108"/>
      <c r="AV442" s="108"/>
      <c r="AW442" s="108"/>
      <c r="AX442" s="108"/>
      <c r="AY442" s="108"/>
      <c r="AZ442" s="108"/>
      <c r="BA442" s="108"/>
      <c r="BB442" s="108"/>
      <c r="BC442" s="108"/>
      <c r="BD442" s="108"/>
      <c r="BE442" s="108"/>
      <c r="BF442" s="108"/>
      <c r="BG442" s="108"/>
      <c r="BH442" s="108"/>
      <c r="BI442" s="108"/>
      <c r="BJ442" s="108"/>
      <c r="BK442" s="108"/>
      <c r="BL442" s="108"/>
      <c r="BM442" s="108"/>
      <c r="BN442" s="108"/>
      <c r="BO442" s="108"/>
      <c r="BP442" s="108"/>
      <c r="BQ442" s="108"/>
      <c r="BR442" s="108"/>
      <c r="BS442" s="108"/>
      <c r="BT442" s="108"/>
      <c r="BU442" s="108"/>
      <c r="BV442" s="108"/>
      <c r="BW442" s="108"/>
      <c r="BX442" s="108"/>
      <c r="BY442" s="108"/>
      <c r="BZ442" s="108"/>
      <c r="CA442" s="108"/>
      <c r="CB442" s="108"/>
      <c r="CC442" s="108"/>
      <c r="CD442" s="108"/>
      <c r="CE442" s="108"/>
      <c r="CF442" s="108"/>
      <c r="CG442" s="108"/>
      <c r="CH442" s="108"/>
      <c r="CI442" s="108"/>
      <c r="CJ442" s="108"/>
      <c r="CK442" s="108"/>
      <c r="CL442" s="108"/>
      <c r="CM442" s="108"/>
      <c r="CN442" s="108"/>
      <c r="CO442" s="108"/>
      <c r="CP442" s="108"/>
      <c r="CQ442" s="108"/>
      <c r="CR442" s="108"/>
      <c r="CS442" s="108"/>
      <c r="CT442" s="108"/>
      <c r="CU442" s="108"/>
      <c r="CV442" s="108"/>
      <c r="CW442" s="108"/>
      <c r="CX442" s="108"/>
      <c r="CY442" s="108"/>
      <c r="CZ442" s="108"/>
      <c r="DA442" s="108"/>
      <c r="DB442" s="108"/>
      <c r="DC442" s="108"/>
      <c r="DD442" s="108"/>
      <c r="DE442" s="108"/>
      <c r="DF442" s="108"/>
      <c r="DG442" s="108"/>
      <c r="DH442" s="108"/>
      <c r="DI442" s="108"/>
      <c r="DJ442" s="108"/>
      <c r="DK442" s="108"/>
      <c r="DL442" s="108"/>
      <c r="DM442" s="108"/>
      <c r="DN442" s="108"/>
      <c r="DO442" s="108"/>
      <c r="DP442" s="108"/>
      <c r="DQ442" s="108"/>
      <c r="DR442" s="108"/>
      <c r="DS442" s="108"/>
      <c r="DT442" s="108"/>
      <c r="DU442" s="108"/>
      <c r="DV442" s="108"/>
      <c r="DW442" s="108"/>
      <c r="DX442" s="108"/>
      <c r="DY442" s="108"/>
      <c r="DZ442" s="108"/>
      <c r="EA442" s="108"/>
      <c r="EB442" s="108"/>
      <c r="EC442" s="108"/>
      <c r="ED442" s="108"/>
      <c r="EE442" s="108"/>
      <c r="EF442" s="108"/>
      <c r="EG442" s="108"/>
      <c r="EH442" s="108"/>
      <c r="EI442" s="108"/>
      <c r="EJ442" s="108"/>
      <c r="EK442" s="108"/>
      <c r="EL442" s="108"/>
      <c r="EM442" s="108"/>
      <c r="EN442" s="108"/>
      <c r="EO442" s="108"/>
      <c r="EP442" s="108"/>
      <c r="EQ442" s="108"/>
      <c r="ER442" s="108"/>
      <c r="ES442" s="108"/>
      <c r="ET442" s="108"/>
      <c r="EU442" s="108"/>
      <c r="EV442" s="108"/>
      <c r="EW442" s="108"/>
      <c r="EX442" s="108"/>
      <c r="EY442" s="108"/>
      <c r="EZ442" s="108"/>
      <c r="FA442" s="108"/>
      <c r="FB442" s="108"/>
      <c r="FC442" s="108"/>
      <c r="FD442" s="108"/>
      <c r="FE442" s="108"/>
      <c r="FF442" s="108"/>
      <c r="FG442" s="108"/>
      <c r="FH442" s="108"/>
      <c r="FI442" s="108"/>
      <c r="FJ442" s="108"/>
      <c r="FK442" s="108"/>
      <c r="FL442" s="108"/>
      <c r="FM442" s="108"/>
      <c r="FN442" s="108"/>
      <c r="FO442" s="108"/>
      <c r="FP442" s="108"/>
      <c r="FQ442" s="108"/>
      <c r="FR442" s="108"/>
      <c r="FS442" s="108"/>
      <c r="FT442" s="108"/>
      <c r="FU442" s="108"/>
      <c r="FV442" s="108"/>
      <c r="FW442" s="108"/>
      <c r="FX442" s="108"/>
      <c r="FY442" s="108"/>
      <c r="FZ442" s="108"/>
      <c r="GA442" s="108"/>
      <c r="GB442" s="108"/>
      <c r="GC442" s="108"/>
      <c r="GD442" s="108"/>
      <c r="GE442" s="108"/>
      <c r="GF442" s="108"/>
      <c r="GG442" s="108"/>
      <c r="GH442" s="108"/>
      <c r="GI442" s="108"/>
      <c r="GJ442" s="108"/>
      <c r="GK442" s="108"/>
      <c r="GL442" s="108"/>
      <c r="GM442" s="108"/>
      <c r="GN442" s="108"/>
      <c r="GO442" s="108"/>
      <c r="GP442" s="108"/>
      <c r="GQ442" s="108"/>
      <c r="GR442" s="108"/>
      <c r="GS442" s="108"/>
      <c r="GT442" s="108"/>
      <c r="GU442" s="108"/>
      <c r="GV442" s="108"/>
      <c r="GW442" s="108"/>
      <c r="GX442" s="108"/>
      <c r="GY442" s="108"/>
      <c r="GZ442" s="108"/>
      <c r="HA442" s="108"/>
      <c r="HB442" s="108"/>
      <c r="HC442" s="108"/>
      <c r="HD442" s="108"/>
      <c r="HE442" s="108"/>
      <c r="HF442" s="108"/>
      <c r="HG442" s="108"/>
      <c r="HH442" s="108"/>
      <c r="HI442" s="108"/>
      <c r="HJ442" s="108"/>
      <c r="HK442" s="108"/>
      <c r="HL442" s="108"/>
      <c r="HM442" s="108"/>
      <c r="HN442" s="108"/>
      <c r="HO442" s="108"/>
      <c r="HP442" s="108"/>
      <c r="HQ442" s="108"/>
      <c r="HR442" s="108"/>
      <c r="HS442" s="108"/>
      <c r="HT442" s="108"/>
      <c r="HU442" s="108"/>
      <c r="HV442" s="108"/>
      <c r="HW442" s="108"/>
      <c r="HX442" s="108"/>
      <c r="HY442" s="108"/>
      <c r="HZ442" s="108"/>
      <c r="IA442" s="108"/>
      <c r="IB442" s="108"/>
      <c r="IC442" s="108"/>
      <c r="ID442" s="108"/>
      <c r="IE442" s="108"/>
      <c r="IF442" s="108"/>
      <c r="IG442" s="108"/>
      <c r="IH442" s="108"/>
      <c r="II442" s="108"/>
      <c r="IJ442" s="108"/>
      <c r="IK442" s="108"/>
      <c r="IL442" s="108"/>
      <c r="IM442" s="108"/>
      <c r="IN442" s="108"/>
      <c r="IO442" s="108"/>
      <c r="IP442" s="108"/>
      <c r="IQ442" s="108"/>
      <c r="IR442" s="108"/>
      <c r="IS442" s="108"/>
      <c r="IT442" s="108"/>
      <c r="IU442" s="108"/>
      <c r="IV442" s="108"/>
      <c r="IW442" s="108"/>
      <c r="IX442" s="108"/>
      <c r="IY442" s="108"/>
      <c r="IZ442" s="108"/>
      <c r="JA442" s="108"/>
      <c r="JB442" s="108"/>
      <c r="JC442" s="108"/>
      <c r="JD442" s="108"/>
      <c r="JE442" s="108"/>
      <c r="JF442" s="108"/>
      <c r="JG442" s="108"/>
      <c r="JH442" s="108"/>
      <c r="JI442" s="108"/>
      <c r="JJ442" s="108"/>
      <c r="JK442" s="108"/>
      <c r="JL442" s="108"/>
      <c r="JM442" s="108"/>
      <c r="JN442" s="108"/>
      <c r="JO442" s="108"/>
      <c r="JP442" s="108"/>
      <c r="JQ442" s="108"/>
      <c r="JR442" s="108"/>
      <c r="JS442" s="108"/>
      <c r="JT442" s="108"/>
      <c r="JU442" s="108"/>
      <c r="JV442" s="108"/>
      <c r="JW442" s="108"/>
      <c r="JX442" s="108"/>
      <c r="JY442" s="108"/>
      <c r="JZ442" s="108"/>
      <c r="KA442" s="108"/>
      <c r="KB442" s="108"/>
      <c r="KC442" s="108"/>
      <c r="KD442" s="108"/>
      <c r="KE442" s="108"/>
      <c r="KF442" s="108"/>
      <c r="KG442" s="108"/>
      <c r="KH442" s="108"/>
      <c r="KI442" s="108"/>
      <c r="KJ442" s="108"/>
      <c r="KK442" s="108"/>
      <c r="KL442" s="108"/>
      <c r="KM442" s="108"/>
      <c r="KN442" s="108"/>
      <c r="KO442" s="108"/>
      <c r="KP442" s="108"/>
      <c r="KQ442" s="108"/>
      <c r="KR442" s="108"/>
      <c r="KS442" s="108"/>
      <c r="KT442" s="108"/>
      <c r="KU442" s="108"/>
      <c r="KV442" s="108"/>
      <c r="KW442" s="108"/>
      <c r="KX442" s="108"/>
      <c r="KY442" s="108"/>
      <c r="KZ442" s="108"/>
      <c r="LA442" s="108"/>
      <c r="LB442" s="108"/>
      <c r="LC442" s="108"/>
      <c r="LD442" s="108"/>
      <c r="LE442" s="108"/>
      <c r="LF442" s="108"/>
      <c r="LG442" s="108"/>
      <c r="LH442" s="108"/>
      <c r="LI442" s="108"/>
      <c r="LJ442" s="108"/>
      <c r="LK442" s="108"/>
      <c r="LL442" s="108"/>
      <c r="LM442" s="108"/>
      <c r="LN442" s="108"/>
      <c r="LO442" s="108"/>
      <c r="LP442" s="108"/>
      <c r="LQ442" s="108"/>
      <c r="LR442" s="108"/>
      <c r="LS442" s="108"/>
      <c r="LT442" s="108"/>
      <c r="LU442" s="108"/>
      <c r="LV442" s="108"/>
      <c r="LW442" s="108"/>
      <c r="LX442" s="108"/>
      <c r="LY442" s="108"/>
      <c r="LZ442" s="108"/>
      <c r="MA442" s="108"/>
      <c r="MB442" s="108"/>
      <c r="MC442" s="108"/>
      <c r="MD442" s="108"/>
      <c r="ME442" s="108"/>
    </row>
    <row r="443" spans="1:343">
      <c r="A443" s="3"/>
      <c r="B443" s="438"/>
      <c r="C443" s="438"/>
      <c r="D443" s="438"/>
      <c r="E443" s="438"/>
      <c r="F443" s="438"/>
      <c r="G443" s="438"/>
      <c r="H443" s="438"/>
      <c r="I443" s="438"/>
      <c r="J443" s="438"/>
      <c r="K443" s="438"/>
      <c r="L443" s="438"/>
      <c r="M443" s="438"/>
      <c r="N443" s="438"/>
      <c r="O443" s="438"/>
      <c r="P443" s="438"/>
      <c r="Q443" s="438"/>
      <c r="R443" s="438"/>
      <c r="S443" s="438"/>
      <c r="T443" s="438"/>
      <c r="U443" s="438"/>
      <c r="V443" s="438"/>
      <c r="W443" s="438"/>
      <c r="X443" s="438"/>
      <c r="Y443" s="438"/>
      <c r="Z443" s="438"/>
      <c r="AA443" s="438"/>
      <c r="AB443" s="438"/>
      <c r="AC443" s="438"/>
      <c r="AD443" s="438"/>
      <c r="AE443" s="154"/>
      <c r="AF443" s="154"/>
      <c r="AG443" s="154"/>
      <c r="AH443" s="154"/>
      <c r="AI443" s="154"/>
      <c r="AJ443" s="108"/>
      <c r="AK443" s="154"/>
      <c r="AL443" s="108"/>
      <c r="AM443" s="108"/>
      <c r="AN443" s="108"/>
      <c r="AO443" s="108"/>
      <c r="AP443" s="108"/>
      <c r="AQ443" s="108"/>
      <c r="AR443" s="108"/>
      <c r="AS443" s="108"/>
      <c r="AT443" s="108"/>
      <c r="AU443" s="108"/>
      <c r="AV443" s="108"/>
      <c r="AW443" s="108"/>
      <c r="AX443" s="108"/>
      <c r="AY443" s="108"/>
      <c r="AZ443" s="108"/>
      <c r="BA443" s="108"/>
      <c r="BB443" s="108"/>
      <c r="BC443" s="108"/>
      <c r="BD443" s="108"/>
      <c r="BE443" s="108"/>
      <c r="BF443" s="108"/>
      <c r="BG443" s="108"/>
      <c r="BH443" s="108"/>
      <c r="BI443" s="108"/>
      <c r="BJ443" s="108"/>
      <c r="BK443" s="108"/>
      <c r="BL443" s="108"/>
      <c r="BM443" s="108"/>
      <c r="BN443" s="108"/>
      <c r="BO443" s="108"/>
      <c r="BP443" s="108"/>
      <c r="BQ443" s="108"/>
      <c r="BR443" s="108"/>
      <c r="BS443" s="108"/>
      <c r="BT443" s="108"/>
      <c r="BU443" s="108"/>
      <c r="BV443" s="108"/>
      <c r="BW443" s="108"/>
      <c r="BX443" s="108"/>
      <c r="BY443" s="108"/>
      <c r="BZ443" s="108"/>
      <c r="CA443" s="108"/>
      <c r="CB443" s="108"/>
      <c r="CC443" s="108"/>
      <c r="CD443" s="108"/>
      <c r="CE443" s="108"/>
      <c r="CF443" s="108"/>
      <c r="CG443" s="108"/>
      <c r="CH443" s="108"/>
      <c r="CI443" s="108"/>
      <c r="CJ443" s="108"/>
      <c r="CK443" s="108"/>
      <c r="CL443" s="108"/>
      <c r="CM443" s="108"/>
      <c r="CN443" s="108"/>
      <c r="CO443" s="108"/>
      <c r="CP443" s="108"/>
      <c r="CQ443" s="108"/>
      <c r="CR443" s="108"/>
      <c r="CS443" s="108"/>
      <c r="CT443" s="108"/>
      <c r="CU443" s="108"/>
      <c r="CV443" s="108"/>
      <c r="CW443" s="108"/>
      <c r="CX443" s="108"/>
      <c r="CY443" s="108"/>
      <c r="CZ443" s="108"/>
      <c r="DA443" s="108"/>
      <c r="DB443" s="108"/>
      <c r="DC443" s="108"/>
      <c r="DD443" s="108"/>
      <c r="DE443" s="108"/>
      <c r="DF443" s="108"/>
      <c r="DG443" s="108"/>
      <c r="DH443" s="108"/>
      <c r="DI443" s="108"/>
      <c r="DJ443" s="108"/>
      <c r="DK443" s="108"/>
      <c r="DL443" s="108"/>
      <c r="DM443" s="108"/>
      <c r="DN443" s="108"/>
      <c r="DO443" s="108"/>
      <c r="DP443" s="108"/>
      <c r="DQ443" s="108"/>
      <c r="DR443" s="108"/>
      <c r="DS443" s="108"/>
      <c r="DT443" s="108"/>
      <c r="DU443" s="108"/>
      <c r="DV443" s="108"/>
      <c r="DW443" s="108"/>
      <c r="DX443" s="108"/>
      <c r="DY443" s="108"/>
      <c r="DZ443" s="108"/>
      <c r="EA443" s="108"/>
      <c r="EB443" s="108"/>
      <c r="EC443" s="108"/>
      <c r="ED443" s="108"/>
      <c r="EE443" s="108"/>
      <c r="EF443" s="108"/>
      <c r="EG443" s="108"/>
      <c r="EH443" s="108"/>
      <c r="EI443" s="108"/>
      <c r="EJ443" s="108"/>
      <c r="EK443" s="108"/>
      <c r="EL443" s="108"/>
      <c r="EM443" s="108"/>
      <c r="EN443" s="108"/>
      <c r="EO443" s="108"/>
      <c r="EP443" s="108"/>
      <c r="EQ443" s="108"/>
      <c r="ER443" s="108"/>
      <c r="ES443" s="108"/>
      <c r="ET443" s="108"/>
      <c r="EU443" s="108"/>
      <c r="EV443" s="108"/>
      <c r="EW443" s="108"/>
      <c r="EX443" s="108"/>
      <c r="EY443" s="108"/>
      <c r="EZ443" s="108"/>
      <c r="FA443" s="108"/>
      <c r="FB443" s="108"/>
      <c r="FC443" s="108"/>
      <c r="FD443" s="108"/>
      <c r="FE443" s="108"/>
      <c r="FF443" s="108"/>
      <c r="FG443" s="108"/>
      <c r="FH443" s="108"/>
      <c r="FI443" s="108"/>
      <c r="FJ443" s="108"/>
      <c r="FK443" s="108"/>
      <c r="FL443" s="108"/>
      <c r="FM443" s="108"/>
      <c r="FN443" s="108"/>
      <c r="FO443" s="108"/>
      <c r="FP443" s="108"/>
      <c r="FQ443" s="108"/>
      <c r="FR443" s="108"/>
      <c r="FS443" s="108"/>
      <c r="FT443" s="108"/>
      <c r="FU443" s="108"/>
      <c r="FV443" s="108"/>
      <c r="FW443" s="108"/>
      <c r="FX443" s="108"/>
      <c r="FY443" s="108"/>
      <c r="FZ443" s="108"/>
      <c r="GA443" s="108"/>
      <c r="GB443" s="108"/>
      <c r="GC443" s="108"/>
      <c r="GD443" s="108"/>
      <c r="GE443" s="108"/>
      <c r="GF443" s="108"/>
      <c r="GG443" s="108"/>
      <c r="GH443" s="108"/>
      <c r="GI443" s="108"/>
      <c r="GJ443" s="108"/>
      <c r="GK443" s="108"/>
      <c r="GL443" s="108"/>
      <c r="GM443" s="108"/>
      <c r="GN443" s="108"/>
      <c r="GO443" s="108"/>
      <c r="GP443" s="108"/>
      <c r="GQ443" s="108"/>
      <c r="GR443" s="108"/>
      <c r="GS443" s="108"/>
      <c r="GT443" s="108"/>
      <c r="GU443" s="108"/>
      <c r="GV443" s="108"/>
      <c r="GW443" s="108"/>
      <c r="GX443" s="108"/>
      <c r="GY443" s="108"/>
      <c r="GZ443" s="108"/>
      <c r="HA443" s="108"/>
      <c r="HB443" s="108"/>
      <c r="HC443" s="108"/>
      <c r="HD443" s="108"/>
      <c r="HE443" s="108"/>
      <c r="HF443" s="108"/>
      <c r="HG443" s="108"/>
      <c r="HH443" s="108"/>
      <c r="HI443" s="108"/>
      <c r="HJ443" s="108"/>
      <c r="HK443" s="108"/>
      <c r="HL443" s="108"/>
      <c r="HM443" s="108"/>
      <c r="HN443" s="108"/>
      <c r="HO443" s="108"/>
      <c r="HP443" s="108"/>
      <c r="HQ443" s="108"/>
      <c r="HR443" s="108"/>
      <c r="HS443" s="108"/>
      <c r="HT443" s="108"/>
      <c r="HU443" s="108"/>
      <c r="HV443" s="108"/>
      <c r="HW443" s="108"/>
      <c r="HX443" s="108"/>
      <c r="HY443" s="108"/>
      <c r="HZ443" s="108"/>
      <c r="IA443" s="108"/>
      <c r="IB443" s="108"/>
      <c r="IC443" s="108"/>
      <c r="ID443" s="108"/>
      <c r="IE443" s="108"/>
      <c r="IF443" s="108"/>
      <c r="IG443" s="108"/>
      <c r="IH443" s="108"/>
      <c r="II443" s="108"/>
      <c r="IJ443" s="108"/>
      <c r="IK443" s="108"/>
      <c r="IL443" s="108"/>
      <c r="IM443" s="108"/>
      <c r="IN443" s="108"/>
      <c r="IO443" s="108"/>
      <c r="IP443" s="108"/>
      <c r="IQ443" s="108"/>
      <c r="IR443" s="108"/>
      <c r="IS443" s="108"/>
      <c r="IT443" s="108"/>
      <c r="IU443" s="108"/>
      <c r="IV443" s="108"/>
      <c r="IW443" s="108"/>
      <c r="IX443" s="108"/>
      <c r="IY443" s="108"/>
      <c r="IZ443" s="108"/>
      <c r="JA443" s="108"/>
      <c r="JB443" s="108"/>
      <c r="JC443" s="108"/>
      <c r="JD443" s="108"/>
      <c r="JE443" s="108"/>
      <c r="JF443" s="108"/>
      <c r="JG443" s="108"/>
      <c r="JH443" s="108"/>
      <c r="JI443" s="108"/>
      <c r="JJ443" s="108"/>
      <c r="JK443" s="108"/>
      <c r="JL443" s="108"/>
      <c r="JM443" s="108"/>
      <c r="JN443" s="108"/>
      <c r="JO443" s="108"/>
      <c r="JP443" s="108"/>
      <c r="JQ443" s="108"/>
      <c r="JR443" s="108"/>
      <c r="JS443" s="108"/>
      <c r="JT443" s="108"/>
      <c r="JU443" s="108"/>
      <c r="JV443" s="108"/>
      <c r="JW443" s="108"/>
      <c r="JX443" s="108"/>
      <c r="JY443" s="108"/>
      <c r="JZ443" s="108"/>
      <c r="KA443" s="108"/>
      <c r="KB443" s="108"/>
      <c r="KC443" s="108"/>
      <c r="KD443" s="108"/>
      <c r="KE443" s="108"/>
      <c r="KF443" s="108"/>
      <c r="KG443" s="108"/>
      <c r="KH443" s="108"/>
      <c r="KI443" s="108"/>
      <c r="KJ443" s="108"/>
      <c r="KK443" s="108"/>
      <c r="KL443" s="108"/>
      <c r="KM443" s="108"/>
      <c r="KN443" s="108"/>
      <c r="KO443" s="108"/>
      <c r="KP443" s="108"/>
      <c r="KQ443" s="108"/>
      <c r="KR443" s="108"/>
      <c r="KS443" s="108"/>
      <c r="KT443" s="108"/>
      <c r="KU443" s="108"/>
      <c r="KV443" s="108"/>
      <c r="KW443" s="108"/>
      <c r="KX443" s="108"/>
      <c r="KY443" s="108"/>
      <c r="KZ443" s="108"/>
      <c r="LA443" s="108"/>
      <c r="LB443" s="108"/>
      <c r="LC443" s="108"/>
      <c r="LD443" s="108"/>
      <c r="LE443" s="108"/>
      <c r="LF443" s="108"/>
      <c r="LG443" s="108"/>
      <c r="LH443" s="108"/>
      <c r="LI443" s="108"/>
      <c r="LJ443" s="108"/>
      <c r="LK443" s="108"/>
      <c r="LL443" s="108"/>
      <c r="LM443" s="108"/>
      <c r="LN443" s="108"/>
      <c r="LO443" s="108"/>
      <c r="LP443" s="108"/>
      <c r="LQ443" s="108"/>
      <c r="LR443" s="108"/>
      <c r="LS443" s="108"/>
      <c r="LT443" s="108"/>
      <c r="LU443" s="108"/>
      <c r="LV443" s="108"/>
      <c r="LW443" s="108"/>
      <c r="LX443" s="108"/>
      <c r="LY443" s="108"/>
      <c r="LZ443" s="108"/>
      <c r="MA443" s="108"/>
      <c r="MB443" s="108"/>
      <c r="MC443" s="108"/>
      <c r="MD443" s="108"/>
      <c r="ME443" s="108"/>
    </row>
    <row r="444" spans="1:343">
      <c r="A444" s="3"/>
      <c r="B444" s="438"/>
      <c r="C444" s="438"/>
      <c r="D444" s="438"/>
      <c r="E444" s="438"/>
      <c r="F444" s="438"/>
      <c r="G444" s="438"/>
      <c r="H444" s="438"/>
      <c r="I444" s="438"/>
      <c r="J444" s="438"/>
      <c r="K444" s="438"/>
      <c r="L444" s="438"/>
      <c r="M444" s="438"/>
      <c r="N444" s="438"/>
      <c r="O444" s="438"/>
      <c r="P444" s="438"/>
      <c r="Q444" s="438"/>
      <c r="R444" s="438"/>
      <c r="S444" s="438"/>
      <c r="T444" s="438"/>
      <c r="U444" s="438"/>
      <c r="V444" s="438"/>
      <c r="W444" s="438"/>
      <c r="X444" s="438"/>
      <c r="Y444" s="438"/>
      <c r="Z444" s="438"/>
      <c r="AA444" s="438"/>
      <c r="AB444" s="438"/>
      <c r="AC444" s="438"/>
      <c r="AD444" s="438"/>
      <c r="AE444" s="154"/>
      <c r="AF444" s="154"/>
      <c r="AG444" s="154"/>
      <c r="AH444" s="154"/>
      <c r="AI444" s="154"/>
      <c r="AJ444" s="108"/>
      <c r="AK444" s="154"/>
      <c r="AL444" s="108"/>
      <c r="AM444" s="108"/>
      <c r="AN444" s="108"/>
      <c r="AO444" s="108"/>
      <c r="AP444" s="108"/>
      <c r="AQ444" s="108"/>
      <c r="AR444" s="108"/>
      <c r="AS444" s="108"/>
      <c r="AT444" s="108"/>
      <c r="AU444" s="108"/>
      <c r="AV444" s="108"/>
      <c r="AW444" s="108"/>
      <c r="AX444" s="108"/>
      <c r="AY444" s="108"/>
      <c r="AZ444" s="108"/>
      <c r="BA444" s="108"/>
      <c r="BB444" s="108"/>
      <c r="BC444" s="108"/>
      <c r="BD444" s="108"/>
      <c r="BE444" s="108"/>
      <c r="BF444" s="108"/>
      <c r="BG444" s="108"/>
      <c r="BH444" s="108"/>
      <c r="BI444" s="108"/>
      <c r="BJ444" s="108"/>
      <c r="BK444" s="108"/>
      <c r="BL444" s="108"/>
      <c r="BM444" s="108"/>
      <c r="BN444" s="108"/>
      <c r="BO444" s="108"/>
      <c r="BP444" s="108"/>
      <c r="BQ444" s="108"/>
      <c r="BR444" s="108"/>
      <c r="BS444" s="108"/>
      <c r="BT444" s="108"/>
      <c r="BU444" s="108"/>
      <c r="BV444" s="108"/>
      <c r="BW444" s="108"/>
      <c r="BX444" s="108"/>
      <c r="BY444" s="108"/>
      <c r="BZ444" s="108"/>
      <c r="CA444" s="108"/>
      <c r="CB444" s="108"/>
      <c r="CC444" s="108"/>
      <c r="CD444" s="108"/>
      <c r="CE444" s="108"/>
      <c r="CF444" s="108"/>
      <c r="CG444" s="108"/>
      <c r="CH444" s="108"/>
      <c r="CI444" s="108"/>
      <c r="CJ444" s="108"/>
      <c r="CK444" s="108"/>
      <c r="CL444" s="108"/>
      <c r="CM444" s="108"/>
      <c r="CN444" s="108"/>
      <c r="CO444" s="108"/>
      <c r="CP444" s="108"/>
      <c r="CQ444" s="108"/>
      <c r="CR444" s="108"/>
      <c r="CS444" s="108"/>
      <c r="CT444" s="108"/>
      <c r="CU444" s="108"/>
      <c r="CV444" s="108"/>
      <c r="CW444" s="108"/>
      <c r="CX444" s="108"/>
      <c r="CY444" s="108"/>
      <c r="CZ444" s="108"/>
      <c r="DA444" s="108"/>
      <c r="DB444" s="108"/>
      <c r="DC444" s="108"/>
      <c r="DD444" s="108"/>
      <c r="DE444" s="108"/>
      <c r="DF444" s="108"/>
      <c r="DG444" s="108"/>
      <c r="DH444" s="108"/>
      <c r="DI444" s="108"/>
      <c r="DJ444" s="108"/>
      <c r="DK444" s="108"/>
      <c r="DL444" s="108"/>
      <c r="DM444" s="108"/>
      <c r="DN444" s="108"/>
      <c r="DO444" s="108"/>
      <c r="DP444" s="108"/>
      <c r="DQ444" s="108"/>
      <c r="DR444" s="108"/>
      <c r="DS444" s="108"/>
      <c r="DT444" s="108"/>
      <c r="DU444" s="108"/>
      <c r="DV444" s="108"/>
      <c r="DW444" s="108"/>
      <c r="DX444" s="108"/>
      <c r="DY444" s="108"/>
      <c r="DZ444" s="108"/>
      <c r="EA444" s="108"/>
      <c r="EB444" s="108"/>
      <c r="EC444" s="108"/>
      <c r="ED444" s="108"/>
      <c r="EE444" s="108"/>
      <c r="EF444" s="108"/>
      <c r="EG444" s="108"/>
      <c r="EH444" s="108"/>
      <c r="EI444" s="108"/>
      <c r="EJ444" s="108"/>
      <c r="EK444" s="108"/>
      <c r="EL444" s="108"/>
      <c r="EM444" s="108"/>
      <c r="EN444" s="108"/>
      <c r="EO444" s="108"/>
      <c r="EP444" s="108"/>
      <c r="EQ444" s="108"/>
      <c r="ER444" s="108"/>
      <c r="ES444" s="108"/>
      <c r="ET444" s="108"/>
      <c r="EU444" s="108"/>
      <c r="EV444" s="108"/>
      <c r="EW444" s="108"/>
      <c r="EX444" s="108"/>
      <c r="EY444" s="108"/>
      <c r="EZ444" s="108"/>
      <c r="FA444" s="108"/>
      <c r="FB444" s="108"/>
      <c r="FC444" s="108"/>
      <c r="FD444" s="108"/>
      <c r="FE444" s="108"/>
      <c r="FF444" s="108"/>
      <c r="FG444" s="108"/>
      <c r="FH444" s="108"/>
      <c r="FI444" s="108"/>
      <c r="FJ444" s="108"/>
      <c r="FK444" s="108"/>
      <c r="FL444" s="108"/>
      <c r="FM444" s="108"/>
      <c r="FN444" s="108"/>
      <c r="FO444" s="108"/>
      <c r="FP444" s="108"/>
      <c r="FQ444" s="108"/>
      <c r="FR444" s="108"/>
      <c r="FS444" s="108"/>
      <c r="FT444" s="108"/>
      <c r="FU444" s="108"/>
      <c r="FV444" s="108"/>
      <c r="FW444" s="108"/>
      <c r="FX444" s="108"/>
      <c r="FY444" s="108"/>
      <c r="FZ444" s="108"/>
      <c r="GA444" s="108"/>
      <c r="GB444" s="108"/>
      <c r="GC444" s="108"/>
      <c r="GD444" s="108"/>
      <c r="GE444" s="108"/>
      <c r="GF444" s="108"/>
      <c r="GG444" s="108"/>
      <c r="GH444" s="108"/>
      <c r="GI444" s="108"/>
      <c r="GJ444" s="108"/>
      <c r="GK444" s="108"/>
      <c r="GL444" s="108"/>
      <c r="GM444" s="108"/>
      <c r="GN444" s="108"/>
      <c r="GO444" s="108"/>
      <c r="GP444" s="108"/>
      <c r="GQ444" s="108"/>
      <c r="GR444" s="108"/>
      <c r="GS444" s="108"/>
      <c r="GT444" s="108"/>
      <c r="GU444" s="108"/>
      <c r="GV444" s="108"/>
      <c r="GW444" s="108"/>
      <c r="GX444" s="108"/>
      <c r="GY444" s="108"/>
      <c r="GZ444" s="108"/>
      <c r="HA444" s="108"/>
      <c r="HB444" s="108"/>
      <c r="HC444" s="108"/>
      <c r="HD444" s="108"/>
      <c r="HE444" s="108"/>
      <c r="HF444" s="108"/>
      <c r="HG444" s="108"/>
      <c r="HH444" s="108"/>
      <c r="HI444" s="108"/>
      <c r="HJ444" s="108"/>
      <c r="HK444" s="108"/>
      <c r="HL444" s="108"/>
      <c r="HM444" s="108"/>
      <c r="HN444" s="108"/>
      <c r="HO444" s="108"/>
      <c r="HP444" s="108"/>
      <c r="HQ444" s="108"/>
      <c r="HR444" s="108"/>
      <c r="HS444" s="108"/>
      <c r="HT444" s="108"/>
      <c r="HU444" s="108"/>
      <c r="HV444" s="108"/>
      <c r="HW444" s="108"/>
      <c r="HX444" s="108"/>
      <c r="HY444" s="108"/>
      <c r="HZ444" s="108"/>
      <c r="IA444" s="108"/>
      <c r="IB444" s="108"/>
      <c r="IC444" s="108"/>
      <c r="ID444" s="108"/>
      <c r="IE444" s="108"/>
      <c r="IF444" s="108"/>
      <c r="IG444" s="108"/>
      <c r="IH444" s="108"/>
      <c r="II444" s="108"/>
      <c r="IJ444" s="108"/>
      <c r="IK444" s="108"/>
      <c r="IL444" s="108"/>
      <c r="IM444" s="108"/>
      <c r="IN444" s="108"/>
      <c r="IO444" s="108"/>
      <c r="IP444" s="108"/>
      <c r="IQ444" s="108"/>
      <c r="IR444" s="108"/>
      <c r="IS444" s="108"/>
      <c r="IT444" s="108"/>
      <c r="IU444" s="108"/>
      <c r="IV444" s="108"/>
      <c r="IW444" s="108"/>
      <c r="IX444" s="108"/>
      <c r="IY444" s="108"/>
      <c r="IZ444" s="108"/>
      <c r="JA444" s="108"/>
      <c r="JB444" s="108"/>
      <c r="JC444" s="108"/>
      <c r="JD444" s="108"/>
      <c r="JE444" s="108"/>
      <c r="JF444" s="108"/>
      <c r="JG444" s="108"/>
      <c r="JH444" s="108"/>
      <c r="JI444" s="108"/>
      <c r="JJ444" s="108"/>
      <c r="JK444" s="108"/>
      <c r="JL444" s="108"/>
      <c r="JM444" s="108"/>
      <c r="JN444" s="108"/>
      <c r="JO444" s="108"/>
      <c r="JP444" s="108"/>
      <c r="JQ444" s="108"/>
      <c r="JR444" s="108"/>
      <c r="JS444" s="108"/>
      <c r="JT444" s="108"/>
      <c r="JU444" s="108"/>
      <c r="JV444" s="108"/>
      <c r="JW444" s="108"/>
      <c r="JX444" s="108"/>
      <c r="JY444" s="108"/>
      <c r="JZ444" s="108"/>
      <c r="KA444" s="108"/>
      <c r="KB444" s="108"/>
      <c r="KC444" s="108"/>
      <c r="KD444" s="108"/>
      <c r="KE444" s="108"/>
      <c r="KF444" s="108"/>
      <c r="KG444" s="108"/>
      <c r="KH444" s="108"/>
      <c r="KI444" s="108"/>
      <c r="KJ444" s="108"/>
      <c r="KK444" s="108"/>
      <c r="KL444" s="108"/>
      <c r="KM444" s="108"/>
      <c r="KN444" s="108"/>
      <c r="KO444" s="108"/>
      <c r="KP444" s="108"/>
      <c r="KQ444" s="108"/>
      <c r="KR444" s="108"/>
      <c r="KS444" s="108"/>
      <c r="KT444" s="108"/>
      <c r="KU444" s="108"/>
      <c r="KV444" s="108"/>
      <c r="KW444" s="108"/>
      <c r="KX444" s="108"/>
      <c r="KY444" s="108"/>
      <c r="KZ444" s="108"/>
      <c r="LA444" s="108"/>
      <c r="LB444" s="108"/>
      <c r="LC444" s="108"/>
      <c r="LD444" s="108"/>
      <c r="LE444" s="108"/>
      <c r="LF444" s="108"/>
      <c r="LG444" s="108"/>
      <c r="LH444" s="108"/>
      <c r="LI444" s="108"/>
      <c r="LJ444" s="108"/>
      <c r="LK444" s="108"/>
      <c r="LL444" s="108"/>
      <c r="LM444" s="108"/>
      <c r="LN444" s="108"/>
      <c r="LO444" s="108"/>
      <c r="LP444" s="108"/>
      <c r="LQ444" s="108"/>
      <c r="LR444" s="108"/>
      <c r="LS444" s="108"/>
      <c r="LT444" s="108"/>
      <c r="LU444" s="108"/>
      <c r="LV444" s="108"/>
      <c r="LW444" s="108"/>
      <c r="LX444" s="108"/>
      <c r="LY444" s="108"/>
      <c r="LZ444" s="108"/>
      <c r="MA444" s="108"/>
      <c r="MB444" s="108"/>
      <c r="MC444" s="108"/>
      <c r="MD444" s="108"/>
      <c r="ME444" s="108"/>
    </row>
    <row r="445" spans="1:343">
      <c r="A445" s="3"/>
      <c r="B445" s="438"/>
      <c r="C445" s="438"/>
      <c r="D445" s="438"/>
      <c r="E445" s="438"/>
      <c r="F445" s="438"/>
      <c r="G445" s="438"/>
      <c r="H445" s="438"/>
      <c r="I445" s="438"/>
      <c r="J445" s="438"/>
      <c r="K445" s="438"/>
      <c r="L445" s="438"/>
      <c r="M445" s="438"/>
      <c r="N445" s="438"/>
      <c r="O445" s="438"/>
      <c r="P445" s="438"/>
      <c r="Q445" s="438"/>
      <c r="R445" s="438"/>
      <c r="S445" s="438"/>
      <c r="T445" s="438"/>
      <c r="U445" s="438"/>
      <c r="V445" s="438"/>
      <c r="W445" s="438"/>
      <c r="X445" s="438"/>
      <c r="Y445" s="438"/>
      <c r="Z445" s="438"/>
      <c r="AA445" s="438"/>
      <c r="AB445" s="438"/>
      <c r="AC445" s="438"/>
      <c r="AD445" s="438"/>
      <c r="AE445" s="154"/>
      <c r="AF445" s="154"/>
      <c r="AG445" s="154"/>
      <c r="AH445" s="154"/>
      <c r="AI445" s="154"/>
      <c r="AJ445" s="108"/>
      <c r="AK445" s="154"/>
      <c r="AL445" s="108"/>
      <c r="AM445" s="108"/>
      <c r="AN445" s="108"/>
      <c r="AO445" s="108"/>
      <c r="AP445" s="108"/>
      <c r="AQ445" s="108"/>
      <c r="AR445" s="108"/>
      <c r="AS445" s="108"/>
      <c r="AT445" s="108"/>
      <c r="AU445" s="108"/>
      <c r="AV445" s="108"/>
      <c r="AW445" s="108"/>
      <c r="AX445" s="108"/>
      <c r="AY445" s="108"/>
      <c r="AZ445" s="108"/>
      <c r="BA445" s="108"/>
      <c r="BB445" s="108"/>
      <c r="BC445" s="108"/>
      <c r="BD445" s="108"/>
      <c r="BE445" s="108"/>
      <c r="BF445" s="108"/>
      <c r="BG445" s="108"/>
      <c r="BH445" s="108"/>
      <c r="BI445" s="108"/>
      <c r="BJ445" s="108"/>
      <c r="BK445" s="108"/>
      <c r="BL445" s="108"/>
      <c r="BM445" s="108"/>
      <c r="BN445" s="108"/>
      <c r="BO445" s="108"/>
      <c r="BP445" s="108"/>
      <c r="BQ445" s="108"/>
      <c r="BR445" s="108"/>
      <c r="BS445" s="108"/>
      <c r="BT445" s="108"/>
      <c r="BU445" s="108"/>
      <c r="BV445" s="108"/>
      <c r="BW445" s="108"/>
      <c r="BX445" s="108"/>
      <c r="BY445" s="108"/>
      <c r="BZ445" s="108"/>
      <c r="CA445" s="108"/>
      <c r="CB445" s="108"/>
      <c r="CC445" s="108"/>
      <c r="CD445" s="108"/>
      <c r="CE445" s="108"/>
      <c r="CF445" s="108"/>
      <c r="CG445" s="108"/>
      <c r="CH445" s="108"/>
      <c r="CI445" s="108"/>
      <c r="CJ445" s="108"/>
      <c r="CK445" s="108"/>
      <c r="CL445" s="108"/>
      <c r="CM445" s="108"/>
      <c r="CN445" s="108"/>
      <c r="CO445" s="108"/>
      <c r="CP445" s="108"/>
      <c r="CQ445" s="108"/>
      <c r="CR445" s="108"/>
      <c r="CS445" s="108"/>
      <c r="CT445" s="108"/>
      <c r="CU445" s="108"/>
      <c r="CV445" s="108"/>
      <c r="CW445" s="108"/>
      <c r="CX445" s="108"/>
      <c r="CY445" s="108"/>
      <c r="CZ445" s="108"/>
      <c r="DA445" s="108"/>
      <c r="DB445" s="108"/>
      <c r="DC445" s="108"/>
      <c r="DD445" s="108"/>
      <c r="DE445" s="108"/>
      <c r="DF445" s="108"/>
      <c r="DG445" s="108"/>
      <c r="DH445" s="108"/>
      <c r="DI445" s="108"/>
      <c r="DJ445" s="108"/>
      <c r="DK445" s="108"/>
      <c r="DL445" s="108"/>
      <c r="DM445" s="108"/>
      <c r="DN445" s="108"/>
      <c r="DO445" s="108"/>
      <c r="DP445" s="108"/>
      <c r="DQ445" s="108"/>
      <c r="DR445" s="108"/>
      <c r="DS445" s="108"/>
      <c r="DT445" s="108"/>
      <c r="DU445" s="108"/>
      <c r="DV445" s="108"/>
      <c r="DW445" s="108"/>
      <c r="DX445" s="108"/>
      <c r="DY445" s="108"/>
      <c r="DZ445" s="108"/>
      <c r="EA445" s="108"/>
      <c r="EB445" s="108"/>
      <c r="EC445" s="108"/>
      <c r="ED445" s="108"/>
      <c r="EE445" s="108"/>
      <c r="EF445" s="108"/>
      <c r="EG445" s="108"/>
      <c r="EH445" s="108"/>
      <c r="EI445" s="108"/>
      <c r="EJ445" s="108"/>
      <c r="EK445" s="108"/>
      <c r="EL445" s="108"/>
      <c r="EM445" s="108"/>
      <c r="EN445" s="108"/>
      <c r="EO445" s="108"/>
      <c r="EP445" s="108"/>
      <c r="EQ445" s="108"/>
      <c r="ER445" s="108"/>
      <c r="ES445" s="108"/>
      <c r="ET445" s="108"/>
      <c r="EU445" s="108"/>
      <c r="EV445" s="108"/>
      <c r="EW445" s="108"/>
      <c r="EX445" s="108"/>
      <c r="EY445" s="108"/>
      <c r="EZ445" s="108"/>
      <c r="FA445" s="108"/>
      <c r="FB445" s="108"/>
      <c r="FC445" s="108"/>
      <c r="FD445" s="108"/>
      <c r="FE445" s="108"/>
      <c r="FF445" s="108"/>
      <c r="FG445" s="108"/>
      <c r="FH445" s="108"/>
      <c r="FI445" s="108"/>
      <c r="FJ445" s="108"/>
      <c r="FK445" s="108"/>
      <c r="FL445" s="108"/>
      <c r="FM445" s="108"/>
      <c r="FN445" s="108"/>
      <c r="FO445" s="108"/>
      <c r="FP445" s="108"/>
      <c r="FQ445" s="108"/>
      <c r="FR445" s="108"/>
      <c r="FS445" s="108"/>
      <c r="FT445" s="108"/>
      <c r="FU445" s="108"/>
      <c r="FV445" s="108"/>
      <c r="FW445" s="108"/>
      <c r="FX445" s="108"/>
      <c r="FY445" s="108"/>
      <c r="FZ445" s="108"/>
      <c r="GA445" s="108"/>
      <c r="GB445" s="108"/>
      <c r="GC445" s="108"/>
      <c r="GD445" s="108"/>
      <c r="GE445" s="108"/>
      <c r="GF445" s="108"/>
      <c r="GG445" s="108"/>
      <c r="GH445" s="108"/>
      <c r="GI445" s="108"/>
      <c r="GJ445" s="108"/>
      <c r="GK445" s="108"/>
      <c r="GL445" s="108"/>
      <c r="GM445" s="108"/>
      <c r="GN445" s="108"/>
      <c r="GO445" s="108"/>
      <c r="GP445" s="108"/>
      <c r="GQ445" s="108"/>
      <c r="GR445" s="108"/>
      <c r="GS445" s="108"/>
      <c r="GT445" s="108"/>
      <c r="GU445" s="108"/>
      <c r="GV445" s="108"/>
      <c r="GW445" s="108"/>
      <c r="GX445" s="108"/>
      <c r="GY445" s="108"/>
      <c r="GZ445" s="108"/>
      <c r="HA445" s="108"/>
      <c r="HB445" s="108"/>
      <c r="HC445" s="108"/>
      <c r="HD445" s="108"/>
      <c r="HE445" s="108"/>
      <c r="HF445" s="108"/>
      <c r="HG445" s="108"/>
      <c r="HH445" s="108"/>
      <c r="HI445" s="108"/>
      <c r="HJ445" s="108"/>
      <c r="HK445" s="108"/>
      <c r="HL445" s="108"/>
      <c r="HM445" s="108"/>
      <c r="HN445" s="108"/>
      <c r="HO445" s="108"/>
      <c r="HP445" s="108"/>
      <c r="HQ445" s="108"/>
      <c r="HR445" s="108"/>
      <c r="HS445" s="108"/>
      <c r="HT445" s="108"/>
      <c r="HU445" s="108"/>
      <c r="HV445" s="108"/>
      <c r="HW445" s="108"/>
      <c r="HX445" s="108"/>
      <c r="HY445" s="108"/>
      <c r="HZ445" s="108"/>
      <c r="IA445" s="108"/>
      <c r="IB445" s="108"/>
      <c r="IC445" s="108"/>
      <c r="ID445" s="108"/>
      <c r="IE445" s="108"/>
      <c r="IF445" s="108"/>
      <c r="IG445" s="108"/>
      <c r="IH445" s="108"/>
      <c r="II445" s="108"/>
      <c r="IJ445" s="108"/>
      <c r="IK445" s="108"/>
      <c r="IL445" s="108"/>
      <c r="IM445" s="108"/>
      <c r="IN445" s="108"/>
      <c r="IO445" s="108"/>
      <c r="IP445" s="108"/>
      <c r="IQ445" s="108"/>
      <c r="IR445" s="108"/>
      <c r="IS445" s="108"/>
      <c r="IT445" s="108"/>
      <c r="IU445" s="108"/>
      <c r="IV445" s="108"/>
      <c r="IW445" s="108"/>
      <c r="IX445" s="108"/>
      <c r="IY445" s="108"/>
      <c r="IZ445" s="108"/>
      <c r="JA445" s="108"/>
      <c r="JB445" s="108"/>
      <c r="JC445" s="108"/>
      <c r="JD445" s="108"/>
      <c r="JE445" s="108"/>
      <c r="JF445" s="108"/>
      <c r="JG445" s="108"/>
      <c r="JH445" s="108"/>
      <c r="JI445" s="108"/>
      <c r="JJ445" s="108"/>
      <c r="JK445" s="108"/>
      <c r="JL445" s="108"/>
      <c r="JM445" s="108"/>
      <c r="JN445" s="108"/>
      <c r="JO445" s="108"/>
      <c r="JP445" s="108"/>
      <c r="JQ445" s="108"/>
      <c r="JR445" s="108"/>
      <c r="JS445" s="108"/>
      <c r="JT445" s="108"/>
      <c r="JU445" s="108"/>
      <c r="JV445" s="108"/>
      <c r="JW445" s="108"/>
      <c r="JX445" s="108"/>
      <c r="JY445" s="108"/>
      <c r="JZ445" s="108"/>
      <c r="KA445" s="108"/>
      <c r="KB445" s="108"/>
      <c r="KC445" s="108"/>
      <c r="KD445" s="108"/>
      <c r="KE445" s="108"/>
      <c r="KF445" s="108"/>
      <c r="KG445" s="108"/>
      <c r="KH445" s="108"/>
      <c r="KI445" s="108"/>
      <c r="KJ445" s="108"/>
      <c r="KK445" s="108"/>
      <c r="KL445" s="108"/>
      <c r="KM445" s="108"/>
      <c r="KN445" s="108"/>
      <c r="KO445" s="108"/>
      <c r="KP445" s="108"/>
      <c r="KQ445" s="108"/>
      <c r="KR445" s="108"/>
      <c r="KS445" s="108"/>
      <c r="KT445" s="108"/>
      <c r="KU445" s="108"/>
      <c r="KV445" s="108"/>
      <c r="KW445" s="108"/>
      <c r="KX445" s="108"/>
      <c r="KY445" s="108"/>
      <c r="KZ445" s="108"/>
      <c r="LA445" s="108"/>
      <c r="LB445" s="108"/>
      <c r="LC445" s="108"/>
      <c r="LD445" s="108"/>
      <c r="LE445" s="108"/>
      <c r="LF445" s="108"/>
      <c r="LG445" s="108"/>
      <c r="LH445" s="108"/>
      <c r="LI445" s="108"/>
      <c r="LJ445" s="108"/>
      <c r="LK445" s="108"/>
      <c r="LL445" s="108"/>
      <c r="LM445" s="108"/>
      <c r="LN445" s="108"/>
      <c r="LO445" s="108"/>
      <c r="LP445" s="108"/>
      <c r="LQ445" s="108"/>
      <c r="LR445" s="108"/>
      <c r="LS445" s="108"/>
      <c r="LT445" s="108"/>
      <c r="LU445" s="108"/>
      <c r="LV445" s="108"/>
      <c r="LW445" s="108"/>
      <c r="LX445" s="108"/>
      <c r="LY445" s="108"/>
      <c r="LZ445" s="108"/>
      <c r="MA445" s="108"/>
      <c r="MB445" s="108"/>
      <c r="MC445" s="108"/>
      <c r="MD445" s="108"/>
      <c r="ME445" s="108"/>
    </row>
    <row r="446" spans="1:343">
      <c r="A446" s="3"/>
      <c r="B446" s="438"/>
      <c r="C446" s="438"/>
      <c r="D446" s="438"/>
      <c r="E446" s="438"/>
      <c r="F446" s="438"/>
      <c r="G446" s="438"/>
      <c r="H446" s="438"/>
      <c r="I446" s="438"/>
      <c r="J446" s="438"/>
      <c r="K446" s="438"/>
      <c r="L446" s="438"/>
      <c r="M446" s="438"/>
      <c r="N446" s="438"/>
      <c r="O446" s="438"/>
      <c r="P446" s="438"/>
      <c r="Q446" s="438"/>
      <c r="R446" s="438"/>
      <c r="S446" s="438"/>
      <c r="T446" s="438"/>
      <c r="U446" s="438"/>
      <c r="V446" s="438"/>
      <c r="W446" s="438"/>
      <c r="X446" s="438"/>
      <c r="Y446" s="438"/>
      <c r="Z446" s="438"/>
      <c r="AA446" s="438"/>
      <c r="AB446" s="438"/>
      <c r="AC446" s="438"/>
      <c r="AD446" s="438"/>
      <c r="AE446" s="154"/>
      <c r="AF446" s="154"/>
      <c r="AG446" s="154"/>
      <c r="AH446" s="154"/>
      <c r="AI446" s="154"/>
      <c r="AJ446" s="108"/>
      <c r="AK446" s="154"/>
      <c r="AL446" s="108"/>
      <c r="AM446" s="108"/>
      <c r="AN446" s="108"/>
      <c r="AO446" s="108"/>
      <c r="AP446" s="108"/>
      <c r="AQ446" s="108"/>
      <c r="AR446" s="108"/>
      <c r="AS446" s="108"/>
      <c r="AT446" s="108"/>
      <c r="AU446" s="108"/>
      <c r="AV446" s="108"/>
      <c r="AW446" s="108"/>
      <c r="AX446" s="108"/>
      <c r="AY446" s="108"/>
      <c r="AZ446" s="108"/>
      <c r="BA446" s="108"/>
      <c r="BB446" s="108"/>
      <c r="BC446" s="108"/>
      <c r="BD446" s="108"/>
      <c r="BE446" s="108"/>
      <c r="BF446" s="108"/>
      <c r="BG446" s="108"/>
      <c r="BH446" s="108"/>
      <c r="BI446" s="108"/>
      <c r="BJ446" s="108"/>
      <c r="BK446" s="108"/>
      <c r="BL446" s="108"/>
      <c r="BM446" s="108"/>
      <c r="BN446" s="108"/>
      <c r="BO446" s="108"/>
      <c r="BP446" s="108"/>
      <c r="BQ446" s="108"/>
      <c r="BR446" s="108"/>
      <c r="BS446" s="108"/>
      <c r="BT446" s="108"/>
      <c r="BU446" s="108"/>
      <c r="BV446" s="108"/>
      <c r="BW446" s="108"/>
      <c r="BX446" s="108"/>
      <c r="BY446" s="108"/>
      <c r="BZ446" s="108"/>
      <c r="CA446" s="108"/>
      <c r="CB446" s="108"/>
      <c r="CC446" s="108"/>
      <c r="CD446" s="108"/>
      <c r="CE446" s="108"/>
      <c r="CF446" s="108"/>
      <c r="CG446" s="108"/>
      <c r="CH446" s="108"/>
      <c r="CI446" s="108"/>
      <c r="CJ446" s="108"/>
      <c r="CK446" s="108"/>
      <c r="CL446" s="108"/>
      <c r="CM446" s="108"/>
      <c r="CN446" s="108"/>
      <c r="CO446" s="108"/>
      <c r="CP446" s="108"/>
      <c r="CQ446" s="108"/>
      <c r="CR446" s="108"/>
      <c r="CS446" s="108"/>
      <c r="CT446" s="108"/>
      <c r="CU446" s="108"/>
      <c r="CV446" s="108"/>
      <c r="CW446" s="108"/>
      <c r="CX446" s="108"/>
      <c r="CY446" s="108"/>
      <c r="CZ446" s="108"/>
      <c r="DA446" s="108"/>
      <c r="DB446" s="108"/>
      <c r="DC446" s="108"/>
      <c r="DD446" s="108"/>
      <c r="DE446" s="108"/>
      <c r="DF446" s="108"/>
      <c r="DG446" s="108"/>
      <c r="DH446" s="108"/>
      <c r="DI446" s="108"/>
      <c r="DJ446" s="108"/>
      <c r="DK446" s="108"/>
      <c r="DL446" s="108"/>
      <c r="DM446" s="108"/>
      <c r="DN446" s="108"/>
      <c r="DO446" s="108"/>
      <c r="DP446" s="108"/>
      <c r="DQ446" s="108"/>
      <c r="DR446" s="108"/>
      <c r="DS446" s="108"/>
      <c r="DT446" s="108"/>
      <c r="DU446" s="108"/>
      <c r="DV446" s="108"/>
      <c r="DW446" s="108"/>
      <c r="DX446" s="108"/>
      <c r="DY446" s="108"/>
      <c r="DZ446" s="108"/>
      <c r="EA446" s="108"/>
      <c r="EB446" s="108"/>
      <c r="EC446" s="108"/>
      <c r="ED446" s="108"/>
      <c r="EE446" s="108"/>
      <c r="EF446" s="108"/>
      <c r="EG446" s="108"/>
      <c r="EH446" s="108"/>
      <c r="EI446" s="108"/>
      <c r="EJ446" s="108"/>
      <c r="EK446" s="108"/>
      <c r="EL446" s="108"/>
      <c r="EM446" s="108"/>
      <c r="EN446" s="108"/>
      <c r="EO446" s="108"/>
      <c r="EP446" s="108"/>
      <c r="EQ446" s="108"/>
      <c r="ER446" s="108"/>
      <c r="ES446" s="108"/>
      <c r="ET446" s="108"/>
      <c r="EU446" s="108"/>
      <c r="EV446" s="108"/>
      <c r="EW446" s="108"/>
      <c r="EX446" s="108"/>
      <c r="EY446" s="108"/>
      <c r="EZ446" s="108"/>
      <c r="FA446" s="108"/>
      <c r="FB446" s="108"/>
      <c r="FC446" s="108"/>
      <c r="FD446" s="108"/>
      <c r="FE446" s="108"/>
      <c r="FF446" s="108"/>
      <c r="FG446" s="108"/>
      <c r="FH446" s="108"/>
      <c r="FI446" s="108"/>
      <c r="FJ446" s="108"/>
      <c r="FK446" s="108"/>
      <c r="FL446" s="108"/>
      <c r="FM446" s="108"/>
      <c r="FN446" s="108"/>
      <c r="FO446" s="108"/>
      <c r="FP446" s="108"/>
      <c r="FQ446" s="108"/>
      <c r="FR446" s="108"/>
      <c r="FS446" s="108"/>
      <c r="FT446" s="108"/>
      <c r="FU446" s="108"/>
      <c r="FV446" s="108"/>
      <c r="FW446" s="108"/>
      <c r="FX446" s="108"/>
      <c r="FY446" s="108"/>
      <c r="FZ446" s="108"/>
      <c r="GA446" s="108"/>
      <c r="GB446" s="108"/>
      <c r="GC446" s="108"/>
      <c r="GD446" s="108"/>
      <c r="GE446" s="108"/>
      <c r="GF446" s="108"/>
      <c r="GG446" s="108"/>
      <c r="GH446" s="108"/>
      <c r="GI446" s="108"/>
      <c r="GJ446" s="108"/>
      <c r="GK446" s="108"/>
      <c r="GL446" s="108"/>
      <c r="GM446" s="108"/>
      <c r="GN446" s="108"/>
      <c r="GO446" s="108"/>
      <c r="GP446" s="108"/>
      <c r="GQ446" s="108"/>
      <c r="GR446" s="108"/>
      <c r="GS446" s="108"/>
      <c r="GT446" s="108"/>
      <c r="GU446" s="108"/>
      <c r="GV446" s="108"/>
      <c r="GW446" s="108"/>
      <c r="GX446" s="108"/>
      <c r="GY446" s="108"/>
      <c r="GZ446" s="108"/>
      <c r="HA446" s="108"/>
      <c r="HB446" s="108"/>
      <c r="HC446" s="108"/>
      <c r="HD446" s="108"/>
      <c r="HE446" s="108"/>
      <c r="HF446" s="108"/>
      <c r="HG446" s="108"/>
      <c r="HH446" s="108"/>
      <c r="HI446" s="108"/>
      <c r="HJ446" s="108"/>
      <c r="HK446" s="108"/>
      <c r="HL446" s="108"/>
      <c r="HM446" s="108"/>
      <c r="HN446" s="108"/>
      <c r="HO446" s="108"/>
      <c r="HP446" s="108"/>
      <c r="HQ446" s="108"/>
      <c r="HR446" s="108"/>
      <c r="HS446" s="108"/>
      <c r="HT446" s="108"/>
      <c r="HU446" s="108"/>
      <c r="HV446" s="108"/>
      <c r="HW446" s="108"/>
      <c r="HX446" s="108"/>
      <c r="HY446" s="108"/>
      <c r="HZ446" s="108"/>
      <c r="IA446" s="108"/>
      <c r="IB446" s="108"/>
      <c r="IC446" s="108"/>
      <c r="ID446" s="108"/>
      <c r="IE446" s="108"/>
      <c r="IF446" s="108"/>
      <c r="IG446" s="108"/>
      <c r="IH446" s="108"/>
      <c r="II446" s="108"/>
      <c r="IJ446" s="108"/>
      <c r="IK446" s="108"/>
      <c r="IL446" s="108"/>
      <c r="IM446" s="108"/>
      <c r="IN446" s="108"/>
      <c r="IO446" s="108"/>
      <c r="IP446" s="108"/>
      <c r="IQ446" s="108"/>
      <c r="IR446" s="108"/>
      <c r="IS446" s="108"/>
      <c r="IT446" s="108"/>
      <c r="IU446" s="108"/>
      <c r="IV446" s="108"/>
      <c r="IW446" s="108"/>
      <c r="IX446" s="108"/>
      <c r="IY446" s="108"/>
      <c r="IZ446" s="108"/>
      <c r="JA446" s="108"/>
      <c r="JB446" s="108"/>
      <c r="JC446" s="108"/>
      <c r="JD446" s="108"/>
      <c r="JE446" s="108"/>
      <c r="JF446" s="108"/>
      <c r="JG446" s="108"/>
      <c r="JH446" s="108"/>
      <c r="JI446" s="108"/>
      <c r="JJ446" s="108"/>
      <c r="JK446" s="108"/>
      <c r="JL446" s="108"/>
      <c r="JM446" s="108"/>
      <c r="JN446" s="108"/>
      <c r="JO446" s="108"/>
      <c r="JP446" s="108"/>
      <c r="JQ446" s="108"/>
      <c r="JR446" s="108"/>
      <c r="JS446" s="108"/>
      <c r="JT446" s="108"/>
      <c r="JU446" s="108"/>
      <c r="JV446" s="108"/>
      <c r="JW446" s="108"/>
      <c r="JX446" s="108"/>
      <c r="JY446" s="108"/>
      <c r="JZ446" s="108"/>
      <c r="KA446" s="108"/>
      <c r="KB446" s="108"/>
      <c r="KC446" s="108"/>
      <c r="KD446" s="108"/>
      <c r="KE446" s="108"/>
      <c r="KF446" s="108"/>
      <c r="KG446" s="108"/>
      <c r="KH446" s="108"/>
      <c r="KI446" s="108"/>
      <c r="KJ446" s="108"/>
      <c r="KK446" s="108"/>
      <c r="KL446" s="108"/>
      <c r="KM446" s="108"/>
      <c r="KN446" s="108"/>
      <c r="KO446" s="108"/>
      <c r="KP446" s="108"/>
      <c r="KQ446" s="108"/>
      <c r="KR446" s="108"/>
      <c r="KS446" s="108"/>
      <c r="KT446" s="108"/>
      <c r="KU446" s="108"/>
      <c r="KV446" s="108"/>
      <c r="KW446" s="108"/>
      <c r="KX446" s="108"/>
      <c r="KY446" s="108"/>
      <c r="KZ446" s="108"/>
      <c r="LA446" s="108"/>
      <c r="LB446" s="108"/>
      <c r="LC446" s="108"/>
      <c r="LD446" s="108"/>
      <c r="LE446" s="108"/>
      <c r="LF446" s="108"/>
      <c r="LG446" s="108"/>
      <c r="LH446" s="108"/>
      <c r="LI446" s="108"/>
      <c r="LJ446" s="108"/>
      <c r="LK446" s="108"/>
      <c r="LL446" s="108"/>
      <c r="LM446" s="108"/>
      <c r="LN446" s="108"/>
      <c r="LO446" s="108"/>
      <c r="LP446" s="108"/>
      <c r="LQ446" s="108"/>
      <c r="LR446" s="108"/>
      <c r="LS446" s="108"/>
      <c r="LT446" s="108"/>
      <c r="LU446" s="108"/>
      <c r="LV446" s="108"/>
      <c r="LW446" s="108"/>
      <c r="LX446" s="108"/>
      <c r="LY446" s="108"/>
      <c r="LZ446" s="108"/>
      <c r="MA446" s="108"/>
      <c r="MB446" s="108"/>
      <c r="MC446" s="108"/>
      <c r="MD446" s="108"/>
      <c r="ME446" s="108"/>
    </row>
    <row r="447" spans="1:343">
      <c r="A447" s="3"/>
      <c r="B447" s="438"/>
      <c r="C447" s="438"/>
      <c r="D447" s="438"/>
      <c r="E447" s="438"/>
      <c r="F447" s="438"/>
      <c r="G447" s="438"/>
      <c r="H447" s="438"/>
      <c r="I447" s="438"/>
      <c r="J447" s="438"/>
      <c r="K447" s="438"/>
      <c r="L447" s="438"/>
      <c r="M447" s="438"/>
      <c r="N447" s="438"/>
      <c r="O447" s="438"/>
      <c r="P447" s="438"/>
      <c r="Q447" s="438"/>
      <c r="R447" s="438"/>
      <c r="S447" s="438"/>
      <c r="T447" s="438"/>
      <c r="U447" s="438"/>
      <c r="V447" s="438"/>
      <c r="W447" s="438"/>
      <c r="X447" s="438"/>
      <c r="Y447" s="438"/>
      <c r="Z447" s="438"/>
      <c r="AA447" s="438"/>
      <c r="AB447" s="438"/>
      <c r="AC447" s="438"/>
      <c r="AD447" s="438"/>
      <c r="AE447" s="154"/>
      <c r="AF447" s="154"/>
      <c r="AG447" s="154"/>
      <c r="AH447" s="154"/>
      <c r="AI447" s="154"/>
      <c r="AJ447" s="108"/>
      <c r="AK447" s="154"/>
      <c r="AL447" s="108"/>
      <c r="AM447" s="108"/>
      <c r="AN447" s="108"/>
      <c r="AO447" s="108"/>
      <c r="AP447" s="108"/>
      <c r="AQ447" s="108"/>
      <c r="AR447" s="108"/>
      <c r="AS447" s="108"/>
      <c r="AT447" s="108"/>
      <c r="AU447" s="108"/>
      <c r="AV447" s="108"/>
      <c r="AW447" s="108"/>
      <c r="AX447" s="108"/>
      <c r="AY447" s="108"/>
      <c r="AZ447" s="108"/>
      <c r="BA447" s="108"/>
      <c r="BB447" s="108"/>
      <c r="BC447" s="108"/>
      <c r="BD447" s="108"/>
      <c r="BE447" s="108"/>
      <c r="BF447" s="108"/>
      <c r="BG447" s="108"/>
      <c r="BH447" s="108"/>
      <c r="BI447" s="108"/>
      <c r="BJ447" s="108"/>
      <c r="BK447" s="108"/>
      <c r="BL447" s="108"/>
      <c r="BM447" s="108"/>
      <c r="BN447" s="108"/>
      <c r="BO447" s="108"/>
      <c r="BP447" s="108"/>
      <c r="BQ447" s="108"/>
      <c r="BR447" s="108"/>
      <c r="BS447" s="108"/>
      <c r="BT447" s="108"/>
      <c r="BU447" s="108"/>
      <c r="BV447" s="108"/>
      <c r="BW447" s="108"/>
      <c r="BX447" s="108"/>
      <c r="BY447" s="108"/>
      <c r="BZ447" s="108"/>
      <c r="CA447" s="108"/>
      <c r="CB447" s="108"/>
      <c r="CC447" s="108"/>
      <c r="CD447" s="108"/>
      <c r="CE447" s="108"/>
      <c r="CF447" s="108"/>
      <c r="CG447" s="108"/>
      <c r="CH447" s="108"/>
      <c r="CI447" s="108"/>
      <c r="CJ447" s="108"/>
      <c r="CK447" s="108"/>
      <c r="CL447" s="108"/>
      <c r="CM447" s="108"/>
      <c r="CN447" s="108"/>
      <c r="CO447" s="108"/>
      <c r="CP447" s="108"/>
      <c r="CQ447" s="108"/>
      <c r="CR447" s="108"/>
      <c r="CS447" s="108"/>
      <c r="CT447" s="108"/>
      <c r="CU447" s="108"/>
      <c r="CV447" s="108"/>
      <c r="CW447" s="108"/>
      <c r="CX447" s="108"/>
      <c r="CY447" s="108"/>
      <c r="CZ447" s="108"/>
      <c r="DA447" s="108"/>
      <c r="DB447" s="108"/>
      <c r="DC447" s="108"/>
      <c r="DD447" s="108"/>
      <c r="DE447" s="108"/>
      <c r="DF447" s="108"/>
      <c r="DG447" s="108"/>
      <c r="DH447" s="108"/>
      <c r="DI447" s="108"/>
      <c r="DJ447" s="108"/>
      <c r="DK447" s="108"/>
      <c r="DL447" s="108"/>
      <c r="DM447" s="108"/>
      <c r="DN447" s="108"/>
      <c r="DO447" s="108"/>
      <c r="DP447" s="108"/>
      <c r="DQ447" s="108"/>
      <c r="DR447" s="108"/>
      <c r="DS447" s="108"/>
      <c r="DT447" s="108"/>
      <c r="DU447" s="108"/>
      <c r="DV447" s="108"/>
      <c r="DW447" s="108"/>
      <c r="DX447" s="108"/>
      <c r="DY447" s="108"/>
      <c r="DZ447" s="108"/>
      <c r="EA447" s="108"/>
      <c r="EB447" s="108"/>
      <c r="EC447" s="108"/>
      <c r="ED447" s="108"/>
      <c r="EE447" s="108"/>
      <c r="EF447" s="108"/>
      <c r="EG447" s="108"/>
      <c r="EH447" s="108"/>
      <c r="EI447" s="108"/>
      <c r="EJ447" s="108"/>
      <c r="EK447" s="108"/>
      <c r="EL447" s="108"/>
      <c r="EM447" s="108"/>
      <c r="EN447" s="108"/>
      <c r="EO447" s="108"/>
      <c r="EP447" s="108"/>
      <c r="EQ447" s="108"/>
      <c r="ER447" s="108"/>
      <c r="ES447" s="108"/>
      <c r="ET447" s="108"/>
      <c r="EU447" s="108"/>
      <c r="EV447" s="108"/>
      <c r="EW447" s="108"/>
      <c r="EX447" s="108"/>
      <c r="EY447" s="108"/>
      <c r="EZ447" s="108"/>
      <c r="FA447" s="108"/>
      <c r="FB447" s="108"/>
      <c r="FC447" s="108"/>
      <c r="FD447" s="108"/>
      <c r="FE447" s="108"/>
      <c r="FF447" s="108"/>
      <c r="FG447" s="108"/>
      <c r="FH447" s="108"/>
      <c r="FI447" s="108"/>
      <c r="FJ447" s="108"/>
      <c r="FK447" s="108"/>
      <c r="FL447" s="108"/>
      <c r="FM447" s="108"/>
      <c r="FN447" s="108"/>
      <c r="FO447" s="108"/>
      <c r="FP447" s="108"/>
      <c r="FQ447" s="108"/>
      <c r="FR447" s="108"/>
      <c r="FS447" s="108"/>
      <c r="FT447" s="108"/>
      <c r="FU447" s="108"/>
      <c r="FV447" s="108"/>
      <c r="FW447" s="108"/>
      <c r="FX447" s="108"/>
      <c r="FY447" s="108"/>
      <c r="FZ447" s="108"/>
      <c r="GA447" s="108"/>
      <c r="GB447" s="108"/>
      <c r="GC447" s="108"/>
      <c r="GD447" s="108"/>
      <c r="GE447" s="108"/>
      <c r="GF447" s="108"/>
      <c r="GG447" s="108"/>
      <c r="GH447" s="108"/>
      <c r="GI447" s="108"/>
      <c r="GJ447" s="108"/>
      <c r="GK447" s="108"/>
      <c r="GL447" s="108"/>
      <c r="GM447" s="108"/>
      <c r="GN447" s="108"/>
      <c r="GO447" s="108"/>
      <c r="GP447" s="108"/>
      <c r="GQ447" s="108"/>
      <c r="GR447" s="108"/>
      <c r="GS447" s="108"/>
      <c r="GT447" s="108"/>
      <c r="GU447" s="108"/>
      <c r="GV447" s="108"/>
      <c r="GW447" s="108"/>
      <c r="GX447" s="108"/>
      <c r="GY447" s="108"/>
      <c r="GZ447" s="108"/>
      <c r="HA447" s="108"/>
      <c r="HB447" s="108"/>
      <c r="HC447" s="108"/>
      <c r="HD447" s="108"/>
      <c r="HE447" s="108"/>
      <c r="HF447" s="108"/>
      <c r="HG447" s="108"/>
      <c r="HH447" s="108"/>
      <c r="HI447" s="108"/>
      <c r="HJ447" s="108"/>
      <c r="HK447" s="108"/>
      <c r="HL447" s="108"/>
      <c r="HM447" s="108"/>
      <c r="HN447" s="108"/>
      <c r="HO447" s="108"/>
      <c r="HP447" s="108"/>
      <c r="HQ447" s="108"/>
      <c r="HR447" s="108"/>
      <c r="HS447" s="108"/>
      <c r="HT447" s="108"/>
      <c r="HU447" s="108"/>
      <c r="HV447" s="108"/>
      <c r="HW447" s="108"/>
      <c r="HX447" s="108"/>
      <c r="HY447" s="108"/>
      <c r="HZ447" s="108"/>
      <c r="IA447" s="108"/>
      <c r="IB447" s="108"/>
      <c r="IC447" s="108"/>
      <c r="ID447" s="108"/>
      <c r="IE447" s="108"/>
      <c r="IF447" s="108"/>
      <c r="IG447" s="108"/>
      <c r="IH447" s="108"/>
      <c r="II447" s="108"/>
      <c r="IJ447" s="108"/>
      <c r="IK447" s="108"/>
      <c r="IL447" s="108"/>
      <c r="IM447" s="108"/>
      <c r="IN447" s="108"/>
      <c r="IO447" s="108"/>
      <c r="IP447" s="108"/>
      <c r="IQ447" s="108"/>
      <c r="IR447" s="108"/>
      <c r="IS447" s="108"/>
      <c r="IT447" s="108"/>
      <c r="IU447" s="108"/>
      <c r="IV447" s="108"/>
      <c r="IW447" s="108"/>
      <c r="IX447" s="108"/>
      <c r="IY447" s="108"/>
      <c r="IZ447" s="108"/>
      <c r="JA447" s="108"/>
      <c r="JB447" s="108"/>
      <c r="JC447" s="108"/>
      <c r="JD447" s="108"/>
      <c r="JE447" s="108"/>
      <c r="JF447" s="108"/>
      <c r="JG447" s="108"/>
      <c r="JH447" s="108"/>
      <c r="JI447" s="108"/>
      <c r="JJ447" s="108"/>
      <c r="JK447" s="108"/>
      <c r="JL447" s="108"/>
      <c r="JM447" s="108"/>
      <c r="JN447" s="108"/>
      <c r="JO447" s="108"/>
      <c r="JP447" s="108"/>
      <c r="JQ447" s="108"/>
      <c r="JR447" s="108"/>
      <c r="JS447" s="108"/>
      <c r="JT447" s="108"/>
      <c r="JU447" s="108"/>
      <c r="JV447" s="108"/>
      <c r="JW447" s="108"/>
      <c r="JX447" s="108"/>
      <c r="JY447" s="108"/>
      <c r="JZ447" s="108"/>
      <c r="KA447" s="108"/>
      <c r="KB447" s="108"/>
      <c r="KC447" s="108"/>
      <c r="KD447" s="108"/>
      <c r="KE447" s="108"/>
      <c r="KF447" s="108"/>
      <c r="KG447" s="108"/>
      <c r="KH447" s="108"/>
      <c r="KI447" s="108"/>
      <c r="KJ447" s="108"/>
      <c r="KK447" s="108"/>
      <c r="KL447" s="108"/>
      <c r="KM447" s="108"/>
      <c r="KN447" s="108"/>
      <c r="KO447" s="108"/>
      <c r="KP447" s="108"/>
      <c r="KQ447" s="108"/>
      <c r="KR447" s="108"/>
      <c r="KS447" s="108"/>
      <c r="KT447" s="108"/>
      <c r="KU447" s="108"/>
      <c r="KV447" s="108"/>
      <c r="KW447" s="108"/>
      <c r="KX447" s="108"/>
      <c r="KY447" s="108"/>
      <c r="KZ447" s="108"/>
      <c r="LA447" s="108"/>
      <c r="LB447" s="108"/>
      <c r="LC447" s="108"/>
      <c r="LD447" s="108"/>
      <c r="LE447" s="108"/>
      <c r="LF447" s="108"/>
      <c r="LG447" s="108"/>
      <c r="LH447" s="108"/>
      <c r="LI447" s="108"/>
      <c r="LJ447" s="108"/>
      <c r="LK447" s="108"/>
      <c r="LL447" s="108"/>
      <c r="LM447" s="108"/>
      <c r="LN447" s="108"/>
      <c r="LO447" s="108"/>
      <c r="LP447" s="108"/>
      <c r="LQ447" s="108"/>
      <c r="LR447" s="108"/>
      <c r="LS447" s="108"/>
      <c r="LT447" s="108"/>
      <c r="LU447" s="108"/>
      <c r="LV447" s="108"/>
      <c r="LW447" s="108"/>
      <c r="LX447" s="108"/>
      <c r="LY447" s="108"/>
      <c r="LZ447" s="108"/>
      <c r="MA447" s="108"/>
      <c r="MB447" s="108"/>
      <c r="MC447" s="108"/>
      <c r="MD447" s="108"/>
      <c r="ME447" s="108"/>
    </row>
    <row r="448" spans="1:343">
      <c r="A448" s="3"/>
      <c r="B448" s="438"/>
      <c r="C448" s="438"/>
      <c r="D448" s="438"/>
      <c r="E448" s="438"/>
      <c r="F448" s="438"/>
      <c r="G448" s="438"/>
      <c r="H448" s="438"/>
      <c r="I448" s="438"/>
      <c r="J448" s="438"/>
      <c r="K448" s="438"/>
      <c r="L448" s="438"/>
      <c r="M448" s="438"/>
      <c r="N448" s="438"/>
      <c r="O448" s="438"/>
      <c r="P448" s="438"/>
      <c r="Q448" s="438"/>
      <c r="R448" s="438"/>
      <c r="S448" s="438"/>
      <c r="T448" s="438"/>
      <c r="U448" s="438"/>
      <c r="V448" s="438"/>
      <c r="W448" s="438"/>
      <c r="X448" s="438"/>
      <c r="Y448" s="438"/>
      <c r="Z448" s="438"/>
      <c r="AA448" s="438"/>
      <c r="AB448" s="438"/>
      <c r="AC448" s="438"/>
      <c r="AD448" s="438"/>
      <c r="AE448" s="154"/>
      <c r="AF448" s="154"/>
      <c r="AG448" s="154"/>
      <c r="AH448" s="154"/>
      <c r="AI448" s="154"/>
      <c r="AJ448" s="108"/>
      <c r="AK448" s="154"/>
      <c r="AL448" s="108"/>
      <c r="AM448" s="108"/>
      <c r="AN448" s="108"/>
      <c r="AO448" s="108"/>
      <c r="AP448" s="108"/>
      <c r="AQ448" s="108"/>
      <c r="AR448" s="108"/>
      <c r="AS448" s="108"/>
      <c r="AT448" s="108"/>
      <c r="AU448" s="108"/>
      <c r="AV448" s="108"/>
      <c r="AW448" s="108"/>
      <c r="AX448" s="108"/>
      <c r="AY448" s="108"/>
      <c r="AZ448" s="108"/>
      <c r="BA448" s="108"/>
      <c r="BB448" s="108"/>
      <c r="BC448" s="108"/>
      <c r="BD448" s="108"/>
      <c r="BE448" s="108"/>
      <c r="BF448" s="108"/>
      <c r="BG448" s="108"/>
      <c r="BH448" s="108"/>
      <c r="BI448" s="108"/>
      <c r="BJ448" s="108"/>
      <c r="BK448" s="108"/>
      <c r="BL448" s="108"/>
      <c r="BM448" s="108"/>
      <c r="BN448" s="108"/>
      <c r="BO448" s="108"/>
      <c r="BP448" s="108"/>
      <c r="BQ448" s="108"/>
      <c r="BR448" s="108"/>
      <c r="BS448" s="108"/>
      <c r="BT448" s="108"/>
      <c r="BU448" s="108"/>
      <c r="BV448" s="108"/>
      <c r="BW448" s="108"/>
      <c r="BX448" s="108"/>
      <c r="BY448" s="108"/>
      <c r="BZ448" s="108"/>
      <c r="CA448" s="108"/>
      <c r="CB448" s="108"/>
      <c r="CC448" s="108"/>
      <c r="CD448" s="108"/>
      <c r="CE448" s="108"/>
      <c r="CF448" s="108"/>
      <c r="CG448" s="108"/>
      <c r="CH448" s="108"/>
      <c r="CI448" s="108"/>
      <c r="CJ448" s="108"/>
      <c r="CK448" s="108"/>
      <c r="CL448" s="108"/>
      <c r="CM448" s="108"/>
      <c r="CN448" s="108"/>
      <c r="CO448" s="108"/>
      <c r="CP448" s="108"/>
      <c r="CQ448" s="108"/>
      <c r="CR448" s="108"/>
      <c r="CS448" s="108"/>
      <c r="CT448" s="108"/>
      <c r="CU448" s="108"/>
      <c r="CV448" s="108"/>
      <c r="CW448" s="108"/>
      <c r="CX448" s="108"/>
      <c r="CY448" s="108"/>
      <c r="CZ448" s="108"/>
      <c r="DA448" s="108"/>
      <c r="DB448" s="108"/>
      <c r="DC448" s="108"/>
      <c r="DD448" s="108"/>
      <c r="DE448" s="108"/>
      <c r="DF448" s="108"/>
      <c r="DG448" s="108"/>
      <c r="DH448" s="108"/>
      <c r="DI448" s="108"/>
      <c r="DJ448" s="108"/>
      <c r="DK448" s="108"/>
      <c r="DL448" s="108"/>
      <c r="DM448" s="108"/>
      <c r="DN448" s="108"/>
      <c r="DO448" s="108"/>
      <c r="DP448" s="108"/>
      <c r="DQ448" s="108"/>
      <c r="DR448" s="108"/>
      <c r="DS448" s="108"/>
      <c r="DT448" s="108"/>
      <c r="DU448" s="108"/>
      <c r="DV448" s="108"/>
      <c r="DW448" s="108"/>
      <c r="DX448" s="108"/>
      <c r="DY448" s="108"/>
      <c r="DZ448" s="108"/>
      <c r="EA448" s="108"/>
      <c r="EB448" s="108"/>
      <c r="EC448" s="108"/>
      <c r="ED448" s="108"/>
      <c r="EE448" s="108"/>
      <c r="EF448" s="108"/>
      <c r="EG448" s="108"/>
      <c r="EH448" s="108"/>
      <c r="EI448" s="108"/>
      <c r="EJ448" s="108"/>
      <c r="EK448" s="108"/>
      <c r="EL448" s="108"/>
      <c r="EM448" s="108"/>
      <c r="EN448" s="108"/>
      <c r="EO448" s="108"/>
      <c r="EP448" s="108"/>
      <c r="EQ448" s="108"/>
      <c r="ER448" s="108"/>
      <c r="ES448" s="108"/>
      <c r="ET448" s="108"/>
      <c r="EU448" s="108"/>
      <c r="EV448" s="108"/>
      <c r="EW448" s="108"/>
      <c r="EX448" s="108"/>
      <c r="EY448" s="108"/>
      <c r="EZ448" s="108"/>
      <c r="FA448" s="108"/>
      <c r="FB448" s="108"/>
      <c r="FC448" s="108"/>
      <c r="FD448" s="108"/>
      <c r="FE448" s="108"/>
      <c r="FF448" s="108"/>
      <c r="FG448" s="108"/>
      <c r="FH448" s="108"/>
      <c r="FI448" s="108"/>
      <c r="FJ448" s="108"/>
      <c r="FK448" s="108"/>
      <c r="FL448" s="108"/>
      <c r="FM448" s="108"/>
      <c r="FN448" s="108"/>
      <c r="FO448" s="108"/>
      <c r="FP448" s="108"/>
      <c r="FQ448" s="108"/>
      <c r="FR448" s="108"/>
      <c r="FS448" s="108"/>
      <c r="FT448" s="108"/>
      <c r="FU448" s="108"/>
      <c r="FV448" s="108"/>
      <c r="FW448" s="108"/>
      <c r="FX448" s="108"/>
      <c r="FY448" s="108"/>
      <c r="FZ448" s="108"/>
      <c r="GA448" s="108"/>
      <c r="GB448" s="108"/>
      <c r="GC448" s="108"/>
      <c r="GD448" s="108"/>
      <c r="GE448" s="108"/>
      <c r="GF448" s="108"/>
      <c r="GG448" s="108"/>
      <c r="GH448" s="108"/>
      <c r="GI448" s="108"/>
      <c r="GJ448" s="108"/>
      <c r="GK448" s="108"/>
      <c r="GL448" s="108"/>
      <c r="GM448" s="108"/>
      <c r="GN448" s="108"/>
      <c r="GO448" s="108"/>
      <c r="GP448" s="108"/>
      <c r="GQ448" s="108"/>
      <c r="GR448" s="108"/>
      <c r="GS448" s="108"/>
      <c r="GT448" s="108"/>
      <c r="GU448" s="108"/>
      <c r="GV448" s="108"/>
      <c r="GW448" s="108"/>
      <c r="GX448" s="108"/>
      <c r="GY448" s="108"/>
      <c r="GZ448" s="108"/>
      <c r="HA448" s="108"/>
      <c r="HB448" s="108"/>
      <c r="HC448" s="108"/>
      <c r="HD448" s="108"/>
      <c r="HE448" s="108"/>
      <c r="HF448" s="108"/>
      <c r="HG448" s="108"/>
      <c r="HH448" s="108"/>
      <c r="HI448" s="108"/>
      <c r="HJ448" s="108"/>
      <c r="HK448" s="108"/>
      <c r="HL448" s="108"/>
      <c r="HM448" s="108"/>
      <c r="HN448" s="108"/>
      <c r="HO448" s="108"/>
      <c r="HP448" s="108"/>
      <c r="HQ448" s="108"/>
      <c r="HR448" s="108"/>
      <c r="HS448" s="108"/>
      <c r="HT448" s="108"/>
      <c r="HU448" s="108"/>
      <c r="HV448" s="108"/>
      <c r="HW448" s="108"/>
      <c r="HX448" s="108"/>
      <c r="HY448" s="108"/>
      <c r="HZ448" s="108"/>
      <c r="IA448" s="108"/>
      <c r="IB448" s="108"/>
      <c r="IC448" s="108"/>
      <c r="ID448" s="108"/>
      <c r="IE448" s="108"/>
      <c r="IF448" s="108"/>
      <c r="IG448" s="108"/>
      <c r="IH448" s="108"/>
      <c r="II448" s="108"/>
      <c r="IJ448" s="108"/>
      <c r="IK448" s="108"/>
      <c r="IL448" s="108"/>
      <c r="IM448" s="108"/>
      <c r="IN448" s="108"/>
      <c r="IO448" s="108"/>
      <c r="IP448" s="108"/>
      <c r="IQ448" s="108"/>
      <c r="IR448" s="108"/>
      <c r="IS448" s="108"/>
      <c r="IT448" s="108"/>
      <c r="IU448" s="108"/>
      <c r="IV448" s="108"/>
      <c r="IW448" s="108"/>
      <c r="IX448" s="108"/>
      <c r="IY448" s="108"/>
      <c r="IZ448" s="108"/>
      <c r="JA448" s="108"/>
      <c r="JB448" s="108"/>
      <c r="JC448" s="108"/>
      <c r="JD448" s="108"/>
      <c r="JE448" s="108"/>
      <c r="JF448" s="108"/>
      <c r="JG448" s="108"/>
      <c r="JH448" s="108"/>
      <c r="JI448" s="108"/>
      <c r="JJ448" s="108"/>
      <c r="JK448" s="108"/>
      <c r="JL448" s="108"/>
      <c r="JM448" s="108"/>
      <c r="JN448" s="108"/>
      <c r="JO448" s="108"/>
      <c r="JP448" s="108"/>
      <c r="JQ448" s="108"/>
      <c r="JR448" s="108"/>
      <c r="JS448" s="108"/>
      <c r="JT448" s="108"/>
      <c r="JU448" s="108"/>
      <c r="JV448" s="108"/>
      <c r="JW448" s="108"/>
      <c r="JX448" s="108"/>
      <c r="JY448" s="108"/>
      <c r="JZ448" s="108"/>
      <c r="KA448" s="108"/>
      <c r="KB448" s="108"/>
      <c r="KC448" s="108"/>
      <c r="KD448" s="108"/>
      <c r="KE448" s="108"/>
      <c r="KF448" s="108"/>
      <c r="KG448" s="108"/>
      <c r="KH448" s="108"/>
      <c r="KI448" s="108"/>
      <c r="KJ448" s="108"/>
      <c r="KK448" s="108"/>
      <c r="KL448" s="108"/>
      <c r="KM448" s="108"/>
      <c r="KN448" s="108"/>
      <c r="KO448" s="108"/>
      <c r="KP448" s="108"/>
      <c r="KQ448" s="108"/>
      <c r="KR448" s="108"/>
      <c r="KS448" s="108"/>
      <c r="KT448" s="108"/>
      <c r="KU448" s="108"/>
      <c r="KV448" s="108"/>
      <c r="KW448" s="108"/>
      <c r="KX448" s="108"/>
      <c r="KY448" s="108"/>
      <c r="KZ448" s="108"/>
      <c r="LA448" s="108"/>
      <c r="LB448" s="108"/>
      <c r="LC448" s="108"/>
      <c r="LD448" s="108"/>
      <c r="LE448" s="108"/>
      <c r="LF448" s="108"/>
      <c r="LG448" s="108"/>
      <c r="LH448" s="108"/>
      <c r="LI448" s="108"/>
      <c r="LJ448" s="108"/>
      <c r="LK448" s="108"/>
      <c r="LL448" s="108"/>
      <c r="LM448" s="108"/>
      <c r="LN448" s="108"/>
      <c r="LO448" s="108"/>
      <c r="LP448" s="108"/>
      <c r="LQ448" s="108"/>
      <c r="LR448" s="108"/>
      <c r="LS448" s="108"/>
      <c r="LT448" s="108"/>
      <c r="LU448" s="108"/>
      <c r="LV448" s="108"/>
      <c r="LW448" s="108"/>
      <c r="LX448" s="108"/>
      <c r="LY448" s="108"/>
      <c r="LZ448" s="108"/>
      <c r="MA448" s="108"/>
      <c r="MB448" s="108"/>
      <c r="MC448" s="108"/>
      <c r="MD448" s="108"/>
      <c r="ME448" s="108"/>
    </row>
    <row r="449" spans="1:343">
      <c r="A449" s="3"/>
      <c r="B449" s="438"/>
      <c r="C449" s="438"/>
      <c r="D449" s="438"/>
      <c r="E449" s="438"/>
      <c r="F449" s="438"/>
      <c r="G449" s="438"/>
      <c r="H449" s="438"/>
      <c r="I449" s="438"/>
      <c r="J449" s="438"/>
      <c r="K449" s="438"/>
      <c r="L449" s="438"/>
      <c r="M449" s="438"/>
      <c r="N449" s="438"/>
      <c r="O449" s="438"/>
      <c r="P449" s="438"/>
      <c r="Q449" s="438"/>
      <c r="R449" s="438"/>
      <c r="S449" s="438"/>
      <c r="T449" s="438"/>
      <c r="U449" s="438"/>
      <c r="V449" s="438"/>
      <c r="W449" s="438"/>
      <c r="X449" s="438"/>
      <c r="Y449" s="438"/>
      <c r="Z449" s="438"/>
      <c r="AA449" s="438"/>
      <c r="AB449" s="438"/>
      <c r="AC449" s="438"/>
      <c r="AD449" s="438"/>
      <c r="AE449" s="154"/>
      <c r="AF449" s="154"/>
      <c r="AG449" s="154"/>
      <c r="AH449" s="154"/>
      <c r="AI449" s="154"/>
      <c r="AJ449" s="108"/>
      <c r="AK449" s="154"/>
      <c r="AL449" s="108"/>
      <c r="AM449" s="108"/>
      <c r="AN449" s="108"/>
      <c r="AO449" s="108"/>
      <c r="AP449" s="108"/>
      <c r="AQ449" s="108"/>
      <c r="AR449" s="108"/>
      <c r="AS449" s="108"/>
      <c r="AT449" s="108"/>
      <c r="AU449" s="108"/>
      <c r="AV449" s="108"/>
      <c r="AW449" s="108"/>
      <c r="AX449" s="108"/>
      <c r="AY449" s="108"/>
      <c r="AZ449" s="108"/>
      <c r="BA449" s="108"/>
      <c r="BB449" s="108"/>
      <c r="BC449" s="108"/>
      <c r="BD449" s="108"/>
      <c r="BE449" s="108"/>
      <c r="BF449" s="108"/>
      <c r="BG449" s="108"/>
      <c r="BH449" s="108"/>
      <c r="BI449" s="108"/>
      <c r="BJ449" s="108"/>
      <c r="BK449" s="108"/>
      <c r="BL449" s="108"/>
      <c r="BM449" s="108"/>
      <c r="BN449" s="108"/>
      <c r="BO449" s="108"/>
      <c r="BP449" s="108"/>
      <c r="BQ449" s="108"/>
      <c r="BR449" s="108"/>
      <c r="BS449" s="108"/>
      <c r="BT449" s="108"/>
      <c r="BU449" s="108"/>
      <c r="BV449" s="108"/>
      <c r="BW449" s="108"/>
      <c r="BX449" s="108"/>
      <c r="BY449" s="108"/>
      <c r="BZ449" s="108"/>
      <c r="CA449" s="108"/>
      <c r="CB449" s="108"/>
      <c r="CC449" s="108"/>
      <c r="CD449" s="108"/>
      <c r="CE449" s="108"/>
      <c r="CF449" s="108"/>
      <c r="CG449" s="108"/>
      <c r="CH449" s="108"/>
      <c r="CI449" s="108"/>
      <c r="CJ449" s="108"/>
      <c r="CK449" s="108"/>
      <c r="CL449" s="108"/>
      <c r="CM449" s="108"/>
      <c r="CN449" s="108"/>
      <c r="CO449" s="108"/>
      <c r="CP449" s="108"/>
      <c r="CQ449" s="108"/>
      <c r="CR449" s="108"/>
      <c r="CS449" s="108"/>
      <c r="CT449" s="108"/>
      <c r="CU449" s="108"/>
      <c r="CV449" s="108"/>
      <c r="CW449" s="108"/>
      <c r="CX449" s="108"/>
      <c r="CY449" s="108"/>
      <c r="CZ449" s="108"/>
      <c r="DA449" s="108"/>
      <c r="DB449" s="108"/>
      <c r="DC449" s="108"/>
      <c r="DD449" s="108"/>
      <c r="DE449" s="108"/>
      <c r="DF449" s="108"/>
      <c r="DG449" s="108"/>
      <c r="DH449" s="108"/>
      <c r="DI449" s="108"/>
      <c r="DJ449" s="108"/>
      <c r="DK449" s="108"/>
      <c r="DL449" s="108"/>
      <c r="DM449" s="108"/>
      <c r="DN449" s="108"/>
      <c r="DO449" s="108"/>
      <c r="DP449" s="108"/>
      <c r="DQ449" s="108"/>
      <c r="DR449" s="108"/>
      <c r="DS449" s="108"/>
      <c r="DT449" s="108"/>
      <c r="DU449" s="108"/>
      <c r="DV449" s="108"/>
      <c r="DW449" s="108"/>
      <c r="DX449" s="108"/>
      <c r="DY449" s="108"/>
      <c r="DZ449" s="108"/>
      <c r="EA449" s="108"/>
      <c r="EB449" s="108"/>
      <c r="EC449" s="108"/>
      <c r="ED449" s="108"/>
      <c r="EE449" s="108"/>
      <c r="EF449" s="108"/>
      <c r="EG449" s="108"/>
      <c r="EH449" s="108"/>
      <c r="EI449" s="108"/>
      <c r="EJ449" s="108"/>
      <c r="EK449" s="108"/>
      <c r="EL449" s="108"/>
      <c r="EM449" s="108"/>
      <c r="EN449" s="108"/>
      <c r="EO449" s="108"/>
      <c r="EP449" s="108"/>
      <c r="EQ449" s="108"/>
      <c r="ER449" s="108"/>
      <c r="ES449" s="108"/>
      <c r="ET449" s="108"/>
      <c r="EU449" s="108"/>
      <c r="EV449" s="108"/>
      <c r="EW449" s="108"/>
      <c r="EX449" s="108"/>
      <c r="EY449" s="108"/>
      <c r="EZ449" s="108"/>
      <c r="FA449" s="108"/>
      <c r="FB449" s="108"/>
      <c r="FC449" s="108"/>
      <c r="FD449" s="108"/>
      <c r="FE449" s="108"/>
      <c r="FF449" s="108"/>
      <c r="FG449" s="108"/>
      <c r="FH449" s="108"/>
      <c r="FI449" s="108"/>
      <c r="FJ449" s="108"/>
      <c r="FK449" s="108"/>
      <c r="FL449" s="108"/>
      <c r="FM449" s="108"/>
      <c r="FN449" s="108"/>
      <c r="FO449" s="108"/>
      <c r="FP449" s="108"/>
      <c r="FQ449" s="108"/>
      <c r="FR449" s="108"/>
      <c r="FS449" s="108"/>
      <c r="FT449" s="108"/>
      <c r="FU449" s="108"/>
      <c r="FV449" s="108"/>
      <c r="FW449" s="108"/>
      <c r="FX449" s="108"/>
      <c r="FY449" s="108"/>
      <c r="FZ449" s="108"/>
      <c r="GA449" s="108"/>
      <c r="GB449" s="108"/>
      <c r="GC449" s="108"/>
      <c r="GD449" s="108"/>
      <c r="GE449" s="108"/>
      <c r="GF449" s="108"/>
      <c r="GG449" s="108"/>
      <c r="GH449" s="108"/>
      <c r="GI449" s="108"/>
      <c r="GJ449" s="108"/>
      <c r="GK449" s="108"/>
      <c r="GL449" s="108"/>
      <c r="GM449" s="108"/>
      <c r="GN449" s="108"/>
      <c r="GO449" s="108"/>
      <c r="GP449" s="108"/>
      <c r="GQ449" s="108"/>
      <c r="GR449" s="108"/>
      <c r="GS449" s="108"/>
      <c r="GT449" s="108"/>
      <c r="GU449" s="108"/>
      <c r="GV449" s="108"/>
      <c r="GW449" s="108"/>
      <c r="GX449" s="108"/>
      <c r="GY449" s="108"/>
      <c r="GZ449" s="108"/>
      <c r="HA449" s="108"/>
      <c r="HB449" s="108"/>
      <c r="HC449" s="108"/>
      <c r="HD449" s="108"/>
      <c r="HE449" s="108"/>
      <c r="HF449" s="108"/>
      <c r="HG449" s="108"/>
      <c r="HH449" s="108"/>
      <c r="HI449" s="108"/>
      <c r="HJ449" s="108"/>
      <c r="HK449" s="108"/>
      <c r="HL449" s="108"/>
      <c r="HM449" s="108"/>
      <c r="HN449" s="108"/>
      <c r="HO449" s="108"/>
      <c r="HP449" s="108"/>
      <c r="HQ449" s="108"/>
      <c r="HR449" s="108"/>
      <c r="HS449" s="108"/>
      <c r="HT449" s="108"/>
      <c r="HU449" s="108"/>
      <c r="HV449" s="108"/>
      <c r="HW449" s="108"/>
      <c r="HX449" s="108"/>
      <c r="HY449" s="108"/>
      <c r="HZ449" s="108"/>
      <c r="IA449" s="108"/>
      <c r="IB449" s="108"/>
      <c r="IC449" s="108"/>
      <c r="ID449" s="108"/>
      <c r="IE449" s="108"/>
      <c r="IF449" s="108"/>
      <c r="IG449" s="108"/>
      <c r="IH449" s="108"/>
      <c r="II449" s="108"/>
      <c r="IJ449" s="108"/>
      <c r="IK449" s="108"/>
      <c r="IL449" s="108"/>
      <c r="IM449" s="108"/>
      <c r="IN449" s="108"/>
      <c r="IO449" s="108"/>
      <c r="IP449" s="108"/>
      <c r="IQ449" s="108"/>
      <c r="IR449" s="108"/>
      <c r="IS449" s="108"/>
      <c r="IT449" s="108"/>
      <c r="IU449" s="108"/>
      <c r="IV449" s="108"/>
      <c r="IW449" s="108"/>
      <c r="IX449" s="108"/>
      <c r="IY449" s="108"/>
      <c r="IZ449" s="108"/>
      <c r="JA449" s="108"/>
      <c r="JB449" s="108"/>
      <c r="JC449" s="108"/>
      <c r="JD449" s="108"/>
      <c r="JE449" s="108"/>
      <c r="JF449" s="108"/>
      <c r="JG449" s="108"/>
      <c r="JH449" s="108"/>
      <c r="JI449" s="108"/>
      <c r="JJ449" s="108"/>
      <c r="JK449" s="108"/>
      <c r="JL449" s="108"/>
      <c r="JM449" s="108"/>
      <c r="JN449" s="108"/>
      <c r="JO449" s="108"/>
      <c r="JP449" s="108"/>
      <c r="JQ449" s="108"/>
      <c r="JR449" s="108"/>
      <c r="JS449" s="108"/>
      <c r="JT449" s="108"/>
      <c r="JU449" s="108"/>
      <c r="JV449" s="108"/>
      <c r="JW449" s="108"/>
      <c r="JX449" s="108"/>
      <c r="JY449" s="108"/>
      <c r="JZ449" s="108"/>
      <c r="KA449" s="108"/>
      <c r="KB449" s="108"/>
      <c r="KC449" s="108"/>
      <c r="KD449" s="108"/>
      <c r="KE449" s="108"/>
      <c r="KF449" s="108"/>
      <c r="KG449" s="108"/>
      <c r="KH449" s="108"/>
      <c r="KI449" s="108"/>
      <c r="KJ449" s="108"/>
      <c r="KK449" s="108"/>
      <c r="KL449" s="108"/>
      <c r="KM449" s="108"/>
      <c r="KN449" s="108"/>
      <c r="KO449" s="108"/>
      <c r="KP449" s="108"/>
      <c r="KQ449" s="108"/>
      <c r="KR449" s="108"/>
      <c r="KS449" s="108"/>
      <c r="KT449" s="108"/>
      <c r="KU449" s="108"/>
      <c r="KV449" s="108"/>
      <c r="KW449" s="108"/>
      <c r="KX449" s="108"/>
      <c r="KY449" s="108"/>
      <c r="KZ449" s="108"/>
      <c r="LA449" s="108"/>
      <c r="LB449" s="108"/>
      <c r="LC449" s="108"/>
      <c r="LD449" s="108"/>
      <c r="LE449" s="108"/>
      <c r="LF449" s="108"/>
      <c r="LG449" s="108"/>
      <c r="LH449" s="108"/>
      <c r="LI449" s="108"/>
      <c r="LJ449" s="108"/>
      <c r="LK449" s="108"/>
      <c r="LL449" s="108"/>
      <c r="LM449" s="108"/>
      <c r="LN449" s="108"/>
      <c r="LO449" s="108"/>
      <c r="LP449" s="108"/>
      <c r="LQ449" s="108"/>
      <c r="LR449" s="108"/>
      <c r="LS449" s="108"/>
      <c r="LT449" s="108"/>
      <c r="LU449" s="108"/>
      <c r="LV449" s="108"/>
      <c r="LW449" s="108"/>
      <c r="LX449" s="108"/>
      <c r="LY449" s="108"/>
      <c r="LZ449" s="108"/>
      <c r="MA449" s="108"/>
      <c r="MB449" s="108"/>
      <c r="MC449" s="108"/>
      <c r="MD449" s="108"/>
      <c r="ME449" s="108"/>
    </row>
    <row r="450" spans="1:343">
      <c r="A450" s="3"/>
      <c r="B450" s="438"/>
      <c r="C450" s="438"/>
      <c r="D450" s="438"/>
      <c r="E450" s="438"/>
      <c r="F450" s="438"/>
      <c r="G450" s="438"/>
      <c r="H450" s="438"/>
      <c r="I450" s="438"/>
      <c r="J450" s="438"/>
      <c r="K450" s="438"/>
      <c r="L450" s="438"/>
      <c r="M450" s="438"/>
      <c r="N450" s="438"/>
      <c r="O450" s="438"/>
      <c r="P450" s="438"/>
      <c r="Q450" s="438"/>
      <c r="R450" s="438"/>
      <c r="S450" s="438"/>
      <c r="T450" s="438"/>
      <c r="U450" s="438"/>
      <c r="V450" s="438"/>
      <c r="W450" s="438"/>
      <c r="X450" s="438"/>
      <c r="Y450" s="438"/>
      <c r="Z450" s="438"/>
      <c r="AA450" s="438"/>
      <c r="AB450" s="438"/>
      <c r="AC450" s="438"/>
      <c r="AD450" s="438"/>
      <c r="AE450" s="154"/>
      <c r="AF450" s="154"/>
      <c r="AG450" s="154"/>
      <c r="AH450" s="154"/>
      <c r="AI450" s="154"/>
      <c r="AJ450" s="108"/>
      <c r="AK450" s="154"/>
      <c r="AL450" s="108"/>
      <c r="AM450" s="108"/>
      <c r="AN450" s="108"/>
      <c r="AO450" s="108"/>
      <c r="AP450" s="108"/>
      <c r="AQ450" s="108"/>
      <c r="AR450" s="108"/>
      <c r="AS450" s="108"/>
      <c r="AT450" s="108"/>
      <c r="AU450" s="108"/>
      <c r="AV450" s="108"/>
      <c r="AW450" s="108"/>
      <c r="AX450" s="108"/>
      <c r="AY450" s="108"/>
      <c r="AZ450" s="108"/>
      <c r="BA450" s="108"/>
      <c r="BB450" s="108"/>
      <c r="BC450" s="108"/>
      <c r="BD450" s="108"/>
      <c r="BE450" s="108"/>
      <c r="BF450" s="108"/>
      <c r="BG450" s="108"/>
      <c r="BH450" s="108"/>
      <c r="BI450" s="108"/>
      <c r="BJ450" s="108"/>
      <c r="BK450" s="108"/>
      <c r="BL450" s="108"/>
      <c r="BM450" s="108"/>
      <c r="BN450" s="108"/>
      <c r="BO450" s="108"/>
      <c r="BP450" s="108"/>
      <c r="BQ450" s="108"/>
      <c r="BR450" s="108"/>
      <c r="BS450" s="108"/>
      <c r="BT450" s="108"/>
      <c r="BU450" s="108"/>
      <c r="BV450" s="108"/>
      <c r="BW450" s="108"/>
      <c r="BX450" s="108"/>
      <c r="BY450" s="108"/>
      <c r="BZ450" s="108"/>
      <c r="CA450" s="108"/>
      <c r="CB450" s="108"/>
      <c r="CC450" s="108"/>
      <c r="CD450" s="108"/>
      <c r="CE450" s="108"/>
      <c r="CF450" s="108"/>
      <c r="CG450" s="108"/>
      <c r="CH450" s="108"/>
      <c r="CI450" s="108"/>
      <c r="CJ450" s="108"/>
      <c r="CK450" s="108"/>
      <c r="CL450" s="108"/>
      <c r="CM450" s="108"/>
      <c r="CN450" s="108"/>
      <c r="CO450" s="108"/>
      <c r="CP450" s="108"/>
      <c r="CQ450" s="108"/>
      <c r="CR450" s="108"/>
      <c r="CS450" s="108"/>
      <c r="CT450" s="108"/>
      <c r="CU450" s="108"/>
      <c r="CV450" s="108"/>
      <c r="CW450" s="108"/>
      <c r="CX450" s="108"/>
      <c r="CY450" s="108"/>
      <c r="CZ450" s="108"/>
      <c r="DA450" s="108"/>
      <c r="DB450" s="108"/>
      <c r="DC450" s="108"/>
      <c r="DD450" s="108"/>
      <c r="DE450" s="108"/>
      <c r="DF450" s="108"/>
      <c r="DG450" s="108"/>
      <c r="DH450" s="108"/>
      <c r="DI450" s="108"/>
      <c r="DJ450" s="108"/>
      <c r="DK450" s="108"/>
      <c r="DL450" s="108"/>
      <c r="DM450" s="108"/>
      <c r="DN450" s="108"/>
      <c r="DO450" s="108"/>
      <c r="DP450" s="108"/>
      <c r="DQ450" s="108"/>
      <c r="DR450" s="108"/>
      <c r="DS450" s="108"/>
      <c r="DT450" s="108"/>
      <c r="DU450" s="108"/>
      <c r="DV450" s="108"/>
      <c r="DW450" s="108"/>
      <c r="DX450" s="108"/>
      <c r="DY450" s="108"/>
      <c r="DZ450" s="108"/>
      <c r="EA450" s="108"/>
      <c r="EB450" s="108"/>
      <c r="EC450" s="108"/>
      <c r="ED450" s="108"/>
      <c r="EE450" s="108"/>
      <c r="EF450" s="108"/>
      <c r="EG450" s="108"/>
      <c r="EH450" s="108"/>
      <c r="EI450" s="108"/>
      <c r="EJ450" s="108"/>
      <c r="EK450" s="108"/>
      <c r="EL450" s="108"/>
      <c r="EM450" s="108"/>
      <c r="EN450" s="108"/>
      <c r="EO450" s="108"/>
      <c r="EP450" s="108"/>
      <c r="EQ450" s="108"/>
      <c r="ER450" s="108"/>
      <c r="ES450" s="108"/>
      <c r="ET450" s="108"/>
      <c r="EU450" s="108"/>
      <c r="EV450" s="108"/>
      <c r="EW450" s="108"/>
      <c r="EX450" s="108"/>
      <c r="EY450" s="108"/>
      <c r="EZ450" s="108"/>
      <c r="FA450" s="108"/>
      <c r="FB450" s="108"/>
      <c r="FC450" s="108"/>
      <c r="FD450" s="108"/>
      <c r="FE450" s="108"/>
      <c r="FF450" s="108"/>
      <c r="FG450" s="108"/>
      <c r="FH450" s="108"/>
      <c r="FI450" s="108"/>
      <c r="FJ450" s="108"/>
      <c r="FK450" s="108"/>
      <c r="FL450" s="108"/>
      <c r="FM450" s="108"/>
      <c r="FN450" s="108"/>
      <c r="FO450" s="108"/>
      <c r="FP450" s="108"/>
      <c r="FQ450" s="108"/>
      <c r="FR450" s="108"/>
      <c r="FS450" s="108"/>
      <c r="FT450" s="108"/>
      <c r="FU450" s="108"/>
      <c r="FV450" s="108"/>
      <c r="FW450" s="108"/>
      <c r="FX450" s="108"/>
      <c r="FY450" s="108"/>
      <c r="FZ450" s="108"/>
      <c r="GA450" s="108"/>
      <c r="GB450" s="108"/>
      <c r="GC450" s="108"/>
      <c r="GD450" s="108"/>
      <c r="GE450" s="108"/>
      <c r="GF450" s="108"/>
      <c r="GG450" s="108"/>
      <c r="GH450" s="108"/>
      <c r="GI450" s="108"/>
      <c r="GJ450" s="108"/>
      <c r="GK450" s="108"/>
      <c r="GL450" s="108"/>
      <c r="GM450" s="108"/>
      <c r="GN450" s="108"/>
      <c r="GO450" s="108"/>
      <c r="GP450" s="108"/>
      <c r="GQ450" s="108"/>
      <c r="GR450" s="108"/>
      <c r="GS450" s="108"/>
      <c r="GT450" s="108"/>
      <c r="GU450" s="108"/>
      <c r="GV450" s="108"/>
      <c r="GW450" s="108"/>
      <c r="GX450" s="108"/>
      <c r="GY450" s="108"/>
      <c r="GZ450" s="108"/>
      <c r="HA450" s="108"/>
      <c r="HB450" s="108"/>
      <c r="HC450" s="108"/>
      <c r="HD450" s="108"/>
      <c r="HE450" s="108"/>
      <c r="HF450" s="108"/>
      <c r="HG450" s="108"/>
      <c r="HH450" s="108"/>
      <c r="HI450" s="108"/>
      <c r="HJ450" s="108"/>
      <c r="HK450" s="108"/>
      <c r="HL450" s="108"/>
      <c r="HM450" s="108"/>
      <c r="HN450" s="108"/>
      <c r="HO450" s="108"/>
      <c r="HP450" s="108"/>
      <c r="HQ450" s="108"/>
      <c r="HR450" s="108"/>
      <c r="HS450" s="108"/>
      <c r="HT450" s="108"/>
      <c r="HU450" s="108"/>
      <c r="HV450" s="108"/>
      <c r="HW450" s="108"/>
      <c r="HX450" s="108"/>
      <c r="HY450" s="108"/>
      <c r="HZ450" s="108"/>
      <c r="IA450" s="108"/>
      <c r="IB450" s="108"/>
      <c r="IC450" s="108"/>
      <c r="ID450" s="108"/>
      <c r="IE450" s="108"/>
      <c r="IF450" s="108"/>
      <c r="IG450" s="108"/>
      <c r="IH450" s="108"/>
      <c r="II450" s="108"/>
      <c r="IJ450" s="108"/>
      <c r="IK450" s="108"/>
      <c r="IL450" s="108"/>
      <c r="IM450" s="108"/>
      <c r="IN450" s="108"/>
      <c r="IO450" s="108"/>
      <c r="IP450" s="108"/>
      <c r="IQ450" s="108"/>
      <c r="IR450" s="108"/>
      <c r="IS450" s="108"/>
      <c r="IT450" s="108"/>
      <c r="IU450" s="108"/>
      <c r="IV450" s="108"/>
      <c r="IW450" s="108"/>
      <c r="IX450" s="108"/>
      <c r="IY450" s="108"/>
      <c r="IZ450" s="108"/>
      <c r="JA450" s="108"/>
      <c r="JB450" s="108"/>
      <c r="JC450" s="108"/>
      <c r="JD450" s="108"/>
      <c r="JE450" s="108"/>
      <c r="JF450" s="108"/>
      <c r="JG450" s="108"/>
      <c r="JH450" s="108"/>
      <c r="JI450" s="108"/>
      <c r="JJ450" s="108"/>
      <c r="JK450" s="108"/>
      <c r="JL450" s="108"/>
      <c r="JM450" s="108"/>
      <c r="JN450" s="108"/>
      <c r="JO450" s="108"/>
      <c r="JP450" s="108"/>
      <c r="JQ450" s="108"/>
      <c r="JR450" s="108"/>
      <c r="JS450" s="108"/>
      <c r="JT450" s="108"/>
      <c r="JU450" s="108"/>
      <c r="JV450" s="108"/>
      <c r="JW450" s="108"/>
      <c r="JX450" s="108"/>
      <c r="JY450" s="108"/>
      <c r="JZ450" s="108"/>
      <c r="KA450" s="108"/>
      <c r="KB450" s="108"/>
      <c r="KC450" s="108"/>
      <c r="KD450" s="108"/>
      <c r="KE450" s="108"/>
      <c r="KF450" s="108"/>
      <c r="KG450" s="108"/>
      <c r="KH450" s="108"/>
      <c r="KI450" s="108"/>
      <c r="KJ450" s="108"/>
      <c r="KK450" s="108"/>
      <c r="KL450" s="108"/>
      <c r="KM450" s="108"/>
      <c r="KN450" s="108"/>
      <c r="KO450" s="108"/>
      <c r="KP450" s="108"/>
      <c r="KQ450" s="108"/>
      <c r="KR450" s="108"/>
      <c r="KS450" s="108"/>
      <c r="KT450" s="108"/>
      <c r="KU450" s="108"/>
      <c r="KV450" s="108"/>
      <c r="KW450" s="108"/>
      <c r="KX450" s="108"/>
      <c r="KY450" s="108"/>
      <c r="KZ450" s="108"/>
      <c r="LA450" s="108"/>
      <c r="LB450" s="108"/>
      <c r="LC450" s="108"/>
      <c r="LD450" s="108"/>
      <c r="LE450" s="108"/>
      <c r="LF450" s="108"/>
      <c r="LG450" s="108"/>
      <c r="LH450" s="108"/>
      <c r="LI450" s="108"/>
      <c r="LJ450" s="108"/>
      <c r="LK450" s="108"/>
      <c r="LL450" s="108"/>
      <c r="LM450" s="108"/>
      <c r="LN450" s="108"/>
      <c r="LO450" s="108"/>
      <c r="LP450" s="108"/>
      <c r="LQ450" s="108"/>
      <c r="LR450" s="108"/>
      <c r="LS450" s="108"/>
      <c r="LT450" s="108"/>
      <c r="LU450" s="108"/>
      <c r="LV450" s="108"/>
      <c r="LW450" s="108"/>
      <c r="LX450" s="108"/>
      <c r="LY450" s="108"/>
      <c r="LZ450" s="108"/>
      <c r="MA450" s="108"/>
      <c r="MB450" s="108"/>
      <c r="MC450" s="108"/>
      <c r="MD450" s="108"/>
      <c r="ME450" s="108"/>
    </row>
    <row r="451" spans="1:343">
      <c r="A451" s="3"/>
      <c r="B451" s="438"/>
      <c r="C451" s="438"/>
      <c r="D451" s="438"/>
      <c r="E451" s="438"/>
      <c r="F451" s="438"/>
      <c r="G451" s="438"/>
      <c r="H451" s="438"/>
      <c r="I451" s="438"/>
      <c r="J451" s="438"/>
      <c r="K451" s="438"/>
      <c r="L451" s="438"/>
      <c r="M451" s="438"/>
      <c r="N451" s="438"/>
      <c r="O451" s="438"/>
      <c r="P451" s="438"/>
      <c r="Q451" s="438"/>
      <c r="R451" s="438"/>
      <c r="S451" s="438"/>
      <c r="T451" s="438"/>
      <c r="U451" s="438"/>
      <c r="V451" s="438"/>
      <c r="W451" s="438"/>
      <c r="X451" s="438"/>
      <c r="Y451" s="438"/>
      <c r="Z451" s="438"/>
      <c r="AA451" s="438"/>
      <c r="AB451" s="438"/>
      <c r="AC451" s="438"/>
      <c r="AD451" s="438"/>
      <c r="AE451" s="154"/>
      <c r="AF451" s="154"/>
      <c r="AG451" s="154"/>
      <c r="AH451" s="154"/>
      <c r="AI451" s="154"/>
      <c r="AJ451" s="108"/>
      <c r="AK451" s="154"/>
      <c r="AL451" s="108"/>
      <c r="AM451" s="108"/>
      <c r="AN451" s="108"/>
      <c r="AO451" s="108"/>
      <c r="AP451" s="108"/>
      <c r="AQ451" s="108"/>
      <c r="AR451" s="108"/>
      <c r="AS451" s="108"/>
      <c r="AT451" s="108"/>
      <c r="AU451" s="108"/>
      <c r="AV451" s="108"/>
      <c r="AW451" s="108"/>
      <c r="AX451" s="108"/>
      <c r="AY451" s="108"/>
      <c r="AZ451" s="108"/>
      <c r="BA451" s="108"/>
      <c r="BB451" s="108"/>
      <c r="BC451" s="108"/>
      <c r="BD451" s="108"/>
      <c r="BE451" s="108"/>
      <c r="BF451" s="108"/>
      <c r="BG451" s="108"/>
      <c r="BH451" s="108"/>
      <c r="BI451" s="108"/>
      <c r="BJ451" s="108"/>
      <c r="BK451" s="108"/>
      <c r="BL451" s="108"/>
      <c r="BM451" s="108"/>
      <c r="BN451" s="108"/>
      <c r="BO451" s="108"/>
      <c r="BP451" s="108"/>
      <c r="BQ451" s="108"/>
      <c r="BR451" s="108"/>
      <c r="BS451" s="108"/>
      <c r="BT451" s="108"/>
      <c r="BU451" s="108"/>
      <c r="BV451" s="108"/>
      <c r="BW451" s="108"/>
      <c r="BX451" s="108"/>
      <c r="BY451" s="108"/>
      <c r="BZ451" s="108"/>
      <c r="CA451" s="108"/>
      <c r="CB451" s="108"/>
      <c r="CC451" s="108"/>
      <c r="CD451" s="108"/>
      <c r="CE451" s="108"/>
      <c r="CF451" s="108"/>
      <c r="CG451" s="108"/>
      <c r="CH451" s="108"/>
      <c r="CI451" s="108"/>
      <c r="CJ451" s="108"/>
      <c r="CK451" s="108"/>
      <c r="CL451" s="108"/>
      <c r="CM451" s="108"/>
      <c r="CN451" s="108"/>
      <c r="CO451" s="108"/>
      <c r="CP451" s="108"/>
      <c r="CQ451" s="108"/>
      <c r="CR451" s="108"/>
      <c r="CS451" s="108"/>
      <c r="CT451" s="108"/>
      <c r="CU451" s="108"/>
      <c r="CV451" s="108"/>
      <c r="CW451" s="108"/>
      <c r="CX451" s="108"/>
      <c r="CY451" s="108"/>
      <c r="CZ451" s="108"/>
      <c r="DA451" s="108"/>
      <c r="DB451" s="108"/>
      <c r="DC451" s="108"/>
      <c r="DD451" s="108"/>
      <c r="DE451" s="108"/>
      <c r="DF451" s="108"/>
      <c r="DG451" s="108"/>
      <c r="DH451" s="108"/>
      <c r="DI451" s="108"/>
      <c r="DJ451" s="108"/>
      <c r="DK451" s="108"/>
      <c r="DL451" s="108"/>
      <c r="DM451" s="108"/>
      <c r="DN451" s="108"/>
      <c r="DO451" s="108"/>
      <c r="DP451" s="108"/>
      <c r="DQ451" s="108"/>
      <c r="DR451" s="108"/>
      <c r="DS451" s="108"/>
      <c r="DT451" s="108"/>
      <c r="DU451" s="108"/>
      <c r="DV451" s="108"/>
      <c r="DW451" s="108"/>
      <c r="DX451" s="108"/>
      <c r="DY451" s="108"/>
      <c r="DZ451" s="108"/>
      <c r="EA451" s="108"/>
      <c r="EB451" s="108"/>
      <c r="EC451" s="108"/>
      <c r="ED451" s="108"/>
      <c r="EE451" s="108"/>
      <c r="EF451" s="108"/>
      <c r="EG451" s="108"/>
      <c r="EH451" s="108"/>
      <c r="EI451" s="108"/>
      <c r="EJ451" s="108"/>
      <c r="EK451" s="108"/>
      <c r="EL451" s="108"/>
      <c r="EM451" s="108"/>
      <c r="EN451" s="108"/>
      <c r="EO451" s="108"/>
      <c r="EP451" s="108"/>
      <c r="EQ451" s="108"/>
      <c r="ER451" s="108"/>
      <c r="ES451" s="108"/>
      <c r="ET451" s="108"/>
      <c r="EU451" s="108"/>
      <c r="EV451" s="108"/>
      <c r="EW451" s="108"/>
      <c r="EX451" s="108"/>
      <c r="EY451" s="108"/>
      <c r="EZ451" s="108"/>
      <c r="FA451" s="108"/>
      <c r="FB451" s="108"/>
      <c r="FC451" s="108"/>
      <c r="FD451" s="108"/>
      <c r="FE451" s="108"/>
      <c r="FF451" s="108"/>
      <c r="FG451" s="108"/>
      <c r="FH451" s="108"/>
      <c r="FI451" s="108"/>
      <c r="FJ451" s="108"/>
      <c r="FK451" s="108"/>
      <c r="FL451" s="108"/>
      <c r="FM451" s="108"/>
      <c r="FN451" s="108"/>
      <c r="FO451" s="108"/>
      <c r="FP451" s="108"/>
      <c r="FQ451" s="108"/>
      <c r="FR451" s="108"/>
      <c r="FS451" s="108"/>
      <c r="FT451" s="108"/>
      <c r="FU451" s="108"/>
      <c r="FV451" s="108"/>
      <c r="FW451" s="108"/>
      <c r="FX451" s="108"/>
      <c r="FY451" s="108"/>
      <c r="FZ451" s="108"/>
      <c r="GA451" s="108"/>
      <c r="GB451" s="108"/>
      <c r="GC451" s="108"/>
      <c r="GD451" s="108"/>
      <c r="GE451" s="108"/>
      <c r="GF451" s="108"/>
      <c r="GG451" s="108"/>
      <c r="GH451" s="108"/>
      <c r="GI451" s="108"/>
      <c r="GJ451" s="108"/>
      <c r="GK451" s="108"/>
      <c r="GL451" s="108"/>
      <c r="GM451" s="108"/>
      <c r="GN451" s="108"/>
      <c r="GO451" s="108"/>
      <c r="GP451" s="108"/>
      <c r="GQ451" s="108"/>
      <c r="GR451" s="108"/>
      <c r="GS451" s="108"/>
      <c r="GT451" s="108"/>
      <c r="GU451" s="108"/>
      <c r="GV451" s="108"/>
      <c r="GW451" s="108"/>
      <c r="GX451" s="108"/>
      <c r="GY451" s="108"/>
      <c r="GZ451" s="108"/>
      <c r="HA451" s="108"/>
      <c r="HB451" s="108"/>
      <c r="HC451" s="108"/>
      <c r="HD451" s="108"/>
      <c r="HE451" s="108"/>
      <c r="HF451" s="108"/>
      <c r="HG451" s="108"/>
      <c r="HH451" s="108"/>
      <c r="HI451" s="108"/>
      <c r="HJ451" s="108"/>
      <c r="HK451" s="108"/>
      <c r="HL451" s="108"/>
      <c r="HM451" s="108"/>
      <c r="HN451" s="108"/>
      <c r="HO451" s="108"/>
      <c r="HP451" s="108"/>
      <c r="HQ451" s="108"/>
      <c r="HR451" s="108"/>
      <c r="HS451" s="108"/>
      <c r="HT451" s="108"/>
      <c r="HU451" s="108"/>
      <c r="HV451" s="108"/>
      <c r="HW451" s="108"/>
      <c r="HX451" s="108"/>
      <c r="HY451" s="108"/>
      <c r="HZ451" s="108"/>
      <c r="IA451" s="108"/>
      <c r="IB451" s="108"/>
      <c r="IC451" s="108"/>
      <c r="ID451" s="108"/>
      <c r="IE451" s="108"/>
      <c r="IF451" s="108"/>
      <c r="IG451" s="108"/>
      <c r="IH451" s="108"/>
      <c r="II451" s="108"/>
      <c r="IJ451" s="108"/>
      <c r="IK451" s="108"/>
      <c r="IL451" s="108"/>
      <c r="IM451" s="108"/>
      <c r="IN451" s="108"/>
      <c r="IO451" s="108"/>
      <c r="IP451" s="108"/>
      <c r="IQ451" s="108"/>
      <c r="IR451" s="108"/>
      <c r="IS451" s="108"/>
      <c r="IT451" s="108"/>
      <c r="IU451" s="108"/>
      <c r="IV451" s="108"/>
      <c r="IW451" s="108"/>
      <c r="IX451" s="108"/>
      <c r="IY451" s="108"/>
      <c r="IZ451" s="108"/>
      <c r="JA451" s="108"/>
      <c r="JB451" s="108"/>
      <c r="JC451" s="108"/>
      <c r="JD451" s="108"/>
      <c r="JE451" s="108"/>
      <c r="JF451" s="108"/>
      <c r="JG451" s="108"/>
      <c r="JH451" s="108"/>
      <c r="JI451" s="108"/>
      <c r="JJ451" s="108"/>
      <c r="JK451" s="108"/>
      <c r="JL451" s="108"/>
      <c r="JM451" s="108"/>
      <c r="JN451" s="108"/>
      <c r="JO451" s="108"/>
      <c r="JP451" s="108"/>
      <c r="JQ451" s="108"/>
      <c r="JR451" s="108"/>
      <c r="JS451" s="108"/>
      <c r="JT451" s="108"/>
      <c r="JU451" s="108"/>
      <c r="JV451" s="108"/>
      <c r="JW451" s="108"/>
      <c r="JX451" s="108"/>
      <c r="JY451" s="108"/>
      <c r="JZ451" s="108"/>
      <c r="KA451" s="108"/>
      <c r="KB451" s="108"/>
      <c r="KC451" s="108"/>
      <c r="KD451" s="108"/>
      <c r="KE451" s="108"/>
      <c r="KF451" s="108"/>
      <c r="KG451" s="108"/>
      <c r="KH451" s="108"/>
      <c r="KI451" s="108"/>
      <c r="KJ451" s="108"/>
      <c r="KK451" s="108"/>
      <c r="KL451" s="108"/>
      <c r="KM451" s="108"/>
      <c r="KN451" s="108"/>
      <c r="KO451" s="108"/>
      <c r="KP451" s="108"/>
      <c r="KQ451" s="108"/>
      <c r="KR451" s="108"/>
      <c r="KS451" s="108"/>
      <c r="KT451" s="108"/>
      <c r="KU451" s="108"/>
      <c r="KV451" s="108"/>
      <c r="KW451" s="108"/>
      <c r="KX451" s="108"/>
      <c r="KY451" s="108"/>
      <c r="KZ451" s="108"/>
      <c r="LA451" s="108"/>
      <c r="LB451" s="108"/>
      <c r="LC451" s="108"/>
      <c r="LD451" s="108"/>
      <c r="LE451" s="108"/>
      <c r="LF451" s="108"/>
      <c r="LG451" s="108"/>
      <c r="LH451" s="108"/>
      <c r="LI451" s="108"/>
      <c r="LJ451" s="108"/>
      <c r="LK451" s="108"/>
      <c r="LL451" s="108"/>
      <c r="LM451" s="108"/>
      <c r="LN451" s="108"/>
      <c r="LO451" s="108"/>
      <c r="LP451" s="108"/>
      <c r="LQ451" s="108"/>
      <c r="LR451" s="108"/>
      <c r="LS451" s="108"/>
      <c r="LT451" s="108"/>
      <c r="LU451" s="108"/>
      <c r="LV451" s="108"/>
      <c r="LW451" s="108"/>
      <c r="LX451" s="108"/>
      <c r="LY451" s="108"/>
      <c r="LZ451" s="108"/>
      <c r="MA451" s="108"/>
      <c r="MB451" s="108"/>
      <c r="MC451" s="108"/>
      <c r="MD451" s="108"/>
      <c r="ME451" s="108"/>
    </row>
    <row r="452" spans="1:343">
      <c r="A452" s="3"/>
      <c r="B452" s="438"/>
      <c r="C452" s="438"/>
      <c r="D452" s="438"/>
      <c r="E452" s="438"/>
      <c r="F452" s="438"/>
      <c r="G452" s="438"/>
      <c r="H452" s="438"/>
      <c r="I452" s="438"/>
      <c r="J452" s="438"/>
      <c r="K452" s="438"/>
      <c r="L452" s="438"/>
      <c r="M452" s="438"/>
      <c r="N452" s="438"/>
      <c r="O452" s="438"/>
      <c r="P452" s="438"/>
      <c r="Q452" s="438"/>
      <c r="R452" s="438"/>
      <c r="S452" s="438"/>
      <c r="T452" s="438"/>
      <c r="U452" s="438"/>
      <c r="V452" s="438"/>
      <c r="W452" s="438"/>
      <c r="X452" s="438"/>
      <c r="Y452" s="438"/>
      <c r="Z452" s="438"/>
      <c r="AA452" s="438"/>
      <c r="AB452" s="438"/>
      <c r="AC452" s="438"/>
      <c r="AD452" s="438"/>
      <c r="AE452" s="154"/>
      <c r="AF452" s="154"/>
      <c r="AG452" s="154"/>
      <c r="AH452" s="154"/>
      <c r="AI452" s="154"/>
      <c r="AJ452" s="108"/>
      <c r="AK452" s="154"/>
      <c r="AL452" s="108"/>
      <c r="AM452" s="108"/>
      <c r="AN452" s="108"/>
      <c r="AO452" s="108"/>
      <c r="AP452" s="108"/>
      <c r="AQ452" s="108"/>
      <c r="AR452" s="108"/>
      <c r="AS452" s="108"/>
      <c r="AT452" s="108"/>
      <c r="AU452" s="108"/>
      <c r="AV452" s="108"/>
      <c r="AW452" s="108"/>
      <c r="AX452" s="108"/>
      <c r="AY452" s="108"/>
      <c r="AZ452" s="108"/>
      <c r="BA452" s="108"/>
      <c r="BB452" s="108"/>
      <c r="BC452" s="108"/>
      <c r="BD452" s="108"/>
      <c r="BE452" s="108"/>
      <c r="BF452" s="108"/>
      <c r="BG452" s="108"/>
      <c r="BH452" s="108"/>
      <c r="BI452" s="108"/>
      <c r="BJ452" s="108"/>
      <c r="BK452" s="108"/>
      <c r="BL452" s="108"/>
      <c r="BM452" s="108"/>
      <c r="BN452" s="108"/>
      <c r="BO452" s="108"/>
      <c r="BP452" s="108"/>
      <c r="BQ452" s="108"/>
      <c r="BR452" s="108"/>
      <c r="BS452" s="108"/>
      <c r="BT452" s="108"/>
      <c r="BU452" s="108"/>
      <c r="BV452" s="108"/>
      <c r="BW452" s="108"/>
      <c r="BX452" s="108"/>
      <c r="BY452" s="108"/>
      <c r="BZ452" s="108"/>
      <c r="CA452" s="108"/>
      <c r="CB452" s="108"/>
      <c r="CC452" s="108"/>
      <c r="CD452" s="108"/>
      <c r="CE452" s="108"/>
      <c r="CF452" s="108"/>
      <c r="CG452" s="108"/>
      <c r="CH452" s="108"/>
      <c r="CI452" s="108"/>
      <c r="CJ452" s="108"/>
      <c r="CK452" s="108"/>
      <c r="CL452" s="108"/>
      <c r="CM452" s="108"/>
      <c r="CN452" s="108"/>
      <c r="CO452" s="108"/>
      <c r="CP452" s="108"/>
      <c r="CQ452" s="108"/>
      <c r="CR452" s="108"/>
      <c r="CS452" s="108"/>
      <c r="CT452" s="108"/>
      <c r="CU452" s="108"/>
      <c r="CV452" s="108"/>
      <c r="CW452" s="108"/>
      <c r="CX452" s="108"/>
      <c r="CY452" s="108"/>
      <c r="CZ452" s="108"/>
      <c r="DA452" s="108"/>
      <c r="DB452" s="108"/>
      <c r="DC452" s="108"/>
      <c r="DD452" s="108"/>
      <c r="DE452" s="108"/>
      <c r="DF452" s="108"/>
      <c r="DG452" s="108"/>
      <c r="DH452" s="108"/>
      <c r="DI452" s="108"/>
      <c r="DJ452" s="108"/>
      <c r="DK452" s="108"/>
      <c r="DL452" s="108"/>
      <c r="DM452" s="108"/>
      <c r="DN452" s="108"/>
      <c r="DO452" s="108"/>
      <c r="DP452" s="108"/>
      <c r="DQ452" s="108"/>
      <c r="DR452" s="108"/>
      <c r="DS452" s="108"/>
      <c r="DT452" s="108"/>
      <c r="DU452" s="108"/>
      <c r="DV452" s="108"/>
      <c r="DW452" s="108"/>
      <c r="DX452" s="108"/>
      <c r="DY452" s="108"/>
      <c r="DZ452" s="108"/>
      <c r="EA452" s="108"/>
      <c r="EB452" s="108"/>
      <c r="EC452" s="108"/>
      <c r="ED452" s="108"/>
      <c r="EE452" s="108"/>
      <c r="EF452" s="108"/>
      <c r="EG452" s="108"/>
      <c r="EH452" s="108"/>
      <c r="EI452" s="108"/>
      <c r="EJ452" s="108"/>
      <c r="EK452" s="108"/>
      <c r="EL452" s="108"/>
      <c r="EM452" s="108"/>
      <c r="EN452" s="108"/>
      <c r="EO452" s="108"/>
      <c r="EP452" s="108"/>
      <c r="EQ452" s="108"/>
      <c r="ER452" s="108"/>
      <c r="ES452" s="108"/>
      <c r="ET452" s="108"/>
      <c r="EU452" s="108"/>
      <c r="EV452" s="108"/>
      <c r="EW452" s="108"/>
      <c r="EX452" s="108"/>
      <c r="EY452" s="108"/>
      <c r="EZ452" s="108"/>
      <c r="FA452" s="108"/>
      <c r="FB452" s="108"/>
      <c r="FC452" s="108"/>
      <c r="FD452" s="108"/>
      <c r="FE452" s="108"/>
      <c r="FF452" s="108"/>
      <c r="FG452" s="108"/>
      <c r="FH452" s="108"/>
      <c r="FI452" s="108"/>
      <c r="FJ452" s="108"/>
      <c r="FK452" s="108"/>
      <c r="FL452" s="108"/>
      <c r="FM452" s="108"/>
      <c r="FN452" s="108"/>
      <c r="FO452" s="108"/>
      <c r="FP452" s="108"/>
      <c r="FQ452" s="108"/>
      <c r="FR452" s="108"/>
      <c r="FS452" s="108"/>
      <c r="FT452" s="108"/>
      <c r="FU452" s="108"/>
      <c r="FV452" s="108"/>
      <c r="FW452" s="108"/>
      <c r="FX452" s="108"/>
      <c r="FY452" s="108"/>
      <c r="FZ452" s="108"/>
      <c r="GA452" s="108"/>
      <c r="GB452" s="108"/>
      <c r="GC452" s="108"/>
      <c r="GD452" s="108"/>
      <c r="GE452" s="108"/>
      <c r="GF452" s="108"/>
      <c r="GG452" s="108"/>
      <c r="GH452" s="108"/>
      <c r="GI452" s="108"/>
      <c r="GJ452" s="108"/>
      <c r="GK452" s="108"/>
      <c r="GL452" s="108"/>
      <c r="GM452" s="108"/>
      <c r="GN452" s="108"/>
      <c r="GO452" s="108"/>
      <c r="GP452" s="108"/>
      <c r="GQ452" s="108"/>
      <c r="GR452" s="108"/>
      <c r="GS452" s="108"/>
      <c r="GT452" s="108"/>
      <c r="GU452" s="108"/>
      <c r="GV452" s="108"/>
      <c r="GW452" s="108"/>
      <c r="GX452" s="108"/>
      <c r="GY452" s="108"/>
      <c r="GZ452" s="108"/>
      <c r="HA452" s="108"/>
      <c r="HB452" s="108"/>
      <c r="HC452" s="108"/>
      <c r="HD452" s="108"/>
      <c r="HE452" s="108"/>
      <c r="HF452" s="108"/>
      <c r="HG452" s="108"/>
      <c r="HH452" s="108"/>
      <c r="HI452" s="108"/>
      <c r="HJ452" s="108"/>
      <c r="HK452" s="108"/>
      <c r="HL452" s="108"/>
      <c r="HM452" s="108"/>
      <c r="HN452" s="108"/>
      <c r="HO452" s="108"/>
      <c r="HP452" s="108"/>
      <c r="HQ452" s="108"/>
      <c r="HR452" s="108"/>
      <c r="HS452" s="108"/>
      <c r="HT452" s="108"/>
      <c r="HU452" s="108"/>
      <c r="HV452" s="108"/>
      <c r="HW452" s="108"/>
      <c r="HX452" s="108"/>
      <c r="HY452" s="108"/>
      <c r="HZ452" s="108"/>
      <c r="IA452" s="108"/>
      <c r="IB452" s="108"/>
      <c r="IC452" s="108"/>
      <c r="ID452" s="108"/>
      <c r="IE452" s="108"/>
      <c r="IF452" s="108"/>
      <c r="IG452" s="108"/>
      <c r="IH452" s="108"/>
      <c r="II452" s="108"/>
      <c r="IJ452" s="108"/>
      <c r="IK452" s="108"/>
      <c r="IL452" s="108"/>
      <c r="IM452" s="108"/>
      <c r="IN452" s="108"/>
      <c r="IO452" s="108"/>
      <c r="IP452" s="108"/>
      <c r="IQ452" s="108"/>
      <c r="IR452" s="108"/>
      <c r="IS452" s="108"/>
      <c r="IT452" s="108"/>
      <c r="IU452" s="108"/>
      <c r="IV452" s="108"/>
      <c r="IW452" s="108"/>
      <c r="IX452" s="108"/>
      <c r="IY452" s="108"/>
      <c r="IZ452" s="108"/>
      <c r="JA452" s="108"/>
      <c r="JB452" s="108"/>
      <c r="JC452" s="108"/>
      <c r="JD452" s="108"/>
      <c r="JE452" s="108"/>
      <c r="JF452" s="108"/>
      <c r="JG452" s="108"/>
      <c r="JH452" s="108"/>
      <c r="JI452" s="108"/>
      <c r="JJ452" s="108"/>
      <c r="JK452" s="108"/>
      <c r="JL452" s="108"/>
      <c r="JM452" s="108"/>
      <c r="JN452" s="108"/>
      <c r="JO452" s="108"/>
      <c r="JP452" s="108"/>
      <c r="JQ452" s="108"/>
      <c r="JR452" s="108"/>
      <c r="JS452" s="108"/>
      <c r="JT452" s="108"/>
      <c r="JU452" s="108"/>
      <c r="JV452" s="108"/>
      <c r="JW452" s="108"/>
      <c r="JX452" s="108"/>
      <c r="JY452" s="108"/>
      <c r="JZ452" s="108"/>
      <c r="KA452" s="108"/>
      <c r="KB452" s="108"/>
      <c r="KC452" s="108"/>
      <c r="KD452" s="108"/>
      <c r="KE452" s="108"/>
      <c r="KF452" s="108"/>
      <c r="KG452" s="108"/>
      <c r="KH452" s="108"/>
      <c r="KI452" s="108"/>
      <c r="KJ452" s="108"/>
      <c r="KK452" s="108"/>
      <c r="KL452" s="108"/>
      <c r="KM452" s="108"/>
      <c r="KN452" s="108"/>
      <c r="KO452" s="108"/>
      <c r="KP452" s="108"/>
      <c r="KQ452" s="108"/>
      <c r="KR452" s="108"/>
      <c r="KS452" s="108"/>
      <c r="KT452" s="108"/>
      <c r="KU452" s="108"/>
      <c r="KV452" s="108"/>
      <c r="KW452" s="108"/>
      <c r="KX452" s="108"/>
      <c r="KY452" s="108"/>
      <c r="KZ452" s="108"/>
      <c r="LA452" s="108"/>
      <c r="LB452" s="108"/>
      <c r="LC452" s="108"/>
      <c r="LD452" s="108"/>
      <c r="LE452" s="108"/>
      <c r="LF452" s="108"/>
      <c r="LG452" s="108"/>
      <c r="LH452" s="108"/>
      <c r="LI452" s="108"/>
      <c r="LJ452" s="108"/>
      <c r="LK452" s="108"/>
      <c r="LL452" s="108"/>
      <c r="LM452" s="108"/>
      <c r="LN452" s="108"/>
      <c r="LO452" s="108"/>
      <c r="LP452" s="108"/>
      <c r="LQ452" s="108"/>
      <c r="LR452" s="108"/>
      <c r="LS452" s="108"/>
      <c r="LT452" s="108"/>
      <c r="LU452" s="108"/>
      <c r="LV452" s="108"/>
      <c r="LW452" s="108"/>
      <c r="LX452" s="108"/>
      <c r="LY452" s="108"/>
      <c r="LZ452" s="108"/>
      <c r="MA452" s="108"/>
      <c r="MB452" s="108"/>
      <c r="MC452" s="108"/>
      <c r="MD452" s="108"/>
      <c r="ME452" s="108"/>
    </row>
    <row r="453" spans="1:343">
      <c r="A453" s="3"/>
      <c r="B453" s="438"/>
      <c r="C453" s="438"/>
      <c r="D453" s="438"/>
      <c r="E453" s="438"/>
      <c r="F453" s="438"/>
      <c r="G453" s="438"/>
      <c r="H453" s="438"/>
      <c r="I453" s="438"/>
      <c r="J453" s="438"/>
      <c r="K453" s="438"/>
      <c r="L453" s="438"/>
      <c r="M453" s="438"/>
      <c r="N453" s="438"/>
      <c r="O453" s="438"/>
      <c r="P453" s="438"/>
      <c r="Q453" s="438"/>
      <c r="R453" s="438"/>
      <c r="S453" s="438"/>
      <c r="T453" s="438"/>
      <c r="U453" s="438"/>
      <c r="V453" s="438"/>
      <c r="W453" s="438"/>
      <c r="X453" s="438"/>
      <c r="Y453" s="438"/>
      <c r="Z453" s="438"/>
      <c r="AA453" s="438"/>
      <c r="AB453" s="438"/>
      <c r="AC453" s="438"/>
      <c r="AD453" s="438"/>
      <c r="AE453" s="154"/>
      <c r="AF453" s="154"/>
      <c r="AG453" s="154"/>
      <c r="AH453" s="154"/>
      <c r="AI453" s="154"/>
      <c r="AJ453" s="108"/>
      <c r="AK453" s="154"/>
      <c r="AL453" s="108"/>
      <c r="AM453" s="108"/>
      <c r="AN453" s="108"/>
      <c r="AO453" s="108"/>
      <c r="AP453" s="108"/>
      <c r="AQ453" s="108"/>
      <c r="AR453" s="108"/>
      <c r="AS453" s="108"/>
      <c r="AT453" s="108"/>
      <c r="AU453" s="108"/>
      <c r="AV453" s="108"/>
      <c r="AW453" s="108"/>
      <c r="AX453" s="108"/>
      <c r="AY453" s="108"/>
      <c r="AZ453" s="108"/>
      <c r="BA453" s="108"/>
      <c r="BB453" s="108"/>
      <c r="BC453" s="108"/>
      <c r="BD453" s="108"/>
      <c r="BE453" s="108"/>
      <c r="BF453" s="108"/>
      <c r="BG453" s="108"/>
      <c r="BH453" s="108"/>
      <c r="BI453" s="108"/>
      <c r="BJ453" s="108"/>
      <c r="BK453" s="108"/>
      <c r="BL453" s="108"/>
      <c r="BM453" s="108"/>
      <c r="BN453" s="108"/>
      <c r="BO453" s="108"/>
      <c r="BP453" s="108"/>
      <c r="BQ453" s="108"/>
      <c r="BR453" s="108"/>
      <c r="BS453" s="108"/>
      <c r="BT453" s="108"/>
      <c r="BU453" s="108"/>
      <c r="BV453" s="108"/>
      <c r="BW453" s="108"/>
      <c r="BX453" s="108"/>
      <c r="BY453" s="108"/>
      <c r="BZ453" s="108"/>
      <c r="CA453" s="108"/>
      <c r="CB453" s="108"/>
      <c r="CC453" s="108"/>
      <c r="CD453" s="108"/>
      <c r="CE453" s="108"/>
      <c r="CF453" s="108"/>
      <c r="CG453" s="108"/>
      <c r="CH453" s="108"/>
      <c r="CI453" s="108"/>
      <c r="CJ453" s="108"/>
      <c r="CK453" s="108"/>
      <c r="CL453" s="108"/>
      <c r="CM453" s="108"/>
      <c r="CN453" s="108"/>
      <c r="CO453" s="108"/>
      <c r="CP453" s="108"/>
      <c r="CQ453" s="108"/>
      <c r="CR453" s="108"/>
      <c r="CS453" s="108"/>
      <c r="CT453" s="108"/>
      <c r="CU453" s="108"/>
      <c r="CV453" s="108"/>
      <c r="CW453" s="108"/>
      <c r="CX453" s="108"/>
      <c r="CY453" s="108"/>
      <c r="CZ453" s="108"/>
      <c r="DA453" s="108"/>
      <c r="DB453" s="108"/>
      <c r="DC453" s="108"/>
      <c r="DD453" s="108"/>
      <c r="DE453" s="108"/>
      <c r="DF453" s="108"/>
      <c r="DG453" s="108"/>
      <c r="DH453" s="108"/>
      <c r="DI453" s="108"/>
      <c r="DJ453" s="108"/>
      <c r="DK453" s="108"/>
      <c r="DL453" s="108"/>
      <c r="DM453" s="108"/>
      <c r="DN453" s="108"/>
      <c r="DO453" s="108"/>
      <c r="DP453" s="108"/>
      <c r="DQ453" s="108"/>
      <c r="DR453" s="108"/>
      <c r="DS453" s="108"/>
      <c r="DT453" s="108"/>
      <c r="DU453" s="108"/>
      <c r="DV453" s="108"/>
      <c r="DW453" s="108"/>
      <c r="DX453" s="108"/>
      <c r="DY453" s="108"/>
      <c r="DZ453" s="108"/>
      <c r="EA453" s="108"/>
      <c r="EB453" s="108"/>
      <c r="EC453" s="108"/>
      <c r="ED453" s="108"/>
      <c r="EE453" s="108"/>
      <c r="EF453" s="108"/>
      <c r="EG453" s="108"/>
      <c r="EH453" s="108"/>
      <c r="EI453" s="108"/>
      <c r="EJ453" s="108"/>
      <c r="EK453" s="108"/>
      <c r="EL453" s="108"/>
      <c r="EM453" s="108"/>
      <c r="EN453" s="108"/>
      <c r="EO453" s="108"/>
      <c r="EP453" s="108"/>
      <c r="EQ453" s="108"/>
      <c r="ER453" s="108"/>
      <c r="ES453" s="108"/>
      <c r="ET453" s="108"/>
      <c r="EU453" s="108"/>
      <c r="EV453" s="108"/>
      <c r="EW453" s="108"/>
      <c r="EX453" s="108"/>
      <c r="EY453" s="108"/>
      <c r="EZ453" s="108"/>
      <c r="FA453" s="108"/>
      <c r="FB453" s="108"/>
      <c r="FC453" s="108"/>
      <c r="FD453" s="108"/>
      <c r="FE453" s="108"/>
      <c r="FF453" s="108"/>
      <c r="FG453" s="108"/>
      <c r="FH453" s="108"/>
      <c r="FI453" s="108"/>
      <c r="FJ453" s="108"/>
      <c r="FK453" s="108"/>
      <c r="FL453" s="108"/>
      <c r="FM453" s="108"/>
      <c r="FN453" s="108"/>
      <c r="FO453" s="108"/>
      <c r="FP453" s="108"/>
      <c r="FQ453" s="108"/>
      <c r="FR453" s="108"/>
      <c r="FS453" s="108"/>
      <c r="FT453" s="108"/>
      <c r="FU453" s="108"/>
      <c r="FV453" s="108"/>
      <c r="FW453" s="108"/>
      <c r="FX453" s="108"/>
      <c r="FY453" s="108"/>
      <c r="FZ453" s="108"/>
      <c r="GA453" s="108"/>
      <c r="GB453" s="108"/>
      <c r="GC453" s="108"/>
      <c r="GD453" s="108"/>
      <c r="GE453" s="108"/>
      <c r="GF453" s="108"/>
      <c r="GG453" s="108"/>
      <c r="GH453" s="108"/>
      <c r="GI453" s="108"/>
      <c r="GJ453" s="108"/>
      <c r="GK453" s="108"/>
      <c r="GL453" s="108"/>
      <c r="GM453" s="108"/>
      <c r="GN453" s="108"/>
      <c r="GO453" s="108"/>
      <c r="GP453" s="108"/>
      <c r="GQ453" s="108"/>
      <c r="GR453" s="108"/>
      <c r="GS453" s="108"/>
      <c r="GT453" s="108"/>
      <c r="GU453" s="108"/>
      <c r="GV453" s="108"/>
      <c r="GW453" s="108"/>
      <c r="GX453" s="108"/>
      <c r="GY453" s="108"/>
      <c r="GZ453" s="108"/>
      <c r="HA453" s="108"/>
      <c r="HB453" s="108"/>
      <c r="HC453" s="108"/>
      <c r="HD453" s="108"/>
      <c r="HE453" s="108"/>
      <c r="HF453" s="108"/>
      <c r="HG453" s="108"/>
      <c r="HH453" s="108"/>
      <c r="HI453" s="108"/>
      <c r="HJ453" s="108"/>
      <c r="HK453" s="108"/>
      <c r="HL453" s="108"/>
      <c r="HM453" s="108"/>
      <c r="HN453" s="108"/>
      <c r="HO453" s="108"/>
      <c r="HP453" s="108"/>
      <c r="HQ453" s="108"/>
      <c r="HR453" s="108"/>
      <c r="HS453" s="108"/>
      <c r="HT453" s="108"/>
      <c r="HU453" s="108"/>
      <c r="HV453" s="108"/>
      <c r="HW453" s="108"/>
      <c r="HX453" s="108"/>
      <c r="HY453" s="108"/>
      <c r="HZ453" s="108"/>
      <c r="IA453" s="108"/>
      <c r="IB453" s="108"/>
      <c r="IC453" s="108"/>
      <c r="ID453" s="108"/>
      <c r="IE453" s="108"/>
      <c r="IF453" s="108"/>
      <c r="IG453" s="108"/>
      <c r="IH453" s="108"/>
      <c r="II453" s="108"/>
      <c r="IJ453" s="108"/>
      <c r="IK453" s="108"/>
      <c r="IL453" s="108"/>
      <c r="IM453" s="108"/>
      <c r="IN453" s="108"/>
      <c r="IO453" s="108"/>
      <c r="IP453" s="108"/>
      <c r="IQ453" s="108"/>
      <c r="IR453" s="108"/>
      <c r="IS453" s="108"/>
      <c r="IT453" s="108"/>
      <c r="IU453" s="108"/>
      <c r="IV453" s="108"/>
      <c r="IW453" s="108"/>
      <c r="IX453" s="108"/>
      <c r="IY453" s="108"/>
      <c r="IZ453" s="108"/>
      <c r="JA453" s="108"/>
      <c r="JB453" s="108"/>
      <c r="JC453" s="108"/>
      <c r="JD453" s="108"/>
      <c r="JE453" s="108"/>
      <c r="JF453" s="108"/>
      <c r="JG453" s="108"/>
      <c r="JH453" s="108"/>
      <c r="JI453" s="108"/>
      <c r="JJ453" s="108"/>
      <c r="JK453" s="108"/>
      <c r="JL453" s="108"/>
      <c r="JM453" s="108"/>
      <c r="JN453" s="108"/>
      <c r="JO453" s="108"/>
      <c r="JP453" s="108"/>
      <c r="JQ453" s="108"/>
      <c r="JR453" s="108"/>
      <c r="JS453" s="108"/>
      <c r="JT453" s="108"/>
      <c r="JU453" s="108"/>
      <c r="JV453" s="108"/>
      <c r="JW453" s="108"/>
      <c r="JX453" s="108"/>
      <c r="JY453" s="108"/>
      <c r="JZ453" s="108"/>
      <c r="KA453" s="108"/>
      <c r="KB453" s="108"/>
      <c r="KC453" s="108"/>
      <c r="KD453" s="108"/>
      <c r="KE453" s="108"/>
      <c r="KF453" s="108"/>
      <c r="KG453" s="108"/>
      <c r="KH453" s="108"/>
      <c r="KI453" s="108"/>
      <c r="KJ453" s="108"/>
      <c r="KK453" s="108"/>
      <c r="KL453" s="108"/>
      <c r="KM453" s="108"/>
      <c r="KN453" s="108"/>
      <c r="KO453" s="108"/>
      <c r="KP453" s="108"/>
      <c r="KQ453" s="108"/>
      <c r="KR453" s="108"/>
      <c r="KS453" s="108"/>
      <c r="KT453" s="108"/>
      <c r="KU453" s="108"/>
      <c r="KV453" s="108"/>
      <c r="KW453" s="108"/>
      <c r="KX453" s="108"/>
      <c r="KY453" s="108"/>
      <c r="KZ453" s="108"/>
      <c r="LA453" s="108"/>
      <c r="LB453" s="108"/>
      <c r="LC453" s="108"/>
      <c r="LD453" s="108"/>
      <c r="LE453" s="108"/>
      <c r="LF453" s="108"/>
      <c r="LG453" s="108"/>
      <c r="LH453" s="108"/>
      <c r="LI453" s="108"/>
      <c r="LJ453" s="108"/>
      <c r="LK453" s="108"/>
      <c r="LL453" s="108"/>
      <c r="LM453" s="108"/>
      <c r="LN453" s="108"/>
      <c r="LO453" s="108"/>
      <c r="LP453" s="108"/>
      <c r="LQ453" s="108"/>
      <c r="LR453" s="108"/>
      <c r="LS453" s="108"/>
      <c r="LT453" s="108"/>
      <c r="LU453" s="108"/>
      <c r="LV453" s="108"/>
      <c r="LW453" s="108"/>
      <c r="LX453" s="108"/>
      <c r="LY453" s="108"/>
      <c r="LZ453" s="108"/>
      <c r="MA453" s="108"/>
      <c r="MB453" s="108"/>
      <c r="MC453" s="108"/>
      <c r="MD453" s="108"/>
      <c r="ME453" s="108"/>
    </row>
    <row r="454" spans="1:343">
      <c r="A454" s="3"/>
      <c r="B454" s="438"/>
      <c r="C454" s="438"/>
      <c r="D454" s="438"/>
      <c r="E454" s="438"/>
      <c r="F454" s="438"/>
      <c r="G454" s="438"/>
      <c r="H454" s="438"/>
      <c r="I454" s="438"/>
      <c r="J454" s="438"/>
      <c r="K454" s="438"/>
      <c r="L454" s="438"/>
      <c r="M454" s="438"/>
      <c r="N454" s="438"/>
      <c r="O454" s="438"/>
      <c r="P454" s="438"/>
      <c r="Q454" s="438"/>
      <c r="R454" s="438"/>
      <c r="S454" s="438"/>
      <c r="T454" s="438"/>
      <c r="U454" s="438"/>
      <c r="V454" s="438"/>
      <c r="W454" s="438"/>
      <c r="X454" s="438"/>
      <c r="Y454" s="438"/>
      <c r="Z454" s="438"/>
      <c r="AA454" s="438"/>
      <c r="AB454" s="438"/>
      <c r="AC454" s="438"/>
      <c r="AD454" s="438"/>
      <c r="AE454" s="154"/>
      <c r="AF454" s="154"/>
      <c r="AG454" s="154"/>
      <c r="AH454" s="154"/>
      <c r="AI454" s="154"/>
      <c r="AJ454" s="108"/>
      <c r="AK454" s="154"/>
      <c r="AL454" s="108"/>
      <c r="AM454" s="108"/>
      <c r="AN454" s="108"/>
      <c r="AO454" s="108"/>
      <c r="AP454" s="108"/>
      <c r="AQ454" s="108"/>
      <c r="AR454" s="108"/>
      <c r="AS454" s="108"/>
      <c r="AT454" s="108"/>
      <c r="AU454" s="108"/>
      <c r="AV454" s="108"/>
      <c r="AW454" s="108"/>
      <c r="AX454" s="108"/>
      <c r="AY454" s="108"/>
      <c r="AZ454" s="108"/>
      <c r="BA454" s="108"/>
      <c r="BB454" s="108"/>
      <c r="BC454" s="108"/>
      <c r="BD454" s="108"/>
      <c r="BE454" s="108"/>
      <c r="BF454" s="108"/>
      <c r="BG454" s="108"/>
      <c r="BH454" s="108"/>
      <c r="BI454" s="108"/>
      <c r="BJ454" s="108"/>
      <c r="BK454" s="108"/>
      <c r="BL454" s="108"/>
      <c r="BM454" s="108"/>
      <c r="BN454" s="108"/>
      <c r="BO454" s="108"/>
      <c r="BP454" s="108"/>
      <c r="BQ454" s="108"/>
      <c r="BR454" s="108"/>
      <c r="BS454" s="108"/>
      <c r="BT454" s="108"/>
      <c r="BU454" s="108"/>
      <c r="BV454" s="108"/>
      <c r="BW454" s="108"/>
      <c r="BX454" s="108"/>
      <c r="BY454" s="108"/>
      <c r="BZ454" s="108"/>
      <c r="CA454" s="108"/>
      <c r="CB454" s="108"/>
      <c r="CC454" s="108"/>
      <c r="CD454" s="108"/>
      <c r="CE454" s="108"/>
      <c r="CF454" s="108"/>
      <c r="CG454" s="108"/>
      <c r="CH454" s="108"/>
      <c r="CI454" s="108"/>
      <c r="CJ454" s="108"/>
      <c r="CK454" s="108"/>
      <c r="CL454" s="108"/>
      <c r="CM454" s="108"/>
      <c r="CN454" s="108"/>
      <c r="CO454" s="108"/>
      <c r="CP454" s="108"/>
      <c r="CQ454" s="108"/>
      <c r="CR454" s="108"/>
      <c r="CS454" s="108"/>
      <c r="CT454" s="108"/>
      <c r="CU454" s="108"/>
      <c r="CV454" s="108"/>
      <c r="CW454" s="108"/>
      <c r="CX454" s="108"/>
      <c r="CY454" s="108"/>
      <c r="CZ454" s="108"/>
      <c r="DA454" s="108"/>
      <c r="DB454" s="108"/>
      <c r="DC454" s="108"/>
      <c r="DD454" s="108"/>
      <c r="DE454" s="108"/>
      <c r="DF454" s="108"/>
      <c r="DG454" s="108"/>
      <c r="DH454" s="108"/>
      <c r="DI454" s="108"/>
      <c r="DJ454" s="108"/>
      <c r="DK454" s="108"/>
      <c r="DL454" s="108"/>
      <c r="DM454" s="108"/>
      <c r="DN454" s="108"/>
      <c r="DO454" s="108"/>
      <c r="DP454" s="108"/>
      <c r="DQ454" s="108"/>
      <c r="DR454" s="108"/>
      <c r="DS454" s="108"/>
      <c r="DT454" s="108"/>
      <c r="DU454" s="108"/>
      <c r="DV454" s="108"/>
      <c r="DW454" s="108"/>
      <c r="DX454" s="108"/>
      <c r="DY454" s="108"/>
      <c r="DZ454" s="108"/>
      <c r="EA454" s="108"/>
      <c r="EB454" s="108"/>
      <c r="EC454" s="108"/>
      <c r="ED454" s="108"/>
      <c r="EE454" s="108"/>
      <c r="EF454" s="108"/>
      <c r="EG454" s="108"/>
      <c r="EH454" s="108"/>
      <c r="EI454" s="108"/>
      <c r="EJ454" s="108"/>
      <c r="EK454" s="108"/>
      <c r="EL454" s="108"/>
      <c r="EM454" s="108"/>
      <c r="EN454" s="108"/>
      <c r="EO454" s="108"/>
      <c r="EP454" s="108"/>
      <c r="EQ454" s="108"/>
      <c r="ER454" s="108"/>
      <c r="ES454" s="108"/>
      <c r="ET454" s="108"/>
      <c r="EU454" s="108"/>
      <c r="EV454" s="108"/>
      <c r="EW454" s="108"/>
      <c r="EX454" s="108"/>
      <c r="EY454" s="108"/>
      <c r="EZ454" s="108"/>
      <c r="FA454" s="108"/>
      <c r="FB454" s="108"/>
      <c r="FC454" s="108"/>
      <c r="FD454" s="108"/>
      <c r="FE454" s="108"/>
      <c r="FF454" s="108"/>
      <c r="FG454" s="108"/>
      <c r="FH454" s="108"/>
      <c r="FI454" s="108"/>
      <c r="FJ454" s="108"/>
      <c r="FK454" s="108"/>
      <c r="FL454" s="108"/>
      <c r="FM454" s="108"/>
      <c r="FN454" s="108"/>
      <c r="FO454" s="108"/>
      <c r="FP454" s="108"/>
      <c r="FQ454" s="108"/>
      <c r="FR454" s="108"/>
      <c r="FS454" s="108"/>
      <c r="FT454" s="108"/>
      <c r="FU454" s="108"/>
      <c r="FV454" s="108"/>
      <c r="FW454" s="108"/>
      <c r="FX454" s="108"/>
      <c r="FY454" s="108"/>
      <c r="FZ454" s="108"/>
      <c r="GA454" s="108"/>
      <c r="GB454" s="108"/>
      <c r="GC454" s="108"/>
      <c r="GD454" s="108"/>
      <c r="GE454" s="108"/>
      <c r="GF454" s="108"/>
      <c r="GG454" s="108"/>
      <c r="GH454" s="108"/>
      <c r="GI454" s="108"/>
      <c r="GJ454" s="108"/>
      <c r="GK454" s="108"/>
      <c r="GL454" s="108"/>
      <c r="GM454" s="108"/>
      <c r="GN454" s="108"/>
      <c r="GO454" s="108"/>
      <c r="GP454" s="108"/>
      <c r="GQ454" s="108"/>
      <c r="GR454" s="108"/>
      <c r="GS454" s="108"/>
      <c r="GT454" s="108"/>
      <c r="GU454" s="108"/>
      <c r="GV454" s="108"/>
      <c r="GW454" s="108"/>
      <c r="GX454" s="108"/>
      <c r="GY454" s="108"/>
      <c r="GZ454" s="108"/>
      <c r="HA454" s="108"/>
      <c r="HB454" s="108"/>
      <c r="HC454" s="108"/>
      <c r="HD454" s="108"/>
      <c r="HE454" s="108"/>
      <c r="HF454" s="108"/>
      <c r="HG454" s="108"/>
      <c r="HH454" s="108"/>
      <c r="HI454" s="108"/>
      <c r="HJ454" s="108"/>
      <c r="HK454" s="108"/>
      <c r="HL454" s="108"/>
      <c r="HM454" s="108"/>
      <c r="HN454" s="108"/>
      <c r="HO454" s="108"/>
      <c r="HP454" s="108"/>
      <c r="HQ454" s="108"/>
      <c r="HR454" s="108"/>
      <c r="HS454" s="108"/>
      <c r="HT454" s="108"/>
      <c r="HU454" s="108"/>
      <c r="HV454" s="108"/>
      <c r="HW454" s="108"/>
      <c r="HX454" s="108"/>
      <c r="HY454" s="108"/>
      <c r="HZ454" s="108"/>
      <c r="IA454" s="108"/>
      <c r="IB454" s="108"/>
      <c r="IC454" s="108"/>
      <c r="ID454" s="108"/>
      <c r="IE454" s="108"/>
      <c r="IF454" s="108"/>
      <c r="IG454" s="108"/>
      <c r="IH454" s="108"/>
      <c r="II454" s="108"/>
      <c r="IJ454" s="108"/>
      <c r="IK454" s="108"/>
      <c r="IL454" s="108"/>
      <c r="IM454" s="108"/>
      <c r="IN454" s="108"/>
      <c r="IO454" s="108"/>
      <c r="IP454" s="108"/>
      <c r="IQ454" s="108"/>
      <c r="IR454" s="108"/>
      <c r="IS454" s="108"/>
      <c r="IT454" s="108"/>
      <c r="IU454" s="108"/>
      <c r="IV454" s="108"/>
      <c r="IW454" s="108"/>
      <c r="IX454" s="108"/>
      <c r="IY454" s="108"/>
      <c r="IZ454" s="108"/>
      <c r="JA454" s="108"/>
      <c r="JB454" s="108"/>
      <c r="JC454" s="108"/>
      <c r="JD454" s="108"/>
      <c r="JE454" s="108"/>
      <c r="JF454" s="108"/>
      <c r="JG454" s="108"/>
      <c r="JH454" s="108"/>
      <c r="JI454" s="108"/>
      <c r="JJ454" s="108"/>
      <c r="JK454" s="108"/>
      <c r="JL454" s="108"/>
      <c r="JM454" s="108"/>
      <c r="JN454" s="108"/>
      <c r="JO454" s="108"/>
      <c r="JP454" s="108"/>
      <c r="JQ454" s="108"/>
      <c r="JR454" s="108"/>
      <c r="JS454" s="108"/>
      <c r="JT454" s="108"/>
      <c r="JU454" s="108"/>
      <c r="JV454" s="108"/>
      <c r="JW454" s="108"/>
      <c r="JX454" s="108"/>
      <c r="JY454" s="108"/>
      <c r="JZ454" s="108"/>
      <c r="KA454" s="108"/>
      <c r="KB454" s="108"/>
      <c r="KC454" s="108"/>
      <c r="KD454" s="108"/>
      <c r="KE454" s="108"/>
      <c r="KF454" s="108"/>
      <c r="KG454" s="108"/>
      <c r="KH454" s="108"/>
      <c r="KI454" s="108"/>
      <c r="KJ454" s="108"/>
      <c r="KK454" s="108"/>
      <c r="KL454" s="108"/>
      <c r="KM454" s="108"/>
      <c r="KN454" s="108"/>
      <c r="KO454" s="108"/>
      <c r="KP454" s="108"/>
      <c r="KQ454" s="108"/>
      <c r="KR454" s="108"/>
      <c r="KS454" s="108"/>
      <c r="KT454" s="108"/>
      <c r="KU454" s="108"/>
      <c r="KV454" s="108"/>
      <c r="KW454" s="108"/>
      <c r="KX454" s="108"/>
      <c r="KY454" s="108"/>
      <c r="KZ454" s="108"/>
      <c r="LA454" s="108"/>
      <c r="LB454" s="108"/>
      <c r="LC454" s="108"/>
      <c r="LD454" s="108"/>
      <c r="LE454" s="108"/>
      <c r="LF454" s="108"/>
      <c r="LG454" s="108"/>
      <c r="LH454" s="108"/>
      <c r="LI454" s="108"/>
      <c r="LJ454" s="108"/>
      <c r="LK454" s="108"/>
      <c r="LL454" s="108"/>
      <c r="LM454" s="108"/>
      <c r="LN454" s="108"/>
      <c r="LO454" s="108"/>
      <c r="LP454" s="108"/>
      <c r="LQ454" s="108"/>
      <c r="LR454" s="108"/>
      <c r="LS454" s="108"/>
      <c r="LT454" s="108"/>
      <c r="LU454" s="108"/>
      <c r="LV454" s="108"/>
      <c r="LW454" s="108"/>
      <c r="LX454" s="108"/>
      <c r="LY454" s="108"/>
      <c r="LZ454" s="108"/>
      <c r="MA454" s="108"/>
      <c r="MB454" s="108"/>
      <c r="MC454" s="108"/>
      <c r="MD454" s="108"/>
      <c r="ME454" s="108"/>
    </row>
    <row r="455" spans="1:343">
      <c r="A455" s="3"/>
      <c r="B455" s="438"/>
      <c r="C455" s="438"/>
      <c r="D455" s="438"/>
      <c r="E455" s="438"/>
      <c r="F455" s="438"/>
      <c r="G455" s="438"/>
      <c r="H455" s="438"/>
      <c r="I455" s="438"/>
      <c r="J455" s="438"/>
      <c r="K455" s="438"/>
      <c r="L455" s="438"/>
      <c r="M455" s="438"/>
      <c r="N455" s="438"/>
      <c r="O455" s="438"/>
      <c r="P455" s="438"/>
      <c r="Q455" s="438"/>
      <c r="R455" s="438"/>
      <c r="S455" s="438"/>
      <c r="T455" s="438"/>
      <c r="U455" s="438"/>
      <c r="V455" s="438"/>
      <c r="W455" s="438"/>
      <c r="X455" s="438"/>
      <c r="Y455" s="438"/>
      <c r="Z455" s="438"/>
      <c r="AA455" s="438"/>
      <c r="AB455" s="438"/>
      <c r="AC455" s="438"/>
      <c r="AD455" s="438"/>
      <c r="AE455" s="154"/>
      <c r="AF455" s="154"/>
      <c r="AG455" s="154"/>
      <c r="AH455" s="154"/>
      <c r="AI455" s="154"/>
      <c r="AJ455" s="108"/>
      <c r="AK455" s="154"/>
      <c r="AL455" s="108"/>
      <c r="AM455" s="108"/>
      <c r="AN455" s="108"/>
      <c r="AO455" s="108"/>
      <c r="AP455" s="108"/>
      <c r="AQ455" s="108"/>
      <c r="AR455" s="108"/>
      <c r="AS455" s="108"/>
      <c r="AT455" s="108"/>
      <c r="AU455" s="108"/>
      <c r="AV455" s="108"/>
      <c r="AW455" s="108"/>
      <c r="AX455" s="108"/>
      <c r="AY455" s="108"/>
      <c r="AZ455" s="108"/>
      <c r="BA455" s="108"/>
      <c r="BB455" s="108"/>
      <c r="BC455" s="108"/>
      <c r="BD455" s="108"/>
      <c r="BE455" s="108"/>
      <c r="BF455" s="108"/>
      <c r="BG455" s="108"/>
      <c r="BH455" s="108"/>
      <c r="BI455" s="108"/>
      <c r="BJ455" s="108"/>
      <c r="BK455" s="108"/>
      <c r="BL455" s="108"/>
      <c r="BM455" s="108"/>
      <c r="BN455" s="108"/>
      <c r="BO455" s="108"/>
      <c r="BP455" s="108"/>
      <c r="BQ455" s="108"/>
      <c r="BR455" s="108"/>
      <c r="BS455" s="108"/>
      <c r="BT455" s="108"/>
      <c r="BU455" s="108"/>
      <c r="BV455" s="108"/>
      <c r="BW455" s="108"/>
      <c r="BX455" s="108"/>
      <c r="BY455" s="108"/>
      <c r="BZ455" s="108"/>
      <c r="CA455" s="108"/>
      <c r="CB455" s="108"/>
      <c r="CC455" s="108"/>
      <c r="CD455" s="108"/>
      <c r="CE455" s="108"/>
      <c r="CF455" s="108"/>
      <c r="CG455" s="108"/>
      <c r="CH455" s="108"/>
      <c r="CI455" s="108"/>
      <c r="CJ455" s="108"/>
      <c r="CK455" s="108"/>
      <c r="CL455" s="108"/>
      <c r="CM455" s="108"/>
      <c r="CN455" s="108"/>
      <c r="CO455" s="108"/>
      <c r="CP455" s="108"/>
      <c r="CQ455" s="108"/>
      <c r="CR455" s="108"/>
      <c r="CS455" s="108"/>
      <c r="CT455" s="108"/>
      <c r="CU455" s="108"/>
      <c r="CV455" s="108"/>
      <c r="CW455" s="108"/>
      <c r="CX455" s="108"/>
      <c r="CY455" s="108"/>
      <c r="CZ455" s="108"/>
      <c r="DA455" s="108"/>
      <c r="DB455" s="108"/>
      <c r="DC455" s="108"/>
      <c r="DD455" s="108"/>
      <c r="DE455" s="108"/>
      <c r="DF455" s="108"/>
      <c r="DG455" s="108"/>
      <c r="DH455" s="108"/>
      <c r="DI455" s="108"/>
      <c r="DJ455" s="108"/>
      <c r="DK455" s="108"/>
      <c r="DL455" s="108"/>
      <c r="DM455" s="108"/>
      <c r="DN455" s="108"/>
      <c r="DO455" s="108"/>
      <c r="DP455" s="108"/>
      <c r="DQ455" s="108"/>
      <c r="DR455" s="108"/>
      <c r="DS455" s="108"/>
      <c r="DT455" s="108"/>
      <c r="DU455" s="108"/>
      <c r="DV455" s="108"/>
      <c r="DW455" s="108"/>
      <c r="DX455" s="108"/>
      <c r="DY455" s="108"/>
      <c r="DZ455" s="108"/>
      <c r="EA455" s="108"/>
      <c r="EB455" s="108"/>
      <c r="EC455" s="108"/>
      <c r="ED455" s="108"/>
      <c r="EE455" s="108"/>
      <c r="EF455" s="108"/>
      <c r="EG455" s="108"/>
      <c r="EH455" s="108"/>
      <c r="EI455" s="108"/>
      <c r="EJ455" s="108"/>
      <c r="EK455" s="108"/>
      <c r="EL455" s="108"/>
      <c r="EM455" s="108"/>
      <c r="EN455" s="108"/>
      <c r="EO455" s="108"/>
      <c r="EP455" s="108"/>
      <c r="EQ455" s="108"/>
      <c r="ER455" s="108"/>
      <c r="ES455" s="108"/>
      <c r="ET455" s="108"/>
      <c r="EU455" s="108"/>
      <c r="EV455" s="108"/>
      <c r="EW455" s="108"/>
      <c r="EX455" s="108"/>
      <c r="EY455" s="108"/>
      <c r="EZ455" s="108"/>
      <c r="FA455" s="108"/>
      <c r="FB455" s="108"/>
      <c r="FC455" s="108"/>
      <c r="FD455" s="108"/>
      <c r="FE455" s="108"/>
      <c r="FF455" s="108"/>
      <c r="FG455" s="108"/>
      <c r="FH455" s="108"/>
      <c r="FI455" s="108"/>
      <c r="FJ455" s="108"/>
      <c r="FK455" s="108"/>
      <c r="FL455" s="108"/>
      <c r="FM455" s="108"/>
      <c r="FN455" s="108"/>
      <c r="FO455" s="108"/>
      <c r="FP455" s="108"/>
      <c r="FQ455" s="108"/>
      <c r="FR455" s="108"/>
      <c r="FS455" s="108"/>
      <c r="FT455" s="108"/>
      <c r="FU455" s="108"/>
      <c r="FV455" s="108"/>
      <c r="FW455" s="108"/>
      <c r="FX455" s="108"/>
      <c r="FY455" s="108"/>
      <c r="FZ455" s="108"/>
      <c r="GA455" s="108"/>
      <c r="GB455" s="108"/>
      <c r="GC455" s="108"/>
      <c r="GD455" s="108"/>
      <c r="GE455" s="108"/>
      <c r="GF455" s="108"/>
      <c r="GG455" s="108"/>
      <c r="GH455" s="108"/>
      <c r="GI455" s="108"/>
      <c r="GJ455" s="108"/>
      <c r="GK455" s="108"/>
      <c r="GL455" s="108"/>
      <c r="GM455" s="108"/>
      <c r="GN455" s="108"/>
      <c r="GO455" s="108"/>
      <c r="GP455" s="108"/>
      <c r="GQ455" s="108"/>
      <c r="GR455" s="108"/>
      <c r="GS455" s="108"/>
      <c r="GT455" s="108"/>
      <c r="GU455" s="108"/>
      <c r="GV455" s="108"/>
      <c r="GW455" s="108"/>
      <c r="GX455" s="108"/>
      <c r="GY455" s="108"/>
      <c r="GZ455" s="108"/>
      <c r="HA455" s="108"/>
      <c r="HB455" s="108"/>
      <c r="HC455" s="108"/>
      <c r="HD455" s="108"/>
      <c r="HE455" s="108"/>
      <c r="HF455" s="108"/>
      <c r="HG455" s="108"/>
      <c r="HH455" s="108"/>
      <c r="HI455" s="108"/>
      <c r="HJ455" s="108"/>
      <c r="HK455" s="108"/>
      <c r="HL455" s="108"/>
      <c r="HM455" s="108"/>
      <c r="HN455" s="108"/>
      <c r="HO455" s="108"/>
      <c r="HP455" s="108"/>
      <c r="HQ455" s="108"/>
      <c r="HR455" s="108"/>
      <c r="HS455" s="108"/>
      <c r="HT455" s="108"/>
      <c r="HU455" s="108"/>
      <c r="HV455" s="108"/>
      <c r="HW455" s="108"/>
      <c r="HX455" s="108"/>
      <c r="HY455" s="108"/>
      <c r="HZ455" s="108"/>
      <c r="IA455" s="108"/>
      <c r="IB455" s="108"/>
      <c r="IC455" s="108"/>
      <c r="ID455" s="108"/>
      <c r="IE455" s="108"/>
      <c r="IF455" s="108"/>
      <c r="IG455" s="108"/>
      <c r="IH455" s="108"/>
      <c r="II455" s="108"/>
      <c r="IJ455" s="108"/>
      <c r="IK455" s="108"/>
      <c r="IL455" s="108"/>
      <c r="IM455" s="108"/>
      <c r="IN455" s="108"/>
      <c r="IO455" s="108"/>
      <c r="IP455" s="108"/>
      <c r="IQ455" s="108"/>
      <c r="IR455" s="108"/>
      <c r="IS455" s="108"/>
      <c r="IT455" s="108"/>
      <c r="IU455" s="108"/>
      <c r="IV455" s="108"/>
      <c r="IW455" s="108"/>
      <c r="IX455" s="108"/>
      <c r="IY455" s="108"/>
      <c r="IZ455" s="108"/>
      <c r="JA455" s="108"/>
      <c r="JB455" s="108"/>
      <c r="JC455" s="108"/>
      <c r="JD455" s="108"/>
      <c r="JE455" s="108"/>
      <c r="JF455" s="108"/>
      <c r="JG455" s="108"/>
      <c r="JH455" s="108"/>
      <c r="JI455" s="108"/>
      <c r="JJ455" s="108"/>
      <c r="JK455" s="108"/>
      <c r="JL455" s="108"/>
      <c r="JM455" s="108"/>
      <c r="JN455" s="108"/>
      <c r="JO455" s="108"/>
      <c r="JP455" s="108"/>
      <c r="JQ455" s="108"/>
      <c r="JR455" s="108"/>
      <c r="JS455" s="108"/>
      <c r="JT455" s="108"/>
      <c r="JU455" s="108"/>
      <c r="JV455" s="108"/>
      <c r="JW455" s="108"/>
      <c r="JX455" s="108"/>
      <c r="JY455" s="108"/>
      <c r="JZ455" s="108"/>
      <c r="KA455" s="108"/>
      <c r="KB455" s="108"/>
      <c r="KC455" s="108"/>
      <c r="KD455" s="108"/>
      <c r="KE455" s="108"/>
      <c r="KF455" s="108"/>
      <c r="KG455" s="108"/>
      <c r="KH455" s="108"/>
      <c r="KI455" s="108"/>
      <c r="KJ455" s="108"/>
      <c r="KK455" s="108"/>
      <c r="KL455" s="108"/>
      <c r="KM455" s="108"/>
      <c r="KN455" s="108"/>
      <c r="KO455" s="108"/>
      <c r="KP455" s="108"/>
      <c r="KQ455" s="108"/>
      <c r="KR455" s="108"/>
      <c r="KS455" s="108"/>
      <c r="KT455" s="108"/>
      <c r="KU455" s="108"/>
      <c r="KV455" s="108"/>
      <c r="KW455" s="108"/>
      <c r="KX455" s="108"/>
      <c r="KY455" s="108"/>
      <c r="KZ455" s="108"/>
      <c r="LA455" s="108"/>
      <c r="LB455" s="108"/>
      <c r="LC455" s="108"/>
      <c r="LD455" s="108"/>
      <c r="LE455" s="108"/>
      <c r="LF455" s="108"/>
      <c r="LG455" s="108"/>
      <c r="LH455" s="108"/>
      <c r="LI455" s="108"/>
      <c r="LJ455" s="108"/>
      <c r="LK455" s="108"/>
      <c r="LL455" s="108"/>
      <c r="LM455" s="108"/>
      <c r="LN455" s="108"/>
      <c r="LO455" s="108"/>
      <c r="LP455" s="108"/>
      <c r="LQ455" s="108"/>
      <c r="LR455" s="108"/>
      <c r="LS455" s="108"/>
      <c r="LT455" s="108"/>
      <c r="LU455" s="108"/>
      <c r="LV455" s="108"/>
      <c r="LW455" s="108"/>
      <c r="LX455" s="108"/>
      <c r="LY455" s="108"/>
      <c r="LZ455" s="108"/>
      <c r="MA455" s="108"/>
      <c r="MB455" s="108"/>
      <c r="MC455" s="108"/>
      <c r="MD455" s="108"/>
      <c r="ME455" s="108"/>
    </row>
    <row r="456" spans="1:343">
      <c r="A456" s="3"/>
      <c r="B456" s="438"/>
      <c r="C456" s="438"/>
      <c r="D456" s="438"/>
      <c r="E456" s="438"/>
      <c r="F456" s="438"/>
      <c r="G456" s="438"/>
      <c r="H456" s="438"/>
      <c r="I456" s="438"/>
      <c r="J456" s="438"/>
      <c r="K456" s="438"/>
      <c r="L456" s="438"/>
      <c r="M456" s="438"/>
      <c r="N456" s="438"/>
      <c r="O456" s="438"/>
      <c r="P456" s="438"/>
      <c r="Q456" s="438"/>
      <c r="R456" s="438"/>
      <c r="S456" s="438"/>
      <c r="T456" s="438"/>
      <c r="U456" s="438"/>
      <c r="V456" s="438"/>
      <c r="W456" s="438"/>
      <c r="X456" s="438"/>
      <c r="Y456" s="438"/>
      <c r="Z456" s="438"/>
      <c r="AA456" s="438"/>
      <c r="AB456" s="438"/>
      <c r="AC456" s="438"/>
      <c r="AD456" s="438"/>
      <c r="AE456" s="154"/>
      <c r="AF456" s="154"/>
      <c r="AG456" s="154"/>
      <c r="AH456" s="154"/>
      <c r="AI456" s="154"/>
      <c r="AJ456" s="108"/>
      <c r="AK456" s="154"/>
      <c r="AL456" s="108"/>
      <c r="AM456" s="108"/>
      <c r="AN456" s="108"/>
      <c r="AO456" s="108"/>
      <c r="AP456" s="108"/>
      <c r="AQ456" s="108"/>
      <c r="AR456" s="108"/>
      <c r="AS456" s="108"/>
      <c r="AT456" s="108"/>
      <c r="AU456" s="108"/>
      <c r="AV456" s="108"/>
      <c r="AW456" s="108"/>
      <c r="AX456" s="108"/>
      <c r="AY456" s="108"/>
      <c r="AZ456" s="108"/>
      <c r="BA456" s="108"/>
      <c r="BB456" s="108"/>
      <c r="BC456" s="108"/>
      <c r="BD456" s="108"/>
      <c r="BE456" s="108"/>
      <c r="BF456" s="108"/>
      <c r="BG456" s="108"/>
      <c r="BH456" s="108"/>
      <c r="BI456" s="108"/>
      <c r="BJ456" s="108"/>
      <c r="BK456" s="108"/>
      <c r="BL456" s="108"/>
      <c r="BM456" s="108"/>
      <c r="BN456" s="108"/>
      <c r="BO456" s="108"/>
      <c r="BP456" s="108"/>
      <c r="BQ456" s="108"/>
      <c r="BR456" s="108"/>
      <c r="BS456" s="108"/>
      <c r="BT456" s="108"/>
      <c r="BU456" s="108"/>
      <c r="BV456" s="108"/>
      <c r="BW456" s="108"/>
      <c r="BX456" s="108"/>
      <c r="BY456" s="108"/>
      <c r="BZ456" s="108"/>
      <c r="CA456" s="108"/>
      <c r="CB456" s="108"/>
      <c r="CC456" s="108"/>
      <c r="CD456" s="108"/>
      <c r="CE456" s="108"/>
      <c r="CF456" s="108"/>
      <c r="CG456" s="108"/>
      <c r="CH456" s="108"/>
      <c r="CI456" s="108"/>
      <c r="CJ456" s="108"/>
      <c r="CK456" s="108"/>
      <c r="CL456" s="108"/>
      <c r="CM456" s="108"/>
      <c r="CN456" s="108"/>
      <c r="CO456" s="108"/>
      <c r="CP456" s="108"/>
      <c r="CQ456" s="108"/>
      <c r="CR456" s="108"/>
      <c r="CS456" s="108"/>
      <c r="CT456" s="108"/>
      <c r="CU456" s="108"/>
      <c r="CV456" s="108"/>
      <c r="CW456" s="108"/>
      <c r="CX456" s="108"/>
      <c r="CY456" s="108"/>
      <c r="CZ456" s="108"/>
      <c r="DA456" s="108"/>
      <c r="DB456" s="108"/>
      <c r="DC456" s="108"/>
      <c r="DD456" s="108"/>
      <c r="DE456" s="108"/>
      <c r="DF456" s="108"/>
      <c r="DG456" s="108"/>
      <c r="DH456" s="108"/>
      <c r="DI456" s="108"/>
      <c r="DJ456" s="108"/>
      <c r="DK456" s="108"/>
      <c r="DL456" s="108"/>
      <c r="DM456" s="108"/>
      <c r="DN456" s="108"/>
      <c r="DO456" s="108"/>
      <c r="DP456" s="108"/>
      <c r="DQ456" s="108"/>
      <c r="DR456" s="108"/>
      <c r="DS456" s="108"/>
      <c r="DT456" s="108"/>
      <c r="DU456" s="108"/>
      <c r="DV456" s="108"/>
      <c r="DW456" s="108"/>
      <c r="DX456" s="108"/>
      <c r="DY456" s="108"/>
      <c r="DZ456" s="108"/>
      <c r="EA456" s="108"/>
      <c r="EB456" s="108"/>
      <c r="EC456" s="108"/>
      <c r="ED456" s="108"/>
      <c r="EE456" s="108"/>
      <c r="EF456" s="108"/>
      <c r="EG456" s="108"/>
      <c r="EH456" s="108"/>
      <c r="EI456" s="108"/>
      <c r="EJ456" s="108"/>
      <c r="EK456" s="108"/>
      <c r="EL456" s="108"/>
      <c r="EM456" s="108"/>
      <c r="EN456" s="108"/>
      <c r="EO456" s="108"/>
      <c r="EP456" s="108"/>
      <c r="EQ456" s="108"/>
      <c r="ER456" s="108"/>
      <c r="ES456" s="108"/>
      <c r="ET456" s="108"/>
      <c r="EU456" s="108"/>
      <c r="EV456" s="108"/>
      <c r="EW456" s="108"/>
      <c r="EX456" s="108"/>
      <c r="EY456" s="108"/>
      <c r="EZ456" s="108"/>
      <c r="FA456" s="108"/>
      <c r="FB456" s="108"/>
      <c r="FC456" s="108"/>
      <c r="FD456" s="108"/>
      <c r="FE456" s="108"/>
      <c r="FF456" s="108"/>
      <c r="FG456" s="108"/>
      <c r="FH456" s="108"/>
      <c r="FI456" s="108"/>
      <c r="FJ456" s="108"/>
      <c r="FK456" s="108"/>
      <c r="FL456" s="108"/>
      <c r="FM456" s="108"/>
      <c r="FN456" s="108"/>
      <c r="FO456" s="108"/>
      <c r="FP456" s="108"/>
      <c r="FQ456" s="108"/>
      <c r="FR456" s="108"/>
      <c r="FS456" s="108"/>
      <c r="FT456" s="108"/>
      <c r="FU456" s="108"/>
      <c r="FV456" s="108"/>
      <c r="FW456" s="108"/>
      <c r="FX456" s="108"/>
      <c r="FY456" s="108"/>
      <c r="FZ456" s="108"/>
      <c r="GA456" s="108"/>
      <c r="GB456" s="108"/>
      <c r="GC456" s="108"/>
      <c r="GD456" s="108"/>
      <c r="GE456" s="108"/>
      <c r="GF456" s="108"/>
      <c r="GG456" s="108"/>
      <c r="GH456" s="108"/>
      <c r="GI456" s="108"/>
      <c r="GJ456" s="108"/>
      <c r="GK456" s="108"/>
      <c r="GL456" s="108"/>
      <c r="GM456" s="108"/>
      <c r="GN456" s="108"/>
      <c r="GO456" s="108"/>
      <c r="GP456" s="108"/>
      <c r="GQ456" s="108"/>
      <c r="GR456" s="108"/>
      <c r="GS456" s="108"/>
      <c r="GT456" s="108"/>
      <c r="GU456" s="108"/>
      <c r="GV456" s="108"/>
      <c r="GW456" s="108"/>
      <c r="GX456" s="108"/>
      <c r="GY456" s="108"/>
      <c r="GZ456" s="108"/>
      <c r="HA456" s="108"/>
      <c r="HB456" s="108"/>
      <c r="HC456" s="108"/>
      <c r="HD456" s="108"/>
      <c r="HE456" s="108"/>
      <c r="HF456" s="108"/>
      <c r="HG456" s="108"/>
      <c r="HH456" s="108"/>
      <c r="HI456" s="108"/>
      <c r="HJ456" s="108"/>
      <c r="HK456" s="108"/>
      <c r="HL456" s="108"/>
      <c r="HM456" s="108"/>
      <c r="HN456" s="108"/>
      <c r="HO456" s="108"/>
      <c r="HP456" s="108"/>
      <c r="HQ456" s="108"/>
      <c r="HR456" s="108"/>
      <c r="HS456" s="108"/>
      <c r="HT456" s="108"/>
      <c r="HU456" s="108"/>
      <c r="HV456" s="108"/>
      <c r="HW456" s="108"/>
      <c r="HX456" s="108"/>
      <c r="HY456" s="108"/>
      <c r="HZ456" s="108"/>
      <c r="IA456" s="108"/>
      <c r="IB456" s="108"/>
      <c r="IC456" s="108"/>
      <c r="ID456" s="108"/>
      <c r="IE456" s="108"/>
      <c r="IF456" s="108"/>
      <c r="IG456" s="108"/>
      <c r="IH456" s="108"/>
      <c r="II456" s="108"/>
      <c r="IJ456" s="108"/>
      <c r="IK456" s="108"/>
      <c r="IL456" s="108"/>
      <c r="IM456" s="108"/>
      <c r="IN456" s="108"/>
      <c r="IO456" s="108"/>
      <c r="IP456" s="108"/>
      <c r="IQ456" s="108"/>
      <c r="IR456" s="108"/>
      <c r="IS456" s="108"/>
      <c r="IT456" s="108"/>
      <c r="IU456" s="108"/>
      <c r="IV456" s="108"/>
      <c r="IW456" s="108"/>
      <c r="IX456" s="108"/>
      <c r="IY456" s="108"/>
      <c r="IZ456" s="108"/>
      <c r="JA456" s="108"/>
      <c r="JB456" s="108"/>
      <c r="JC456" s="108"/>
      <c r="JD456" s="108"/>
      <c r="JE456" s="108"/>
      <c r="JF456" s="108"/>
      <c r="JG456" s="108"/>
      <c r="JH456" s="108"/>
      <c r="JI456" s="108"/>
      <c r="JJ456" s="108"/>
      <c r="JK456" s="108"/>
      <c r="JL456" s="108"/>
      <c r="JM456" s="108"/>
      <c r="JN456" s="108"/>
      <c r="JO456" s="108"/>
      <c r="JP456" s="108"/>
      <c r="JQ456" s="108"/>
      <c r="JR456" s="108"/>
      <c r="JS456" s="108"/>
      <c r="JT456" s="108"/>
      <c r="JU456" s="108"/>
      <c r="JV456" s="108"/>
      <c r="JW456" s="108"/>
      <c r="JX456" s="108"/>
      <c r="JY456" s="108"/>
      <c r="JZ456" s="108"/>
      <c r="KA456" s="108"/>
      <c r="KB456" s="108"/>
      <c r="KC456" s="108"/>
      <c r="KD456" s="108"/>
      <c r="KE456" s="108"/>
      <c r="KF456" s="108"/>
      <c r="KG456" s="108"/>
      <c r="KH456" s="108"/>
      <c r="KI456" s="108"/>
      <c r="KJ456" s="108"/>
      <c r="KK456" s="108"/>
      <c r="KL456" s="108"/>
      <c r="KM456" s="108"/>
      <c r="KN456" s="108"/>
      <c r="KO456" s="108"/>
      <c r="KP456" s="108"/>
      <c r="KQ456" s="108"/>
      <c r="KR456" s="108"/>
      <c r="KS456" s="108"/>
      <c r="KT456" s="108"/>
      <c r="KU456" s="108"/>
      <c r="KV456" s="108"/>
      <c r="KW456" s="108"/>
      <c r="KX456" s="108"/>
      <c r="KY456" s="108"/>
      <c r="KZ456" s="108"/>
      <c r="LA456" s="108"/>
      <c r="LB456" s="108"/>
      <c r="LC456" s="108"/>
      <c r="LD456" s="108"/>
      <c r="LE456" s="108"/>
      <c r="LF456" s="108"/>
      <c r="LG456" s="108"/>
      <c r="LH456" s="108"/>
      <c r="LI456" s="108"/>
      <c r="LJ456" s="108"/>
      <c r="LK456" s="108"/>
      <c r="LL456" s="108"/>
      <c r="LM456" s="108"/>
      <c r="LN456" s="108"/>
      <c r="LO456" s="108"/>
      <c r="LP456" s="108"/>
      <c r="LQ456" s="108"/>
      <c r="LR456" s="108"/>
      <c r="LS456" s="108"/>
      <c r="LT456" s="108"/>
      <c r="LU456" s="108"/>
      <c r="LV456" s="108"/>
      <c r="LW456" s="108"/>
      <c r="LX456" s="108"/>
      <c r="LY456" s="108"/>
      <c r="LZ456" s="108"/>
      <c r="MA456" s="108"/>
      <c r="MB456" s="108"/>
      <c r="MC456" s="108"/>
      <c r="MD456" s="108"/>
      <c r="ME456" s="108"/>
    </row>
    <row r="457" spans="1:343">
      <c r="A457" s="3"/>
      <c r="B457" s="438"/>
      <c r="C457" s="438"/>
      <c r="D457" s="438"/>
      <c r="E457" s="438"/>
      <c r="F457" s="438"/>
      <c r="G457" s="438"/>
      <c r="H457" s="438"/>
      <c r="I457" s="438"/>
      <c r="J457" s="438"/>
      <c r="K457" s="438"/>
      <c r="L457" s="438"/>
      <c r="M457" s="438"/>
      <c r="N457" s="438"/>
      <c r="O457" s="438"/>
      <c r="P457" s="438"/>
      <c r="Q457" s="438"/>
      <c r="R457" s="438"/>
      <c r="S457" s="438"/>
      <c r="T457" s="438"/>
      <c r="U457" s="438"/>
      <c r="V457" s="438"/>
      <c r="W457" s="438"/>
      <c r="X457" s="438"/>
      <c r="Y457" s="438"/>
      <c r="Z457" s="438"/>
      <c r="AA457" s="438"/>
      <c r="AB457" s="438"/>
      <c r="AC457" s="438"/>
      <c r="AD457" s="438"/>
      <c r="AE457" s="154"/>
      <c r="AF457" s="154"/>
      <c r="AG457" s="154"/>
      <c r="AH457" s="154"/>
      <c r="AI457" s="154"/>
      <c r="AJ457" s="108"/>
      <c r="AK457" s="154"/>
      <c r="AL457" s="108"/>
      <c r="AM457" s="108"/>
      <c r="AN457" s="108"/>
      <c r="AO457" s="108"/>
      <c r="AP457" s="108"/>
      <c r="AQ457" s="108"/>
      <c r="AR457" s="108"/>
      <c r="AS457" s="108"/>
      <c r="AT457" s="108"/>
      <c r="AU457" s="108"/>
      <c r="AV457" s="108"/>
      <c r="AW457" s="108"/>
      <c r="AX457" s="108"/>
      <c r="AY457" s="108"/>
      <c r="AZ457" s="108"/>
      <c r="BA457" s="108"/>
      <c r="BB457" s="108"/>
      <c r="BC457" s="108"/>
      <c r="BD457" s="108"/>
      <c r="BE457" s="108"/>
      <c r="BF457" s="108"/>
      <c r="BG457" s="108"/>
      <c r="BH457" s="108"/>
      <c r="BI457" s="108"/>
      <c r="BJ457" s="108"/>
      <c r="BK457" s="108"/>
      <c r="BL457" s="108"/>
      <c r="BM457" s="108"/>
      <c r="BN457" s="108"/>
      <c r="BO457" s="108"/>
      <c r="BP457" s="108"/>
      <c r="BQ457" s="108"/>
      <c r="BR457" s="108"/>
      <c r="BS457" s="108"/>
      <c r="BT457" s="108"/>
      <c r="BU457" s="108"/>
      <c r="BV457" s="108"/>
      <c r="BW457" s="108"/>
      <c r="BX457" s="108"/>
      <c r="BY457" s="108"/>
      <c r="BZ457" s="108"/>
      <c r="CA457" s="108"/>
      <c r="CB457" s="108"/>
      <c r="CC457" s="108"/>
      <c r="CD457" s="108"/>
      <c r="CE457" s="108"/>
      <c r="CF457" s="108"/>
      <c r="CG457" s="108"/>
      <c r="CH457" s="108"/>
      <c r="CI457" s="108"/>
      <c r="CJ457" s="108"/>
      <c r="CK457" s="108"/>
      <c r="CL457" s="108"/>
      <c r="CM457" s="108"/>
      <c r="CN457" s="108"/>
      <c r="CO457" s="108"/>
      <c r="CP457" s="108"/>
      <c r="CQ457" s="108"/>
      <c r="CR457" s="108"/>
      <c r="CS457" s="108"/>
      <c r="CT457" s="108"/>
      <c r="CU457" s="108"/>
      <c r="CV457" s="108"/>
      <c r="CW457" s="108"/>
      <c r="CX457" s="108"/>
      <c r="CY457" s="108"/>
      <c r="CZ457" s="108"/>
      <c r="DA457" s="108"/>
      <c r="DB457" s="108"/>
      <c r="DC457" s="108"/>
      <c r="DD457" s="108"/>
      <c r="DE457" s="108"/>
      <c r="DF457" s="108"/>
      <c r="DG457" s="108"/>
      <c r="DH457" s="108"/>
      <c r="DI457" s="108"/>
      <c r="DJ457" s="108"/>
      <c r="DK457" s="108"/>
      <c r="DL457" s="108"/>
      <c r="DM457" s="108"/>
      <c r="DN457" s="108"/>
      <c r="DO457" s="108"/>
      <c r="DP457" s="108"/>
      <c r="DQ457" s="108"/>
      <c r="DR457" s="108"/>
      <c r="DS457" s="108"/>
      <c r="DT457" s="108"/>
      <c r="DU457" s="108"/>
      <c r="DV457" s="108"/>
      <c r="DW457" s="108"/>
      <c r="DX457" s="108"/>
      <c r="DY457" s="108"/>
      <c r="DZ457" s="108"/>
      <c r="EA457" s="108"/>
      <c r="EB457" s="108"/>
      <c r="EC457" s="108"/>
      <c r="ED457" s="108"/>
      <c r="EE457" s="108"/>
      <c r="EF457" s="108"/>
      <c r="EG457" s="108"/>
      <c r="EH457" s="108"/>
      <c r="EI457" s="108"/>
      <c r="EJ457" s="108"/>
      <c r="EK457" s="108"/>
      <c r="EL457" s="108"/>
      <c r="EM457" s="108"/>
      <c r="EN457" s="108"/>
      <c r="EO457" s="108"/>
      <c r="EP457" s="108"/>
      <c r="EQ457" s="108"/>
      <c r="ER457" s="108"/>
      <c r="ES457" s="108"/>
      <c r="ET457" s="108"/>
      <c r="EU457" s="108"/>
      <c r="EV457" s="108"/>
      <c r="EW457" s="108"/>
      <c r="EX457" s="108"/>
      <c r="EY457" s="108"/>
      <c r="EZ457" s="108"/>
      <c r="FA457" s="108"/>
      <c r="FB457" s="108"/>
      <c r="FC457" s="108"/>
      <c r="FD457" s="108"/>
      <c r="FE457" s="108"/>
      <c r="FF457" s="108"/>
      <c r="FG457" s="108"/>
      <c r="FH457" s="108"/>
      <c r="FI457" s="108"/>
      <c r="FJ457" s="108"/>
      <c r="FK457" s="108"/>
      <c r="FL457" s="108"/>
      <c r="FM457" s="108"/>
      <c r="FN457" s="108"/>
      <c r="FO457" s="108"/>
      <c r="FP457" s="108"/>
      <c r="FQ457" s="108"/>
      <c r="FR457" s="108"/>
      <c r="FS457" s="108"/>
      <c r="FT457" s="108"/>
      <c r="FU457" s="108"/>
      <c r="FV457" s="108"/>
      <c r="FW457" s="108"/>
      <c r="FX457" s="108"/>
      <c r="FY457" s="108"/>
      <c r="FZ457" s="108"/>
      <c r="GA457" s="108"/>
      <c r="GB457" s="108"/>
      <c r="GC457" s="108"/>
      <c r="GD457" s="108"/>
      <c r="GE457" s="108"/>
      <c r="GF457" s="108"/>
      <c r="GG457" s="108"/>
      <c r="GH457" s="108"/>
      <c r="GI457" s="108"/>
      <c r="GJ457" s="108"/>
      <c r="GK457" s="108"/>
      <c r="GL457" s="108"/>
      <c r="GM457" s="108"/>
      <c r="GN457" s="108"/>
      <c r="GO457" s="108"/>
      <c r="GP457" s="108"/>
      <c r="GQ457" s="108"/>
      <c r="GR457" s="108"/>
      <c r="GS457" s="108"/>
      <c r="GT457" s="108"/>
      <c r="GU457" s="108"/>
      <c r="GV457" s="108"/>
      <c r="GW457" s="108"/>
      <c r="GX457" s="108"/>
      <c r="GY457" s="108"/>
      <c r="GZ457" s="108"/>
      <c r="HA457" s="108"/>
      <c r="HB457" s="108"/>
      <c r="HC457" s="108"/>
      <c r="HD457" s="108"/>
      <c r="HE457" s="108"/>
      <c r="HF457" s="108"/>
      <c r="HG457" s="108"/>
      <c r="HH457" s="108"/>
      <c r="HI457" s="108"/>
      <c r="HJ457" s="108"/>
      <c r="HK457" s="108"/>
      <c r="HL457" s="108"/>
      <c r="HM457" s="108"/>
      <c r="HN457" s="108"/>
      <c r="HO457" s="108"/>
      <c r="HP457" s="108"/>
      <c r="HQ457" s="108"/>
      <c r="HR457" s="108"/>
      <c r="HS457" s="108"/>
      <c r="HT457" s="108"/>
      <c r="HU457" s="108"/>
      <c r="HV457" s="108"/>
      <c r="HW457" s="108"/>
      <c r="HX457" s="108"/>
      <c r="HY457" s="108"/>
      <c r="HZ457" s="108"/>
      <c r="IA457" s="108"/>
      <c r="IB457" s="108"/>
      <c r="IC457" s="108"/>
      <c r="ID457" s="108"/>
      <c r="IE457" s="108"/>
      <c r="IF457" s="108"/>
      <c r="IG457" s="108"/>
      <c r="IH457" s="108"/>
      <c r="II457" s="108"/>
      <c r="IJ457" s="108"/>
      <c r="IK457" s="108"/>
      <c r="IL457" s="108"/>
      <c r="IM457" s="108"/>
      <c r="IN457" s="108"/>
      <c r="IO457" s="108"/>
      <c r="IP457" s="108"/>
      <c r="IQ457" s="108"/>
      <c r="IR457" s="108"/>
      <c r="IS457" s="108"/>
      <c r="IT457" s="108"/>
      <c r="IU457" s="108"/>
      <c r="IV457" s="108"/>
      <c r="IW457" s="108"/>
      <c r="IX457" s="108"/>
      <c r="IY457" s="108"/>
      <c r="IZ457" s="108"/>
      <c r="JA457" s="108"/>
      <c r="JB457" s="108"/>
      <c r="JC457" s="108"/>
      <c r="JD457" s="108"/>
      <c r="JE457" s="108"/>
      <c r="JF457" s="108"/>
      <c r="JG457" s="108"/>
      <c r="JH457" s="108"/>
      <c r="JI457" s="108"/>
      <c r="JJ457" s="108"/>
      <c r="JK457" s="108"/>
      <c r="JL457" s="108"/>
      <c r="JM457" s="108"/>
      <c r="JN457" s="108"/>
      <c r="JO457" s="108"/>
      <c r="JP457" s="108"/>
      <c r="JQ457" s="108"/>
      <c r="JR457" s="108"/>
      <c r="JS457" s="108"/>
      <c r="JT457" s="108"/>
      <c r="JU457" s="108"/>
      <c r="JV457" s="108"/>
      <c r="JW457" s="108"/>
      <c r="JX457" s="108"/>
      <c r="JY457" s="108"/>
      <c r="JZ457" s="108"/>
      <c r="KA457" s="108"/>
      <c r="KB457" s="108"/>
      <c r="KC457" s="108"/>
      <c r="KD457" s="108"/>
      <c r="KE457" s="108"/>
      <c r="KF457" s="108"/>
      <c r="KG457" s="108"/>
      <c r="KH457" s="108"/>
      <c r="KI457" s="108"/>
      <c r="KJ457" s="108"/>
      <c r="KK457" s="108"/>
      <c r="KL457" s="108"/>
      <c r="KM457" s="108"/>
      <c r="KN457" s="108"/>
      <c r="KO457" s="108"/>
      <c r="KP457" s="108"/>
      <c r="KQ457" s="108"/>
      <c r="KR457" s="108"/>
      <c r="KS457" s="108"/>
      <c r="KT457" s="108"/>
      <c r="KU457" s="108"/>
      <c r="KV457" s="108"/>
      <c r="KW457" s="108"/>
      <c r="KX457" s="108"/>
      <c r="KY457" s="108"/>
      <c r="KZ457" s="108"/>
      <c r="LA457" s="108"/>
      <c r="LB457" s="108"/>
      <c r="LC457" s="108"/>
      <c r="LD457" s="108"/>
      <c r="LE457" s="108"/>
      <c r="LF457" s="108"/>
      <c r="LG457" s="108"/>
      <c r="LH457" s="108"/>
      <c r="LI457" s="108"/>
      <c r="LJ457" s="108"/>
      <c r="LK457" s="108"/>
      <c r="LL457" s="108"/>
      <c r="LM457" s="108"/>
      <c r="LN457" s="108"/>
      <c r="LO457" s="108"/>
      <c r="LP457" s="108"/>
      <c r="LQ457" s="108"/>
      <c r="LR457" s="108"/>
      <c r="LS457" s="108"/>
      <c r="LT457" s="108"/>
      <c r="LU457" s="108"/>
      <c r="LV457" s="108"/>
      <c r="LW457" s="108"/>
      <c r="LX457" s="108"/>
      <c r="LY457" s="108"/>
      <c r="LZ457" s="108"/>
      <c r="MA457" s="108"/>
      <c r="MB457" s="108"/>
      <c r="MC457" s="108"/>
      <c r="MD457" s="108"/>
      <c r="ME457" s="108"/>
    </row>
    <row r="458" spans="1:343">
      <c r="A458" s="3"/>
      <c r="B458" s="438"/>
      <c r="C458" s="438"/>
      <c r="D458" s="438"/>
      <c r="E458" s="438"/>
      <c r="F458" s="438"/>
      <c r="G458" s="438"/>
      <c r="H458" s="438"/>
      <c r="I458" s="438"/>
      <c r="J458" s="438"/>
      <c r="K458" s="438"/>
      <c r="L458" s="438"/>
      <c r="M458" s="438"/>
      <c r="N458" s="438"/>
      <c r="O458" s="438"/>
      <c r="P458" s="438"/>
      <c r="Q458" s="438"/>
      <c r="R458" s="438"/>
      <c r="S458" s="438"/>
      <c r="T458" s="438"/>
      <c r="U458" s="438"/>
      <c r="V458" s="438"/>
      <c r="W458" s="438"/>
      <c r="X458" s="438"/>
      <c r="Y458" s="438"/>
      <c r="Z458" s="438"/>
      <c r="AA458" s="438"/>
      <c r="AB458" s="438"/>
      <c r="AC458" s="438"/>
      <c r="AD458" s="438"/>
      <c r="AE458" s="154"/>
      <c r="AF458" s="154"/>
      <c r="AG458" s="154"/>
      <c r="AH458" s="154"/>
      <c r="AI458" s="154"/>
      <c r="AJ458" s="108"/>
      <c r="AK458" s="154"/>
      <c r="AL458" s="108"/>
      <c r="AM458" s="108"/>
      <c r="AN458" s="108"/>
      <c r="AO458" s="108"/>
      <c r="AP458" s="108"/>
      <c r="AQ458" s="108"/>
      <c r="AR458" s="108"/>
      <c r="AS458" s="108"/>
      <c r="AT458" s="108"/>
      <c r="AU458" s="108"/>
      <c r="AV458" s="108"/>
      <c r="AW458" s="108"/>
      <c r="AX458" s="108"/>
      <c r="AY458" s="108"/>
      <c r="AZ458" s="108"/>
      <c r="BA458" s="108"/>
      <c r="BB458" s="108"/>
      <c r="BC458" s="108"/>
      <c r="BD458" s="108"/>
      <c r="BE458" s="108"/>
      <c r="BF458" s="108"/>
      <c r="BG458" s="108"/>
      <c r="BH458" s="108"/>
      <c r="BI458" s="108"/>
      <c r="BJ458" s="108"/>
      <c r="BK458" s="108"/>
      <c r="BL458" s="108"/>
      <c r="BM458" s="108"/>
      <c r="BN458" s="108"/>
      <c r="BO458" s="108"/>
      <c r="BP458" s="108"/>
      <c r="BQ458" s="108"/>
      <c r="BR458" s="108"/>
      <c r="BS458" s="108"/>
      <c r="BT458" s="108"/>
      <c r="BU458" s="108"/>
      <c r="BV458" s="108"/>
      <c r="BW458" s="108"/>
      <c r="BX458" s="108"/>
      <c r="BY458" s="108"/>
      <c r="BZ458" s="108"/>
      <c r="CA458" s="108"/>
      <c r="CB458" s="108"/>
      <c r="CC458" s="108"/>
      <c r="CD458" s="108"/>
      <c r="CE458" s="108"/>
      <c r="CF458" s="108"/>
      <c r="CG458" s="108"/>
      <c r="CH458" s="108"/>
      <c r="CI458" s="108"/>
      <c r="CJ458" s="108"/>
      <c r="CK458" s="108"/>
      <c r="CL458" s="108"/>
      <c r="CM458" s="108"/>
      <c r="CN458" s="108"/>
      <c r="CO458" s="108"/>
      <c r="CP458" s="108"/>
      <c r="CQ458" s="108"/>
      <c r="CR458" s="108"/>
      <c r="CS458" s="108"/>
      <c r="CT458" s="108"/>
      <c r="CU458" s="108"/>
      <c r="CV458" s="108"/>
      <c r="CW458" s="108"/>
      <c r="CX458" s="108"/>
      <c r="CY458" s="108"/>
      <c r="CZ458" s="108"/>
      <c r="DA458" s="108"/>
      <c r="DB458" s="108"/>
      <c r="DC458" s="108"/>
      <c r="DD458" s="108"/>
      <c r="DE458" s="108"/>
      <c r="DF458" s="108"/>
      <c r="DG458" s="108"/>
      <c r="DH458" s="108"/>
      <c r="DI458" s="108"/>
      <c r="DJ458" s="108"/>
      <c r="DK458" s="108"/>
      <c r="DL458" s="108"/>
      <c r="DM458" s="108"/>
      <c r="DN458" s="108"/>
      <c r="DO458" s="108"/>
      <c r="DP458" s="108"/>
      <c r="DQ458" s="108"/>
      <c r="DR458" s="108"/>
      <c r="DS458" s="108"/>
      <c r="DT458" s="108"/>
      <c r="DU458" s="108"/>
      <c r="DV458" s="108"/>
      <c r="DW458" s="108"/>
      <c r="DX458" s="108"/>
      <c r="DY458" s="108"/>
      <c r="DZ458" s="108"/>
      <c r="EA458" s="108"/>
      <c r="EB458" s="108"/>
      <c r="EC458" s="108"/>
      <c r="ED458" s="108"/>
      <c r="EE458" s="108"/>
      <c r="EF458" s="108"/>
      <c r="EG458" s="108"/>
      <c r="EH458" s="108"/>
      <c r="EI458" s="108"/>
      <c r="EJ458" s="108"/>
      <c r="EK458" s="108"/>
      <c r="EL458" s="108"/>
      <c r="EM458" s="108"/>
      <c r="EN458" s="108"/>
      <c r="EO458" s="108"/>
      <c r="EP458" s="108"/>
      <c r="EQ458" s="108"/>
      <c r="ER458" s="108"/>
      <c r="ES458" s="108"/>
      <c r="ET458" s="108"/>
      <c r="EU458" s="108"/>
      <c r="EV458" s="108"/>
      <c r="EW458" s="108"/>
      <c r="EX458" s="108"/>
      <c r="EY458" s="108"/>
      <c r="EZ458" s="108"/>
      <c r="FA458" s="108"/>
      <c r="FB458" s="108"/>
      <c r="FC458" s="108"/>
      <c r="FD458" s="108"/>
      <c r="FE458" s="108"/>
      <c r="FF458" s="108"/>
      <c r="FG458" s="108"/>
      <c r="FH458" s="108"/>
      <c r="FI458" s="108"/>
      <c r="FJ458" s="108"/>
      <c r="FK458" s="108"/>
      <c r="FL458" s="108"/>
      <c r="FM458" s="108"/>
      <c r="FN458" s="108"/>
      <c r="FO458" s="108"/>
      <c r="FP458" s="108"/>
      <c r="FQ458" s="108"/>
      <c r="FR458" s="108"/>
      <c r="FS458" s="108"/>
      <c r="FT458" s="108"/>
      <c r="FU458" s="108"/>
      <c r="FV458" s="108"/>
      <c r="FW458" s="108"/>
      <c r="FX458" s="108"/>
      <c r="FY458" s="108"/>
      <c r="FZ458" s="108"/>
      <c r="GA458" s="108"/>
      <c r="GB458" s="108"/>
      <c r="GC458" s="108"/>
      <c r="GD458" s="108"/>
      <c r="GE458" s="108"/>
      <c r="GF458" s="108"/>
      <c r="GG458" s="108"/>
      <c r="GH458" s="108"/>
      <c r="GI458" s="108"/>
      <c r="GJ458" s="108"/>
      <c r="GK458" s="108"/>
      <c r="GL458" s="108"/>
      <c r="GM458" s="108"/>
      <c r="GN458" s="108"/>
      <c r="GO458" s="108"/>
      <c r="GP458" s="108"/>
      <c r="GQ458" s="108"/>
      <c r="GR458" s="108"/>
      <c r="GS458" s="108"/>
      <c r="GT458" s="108"/>
      <c r="GU458" s="108"/>
      <c r="GV458" s="108"/>
      <c r="GW458" s="108"/>
      <c r="GX458" s="108"/>
      <c r="GY458" s="108"/>
      <c r="GZ458" s="108"/>
      <c r="HA458" s="108"/>
      <c r="HB458" s="108"/>
      <c r="HC458" s="108"/>
      <c r="HD458" s="108"/>
      <c r="HE458" s="108"/>
      <c r="HF458" s="108"/>
      <c r="HG458" s="108"/>
      <c r="HH458" s="108"/>
      <c r="HI458" s="108"/>
      <c r="HJ458" s="108"/>
      <c r="HK458" s="108"/>
      <c r="HL458" s="108"/>
      <c r="HM458" s="108"/>
      <c r="HN458" s="108"/>
      <c r="HO458" s="108"/>
      <c r="HP458" s="108"/>
      <c r="HQ458" s="108"/>
      <c r="HR458" s="108"/>
      <c r="HS458" s="108"/>
      <c r="HT458" s="108"/>
      <c r="HU458" s="108"/>
      <c r="HV458" s="108"/>
      <c r="HW458" s="108"/>
      <c r="HX458" s="108"/>
      <c r="HY458" s="108"/>
      <c r="HZ458" s="108"/>
      <c r="IA458" s="108"/>
      <c r="IB458" s="108"/>
      <c r="IC458" s="108"/>
      <c r="ID458" s="108"/>
      <c r="IE458" s="108"/>
      <c r="IF458" s="108"/>
      <c r="IG458" s="108"/>
      <c r="IH458" s="108"/>
      <c r="II458" s="108"/>
      <c r="IJ458" s="108"/>
      <c r="IK458" s="108"/>
      <c r="IL458" s="108"/>
      <c r="IM458" s="108"/>
      <c r="IN458" s="108"/>
      <c r="IO458" s="108"/>
      <c r="IP458" s="108"/>
      <c r="IQ458" s="108"/>
      <c r="IR458" s="108"/>
      <c r="IS458" s="108"/>
      <c r="IT458" s="108"/>
      <c r="IU458" s="108"/>
      <c r="IV458" s="108"/>
      <c r="IW458" s="108"/>
      <c r="IX458" s="108"/>
      <c r="IY458" s="108"/>
      <c r="IZ458" s="108"/>
      <c r="JA458" s="108"/>
      <c r="JB458" s="108"/>
      <c r="JC458" s="108"/>
      <c r="JD458" s="108"/>
      <c r="JE458" s="108"/>
      <c r="JF458" s="108"/>
      <c r="JG458" s="108"/>
      <c r="JH458" s="108"/>
      <c r="JI458" s="108"/>
      <c r="JJ458" s="108"/>
      <c r="JK458" s="108"/>
      <c r="JL458" s="108"/>
      <c r="JM458" s="108"/>
      <c r="JN458" s="108"/>
      <c r="JO458" s="108"/>
      <c r="JP458" s="108"/>
      <c r="JQ458" s="108"/>
      <c r="JR458" s="108"/>
      <c r="JS458" s="108"/>
      <c r="JT458" s="108"/>
      <c r="JU458" s="108"/>
      <c r="JV458" s="108"/>
      <c r="JW458" s="108"/>
      <c r="JX458" s="108"/>
      <c r="JY458" s="108"/>
      <c r="JZ458" s="108"/>
      <c r="KA458" s="108"/>
      <c r="KB458" s="108"/>
      <c r="KC458" s="108"/>
      <c r="KD458" s="108"/>
      <c r="KE458" s="108"/>
      <c r="KF458" s="108"/>
      <c r="KG458" s="108"/>
      <c r="KH458" s="108"/>
      <c r="KI458" s="108"/>
      <c r="KJ458" s="108"/>
      <c r="KK458" s="108"/>
      <c r="KL458" s="108"/>
      <c r="KM458" s="108"/>
      <c r="KN458" s="108"/>
      <c r="KO458" s="108"/>
      <c r="KP458" s="108"/>
      <c r="KQ458" s="108"/>
      <c r="KR458" s="108"/>
      <c r="KS458" s="108"/>
      <c r="KT458" s="108"/>
      <c r="KU458" s="108"/>
      <c r="KV458" s="108"/>
      <c r="KW458" s="108"/>
      <c r="KX458" s="108"/>
      <c r="KY458" s="108"/>
      <c r="KZ458" s="108"/>
      <c r="LA458" s="108"/>
      <c r="LB458" s="108"/>
      <c r="LC458" s="108"/>
      <c r="LD458" s="108"/>
      <c r="LE458" s="108"/>
      <c r="LF458" s="108"/>
      <c r="LG458" s="108"/>
      <c r="LH458" s="108"/>
      <c r="LI458" s="108"/>
      <c r="LJ458" s="108"/>
      <c r="LK458" s="108"/>
      <c r="LL458" s="108"/>
      <c r="LM458" s="108"/>
      <c r="LN458" s="108"/>
      <c r="LO458" s="108"/>
      <c r="LP458" s="108"/>
      <c r="LQ458" s="108"/>
      <c r="LR458" s="108"/>
      <c r="LS458" s="108"/>
      <c r="LT458" s="108"/>
      <c r="LU458" s="108"/>
      <c r="LV458" s="108"/>
      <c r="LW458" s="108"/>
      <c r="LX458" s="108"/>
      <c r="LY458" s="108"/>
      <c r="LZ458" s="108"/>
      <c r="MA458" s="108"/>
      <c r="MB458" s="108"/>
      <c r="MC458" s="108"/>
      <c r="MD458" s="108"/>
      <c r="ME458" s="108"/>
    </row>
    <row r="459" spans="1:343">
      <c r="A459" s="3"/>
      <c r="B459" s="438"/>
      <c r="C459" s="438"/>
      <c r="D459" s="438"/>
      <c r="E459" s="438"/>
      <c r="F459" s="438"/>
      <c r="G459" s="438"/>
      <c r="H459" s="438"/>
      <c r="I459" s="438"/>
      <c r="J459" s="438"/>
      <c r="K459" s="438"/>
      <c r="L459" s="438"/>
      <c r="M459" s="438"/>
      <c r="N459" s="438"/>
      <c r="O459" s="438"/>
      <c r="P459" s="438"/>
      <c r="Q459" s="438"/>
      <c r="R459" s="438"/>
      <c r="S459" s="438"/>
      <c r="T459" s="438"/>
      <c r="U459" s="438"/>
      <c r="V459" s="438"/>
      <c r="W459" s="438"/>
      <c r="X459" s="438"/>
      <c r="Y459" s="438"/>
      <c r="Z459" s="438"/>
      <c r="AA459" s="438"/>
      <c r="AB459" s="438"/>
      <c r="AC459" s="438"/>
      <c r="AD459" s="438"/>
      <c r="AE459" s="154"/>
      <c r="AF459" s="154"/>
      <c r="AG459" s="154"/>
      <c r="AH459" s="154"/>
      <c r="AI459" s="154"/>
      <c r="AJ459" s="108"/>
      <c r="AK459" s="154"/>
      <c r="AL459" s="108"/>
      <c r="AM459" s="108"/>
      <c r="AN459" s="108"/>
      <c r="AO459" s="108"/>
      <c r="AP459" s="108"/>
      <c r="AQ459" s="108"/>
      <c r="AR459" s="108"/>
      <c r="AS459" s="108"/>
      <c r="AT459" s="108"/>
      <c r="AU459" s="108"/>
      <c r="AV459" s="108"/>
      <c r="AW459" s="108"/>
      <c r="AX459" s="108"/>
      <c r="AY459" s="108"/>
      <c r="AZ459" s="108"/>
      <c r="BA459" s="108"/>
      <c r="BB459" s="108"/>
      <c r="BC459" s="108"/>
      <c r="BD459" s="108"/>
      <c r="BE459" s="108"/>
      <c r="BF459" s="108"/>
      <c r="BG459" s="108"/>
      <c r="BH459" s="108"/>
      <c r="BI459" s="108"/>
      <c r="BJ459" s="108"/>
      <c r="BK459" s="108"/>
      <c r="BL459" s="108"/>
      <c r="BM459" s="108"/>
      <c r="BN459" s="108"/>
      <c r="BO459" s="108"/>
      <c r="BP459" s="108"/>
      <c r="BQ459" s="108"/>
      <c r="BR459" s="108"/>
      <c r="BS459" s="108"/>
      <c r="BT459" s="108"/>
      <c r="BU459" s="108"/>
      <c r="BV459" s="108"/>
      <c r="BW459" s="108"/>
      <c r="BX459" s="108"/>
      <c r="BY459" s="108"/>
      <c r="BZ459" s="108"/>
      <c r="CA459" s="108"/>
      <c r="CB459" s="108"/>
      <c r="CC459" s="108"/>
      <c r="CD459" s="108"/>
      <c r="CE459" s="108"/>
      <c r="CF459" s="108"/>
      <c r="CG459" s="108"/>
      <c r="CH459" s="108"/>
      <c r="CI459" s="108"/>
      <c r="CJ459" s="108"/>
      <c r="CK459" s="108"/>
      <c r="CL459" s="108"/>
      <c r="CM459" s="108"/>
      <c r="CN459" s="108"/>
      <c r="CO459" s="108"/>
      <c r="CP459" s="108"/>
      <c r="CQ459" s="108"/>
      <c r="CR459" s="108"/>
      <c r="CS459" s="108"/>
      <c r="CT459" s="108"/>
      <c r="CU459" s="108"/>
      <c r="CV459" s="108"/>
      <c r="CW459" s="108"/>
      <c r="CX459" s="108"/>
      <c r="CY459" s="108"/>
      <c r="CZ459" s="108"/>
      <c r="DA459" s="108"/>
      <c r="DB459" s="108"/>
      <c r="DC459" s="108"/>
      <c r="DD459" s="108"/>
      <c r="DE459" s="108"/>
      <c r="DF459" s="108"/>
      <c r="DG459" s="108"/>
      <c r="DH459" s="108"/>
      <c r="DI459" s="108"/>
      <c r="DJ459" s="108"/>
      <c r="DK459" s="108"/>
      <c r="DL459" s="108"/>
      <c r="DM459" s="108"/>
      <c r="DN459" s="108"/>
      <c r="DO459" s="108"/>
      <c r="DP459" s="108"/>
      <c r="DQ459" s="108"/>
      <c r="DR459" s="108"/>
      <c r="DS459" s="108"/>
      <c r="DT459" s="108"/>
      <c r="DU459" s="108"/>
      <c r="DV459" s="108"/>
      <c r="DW459" s="108"/>
      <c r="DX459" s="108"/>
      <c r="DY459" s="108"/>
      <c r="DZ459" s="108"/>
      <c r="EA459" s="108"/>
      <c r="EB459" s="108"/>
      <c r="EC459" s="108"/>
      <c r="ED459" s="108"/>
      <c r="EE459" s="108"/>
      <c r="EF459" s="108"/>
      <c r="EG459" s="108"/>
      <c r="EH459" s="108"/>
      <c r="EI459" s="108"/>
      <c r="EJ459" s="108"/>
      <c r="EK459" s="108"/>
      <c r="EL459" s="108"/>
      <c r="EM459" s="108"/>
      <c r="EN459" s="108"/>
      <c r="EO459" s="108"/>
      <c r="EP459" s="108"/>
      <c r="EQ459" s="108"/>
      <c r="ER459" s="108"/>
      <c r="ES459" s="108"/>
      <c r="ET459" s="108"/>
      <c r="EU459" s="108"/>
      <c r="EV459" s="108"/>
      <c r="EW459" s="108"/>
      <c r="EX459" s="108"/>
      <c r="EY459" s="108"/>
      <c r="EZ459" s="108"/>
      <c r="FA459" s="108"/>
      <c r="FB459" s="108"/>
      <c r="FC459" s="108"/>
      <c r="FD459" s="108"/>
      <c r="FE459" s="108"/>
      <c r="FF459" s="108"/>
      <c r="FG459" s="108"/>
      <c r="FH459" s="108"/>
      <c r="FI459" s="108"/>
      <c r="FJ459" s="108"/>
      <c r="FK459" s="108"/>
      <c r="FL459" s="108"/>
      <c r="FM459" s="108"/>
      <c r="FN459" s="108"/>
      <c r="FO459" s="108"/>
      <c r="FP459" s="108"/>
      <c r="FQ459" s="108"/>
      <c r="FR459" s="108"/>
      <c r="FS459" s="108"/>
      <c r="FT459" s="108"/>
      <c r="FU459" s="108"/>
      <c r="FV459" s="108"/>
      <c r="FW459" s="108"/>
      <c r="FX459" s="108"/>
      <c r="FY459" s="108"/>
      <c r="FZ459" s="108"/>
      <c r="GA459" s="108"/>
      <c r="GB459" s="108"/>
      <c r="GC459" s="108"/>
      <c r="GD459" s="108"/>
      <c r="GE459" s="108"/>
      <c r="GF459" s="108"/>
      <c r="GG459" s="108"/>
      <c r="GH459" s="108"/>
      <c r="GI459" s="108"/>
      <c r="GJ459" s="108"/>
      <c r="GK459" s="108"/>
      <c r="GL459" s="108"/>
      <c r="GM459" s="108"/>
      <c r="GN459" s="108"/>
      <c r="GO459" s="108"/>
      <c r="GP459" s="108"/>
      <c r="GQ459" s="108"/>
      <c r="GR459" s="108"/>
      <c r="GS459" s="108"/>
      <c r="GT459" s="108"/>
      <c r="GU459" s="108"/>
      <c r="GV459" s="108"/>
      <c r="GW459" s="108"/>
      <c r="GX459" s="108"/>
      <c r="GY459" s="108"/>
      <c r="GZ459" s="108"/>
      <c r="HA459" s="108"/>
      <c r="HB459" s="108"/>
      <c r="HC459" s="108"/>
      <c r="HD459" s="108"/>
      <c r="HE459" s="108"/>
      <c r="HF459" s="108"/>
      <c r="HG459" s="108"/>
      <c r="HH459" s="108"/>
      <c r="HI459" s="108"/>
      <c r="HJ459" s="108"/>
      <c r="HK459" s="108"/>
      <c r="HL459" s="108"/>
      <c r="HM459" s="108"/>
      <c r="HN459" s="108"/>
      <c r="HO459" s="108"/>
      <c r="HP459" s="108"/>
      <c r="HQ459" s="108"/>
      <c r="HR459" s="108"/>
      <c r="HS459" s="108"/>
      <c r="HT459" s="108"/>
      <c r="HU459" s="108"/>
      <c r="HV459" s="108"/>
      <c r="HW459" s="108"/>
      <c r="HX459" s="108"/>
      <c r="HY459" s="108"/>
      <c r="HZ459" s="108"/>
      <c r="IA459" s="108"/>
      <c r="IB459" s="108"/>
      <c r="IC459" s="108"/>
      <c r="ID459" s="108"/>
      <c r="IE459" s="108"/>
      <c r="IF459" s="108"/>
      <c r="IG459" s="108"/>
      <c r="IH459" s="108"/>
      <c r="II459" s="108"/>
      <c r="IJ459" s="108"/>
      <c r="IK459" s="108"/>
      <c r="IL459" s="108"/>
      <c r="IM459" s="108"/>
      <c r="IN459" s="108"/>
      <c r="IO459" s="108"/>
      <c r="IP459" s="108"/>
      <c r="IQ459" s="108"/>
      <c r="IR459" s="108"/>
      <c r="IS459" s="108"/>
      <c r="IT459" s="108"/>
      <c r="IU459" s="108"/>
      <c r="IV459" s="108"/>
      <c r="IW459" s="108"/>
      <c r="IX459" s="108"/>
      <c r="IY459" s="108"/>
      <c r="IZ459" s="108"/>
      <c r="JA459" s="108"/>
      <c r="JB459" s="108"/>
      <c r="JC459" s="108"/>
      <c r="JD459" s="108"/>
      <c r="JE459" s="108"/>
      <c r="JF459" s="108"/>
      <c r="JG459" s="108"/>
      <c r="JH459" s="108"/>
      <c r="JI459" s="108"/>
      <c r="JJ459" s="108"/>
      <c r="JK459" s="108"/>
      <c r="JL459" s="108"/>
      <c r="JM459" s="108"/>
      <c r="JN459" s="108"/>
      <c r="JO459" s="108"/>
      <c r="JP459" s="108"/>
      <c r="JQ459" s="108"/>
      <c r="JR459" s="108"/>
      <c r="JS459" s="108"/>
      <c r="JT459" s="108"/>
      <c r="JU459" s="108"/>
      <c r="JV459" s="108"/>
      <c r="JW459" s="108"/>
      <c r="JX459" s="108"/>
      <c r="JY459" s="108"/>
      <c r="JZ459" s="108"/>
      <c r="KA459" s="108"/>
      <c r="KB459" s="108"/>
      <c r="KC459" s="108"/>
      <c r="KD459" s="108"/>
      <c r="KE459" s="108"/>
      <c r="KF459" s="108"/>
      <c r="KG459" s="108"/>
      <c r="KH459" s="108"/>
      <c r="KI459" s="108"/>
      <c r="KJ459" s="108"/>
      <c r="KK459" s="108"/>
      <c r="KL459" s="108"/>
      <c r="KM459" s="108"/>
      <c r="KN459" s="108"/>
      <c r="KO459" s="108"/>
      <c r="KP459" s="108"/>
      <c r="KQ459" s="108"/>
      <c r="KR459" s="108"/>
      <c r="KS459" s="108"/>
      <c r="KT459" s="108"/>
      <c r="KU459" s="108"/>
      <c r="KV459" s="108"/>
      <c r="KW459" s="108"/>
      <c r="KX459" s="108"/>
      <c r="KY459" s="108"/>
      <c r="KZ459" s="108"/>
      <c r="LA459" s="108"/>
      <c r="LB459" s="108"/>
      <c r="LC459" s="108"/>
      <c r="LD459" s="108"/>
      <c r="LE459" s="108"/>
      <c r="LF459" s="108"/>
      <c r="LG459" s="108"/>
      <c r="LH459" s="108"/>
      <c r="LI459" s="108"/>
      <c r="LJ459" s="108"/>
      <c r="LK459" s="108"/>
      <c r="LL459" s="108"/>
      <c r="LM459" s="108"/>
      <c r="LN459" s="108"/>
      <c r="LO459" s="108"/>
      <c r="LP459" s="108"/>
      <c r="LQ459" s="108"/>
      <c r="LR459" s="108"/>
      <c r="LS459" s="108"/>
      <c r="LT459" s="108"/>
      <c r="LU459" s="108"/>
      <c r="LV459" s="108"/>
      <c r="LW459" s="108"/>
      <c r="LX459" s="108"/>
      <c r="LY459" s="108"/>
      <c r="LZ459" s="108"/>
      <c r="MA459" s="108"/>
      <c r="MB459" s="108"/>
      <c r="MC459" s="108"/>
      <c r="MD459" s="108"/>
      <c r="ME459" s="108"/>
    </row>
    <row r="460" spans="1:343">
      <c r="A460" s="3"/>
      <c r="B460" s="438"/>
      <c r="C460" s="438"/>
      <c r="D460" s="438"/>
      <c r="E460" s="438"/>
      <c r="F460" s="438"/>
      <c r="G460" s="438"/>
      <c r="H460" s="438"/>
      <c r="I460" s="438"/>
      <c r="J460" s="438"/>
      <c r="K460" s="438"/>
      <c r="L460" s="438"/>
      <c r="M460" s="438"/>
      <c r="N460" s="438"/>
      <c r="O460" s="438"/>
      <c r="P460" s="438"/>
      <c r="Q460" s="438"/>
      <c r="R460" s="438"/>
      <c r="S460" s="438"/>
      <c r="T460" s="438"/>
      <c r="U460" s="438"/>
      <c r="V460" s="438"/>
      <c r="W460" s="438"/>
      <c r="X460" s="438"/>
      <c r="Y460" s="438"/>
      <c r="Z460" s="438"/>
      <c r="AA460" s="438"/>
      <c r="AB460" s="438"/>
      <c r="AC460" s="438"/>
      <c r="AD460" s="438"/>
      <c r="AE460" s="154"/>
      <c r="AF460" s="154"/>
      <c r="AG460" s="154"/>
      <c r="AH460" s="154"/>
      <c r="AI460" s="154"/>
      <c r="AJ460" s="108"/>
      <c r="AK460" s="154"/>
      <c r="AL460" s="108"/>
      <c r="AM460" s="108"/>
      <c r="AN460" s="108"/>
      <c r="AO460" s="108"/>
      <c r="AP460" s="108"/>
      <c r="AQ460" s="108"/>
      <c r="AR460" s="108"/>
      <c r="AS460" s="108"/>
      <c r="AT460" s="108"/>
      <c r="AU460" s="108"/>
      <c r="AV460" s="108"/>
      <c r="AW460" s="108"/>
      <c r="AX460" s="108"/>
      <c r="AY460" s="108"/>
      <c r="AZ460" s="108"/>
      <c r="BA460" s="108"/>
      <c r="BB460" s="108"/>
      <c r="BC460" s="108"/>
      <c r="BD460" s="108"/>
      <c r="BE460" s="108"/>
      <c r="BF460" s="108"/>
      <c r="BG460" s="108"/>
      <c r="BH460" s="108"/>
      <c r="BI460" s="108"/>
      <c r="BJ460" s="108"/>
      <c r="BK460" s="108"/>
      <c r="BL460" s="108"/>
      <c r="BM460" s="108"/>
      <c r="BN460" s="108"/>
      <c r="BO460" s="108"/>
      <c r="BP460" s="108"/>
      <c r="BQ460" s="108"/>
      <c r="BR460" s="108"/>
      <c r="BS460" s="108"/>
      <c r="BT460" s="108"/>
      <c r="BU460" s="108"/>
      <c r="BV460" s="108"/>
      <c r="BW460" s="108"/>
      <c r="BX460" s="108"/>
      <c r="BY460" s="108"/>
      <c r="BZ460" s="108"/>
      <c r="CA460" s="108"/>
      <c r="CB460" s="108"/>
      <c r="CC460" s="108"/>
      <c r="CD460" s="108"/>
      <c r="CE460" s="108"/>
      <c r="CF460" s="108"/>
      <c r="CG460" s="108"/>
      <c r="CH460" s="108"/>
      <c r="CI460" s="108"/>
      <c r="CJ460" s="108"/>
      <c r="CK460" s="108"/>
      <c r="CL460" s="108"/>
      <c r="CM460" s="108"/>
      <c r="CN460" s="108"/>
      <c r="CO460" s="108"/>
      <c r="CP460" s="108"/>
      <c r="CQ460" s="108"/>
      <c r="CR460" s="108"/>
      <c r="CS460" s="108"/>
      <c r="CT460" s="108"/>
      <c r="CU460" s="108"/>
      <c r="CV460" s="108"/>
      <c r="CW460" s="108"/>
      <c r="CX460" s="108"/>
      <c r="CY460" s="108"/>
      <c r="CZ460" s="108"/>
      <c r="DA460" s="108"/>
      <c r="DB460" s="108"/>
      <c r="DC460" s="108"/>
      <c r="DD460" s="108"/>
      <c r="DE460" s="108"/>
      <c r="DF460" s="108"/>
      <c r="DG460" s="108"/>
      <c r="DH460" s="108"/>
      <c r="DI460" s="108"/>
      <c r="DJ460" s="108"/>
      <c r="DK460" s="108"/>
      <c r="DL460" s="108"/>
      <c r="DM460" s="108"/>
      <c r="DN460" s="108"/>
      <c r="DO460" s="108"/>
      <c r="DP460" s="108"/>
      <c r="DQ460" s="108"/>
      <c r="DR460" s="108"/>
      <c r="DS460" s="108"/>
      <c r="DT460" s="108"/>
      <c r="DU460" s="108"/>
      <c r="DV460" s="108"/>
      <c r="DW460" s="108"/>
      <c r="DX460" s="108"/>
      <c r="DY460" s="108"/>
      <c r="DZ460" s="108"/>
      <c r="EA460" s="108"/>
      <c r="EB460" s="108"/>
      <c r="EC460" s="108"/>
      <c r="ED460" s="108"/>
      <c r="EE460" s="108"/>
      <c r="EF460" s="108"/>
      <c r="EG460" s="108"/>
      <c r="EH460" s="108"/>
      <c r="EI460" s="108"/>
      <c r="EJ460" s="108"/>
      <c r="EK460" s="108"/>
      <c r="EL460" s="108"/>
      <c r="EM460" s="108"/>
      <c r="EN460" s="108"/>
      <c r="EO460" s="108"/>
      <c r="EP460" s="108"/>
      <c r="EQ460" s="108"/>
      <c r="ER460" s="108"/>
      <c r="ES460" s="108"/>
      <c r="ET460" s="108"/>
      <c r="EU460" s="108"/>
      <c r="EV460" s="108"/>
      <c r="EW460" s="108"/>
      <c r="EX460" s="108"/>
      <c r="EY460" s="108"/>
      <c r="EZ460" s="108"/>
      <c r="FA460" s="108"/>
      <c r="FB460" s="108"/>
      <c r="FC460" s="108"/>
      <c r="FD460" s="108"/>
      <c r="FE460" s="108"/>
      <c r="FF460" s="108"/>
      <c r="FG460" s="108"/>
      <c r="FH460" s="108"/>
      <c r="FI460" s="108"/>
      <c r="FJ460" s="108"/>
      <c r="FK460" s="108"/>
      <c r="FL460" s="108"/>
      <c r="FM460" s="108"/>
      <c r="FN460" s="108"/>
      <c r="FO460" s="108"/>
      <c r="FP460" s="108"/>
      <c r="FQ460" s="108"/>
      <c r="FR460" s="108"/>
      <c r="FS460" s="108"/>
      <c r="FT460" s="108"/>
      <c r="FU460" s="108"/>
      <c r="FV460" s="108"/>
      <c r="FW460" s="108"/>
      <c r="FX460" s="108"/>
      <c r="FY460" s="108"/>
      <c r="FZ460" s="108"/>
      <c r="GA460" s="108"/>
      <c r="GB460" s="108"/>
      <c r="GC460" s="108"/>
      <c r="GD460" s="108"/>
      <c r="GE460" s="108"/>
      <c r="GF460" s="108"/>
      <c r="GG460" s="108"/>
      <c r="GH460" s="108"/>
      <c r="GI460" s="108"/>
      <c r="GJ460" s="108"/>
      <c r="GK460" s="108"/>
      <c r="GL460" s="108"/>
      <c r="GM460" s="108"/>
      <c r="GN460" s="108"/>
      <c r="GO460" s="108"/>
      <c r="GP460" s="108"/>
      <c r="GQ460" s="108"/>
      <c r="GR460" s="108"/>
      <c r="GS460" s="108"/>
      <c r="GT460" s="108"/>
      <c r="GU460" s="108"/>
      <c r="GV460" s="108"/>
      <c r="GW460" s="108"/>
      <c r="GX460" s="108"/>
      <c r="GY460" s="108"/>
      <c r="GZ460" s="108"/>
      <c r="HA460" s="108"/>
      <c r="HB460" s="108"/>
      <c r="HC460" s="108"/>
      <c r="HD460" s="108"/>
      <c r="HE460" s="108"/>
      <c r="HF460" s="108"/>
      <c r="HG460" s="108"/>
      <c r="HH460" s="108"/>
      <c r="HI460" s="108"/>
      <c r="HJ460" s="108"/>
      <c r="HK460" s="108"/>
      <c r="HL460" s="108"/>
      <c r="HM460" s="108"/>
      <c r="HN460" s="108"/>
      <c r="HO460" s="108"/>
      <c r="HP460" s="108"/>
      <c r="HQ460" s="108"/>
      <c r="HR460" s="108"/>
      <c r="HS460" s="108"/>
      <c r="HT460" s="108"/>
      <c r="HU460" s="108"/>
      <c r="HV460" s="108"/>
      <c r="HW460" s="108"/>
      <c r="HX460" s="108"/>
      <c r="HY460" s="108"/>
      <c r="HZ460" s="108"/>
      <c r="IA460" s="108"/>
      <c r="IB460" s="108"/>
      <c r="IC460" s="108"/>
      <c r="ID460" s="108"/>
      <c r="IE460" s="108"/>
      <c r="IF460" s="108"/>
      <c r="IG460" s="108"/>
      <c r="IH460" s="108"/>
      <c r="II460" s="108"/>
      <c r="IJ460" s="108"/>
      <c r="IK460" s="108"/>
      <c r="IL460" s="108"/>
      <c r="IM460" s="108"/>
      <c r="IN460" s="108"/>
      <c r="IO460" s="108"/>
      <c r="IP460" s="108"/>
      <c r="IQ460" s="108"/>
      <c r="IR460" s="108"/>
      <c r="IS460" s="108"/>
      <c r="IT460" s="108"/>
      <c r="IU460" s="108"/>
      <c r="IV460" s="108"/>
      <c r="IW460" s="108"/>
      <c r="IX460" s="108"/>
      <c r="IY460" s="108"/>
      <c r="IZ460" s="108"/>
      <c r="JA460" s="108"/>
      <c r="JB460" s="108"/>
      <c r="JC460" s="108"/>
      <c r="JD460" s="108"/>
      <c r="JE460" s="108"/>
      <c r="JF460" s="108"/>
      <c r="JG460" s="108"/>
      <c r="JH460" s="108"/>
      <c r="JI460" s="108"/>
      <c r="JJ460" s="108"/>
      <c r="JK460" s="108"/>
      <c r="JL460" s="108"/>
      <c r="JM460" s="108"/>
      <c r="JN460" s="108"/>
      <c r="JO460" s="108"/>
      <c r="JP460" s="108"/>
      <c r="JQ460" s="108"/>
      <c r="JR460" s="108"/>
      <c r="JS460" s="108"/>
      <c r="JT460" s="108"/>
      <c r="JU460" s="108"/>
      <c r="JV460" s="108"/>
      <c r="JW460" s="108"/>
      <c r="JX460" s="108"/>
      <c r="JY460" s="108"/>
      <c r="JZ460" s="108"/>
      <c r="KA460" s="108"/>
      <c r="KB460" s="108"/>
      <c r="KC460" s="108"/>
      <c r="KD460" s="108"/>
      <c r="KE460" s="108"/>
      <c r="KF460" s="108"/>
      <c r="KG460" s="108"/>
      <c r="KH460" s="108"/>
      <c r="KI460" s="108"/>
      <c r="KJ460" s="108"/>
      <c r="KK460" s="108"/>
      <c r="KL460" s="108"/>
      <c r="KM460" s="108"/>
      <c r="KN460" s="108"/>
      <c r="KO460" s="108"/>
      <c r="KP460" s="108"/>
      <c r="KQ460" s="108"/>
      <c r="KR460" s="108"/>
      <c r="KS460" s="108"/>
      <c r="KT460" s="108"/>
      <c r="KU460" s="108"/>
      <c r="KV460" s="108"/>
      <c r="KW460" s="108"/>
      <c r="KX460" s="108"/>
      <c r="KY460" s="108"/>
      <c r="KZ460" s="108"/>
      <c r="LA460" s="108"/>
      <c r="LB460" s="108"/>
      <c r="LC460" s="108"/>
      <c r="LD460" s="108"/>
      <c r="LE460" s="108"/>
      <c r="LF460" s="108"/>
      <c r="LG460" s="108"/>
      <c r="LH460" s="108"/>
      <c r="LI460" s="108"/>
      <c r="LJ460" s="108"/>
      <c r="LK460" s="108"/>
      <c r="LL460" s="108"/>
      <c r="LM460" s="108"/>
      <c r="LN460" s="108"/>
      <c r="LO460" s="108"/>
      <c r="LP460" s="108"/>
      <c r="LQ460" s="108"/>
      <c r="LR460" s="108"/>
      <c r="LS460" s="108"/>
      <c r="LT460" s="108"/>
      <c r="LU460" s="108"/>
      <c r="LV460" s="108"/>
      <c r="LW460" s="108"/>
      <c r="LX460" s="108"/>
      <c r="LY460" s="108"/>
      <c r="LZ460" s="108"/>
      <c r="MA460" s="108"/>
      <c r="MB460" s="108"/>
      <c r="MC460" s="108"/>
      <c r="MD460" s="108"/>
      <c r="ME460" s="108"/>
    </row>
    <row r="461" spans="1:343">
      <c r="A461" s="3"/>
      <c r="B461" s="438"/>
      <c r="C461" s="438"/>
      <c r="D461" s="438"/>
      <c r="E461" s="438"/>
      <c r="F461" s="438"/>
      <c r="G461" s="438"/>
      <c r="H461" s="438"/>
      <c r="I461" s="438"/>
      <c r="J461" s="438"/>
      <c r="K461" s="438"/>
      <c r="L461" s="438"/>
      <c r="M461" s="438"/>
      <c r="N461" s="438"/>
      <c r="O461" s="438"/>
      <c r="P461" s="438"/>
      <c r="Q461" s="438"/>
      <c r="R461" s="438"/>
      <c r="S461" s="438"/>
      <c r="T461" s="438"/>
      <c r="U461" s="438"/>
      <c r="V461" s="438"/>
      <c r="W461" s="438"/>
      <c r="X461" s="438"/>
      <c r="Y461" s="438"/>
      <c r="Z461" s="438"/>
      <c r="AA461" s="438"/>
      <c r="AB461" s="438"/>
      <c r="AC461" s="438"/>
      <c r="AD461" s="438"/>
      <c r="AE461" s="154"/>
      <c r="AF461" s="154"/>
      <c r="AG461" s="154"/>
      <c r="AH461" s="154"/>
      <c r="AI461" s="154"/>
      <c r="AJ461" s="108"/>
      <c r="AK461" s="154"/>
      <c r="AL461" s="108"/>
      <c r="AM461" s="108"/>
      <c r="AN461" s="108"/>
      <c r="AO461" s="108"/>
      <c r="AP461" s="108"/>
      <c r="AQ461" s="108"/>
      <c r="AR461" s="108"/>
      <c r="AS461" s="108"/>
      <c r="AT461" s="108"/>
      <c r="AU461" s="108"/>
      <c r="AV461" s="108"/>
      <c r="AW461" s="108"/>
      <c r="AX461" s="108"/>
      <c r="AY461" s="108"/>
      <c r="AZ461" s="108"/>
      <c r="BA461" s="108"/>
      <c r="BB461" s="108"/>
      <c r="BC461" s="108"/>
      <c r="BD461" s="108"/>
      <c r="BE461" s="108"/>
      <c r="BF461" s="108"/>
      <c r="BG461" s="108"/>
      <c r="BH461" s="108"/>
      <c r="BI461" s="108"/>
      <c r="BJ461" s="108"/>
      <c r="BK461" s="108"/>
      <c r="BL461" s="108"/>
      <c r="BM461" s="108"/>
      <c r="BN461" s="108"/>
      <c r="BO461" s="108"/>
      <c r="BP461" s="108"/>
      <c r="BQ461" s="108"/>
      <c r="BR461" s="108"/>
      <c r="BS461" s="108"/>
      <c r="BT461" s="108"/>
      <c r="BU461" s="108"/>
      <c r="BV461" s="108"/>
      <c r="BW461" s="108"/>
      <c r="BX461" s="108"/>
      <c r="BY461" s="108"/>
      <c r="BZ461" s="108"/>
      <c r="CA461" s="108"/>
      <c r="CB461" s="108"/>
      <c r="CC461" s="108"/>
      <c r="CD461" s="108"/>
      <c r="CE461" s="108"/>
      <c r="CF461" s="108"/>
      <c r="CG461" s="108"/>
      <c r="CH461" s="108"/>
      <c r="CI461" s="108"/>
      <c r="CJ461" s="108"/>
      <c r="CK461" s="108"/>
      <c r="CL461" s="108"/>
      <c r="CM461" s="108"/>
      <c r="CN461" s="108"/>
      <c r="CO461" s="108"/>
      <c r="CP461" s="108"/>
      <c r="CQ461" s="108"/>
      <c r="CR461" s="108"/>
      <c r="CS461" s="108"/>
      <c r="CT461" s="108"/>
      <c r="CU461" s="108"/>
      <c r="CV461" s="108"/>
      <c r="CW461" s="108"/>
      <c r="CX461" s="108"/>
      <c r="CY461" s="108"/>
      <c r="CZ461" s="108"/>
      <c r="DA461" s="108"/>
      <c r="DB461" s="108"/>
      <c r="DC461" s="108"/>
      <c r="DD461" s="108"/>
      <c r="DE461" s="108"/>
      <c r="DF461" s="108"/>
      <c r="DG461" s="108"/>
      <c r="DH461" s="108"/>
      <c r="DI461" s="108"/>
      <c r="DJ461" s="108"/>
      <c r="DK461" s="108"/>
      <c r="DL461" s="108"/>
      <c r="DM461" s="108"/>
      <c r="DN461" s="108"/>
      <c r="DO461" s="108"/>
      <c r="DP461" s="108"/>
      <c r="DQ461" s="108"/>
      <c r="DR461" s="108"/>
      <c r="DS461" s="108"/>
      <c r="DT461" s="108"/>
      <c r="DU461" s="108"/>
      <c r="DV461" s="108"/>
      <c r="DW461" s="108"/>
      <c r="DX461" s="108"/>
      <c r="DY461" s="108"/>
      <c r="DZ461" s="108"/>
      <c r="EA461" s="108"/>
      <c r="EB461" s="108"/>
      <c r="EC461" s="108"/>
      <c r="ED461" s="108"/>
      <c r="EE461" s="108"/>
      <c r="EF461" s="108"/>
      <c r="EG461" s="108"/>
      <c r="EH461" s="108"/>
      <c r="EI461" s="108"/>
      <c r="EJ461" s="108"/>
      <c r="EK461" s="108"/>
      <c r="EL461" s="108"/>
      <c r="EM461" s="108"/>
      <c r="EN461" s="108"/>
      <c r="EO461" s="108"/>
      <c r="EP461" s="108"/>
      <c r="EQ461" s="108"/>
      <c r="ER461" s="108"/>
      <c r="ES461" s="108"/>
      <c r="ET461" s="108"/>
      <c r="EU461" s="108"/>
      <c r="EV461" s="108"/>
      <c r="EW461" s="108"/>
      <c r="EX461" s="108"/>
      <c r="EY461" s="108"/>
      <c r="EZ461" s="108"/>
      <c r="FA461" s="108"/>
      <c r="FB461" s="108"/>
      <c r="FC461" s="108"/>
      <c r="FD461" s="108"/>
      <c r="FE461" s="108"/>
      <c r="FF461" s="108"/>
      <c r="FG461" s="108"/>
      <c r="FH461" s="108"/>
      <c r="FI461" s="108"/>
      <c r="FJ461" s="108"/>
      <c r="FK461" s="108"/>
      <c r="FL461" s="108"/>
      <c r="FM461" s="108"/>
      <c r="FN461" s="108"/>
      <c r="FO461" s="108"/>
      <c r="FP461" s="108"/>
      <c r="FQ461" s="108"/>
      <c r="FR461" s="108"/>
      <c r="FS461" s="108"/>
      <c r="FT461" s="108"/>
      <c r="FU461" s="108"/>
      <c r="FV461" s="108"/>
      <c r="FW461" s="108"/>
      <c r="FX461" s="108"/>
      <c r="FY461" s="108"/>
      <c r="FZ461" s="108"/>
      <c r="GA461" s="108"/>
      <c r="GB461" s="108"/>
      <c r="GC461" s="108"/>
      <c r="GD461" s="108"/>
      <c r="GE461" s="108"/>
      <c r="GF461" s="108"/>
      <c r="GG461" s="108"/>
      <c r="GH461" s="108"/>
      <c r="GI461" s="108"/>
      <c r="GJ461" s="108"/>
      <c r="GK461" s="108"/>
      <c r="GL461" s="108"/>
      <c r="GM461" s="108"/>
      <c r="GN461" s="108"/>
      <c r="GO461" s="108"/>
      <c r="GP461" s="108"/>
      <c r="GQ461" s="108"/>
      <c r="GR461" s="108"/>
      <c r="GS461" s="108"/>
      <c r="GT461" s="108"/>
      <c r="GU461" s="108"/>
      <c r="GV461" s="108"/>
      <c r="GW461" s="108"/>
      <c r="GX461" s="108"/>
      <c r="GY461" s="108"/>
      <c r="GZ461" s="108"/>
      <c r="HA461" s="108"/>
      <c r="HB461" s="108"/>
      <c r="HC461" s="108"/>
      <c r="HD461" s="108"/>
      <c r="HE461" s="108"/>
      <c r="HF461" s="108"/>
      <c r="HG461" s="108"/>
      <c r="HH461" s="108"/>
      <c r="HI461" s="108"/>
      <c r="HJ461" s="108"/>
      <c r="HK461" s="108"/>
      <c r="HL461" s="108"/>
      <c r="HM461" s="108"/>
      <c r="HN461" s="108"/>
      <c r="HO461" s="108"/>
      <c r="HP461" s="108"/>
      <c r="HQ461" s="108"/>
      <c r="HR461" s="108"/>
      <c r="HS461" s="108"/>
      <c r="HT461" s="108"/>
      <c r="HU461" s="108"/>
      <c r="HV461" s="108"/>
      <c r="HW461" s="108"/>
      <c r="HX461" s="108"/>
      <c r="HY461" s="108"/>
      <c r="HZ461" s="108"/>
      <c r="IA461" s="108"/>
      <c r="IB461" s="108"/>
      <c r="IC461" s="108"/>
      <c r="ID461" s="108"/>
      <c r="IE461" s="108"/>
      <c r="IF461" s="108"/>
      <c r="IG461" s="108"/>
      <c r="IH461" s="108"/>
      <c r="II461" s="108"/>
      <c r="IJ461" s="108"/>
      <c r="IK461" s="108"/>
      <c r="IL461" s="108"/>
      <c r="IM461" s="108"/>
      <c r="IN461" s="108"/>
      <c r="IO461" s="108"/>
      <c r="IP461" s="108"/>
      <c r="IQ461" s="108"/>
      <c r="IR461" s="108"/>
      <c r="IS461" s="108"/>
      <c r="IT461" s="108"/>
      <c r="IU461" s="108"/>
      <c r="IV461" s="108"/>
      <c r="IW461" s="108"/>
      <c r="IX461" s="108"/>
      <c r="IY461" s="108"/>
      <c r="IZ461" s="108"/>
      <c r="JA461" s="108"/>
      <c r="JB461" s="108"/>
      <c r="JC461" s="108"/>
      <c r="JD461" s="108"/>
      <c r="JE461" s="108"/>
      <c r="JF461" s="108"/>
      <c r="JG461" s="108"/>
      <c r="JH461" s="108"/>
      <c r="JI461" s="108"/>
      <c r="JJ461" s="108"/>
      <c r="JK461" s="108"/>
      <c r="JL461" s="108"/>
      <c r="JM461" s="108"/>
      <c r="JN461" s="108"/>
      <c r="JO461" s="108"/>
      <c r="JP461" s="108"/>
      <c r="JQ461" s="108"/>
      <c r="JR461" s="108"/>
      <c r="JS461" s="108"/>
      <c r="JT461" s="108"/>
      <c r="JU461" s="108"/>
      <c r="JV461" s="108"/>
      <c r="JW461" s="108"/>
      <c r="JX461" s="108"/>
      <c r="JY461" s="108"/>
      <c r="JZ461" s="108"/>
      <c r="KA461" s="108"/>
      <c r="KB461" s="108"/>
      <c r="KC461" s="108"/>
      <c r="KD461" s="108"/>
      <c r="KE461" s="108"/>
      <c r="KF461" s="108"/>
      <c r="KG461" s="108"/>
      <c r="KH461" s="108"/>
      <c r="KI461" s="108"/>
      <c r="KJ461" s="108"/>
      <c r="KK461" s="108"/>
      <c r="KL461" s="108"/>
      <c r="KM461" s="108"/>
      <c r="KN461" s="108"/>
      <c r="KO461" s="108"/>
      <c r="KP461" s="108"/>
      <c r="KQ461" s="108"/>
      <c r="KR461" s="108"/>
      <c r="KS461" s="108"/>
      <c r="KT461" s="108"/>
      <c r="KU461" s="108"/>
      <c r="KV461" s="108"/>
      <c r="KW461" s="108"/>
      <c r="KX461" s="108"/>
      <c r="KY461" s="108"/>
      <c r="KZ461" s="108"/>
      <c r="LA461" s="108"/>
      <c r="LB461" s="108"/>
      <c r="LC461" s="108"/>
      <c r="LD461" s="108"/>
      <c r="LE461" s="108"/>
      <c r="LF461" s="108"/>
      <c r="LG461" s="108"/>
      <c r="LH461" s="108"/>
      <c r="LI461" s="108"/>
      <c r="LJ461" s="108"/>
      <c r="LK461" s="108"/>
      <c r="LL461" s="108"/>
      <c r="LM461" s="108"/>
      <c r="LN461" s="108"/>
      <c r="LO461" s="108"/>
      <c r="LP461" s="108"/>
      <c r="LQ461" s="108"/>
      <c r="LR461" s="108"/>
      <c r="LS461" s="108"/>
      <c r="LT461" s="108"/>
      <c r="LU461" s="108"/>
      <c r="LV461" s="108"/>
      <c r="LW461" s="108"/>
      <c r="LX461" s="108"/>
      <c r="LY461" s="108"/>
      <c r="LZ461" s="108"/>
      <c r="MA461" s="108"/>
      <c r="MB461" s="108"/>
      <c r="MC461" s="108"/>
      <c r="MD461" s="108"/>
      <c r="ME461" s="108"/>
    </row>
    <row r="462" spans="1:343">
      <c r="A462" s="3"/>
      <c r="B462" s="438"/>
      <c r="C462" s="438"/>
      <c r="D462" s="438"/>
      <c r="E462" s="438"/>
      <c r="F462" s="438"/>
      <c r="G462" s="438"/>
      <c r="H462" s="438"/>
      <c r="I462" s="438"/>
      <c r="J462" s="438"/>
      <c r="K462" s="438"/>
      <c r="L462" s="438"/>
      <c r="M462" s="438"/>
      <c r="N462" s="438"/>
      <c r="O462" s="438"/>
      <c r="P462" s="438"/>
      <c r="Q462" s="438"/>
      <c r="R462" s="438"/>
      <c r="S462" s="438"/>
      <c r="T462" s="438"/>
      <c r="U462" s="438"/>
      <c r="V462" s="438"/>
      <c r="W462" s="438"/>
      <c r="X462" s="438"/>
      <c r="Y462" s="438"/>
      <c r="Z462" s="438"/>
      <c r="AA462" s="438"/>
      <c r="AB462" s="438"/>
      <c r="AC462" s="438"/>
      <c r="AD462" s="438"/>
      <c r="AE462" s="154"/>
      <c r="AF462" s="154"/>
      <c r="AG462" s="154"/>
      <c r="AH462" s="154"/>
      <c r="AI462" s="154"/>
      <c r="AJ462" s="108"/>
      <c r="AK462" s="154"/>
      <c r="AL462" s="108"/>
      <c r="AM462" s="108"/>
      <c r="AN462" s="108"/>
      <c r="AO462" s="108"/>
      <c r="AP462" s="108"/>
      <c r="AQ462" s="108"/>
      <c r="AR462" s="108"/>
      <c r="AS462" s="108"/>
      <c r="AT462" s="108"/>
      <c r="AU462" s="108"/>
      <c r="AV462" s="108"/>
      <c r="AW462" s="108"/>
      <c r="AX462" s="108"/>
      <c r="AY462" s="108"/>
      <c r="AZ462" s="108"/>
      <c r="BA462" s="108"/>
      <c r="BB462" s="108"/>
      <c r="BC462" s="108"/>
      <c r="BD462" s="108"/>
      <c r="BE462" s="108"/>
      <c r="BF462" s="108"/>
      <c r="BG462" s="108"/>
      <c r="BH462" s="108"/>
      <c r="BI462" s="108"/>
      <c r="BJ462" s="108"/>
      <c r="BK462" s="108"/>
      <c r="BL462" s="108"/>
      <c r="BM462" s="108"/>
      <c r="BN462" s="108"/>
      <c r="BO462" s="108"/>
      <c r="BP462" s="108"/>
      <c r="BQ462" s="108"/>
      <c r="BR462" s="108"/>
      <c r="BS462" s="108"/>
      <c r="BT462" s="108"/>
      <c r="BU462" s="108"/>
      <c r="BV462" s="108"/>
      <c r="BW462" s="108"/>
      <c r="BX462" s="108"/>
      <c r="BY462" s="108"/>
      <c r="BZ462" s="108"/>
      <c r="CA462" s="108"/>
      <c r="CB462" s="108"/>
      <c r="CC462" s="108"/>
      <c r="CD462" s="108"/>
      <c r="CE462" s="108"/>
      <c r="CF462" s="108"/>
      <c r="CG462" s="108"/>
      <c r="CH462" s="108"/>
      <c r="CI462" s="108"/>
      <c r="CJ462" s="108"/>
      <c r="CK462" s="108"/>
      <c r="CL462" s="108"/>
      <c r="CM462" s="108"/>
      <c r="CN462" s="108"/>
      <c r="CO462" s="108"/>
      <c r="CP462" s="108"/>
      <c r="CQ462" s="108"/>
      <c r="CR462" s="108"/>
      <c r="CS462" s="108"/>
      <c r="CT462" s="108"/>
      <c r="CU462" s="108"/>
      <c r="CV462" s="108"/>
      <c r="CW462" s="108"/>
      <c r="CX462" s="108"/>
      <c r="CY462" s="108"/>
      <c r="CZ462" s="108"/>
      <c r="DA462" s="108"/>
      <c r="DB462" s="108"/>
      <c r="DC462" s="108"/>
      <c r="DD462" s="108"/>
      <c r="DE462" s="108"/>
      <c r="DF462" s="108"/>
      <c r="DG462" s="108"/>
      <c r="DH462" s="108"/>
      <c r="DI462" s="108"/>
      <c r="DJ462" s="108"/>
      <c r="DK462" s="108"/>
      <c r="DL462" s="108"/>
      <c r="DM462" s="108"/>
      <c r="DN462" s="108"/>
      <c r="DO462" s="108"/>
      <c r="DP462" s="108"/>
      <c r="DQ462" s="108"/>
      <c r="DR462" s="108"/>
      <c r="DS462" s="108"/>
      <c r="DT462" s="108"/>
      <c r="DU462" s="108"/>
      <c r="DV462" s="108"/>
      <c r="DW462" s="108"/>
      <c r="DX462" s="108"/>
      <c r="DY462" s="108"/>
      <c r="DZ462" s="108"/>
      <c r="EA462" s="108"/>
      <c r="EB462" s="108"/>
      <c r="EC462" s="108"/>
      <c r="ED462" s="108"/>
      <c r="EE462" s="108"/>
      <c r="EF462" s="108"/>
      <c r="EG462" s="108"/>
      <c r="EH462" s="108"/>
      <c r="EI462" s="108"/>
      <c r="EJ462" s="108"/>
      <c r="EK462" s="108"/>
      <c r="EL462" s="108"/>
      <c r="EM462" s="108"/>
      <c r="EN462" s="108"/>
      <c r="EO462" s="108"/>
      <c r="EP462" s="108"/>
      <c r="EQ462" s="108"/>
      <c r="ER462" s="108"/>
      <c r="ES462" s="108"/>
      <c r="ET462" s="108"/>
      <c r="EU462" s="108"/>
      <c r="EV462" s="108"/>
      <c r="EW462" s="108"/>
      <c r="EX462" s="108"/>
      <c r="EY462" s="108"/>
      <c r="EZ462" s="108"/>
      <c r="FA462" s="108"/>
      <c r="FB462" s="108"/>
      <c r="FC462" s="108"/>
      <c r="FD462" s="108"/>
      <c r="FE462" s="108"/>
      <c r="FF462" s="108"/>
      <c r="FG462" s="108"/>
      <c r="FH462" s="108"/>
      <c r="FI462" s="108"/>
      <c r="FJ462" s="108"/>
      <c r="FK462" s="108"/>
      <c r="FL462" s="108"/>
      <c r="FM462" s="108"/>
      <c r="FN462" s="108"/>
      <c r="FO462" s="108"/>
      <c r="FP462" s="108"/>
      <c r="FQ462" s="108"/>
      <c r="FR462" s="108"/>
      <c r="FS462" s="108"/>
      <c r="FT462" s="108"/>
      <c r="FU462" s="108"/>
      <c r="FV462" s="108"/>
      <c r="FW462" s="108"/>
      <c r="FX462" s="108"/>
      <c r="FY462" s="108"/>
      <c r="FZ462" s="108"/>
      <c r="GA462" s="108"/>
      <c r="GB462" s="108"/>
      <c r="GC462" s="108"/>
      <c r="GD462" s="108"/>
      <c r="GE462" s="108"/>
      <c r="GF462" s="108"/>
      <c r="GG462" s="108"/>
      <c r="GH462" s="108"/>
      <c r="GI462" s="108"/>
      <c r="GJ462" s="108"/>
      <c r="GK462" s="108"/>
      <c r="GL462" s="108"/>
      <c r="GM462" s="108"/>
      <c r="GN462" s="108"/>
      <c r="GO462" s="108"/>
      <c r="GP462" s="108"/>
      <c r="GQ462" s="108"/>
      <c r="GR462" s="108"/>
      <c r="GS462" s="108"/>
      <c r="GT462" s="108"/>
      <c r="GU462" s="108"/>
      <c r="GV462" s="108"/>
      <c r="GW462" s="108"/>
      <c r="GX462" s="108"/>
      <c r="GY462" s="108"/>
      <c r="GZ462" s="108"/>
      <c r="HA462" s="108"/>
      <c r="HB462" s="108"/>
      <c r="HC462" s="108"/>
      <c r="HD462" s="108"/>
      <c r="HE462" s="108"/>
      <c r="HF462" s="108"/>
      <c r="HG462" s="108"/>
      <c r="HH462" s="108"/>
      <c r="HI462" s="108"/>
      <c r="HJ462" s="108"/>
      <c r="HK462" s="108"/>
      <c r="HL462" s="108"/>
      <c r="HM462" s="108"/>
      <c r="HN462" s="108"/>
      <c r="HO462" s="108"/>
      <c r="HP462" s="108"/>
      <c r="HQ462" s="108"/>
      <c r="HR462" s="108"/>
      <c r="HS462" s="108"/>
      <c r="HT462" s="108"/>
      <c r="HU462" s="108"/>
      <c r="HV462" s="108"/>
      <c r="HW462" s="108"/>
      <c r="HX462" s="108"/>
      <c r="HY462" s="108"/>
      <c r="HZ462" s="108"/>
      <c r="IA462" s="108"/>
      <c r="IB462" s="108"/>
      <c r="IC462" s="108"/>
      <c r="ID462" s="108"/>
      <c r="IE462" s="108"/>
      <c r="IF462" s="108"/>
      <c r="IG462" s="108"/>
      <c r="IH462" s="108"/>
      <c r="II462" s="108"/>
      <c r="IJ462" s="108"/>
      <c r="IK462" s="108"/>
      <c r="IL462" s="108"/>
      <c r="IM462" s="108"/>
      <c r="IN462" s="108"/>
      <c r="IO462" s="108"/>
      <c r="IP462" s="108"/>
      <c r="IQ462" s="108"/>
      <c r="IR462" s="108"/>
      <c r="IS462" s="108"/>
      <c r="IT462" s="108"/>
      <c r="IU462" s="108"/>
      <c r="IV462" s="108"/>
      <c r="IW462" s="108"/>
      <c r="IX462" s="108"/>
      <c r="IY462" s="108"/>
      <c r="IZ462" s="108"/>
      <c r="JA462" s="108"/>
      <c r="JB462" s="108"/>
      <c r="JC462" s="108"/>
      <c r="JD462" s="108"/>
      <c r="JE462" s="108"/>
      <c r="JF462" s="108"/>
      <c r="JG462" s="108"/>
      <c r="JH462" s="108"/>
      <c r="JI462" s="108"/>
      <c r="JJ462" s="108"/>
      <c r="JK462" s="108"/>
      <c r="JL462" s="108"/>
      <c r="JM462" s="108"/>
      <c r="JN462" s="108"/>
      <c r="JO462" s="108"/>
      <c r="JP462" s="108"/>
      <c r="JQ462" s="108"/>
      <c r="JR462" s="108"/>
      <c r="JS462" s="108"/>
      <c r="JT462" s="108"/>
      <c r="JU462" s="108"/>
      <c r="JV462" s="108"/>
      <c r="JW462" s="108"/>
      <c r="JX462" s="108"/>
      <c r="JY462" s="108"/>
      <c r="JZ462" s="108"/>
      <c r="KA462" s="108"/>
      <c r="KB462" s="108"/>
      <c r="KC462" s="108"/>
      <c r="KD462" s="108"/>
      <c r="KE462" s="108"/>
      <c r="KF462" s="108"/>
      <c r="KG462" s="108"/>
      <c r="KH462" s="108"/>
      <c r="KI462" s="108"/>
      <c r="KJ462" s="108"/>
      <c r="KK462" s="108"/>
      <c r="KL462" s="108"/>
      <c r="KM462" s="108"/>
      <c r="KN462" s="108"/>
      <c r="KO462" s="108"/>
      <c r="KP462" s="108"/>
      <c r="KQ462" s="108"/>
      <c r="KR462" s="108"/>
      <c r="KS462" s="108"/>
      <c r="KT462" s="108"/>
      <c r="KU462" s="108"/>
      <c r="KV462" s="108"/>
      <c r="KW462" s="108"/>
      <c r="KX462" s="108"/>
      <c r="KY462" s="108"/>
      <c r="KZ462" s="108"/>
      <c r="LA462" s="108"/>
      <c r="LB462" s="108"/>
      <c r="LC462" s="108"/>
      <c r="LD462" s="108"/>
      <c r="LE462" s="108"/>
      <c r="LF462" s="108"/>
      <c r="LG462" s="108"/>
      <c r="LH462" s="108"/>
      <c r="LI462" s="108"/>
      <c r="LJ462" s="108"/>
      <c r="LK462" s="108"/>
      <c r="LL462" s="108"/>
      <c r="LM462" s="108"/>
      <c r="LN462" s="108"/>
      <c r="LO462" s="108"/>
      <c r="LP462" s="108"/>
      <c r="LQ462" s="108"/>
      <c r="LR462" s="108"/>
      <c r="LS462" s="108"/>
      <c r="LT462" s="108"/>
      <c r="LU462" s="108"/>
      <c r="LV462" s="108"/>
      <c r="LW462" s="108"/>
      <c r="LX462" s="108"/>
      <c r="LY462" s="108"/>
      <c r="LZ462" s="108"/>
      <c r="MA462" s="108"/>
      <c r="MB462" s="108"/>
      <c r="MC462" s="108"/>
      <c r="MD462" s="108"/>
      <c r="ME462" s="108"/>
    </row>
    <row r="463" spans="1:343">
      <c r="A463" s="3"/>
      <c r="B463" s="438"/>
      <c r="C463" s="438"/>
      <c r="D463" s="438"/>
      <c r="E463" s="438"/>
      <c r="F463" s="438"/>
      <c r="G463" s="438"/>
      <c r="H463" s="438"/>
      <c r="I463" s="438"/>
      <c r="J463" s="438"/>
      <c r="K463" s="438"/>
      <c r="L463" s="438"/>
      <c r="M463" s="438"/>
      <c r="N463" s="438"/>
      <c r="O463" s="438"/>
      <c r="P463" s="438"/>
      <c r="Q463" s="438"/>
      <c r="R463" s="438"/>
      <c r="S463" s="438"/>
      <c r="T463" s="438"/>
      <c r="U463" s="438"/>
      <c r="V463" s="438"/>
      <c r="W463" s="438"/>
      <c r="X463" s="438"/>
      <c r="Y463" s="438"/>
      <c r="Z463" s="438"/>
      <c r="AA463" s="438"/>
      <c r="AB463" s="438"/>
      <c r="AC463" s="438"/>
      <c r="AD463" s="438"/>
      <c r="AE463" s="154"/>
      <c r="AF463" s="154"/>
      <c r="AG463" s="154"/>
      <c r="AH463" s="154"/>
      <c r="AI463" s="154"/>
      <c r="AJ463" s="108"/>
      <c r="AK463" s="154"/>
      <c r="AL463" s="108"/>
      <c r="AM463" s="108"/>
      <c r="AN463" s="108"/>
      <c r="AO463" s="108"/>
      <c r="AP463" s="108"/>
      <c r="AQ463" s="108"/>
      <c r="AR463" s="108"/>
      <c r="AS463" s="108"/>
      <c r="AT463" s="108"/>
      <c r="AU463" s="108"/>
      <c r="AV463" s="108"/>
      <c r="AW463" s="108"/>
      <c r="AX463" s="108"/>
      <c r="AY463" s="108"/>
      <c r="AZ463" s="108"/>
      <c r="BA463" s="108"/>
      <c r="BB463" s="108"/>
      <c r="BC463" s="108"/>
      <c r="BD463" s="108"/>
      <c r="BE463" s="108"/>
      <c r="BF463" s="108"/>
      <c r="BG463" s="108"/>
      <c r="BH463" s="108"/>
      <c r="BI463" s="108"/>
      <c r="BJ463" s="108"/>
      <c r="BK463" s="108"/>
      <c r="BL463" s="108"/>
      <c r="BM463" s="108"/>
      <c r="BN463" s="108"/>
      <c r="BO463" s="108"/>
      <c r="BP463" s="108"/>
      <c r="BQ463" s="108"/>
      <c r="BR463" s="108"/>
      <c r="BS463" s="108"/>
      <c r="BT463" s="108"/>
      <c r="BU463" s="108"/>
      <c r="BV463" s="108"/>
      <c r="BW463" s="108"/>
      <c r="BX463" s="108"/>
      <c r="BY463" s="108"/>
      <c r="BZ463" s="108"/>
      <c r="CA463" s="108"/>
      <c r="CB463" s="108"/>
      <c r="CC463" s="108"/>
      <c r="CD463" s="108"/>
      <c r="CE463" s="108"/>
      <c r="CF463" s="108"/>
      <c r="CG463" s="108"/>
      <c r="CH463" s="108"/>
      <c r="CI463" s="108"/>
      <c r="CJ463" s="108"/>
      <c r="CK463" s="108"/>
      <c r="CL463" s="108"/>
      <c r="CM463" s="108"/>
      <c r="CN463" s="108"/>
      <c r="CO463" s="108"/>
      <c r="CP463" s="108"/>
      <c r="CQ463" s="108"/>
      <c r="CR463" s="108"/>
      <c r="CS463" s="108"/>
      <c r="CT463" s="108"/>
      <c r="CU463" s="108"/>
      <c r="CV463" s="108"/>
      <c r="CW463" s="108"/>
      <c r="CX463" s="108"/>
      <c r="CY463" s="108"/>
      <c r="CZ463" s="108"/>
      <c r="DA463" s="108"/>
      <c r="DB463" s="108"/>
      <c r="DC463" s="108"/>
      <c r="DD463" s="108"/>
      <c r="DE463" s="108"/>
      <c r="DF463" s="108"/>
      <c r="DG463" s="108"/>
      <c r="DH463" s="108"/>
      <c r="DI463" s="108"/>
      <c r="DJ463" s="108"/>
      <c r="DK463" s="108"/>
      <c r="DL463" s="108"/>
      <c r="DM463" s="108"/>
      <c r="DN463" s="108"/>
      <c r="DO463" s="108"/>
      <c r="DP463" s="108"/>
      <c r="DQ463" s="108"/>
      <c r="DR463" s="108"/>
      <c r="DS463" s="108"/>
      <c r="DT463" s="108"/>
      <c r="DU463" s="108"/>
      <c r="DV463" s="108"/>
      <c r="DW463" s="108"/>
      <c r="DX463" s="108"/>
      <c r="DY463" s="108"/>
      <c r="DZ463" s="108"/>
      <c r="EA463" s="108"/>
      <c r="EB463" s="108"/>
      <c r="EC463" s="108"/>
      <c r="ED463" s="108"/>
      <c r="EE463" s="108"/>
      <c r="EF463" s="108"/>
      <c r="EG463" s="108"/>
      <c r="EH463" s="108"/>
      <c r="EI463" s="108"/>
      <c r="EJ463" s="108"/>
      <c r="EK463" s="108"/>
      <c r="EL463" s="108"/>
      <c r="EM463" s="108"/>
      <c r="EN463" s="108"/>
      <c r="EO463" s="108"/>
      <c r="EP463" s="108"/>
      <c r="EQ463" s="108"/>
      <c r="ER463" s="108"/>
      <c r="ES463" s="108"/>
      <c r="ET463" s="108"/>
      <c r="EU463" s="108"/>
      <c r="EV463" s="108"/>
      <c r="EW463" s="108"/>
      <c r="EX463" s="108"/>
      <c r="EY463" s="108"/>
      <c r="EZ463" s="108"/>
      <c r="FA463" s="108"/>
      <c r="FB463" s="108"/>
      <c r="FC463" s="108"/>
      <c r="FD463" s="108"/>
      <c r="FE463" s="108"/>
      <c r="FF463" s="108"/>
      <c r="FG463" s="108"/>
      <c r="FH463" s="108"/>
      <c r="FI463" s="108"/>
      <c r="FJ463" s="108"/>
      <c r="FK463" s="108"/>
      <c r="FL463" s="108"/>
      <c r="FM463" s="108"/>
      <c r="FN463" s="108"/>
      <c r="FO463" s="108"/>
      <c r="FP463" s="108"/>
      <c r="FQ463" s="108"/>
      <c r="FR463" s="108"/>
      <c r="FS463" s="108"/>
      <c r="FT463" s="108"/>
      <c r="FU463" s="108"/>
      <c r="FV463" s="108"/>
      <c r="FW463" s="108"/>
      <c r="FX463" s="108"/>
      <c r="FY463" s="108"/>
      <c r="FZ463" s="108"/>
      <c r="GA463" s="108"/>
      <c r="GB463" s="108"/>
      <c r="GC463" s="108"/>
      <c r="GD463" s="108"/>
      <c r="GE463" s="108"/>
      <c r="GF463" s="108"/>
      <c r="GG463" s="108"/>
      <c r="GH463" s="108"/>
      <c r="GI463" s="108"/>
      <c r="GJ463" s="108"/>
      <c r="GK463" s="108"/>
      <c r="GL463" s="108"/>
      <c r="GM463" s="108"/>
      <c r="GN463" s="108"/>
      <c r="GO463" s="108"/>
      <c r="GP463" s="108"/>
      <c r="GQ463" s="108"/>
      <c r="GR463" s="108"/>
      <c r="GS463" s="108"/>
      <c r="GT463" s="108"/>
      <c r="GU463" s="108"/>
      <c r="GV463" s="108"/>
      <c r="GW463" s="108"/>
      <c r="GX463" s="108"/>
      <c r="GY463" s="108"/>
      <c r="GZ463" s="108"/>
      <c r="HA463" s="108"/>
      <c r="HB463" s="108"/>
      <c r="HC463" s="108"/>
      <c r="HD463" s="108"/>
      <c r="HE463" s="108"/>
      <c r="HF463" s="108"/>
      <c r="HG463" s="108"/>
      <c r="HH463" s="108"/>
      <c r="HI463" s="108"/>
      <c r="HJ463" s="108"/>
      <c r="HK463" s="108"/>
      <c r="HL463" s="108"/>
      <c r="HM463" s="108"/>
      <c r="HN463" s="108"/>
      <c r="HO463" s="108"/>
      <c r="HP463" s="108"/>
      <c r="HQ463" s="108"/>
      <c r="HR463" s="108"/>
      <c r="HS463" s="108"/>
      <c r="HT463" s="108"/>
      <c r="HU463" s="108"/>
      <c r="HV463" s="108"/>
      <c r="HW463" s="108"/>
      <c r="HX463" s="108"/>
      <c r="HY463" s="108"/>
      <c r="HZ463" s="108"/>
      <c r="IA463" s="108"/>
      <c r="IB463" s="108"/>
      <c r="IC463" s="108"/>
      <c r="ID463" s="108"/>
      <c r="IE463" s="108"/>
      <c r="IF463" s="108"/>
      <c r="IG463" s="108"/>
      <c r="IH463" s="108"/>
      <c r="II463" s="108"/>
      <c r="IJ463" s="108"/>
      <c r="IK463" s="108"/>
      <c r="IL463" s="108"/>
      <c r="IM463" s="108"/>
      <c r="IN463" s="108"/>
      <c r="IO463" s="108"/>
      <c r="IP463" s="108"/>
      <c r="IQ463" s="108"/>
      <c r="IR463" s="108"/>
      <c r="IS463" s="108"/>
      <c r="IT463" s="108"/>
      <c r="IU463" s="108"/>
      <c r="IV463" s="108"/>
      <c r="IW463" s="108"/>
      <c r="IX463" s="108"/>
      <c r="IY463" s="108"/>
      <c r="IZ463" s="108"/>
      <c r="JA463" s="108"/>
      <c r="JB463" s="108"/>
      <c r="JC463" s="108"/>
      <c r="JD463" s="108"/>
      <c r="JE463" s="108"/>
      <c r="JF463" s="108"/>
      <c r="JG463" s="108"/>
      <c r="JH463" s="108"/>
      <c r="JI463" s="108"/>
      <c r="JJ463" s="108"/>
      <c r="JK463" s="108"/>
      <c r="JL463" s="108"/>
      <c r="JM463" s="108"/>
      <c r="JN463" s="108"/>
      <c r="JO463" s="108"/>
      <c r="JP463" s="108"/>
      <c r="JQ463" s="108"/>
      <c r="JR463" s="108"/>
      <c r="JS463" s="108"/>
      <c r="JT463" s="108"/>
      <c r="JU463" s="108"/>
      <c r="JV463" s="108"/>
      <c r="JW463" s="108"/>
      <c r="JX463" s="108"/>
      <c r="JY463" s="108"/>
      <c r="JZ463" s="108"/>
      <c r="KA463" s="108"/>
      <c r="KB463" s="108"/>
      <c r="KC463" s="108"/>
      <c r="KD463" s="108"/>
      <c r="KE463" s="108"/>
      <c r="KF463" s="108"/>
      <c r="KG463" s="108"/>
      <c r="KH463" s="108"/>
      <c r="KI463" s="108"/>
      <c r="KJ463" s="108"/>
      <c r="KK463" s="108"/>
      <c r="KL463" s="108"/>
      <c r="KM463" s="108"/>
      <c r="KN463" s="108"/>
      <c r="KO463" s="108"/>
      <c r="KP463" s="108"/>
      <c r="KQ463" s="108"/>
      <c r="KR463" s="108"/>
      <c r="KS463" s="108"/>
      <c r="KT463" s="108"/>
      <c r="KU463" s="108"/>
      <c r="KV463" s="108"/>
      <c r="KW463" s="108"/>
      <c r="KX463" s="108"/>
      <c r="KY463" s="108"/>
      <c r="KZ463" s="108"/>
      <c r="LA463" s="108"/>
      <c r="LB463" s="108"/>
      <c r="LC463" s="108"/>
      <c r="LD463" s="108"/>
      <c r="LE463" s="108"/>
      <c r="LF463" s="108"/>
      <c r="LG463" s="108"/>
      <c r="LH463" s="108"/>
      <c r="LI463" s="108"/>
      <c r="LJ463" s="108"/>
      <c r="LK463" s="108"/>
      <c r="LL463" s="108"/>
      <c r="LM463" s="108"/>
      <c r="LN463" s="108"/>
      <c r="LO463" s="108"/>
      <c r="LP463" s="108"/>
      <c r="LQ463" s="108"/>
      <c r="LR463" s="108"/>
      <c r="LS463" s="108"/>
      <c r="LT463" s="108"/>
      <c r="LU463" s="108"/>
      <c r="LV463" s="108"/>
      <c r="LW463" s="108"/>
      <c r="LX463" s="108"/>
      <c r="LY463" s="108"/>
      <c r="LZ463" s="108"/>
      <c r="MA463" s="108"/>
      <c r="MB463" s="108"/>
      <c r="MC463" s="108"/>
      <c r="MD463" s="108"/>
      <c r="ME463" s="108"/>
    </row>
    <row r="464" spans="1:343">
      <c r="A464" s="3"/>
      <c r="B464" s="438"/>
      <c r="C464" s="438"/>
      <c r="D464" s="438"/>
      <c r="E464" s="438"/>
      <c r="F464" s="438"/>
      <c r="G464" s="438"/>
      <c r="H464" s="438"/>
      <c r="I464" s="438"/>
      <c r="J464" s="438"/>
      <c r="K464" s="438"/>
      <c r="L464" s="438"/>
      <c r="M464" s="438"/>
      <c r="N464" s="438"/>
      <c r="O464" s="438"/>
      <c r="P464" s="438"/>
      <c r="Q464" s="438"/>
      <c r="R464" s="438"/>
      <c r="S464" s="438"/>
      <c r="T464" s="438"/>
      <c r="U464" s="438"/>
      <c r="V464" s="438"/>
      <c r="W464" s="438"/>
      <c r="X464" s="438"/>
      <c r="Y464" s="438"/>
      <c r="Z464" s="438"/>
      <c r="AA464" s="438"/>
      <c r="AB464" s="438"/>
      <c r="AC464" s="438"/>
      <c r="AD464" s="438"/>
      <c r="AE464" s="154"/>
      <c r="AF464" s="154"/>
      <c r="AG464" s="154"/>
      <c r="AH464" s="154"/>
      <c r="AI464" s="154"/>
      <c r="AJ464" s="108"/>
      <c r="AK464" s="154"/>
      <c r="AL464" s="108"/>
      <c r="AM464" s="108"/>
      <c r="AN464" s="108"/>
      <c r="AO464" s="108"/>
      <c r="AP464" s="108"/>
      <c r="AQ464" s="108"/>
      <c r="AR464" s="108"/>
      <c r="AS464" s="108"/>
      <c r="AT464" s="108"/>
      <c r="AU464" s="108"/>
      <c r="AV464" s="108"/>
      <c r="AW464" s="108"/>
      <c r="AX464" s="108"/>
      <c r="AY464" s="108"/>
      <c r="AZ464" s="108"/>
      <c r="BA464" s="108"/>
      <c r="BB464" s="108"/>
      <c r="BC464" s="108"/>
      <c r="BD464" s="108"/>
      <c r="BE464" s="108"/>
      <c r="BF464" s="108"/>
      <c r="BG464" s="108"/>
      <c r="BH464" s="108"/>
      <c r="BI464" s="108"/>
      <c r="BJ464" s="108"/>
      <c r="BK464" s="108"/>
      <c r="BL464" s="108"/>
      <c r="BM464" s="108"/>
      <c r="BN464" s="108"/>
      <c r="BO464" s="108"/>
      <c r="BP464" s="108"/>
      <c r="BQ464" s="108"/>
      <c r="BR464" s="108"/>
      <c r="BS464" s="108"/>
      <c r="BT464" s="108"/>
      <c r="BU464" s="108"/>
      <c r="BV464" s="108"/>
      <c r="BW464" s="108"/>
      <c r="BX464" s="108"/>
      <c r="BY464" s="108"/>
      <c r="BZ464" s="108"/>
      <c r="CA464" s="108"/>
      <c r="CB464" s="108"/>
      <c r="CC464" s="108"/>
      <c r="CD464" s="108"/>
      <c r="CE464" s="108"/>
      <c r="CF464" s="108"/>
      <c r="CG464" s="108"/>
      <c r="CH464" s="108"/>
      <c r="CI464" s="108"/>
      <c r="CJ464" s="108"/>
      <c r="CK464" s="108"/>
      <c r="CL464" s="108"/>
      <c r="CM464" s="108"/>
      <c r="CN464" s="108"/>
      <c r="CO464" s="108"/>
      <c r="CP464" s="108"/>
      <c r="CQ464" s="108"/>
      <c r="CR464" s="108"/>
      <c r="CS464" s="108"/>
      <c r="CT464" s="108"/>
      <c r="CU464" s="108"/>
      <c r="CV464" s="108"/>
      <c r="CW464" s="108"/>
      <c r="CX464" s="108"/>
      <c r="CY464" s="108"/>
      <c r="CZ464" s="108"/>
      <c r="DA464" s="108"/>
      <c r="DB464" s="108"/>
      <c r="DC464" s="108"/>
      <c r="DD464" s="108"/>
      <c r="DE464" s="108"/>
      <c r="DF464" s="108"/>
      <c r="DG464" s="108"/>
      <c r="DH464" s="108"/>
      <c r="DI464" s="108"/>
      <c r="DJ464" s="108"/>
      <c r="DK464" s="108"/>
      <c r="DL464" s="108"/>
      <c r="DM464" s="108"/>
      <c r="DN464" s="108"/>
      <c r="DO464" s="108"/>
      <c r="DP464" s="108"/>
      <c r="DQ464" s="108"/>
      <c r="DR464" s="108"/>
      <c r="DS464" s="108"/>
      <c r="DT464" s="108"/>
      <c r="DU464" s="108"/>
      <c r="DV464" s="108"/>
      <c r="DW464" s="108"/>
      <c r="DX464" s="108"/>
      <c r="DY464" s="108"/>
      <c r="DZ464" s="108"/>
      <c r="EA464" s="108"/>
      <c r="EB464" s="108"/>
      <c r="EC464" s="108"/>
      <c r="ED464" s="108"/>
      <c r="EE464" s="108"/>
      <c r="EF464" s="108"/>
      <c r="EG464" s="108"/>
      <c r="EH464" s="108"/>
      <c r="EI464" s="108"/>
      <c r="EJ464" s="108"/>
      <c r="EK464" s="108"/>
      <c r="EL464" s="108"/>
      <c r="EM464" s="108"/>
      <c r="EN464" s="108"/>
      <c r="EO464" s="108"/>
      <c r="EP464" s="108"/>
      <c r="EQ464" s="108"/>
      <c r="ER464" s="108"/>
      <c r="ES464" s="108"/>
      <c r="ET464" s="108"/>
      <c r="EU464" s="108"/>
      <c r="EV464" s="108"/>
      <c r="EW464" s="108"/>
      <c r="EX464" s="108"/>
      <c r="EY464" s="108"/>
      <c r="EZ464" s="108"/>
      <c r="FA464" s="108"/>
      <c r="FB464" s="108"/>
      <c r="FC464" s="108"/>
      <c r="FD464" s="108"/>
      <c r="FE464" s="108"/>
      <c r="FF464" s="108"/>
      <c r="FG464" s="108"/>
      <c r="FH464" s="108"/>
      <c r="FI464" s="108"/>
      <c r="FJ464" s="108"/>
      <c r="FK464" s="108"/>
      <c r="FL464" s="108"/>
      <c r="FM464" s="108"/>
      <c r="FN464" s="108"/>
      <c r="FO464" s="108"/>
      <c r="FP464" s="108"/>
      <c r="FQ464" s="108"/>
      <c r="FR464" s="108"/>
      <c r="FS464" s="108"/>
      <c r="FT464" s="108"/>
      <c r="FU464" s="108"/>
      <c r="FV464" s="108"/>
      <c r="FW464" s="108"/>
      <c r="FX464" s="108"/>
      <c r="FY464" s="108"/>
      <c r="FZ464" s="108"/>
      <c r="GA464" s="108"/>
      <c r="GB464" s="108"/>
      <c r="GC464" s="108"/>
      <c r="GD464" s="108"/>
      <c r="GE464" s="108"/>
      <c r="GF464" s="108"/>
      <c r="GG464" s="108"/>
      <c r="GH464" s="108"/>
      <c r="GI464" s="108"/>
      <c r="GJ464" s="108"/>
      <c r="GK464" s="108"/>
      <c r="GL464" s="108"/>
      <c r="GM464" s="108"/>
      <c r="GN464" s="108"/>
      <c r="GO464" s="108"/>
      <c r="GP464" s="108"/>
      <c r="GQ464" s="108"/>
      <c r="GR464" s="108"/>
      <c r="GS464" s="108"/>
      <c r="GT464" s="108"/>
      <c r="GU464" s="108"/>
      <c r="GV464" s="108"/>
      <c r="GW464" s="108"/>
      <c r="GX464" s="108"/>
      <c r="GY464" s="108"/>
      <c r="GZ464" s="108"/>
      <c r="HA464" s="108"/>
      <c r="HB464" s="108"/>
      <c r="HC464" s="108"/>
      <c r="HD464" s="108"/>
      <c r="HE464" s="108"/>
      <c r="HF464" s="108"/>
      <c r="HG464" s="108"/>
      <c r="HH464" s="108"/>
      <c r="HI464" s="108"/>
      <c r="HJ464" s="108"/>
      <c r="HK464" s="108"/>
      <c r="HL464" s="108"/>
      <c r="HM464" s="108"/>
      <c r="HN464" s="108"/>
      <c r="HO464" s="108"/>
      <c r="HP464" s="108"/>
      <c r="HQ464" s="108"/>
      <c r="HR464" s="108"/>
      <c r="HS464" s="108"/>
      <c r="HT464" s="108"/>
      <c r="HU464" s="108"/>
      <c r="HV464" s="108"/>
      <c r="HW464" s="108"/>
      <c r="HX464" s="108"/>
      <c r="HY464" s="108"/>
      <c r="HZ464" s="108"/>
      <c r="IA464" s="108"/>
      <c r="IB464" s="108"/>
      <c r="IC464" s="108"/>
      <c r="ID464" s="108"/>
      <c r="IE464" s="108"/>
      <c r="IF464" s="108"/>
      <c r="IG464" s="108"/>
      <c r="IH464" s="108"/>
      <c r="II464" s="108"/>
      <c r="IJ464" s="108"/>
      <c r="IK464" s="108"/>
      <c r="IL464" s="108"/>
      <c r="IM464" s="108"/>
      <c r="IN464" s="108"/>
      <c r="IO464" s="108"/>
      <c r="IP464" s="108"/>
      <c r="IQ464" s="108"/>
      <c r="IR464" s="108"/>
      <c r="IS464" s="108"/>
      <c r="IT464" s="108"/>
      <c r="IU464" s="108"/>
      <c r="IV464" s="108"/>
      <c r="IW464" s="108"/>
      <c r="IX464" s="108"/>
      <c r="IY464" s="108"/>
      <c r="IZ464" s="108"/>
      <c r="JA464" s="108"/>
      <c r="JB464" s="108"/>
      <c r="JC464" s="108"/>
      <c r="JD464" s="108"/>
      <c r="JE464" s="108"/>
      <c r="JF464" s="108"/>
      <c r="JG464" s="108"/>
      <c r="JH464" s="108"/>
      <c r="JI464" s="108"/>
      <c r="JJ464" s="108"/>
      <c r="JK464" s="108"/>
      <c r="JL464" s="108"/>
      <c r="JM464" s="108"/>
      <c r="JN464" s="108"/>
      <c r="JO464" s="108"/>
      <c r="JP464" s="108"/>
      <c r="JQ464" s="108"/>
      <c r="JR464" s="108"/>
      <c r="JS464" s="108"/>
      <c r="JT464" s="108"/>
      <c r="JU464" s="108"/>
      <c r="JV464" s="108"/>
      <c r="JW464" s="108"/>
      <c r="JX464" s="108"/>
      <c r="JY464" s="108"/>
      <c r="JZ464" s="108"/>
      <c r="KA464" s="108"/>
      <c r="KB464" s="108"/>
      <c r="KC464" s="108"/>
      <c r="KD464" s="108"/>
      <c r="KE464" s="108"/>
      <c r="KF464" s="108"/>
      <c r="KG464" s="108"/>
      <c r="KH464" s="108"/>
      <c r="KI464" s="108"/>
      <c r="KJ464" s="108"/>
      <c r="KK464" s="108"/>
      <c r="KL464" s="108"/>
      <c r="KM464" s="108"/>
      <c r="KN464" s="108"/>
      <c r="KO464" s="108"/>
      <c r="KP464" s="108"/>
      <c r="KQ464" s="108"/>
      <c r="KR464" s="108"/>
      <c r="KS464" s="108"/>
      <c r="KT464" s="108"/>
      <c r="KU464" s="108"/>
      <c r="KV464" s="108"/>
      <c r="KW464" s="108"/>
      <c r="KX464" s="108"/>
      <c r="KY464" s="108"/>
      <c r="KZ464" s="108"/>
      <c r="LA464" s="108"/>
      <c r="LB464" s="108"/>
      <c r="LC464" s="108"/>
      <c r="LD464" s="108"/>
      <c r="LE464" s="108"/>
      <c r="LF464" s="108"/>
      <c r="LG464" s="108"/>
      <c r="LH464" s="108"/>
      <c r="LI464" s="108"/>
      <c r="LJ464" s="108"/>
      <c r="LK464" s="108"/>
      <c r="LL464" s="108"/>
      <c r="LM464" s="108"/>
      <c r="LN464" s="108"/>
      <c r="LO464" s="108"/>
      <c r="LP464" s="108"/>
      <c r="LQ464" s="108"/>
      <c r="LR464" s="108"/>
      <c r="LS464" s="108"/>
      <c r="LT464" s="108"/>
      <c r="LU464" s="108"/>
      <c r="LV464" s="108"/>
      <c r="LW464" s="108"/>
      <c r="LX464" s="108"/>
      <c r="LY464" s="108"/>
      <c r="LZ464" s="108"/>
      <c r="MA464" s="108"/>
      <c r="MB464" s="108"/>
      <c r="MC464" s="108"/>
      <c r="MD464" s="108"/>
      <c r="ME464" s="108"/>
    </row>
    <row r="465" spans="1:343">
      <c r="A465" s="3"/>
      <c r="B465" s="438"/>
      <c r="C465" s="438"/>
      <c r="D465" s="438"/>
      <c r="E465" s="438"/>
      <c r="F465" s="438"/>
      <c r="G465" s="438"/>
      <c r="H465" s="438"/>
      <c r="I465" s="438"/>
      <c r="J465" s="438"/>
      <c r="K465" s="438"/>
      <c r="L465" s="438"/>
      <c r="M465" s="438"/>
      <c r="N465" s="438"/>
      <c r="O465" s="438"/>
      <c r="P465" s="438"/>
      <c r="Q465" s="438"/>
      <c r="R465" s="438"/>
      <c r="S465" s="438"/>
      <c r="T465" s="438"/>
      <c r="U465" s="438"/>
      <c r="V465" s="438"/>
      <c r="W465" s="438"/>
      <c r="X465" s="438"/>
      <c r="Y465" s="438"/>
      <c r="Z465" s="438"/>
      <c r="AA465" s="438"/>
      <c r="AB465" s="438"/>
      <c r="AC465" s="438"/>
      <c r="AD465" s="438"/>
      <c r="AE465" s="154"/>
      <c r="AF465" s="154"/>
      <c r="AG465" s="154"/>
      <c r="AH465" s="154"/>
      <c r="AI465" s="154"/>
      <c r="AJ465" s="108"/>
      <c r="AK465" s="154"/>
      <c r="AL465" s="108"/>
      <c r="AM465" s="108"/>
      <c r="AN465" s="108"/>
      <c r="AO465" s="108"/>
      <c r="AP465" s="108"/>
      <c r="AQ465" s="108"/>
      <c r="AR465" s="108"/>
      <c r="AS465" s="108"/>
      <c r="AT465" s="108"/>
      <c r="AU465" s="108"/>
      <c r="AV465" s="108"/>
      <c r="AW465" s="108"/>
      <c r="AX465" s="108"/>
      <c r="AY465" s="108"/>
      <c r="AZ465" s="108"/>
      <c r="BA465" s="108"/>
      <c r="BB465" s="108"/>
      <c r="BC465" s="108"/>
      <c r="BD465" s="108"/>
      <c r="BE465" s="108"/>
      <c r="BF465" s="108"/>
      <c r="BG465" s="108"/>
      <c r="BH465" s="108"/>
      <c r="BI465" s="108"/>
      <c r="BJ465" s="108"/>
      <c r="BK465" s="108"/>
      <c r="BL465" s="108"/>
      <c r="BM465" s="108"/>
      <c r="BN465" s="108"/>
      <c r="BO465" s="108"/>
      <c r="BP465" s="108"/>
      <c r="BQ465" s="108"/>
      <c r="BR465" s="108"/>
      <c r="BS465" s="108"/>
      <c r="BT465" s="108"/>
      <c r="BU465" s="108"/>
      <c r="BV465" s="108"/>
      <c r="BW465" s="108"/>
      <c r="BX465" s="108"/>
      <c r="BY465" s="108"/>
      <c r="BZ465" s="108"/>
      <c r="CA465" s="108"/>
      <c r="CB465" s="108"/>
      <c r="CC465" s="108"/>
      <c r="CD465" s="108"/>
      <c r="CE465" s="108"/>
      <c r="CF465" s="108"/>
      <c r="CG465" s="108"/>
      <c r="CH465" s="108"/>
      <c r="CI465" s="108"/>
      <c r="CJ465" s="108"/>
      <c r="CK465" s="108"/>
      <c r="CL465" s="108"/>
      <c r="CM465" s="108"/>
      <c r="CN465" s="108"/>
      <c r="CO465" s="108"/>
      <c r="CP465" s="108"/>
      <c r="CQ465" s="108"/>
      <c r="CR465" s="108"/>
      <c r="CS465" s="108"/>
      <c r="CT465" s="108"/>
      <c r="CU465" s="108"/>
      <c r="CV465" s="108"/>
      <c r="CW465" s="108"/>
      <c r="CX465" s="108"/>
      <c r="CY465" s="108"/>
      <c r="CZ465" s="108"/>
      <c r="DA465" s="108"/>
      <c r="DB465" s="108"/>
      <c r="DC465" s="108"/>
      <c r="DD465" s="108"/>
      <c r="DE465" s="108"/>
      <c r="DF465" s="108"/>
      <c r="DG465" s="108"/>
      <c r="DH465" s="108"/>
      <c r="DI465" s="108"/>
      <c r="DJ465" s="108"/>
      <c r="DK465" s="108"/>
      <c r="DL465" s="108"/>
      <c r="DM465" s="108"/>
      <c r="DN465" s="108"/>
      <c r="DO465" s="108"/>
      <c r="DP465" s="108"/>
      <c r="DQ465" s="108"/>
      <c r="DR465" s="108"/>
      <c r="DS465" s="108"/>
      <c r="DT465" s="108"/>
      <c r="DU465" s="108"/>
      <c r="DV465" s="108"/>
      <c r="DW465" s="108"/>
      <c r="DX465" s="108"/>
      <c r="DY465" s="108"/>
      <c r="DZ465" s="108"/>
      <c r="EA465" s="108"/>
      <c r="EB465" s="108"/>
      <c r="EC465" s="108"/>
      <c r="ED465" s="108"/>
      <c r="EE465" s="108"/>
      <c r="EF465" s="108"/>
      <c r="EG465" s="108"/>
      <c r="EH465" s="108"/>
      <c r="EI465" s="108"/>
      <c r="EJ465" s="108"/>
      <c r="EK465" s="108"/>
      <c r="EL465" s="108"/>
      <c r="EM465" s="108"/>
      <c r="EN465" s="108"/>
      <c r="EO465" s="108"/>
      <c r="EP465" s="108"/>
      <c r="EQ465" s="108"/>
      <c r="ER465" s="108"/>
      <c r="ES465" s="108"/>
      <c r="ET465" s="108"/>
      <c r="EU465" s="108"/>
      <c r="EV465" s="108"/>
      <c r="EW465" s="108"/>
      <c r="EX465" s="108"/>
      <c r="EY465" s="108"/>
      <c r="EZ465" s="108"/>
      <c r="FA465" s="108"/>
      <c r="FB465" s="108"/>
      <c r="FC465" s="108"/>
      <c r="FD465" s="108"/>
      <c r="FE465" s="108"/>
      <c r="FF465" s="108"/>
      <c r="FG465" s="108"/>
      <c r="FH465" s="108"/>
      <c r="FI465" s="108"/>
      <c r="FJ465" s="108"/>
      <c r="FK465" s="108"/>
      <c r="FL465" s="108"/>
      <c r="FM465" s="108"/>
      <c r="FN465" s="108"/>
      <c r="FO465" s="108"/>
      <c r="FP465" s="108"/>
      <c r="FQ465" s="108"/>
      <c r="FR465" s="108"/>
      <c r="FS465" s="108"/>
      <c r="FT465" s="108"/>
      <c r="FU465" s="108"/>
      <c r="FV465" s="108"/>
      <c r="FW465" s="108"/>
      <c r="FX465" s="108"/>
      <c r="FY465" s="108"/>
      <c r="FZ465" s="108"/>
      <c r="GA465" s="108"/>
      <c r="GB465" s="108"/>
      <c r="GC465" s="108"/>
      <c r="GD465" s="108"/>
      <c r="GE465" s="108"/>
      <c r="GF465" s="108"/>
      <c r="GG465" s="108"/>
      <c r="GH465" s="108"/>
      <c r="GI465" s="108"/>
      <c r="GJ465" s="108"/>
      <c r="GK465" s="108"/>
      <c r="GL465" s="108"/>
      <c r="GM465" s="108"/>
      <c r="GN465" s="108"/>
      <c r="GO465" s="108"/>
      <c r="GP465" s="108"/>
      <c r="GQ465" s="108"/>
      <c r="GR465" s="108"/>
      <c r="GS465" s="108"/>
      <c r="GT465" s="108"/>
      <c r="GU465" s="108"/>
      <c r="GV465" s="108"/>
      <c r="GW465" s="108"/>
      <c r="GX465" s="108"/>
      <c r="GY465" s="108"/>
      <c r="GZ465" s="108"/>
      <c r="HA465" s="108"/>
      <c r="HB465" s="108"/>
      <c r="HC465" s="108"/>
      <c r="HD465" s="108"/>
      <c r="HE465" s="108"/>
      <c r="HF465" s="108"/>
      <c r="HG465" s="108"/>
      <c r="HH465" s="108"/>
      <c r="HI465" s="108"/>
      <c r="HJ465" s="108"/>
      <c r="HK465" s="108"/>
      <c r="HL465" s="108"/>
      <c r="HM465" s="108"/>
      <c r="HN465" s="108"/>
      <c r="HO465" s="108"/>
      <c r="HP465" s="108"/>
      <c r="HQ465" s="108"/>
      <c r="HR465" s="108"/>
      <c r="HS465" s="108"/>
      <c r="HT465" s="108"/>
      <c r="HU465" s="108"/>
      <c r="HV465" s="108"/>
      <c r="HW465" s="108"/>
      <c r="HX465" s="108"/>
      <c r="HY465" s="108"/>
      <c r="HZ465" s="108"/>
      <c r="IA465" s="108"/>
      <c r="IB465" s="108"/>
      <c r="IC465" s="108"/>
      <c r="ID465" s="108"/>
      <c r="IE465" s="108"/>
      <c r="IF465" s="108"/>
      <c r="IG465" s="108"/>
      <c r="IH465" s="108"/>
      <c r="II465" s="108"/>
      <c r="IJ465" s="108"/>
      <c r="IK465" s="108"/>
      <c r="IL465" s="108"/>
      <c r="IM465" s="108"/>
      <c r="IN465" s="108"/>
      <c r="IO465" s="108"/>
      <c r="IP465" s="108"/>
      <c r="IQ465" s="108"/>
      <c r="IR465" s="108"/>
      <c r="IS465" s="108"/>
      <c r="IT465" s="108"/>
      <c r="IU465" s="108"/>
      <c r="IV465" s="108"/>
      <c r="IW465" s="108"/>
      <c r="IX465" s="108"/>
      <c r="IY465" s="108"/>
      <c r="IZ465" s="108"/>
      <c r="JA465" s="108"/>
      <c r="JB465" s="108"/>
      <c r="JC465" s="108"/>
      <c r="JD465" s="108"/>
      <c r="JE465" s="108"/>
      <c r="JF465" s="108"/>
      <c r="JG465" s="108"/>
      <c r="JH465" s="108"/>
      <c r="JI465" s="108"/>
      <c r="JJ465" s="108"/>
      <c r="JK465" s="108"/>
      <c r="JL465" s="108"/>
      <c r="JM465" s="108"/>
      <c r="JN465" s="108"/>
      <c r="JO465" s="108"/>
      <c r="JP465" s="108"/>
      <c r="JQ465" s="108"/>
      <c r="JR465" s="108"/>
      <c r="JS465" s="108"/>
      <c r="JT465" s="108"/>
      <c r="JU465" s="108"/>
      <c r="JV465" s="108"/>
      <c r="JW465" s="108"/>
      <c r="JX465" s="108"/>
      <c r="JY465" s="108"/>
      <c r="JZ465" s="108"/>
      <c r="KA465" s="108"/>
      <c r="KB465" s="108"/>
      <c r="KC465" s="108"/>
      <c r="KD465" s="108"/>
      <c r="KE465" s="108"/>
      <c r="KF465" s="108"/>
      <c r="KG465" s="108"/>
      <c r="KH465" s="108"/>
      <c r="KI465" s="108"/>
      <c r="KJ465" s="108"/>
      <c r="KK465" s="108"/>
      <c r="KL465" s="108"/>
      <c r="KM465" s="108"/>
      <c r="KN465" s="108"/>
      <c r="KO465" s="108"/>
      <c r="KP465" s="108"/>
      <c r="KQ465" s="108"/>
      <c r="KR465" s="108"/>
      <c r="KS465" s="108"/>
      <c r="KT465" s="108"/>
      <c r="KU465" s="108"/>
      <c r="KV465" s="108"/>
      <c r="KW465" s="108"/>
      <c r="KX465" s="108"/>
      <c r="KY465" s="108"/>
      <c r="KZ465" s="108"/>
      <c r="LA465" s="108"/>
      <c r="LB465" s="108"/>
      <c r="LC465" s="108"/>
      <c r="LD465" s="108"/>
      <c r="LE465" s="108"/>
      <c r="LF465" s="108"/>
      <c r="LG465" s="108"/>
      <c r="LH465" s="108"/>
      <c r="LI465" s="108"/>
      <c r="LJ465" s="108"/>
      <c r="LK465" s="108"/>
      <c r="LL465" s="108"/>
      <c r="LM465" s="108"/>
      <c r="LN465" s="108"/>
      <c r="LO465" s="108"/>
      <c r="LP465" s="108"/>
      <c r="LQ465" s="108"/>
      <c r="LR465" s="108"/>
      <c r="LS465" s="108"/>
      <c r="LT465" s="108"/>
      <c r="LU465" s="108"/>
      <c r="LV465" s="108"/>
      <c r="LW465" s="108"/>
      <c r="LX465" s="108"/>
      <c r="LY465" s="108"/>
      <c r="LZ465" s="108"/>
      <c r="MA465" s="108"/>
      <c r="MB465" s="108"/>
      <c r="MC465" s="108"/>
      <c r="MD465" s="108"/>
      <c r="ME465" s="108"/>
    </row>
    <row r="466" spans="1:343">
      <c r="A466" s="3"/>
      <c r="B466" s="438"/>
      <c r="C466" s="438"/>
      <c r="D466" s="438"/>
      <c r="E466" s="438"/>
      <c r="F466" s="438"/>
      <c r="G466" s="438"/>
      <c r="H466" s="438"/>
      <c r="I466" s="438"/>
      <c r="J466" s="438"/>
      <c r="K466" s="438"/>
      <c r="L466" s="438"/>
      <c r="M466" s="438"/>
      <c r="N466" s="438"/>
      <c r="O466" s="438"/>
      <c r="P466" s="438"/>
      <c r="Q466" s="438"/>
      <c r="R466" s="438"/>
      <c r="S466" s="438"/>
      <c r="T466" s="438"/>
      <c r="U466" s="438"/>
      <c r="V466" s="438"/>
      <c r="W466" s="438"/>
      <c r="X466" s="438"/>
      <c r="Y466" s="438"/>
      <c r="Z466" s="438"/>
      <c r="AA466" s="438"/>
      <c r="AB466" s="438"/>
      <c r="AC466" s="438"/>
      <c r="AD466" s="438"/>
      <c r="AE466" s="154"/>
      <c r="AF466" s="154"/>
      <c r="AG466" s="154"/>
      <c r="AH466" s="154"/>
      <c r="AI466" s="154"/>
      <c r="AJ466" s="108"/>
      <c r="AK466" s="154"/>
      <c r="AL466" s="108"/>
      <c r="AM466" s="108"/>
      <c r="AN466" s="108"/>
      <c r="AO466" s="108"/>
      <c r="AP466" s="108"/>
      <c r="AQ466" s="108"/>
      <c r="AR466" s="108"/>
      <c r="AS466" s="108"/>
      <c r="AT466" s="108"/>
      <c r="AU466" s="108"/>
      <c r="AV466" s="108"/>
      <c r="AW466" s="108"/>
      <c r="AX466" s="108"/>
      <c r="AY466" s="108"/>
      <c r="AZ466" s="108"/>
      <c r="BA466" s="108"/>
      <c r="BB466" s="108"/>
      <c r="BC466" s="108"/>
      <c r="BD466" s="108"/>
      <c r="BE466" s="108"/>
      <c r="BF466" s="108"/>
      <c r="BG466" s="108"/>
      <c r="BH466" s="108"/>
      <c r="BI466" s="108"/>
      <c r="BJ466" s="108"/>
      <c r="BK466" s="108"/>
      <c r="BL466" s="108"/>
      <c r="BM466" s="108"/>
      <c r="BN466" s="108"/>
      <c r="BO466" s="108"/>
      <c r="BP466" s="108"/>
      <c r="BQ466" s="108"/>
      <c r="BR466" s="108"/>
      <c r="BS466" s="108"/>
      <c r="BT466" s="108"/>
      <c r="BU466" s="108"/>
      <c r="BV466" s="108"/>
      <c r="BW466" s="108"/>
      <c r="BX466" s="108"/>
      <c r="BY466" s="108"/>
      <c r="BZ466" s="108"/>
      <c r="CA466" s="108"/>
      <c r="CB466" s="108"/>
      <c r="CC466" s="108"/>
      <c r="CD466" s="108"/>
      <c r="CE466" s="108"/>
      <c r="CF466" s="108"/>
      <c r="CG466" s="108"/>
      <c r="CH466" s="108"/>
      <c r="CI466" s="108"/>
      <c r="CJ466" s="108"/>
      <c r="CK466" s="108"/>
      <c r="CL466" s="108"/>
      <c r="CM466" s="108"/>
      <c r="CN466" s="108"/>
      <c r="CO466" s="108"/>
      <c r="CP466" s="108"/>
      <c r="CQ466" s="108"/>
      <c r="CR466" s="108"/>
      <c r="CS466" s="108"/>
      <c r="CT466" s="108"/>
      <c r="CU466" s="108"/>
      <c r="CV466" s="108"/>
      <c r="CW466" s="108"/>
      <c r="CX466" s="108"/>
      <c r="CY466" s="108"/>
      <c r="CZ466" s="108"/>
      <c r="DA466" s="108"/>
      <c r="DB466" s="108"/>
      <c r="DC466" s="108"/>
      <c r="DD466" s="108"/>
      <c r="DE466" s="108"/>
      <c r="DF466" s="108"/>
      <c r="DG466" s="108"/>
      <c r="DH466" s="108"/>
      <c r="DI466" s="108"/>
      <c r="DJ466" s="108"/>
      <c r="DK466" s="108"/>
      <c r="DL466" s="108"/>
      <c r="DM466" s="108"/>
      <c r="DN466" s="108"/>
      <c r="DO466" s="108"/>
      <c r="DP466" s="108"/>
      <c r="DQ466" s="108"/>
      <c r="DR466" s="108"/>
      <c r="DS466" s="108"/>
      <c r="DT466" s="108"/>
      <c r="DU466" s="108"/>
      <c r="DV466" s="108"/>
      <c r="DW466" s="108"/>
      <c r="DX466" s="108"/>
      <c r="DY466" s="108"/>
      <c r="DZ466" s="108"/>
      <c r="EA466" s="108"/>
      <c r="EB466" s="108"/>
      <c r="EC466" s="108"/>
      <c r="ED466" s="108"/>
      <c r="EE466" s="108"/>
      <c r="EF466" s="108"/>
      <c r="EG466" s="108"/>
      <c r="EH466" s="108"/>
      <c r="EI466" s="108"/>
      <c r="EJ466" s="108"/>
      <c r="EK466" s="108"/>
      <c r="EL466" s="108"/>
      <c r="EM466" s="108"/>
      <c r="EN466" s="108"/>
      <c r="EO466" s="108"/>
      <c r="EP466" s="108"/>
      <c r="EQ466" s="108"/>
      <c r="ER466" s="108"/>
      <c r="ES466" s="108"/>
      <c r="ET466" s="108"/>
      <c r="EU466" s="108"/>
      <c r="EV466" s="108"/>
      <c r="EW466" s="108"/>
      <c r="EX466" s="108"/>
      <c r="EY466" s="108"/>
      <c r="EZ466" s="108"/>
      <c r="FA466" s="108"/>
      <c r="FB466" s="108"/>
      <c r="FC466" s="108"/>
      <c r="FD466" s="108"/>
      <c r="FE466" s="108"/>
      <c r="FF466" s="108"/>
      <c r="FG466" s="108"/>
      <c r="FH466" s="108"/>
      <c r="FI466" s="108"/>
      <c r="FJ466" s="108"/>
      <c r="FK466" s="108"/>
      <c r="FL466" s="108"/>
      <c r="FM466" s="108"/>
      <c r="FN466" s="108"/>
      <c r="FO466" s="108"/>
      <c r="FP466" s="108"/>
      <c r="FQ466" s="108"/>
      <c r="FR466" s="108"/>
      <c r="FS466" s="108"/>
      <c r="FT466" s="108"/>
      <c r="FU466" s="108"/>
      <c r="FV466" s="108"/>
      <c r="FW466" s="108"/>
      <c r="FX466" s="108"/>
      <c r="FY466" s="108"/>
      <c r="FZ466" s="108"/>
      <c r="GA466" s="108"/>
      <c r="GB466" s="108"/>
      <c r="GC466" s="108"/>
      <c r="GD466" s="108"/>
      <c r="GE466" s="108"/>
      <c r="GF466" s="108"/>
      <c r="GG466" s="108"/>
      <c r="GH466" s="108"/>
      <c r="GI466" s="108"/>
      <c r="GJ466" s="108"/>
      <c r="GK466" s="108"/>
      <c r="GL466" s="108"/>
      <c r="GM466" s="108"/>
      <c r="GN466" s="108"/>
      <c r="GO466" s="108"/>
      <c r="GP466" s="108"/>
      <c r="GQ466" s="108"/>
      <c r="GR466" s="108"/>
      <c r="GS466" s="108"/>
      <c r="GT466" s="108"/>
      <c r="GU466" s="108"/>
      <c r="GV466" s="108"/>
      <c r="GW466" s="108"/>
      <c r="GX466" s="108"/>
      <c r="GY466" s="108"/>
      <c r="GZ466" s="108"/>
      <c r="HA466" s="108"/>
      <c r="HB466" s="108"/>
      <c r="HC466" s="108"/>
      <c r="HD466" s="108"/>
      <c r="HE466" s="108"/>
      <c r="HF466" s="108"/>
      <c r="HG466" s="108"/>
      <c r="HH466" s="108"/>
      <c r="HI466" s="108"/>
      <c r="HJ466" s="108"/>
      <c r="HK466" s="108"/>
      <c r="HL466" s="108"/>
      <c r="HM466" s="108"/>
      <c r="HN466" s="108"/>
      <c r="HO466" s="108"/>
      <c r="HP466" s="108"/>
      <c r="HQ466" s="108"/>
      <c r="HR466" s="108"/>
      <c r="HS466" s="108"/>
      <c r="HT466" s="108"/>
      <c r="HU466" s="108"/>
      <c r="HV466" s="108"/>
      <c r="HW466" s="108"/>
      <c r="HX466" s="108"/>
      <c r="HY466" s="108"/>
      <c r="HZ466" s="108"/>
      <c r="IA466" s="108"/>
      <c r="IB466" s="108"/>
      <c r="IC466" s="108"/>
      <c r="ID466" s="108"/>
      <c r="IE466" s="108"/>
      <c r="IF466" s="108"/>
      <c r="IG466" s="108"/>
      <c r="IH466" s="108"/>
      <c r="II466" s="108"/>
      <c r="IJ466" s="108"/>
      <c r="IK466" s="108"/>
      <c r="IL466" s="108"/>
      <c r="IM466" s="108"/>
      <c r="IN466" s="108"/>
      <c r="IO466" s="108"/>
      <c r="IP466" s="108"/>
      <c r="IQ466" s="108"/>
      <c r="IR466" s="108"/>
      <c r="IS466" s="108"/>
      <c r="IT466" s="108"/>
      <c r="IU466" s="108"/>
      <c r="IV466" s="108"/>
      <c r="IW466" s="108"/>
      <c r="IX466" s="108"/>
      <c r="IY466" s="108"/>
      <c r="IZ466" s="108"/>
      <c r="JA466" s="108"/>
      <c r="JB466" s="108"/>
      <c r="JC466" s="108"/>
      <c r="JD466" s="108"/>
      <c r="JE466" s="108"/>
      <c r="JF466" s="108"/>
      <c r="JG466" s="108"/>
      <c r="JH466" s="108"/>
      <c r="JI466" s="108"/>
      <c r="JJ466" s="108"/>
      <c r="JK466" s="108"/>
      <c r="JL466" s="108"/>
      <c r="JM466" s="108"/>
      <c r="JN466" s="108"/>
      <c r="JO466" s="108"/>
      <c r="JP466" s="108"/>
      <c r="JQ466" s="108"/>
      <c r="JR466" s="108"/>
      <c r="JS466" s="108"/>
      <c r="JT466" s="108"/>
      <c r="JU466" s="108"/>
      <c r="JV466" s="108"/>
      <c r="JW466" s="108"/>
      <c r="JX466" s="108"/>
      <c r="JY466" s="108"/>
      <c r="JZ466" s="108"/>
      <c r="KA466" s="108"/>
      <c r="KB466" s="108"/>
      <c r="KC466" s="108"/>
      <c r="KD466" s="108"/>
      <c r="KE466" s="108"/>
      <c r="KF466" s="108"/>
      <c r="KG466" s="108"/>
      <c r="KH466" s="108"/>
      <c r="KI466" s="108"/>
      <c r="KJ466" s="108"/>
      <c r="KK466" s="108"/>
      <c r="KL466" s="108"/>
      <c r="KM466" s="108"/>
      <c r="KN466" s="108"/>
      <c r="KO466" s="108"/>
      <c r="KP466" s="108"/>
      <c r="KQ466" s="108"/>
      <c r="KR466" s="108"/>
      <c r="KS466" s="108"/>
      <c r="KT466" s="108"/>
      <c r="KU466" s="108"/>
      <c r="KV466" s="108"/>
      <c r="KW466" s="108"/>
      <c r="KX466" s="108"/>
      <c r="KY466" s="108"/>
      <c r="KZ466" s="108"/>
      <c r="LA466" s="108"/>
      <c r="LB466" s="108"/>
      <c r="LC466" s="108"/>
      <c r="LD466" s="108"/>
      <c r="LE466" s="108"/>
      <c r="LF466" s="108"/>
      <c r="LG466" s="108"/>
      <c r="LH466" s="108"/>
      <c r="LI466" s="108"/>
      <c r="LJ466" s="108"/>
      <c r="LK466" s="108"/>
      <c r="LL466" s="108"/>
      <c r="LM466" s="108"/>
      <c r="LN466" s="108"/>
      <c r="LO466" s="108"/>
      <c r="LP466" s="108"/>
      <c r="LQ466" s="108"/>
      <c r="LR466" s="108"/>
      <c r="LS466" s="108"/>
      <c r="LT466" s="108"/>
      <c r="LU466" s="108"/>
      <c r="LV466" s="108"/>
      <c r="LW466" s="108"/>
      <c r="LX466" s="108"/>
      <c r="LY466" s="108"/>
      <c r="LZ466" s="108"/>
      <c r="MA466" s="108"/>
      <c r="MB466" s="108"/>
      <c r="MC466" s="108"/>
      <c r="MD466" s="108"/>
      <c r="ME466" s="108"/>
    </row>
    <row r="467" spans="1:343">
      <c r="A467" s="3"/>
      <c r="B467" s="438"/>
      <c r="C467" s="438"/>
      <c r="D467" s="438"/>
      <c r="E467" s="438"/>
      <c r="F467" s="438"/>
      <c r="G467" s="438"/>
      <c r="H467" s="438"/>
      <c r="I467" s="438"/>
      <c r="J467" s="438"/>
      <c r="K467" s="438"/>
      <c r="L467" s="438"/>
      <c r="M467" s="438"/>
      <c r="N467" s="438"/>
      <c r="O467" s="438"/>
      <c r="P467" s="438"/>
      <c r="Q467" s="438"/>
      <c r="R467" s="438"/>
      <c r="S467" s="438"/>
      <c r="T467" s="438"/>
      <c r="U467" s="438"/>
      <c r="V467" s="438"/>
      <c r="W467" s="438"/>
      <c r="X467" s="438"/>
      <c r="Y467" s="438"/>
      <c r="Z467" s="438"/>
      <c r="AA467" s="438"/>
      <c r="AB467" s="438"/>
      <c r="AC467" s="438"/>
      <c r="AD467" s="438"/>
      <c r="AE467" s="154"/>
      <c r="AF467" s="154"/>
      <c r="AG467" s="154"/>
      <c r="AH467" s="154"/>
      <c r="AI467" s="154"/>
      <c r="AJ467" s="108"/>
      <c r="AK467" s="154"/>
      <c r="AL467" s="108"/>
      <c r="AM467" s="108"/>
      <c r="AN467" s="108"/>
      <c r="AO467" s="108"/>
      <c r="AP467" s="108"/>
      <c r="AQ467" s="108"/>
      <c r="AR467" s="108"/>
      <c r="AS467" s="108"/>
      <c r="AT467" s="108"/>
      <c r="AU467" s="108"/>
      <c r="AV467" s="108"/>
      <c r="AW467" s="108"/>
      <c r="AX467" s="108"/>
      <c r="AY467" s="108"/>
      <c r="AZ467" s="108"/>
      <c r="BA467" s="108"/>
      <c r="BB467" s="108"/>
      <c r="BC467" s="108"/>
      <c r="BD467" s="108"/>
      <c r="BE467" s="108"/>
      <c r="BF467" s="108"/>
      <c r="BG467" s="108"/>
      <c r="BH467" s="108"/>
      <c r="BI467" s="108"/>
      <c r="BJ467" s="108"/>
      <c r="BK467" s="108"/>
      <c r="BL467" s="108"/>
      <c r="BM467" s="108"/>
      <c r="BN467" s="108"/>
      <c r="BO467" s="108"/>
      <c r="BP467" s="108"/>
      <c r="BQ467" s="108"/>
      <c r="BR467" s="108"/>
      <c r="BS467" s="108"/>
      <c r="BT467" s="108"/>
      <c r="BU467" s="108"/>
      <c r="BV467" s="108"/>
      <c r="BW467" s="108"/>
      <c r="BX467" s="108"/>
      <c r="BY467" s="108"/>
      <c r="BZ467" s="108"/>
      <c r="CA467" s="108"/>
      <c r="CB467" s="108"/>
      <c r="CC467" s="108"/>
      <c r="CD467" s="108"/>
      <c r="CE467" s="108"/>
      <c r="CF467" s="108"/>
      <c r="CG467" s="108"/>
      <c r="CH467" s="108"/>
      <c r="CI467" s="108"/>
      <c r="CJ467" s="108"/>
      <c r="CK467" s="108"/>
      <c r="CL467" s="108"/>
      <c r="CM467" s="108"/>
      <c r="CN467" s="108"/>
      <c r="CO467" s="108"/>
      <c r="CP467" s="108"/>
      <c r="CQ467" s="108"/>
      <c r="CR467" s="108"/>
      <c r="CS467" s="108"/>
      <c r="CT467" s="108"/>
      <c r="CU467" s="108"/>
      <c r="CV467" s="108"/>
      <c r="CW467" s="108"/>
      <c r="CX467" s="108"/>
      <c r="CY467" s="108"/>
      <c r="CZ467" s="108"/>
      <c r="DA467" s="108"/>
      <c r="DB467" s="108"/>
      <c r="DC467" s="108"/>
      <c r="DD467" s="108"/>
      <c r="DE467" s="108"/>
      <c r="DF467" s="108"/>
      <c r="DG467" s="108"/>
      <c r="DH467" s="108"/>
      <c r="DI467" s="108"/>
      <c r="DJ467" s="108"/>
      <c r="DK467" s="108"/>
      <c r="DL467" s="108"/>
      <c r="DM467" s="108"/>
      <c r="DN467" s="108"/>
      <c r="DO467" s="108"/>
      <c r="DP467" s="108"/>
      <c r="DQ467" s="108"/>
      <c r="DR467" s="108"/>
      <c r="DS467" s="108"/>
      <c r="DT467" s="108"/>
      <c r="DU467" s="108"/>
      <c r="DV467" s="108"/>
      <c r="DW467" s="108"/>
      <c r="DX467" s="108"/>
      <c r="DY467" s="108"/>
      <c r="DZ467" s="108"/>
      <c r="EA467" s="108"/>
      <c r="EB467" s="108"/>
      <c r="EC467" s="108"/>
      <c r="ED467" s="108"/>
      <c r="EE467" s="108"/>
      <c r="EF467" s="108"/>
      <c r="EG467" s="108"/>
      <c r="EH467" s="108"/>
      <c r="EI467" s="108"/>
      <c r="EJ467" s="108"/>
      <c r="EK467" s="108"/>
      <c r="EL467" s="108"/>
      <c r="EM467" s="108"/>
      <c r="EN467" s="108"/>
      <c r="EO467" s="108"/>
      <c r="EP467" s="108"/>
      <c r="EQ467" s="108"/>
      <c r="ER467" s="108"/>
      <c r="ES467" s="108"/>
      <c r="ET467" s="108"/>
      <c r="EU467" s="108"/>
      <c r="EV467" s="108"/>
      <c r="EW467" s="108"/>
      <c r="EX467" s="108"/>
      <c r="EY467" s="108"/>
      <c r="EZ467" s="108"/>
      <c r="FA467" s="108"/>
      <c r="FB467" s="108"/>
      <c r="FC467" s="108"/>
      <c r="FD467" s="108"/>
      <c r="FE467" s="108"/>
      <c r="FF467" s="108"/>
      <c r="FG467" s="108"/>
      <c r="FH467" s="108"/>
      <c r="FI467" s="108"/>
      <c r="FJ467" s="108"/>
      <c r="FK467" s="108"/>
      <c r="FL467" s="108"/>
      <c r="FM467" s="108"/>
      <c r="FN467" s="108"/>
      <c r="FO467" s="108"/>
      <c r="FP467" s="108"/>
      <c r="FQ467" s="108"/>
      <c r="FR467" s="108"/>
      <c r="FS467" s="108"/>
      <c r="FT467" s="108"/>
      <c r="FU467" s="108"/>
      <c r="FV467" s="108"/>
      <c r="FW467" s="108"/>
      <c r="FX467" s="108"/>
      <c r="FY467" s="108"/>
      <c r="FZ467" s="108"/>
      <c r="GA467" s="108"/>
      <c r="GB467" s="108"/>
      <c r="GC467" s="108"/>
      <c r="GD467" s="108"/>
      <c r="GE467" s="108"/>
      <c r="GF467" s="108"/>
      <c r="GG467" s="108"/>
      <c r="GH467" s="108"/>
      <c r="GI467" s="108"/>
      <c r="GJ467" s="108"/>
      <c r="GK467" s="108"/>
      <c r="GL467" s="108"/>
      <c r="GM467" s="108"/>
      <c r="GN467" s="108"/>
      <c r="GO467" s="108"/>
      <c r="GP467" s="108"/>
      <c r="GQ467" s="108"/>
      <c r="GR467" s="108"/>
      <c r="GS467" s="108"/>
      <c r="GT467" s="108"/>
      <c r="GU467" s="108"/>
      <c r="GV467" s="108"/>
      <c r="GW467" s="108"/>
      <c r="GX467" s="108"/>
      <c r="GY467" s="108"/>
      <c r="GZ467" s="108"/>
      <c r="HA467" s="108"/>
      <c r="HB467" s="108"/>
      <c r="HC467" s="108"/>
      <c r="HD467" s="108"/>
      <c r="HE467" s="108"/>
      <c r="HF467" s="108"/>
      <c r="HG467" s="108"/>
      <c r="HH467" s="108"/>
      <c r="HI467" s="108"/>
      <c r="HJ467" s="108"/>
      <c r="HK467" s="108"/>
      <c r="HL467" s="108"/>
      <c r="HM467" s="108"/>
      <c r="HN467" s="108"/>
      <c r="HO467" s="108"/>
      <c r="HP467" s="108"/>
      <c r="HQ467" s="108"/>
      <c r="HR467" s="108"/>
      <c r="HS467" s="108"/>
      <c r="HT467" s="108"/>
      <c r="HU467" s="108"/>
      <c r="HV467" s="108"/>
      <c r="HW467" s="108"/>
      <c r="HX467" s="108"/>
      <c r="HY467" s="108"/>
      <c r="HZ467" s="108"/>
      <c r="IA467" s="108"/>
      <c r="IB467" s="108"/>
      <c r="IC467" s="108"/>
      <c r="ID467" s="108"/>
      <c r="IE467" s="108"/>
      <c r="IF467" s="108"/>
      <c r="IG467" s="108"/>
      <c r="IH467" s="108"/>
      <c r="II467" s="108"/>
      <c r="IJ467" s="108"/>
      <c r="IK467" s="108"/>
      <c r="IL467" s="108"/>
      <c r="IM467" s="108"/>
      <c r="IN467" s="108"/>
      <c r="IO467" s="108"/>
      <c r="IP467" s="108"/>
      <c r="IQ467" s="108"/>
      <c r="IR467" s="108"/>
      <c r="IS467" s="108"/>
      <c r="IT467" s="108"/>
      <c r="IU467" s="108"/>
      <c r="IV467" s="108"/>
      <c r="IW467" s="108"/>
      <c r="IX467" s="108"/>
      <c r="IY467" s="108"/>
      <c r="IZ467" s="108"/>
      <c r="JA467" s="108"/>
      <c r="JB467" s="108"/>
      <c r="JC467" s="108"/>
      <c r="JD467" s="108"/>
      <c r="JE467" s="108"/>
      <c r="JF467" s="108"/>
      <c r="JG467" s="108"/>
      <c r="JH467" s="108"/>
      <c r="JI467" s="108"/>
      <c r="JJ467" s="108"/>
      <c r="JK467" s="108"/>
      <c r="JL467" s="108"/>
      <c r="JM467" s="108"/>
      <c r="JN467" s="108"/>
      <c r="JO467" s="108"/>
      <c r="JP467" s="108"/>
      <c r="JQ467" s="108"/>
      <c r="JR467" s="108"/>
      <c r="JS467" s="108"/>
      <c r="JT467" s="108"/>
      <c r="JU467" s="108"/>
      <c r="JV467" s="108"/>
      <c r="JW467" s="108"/>
      <c r="JX467" s="108"/>
      <c r="JY467" s="108"/>
      <c r="JZ467" s="108"/>
      <c r="KA467" s="108"/>
      <c r="KB467" s="108"/>
      <c r="KC467" s="108"/>
      <c r="KD467" s="108"/>
      <c r="KE467" s="108"/>
      <c r="KF467" s="108"/>
      <c r="KG467" s="108"/>
      <c r="KH467" s="108"/>
      <c r="KI467" s="108"/>
      <c r="KJ467" s="108"/>
      <c r="KK467" s="108"/>
      <c r="KL467" s="108"/>
      <c r="KM467" s="108"/>
      <c r="KN467" s="108"/>
      <c r="KO467" s="108"/>
      <c r="KP467" s="108"/>
      <c r="KQ467" s="108"/>
      <c r="KR467" s="108"/>
      <c r="KS467" s="108"/>
      <c r="KT467" s="108"/>
      <c r="KU467" s="108"/>
      <c r="KV467" s="108"/>
      <c r="KW467" s="108"/>
      <c r="KX467" s="108"/>
      <c r="KY467" s="108"/>
      <c r="KZ467" s="108"/>
      <c r="LA467" s="108"/>
      <c r="LB467" s="108"/>
      <c r="LC467" s="108"/>
      <c r="LD467" s="108"/>
      <c r="LE467" s="108"/>
      <c r="LF467" s="108"/>
      <c r="LG467" s="108"/>
      <c r="LH467" s="108"/>
      <c r="LI467" s="108"/>
      <c r="LJ467" s="108"/>
      <c r="LK467" s="108"/>
      <c r="LL467" s="108"/>
      <c r="LM467" s="108"/>
      <c r="LN467" s="108"/>
      <c r="LO467" s="108"/>
      <c r="LP467" s="108"/>
      <c r="LQ467" s="108"/>
      <c r="LR467" s="108"/>
      <c r="LS467" s="108"/>
      <c r="LT467" s="108"/>
      <c r="LU467" s="108"/>
      <c r="LV467" s="108"/>
      <c r="LW467" s="108"/>
      <c r="LX467" s="108"/>
      <c r="LY467" s="108"/>
      <c r="LZ467" s="108"/>
      <c r="MA467" s="108"/>
      <c r="MB467" s="108"/>
      <c r="MC467" s="108"/>
      <c r="MD467" s="108"/>
      <c r="ME467" s="108"/>
    </row>
    <row r="468" spans="1:343">
      <c r="A468" s="3"/>
      <c r="B468" s="438"/>
      <c r="C468" s="438"/>
      <c r="D468" s="438"/>
      <c r="E468" s="438"/>
      <c r="F468" s="438"/>
      <c r="G468" s="438"/>
      <c r="H468" s="438"/>
      <c r="I468" s="438"/>
      <c r="J468" s="438"/>
      <c r="K468" s="438"/>
      <c r="L468" s="438"/>
      <c r="M468" s="438"/>
      <c r="N468" s="438"/>
      <c r="O468" s="438"/>
      <c r="P468" s="438"/>
      <c r="Q468" s="438"/>
      <c r="R468" s="438"/>
      <c r="S468" s="438"/>
      <c r="T468" s="438"/>
      <c r="U468" s="438"/>
      <c r="V468" s="438"/>
      <c r="W468" s="438"/>
      <c r="X468" s="438"/>
      <c r="Y468" s="438"/>
      <c r="Z468" s="438"/>
      <c r="AA468" s="438"/>
      <c r="AB468" s="438"/>
      <c r="AC468" s="438"/>
      <c r="AD468" s="438"/>
      <c r="AE468" s="154"/>
      <c r="AF468" s="154"/>
      <c r="AG468" s="154"/>
      <c r="AH468" s="154"/>
      <c r="AI468" s="154"/>
      <c r="AJ468" s="108"/>
      <c r="AK468" s="154"/>
      <c r="AL468" s="108"/>
      <c r="AM468" s="108"/>
      <c r="AN468" s="108"/>
      <c r="AO468" s="108"/>
      <c r="AP468" s="108"/>
      <c r="AQ468" s="108"/>
      <c r="AR468" s="108"/>
      <c r="AS468" s="108"/>
      <c r="AT468" s="108"/>
      <c r="AU468" s="108"/>
      <c r="AV468" s="108"/>
      <c r="AW468" s="108"/>
      <c r="AX468" s="108"/>
      <c r="AY468" s="108"/>
      <c r="AZ468" s="108"/>
      <c r="BA468" s="108"/>
      <c r="BB468" s="108"/>
      <c r="BC468" s="108"/>
      <c r="BD468" s="108"/>
      <c r="BE468" s="108"/>
      <c r="BF468" s="108"/>
      <c r="BG468" s="108"/>
      <c r="BH468" s="108"/>
      <c r="BI468" s="108"/>
      <c r="BJ468" s="108"/>
      <c r="BK468" s="108"/>
      <c r="BL468" s="108"/>
      <c r="BM468" s="108"/>
      <c r="BN468" s="108"/>
      <c r="BO468" s="108"/>
      <c r="BP468" s="108"/>
      <c r="BQ468" s="108"/>
      <c r="BR468" s="108"/>
      <c r="BS468" s="108"/>
      <c r="BT468" s="108"/>
      <c r="BU468" s="108"/>
      <c r="BV468" s="108"/>
      <c r="BW468" s="108"/>
      <c r="BX468" s="108"/>
      <c r="BY468" s="108"/>
      <c r="BZ468" s="108"/>
      <c r="CA468" s="108"/>
      <c r="CB468" s="108"/>
      <c r="CC468" s="108"/>
      <c r="CD468" s="108"/>
      <c r="CE468" s="108"/>
      <c r="CF468" s="108"/>
      <c r="CG468" s="108"/>
      <c r="CH468" s="108"/>
      <c r="CI468" s="108"/>
      <c r="CJ468" s="108"/>
      <c r="CK468" s="108"/>
      <c r="CL468" s="108"/>
      <c r="CM468" s="108"/>
      <c r="CN468" s="108"/>
      <c r="CO468" s="108"/>
      <c r="CP468" s="108"/>
      <c r="CQ468" s="108"/>
      <c r="CR468" s="108"/>
      <c r="CS468" s="108"/>
      <c r="CT468" s="108"/>
      <c r="CU468" s="108"/>
      <c r="CV468" s="108"/>
      <c r="CW468" s="108"/>
      <c r="CX468" s="108"/>
      <c r="CY468" s="108"/>
      <c r="CZ468" s="108"/>
      <c r="DA468" s="108"/>
      <c r="DB468" s="108"/>
      <c r="DC468" s="108"/>
      <c r="DD468" s="108"/>
      <c r="DE468" s="108"/>
      <c r="DF468" s="108"/>
      <c r="DG468" s="108"/>
      <c r="DH468" s="108"/>
      <c r="DI468" s="108"/>
      <c r="DJ468" s="108"/>
      <c r="DK468" s="108"/>
      <c r="DL468" s="108"/>
      <c r="DM468" s="108"/>
      <c r="DN468" s="108"/>
      <c r="DO468" s="108"/>
      <c r="DP468" s="108"/>
      <c r="DQ468" s="108"/>
      <c r="DR468" s="108"/>
      <c r="DS468" s="108"/>
      <c r="DT468" s="108"/>
      <c r="DU468" s="108"/>
      <c r="DV468" s="108"/>
      <c r="DW468" s="108"/>
      <c r="DX468" s="108"/>
      <c r="DY468" s="108"/>
      <c r="DZ468" s="108"/>
      <c r="EA468" s="108"/>
      <c r="EB468" s="108"/>
      <c r="EC468" s="108"/>
      <c r="ED468" s="108"/>
      <c r="EE468" s="108"/>
      <c r="EF468" s="108"/>
      <c r="EG468" s="108"/>
      <c r="EH468" s="108"/>
      <c r="EI468" s="108"/>
      <c r="EJ468" s="108"/>
      <c r="EK468" s="108"/>
      <c r="EL468" s="108"/>
      <c r="EM468" s="108"/>
      <c r="EN468" s="108"/>
      <c r="EO468" s="108"/>
      <c r="EP468" s="108"/>
      <c r="EQ468" s="108"/>
      <c r="ER468" s="108"/>
      <c r="ES468" s="108"/>
      <c r="ET468" s="108"/>
      <c r="EU468" s="108"/>
      <c r="EV468" s="108"/>
      <c r="EW468" s="108"/>
      <c r="EX468" s="108"/>
      <c r="EY468" s="108"/>
      <c r="EZ468" s="108"/>
      <c r="FA468" s="108"/>
      <c r="FB468" s="108"/>
      <c r="FC468" s="108"/>
      <c r="FD468" s="108"/>
      <c r="FE468" s="108"/>
      <c r="FF468" s="108"/>
      <c r="FG468" s="108"/>
      <c r="FH468" s="108"/>
      <c r="FI468" s="108"/>
      <c r="FJ468" s="108"/>
      <c r="FK468" s="108"/>
      <c r="FL468" s="108"/>
      <c r="FM468" s="108"/>
      <c r="FN468" s="108"/>
      <c r="FO468" s="108"/>
      <c r="FP468" s="108"/>
      <c r="FQ468" s="108"/>
      <c r="FR468" s="108"/>
      <c r="FS468" s="108"/>
      <c r="FT468" s="108"/>
      <c r="FU468" s="108"/>
      <c r="FV468" s="108"/>
      <c r="FW468" s="108"/>
      <c r="FX468" s="108"/>
      <c r="FY468" s="108"/>
      <c r="FZ468" s="108"/>
      <c r="GA468" s="108"/>
      <c r="GB468" s="108"/>
      <c r="GC468" s="108"/>
      <c r="GD468" s="108"/>
      <c r="GE468" s="108"/>
      <c r="GF468" s="108"/>
      <c r="GG468" s="108"/>
      <c r="GH468" s="108"/>
      <c r="GI468" s="108"/>
      <c r="GJ468" s="108"/>
      <c r="GK468" s="108"/>
      <c r="GL468" s="108"/>
      <c r="GM468" s="108"/>
      <c r="GN468" s="108"/>
      <c r="GO468" s="108"/>
      <c r="GP468" s="108"/>
      <c r="GQ468" s="108"/>
      <c r="GR468" s="108"/>
      <c r="GS468" s="108"/>
      <c r="GT468" s="108"/>
      <c r="GU468" s="108"/>
      <c r="GV468" s="108"/>
      <c r="GW468" s="108"/>
      <c r="GX468" s="108"/>
      <c r="GY468" s="108"/>
      <c r="GZ468" s="108"/>
      <c r="HA468" s="108"/>
      <c r="HB468" s="108"/>
      <c r="HC468" s="108"/>
      <c r="HD468" s="108"/>
      <c r="HE468" s="108"/>
      <c r="HF468" s="108"/>
      <c r="HG468" s="108"/>
      <c r="HH468" s="108"/>
      <c r="HI468" s="108"/>
      <c r="HJ468" s="108"/>
      <c r="HK468" s="108"/>
      <c r="HL468" s="108"/>
      <c r="HM468" s="108"/>
      <c r="HN468" s="108"/>
      <c r="HO468" s="108"/>
      <c r="HP468" s="108"/>
      <c r="HQ468" s="108"/>
      <c r="HR468" s="108"/>
      <c r="HS468" s="108"/>
      <c r="HT468" s="108"/>
      <c r="HU468" s="108"/>
      <c r="HV468" s="108"/>
      <c r="HW468" s="108"/>
      <c r="HX468" s="108"/>
      <c r="HY468" s="108"/>
      <c r="HZ468" s="108"/>
      <c r="IA468" s="108"/>
      <c r="IB468" s="108"/>
      <c r="IC468" s="108"/>
      <c r="ID468" s="108"/>
      <c r="IE468" s="108"/>
      <c r="IF468" s="108"/>
      <c r="IG468" s="108"/>
      <c r="IH468" s="108"/>
      <c r="II468" s="108"/>
      <c r="IJ468" s="108"/>
      <c r="IK468" s="108"/>
      <c r="IL468" s="108"/>
      <c r="IM468" s="108"/>
      <c r="IN468" s="108"/>
      <c r="IO468" s="108"/>
      <c r="IP468" s="108"/>
      <c r="IQ468" s="108"/>
      <c r="IR468" s="108"/>
      <c r="IS468" s="108"/>
      <c r="IT468" s="108"/>
      <c r="IU468" s="108"/>
      <c r="IV468" s="108"/>
      <c r="IW468" s="108"/>
      <c r="IX468" s="108"/>
      <c r="IY468" s="108"/>
      <c r="IZ468" s="108"/>
      <c r="JA468" s="108"/>
      <c r="JB468" s="108"/>
      <c r="JC468" s="108"/>
      <c r="JD468" s="108"/>
      <c r="JE468" s="108"/>
      <c r="JF468" s="108"/>
      <c r="JG468" s="108"/>
      <c r="JH468" s="108"/>
      <c r="JI468" s="108"/>
      <c r="JJ468" s="108"/>
      <c r="JK468" s="108"/>
      <c r="JL468" s="108"/>
      <c r="JM468" s="108"/>
      <c r="JN468" s="108"/>
      <c r="JO468" s="108"/>
      <c r="JP468" s="108"/>
      <c r="JQ468" s="108"/>
      <c r="JR468" s="108"/>
      <c r="JS468" s="108"/>
      <c r="JT468" s="108"/>
      <c r="JU468" s="108"/>
      <c r="JV468" s="108"/>
      <c r="JW468" s="108"/>
      <c r="JX468" s="108"/>
      <c r="JY468" s="108"/>
      <c r="JZ468" s="108"/>
      <c r="KA468" s="108"/>
      <c r="KB468" s="108"/>
      <c r="KC468" s="108"/>
      <c r="KD468" s="108"/>
      <c r="KE468" s="108"/>
      <c r="KF468" s="108"/>
      <c r="KG468" s="108"/>
      <c r="KH468" s="108"/>
      <c r="KI468" s="108"/>
      <c r="KJ468" s="108"/>
      <c r="KK468" s="108"/>
      <c r="KL468" s="108"/>
      <c r="KM468" s="108"/>
      <c r="KN468" s="108"/>
      <c r="KO468" s="108"/>
      <c r="KP468" s="108"/>
      <c r="KQ468" s="108"/>
      <c r="KR468" s="108"/>
      <c r="KS468" s="108"/>
      <c r="KT468" s="108"/>
      <c r="KU468" s="108"/>
      <c r="KV468" s="108"/>
      <c r="KW468" s="108"/>
      <c r="KX468" s="108"/>
      <c r="KY468" s="108"/>
      <c r="KZ468" s="108"/>
      <c r="LA468" s="108"/>
      <c r="LB468" s="108"/>
      <c r="LC468" s="108"/>
      <c r="LD468" s="108"/>
      <c r="LE468" s="108"/>
      <c r="LF468" s="108"/>
      <c r="LG468" s="108"/>
      <c r="LH468" s="108"/>
      <c r="LI468" s="108"/>
      <c r="LJ468" s="108"/>
      <c r="LK468" s="108"/>
      <c r="LL468" s="108"/>
      <c r="LM468" s="108"/>
      <c r="LN468" s="108"/>
      <c r="LO468" s="108"/>
      <c r="LP468" s="108"/>
      <c r="LQ468" s="108"/>
      <c r="LR468" s="108"/>
      <c r="LS468" s="108"/>
      <c r="LT468" s="108"/>
      <c r="LU468" s="108"/>
      <c r="LV468" s="108"/>
      <c r="LW468" s="108"/>
      <c r="LX468" s="108"/>
      <c r="LY468" s="108"/>
      <c r="LZ468" s="108"/>
      <c r="MA468" s="108"/>
      <c r="MB468" s="108"/>
      <c r="MC468" s="108"/>
      <c r="MD468" s="108"/>
      <c r="ME468" s="108"/>
    </row>
    <row r="469" spans="1:343">
      <c r="A469" s="3"/>
      <c r="B469" s="438"/>
      <c r="C469" s="438"/>
      <c r="D469" s="438"/>
      <c r="E469" s="438"/>
      <c r="F469" s="438"/>
      <c r="G469" s="438"/>
      <c r="H469" s="438"/>
      <c r="I469" s="438"/>
      <c r="J469" s="438"/>
      <c r="K469" s="438"/>
      <c r="L469" s="438"/>
      <c r="M469" s="438"/>
      <c r="N469" s="438"/>
      <c r="O469" s="438"/>
      <c r="P469" s="438"/>
      <c r="Q469" s="438"/>
      <c r="R469" s="438"/>
      <c r="S469" s="438"/>
      <c r="T469" s="438"/>
      <c r="U469" s="438"/>
      <c r="V469" s="438"/>
      <c r="W469" s="438"/>
      <c r="X469" s="438"/>
      <c r="Y469" s="438"/>
      <c r="Z469" s="438"/>
      <c r="AA469" s="438"/>
      <c r="AB469" s="438"/>
      <c r="AC469" s="438"/>
      <c r="AD469" s="438"/>
      <c r="AE469" s="154"/>
      <c r="AF469" s="154"/>
      <c r="AG469" s="154"/>
      <c r="AH469" s="154"/>
      <c r="AI469" s="154"/>
      <c r="AJ469" s="108"/>
      <c r="AK469" s="154"/>
      <c r="AL469" s="108"/>
      <c r="AM469" s="108"/>
      <c r="AN469" s="108"/>
      <c r="AO469" s="108"/>
      <c r="AP469" s="108"/>
      <c r="AQ469" s="108"/>
      <c r="AR469" s="108"/>
      <c r="AS469" s="108"/>
      <c r="AT469" s="108"/>
      <c r="AU469" s="108"/>
      <c r="AV469" s="108"/>
      <c r="AW469" s="108"/>
      <c r="AX469" s="108"/>
      <c r="AY469" s="108"/>
      <c r="AZ469" s="108"/>
      <c r="BA469" s="108"/>
      <c r="BB469" s="108"/>
      <c r="BC469" s="108"/>
      <c r="BD469" s="108"/>
      <c r="BE469" s="108"/>
      <c r="BF469" s="108"/>
      <c r="BG469" s="108"/>
      <c r="BH469" s="108"/>
      <c r="BI469" s="108"/>
      <c r="BJ469" s="108"/>
      <c r="BK469" s="108"/>
      <c r="BL469" s="108"/>
      <c r="BM469" s="108"/>
      <c r="BN469" s="108"/>
      <c r="BO469" s="108"/>
      <c r="BP469" s="108"/>
      <c r="BQ469" s="108"/>
      <c r="BR469" s="108"/>
      <c r="BS469" s="108"/>
      <c r="BT469" s="108"/>
      <c r="BU469" s="108"/>
      <c r="BV469" s="108"/>
      <c r="BW469" s="108"/>
      <c r="BX469" s="108"/>
      <c r="BY469" s="108"/>
      <c r="BZ469" s="108"/>
      <c r="CA469" s="108"/>
      <c r="CB469" s="108"/>
      <c r="CC469" s="108"/>
      <c r="CD469" s="108"/>
      <c r="CE469" s="108"/>
      <c r="CF469" s="108"/>
      <c r="CG469" s="108"/>
      <c r="CH469" s="108"/>
      <c r="CI469" s="108"/>
      <c r="CJ469" s="108"/>
      <c r="CK469" s="108"/>
      <c r="CL469" s="108"/>
      <c r="CM469" s="108"/>
      <c r="CN469" s="108"/>
      <c r="CO469" s="108"/>
      <c r="CP469" s="108"/>
      <c r="CQ469" s="108"/>
      <c r="CR469" s="108"/>
      <c r="CS469" s="108"/>
      <c r="CT469" s="108"/>
      <c r="CU469" s="108"/>
      <c r="CV469" s="108"/>
      <c r="CW469" s="108"/>
      <c r="CX469" s="108"/>
      <c r="CY469" s="108"/>
      <c r="CZ469" s="108"/>
      <c r="DA469" s="108"/>
      <c r="DB469" s="108"/>
      <c r="DC469" s="108"/>
      <c r="DD469" s="108"/>
      <c r="DE469" s="108"/>
      <c r="DF469" s="108"/>
      <c r="DG469" s="108"/>
      <c r="DH469" s="108"/>
      <c r="DI469" s="108"/>
      <c r="DJ469" s="108"/>
      <c r="DK469" s="108"/>
      <c r="DL469" s="108"/>
      <c r="DM469" s="108"/>
      <c r="DN469" s="108"/>
      <c r="DO469" s="108"/>
      <c r="DP469" s="108"/>
      <c r="DQ469" s="108"/>
      <c r="DR469" s="108"/>
      <c r="DS469" s="108"/>
      <c r="DT469" s="108"/>
      <c r="DU469" s="108"/>
      <c r="DV469" s="108"/>
      <c r="DW469" s="108"/>
      <c r="DX469" s="108"/>
      <c r="DY469" s="108"/>
      <c r="DZ469" s="108"/>
      <c r="EA469" s="108"/>
      <c r="EB469" s="108"/>
      <c r="EC469" s="108"/>
      <c r="ED469" s="108"/>
      <c r="EE469" s="108"/>
      <c r="EF469" s="108"/>
      <c r="EG469" s="108"/>
      <c r="EH469" s="108"/>
      <c r="EI469" s="108"/>
      <c r="EJ469" s="108"/>
      <c r="EK469" s="108"/>
      <c r="EL469" s="108"/>
      <c r="EM469" s="108"/>
      <c r="EN469" s="108"/>
      <c r="EO469" s="108"/>
      <c r="EP469" s="108"/>
      <c r="EQ469" s="108"/>
      <c r="ER469" s="108"/>
      <c r="ES469" s="108"/>
      <c r="ET469" s="108"/>
      <c r="EU469" s="108"/>
      <c r="EV469" s="108"/>
      <c r="EW469" s="108"/>
      <c r="EX469" s="108"/>
      <c r="EY469" s="108"/>
      <c r="EZ469" s="108"/>
      <c r="FA469" s="108"/>
      <c r="FB469" s="108"/>
      <c r="FC469" s="108"/>
      <c r="FD469" s="108"/>
      <c r="FE469" s="108"/>
      <c r="FF469" s="108"/>
      <c r="FG469" s="108"/>
      <c r="FH469" s="108"/>
      <c r="FI469" s="108"/>
      <c r="FJ469" s="108"/>
      <c r="FK469" s="108"/>
      <c r="FL469" s="108"/>
      <c r="FM469" s="108"/>
      <c r="FN469" s="108"/>
      <c r="FO469" s="108"/>
      <c r="FP469" s="108"/>
      <c r="FQ469" s="108"/>
      <c r="FR469" s="108"/>
      <c r="FS469" s="108"/>
      <c r="FT469" s="108"/>
      <c r="FU469" s="108"/>
      <c r="FV469" s="108"/>
      <c r="FW469" s="108"/>
      <c r="FX469" s="108"/>
      <c r="FY469" s="108"/>
      <c r="FZ469" s="108"/>
      <c r="GA469" s="108"/>
      <c r="GB469" s="108"/>
      <c r="GC469" s="108"/>
      <c r="GD469" s="108"/>
      <c r="GE469" s="108"/>
      <c r="GF469" s="108"/>
      <c r="GG469" s="108"/>
      <c r="GH469" s="108"/>
      <c r="GI469" s="108"/>
      <c r="GJ469" s="108"/>
      <c r="GK469" s="108"/>
      <c r="GL469" s="108"/>
      <c r="GM469" s="108"/>
      <c r="GN469" s="108"/>
      <c r="GO469" s="108"/>
      <c r="GP469" s="108"/>
      <c r="GQ469" s="108"/>
      <c r="GR469" s="108"/>
      <c r="GS469" s="108"/>
      <c r="GT469" s="108"/>
      <c r="GU469" s="108"/>
      <c r="GV469" s="108"/>
      <c r="GW469" s="108"/>
      <c r="GX469" s="108"/>
      <c r="GY469" s="108"/>
      <c r="GZ469" s="108"/>
      <c r="HA469" s="108"/>
      <c r="HB469" s="108"/>
      <c r="HC469" s="108"/>
      <c r="HD469" s="108"/>
      <c r="HE469" s="108"/>
      <c r="HF469" s="108"/>
      <c r="HG469" s="108"/>
      <c r="HH469" s="108"/>
      <c r="HI469" s="108"/>
      <c r="HJ469" s="108"/>
      <c r="HK469" s="108"/>
      <c r="HL469" s="108"/>
      <c r="HM469" s="108"/>
      <c r="HN469" s="108"/>
      <c r="HO469" s="108"/>
      <c r="HP469" s="108"/>
      <c r="HQ469" s="108"/>
      <c r="HR469" s="108"/>
      <c r="HS469" s="108"/>
      <c r="HT469" s="108"/>
      <c r="HU469" s="108"/>
      <c r="HV469" s="108"/>
      <c r="HW469" s="108"/>
      <c r="HX469" s="108"/>
      <c r="HY469" s="108"/>
      <c r="HZ469" s="108"/>
      <c r="IA469" s="108"/>
      <c r="IB469" s="108"/>
      <c r="IC469" s="108"/>
      <c r="ID469" s="108"/>
      <c r="IE469" s="108"/>
      <c r="IF469" s="108"/>
      <c r="IG469" s="108"/>
      <c r="IH469" s="108"/>
      <c r="II469" s="108"/>
      <c r="IJ469" s="108"/>
      <c r="IK469" s="108"/>
      <c r="IL469" s="108"/>
      <c r="IM469" s="108"/>
      <c r="IN469" s="108"/>
      <c r="IO469" s="108"/>
      <c r="IP469" s="108"/>
      <c r="IQ469" s="108"/>
      <c r="IR469" s="108"/>
      <c r="IS469" s="108"/>
      <c r="IT469" s="108"/>
      <c r="IU469" s="108"/>
      <c r="IV469" s="108"/>
      <c r="IW469" s="108"/>
      <c r="IX469" s="108"/>
      <c r="IY469" s="108"/>
      <c r="IZ469" s="108"/>
      <c r="JA469" s="108"/>
      <c r="JB469" s="108"/>
      <c r="JC469" s="108"/>
      <c r="JD469" s="108"/>
      <c r="JE469" s="108"/>
      <c r="JF469" s="108"/>
      <c r="JG469" s="108"/>
      <c r="JH469" s="108"/>
      <c r="JI469" s="108"/>
      <c r="JJ469" s="108"/>
      <c r="JK469" s="108"/>
      <c r="JL469" s="108"/>
      <c r="JM469" s="108"/>
      <c r="JN469" s="108"/>
      <c r="JO469" s="108"/>
      <c r="JP469" s="108"/>
      <c r="JQ469" s="108"/>
      <c r="JR469" s="108"/>
      <c r="JS469" s="108"/>
      <c r="JT469" s="108"/>
      <c r="JU469" s="108"/>
      <c r="JV469" s="108"/>
      <c r="JW469" s="108"/>
      <c r="JX469" s="108"/>
      <c r="JY469" s="108"/>
      <c r="JZ469" s="108"/>
      <c r="KA469" s="108"/>
      <c r="KB469" s="108"/>
      <c r="KC469" s="108"/>
      <c r="KD469" s="108"/>
      <c r="KE469" s="108"/>
      <c r="KF469" s="108"/>
      <c r="KG469" s="108"/>
      <c r="KH469" s="108"/>
      <c r="KI469" s="108"/>
      <c r="KJ469" s="108"/>
      <c r="KK469" s="108"/>
      <c r="KL469" s="108"/>
      <c r="KM469" s="108"/>
      <c r="KN469" s="108"/>
      <c r="KO469" s="108"/>
      <c r="KP469" s="108"/>
      <c r="KQ469" s="108"/>
      <c r="KR469" s="108"/>
      <c r="KS469" s="108"/>
      <c r="KT469" s="108"/>
      <c r="KU469" s="108"/>
      <c r="KV469" s="108"/>
      <c r="KW469" s="108"/>
      <c r="KX469" s="108"/>
      <c r="KY469" s="108"/>
      <c r="KZ469" s="108"/>
      <c r="LA469" s="108"/>
      <c r="LB469" s="108"/>
      <c r="LC469" s="108"/>
      <c r="LD469" s="108"/>
      <c r="LE469" s="108"/>
      <c r="LF469" s="108"/>
      <c r="LG469" s="108"/>
      <c r="LH469" s="108"/>
      <c r="LI469" s="108"/>
      <c r="LJ469" s="108"/>
      <c r="LK469" s="108"/>
      <c r="LL469" s="108"/>
      <c r="LM469" s="108"/>
      <c r="LN469" s="108"/>
      <c r="LO469" s="108"/>
      <c r="LP469" s="108"/>
      <c r="LQ469" s="108"/>
      <c r="LR469" s="108"/>
      <c r="LS469" s="108"/>
      <c r="LT469" s="108"/>
      <c r="LU469" s="108"/>
      <c r="LV469" s="108"/>
      <c r="LW469" s="108"/>
      <c r="LX469" s="108"/>
      <c r="LY469" s="108"/>
      <c r="LZ469" s="108"/>
      <c r="MA469" s="108"/>
      <c r="MB469" s="108"/>
      <c r="MC469" s="108"/>
      <c r="MD469" s="108"/>
      <c r="ME469" s="108"/>
    </row>
    <row r="470" spans="1:343">
      <c r="A470" s="3"/>
      <c r="B470" s="438"/>
      <c r="C470" s="438"/>
      <c r="D470" s="438"/>
      <c r="E470" s="438"/>
      <c r="F470" s="438"/>
      <c r="G470" s="438"/>
      <c r="H470" s="438"/>
      <c r="I470" s="438"/>
      <c r="J470" s="438"/>
      <c r="K470" s="438"/>
      <c r="L470" s="438"/>
      <c r="M470" s="438"/>
      <c r="N470" s="438"/>
      <c r="O470" s="438"/>
      <c r="P470" s="438"/>
      <c r="Q470" s="438"/>
      <c r="R470" s="438"/>
      <c r="S470" s="438"/>
      <c r="T470" s="438"/>
      <c r="U470" s="438"/>
      <c r="V470" s="438"/>
      <c r="W470" s="438"/>
      <c r="X470" s="438"/>
      <c r="Y470" s="438"/>
      <c r="Z470" s="438"/>
      <c r="AA470" s="438"/>
      <c r="AB470" s="438"/>
      <c r="AC470" s="438"/>
      <c r="AD470" s="438"/>
      <c r="AE470" s="154"/>
      <c r="AF470" s="154"/>
      <c r="AG470" s="154"/>
      <c r="AH470" s="154"/>
      <c r="AI470" s="154"/>
      <c r="AJ470" s="108"/>
      <c r="AK470" s="154"/>
      <c r="AL470" s="108"/>
      <c r="AM470" s="108"/>
      <c r="AN470" s="108"/>
      <c r="AO470" s="108"/>
      <c r="AP470" s="108"/>
      <c r="AQ470" s="108"/>
      <c r="AR470" s="108"/>
      <c r="AS470" s="108"/>
      <c r="AT470" s="108"/>
      <c r="AU470" s="108"/>
      <c r="AV470" s="108"/>
      <c r="AW470" s="108"/>
      <c r="AX470" s="108"/>
      <c r="AY470" s="108"/>
      <c r="AZ470" s="108"/>
      <c r="BA470" s="108"/>
      <c r="BB470" s="108"/>
      <c r="BC470" s="108"/>
      <c r="BD470" s="108"/>
      <c r="BE470" s="108"/>
      <c r="BF470" s="108"/>
      <c r="BG470" s="108"/>
      <c r="BH470" s="108"/>
      <c r="BI470" s="108"/>
      <c r="BJ470" s="108"/>
      <c r="BK470" s="108"/>
      <c r="BL470" s="108"/>
      <c r="BM470" s="108"/>
      <c r="BN470" s="108"/>
      <c r="BO470" s="108"/>
      <c r="BP470" s="108"/>
      <c r="BQ470" s="108"/>
      <c r="BR470" s="108"/>
      <c r="BS470" s="108"/>
      <c r="BT470" s="108"/>
      <c r="BU470" s="108"/>
      <c r="BV470" s="108"/>
      <c r="BW470" s="108"/>
      <c r="BX470" s="108"/>
      <c r="BY470" s="108"/>
      <c r="BZ470" s="108"/>
      <c r="CA470" s="108"/>
      <c r="CB470" s="108"/>
      <c r="CC470" s="108"/>
      <c r="CD470" s="108"/>
      <c r="CE470" s="108"/>
      <c r="CF470" s="108"/>
      <c r="CG470" s="108"/>
      <c r="CH470" s="108"/>
      <c r="CI470" s="108"/>
      <c r="CJ470" s="108"/>
      <c r="CK470" s="108"/>
      <c r="CL470" s="108"/>
      <c r="CM470" s="108"/>
      <c r="CN470" s="108"/>
      <c r="CO470" s="108"/>
      <c r="CP470" s="108"/>
      <c r="CQ470" s="108"/>
      <c r="CR470" s="108"/>
      <c r="CS470" s="108"/>
      <c r="CT470" s="108"/>
      <c r="CU470" s="108"/>
      <c r="CV470" s="108"/>
      <c r="CW470" s="108"/>
      <c r="CX470" s="108"/>
      <c r="CY470" s="108"/>
      <c r="CZ470" s="108"/>
      <c r="DA470" s="108"/>
      <c r="DB470" s="108"/>
      <c r="DC470" s="108"/>
      <c r="DD470" s="108"/>
      <c r="DE470" s="108"/>
      <c r="DF470" s="108"/>
      <c r="DG470" s="108"/>
      <c r="DH470" s="108"/>
      <c r="DI470" s="108"/>
      <c r="DJ470" s="108"/>
      <c r="DK470" s="108"/>
      <c r="DL470" s="108"/>
      <c r="DM470" s="108"/>
      <c r="DN470" s="108"/>
      <c r="DO470" s="108"/>
      <c r="DP470" s="108"/>
      <c r="DQ470" s="108"/>
      <c r="DR470" s="108"/>
      <c r="DS470" s="108"/>
      <c r="DT470" s="108"/>
      <c r="DU470" s="108"/>
      <c r="DV470" s="108"/>
      <c r="DW470" s="108"/>
      <c r="DX470" s="108"/>
      <c r="DY470" s="108"/>
      <c r="DZ470" s="108"/>
      <c r="EA470" s="108"/>
      <c r="EB470" s="108"/>
      <c r="EC470" s="108"/>
      <c r="ED470" s="108"/>
      <c r="EE470" s="108"/>
      <c r="EF470" s="108"/>
      <c r="EG470" s="108"/>
      <c r="EH470" s="108"/>
      <c r="EI470" s="108"/>
      <c r="EJ470" s="108"/>
      <c r="EK470" s="108"/>
      <c r="EL470" s="108"/>
      <c r="EM470" s="108"/>
      <c r="EN470" s="108"/>
      <c r="EO470" s="108"/>
      <c r="EP470" s="108"/>
      <c r="EQ470" s="108"/>
      <c r="ER470" s="108"/>
      <c r="ES470" s="108"/>
      <c r="ET470" s="108"/>
      <c r="EU470" s="108"/>
      <c r="EV470" s="108"/>
      <c r="EW470" s="108"/>
      <c r="EX470" s="108"/>
      <c r="EY470" s="108"/>
      <c r="EZ470" s="108"/>
      <c r="FA470" s="108"/>
      <c r="FB470" s="108"/>
      <c r="FC470" s="108"/>
      <c r="FD470" s="108"/>
      <c r="FE470" s="108"/>
      <c r="FF470" s="108"/>
      <c r="FG470" s="108"/>
      <c r="FH470" s="108"/>
      <c r="FI470" s="108"/>
      <c r="FJ470" s="108"/>
      <c r="FK470" s="108"/>
      <c r="FL470" s="108"/>
      <c r="FM470" s="108"/>
      <c r="FN470" s="108"/>
      <c r="FO470" s="108"/>
      <c r="FP470" s="108"/>
      <c r="FQ470" s="108"/>
      <c r="FR470" s="108"/>
      <c r="FS470" s="108"/>
      <c r="FT470" s="108"/>
      <c r="FU470" s="108"/>
      <c r="FV470" s="108"/>
      <c r="FW470" s="108"/>
      <c r="FX470" s="108"/>
      <c r="FY470" s="108"/>
      <c r="FZ470" s="108"/>
      <c r="GA470" s="108"/>
      <c r="GB470" s="108"/>
      <c r="GC470" s="108"/>
      <c r="GD470" s="108"/>
      <c r="GE470" s="108"/>
      <c r="GF470" s="108"/>
      <c r="GG470" s="108"/>
      <c r="GH470" s="108"/>
      <c r="GI470" s="108"/>
      <c r="GJ470" s="108"/>
      <c r="GK470" s="108"/>
      <c r="GL470" s="108"/>
      <c r="GM470" s="108"/>
      <c r="GN470" s="108"/>
      <c r="GO470" s="108"/>
      <c r="GP470" s="108"/>
      <c r="GQ470" s="108"/>
      <c r="GR470" s="108"/>
      <c r="GS470" s="108"/>
      <c r="GT470" s="108"/>
      <c r="GU470" s="108"/>
      <c r="GV470" s="108"/>
      <c r="GW470" s="108"/>
      <c r="GX470" s="108"/>
      <c r="GY470" s="108"/>
      <c r="GZ470" s="108"/>
      <c r="HA470" s="108"/>
      <c r="HB470" s="108"/>
      <c r="HC470" s="108"/>
      <c r="HD470" s="108"/>
      <c r="HE470" s="108"/>
      <c r="HF470" s="108"/>
      <c r="HG470" s="108"/>
      <c r="HH470" s="108"/>
      <c r="HI470" s="108"/>
      <c r="HJ470" s="108"/>
      <c r="HK470" s="108"/>
      <c r="HL470" s="108"/>
      <c r="HM470" s="108"/>
      <c r="HN470" s="108"/>
      <c r="HO470" s="108"/>
      <c r="HP470" s="108"/>
      <c r="HQ470" s="108"/>
      <c r="HR470" s="108"/>
      <c r="HS470" s="108"/>
      <c r="HT470" s="108"/>
      <c r="HU470" s="108"/>
      <c r="HV470" s="108"/>
      <c r="HW470" s="108"/>
      <c r="HX470" s="108"/>
      <c r="HY470" s="108"/>
      <c r="HZ470" s="108"/>
      <c r="IA470" s="108"/>
      <c r="IB470" s="108"/>
      <c r="IC470" s="108"/>
      <c r="ID470" s="108"/>
      <c r="IE470" s="108"/>
      <c r="IF470" s="108"/>
      <c r="IG470" s="108"/>
      <c r="IH470" s="108"/>
      <c r="II470" s="108"/>
      <c r="IJ470" s="108"/>
      <c r="IK470" s="108"/>
      <c r="IL470" s="108"/>
      <c r="IM470" s="108"/>
      <c r="IN470" s="108"/>
      <c r="IO470" s="108"/>
      <c r="IP470" s="108"/>
      <c r="IQ470" s="108"/>
      <c r="IR470" s="108"/>
      <c r="IS470" s="108"/>
      <c r="IT470" s="108"/>
      <c r="IU470" s="108"/>
      <c r="IV470" s="108"/>
      <c r="IW470" s="108"/>
      <c r="IX470" s="108"/>
      <c r="IY470" s="108"/>
      <c r="IZ470" s="108"/>
      <c r="JA470" s="108"/>
      <c r="JB470" s="108"/>
      <c r="JC470" s="108"/>
      <c r="JD470" s="108"/>
      <c r="JE470" s="108"/>
      <c r="JF470" s="108"/>
      <c r="JG470" s="108"/>
      <c r="JH470" s="108"/>
      <c r="JI470" s="108"/>
      <c r="JJ470" s="108"/>
      <c r="JK470" s="108"/>
      <c r="JL470" s="108"/>
      <c r="JM470" s="108"/>
      <c r="JN470" s="108"/>
      <c r="JO470" s="108"/>
      <c r="JP470" s="108"/>
      <c r="JQ470" s="108"/>
      <c r="JR470" s="108"/>
      <c r="JS470" s="108"/>
      <c r="JT470" s="108"/>
      <c r="JU470" s="108"/>
      <c r="JV470" s="108"/>
      <c r="JW470" s="108"/>
      <c r="JX470" s="108"/>
      <c r="JY470" s="108"/>
      <c r="JZ470" s="108"/>
      <c r="KA470" s="108"/>
      <c r="KB470" s="108"/>
      <c r="KC470" s="108"/>
      <c r="KD470" s="108"/>
      <c r="KE470" s="108"/>
      <c r="KF470" s="108"/>
      <c r="KG470" s="108"/>
      <c r="KH470" s="108"/>
      <c r="KI470" s="108"/>
      <c r="KJ470" s="108"/>
      <c r="KK470" s="108"/>
      <c r="KL470" s="108"/>
      <c r="KM470" s="108"/>
      <c r="KN470" s="108"/>
      <c r="KO470" s="108"/>
      <c r="KP470" s="108"/>
      <c r="KQ470" s="108"/>
      <c r="KR470" s="108"/>
      <c r="KS470" s="108"/>
      <c r="KT470" s="108"/>
      <c r="KU470" s="108"/>
      <c r="KV470" s="108"/>
      <c r="KW470" s="108"/>
      <c r="KX470" s="108"/>
      <c r="KY470" s="108"/>
      <c r="KZ470" s="108"/>
      <c r="LA470" s="108"/>
      <c r="LB470" s="108"/>
      <c r="LC470" s="108"/>
      <c r="LD470" s="108"/>
      <c r="LE470" s="108"/>
      <c r="LF470" s="108"/>
      <c r="LG470" s="108"/>
      <c r="LH470" s="108"/>
      <c r="LI470" s="108"/>
      <c r="LJ470" s="108"/>
      <c r="LK470" s="108"/>
      <c r="LL470" s="108"/>
      <c r="LM470" s="108"/>
      <c r="LN470" s="108"/>
      <c r="LO470" s="108"/>
      <c r="LP470" s="108"/>
      <c r="LQ470" s="108"/>
      <c r="LR470" s="108"/>
      <c r="LS470" s="108"/>
      <c r="LT470" s="108"/>
      <c r="LU470" s="108"/>
      <c r="LV470" s="108"/>
      <c r="LW470" s="108"/>
      <c r="LX470" s="108"/>
      <c r="LY470" s="108"/>
      <c r="LZ470" s="108"/>
      <c r="MA470" s="108"/>
      <c r="MB470" s="108"/>
      <c r="MC470" s="108"/>
      <c r="MD470" s="108"/>
      <c r="ME470" s="108"/>
    </row>
    <row r="471" spans="1:343">
      <c r="A471" s="3"/>
      <c r="B471" s="438"/>
      <c r="C471" s="438"/>
      <c r="D471" s="438"/>
      <c r="E471" s="438"/>
      <c r="F471" s="438"/>
      <c r="G471" s="438"/>
      <c r="H471" s="438"/>
      <c r="I471" s="438"/>
      <c r="J471" s="438"/>
      <c r="K471" s="438"/>
      <c r="L471" s="438"/>
      <c r="M471" s="438"/>
      <c r="N471" s="438"/>
      <c r="O471" s="438"/>
      <c r="P471" s="438"/>
      <c r="Q471" s="438"/>
      <c r="R471" s="438"/>
      <c r="S471" s="438"/>
      <c r="T471" s="438"/>
      <c r="U471" s="438"/>
      <c r="V471" s="438"/>
      <c r="W471" s="438"/>
      <c r="X471" s="438"/>
      <c r="Y471" s="438"/>
      <c r="Z471" s="438"/>
      <c r="AA471" s="438"/>
      <c r="AB471" s="438"/>
      <c r="AC471" s="438"/>
      <c r="AD471" s="438"/>
      <c r="AE471" s="154"/>
      <c r="AF471" s="154"/>
      <c r="AG471" s="154"/>
      <c r="AH471" s="154"/>
      <c r="AI471" s="154"/>
      <c r="AJ471" s="108"/>
      <c r="AK471" s="154"/>
      <c r="AL471" s="108"/>
      <c r="AM471" s="108"/>
      <c r="AN471" s="108"/>
      <c r="AO471" s="108"/>
      <c r="AP471" s="108"/>
      <c r="AQ471" s="108"/>
      <c r="AR471" s="108"/>
      <c r="AS471" s="108"/>
      <c r="AT471" s="108"/>
      <c r="AU471" s="108"/>
      <c r="AV471" s="108"/>
      <c r="AW471" s="108"/>
      <c r="AX471" s="108"/>
      <c r="AY471" s="108"/>
      <c r="AZ471" s="108"/>
      <c r="BA471" s="108"/>
      <c r="BB471" s="108"/>
      <c r="BC471" s="108"/>
      <c r="BD471" s="108"/>
      <c r="BE471" s="108"/>
      <c r="BF471" s="108"/>
      <c r="BG471" s="108"/>
      <c r="BH471" s="108"/>
      <c r="BI471" s="108"/>
      <c r="BJ471" s="108"/>
      <c r="BK471" s="108"/>
      <c r="BL471" s="108"/>
      <c r="BM471" s="108"/>
      <c r="BN471" s="108"/>
      <c r="BO471" s="108"/>
      <c r="BP471" s="108"/>
      <c r="BQ471" s="108"/>
      <c r="BR471" s="108"/>
      <c r="BS471" s="108"/>
      <c r="BT471" s="108"/>
      <c r="BU471" s="108"/>
      <c r="BV471" s="108"/>
      <c r="BW471" s="108"/>
      <c r="BX471" s="108"/>
      <c r="BY471" s="108"/>
      <c r="BZ471" s="108"/>
      <c r="CA471" s="108"/>
      <c r="CB471" s="108"/>
      <c r="CC471" s="108"/>
      <c r="CD471" s="108"/>
      <c r="CE471" s="108"/>
      <c r="CF471" s="108"/>
      <c r="CG471" s="108"/>
      <c r="CH471" s="108"/>
      <c r="CI471" s="108"/>
      <c r="CJ471" s="108"/>
      <c r="CK471" s="108"/>
      <c r="CL471" s="108"/>
      <c r="CM471" s="108"/>
      <c r="CN471" s="108"/>
      <c r="CO471" s="108"/>
      <c r="CP471" s="108"/>
      <c r="CQ471" s="108"/>
      <c r="CR471" s="108"/>
      <c r="CS471" s="108"/>
      <c r="CT471" s="108"/>
      <c r="CU471" s="108"/>
      <c r="CV471" s="108"/>
      <c r="CW471" s="108"/>
      <c r="CX471" s="108"/>
      <c r="CY471" s="108"/>
      <c r="CZ471" s="108"/>
      <c r="DA471" s="108"/>
      <c r="DB471" s="108"/>
      <c r="DC471" s="108"/>
      <c r="DD471" s="108"/>
      <c r="DE471" s="108"/>
      <c r="DF471" s="108"/>
      <c r="DG471" s="108"/>
      <c r="DH471" s="108"/>
      <c r="DI471" s="108"/>
      <c r="DJ471" s="108"/>
      <c r="DK471" s="108"/>
      <c r="DL471" s="108"/>
      <c r="DM471" s="108"/>
      <c r="DN471" s="108"/>
      <c r="DO471" s="108"/>
      <c r="DP471" s="108"/>
      <c r="DQ471" s="108"/>
      <c r="DR471" s="108"/>
      <c r="DS471" s="108"/>
      <c r="DT471" s="108"/>
      <c r="DU471" s="108"/>
      <c r="DV471" s="108"/>
      <c r="DW471" s="108"/>
      <c r="DX471" s="108"/>
      <c r="DY471" s="108"/>
      <c r="DZ471" s="108"/>
      <c r="EA471" s="108"/>
      <c r="EB471" s="108"/>
      <c r="EC471" s="108"/>
      <c r="ED471" s="108"/>
      <c r="EE471" s="108"/>
      <c r="EF471" s="108"/>
      <c r="EG471" s="108"/>
      <c r="EH471" s="108"/>
      <c r="EI471" s="108"/>
      <c r="EJ471" s="108"/>
      <c r="EK471" s="108"/>
      <c r="EL471" s="108"/>
      <c r="EM471" s="108"/>
      <c r="EN471" s="108"/>
      <c r="EO471" s="108"/>
      <c r="EP471" s="108"/>
      <c r="EQ471" s="108"/>
      <c r="ER471" s="108"/>
      <c r="ES471" s="108"/>
      <c r="ET471" s="108"/>
      <c r="EU471" s="108"/>
      <c r="EV471" s="108"/>
      <c r="EW471" s="108"/>
      <c r="EX471" s="108"/>
      <c r="EY471" s="108"/>
      <c r="EZ471" s="108"/>
      <c r="FA471" s="108"/>
      <c r="FB471" s="108"/>
      <c r="FC471" s="108"/>
      <c r="FD471" s="108"/>
      <c r="FE471" s="108"/>
      <c r="FF471" s="108"/>
      <c r="FG471" s="108"/>
      <c r="FH471" s="108"/>
      <c r="FI471" s="108"/>
      <c r="FJ471" s="108"/>
      <c r="FK471" s="108"/>
      <c r="FL471" s="108"/>
      <c r="FM471" s="108"/>
      <c r="FN471" s="108"/>
      <c r="FO471" s="108"/>
      <c r="FP471" s="108"/>
      <c r="FQ471" s="108"/>
      <c r="FR471" s="108"/>
      <c r="FS471" s="108"/>
      <c r="FT471" s="108"/>
      <c r="FU471" s="108"/>
      <c r="FV471" s="108"/>
      <c r="FW471" s="108"/>
      <c r="FX471" s="108"/>
      <c r="FY471" s="108"/>
      <c r="FZ471" s="108"/>
      <c r="GA471" s="108"/>
      <c r="GB471" s="108"/>
      <c r="GC471" s="108"/>
      <c r="GD471" s="108"/>
      <c r="GE471" s="108"/>
      <c r="GF471" s="108"/>
      <c r="GG471" s="108"/>
      <c r="GH471" s="108"/>
      <c r="GI471" s="108"/>
      <c r="GJ471" s="108"/>
      <c r="GK471" s="108"/>
      <c r="GL471" s="108"/>
      <c r="GM471" s="108"/>
      <c r="GN471" s="108"/>
      <c r="GO471" s="108"/>
      <c r="GP471" s="108"/>
      <c r="GQ471" s="108"/>
      <c r="GR471" s="108"/>
      <c r="GS471" s="108"/>
      <c r="GT471" s="108"/>
      <c r="GU471" s="108"/>
      <c r="GV471" s="108"/>
      <c r="GW471" s="108"/>
      <c r="GX471" s="108"/>
      <c r="GY471" s="108"/>
      <c r="GZ471" s="108"/>
      <c r="HA471" s="108"/>
      <c r="HB471" s="108"/>
      <c r="HC471" s="108"/>
      <c r="HD471" s="108"/>
      <c r="HE471" s="108"/>
      <c r="HF471" s="108"/>
      <c r="HG471" s="108"/>
      <c r="HH471" s="108"/>
      <c r="HI471" s="108"/>
      <c r="HJ471" s="108"/>
      <c r="HK471" s="108"/>
      <c r="HL471" s="108"/>
      <c r="HM471" s="108"/>
      <c r="HN471" s="108"/>
      <c r="HO471" s="108"/>
      <c r="HP471" s="108"/>
      <c r="HQ471" s="108"/>
      <c r="HR471" s="108"/>
      <c r="HS471" s="108"/>
      <c r="HT471" s="108"/>
      <c r="HU471" s="108"/>
      <c r="HV471" s="108"/>
      <c r="HW471" s="108"/>
      <c r="HX471" s="108"/>
      <c r="HY471" s="108"/>
      <c r="HZ471" s="108"/>
      <c r="IA471" s="108"/>
      <c r="IB471" s="108"/>
      <c r="IC471" s="108"/>
      <c r="ID471" s="108"/>
      <c r="IE471" s="108"/>
      <c r="IF471" s="108"/>
      <c r="IG471" s="108"/>
      <c r="IH471" s="108"/>
      <c r="II471" s="108"/>
      <c r="IJ471" s="108"/>
      <c r="IK471" s="108"/>
      <c r="IL471" s="108"/>
      <c r="IM471" s="108"/>
      <c r="IN471" s="108"/>
      <c r="IO471" s="108"/>
      <c r="IP471" s="108"/>
      <c r="IQ471" s="108"/>
      <c r="IR471" s="108"/>
      <c r="IS471" s="108"/>
      <c r="IT471" s="108"/>
      <c r="IU471" s="108"/>
      <c r="IV471" s="108"/>
      <c r="IW471" s="108"/>
      <c r="IX471" s="108"/>
      <c r="IY471" s="108"/>
      <c r="IZ471" s="108"/>
      <c r="JA471" s="108"/>
      <c r="JB471" s="108"/>
      <c r="JC471" s="108"/>
      <c r="JD471" s="108"/>
      <c r="JE471" s="108"/>
      <c r="JF471" s="108"/>
      <c r="JG471" s="108"/>
      <c r="JH471" s="108"/>
      <c r="JI471" s="108"/>
      <c r="JJ471" s="108"/>
      <c r="JK471" s="108"/>
      <c r="JL471" s="108"/>
      <c r="JM471" s="108"/>
      <c r="JN471" s="108"/>
      <c r="JO471" s="108"/>
      <c r="JP471" s="108"/>
      <c r="JQ471" s="108"/>
      <c r="JR471" s="108"/>
      <c r="JS471" s="108"/>
      <c r="JT471" s="108"/>
      <c r="JU471" s="108"/>
      <c r="JV471" s="108"/>
      <c r="JW471" s="108"/>
      <c r="JX471" s="108"/>
      <c r="JY471" s="108"/>
      <c r="JZ471" s="108"/>
      <c r="KA471" s="108"/>
      <c r="KB471" s="108"/>
      <c r="KC471" s="108"/>
      <c r="KD471" s="108"/>
      <c r="KE471" s="108"/>
      <c r="KF471" s="108"/>
      <c r="KG471" s="108"/>
      <c r="KH471" s="108"/>
      <c r="KI471" s="108"/>
      <c r="KJ471" s="108"/>
      <c r="KK471" s="108"/>
      <c r="KL471" s="108"/>
      <c r="KM471" s="108"/>
      <c r="KN471" s="108"/>
      <c r="KO471" s="108"/>
      <c r="KP471" s="108"/>
      <c r="KQ471" s="108"/>
      <c r="KR471" s="108"/>
      <c r="KS471" s="108"/>
      <c r="KT471" s="108"/>
      <c r="KU471" s="108"/>
      <c r="KV471" s="108"/>
      <c r="KW471" s="108"/>
      <c r="KX471" s="108"/>
      <c r="KY471" s="108"/>
      <c r="KZ471" s="108"/>
      <c r="LA471" s="108"/>
      <c r="LB471" s="108"/>
      <c r="LC471" s="108"/>
      <c r="LD471" s="108"/>
      <c r="LE471" s="108"/>
      <c r="LF471" s="108"/>
      <c r="LG471" s="108"/>
      <c r="LH471" s="108"/>
      <c r="LI471" s="108"/>
      <c r="LJ471" s="108"/>
      <c r="LK471" s="108"/>
      <c r="LL471" s="108"/>
      <c r="LM471" s="108"/>
      <c r="LN471" s="108"/>
      <c r="LO471" s="108"/>
      <c r="LP471" s="108"/>
      <c r="LQ471" s="108"/>
      <c r="LR471" s="108"/>
      <c r="LS471" s="108"/>
      <c r="LT471" s="108"/>
      <c r="LU471" s="108"/>
      <c r="LV471" s="108"/>
      <c r="LW471" s="108"/>
      <c r="LX471" s="108"/>
      <c r="LY471" s="108"/>
      <c r="LZ471" s="108"/>
      <c r="MA471" s="108"/>
      <c r="MB471" s="108"/>
      <c r="MC471" s="108"/>
      <c r="MD471" s="108"/>
      <c r="ME471" s="108"/>
    </row>
    <row r="472" spans="1:343">
      <c r="A472" s="3"/>
      <c r="B472" s="438"/>
      <c r="C472" s="438"/>
      <c r="D472" s="438"/>
      <c r="E472" s="438"/>
      <c r="F472" s="438"/>
      <c r="G472" s="438"/>
      <c r="H472" s="438"/>
      <c r="I472" s="438"/>
      <c r="J472" s="438"/>
      <c r="K472" s="438"/>
      <c r="L472" s="438"/>
      <c r="M472" s="438"/>
      <c r="N472" s="438"/>
      <c r="O472" s="438"/>
      <c r="P472" s="438"/>
      <c r="Q472" s="438"/>
      <c r="R472" s="438"/>
      <c r="S472" s="438"/>
      <c r="T472" s="438"/>
      <c r="U472" s="438"/>
      <c r="V472" s="438"/>
      <c r="W472" s="438"/>
      <c r="X472" s="438"/>
      <c r="Y472" s="438"/>
      <c r="Z472" s="438"/>
      <c r="AA472" s="438"/>
      <c r="AB472" s="438"/>
      <c r="AC472" s="438"/>
      <c r="AD472" s="438"/>
      <c r="AE472" s="154"/>
      <c r="AF472" s="154"/>
      <c r="AG472" s="154"/>
      <c r="AH472" s="154"/>
      <c r="AI472" s="154"/>
      <c r="AJ472" s="108"/>
      <c r="AK472" s="154"/>
      <c r="AL472" s="108"/>
      <c r="AM472" s="108"/>
      <c r="AN472" s="108"/>
      <c r="AO472" s="108"/>
      <c r="AP472" s="108"/>
      <c r="AQ472" s="108"/>
      <c r="AR472" s="108"/>
      <c r="AS472" s="108"/>
      <c r="AT472" s="108"/>
      <c r="AU472" s="108"/>
      <c r="AV472" s="108"/>
      <c r="AW472" s="108"/>
      <c r="AX472" s="108"/>
      <c r="AY472" s="108"/>
      <c r="AZ472" s="108"/>
      <c r="BA472" s="108"/>
      <c r="BB472" s="108"/>
      <c r="BC472" s="108"/>
      <c r="BD472" s="108"/>
      <c r="BE472" s="108"/>
      <c r="BF472" s="108"/>
      <c r="BG472" s="108"/>
      <c r="BH472" s="108"/>
      <c r="BI472" s="108"/>
      <c r="BJ472" s="108"/>
      <c r="BK472" s="108"/>
      <c r="BL472" s="108"/>
      <c r="BM472" s="108"/>
      <c r="BN472" s="108"/>
      <c r="BO472" s="108"/>
      <c r="BP472" s="108"/>
      <c r="BQ472" s="108"/>
      <c r="BR472" s="108"/>
      <c r="BS472" s="108"/>
      <c r="BT472" s="108"/>
      <c r="BU472" s="108"/>
      <c r="BV472" s="108"/>
      <c r="BW472" s="108"/>
      <c r="BX472" s="108"/>
      <c r="BY472" s="108"/>
      <c r="BZ472" s="108"/>
      <c r="CA472" s="108"/>
      <c r="CB472" s="108"/>
      <c r="CC472" s="108"/>
      <c r="CD472" s="108"/>
      <c r="CE472" s="108"/>
      <c r="CF472" s="108"/>
      <c r="CG472" s="108"/>
      <c r="CH472" s="108"/>
      <c r="CI472" s="108"/>
      <c r="CJ472" s="108"/>
      <c r="CK472" s="108"/>
      <c r="CL472" s="108"/>
      <c r="CM472" s="108"/>
      <c r="CN472" s="108"/>
      <c r="CO472" s="108"/>
      <c r="CP472" s="108"/>
      <c r="CQ472" s="108"/>
      <c r="CR472" s="108"/>
      <c r="CS472" s="108"/>
      <c r="CT472" s="108"/>
      <c r="CU472" s="108"/>
      <c r="CV472" s="108"/>
      <c r="CW472" s="108"/>
      <c r="CX472" s="108"/>
      <c r="CY472" s="108"/>
      <c r="CZ472" s="108"/>
      <c r="DA472" s="108"/>
      <c r="DB472" s="108"/>
      <c r="DC472" s="108"/>
      <c r="DD472" s="108"/>
      <c r="DE472" s="108"/>
      <c r="DF472" s="108"/>
      <c r="DG472" s="108"/>
      <c r="DH472" s="108"/>
      <c r="DI472" s="108"/>
      <c r="DJ472" s="108"/>
      <c r="DK472" s="108"/>
      <c r="DL472" s="108"/>
      <c r="DM472" s="108"/>
      <c r="DN472" s="108"/>
      <c r="DO472" s="108"/>
      <c r="DP472" s="108"/>
      <c r="DQ472" s="108"/>
      <c r="DR472" s="108"/>
      <c r="DS472" s="108"/>
      <c r="DT472" s="108"/>
      <c r="DU472" s="108"/>
      <c r="DV472" s="108"/>
      <c r="DW472" s="108"/>
      <c r="DX472" s="108"/>
      <c r="DY472" s="108"/>
      <c r="DZ472" s="108"/>
      <c r="EA472" s="108"/>
      <c r="EB472" s="108"/>
      <c r="EC472" s="108"/>
      <c r="ED472" s="108"/>
      <c r="EE472" s="108"/>
      <c r="EF472" s="108"/>
      <c r="EG472" s="108"/>
      <c r="EH472" s="108"/>
      <c r="EI472" s="108"/>
      <c r="EJ472" s="108"/>
      <c r="EK472" s="108"/>
      <c r="EL472" s="108"/>
      <c r="EM472" s="108"/>
      <c r="EN472" s="108"/>
      <c r="EO472" s="108"/>
      <c r="EP472" s="108"/>
      <c r="EQ472" s="108"/>
      <c r="ER472" s="108"/>
      <c r="ES472" s="108"/>
      <c r="ET472" s="108"/>
      <c r="EU472" s="108"/>
      <c r="EV472" s="108"/>
      <c r="EW472" s="108"/>
      <c r="EX472" s="108"/>
      <c r="EY472" s="108"/>
      <c r="EZ472" s="108"/>
      <c r="FA472" s="108"/>
      <c r="FB472" s="108"/>
      <c r="FC472" s="108"/>
      <c r="FD472" s="108"/>
      <c r="FE472" s="108"/>
      <c r="FF472" s="108"/>
      <c r="FG472" s="108"/>
      <c r="FH472" s="108"/>
      <c r="FI472" s="108"/>
      <c r="FJ472" s="108"/>
      <c r="FK472" s="108"/>
      <c r="FL472" s="108"/>
      <c r="FM472" s="108"/>
      <c r="FN472" s="108"/>
      <c r="FO472" s="108"/>
      <c r="FP472" s="108"/>
      <c r="FQ472" s="108"/>
      <c r="FR472" s="108"/>
      <c r="FS472" s="108"/>
      <c r="FT472" s="108"/>
      <c r="FU472" s="108"/>
      <c r="FV472" s="108"/>
      <c r="FW472" s="108"/>
      <c r="FX472" s="108"/>
      <c r="FY472" s="108"/>
      <c r="FZ472" s="108"/>
      <c r="GA472" s="108"/>
      <c r="GB472" s="108"/>
      <c r="GC472" s="108"/>
      <c r="GD472" s="108"/>
      <c r="GE472" s="108"/>
      <c r="GF472" s="108"/>
      <c r="GG472" s="108"/>
      <c r="GH472" s="108"/>
      <c r="GI472" s="108"/>
      <c r="GJ472" s="108"/>
      <c r="GK472" s="108"/>
      <c r="GL472" s="108"/>
      <c r="GM472" s="108"/>
      <c r="GN472" s="108"/>
      <c r="GO472" s="108"/>
      <c r="GP472" s="108"/>
      <c r="GQ472" s="108"/>
      <c r="GR472" s="108"/>
      <c r="GS472" s="108"/>
      <c r="GT472" s="108"/>
      <c r="GU472" s="108"/>
      <c r="GV472" s="108"/>
      <c r="GW472" s="108"/>
      <c r="GX472" s="108"/>
      <c r="GY472" s="108"/>
      <c r="GZ472" s="108"/>
      <c r="HA472" s="108"/>
      <c r="HB472" s="108"/>
      <c r="HC472" s="108"/>
      <c r="HD472" s="108"/>
      <c r="HE472" s="108"/>
      <c r="HF472" s="108"/>
      <c r="HG472" s="108"/>
      <c r="HH472" s="108"/>
      <c r="HI472" s="108"/>
      <c r="HJ472" s="108"/>
      <c r="HK472" s="108"/>
      <c r="HL472" s="108"/>
      <c r="HM472" s="108"/>
      <c r="HN472" s="108"/>
      <c r="HO472" s="108"/>
      <c r="HP472" s="108"/>
      <c r="HQ472" s="108"/>
      <c r="HR472" s="108"/>
      <c r="HS472" s="108"/>
      <c r="HT472" s="108"/>
      <c r="HU472" s="108"/>
      <c r="HV472" s="108"/>
      <c r="HW472" s="108"/>
      <c r="HX472" s="108"/>
      <c r="HY472" s="108"/>
      <c r="HZ472" s="108"/>
      <c r="IA472" s="108"/>
      <c r="IB472" s="108"/>
      <c r="IC472" s="108"/>
      <c r="ID472" s="108"/>
      <c r="IE472" s="108"/>
      <c r="IF472" s="108"/>
      <c r="IG472" s="108"/>
      <c r="IH472" s="108"/>
      <c r="II472" s="108"/>
      <c r="IJ472" s="108"/>
      <c r="IK472" s="108"/>
      <c r="IL472" s="108"/>
      <c r="IM472" s="108"/>
      <c r="IN472" s="108"/>
      <c r="IO472" s="108"/>
      <c r="IP472" s="108"/>
      <c r="IQ472" s="108"/>
      <c r="IR472" s="108"/>
      <c r="IS472" s="108"/>
      <c r="IT472" s="108"/>
      <c r="IU472" s="108"/>
      <c r="IV472" s="108"/>
      <c r="IW472" s="108"/>
      <c r="IX472" s="108"/>
      <c r="IY472" s="108"/>
      <c r="IZ472" s="108"/>
      <c r="JA472" s="108"/>
      <c r="JB472" s="108"/>
      <c r="JC472" s="108"/>
      <c r="JD472" s="108"/>
      <c r="JE472" s="108"/>
      <c r="JF472" s="108"/>
      <c r="JG472" s="108"/>
      <c r="JH472" s="108"/>
      <c r="JI472" s="108"/>
      <c r="JJ472" s="108"/>
      <c r="JK472" s="108"/>
      <c r="JL472" s="108"/>
      <c r="JM472" s="108"/>
      <c r="JN472" s="108"/>
      <c r="JO472" s="108"/>
      <c r="JP472" s="108"/>
      <c r="JQ472" s="108"/>
      <c r="JR472" s="108"/>
      <c r="JS472" s="108"/>
      <c r="JT472" s="108"/>
      <c r="JU472" s="108"/>
      <c r="JV472" s="108"/>
      <c r="JW472" s="108"/>
      <c r="JX472" s="108"/>
      <c r="JY472" s="108"/>
      <c r="JZ472" s="108"/>
      <c r="KA472" s="108"/>
      <c r="KB472" s="108"/>
      <c r="KC472" s="108"/>
      <c r="KD472" s="108"/>
      <c r="KE472" s="108"/>
      <c r="KF472" s="108"/>
      <c r="KG472" s="108"/>
      <c r="KH472" s="108"/>
      <c r="KI472" s="108"/>
      <c r="KJ472" s="108"/>
      <c r="KK472" s="108"/>
      <c r="KL472" s="108"/>
      <c r="KM472" s="108"/>
      <c r="KN472" s="108"/>
      <c r="KO472" s="108"/>
      <c r="KP472" s="108"/>
      <c r="KQ472" s="108"/>
      <c r="KR472" s="108"/>
      <c r="KS472" s="108"/>
      <c r="KT472" s="108"/>
      <c r="KU472" s="108"/>
      <c r="KV472" s="108"/>
      <c r="KW472" s="108"/>
      <c r="KX472" s="108"/>
      <c r="KY472" s="108"/>
      <c r="KZ472" s="108"/>
      <c r="LA472" s="108"/>
      <c r="LB472" s="108"/>
      <c r="LC472" s="108"/>
      <c r="LD472" s="108"/>
      <c r="LE472" s="108"/>
      <c r="LF472" s="108"/>
      <c r="LG472" s="108"/>
      <c r="LH472" s="108"/>
      <c r="LI472" s="108"/>
      <c r="LJ472" s="108"/>
      <c r="LK472" s="108"/>
      <c r="LL472" s="108"/>
      <c r="LM472" s="108"/>
      <c r="LN472" s="108"/>
      <c r="LO472" s="108"/>
      <c r="LP472" s="108"/>
      <c r="LQ472" s="108"/>
      <c r="LR472" s="108"/>
      <c r="LS472" s="108"/>
      <c r="LT472" s="108"/>
      <c r="LU472" s="108"/>
      <c r="LV472" s="108"/>
      <c r="LW472" s="108"/>
      <c r="LX472" s="108"/>
      <c r="LY472" s="108"/>
      <c r="LZ472" s="108"/>
      <c r="MA472" s="108"/>
      <c r="MB472" s="108"/>
      <c r="MC472" s="108"/>
      <c r="MD472" s="108"/>
      <c r="ME472" s="108"/>
    </row>
    <row r="473" spans="1:343">
      <c r="A473" s="3"/>
      <c r="B473" s="438"/>
      <c r="C473" s="438"/>
      <c r="D473" s="438"/>
      <c r="E473" s="438"/>
      <c r="F473" s="438"/>
      <c r="G473" s="438"/>
      <c r="H473" s="438"/>
      <c r="I473" s="438"/>
      <c r="J473" s="438"/>
      <c r="K473" s="438"/>
      <c r="L473" s="438"/>
      <c r="M473" s="438"/>
      <c r="N473" s="438"/>
      <c r="O473" s="438"/>
      <c r="P473" s="438"/>
      <c r="Q473" s="438"/>
      <c r="R473" s="438"/>
      <c r="S473" s="438"/>
      <c r="T473" s="438"/>
      <c r="U473" s="438"/>
      <c r="V473" s="438"/>
      <c r="W473" s="438"/>
      <c r="X473" s="438"/>
      <c r="Y473" s="438"/>
      <c r="Z473" s="438"/>
      <c r="AA473" s="438"/>
      <c r="AB473" s="438"/>
      <c r="AC473" s="438"/>
      <c r="AD473" s="438"/>
      <c r="AE473" s="154"/>
      <c r="AF473" s="154"/>
      <c r="AG473" s="154"/>
      <c r="AH473" s="154"/>
      <c r="AI473" s="154"/>
      <c r="AJ473" s="108"/>
      <c r="AK473" s="154"/>
      <c r="AL473" s="108"/>
      <c r="AM473" s="108"/>
      <c r="AN473" s="108"/>
      <c r="AO473" s="108"/>
      <c r="AP473" s="108"/>
      <c r="AQ473" s="108"/>
      <c r="AR473" s="108"/>
      <c r="AS473" s="108"/>
      <c r="AT473" s="108"/>
      <c r="AU473" s="108"/>
      <c r="AV473" s="108"/>
      <c r="AW473" s="108"/>
      <c r="AX473" s="108"/>
      <c r="AY473" s="108"/>
      <c r="AZ473" s="108"/>
      <c r="BA473" s="108"/>
      <c r="BB473" s="108"/>
      <c r="BC473" s="108"/>
      <c r="BD473" s="108"/>
      <c r="BE473" s="108"/>
      <c r="BF473" s="108"/>
      <c r="BG473" s="108"/>
      <c r="BH473" s="108"/>
      <c r="BI473" s="108"/>
      <c r="BJ473" s="108"/>
      <c r="BK473" s="108"/>
      <c r="BL473" s="108"/>
      <c r="BM473" s="108"/>
      <c r="BN473" s="108"/>
      <c r="BO473" s="108"/>
      <c r="BP473" s="108"/>
      <c r="BQ473" s="108"/>
      <c r="BR473" s="108"/>
      <c r="BS473" s="108"/>
      <c r="BT473" s="108"/>
      <c r="BU473" s="108"/>
      <c r="BV473" s="108"/>
      <c r="BW473" s="108"/>
      <c r="BX473" s="108"/>
      <c r="BY473" s="108"/>
      <c r="BZ473" s="108"/>
      <c r="CA473" s="108"/>
      <c r="CB473" s="108"/>
      <c r="CC473" s="108"/>
      <c r="CD473" s="108"/>
      <c r="CE473" s="108"/>
      <c r="CF473" s="108"/>
      <c r="CG473" s="108"/>
      <c r="CH473" s="108"/>
      <c r="CI473" s="108"/>
      <c r="CJ473" s="108"/>
      <c r="CK473" s="108"/>
      <c r="CL473" s="108"/>
      <c r="CM473" s="108"/>
      <c r="CN473" s="108"/>
      <c r="CO473" s="108"/>
      <c r="CP473" s="108"/>
      <c r="CQ473" s="108"/>
      <c r="CR473" s="108"/>
      <c r="CS473" s="108"/>
      <c r="CT473" s="108"/>
      <c r="CU473" s="108"/>
      <c r="CV473" s="108"/>
      <c r="CW473" s="108"/>
      <c r="CX473" s="108"/>
      <c r="CY473" s="108"/>
      <c r="CZ473" s="108"/>
      <c r="DA473" s="108"/>
      <c r="DB473" s="108"/>
      <c r="DC473" s="108"/>
      <c r="DD473" s="108"/>
      <c r="DE473" s="108"/>
      <c r="DF473" s="108"/>
      <c r="DG473" s="108"/>
      <c r="DH473" s="108"/>
      <c r="DI473" s="108"/>
      <c r="DJ473" s="108"/>
      <c r="DK473" s="108"/>
      <c r="DL473" s="108"/>
      <c r="DM473" s="108"/>
      <c r="DN473" s="108"/>
      <c r="DO473" s="108"/>
      <c r="DP473" s="108"/>
      <c r="DQ473" s="108"/>
      <c r="DR473" s="108"/>
      <c r="DS473" s="108"/>
      <c r="DT473" s="108"/>
      <c r="DU473" s="108"/>
      <c r="DV473" s="108"/>
      <c r="DW473" s="108"/>
      <c r="DX473" s="108"/>
      <c r="DY473" s="108"/>
      <c r="DZ473" s="108"/>
      <c r="EA473" s="108"/>
      <c r="EB473" s="108"/>
      <c r="EC473" s="108"/>
      <c r="ED473" s="108"/>
      <c r="EE473" s="108"/>
      <c r="EF473" s="108"/>
      <c r="EG473" s="108"/>
      <c r="EH473" s="108"/>
      <c r="EI473" s="108"/>
      <c r="EJ473" s="108"/>
      <c r="EK473" s="108"/>
      <c r="EL473" s="108"/>
      <c r="EM473" s="108"/>
      <c r="EN473" s="108"/>
      <c r="EO473" s="108"/>
      <c r="EP473" s="108"/>
      <c r="EQ473" s="108"/>
      <c r="ER473" s="108"/>
      <c r="ES473" s="108"/>
      <c r="ET473" s="108"/>
      <c r="EU473" s="108"/>
      <c r="EV473" s="108"/>
      <c r="EW473" s="108"/>
      <c r="EX473" s="108"/>
      <c r="EY473" s="108"/>
      <c r="EZ473" s="108"/>
      <c r="FA473" s="108"/>
      <c r="FB473" s="108"/>
      <c r="FC473" s="108"/>
      <c r="FD473" s="108"/>
      <c r="FE473" s="108"/>
      <c r="FF473" s="108"/>
      <c r="FG473" s="108"/>
      <c r="FH473" s="108"/>
      <c r="FI473" s="108"/>
      <c r="FJ473" s="108"/>
      <c r="FK473" s="108"/>
      <c r="FL473" s="108"/>
      <c r="FM473" s="108"/>
      <c r="FN473" s="108"/>
      <c r="FO473" s="108"/>
      <c r="FP473" s="108"/>
      <c r="FQ473" s="108"/>
      <c r="FR473" s="108"/>
      <c r="FS473" s="108"/>
      <c r="FT473" s="108"/>
      <c r="FU473" s="108"/>
      <c r="FV473" s="108"/>
      <c r="FW473" s="108"/>
      <c r="FX473" s="108"/>
      <c r="FY473" s="108"/>
      <c r="FZ473" s="108"/>
      <c r="GA473" s="108"/>
      <c r="GB473" s="108"/>
      <c r="GC473" s="108"/>
      <c r="GD473" s="108"/>
      <c r="GE473" s="108"/>
      <c r="GF473" s="108"/>
      <c r="GG473" s="108"/>
      <c r="GH473" s="108"/>
      <c r="GI473" s="108"/>
      <c r="GJ473" s="108"/>
      <c r="GK473" s="108"/>
      <c r="GL473" s="108"/>
      <c r="GM473" s="108"/>
      <c r="GN473" s="108"/>
      <c r="GO473" s="108"/>
      <c r="GP473" s="108"/>
      <c r="GQ473" s="108"/>
      <c r="GR473" s="108"/>
      <c r="GS473" s="108"/>
      <c r="GT473" s="108"/>
      <c r="GU473" s="108"/>
      <c r="GV473" s="108"/>
      <c r="GW473" s="108"/>
      <c r="GX473" s="108"/>
      <c r="GY473" s="108"/>
      <c r="GZ473" s="108"/>
      <c r="HA473" s="108"/>
      <c r="HB473" s="108"/>
      <c r="HC473" s="108"/>
      <c r="HD473" s="108"/>
      <c r="HE473" s="108"/>
      <c r="HF473" s="108"/>
      <c r="HG473" s="108"/>
      <c r="HH473" s="108"/>
      <c r="HI473" s="108"/>
      <c r="HJ473" s="108"/>
      <c r="HK473" s="108"/>
      <c r="HL473" s="108"/>
      <c r="HM473" s="108"/>
      <c r="HN473" s="108"/>
      <c r="HO473" s="108"/>
      <c r="HP473" s="108"/>
      <c r="HQ473" s="108"/>
      <c r="HR473" s="108"/>
      <c r="HS473" s="108"/>
      <c r="HT473" s="108"/>
      <c r="HU473" s="108"/>
      <c r="HV473" s="108"/>
      <c r="HW473" s="108"/>
      <c r="HX473" s="108"/>
      <c r="HY473" s="108"/>
      <c r="HZ473" s="108"/>
      <c r="IA473" s="108"/>
      <c r="IB473" s="108"/>
      <c r="IC473" s="108"/>
      <c r="ID473" s="108"/>
      <c r="IE473" s="108"/>
      <c r="IF473" s="108"/>
      <c r="IG473" s="108"/>
      <c r="IH473" s="108"/>
      <c r="II473" s="108"/>
      <c r="IJ473" s="108"/>
      <c r="IK473" s="108"/>
      <c r="IL473" s="108"/>
      <c r="IM473" s="108"/>
      <c r="IN473" s="108"/>
      <c r="IO473" s="108"/>
      <c r="IP473" s="108"/>
      <c r="IQ473" s="108"/>
      <c r="IR473" s="108"/>
      <c r="IS473" s="108"/>
      <c r="IT473" s="108"/>
      <c r="IU473" s="108"/>
      <c r="IV473" s="108"/>
      <c r="IW473" s="108"/>
      <c r="IX473" s="108"/>
      <c r="IY473" s="108"/>
      <c r="IZ473" s="108"/>
      <c r="JA473" s="108"/>
      <c r="JB473" s="108"/>
      <c r="JC473" s="108"/>
      <c r="JD473" s="108"/>
      <c r="JE473" s="108"/>
      <c r="JF473" s="108"/>
      <c r="JG473" s="108"/>
      <c r="JH473" s="108"/>
      <c r="JI473" s="108"/>
      <c r="JJ473" s="108"/>
      <c r="JK473" s="108"/>
      <c r="JL473" s="108"/>
      <c r="JM473" s="108"/>
      <c r="JN473" s="108"/>
      <c r="JO473" s="108"/>
      <c r="JP473" s="108"/>
      <c r="JQ473" s="108"/>
      <c r="JR473" s="108"/>
      <c r="JS473" s="108"/>
      <c r="JT473" s="108"/>
      <c r="JU473" s="108"/>
      <c r="JV473" s="108"/>
      <c r="JW473" s="108"/>
      <c r="JX473" s="108"/>
      <c r="JY473" s="108"/>
      <c r="JZ473" s="108"/>
      <c r="KA473" s="108"/>
      <c r="KB473" s="108"/>
      <c r="KC473" s="108"/>
      <c r="KD473" s="108"/>
      <c r="KE473" s="108"/>
      <c r="KF473" s="108"/>
      <c r="KG473" s="108"/>
      <c r="KH473" s="108"/>
      <c r="KI473" s="108"/>
      <c r="KJ473" s="108"/>
      <c r="KK473" s="108"/>
      <c r="KL473" s="108"/>
      <c r="KM473" s="108"/>
      <c r="KN473" s="108"/>
      <c r="KO473" s="108"/>
      <c r="KP473" s="108"/>
      <c r="KQ473" s="108"/>
      <c r="KR473" s="108"/>
      <c r="KS473" s="108"/>
      <c r="KT473" s="108"/>
      <c r="KU473" s="108"/>
      <c r="KV473" s="108"/>
      <c r="KW473" s="108"/>
      <c r="KX473" s="108"/>
      <c r="KY473" s="108"/>
      <c r="KZ473" s="108"/>
      <c r="LA473" s="108"/>
      <c r="LB473" s="108"/>
      <c r="LC473" s="108"/>
      <c r="LD473" s="108"/>
      <c r="LE473" s="108"/>
      <c r="LF473" s="108"/>
      <c r="LG473" s="108"/>
      <c r="LH473" s="108"/>
      <c r="LI473" s="108"/>
      <c r="LJ473" s="108"/>
      <c r="LK473" s="108"/>
      <c r="LL473" s="108"/>
      <c r="LM473" s="108"/>
      <c r="LN473" s="108"/>
      <c r="LO473" s="108"/>
      <c r="LP473" s="108"/>
      <c r="LQ473" s="108"/>
      <c r="LR473" s="108"/>
      <c r="LS473" s="108"/>
      <c r="LT473" s="108"/>
      <c r="LU473" s="108"/>
      <c r="LV473" s="108"/>
      <c r="LW473" s="108"/>
      <c r="LX473" s="108"/>
      <c r="LY473" s="108"/>
      <c r="LZ473" s="108"/>
      <c r="MA473" s="108"/>
      <c r="MB473" s="108"/>
      <c r="MC473" s="108"/>
      <c r="MD473" s="108"/>
      <c r="ME473" s="108"/>
    </row>
    <row r="474" spans="1:343">
      <c r="A474" s="3"/>
      <c r="B474" s="438"/>
      <c r="C474" s="438"/>
      <c r="D474" s="438"/>
      <c r="E474" s="438"/>
      <c r="F474" s="438"/>
      <c r="G474" s="438"/>
      <c r="H474" s="438"/>
      <c r="I474" s="438"/>
      <c r="J474" s="438"/>
      <c r="K474" s="438"/>
      <c r="L474" s="438"/>
      <c r="M474" s="438"/>
      <c r="N474" s="438"/>
      <c r="O474" s="438"/>
      <c r="P474" s="438"/>
      <c r="Q474" s="438"/>
      <c r="R474" s="438"/>
      <c r="S474" s="438"/>
      <c r="T474" s="438"/>
      <c r="U474" s="438"/>
      <c r="V474" s="438"/>
      <c r="W474" s="438"/>
      <c r="X474" s="438"/>
      <c r="Y474" s="438"/>
      <c r="Z474" s="438"/>
      <c r="AA474" s="438"/>
      <c r="AB474" s="438"/>
      <c r="AC474" s="438"/>
      <c r="AD474" s="438"/>
      <c r="AE474" s="154"/>
      <c r="AF474" s="154"/>
      <c r="AG474" s="154"/>
      <c r="AH474" s="154"/>
      <c r="AI474" s="154"/>
      <c r="AJ474" s="108"/>
      <c r="AK474" s="154"/>
      <c r="AL474" s="108"/>
      <c r="AM474" s="108"/>
      <c r="AN474" s="108"/>
      <c r="AO474" s="108"/>
      <c r="AP474" s="108"/>
      <c r="AQ474" s="108"/>
      <c r="AR474" s="108"/>
      <c r="AS474" s="108"/>
      <c r="AT474" s="108"/>
      <c r="AU474" s="108"/>
      <c r="AV474" s="108"/>
      <c r="AW474" s="108"/>
      <c r="AX474" s="108"/>
      <c r="AY474" s="108"/>
      <c r="AZ474" s="108"/>
      <c r="BA474" s="108"/>
      <c r="BB474" s="108"/>
      <c r="BC474" s="108"/>
      <c r="BD474" s="108"/>
      <c r="BE474" s="108"/>
      <c r="BF474" s="108"/>
      <c r="BG474" s="108"/>
      <c r="BH474" s="108"/>
      <c r="BI474" s="108"/>
      <c r="BJ474" s="108"/>
      <c r="BK474" s="108"/>
      <c r="BL474" s="108"/>
      <c r="BM474" s="108"/>
      <c r="BN474" s="108"/>
      <c r="BO474" s="108"/>
      <c r="BP474" s="108"/>
      <c r="BQ474" s="108"/>
      <c r="BR474" s="108"/>
      <c r="BS474" s="108"/>
      <c r="BT474" s="108"/>
      <c r="BU474" s="108"/>
      <c r="BV474" s="108"/>
      <c r="BW474" s="108"/>
      <c r="BX474" s="108"/>
      <c r="BY474" s="108"/>
      <c r="BZ474" s="108"/>
      <c r="CA474" s="108"/>
      <c r="CB474" s="108"/>
      <c r="CC474" s="108"/>
      <c r="CD474" s="108"/>
      <c r="CE474" s="108"/>
      <c r="CF474" s="108"/>
      <c r="CG474" s="108"/>
      <c r="CH474" s="108"/>
      <c r="CI474" s="108"/>
      <c r="CJ474" s="108"/>
      <c r="CK474" s="108"/>
      <c r="CL474" s="108"/>
      <c r="CM474" s="108"/>
      <c r="CN474" s="108"/>
      <c r="CO474" s="108"/>
      <c r="CP474" s="108"/>
      <c r="CQ474" s="108"/>
      <c r="CR474" s="108"/>
      <c r="CS474" s="108"/>
      <c r="CT474" s="108"/>
      <c r="CU474" s="108"/>
      <c r="CV474" s="108"/>
      <c r="CW474" s="108"/>
      <c r="CX474" s="108"/>
      <c r="CY474" s="108"/>
      <c r="CZ474" s="108"/>
      <c r="DA474" s="108"/>
      <c r="DB474" s="108"/>
      <c r="DC474" s="108"/>
      <c r="DD474" s="108"/>
      <c r="DE474" s="108"/>
      <c r="DF474" s="108"/>
      <c r="DG474" s="108"/>
      <c r="DH474" s="108"/>
      <c r="DI474" s="108"/>
      <c r="DJ474" s="108"/>
      <c r="DK474" s="108"/>
      <c r="DL474" s="108"/>
      <c r="DM474" s="108"/>
      <c r="DN474" s="108"/>
      <c r="DO474" s="108"/>
      <c r="DP474" s="108"/>
      <c r="DQ474" s="108"/>
      <c r="DR474" s="108"/>
      <c r="DS474" s="108"/>
      <c r="DT474" s="108"/>
      <c r="DU474" s="108"/>
      <c r="DV474" s="108"/>
      <c r="DW474" s="108"/>
      <c r="DX474" s="108"/>
      <c r="DY474" s="108"/>
      <c r="DZ474" s="108"/>
      <c r="EA474" s="108"/>
      <c r="EB474" s="108"/>
      <c r="EC474" s="108"/>
      <c r="ED474" s="108"/>
      <c r="EE474" s="108"/>
      <c r="EF474" s="108"/>
      <c r="EG474" s="108"/>
      <c r="EH474" s="108"/>
      <c r="EI474" s="108"/>
      <c r="EJ474" s="108"/>
      <c r="EK474" s="108"/>
      <c r="EL474" s="108"/>
      <c r="EM474" s="108"/>
      <c r="EN474" s="108"/>
      <c r="EO474" s="108"/>
      <c r="EP474" s="108"/>
      <c r="EQ474" s="108"/>
      <c r="ER474" s="108"/>
      <c r="ES474" s="108"/>
      <c r="ET474" s="108"/>
      <c r="EU474" s="108"/>
      <c r="EV474" s="108"/>
      <c r="EW474" s="108"/>
      <c r="EX474" s="108"/>
      <c r="EY474" s="108"/>
      <c r="EZ474" s="108"/>
      <c r="FA474" s="108"/>
      <c r="FB474" s="108"/>
      <c r="FC474" s="108"/>
      <c r="FD474" s="108"/>
      <c r="FE474" s="108"/>
      <c r="FF474" s="108"/>
      <c r="FG474" s="108"/>
      <c r="FH474" s="108"/>
      <c r="FI474" s="108"/>
      <c r="FJ474" s="108"/>
      <c r="FK474" s="108"/>
      <c r="FL474" s="108"/>
      <c r="FM474" s="108"/>
      <c r="FN474" s="108"/>
      <c r="FO474" s="108"/>
      <c r="FP474" s="108"/>
      <c r="FQ474" s="108"/>
      <c r="FR474" s="108"/>
      <c r="FS474" s="108"/>
      <c r="FT474" s="108"/>
      <c r="FU474" s="108"/>
      <c r="FV474" s="108"/>
      <c r="FW474" s="108"/>
      <c r="FX474" s="108"/>
      <c r="FY474" s="108"/>
      <c r="FZ474" s="108"/>
      <c r="GA474" s="108"/>
      <c r="GB474" s="108"/>
      <c r="GC474" s="108"/>
      <c r="GD474" s="108"/>
      <c r="GE474" s="108"/>
      <c r="GF474" s="108"/>
      <c r="GG474" s="108"/>
      <c r="GH474" s="108"/>
      <c r="GI474" s="108"/>
      <c r="GJ474" s="108"/>
      <c r="GK474" s="108"/>
      <c r="GL474" s="108"/>
      <c r="GM474" s="108"/>
      <c r="GN474" s="108"/>
      <c r="GO474" s="108"/>
      <c r="GP474" s="108"/>
      <c r="GQ474" s="108"/>
      <c r="GR474" s="108"/>
      <c r="GS474" s="108"/>
      <c r="GT474" s="108"/>
      <c r="GU474" s="108"/>
      <c r="GV474" s="108"/>
      <c r="GW474" s="108"/>
      <c r="GX474" s="108"/>
      <c r="GY474" s="108"/>
      <c r="GZ474" s="108"/>
      <c r="HA474" s="108"/>
      <c r="HB474" s="108"/>
      <c r="HC474" s="108"/>
      <c r="HD474" s="108"/>
      <c r="HE474" s="108"/>
      <c r="HF474" s="108"/>
      <c r="HG474" s="108"/>
      <c r="HH474" s="108"/>
      <c r="HI474" s="108"/>
      <c r="HJ474" s="108"/>
      <c r="HK474" s="108"/>
      <c r="HL474" s="108"/>
      <c r="HM474" s="108"/>
      <c r="HN474" s="108"/>
      <c r="HO474" s="108"/>
      <c r="HP474" s="108"/>
      <c r="HQ474" s="108"/>
      <c r="HR474" s="108"/>
      <c r="HS474" s="108"/>
      <c r="HT474" s="108"/>
      <c r="HU474" s="108"/>
      <c r="HV474" s="108"/>
      <c r="HW474" s="108"/>
      <c r="HX474" s="108"/>
      <c r="HY474" s="108"/>
      <c r="HZ474" s="108"/>
      <c r="IA474" s="108"/>
      <c r="IB474" s="108"/>
      <c r="IC474" s="108"/>
      <c r="ID474" s="108"/>
      <c r="IE474" s="108"/>
      <c r="IF474" s="108"/>
      <c r="IG474" s="108"/>
      <c r="IH474" s="108"/>
      <c r="II474" s="108"/>
      <c r="IJ474" s="108"/>
      <c r="IK474" s="108"/>
      <c r="IL474" s="108"/>
      <c r="IM474" s="108"/>
      <c r="IN474" s="108"/>
      <c r="IO474" s="108"/>
      <c r="IP474" s="108"/>
      <c r="IQ474" s="108"/>
      <c r="IR474" s="108"/>
      <c r="IS474" s="108"/>
      <c r="IT474" s="108"/>
      <c r="IU474" s="108"/>
      <c r="IV474" s="108"/>
      <c r="IW474" s="108"/>
      <c r="IX474" s="108"/>
      <c r="IY474" s="108"/>
      <c r="IZ474" s="108"/>
      <c r="JA474" s="108"/>
      <c r="JB474" s="108"/>
      <c r="JC474" s="108"/>
      <c r="JD474" s="108"/>
      <c r="JE474" s="108"/>
      <c r="JF474" s="108"/>
      <c r="JG474" s="108"/>
      <c r="JH474" s="108"/>
      <c r="JI474" s="108"/>
      <c r="JJ474" s="108"/>
      <c r="JK474" s="108"/>
      <c r="JL474" s="108"/>
      <c r="JM474" s="108"/>
      <c r="JN474" s="108"/>
      <c r="JO474" s="108"/>
      <c r="JP474" s="108"/>
      <c r="JQ474" s="108"/>
      <c r="JR474" s="108"/>
      <c r="JS474" s="108"/>
      <c r="JT474" s="108"/>
      <c r="JU474" s="108"/>
      <c r="JV474" s="108"/>
      <c r="JW474" s="108"/>
      <c r="JX474" s="108"/>
      <c r="JY474" s="108"/>
      <c r="JZ474" s="108"/>
      <c r="KA474" s="108"/>
      <c r="KB474" s="108"/>
      <c r="KC474" s="108"/>
      <c r="KD474" s="108"/>
      <c r="KE474" s="108"/>
      <c r="KF474" s="108"/>
      <c r="KG474" s="108"/>
      <c r="KH474" s="108"/>
      <c r="KI474" s="108"/>
      <c r="KJ474" s="108"/>
      <c r="KK474" s="108"/>
      <c r="KL474" s="108"/>
      <c r="KM474" s="108"/>
      <c r="KN474" s="108"/>
      <c r="KO474" s="108"/>
      <c r="KP474" s="108"/>
      <c r="KQ474" s="108"/>
      <c r="KR474" s="108"/>
      <c r="KS474" s="108"/>
      <c r="KT474" s="108"/>
      <c r="KU474" s="108"/>
      <c r="KV474" s="108"/>
      <c r="KW474" s="108"/>
      <c r="KX474" s="108"/>
      <c r="KY474" s="108"/>
      <c r="KZ474" s="108"/>
      <c r="LA474" s="108"/>
      <c r="LB474" s="108"/>
      <c r="LC474" s="108"/>
      <c r="LD474" s="108"/>
      <c r="LE474" s="108"/>
      <c r="LF474" s="108"/>
      <c r="LG474" s="108"/>
      <c r="LH474" s="108"/>
      <c r="LI474" s="108"/>
      <c r="LJ474" s="108"/>
      <c r="LK474" s="108"/>
      <c r="LL474" s="108"/>
      <c r="LM474" s="108"/>
      <c r="LN474" s="108"/>
      <c r="LO474" s="108"/>
      <c r="LP474" s="108"/>
      <c r="LQ474" s="108"/>
      <c r="LR474" s="108"/>
      <c r="LS474" s="108"/>
      <c r="LT474" s="108"/>
      <c r="LU474" s="108"/>
      <c r="LV474" s="108"/>
      <c r="LW474" s="108"/>
      <c r="LX474" s="108"/>
      <c r="LY474" s="108"/>
      <c r="LZ474" s="108"/>
      <c r="MA474" s="108"/>
      <c r="MB474" s="108"/>
      <c r="MC474" s="108"/>
      <c r="MD474" s="108"/>
      <c r="ME474" s="108"/>
    </row>
    <row r="475" spans="1:343">
      <c r="A475" s="3"/>
      <c r="B475" s="438"/>
      <c r="C475" s="438"/>
      <c r="D475" s="438"/>
      <c r="E475" s="438"/>
      <c r="F475" s="438"/>
      <c r="G475" s="438"/>
      <c r="H475" s="438"/>
      <c r="I475" s="438"/>
      <c r="J475" s="438"/>
      <c r="K475" s="438"/>
      <c r="L475" s="438"/>
      <c r="M475" s="438"/>
      <c r="N475" s="438"/>
      <c r="O475" s="438"/>
      <c r="P475" s="438"/>
      <c r="Q475" s="438"/>
      <c r="R475" s="438"/>
      <c r="S475" s="438"/>
      <c r="T475" s="438"/>
      <c r="U475" s="438"/>
      <c r="V475" s="438"/>
      <c r="W475" s="438"/>
      <c r="X475" s="438"/>
      <c r="Y475" s="438"/>
      <c r="Z475" s="438"/>
      <c r="AA475" s="438"/>
      <c r="AB475" s="438"/>
      <c r="AC475" s="438"/>
      <c r="AD475" s="438"/>
      <c r="AE475" s="154"/>
      <c r="AF475" s="154"/>
      <c r="AG475" s="154"/>
      <c r="AH475" s="154"/>
      <c r="AI475" s="154"/>
      <c r="AJ475" s="108"/>
      <c r="AK475" s="154"/>
      <c r="AL475" s="108"/>
      <c r="AM475" s="108"/>
      <c r="AN475" s="108"/>
      <c r="AO475" s="108"/>
      <c r="AP475" s="108"/>
      <c r="AQ475" s="108"/>
      <c r="AR475" s="108"/>
      <c r="AS475" s="108"/>
      <c r="AT475" s="108"/>
      <c r="AU475" s="108"/>
      <c r="AV475" s="108"/>
      <c r="AW475" s="108"/>
      <c r="AX475" s="108"/>
      <c r="AY475" s="108"/>
      <c r="AZ475" s="108"/>
      <c r="BA475" s="108"/>
      <c r="BB475" s="108"/>
      <c r="BC475" s="108"/>
      <c r="BD475" s="108"/>
      <c r="BE475" s="108"/>
      <c r="BF475" s="108"/>
      <c r="BG475" s="108"/>
      <c r="BH475" s="108"/>
      <c r="BI475" s="108"/>
      <c r="BJ475" s="108"/>
      <c r="BK475" s="108"/>
      <c r="BL475" s="108"/>
      <c r="BM475" s="108"/>
      <c r="BN475" s="108"/>
      <c r="BO475" s="108"/>
      <c r="BP475" s="108"/>
      <c r="BQ475" s="108"/>
      <c r="BR475" s="108"/>
      <c r="BS475" s="108"/>
      <c r="BT475" s="108"/>
      <c r="BU475" s="108"/>
      <c r="BV475" s="108"/>
      <c r="BW475" s="108"/>
      <c r="BX475" s="108"/>
      <c r="BY475" s="108"/>
      <c r="BZ475" s="108"/>
      <c r="CA475" s="108"/>
      <c r="CB475" s="108"/>
      <c r="CC475" s="108"/>
      <c r="CD475" s="108"/>
      <c r="CE475" s="108"/>
      <c r="CF475" s="108"/>
      <c r="CG475" s="108"/>
      <c r="CH475" s="108"/>
      <c r="CI475" s="108"/>
      <c r="CJ475" s="108"/>
      <c r="CK475" s="108"/>
      <c r="CL475" s="108"/>
      <c r="CM475" s="108"/>
      <c r="CN475" s="108"/>
      <c r="CO475" s="108"/>
      <c r="CP475" s="108"/>
      <c r="CQ475" s="108"/>
      <c r="CR475" s="108"/>
      <c r="CS475" s="108"/>
      <c r="CT475" s="108"/>
      <c r="CU475" s="108"/>
      <c r="CV475" s="108"/>
      <c r="CW475" s="108"/>
      <c r="CX475" s="108"/>
      <c r="CY475" s="108"/>
      <c r="CZ475" s="108"/>
      <c r="DA475" s="108"/>
      <c r="DB475" s="108"/>
      <c r="DC475" s="108"/>
      <c r="DD475" s="108"/>
      <c r="DE475" s="108"/>
      <c r="DF475" s="108"/>
      <c r="DG475" s="108"/>
      <c r="DH475" s="108"/>
      <c r="DI475" s="108"/>
      <c r="DJ475" s="108"/>
      <c r="DK475" s="108"/>
      <c r="DL475" s="108"/>
      <c r="DM475" s="108"/>
      <c r="DN475" s="108"/>
      <c r="DO475" s="108"/>
      <c r="DP475" s="108"/>
      <c r="DQ475" s="108"/>
      <c r="DR475" s="108"/>
      <c r="DS475" s="108"/>
      <c r="DT475" s="108"/>
      <c r="DU475" s="108"/>
      <c r="DV475" s="108"/>
      <c r="DW475" s="108"/>
      <c r="DX475" s="108"/>
      <c r="DY475" s="108"/>
      <c r="DZ475" s="108"/>
      <c r="EA475" s="108"/>
      <c r="EB475" s="108"/>
      <c r="EC475" s="108"/>
      <c r="ED475" s="108"/>
      <c r="EE475" s="108"/>
      <c r="EF475" s="108"/>
      <c r="EG475" s="108"/>
      <c r="EH475" s="108"/>
      <c r="EI475" s="108"/>
      <c r="EJ475" s="108"/>
      <c r="EK475" s="108"/>
      <c r="EL475" s="108"/>
      <c r="EM475" s="108"/>
      <c r="EN475" s="108"/>
      <c r="EO475" s="108"/>
      <c r="EP475" s="108"/>
      <c r="EQ475" s="108"/>
      <c r="ER475" s="108"/>
      <c r="ES475" s="108"/>
      <c r="ET475" s="108"/>
      <c r="EU475" s="108"/>
      <c r="EV475" s="108"/>
      <c r="EW475" s="108"/>
      <c r="EX475" s="108"/>
      <c r="EY475" s="108"/>
      <c r="EZ475" s="108"/>
      <c r="FA475" s="108"/>
      <c r="FB475" s="108"/>
      <c r="FC475" s="108"/>
      <c r="FD475" s="108"/>
      <c r="FE475" s="108"/>
      <c r="FF475" s="108"/>
      <c r="FG475" s="108"/>
      <c r="FH475" s="108"/>
      <c r="FI475" s="108"/>
      <c r="FJ475" s="108"/>
      <c r="FK475" s="108"/>
      <c r="FL475" s="108"/>
      <c r="FM475" s="108"/>
      <c r="FN475" s="108"/>
      <c r="FO475" s="108"/>
      <c r="FP475" s="108"/>
      <c r="FQ475" s="108"/>
      <c r="FR475" s="108"/>
      <c r="FS475" s="108"/>
      <c r="FT475" s="108"/>
      <c r="FU475" s="108"/>
      <c r="FV475" s="108"/>
      <c r="FW475" s="108"/>
      <c r="FX475" s="108"/>
      <c r="FY475" s="108"/>
      <c r="FZ475" s="108"/>
      <c r="GA475" s="108"/>
      <c r="GB475" s="108"/>
      <c r="GC475" s="108"/>
      <c r="GD475" s="108"/>
      <c r="GE475" s="108"/>
      <c r="GF475" s="108"/>
      <c r="GG475" s="108"/>
      <c r="GH475" s="108"/>
      <c r="GI475" s="108"/>
      <c r="GJ475" s="108"/>
      <c r="GK475" s="108"/>
      <c r="GL475" s="108"/>
      <c r="GM475" s="108"/>
      <c r="GN475" s="108"/>
      <c r="GO475" s="108"/>
      <c r="GP475" s="108"/>
      <c r="GQ475" s="108"/>
      <c r="GR475" s="108"/>
      <c r="GS475" s="108"/>
      <c r="GT475" s="108"/>
      <c r="GU475" s="108"/>
      <c r="GV475" s="108"/>
      <c r="GW475" s="108"/>
      <c r="GX475" s="108"/>
      <c r="GY475" s="108"/>
      <c r="GZ475" s="108"/>
      <c r="HA475" s="108"/>
      <c r="HB475" s="108"/>
      <c r="HC475" s="108"/>
      <c r="HD475" s="108"/>
      <c r="HE475" s="108"/>
      <c r="HF475" s="108"/>
      <c r="HG475" s="108"/>
      <c r="HH475" s="108"/>
      <c r="HI475" s="108"/>
      <c r="HJ475" s="108"/>
      <c r="HK475" s="108"/>
      <c r="HL475" s="108"/>
      <c r="HM475" s="108"/>
      <c r="HN475" s="108"/>
      <c r="HO475" s="108"/>
      <c r="HP475" s="108"/>
      <c r="HQ475" s="108"/>
      <c r="HR475" s="108"/>
      <c r="HS475" s="108"/>
      <c r="HT475" s="108"/>
      <c r="HU475" s="108"/>
      <c r="HV475" s="108"/>
      <c r="HW475" s="108"/>
      <c r="HX475" s="108"/>
      <c r="HY475" s="108"/>
      <c r="HZ475" s="108"/>
      <c r="IA475" s="108"/>
      <c r="IB475" s="108"/>
      <c r="IC475" s="108"/>
      <c r="ID475" s="108"/>
      <c r="IE475" s="108"/>
      <c r="IF475" s="108"/>
      <c r="IG475" s="108"/>
      <c r="IH475" s="108"/>
      <c r="II475" s="108"/>
      <c r="IJ475" s="108"/>
      <c r="IK475" s="108"/>
      <c r="IL475" s="108"/>
      <c r="IM475" s="108"/>
      <c r="IN475" s="108"/>
      <c r="IO475" s="108"/>
      <c r="IP475" s="108"/>
      <c r="IQ475" s="108"/>
      <c r="IR475" s="108"/>
      <c r="IS475" s="108"/>
      <c r="IT475" s="108"/>
      <c r="IU475" s="108"/>
      <c r="IV475" s="108"/>
      <c r="IW475" s="108"/>
      <c r="IX475" s="108"/>
      <c r="IY475" s="108"/>
      <c r="IZ475" s="108"/>
      <c r="JA475" s="108"/>
      <c r="JB475" s="108"/>
      <c r="JC475" s="108"/>
      <c r="JD475" s="108"/>
      <c r="JE475" s="108"/>
      <c r="JF475" s="108"/>
      <c r="JG475" s="108"/>
      <c r="JH475" s="108"/>
      <c r="JI475" s="108"/>
      <c r="JJ475" s="108"/>
      <c r="JK475" s="108"/>
      <c r="JL475" s="108"/>
      <c r="JM475" s="108"/>
      <c r="JN475" s="108"/>
      <c r="JO475" s="108"/>
      <c r="JP475" s="108"/>
      <c r="JQ475" s="108"/>
      <c r="JR475" s="108"/>
      <c r="JS475" s="108"/>
      <c r="JT475" s="108"/>
      <c r="JU475" s="108"/>
      <c r="JV475" s="108"/>
      <c r="JW475" s="108"/>
      <c r="JX475" s="108"/>
      <c r="JY475" s="108"/>
      <c r="JZ475" s="108"/>
      <c r="KA475" s="108"/>
      <c r="KB475" s="108"/>
      <c r="KC475" s="108"/>
      <c r="KD475" s="108"/>
      <c r="KE475" s="108"/>
      <c r="KF475" s="108"/>
      <c r="KG475" s="108"/>
      <c r="KH475" s="108"/>
      <c r="KI475" s="108"/>
      <c r="KJ475" s="108"/>
      <c r="KK475" s="108"/>
      <c r="KL475" s="108"/>
      <c r="KM475" s="108"/>
      <c r="KN475" s="108"/>
      <c r="KO475" s="108"/>
      <c r="KP475" s="108"/>
      <c r="KQ475" s="108"/>
      <c r="KR475" s="108"/>
      <c r="KS475" s="108"/>
      <c r="KT475" s="108"/>
      <c r="KU475" s="108"/>
      <c r="KV475" s="108"/>
      <c r="KW475" s="108"/>
      <c r="KX475" s="108"/>
      <c r="KY475" s="108"/>
      <c r="KZ475" s="108"/>
      <c r="LA475" s="108"/>
      <c r="LB475" s="108"/>
      <c r="LC475" s="108"/>
      <c r="LD475" s="108"/>
      <c r="LE475" s="108"/>
      <c r="LF475" s="108"/>
      <c r="LG475" s="108"/>
      <c r="LH475" s="108"/>
      <c r="LI475" s="108"/>
      <c r="LJ475" s="108"/>
      <c r="LK475" s="108"/>
      <c r="LL475" s="108"/>
      <c r="LM475" s="108"/>
      <c r="LN475" s="108"/>
      <c r="LO475" s="108"/>
      <c r="LP475" s="108"/>
      <c r="LQ475" s="108"/>
      <c r="LR475" s="108"/>
      <c r="LS475" s="108"/>
      <c r="LT475" s="108"/>
      <c r="LU475" s="108"/>
      <c r="LV475" s="108"/>
      <c r="LW475" s="108"/>
      <c r="LX475" s="108"/>
      <c r="LY475" s="108"/>
      <c r="LZ475" s="108"/>
      <c r="MA475" s="108"/>
      <c r="MB475" s="108"/>
      <c r="MC475" s="108"/>
      <c r="MD475" s="108"/>
      <c r="ME475" s="108"/>
    </row>
    <row r="476" spans="1:343">
      <c r="A476" s="3"/>
      <c r="B476" s="438"/>
      <c r="C476" s="438"/>
      <c r="D476" s="438"/>
      <c r="E476" s="438"/>
      <c r="F476" s="438"/>
      <c r="G476" s="438"/>
      <c r="H476" s="438"/>
      <c r="I476" s="438"/>
      <c r="J476" s="438"/>
      <c r="K476" s="438"/>
      <c r="L476" s="438"/>
      <c r="M476" s="438"/>
      <c r="N476" s="438"/>
      <c r="O476" s="438"/>
      <c r="P476" s="438"/>
      <c r="Q476" s="438"/>
      <c r="R476" s="438"/>
      <c r="S476" s="438"/>
      <c r="T476" s="438"/>
      <c r="U476" s="438"/>
      <c r="V476" s="438"/>
      <c r="W476" s="438"/>
      <c r="X476" s="438"/>
      <c r="Y476" s="438"/>
      <c r="Z476" s="438"/>
      <c r="AA476" s="438"/>
      <c r="AB476" s="438"/>
      <c r="AC476" s="438"/>
      <c r="AD476" s="438"/>
      <c r="AE476" s="154"/>
      <c r="AF476" s="154"/>
      <c r="AG476" s="154"/>
      <c r="AH476" s="154"/>
      <c r="AI476" s="154"/>
      <c r="AJ476" s="108"/>
      <c r="AK476" s="154"/>
      <c r="AL476" s="108"/>
      <c r="AM476" s="108"/>
      <c r="AN476" s="108"/>
      <c r="AO476" s="108"/>
      <c r="AP476" s="108"/>
      <c r="AQ476" s="108"/>
      <c r="AR476" s="108"/>
      <c r="AS476" s="108"/>
      <c r="AT476" s="108"/>
      <c r="AU476" s="108"/>
      <c r="AV476" s="108"/>
      <c r="AW476" s="108"/>
      <c r="AX476" s="108"/>
      <c r="AY476" s="108"/>
      <c r="AZ476" s="108"/>
      <c r="BA476" s="108"/>
      <c r="BB476" s="108"/>
      <c r="BC476" s="108"/>
      <c r="BD476" s="108"/>
      <c r="BE476" s="108"/>
      <c r="BF476" s="108"/>
      <c r="BG476" s="108"/>
      <c r="BH476" s="108"/>
      <c r="BI476" s="108"/>
      <c r="BJ476" s="108"/>
      <c r="BK476" s="108"/>
      <c r="BL476" s="108"/>
      <c r="BM476" s="108"/>
      <c r="BN476" s="108"/>
      <c r="BO476" s="108"/>
      <c r="BP476" s="108"/>
      <c r="BQ476" s="108"/>
      <c r="BR476" s="108"/>
      <c r="BS476" s="108"/>
      <c r="BT476" s="108"/>
      <c r="BU476" s="108"/>
      <c r="BV476" s="108"/>
      <c r="BW476" s="108"/>
      <c r="BX476" s="108"/>
      <c r="BY476" s="108"/>
      <c r="BZ476" s="108"/>
      <c r="CA476" s="108"/>
      <c r="CB476" s="108"/>
      <c r="CC476" s="108"/>
      <c r="CD476" s="108"/>
      <c r="CE476" s="108"/>
      <c r="CF476" s="108"/>
      <c r="CG476" s="108"/>
      <c r="CH476" s="108"/>
      <c r="CI476" s="108"/>
      <c r="CJ476" s="108"/>
      <c r="CK476" s="108"/>
      <c r="CL476" s="108"/>
      <c r="CM476" s="108"/>
      <c r="CN476" s="108"/>
      <c r="CO476" s="108"/>
      <c r="CP476" s="108"/>
      <c r="CQ476" s="108"/>
      <c r="CR476" s="108"/>
      <c r="CS476" s="108"/>
      <c r="CT476" s="108"/>
      <c r="CU476" s="108"/>
      <c r="CV476" s="108"/>
      <c r="CW476" s="108"/>
      <c r="CX476" s="108"/>
      <c r="CY476" s="108"/>
      <c r="CZ476" s="108"/>
      <c r="DA476" s="108"/>
      <c r="DB476" s="108"/>
      <c r="DC476" s="108"/>
      <c r="DD476" s="108"/>
      <c r="DE476" s="108"/>
      <c r="DF476" s="108"/>
      <c r="DG476" s="108"/>
      <c r="DH476" s="108"/>
      <c r="DI476" s="108"/>
      <c r="DJ476" s="108"/>
      <c r="DK476" s="108"/>
      <c r="DL476" s="108"/>
      <c r="DM476" s="108"/>
      <c r="DN476" s="108"/>
      <c r="DO476" s="108"/>
      <c r="DP476" s="108"/>
      <c r="DQ476" s="108"/>
      <c r="DR476" s="108"/>
      <c r="DS476" s="108"/>
      <c r="DT476" s="108"/>
      <c r="DU476" s="108"/>
      <c r="DV476" s="108"/>
      <c r="DW476" s="108"/>
      <c r="DX476" s="108"/>
      <c r="DY476" s="108"/>
      <c r="DZ476" s="108"/>
      <c r="EA476" s="108"/>
      <c r="EB476" s="108"/>
      <c r="EC476" s="108"/>
      <c r="ED476" s="108"/>
      <c r="EE476" s="108"/>
      <c r="EF476" s="108"/>
      <c r="EG476" s="108"/>
      <c r="EH476" s="108"/>
      <c r="EI476" s="108"/>
      <c r="EJ476" s="108"/>
      <c r="EK476" s="108"/>
      <c r="EL476" s="108"/>
      <c r="EM476" s="108"/>
      <c r="EN476" s="108"/>
      <c r="EO476" s="108"/>
      <c r="EP476" s="108"/>
      <c r="EQ476" s="108"/>
      <c r="ER476" s="108"/>
      <c r="ES476" s="108"/>
      <c r="ET476" s="108"/>
      <c r="EU476" s="108"/>
      <c r="EV476" s="108"/>
      <c r="EW476" s="108"/>
      <c r="EX476" s="108"/>
      <c r="EY476" s="108"/>
      <c r="EZ476" s="108"/>
      <c r="FA476" s="108"/>
      <c r="FB476" s="108"/>
      <c r="FC476" s="108"/>
      <c r="FD476" s="108"/>
      <c r="FE476" s="108"/>
      <c r="FF476" s="108"/>
      <c r="FG476" s="108"/>
      <c r="FH476" s="108"/>
      <c r="FI476" s="108"/>
      <c r="FJ476" s="108"/>
      <c r="FK476" s="108"/>
      <c r="FL476" s="108"/>
      <c r="FM476" s="108"/>
      <c r="FN476" s="108"/>
      <c r="FO476" s="108"/>
      <c r="FP476" s="108"/>
      <c r="FQ476" s="108"/>
      <c r="FR476" s="108"/>
      <c r="FS476" s="108"/>
      <c r="FT476" s="108"/>
      <c r="FU476" s="108"/>
      <c r="FV476" s="108"/>
      <c r="FW476" s="108"/>
      <c r="FX476" s="108"/>
      <c r="FY476" s="108"/>
      <c r="FZ476" s="108"/>
      <c r="GA476" s="108"/>
      <c r="GB476" s="108"/>
      <c r="GC476" s="108"/>
      <c r="GD476" s="108"/>
      <c r="GE476" s="108"/>
      <c r="GF476" s="108"/>
      <c r="GG476" s="108"/>
      <c r="GH476" s="108"/>
      <c r="GI476" s="108"/>
      <c r="GJ476" s="108"/>
      <c r="GK476" s="108"/>
      <c r="GL476" s="108"/>
      <c r="GM476" s="108"/>
      <c r="GN476" s="108"/>
      <c r="GO476" s="108"/>
      <c r="GP476" s="108"/>
      <c r="GQ476" s="108"/>
      <c r="GR476" s="108"/>
      <c r="GS476" s="108"/>
      <c r="GT476" s="108"/>
      <c r="GU476" s="108"/>
      <c r="GV476" s="108"/>
      <c r="GW476" s="108"/>
      <c r="GX476" s="108"/>
      <c r="GY476" s="108"/>
      <c r="GZ476" s="108"/>
      <c r="HA476" s="108"/>
      <c r="HB476" s="108"/>
      <c r="HC476" s="108"/>
      <c r="HD476" s="108"/>
      <c r="HE476" s="108"/>
      <c r="HF476" s="108"/>
      <c r="HG476" s="108"/>
      <c r="HH476" s="108"/>
      <c r="HI476" s="108"/>
      <c r="HJ476" s="108"/>
      <c r="HK476" s="108"/>
      <c r="HL476" s="108"/>
      <c r="HM476" s="108"/>
      <c r="HN476" s="108"/>
      <c r="HO476" s="108"/>
      <c r="HP476" s="108"/>
      <c r="HQ476" s="108"/>
      <c r="HR476" s="108"/>
      <c r="HS476" s="108"/>
      <c r="HT476" s="108"/>
      <c r="HU476" s="108"/>
      <c r="HV476" s="108"/>
      <c r="HW476" s="108"/>
      <c r="HX476" s="108"/>
      <c r="HY476" s="108"/>
      <c r="HZ476" s="108"/>
      <c r="IA476" s="108"/>
      <c r="IB476" s="108"/>
      <c r="IC476" s="108"/>
      <c r="ID476" s="108"/>
      <c r="IE476" s="108"/>
      <c r="IF476" s="108"/>
      <c r="IG476" s="108"/>
      <c r="IH476" s="108"/>
      <c r="II476" s="108"/>
      <c r="IJ476" s="108"/>
      <c r="IK476" s="108"/>
      <c r="IL476" s="108"/>
      <c r="IM476" s="108"/>
      <c r="IN476" s="108"/>
      <c r="IO476" s="108"/>
      <c r="IP476" s="108"/>
      <c r="IQ476" s="108"/>
      <c r="IR476" s="108"/>
      <c r="IS476" s="108"/>
      <c r="IT476" s="108"/>
      <c r="IU476" s="108"/>
      <c r="IV476" s="108"/>
      <c r="IW476" s="108"/>
      <c r="IX476" s="108"/>
      <c r="IY476" s="108"/>
      <c r="IZ476" s="108"/>
      <c r="JA476" s="108"/>
      <c r="JB476" s="108"/>
      <c r="JC476" s="108"/>
      <c r="JD476" s="108"/>
      <c r="JE476" s="108"/>
      <c r="JF476" s="108"/>
      <c r="JG476" s="108"/>
      <c r="JH476" s="108"/>
      <c r="JI476" s="108"/>
      <c r="JJ476" s="108"/>
      <c r="JK476" s="108"/>
      <c r="JL476" s="108"/>
      <c r="JM476" s="108"/>
      <c r="JN476" s="108"/>
      <c r="JO476" s="108"/>
      <c r="JP476" s="108"/>
      <c r="JQ476" s="108"/>
      <c r="JR476" s="108"/>
      <c r="JS476" s="108"/>
      <c r="JT476" s="108"/>
      <c r="JU476" s="108"/>
      <c r="JV476" s="108"/>
      <c r="JW476" s="108"/>
      <c r="JX476" s="108"/>
      <c r="JY476" s="108"/>
      <c r="JZ476" s="108"/>
      <c r="KA476" s="108"/>
      <c r="KB476" s="108"/>
      <c r="KC476" s="108"/>
      <c r="KD476" s="108"/>
      <c r="KE476" s="108"/>
      <c r="KF476" s="108"/>
      <c r="KG476" s="108"/>
      <c r="KH476" s="108"/>
      <c r="KI476" s="108"/>
      <c r="KJ476" s="108"/>
      <c r="KK476" s="108"/>
      <c r="KL476" s="108"/>
      <c r="KM476" s="108"/>
      <c r="KN476" s="108"/>
      <c r="KO476" s="108"/>
      <c r="KP476" s="108"/>
      <c r="KQ476" s="108"/>
      <c r="KR476" s="108"/>
      <c r="KS476" s="108"/>
      <c r="KT476" s="108"/>
      <c r="KU476" s="108"/>
      <c r="KV476" s="108"/>
      <c r="KW476" s="108"/>
      <c r="KX476" s="108"/>
      <c r="KY476" s="108"/>
      <c r="KZ476" s="108"/>
      <c r="LA476" s="108"/>
      <c r="LB476" s="108"/>
      <c r="LC476" s="108"/>
      <c r="LD476" s="108"/>
      <c r="LE476" s="108"/>
      <c r="LF476" s="108"/>
      <c r="LG476" s="108"/>
      <c r="LH476" s="108"/>
      <c r="LI476" s="108"/>
      <c r="LJ476" s="108"/>
      <c r="LK476" s="108"/>
      <c r="LL476" s="108"/>
      <c r="LM476" s="108"/>
      <c r="LN476" s="108"/>
      <c r="LO476" s="108"/>
      <c r="LP476" s="108"/>
      <c r="LQ476" s="108"/>
      <c r="LR476" s="108"/>
      <c r="LS476" s="108"/>
      <c r="LT476" s="108"/>
      <c r="LU476" s="108"/>
      <c r="LV476" s="108"/>
      <c r="LW476" s="108"/>
      <c r="LX476" s="108"/>
      <c r="LY476" s="108"/>
      <c r="LZ476" s="108"/>
      <c r="MA476" s="108"/>
      <c r="MB476" s="108"/>
      <c r="MC476" s="108"/>
      <c r="MD476" s="108"/>
      <c r="ME476" s="108"/>
    </row>
    <row r="477" spans="1:343">
      <c r="A477" s="3"/>
      <c r="B477" s="438"/>
      <c r="C477" s="438"/>
      <c r="D477" s="438"/>
      <c r="E477" s="438"/>
      <c r="F477" s="438"/>
      <c r="G477" s="438"/>
      <c r="H477" s="438"/>
      <c r="I477" s="438"/>
      <c r="J477" s="438"/>
      <c r="K477" s="438"/>
      <c r="L477" s="438"/>
      <c r="M477" s="438"/>
      <c r="N477" s="438"/>
      <c r="O477" s="438"/>
      <c r="P477" s="438"/>
      <c r="Q477" s="438"/>
      <c r="R477" s="438"/>
      <c r="S477" s="438"/>
      <c r="T477" s="438"/>
      <c r="U477" s="438"/>
      <c r="V477" s="438"/>
      <c r="W477" s="438"/>
      <c r="X477" s="438"/>
      <c r="Y477" s="438"/>
      <c r="Z477" s="438"/>
      <c r="AA477" s="438"/>
      <c r="AB477" s="438"/>
      <c r="AC477" s="438"/>
      <c r="AD477" s="438"/>
      <c r="AE477" s="154"/>
      <c r="AF477" s="154"/>
      <c r="AG477" s="154"/>
      <c r="AH477" s="154"/>
      <c r="AI477" s="154"/>
      <c r="AJ477" s="108"/>
      <c r="AK477" s="154"/>
      <c r="AL477" s="108"/>
      <c r="AM477" s="108"/>
      <c r="AN477" s="108"/>
      <c r="AO477" s="108"/>
      <c r="AP477" s="108"/>
      <c r="AQ477" s="108"/>
      <c r="AR477" s="108"/>
      <c r="AS477" s="108"/>
      <c r="AT477" s="108"/>
      <c r="AU477" s="108"/>
      <c r="AV477" s="108"/>
      <c r="AW477" s="108"/>
      <c r="AX477" s="108"/>
      <c r="AY477" s="108"/>
      <c r="AZ477" s="108"/>
      <c r="BA477" s="108"/>
      <c r="BB477" s="108"/>
      <c r="BC477" s="108"/>
      <c r="BD477" s="108"/>
      <c r="BE477" s="108"/>
      <c r="BF477" s="108"/>
      <c r="BG477" s="108"/>
      <c r="BH477" s="108"/>
      <c r="BI477" s="108"/>
      <c r="BJ477" s="108"/>
      <c r="BK477" s="108"/>
      <c r="BL477" s="108"/>
      <c r="BM477" s="108"/>
      <c r="BN477" s="108"/>
      <c r="BO477" s="108"/>
      <c r="BP477" s="108"/>
      <c r="BQ477" s="108"/>
      <c r="BR477" s="108"/>
      <c r="BS477" s="108"/>
      <c r="BT477" s="108"/>
      <c r="BU477" s="108"/>
      <c r="BV477" s="108"/>
      <c r="BW477" s="108"/>
      <c r="BX477" s="108"/>
      <c r="BY477" s="108"/>
      <c r="BZ477" s="108"/>
      <c r="CA477" s="108"/>
      <c r="CB477" s="108"/>
      <c r="CC477" s="108"/>
      <c r="CD477" s="108"/>
      <c r="CE477" s="108"/>
      <c r="CF477" s="108"/>
      <c r="CG477" s="108"/>
      <c r="CH477" s="108"/>
      <c r="CI477" s="108"/>
      <c r="CJ477" s="108"/>
      <c r="CK477" s="108"/>
      <c r="CL477" s="108"/>
      <c r="CM477" s="108"/>
      <c r="CN477" s="108"/>
      <c r="CO477" s="108"/>
      <c r="CP477" s="108"/>
      <c r="CQ477" s="108"/>
      <c r="CR477" s="108"/>
      <c r="CS477" s="108"/>
      <c r="CT477" s="108"/>
      <c r="CU477" s="108"/>
      <c r="CV477" s="108"/>
      <c r="CW477" s="108"/>
      <c r="CX477" s="108"/>
      <c r="CY477" s="108"/>
      <c r="CZ477" s="108"/>
      <c r="DA477" s="108"/>
      <c r="DB477" s="108"/>
      <c r="DC477" s="108"/>
      <c r="DD477" s="108"/>
      <c r="DE477" s="108"/>
      <c r="DF477" s="108"/>
      <c r="DG477" s="108"/>
      <c r="DH477" s="108"/>
      <c r="DI477" s="108"/>
      <c r="DJ477" s="108"/>
      <c r="DK477" s="108"/>
      <c r="DL477" s="108"/>
      <c r="DM477" s="108"/>
      <c r="DN477" s="108"/>
      <c r="DO477" s="108"/>
      <c r="DP477" s="108"/>
      <c r="DQ477" s="108"/>
      <c r="DR477" s="108"/>
      <c r="DS477" s="108"/>
      <c r="DT477" s="108"/>
      <c r="DU477" s="108"/>
      <c r="DV477" s="108"/>
      <c r="DW477" s="108"/>
      <c r="DX477" s="108"/>
      <c r="DY477" s="108"/>
      <c r="DZ477" s="108"/>
      <c r="EA477" s="108"/>
      <c r="EB477" s="108"/>
      <c r="EC477" s="108"/>
      <c r="ED477" s="108"/>
      <c r="EE477" s="108"/>
      <c r="EF477" s="108"/>
      <c r="EG477" s="108"/>
      <c r="EH477" s="108"/>
      <c r="EI477" s="108"/>
      <c r="EJ477" s="108"/>
      <c r="EK477" s="108"/>
      <c r="EL477" s="108"/>
      <c r="EM477" s="108"/>
      <c r="EN477" s="108"/>
      <c r="EO477" s="108"/>
      <c r="EP477" s="108"/>
      <c r="EQ477" s="108"/>
      <c r="ER477" s="108"/>
      <c r="ES477" s="108"/>
      <c r="ET477" s="108"/>
      <c r="EU477" s="108"/>
      <c r="EV477" s="108"/>
      <c r="EW477" s="108"/>
      <c r="EX477" s="108"/>
      <c r="EY477" s="108"/>
      <c r="EZ477" s="108"/>
      <c r="FA477" s="108"/>
      <c r="FB477" s="108"/>
      <c r="FC477" s="108"/>
      <c r="FD477" s="108"/>
      <c r="FE477" s="108"/>
      <c r="FF477" s="108"/>
      <c r="FG477" s="108"/>
      <c r="FH477" s="108"/>
      <c r="FI477" s="108"/>
      <c r="FJ477" s="108"/>
      <c r="FK477" s="108"/>
      <c r="FL477" s="108"/>
      <c r="FM477" s="108"/>
      <c r="FN477" s="108"/>
      <c r="FO477" s="108"/>
      <c r="FP477" s="108"/>
      <c r="FQ477" s="108"/>
      <c r="FR477" s="108"/>
      <c r="FS477" s="108"/>
      <c r="FT477" s="108"/>
      <c r="FU477" s="108"/>
      <c r="FV477" s="108"/>
      <c r="FW477" s="108"/>
      <c r="FX477" s="108"/>
      <c r="FY477" s="108"/>
      <c r="FZ477" s="108"/>
      <c r="GA477" s="108"/>
      <c r="GB477" s="108"/>
      <c r="GC477" s="108"/>
      <c r="GD477" s="108"/>
      <c r="GE477" s="108"/>
      <c r="GF477" s="108"/>
      <c r="GG477" s="108"/>
      <c r="GH477" s="108"/>
      <c r="GI477" s="108"/>
      <c r="GJ477" s="108"/>
      <c r="GK477" s="108"/>
      <c r="GL477" s="108"/>
      <c r="GM477" s="108"/>
      <c r="GN477" s="108"/>
      <c r="GO477" s="108"/>
      <c r="GP477" s="108"/>
      <c r="GQ477" s="108"/>
      <c r="GR477" s="108"/>
      <c r="GS477" s="108"/>
      <c r="GT477" s="108"/>
      <c r="GU477" s="108"/>
      <c r="GV477" s="108"/>
      <c r="GW477" s="108"/>
      <c r="GX477" s="108"/>
      <c r="GY477" s="108"/>
      <c r="GZ477" s="108"/>
      <c r="HA477" s="108"/>
      <c r="HB477" s="108"/>
      <c r="HC477" s="108"/>
      <c r="HD477" s="108"/>
      <c r="HE477" s="108"/>
      <c r="HF477" s="108"/>
      <c r="HG477" s="108"/>
      <c r="HH477" s="108"/>
      <c r="HI477" s="108"/>
      <c r="HJ477" s="108"/>
      <c r="HK477" s="108"/>
      <c r="HL477" s="108"/>
      <c r="HM477" s="108"/>
      <c r="HN477" s="108"/>
      <c r="HO477" s="108"/>
      <c r="HP477" s="108"/>
      <c r="HQ477" s="108"/>
      <c r="HR477" s="108"/>
      <c r="HS477" s="108"/>
      <c r="HT477" s="108"/>
      <c r="HU477" s="108"/>
      <c r="HV477" s="108"/>
      <c r="HW477" s="108"/>
      <c r="HX477" s="108"/>
      <c r="HY477" s="108"/>
      <c r="HZ477" s="108"/>
      <c r="IA477" s="108"/>
      <c r="IB477" s="108"/>
      <c r="IC477" s="108"/>
      <c r="ID477" s="108"/>
      <c r="IE477" s="108"/>
      <c r="IF477" s="108"/>
      <c r="IG477" s="108"/>
      <c r="IH477" s="108"/>
      <c r="II477" s="108"/>
      <c r="IJ477" s="108"/>
      <c r="IK477" s="108"/>
      <c r="IL477" s="108"/>
      <c r="IM477" s="108"/>
      <c r="IN477" s="108"/>
      <c r="IO477" s="108"/>
      <c r="IP477" s="108"/>
      <c r="IQ477" s="108"/>
      <c r="IR477" s="108"/>
      <c r="IS477" s="108"/>
      <c r="IT477" s="108"/>
      <c r="IU477" s="108"/>
      <c r="IV477" s="108"/>
      <c r="IW477" s="108"/>
      <c r="IX477" s="108"/>
      <c r="IY477" s="108"/>
      <c r="IZ477" s="108"/>
      <c r="JA477" s="108"/>
      <c r="JB477" s="108"/>
      <c r="JC477" s="108"/>
      <c r="JD477" s="108"/>
      <c r="JE477" s="108"/>
      <c r="JF477" s="108"/>
      <c r="JG477" s="108"/>
      <c r="JH477" s="108"/>
      <c r="JI477" s="108"/>
      <c r="JJ477" s="108"/>
      <c r="JK477" s="108"/>
      <c r="JL477" s="108"/>
      <c r="JM477" s="108"/>
      <c r="JN477" s="108"/>
      <c r="JO477" s="108"/>
      <c r="JP477" s="108"/>
      <c r="JQ477" s="108"/>
      <c r="JR477" s="108"/>
      <c r="JS477" s="108"/>
      <c r="JT477" s="108"/>
      <c r="JU477" s="108"/>
      <c r="JV477" s="108"/>
      <c r="JW477" s="108"/>
      <c r="JX477" s="108"/>
      <c r="JY477" s="108"/>
      <c r="JZ477" s="108"/>
      <c r="KA477" s="108"/>
      <c r="KB477" s="108"/>
      <c r="KC477" s="108"/>
      <c r="KD477" s="108"/>
      <c r="KE477" s="108"/>
      <c r="KF477" s="108"/>
      <c r="KG477" s="108"/>
      <c r="KH477" s="108"/>
      <c r="KI477" s="108"/>
      <c r="KJ477" s="108"/>
      <c r="KK477" s="108"/>
      <c r="KL477" s="108"/>
      <c r="KM477" s="108"/>
      <c r="KN477" s="108"/>
      <c r="KO477" s="108"/>
      <c r="KP477" s="108"/>
      <c r="KQ477" s="108"/>
      <c r="KR477" s="108"/>
      <c r="KS477" s="108"/>
      <c r="KT477" s="108"/>
      <c r="KU477" s="108"/>
      <c r="KV477" s="108"/>
      <c r="KW477" s="108"/>
      <c r="KX477" s="108"/>
      <c r="KY477" s="108"/>
      <c r="KZ477" s="108"/>
      <c r="LA477" s="108"/>
      <c r="LB477" s="108"/>
      <c r="LC477" s="108"/>
      <c r="LD477" s="108"/>
      <c r="LE477" s="108"/>
      <c r="LF477" s="108"/>
      <c r="LG477" s="108"/>
      <c r="LH477" s="108"/>
      <c r="LI477" s="108"/>
      <c r="LJ477" s="108"/>
      <c r="LK477" s="108"/>
      <c r="LL477" s="108"/>
      <c r="LM477" s="108"/>
      <c r="LN477" s="108"/>
      <c r="LO477" s="108"/>
      <c r="LP477" s="108"/>
      <c r="LQ477" s="108"/>
      <c r="LR477" s="108"/>
      <c r="LS477" s="108"/>
      <c r="LT477" s="108"/>
      <c r="LU477" s="108"/>
      <c r="LV477" s="108"/>
      <c r="LW477" s="108"/>
      <c r="LX477" s="108"/>
      <c r="LY477" s="108"/>
      <c r="LZ477" s="108"/>
      <c r="MA477" s="108"/>
      <c r="MB477" s="108"/>
      <c r="MC477" s="108"/>
      <c r="MD477" s="108"/>
      <c r="ME477" s="108"/>
    </row>
    <row r="478" spans="1:343">
      <c r="A478" s="3"/>
      <c r="B478" s="438"/>
      <c r="C478" s="438"/>
      <c r="D478" s="438"/>
      <c r="E478" s="438"/>
      <c r="F478" s="438"/>
      <c r="G478" s="438"/>
      <c r="H478" s="438"/>
      <c r="I478" s="438"/>
      <c r="J478" s="438"/>
      <c r="K478" s="438"/>
      <c r="L478" s="438"/>
      <c r="M478" s="438"/>
      <c r="N478" s="438"/>
      <c r="O478" s="438"/>
      <c r="P478" s="438"/>
      <c r="Q478" s="438"/>
      <c r="R478" s="438"/>
      <c r="S478" s="438"/>
      <c r="T478" s="438"/>
      <c r="U478" s="438"/>
      <c r="V478" s="438"/>
      <c r="W478" s="438"/>
      <c r="X478" s="438"/>
      <c r="Y478" s="438"/>
      <c r="Z478" s="438"/>
      <c r="AA478" s="438"/>
      <c r="AB478" s="438"/>
      <c r="AC478" s="438"/>
      <c r="AD478" s="438"/>
      <c r="AE478" s="154"/>
      <c r="AF478" s="154"/>
      <c r="AG478" s="154"/>
      <c r="AH478" s="154"/>
      <c r="AI478" s="154"/>
      <c r="AJ478" s="108"/>
      <c r="AK478" s="154"/>
      <c r="AL478" s="108"/>
      <c r="AM478" s="108"/>
      <c r="AN478" s="108"/>
      <c r="AO478" s="108"/>
      <c r="AP478" s="108"/>
      <c r="AQ478" s="108"/>
      <c r="AR478" s="108"/>
      <c r="AS478" s="108"/>
      <c r="AT478" s="108"/>
      <c r="AU478" s="108"/>
      <c r="AV478" s="108"/>
      <c r="AW478" s="108"/>
      <c r="AX478" s="108"/>
      <c r="AY478" s="108"/>
      <c r="AZ478" s="108"/>
      <c r="BA478" s="108"/>
      <c r="BB478" s="108"/>
      <c r="BC478" s="108"/>
      <c r="BD478" s="108"/>
      <c r="BE478" s="108"/>
      <c r="BF478" s="108"/>
      <c r="BG478" s="108"/>
      <c r="BH478" s="108"/>
      <c r="BI478" s="108"/>
      <c r="BJ478" s="108"/>
      <c r="BK478" s="108"/>
      <c r="BL478" s="108"/>
      <c r="BM478" s="108"/>
      <c r="BN478" s="108"/>
      <c r="BO478" s="108"/>
      <c r="BP478" s="108"/>
      <c r="BQ478" s="108"/>
      <c r="BR478" s="108"/>
      <c r="BS478" s="108"/>
      <c r="BT478" s="108"/>
      <c r="BU478" s="108"/>
      <c r="BV478" s="108"/>
      <c r="BW478" s="108"/>
      <c r="BX478" s="108"/>
      <c r="BY478" s="108"/>
      <c r="BZ478" s="108"/>
      <c r="CA478" s="108"/>
      <c r="CB478" s="108"/>
      <c r="CC478" s="108"/>
      <c r="CD478" s="108"/>
      <c r="CE478" s="108"/>
      <c r="CF478" s="108"/>
      <c r="CG478" s="108"/>
      <c r="CH478" s="108"/>
      <c r="CI478" s="108"/>
      <c r="CJ478" s="108"/>
      <c r="CK478" s="108"/>
      <c r="CL478" s="108"/>
      <c r="CM478" s="108"/>
      <c r="CN478" s="108"/>
      <c r="CO478" s="108"/>
      <c r="CP478" s="108"/>
      <c r="CQ478" s="108"/>
      <c r="CR478" s="108"/>
      <c r="CS478" s="108"/>
      <c r="CT478" s="108"/>
      <c r="CU478" s="108"/>
      <c r="CV478" s="108"/>
      <c r="CW478" s="108"/>
      <c r="CX478" s="108"/>
      <c r="CY478" s="108"/>
      <c r="CZ478" s="108"/>
      <c r="DA478" s="108"/>
      <c r="DB478" s="108"/>
      <c r="DC478" s="108"/>
      <c r="DD478" s="108"/>
      <c r="DE478" s="108"/>
      <c r="DF478" s="108"/>
      <c r="DG478" s="108"/>
      <c r="DH478" s="108"/>
      <c r="DI478" s="108"/>
      <c r="DJ478" s="108"/>
      <c r="DK478" s="108"/>
      <c r="DL478" s="108"/>
      <c r="DM478" s="108"/>
      <c r="DN478" s="108"/>
      <c r="DO478" s="108"/>
      <c r="DP478" s="108"/>
      <c r="DQ478" s="108"/>
      <c r="DR478" s="108"/>
      <c r="DS478" s="108"/>
      <c r="DT478" s="108"/>
      <c r="DU478" s="108"/>
      <c r="DV478" s="108"/>
      <c r="DW478" s="108"/>
      <c r="DX478" s="108"/>
      <c r="DY478" s="108"/>
      <c r="DZ478" s="108"/>
      <c r="EA478" s="108"/>
      <c r="EB478" s="108"/>
      <c r="EC478" s="108"/>
      <c r="ED478" s="108"/>
      <c r="EE478" s="108"/>
      <c r="EF478" s="108"/>
      <c r="EG478" s="108"/>
      <c r="EH478" s="108"/>
      <c r="EI478" s="108"/>
      <c r="EJ478" s="108"/>
      <c r="EK478" s="108"/>
      <c r="EL478" s="108"/>
      <c r="EM478" s="108"/>
      <c r="EN478" s="108"/>
      <c r="EO478" s="108"/>
      <c r="EP478" s="108"/>
      <c r="EQ478" s="108"/>
      <c r="ER478" s="108"/>
      <c r="ES478" s="108"/>
      <c r="ET478" s="108"/>
      <c r="EU478" s="108"/>
      <c r="EV478" s="108"/>
      <c r="EW478" s="108"/>
      <c r="EX478" s="108"/>
      <c r="EY478" s="108"/>
      <c r="EZ478" s="108"/>
      <c r="FA478" s="108"/>
      <c r="FB478" s="108"/>
      <c r="FC478" s="108"/>
      <c r="FD478" s="108"/>
      <c r="FE478" s="108"/>
      <c r="FF478" s="108"/>
      <c r="FG478" s="108"/>
      <c r="FH478" s="108"/>
      <c r="FI478" s="108"/>
      <c r="FJ478" s="108"/>
      <c r="FK478" s="108"/>
      <c r="FL478" s="108"/>
      <c r="FM478" s="108"/>
      <c r="FN478" s="108"/>
      <c r="FO478" s="108"/>
      <c r="FP478" s="108"/>
      <c r="FQ478" s="108"/>
      <c r="FR478" s="108"/>
      <c r="FS478" s="108"/>
      <c r="FT478" s="108"/>
      <c r="FU478" s="108"/>
      <c r="FV478" s="108"/>
      <c r="FW478" s="108"/>
      <c r="FX478" s="108"/>
      <c r="FY478" s="108"/>
      <c r="FZ478" s="108"/>
      <c r="GA478" s="108"/>
      <c r="GB478" s="108"/>
      <c r="GC478" s="108"/>
      <c r="GD478" s="108"/>
      <c r="GE478" s="108"/>
      <c r="GF478" s="108"/>
      <c r="GG478" s="108"/>
      <c r="GH478" s="108"/>
      <c r="GI478" s="108"/>
      <c r="GJ478" s="108"/>
      <c r="GK478" s="108"/>
      <c r="GL478" s="108"/>
      <c r="GM478" s="108"/>
      <c r="GN478" s="108"/>
      <c r="GO478" s="108"/>
      <c r="GP478" s="108"/>
      <c r="GQ478" s="108"/>
      <c r="GR478" s="108"/>
      <c r="GS478" s="108"/>
      <c r="GT478" s="108"/>
      <c r="GU478" s="108"/>
      <c r="GV478" s="108"/>
      <c r="GW478" s="108"/>
      <c r="GX478" s="108"/>
      <c r="GY478" s="108"/>
      <c r="GZ478" s="108"/>
      <c r="HA478" s="108"/>
      <c r="HB478" s="108"/>
      <c r="HC478" s="108"/>
      <c r="HD478" s="108"/>
      <c r="HE478" s="108"/>
      <c r="HF478" s="108"/>
      <c r="HG478" s="108"/>
      <c r="HH478" s="108"/>
      <c r="HI478" s="108"/>
      <c r="HJ478" s="108"/>
      <c r="HK478" s="108"/>
      <c r="HL478" s="108"/>
      <c r="HM478" s="108"/>
      <c r="HN478" s="108"/>
      <c r="HO478" s="108"/>
      <c r="HP478" s="108"/>
      <c r="HQ478" s="108"/>
      <c r="HR478" s="108"/>
      <c r="HS478" s="108"/>
      <c r="HT478" s="108"/>
      <c r="HU478" s="108"/>
      <c r="HV478" s="108"/>
      <c r="HW478" s="108"/>
      <c r="HX478" s="108"/>
      <c r="HY478" s="108"/>
      <c r="HZ478" s="108"/>
      <c r="IA478" s="108"/>
      <c r="IB478" s="108"/>
      <c r="IC478" s="108"/>
      <c r="ID478" s="108"/>
      <c r="IE478" s="108"/>
      <c r="IF478" s="108"/>
      <c r="IG478" s="108"/>
      <c r="IH478" s="108"/>
      <c r="II478" s="108"/>
      <c r="IJ478" s="108"/>
      <c r="IK478" s="108"/>
      <c r="IL478" s="108"/>
      <c r="IM478" s="108"/>
      <c r="IN478" s="108"/>
      <c r="IO478" s="108"/>
      <c r="IP478" s="108"/>
      <c r="IQ478" s="108"/>
      <c r="IR478" s="108"/>
      <c r="IS478" s="108"/>
      <c r="IT478" s="108"/>
      <c r="IU478" s="108"/>
      <c r="IV478" s="108"/>
      <c r="IW478" s="108"/>
      <c r="IX478" s="108"/>
      <c r="IY478" s="108"/>
      <c r="IZ478" s="108"/>
      <c r="JA478" s="108"/>
      <c r="JB478" s="108"/>
      <c r="JC478" s="108"/>
      <c r="JD478" s="108"/>
      <c r="JE478" s="108"/>
      <c r="JF478" s="108"/>
      <c r="JG478" s="108"/>
      <c r="JH478" s="108"/>
      <c r="JI478" s="108"/>
      <c r="JJ478" s="108"/>
      <c r="JK478" s="108"/>
      <c r="JL478" s="108"/>
      <c r="JM478" s="108"/>
      <c r="JN478" s="108"/>
      <c r="JO478" s="108"/>
      <c r="JP478" s="108"/>
      <c r="JQ478" s="108"/>
      <c r="JR478" s="108"/>
      <c r="JS478" s="108"/>
      <c r="JT478" s="108"/>
      <c r="JU478" s="108"/>
      <c r="JV478" s="108"/>
      <c r="JW478" s="108"/>
      <c r="JX478" s="108"/>
      <c r="JY478" s="108"/>
      <c r="JZ478" s="108"/>
      <c r="KA478" s="108"/>
      <c r="KB478" s="108"/>
      <c r="KC478" s="108"/>
      <c r="KD478" s="108"/>
      <c r="KE478" s="108"/>
      <c r="KF478" s="108"/>
      <c r="KG478" s="108"/>
      <c r="KH478" s="108"/>
      <c r="KI478" s="108"/>
      <c r="KJ478" s="108"/>
      <c r="KK478" s="108"/>
      <c r="KL478" s="108"/>
      <c r="KM478" s="108"/>
      <c r="KN478" s="108"/>
      <c r="KO478" s="108"/>
      <c r="KP478" s="108"/>
      <c r="KQ478" s="108"/>
      <c r="KR478" s="108"/>
      <c r="KS478" s="108"/>
      <c r="KT478" s="108"/>
      <c r="KU478" s="108"/>
      <c r="KV478" s="108"/>
      <c r="KW478" s="108"/>
      <c r="KX478" s="108"/>
      <c r="KY478" s="108"/>
      <c r="KZ478" s="108"/>
      <c r="LA478" s="108"/>
      <c r="LB478" s="108"/>
      <c r="LC478" s="108"/>
      <c r="LD478" s="108"/>
      <c r="LE478" s="108"/>
      <c r="LF478" s="108"/>
      <c r="LG478" s="108"/>
      <c r="LH478" s="108"/>
      <c r="LI478" s="108"/>
      <c r="LJ478" s="108"/>
      <c r="LK478" s="108"/>
      <c r="LL478" s="108"/>
      <c r="LM478" s="108"/>
      <c r="LN478" s="108"/>
      <c r="LO478" s="108"/>
      <c r="LP478" s="108"/>
      <c r="LQ478" s="108"/>
      <c r="LR478" s="108"/>
      <c r="LS478" s="108"/>
      <c r="LT478" s="108"/>
      <c r="LU478" s="108"/>
      <c r="LV478" s="108"/>
      <c r="LW478" s="108"/>
      <c r="LX478" s="108"/>
      <c r="LY478" s="108"/>
      <c r="LZ478" s="108"/>
      <c r="MA478" s="108"/>
      <c r="MB478" s="108"/>
      <c r="MC478" s="108"/>
      <c r="MD478" s="108"/>
      <c r="ME478" s="108"/>
    </row>
    <row r="479" spans="1:343">
      <c r="A479" s="3"/>
      <c r="B479" s="438"/>
      <c r="C479" s="438"/>
      <c r="D479" s="438"/>
      <c r="E479" s="438"/>
      <c r="F479" s="438"/>
      <c r="G479" s="438"/>
      <c r="H479" s="438"/>
      <c r="I479" s="438"/>
      <c r="J479" s="438"/>
      <c r="K479" s="438"/>
      <c r="L479" s="438"/>
      <c r="M479" s="438"/>
      <c r="N479" s="438"/>
      <c r="O479" s="438"/>
      <c r="P479" s="438"/>
      <c r="Q479" s="438"/>
      <c r="R479" s="438"/>
      <c r="S479" s="438"/>
      <c r="T479" s="438"/>
      <c r="U479" s="438"/>
      <c r="V479" s="438"/>
      <c r="W479" s="438"/>
      <c r="X479" s="438"/>
      <c r="Y479" s="438"/>
      <c r="Z479" s="438"/>
      <c r="AA479" s="438"/>
      <c r="AB479" s="438"/>
      <c r="AC479" s="438"/>
      <c r="AD479" s="438"/>
      <c r="AE479" s="154"/>
      <c r="AF479" s="154"/>
      <c r="AG479" s="154"/>
      <c r="AH479" s="154"/>
      <c r="AI479" s="154"/>
      <c r="AJ479" s="108"/>
      <c r="AK479" s="154"/>
      <c r="AL479" s="108"/>
      <c r="AM479" s="108"/>
      <c r="AN479" s="108"/>
      <c r="AO479" s="108"/>
      <c r="AP479" s="108"/>
      <c r="AQ479" s="108"/>
      <c r="AR479" s="108"/>
      <c r="AS479" s="108"/>
      <c r="AT479" s="108"/>
      <c r="AU479" s="108"/>
      <c r="AV479" s="108"/>
      <c r="AW479" s="108"/>
      <c r="AX479" s="108"/>
      <c r="AY479" s="108"/>
      <c r="AZ479" s="108"/>
      <c r="BA479" s="108"/>
      <c r="BB479" s="108"/>
      <c r="BC479" s="108"/>
      <c r="BD479" s="108"/>
      <c r="BE479" s="108"/>
      <c r="BF479" s="108"/>
      <c r="BG479" s="108"/>
      <c r="BH479" s="108"/>
      <c r="BI479" s="108"/>
      <c r="BJ479" s="108"/>
      <c r="BK479" s="108"/>
      <c r="BL479" s="108"/>
      <c r="BM479" s="108"/>
      <c r="BN479" s="108"/>
      <c r="BO479" s="108"/>
      <c r="BP479" s="108"/>
      <c r="BQ479" s="108"/>
      <c r="BR479" s="108"/>
      <c r="BS479" s="108"/>
      <c r="BT479" s="108"/>
      <c r="BU479" s="108"/>
      <c r="BV479" s="108"/>
      <c r="BW479" s="108"/>
      <c r="BX479" s="108"/>
      <c r="BY479" s="108"/>
      <c r="BZ479" s="108"/>
      <c r="CA479" s="108"/>
      <c r="CB479" s="108"/>
      <c r="CC479" s="108"/>
      <c r="CD479" s="108"/>
      <c r="CE479" s="108"/>
      <c r="CF479" s="108"/>
      <c r="CG479" s="108"/>
      <c r="CH479" s="108"/>
      <c r="CI479" s="108"/>
      <c r="CJ479" s="108"/>
      <c r="CK479" s="108"/>
      <c r="CL479" s="108"/>
      <c r="CM479" s="108"/>
      <c r="CN479" s="108"/>
      <c r="CO479" s="108"/>
      <c r="CP479" s="108"/>
      <c r="CQ479" s="108"/>
      <c r="CR479" s="108"/>
      <c r="CS479" s="108"/>
      <c r="CT479" s="108"/>
      <c r="CU479" s="108"/>
      <c r="CV479" s="108"/>
      <c r="CW479" s="108"/>
      <c r="CX479" s="108"/>
      <c r="CY479" s="108"/>
      <c r="CZ479" s="108"/>
      <c r="DA479" s="108"/>
      <c r="DB479" s="108"/>
      <c r="DC479" s="108"/>
      <c r="DD479" s="108"/>
      <c r="DE479" s="108"/>
      <c r="DF479" s="108"/>
      <c r="DG479" s="108"/>
      <c r="DH479" s="108"/>
      <c r="DI479" s="108"/>
      <c r="DJ479" s="108"/>
      <c r="DK479" s="108"/>
      <c r="DL479" s="108"/>
      <c r="DM479" s="108"/>
      <c r="DN479" s="108"/>
      <c r="DO479" s="108"/>
      <c r="DP479" s="108"/>
      <c r="DQ479" s="108"/>
      <c r="DR479" s="108"/>
      <c r="DS479" s="108"/>
      <c r="DT479" s="108"/>
      <c r="DU479" s="108"/>
      <c r="DV479" s="108"/>
      <c r="DW479" s="108"/>
      <c r="DX479" s="108"/>
      <c r="DY479" s="108"/>
      <c r="DZ479" s="108"/>
      <c r="EA479" s="108"/>
      <c r="EB479" s="108"/>
      <c r="EC479" s="108"/>
      <c r="ED479" s="108"/>
      <c r="EE479" s="108"/>
      <c r="EF479" s="108"/>
      <c r="EG479" s="108"/>
      <c r="EH479" s="108"/>
      <c r="EI479" s="108"/>
      <c r="EJ479" s="108"/>
      <c r="EK479" s="108"/>
      <c r="EL479" s="108"/>
      <c r="EM479" s="108"/>
      <c r="EN479" s="108"/>
      <c r="EO479" s="108"/>
      <c r="EP479" s="108"/>
      <c r="EQ479" s="108"/>
      <c r="ER479" s="108"/>
      <c r="ES479" s="108"/>
      <c r="ET479" s="108"/>
      <c r="EU479" s="108"/>
      <c r="EV479" s="108"/>
      <c r="EW479" s="108"/>
      <c r="EX479" s="108"/>
      <c r="EY479" s="108"/>
      <c r="EZ479" s="108"/>
      <c r="FA479" s="108"/>
      <c r="FB479" s="108"/>
      <c r="FC479" s="108"/>
      <c r="FD479" s="108"/>
      <c r="FE479" s="108"/>
      <c r="FF479" s="108"/>
      <c r="FG479" s="108"/>
      <c r="FH479" s="108"/>
      <c r="FI479" s="108"/>
      <c r="FJ479" s="108"/>
      <c r="FK479" s="108"/>
      <c r="FL479" s="108"/>
      <c r="FM479" s="108"/>
      <c r="FN479" s="108"/>
      <c r="FO479" s="108"/>
      <c r="FP479" s="108"/>
      <c r="FQ479" s="108"/>
      <c r="FR479" s="108"/>
      <c r="FS479" s="108"/>
      <c r="FT479" s="108"/>
      <c r="FU479" s="108"/>
      <c r="FV479" s="108"/>
      <c r="FW479" s="108"/>
      <c r="FX479" s="108"/>
      <c r="FY479" s="108"/>
      <c r="FZ479" s="108"/>
      <c r="GA479" s="108"/>
      <c r="GB479" s="108"/>
      <c r="GC479" s="108"/>
      <c r="GD479" s="108"/>
      <c r="GE479" s="108"/>
      <c r="GF479" s="108"/>
      <c r="GG479" s="108"/>
      <c r="GH479" s="108"/>
      <c r="GI479" s="108"/>
      <c r="GJ479" s="108"/>
      <c r="GK479" s="108"/>
      <c r="GL479" s="108"/>
      <c r="GM479" s="108"/>
      <c r="GN479" s="108"/>
      <c r="GO479" s="108"/>
      <c r="GP479" s="108"/>
      <c r="GQ479" s="108"/>
      <c r="GR479" s="108"/>
      <c r="GS479" s="108"/>
      <c r="GT479" s="108"/>
      <c r="GU479" s="108"/>
      <c r="GV479" s="108"/>
      <c r="GW479" s="108"/>
      <c r="GX479" s="108"/>
      <c r="GY479" s="108"/>
      <c r="GZ479" s="108"/>
      <c r="HA479" s="108"/>
      <c r="HB479" s="108"/>
      <c r="HC479" s="108"/>
      <c r="HD479" s="108"/>
      <c r="HE479" s="108"/>
      <c r="HF479" s="108"/>
      <c r="HG479" s="108"/>
      <c r="HH479" s="108"/>
      <c r="HI479" s="108"/>
      <c r="HJ479" s="108"/>
      <c r="HK479" s="108"/>
      <c r="HL479" s="108"/>
      <c r="HM479" s="108"/>
      <c r="HN479" s="108"/>
      <c r="HO479" s="108"/>
      <c r="HP479" s="108"/>
      <c r="HQ479" s="108"/>
      <c r="HR479" s="108"/>
      <c r="HS479" s="108"/>
      <c r="HT479" s="108"/>
      <c r="HU479" s="108"/>
      <c r="HV479" s="108"/>
      <c r="HW479" s="108"/>
      <c r="HX479" s="108"/>
      <c r="HY479" s="108"/>
      <c r="HZ479" s="108"/>
      <c r="IA479" s="108"/>
      <c r="IB479" s="108"/>
      <c r="IC479" s="108"/>
      <c r="ID479" s="108"/>
      <c r="IE479" s="108"/>
      <c r="IF479" s="108"/>
      <c r="IG479" s="108"/>
      <c r="IH479" s="108"/>
      <c r="II479" s="108"/>
      <c r="IJ479" s="108"/>
      <c r="IK479" s="108"/>
      <c r="IL479" s="108"/>
      <c r="IM479" s="108"/>
      <c r="IN479" s="108"/>
      <c r="IO479" s="108"/>
      <c r="IP479" s="108"/>
      <c r="IQ479" s="108"/>
      <c r="IR479" s="108"/>
      <c r="IS479" s="108"/>
      <c r="IT479" s="108"/>
      <c r="IU479" s="108"/>
      <c r="IV479" s="108"/>
      <c r="IW479" s="108"/>
      <c r="IX479" s="108"/>
      <c r="IY479" s="108"/>
      <c r="IZ479" s="108"/>
      <c r="JA479" s="108"/>
      <c r="JB479" s="108"/>
      <c r="JC479" s="108"/>
      <c r="JD479" s="108"/>
      <c r="JE479" s="108"/>
      <c r="JF479" s="108"/>
      <c r="JG479" s="108"/>
      <c r="JH479" s="108"/>
      <c r="JI479" s="108"/>
      <c r="JJ479" s="108"/>
      <c r="JK479" s="108"/>
      <c r="JL479" s="108"/>
      <c r="JM479" s="108"/>
      <c r="JN479" s="108"/>
      <c r="JO479" s="108"/>
      <c r="JP479" s="108"/>
      <c r="JQ479" s="108"/>
      <c r="JR479" s="108"/>
      <c r="JS479" s="108"/>
      <c r="JT479" s="108"/>
      <c r="JU479" s="108"/>
      <c r="JV479" s="108"/>
      <c r="JW479" s="108"/>
      <c r="JX479" s="108"/>
      <c r="JY479" s="108"/>
      <c r="JZ479" s="108"/>
      <c r="KA479" s="108"/>
      <c r="KB479" s="108"/>
      <c r="KC479" s="108"/>
      <c r="KD479" s="108"/>
      <c r="KE479" s="108"/>
      <c r="KF479" s="108"/>
      <c r="KG479" s="108"/>
      <c r="KH479" s="108"/>
      <c r="KI479" s="108"/>
      <c r="KJ479" s="108"/>
      <c r="KK479" s="108"/>
      <c r="KL479" s="108"/>
      <c r="KM479" s="108"/>
      <c r="KN479" s="108"/>
      <c r="KO479" s="108"/>
      <c r="KP479" s="108"/>
      <c r="KQ479" s="108"/>
      <c r="KR479" s="108"/>
      <c r="KS479" s="108"/>
      <c r="KT479" s="108"/>
      <c r="KU479" s="108"/>
      <c r="KV479" s="108"/>
      <c r="KW479" s="108"/>
      <c r="KX479" s="108"/>
      <c r="KY479" s="108"/>
      <c r="KZ479" s="108"/>
      <c r="LA479" s="108"/>
      <c r="LB479" s="108"/>
      <c r="LC479" s="108"/>
      <c r="LD479" s="108"/>
      <c r="LE479" s="108"/>
      <c r="LF479" s="108"/>
      <c r="LG479" s="108"/>
      <c r="LH479" s="108"/>
      <c r="LI479" s="108"/>
      <c r="LJ479" s="108"/>
      <c r="LK479" s="108"/>
      <c r="LL479" s="108"/>
      <c r="LM479" s="108"/>
      <c r="LN479" s="108"/>
      <c r="LO479" s="108"/>
      <c r="LP479" s="108"/>
      <c r="LQ479" s="108"/>
      <c r="LR479" s="108"/>
      <c r="LS479" s="108"/>
      <c r="LT479" s="108"/>
      <c r="LU479" s="108"/>
      <c r="LV479" s="108"/>
      <c r="LW479" s="108"/>
      <c r="LX479" s="108"/>
      <c r="LY479" s="108"/>
      <c r="LZ479" s="108"/>
      <c r="MA479" s="108"/>
      <c r="MB479" s="108"/>
      <c r="MC479" s="108"/>
      <c r="MD479" s="108"/>
      <c r="ME479" s="108"/>
    </row>
    <row r="480" spans="1:343">
      <c r="A480" s="3"/>
      <c r="B480" s="438"/>
      <c r="C480" s="438"/>
      <c r="D480" s="438"/>
      <c r="E480" s="438"/>
      <c r="F480" s="438"/>
      <c r="G480" s="438"/>
      <c r="H480" s="438"/>
      <c r="I480" s="438"/>
      <c r="J480" s="438"/>
      <c r="K480" s="438"/>
      <c r="L480" s="438"/>
      <c r="M480" s="438"/>
      <c r="N480" s="438"/>
      <c r="O480" s="438"/>
      <c r="P480" s="438"/>
      <c r="Q480" s="438"/>
      <c r="R480" s="438"/>
      <c r="S480" s="438"/>
      <c r="T480" s="438"/>
      <c r="U480" s="438"/>
      <c r="V480" s="438"/>
      <c r="W480" s="438"/>
      <c r="X480" s="438"/>
      <c r="Y480" s="438"/>
      <c r="Z480" s="438"/>
      <c r="AA480" s="438"/>
      <c r="AB480" s="438"/>
      <c r="AC480" s="438"/>
      <c r="AD480" s="438"/>
      <c r="AE480" s="154"/>
      <c r="AF480" s="154"/>
      <c r="AG480" s="154"/>
      <c r="AH480" s="154"/>
      <c r="AI480" s="154"/>
      <c r="AJ480" s="108"/>
      <c r="AK480" s="154"/>
      <c r="AL480" s="108"/>
      <c r="AM480" s="108"/>
      <c r="AN480" s="108"/>
      <c r="AO480" s="108"/>
      <c r="AP480" s="108"/>
      <c r="AQ480" s="108"/>
      <c r="AR480" s="108"/>
      <c r="AS480" s="108"/>
      <c r="AT480" s="108"/>
      <c r="AU480" s="108"/>
      <c r="AV480" s="108"/>
      <c r="AW480" s="108"/>
      <c r="AX480" s="108"/>
      <c r="AY480" s="108"/>
      <c r="AZ480" s="108"/>
      <c r="BA480" s="108"/>
      <c r="BB480" s="108"/>
      <c r="BC480" s="108"/>
      <c r="BD480" s="108"/>
      <c r="BE480" s="108"/>
      <c r="BF480" s="108"/>
      <c r="BG480" s="108"/>
      <c r="BH480" s="108"/>
      <c r="BI480" s="108"/>
      <c r="BJ480" s="108"/>
      <c r="BK480" s="108"/>
      <c r="BL480" s="108"/>
      <c r="BM480" s="108"/>
      <c r="BN480" s="108"/>
      <c r="BO480" s="108"/>
      <c r="BP480" s="108"/>
      <c r="BQ480" s="108"/>
      <c r="BR480" s="108"/>
      <c r="BS480" s="108"/>
      <c r="BT480" s="108"/>
      <c r="BU480" s="108"/>
      <c r="BV480" s="108"/>
      <c r="BW480" s="108"/>
      <c r="BX480" s="108"/>
      <c r="BY480" s="108"/>
      <c r="BZ480" s="108"/>
      <c r="CA480" s="108"/>
      <c r="CB480" s="108"/>
      <c r="CC480" s="108"/>
      <c r="CD480" s="108"/>
      <c r="CE480" s="108"/>
      <c r="CF480" s="108"/>
      <c r="CG480" s="108"/>
      <c r="CH480" s="108"/>
      <c r="CI480" s="108"/>
      <c r="CJ480" s="108"/>
      <c r="CK480" s="108"/>
      <c r="CL480" s="108"/>
      <c r="CM480" s="108"/>
      <c r="CN480" s="108"/>
      <c r="CO480" s="108"/>
      <c r="CP480" s="108"/>
      <c r="CQ480" s="108"/>
      <c r="CR480" s="108"/>
      <c r="CS480" s="108"/>
      <c r="CT480" s="108"/>
      <c r="CU480" s="108"/>
      <c r="CV480" s="108"/>
      <c r="CW480" s="108"/>
      <c r="CX480" s="108"/>
      <c r="CY480" s="108"/>
      <c r="CZ480" s="108"/>
      <c r="DA480" s="108"/>
      <c r="DB480" s="108"/>
      <c r="DC480" s="108"/>
      <c r="DD480" s="108"/>
      <c r="DE480" s="108"/>
      <c r="DF480" s="108"/>
      <c r="DG480" s="108"/>
      <c r="DH480" s="108"/>
      <c r="DI480" s="108"/>
      <c r="DJ480" s="108"/>
      <c r="DK480" s="108"/>
      <c r="DL480" s="108"/>
      <c r="DM480" s="108"/>
      <c r="DN480" s="108"/>
      <c r="DO480" s="108"/>
      <c r="DP480" s="108"/>
      <c r="DQ480" s="108"/>
      <c r="DR480" s="108"/>
      <c r="DS480" s="108"/>
      <c r="DT480" s="108"/>
      <c r="DU480" s="108"/>
      <c r="DV480" s="108"/>
      <c r="DW480" s="108"/>
      <c r="DX480" s="108"/>
      <c r="DY480" s="108"/>
      <c r="DZ480" s="108"/>
      <c r="EA480" s="108"/>
      <c r="EB480" s="108"/>
      <c r="EC480" s="108"/>
      <c r="ED480" s="108"/>
      <c r="EE480" s="108"/>
      <c r="EF480" s="108"/>
      <c r="EG480" s="108"/>
      <c r="EH480" s="108"/>
      <c r="EI480" s="108"/>
      <c r="EJ480" s="108"/>
      <c r="EK480" s="108"/>
      <c r="EL480" s="108"/>
      <c r="EM480" s="108"/>
      <c r="EN480" s="108"/>
      <c r="EO480" s="108"/>
      <c r="EP480" s="108"/>
      <c r="EQ480" s="108"/>
      <c r="ER480" s="108"/>
      <c r="ES480" s="108"/>
      <c r="ET480" s="108"/>
      <c r="EU480" s="108"/>
      <c r="EV480" s="108"/>
      <c r="EW480" s="108"/>
      <c r="EX480" s="108"/>
      <c r="EY480" s="108"/>
      <c r="EZ480" s="108"/>
      <c r="FA480" s="108"/>
      <c r="FB480" s="108"/>
      <c r="FC480" s="108"/>
      <c r="FD480" s="108"/>
      <c r="FE480" s="108"/>
      <c r="FF480" s="108"/>
      <c r="FG480" s="108"/>
      <c r="FH480" s="108"/>
      <c r="FI480" s="108"/>
      <c r="FJ480" s="108"/>
      <c r="FK480" s="108"/>
      <c r="FL480" s="108"/>
      <c r="FM480" s="108"/>
      <c r="FN480" s="108"/>
      <c r="FO480" s="108"/>
      <c r="FP480" s="108"/>
      <c r="FQ480" s="108"/>
      <c r="FR480" s="108"/>
      <c r="FS480" s="108"/>
      <c r="FT480" s="108"/>
      <c r="FU480" s="108"/>
      <c r="FV480" s="108"/>
      <c r="FW480" s="108"/>
      <c r="FX480" s="108"/>
      <c r="FY480" s="108"/>
      <c r="FZ480" s="108"/>
      <c r="GA480" s="108"/>
      <c r="GB480" s="108"/>
      <c r="GC480" s="108"/>
      <c r="GD480" s="108"/>
      <c r="GE480" s="108"/>
      <c r="GF480" s="108"/>
      <c r="GG480" s="108"/>
      <c r="GH480" s="108"/>
      <c r="GI480" s="108"/>
      <c r="GJ480" s="108"/>
      <c r="GK480" s="108"/>
      <c r="GL480" s="108"/>
      <c r="GM480" s="108"/>
      <c r="GN480" s="108"/>
      <c r="GO480" s="108"/>
      <c r="GP480" s="108"/>
      <c r="GQ480" s="108"/>
      <c r="GR480" s="108"/>
      <c r="GS480" s="108"/>
      <c r="GT480" s="108"/>
      <c r="GU480" s="108"/>
      <c r="GV480" s="108"/>
      <c r="GW480" s="108"/>
      <c r="GX480" s="108"/>
      <c r="GY480" s="108"/>
      <c r="GZ480" s="108"/>
      <c r="HA480" s="108"/>
      <c r="HB480" s="108"/>
      <c r="HC480" s="108"/>
      <c r="HD480" s="108"/>
      <c r="HE480" s="108"/>
      <c r="HF480" s="108"/>
      <c r="HG480" s="108"/>
      <c r="HH480" s="108"/>
      <c r="HI480" s="108"/>
      <c r="HJ480" s="108"/>
      <c r="HK480" s="108"/>
      <c r="HL480" s="108"/>
      <c r="HM480" s="108"/>
      <c r="HN480" s="108"/>
      <c r="HO480" s="108"/>
      <c r="HP480" s="108"/>
      <c r="HQ480" s="108"/>
      <c r="HR480" s="108"/>
      <c r="HS480" s="108"/>
      <c r="HT480" s="108"/>
      <c r="HU480" s="108"/>
      <c r="HV480" s="108"/>
      <c r="HW480" s="108"/>
      <c r="HX480" s="108"/>
      <c r="HY480" s="108"/>
      <c r="HZ480" s="108"/>
      <c r="IA480" s="108"/>
      <c r="IB480" s="108"/>
      <c r="IC480" s="108"/>
      <c r="ID480" s="108"/>
      <c r="IE480" s="108"/>
      <c r="IF480" s="108"/>
      <c r="IG480" s="108"/>
      <c r="IH480" s="108"/>
      <c r="II480" s="108"/>
      <c r="IJ480" s="108"/>
      <c r="IK480" s="108"/>
      <c r="IL480" s="108"/>
      <c r="IM480" s="108"/>
      <c r="IN480" s="108"/>
      <c r="IO480" s="108"/>
      <c r="IP480" s="108"/>
      <c r="IQ480" s="108"/>
      <c r="IR480" s="108"/>
      <c r="IS480" s="108"/>
      <c r="IT480" s="108"/>
      <c r="IU480" s="108"/>
      <c r="IV480" s="108"/>
      <c r="IW480" s="108"/>
      <c r="IX480" s="108"/>
      <c r="IY480" s="108"/>
      <c r="IZ480" s="108"/>
      <c r="JA480" s="108"/>
      <c r="JB480" s="108"/>
      <c r="JC480" s="108"/>
      <c r="JD480" s="108"/>
      <c r="JE480" s="108"/>
      <c r="JF480" s="108"/>
      <c r="JG480" s="108"/>
      <c r="JH480" s="108"/>
      <c r="JI480" s="108"/>
      <c r="JJ480" s="108"/>
      <c r="JK480" s="108"/>
      <c r="JL480" s="108"/>
      <c r="JM480" s="108"/>
      <c r="JN480" s="108"/>
      <c r="JO480" s="108"/>
      <c r="JP480" s="108"/>
      <c r="JQ480" s="108"/>
      <c r="JR480" s="108"/>
      <c r="JS480" s="108"/>
      <c r="JT480" s="108"/>
      <c r="JU480" s="108"/>
      <c r="JV480" s="108"/>
      <c r="JW480" s="108"/>
      <c r="JX480" s="108"/>
      <c r="JY480" s="108"/>
      <c r="JZ480" s="108"/>
      <c r="KA480" s="108"/>
      <c r="KB480" s="108"/>
      <c r="KC480" s="108"/>
      <c r="KD480" s="108"/>
      <c r="KE480" s="108"/>
      <c r="KF480" s="108"/>
      <c r="KG480" s="108"/>
      <c r="KH480" s="108"/>
      <c r="KI480" s="108"/>
      <c r="KJ480" s="108"/>
      <c r="KK480" s="108"/>
      <c r="KL480" s="108"/>
      <c r="KM480" s="108"/>
      <c r="KN480" s="108"/>
      <c r="KO480" s="108"/>
      <c r="KP480" s="108"/>
      <c r="KQ480" s="108"/>
      <c r="KR480" s="108"/>
      <c r="KS480" s="108"/>
      <c r="KT480" s="108"/>
      <c r="KU480" s="108"/>
      <c r="KV480" s="108"/>
      <c r="KW480" s="108"/>
      <c r="KX480" s="108"/>
      <c r="KY480" s="108"/>
      <c r="KZ480" s="108"/>
      <c r="LA480" s="108"/>
      <c r="LB480" s="108"/>
      <c r="LC480" s="108"/>
      <c r="LD480" s="108"/>
      <c r="LE480" s="108"/>
      <c r="LF480" s="108"/>
      <c r="LG480" s="108"/>
      <c r="LH480" s="108"/>
      <c r="LI480" s="108"/>
      <c r="LJ480" s="108"/>
      <c r="LK480" s="108"/>
      <c r="LL480" s="108"/>
      <c r="LM480" s="108"/>
      <c r="LN480" s="108"/>
      <c r="LO480" s="108"/>
      <c r="LP480" s="108"/>
      <c r="LQ480" s="108"/>
      <c r="LR480" s="108"/>
      <c r="LS480" s="108"/>
      <c r="LT480" s="108"/>
      <c r="LU480" s="108"/>
      <c r="LV480" s="108"/>
      <c r="LW480" s="108"/>
      <c r="LX480" s="108"/>
      <c r="LY480" s="108"/>
      <c r="LZ480" s="108"/>
      <c r="MA480" s="108"/>
      <c r="MB480" s="108"/>
      <c r="MC480" s="108"/>
      <c r="MD480" s="108"/>
      <c r="ME480" s="108"/>
    </row>
    <row r="481" spans="1:343">
      <c r="A481" s="3"/>
      <c r="B481" s="438"/>
      <c r="C481" s="438"/>
      <c r="D481" s="438"/>
      <c r="E481" s="438"/>
      <c r="F481" s="438"/>
      <c r="G481" s="438"/>
      <c r="H481" s="438"/>
      <c r="I481" s="438"/>
      <c r="J481" s="438"/>
      <c r="K481" s="438"/>
      <c r="L481" s="438"/>
      <c r="M481" s="438"/>
      <c r="N481" s="438"/>
      <c r="O481" s="438"/>
      <c r="P481" s="438"/>
      <c r="Q481" s="438"/>
      <c r="R481" s="438"/>
      <c r="S481" s="438"/>
      <c r="T481" s="438"/>
      <c r="U481" s="438"/>
      <c r="V481" s="438"/>
      <c r="W481" s="438"/>
      <c r="X481" s="438"/>
      <c r="Y481" s="438"/>
      <c r="Z481" s="438"/>
      <c r="AA481" s="438"/>
      <c r="AB481" s="438"/>
      <c r="AC481" s="438"/>
      <c r="AD481" s="438"/>
      <c r="AE481" s="154"/>
      <c r="AF481" s="154"/>
      <c r="AG481" s="154"/>
      <c r="AH481" s="154"/>
      <c r="AI481" s="154"/>
      <c r="AJ481" s="108"/>
      <c r="AK481" s="154"/>
      <c r="AL481" s="108"/>
      <c r="AM481" s="108"/>
      <c r="AN481" s="108"/>
      <c r="AO481" s="108"/>
      <c r="AP481" s="108"/>
      <c r="AQ481" s="108"/>
      <c r="AR481" s="108"/>
      <c r="AS481" s="108"/>
      <c r="AT481" s="108"/>
      <c r="AU481" s="108"/>
      <c r="AV481" s="108"/>
      <c r="AW481" s="108"/>
      <c r="AX481" s="108"/>
      <c r="AY481" s="108"/>
      <c r="AZ481" s="108"/>
      <c r="BA481" s="108"/>
      <c r="BB481" s="108"/>
      <c r="BC481" s="108"/>
      <c r="BD481" s="108"/>
      <c r="BE481" s="108"/>
      <c r="BF481" s="108"/>
      <c r="BG481" s="108"/>
      <c r="BH481" s="108"/>
      <c r="BI481" s="108"/>
      <c r="BJ481" s="108"/>
      <c r="BK481" s="108"/>
      <c r="BL481" s="108"/>
      <c r="BM481" s="108"/>
      <c r="BN481" s="108"/>
      <c r="BO481" s="108"/>
      <c r="BP481" s="108"/>
      <c r="BQ481" s="108"/>
      <c r="BR481" s="108"/>
      <c r="BS481" s="108"/>
      <c r="BT481" s="108"/>
      <c r="BU481" s="108"/>
      <c r="BV481" s="108"/>
      <c r="BW481" s="108"/>
      <c r="BX481" s="108"/>
      <c r="BY481" s="108"/>
      <c r="BZ481" s="108"/>
      <c r="CA481" s="108"/>
      <c r="CB481" s="108"/>
      <c r="CC481" s="108"/>
      <c r="CD481" s="108"/>
      <c r="CE481" s="108"/>
      <c r="CF481" s="108"/>
      <c r="CG481" s="108"/>
      <c r="CH481" s="108"/>
      <c r="CI481" s="108"/>
      <c r="CJ481" s="108"/>
      <c r="CK481" s="108"/>
      <c r="CL481" s="108"/>
      <c r="CM481" s="108"/>
      <c r="CN481" s="108"/>
      <c r="CO481" s="108"/>
      <c r="CP481" s="108"/>
      <c r="CQ481" s="108"/>
      <c r="CR481" s="108"/>
      <c r="CS481" s="108"/>
      <c r="CT481" s="108"/>
      <c r="CU481" s="108"/>
      <c r="CV481" s="108"/>
      <c r="CW481" s="108"/>
      <c r="CX481" s="108"/>
      <c r="CY481" s="108"/>
      <c r="CZ481" s="108"/>
      <c r="DA481" s="108"/>
      <c r="DB481" s="108"/>
      <c r="DC481" s="108"/>
      <c r="DD481" s="108"/>
      <c r="DE481" s="108"/>
      <c r="DF481" s="108"/>
      <c r="DG481" s="108"/>
      <c r="DH481" s="108"/>
      <c r="DI481" s="108"/>
      <c r="DJ481" s="108"/>
      <c r="DK481" s="108"/>
      <c r="DL481" s="108"/>
      <c r="DM481" s="108"/>
      <c r="DN481" s="108"/>
      <c r="DO481" s="108"/>
      <c r="DP481" s="108"/>
      <c r="DQ481" s="108"/>
      <c r="DR481" s="108"/>
      <c r="DS481" s="108"/>
      <c r="DT481" s="108"/>
      <c r="DU481" s="108"/>
      <c r="DV481" s="108"/>
      <c r="DW481" s="108"/>
      <c r="DX481" s="108"/>
      <c r="DY481" s="108"/>
      <c r="DZ481" s="108"/>
      <c r="EA481" s="108"/>
      <c r="EB481" s="108"/>
      <c r="EC481" s="108"/>
      <c r="ED481" s="108"/>
      <c r="EE481" s="108"/>
      <c r="EF481" s="108"/>
      <c r="EG481" s="108"/>
      <c r="EH481" s="108"/>
      <c r="EI481" s="108"/>
      <c r="EJ481" s="108"/>
      <c r="EK481" s="108"/>
      <c r="EL481" s="108"/>
      <c r="EM481" s="108"/>
      <c r="EN481" s="108"/>
      <c r="EO481" s="108"/>
      <c r="EP481" s="108"/>
      <c r="EQ481" s="108"/>
      <c r="ER481" s="108"/>
      <c r="ES481" s="108"/>
      <c r="ET481" s="108"/>
      <c r="EU481" s="108"/>
      <c r="EV481" s="108"/>
      <c r="EW481" s="108"/>
      <c r="EX481" s="108"/>
      <c r="EY481" s="108"/>
      <c r="EZ481" s="108"/>
      <c r="FA481" s="108"/>
      <c r="FB481" s="108"/>
      <c r="FC481" s="108"/>
      <c r="FD481" s="108"/>
      <c r="FE481" s="108"/>
      <c r="FF481" s="108"/>
      <c r="FG481" s="108"/>
      <c r="FH481" s="108"/>
      <c r="FI481" s="108"/>
      <c r="FJ481" s="108"/>
      <c r="FK481" s="108"/>
      <c r="FL481" s="108"/>
      <c r="FM481" s="108"/>
      <c r="FN481" s="108"/>
      <c r="FO481" s="108"/>
      <c r="FP481" s="108"/>
      <c r="FQ481" s="108"/>
      <c r="FR481" s="108"/>
      <c r="FS481" s="108"/>
      <c r="FT481" s="108"/>
      <c r="FU481" s="108"/>
      <c r="FV481" s="108"/>
      <c r="FW481" s="108"/>
      <c r="FX481" s="108"/>
      <c r="FY481" s="108"/>
      <c r="FZ481" s="108"/>
      <c r="GA481" s="108"/>
      <c r="GB481" s="108"/>
      <c r="GC481" s="108"/>
      <c r="GD481" s="108"/>
      <c r="GE481" s="108"/>
      <c r="GF481" s="108"/>
      <c r="GG481" s="108"/>
      <c r="GH481" s="108"/>
      <c r="GI481" s="108"/>
      <c r="GJ481" s="108"/>
      <c r="GK481" s="108"/>
      <c r="GL481" s="108"/>
      <c r="GM481" s="108"/>
      <c r="GN481" s="108"/>
      <c r="GO481" s="108"/>
      <c r="GP481" s="108"/>
      <c r="GQ481" s="108"/>
      <c r="GR481" s="108"/>
      <c r="GS481" s="108"/>
      <c r="GT481" s="108"/>
      <c r="GU481" s="108"/>
      <c r="GV481" s="108"/>
      <c r="GW481" s="108"/>
      <c r="GX481" s="108"/>
      <c r="GY481" s="108"/>
      <c r="GZ481" s="108"/>
      <c r="HA481" s="108"/>
      <c r="HB481" s="108"/>
      <c r="HC481" s="108"/>
      <c r="HD481" s="108"/>
      <c r="HE481" s="108"/>
      <c r="HF481" s="108"/>
      <c r="HG481" s="108"/>
      <c r="HH481" s="108"/>
      <c r="HI481" s="108"/>
      <c r="HJ481" s="108"/>
      <c r="HK481" s="108"/>
      <c r="HL481" s="108"/>
      <c r="HM481" s="108"/>
      <c r="HN481" s="108"/>
      <c r="HO481" s="108"/>
      <c r="HP481" s="108"/>
      <c r="HQ481" s="108"/>
      <c r="HR481" s="108"/>
      <c r="HS481" s="108"/>
      <c r="HT481" s="108"/>
      <c r="HU481" s="108"/>
      <c r="HV481" s="108"/>
      <c r="HW481" s="108"/>
      <c r="HX481" s="108"/>
      <c r="HY481" s="108"/>
      <c r="HZ481" s="108"/>
      <c r="IA481" s="108"/>
      <c r="IB481" s="108"/>
      <c r="IC481" s="108"/>
      <c r="ID481" s="108"/>
      <c r="IE481" s="108"/>
      <c r="IF481" s="108"/>
      <c r="IG481" s="108"/>
      <c r="IH481" s="108"/>
      <c r="II481" s="108"/>
      <c r="IJ481" s="108"/>
      <c r="IK481" s="108"/>
      <c r="IL481" s="108"/>
      <c r="IM481" s="108"/>
      <c r="IN481" s="108"/>
      <c r="IO481" s="108"/>
      <c r="IP481" s="108"/>
      <c r="IQ481" s="108"/>
      <c r="IR481" s="108"/>
      <c r="IS481" s="108"/>
      <c r="IT481" s="108"/>
      <c r="IU481" s="108"/>
      <c r="IV481" s="108"/>
      <c r="IW481" s="108"/>
      <c r="IX481" s="108"/>
      <c r="IY481" s="108"/>
      <c r="IZ481" s="108"/>
      <c r="JA481" s="108"/>
      <c r="JB481" s="108"/>
      <c r="JC481" s="108"/>
      <c r="JD481" s="108"/>
      <c r="JE481" s="108"/>
      <c r="JF481" s="108"/>
      <c r="JG481" s="108"/>
      <c r="JH481" s="108"/>
      <c r="JI481" s="108"/>
      <c r="JJ481" s="108"/>
      <c r="JK481" s="108"/>
      <c r="JL481" s="108"/>
      <c r="JM481" s="108"/>
      <c r="JN481" s="108"/>
      <c r="JO481" s="108"/>
      <c r="JP481" s="108"/>
      <c r="JQ481" s="108"/>
      <c r="JR481" s="108"/>
      <c r="JS481" s="108"/>
      <c r="JT481" s="108"/>
      <c r="JU481" s="108"/>
      <c r="JV481" s="108"/>
      <c r="JW481" s="108"/>
      <c r="JX481" s="108"/>
      <c r="JY481" s="108"/>
      <c r="JZ481" s="108"/>
      <c r="KA481" s="108"/>
      <c r="KB481" s="108"/>
      <c r="KC481" s="108"/>
      <c r="KD481" s="108"/>
      <c r="KE481" s="108"/>
      <c r="KF481" s="108"/>
      <c r="KG481" s="108"/>
      <c r="KH481" s="108"/>
      <c r="KI481" s="108"/>
      <c r="KJ481" s="108"/>
      <c r="KK481" s="108"/>
      <c r="KL481" s="108"/>
      <c r="KM481" s="108"/>
      <c r="KN481" s="108"/>
      <c r="KO481" s="108"/>
      <c r="KP481" s="108"/>
      <c r="KQ481" s="108"/>
      <c r="KR481" s="108"/>
      <c r="KS481" s="108"/>
      <c r="KT481" s="108"/>
      <c r="KU481" s="108"/>
      <c r="KV481" s="108"/>
      <c r="KW481" s="108"/>
      <c r="KX481" s="108"/>
      <c r="KY481" s="108"/>
      <c r="KZ481" s="108"/>
      <c r="LA481" s="108"/>
      <c r="LB481" s="108"/>
      <c r="LC481" s="108"/>
      <c r="LD481" s="108"/>
      <c r="LE481" s="108"/>
      <c r="LF481" s="108"/>
      <c r="LG481" s="108"/>
      <c r="LH481" s="108"/>
      <c r="LI481" s="108"/>
      <c r="LJ481" s="108"/>
      <c r="LK481" s="108"/>
      <c r="LL481" s="108"/>
      <c r="LM481" s="108"/>
      <c r="LN481" s="108"/>
      <c r="LO481" s="108"/>
      <c r="LP481" s="108"/>
      <c r="LQ481" s="108"/>
      <c r="LR481" s="108"/>
      <c r="LS481" s="108"/>
      <c r="LT481" s="108"/>
      <c r="LU481" s="108"/>
      <c r="LV481" s="108"/>
      <c r="LW481" s="108"/>
      <c r="LX481" s="108"/>
      <c r="LY481" s="108"/>
      <c r="LZ481" s="108"/>
      <c r="MA481" s="108"/>
      <c r="MB481" s="108"/>
      <c r="MC481" s="108"/>
      <c r="MD481" s="108"/>
      <c r="ME481" s="108"/>
    </row>
    <row r="482" spans="1:343">
      <c r="A482" s="3"/>
      <c r="B482" s="438"/>
      <c r="C482" s="438"/>
      <c r="D482" s="438"/>
      <c r="E482" s="438"/>
      <c r="F482" s="438"/>
      <c r="G482" s="438"/>
      <c r="H482" s="438"/>
      <c r="I482" s="438"/>
      <c r="J482" s="438"/>
      <c r="K482" s="438"/>
      <c r="L482" s="438"/>
      <c r="M482" s="438"/>
      <c r="N482" s="438"/>
      <c r="O482" s="438"/>
      <c r="P482" s="438"/>
      <c r="Q482" s="438"/>
      <c r="R482" s="438"/>
      <c r="S482" s="438"/>
      <c r="T482" s="438"/>
      <c r="U482" s="438"/>
      <c r="V482" s="438"/>
      <c r="W482" s="438"/>
      <c r="X482" s="438"/>
      <c r="Y482" s="438"/>
      <c r="Z482" s="438"/>
      <c r="AA482" s="438"/>
      <c r="AB482" s="438"/>
      <c r="AC482" s="438"/>
      <c r="AD482" s="438"/>
      <c r="AE482" s="154"/>
      <c r="AF482" s="154"/>
      <c r="AG482" s="154"/>
      <c r="AH482" s="154"/>
      <c r="AI482" s="154"/>
      <c r="AJ482" s="108"/>
      <c r="AK482" s="154"/>
      <c r="AL482" s="108"/>
      <c r="AM482" s="108"/>
      <c r="AN482" s="108"/>
      <c r="AO482" s="108"/>
      <c r="AP482" s="108"/>
      <c r="AQ482" s="108"/>
      <c r="AR482" s="108"/>
      <c r="AS482" s="108"/>
      <c r="AT482" s="108"/>
      <c r="AU482" s="108"/>
      <c r="AV482" s="108"/>
      <c r="AW482" s="108"/>
      <c r="AX482" s="108"/>
      <c r="AY482" s="108"/>
      <c r="AZ482" s="108"/>
      <c r="BA482" s="108"/>
      <c r="BB482" s="108"/>
      <c r="BC482" s="108"/>
      <c r="BD482" s="108"/>
      <c r="BE482" s="108"/>
      <c r="BF482" s="108"/>
      <c r="BG482" s="108"/>
      <c r="BH482" s="108"/>
      <c r="BI482" s="108"/>
      <c r="BJ482" s="108"/>
      <c r="BK482" s="108"/>
      <c r="BL482" s="108"/>
      <c r="BM482" s="108"/>
      <c r="BN482" s="108"/>
      <c r="BO482" s="108"/>
      <c r="BP482" s="108"/>
      <c r="BQ482" s="108"/>
      <c r="BR482" s="108"/>
      <c r="BS482" s="108"/>
      <c r="BT482" s="108"/>
      <c r="BU482" s="108"/>
      <c r="BV482" s="108"/>
      <c r="BW482" s="108"/>
      <c r="BX482" s="108"/>
      <c r="BY482" s="108"/>
      <c r="BZ482" s="108"/>
      <c r="CA482" s="108"/>
      <c r="CB482" s="108"/>
      <c r="CC482" s="108"/>
      <c r="CD482" s="108"/>
      <c r="CE482" s="108"/>
      <c r="CF482" s="108"/>
      <c r="CG482" s="108"/>
      <c r="CH482" s="108"/>
      <c r="CI482" s="108"/>
      <c r="CJ482" s="108"/>
      <c r="CK482" s="108"/>
      <c r="CL482" s="108"/>
      <c r="CM482" s="108"/>
      <c r="CN482" s="108"/>
      <c r="CO482" s="108"/>
      <c r="CP482" s="108"/>
      <c r="CQ482" s="108"/>
      <c r="CR482" s="108"/>
      <c r="CS482" s="108"/>
      <c r="CT482" s="108"/>
      <c r="CU482" s="108"/>
      <c r="CV482" s="108"/>
      <c r="CW482" s="108"/>
      <c r="CX482" s="108"/>
      <c r="CY482" s="108"/>
      <c r="CZ482" s="108"/>
      <c r="DA482" s="108"/>
      <c r="DB482" s="108"/>
      <c r="DC482" s="108"/>
      <c r="DD482" s="108"/>
      <c r="DE482" s="108"/>
      <c r="DF482" s="108"/>
      <c r="DG482" s="108"/>
      <c r="DH482" s="108"/>
      <c r="DI482" s="108"/>
      <c r="DJ482" s="108"/>
      <c r="DK482" s="108"/>
      <c r="DL482" s="108"/>
      <c r="DM482" s="108"/>
      <c r="DN482" s="108"/>
      <c r="DO482" s="108"/>
      <c r="DP482" s="108"/>
      <c r="DQ482" s="108"/>
      <c r="DR482" s="108"/>
      <c r="DS482" s="108"/>
      <c r="DT482" s="108"/>
      <c r="DU482" s="108"/>
      <c r="DV482" s="108"/>
      <c r="DW482" s="108"/>
      <c r="DX482" s="108"/>
      <c r="DY482" s="108"/>
      <c r="DZ482" s="108"/>
      <c r="EA482" s="108"/>
      <c r="EB482" s="108"/>
      <c r="EC482" s="108"/>
      <c r="ED482" s="108"/>
      <c r="EE482" s="108"/>
      <c r="EF482" s="108"/>
      <c r="EG482" s="108"/>
      <c r="EH482" s="108"/>
      <c r="EI482" s="108"/>
      <c r="EJ482" s="108"/>
      <c r="EK482" s="108"/>
      <c r="EL482" s="108"/>
      <c r="EM482" s="108"/>
      <c r="EN482" s="108"/>
      <c r="EO482" s="108"/>
      <c r="EP482" s="108"/>
      <c r="EQ482" s="108"/>
      <c r="ER482" s="108"/>
      <c r="ES482" s="108"/>
      <c r="ET482" s="108"/>
      <c r="EU482" s="108"/>
      <c r="EV482" s="108"/>
      <c r="EW482" s="108"/>
      <c r="EX482" s="108"/>
      <c r="EY482" s="108"/>
      <c r="EZ482" s="108"/>
      <c r="FA482" s="108"/>
      <c r="FB482" s="108"/>
      <c r="FC482" s="108"/>
      <c r="FD482" s="108"/>
      <c r="FE482" s="108"/>
      <c r="FF482" s="108"/>
      <c r="FG482" s="108"/>
      <c r="FH482" s="108"/>
      <c r="FI482" s="108"/>
      <c r="FJ482" s="108"/>
      <c r="FK482" s="108"/>
      <c r="FL482" s="108"/>
      <c r="FM482" s="108"/>
      <c r="FN482" s="108"/>
      <c r="FO482" s="108"/>
      <c r="FP482" s="108"/>
      <c r="FQ482" s="108"/>
      <c r="FR482" s="108"/>
      <c r="FS482" s="108"/>
      <c r="FT482" s="108"/>
      <c r="FU482" s="108"/>
      <c r="FV482" s="108"/>
      <c r="FW482" s="108"/>
      <c r="FX482" s="108"/>
      <c r="FY482" s="108"/>
      <c r="FZ482" s="108"/>
      <c r="GA482" s="108"/>
      <c r="GB482" s="108"/>
      <c r="GC482" s="108"/>
      <c r="GD482" s="108"/>
      <c r="GE482" s="108"/>
      <c r="GF482" s="108"/>
      <c r="GG482" s="108"/>
      <c r="GH482" s="108"/>
      <c r="GI482" s="108"/>
      <c r="GJ482" s="108"/>
      <c r="GK482" s="108"/>
      <c r="GL482" s="108"/>
      <c r="GM482" s="108"/>
      <c r="GN482" s="108"/>
      <c r="GO482" s="108"/>
      <c r="GP482" s="108"/>
      <c r="GQ482" s="108"/>
      <c r="GR482" s="108"/>
      <c r="GS482" s="108"/>
      <c r="GT482" s="108"/>
      <c r="GU482" s="108"/>
      <c r="GV482" s="108"/>
      <c r="GW482" s="108"/>
      <c r="GX482" s="108"/>
      <c r="GY482" s="108"/>
      <c r="GZ482" s="108"/>
      <c r="HA482" s="108"/>
      <c r="HB482" s="108"/>
      <c r="HC482" s="108"/>
      <c r="HD482" s="108"/>
      <c r="HE482" s="108"/>
      <c r="HF482" s="108"/>
      <c r="HG482" s="108"/>
      <c r="HH482" s="108"/>
      <c r="HI482" s="108"/>
      <c r="HJ482" s="108"/>
      <c r="HK482" s="108"/>
      <c r="HL482" s="108"/>
      <c r="HM482" s="108"/>
      <c r="HN482" s="108"/>
      <c r="HO482" s="108"/>
      <c r="HP482" s="108"/>
      <c r="HQ482" s="108"/>
      <c r="HR482" s="108"/>
      <c r="HS482" s="108"/>
      <c r="HT482" s="108"/>
      <c r="HU482" s="108"/>
      <c r="HV482" s="108"/>
      <c r="HW482" s="108"/>
      <c r="HX482" s="108"/>
      <c r="HY482" s="108"/>
      <c r="HZ482" s="108"/>
      <c r="IA482" s="108"/>
      <c r="IB482" s="108"/>
      <c r="IC482" s="108"/>
      <c r="ID482" s="108"/>
      <c r="IE482" s="108"/>
      <c r="IF482" s="108"/>
      <c r="IG482" s="108"/>
      <c r="IH482" s="108"/>
      <c r="II482" s="108"/>
      <c r="IJ482" s="108"/>
      <c r="IK482" s="108"/>
      <c r="IL482" s="108"/>
      <c r="IM482" s="108"/>
      <c r="IN482" s="108"/>
      <c r="IO482" s="108"/>
      <c r="IP482" s="108"/>
      <c r="IQ482" s="108"/>
      <c r="IR482" s="108"/>
      <c r="IS482" s="108"/>
      <c r="IT482" s="108"/>
      <c r="IU482" s="108"/>
      <c r="IV482" s="108"/>
      <c r="IW482" s="108"/>
      <c r="IX482" s="108"/>
      <c r="IY482" s="108"/>
      <c r="IZ482" s="108"/>
      <c r="JA482" s="108"/>
      <c r="JB482" s="108"/>
      <c r="JC482" s="108"/>
      <c r="JD482" s="108"/>
      <c r="JE482" s="108"/>
      <c r="JF482" s="108"/>
      <c r="JG482" s="108"/>
      <c r="JH482" s="108"/>
      <c r="JI482" s="108"/>
      <c r="JJ482" s="108"/>
      <c r="JK482" s="108"/>
      <c r="JL482" s="108"/>
      <c r="JM482" s="108"/>
      <c r="JN482" s="108"/>
      <c r="JO482" s="108"/>
      <c r="JP482" s="108"/>
      <c r="JQ482" s="108"/>
      <c r="JR482" s="108"/>
      <c r="JS482" s="108"/>
      <c r="JT482" s="108"/>
      <c r="JU482" s="108"/>
      <c r="JV482" s="108"/>
      <c r="JW482" s="108"/>
      <c r="JX482" s="108"/>
      <c r="JY482" s="108"/>
      <c r="JZ482" s="108"/>
      <c r="KA482" s="108"/>
      <c r="KB482" s="108"/>
      <c r="KC482" s="108"/>
      <c r="KD482" s="108"/>
      <c r="KE482" s="108"/>
      <c r="KF482" s="108"/>
      <c r="KG482" s="108"/>
      <c r="KH482" s="108"/>
      <c r="KI482" s="108"/>
      <c r="KJ482" s="108"/>
      <c r="KK482" s="108"/>
      <c r="KL482" s="108"/>
      <c r="KM482" s="108"/>
      <c r="KN482" s="108"/>
      <c r="KO482" s="108"/>
      <c r="KP482" s="108"/>
      <c r="KQ482" s="108"/>
      <c r="KR482" s="108"/>
      <c r="KS482" s="108"/>
      <c r="KT482" s="108"/>
      <c r="KU482" s="108"/>
      <c r="KV482" s="108"/>
      <c r="KW482" s="108"/>
      <c r="KX482" s="108"/>
      <c r="KY482" s="108"/>
      <c r="KZ482" s="108"/>
      <c r="LA482" s="108"/>
      <c r="LB482" s="108"/>
      <c r="LC482" s="108"/>
      <c r="LD482" s="108"/>
      <c r="LE482" s="108"/>
      <c r="LF482" s="108"/>
      <c r="LG482" s="108"/>
      <c r="LH482" s="108"/>
      <c r="LI482" s="108"/>
      <c r="LJ482" s="108"/>
      <c r="LK482" s="108"/>
      <c r="LL482" s="108"/>
      <c r="LM482" s="108"/>
      <c r="LN482" s="108"/>
      <c r="LO482" s="108"/>
      <c r="LP482" s="108"/>
      <c r="LQ482" s="108"/>
      <c r="LR482" s="108"/>
      <c r="LS482" s="108"/>
      <c r="LT482" s="108"/>
      <c r="LU482" s="108"/>
      <c r="LV482" s="108"/>
      <c r="LW482" s="108"/>
      <c r="LX482" s="108"/>
      <c r="LY482" s="108"/>
      <c r="LZ482" s="108"/>
      <c r="MA482" s="108"/>
      <c r="MB482" s="108"/>
      <c r="MC482" s="108"/>
      <c r="MD482" s="108"/>
      <c r="ME482" s="108"/>
    </row>
    <row r="483" spans="1:343">
      <c r="A483" s="3"/>
      <c r="B483" s="438"/>
      <c r="C483" s="438"/>
      <c r="D483" s="438"/>
      <c r="E483" s="438"/>
      <c r="F483" s="438"/>
      <c r="G483" s="438"/>
      <c r="H483" s="438"/>
      <c r="I483" s="438"/>
      <c r="J483" s="438"/>
      <c r="K483" s="438"/>
      <c r="L483" s="438"/>
      <c r="M483" s="438"/>
      <c r="N483" s="438"/>
      <c r="O483" s="438"/>
      <c r="P483" s="438"/>
      <c r="Q483" s="438"/>
      <c r="R483" s="438"/>
      <c r="S483" s="438"/>
      <c r="T483" s="438"/>
      <c r="U483" s="438"/>
      <c r="V483" s="438"/>
      <c r="W483" s="438"/>
      <c r="X483" s="438"/>
      <c r="Y483" s="438"/>
      <c r="Z483" s="438"/>
      <c r="AA483" s="438"/>
      <c r="AB483" s="438"/>
      <c r="AC483" s="438"/>
      <c r="AD483" s="438"/>
      <c r="AE483" s="154"/>
      <c r="AF483" s="154"/>
      <c r="AG483" s="154"/>
      <c r="AH483" s="154"/>
      <c r="AI483" s="154"/>
      <c r="AJ483" s="108"/>
      <c r="AK483" s="154"/>
      <c r="AL483" s="108"/>
      <c r="AM483" s="108"/>
      <c r="AN483" s="108"/>
      <c r="AO483" s="108"/>
      <c r="AP483" s="108"/>
      <c r="AQ483" s="108"/>
      <c r="AR483" s="108"/>
      <c r="AS483" s="108"/>
      <c r="AT483" s="108"/>
      <c r="AU483" s="108"/>
      <c r="AV483" s="108"/>
      <c r="AW483" s="108"/>
      <c r="AX483" s="108"/>
      <c r="AY483" s="108"/>
      <c r="AZ483" s="108"/>
      <c r="BA483" s="108"/>
      <c r="BB483" s="108"/>
      <c r="BC483" s="108"/>
      <c r="BD483" s="108"/>
      <c r="BE483" s="108"/>
      <c r="BF483" s="108"/>
      <c r="BG483" s="108"/>
      <c r="BH483" s="108"/>
      <c r="BI483" s="108"/>
      <c r="BJ483" s="108"/>
      <c r="BK483" s="108"/>
      <c r="BL483" s="108"/>
      <c r="BM483" s="108"/>
      <c r="BN483" s="108"/>
      <c r="BO483" s="108"/>
      <c r="BP483" s="108"/>
      <c r="BQ483" s="108"/>
      <c r="BR483" s="108"/>
      <c r="BS483" s="108"/>
      <c r="BT483" s="108"/>
      <c r="BU483" s="108"/>
      <c r="BV483" s="108"/>
      <c r="BW483" s="108"/>
      <c r="BX483" s="108"/>
      <c r="BY483" s="108"/>
      <c r="BZ483" s="108"/>
      <c r="CA483" s="108"/>
      <c r="CB483" s="108"/>
      <c r="CC483" s="108"/>
      <c r="CD483" s="108"/>
      <c r="CE483" s="108"/>
      <c r="CF483" s="108"/>
      <c r="CG483" s="108"/>
      <c r="CH483" s="108"/>
      <c r="CI483" s="108"/>
      <c r="CJ483" s="108"/>
      <c r="CK483" s="108"/>
      <c r="CL483" s="108"/>
      <c r="CM483" s="108"/>
      <c r="CN483" s="108"/>
      <c r="CO483" s="108"/>
      <c r="CP483" s="108"/>
      <c r="CQ483" s="108"/>
      <c r="CR483" s="108"/>
      <c r="CS483" s="108"/>
      <c r="CT483" s="108"/>
      <c r="CU483" s="108"/>
      <c r="CV483" s="108"/>
      <c r="CW483" s="108"/>
      <c r="CX483" s="108"/>
      <c r="CY483" s="108"/>
      <c r="CZ483" s="108"/>
      <c r="DA483" s="108"/>
      <c r="DB483" s="108"/>
      <c r="DC483" s="108"/>
      <c r="DD483" s="108"/>
      <c r="DE483" s="108"/>
      <c r="DF483" s="108"/>
      <c r="DG483" s="108"/>
      <c r="DH483" s="108"/>
      <c r="DI483" s="108"/>
      <c r="DJ483" s="108"/>
      <c r="DK483" s="108"/>
      <c r="DL483" s="108"/>
      <c r="DM483" s="108"/>
      <c r="DN483" s="108"/>
      <c r="DO483" s="108"/>
      <c r="DP483" s="108"/>
      <c r="DQ483" s="108"/>
      <c r="DR483" s="108"/>
      <c r="DS483" s="108"/>
      <c r="DT483" s="108"/>
      <c r="DU483" s="108"/>
      <c r="DV483" s="108"/>
      <c r="DW483" s="108"/>
      <c r="DX483" s="108"/>
      <c r="DY483" s="108"/>
      <c r="DZ483" s="108"/>
      <c r="EA483" s="108"/>
      <c r="EB483" s="108"/>
      <c r="EC483" s="108"/>
      <c r="ED483" s="108"/>
      <c r="EE483" s="108"/>
      <c r="EF483" s="108"/>
      <c r="EG483" s="108"/>
      <c r="EH483" s="108"/>
      <c r="EI483" s="108"/>
      <c r="EJ483" s="108"/>
      <c r="EK483" s="108"/>
      <c r="EL483" s="108"/>
      <c r="EM483" s="108"/>
      <c r="EN483" s="108"/>
      <c r="EO483" s="108"/>
      <c r="EP483" s="108"/>
      <c r="EQ483" s="108"/>
      <c r="ER483" s="108"/>
      <c r="ES483" s="108"/>
      <c r="ET483" s="108"/>
      <c r="EU483" s="108"/>
      <c r="EV483" s="108"/>
      <c r="EW483" s="108"/>
      <c r="EX483" s="108"/>
      <c r="EY483" s="108"/>
      <c r="EZ483" s="108"/>
      <c r="FA483" s="108"/>
      <c r="FB483" s="108"/>
      <c r="FC483" s="108"/>
      <c r="FD483" s="108"/>
      <c r="FE483" s="108"/>
      <c r="FF483" s="108"/>
      <c r="FG483" s="108"/>
      <c r="FH483" s="108"/>
      <c r="FI483" s="108"/>
      <c r="FJ483" s="108"/>
      <c r="FK483" s="108"/>
      <c r="FL483" s="108"/>
      <c r="FM483" s="108"/>
      <c r="FN483" s="108"/>
      <c r="FO483" s="108"/>
      <c r="FP483" s="108"/>
      <c r="FQ483" s="108"/>
      <c r="FR483" s="108"/>
      <c r="FS483" s="108"/>
      <c r="FT483" s="108"/>
      <c r="FU483" s="108"/>
      <c r="FV483" s="108"/>
      <c r="FW483" s="108"/>
      <c r="FX483" s="108"/>
      <c r="FY483" s="108"/>
      <c r="FZ483" s="108"/>
      <c r="GA483" s="108"/>
      <c r="GB483" s="108"/>
      <c r="GC483" s="108"/>
      <c r="GD483" s="108"/>
      <c r="GE483" s="108"/>
      <c r="GF483" s="108"/>
      <c r="GG483" s="108"/>
      <c r="GH483" s="108"/>
      <c r="GI483" s="108"/>
      <c r="GJ483" s="108"/>
      <c r="GK483" s="108"/>
      <c r="GL483" s="108"/>
      <c r="GM483" s="108"/>
      <c r="GN483" s="108"/>
      <c r="GO483" s="108"/>
      <c r="GP483" s="108"/>
      <c r="GQ483" s="108"/>
      <c r="GR483" s="108"/>
      <c r="GS483" s="108"/>
      <c r="GT483" s="108"/>
      <c r="GU483" s="108"/>
      <c r="GV483" s="108"/>
      <c r="GW483" s="108"/>
      <c r="GX483" s="108"/>
      <c r="GY483" s="108"/>
      <c r="GZ483" s="108"/>
      <c r="HA483" s="108"/>
      <c r="HB483" s="108"/>
      <c r="HC483" s="108"/>
      <c r="HD483" s="108"/>
      <c r="HE483" s="108"/>
      <c r="HF483" s="108"/>
      <c r="HG483" s="108"/>
      <c r="HH483" s="108"/>
      <c r="HI483" s="108"/>
      <c r="HJ483" s="108"/>
      <c r="HK483" s="108"/>
      <c r="HL483" s="108"/>
      <c r="HM483" s="108"/>
      <c r="HN483" s="108"/>
      <c r="HO483" s="108"/>
      <c r="HP483" s="108"/>
      <c r="HQ483" s="108"/>
      <c r="HR483" s="108"/>
      <c r="HS483" s="108"/>
      <c r="HT483" s="108"/>
      <c r="HU483" s="108"/>
      <c r="HV483" s="108"/>
      <c r="HW483" s="108"/>
      <c r="HX483" s="108"/>
      <c r="HY483" s="108"/>
      <c r="HZ483" s="108"/>
      <c r="IA483" s="108"/>
      <c r="IB483" s="108"/>
      <c r="IC483" s="108"/>
      <c r="ID483" s="108"/>
      <c r="IE483" s="108"/>
      <c r="IF483" s="108"/>
      <c r="IG483" s="108"/>
      <c r="IH483" s="108"/>
      <c r="II483" s="108"/>
      <c r="IJ483" s="108"/>
      <c r="IK483" s="108"/>
      <c r="IL483" s="108"/>
      <c r="IM483" s="108"/>
      <c r="IN483" s="108"/>
      <c r="IO483" s="108"/>
      <c r="IP483" s="108"/>
      <c r="IQ483" s="108"/>
      <c r="IR483" s="108"/>
      <c r="IS483" s="108"/>
      <c r="IT483" s="108"/>
      <c r="IU483" s="108"/>
      <c r="IV483" s="108"/>
      <c r="IW483" s="108"/>
      <c r="IX483" s="108"/>
      <c r="IY483" s="108"/>
      <c r="IZ483" s="108"/>
      <c r="JA483" s="108"/>
      <c r="JB483" s="108"/>
      <c r="JC483" s="108"/>
      <c r="JD483" s="108"/>
      <c r="JE483" s="108"/>
      <c r="JF483" s="108"/>
      <c r="JG483" s="108"/>
      <c r="JH483" s="108"/>
      <c r="JI483" s="108"/>
      <c r="JJ483" s="108"/>
      <c r="JK483" s="108"/>
      <c r="JL483" s="108"/>
      <c r="JM483" s="108"/>
      <c r="JN483" s="108"/>
      <c r="JO483" s="108"/>
      <c r="JP483" s="108"/>
      <c r="JQ483" s="108"/>
      <c r="JR483" s="108"/>
      <c r="JS483" s="108"/>
      <c r="JT483" s="108"/>
      <c r="JU483" s="108"/>
      <c r="JV483" s="108"/>
      <c r="JW483" s="108"/>
      <c r="JX483" s="108"/>
      <c r="JY483" s="108"/>
      <c r="JZ483" s="108"/>
      <c r="KA483" s="108"/>
      <c r="KB483" s="108"/>
      <c r="KC483" s="108"/>
      <c r="KD483" s="108"/>
      <c r="KE483" s="108"/>
      <c r="KF483" s="108"/>
      <c r="KG483" s="108"/>
      <c r="KH483" s="108"/>
      <c r="KI483" s="108"/>
      <c r="KJ483" s="108"/>
      <c r="KK483" s="108"/>
      <c r="KL483" s="108"/>
      <c r="KM483" s="108"/>
      <c r="KN483" s="108"/>
      <c r="KO483" s="108"/>
      <c r="KP483" s="108"/>
      <c r="KQ483" s="108"/>
      <c r="KR483" s="108"/>
      <c r="KS483" s="108"/>
      <c r="KT483" s="108"/>
      <c r="KU483" s="108"/>
      <c r="KV483" s="108"/>
      <c r="KW483" s="108"/>
      <c r="KX483" s="108"/>
      <c r="KY483" s="108"/>
      <c r="KZ483" s="108"/>
      <c r="LA483" s="108"/>
      <c r="LB483" s="108"/>
      <c r="LC483" s="108"/>
      <c r="LD483" s="108"/>
      <c r="LE483" s="108"/>
      <c r="LF483" s="108"/>
      <c r="LG483" s="108"/>
      <c r="LH483" s="108"/>
      <c r="LI483" s="108"/>
      <c r="LJ483" s="108"/>
      <c r="LK483" s="108"/>
      <c r="LL483" s="108"/>
      <c r="LM483" s="108"/>
      <c r="LN483" s="108"/>
      <c r="LO483" s="108"/>
      <c r="LP483" s="108"/>
      <c r="LQ483" s="108"/>
      <c r="LR483" s="108"/>
      <c r="LS483" s="108"/>
      <c r="LT483" s="108"/>
      <c r="LU483" s="108"/>
      <c r="LV483" s="108"/>
      <c r="LW483" s="108"/>
      <c r="LX483" s="108"/>
      <c r="LY483" s="108"/>
      <c r="LZ483" s="108"/>
      <c r="MA483" s="108"/>
      <c r="MB483" s="108"/>
      <c r="MC483" s="108"/>
      <c r="MD483" s="108"/>
      <c r="ME483" s="108"/>
    </row>
    <row r="484" spans="1:343">
      <c r="A484" s="3"/>
      <c r="B484" s="438"/>
      <c r="C484" s="438"/>
      <c r="D484" s="438"/>
      <c r="E484" s="438"/>
      <c r="F484" s="438"/>
      <c r="G484" s="438"/>
      <c r="H484" s="438"/>
      <c r="I484" s="438"/>
      <c r="J484" s="438"/>
      <c r="K484" s="438"/>
      <c r="L484" s="438"/>
      <c r="M484" s="438"/>
      <c r="N484" s="438"/>
      <c r="O484" s="438"/>
      <c r="P484" s="438"/>
      <c r="Q484" s="438"/>
      <c r="R484" s="438"/>
      <c r="S484" s="438"/>
      <c r="T484" s="438"/>
      <c r="U484" s="438"/>
      <c r="V484" s="438"/>
      <c r="W484" s="438"/>
      <c r="X484" s="438"/>
      <c r="Y484" s="438"/>
      <c r="Z484" s="438"/>
      <c r="AA484" s="438"/>
      <c r="AB484" s="438"/>
      <c r="AC484" s="438"/>
      <c r="AD484" s="438"/>
      <c r="AE484" s="154"/>
      <c r="AF484" s="154"/>
      <c r="AG484" s="154"/>
      <c r="AH484" s="154"/>
      <c r="AI484" s="154"/>
      <c r="AJ484" s="108"/>
      <c r="AK484" s="154"/>
      <c r="AL484" s="108"/>
      <c r="AM484" s="108"/>
      <c r="AN484" s="108"/>
      <c r="AO484" s="108"/>
      <c r="AP484" s="108"/>
      <c r="AQ484" s="108"/>
      <c r="AR484" s="108"/>
      <c r="AS484" s="108"/>
      <c r="AT484" s="108"/>
      <c r="AU484" s="108"/>
      <c r="AV484" s="108"/>
      <c r="AW484" s="108"/>
      <c r="AX484" s="108"/>
      <c r="AY484" s="108"/>
      <c r="AZ484" s="108"/>
      <c r="BA484" s="108"/>
      <c r="BB484" s="108"/>
      <c r="BC484" s="108"/>
      <c r="BD484" s="108"/>
      <c r="BE484" s="108"/>
      <c r="BF484" s="108"/>
      <c r="BG484" s="108"/>
      <c r="BH484" s="108"/>
      <c r="BI484" s="108"/>
      <c r="BJ484" s="108"/>
      <c r="BK484" s="108"/>
      <c r="BL484" s="108"/>
      <c r="BM484" s="108"/>
      <c r="BN484" s="108"/>
      <c r="BO484" s="108"/>
      <c r="BP484" s="108"/>
      <c r="BQ484" s="108"/>
      <c r="BR484" s="108"/>
      <c r="BS484" s="108"/>
      <c r="BT484" s="108"/>
      <c r="BU484" s="108"/>
      <c r="BV484" s="108"/>
      <c r="BW484" s="108"/>
      <c r="BX484" s="108"/>
      <c r="BY484" s="108"/>
      <c r="BZ484" s="108"/>
      <c r="CA484" s="108"/>
      <c r="CB484" s="108"/>
      <c r="CC484" s="108"/>
      <c r="CD484" s="108"/>
      <c r="CE484" s="108"/>
      <c r="CF484" s="108"/>
      <c r="CG484" s="108"/>
      <c r="CH484" s="108"/>
      <c r="CI484" s="108"/>
      <c r="CJ484" s="108"/>
      <c r="CK484" s="108"/>
      <c r="CL484" s="108"/>
      <c r="CM484" s="108"/>
      <c r="CN484" s="108"/>
      <c r="CO484" s="108"/>
      <c r="CP484" s="108"/>
      <c r="CQ484" s="108"/>
      <c r="CR484" s="108"/>
      <c r="CS484" s="108"/>
      <c r="CT484" s="108"/>
      <c r="CU484" s="108"/>
      <c r="CV484" s="108"/>
      <c r="CW484" s="108"/>
      <c r="CX484" s="108"/>
      <c r="CY484" s="108"/>
      <c r="CZ484" s="108"/>
      <c r="DA484" s="108"/>
      <c r="DB484" s="108"/>
      <c r="DC484" s="108"/>
      <c r="DD484" s="108"/>
      <c r="DE484" s="108"/>
      <c r="DF484" s="108"/>
      <c r="DG484" s="108"/>
      <c r="DH484" s="108"/>
      <c r="DI484" s="108"/>
      <c r="DJ484" s="108"/>
      <c r="DK484" s="108"/>
      <c r="DL484" s="108"/>
      <c r="DM484" s="108"/>
      <c r="DN484" s="108"/>
      <c r="DO484" s="108"/>
      <c r="DP484" s="108"/>
      <c r="DQ484" s="108"/>
      <c r="DR484" s="108"/>
      <c r="DS484" s="108"/>
      <c r="DT484" s="108"/>
      <c r="DU484" s="108"/>
      <c r="DV484" s="108"/>
      <c r="DW484" s="108"/>
      <c r="DX484" s="108"/>
      <c r="DY484" s="108"/>
      <c r="DZ484" s="108"/>
      <c r="EA484" s="108"/>
      <c r="EB484" s="108"/>
      <c r="EC484" s="108"/>
      <c r="ED484" s="108"/>
      <c r="EE484" s="108"/>
      <c r="EF484" s="108"/>
      <c r="EG484" s="108"/>
      <c r="EH484" s="108"/>
      <c r="EI484" s="108"/>
      <c r="EJ484" s="108"/>
      <c r="EK484" s="108"/>
      <c r="EL484" s="108"/>
      <c r="EM484" s="108"/>
      <c r="EN484" s="108"/>
      <c r="EO484" s="108"/>
      <c r="EP484" s="108"/>
      <c r="EQ484" s="108"/>
      <c r="ER484" s="108"/>
      <c r="ES484" s="108"/>
      <c r="ET484" s="108"/>
      <c r="EU484" s="108"/>
      <c r="EV484" s="108"/>
      <c r="EW484" s="108"/>
      <c r="EX484" s="108"/>
      <c r="EY484" s="108"/>
      <c r="EZ484" s="108"/>
      <c r="FA484" s="108"/>
      <c r="FB484" s="108"/>
      <c r="FC484" s="108"/>
      <c r="FD484" s="108"/>
      <c r="FE484" s="108"/>
      <c r="FF484" s="108"/>
      <c r="FG484" s="108"/>
      <c r="FH484" s="108"/>
      <c r="FI484" s="108"/>
      <c r="FJ484" s="108"/>
      <c r="FK484" s="108"/>
      <c r="FL484" s="108"/>
      <c r="FM484" s="108"/>
      <c r="FN484" s="108"/>
      <c r="FO484" s="108"/>
      <c r="FP484" s="108"/>
      <c r="FQ484" s="108"/>
      <c r="FR484" s="108"/>
      <c r="FS484" s="108"/>
      <c r="FT484" s="108"/>
      <c r="FU484" s="108"/>
      <c r="FV484" s="108"/>
      <c r="FW484" s="108"/>
      <c r="FX484" s="108"/>
      <c r="FY484" s="108"/>
      <c r="FZ484" s="108"/>
      <c r="GA484" s="108"/>
      <c r="GB484" s="108"/>
      <c r="GC484" s="108"/>
      <c r="GD484" s="108"/>
      <c r="GE484" s="108"/>
      <c r="GF484" s="108"/>
      <c r="GG484" s="108"/>
      <c r="GH484" s="108"/>
      <c r="GI484" s="108"/>
      <c r="GJ484" s="108"/>
      <c r="GK484" s="108"/>
      <c r="GL484" s="108"/>
      <c r="GM484" s="108"/>
      <c r="GN484" s="108"/>
      <c r="GO484" s="108"/>
      <c r="GP484" s="108"/>
      <c r="GQ484" s="108"/>
      <c r="GR484" s="108"/>
      <c r="GS484" s="108"/>
      <c r="GT484" s="108"/>
      <c r="GU484" s="108"/>
      <c r="GV484" s="108"/>
      <c r="GW484" s="108"/>
      <c r="GX484" s="108"/>
      <c r="GY484" s="108"/>
      <c r="GZ484" s="108"/>
      <c r="HA484" s="108"/>
      <c r="HB484" s="108"/>
      <c r="HC484" s="108"/>
      <c r="HD484" s="108"/>
      <c r="HE484" s="108"/>
      <c r="HF484" s="108"/>
      <c r="HG484" s="108"/>
      <c r="HH484" s="108"/>
      <c r="HI484" s="108"/>
      <c r="HJ484" s="108"/>
      <c r="HK484" s="108"/>
      <c r="HL484" s="108"/>
      <c r="HM484" s="108"/>
      <c r="HN484" s="108"/>
      <c r="HO484" s="108"/>
      <c r="HP484" s="108"/>
      <c r="HQ484" s="108"/>
      <c r="HR484" s="108"/>
      <c r="HS484" s="108"/>
      <c r="HT484" s="108"/>
      <c r="HU484" s="108"/>
      <c r="HV484" s="108"/>
      <c r="HW484" s="108"/>
      <c r="HX484" s="108"/>
      <c r="HY484" s="108"/>
      <c r="HZ484" s="108"/>
      <c r="IA484" s="108"/>
      <c r="IB484" s="108"/>
      <c r="IC484" s="108"/>
      <c r="ID484" s="108"/>
      <c r="IE484" s="108"/>
      <c r="IF484" s="108"/>
      <c r="IG484" s="108"/>
      <c r="IH484" s="108"/>
      <c r="II484" s="108"/>
      <c r="IJ484" s="108"/>
      <c r="IK484" s="108"/>
      <c r="IL484" s="108"/>
      <c r="IM484" s="108"/>
      <c r="IN484" s="108"/>
      <c r="IO484" s="108"/>
      <c r="IP484" s="108"/>
      <c r="IQ484" s="108"/>
      <c r="IR484" s="108"/>
      <c r="IS484" s="108"/>
      <c r="IT484" s="108"/>
      <c r="IU484" s="108"/>
      <c r="IV484" s="108"/>
      <c r="IW484" s="108"/>
      <c r="IX484" s="108"/>
      <c r="IY484" s="108"/>
      <c r="IZ484" s="108"/>
      <c r="JA484" s="108"/>
      <c r="JB484" s="108"/>
      <c r="JC484" s="108"/>
      <c r="JD484" s="108"/>
      <c r="JE484" s="108"/>
      <c r="JF484" s="108"/>
      <c r="JG484" s="108"/>
      <c r="JH484" s="108"/>
      <c r="JI484" s="108"/>
      <c r="JJ484" s="108"/>
      <c r="JK484" s="108"/>
      <c r="JL484" s="108"/>
      <c r="JM484" s="108"/>
      <c r="JN484" s="108"/>
      <c r="JO484" s="108"/>
      <c r="JP484" s="108"/>
      <c r="JQ484" s="108"/>
      <c r="JR484" s="108"/>
      <c r="JS484" s="108"/>
      <c r="JT484" s="108"/>
      <c r="JU484" s="108"/>
      <c r="JV484" s="108"/>
      <c r="JW484" s="108"/>
      <c r="JX484" s="108"/>
      <c r="JY484" s="108"/>
      <c r="JZ484" s="108"/>
      <c r="KA484" s="108"/>
      <c r="KB484" s="108"/>
      <c r="KC484" s="108"/>
      <c r="KD484" s="108"/>
      <c r="KE484" s="108"/>
      <c r="KF484" s="108"/>
      <c r="KG484" s="108"/>
      <c r="KH484" s="108"/>
      <c r="KI484" s="108"/>
      <c r="KJ484" s="108"/>
      <c r="KK484" s="108"/>
      <c r="KL484" s="108"/>
      <c r="KM484" s="108"/>
      <c r="KN484" s="108"/>
      <c r="KO484" s="108"/>
      <c r="KP484" s="108"/>
      <c r="KQ484" s="108"/>
      <c r="KR484" s="108"/>
      <c r="KS484" s="108"/>
      <c r="KT484" s="108"/>
      <c r="KU484" s="108"/>
      <c r="KV484" s="108"/>
      <c r="KW484" s="108"/>
      <c r="KX484" s="108"/>
      <c r="KY484" s="108"/>
      <c r="KZ484" s="108"/>
      <c r="LA484" s="108"/>
      <c r="LB484" s="108"/>
      <c r="LC484" s="108"/>
      <c r="LD484" s="108"/>
      <c r="LE484" s="108"/>
      <c r="LF484" s="108"/>
      <c r="LG484" s="108"/>
      <c r="LH484" s="108"/>
      <c r="LI484" s="108"/>
      <c r="LJ484" s="108"/>
      <c r="LK484" s="108"/>
      <c r="LL484" s="108"/>
      <c r="LM484" s="108"/>
      <c r="LN484" s="108"/>
      <c r="LO484" s="108"/>
      <c r="LP484" s="108"/>
      <c r="LQ484" s="108"/>
      <c r="LR484" s="108"/>
      <c r="LS484" s="108"/>
      <c r="LT484" s="108"/>
      <c r="LU484" s="108"/>
      <c r="LV484" s="108"/>
      <c r="LW484" s="108"/>
      <c r="LX484" s="108"/>
      <c r="LY484" s="108"/>
      <c r="LZ484" s="108"/>
      <c r="MA484" s="108"/>
      <c r="MB484" s="108"/>
      <c r="MC484" s="108"/>
      <c r="MD484" s="108"/>
      <c r="ME484" s="108"/>
    </row>
    <row r="485" spans="1:343">
      <c r="A485" s="3"/>
      <c r="B485" s="438"/>
      <c r="C485" s="438"/>
      <c r="D485" s="438"/>
      <c r="E485" s="438"/>
      <c r="F485" s="438"/>
      <c r="G485" s="438"/>
      <c r="H485" s="438"/>
      <c r="I485" s="438"/>
      <c r="J485" s="438"/>
      <c r="K485" s="438"/>
      <c r="L485" s="438"/>
      <c r="M485" s="438"/>
      <c r="N485" s="438"/>
      <c r="O485" s="438"/>
      <c r="P485" s="438"/>
      <c r="Q485" s="438"/>
      <c r="R485" s="438"/>
      <c r="S485" s="438"/>
      <c r="T485" s="438"/>
      <c r="U485" s="438"/>
      <c r="V485" s="438"/>
      <c r="W485" s="438"/>
      <c r="X485" s="438"/>
      <c r="Y485" s="438"/>
      <c r="Z485" s="438"/>
      <c r="AA485" s="438"/>
      <c r="AB485" s="438"/>
      <c r="AC485" s="438"/>
      <c r="AD485" s="438"/>
      <c r="AE485" s="154"/>
      <c r="AF485" s="154"/>
      <c r="AG485" s="154"/>
      <c r="AH485" s="154"/>
      <c r="AI485" s="154"/>
      <c r="AJ485" s="108"/>
      <c r="AK485" s="154"/>
      <c r="AL485" s="108"/>
      <c r="AM485" s="108"/>
      <c r="AN485" s="108"/>
      <c r="AO485" s="108"/>
      <c r="AP485" s="108"/>
      <c r="AQ485" s="108"/>
      <c r="AR485" s="108"/>
      <c r="AS485" s="108"/>
      <c r="AT485" s="108"/>
      <c r="AU485" s="108"/>
      <c r="AV485" s="108"/>
      <c r="AW485" s="108"/>
      <c r="AX485" s="108"/>
      <c r="AY485" s="108"/>
      <c r="AZ485" s="108"/>
      <c r="BA485" s="108"/>
      <c r="BB485" s="108"/>
      <c r="BC485" s="108"/>
      <c r="BD485" s="108"/>
      <c r="BE485" s="108"/>
      <c r="BF485" s="108"/>
      <c r="BG485" s="108"/>
      <c r="BH485" s="108"/>
      <c r="BI485" s="108"/>
      <c r="BJ485" s="108"/>
      <c r="BK485" s="108"/>
      <c r="BL485" s="108"/>
      <c r="BM485" s="108"/>
      <c r="BN485" s="108"/>
      <c r="BO485" s="108"/>
      <c r="BP485" s="108"/>
      <c r="BQ485" s="108"/>
      <c r="BR485" s="108"/>
      <c r="BS485" s="108"/>
      <c r="BT485" s="108"/>
      <c r="BU485" s="108"/>
      <c r="BV485" s="108"/>
      <c r="BW485" s="108"/>
      <c r="BX485" s="108"/>
      <c r="BY485" s="108"/>
      <c r="BZ485" s="108"/>
      <c r="CA485" s="108"/>
      <c r="CB485" s="108"/>
      <c r="CC485" s="108"/>
      <c r="CD485" s="108"/>
      <c r="CE485" s="108"/>
      <c r="CF485" s="108"/>
      <c r="CG485" s="108"/>
      <c r="CH485" s="108"/>
      <c r="CI485" s="108"/>
      <c r="CJ485" s="108"/>
      <c r="CK485" s="108"/>
      <c r="CL485" s="108"/>
      <c r="CM485" s="108"/>
      <c r="CN485" s="108"/>
      <c r="CO485" s="108"/>
      <c r="CP485" s="108"/>
      <c r="CQ485" s="108"/>
      <c r="CR485" s="108"/>
      <c r="CS485" s="108"/>
      <c r="CT485" s="108"/>
      <c r="CU485" s="108"/>
      <c r="CV485" s="108"/>
      <c r="CW485" s="108"/>
      <c r="CX485" s="108"/>
      <c r="CY485" s="108"/>
      <c r="CZ485" s="108"/>
      <c r="DA485" s="108"/>
      <c r="DB485" s="108"/>
      <c r="DC485" s="108"/>
      <c r="DD485" s="108"/>
      <c r="DE485" s="108"/>
      <c r="DF485" s="108"/>
      <c r="DG485" s="108"/>
      <c r="DH485" s="108"/>
      <c r="DI485" s="108"/>
      <c r="DJ485" s="108"/>
      <c r="DK485" s="108"/>
      <c r="DL485" s="108"/>
      <c r="DM485" s="108"/>
      <c r="DN485" s="108"/>
      <c r="DO485" s="108"/>
      <c r="DP485" s="108"/>
      <c r="DQ485" s="108"/>
      <c r="DR485" s="108"/>
      <c r="DS485" s="108"/>
      <c r="DT485" s="108"/>
      <c r="DU485" s="108"/>
      <c r="DV485" s="108"/>
      <c r="DW485" s="108"/>
      <c r="DX485" s="108"/>
      <c r="DY485" s="108"/>
      <c r="DZ485" s="108"/>
      <c r="EA485" s="108"/>
      <c r="EB485" s="108"/>
      <c r="EC485" s="108"/>
      <c r="ED485" s="108"/>
      <c r="EE485" s="108"/>
      <c r="EF485" s="108"/>
      <c r="EG485" s="108"/>
      <c r="EH485" s="108"/>
      <c r="EI485" s="108"/>
      <c r="EJ485" s="108"/>
      <c r="EK485" s="108"/>
      <c r="EL485" s="108"/>
      <c r="EM485" s="108"/>
      <c r="EN485" s="108"/>
      <c r="EO485" s="108"/>
      <c r="EP485" s="108"/>
      <c r="EQ485" s="108"/>
      <c r="ER485" s="108"/>
      <c r="ES485" s="108"/>
      <c r="ET485" s="108"/>
      <c r="EU485" s="108"/>
      <c r="EV485" s="108"/>
      <c r="EW485" s="108"/>
      <c r="EX485" s="108"/>
      <c r="EY485" s="108"/>
      <c r="EZ485" s="108"/>
      <c r="FA485" s="108"/>
      <c r="FB485" s="108"/>
      <c r="FC485" s="108"/>
      <c r="FD485" s="108"/>
      <c r="FE485" s="108"/>
      <c r="FF485" s="108"/>
      <c r="FG485" s="108"/>
      <c r="FH485" s="108"/>
      <c r="FI485" s="108"/>
      <c r="FJ485" s="108"/>
      <c r="FK485" s="108"/>
      <c r="FL485" s="108"/>
      <c r="FM485" s="108"/>
      <c r="FN485" s="108"/>
      <c r="FO485" s="108"/>
      <c r="FP485" s="108"/>
      <c r="FQ485" s="108"/>
      <c r="FR485" s="108"/>
      <c r="FS485" s="108"/>
      <c r="FT485" s="108"/>
      <c r="FU485" s="108"/>
      <c r="FV485" s="108"/>
      <c r="FW485" s="108"/>
      <c r="FX485" s="108"/>
      <c r="FY485" s="108"/>
      <c r="FZ485" s="108"/>
      <c r="GA485" s="108"/>
      <c r="GB485" s="108"/>
      <c r="GC485" s="108"/>
      <c r="GD485" s="108"/>
      <c r="GE485" s="108"/>
      <c r="GF485" s="108"/>
      <c r="GG485" s="108"/>
      <c r="GH485" s="108"/>
      <c r="GI485" s="108"/>
      <c r="GJ485" s="108"/>
      <c r="GK485" s="108"/>
      <c r="GL485" s="108"/>
      <c r="GM485" s="108"/>
      <c r="GN485" s="108"/>
      <c r="GO485" s="108"/>
      <c r="GP485" s="108"/>
      <c r="GQ485" s="108"/>
      <c r="GR485" s="108"/>
      <c r="GS485" s="108"/>
      <c r="GT485" s="108"/>
      <c r="GU485" s="108"/>
      <c r="GV485" s="108"/>
      <c r="GW485" s="108"/>
      <c r="GX485" s="108"/>
      <c r="GY485" s="108"/>
      <c r="GZ485" s="108"/>
      <c r="HA485" s="108"/>
      <c r="HB485" s="108"/>
      <c r="HC485" s="108"/>
      <c r="HD485" s="108"/>
      <c r="HE485" s="108"/>
      <c r="HF485" s="108"/>
      <c r="HG485" s="108"/>
      <c r="HH485" s="108"/>
      <c r="HI485" s="108"/>
      <c r="HJ485" s="108"/>
      <c r="HK485" s="108"/>
      <c r="HL485" s="108"/>
      <c r="HM485" s="108"/>
      <c r="HN485" s="108"/>
      <c r="HO485" s="108"/>
      <c r="HP485" s="108"/>
      <c r="HQ485" s="108"/>
      <c r="HR485" s="108"/>
      <c r="HS485" s="108"/>
      <c r="HT485" s="108"/>
      <c r="HU485" s="108"/>
      <c r="HV485" s="108"/>
      <c r="HW485" s="108"/>
      <c r="HX485" s="108"/>
      <c r="HY485" s="108"/>
      <c r="HZ485" s="108"/>
      <c r="IA485" s="108"/>
      <c r="IB485" s="108"/>
      <c r="IC485" s="108"/>
      <c r="ID485" s="108"/>
      <c r="IE485" s="108"/>
      <c r="IF485" s="108"/>
      <c r="IG485" s="108"/>
      <c r="IH485" s="108"/>
      <c r="II485" s="108"/>
      <c r="IJ485" s="108"/>
      <c r="IK485" s="108"/>
      <c r="IL485" s="108"/>
      <c r="IM485" s="108"/>
      <c r="IN485" s="108"/>
      <c r="IO485" s="108"/>
      <c r="IP485" s="108"/>
      <c r="IQ485" s="108"/>
      <c r="IR485" s="108"/>
      <c r="IS485" s="108"/>
      <c r="IT485" s="108"/>
      <c r="IU485" s="108"/>
      <c r="IV485" s="108"/>
      <c r="IW485" s="108"/>
      <c r="IX485" s="108"/>
      <c r="IY485" s="108"/>
      <c r="IZ485" s="108"/>
      <c r="JA485" s="108"/>
      <c r="JB485" s="108"/>
      <c r="JC485" s="108"/>
      <c r="JD485" s="108"/>
      <c r="JE485" s="108"/>
      <c r="JF485" s="108"/>
      <c r="JG485" s="108"/>
      <c r="JH485" s="108"/>
      <c r="JI485" s="108"/>
      <c r="JJ485" s="108"/>
      <c r="JK485" s="108"/>
      <c r="JL485" s="108"/>
      <c r="JM485" s="108"/>
      <c r="JN485" s="108"/>
      <c r="JO485" s="108"/>
      <c r="JP485" s="108"/>
      <c r="JQ485" s="108"/>
      <c r="JR485" s="108"/>
      <c r="JS485" s="108"/>
      <c r="JT485" s="108"/>
      <c r="JU485" s="108"/>
      <c r="JV485" s="108"/>
      <c r="JW485" s="108"/>
      <c r="JX485" s="108"/>
      <c r="JY485" s="108"/>
      <c r="JZ485" s="108"/>
      <c r="KA485" s="108"/>
      <c r="KB485" s="108"/>
      <c r="KC485" s="108"/>
      <c r="KD485" s="108"/>
      <c r="KE485" s="108"/>
      <c r="KF485" s="108"/>
      <c r="KG485" s="108"/>
      <c r="KH485" s="108"/>
      <c r="KI485" s="108"/>
      <c r="KJ485" s="108"/>
      <c r="KK485" s="108"/>
      <c r="KL485" s="108"/>
      <c r="KM485" s="108"/>
      <c r="KN485" s="108"/>
      <c r="KO485" s="108"/>
      <c r="KP485" s="108"/>
      <c r="KQ485" s="108"/>
      <c r="KR485" s="108"/>
      <c r="KS485" s="108"/>
      <c r="KT485" s="108"/>
      <c r="KU485" s="108"/>
      <c r="KV485" s="108"/>
      <c r="KW485" s="108"/>
      <c r="KX485" s="108"/>
      <c r="KY485" s="108"/>
      <c r="KZ485" s="108"/>
      <c r="LA485" s="108"/>
      <c r="LB485" s="108"/>
      <c r="LC485" s="108"/>
      <c r="LD485" s="108"/>
      <c r="LE485" s="108"/>
      <c r="LF485" s="108"/>
      <c r="LG485" s="108"/>
      <c r="LH485" s="108"/>
      <c r="LI485" s="108"/>
      <c r="LJ485" s="108"/>
      <c r="LK485" s="108"/>
      <c r="LL485" s="108"/>
      <c r="LM485" s="108"/>
      <c r="LN485" s="108"/>
      <c r="LO485" s="108"/>
      <c r="LP485" s="108"/>
      <c r="LQ485" s="108"/>
      <c r="LR485" s="108"/>
      <c r="LS485" s="108"/>
      <c r="LT485" s="108"/>
      <c r="LU485" s="108"/>
      <c r="LV485" s="108"/>
      <c r="LW485" s="108"/>
      <c r="LX485" s="108"/>
      <c r="LY485" s="108"/>
      <c r="LZ485" s="108"/>
      <c r="MA485" s="108"/>
      <c r="MB485" s="108"/>
      <c r="MC485" s="108"/>
      <c r="MD485" s="108"/>
      <c r="ME485" s="108"/>
    </row>
    <row r="486" spans="1:343">
      <c r="A486" s="3"/>
      <c r="B486" s="438"/>
      <c r="C486" s="438"/>
      <c r="D486" s="438"/>
      <c r="E486" s="438"/>
      <c r="F486" s="438"/>
      <c r="G486" s="438"/>
      <c r="H486" s="438"/>
      <c r="I486" s="438"/>
      <c r="J486" s="438"/>
      <c r="K486" s="438"/>
      <c r="L486" s="438"/>
      <c r="M486" s="438"/>
      <c r="N486" s="438"/>
      <c r="O486" s="438"/>
      <c r="P486" s="438"/>
      <c r="Q486" s="438"/>
      <c r="R486" s="438"/>
      <c r="S486" s="438"/>
      <c r="T486" s="438"/>
      <c r="U486" s="438"/>
      <c r="V486" s="438"/>
      <c r="W486" s="438"/>
      <c r="X486" s="438"/>
      <c r="Y486" s="438"/>
      <c r="Z486" s="438"/>
      <c r="AA486" s="438"/>
      <c r="AB486" s="438"/>
      <c r="AC486" s="438"/>
      <c r="AD486" s="438"/>
      <c r="AE486" s="154"/>
      <c r="AF486" s="154"/>
      <c r="AG486" s="154"/>
      <c r="AH486" s="154"/>
      <c r="AI486" s="154"/>
      <c r="AJ486" s="108"/>
      <c r="AK486" s="154"/>
      <c r="AL486" s="108"/>
      <c r="AM486" s="108"/>
      <c r="AN486" s="108"/>
      <c r="AO486" s="108"/>
      <c r="AP486" s="108"/>
      <c r="AQ486" s="108"/>
      <c r="AR486" s="108"/>
      <c r="AS486" s="108"/>
      <c r="AT486" s="108"/>
      <c r="AU486" s="108"/>
      <c r="AV486" s="108"/>
      <c r="AW486" s="108"/>
      <c r="AX486" s="108"/>
      <c r="AY486" s="108"/>
      <c r="AZ486" s="108"/>
      <c r="BA486" s="108"/>
      <c r="BB486" s="108"/>
      <c r="BC486" s="108"/>
      <c r="BD486" s="108"/>
      <c r="BE486" s="108"/>
      <c r="BF486" s="108"/>
      <c r="BG486" s="108"/>
      <c r="BH486" s="108"/>
      <c r="BI486" s="108"/>
      <c r="BJ486" s="108"/>
      <c r="BK486" s="108"/>
      <c r="BL486" s="108"/>
      <c r="BM486" s="108"/>
      <c r="BN486" s="108"/>
      <c r="BO486" s="108"/>
      <c r="BP486" s="108"/>
      <c r="BQ486" s="108"/>
      <c r="BR486" s="108"/>
      <c r="BS486" s="108"/>
      <c r="BT486" s="108"/>
      <c r="BU486" s="108"/>
      <c r="BV486" s="108"/>
      <c r="BW486" s="108"/>
      <c r="BX486" s="108"/>
      <c r="BY486" s="108"/>
      <c r="BZ486" s="108"/>
      <c r="CA486" s="108"/>
      <c r="CB486" s="108"/>
      <c r="CC486" s="108"/>
      <c r="CD486" s="108"/>
      <c r="CE486" s="108"/>
      <c r="CF486" s="108"/>
      <c r="CG486" s="108"/>
      <c r="CH486" s="108"/>
      <c r="CI486" s="108"/>
      <c r="CJ486" s="108"/>
      <c r="CK486" s="108"/>
      <c r="CL486" s="108"/>
      <c r="CM486" s="108"/>
      <c r="CN486" s="108"/>
      <c r="CO486" s="108"/>
      <c r="CP486" s="108"/>
      <c r="CQ486" s="108"/>
      <c r="CR486" s="108"/>
      <c r="CS486" s="108"/>
      <c r="CT486" s="108"/>
      <c r="CU486" s="108"/>
      <c r="CV486" s="108"/>
      <c r="CW486" s="108"/>
      <c r="CX486" s="108"/>
      <c r="CY486" s="108"/>
      <c r="CZ486" s="108"/>
      <c r="DA486" s="108"/>
      <c r="DB486" s="108"/>
      <c r="DC486" s="108"/>
      <c r="DD486" s="108"/>
      <c r="DE486" s="108"/>
      <c r="DF486" s="108"/>
      <c r="DG486" s="108"/>
      <c r="DH486" s="108"/>
      <c r="DI486" s="108"/>
      <c r="DJ486" s="108"/>
      <c r="DK486" s="108"/>
      <c r="DL486" s="108"/>
      <c r="DM486" s="108"/>
      <c r="DN486" s="108"/>
      <c r="DO486" s="108"/>
      <c r="DP486" s="108"/>
      <c r="DQ486" s="108"/>
      <c r="DR486" s="108"/>
      <c r="DS486" s="108"/>
      <c r="DT486" s="108"/>
      <c r="DU486" s="108"/>
      <c r="DV486" s="108"/>
      <c r="DW486" s="108"/>
      <c r="DX486" s="108"/>
      <c r="DY486" s="108"/>
      <c r="DZ486" s="108"/>
      <c r="EA486" s="108"/>
      <c r="EB486" s="108"/>
      <c r="EC486" s="108"/>
      <c r="ED486" s="108"/>
      <c r="EE486" s="108"/>
      <c r="EF486" s="108"/>
      <c r="EG486" s="108"/>
      <c r="EH486" s="108"/>
      <c r="EI486" s="108"/>
      <c r="EJ486" s="108"/>
      <c r="EK486" s="108"/>
      <c r="EL486" s="108"/>
      <c r="EM486" s="108"/>
      <c r="EN486" s="108"/>
      <c r="EO486" s="108"/>
      <c r="EP486" s="108"/>
      <c r="EQ486" s="108"/>
      <c r="ER486" s="108"/>
      <c r="ES486" s="108"/>
      <c r="ET486" s="108"/>
      <c r="EU486" s="108"/>
      <c r="EV486" s="108"/>
      <c r="EW486" s="108"/>
      <c r="EX486" s="108"/>
      <c r="EY486" s="108"/>
      <c r="EZ486" s="108"/>
      <c r="FA486" s="108"/>
      <c r="FB486" s="108"/>
      <c r="FC486" s="108"/>
      <c r="FD486" s="108"/>
      <c r="FE486" s="108"/>
      <c r="FF486" s="108"/>
      <c r="FG486" s="108"/>
      <c r="FH486" s="108"/>
      <c r="FI486" s="108"/>
      <c r="FJ486" s="108"/>
      <c r="FK486" s="108"/>
      <c r="FL486" s="108"/>
      <c r="FM486" s="108"/>
      <c r="FN486" s="108"/>
      <c r="FO486" s="108"/>
      <c r="FP486" s="108"/>
      <c r="FQ486" s="108"/>
      <c r="FR486" s="108"/>
      <c r="FS486" s="108"/>
      <c r="FT486" s="108"/>
      <c r="FU486" s="108"/>
      <c r="FV486" s="108"/>
      <c r="FW486" s="108"/>
      <c r="FX486" s="108"/>
      <c r="FY486" s="108"/>
      <c r="FZ486" s="108"/>
      <c r="GA486" s="108"/>
      <c r="GB486" s="108"/>
      <c r="GC486" s="108"/>
      <c r="GD486" s="108"/>
      <c r="GE486" s="108"/>
      <c r="GF486" s="108"/>
      <c r="GG486" s="108"/>
      <c r="GH486" s="108"/>
      <c r="GI486" s="108"/>
      <c r="GJ486" s="108"/>
      <c r="GK486" s="108"/>
      <c r="GL486" s="108"/>
      <c r="GM486" s="108"/>
      <c r="GN486" s="108"/>
      <c r="GO486" s="108"/>
      <c r="GP486" s="108"/>
      <c r="GQ486" s="108"/>
      <c r="GR486" s="108"/>
      <c r="GS486" s="108"/>
      <c r="GT486" s="108"/>
      <c r="GU486" s="108"/>
      <c r="GV486" s="108"/>
      <c r="GW486" s="108"/>
      <c r="GX486" s="108"/>
      <c r="GY486" s="108"/>
      <c r="GZ486" s="108"/>
      <c r="HA486" s="108"/>
      <c r="HB486" s="108"/>
      <c r="HC486" s="108"/>
      <c r="HD486" s="108"/>
      <c r="HE486" s="108"/>
      <c r="HF486" s="108"/>
      <c r="HG486" s="108"/>
      <c r="HH486" s="108"/>
      <c r="HI486" s="108"/>
      <c r="HJ486" s="108"/>
      <c r="HK486" s="108"/>
      <c r="HL486" s="108"/>
      <c r="HM486" s="108"/>
      <c r="HN486" s="108"/>
      <c r="HO486" s="108"/>
      <c r="HP486" s="108"/>
      <c r="HQ486" s="108"/>
      <c r="HR486" s="108"/>
      <c r="HS486" s="108"/>
      <c r="HT486" s="108"/>
      <c r="HU486" s="108"/>
      <c r="HV486" s="108"/>
      <c r="HW486" s="108"/>
      <c r="HX486" s="108"/>
      <c r="HY486" s="108"/>
      <c r="HZ486" s="108"/>
      <c r="IA486" s="108"/>
      <c r="IB486" s="108"/>
      <c r="IC486" s="108"/>
      <c r="ID486" s="108"/>
      <c r="IE486" s="108"/>
      <c r="IF486" s="108"/>
      <c r="IG486" s="108"/>
      <c r="IH486" s="108"/>
      <c r="II486" s="108"/>
      <c r="IJ486" s="108"/>
      <c r="IK486" s="108"/>
      <c r="IL486" s="108"/>
      <c r="IM486" s="108"/>
      <c r="IN486" s="108"/>
      <c r="IO486" s="108"/>
      <c r="IP486" s="108"/>
      <c r="IQ486" s="108"/>
      <c r="IR486" s="108"/>
      <c r="IS486" s="108"/>
      <c r="IT486" s="108"/>
      <c r="IU486" s="108"/>
      <c r="IV486" s="108"/>
      <c r="IW486" s="108"/>
      <c r="IX486" s="108"/>
      <c r="IY486" s="108"/>
      <c r="IZ486" s="108"/>
      <c r="JA486" s="108"/>
      <c r="JB486" s="108"/>
      <c r="JC486" s="108"/>
      <c r="JD486" s="108"/>
      <c r="JE486" s="108"/>
      <c r="JF486" s="108"/>
      <c r="JG486" s="108"/>
      <c r="JH486" s="108"/>
      <c r="JI486" s="108"/>
      <c r="JJ486" s="108"/>
      <c r="JK486" s="108"/>
      <c r="JL486" s="108"/>
      <c r="JM486" s="108"/>
      <c r="JN486" s="108"/>
      <c r="JO486" s="108"/>
      <c r="JP486" s="108"/>
      <c r="JQ486" s="108"/>
      <c r="JR486" s="108"/>
      <c r="JS486" s="108"/>
      <c r="JT486" s="108"/>
      <c r="JU486" s="108"/>
      <c r="JV486" s="108"/>
      <c r="JW486" s="108"/>
      <c r="JX486" s="108"/>
      <c r="JY486" s="108"/>
      <c r="JZ486" s="108"/>
      <c r="KA486" s="108"/>
      <c r="KB486" s="108"/>
      <c r="KC486" s="108"/>
      <c r="KD486" s="108"/>
      <c r="KE486" s="108"/>
      <c r="KF486" s="108"/>
      <c r="KG486" s="108"/>
      <c r="KH486" s="108"/>
      <c r="KI486" s="108"/>
      <c r="KJ486" s="108"/>
      <c r="KK486" s="108"/>
      <c r="KL486" s="108"/>
      <c r="KM486" s="108"/>
      <c r="KN486" s="108"/>
      <c r="KO486" s="108"/>
      <c r="KP486" s="108"/>
      <c r="KQ486" s="108"/>
      <c r="KR486" s="108"/>
      <c r="KS486" s="108"/>
      <c r="KT486" s="108"/>
      <c r="KU486" s="108"/>
      <c r="KV486" s="108"/>
      <c r="KW486" s="108"/>
      <c r="KX486" s="108"/>
      <c r="KY486" s="108"/>
      <c r="KZ486" s="108"/>
      <c r="LA486" s="108"/>
      <c r="LB486" s="108"/>
      <c r="LC486" s="108"/>
      <c r="LD486" s="108"/>
      <c r="LE486" s="108"/>
      <c r="LF486" s="108"/>
      <c r="LG486" s="108"/>
      <c r="LH486" s="108"/>
      <c r="LI486" s="108"/>
      <c r="LJ486" s="108"/>
      <c r="LK486" s="108"/>
      <c r="LL486" s="108"/>
      <c r="LM486" s="108"/>
      <c r="LN486" s="108"/>
      <c r="LO486" s="108"/>
      <c r="LP486" s="108"/>
      <c r="LQ486" s="108"/>
      <c r="LR486" s="108"/>
      <c r="LS486" s="108"/>
      <c r="LT486" s="108"/>
      <c r="LU486" s="108"/>
      <c r="LV486" s="108"/>
      <c r="LW486" s="108"/>
      <c r="LX486" s="108"/>
      <c r="LY486" s="108"/>
      <c r="LZ486" s="108"/>
      <c r="MA486" s="108"/>
      <c r="MB486" s="108"/>
      <c r="MC486" s="108"/>
      <c r="MD486" s="108"/>
      <c r="ME486" s="108"/>
    </row>
    <row r="487" spans="1:343">
      <c r="A487" s="3"/>
      <c r="B487" s="438"/>
      <c r="C487" s="438"/>
      <c r="D487" s="438"/>
      <c r="E487" s="438"/>
      <c r="F487" s="438"/>
      <c r="G487" s="438"/>
      <c r="H487" s="438"/>
      <c r="I487" s="438"/>
      <c r="J487" s="438"/>
      <c r="K487" s="438"/>
      <c r="L487" s="438"/>
      <c r="M487" s="438"/>
      <c r="N487" s="438"/>
      <c r="O487" s="438"/>
      <c r="P487" s="438"/>
      <c r="Q487" s="438"/>
      <c r="R487" s="438"/>
      <c r="S487" s="438"/>
      <c r="T487" s="438"/>
      <c r="U487" s="438"/>
      <c r="V487" s="438"/>
      <c r="W487" s="438"/>
      <c r="X487" s="438"/>
      <c r="Y487" s="438"/>
      <c r="Z487" s="438"/>
      <c r="AA487" s="438"/>
      <c r="AB487" s="438"/>
      <c r="AC487" s="438"/>
      <c r="AD487" s="438"/>
      <c r="AE487" s="154"/>
      <c r="AF487" s="154"/>
      <c r="AG487" s="154"/>
      <c r="AH487" s="154"/>
      <c r="AI487" s="154"/>
      <c r="AJ487" s="108"/>
      <c r="AK487" s="154"/>
      <c r="AL487" s="108"/>
      <c r="AM487" s="108"/>
      <c r="AN487" s="108"/>
      <c r="AO487" s="108"/>
      <c r="AP487" s="108"/>
      <c r="AQ487" s="108"/>
      <c r="AR487" s="108"/>
      <c r="AS487" s="108"/>
      <c r="AT487" s="108"/>
      <c r="AU487" s="108"/>
      <c r="AV487" s="108"/>
      <c r="AW487" s="108"/>
      <c r="AX487" s="108"/>
      <c r="AY487" s="108"/>
      <c r="AZ487" s="108"/>
      <c r="BA487" s="108"/>
      <c r="BB487" s="108"/>
      <c r="BC487" s="108"/>
      <c r="BD487" s="108"/>
      <c r="BE487" s="108"/>
      <c r="BF487" s="108"/>
      <c r="BG487" s="108"/>
      <c r="BH487" s="108"/>
      <c r="BI487" s="108"/>
      <c r="BJ487" s="108"/>
      <c r="BK487" s="108"/>
      <c r="BL487" s="108"/>
      <c r="BM487" s="108"/>
      <c r="BN487" s="108"/>
      <c r="BO487" s="108"/>
      <c r="BP487" s="108"/>
      <c r="BQ487" s="108"/>
      <c r="BR487" s="108"/>
      <c r="BS487" s="108"/>
      <c r="BT487" s="108"/>
      <c r="BU487" s="108"/>
      <c r="BV487" s="108"/>
      <c r="BW487" s="108"/>
      <c r="BX487" s="108"/>
      <c r="BY487" s="108"/>
      <c r="BZ487" s="108"/>
      <c r="CA487" s="108"/>
      <c r="CB487" s="108"/>
      <c r="CC487" s="108"/>
      <c r="CD487" s="108"/>
      <c r="CE487" s="108"/>
      <c r="CF487" s="108"/>
      <c r="CG487" s="108"/>
      <c r="CH487" s="108"/>
      <c r="CI487" s="108"/>
      <c r="CJ487" s="108"/>
      <c r="CK487" s="108"/>
      <c r="CL487" s="108"/>
      <c r="CM487" s="108"/>
      <c r="CN487" s="108"/>
      <c r="CO487" s="108"/>
      <c r="CP487" s="108"/>
      <c r="CQ487" s="108"/>
      <c r="CR487" s="108"/>
      <c r="CS487" s="108"/>
      <c r="CT487" s="108"/>
      <c r="CU487" s="108"/>
      <c r="CV487" s="108"/>
      <c r="CW487" s="108"/>
      <c r="CX487" s="108"/>
      <c r="CY487" s="108"/>
      <c r="CZ487" s="108"/>
      <c r="DA487" s="108"/>
      <c r="DB487" s="108"/>
      <c r="DC487" s="108"/>
      <c r="DD487" s="108"/>
      <c r="DE487" s="108"/>
      <c r="DF487" s="108"/>
      <c r="DG487" s="108"/>
      <c r="DH487" s="108"/>
      <c r="DI487" s="108"/>
      <c r="DJ487" s="108"/>
      <c r="DK487" s="108"/>
      <c r="DL487" s="108"/>
      <c r="DM487" s="108"/>
      <c r="DN487" s="108"/>
      <c r="DO487" s="108"/>
      <c r="DP487" s="108"/>
      <c r="DQ487" s="108"/>
      <c r="DR487" s="108"/>
      <c r="DS487" s="108"/>
      <c r="DT487" s="108"/>
      <c r="DU487" s="108"/>
      <c r="DV487" s="108"/>
      <c r="DW487" s="108"/>
      <c r="DX487" s="108"/>
      <c r="DY487" s="108"/>
      <c r="DZ487" s="108"/>
      <c r="EA487" s="108"/>
      <c r="EB487" s="108"/>
      <c r="EC487" s="108"/>
      <c r="ED487" s="108"/>
      <c r="EE487" s="108"/>
      <c r="EF487" s="108"/>
      <c r="EG487" s="108"/>
      <c r="EH487" s="108"/>
      <c r="EI487" s="108"/>
      <c r="EJ487" s="108"/>
      <c r="EK487" s="108"/>
      <c r="EL487" s="108"/>
      <c r="EM487" s="108"/>
      <c r="EN487" s="108"/>
      <c r="EO487" s="108"/>
      <c r="EP487" s="108"/>
      <c r="EQ487" s="108"/>
      <c r="ER487" s="108"/>
      <c r="ES487" s="108"/>
      <c r="ET487" s="108"/>
      <c r="EU487" s="108"/>
      <c r="EV487" s="108"/>
      <c r="EW487" s="108"/>
      <c r="EX487" s="108"/>
      <c r="EY487" s="108"/>
      <c r="EZ487" s="108"/>
      <c r="FA487" s="108"/>
      <c r="FB487" s="108"/>
      <c r="FC487" s="108"/>
      <c r="FD487" s="108"/>
      <c r="FE487" s="108"/>
      <c r="FF487" s="108"/>
      <c r="FG487" s="108"/>
      <c r="FH487" s="108"/>
      <c r="FI487" s="108"/>
      <c r="FJ487" s="108"/>
      <c r="FK487" s="108"/>
      <c r="FL487" s="108"/>
      <c r="FM487" s="108"/>
      <c r="FN487" s="108"/>
      <c r="FO487" s="108"/>
      <c r="FP487" s="108"/>
      <c r="FQ487" s="108"/>
      <c r="FR487" s="108"/>
      <c r="FS487" s="108"/>
      <c r="FT487" s="108"/>
      <c r="FU487" s="108"/>
      <c r="FV487" s="108"/>
      <c r="FW487" s="108"/>
      <c r="FX487" s="108"/>
      <c r="FY487" s="108"/>
      <c r="FZ487" s="108"/>
      <c r="GA487" s="108"/>
      <c r="GB487" s="108"/>
      <c r="GC487" s="108"/>
      <c r="GD487" s="108"/>
      <c r="GE487" s="108"/>
      <c r="GF487" s="108"/>
      <c r="GG487" s="108"/>
      <c r="GH487" s="108"/>
      <c r="GI487" s="108"/>
      <c r="GJ487" s="108"/>
      <c r="GK487" s="108"/>
      <c r="GL487" s="108"/>
      <c r="GM487" s="108"/>
      <c r="GN487" s="108"/>
      <c r="GO487" s="108"/>
      <c r="GP487" s="108"/>
      <c r="GQ487" s="108"/>
      <c r="GR487" s="108"/>
      <c r="GS487" s="108"/>
      <c r="GT487" s="108"/>
      <c r="GU487" s="108"/>
      <c r="GV487" s="108"/>
      <c r="GW487" s="108"/>
      <c r="GX487" s="108"/>
      <c r="GY487" s="108"/>
      <c r="GZ487" s="108"/>
      <c r="HA487" s="108"/>
      <c r="HB487" s="108"/>
      <c r="HC487" s="108"/>
      <c r="HD487" s="108"/>
      <c r="HE487" s="108"/>
      <c r="HF487" s="108"/>
      <c r="HG487" s="108"/>
      <c r="HH487" s="108"/>
      <c r="HI487" s="108"/>
      <c r="HJ487" s="108"/>
      <c r="HK487" s="108"/>
      <c r="HL487" s="108"/>
      <c r="HM487" s="108"/>
      <c r="HN487" s="108"/>
      <c r="HO487" s="108"/>
      <c r="HP487" s="108"/>
      <c r="HQ487" s="108"/>
      <c r="HR487" s="108"/>
      <c r="HS487" s="108"/>
      <c r="HT487" s="108"/>
      <c r="HU487" s="108"/>
      <c r="HV487" s="108"/>
      <c r="HW487" s="108"/>
      <c r="HX487" s="108"/>
      <c r="HY487" s="108"/>
      <c r="HZ487" s="108"/>
      <c r="IA487" s="108"/>
      <c r="IB487" s="108"/>
      <c r="IC487" s="108"/>
      <c r="ID487" s="108"/>
      <c r="IE487" s="108"/>
      <c r="IF487" s="108"/>
      <c r="IG487" s="108"/>
      <c r="IH487" s="108"/>
      <c r="II487" s="108"/>
      <c r="IJ487" s="108"/>
      <c r="IK487" s="108"/>
      <c r="IL487" s="108"/>
      <c r="IM487" s="108"/>
      <c r="IN487" s="108"/>
      <c r="IO487" s="108"/>
      <c r="IP487" s="108"/>
      <c r="IQ487" s="108"/>
      <c r="IR487" s="108"/>
      <c r="IS487" s="108"/>
      <c r="IT487" s="108"/>
      <c r="IU487" s="108"/>
      <c r="IV487" s="108"/>
      <c r="IW487" s="108"/>
      <c r="IX487" s="108"/>
      <c r="IY487" s="108"/>
      <c r="IZ487" s="108"/>
      <c r="JA487" s="108"/>
      <c r="JB487" s="108"/>
      <c r="JC487" s="108"/>
      <c r="JD487" s="108"/>
      <c r="JE487" s="108"/>
      <c r="JF487" s="108"/>
      <c r="JG487" s="108"/>
      <c r="JH487" s="108"/>
      <c r="JI487" s="108"/>
      <c r="JJ487" s="108"/>
      <c r="JK487" s="108"/>
      <c r="JL487" s="108"/>
      <c r="JM487" s="108"/>
      <c r="JN487" s="108"/>
      <c r="JO487" s="108"/>
      <c r="JP487" s="108"/>
      <c r="JQ487" s="108"/>
      <c r="JR487" s="108"/>
      <c r="JS487" s="108"/>
      <c r="JT487" s="108"/>
      <c r="JU487" s="108"/>
      <c r="JV487" s="108"/>
      <c r="JW487" s="108"/>
      <c r="JX487" s="108"/>
      <c r="JY487" s="108"/>
      <c r="JZ487" s="108"/>
      <c r="KA487" s="108"/>
      <c r="KB487" s="108"/>
      <c r="KC487" s="108"/>
      <c r="KD487" s="108"/>
      <c r="KE487" s="108"/>
      <c r="KF487" s="108"/>
      <c r="KG487" s="108"/>
      <c r="KH487" s="108"/>
      <c r="KI487" s="108"/>
      <c r="KJ487" s="108"/>
      <c r="KK487" s="108"/>
      <c r="KL487" s="108"/>
      <c r="KM487" s="108"/>
      <c r="KN487" s="108"/>
      <c r="KO487" s="108"/>
      <c r="KP487" s="108"/>
      <c r="KQ487" s="108"/>
      <c r="KR487" s="108"/>
      <c r="KS487" s="108"/>
      <c r="KT487" s="108"/>
      <c r="KU487" s="108"/>
      <c r="KV487" s="108"/>
      <c r="KW487" s="108"/>
      <c r="KX487" s="108"/>
      <c r="KY487" s="108"/>
      <c r="KZ487" s="108"/>
      <c r="LA487" s="108"/>
      <c r="LB487" s="108"/>
      <c r="LC487" s="108"/>
      <c r="LD487" s="108"/>
      <c r="LE487" s="108"/>
      <c r="LF487" s="108"/>
      <c r="LG487" s="108"/>
      <c r="LH487" s="108"/>
      <c r="LI487" s="108"/>
      <c r="LJ487" s="108"/>
      <c r="LK487" s="108"/>
      <c r="LL487" s="108"/>
      <c r="LM487" s="108"/>
      <c r="LN487" s="108"/>
      <c r="LO487" s="108"/>
      <c r="LP487" s="108"/>
      <c r="LQ487" s="108"/>
      <c r="LR487" s="108"/>
      <c r="LS487" s="108"/>
      <c r="LT487" s="108"/>
      <c r="LU487" s="108"/>
      <c r="LV487" s="108"/>
      <c r="LW487" s="108"/>
      <c r="LX487" s="108"/>
      <c r="LY487" s="108"/>
      <c r="LZ487" s="108"/>
      <c r="MA487" s="108"/>
      <c r="MB487" s="108"/>
      <c r="MC487" s="108"/>
      <c r="MD487" s="108"/>
      <c r="ME487" s="108"/>
    </row>
    <row r="488" spans="1:343">
      <c r="A488" s="3"/>
      <c r="B488" s="438"/>
      <c r="C488" s="438"/>
      <c r="D488" s="438"/>
      <c r="E488" s="438"/>
      <c r="F488" s="438"/>
      <c r="G488" s="438"/>
      <c r="H488" s="438"/>
      <c r="I488" s="438"/>
      <c r="J488" s="438"/>
      <c r="K488" s="438"/>
      <c r="L488" s="438"/>
      <c r="M488" s="438"/>
      <c r="N488" s="438"/>
      <c r="O488" s="438"/>
      <c r="P488" s="438"/>
      <c r="Q488" s="438"/>
      <c r="R488" s="438"/>
      <c r="S488" s="438"/>
      <c r="T488" s="438"/>
      <c r="U488" s="438"/>
      <c r="V488" s="438"/>
      <c r="W488" s="438"/>
      <c r="X488" s="438"/>
      <c r="Y488" s="438"/>
      <c r="Z488" s="438"/>
      <c r="AA488" s="438"/>
      <c r="AB488" s="438"/>
      <c r="AC488" s="438"/>
      <c r="AD488" s="438"/>
      <c r="AE488" s="154"/>
      <c r="AF488" s="154"/>
      <c r="AG488" s="154"/>
      <c r="AH488" s="154"/>
      <c r="AI488" s="154"/>
      <c r="AJ488" s="108"/>
      <c r="AK488" s="154"/>
      <c r="AL488" s="108"/>
      <c r="AM488" s="108"/>
      <c r="AN488" s="108"/>
      <c r="AO488" s="108"/>
      <c r="AP488" s="108"/>
      <c r="AQ488" s="108"/>
      <c r="AR488" s="108"/>
      <c r="AS488" s="108"/>
      <c r="AT488" s="108"/>
      <c r="AU488" s="108"/>
      <c r="AV488" s="108"/>
      <c r="AW488" s="108"/>
      <c r="AX488" s="108"/>
      <c r="AY488" s="108"/>
      <c r="AZ488" s="108"/>
      <c r="BA488" s="108"/>
      <c r="BB488" s="108"/>
      <c r="BC488" s="108"/>
      <c r="BD488" s="108"/>
      <c r="BE488" s="108"/>
      <c r="BF488" s="108"/>
      <c r="BG488" s="108"/>
      <c r="BH488" s="108"/>
      <c r="BI488" s="108"/>
      <c r="BJ488" s="108"/>
      <c r="BK488" s="108"/>
      <c r="BL488" s="108"/>
      <c r="BM488" s="108"/>
      <c r="BN488" s="108"/>
      <c r="BO488" s="108"/>
      <c r="BP488" s="108"/>
      <c r="BQ488" s="108"/>
      <c r="BR488" s="108"/>
      <c r="BS488" s="108"/>
      <c r="BT488" s="108"/>
      <c r="BU488" s="108"/>
      <c r="BV488" s="108"/>
      <c r="BW488" s="108"/>
      <c r="BX488" s="108"/>
      <c r="BY488" s="108"/>
      <c r="BZ488" s="108"/>
      <c r="CA488" s="108"/>
      <c r="CB488" s="108"/>
      <c r="CC488" s="108"/>
      <c r="CD488" s="108"/>
      <c r="CE488" s="108"/>
      <c r="CF488" s="108"/>
      <c r="CG488" s="108"/>
      <c r="CH488" s="108"/>
      <c r="CI488" s="108"/>
      <c r="CJ488" s="108"/>
      <c r="CK488" s="108"/>
      <c r="CL488" s="108"/>
      <c r="CM488" s="108"/>
      <c r="CN488" s="108"/>
      <c r="CO488" s="108"/>
      <c r="CP488" s="108"/>
      <c r="CQ488" s="108"/>
      <c r="CR488" s="108"/>
      <c r="CS488" s="108"/>
      <c r="CT488" s="108"/>
      <c r="CU488" s="108"/>
      <c r="CV488" s="108"/>
      <c r="CW488" s="108"/>
      <c r="CX488" s="108"/>
      <c r="CY488" s="108"/>
      <c r="CZ488" s="108"/>
      <c r="DA488" s="108"/>
      <c r="DB488" s="108"/>
      <c r="DC488" s="108"/>
      <c r="DD488" s="108"/>
      <c r="DE488" s="108"/>
      <c r="DF488" s="108"/>
      <c r="DG488" s="108"/>
      <c r="DH488" s="108"/>
      <c r="DI488" s="108"/>
      <c r="DJ488" s="108"/>
      <c r="DK488" s="108"/>
      <c r="DL488" s="108"/>
      <c r="DM488" s="108"/>
      <c r="DN488" s="108"/>
      <c r="DO488" s="108"/>
      <c r="DP488" s="108"/>
      <c r="DQ488" s="108"/>
      <c r="DR488" s="108"/>
      <c r="DS488" s="108"/>
      <c r="DT488" s="108"/>
      <c r="DU488" s="108"/>
      <c r="DV488" s="108"/>
      <c r="DW488" s="108"/>
      <c r="DX488" s="108"/>
      <c r="DY488" s="108"/>
      <c r="DZ488" s="108"/>
      <c r="EA488" s="108"/>
      <c r="EB488" s="108"/>
      <c r="EC488" s="108"/>
      <c r="ED488" s="108"/>
      <c r="EE488" s="108"/>
      <c r="EF488" s="108"/>
      <c r="EG488" s="108"/>
      <c r="EH488" s="108"/>
      <c r="EI488" s="108"/>
      <c r="EJ488" s="108"/>
      <c r="EK488" s="108"/>
      <c r="EL488" s="108"/>
      <c r="EM488" s="108"/>
      <c r="EN488" s="108"/>
      <c r="EO488" s="108"/>
      <c r="EP488" s="108"/>
      <c r="EQ488" s="108"/>
      <c r="ER488" s="108"/>
      <c r="ES488" s="108"/>
      <c r="ET488" s="108"/>
      <c r="EU488" s="108"/>
      <c r="EV488" s="108"/>
      <c r="EW488" s="108"/>
      <c r="EX488" s="108"/>
      <c r="EY488" s="108"/>
      <c r="EZ488" s="108"/>
      <c r="FA488" s="108"/>
      <c r="FB488" s="108"/>
      <c r="FC488" s="108"/>
      <c r="FD488" s="108"/>
      <c r="FE488" s="108"/>
      <c r="FF488" s="108"/>
      <c r="FG488" s="108"/>
      <c r="FH488" s="108"/>
      <c r="FI488" s="108"/>
      <c r="FJ488" s="108"/>
      <c r="FK488" s="108"/>
      <c r="FL488" s="108"/>
      <c r="FM488" s="108"/>
      <c r="FN488" s="108"/>
      <c r="FO488" s="108"/>
      <c r="FP488" s="108"/>
      <c r="FQ488" s="108"/>
      <c r="FR488" s="108"/>
      <c r="FS488" s="108"/>
      <c r="FT488" s="108"/>
      <c r="FU488" s="108"/>
      <c r="FV488" s="108"/>
      <c r="FW488" s="108"/>
      <c r="FX488" s="108"/>
      <c r="FY488" s="108"/>
      <c r="FZ488" s="108"/>
      <c r="GA488" s="108"/>
      <c r="GB488" s="108"/>
      <c r="GC488" s="108"/>
      <c r="GD488" s="108"/>
      <c r="GE488" s="108"/>
      <c r="GF488" s="108"/>
      <c r="GG488" s="108"/>
      <c r="GH488" s="108"/>
      <c r="GI488" s="108"/>
      <c r="GJ488" s="108"/>
      <c r="GK488" s="108"/>
      <c r="GL488" s="108"/>
      <c r="GM488" s="108"/>
      <c r="GN488" s="108"/>
      <c r="GO488" s="108"/>
      <c r="GP488" s="108"/>
      <c r="GQ488" s="108"/>
      <c r="GR488" s="108"/>
      <c r="GS488" s="108"/>
      <c r="GT488" s="108"/>
      <c r="GU488" s="108"/>
      <c r="GV488" s="108"/>
      <c r="GW488" s="108"/>
      <c r="GX488" s="108"/>
      <c r="GY488" s="108"/>
      <c r="GZ488" s="108"/>
      <c r="HA488" s="108"/>
      <c r="HB488" s="108"/>
      <c r="HC488" s="108"/>
      <c r="HD488" s="108"/>
      <c r="HE488" s="108"/>
      <c r="HF488" s="108"/>
      <c r="HG488" s="108"/>
      <c r="HH488" s="108"/>
      <c r="HI488" s="108"/>
      <c r="HJ488" s="108"/>
      <c r="HK488" s="108"/>
      <c r="HL488" s="108"/>
      <c r="HM488" s="108"/>
      <c r="HN488" s="108"/>
      <c r="HO488" s="108"/>
      <c r="HP488" s="108"/>
      <c r="HQ488" s="108"/>
      <c r="HR488" s="108"/>
      <c r="HS488" s="108"/>
      <c r="HT488" s="108"/>
      <c r="HU488" s="108"/>
      <c r="HV488" s="108"/>
      <c r="HW488" s="108"/>
      <c r="HX488" s="108"/>
      <c r="HY488" s="108"/>
      <c r="HZ488" s="108"/>
      <c r="IA488" s="108"/>
      <c r="IB488" s="108"/>
      <c r="IC488" s="108"/>
      <c r="ID488" s="108"/>
      <c r="IE488" s="108"/>
      <c r="IF488" s="108"/>
      <c r="IG488" s="108"/>
      <c r="IH488" s="108"/>
      <c r="II488" s="108"/>
      <c r="IJ488" s="108"/>
      <c r="IK488" s="108"/>
      <c r="IL488" s="108"/>
      <c r="IM488" s="108"/>
      <c r="IN488" s="108"/>
      <c r="IO488" s="108"/>
      <c r="IP488" s="108"/>
      <c r="IQ488" s="108"/>
      <c r="IR488" s="108"/>
      <c r="IS488" s="108"/>
      <c r="IT488" s="108"/>
      <c r="IU488" s="108"/>
      <c r="IV488" s="108"/>
      <c r="IW488" s="108"/>
      <c r="IX488" s="108"/>
      <c r="IY488" s="108"/>
      <c r="IZ488" s="108"/>
      <c r="JA488" s="108"/>
      <c r="JB488" s="108"/>
      <c r="JC488" s="108"/>
      <c r="JD488" s="108"/>
      <c r="JE488" s="108"/>
      <c r="JF488" s="108"/>
      <c r="JG488" s="108"/>
      <c r="JH488" s="108"/>
      <c r="JI488" s="108"/>
      <c r="JJ488" s="108"/>
      <c r="JK488" s="108"/>
      <c r="JL488" s="108"/>
      <c r="JM488" s="108"/>
      <c r="JN488" s="108"/>
      <c r="JO488" s="108"/>
      <c r="JP488" s="108"/>
      <c r="JQ488" s="108"/>
      <c r="JR488" s="108"/>
      <c r="JS488" s="108"/>
      <c r="JT488" s="108"/>
      <c r="JU488" s="108"/>
      <c r="JV488" s="108"/>
      <c r="JW488" s="108"/>
      <c r="JX488" s="108"/>
      <c r="JY488" s="108"/>
      <c r="JZ488" s="108"/>
      <c r="KA488" s="108"/>
      <c r="KB488" s="108"/>
      <c r="KC488" s="108"/>
      <c r="KD488" s="108"/>
      <c r="KE488" s="108"/>
      <c r="KF488" s="108"/>
      <c r="KG488" s="108"/>
      <c r="KH488" s="108"/>
      <c r="KI488" s="108"/>
      <c r="KJ488" s="108"/>
      <c r="KK488" s="108"/>
      <c r="KL488" s="108"/>
      <c r="KM488" s="108"/>
      <c r="KN488" s="108"/>
      <c r="KO488" s="108"/>
      <c r="KP488" s="108"/>
      <c r="KQ488" s="108"/>
      <c r="KR488" s="108"/>
      <c r="KS488" s="108"/>
      <c r="KT488" s="108"/>
      <c r="KU488" s="108"/>
      <c r="KV488" s="108"/>
      <c r="KW488" s="108"/>
      <c r="KX488" s="108"/>
      <c r="KY488" s="108"/>
      <c r="KZ488" s="108"/>
      <c r="LA488" s="108"/>
      <c r="LB488" s="108"/>
      <c r="LC488" s="108"/>
      <c r="LD488" s="108"/>
      <c r="LE488" s="108"/>
      <c r="LF488" s="108"/>
      <c r="LG488" s="108"/>
      <c r="LH488" s="108"/>
      <c r="LI488" s="108"/>
      <c r="LJ488" s="108"/>
      <c r="LK488" s="108"/>
      <c r="LL488" s="108"/>
      <c r="LM488" s="108"/>
      <c r="LN488" s="108"/>
      <c r="LO488" s="108"/>
      <c r="LP488" s="108"/>
      <c r="LQ488" s="108"/>
      <c r="LR488" s="108"/>
      <c r="LS488" s="108"/>
      <c r="LT488" s="108"/>
      <c r="LU488" s="108"/>
      <c r="LV488" s="108"/>
      <c r="LW488" s="108"/>
      <c r="LX488" s="108"/>
      <c r="LY488" s="108"/>
      <c r="LZ488" s="108"/>
      <c r="MA488" s="108"/>
      <c r="MB488" s="108"/>
      <c r="MC488" s="108"/>
      <c r="MD488" s="108"/>
      <c r="ME488" s="108"/>
    </row>
    <row r="489" spans="1:343">
      <c r="A489" s="3"/>
      <c r="B489" s="438"/>
      <c r="C489" s="438"/>
      <c r="D489" s="438"/>
      <c r="E489" s="438"/>
      <c r="F489" s="438"/>
      <c r="G489" s="438"/>
      <c r="H489" s="438"/>
      <c r="I489" s="438"/>
      <c r="J489" s="438"/>
      <c r="K489" s="438"/>
      <c r="L489" s="438"/>
      <c r="M489" s="438"/>
      <c r="N489" s="438"/>
      <c r="O489" s="438"/>
      <c r="P489" s="438"/>
      <c r="Q489" s="438"/>
      <c r="R489" s="438"/>
      <c r="S489" s="438"/>
      <c r="T489" s="438"/>
      <c r="U489" s="438"/>
      <c r="V489" s="438"/>
      <c r="W489" s="438"/>
      <c r="X489" s="438"/>
      <c r="Y489" s="438"/>
      <c r="Z489" s="438"/>
      <c r="AA489" s="438"/>
      <c r="AB489" s="438"/>
      <c r="AC489" s="438"/>
      <c r="AD489" s="438"/>
      <c r="AE489" s="154"/>
      <c r="AF489" s="154"/>
      <c r="AG489" s="154"/>
      <c r="AH489" s="154"/>
      <c r="AI489" s="154"/>
      <c r="AJ489" s="108"/>
      <c r="AK489" s="154"/>
      <c r="AL489" s="108"/>
      <c r="AM489" s="108"/>
      <c r="AN489" s="108"/>
      <c r="AO489" s="108"/>
      <c r="AP489" s="108"/>
      <c r="AQ489" s="108"/>
      <c r="AR489" s="108"/>
      <c r="AS489" s="108"/>
      <c r="AT489" s="108"/>
      <c r="AU489" s="108"/>
      <c r="AV489" s="108"/>
      <c r="AW489" s="108"/>
      <c r="AX489" s="108"/>
      <c r="AY489" s="108"/>
      <c r="AZ489" s="108"/>
      <c r="BA489" s="108"/>
      <c r="BB489" s="108"/>
      <c r="BC489" s="108"/>
      <c r="BD489" s="108"/>
      <c r="BE489" s="108"/>
      <c r="BF489" s="108"/>
      <c r="BG489" s="108"/>
      <c r="BH489" s="108"/>
      <c r="BI489" s="108"/>
      <c r="BJ489" s="108"/>
      <c r="BK489" s="108"/>
      <c r="BL489" s="108"/>
      <c r="BM489" s="108"/>
      <c r="BN489" s="108"/>
      <c r="BO489" s="108"/>
      <c r="BP489" s="108"/>
      <c r="BQ489" s="108"/>
      <c r="BR489" s="108"/>
      <c r="BS489" s="108"/>
      <c r="BT489" s="108"/>
      <c r="BU489" s="108"/>
      <c r="BV489" s="108"/>
      <c r="BW489" s="108"/>
      <c r="BX489" s="108"/>
      <c r="BY489" s="108"/>
      <c r="BZ489" s="108"/>
      <c r="CA489" s="108"/>
      <c r="CB489" s="108"/>
      <c r="CC489" s="108"/>
      <c r="CD489" s="108"/>
      <c r="CE489" s="108"/>
      <c r="CF489" s="108"/>
      <c r="CG489" s="108"/>
      <c r="CH489" s="108"/>
      <c r="CI489" s="108"/>
      <c r="CJ489" s="108"/>
      <c r="CK489" s="108"/>
      <c r="CL489" s="108"/>
      <c r="CM489" s="108"/>
      <c r="CN489" s="108"/>
      <c r="CO489" s="108"/>
      <c r="CP489" s="108"/>
      <c r="CQ489" s="108"/>
      <c r="CR489" s="108"/>
      <c r="CS489" s="108"/>
      <c r="CT489" s="108"/>
      <c r="CU489" s="108"/>
      <c r="CV489" s="108"/>
      <c r="CW489" s="108"/>
      <c r="CX489" s="108"/>
      <c r="CY489" s="108"/>
      <c r="CZ489" s="108"/>
      <c r="DA489" s="108"/>
      <c r="DB489" s="108"/>
      <c r="DC489" s="108"/>
      <c r="DD489" s="108"/>
      <c r="DE489" s="108"/>
      <c r="DF489" s="108"/>
      <c r="DG489" s="108"/>
      <c r="DH489" s="108"/>
      <c r="DI489" s="108"/>
      <c r="DJ489" s="108"/>
      <c r="DK489" s="108"/>
      <c r="DL489" s="108"/>
      <c r="DM489" s="108"/>
      <c r="DN489" s="108"/>
      <c r="DO489" s="108"/>
      <c r="DP489" s="108"/>
      <c r="DQ489" s="108"/>
      <c r="DR489" s="108"/>
      <c r="DS489" s="108"/>
      <c r="DT489" s="108"/>
      <c r="DU489" s="108"/>
      <c r="DV489" s="108"/>
      <c r="DW489" s="108"/>
      <c r="DX489" s="108"/>
      <c r="DY489" s="108"/>
      <c r="DZ489" s="108"/>
      <c r="EA489" s="108"/>
      <c r="EB489" s="108"/>
      <c r="EC489" s="108"/>
      <c r="ED489" s="108"/>
      <c r="EE489" s="108"/>
      <c r="EF489" s="108"/>
      <c r="EG489" s="108"/>
      <c r="EH489" s="108"/>
      <c r="EI489" s="108"/>
      <c r="EJ489" s="108"/>
      <c r="EK489" s="108"/>
      <c r="EL489" s="108"/>
      <c r="EM489" s="108"/>
      <c r="EN489" s="108"/>
      <c r="EO489" s="108"/>
      <c r="EP489" s="108"/>
      <c r="EQ489" s="108"/>
      <c r="ER489" s="108"/>
      <c r="ES489" s="108"/>
      <c r="ET489" s="108"/>
      <c r="EU489" s="108"/>
      <c r="EV489" s="108"/>
      <c r="EW489" s="108"/>
      <c r="EX489" s="108"/>
      <c r="EY489" s="108"/>
      <c r="EZ489" s="108"/>
      <c r="FA489" s="108"/>
      <c r="FB489" s="108"/>
      <c r="FC489" s="108"/>
      <c r="FD489" s="108"/>
      <c r="FE489" s="108"/>
      <c r="FF489" s="108"/>
      <c r="FG489" s="108"/>
      <c r="FH489" s="108"/>
      <c r="FI489" s="108"/>
      <c r="FJ489" s="108"/>
      <c r="FK489" s="108"/>
      <c r="FL489" s="108"/>
      <c r="FM489" s="108"/>
      <c r="FN489" s="108"/>
      <c r="FO489" s="108"/>
      <c r="FP489" s="108"/>
      <c r="FQ489" s="108"/>
      <c r="FR489" s="108"/>
      <c r="FS489" s="108"/>
      <c r="FT489" s="108"/>
      <c r="FU489" s="108"/>
      <c r="FV489" s="108"/>
      <c r="FW489" s="108"/>
      <c r="FX489" s="108"/>
      <c r="FY489" s="108"/>
      <c r="FZ489" s="108"/>
      <c r="GA489" s="108"/>
      <c r="GB489" s="108"/>
      <c r="GC489" s="108"/>
      <c r="GD489" s="108"/>
      <c r="GE489" s="108"/>
      <c r="GF489" s="108"/>
      <c r="GG489" s="108"/>
      <c r="GH489" s="108"/>
      <c r="GI489" s="108"/>
      <c r="GJ489" s="108"/>
      <c r="GK489" s="108"/>
      <c r="GL489" s="108"/>
      <c r="GM489" s="108"/>
      <c r="GN489" s="108"/>
      <c r="GO489" s="108"/>
      <c r="GP489" s="108"/>
      <c r="GQ489" s="108"/>
      <c r="GR489" s="108"/>
      <c r="GS489" s="108"/>
      <c r="GT489" s="108"/>
      <c r="GU489" s="108"/>
      <c r="GV489" s="108"/>
      <c r="GW489" s="108"/>
      <c r="GX489" s="108"/>
      <c r="GY489" s="108"/>
      <c r="GZ489" s="108"/>
      <c r="HA489" s="108"/>
      <c r="HB489" s="108"/>
      <c r="HC489" s="108"/>
      <c r="HD489" s="108"/>
      <c r="HE489" s="108"/>
      <c r="HF489" s="108"/>
      <c r="HG489" s="108"/>
      <c r="HH489" s="108"/>
      <c r="HI489" s="108"/>
      <c r="HJ489" s="108"/>
      <c r="HK489" s="108"/>
      <c r="HL489" s="108"/>
      <c r="HM489" s="108"/>
      <c r="HN489" s="108"/>
      <c r="HO489" s="108"/>
      <c r="HP489" s="108"/>
      <c r="HQ489" s="108"/>
      <c r="HR489" s="108"/>
      <c r="HS489" s="108"/>
      <c r="HT489" s="108"/>
      <c r="HU489" s="108"/>
      <c r="HV489" s="108"/>
      <c r="HW489" s="108"/>
      <c r="HX489" s="108"/>
      <c r="HY489" s="108"/>
      <c r="HZ489" s="108"/>
      <c r="IA489" s="108"/>
      <c r="IB489" s="108"/>
      <c r="IC489" s="108"/>
      <c r="ID489" s="108"/>
      <c r="IE489" s="108"/>
      <c r="IF489" s="108"/>
      <c r="IG489" s="108"/>
      <c r="IH489" s="108"/>
      <c r="II489" s="108"/>
      <c r="IJ489" s="108"/>
      <c r="IK489" s="108"/>
      <c r="IL489" s="108"/>
      <c r="IM489" s="108"/>
      <c r="IN489" s="108"/>
      <c r="IO489" s="108"/>
      <c r="IP489" s="108"/>
      <c r="IQ489" s="108"/>
      <c r="IR489" s="108"/>
      <c r="IS489" s="108"/>
      <c r="IT489" s="108"/>
      <c r="IU489" s="108"/>
      <c r="IV489" s="108"/>
      <c r="IW489" s="108"/>
      <c r="IX489" s="108"/>
      <c r="IY489" s="108"/>
      <c r="IZ489" s="108"/>
      <c r="JA489" s="108"/>
      <c r="JB489" s="108"/>
      <c r="JC489" s="108"/>
      <c r="JD489" s="108"/>
      <c r="JE489" s="108"/>
      <c r="JF489" s="108"/>
      <c r="JG489" s="108"/>
      <c r="JH489" s="108"/>
      <c r="JI489" s="108"/>
      <c r="JJ489" s="108"/>
      <c r="JK489" s="108"/>
      <c r="JL489" s="108"/>
      <c r="JM489" s="108"/>
      <c r="JN489" s="108"/>
      <c r="JO489" s="108"/>
      <c r="JP489" s="108"/>
      <c r="JQ489" s="108"/>
      <c r="JR489" s="108"/>
      <c r="JS489" s="108"/>
      <c r="JT489" s="108"/>
      <c r="JU489" s="108"/>
      <c r="JV489" s="108"/>
      <c r="JW489" s="108"/>
      <c r="JX489" s="108"/>
      <c r="JY489" s="108"/>
      <c r="JZ489" s="108"/>
      <c r="KA489" s="108"/>
      <c r="KB489" s="108"/>
      <c r="KC489" s="108"/>
      <c r="KD489" s="108"/>
      <c r="KE489" s="108"/>
      <c r="KF489" s="108"/>
      <c r="KG489" s="108"/>
      <c r="KH489" s="108"/>
      <c r="KI489" s="108"/>
      <c r="KJ489" s="108"/>
      <c r="KK489" s="108"/>
      <c r="KL489" s="108"/>
      <c r="KM489" s="108"/>
      <c r="KN489" s="108"/>
      <c r="KO489" s="108"/>
      <c r="KP489" s="108"/>
      <c r="KQ489" s="108"/>
      <c r="KR489" s="108"/>
      <c r="KS489" s="108"/>
      <c r="KT489" s="108"/>
      <c r="KU489" s="108"/>
      <c r="KV489" s="108"/>
      <c r="KW489" s="108"/>
      <c r="KX489" s="108"/>
      <c r="KY489" s="108"/>
      <c r="KZ489" s="108"/>
      <c r="LA489" s="108"/>
      <c r="LB489" s="108"/>
      <c r="LC489" s="108"/>
      <c r="LD489" s="108"/>
      <c r="LE489" s="108"/>
      <c r="LF489" s="108"/>
      <c r="LG489" s="108"/>
      <c r="LH489" s="108"/>
      <c r="LI489" s="108"/>
      <c r="LJ489" s="108"/>
      <c r="LK489" s="108"/>
      <c r="LL489" s="108"/>
      <c r="LM489" s="108"/>
      <c r="LN489" s="108"/>
      <c r="LO489" s="108"/>
      <c r="LP489" s="108"/>
      <c r="LQ489" s="108"/>
      <c r="LR489" s="108"/>
      <c r="LS489" s="108"/>
      <c r="LT489" s="108"/>
      <c r="LU489" s="108"/>
      <c r="LV489" s="108"/>
      <c r="LW489" s="108"/>
      <c r="LX489" s="108"/>
      <c r="LY489" s="108"/>
      <c r="LZ489" s="108"/>
      <c r="MA489" s="108"/>
      <c r="MB489" s="108"/>
      <c r="MC489" s="108"/>
      <c r="MD489" s="108"/>
      <c r="ME489" s="108"/>
    </row>
    <row r="490" spans="1:343">
      <c r="A490" s="3"/>
      <c r="B490" s="438"/>
      <c r="C490" s="438"/>
      <c r="D490" s="438"/>
      <c r="E490" s="438"/>
      <c r="F490" s="438"/>
      <c r="G490" s="438"/>
      <c r="H490" s="438"/>
      <c r="I490" s="438"/>
      <c r="J490" s="438"/>
      <c r="K490" s="438"/>
      <c r="L490" s="438"/>
      <c r="M490" s="438"/>
      <c r="N490" s="438"/>
      <c r="O490" s="438"/>
      <c r="P490" s="438"/>
      <c r="Q490" s="438"/>
      <c r="R490" s="438"/>
      <c r="S490" s="438"/>
      <c r="T490" s="438"/>
      <c r="U490" s="438"/>
      <c r="V490" s="438"/>
      <c r="W490" s="438"/>
      <c r="X490" s="438"/>
      <c r="Y490" s="438"/>
      <c r="Z490" s="438"/>
      <c r="AA490" s="438"/>
      <c r="AB490" s="438"/>
      <c r="AC490" s="438"/>
      <c r="AD490" s="438"/>
      <c r="AE490" s="154"/>
      <c r="AF490" s="154"/>
      <c r="AG490" s="154"/>
      <c r="AH490" s="154"/>
      <c r="AI490" s="154"/>
      <c r="AJ490" s="108"/>
      <c r="AK490" s="154"/>
      <c r="AL490" s="108"/>
      <c r="AM490" s="108"/>
      <c r="AN490" s="108"/>
      <c r="AO490" s="108"/>
      <c r="AP490" s="108"/>
      <c r="AQ490" s="108"/>
      <c r="AR490" s="108"/>
      <c r="AS490" s="108"/>
      <c r="AT490" s="108"/>
      <c r="AU490" s="108"/>
      <c r="AV490" s="108"/>
      <c r="AW490" s="108"/>
      <c r="AX490" s="108"/>
      <c r="AY490" s="108"/>
      <c r="AZ490" s="108"/>
      <c r="BA490" s="108"/>
      <c r="BB490" s="108"/>
      <c r="BC490" s="108"/>
      <c r="BD490" s="108"/>
      <c r="BE490" s="108"/>
      <c r="BF490" s="108"/>
      <c r="BG490" s="108"/>
      <c r="BH490" s="108"/>
      <c r="BI490" s="108"/>
      <c r="BJ490" s="108"/>
      <c r="BK490" s="108"/>
      <c r="BL490" s="108"/>
      <c r="BM490" s="108"/>
      <c r="BN490" s="108"/>
      <c r="BO490" s="108"/>
      <c r="BP490" s="108"/>
      <c r="BQ490" s="108"/>
      <c r="BR490" s="108"/>
      <c r="BS490" s="108"/>
      <c r="BT490" s="108"/>
      <c r="BU490" s="108"/>
      <c r="BV490" s="108"/>
      <c r="BW490" s="108"/>
      <c r="BX490" s="108"/>
      <c r="BY490" s="108"/>
      <c r="BZ490" s="108"/>
      <c r="CA490" s="108"/>
      <c r="CB490" s="108"/>
      <c r="CC490" s="108"/>
      <c r="CD490" s="108"/>
      <c r="CE490" s="108"/>
      <c r="CF490" s="108"/>
      <c r="CG490" s="108"/>
      <c r="CH490" s="108"/>
      <c r="CI490" s="108"/>
      <c r="CJ490" s="108"/>
      <c r="CK490" s="108"/>
      <c r="CL490" s="108"/>
      <c r="CM490" s="108"/>
      <c r="CN490" s="108"/>
      <c r="CO490" s="108"/>
      <c r="CP490" s="108"/>
      <c r="CQ490" s="108"/>
      <c r="CR490" s="108"/>
      <c r="CS490" s="108"/>
      <c r="CT490" s="108"/>
      <c r="CU490" s="108"/>
      <c r="CV490" s="108"/>
      <c r="CW490" s="108"/>
      <c r="CX490" s="108"/>
      <c r="CY490" s="108"/>
      <c r="CZ490" s="108"/>
      <c r="DA490" s="108"/>
      <c r="DB490" s="108"/>
      <c r="DC490" s="108"/>
      <c r="DD490" s="108"/>
      <c r="DE490" s="108"/>
      <c r="DF490" s="108"/>
      <c r="DG490" s="108"/>
      <c r="DH490" s="108"/>
      <c r="DI490" s="108"/>
      <c r="DJ490" s="108"/>
      <c r="DK490" s="108"/>
      <c r="DL490" s="108"/>
      <c r="DM490" s="108"/>
      <c r="DN490" s="108"/>
      <c r="DO490" s="108"/>
      <c r="DP490" s="108"/>
      <c r="DQ490" s="108"/>
      <c r="DR490" s="108"/>
      <c r="DS490" s="108"/>
      <c r="DT490" s="108"/>
      <c r="DU490" s="108"/>
      <c r="DV490" s="108"/>
      <c r="DW490" s="108"/>
      <c r="DX490" s="108"/>
      <c r="DY490" s="108"/>
      <c r="DZ490" s="108"/>
      <c r="EA490" s="108"/>
      <c r="EB490" s="108"/>
      <c r="EC490" s="108"/>
      <c r="ED490" s="108"/>
      <c r="EE490" s="108"/>
      <c r="EF490" s="108"/>
      <c r="EG490" s="108"/>
      <c r="EH490" s="108"/>
      <c r="EI490" s="108"/>
      <c r="EJ490" s="108"/>
      <c r="EK490" s="108"/>
      <c r="EL490" s="108"/>
      <c r="EM490" s="108"/>
      <c r="EN490" s="108"/>
      <c r="EO490" s="108"/>
      <c r="EP490" s="108"/>
      <c r="EQ490" s="108"/>
      <c r="ER490" s="108"/>
      <c r="ES490" s="108"/>
      <c r="ET490" s="108"/>
      <c r="EU490" s="108"/>
      <c r="EV490" s="108"/>
      <c r="EW490" s="108"/>
      <c r="EX490" s="108"/>
      <c r="EY490" s="108"/>
      <c r="EZ490" s="108"/>
      <c r="FA490" s="108"/>
      <c r="FB490" s="108"/>
      <c r="FC490" s="108"/>
      <c r="FD490" s="108"/>
      <c r="FE490" s="108"/>
      <c r="FF490" s="108"/>
      <c r="FG490" s="108"/>
      <c r="FH490" s="108"/>
      <c r="FI490" s="108"/>
      <c r="FJ490" s="108"/>
      <c r="FK490" s="108"/>
      <c r="FL490" s="108"/>
      <c r="FM490" s="108"/>
      <c r="FN490" s="108"/>
      <c r="FO490" s="108"/>
      <c r="FP490" s="108"/>
      <c r="FQ490" s="108"/>
      <c r="FR490" s="108"/>
      <c r="FS490" s="108"/>
      <c r="FT490" s="108"/>
      <c r="FU490" s="108"/>
      <c r="FV490" s="108"/>
      <c r="FW490" s="108"/>
      <c r="FX490" s="108"/>
      <c r="FY490" s="108"/>
      <c r="FZ490" s="108"/>
      <c r="GA490" s="108"/>
      <c r="GB490" s="108"/>
      <c r="GC490" s="108"/>
      <c r="GD490" s="108"/>
      <c r="GE490" s="108"/>
      <c r="GF490" s="108"/>
      <c r="GG490" s="108"/>
      <c r="GH490" s="108"/>
      <c r="GI490" s="108"/>
      <c r="GJ490" s="108"/>
      <c r="GK490" s="108"/>
      <c r="GL490" s="108"/>
      <c r="GM490" s="108"/>
      <c r="GN490" s="108"/>
      <c r="GO490" s="108"/>
      <c r="GP490" s="108"/>
      <c r="GQ490" s="108"/>
      <c r="GR490" s="108"/>
      <c r="GS490" s="108"/>
      <c r="GT490" s="108"/>
      <c r="GU490" s="108"/>
      <c r="GV490" s="108"/>
      <c r="GW490" s="108"/>
      <c r="GX490" s="108"/>
      <c r="GY490" s="108"/>
      <c r="GZ490" s="108"/>
      <c r="HA490" s="108"/>
      <c r="HB490" s="108"/>
      <c r="HC490" s="108"/>
      <c r="HD490" s="108"/>
      <c r="HE490" s="108"/>
      <c r="HF490" s="108"/>
      <c r="HG490" s="108"/>
      <c r="HH490" s="108"/>
      <c r="HI490" s="108"/>
      <c r="HJ490" s="108"/>
      <c r="HK490" s="108"/>
      <c r="HL490" s="108"/>
      <c r="HM490" s="108"/>
      <c r="HN490" s="108"/>
      <c r="HO490" s="108"/>
      <c r="HP490" s="108"/>
      <c r="HQ490" s="108"/>
      <c r="HR490" s="108"/>
      <c r="HS490" s="108"/>
      <c r="HT490" s="108"/>
      <c r="HU490" s="108"/>
      <c r="HV490" s="108"/>
      <c r="HW490" s="108"/>
      <c r="HX490" s="108"/>
      <c r="HY490" s="108"/>
      <c r="HZ490" s="108"/>
      <c r="IA490" s="108"/>
      <c r="IB490" s="108"/>
      <c r="IC490" s="108"/>
      <c r="ID490" s="108"/>
      <c r="IE490" s="108"/>
      <c r="IF490" s="108"/>
      <c r="IG490" s="108"/>
      <c r="IH490" s="108"/>
      <c r="II490" s="108"/>
      <c r="IJ490" s="108"/>
      <c r="IK490" s="108"/>
      <c r="IL490" s="108"/>
      <c r="IM490" s="108"/>
      <c r="IN490" s="108"/>
      <c r="IO490" s="108"/>
      <c r="IP490" s="108"/>
      <c r="IQ490" s="108"/>
      <c r="IR490" s="108"/>
      <c r="IS490" s="108"/>
      <c r="IT490" s="108"/>
      <c r="IU490" s="108"/>
      <c r="IV490" s="108"/>
      <c r="IW490" s="108"/>
      <c r="IX490" s="108"/>
      <c r="IY490" s="108"/>
      <c r="IZ490" s="108"/>
      <c r="JA490" s="108"/>
      <c r="JB490" s="108"/>
      <c r="JC490" s="108"/>
      <c r="JD490" s="108"/>
      <c r="JE490" s="108"/>
      <c r="JF490" s="108"/>
      <c r="JG490" s="108"/>
      <c r="JH490" s="108"/>
      <c r="JI490" s="108"/>
      <c r="JJ490" s="108"/>
      <c r="JK490" s="108"/>
      <c r="JL490" s="108"/>
      <c r="JM490" s="108"/>
      <c r="JN490" s="108"/>
      <c r="JO490" s="108"/>
      <c r="JP490" s="108"/>
      <c r="JQ490" s="108"/>
      <c r="JR490" s="108"/>
      <c r="JS490" s="108"/>
      <c r="JT490" s="108"/>
      <c r="JU490" s="108"/>
      <c r="JV490" s="108"/>
      <c r="JW490" s="108"/>
      <c r="JX490" s="108"/>
      <c r="JY490" s="108"/>
      <c r="JZ490" s="108"/>
      <c r="KA490" s="108"/>
      <c r="KB490" s="108"/>
      <c r="KC490" s="108"/>
      <c r="KD490" s="108"/>
      <c r="KE490" s="108"/>
      <c r="KF490" s="108"/>
      <c r="KG490" s="108"/>
      <c r="KH490" s="108"/>
      <c r="KI490" s="108"/>
      <c r="KJ490" s="108"/>
      <c r="KK490" s="108"/>
      <c r="KL490" s="108"/>
      <c r="KM490" s="108"/>
      <c r="KN490" s="108"/>
      <c r="KO490" s="108"/>
      <c r="KP490" s="108"/>
      <c r="KQ490" s="108"/>
      <c r="KR490" s="108"/>
      <c r="KS490" s="108"/>
      <c r="KT490" s="108"/>
      <c r="KU490" s="108"/>
      <c r="KV490" s="108"/>
      <c r="KW490" s="108"/>
      <c r="KX490" s="108"/>
      <c r="KY490" s="108"/>
      <c r="KZ490" s="108"/>
      <c r="LA490" s="108"/>
      <c r="LB490" s="108"/>
      <c r="LC490" s="108"/>
      <c r="LD490" s="108"/>
      <c r="LE490" s="108"/>
      <c r="LF490" s="108"/>
      <c r="LG490" s="108"/>
      <c r="LH490" s="108"/>
      <c r="LI490" s="108"/>
      <c r="LJ490" s="108"/>
      <c r="LK490" s="108"/>
      <c r="LL490" s="108"/>
      <c r="LM490" s="108"/>
      <c r="LN490" s="108"/>
      <c r="LO490" s="108"/>
      <c r="LP490" s="108"/>
      <c r="LQ490" s="108"/>
      <c r="LR490" s="108"/>
      <c r="LS490" s="108"/>
      <c r="LT490" s="108"/>
      <c r="LU490" s="108"/>
      <c r="LV490" s="108"/>
      <c r="LW490" s="108"/>
      <c r="LX490" s="108"/>
      <c r="LY490" s="108"/>
      <c r="LZ490" s="108"/>
      <c r="MA490" s="108"/>
      <c r="MB490" s="108"/>
      <c r="MC490" s="108"/>
      <c r="MD490" s="108"/>
      <c r="ME490" s="108"/>
    </row>
    <row r="491" spans="1:343">
      <c r="A491" s="3"/>
      <c r="B491" s="438"/>
      <c r="C491" s="438"/>
      <c r="D491" s="438"/>
      <c r="E491" s="438"/>
      <c r="F491" s="438"/>
      <c r="G491" s="438"/>
      <c r="H491" s="438"/>
      <c r="I491" s="438"/>
      <c r="J491" s="438"/>
      <c r="K491" s="438"/>
      <c r="L491" s="438"/>
      <c r="M491" s="438"/>
      <c r="N491" s="438"/>
      <c r="O491" s="438"/>
      <c r="P491" s="438"/>
      <c r="Q491" s="438"/>
      <c r="R491" s="438"/>
      <c r="S491" s="438"/>
      <c r="T491" s="438"/>
      <c r="U491" s="438"/>
      <c r="V491" s="438"/>
      <c r="W491" s="438"/>
      <c r="X491" s="438"/>
      <c r="Y491" s="438"/>
      <c r="Z491" s="438"/>
      <c r="AA491" s="438"/>
      <c r="AB491" s="438"/>
      <c r="AC491" s="438"/>
      <c r="AD491" s="438"/>
      <c r="AE491" s="154"/>
      <c r="AF491" s="154"/>
      <c r="AG491" s="154"/>
      <c r="AH491" s="154"/>
      <c r="AI491" s="154"/>
      <c r="AJ491" s="108"/>
      <c r="AK491" s="154"/>
      <c r="AL491" s="108"/>
      <c r="AM491" s="108"/>
      <c r="AN491" s="108"/>
      <c r="AO491" s="108"/>
      <c r="AP491" s="108"/>
      <c r="AQ491" s="108"/>
      <c r="AR491" s="108"/>
      <c r="AS491" s="108"/>
      <c r="AT491" s="108"/>
      <c r="AU491" s="108"/>
      <c r="AV491" s="108"/>
      <c r="AW491" s="108"/>
      <c r="AX491" s="108"/>
      <c r="AY491" s="108"/>
      <c r="AZ491" s="108"/>
      <c r="BA491" s="108"/>
      <c r="BB491" s="108"/>
      <c r="BC491" s="108"/>
      <c r="BD491" s="108"/>
      <c r="BE491" s="108"/>
      <c r="BF491" s="108"/>
      <c r="BG491" s="108"/>
      <c r="BH491" s="108"/>
      <c r="BI491" s="108"/>
      <c r="BJ491" s="108"/>
      <c r="BK491" s="108"/>
      <c r="BL491" s="108"/>
      <c r="BM491" s="108"/>
      <c r="BN491" s="108"/>
      <c r="BO491" s="108"/>
      <c r="BP491" s="108"/>
      <c r="BQ491" s="108"/>
      <c r="BR491" s="108"/>
      <c r="BS491" s="108"/>
      <c r="BT491" s="108"/>
      <c r="BU491" s="108"/>
      <c r="BV491" s="108"/>
      <c r="BW491" s="108"/>
      <c r="BX491" s="108"/>
      <c r="BY491" s="108"/>
      <c r="BZ491" s="108"/>
      <c r="CA491" s="108"/>
      <c r="CB491" s="108"/>
      <c r="CC491" s="108"/>
      <c r="CD491" s="108"/>
      <c r="CE491" s="108"/>
      <c r="CF491" s="108"/>
      <c r="CG491" s="108"/>
      <c r="CH491" s="108"/>
      <c r="CI491" s="108"/>
      <c r="CJ491" s="108"/>
      <c r="CK491" s="108"/>
      <c r="CL491" s="108"/>
      <c r="CM491" s="108"/>
      <c r="CN491" s="108"/>
      <c r="CO491" s="108"/>
      <c r="CP491" s="108"/>
      <c r="CQ491" s="108"/>
      <c r="CR491" s="108"/>
      <c r="CS491" s="108"/>
      <c r="CT491" s="108"/>
      <c r="CU491" s="108"/>
      <c r="CV491" s="108"/>
      <c r="CW491" s="108"/>
      <c r="CX491" s="108"/>
      <c r="CY491" s="108"/>
      <c r="CZ491" s="108"/>
      <c r="DA491" s="108"/>
      <c r="DB491" s="108"/>
      <c r="DC491" s="108"/>
      <c r="DD491" s="108"/>
      <c r="DE491" s="108"/>
      <c r="DF491" s="108"/>
      <c r="DG491" s="108"/>
      <c r="DH491" s="108"/>
      <c r="DI491" s="108"/>
      <c r="DJ491" s="108"/>
      <c r="DK491" s="108"/>
      <c r="DL491" s="108"/>
      <c r="DM491" s="108"/>
      <c r="DN491" s="108"/>
      <c r="DO491" s="108"/>
      <c r="DP491" s="108"/>
      <c r="DQ491" s="108"/>
      <c r="DR491" s="108"/>
      <c r="DS491" s="108"/>
      <c r="DT491" s="108"/>
      <c r="DU491" s="108"/>
      <c r="DV491" s="108"/>
      <c r="DW491" s="108"/>
      <c r="DX491" s="108"/>
      <c r="DY491" s="108"/>
      <c r="DZ491" s="108"/>
      <c r="EA491" s="108"/>
      <c r="EB491" s="108"/>
      <c r="EC491" s="108"/>
      <c r="ED491" s="108"/>
      <c r="EE491" s="108"/>
      <c r="EF491" s="108"/>
      <c r="EG491" s="108"/>
      <c r="EH491" s="108"/>
      <c r="EI491" s="108"/>
      <c r="EJ491" s="108"/>
      <c r="EK491" s="108"/>
      <c r="EL491" s="108"/>
      <c r="EM491" s="108"/>
      <c r="EN491" s="108"/>
      <c r="EO491" s="108"/>
      <c r="EP491" s="108"/>
      <c r="EQ491" s="108"/>
      <c r="ER491" s="108"/>
      <c r="ES491" s="108"/>
      <c r="ET491" s="108"/>
      <c r="EU491" s="108"/>
      <c r="EV491" s="108"/>
      <c r="EW491" s="108"/>
      <c r="EX491" s="108"/>
      <c r="EY491" s="108"/>
      <c r="EZ491" s="108"/>
      <c r="FA491" s="108"/>
      <c r="FB491" s="108"/>
      <c r="FC491" s="108"/>
      <c r="FD491" s="108"/>
      <c r="FE491" s="108"/>
      <c r="FF491" s="108"/>
      <c r="FG491" s="108"/>
      <c r="FH491" s="108"/>
      <c r="FI491" s="108"/>
      <c r="FJ491" s="108"/>
      <c r="FK491" s="108"/>
      <c r="FL491" s="108"/>
      <c r="FM491" s="108"/>
      <c r="FN491" s="108"/>
      <c r="FO491" s="108"/>
      <c r="FP491" s="108"/>
      <c r="FQ491" s="108"/>
      <c r="FR491" s="108"/>
      <c r="FS491" s="108"/>
      <c r="FT491" s="108"/>
      <c r="FU491" s="108"/>
      <c r="FV491" s="108"/>
      <c r="FW491" s="108"/>
      <c r="FX491" s="108"/>
      <c r="FY491" s="108"/>
      <c r="FZ491" s="108"/>
      <c r="GA491" s="108"/>
      <c r="GB491" s="108"/>
      <c r="GC491" s="108"/>
      <c r="GD491" s="108"/>
      <c r="GE491" s="108"/>
      <c r="GF491" s="108"/>
      <c r="GG491" s="108"/>
      <c r="GH491" s="108"/>
      <c r="GI491" s="108"/>
      <c r="GJ491" s="108"/>
      <c r="GK491" s="108"/>
      <c r="GL491" s="108"/>
      <c r="GM491" s="108"/>
      <c r="GN491" s="108"/>
      <c r="GO491" s="108"/>
      <c r="GP491" s="108"/>
      <c r="GQ491" s="108"/>
      <c r="GR491" s="108"/>
      <c r="GS491" s="108"/>
      <c r="GT491" s="108"/>
      <c r="GU491" s="108"/>
      <c r="GV491" s="108"/>
      <c r="GW491" s="108"/>
      <c r="GX491" s="108"/>
      <c r="GY491" s="108"/>
      <c r="GZ491" s="108"/>
      <c r="HA491" s="108"/>
      <c r="HB491" s="108"/>
      <c r="HC491" s="108"/>
      <c r="HD491" s="108"/>
      <c r="HE491" s="108"/>
      <c r="HF491" s="108"/>
      <c r="HG491" s="108"/>
      <c r="HH491" s="108"/>
      <c r="HI491" s="108"/>
      <c r="HJ491" s="108"/>
      <c r="HK491" s="108"/>
      <c r="HL491" s="108"/>
      <c r="HM491" s="108"/>
      <c r="HN491" s="108"/>
      <c r="HO491" s="108"/>
      <c r="HP491" s="108"/>
      <c r="HQ491" s="108"/>
      <c r="HR491" s="108"/>
      <c r="HS491" s="108"/>
      <c r="HT491" s="108"/>
      <c r="HU491" s="108"/>
      <c r="HV491" s="108"/>
      <c r="HW491" s="108"/>
      <c r="HX491" s="108"/>
      <c r="HY491" s="108"/>
      <c r="HZ491" s="108"/>
      <c r="IA491" s="108"/>
      <c r="IB491" s="108"/>
      <c r="IC491" s="108"/>
      <c r="ID491" s="108"/>
      <c r="IE491" s="108"/>
      <c r="IF491" s="108"/>
      <c r="IG491" s="108"/>
      <c r="IH491" s="108"/>
      <c r="II491" s="108"/>
      <c r="IJ491" s="108"/>
      <c r="IK491" s="108"/>
      <c r="IL491" s="108"/>
      <c r="IM491" s="108"/>
      <c r="IN491" s="108"/>
      <c r="IO491" s="108"/>
      <c r="IP491" s="108"/>
      <c r="IQ491" s="108"/>
      <c r="IR491" s="108"/>
      <c r="IS491" s="108"/>
      <c r="IT491" s="108"/>
      <c r="IU491" s="108"/>
      <c r="IV491" s="108"/>
      <c r="IW491" s="108"/>
      <c r="IX491" s="108"/>
      <c r="IY491" s="108"/>
      <c r="IZ491" s="108"/>
      <c r="JA491" s="108"/>
      <c r="JB491" s="108"/>
      <c r="JC491" s="108"/>
      <c r="JD491" s="108"/>
      <c r="JE491" s="108"/>
      <c r="JF491" s="108"/>
      <c r="JG491" s="108"/>
      <c r="JH491" s="108"/>
      <c r="JI491" s="108"/>
      <c r="JJ491" s="108"/>
      <c r="JK491" s="108"/>
      <c r="JL491" s="108"/>
      <c r="JM491" s="108"/>
      <c r="JN491" s="108"/>
      <c r="JO491" s="108"/>
      <c r="JP491" s="108"/>
      <c r="JQ491" s="108"/>
      <c r="JR491" s="108"/>
      <c r="JS491" s="108"/>
      <c r="JT491" s="108"/>
      <c r="JU491" s="108"/>
      <c r="JV491" s="108"/>
      <c r="JW491" s="108"/>
      <c r="JX491" s="108"/>
      <c r="JY491" s="108"/>
      <c r="JZ491" s="108"/>
      <c r="KA491" s="108"/>
      <c r="KB491" s="108"/>
      <c r="KC491" s="108"/>
      <c r="KD491" s="108"/>
      <c r="KE491" s="108"/>
      <c r="KF491" s="108"/>
      <c r="KG491" s="108"/>
      <c r="KH491" s="108"/>
      <c r="KI491" s="108"/>
      <c r="KJ491" s="108"/>
      <c r="KK491" s="108"/>
      <c r="KL491" s="108"/>
      <c r="KM491" s="108"/>
      <c r="KN491" s="108"/>
      <c r="KO491" s="108"/>
      <c r="KP491" s="108"/>
      <c r="KQ491" s="108"/>
      <c r="KR491" s="108"/>
      <c r="KS491" s="108"/>
      <c r="KT491" s="108"/>
      <c r="KU491" s="108"/>
      <c r="KV491" s="108"/>
      <c r="KW491" s="108"/>
      <c r="KX491" s="108"/>
      <c r="KY491" s="108"/>
      <c r="KZ491" s="108"/>
      <c r="LA491" s="108"/>
      <c r="LB491" s="108"/>
      <c r="LC491" s="108"/>
      <c r="LD491" s="108"/>
      <c r="LE491" s="108"/>
      <c r="LF491" s="108"/>
      <c r="LG491" s="108"/>
      <c r="LH491" s="108"/>
      <c r="LI491" s="108"/>
      <c r="LJ491" s="108"/>
      <c r="LK491" s="108"/>
      <c r="LL491" s="108"/>
      <c r="LM491" s="108"/>
      <c r="LN491" s="108"/>
      <c r="LO491" s="108"/>
      <c r="LP491" s="108"/>
      <c r="LQ491" s="108"/>
      <c r="LR491" s="108"/>
      <c r="LS491" s="108"/>
      <c r="LT491" s="108"/>
      <c r="LU491" s="108"/>
      <c r="LV491" s="108"/>
      <c r="LW491" s="108"/>
      <c r="LX491" s="108"/>
      <c r="LY491" s="108"/>
      <c r="LZ491" s="108"/>
      <c r="MA491" s="108"/>
      <c r="MB491" s="108"/>
      <c r="MC491" s="108"/>
      <c r="MD491" s="108"/>
      <c r="ME491" s="108"/>
    </row>
    <row r="492" spans="1:343">
      <c r="A492" s="3"/>
      <c r="B492" s="438"/>
      <c r="C492" s="438"/>
      <c r="D492" s="438"/>
      <c r="E492" s="438"/>
      <c r="F492" s="438"/>
      <c r="G492" s="438"/>
      <c r="H492" s="438"/>
      <c r="I492" s="438"/>
      <c r="J492" s="438"/>
      <c r="K492" s="438"/>
      <c r="L492" s="438"/>
      <c r="M492" s="438"/>
      <c r="N492" s="438"/>
      <c r="O492" s="438"/>
      <c r="P492" s="438"/>
      <c r="Q492" s="438"/>
      <c r="R492" s="438"/>
      <c r="S492" s="438"/>
      <c r="T492" s="438"/>
      <c r="U492" s="438"/>
      <c r="V492" s="438"/>
      <c r="W492" s="438"/>
      <c r="X492" s="438"/>
      <c r="Y492" s="438"/>
      <c r="Z492" s="438"/>
      <c r="AA492" s="438"/>
      <c r="AB492" s="438"/>
      <c r="AC492" s="438"/>
      <c r="AD492" s="438"/>
      <c r="AE492" s="154"/>
      <c r="AF492" s="154"/>
      <c r="AG492" s="154"/>
      <c r="AH492" s="154"/>
      <c r="AI492" s="154"/>
      <c r="AJ492" s="108"/>
      <c r="AK492" s="154"/>
      <c r="AL492" s="108"/>
      <c r="AM492" s="108"/>
      <c r="AN492" s="108"/>
      <c r="AO492" s="108"/>
      <c r="AP492" s="108"/>
      <c r="AQ492" s="108"/>
      <c r="AR492" s="108"/>
      <c r="AS492" s="108"/>
      <c r="AT492" s="108"/>
      <c r="AU492" s="108"/>
      <c r="AV492" s="108"/>
      <c r="AW492" s="108"/>
      <c r="AX492" s="108"/>
      <c r="AY492" s="108"/>
      <c r="AZ492" s="108"/>
      <c r="BA492" s="108"/>
      <c r="BB492" s="108"/>
      <c r="BC492" s="108"/>
      <c r="BD492" s="108"/>
      <c r="BE492" s="108"/>
      <c r="BF492" s="108"/>
      <c r="BG492" s="108"/>
      <c r="BH492" s="108"/>
      <c r="BI492" s="108"/>
      <c r="BJ492" s="108"/>
      <c r="BK492" s="108"/>
      <c r="BL492" s="108"/>
      <c r="BM492" s="108"/>
      <c r="BN492" s="108"/>
      <c r="BO492" s="108"/>
      <c r="BP492" s="108"/>
      <c r="BQ492" s="108"/>
      <c r="BR492" s="108"/>
      <c r="BS492" s="108"/>
      <c r="BT492" s="108"/>
      <c r="BU492" s="108"/>
      <c r="BV492" s="108"/>
      <c r="BW492" s="108"/>
      <c r="BX492" s="108"/>
      <c r="BY492" s="108"/>
      <c r="BZ492" s="108"/>
      <c r="CA492" s="108"/>
      <c r="CB492" s="108"/>
      <c r="CC492" s="108"/>
      <c r="CD492" s="108"/>
      <c r="CE492" s="108"/>
      <c r="CF492" s="108"/>
      <c r="CG492" s="108"/>
      <c r="CH492" s="108"/>
      <c r="CI492" s="108"/>
      <c r="CJ492" s="108"/>
      <c r="CK492" s="108"/>
      <c r="CL492" s="108"/>
      <c r="CM492" s="108"/>
      <c r="CN492" s="108"/>
      <c r="CO492" s="108"/>
      <c r="CP492" s="108"/>
      <c r="CQ492" s="108"/>
      <c r="CR492" s="108"/>
      <c r="CS492" s="108"/>
      <c r="CT492" s="108"/>
      <c r="CU492" s="108"/>
      <c r="CV492" s="108"/>
      <c r="CW492" s="108"/>
      <c r="CX492" s="108"/>
      <c r="CY492" s="108"/>
      <c r="CZ492" s="108"/>
      <c r="DA492" s="108"/>
      <c r="DB492" s="108"/>
      <c r="DC492" s="108"/>
      <c r="DD492" s="108"/>
      <c r="DE492" s="108"/>
      <c r="DF492" s="108"/>
      <c r="DG492" s="108"/>
      <c r="DH492" s="108"/>
      <c r="DI492" s="108"/>
      <c r="DJ492" s="108"/>
      <c r="DK492" s="108"/>
      <c r="DL492" s="108"/>
      <c r="DM492" s="108"/>
      <c r="DN492" s="108"/>
      <c r="DO492" s="108"/>
      <c r="DP492" s="108"/>
      <c r="DQ492" s="108"/>
      <c r="DR492" s="108"/>
      <c r="DS492" s="108"/>
      <c r="DT492" s="108"/>
      <c r="DU492" s="108"/>
      <c r="DV492" s="108"/>
      <c r="DW492" s="108"/>
      <c r="DX492" s="108"/>
      <c r="DY492" s="108"/>
      <c r="DZ492" s="108"/>
      <c r="EA492" s="108"/>
      <c r="EB492" s="108"/>
      <c r="EC492" s="108"/>
      <c r="ED492" s="108"/>
      <c r="EE492" s="108"/>
      <c r="EF492" s="108"/>
      <c r="EG492" s="108"/>
      <c r="EH492" s="108"/>
      <c r="EI492" s="108"/>
      <c r="EJ492" s="108"/>
      <c r="EK492" s="108"/>
      <c r="EL492" s="108"/>
      <c r="EM492" s="108"/>
      <c r="EN492" s="108"/>
      <c r="EO492" s="108"/>
      <c r="EP492" s="108"/>
      <c r="EQ492" s="108"/>
      <c r="ER492" s="108"/>
      <c r="ES492" s="108"/>
      <c r="ET492" s="108"/>
      <c r="EU492" s="108"/>
      <c r="EV492" s="108"/>
      <c r="EW492" s="108"/>
      <c r="EX492" s="108"/>
      <c r="EY492" s="108"/>
      <c r="EZ492" s="108"/>
      <c r="FA492" s="108"/>
      <c r="FB492" s="108"/>
      <c r="FC492" s="108"/>
      <c r="FD492" s="108"/>
      <c r="FE492" s="108"/>
      <c r="FF492" s="108"/>
      <c r="FG492" s="108"/>
      <c r="FH492" s="108"/>
      <c r="FI492" s="108"/>
      <c r="FJ492" s="108"/>
      <c r="FK492" s="108"/>
      <c r="FL492" s="108"/>
      <c r="FM492" s="108"/>
      <c r="FN492" s="108"/>
      <c r="FO492" s="108"/>
      <c r="FP492" s="108"/>
      <c r="FQ492" s="108"/>
      <c r="FR492" s="108"/>
      <c r="FS492" s="108"/>
      <c r="FT492" s="108"/>
      <c r="FU492" s="108"/>
      <c r="FV492" s="108"/>
      <c r="FW492" s="108"/>
      <c r="FX492" s="108"/>
      <c r="FY492" s="108"/>
      <c r="FZ492" s="108"/>
      <c r="GA492" s="108"/>
      <c r="GB492" s="108"/>
      <c r="GC492" s="108"/>
      <c r="GD492" s="108"/>
      <c r="GE492" s="108"/>
      <c r="GF492" s="108"/>
      <c r="GG492" s="108"/>
      <c r="GH492" s="108"/>
      <c r="GI492" s="108"/>
      <c r="GJ492" s="108"/>
      <c r="GK492" s="108"/>
      <c r="GL492" s="108"/>
      <c r="GM492" s="108"/>
      <c r="GN492" s="108"/>
      <c r="GO492" s="108"/>
      <c r="GP492" s="108"/>
      <c r="GQ492" s="108"/>
      <c r="GR492" s="108"/>
      <c r="GS492" s="108"/>
      <c r="GT492" s="108"/>
      <c r="GU492" s="108"/>
      <c r="GV492" s="108"/>
      <c r="GW492" s="108"/>
      <c r="GX492" s="108"/>
      <c r="GY492" s="108"/>
      <c r="GZ492" s="108"/>
      <c r="HA492" s="108"/>
      <c r="HB492" s="108"/>
      <c r="HC492" s="108"/>
      <c r="HD492" s="108"/>
      <c r="HE492" s="108"/>
      <c r="HF492" s="108"/>
      <c r="HG492" s="108"/>
      <c r="HH492" s="108"/>
      <c r="HI492" s="108"/>
      <c r="HJ492" s="108"/>
      <c r="HK492" s="108"/>
      <c r="HL492" s="108"/>
      <c r="HM492" s="108"/>
      <c r="HN492" s="108"/>
      <c r="HO492" s="108"/>
      <c r="HP492" s="108"/>
      <c r="HQ492" s="108"/>
      <c r="HR492" s="108"/>
      <c r="HS492" s="108"/>
      <c r="HT492" s="108"/>
      <c r="HU492" s="108"/>
      <c r="HV492" s="108"/>
      <c r="HW492" s="108"/>
      <c r="HX492" s="108"/>
      <c r="HY492" s="108"/>
      <c r="HZ492" s="108"/>
      <c r="IA492" s="108"/>
      <c r="IB492" s="108"/>
      <c r="IC492" s="108"/>
      <c r="ID492" s="108"/>
      <c r="IE492" s="108"/>
      <c r="IF492" s="108"/>
      <c r="IG492" s="108"/>
      <c r="IH492" s="108"/>
      <c r="II492" s="108"/>
      <c r="IJ492" s="108"/>
      <c r="IK492" s="108"/>
      <c r="IL492" s="108"/>
      <c r="IM492" s="108"/>
      <c r="IN492" s="108"/>
      <c r="IO492" s="108"/>
      <c r="IP492" s="108"/>
      <c r="IQ492" s="108"/>
      <c r="IR492" s="108"/>
      <c r="IS492" s="108"/>
      <c r="IT492" s="108"/>
      <c r="IU492" s="108"/>
      <c r="IV492" s="108"/>
      <c r="IW492" s="108"/>
      <c r="IX492" s="108"/>
      <c r="IY492" s="108"/>
      <c r="IZ492" s="108"/>
      <c r="JA492" s="108"/>
      <c r="JB492" s="108"/>
      <c r="JC492" s="108"/>
      <c r="JD492" s="108"/>
      <c r="JE492" s="108"/>
      <c r="JF492" s="108"/>
      <c r="JG492" s="108"/>
      <c r="JH492" s="108"/>
      <c r="JI492" s="108"/>
      <c r="JJ492" s="108"/>
      <c r="JK492" s="108"/>
      <c r="JL492" s="108"/>
      <c r="JM492" s="108"/>
      <c r="JN492" s="108"/>
      <c r="JO492" s="108"/>
      <c r="JP492" s="108"/>
      <c r="JQ492" s="108"/>
      <c r="JR492" s="108"/>
      <c r="JS492" s="108"/>
      <c r="JT492" s="108"/>
      <c r="JU492" s="108"/>
      <c r="JV492" s="108"/>
      <c r="JW492" s="108"/>
      <c r="JX492" s="108"/>
      <c r="JY492" s="108"/>
      <c r="JZ492" s="108"/>
      <c r="KA492" s="108"/>
      <c r="KB492" s="108"/>
      <c r="KC492" s="108"/>
      <c r="KD492" s="108"/>
      <c r="KE492" s="108"/>
      <c r="KF492" s="108"/>
      <c r="KG492" s="108"/>
      <c r="KH492" s="108"/>
      <c r="KI492" s="108"/>
      <c r="KJ492" s="108"/>
      <c r="KK492" s="108"/>
      <c r="KL492" s="108"/>
      <c r="KM492" s="108"/>
      <c r="KN492" s="108"/>
      <c r="KO492" s="108"/>
      <c r="KP492" s="108"/>
      <c r="KQ492" s="108"/>
      <c r="KR492" s="108"/>
      <c r="KS492" s="108"/>
      <c r="KT492" s="108"/>
      <c r="KU492" s="108"/>
      <c r="KV492" s="108"/>
      <c r="KW492" s="108"/>
      <c r="KX492" s="108"/>
      <c r="KY492" s="108"/>
      <c r="KZ492" s="108"/>
      <c r="LA492" s="108"/>
      <c r="LB492" s="108"/>
      <c r="LC492" s="108"/>
      <c r="LD492" s="108"/>
      <c r="LE492" s="108"/>
      <c r="LF492" s="108"/>
      <c r="LG492" s="108"/>
      <c r="LH492" s="108"/>
      <c r="LI492" s="108"/>
      <c r="LJ492" s="108"/>
      <c r="LK492" s="108"/>
      <c r="LL492" s="108"/>
      <c r="LM492" s="108"/>
      <c r="LN492" s="108"/>
      <c r="LO492" s="108"/>
      <c r="LP492" s="108"/>
      <c r="LQ492" s="108"/>
      <c r="LR492" s="108"/>
      <c r="LS492" s="108"/>
      <c r="LT492" s="108"/>
      <c r="LU492" s="108"/>
      <c r="LV492" s="108"/>
      <c r="LW492" s="108"/>
      <c r="LX492" s="108"/>
      <c r="LY492" s="108"/>
      <c r="LZ492" s="108"/>
      <c r="MA492" s="108"/>
      <c r="MB492" s="108"/>
      <c r="MC492" s="108"/>
      <c r="MD492" s="108"/>
      <c r="ME492" s="108"/>
    </row>
    <row r="493" spans="1:343">
      <c r="A493" s="3"/>
      <c r="B493" s="438"/>
      <c r="C493" s="438"/>
      <c r="D493" s="438"/>
      <c r="E493" s="438"/>
      <c r="F493" s="438"/>
      <c r="G493" s="438"/>
      <c r="H493" s="438"/>
      <c r="I493" s="438"/>
      <c r="J493" s="438"/>
      <c r="K493" s="438"/>
      <c r="L493" s="438"/>
      <c r="M493" s="438"/>
      <c r="N493" s="438"/>
      <c r="O493" s="438"/>
      <c r="P493" s="438"/>
      <c r="Q493" s="438"/>
      <c r="R493" s="438"/>
      <c r="S493" s="438"/>
      <c r="T493" s="438"/>
      <c r="U493" s="438"/>
      <c r="V493" s="438"/>
      <c r="W493" s="438"/>
      <c r="X493" s="438"/>
      <c r="Y493" s="438"/>
      <c r="Z493" s="438"/>
      <c r="AA493" s="438"/>
      <c r="AB493" s="438"/>
      <c r="AC493" s="438"/>
      <c r="AD493" s="438"/>
      <c r="AE493" s="154"/>
      <c r="AF493" s="154"/>
      <c r="AG493" s="154"/>
      <c r="AH493" s="154"/>
      <c r="AI493" s="154"/>
      <c r="AJ493" s="108"/>
      <c r="AK493" s="154"/>
      <c r="AL493" s="108"/>
      <c r="AM493" s="108"/>
      <c r="AN493" s="108"/>
      <c r="AO493" s="108"/>
      <c r="AP493" s="108"/>
      <c r="AQ493" s="108"/>
      <c r="AR493" s="108"/>
      <c r="AS493" s="108"/>
      <c r="AT493" s="108"/>
      <c r="AU493" s="108"/>
      <c r="AV493" s="108"/>
      <c r="AW493" s="108"/>
      <c r="AX493" s="108"/>
      <c r="AY493" s="108"/>
      <c r="AZ493" s="108"/>
      <c r="BA493" s="108"/>
      <c r="BB493" s="108"/>
      <c r="BC493" s="108"/>
      <c r="BD493" s="108"/>
      <c r="BE493" s="108"/>
      <c r="BF493" s="108"/>
      <c r="BG493" s="108"/>
      <c r="BH493" s="108"/>
      <c r="BI493" s="108"/>
      <c r="BJ493" s="108"/>
      <c r="BK493" s="108"/>
      <c r="BL493" s="108"/>
      <c r="BM493" s="108"/>
      <c r="BN493" s="108"/>
      <c r="BO493" s="108"/>
      <c r="BP493" s="108"/>
      <c r="BQ493" s="108"/>
      <c r="BR493" s="108"/>
      <c r="BS493" s="108"/>
      <c r="BT493" s="108"/>
      <c r="BU493" s="108"/>
      <c r="BV493" s="108"/>
      <c r="BW493" s="108"/>
      <c r="BX493" s="108"/>
      <c r="BY493" s="108"/>
      <c r="BZ493" s="108"/>
      <c r="CA493" s="108"/>
      <c r="CB493" s="108"/>
      <c r="CC493" s="108"/>
      <c r="CD493" s="108"/>
      <c r="CE493" s="108"/>
      <c r="CF493" s="108"/>
      <c r="CG493" s="108"/>
      <c r="CH493" s="108"/>
      <c r="CI493" s="108"/>
      <c r="CJ493" s="108"/>
      <c r="CK493" s="108"/>
      <c r="CL493" s="108"/>
      <c r="CM493" s="108"/>
      <c r="CN493" s="108"/>
      <c r="CO493" s="108"/>
      <c r="CP493" s="108"/>
      <c r="CQ493" s="108"/>
      <c r="CR493" s="108"/>
      <c r="CS493" s="108"/>
      <c r="CT493" s="108"/>
      <c r="CU493" s="108"/>
      <c r="CV493" s="108"/>
      <c r="CW493" s="108"/>
      <c r="CX493" s="108"/>
      <c r="CY493" s="108"/>
      <c r="CZ493" s="108"/>
      <c r="DA493" s="108"/>
      <c r="DB493" s="108"/>
      <c r="DC493" s="108"/>
      <c r="DD493" s="108"/>
      <c r="DE493" s="108"/>
      <c r="DF493" s="108"/>
      <c r="DG493" s="108"/>
      <c r="DH493" s="108"/>
      <c r="DI493" s="108"/>
      <c r="DJ493" s="108"/>
      <c r="DK493" s="108"/>
      <c r="DL493" s="108"/>
      <c r="DM493" s="108"/>
      <c r="DN493" s="108"/>
      <c r="DO493" s="108"/>
      <c r="DP493" s="108"/>
      <c r="DQ493" s="108"/>
      <c r="DR493" s="108"/>
      <c r="DS493" s="108"/>
      <c r="DT493" s="108"/>
      <c r="DU493" s="108"/>
      <c r="DV493" s="108"/>
      <c r="DW493" s="108"/>
      <c r="DX493" s="108"/>
      <c r="DY493" s="108"/>
      <c r="DZ493" s="108"/>
      <c r="EA493" s="108"/>
      <c r="EB493" s="108"/>
      <c r="EC493" s="108"/>
      <c r="ED493" s="108"/>
      <c r="EE493" s="108"/>
      <c r="EF493" s="108"/>
      <c r="EG493" s="108"/>
      <c r="EH493" s="108"/>
      <c r="EI493" s="108"/>
      <c r="EJ493" s="108"/>
      <c r="EK493" s="108"/>
      <c r="EL493" s="108"/>
      <c r="EM493" s="108"/>
      <c r="EN493" s="108"/>
      <c r="EO493" s="108"/>
      <c r="EP493" s="108"/>
      <c r="EQ493" s="108"/>
      <c r="ER493" s="108"/>
      <c r="ES493" s="108"/>
      <c r="ET493" s="108"/>
      <c r="EU493" s="108"/>
      <c r="EV493" s="108"/>
      <c r="EW493" s="108"/>
      <c r="EX493" s="108"/>
      <c r="EY493" s="108"/>
      <c r="EZ493" s="108"/>
      <c r="FA493" s="108"/>
      <c r="FB493" s="108"/>
      <c r="FC493" s="108"/>
      <c r="FD493" s="108"/>
      <c r="FE493" s="108"/>
      <c r="FF493" s="108"/>
      <c r="FG493" s="108"/>
      <c r="FH493" s="108"/>
      <c r="FI493" s="108"/>
      <c r="FJ493" s="108"/>
      <c r="FK493" s="108"/>
      <c r="FL493" s="108"/>
      <c r="FM493" s="108"/>
      <c r="FN493" s="108"/>
      <c r="FO493" s="108"/>
      <c r="FP493" s="108"/>
      <c r="FQ493" s="108"/>
      <c r="FR493" s="108"/>
      <c r="FS493" s="108"/>
      <c r="FT493" s="108"/>
      <c r="FU493" s="108"/>
      <c r="FV493" s="108"/>
      <c r="FW493" s="108"/>
      <c r="FX493" s="108"/>
      <c r="FY493" s="108"/>
      <c r="FZ493" s="108"/>
      <c r="GA493" s="108"/>
      <c r="GB493" s="108"/>
      <c r="GC493" s="108"/>
      <c r="GD493" s="108"/>
      <c r="GE493" s="108"/>
      <c r="GF493" s="108"/>
      <c r="GG493" s="108"/>
      <c r="GH493" s="108"/>
      <c r="GI493" s="108"/>
      <c r="GJ493" s="108"/>
      <c r="GK493" s="108"/>
      <c r="GL493" s="108"/>
      <c r="GM493" s="108"/>
      <c r="GN493" s="108"/>
      <c r="GO493" s="108"/>
      <c r="GP493" s="108"/>
      <c r="GQ493" s="108"/>
      <c r="GR493" s="108"/>
      <c r="GS493" s="108"/>
      <c r="GT493" s="108"/>
      <c r="GU493" s="108"/>
      <c r="GV493" s="108"/>
      <c r="GW493" s="108"/>
      <c r="GX493" s="108"/>
      <c r="GY493" s="108"/>
      <c r="GZ493" s="108"/>
      <c r="HA493" s="108"/>
      <c r="HB493" s="108"/>
      <c r="HC493" s="108"/>
      <c r="HD493" s="108"/>
      <c r="HE493" s="108"/>
      <c r="HF493" s="108"/>
      <c r="HG493" s="108"/>
      <c r="HH493" s="108"/>
      <c r="HI493" s="108"/>
      <c r="HJ493" s="108"/>
      <c r="HK493" s="108"/>
      <c r="HL493" s="108"/>
      <c r="HM493" s="108"/>
      <c r="HN493" s="108"/>
      <c r="HO493" s="108"/>
      <c r="HP493" s="108"/>
      <c r="HQ493" s="108"/>
      <c r="HR493" s="108"/>
      <c r="HS493" s="108"/>
      <c r="HT493" s="108"/>
      <c r="HU493" s="108"/>
      <c r="HV493" s="108"/>
      <c r="HW493" s="108"/>
      <c r="HX493" s="108"/>
      <c r="HY493" s="108"/>
      <c r="HZ493" s="108"/>
      <c r="IA493" s="108"/>
      <c r="IB493" s="108"/>
      <c r="IC493" s="108"/>
      <c r="ID493" s="108"/>
      <c r="IE493" s="108"/>
      <c r="IF493" s="108"/>
      <c r="IG493" s="108"/>
      <c r="IH493" s="108"/>
      <c r="II493" s="108"/>
      <c r="IJ493" s="108"/>
      <c r="IK493" s="108"/>
      <c r="IL493" s="108"/>
      <c r="IM493" s="108"/>
      <c r="IN493" s="108"/>
      <c r="IO493" s="108"/>
      <c r="IP493" s="108"/>
      <c r="IQ493" s="108"/>
      <c r="IR493" s="108"/>
      <c r="IS493" s="108"/>
      <c r="IT493" s="108"/>
      <c r="IU493" s="108"/>
      <c r="IV493" s="108"/>
      <c r="IW493" s="108"/>
      <c r="IX493" s="108"/>
      <c r="IY493" s="108"/>
      <c r="IZ493" s="108"/>
      <c r="JA493" s="108"/>
      <c r="JB493" s="108"/>
      <c r="JC493" s="108"/>
      <c r="JD493" s="108"/>
      <c r="JE493" s="108"/>
      <c r="JF493" s="108"/>
      <c r="JG493" s="108"/>
      <c r="JH493" s="108"/>
      <c r="JI493" s="108"/>
      <c r="JJ493" s="108"/>
      <c r="JK493" s="108"/>
      <c r="JL493" s="108"/>
      <c r="JM493" s="108"/>
      <c r="JN493" s="108"/>
      <c r="JO493" s="108"/>
      <c r="JP493" s="108"/>
      <c r="JQ493" s="108"/>
      <c r="JR493" s="108"/>
      <c r="JS493" s="108"/>
      <c r="JT493" s="108"/>
      <c r="JU493" s="108"/>
      <c r="JV493" s="108"/>
      <c r="JW493" s="108"/>
      <c r="JX493" s="108"/>
      <c r="JY493" s="108"/>
      <c r="JZ493" s="108"/>
      <c r="KA493" s="108"/>
      <c r="KB493" s="108"/>
      <c r="KC493" s="108"/>
      <c r="KD493" s="108"/>
      <c r="KE493" s="108"/>
      <c r="KF493" s="108"/>
      <c r="KG493" s="108"/>
      <c r="KH493" s="108"/>
      <c r="KI493" s="108"/>
      <c r="KJ493" s="108"/>
      <c r="KK493" s="108"/>
      <c r="KL493" s="108"/>
      <c r="KM493" s="108"/>
      <c r="KN493" s="108"/>
      <c r="KO493" s="108"/>
      <c r="KP493" s="108"/>
      <c r="KQ493" s="108"/>
      <c r="KR493" s="108"/>
      <c r="KS493" s="108"/>
      <c r="KT493" s="108"/>
      <c r="KU493" s="108"/>
      <c r="KV493" s="108"/>
      <c r="KW493" s="108"/>
      <c r="KX493" s="108"/>
      <c r="KY493" s="108"/>
      <c r="KZ493" s="108"/>
      <c r="LA493" s="108"/>
      <c r="LB493" s="108"/>
      <c r="LC493" s="108"/>
      <c r="LD493" s="108"/>
      <c r="LE493" s="108"/>
      <c r="LF493" s="108"/>
      <c r="LG493" s="108"/>
      <c r="LH493" s="108"/>
      <c r="LI493" s="108"/>
      <c r="LJ493" s="108"/>
      <c r="LK493" s="108"/>
      <c r="LL493" s="108"/>
      <c r="LM493" s="108"/>
      <c r="LN493" s="108"/>
      <c r="LO493" s="108"/>
      <c r="LP493" s="108"/>
      <c r="LQ493" s="108"/>
      <c r="LR493" s="108"/>
      <c r="LS493" s="108"/>
      <c r="LT493" s="108"/>
      <c r="LU493" s="108"/>
      <c r="LV493" s="108"/>
      <c r="LW493" s="108"/>
      <c r="LX493" s="108"/>
      <c r="LY493" s="108"/>
      <c r="LZ493" s="108"/>
      <c r="MA493" s="108"/>
      <c r="MB493" s="108"/>
      <c r="MC493" s="108"/>
      <c r="MD493" s="108"/>
      <c r="ME493" s="108"/>
    </row>
    <row r="494" spans="1:343">
      <c r="A494" s="3"/>
      <c r="B494" s="438"/>
      <c r="C494" s="438"/>
      <c r="D494" s="438"/>
      <c r="E494" s="438"/>
      <c r="F494" s="438"/>
      <c r="G494" s="438"/>
      <c r="H494" s="438"/>
      <c r="I494" s="438"/>
      <c r="J494" s="438"/>
      <c r="K494" s="438"/>
      <c r="L494" s="438"/>
      <c r="M494" s="438"/>
      <c r="N494" s="438"/>
      <c r="O494" s="438"/>
      <c r="P494" s="438"/>
      <c r="Q494" s="438"/>
      <c r="R494" s="438"/>
      <c r="S494" s="438"/>
      <c r="T494" s="438"/>
      <c r="U494" s="438"/>
      <c r="V494" s="438"/>
      <c r="W494" s="438"/>
      <c r="X494" s="438"/>
      <c r="Y494" s="438"/>
      <c r="Z494" s="438"/>
      <c r="AA494" s="438"/>
      <c r="AB494" s="438"/>
      <c r="AC494" s="438"/>
      <c r="AD494" s="438"/>
      <c r="AE494" s="154"/>
      <c r="AF494" s="154"/>
      <c r="AG494" s="154"/>
      <c r="AH494" s="154"/>
      <c r="AI494" s="154"/>
      <c r="AJ494" s="108"/>
      <c r="AK494" s="154"/>
      <c r="AL494" s="108"/>
      <c r="AM494" s="108"/>
      <c r="AN494" s="108"/>
      <c r="AO494" s="108"/>
      <c r="AP494" s="108"/>
      <c r="AQ494" s="108"/>
      <c r="AR494" s="108"/>
      <c r="AS494" s="108"/>
      <c r="AT494" s="108"/>
      <c r="AU494" s="108"/>
      <c r="AV494" s="108"/>
      <c r="AW494" s="108"/>
      <c r="AX494" s="108"/>
      <c r="AY494" s="108"/>
      <c r="AZ494" s="108"/>
      <c r="BA494" s="108"/>
      <c r="BB494" s="108"/>
      <c r="BC494" s="108"/>
      <c r="BD494" s="108"/>
      <c r="BE494" s="108"/>
      <c r="BF494" s="108"/>
      <c r="BG494" s="108"/>
      <c r="BH494" s="108"/>
      <c r="BI494" s="108"/>
      <c r="BJ494" s="108"/>
      <c r="BK494" s="108"/>
      <c r="BL494" s="108"/>
      <c r="BM494" s="108"/>
      <c r="BN494" s="108"/>
      <c r="BO494" s="108"/>
      <c r="BP494" s="108"/>
      <c r="BQ494" s="108"/>
      <c r="BR494" s="108"/>
      <c r="BS494" s="108"/>
      <c r="BT494" s="108"/>
      <c r="BU494" s="108"/>
      <c r="BV494" s="108"/>
      <c r="BW494" s="108"/>
      <c r="BX494" s="108"/>
      <c r="BY494" s="108"/>
      <c r="BZ494" s="108"/>
      <c r="CA494" s="108"/>
      <c r="CB494" s="108"/>
      <c r="CC494" s="108"/>
      <c r="CD494" s="108"/>
      <c r="CE494" s="108"/>
      <c r="CF494" s="108"/>
      <c r="CG494" s="108"/>
      <c r="CH494" s="108"/>
      <c r="CI494" s="108"/>
      <c r="CJ494" s="108"/>
      <c r="CK494" s="108"/>
      <c r="CL494" s="108"/>
      <c r="CM494" s="108"/>
      <c r="CN494" s="108"/>
      <c r="CO494" s="108"/>
      <c r="CP494" s="108"/>
      <c r="CQ494" s="108"/>
      <c r="CR494" s="108"/>
      <c r="CS494" s="108"/>
      <c r="CT494" s="108"/>
      <c r="CU494" s="108"/>
      <c r="CV494" s="108"/>
      <c r="CW494" s="108"/>
      <c r="CX494" s="108"/>
      <c r="CY494" s="108"/>
      <c r="CZ494" s="108"/>
      <c r="DA494" s="108"/>
      <c r="DB494" s="108"/>
      <c r="DC494" s="108"/>
      <c r="DD494" s="108"/>
      <c r="DE494" s="108"/>
      <c r="DF494" s="108"/>
      <c r="DG494" s="108"/>
      <c r="DH494" s="108"/>
      <c r="DI494" s="108"/>
      <c r="DJ494" s="108"/>
      <c r="DK494" s="108"/>
      <c r="DL494" s="108"/>
      <c r="DM494" s="108"/>
      <c r="DN494" s="108"/>
      <c r="DO494" s="108"/>
      <c r="DP494" s="108"/>
      <c r="DQ494" s="108"/>
      <c r="DR494" s="108"/>
      <c r="DS494" s="108"/>
      <c r="DT494" s="108"/>
      <c r="DU494" s="108"/>
      <c r="DV494" s="108"/>
      <c r="DW494" s="108"/>
      <c r="DX494" s="108"/>
      <c r="DY494" s="108"/>
      <c r="DZ494" s="108"/>
      <c r="EA494" s="108"/>
      <c r="EB494" s="108"/>
      <c r="EC494" s="108"/>
      <c r="ED494" s="108"/>
      <c r="EE494" s="108"/>
      <c r="EF494" s="108"/>
      <c r="EG494" s="108"/>
      <c r="EH494" s="108"/>
      <c r="EI494" s="108"/>
      <c r="EJ494" s="108"/>
      <c r="EK494" s="108"/>
      <c r="EL494" s="108"/>
      <c r="EM494" s="108"/>
      <c r="EN494" s="108"/>
      <c r="EO494" s="108"/>
      <c r="EP494" s="108"/>
      <c r="EQ494" s="108"/>
      <c r="ER494" s="108"/>
      <c r="ES494" s="108"/>
      <c r="ET494" s="108"/>
      <c r="EU494" s="108"/>
      <c r="EV494" s="108"/>
      <c r="EW494" s="108"/>
      <c r="EX494" s="108"/>
      <c r="EY494" s="108"/>
      <c r="EZ494" s="108"/>
      <c r="FA494" s="108"/>
      <c r="FB494" s="108"/>
      <c r="FC494" s="108"/>
      <c r="FD494" s="108"/>
      <c r="FE494" s="108"/>
      <c r="FF494" s="108"/>
      <c r="FG494" s="108"/>
      <c r="FH494" s="108"/>
      <c r="FI494" s="108"/>
      <c r="FJ494" s="108"/>
      <c r="FK494" s="108"/>
      <c r="FL494" s="108"/>
      <c r="FM494" s="108"/>
      <c r="FN494" s="108"/>
      <c r="FO494" s="108"/>
      <c r="FP494" s="108"/>
      <c r="FQ494" s="108"/>
      <c r="FR494" s="108"/>
      <c r="FS494" s="108"/>
      <c r="FT494" s="108"/>
      <c r="FU494" s="108"/>
      <c r="FV494" s="108"/>
      <c r="FW494" s="108"/>
      <c r="FX494" s="108"/>
      <c r="FY494" s="108"/>
      <c r="FZ494" s="108"/>
      <c r="GA494" s="108"/>
      <c r="GB494" s="108"/>
      <c r="GC494" s="108"/>
      <c r="GD494" s="108"/>
      <c r="GE494" s="108"/>
      <c r="GF494" s="108"/>
      <c r="GG494" s="108"/>
      <c r="GH494" s="108"/>
      <c r="GI494" s="108"/>
      <c r="GJ494" s="108"/>
      <c r="GK494" s="108"/>
      <c r="GL494" s="108"/>
      <c r="GM494" s="108"/>
      <c r="GN494" s="108"/>
      <c r="GO494" s="108"/>
      <c r="GP494" s="108"/>
      <c r="GQ494" s="108"/>
      <c r="GR494" s="108"/>
      <c r="GS494" s="108"/>
      <c r="GT494" s="108"/>
      <c r="GU494" s="108"/>
      <c r="GV494" s="108"/>
      <c r="GW494" s="108"/>
      <c r="GX494" s="108"/>
      <c r="GY494" s="108"/>
      <c r="GZ494" s="108"/>
      <c r="HA494" s="108"/>
      <c r="HB494" s="108"/>
      <c r="HC494" s="108"/>
      <c r="HD494" s="108"/>
      <c r="HE494" s="108"/>
      <c r="HF494" s="108"/>
      <c r="HG494" s="108"/>
      <c r="HH494" s="108"/>
      <c r="HI494" s="108"/>
      <c r="HJ494" s="108"/>
      <c r="HK494" s="108"/>
      <c r="HL494" s="108"/>
      <c r="HM494" s="108"/>
      <c r="HN494" s="108"/>
      <c r="HO494" s="108"/>
      <c r="HP494" s="108"/>
      <c r="HQ494" s="108"/>
      <c r="HR494" s="108"/>
      <c r="HS494" s="108"/>
      <c r="HT494" s="108"/>
      <c r="HU494" s="108"/>
      <c r="HV494" s="108"/>
      <c r="HW494" s="108"/>
      <c r="HX494" s="108"/>
      <c r="HY494" s="108"/>
      <c r="HZ494" s="108"/>
      <c r="IA494" s="108"/>
      <c r="IB494" s="108"/>
      <c r="IC494" s="108"/>
      <c r="ID494" s="108"/>
      <c r="IE494" s="108"/>
      <c r="IF494" s="108"/>
      <c r="IG494" s="108"/>
      <c r="IH494" s="108"/>
      <c r="II494" s="108"/>
      <c r="IJ494" s="108"/>
      <c r="IK494" s="108"/>
      <c r="IL494" s="108"/>
      <c r="IM494" s="108"/>
      <c r="IN494" s="108"/>
      <c r="IO494" s="108"/>
      <c r="IP494" s="108"/>
      <c r="IQ494" s="108"/>
      <c r="IR494" s="108"/>
      <c r="IS494" s="108"/>
      <c r="IT494" s="108"/>
      <c r="IU494" s="108"/>
      <c r="IV494" s="108"/>
      <c r="IW494" s="108"/>
      <c r="IX494" s="108"/>
      <c r="IY494" s="108"/>
      <c r="IZ494" s="108"/>
      <c r="JA494" s="108"/>
      <c r="JB494" s="108"/>
      <c r="JC494" s="108"/>
      <c r="JD494" s="108"/>
      <c r="JE494" s="108"/>
      <c r="JF494" s="108"/>
      <c r="JG494" s="108"/>
      <c r="JH494" s="108"/>
      <c r="JI494" s="108"/>
      <c r="JJ494" s="108"/>
      <c r="JK494" s="108"/>
      <c r="JL494" s="108"/>
      <c r="JM494" s="108"/>
      <c r="JN494" s="108"/>
      <c r="JO494" s="108"/>
      <c r="JP494" s="108"/>
      <c r="JQ494" s="108"/>
      <c r="JR494" s="108"/>
      <c r="JS494" s="108"/>
      <c r="JT494" s="108"/>
      <c r="JU494" s="108"/>
      <c r="JV494" s="108"/>
      <c r="JW494" s="108"/>
      <c r="JX494" s="108"/>
      <c r="JY494" s="108"/>
      <c r="JZ494" s="108"/>
      <c r="KA494" s="108"/>
      <c r="KB494" s="108"/>
      <c r="KC494" s="108"/>
      <c r="KD494" s="108"/>
      <c r="KE494" s="108"/>
      <c r="KF494" s="108"/>
      <c r="KG494" s="108"/>
      <c r="KH494" s="108"/>
      <c r="KI494" s="108"/>
      <c r="KJ494" s="108"/>
      <c r="KK494" s="108"/>
      <c r="KL494" s="108"/>
      <c r="KM494" s="108"/>
      <c r="KN494" s="108"/>
      <c r="KO494" s="108"/>
      <c r="KP494" s="108"/>
      <c r="KQ494" s="108"/>
      <c r="KR494" s="108"/>
      <c r="KS494" s="108"/>
      <c r="KT494" s="108"/>
      <c r="KU494" s="108"/>
      <c r="KV494" s="108"/>
      <c r="KW494" s="108"/>
      <c r="KX494" s="108"/>
      <c r="KY494" s="108"/>
      <c r="KZ494" s="108"/>
      <c r="LA494" s="108"/>
      <c r="LB494" s="108"/>
      <c r="LC494" s="108"/>
      <c r="LD494" s="108"/>
      <c r="LE494" s="108"/>
      <c r="LF494" s="108"/>
      <c r="LG494" s="108"/>
      <c r="LH494" s="108"/>
      <c r="LI494" s="108"/>
      <c r="LJ494" s="108"/>
      <c r="LK494" s="108"/>
      <c r="LL494" s="108"/>
      <c r="LM494" s="108"/>
      <c r="LN494" s="108"/>
      <c r="LO494" s="108"/>
      <c r="LP494" s="108"/>
      <c r="LQ494" s="108"/>
      <c r="LR494" s="108"/>
      <c r="LS494" s="108"/>
      <c r="LT494" s="108"/>
      <c r="LU494" s="108"/>
      <c r="LV494" s="108"/>
      <c r="LW494" s="108"/>
      <c r="LX494" s="108"/>
      <c r="LY494" s="108"/>
      <c r="LZ494" s="108"/>
      <c r="MA494" s="108"/>
      <c r="MB494" s="108"/>
      <c r="MC494" s="108"/>
      <c r="MD494" s="108"/>
      <c r="ME494" s="108"/>
    </row>
    <row r="495" spans="1:343">
      <c r="A495" s="3"/>
      <c r="B495" s="438"/>
      <c r="C495" s="438"/>
      <c r="D495" s="438"/>
      <c r="E495" s="438"/>
      <c r="F495" s="438"/>
      <c r="G495" s="438"/>
      <c r="H495" s="438"/>
      <c r="I495" s="438"/>
      <c r="J495" s="438"/>
      <c r="K495" s="438"/>
      <c r="L495" s="438"/>
      <c r="M495" s="438"/>
      <c r="N495" s="438"/>
      <c r="O495" s="438"/>
      <c r="P495" s="438"/>
      <c r="Q495" s="438"/>
      <c r="R495" s="438"/>
      <c r="S495" s="438"/>
      <c r="T495" s="438"/>
      <c r="U495" s="438"/>
      <c r="V495" s="438"/>
      <c r="W495" s="438"/>
      <c r="X495" s="438"/>
      <c r="Y495" s="438"/>
      <c r="Z495" s="438"/>
      <c r="AA495" s="438"/>
      <c r="AB495" s="438"/>
      <c r="AC495" s="438"/>
      <c r="AD495" s="438"/>
      <c r="AE495" s="154"/>
      <c r="AF495" s="154"/>
      <c r="AG495" s="154"/>
      <c r="AH495" s="154"/>
      <c r="AI495" s="154"/>
      <c r="AJ495" s="108"/>
      <c r="AK495" s="154"/>
      <c r="AL495" s="108"/>
      <c r="AM495" s="108"/>
      <c r="AN495" s="108"/>
      <c r="AO495" s="108"/>
      <c r="AP495" s="108"/>
      <c r="AQ495" s="108"/>
      <c r="AR495" s="108"/>
      <c r="AS495" s="108"/>
      <c r="AT495" s="108"/>
      <c r="AU495" s="108"/>
      <c r="AV495" s="108"/>
      <c r="AW495" s="108"/>
      <c r="AX495" s="108"/>
      <c r="AY495" s="108"/>
      <c r="AZ495" s="108"/>
      <c r="BA495" s="108"/>
      <c r="BB495" s="108"/>
      <c r="BC495" s="108"/>
      <c r="BD495" s="108"/>
      <c r="BE495" s="108"/>
      <c r="BF495" s="108"/>
      <c r="BG495" s="108"/>
      <c r="BH495" s="108"/>
      <c r="BI495" s="108"/>
      <c r="BJ495" s="108"/>
      <c r="BK495" s="108"/>
      <c r="BL495" s="108"/>
      <c r="BM495" s="108"/>
      <c r="BN495" s="108"/>
      <c r="BO495" s="108"/>
      <c r="BP495" s="108"/>
      <c r="BQ495" s="108"/>
      <c r="BR495" s="108"/>
      <c r="BS495" s="108"/>
      <c r="BT495" s="108"/>
      <c r="BU495" s="108"/>
      <c r="BV495" s="108"/>
      <c r="BW495" s="108"/>
      <c r="BX495" s="108"/>
      <c r="BY495" s="108"/>
      <c r="BZ495" s="108"/>
      <c r="CA495" s="108"/>
      <c r="CB495" s="108"/>
      <c r="CC495" s="108"/>
      <c r="CD495" s="108"/>
      <c r="CE495" s="108"/>
      <c r="CF495" s="108"/>
      <c r="CG495" s="108"/>
      <c r="CH495" s="108"/>
      <c r="CI495" s="108"/>
      <c r="CJ495" s="108"/>
      <c r="CK495" s="108"/>
      <c r="CL495" s="108"/>
      <c r="CM495" s="108"/>
      <c r="CN495" s="108"/>
      <c r="CO495" s="108"/>
      <c r="CP495" s="108"/>
      <c r="CQ495" s="108"/>
      <c r="CR495" s="108"/>
      <c r="CS495" s="108"/>
      <c r="CT495" s="108"/>
      <c r="CU495" s="108"/>
      <c r="CV495" s="108"/>
      <c r="CW495" s="108"/>
      <c r="CX495" s="108"/>
      <c r="CY495" s="108"/>
      <c r="CZ495" s="108"/>
      <c r="DA495" s="108"/>
      <c r="DB495" s="108"/>
      <c r="DC495" s="108"/>
      <c r="DD495" s="108"/>
      <c r="DE495" s="108"/>
      <c r="DF495" s="108"/>
      <c r="DG495" s="108"/>
      <c r="DH495" s="108"/>
      <c r="DI495" s="108"/>
      <c r="DJ495" s="108"/>
      <c r="DK495" s="108"/>
      <c r="DL495" s="108"/>
      <c r="DM495" s="108"/>
      <c r="DN495" s="108"/>
      <c r="DO495" s="108"/>
      <c r="DP495" s="108"/>
      <c r="DQ495" s="108"/>
      <c r="DR495" s="108"/>
      <c r="DS495" s="108"/>
      <c r="DT495" s="108"/>
      <c r="DU495" s="108"/>
      <c r="DV495" s="108"/>
      <c r="DW495" s="108"/>
      <c r="DX495" s="108"/>
      <c r="DY495" s="108"/>
      <c r="DZ495" s="108"/>
      <c r="EA495" s="108"/>
      <c r="EB495" s="108"/>
      <c r="EC495" s="108"/>
      <c r="ED495" s="108"/>
      <c r="EE495" s="108"/>
      <c r="EF495" s="108"/>
      <c r="EG495" s="108"/>
      <c r="EH495" s="108"/>
      <c r="EI495" s="108"/>
      <c r="EJ495" s="108"/>
      <c r="EK495" s="108"/>
      <c r="EL495" s="108"/>
      <c r="EM495" s="108"/>
      <c r="EN495" s="108"/>
      <c r="EO495" s="108"/>
      <c r="EP495" s="108"/>
      <c r="EQ495" s="108"/>
      <c r="ER495" s="108"/>
      <c r="ES495" s="108"/>
      <c r="ET495" s="108"/>
      <c r="EU495" s="108"/>
      <c r="EV495" s="108"/>
      <c r="EW495" s="108"/>
      <c r="EX495" s="108"/>
      <c r="EY495" s="108"/>
      <c r="EZ495" s="108"/>
      <c r="FA495" s="108"/>
      <c r="FB495" s="108"/>
      <c r="FC495" s="108"/>
      <c r="FD495" s="108"/>
      <c r="FE495" s="108"/>
      <c r="FF495" s="108"/>
      <c r="FG495" s="108"/>
      <c r="FH495" s="108"/>
      <c r="FI495" s="108"/>
      <c r="FJ495" s="108"/>
      <c r="FK495" s="108"/>
      <c r="FL495" s="108"/>
      <c r="FM495" s="108"/>
      <c r="FN495" s="108"/>
      <c r="FO495" s="108"/>
      <c r="FP495" s="108"/>
      <c r="FQ495" s="108"/>
      <c r="FR495" s="108"/>
      <c r="FS495" s="108"/>
      <c r="FT495" s="108"/>
      <c r="FU495" s="108"/>
      <c r="FV495" s="108"/>
      <c r="FW495" s="108"/>
      <c r="FX495" s="108"/>
      <c r="FY495" s="108"/>
      <c r="FZ495" s="108"/>
      <c r="GA495" s="108"/>
      <c r="GB495" s="108"/>
      <c r="GC495" s="108"/>
      <c r="GD495" s="108"/>
      <c r="GE495" s="108"/>
      <c r="GF495" s="108"/>
      <c r="GG495" s="108"/>
      <c r="GH495" s="108"/>
      <c r="GI495" s="108"/>
      <c r="GJ495" s="108"/>
      <c r="GK495" s="108"/>
      <c r="GL495" s="108"/>
      <c r="GM495" s="108"/>
      <c r="GN495" s="108"/>
      <c r="GO495" s="108"/>
      <c r="GP495" s="108"/>
      <c r="GQ495" s="108"/>
      <c r="GR495" s="108"/>
      <c r="GS495" s="108"/>
      <c r="GT495" s="108"/>
      <c r="GU495" s="108"/>
      <c r="GV495" s="108"/>
      <c r="GW495" s="108"/>
      <c r="GX495" s="108"/>
      <c r="GY495" s="108"/>
      <c r="GZ495" s="108"/>
      <c r="HA495" s="108"/>
      <c r="HB495" s="108"/>
      <c r="HC495" s="108"/>
      <c r="HD495" s="108"/>
      <c r="HE495" s="108"/>
      <c r="HF495" s="108"/>
      <c r="HG495" s="108"/>
      <c r="HH495" s="108"/>
      <c r="HI495" s="108"/>
      <c r="HJ495" s="108"/>
      <c r="HK495" s="108"/>
      <c r="HL495" s="108"/>
      <c r="HM495" s="108"/>
      <c r="HN495" s="108"/>
      <c r="HO495" s="108"/>
      <c r="HP495" s="108"/>
      <c r="HQ495" s="108"/>
      <c r="HR495" s="108"/>
      <c r="HS495" s="108"/>
      <c r="HT495" s="108"/>
      <c r="HU495" s="108"/>
      <c r="HV495" s="108"/>
      <c r="HW495" s="108"/>
      <c r="HX495" s="108"/>
      <c r="HY495" s="108"/>
      <c r="HZ495" s="108"/>
      <c r="IA495" s="108"/>
      <c r="IB495" s="108"/>
      <c r="IC495" s="108"/>
      <c r="ID495" s="108"/>
      <c r="IE495" s="108"/>
      <c r="IF495" s="108"/>
      <c r="IG495" s="108"/>
      <c r="IH495" s="108"/>
      <c r="II495" s="108"/>
      <c r="IJ495" s="108"/>
      <c r="IK495" s="108"/>
      <c r="IL495" s="108"/>
      <c r="IM495" s="108"/>
      <c r="IN495" s="108"/>
      <c r="IO495" s="108"/>
      <c r="IP495" s="108"/>
      <c r="IQ495" s="108"/>
      <c r="IR495" s="108"/>
      <c r="IS495" s="108"/>
      <c r="IT495" s="108"/>
      <c r="IU495" s="108"/>
      <c r="IV495" s="108"/>
      <c r="IW495" s="108"/>
      <c r="IX495" s="108"/>
      <c r="IY495" s="108"/>
      <c r="IZ495" s="108"/>
      <c r="JA495" s="108"/>
      <c r="JB495" s="108"/>
      <c r="JC495" s="108"/>
      <c r="JD495" s="108"/>
      <c r="JE495" s="108"/>
      <c r="JF495" s="108"/>
      <c r="JG495" s="108"/>
      <c r="JH495" s="108"/>
      <c r="JI495" s="108"/>
      <c r="JJ495" s="108"/>
      <c r="JK495" s="108"/>
      <c r="JL495" s="108"/>
      <c r="JM495" s="108"/>
      <c r="JN495" s="108"/>
      <c r="JO495" s="108"/>
      <c r="JP495" s="108"/>
      <c r="JQ495" s="108"/>
      <c r="JR495" s="108"/>
      <c r="JS495" s="108"/>
      <c r="JT495" s="108"/>
      <c r="JU495" s="108"/>
      <c r="JV495" s="108"/>
      <c r="JW495" s="108"/>
      <c r="JX495" s="108"/>
      <c r="JY495" s="108"/>
      <c r="JZ495" s="108"/>
      <c r="KA495" s="108"/>
      <c r="KB495" s="108"/>
      <c r="KC495" s="108"/>
      <c r="KD495" s="108"/>
      <c r="KE495" s="108"/>
      <c r="KF495" s="108"/>
      <c r="KG495" s="108"/>
      <c r="KH495" s="108"/>
      <c r="KI495" s="108"/>
      <c r="KJ495" s="108"/>
      <c r="KK495" s="108"/>
      <c r="KL495" s="108"/>
      <c r="KM495" s="108"/>
      <c r="KN495" s="108"/>
      <c r="KO495" s="108"/>
      <c r="KP495" s="108"/>
      <c r="KQ495" s="108"/>
      <c r="KR495" s="108"/>
      <c r="KS495" s="108"/>
      <c r="KT495" s="108"/>
      <c r="KU495" s="108"/>
      <c r="KV495" s="108"/>
      <c r="KW495" s="108"/>
      <c r="KX495" s="108"/>
      <c r="KY495" s="108"/>
      <c r="KZ495" s="108"/>
      <c r="LA495" s="108"/>
      <c r="LB495" s="108"/>
      <c r="LC495" s="108"/>
      <c r="LD495" s="108"/>
      <c r="LE495" s="108"/>
      <c r="LF495" s="108"/>
      <c r="LG495" s="108"/>
      <c r="LH495" s="108"/>
      <c r="LI495" s="108"/>
      <c r="LJ495" s="108"/>
      <c r="LK495" s="108"/>
      <c r="LL495" s="108"/>
      <c r="LM495" s="108"/>
      <c r="LN495" s="108"/>
      <c r="LO495" s="108"/>
      <c r="LP495" s="108"/>
      <c r="LQ495" s="108"/>
      <c r="LR495" s="108"/>
      <c r="LS495" s="108"/>
      <c r="LT495" s="108"/>
      <c r="LU495" s="108"/>
      <c r="LV495" s="108"/>
      <c r="LW495" s="108"/>
      <c r="LX495" s="108"/>
      <c r="LY495" s="108"/>
      <c r="LZ495" s="108"/>
      <c r="MA495" s="108"/>
      <c r="MB495" s="108"/>
      <c r="MC495" s="108"/>
      <c r="MD495" s="108"/>
      <c r="ME495" s="108"/>
    </row>
    <row r="496" spans="1:343">
      <c r="A496" s="3"/>
      <c r="B496" s="438"/>
      <c r="C496" s="438"/>
      <c r="D496" s="438"/>
      <c r="E496" s="438"/>
      <c r="F496" s="438"/>
      <c r="G496" s="438"/>
      <c r="H496" s="438"/>
      <c r="I496" s="438"/>
      <c r="J496" s="438"/>
      <c r="K496" s="438"/>
      <c r="L496" s="438"/>
      <c r="M496" s="438"/>
      <c r="N496" s="438"/>
      <c r="O496" s="438"/>
      <c r="P496" s="438"/>
      <c r="Q496" s="438"/>
      <c r="R496" s="438"/>
      <c r="S496" s="438"/>
      <c r="T496" s="438"/>
      <c r="U496" s="438"/>
      <c r="V496" s="438"/>
      <c r="W496" s="438"/>
      <c r="X496" s="438"/>
      <c r="Y496" s="438"/>
      <c r="Z496" s="438"/>
      <c r="AA496" s="438"/>
      <c r="AB496" s="438"/>
      <c r="AC496" s="438"/>
      <c r="AD496" s="438"/>
      <c r="AE496" s="154"/>
      <c r="AF496" s="154"/>
      <c r="AG496" s="154"/>
      <c r="AH496" s="154"/>
      <c r="AI496" s="154"/>
      <c r="AJ496" s="108"/>
      <c r="AK496" s="154"/>
      <c r="AL496" s="108"/>
      <c r="AM496" s="108"/>
      <c r="AN496" s="108"/>
      <c r="AO496" s="108"/>
      <c r="AP496" s="108"/>
      <c r="AQ496" s="108"/>
      <c r="AR496" s="108"/>
      <c r="AS496" s="108"/>
      <c r="AT496" s="108"/>
      <c r="AU496" s="108"/>
      <c r="AV496" s="108"/>
      <c r="AW496" s="108"/>
      <c r="AX496" s="108"/>
      <c r="AY496" s="108"/>
      <c r="AZ496" s="108"/>
      <c r="BA496" s="108"/>
      <c r="BB496" s="108"/>
      <c r="BC496" s="108"/>
      <c r="BD496" s="108"/>
      <c r="BE496" s="108"/>
      <c r="BF496" s="108"/>
      <c r="BG496" s="108"/>
      <c r="BH496" s="108"/>
      <c r="BI496" s="108"/>
      <c r="BJ496" s="108"/>
      <c r="BK496" s="108"/>
      <c r="BL496" s="108"/>
      <c r="BM496" s="108"/>
      <c r="BN496" s="108"/>
      <c r="BO496" s="108"/>
      <c r="BP496" s="108"/>
      <c r="BQ496" s="108"/>
      <c r="BR496" s="108"/>
      <c r="BS496" s="108"/>
      <c r="BT496" s="108"/>
      <c r="BU496" s="108"/>
      <c r="BV496" s="108"/>
      <c r="BW496" s="108"/>
      <c r="BX496" s="108"/>
      <c r="BY496" s="108"/>
      <c r="BZ496" s="108"/>
      <c r="CA496" s="108"/>
      <c r="CB496" s="108"/>
      <c r="CC496" s="108"/>
      <c r="CD496" s="108"/>
      <c r="CE496" s="108"/>
      <c r="CF496" s="108"/>
      <c r="CG496" s="108"/>
      <c r="CH496" s="108"/>
      <c r="CI496" s="108"/>
      <c r="CJ496" s="108"/>
      <c r="CK496" s="108"/>
      <c r="CL496" s="108"/>
      <c r="CM496" s="108"/>
      <c r="CN496" s="108"/>
      <c r="CO496" s="108"/>
      <c r="CP496" s="108"/>
      <c r="CQ496" s="108"/>
      <c r="CR496" s="108"/>
      <c r="CS496" s="108"/>
      <c r="CT496" s="108"/>
      <c r="CU496" s="108"/>
      <c r="CV496" s="108"/>
      <c r="CW496" s="108"/>
      <c r="CX496" s="108"/>
      <c r="CY496" s="108"/>
      <c r="CZ496" s="108"/>
      <c r="DA496" s="108"/>
      <c r="DB496" s="108"/>
      <c r="DC496" s="108"/>
      <c r="DD496" s="108"/>
      <c r="DE496" s="108"/>
      <c r="DF496" s="108"/>
      <c r="DG496" s="108"/>
      <c r="DH496" s="108"/>
      <c r="DI496" s="108"/>
      <c r="DJ496" s="108"/>
      <c r="DK496" s="108"/>
      <c r="DL496" s="108"/>
      <c r="DM496" s="108"/>
      <c r="DN496" s="108"/>
      <c r="DO496" s="108"/>
      <c r="DP496" s="108"/>
      <c r="DQ496" s="108"/>
      <c r="DR496" s="108"/>
      <c r="DS496" s="108"/>
      <c r="DT496" s="108"/>
      <c r="DU496" s="108"/>
      <c r="DV496" s="108"/>
      <c r="DW496" s="108"/>
      <c r="DX496" s="108"/>
      <c r="DY496" s="108"/>
      <c r="DZ496" s="108"/>
      <c r="EA496" s="108"/>
      <c r="EB496" s="108"/>
      <c r="EC496" s="108"/>
      <c r="ED496" s="108"/>
      <c r="EE496" s="108"/>
      <c r="EF496" s="108"/>
      <c r="EG496" s="108"/>
      <c r="EH496" s="108"/>
      <c r="EI496" s="108"/>
      <c r="EJ496" s="108"/>
      <c r="EK496" s="108"/>
      <c r="EL496" s="108"/>
      <c r="EM496" s="108"/>
      <c r="EN496" s="108"/>
      <c r="EO496" s="108"/>
      <c r="EP496" s="108"/>
      <c r="EQ496" s="108"/>
      <c r="ER496" s="108"/>
      <c r="ES496" s="108"/>
      <c r="ET496" s="108"/>
      <c r="EU496" s="108"/>
      <c r="EV496" s="108"/>
      <c r="EW496" s="108"/>
      <c r="EX496" s="108"/>
      <c r="EY496" s="108"/>
      <c r="EZ496" s="108"/>
      <c r="FA496" s="108"/>
      <c r="FB496" s="108"/>
      <c r="FC496" s="108"/>
      <c r="FD496" s="108"/>
      <c r="FE496" s="108"/>
      <c r="FF496" s="108"/>
      <c r="FG496" s="108"/>
      <c r="FH496" s="108"/>
      <c r="FI496" s="108"/>
      <c r="FJ496" s="108"/>
      <c r="FK496" s="108"/>
      <c r="FL496" s="108"/>
      <c r="FM496" s="108"/>
      <c r="FN496" s="108"/>
      <c r="FO496" s="108"/>
      <c r="FP496" s="108"/>
      <c r="FQ496" s="108"/>
      <c r="FR496" s="108"/>
      <c r="FS496" s="108"/>
      <c r="FT496" s="108"/>
      <c r="FU496" s="108"/>
      <c r="FV496" s="108"/>
      <c r="FW496" s="108"/>
      <c r="FX496" s="108"/>
      <c r="FY496" s="108"/>
      <c r="FZ496" s="108"/>
      <c r="GA496" s="108"/>
      <c r="GB496" s="108"/>
      <c r="GC496" s="108"/>
      <c r="GD496" s="108"/>
      <c r="GE496" s="108"/>
      <c r="GF496" s="108"/>
      <c r="GG496" s="108"/>
      <c r="GH496" s="108"/>
      <c r="GI496" s="108"/>
      <c r="GJ496" s="108"/>
      <c r="GK496" s="108"/>
      <c r="GL496" s="108"/>
      <c r="GM496" s="108"/>
      <c r="GN496" s="108"/>
      <c r="GO496" s="108"/>
      <c r="GP496" s="108"/>
      <c r="GQ496" s="108"/>
      <c r="GR496" s="108"/>
      <c r="GS496" s="108"/>
      <c r="GT496" s="108"/>
      <c r="GU496" s="108"/>
      <c r="GV496" s="108"/>
      <c r="GW496" s="108"/>
      <c r="GX496" s="108"/>
      <c r="GY496" s="108"/>
      <c r="GZ496" s="108"/>
      <c r="HA496" s="108"/>
      <c r="HB496" s="108"/>
      <c r="HC496" s="108"/>
      <c r="HD496" s="108"/>
      <c r="HE496" s="108"/>
      <c r="HF496" s="108"/>
      <c r="HG496" s="108"/>
      <c r="HH496" s="108"/>
      <c r="HI496" s="108"/>
      <c r="HJ496" s="108"/>
      <c r="HK496" s="108"/>
      <c r="HL496" s="108"/>
      <c r="HM496" s="108"/>
      <c r="HN496" s="108"/>
      <c r="HO496" s="108"/>
      <c r="HP496" s="108"/>
      <c r="HQ496" s="108"/>
      <c r="HR496" s="108"/>
      <c r="HS496" s="108"/>
      <c r="HT496" s="108"/>
      <c r="HU496" s="108"/>
      <c r="HV496" s="108"/>
      <c r="HW496" s="108"/>
      <c r="HX496" s="108"/>
      <c r="HY496" s="108"/>
      <c r="HZ496" s="108"/>
      <c r="IA496" s="108"/>
      <c r="IB496" s="108"/>
      <c r="IC496" s="108"/>
      <c r="ID496" s="108"/>
      <c r="IE496" s="108"/>
      <c r="IF496" s="108"/>
      <c r="IG496" s="108"/>
      <c r="IH496" s="108"/>
      <c r="II496" s="108"/>
      <c r="IJ496" s="108"/>
      <c r="IK496" s="108"/>
      <c r="IL496" s="108"/>
      <c r="IM496" s="108"/>
      <c r="IN496" s="108"/>
      <c r="IO496" s="108"/>
      <c r="IP496" s="108"/>
      <c r="IQ496" s="108"/>
      <c r="IR496" s="108"/>
      <c r="IS496" s="108"/>
      <c r="IT496" s="108"/>
      <c r="IU496" s="108"/>
      <c r="IV496" s="108"/>
      <c r="IW496" s="108"/>
      <c r="IX496" s="108"/>
      <c r="IY496" s="108"/>
      <c r="IZ496" s="108"/>
      <c r="JA496" s="108"/>
      <c r="JB496" s="108"/>
      <c r="JC496" s="108"/>
      <c r="JD496" s="108"/>
      <c r="JE496" s="108"/>
      <c r="JF496" s="108"/>
      <c r="JG496" s="108"/>
      <c r="JH496" s="108"/>
      <c r="JI496" s="108"/>
      <c r="JJ496" s="108"/>
      <c r="JK496" s="108"/>
      <c r="JL496" s="108"/>
      <c r="JM496" s="108"/>
      <c r="JN496" s="108"/>
      <c r="JO496" s="108"/>
      <c r="JP496" s="108"/>
      <c r="JQ496" s="108"/>
      <c r="JR496" s="108"/>
      <c r="JS496" s="108"/>
      <c r="JT496" s="108"/>
      <c r="JU496" s="108"/>
      <c r="JV496" s="108"/>
      <c r="JW496" s="108"/>
      <c r="JX496" s="108"/>
      <c r="JY496" s="108"/>
      <c r="JZ496" s="108"/>
      <c r="KA496" s="108"/>
      <c r="KB496" s="108"/>
      <c r="KC496" s="108"/>
      <c r="KD496" s="108"/>
      <c r="KE496" s="108"/>
      <c r="KF496" s="108"/>
      <c r="KG496" s="108"/>
      <c r="KH496" s="108"/>
      <c r="KI496" s="108"/>
      <c r="KJ496" s="108"/>
      <c r="KK496" s="108"/>
      <c r="KL496" s="108"/>
      <c r="KM496" s="108"/>
      <c r="KN496" s="108"/>
      <c r="KO496" s="108"/>
      <c r="KP496" s="108"/>
      <c r="KQ496" s="108"/>
      <c r="KR496" s="108"/>
      <c r="KS496" s="108"/>
      <c r="KT496" s="108"/>
      <c r="KU496" s="108"/>
      <c r="KV496" s="108"/>
      <c r="KW496" s="108"/>
      <c r="KX496" s="108"/>
      <c r="KY496" s="108"/>
      <c r="KZ496" s="108"/>
      <c r="LA496" s="108"/>
      <c r="LB496" s="108"/>
      <c r="LC496" s="108"/>
      <c r="LD496" s="108"/>
      <c r="LE496" s="108"/>
      <c r="LF496" s="108"/>
      <c r="LG496" s="108"/>
      <c r="LH496" s="108"/>
      <c r="LI496" s="108"/>
      <c r="LJ496" s="108"/>
      <c r="LK496" s="108"/>
      <c r="LL496" s="108"/>
      <c r="LM496" s="108"/>
      <c r="LN496" s="108"/>
      <c r="LO496" s="108"/>
      <c r="LP496" s="108"/>
      <c r="LQ496" s="108"/>
      <c r="LR496" s="108"/>
      <c r="LS496" s="108"/>
      <c r="LT496" s="108"/>
      <c r="LU496" s="108"/>
      <c r="LV496" s="108"/>
      <c r="LW496" s="108"/>
      <c r="LX496" s="108"/>
      <c r="LY496" s="108"/>
      <c r="LZ496" s="108"/>
      <c r="MA496" s="108"/>
      <c r="MB496" s="108"/>
      <c r="MC496" s="108"/>
      <c r="MD496" s="108"/>
      <c r="ME496" s="108"/>
    </row>
    <row r="497" spans="1:343">
      <c r="A497" s="3"/>
      <c r="B497" s="438"/>
      <c r="C497" s="438"/>
      <c r="D497" s="438"/>
      <c r="E497" s="438"/>
      <c r="F497" s="438"/>
      <c r="G497" s="438"/>
      <c r="H497" s="438"/>
      <c r="I497" s="438"/>
      <c r="J497" s="438"/>
      <c r="K497" s="438"/>
      <c r="L497" s="438"/>
      <c r="M497" s="438"/>
      <c r="N497" s="438"/>
      <c r="O497" s="438"/>
      <c r="P497" s="438"/>
      <c r="Q497" s="438"/>
      <c r="R497" s="438"/>
      <c r="S497" s="438"/>
      <c r="T497" s="438"/>
      <c r="U497" s="438"/>
      <c r="V497" s="438"/>
      <c r="W497" s="438"/>
      <c r="X497" s="438"/>
      <c r="Y497" s="438"/>
      <c r="Z497" s="438"/>
      <c r="AA497" s="438"/>
      <c r="AB497" s="438"/>
      <c r="AC497" s="438"/>
      <c r="AD497" s="438"/>
      <c r="AE497" s="154"/>
      <c r="AF497" s="154"/>
      <c r="AG497" s="154"/>
      <c r="AH497" s="154"/>
      <c r="AI497" s="154"/>
      <c r="AJ497" s="108"/>
      <c r="AK497" s="154"/>
      <c r="AL497" s="108"/>
      <c r="AM497" s="108"/>
      <c r="AN497" s="108"/>
      <c r="AO497" s="108"/>
      <c r="AP497" s="108"/>
      <c r="AQ497" s="108"/>
      <c r="AR497" s="108"/>
      <c r="AS497" s="108"/>
      <c r="AT497" s="108"/>
      <c r="AU497" s="108"/>
      <c r="AV497" s="108"/>
      <c r="AW497" s="108"/>
      <c r="AX497" s="108"/>
      <c r="AY497" s="108"/>
      <c r="AZ497" s="108"/>
      <c r="BA497" s="108"/>
      <c r="BB497" s="108"/>
      <c r="BC497" s="108"/>
      <c r="BD497" s="108"/>
      <c r="BE497" s="108"/>
      <c r="BF497" s="108"/>
      <c r="BG497" s="108"/>
      <c r="BH497" s="108"/>
      <c r="BI497" s="108"/>
      <c r="BJ497" s="108"/>
      <c r="BK497" s="108"/>
      <c r="BL497" s="108"/>
      <c r="BM497" s="108"/>
      <c r="BN497" s="108"/>
      <c r="BO497" s="108"/>
      <c r="BP497" s="108"/>
      <c r="BQ497" s="108"/>
      <c r="BR497" s="108"/>
      <c r="BS497" s="108"/>
      <c r="BT497" s="108"/>
      <c r="BU497" s="108"/>
      <c r="BV497" s="108"/>
      <c r="BW497" s="108"/>
      <c r="BX497" s="108"/>
      <c r="BY497" s="108"/>
      <c r="BZ497" s="108"/>
      <c r="CA497" s="108"/>
      <c r="CB497" s="108"/>
      <c r="CC497" s="108"/>
      <c r="CD497" s="108"/>
      <c r="CE497" s="108"/>
      <c r="CF497" s="108"/>
      <c r="CG497" s="108"/>
      <c r="CH497" s="108"/>
      <c r="CI497" s="108"/>
      <c r="CJ497" s="108"/>
      <c r="CK497" s="108"/>
      <c r="CL497" s="108"/>
      <c r="CM497" s="108"/>
      <c r="CN497" s="108"/>
      <c r="CO497" s="108"/>
      <c r="CP497" s="108"/>
      <c r="CQ497" s="108"/>
      <c r="CR497" s="108"/>
      <c r="CS497" s="108"/>
      <c r="CT497" s="108"/>
      <c r="CU497" s="108"/>
      <c r="CV497" s="108"/>
      <c r="CW497" s="108"/>
      <c r="CX497" s="108"/>
      <c r="CY497" s="108"/>
      <c r="CZ497" s="108"/>
      <c r="DA497" s="108"/>
      <c r="DB497" s="108"/>
      <c r="DC497" s="108"/>
      <c r="DD497" s="108"/>
      <c r="DE497" s="108"/>
      <c r="DF497" s="108"/>
      <c r="DG497" s="108"/>
      <c r="DH497" s="108"/>
      <c r="DI497" s="108"/>
      <c r="DJ497" s="108"/>
      <c r="DK497" s="108"/>
      <c r="DL497" s="108"/>
      <c r="DM497" s="108"/>
      <c r="DN497" s="108"/>
      <c r="DO497" s="108"/>
      <c r="DP497" s="108"/>
      <c r="DQ497" s="108"/>
      <c r="DR497" s="108"/>
      <c r="DS497" s="108"/>
      <c r="DT497" s="108"/>
      <c r="DU497" s="108"/>
      <c r="DV497" s="108"/>
      <c r="DW497" s="108"/>
      <c r="DX497" s="108"/>
      <c r="DY497" s="108"/>
      <c r="DZ497" s="108"/>
      <c r="EA497" s="108"/>
      <c r="EB497" s="108"/>
      <c r="EC497" s="108"/>
      <c r="ED497" s="108"/>
      <c r="EE497" s="108"/>
      <c r="EF497" s="108"/>
      <c r="EG497" s="108"/>
      <c r="EH497" s="108"/>
      <c r="EI497" s="108"/>
      <c r="EJ497" s="108"/>
      <c r="EK497" s="108"/>
      <c r="EL497" s="108"/>
      <c r="EM497" s="108"/>
      <c r="EN497" s="108"/>
      <c r="EO497" s="108"/>
      <c r="EP497" s="108"/>
      <c r="EQ497" s="108"/>
      <c r="ER497" s="108"/>
      <c r="ES497" s="108"/>
      <c r="ET497" s="108"/>
      <c r="EU497" s="108"/>
      <c r="EV497" s="108"/>
      <c r="EW497" s="108"/>
      <c r="EX497" s="108"/>
      <c r="EY497" s="108"/>
      <c r="EZ497" s="108"/>
      <c r="FA497" s="108"/>
      <c r="FB497" s="108"/>
      <c r="FC497" s="108"/>
      <c r="FD497" s="108"/>
      <c r="FE497" s="108"/>
      <c r="FF497" s="108"/>
      <c r="FG497" s="108"/>
      <c r="FH497" s="108"/>
      <c r="FI497" s="108"/>
      <c r="FJ497" s="108"/>
      <c r="FK497" s="108"/>
      <c r="FL497" s="108"/>
      <c r="FM497" s="108"/>
      <c r="FN497" s="108"/>
      <c r="FO497" s="108"/>
      <c r="FP497" s="108"/>
      <c r="FQ497" s="108"/>
      <c r="FR497" s="108"/>
      <c r="FS497" s="108"/>
      <c r="FT497" s="108"/>
      <c r="FU497" s="108"/>
      <c r="FV497" s="108"/>
      <c r="FW497" s="108"/>
      <c r="FX497" s="108"/>
      <c r="FY497" s="108"/>
      <c r="FZ497" s="108"/>
      <c r="GA497" s="108"/>
      <c r="GB497" s="108"/>
      <c r="GC497" s="108"/>
      <c r="GD497" s="108"/>
      <c r="GE497" s="108"/>
      <c r="GF497" s="108"/>
      <c r="GG497" s="108"/>
      <c r="GH497" s="108"/>
      <c r="GI497" s="108"/>
      <c r="GJ497" s="108"/>
      <c r="GK497" s="108"/>
      <c r="GL497" s="108"/>
      <c r="GM497" s="108"/>
      <c r="GN497" s="108"/>
      <c r="GO497" s="108"/>
      <c r="GP497" s="108"/>
      <c r="GQ497" s="108"/>
      <c r="GR497" s="108"/>
      <c r="GS497" s="108"/>
      <c r="GT497" s="108"/>
      <c r="GU497" s="108"/>
      <c r="GV497" s="108"/>
      <c r="GW497" s="108"/>
      <c r="GX497" s="108"/>
      <c r="GY497" s="108"/>
      <c r="GZ497" s="108"/>
      <c r="HA497" s="108"/>
      <c r="HB497" s="108"/>
      <c r="HC497" s="108"/>
      <c r="HD497" s="108"/>
      <c r="HE497" s="108"/>
      <c r="HF497" s="108"/>
      <c r="HG497" s="108"/>
      <c r="HH497" s="108"/>
      <c r="HI497" s="108"/>
      <c r="HJ497" s="108"/>
      <c r="HK497" s="108"/>
      <c r="HL497" s="108"/>
      <c r="HM497" s="108"/>
      <c r="HN497" s="108"/>
      <c r="HO497" s="108"/>
      <c r="HP497" s="108"/>
      <c r="HQ497" s="108"/>
      <c r="HR497" s="108"/>
      <c r="HS497" s="108"/>
      <c r="HT497" s="108"/>
      <c r="HU497" s="108"/>
      <c r="HV497" s="108"/>
      <c r="HW497" s="108"/>
      <c r="HX497" s="108"/>
      <c r="HY497" s="108"/>
      <c r="HZ497" s="108"/>
      <c r="IA497" s="108"/>
      <c r="IB497" s="108"/>
      <c r="IC497" s="108"/>
      <c r="ID497" s="108"/>
      <c r="IE497" s="108"/>
      <c r="IF497" s="108"/>
      <c r="IG497" s="108"/>
      <c r="IH497" s="108"/>
      <c r="II497" s="108"/>
      <c r="IJ497" s="108"/>
      <c r="IK497" s="108"/>
      <c r="IL497" s="108"/>
      <c r="IM497" s="108"/>
      <c r="IN497" s="108"/>
      <c r="IO497" s="108"/>
      <c r="IP497" s="108"/>
      <c r="IQ497" s="108"/>
      <c r="IR497" s="108"/>
      <c r="IS497" s="108"/>
      <c r="IT497" s="108"/>
      <c r="IU497" s="108"/>
      <c r="IV497" s="108"/>
      <c r="IW497" s="108"/>
      <c r="IX497" s="108"/>
      <c r="IY497" s="108"/>
      <c r="IZ497" s="108"/>
      <c r="JA497" s="108"/>
      <c r="JB497" s="108"/>
      <c r="JC497" s="108"/>
      <c r="JD497" s="108"/>
      <c r="JE497" s="108"/>
      <c r="JF497" s="108"/>
      <c r="JG497" s="108"/>
      <c r="JH497" s="108"/>
      <c r="JI497" s="108"/>
      <c r="JJ497" s="108"/>
      <c r="JK497" s="108"/>
      <c r="JL497" s="108"/>
      <c r="JM497" s="108"/>
      <c r="JN497" s="108"/>
      <c r="JO497" s="108"/>
      <c r="JP497" s="108"/>
      <c r="JQ497" s="108"/>
      <c r="JR497" s="108"/>
      <c r="JS497" s="108"/>
      <c r="JT497" s="108"/>
      <c r="JU497" s="108"/>
      <c r="JV497" s="108"/>
      <c r="JW497" s="108"/>
      <c r="JX497" s="108"/>
      <c r="JY497" s="108"/>
      <c r="JZ497" s="108"/>
      <c r="KA497" s="108"/>
      <c r="KB497" s="108"/>
      <c r="KC497" s="108"/>
      <c r="KD497" s="108"/>
      <c r="KE497" s="108"/>
      <c r="KF497" s="108"/>
      <c r="KG497" s="108"/>
      <c r="KH497" s="108"/>
      <c r="KI497" s="108"/>
      <c r="KJ497" s="108"/>
      <c r="KK497" s="108"/>
      <c r="KL497" s="108"/>
      <c r="KM497" s="108"/>
      <c r="KN497" s="108"/>
      <c r="KO497" s="108"/>
      <c r="KP497" s="108"/>
      <c r="KQ497" s="108"/>
      <c r="KR497" s="108"/>
      <c r="KS497" s="108"/>
      <c r="KT497" s="108"/>
      <c r="KU497" s="108"/>
      <c r="KV497" s="108"/>
      <c r="KW497" s="108"/>
      <c r="KX497" s="108"/>
      <c r="KY497" s="108"/>
      <c r="KZ497" s="108"/>
      <c r="LA497" s="108"/>
      <c r="LB497" s="108"/>
      <c r="LC497" s="108"/>
      <c r="LD497" s="108"/>
      <c r="LE497" s="108"/>
      <c r="LF497" s="108"/>
      <c r="LG497" s="108"/>
      <c r="LH497" s="108"/>
      <c r="LI497" s="108"/>
      <c r="LJ497" s="108"/>
      <c r="LK497" s="108"/>
      <c r="LL497" s="108"/>
      <c r="LM497" s="108"/>
      <c r="LN497" s="108"/>
      <c r="LO497" s="108"/>
      <c r="LP497" s="108"/>
      <c r="LQ497" s="108"/>
      <c r="LR497" s="108"/>
      <c r="LS497" s="108"/>
      <c r="LT497" s="108"/>
      <c r="LU497" s="108"/>
      <c r="LV497" s="108"/>
      <c r="LW497" s="108"/>
      <c r="LX497" s="108"/>
      <c r="LY497" s="108"/>
      <c r="LZ497" s="108"/>
      <c r="MA497" s="108"/>
      <c r="MB497" s="108"/>
      <c r="MC497" s="108"/>
      <c r="MD497" s="108"/>
      <c r="ME497" s="108"/>
    </row>
    <row r="498" spans="1:343">
      <c r="A498" s="3"/>
      <c r="B498" s="438"/>
      <c r="C498" s="438"/>
      <c r="D498" s="438"/>
      <c r="E498" s="438"/>
      <c r="F498" s="438"/>
      <c r="G498" s="438"/>
      <c r="H498" s="438"/>
      <c r="I498" s="438"/>
      <c r="J498" s="438"/>
      <c r="K498" s="438"/>
      <c r="L498" s="438"/>
      <c r="M498" s="438"/>
      <c r="N498" s="438"/>
      <c r="O498" s="438"/>
      <c r="P498" s="438"/>
      <c r="Q498" s="438"/>
      <c r="R498" s="438"/>
      <c r="S498" s="438"/>
      <c r="T498" s="438"/>
      <c r="U498" s="438"/>
      <c r="V498" s="438"/>
      <c r="W498" s="438"/>
      <c r="X498" s="438"/>
      <c r="Y498" s="438"/>
      <c r="Z498" s="438"/>
      <c r="AA498" s="438"/>
      <c r="AB498" s="438"/>
      <c r="AC498" s="438"/>
      <c r="AD498" s="438"/>
      <c r="AE498" s="154"/>
      <c r="AF498" s="154"/>
      <c r="AG498" s="154"/>
      <c r="AH498" s="154"/>
      <c r="AI498" s="154"/>
      <c r="AJ498" s="108"/>
      <c r="AK498" s="154"/>
      <c r="AL498" s="108"/>
      <c r="AM498" s="108"/>
      <c r="AN498" s="108"/>
      <c r="AO498" s="108"/>
      <c r="AP498" s="108"/>
      <c r="AQ498" s="108"/>
      <c r="AR498" s="108"/>
      <c r="AS498" s="108"/>
      <c r="AT498" s="108"/>
      <c r="AU498" s="108"/>
      <c r="AV498" s="108"/>
      <c r="AW498" s="108"/>
      <c r="AX498" s="108"/>
      <c r="AY498" s="108"/>
      <c r="AZ498" s="108"/>
      <c r="BA498" s="108"/>
      <c r="BB498" s="108"/>
      <c r="BC498" s="108"/>
      <c r="BD498" s="108"/>
      <c r="BE498" s="108"/>
      <c r="BF498" s="108"/>
      <c r="BG498" s="108"/>
      <c r="BH498" s="108"/>
      <c r="BI498" s="108"/>
      <c r="BJ498" s="108"/>
      <c r="BK498" s="108"/>
      <c r="BL498" s="108"/>
      <c r="BM498" s="108"/>
      <c r="BN498" s="108"/>
      <c r="BO498" s="108"/>
      <c r="BP498" s="108"/>
      <c r="BQ498" s="108"/>
      <c r="BR498" s="108"/>
      <c r="BS498" s="108"/>
      <c r="BT498" s="108"/>
      <c r="BU498" s="108"/>
      <c r="BV498" s="108"/>
      <c r="BW498" s="108"/>
      <c r="BX498" s="108"/>
      <c r="BY498" s="108"/>
      <c r="BZ498" s="108"/>
      <c r="CA498" s="108"/>
      <c r="CB498" s="108"/>
      <c r="CC498" s="108"/>
      <c r="CD498" s="108"/>
      <c r="CE498" s="108"/>
      <c r="CF498" s="108"/>
      <c r="CG498" s="108"/>
      <c r="CH498" s="108"/>
      <c r="CI498" s="108"/>
      <c r="CJ498" s="108"/>
      <c r="CK498" s="108"/>
      <c r="CL498" s="108"/>
      <c r="CM498" s="108"/>
      <c r="CN498" s="108"/>
      <c r="CO498" s="108"/>
      <c r="CP498" s="108"/>
      <c r="CQ498" s="108"/>
      <c r="CR498" s="108"/>
      <c r="CS498" s="108"/>
      <c r="CT498" s="108"/>
      <c r="CU498" s="108"/>
      <c r="CV498" s="108"/>
      <c r="CW498" s="108"/>
      <c r="CX498" s="108"/>
      <c r="CY498" s="108"/>
      <c r="CZ498" s="108"/>
      <c r="DA498" s="108"/>
      <c r="DB498" s="108"/>
      <c r="DC498" s="108"/>
      <c r="DD498" s="108"/>
      <c r="DE498" s="108"/>
      <c r="DF498" s="108"/>
      <c r="DG498" s="108"/>
      <c r="DH498" s="108"/>
      <c r="DI498" s="108"/>
      <c r="DJ498" s="108"/>
      <c r="DK498" s="108"/>
      <c r="DL498" s="108"/>
      <c r="DM498" s="108"/>
      <c r="DN498" s="108"/>
      <c r="DO498" s="108"/>
      <c r="DP498" s="108"/>
      <c r="DQ498" s="108"/>
      <c r="DR498" s="108"/>
      <c r="DS498" s="108"/>
      <c r="DT498" s="108"/>
      <c r="DU498" s="108"/>
      <c r="DV498" s="108"/>
      <c r="DW498" s="108"/>
      <c r="DX498" s="108"/>
      <c r="DY498" s="108"/>
      <c r="DZ498" s="108"/>
      <c r="EA498" s="108"/>
      <c r="EB498" s="108"/>
      <c r="EC498" s="108"/>
      <c r="ED498" s="108"/>
      <c r="EE498" s="108"/>
      <c r="EF498" s="108"/>
      <c r="EG498" s="108"/>
      <c r="EH498" s="108"/>
      <c r="EI498" s="108"/>
      <c r="EJ498" s="108"/>
      <c r="EK498" s="108"/>
      <c r="EL498" s="108"/>
      <c r="EM498" s="108"/>
      <c r="EN498" s="108"/>
      <c r="EO498" s="108"/>
      <c r="EP498" s="108"/>
      <c r="EQ498" s="108"/>
      <c r="ER498" s="108"/>
      <c r="ES498" s="108"/>
      <c r="ET498" s="108"/>
      <c r="EU498" s="108"/>
      <c r="EV498" s="108"/>
      <c r="EW498" s="108"/>
      <c r="EX498" s="108"/>
      <c r="EY498" s="108"/>
      <c r="EZ498" s="108"/>
      <c r="FA498" s="108"/>
      <c r="FB498" s="108"/>
      <c r="FC498" s="108"/>
      <c r="FD498" s="108"/>
      <c r="FE498" s="108"/>
      <c r="FF498" s="108"/>
      <c r="FG498" s="108"/>
      <c r="FH498" s="108"/>
      <c r="FI498" s="108"/>
      <c r="FJ498" s="108"/>
      <c r="FK498" s="108"/>
      <c r="FL498" s="108"/>
      <c r="FM498" s="108"/>
      <c r="FN498" s="108"/>
      <c r="FO498" s="108"/>
      <c r="FP498" s="108"/>
      <c r="FQ498" s="108"/>
      <c r="FR498" s="108"/>
      <c r="FS498" s="108"/>
      <c r="FT498" s="108"/>
      <c r="FU498" s="108"/>
      <c r="FV498" s="108"/>
      <c r="FW498" s="108"/>
      <c r="FX498" s="108"/>
      <c r="FY498" s="108"/>
      <c r="FZ498" s="108"/>
      <c r="GA498" s="108"/>
      <c r="GB498" s="108"/>
      <c r="GC498" s="108"/>
      <c r="GD498" s="108"/>
      <c r="GE498" s="108"/>
      <c r="GF498" s="108"/>
      <c r="GG498" s="108"/>
      <c r="GH498" s="108"/>
      <c r="GI498" s="108"/>
      <c r="GJ498" s="108"/>
      <c r="GK498" s="108"/>
      <c r="GL498" s="108"/>
      <c r="GM498" s="108"/>
      <c r="GN498" s="108"/>
      <c r="GO498" s="108"/>
      <c r="GP498" s="108"/>
      <c r="GQ498" s="108"/>
      <c r="GR498" s="108"/>
      <c r="GS498" s="108"/>
      <c r="GT498" s="108"/>
      <c r="GU498" s="108"/>
      <c r="GV498" s="108"/>
      <c r="GW498" s="108"/>
      <c r="GX498" s="108"/>
      <c r="GY498" s="108"/>
      <c r="GZ498" s="108"/>
      <c r="HA498" s="108"/>
      <c r="HB498" s="108"/>
      <c r="HC498" s="108"/>
      <c r="HD498" s="108"/>
      <c r="HE498" s="108"/>
      <c r="HF498" s="108"/>
      <c r="HG498" s="108"/>
      <c r="HH498" s="108"/>
      <c r="HI498" s="108"/>
      <c r="HJ498" s="108"/>
      <c r="HK498" s="108"/>
      <c r="HL498" s="108"/>
      <c r="HM498" s="108"/>
      <c r="HN498" s="108"/>
      <c r="HO498" s="108"/>
      <c r="HP498" s="108"/>
      <c r="HQ498" s="108"/>
      <c r="HR498" s="108"/>
      <c r="HS498" s="108"/>
      <c r="HT498" s="108"/>
      <c r="HU498" s="108"/>
      <c r="HV498" s="108"/>
      <c r="HW498" s="108"/>
      <c r="HX498" s="108"/>
      <c r="HY498" s="108"/>
      <c r="HZ498" s="108"/>
      <c r="IA498" s="108"/>
      <c r="IB498" s="108"/>
      <c r="IC498" s="108"/>
      <c r="ID498" s="108"/>
      <c r="IE498" s="108"/>
      <c r="IF498" s="108"/>
      <c r="IG498" s="108"/>
      <c r="IH498" s="108"/>
      <c r="II498" s="108"/>
      <c r="IJ498" s="108"/>
      <c r="IK498" s="108"/>
      <c r="IL498" s="108"/>
      <c r="IM498" s="108"/>
      <c r="IN498" s="108"/>
      <c r="IO498" s="108"/>
      <c r="IP498" s="108"/>
      <c r="IQ498" s="108"/>
      <c r="IR498" s="108"/>
      <c r="IS498" s="108"/>
      <c r="IT498" s="108"/>
      <c r="IU498" s="108"/>
      <c r="IV498" s="108"/>
      <c r="IW498" s="108"/>
      <c r="IX498" s="108"/>
      <c r="IY498" s="108"/>
      <c r="IZ498" s="108"/>
      <c r="JA498" s="108"/>
      <c r="JB498" s="108"/>
      <c r="JC498" s="108"/>
      <c r="JD498" s="108"/>
      <c r="JE498" s="108"/>
      <c r="JF498" s="108"/>
      <c r="JG498" s="108"/>
      <c r="JH498" s="108"/>
      <c r="JI498" s="108"/>
      <c r="JJ498" s="108"/>
      <c r="JK498" s="108"/>
      <c r="JL498" s="108"/>
      <c r="JM498" s="108"/>
      <c r="JN498" s="108"/>
      <c r="JO498" s="108"/>
      <c r="JP498" s="108"/>
      <c r="JQ498" s="108"/>
      <c r="JR498" s="108"/>
      <c r="JS498" s="108"/>
      <c r="JT498" s="108"/>
      <c r="JU498" s="108"/>
      <c r="JV498" s="108"/>
      <c r="JW498" s="108"/>
      <c r="JX498" s="108"/>
      <c r="JY498" s="108"/>
      <c r="JZ498" s="108"/>
      <c r="KA498" s="108"/>
      <c r="KB498" s="108"/>
      <c r="KC498" s="108"/>
      <c r="KD498" s="108"/>
      <c r="KE498" s="108"/>
      <c r="KF498" s="108"/>
      <c r="KG498" s="108"/>
      <c r="KH498" s="108"/>
      <c r="KI498" s="108"/>
      <c r="KJ498" s="108"/>
      <c r="KK498" s="108"/>
      <c r="KL498" s="108"/>
      <c r="KM498" s="108"/>
      <c r="KN498" s="108"/>
      <c r="KO498" s="108"/>
      <c r="KP498" s="108"/>
      <c r="KQ498" s="108"/>
      <c r="KR498" s="108"/>
      <c r="KS498" s="108"/>
      <c r="KT498" s="108"/>
      <c r="KU498" s="108"/>
      <c r="KV498" s="108"/>
      <c r="KW498" s="108"/>
      <c r="KX498" s="108"/>
      <c r="KY498" s="108"/>
      <c r="KZ498" s="108"/>
      <c r="LA498" s="108"/>
      <c r="LB498" s="108"/>
      <c r="LC498" s="108"/>
      <c r="LD498" s="108"/>
      <c r="LE498" s="108"/>
      <c r="LF498" s="108"/>
      <c r="LG498" s="108"/>
      <c r="LH498" s="108"/>
      <c r="LI498" s="108"/>
      <c r="LJ498" s="108"/>
      <c r="LK498" s="108"/>
      <c r="LL498" s="108"/>
      <c r="LM498" s="108"/>
      <c r="LN498" s="108"/>
      <c r="LO498" s="108"/>
      <c r="LP498" s="108"/>
      <c r="LQ498" s="108"/>
      <c r="LR498" s="108"/>
      <c r="LS498" s="108"/>
      <c r="LT498" s="108"/>
      <c r="LU498" s="108"/>
      <c r="LV498" s="108"/>
      <c r="LW498" s="108"/>
      <c r="LX498" s="108"/>
      <c r="LY498" s="108"/>
      <c r="LZ498" s="108"/>
      <c r="MA498" s="108"/>
      <c r="MB498" s="108"/>
      <c r="MC498" s="108"/>
      <c r="MD498" s="108"/>
      <c r="ME498" s="108"/>
    </row>
    <row r="499" spans="1:343">
      <c r="A499" s="3"/>
      <c r="B499" s="438"/>
      <c r="C499" s="438"/>
      <c r="D499" s="438"/>
      <c r="E499" s="438"/>
      <c r="F499" s="438"/>
      <c r="G499" s="438"/>
      <c r="H499" s="438"/>
      <c r="I499" s="438"/>
      <c r="J499" s="438"/>
      <c r="K499" s="438"/>
      <c r="L499" s="438"/>
      <c r="M499" s="438"/>
      <c r="N499" s="438"/>
      <c r="O499" s="438"/>
      <c r="P499" s="438"/>
      <c r="Q499" s="438"/>
      <c r="R499" s="438"/>
      <c r="S499" s="438"/>
      <c r="T499" s="438"/>
      <c r="U499" s="438"/>
      <c r="V499" s="438"/>
      <c r="W499" s="438"/>
      <c r="X499" s="438"/>
      <c r="Y499" s="438"/>
      <c r="Z499" s="438"/>
      <c r="AA499" s="438"/>
      <c r="AB499" s="438"/>
      <c r="AC499" s="438"/>
      <c r="AD499" s="438"/>
      <c r="AE499" s="154"/>
      <c r="AF499" s="154"/>
      <c r="AG499" s="154"/>
      <c r="AH499" s="154"/>
      <c r="AI499" s="154"/>
      <c r="AJ499" s="108"/>
      <c r="AK499" s="154"/>
      <c r="AL499" s="108"/>
      <c r="AM499" s="108"/>
      <c r="AN499" s="108"/>
      <c r="AO499" s="108"/>
      <c r="AP499" s="108"/>
      <c r="AQ499" s="108"/>
      <c r="AR499" s="108"/>
      <c r="AS499" s="108"/>
      <c r="AT499" s="108"/>
      <c r="AU499" s="108"/>
      <c r="AV499" s="108"/>
      <c r="AW499" s="108"/>
      <c r="AX499" s="108"/>
      <c r="AY499" s="108"/>
      <c r="AZ499" s="108"/>
      <c r="BA499" s="108"/>
      <c r="BB499" s="108"/>
      <c r="BC499" s="108"/>
      <c r="BD499" s="108"/>
      <c r="BE499" s="108"/>
      <c r="BF499" s="108"/>
      <c r="BG499" s="108"/>
      <c r="BH499" s="108"/>
      <c r="BI499" s="108"/>
      <c r="BJ499" s="108"/>
      <c r="BK499" s="108"/>
      <c r="BL499" s="108"/>
      <c r="BM499" s="108"/>
      <c r="BN499" s="108"/>
      <c r="BO499" s="108"/>
      <c r="BP499" s="108"/>
      <c r="BQ499" s="108"/>
      <c r="BR499" s="108"/>
      <c r="BS499" s="108"/>
      <c r="BT499" s="108"/>
      <c r="BU499" s="108"/>
      <c r="BV499" s="108"/>
      <c r="BW499" s="108"/>
      <c r="BX499" s="108"/>
      <c r="BY499" s="108"/>
      <c r="BZ499" s="108"/>
      <c r="CA499" s="108"/>
      <c r="CB499" s="108"/>
      <c r="CC499" s="108"/>
      <c r="CD499" s="108"/>
      <c r="CE499" s="108"/>
      <c r="CF499" s="108"/>
      <c r="CG499" s="108"/>
      <c r="CH499" s="108"/>
      <c r="CI499" s="108"/>
      <c r="CJ499" s="108"/>
      <c r="CK499" s="108"/>
      <c r="CL499" s="108"/>
      <c r="CM499" s="108"/>
      <c r="CN499" s="108"/>
      <c r="CO499" s="108"/>
      <c r="CP499" s="108"/>
      <c r="CQ499" s="108"/>
      <c r="CR499" s="108"/>
      <c r="CS499" s="108"/>
      <c r="CT499" s="108"/>
      <c r="CU499" s="108"/>
      <c r="CV499" s="108"/>
      <c r="CW499" s="108"/>
      <c r="CX499" s="108"/>
      <c r="CY499" s="108"/>
      <c r="CZ499" s="108"/>
      <c r="DA499" s="108"/>
      <c r="DB499" s="108"/>
      <c r="DC499" s="108"/>
      <c r="DD499" s="108"/>
      <c r="DE499" s="108"/>
      <c r="DF499" s="108"/>
      <c r="DG499" s="108"/>
      <c r="DH499" s="108"/>
      <c r="DI499" s="108"/>
      <c r="DJ499" s="108"/>
      <c r="DK499" s="108"/>
      <c r="DL499" s="108"/>
      <c r="DM499" s="108"/>
      <c r="DN499" s="108"/>
      <c r="DO499" s="108"/>
      <c r="DP499" s="108"/>
      <c r="DQ499" s="108"/>
      <c r="DR499" s="108"/>
      <c r="DS499" s="108"/>
      <c r="DT499" s="108"/>
      <c r="DU499" s="108"/>
      <c r="DV499" s="108"/>
      <c r="DW499" s="108"/>
      <c r="DX499" s="108"/>
      <c r="DY499" s="108"/>
      <c r="DZ499" s="108"/>
      <c r="EA499" s="108"/>
      <c r="EB499" s="108"/>
      <c r="EC499" s="108"/>
      <c r="ED499" s="108"/>
      <c r="EE499" s="108"/>
      <c r="EF499" s="108"/>
      <c r="EG499" s="108"/>
      <c r="EH499" s="108"/>
      <c r="EI499" s="108"/>
      <c r="EJ499" s="108"/>
      <c r="EK499" s="108"/>
      <c r="EL499" s="108"/>
      <c r="EM499" s="108"/>
      <c r="EN499" s="108"/>
      <c r="EO499" s="108"/>
      <c r="EP499" s="108"/>
      <c r="EQ499" s="108"/>
      <c r="ER499" s="108"/>
      <c r="ES499" s="108"/>
      <c r="ET499" s="108"/>
      <c r="EU499" s="108"/>
      <c r="EV499" s="108"/>
      <c r="EW499" s="108"/>
      <c r="EX499" s="108"/>
      <c r="EY499" s="108"/>
      <c r="EZ499" s="108"/>
      <c r="FA499" s="108"/>
      <c r="FB499" s="108"/>
      <c r="FC499" s="108"/>
      <c r="FD499" s="108"/>
      <c r="FE499" s="108"/>
      <c r="FF499" s="108"/>
      <c r="FG499" s="108"/>
      <c r="FH499" s="108"/>
      <c r="FI499" s="108"/>
      <c r="FJ499" s="108"/>
      <c r="FK499" s="108"/>
      <c r="FL499" s="108"/>
      <c r="FM499" s="108"/>
      <c r="FN499" s="108"/>
      <c r="FO499" s="108"/>
      <c r="FP499" s="108"/>
      <c r="FQ499" s="108"/>
      <c r="FR499" s="108"/>
      <c r="FS499" s="108"/>
      <c r="FT499" s="108"/>
      <c r="FU499" s="108"/>
      <c r="FV499" s="108"/>
      <c r="FW499" s="108"/>
      <c r="FX499" s="108"/>
      <c r="FY499" s="108"/>
      <c r="FZ499" s="108"/>
      <c r="GA499" s="108"/>
      <c r="GB499" s="108"/>
      <c r="GC499" s="108"/>
      <c r="GD499" s="108"/>
      <c r="GE499" s="108"/>
      <c r="GF499" s="108"/>
      <c r="GG499" s="108"/>
      <c r="GH499" s="108"/>
      <c r="GI499" s="108"/>
      <c r="GJ499" s="108"/>
      <c r="GK499" s="108"/>
      <c r="GL499" s="108"/>
      <c r="GM499" s="108"/>
      <c r="GN499" s="108"/>
      <c r="GO499" s="108"/>
      <c r="GP499" s="108"/>
      <c r="GQ499" s="108"/>
      <c r="GR499" s="108"/>
      <c r="GS499" s="108"/>
      <c r="GT499" s="108"/>
      <c r="GU499" s="108"/>
      <c r="GV499" s="108"/>
      <c r="GW499" s="108"/>
      <c r="GX499" s="108"/>
      <c r="GY499" s="108"/>
      <c r="GZ499" s="108"/>
      <c r="HA499" s="108"/>
      <c r="HB499" s="108"/>
      <c r="HC499" s="108"/>
      <c r="HD499" s="108"/>
      <c r="HE499" s="108"/>
      <c r="HF499" s="108"/>
      <c r="HG499" s="108"/>
      <c r="HH499" s="108"/>
      <c r="HI499" s="108"/>
      <c r="HJ499" s="108"/>
      <c r="HK499" s="108"/>
      <c r="HL499" s="108"/>
      <c r="HM499" s="108"/>
      <c r="HN499" s="108"/>
      <c r="HO499" s="108"/>
      <c r="HP499" s="108"/>
      <c r="HQ499" s="108"/>
      <c r="HR499" s="108"/>
      <c r="HS499" s="108"/>
      <c r="HT499" s="108"/>
      <c r="HU499" s="108"/>
      <c r="HV499" s="108"/>
      <c r="HW499" s="108"/>
      <c r="HX499" s="108"/>
      <c r="HY499" s="108"/>
      <c r="HZ499" s="108"/>
      <c r="IA499" s="108"/>
      <c r="IB499" s="108"/>
      <c r="IC499" s="108"/>
      <c r="ID499" s="108"/>
      <c r="IE499" s="108"/>
      <c r="IF499" s="108"/>
      <c r="IG499" s="108"/>
      <c r="IH499" s="108"/>
      <c r="II499" s="108"/>
      <c r="IJ499" s="108"/>
      <c r="IK499" s="108"/>
      <c r="IL499" s="108"/>
      <c r="IM499" s="108"/>
      <c r="IN499" s="108"/>
      <c r="IO499" s="108"/>
      <c r="IP499" s="108"/>
      <c r="IQ499" s="108"/>
      <c r="IR499" s="108"/>
      <c r="IS499" s="108"/>
      <c r="IT499" s="108"/>
      <c r="IU499" s="108"/>
      <c r="IV499" s="108"/>
      <c r="IW499" s="108"/>
      <c r="IX499" s="108"/>
      <c r="IY499" s="108"/>
      <c r="IZ499" s="108"/>
      <c r="JA499" s="108"/>
      <c r="JB499" s="108"/>
      <c r="JC499" s="108"/>
      <c r="JD499" s="108"/>
      <c r="JE499" s="108"/>
      <c r="JF499" s="108"/>
      <c r="JG499" s="108"/>
      <c r="JH499" s="108"/>
      <c r="JI499" s="108"/>
      <c r="JJ499" s="108"/>
      <c r="JK499" s="108"/>
      <c r="JL499" s="108"/>
      <c r="JM499" s="108"/>
      <c r="JN499" s="108"/>
      <c r="JO499" s="108"/>
      <c r="JP499" s="108"/>
      <c r="JQ499" s="108"/>
      <c r="JR499" s="108"/>
      <c r="JS499" s="108"/>
      <c r="JT499" s="108"/>
      <c r="JU499" s="108"/>
      <c r="JV499" s="108"/>
      <c r="JW499" s="108"/>
      <c r="JX499" s="108"/>
      <c r="JY499" s="108"/>
      <c r="JZ499" s="108"/>
      <c r="KA499" s="108"/>
      <c r="KB499" s="108"/>
      <c r="KC499" s="108"/>
      <c r="KD499" s="108"/>
      <c r="KE499" s="108"/>
      <c r="KF499" s="108"/>
      <c r="KG499" s="108"/>
      <c r="KH499" s="108"/>
      <c r="KI499" s="108"/>
      <c r="KJ499" s="108"/>
      <c r="KK499" s="108"/>
      <c r="KL499" s="108"/>
      <c r="KM499" s="108"/>
      <c r="KN499" s="108"/>
      <c r="KO499" s="108"/>
      <c r="KP499" s="108"/>
      <c r="KQ499" s="108"/>
      <c r="KR499" s="108"/>
      <c r="KS499" s="108"/>
      <c r="KT499" s="108"/>
      <c r="KU499" s="108"/>
      <c r="KV499" s="108"/>
      <c r="KW499" s="108"/>
      <c r="KX499" s="108"/>
      <c r="KY499" s="108"/>
      <c r="KZ499" s="108"/>
      <c r="LA499" s="108"/>
      <c r="LB499" s="108"/>
      <c r="LC499" s="108"/>
      <c r="LD499" s="108"/>
      <c r="LE499" s="108"/>
      <c r="LF499" s="108"/>
      <c r="LG499" s="108"/>
      <c r="LH499" s="108"/>
      <c r="LI499" s="108"/>
      <c r="LJ499" s="108"/>
      <c r="LK499" s="108"/>
      <c r="LL499" s="108"/>
      <c r="LM499" s="108"/>
      <c r="LN499" s="108"/>
      <c r="LO499" s="108"/>
      <c r="LP499" s="108"/>
      <c r="LQ499" s="108"/>
      <c r="LR499" s="108"/>
      <c r="LS499" s="108"/>
      <c r="LT499" s="108"/>
      <c r="LU499" s="108"/>
      <c r="LV499" s="108"/>
      <c r="LW499" s="108"/>
      <c r="LX499" s="108"/>
      <c r="LY499" s="108"/>
      <c r="LZ499" s="108"/>
      <c r="MA499" s="108"/>
      <c r="MB499" s="108"/>
      <c r="MC499" s="108"/>
      <c r="MD499" s="108"/>
      <c r="ME499" s="108"/>
    </row>
    <row r="500" spans="1:343">
      <c r="A500" s="3"/>
      <c r="B500" s="438"/>
      <c r="C500" s="438"/>
      <c r="D500" s="438"/>
      <c r="E500" s="438"/>
      <c r="F500" s="438"/>
      <c r="G500" s="438"/>
      <c r="H500" s="438"/>
      <c r="I500" s="438"/>
      <c r="J500" s="438"/>
      <c r="K500" s="438"/>
      <c r="L500" s="438"/>
      <c r="M500" s="438"/>
      <c r="N500" s="438"/>
      <c r="O500" s="438"/>
      <c r="P500" s="438"/>
      <c r="Q500" s="438"/>
      <c r="R500" s="438"/>
      <c r="S500" s="438"/>
      <c r="T500" s="438"/>
      <c r="U500" s="438"/>
      <c r="V500" s="438"/>
      <c r="W500" s="438"/>
      <c r="X500" s="438"/>
      <c r="Y500" s="438"/>
      <c r="Z500" s="438"/>
      <c r="AA500" s="438"/>
      <c r="AB500" s="438"/>
      <c r="AC500" s="438"/>
      <c r="AD500" s="438"/>
      <c r="AE500" s="154"/>
      <c r="AF500" s="154"/>
      <c r="AG500" s="154"/>
      <c r="AH500" s="154"/>
      <c r="AI500" s="154"/>
      <c r="AJ500" s="108"/>
      <c r="AK500" s="154"/>
      <c r="AL500" s="108"/>
      <c r="AM500" s="108"/>
      <c r="AN500" s="108"/>
      <c r="AO500" s="108"/>
      <c r="AP500" s="108"/>
      <c r="AQ500" s="108"/>
      <c r="AR500" s="108"/>
      <c r="AS500" s="108"/>
      <c r="AT500" s="108"/>
      <c r="AU500" s="108"/>
      <c r="AV500" s="108"/>
      <c r="AW500" s="108"/>
      <c r="AX500" s="108"/>
      <c r="AY500" s="108"/>
      <c r="AZ500" s="108"/>
      <c r="BA500" s="108"/>
      <c r="BB500" s="108"/>
      <c r="BC500" s="108"/>
      <c r="BD500" s="108"/>
      <c r="BE500" s="108"/>
      <c r="BF500" s="108"/>
      <c r="BG500" s="108"/>
      <c r="BH500" s="108"/>
      <c r="BI500" s="108"/>
      <c r="BJ500" s="108"/>
      <c r="BK500" s="108"/>
      <c r="BL500" s="108"/>
      <c r="BM500" s="108"/>
      <c r="BN500" s="108"/>
      <c r="BO500" s="108"/>
      <c r="BP500" s="108"/>
      <c r="BQ500" s="108"/>
      <c r="BR500" s="108"/>
      <c r="BS500" s="108"/>
      <c r="BT500" s="108"/>
      <c r="BU500" s="108"/>
      <c r="BV500" s="108"/>
      <c r="BW500" s="108"/>
      <c r="BX500" s="108"/>
      <c r="BY500" s="108"/>
      <c r="BZ500" s="108"/>
      <c r="CA500" s="108"/>
      <c r="CB500" s="108"/>
      <c r="CC500" s="108"/>
      <c r="CD500" s="108"/>
      <c r="CE500" s="108"/>
      <c r="CF500" s="108"/>
      <c r="CG500" s="108"/>
      <c r="CH500" s="108"/>
      <c r="CI500" s="108"/>
      <c r="CJ500" s="108"/>
      <c r="CK500" s="108"/>
      <c r="CL500" s="108"/>
      <c r="CM500" s="108"/>
      <c r="CN500" s="108"/>
      <c r="CO500" s="108"/>
      <c r="CP500" s="108"/>
      <c r="CQ500" s="108"/>
      <c r="CR500" s="108"/>
      <c r="CS500" s="108"/>
      <c r="CT500" s="108"/>
      <c r="CU500" s="108"/>
      <c r="CV500" s="108"/>
      <c r="CW500" s="108"/>
      <c r="CX500" s="108"/>
      <c r="CY500" s="108"/>
      <c r="CZ500" s="108"/>
      <c r="DA500" s="108"/>
      <c r="DB500" s="108"/>
      <c r="DC500" s="108"/>
      <c r="DD500" s="108"/>
      <c r="DE500" s="108"/>
      <c r="DF500" s="108"/>
      <c r="DG500" s="108"/>
      <c r="DH500" s="108"/>
      <c r="DI500" s="108"/>
      <c r="DJ500" s="108"/>
      <c r="DK500" s="108"/>
      <c r="DL500" s="108"/>
      <c r="DM500" s="108"/>
      <c r="DN500" s="108"/>
      <c r="DO500" s="108"/>
      <c r="DP500" s="108"/>
      <c r="DQ500" s="108"/>
      <c r="DR500" s="108"/>
      <c r="DS500" s="108"/>
      <c r="DT500" s="108"/>
      <c r="DU500" s="108"/>
      <c r="DV500" s="108"/>
      <c r="DW500" s="108"/>
      <c r="DX500" s="108"/>
      <c r="DY500" s="108"/>
      <c r="DZ500" s="108"/>
      <c r="EA500" s="108"/>
      <c r="EB500" s="108"/>
      <c r="EC500" s="108"/>
      <c r="ED500" s="108"/>
      <c r="EE500" s="108"/>
      <c r="EF500" s="108"/>
      <c r="EG500" s="108"/>
      <c r="EH500" s="108"/>
      <c r="EI500" s="108"/>
      <c r="EJ500" s="108"/>
      <c r="EK500" s="108"/>
      <c r="EL500" s="108"/>
      <c r="EM500" s="108"/>
      <c r="EN500" s="108"/>
      <c r="EO500" s="108"/>
      <c r="EP500" s="108"/>
      <c r="EQ500" s="108"/>
      <c r="ER500" s="108"/>
      <c r="ES500" s="108"/>
      <c r="ET500" s="108"/>
      <c r="EU500" s="108"/>
      <c r="EV500" s="108"/>
      <c r="EW500" s="108"/>
      <c r="EX500" s="108"/>
      <c r="EY500" s="108"/>
      <c r="EZ500" s="108"/>
      <c r="FA500" s="108"/>
      <c r="FB500" s="108"/>
      <c r="FC500" s="108"/>
      <c r="FD500" s="108"/>
      <c r="FE500" s="108"/>
      <c r="FF500" s="108"/>
      <c r="FG500" s="108"/>
      <c r="FH500" s="108"/>
      <c r="FI500" s="108"/>
      <c r="FJ500" s="108"/>
      <c r="FK500" s="108"/>
      <c r="FL500" s="108"/>
      <c r="FM500" s="108"/>
      <c r="FN500" s="108"/>
      <c r="FO500" s="108"/>
      <c r="FP500" s="108"/>
      <c r="FQ500" s="108"/>
      <c r="FR500" s="108"/>
      <c r="FS500" s="108"/>
      <c r="FT500" s="108"/>
      <c r="FU500" s="108"/>
      <c r="FV500" s="108"/>
      <c r="FW500" s="108"/>
      <c r="FX500" s="108"/>
      <c r="FY500" s="108"/>
      <c r="FZ500" s="108"/>
      <c r="GA500" s="108"/>
      <c r="GB500" s="108"/>
      <c r="GC500" s="108"/>
      <c r="GD500" s="108"/>
      <c r="GE500" s="108"/>
      <c r="GF500" s="108"/>
      <c r="GG500" s="108"/>
      <c r="GH500" s="108"/>
      <c r="GI500" s="108"/>
      <c r="GJ500" s="108"/>
      <c r="GK500" s="108"/>
      <c r="GL500" s="108"/>
      <c r="GM500" s="108"/>
      <c r="GN500" s="108"/>
      <c r="GO500" s="108"/>
      <c r="GP500" s="108"/>
      <c r="GQ500" s="108"/>
      <c r="GR500" s="108"/>
      <c r="GS500" s="108"/>
      <c r="GT500" s="108"/>
      <c r="GU500" s="108"/>
      <c r="GV500" s="108"/>
      <c r="GW500" s="108"/>
      <c r="GX500" s="108"/>
      <c r="GY500" s="108"/>
      <c r="GZ500" s="108"/>
      <c r="HA500" s="108"/>
      <c r="HB500" s="108"/>
      <c r="HC500" s="108"/>
      <c r="HD500" s="108"/>
      <c r="HE500" s="108"/>
      <c r="HF500" s="108"/>
      <c r="HG500" s="108"/>
      <c r="HH500" s="108"/>
      <c r="HI500" s="108"/>
      <c r="HJ500" s="108"/>
      <c r="HK500" s="108"/>
      <c r="HL500" s="108"/>
      <c r="HM500" s="108"/>
      <c r="HN500" s="108"/>
      <c r="HO500" s="108"/>
      <c r="HP500" s="108"/>
      <c r="HQ500" s="108"/>
      <c r="HR500" s="108"/>
      <c r="HS500" s="108"/>
      <c r="HT500" s="108"/>
      <c r="HU500" s="108"/>
      <c r="HV500" s="108"/>
      <c r="HW500" s="108"/>
      <c r="HX500" s="108"/>
      <c r="HY500" s="108"/>
      <c r="HZ500" s="108"/>
      <c r="IA500" s="108"/>
      <c r="IB500" s="108"/>
      <c r="IC500" s="108"/>
      <c r="ID500" s="108"/>
      <c r="IE500" s="108"/>
      <c r="IF500" s="108"/>
      <c r="IG500" s="108"/>
      <c r="IH500" s="108"/>
      <c r="II500" s="108"/>
      <c r="IJ500" s="108"/>
      <c r="IK500" s="108"/>
      <c r="IL500" s="108"/>
      <c r="IM500" s="108"/>
      <c r="IN500" s="108"/>
      <c r="IO500" s="108"/>
      <c r="IP500" s="108"/>
      <c r="IQ500" s="108"/>
      <c r="IR500" s="108"/>
      <c r="IS500" s="108"/>
      <c r="IT500" s="108"/>
      <c r="IU500" s="108"/>
      <c r="IV500" s="108"/>
      <c r="IW500" s="108"/>
      <c r="IX500" s="108"/>
      <c r="IY500" s="108"/>
      <c r="IZ500" s="108"/>
      <c r="JA500" s="108"/>
      <c r="JB500" s="108"/>
      <c r="JC500" s="108"/>
      <c r="JD500" s="108"/>
      <c r="JE500" s="108"/>
      <c r="JF500" s="108"/>
      <c r="JG500" s="108"/>
      <c r="JH500" s="108"/>
      <c r="JI500" s="108"/>
      <c r="JJ500" s="108"/>
      <c r="JK500" s="108"/>
      <c r="JL500" s="108"/>
      <c r="JM500" s="108"/>
      <c r="JN500" s="108"/>
      <c r="JO500" s="108"/>
      <c r="JP500" s="108"/>
      <c r="JQ500" s="108"/>
      <c r="JR500" s="108"/>
      <c r="JS500" s="108"/>
      <c r="JT500" s="108"/>
      <c r="JU500" s="108"/>
      <c r="JV500" s="108"/>
      <c r="JW500" s="108"/>
      <c r="JX500" s="108"/>
      <c r="JY500" s="108"/>
      <c r="JZ500" s="108"/>
      <c r="KA500" s="108"/>
      <c r="KB500" s="108"/>
      <c r="KC500" s="108"/>
      <c r="KD500" s="108"/>
      <c r="KE500" s="108"/>
      <c r="KF500" s="108"/>
      <c r="KG500" s="108"/>
      <c r="KH500" s="108"/>
      <c r="KI500" s="108"/>
      <c r="KJ500" s="108"/>
      <c r="KK500" s="108"/>
      <c r="KL500" s="108"/>
      <c r="KM500" s="108"/>
      <c r="KN500" s="108"/>
      <c r="KO500" s="108"/>
      <c r="KP500" s="108"/>
      <c r="KQ500" s="108"/>
      <c r="KR500" s="108"/>
      <c r="KS500" s="108"/>
      <c r="KT500" s="108"/>
      <c r="KU500" s="108"/>
      <c r="KV500" s="108"/>
      <c r="KW500" s="108"/>
      <c r="KX500" s="108"/>
      <c r="KY500" s="108"/>
      <c r="KZ500" s="108"/>
      <c r="LA500" s="108"/>
      <c r="LB500" s="108"/>
      <c r="LC500" s="108"/>
      <c r="LD500" s="108"/>
      <c r="LE500" s="108"/>
      <c r="LF500" s="108"/>
      <c r="LG500" s="108"/>
      <c r="LH500" s="108"/>
      <c r="LI500" s="108"/>
      <c r="LJ500" s="108"/>
      <c r="LK500" s="108"/>
      <c r="LL500" s="108"/>
      <c r="LM500" s="108"/>
      <c r="LN500" s="108"/>
      <c r="LO500" s="108"/>
      <c r="LP500" s="108"/>
      <c r="LQ500" s="108"/>
      <c r="LR500" s="108"/>
      <c r="LS500" s="108"/>
      <c r="LT500" s="108"/>
      <c r="LU500" s="108"/>
      <c r="LV500" s="108"/>
      <c r="LW500" s="108"/>
      <c r="LX500" s="108"/>
      <c r="LY500" s="108"/>
      <c r="LZ500" s="108"/>
      <c r="MA500" s="108"/>
      <c r="MB500" s="108"/>
      <c r="MC500" s="108"/>
      <c r="MD500" s="108"/>
      <c r="ME500" s="108"/>
    </row>
    <row r="501" spans="1:343">
      <c r="A501" s="3"/>
      <c r="B501" s="438"/>
      <c r="C501" s="438"/>
      <c r="D501" s="438"/>
      <c r="E501" s="438"/>
      <c r="F501" s="438"/>
      <c r="G501" s="438"/>
      <c r="H501" s="438"/>
      <c r="I501" s="438"/>
      <c r="J501" s="438"/>
      <c r="K501" s="438"/>
      <c r="L501" s="438"/>
      <c r="M501" s="438"/>
      <c r="N501" s="438"/>
      <c r="O501" s="438"/>
      <c r="P501" s="438"/>
      <c r="Q501" s="438"/>
      <c r="R501" s="438"/>
      <c r="S501" s="438"/>
      <c r="T501" s="438"/>
      <c r="U501" s="438"/>
      <c r="V501" s="438"/>
      <c r="W501" s="438"/>
      <c r="X501" s="438"/>
      <c r="Y501" s="438"/>
      <c r="Z501" s="438"/>
      <c r="AA501" s="438"/>
      <c r="AB501" s="438"/>
      <c r="AC501" s="438"/>
      <c r="AD501" s="438"/>
      <c r="AE501" s="154"/>
      <c r="AF501" s="154"/>
      <c r="AG501" s="154"/>
      <c r="AH501" s="154"/>
      <c r="AI501" s="154"/>
      <c r="AJ501" s="108"/>
      <c r="AK501" s="154"/>
      <c r="AL501" s="108"/>
      <c r="AM501" s="108"/>
      <c r="AN501" s="108"/>
      <c r="AO501" s="108"/>
      <c r="AP501" s="108"/>
      <c r="AQ501" s="108"/>
      <c r="AR501" s="108"/>
      <c r="AS501" s="108"/>
      <c r="AT501" s="108"/>
      <c r="AU501" s="108"/>
      <c r="AV501" s="108"/>
      <c r="AW501" s="108"/>
      <c r="AX501" s="108"/>
      <c r="AY501" s="108"/>
      <c r="AZ501" s="108"/>
      <c r="BA501" s="108"/>
      <c r="BB501" s="108"/>
      <c r="BC501" s="108"/>
      <c r="BD501" s="108"/>
      <c r="BE501" s="108"/>
      <c r="BF501" s="108"/>
      <c r="BG501" s="108"/>
      <c r="BH501" s="108"/>
      <c r="BI501" s="108"/>
      <c r="BJ501" s="108"/>
      <c r="BK501" s="108"/>
      <c r="BL501" s="108"/>
      <c r="BM501" s="108"/>
      <c r="BN501" s="108"/>
      <c r="BO501" s="108"/>
      <c r="BP501" s="108"/>
      <c r="BQ501" s="108"/>
      <c r="BR501" s="108"/>
      <c r="BS501" s="108"/>
      <c r="BT501" s="108"/>
      <c r="BU501" s="108"/>
      <c r="BV501" s="108"/>
      <c r="BW501" s="108"/>
      <c r="BX501" s="108"/>
      <c r="BY501" s="108"/>
      <c r="BZ501" s="108"/>
      <c r="CA501" s="108"/>
      <c r="CB501" s="108"/>
      <c r="CC501" s="108"/>
      <c r="CD501" s="108"/>
      <c r="CE501" s="108"/>
      <c r="CF501" s="108"/>
      <c r="CG501" s="108"/>
      <c r="CH501" s="108"/>
      <c r="CI501" s="108"/>
      <c r="CJ501" s="108"/>
      <c r="CK501" s="108"/>
      <c r="CL501" s="108"/>
      <c r="CM501" s="108"/>
      <c r="CN501" s="108"/>
      <c r="CO501" s="108"/>
      <c r="CP501" s="108"/>
      <c r="CQ501" s="108"/>
      <c r="CR501" s="108"/>
      <c r="CS501" s="108"/>
      <c r="CT501" s="108"/>
      <c r="CU501" s="108"/>
      <c r="CV501" s="108"/>
      <c r="CW501" s="108"/>
      <c r="CX501" s="108"/>
      <c r="CY501" s="108"/>
      <c r="CZ501" s="108"/>
      <c r="DA501" s="108"/>
      <c r="DB501" s="108"/>
      <c r="DC501" s="108"/>
      <c r="DD501" s="108"/>
      <c r="DE501" s="108"/>
      <c r="DF501" s="108"/>
      <c r="DG501" s="108"/>
      <c r="DH501" s="108"/>
      <c r="DI501" s="108"/>
      <c r="DJ501" s="108"/>
      <c r="DK501" s="108"/>
      <c r="DL501" s="108"/>
      <c r="DM501" s="108"/>
      <c r="DN501" s="108"/>
      <c r="DO501" s="108"/>
      <c r="DP501" s="108"/>
      <c r="DQ501" s="108"/>
      <c r="DR501" s="108"/>
      <c r="DS501" s="108"/>
      <c r="DT501" s="108"/>
      <c r="DU501" s="108"/>
      <c r="DV501" s="108"/>
      <c r="DW501" s="108"/>
      <c r="DX501" s="108"/>
      <c r="DY501" s="108"/>
      <c r="DZ501" s="108"/>
      <c r="EA501" s="108"/>
      <c r="EB501" s="108"/>
      <c r="EC501" s="108"/>
      <c r="ED501" s="108"/>
      <c r="EE501" s="108"/>
      <c r="EF501" s="108"/>
      <c r="EG501" s="108"/>
      <c r="EH501" s="108"/>
      <c r="EI501" s="108"/>
      <c r="EJ501" s="108"/>
      <c r="EK501" s="108"/>
      <c r="EL501" s="108"/>
      <c r="EM501" s="108"/>
      <c r="EN501" s="108"/>
      <c r="EO501" s="108"/>
      <c r="EP501" s="108"/>
      <c r="EQ501" s="108"/>
      <c r="ER501" s="108"/>
      <c r="ES501" s="108"/>
      <c r="ET501" s="108"/>
      <c r="EU501" s="108"/>
      <c r="EV501" s="108"/>
      <c r="EW501" s="108"/>
      <c r="EX501" s="108"/>
      <c r="EY501" s="108"/>
      <c r="EZ501" s="108"/>
      <c r="FA501" s="108"/>
      <c r="FB501" s="108"/>
      <c r="FC501" s="108"/>
      <c r="FD501" s="108"/>
      <c r="FE501" s="108"/>
      <c r="FF501" s="108"/>
      <c r="FG501" s="108"/>
      <c r="FH501" s="108"/>
      <c r="FI501" s="108"/>
      <c r="FJ501" s="108"/>
      <c r="FK501" s="108"/>
      <c r="FL501" s="108"/>
      <c r="FM501" s="108"/>
      <c r="FN501" s="108"/>
      <c r="FO501" s="108"/>
      <c r="FP501" s="108"/>
      <c r="FQ501" s="108"/>
      <c r="FR501" s="108"/>
      <c r="FS501" s="108"/>
      <c r="FT501" s="108"/>
      <c r="FU501" s="108"/>
      <c r="FV501" s="108"/>
      <c r="FW501" s="108"/>
      <c r="FX501" s="108"/>
      <c r="FY501" s="108"/>
      <c r="FZ501" s="108"/>
      <c r="GA501" s="108"/>
      <c r="GB501" s="108"/>
      <c r="GC501" s="108"/>
      <c r="GD501" s="108"/>
      <c r="GE501" s="108"/>
      <c r="GF501" s="108"/>
      <c r="GG501" s="108"/>
      <c r="GH501" s="108"/>
      <c r="GI501" s="108"/>
      <c r="GJ501" s="108"/>
      <c r="GK501" s="108"/>
      <c r="GL501" s="108"/>
      <c r="GM501" s="108"/>
      <c r="GN501" s="108"/>
      <c r="GO501" s="108"/>
      <c r="GP501" s="108"/>
      <c r="GQ501" s="108"/>
      <c r="GR501" s="108"/>
      <c r="GS501" s="108"/>
      <c r="GT501" s="108"/>
      <c r="GU501" s="108"/>
      <c r="GV501" s="108"/>
      <c r="GW501" s="108"/>
      <c r="GX501" s="108"/>
      <c r="GY501" s="108"/>
      <c r="GZ501" s="108"/>
      <c r="HA501" s="108"/>
      <c r="HB501" s="108"/>
      <c r="HC501" s="108"/>
      <c r="HD501" s="108"/>
      <c r="HE501" s="108"/>
      <c r="HF501" s="108"/>
      <c r="HG501" s="108"/>
      <c r="HH501" s="108"/>
      <c r="HI501" s="108"/>
      <c r="HJ501" s="108"/>
      <c r="HK501" s="108"/>
      <c r="HL501" s="108"/>
      <c r="HM501" s="108"/>
      <c r="HN501" s="108"/>
      <c r="HO501" s="108"/>
      <c r="HP501" s="108"/>
      <c r="HQ501" s="108"/>
      <c r="HR501" s="108"/>
      <c r="HS501" s="108"/>
      <c r="HT501" s="108"/>
      <c r="HU501" s="108"/>
      <c r="HV501" s="108"/>
      <c r="HW501" s="108"/>
      <c r="HX501" s="108"/>
      <c r="HY501" s="108"/>
      <c r="HZ501" s="108"/>
      <c r="IA501" s="108"/>
      <c r="IB501" s="108"/>
      <c r="IC501" s="108"/>
      <c r="ID501" s="108"/>
      <c r="IE501" s="108"/>
      <c r="IF501" s="108"/>
      <c r="IG501" s="108"/>
      <c r="IH501" s="108"/>
      <c r="II501" s="108"/>
      <c r="IJ501" s="108"/>
      <c r="IK501" s="108"/>
      <c r="IL501" s="108"/>
      <c r="IM501" s="108"/>
      <c r="IN501" s="108"/>
      <c r="IO501" s="108"/>
      <c r="IP501" s="108"/>
      <c r="IQ501" s="108"/>
      <c r="IR501" s="108"/>
      <c r="IS501" s="108"/>
      <c r="IT501" s="108"/>
      <c r="IU501" s="108"/>
      <c r="IV501" s="108"/>
      <c r="IW501" s="108"/>
      <c r="IX501" s="108"/>
      <c r="IY501" s="108"/>
      <c r="IZ501" s="108"/>
      <c r="JA501" s="108"/>
      <c r="JB501" s="108"/>
      <c r="JC501" s="108"/>
      <c r="JD501" s="108"/>
      <c r="JE501" s="108"/>
      <c r="JF501" s="108"/>
      <c r="JG501" s="108"/>
      <c r="JH501" s="108"/>
      <c r="JI501" s="108"/>
      <c r="JJ501" s="108"/>
      <c r="JK501" s="108"/>
      <c r="JL501" s="108"/>
      <c r="JM501" s="108"/>
      <c r="JN501" s="108"/>
      <c r="JO501" s="108"/>
      <c r="JP501" s="108"/>
      <c r="JQ501" s="108"/>
      <c r="JR501" s="108"/>
      <c r="JS501" s="108"/>
      <c r="JT501" s="108"/>
      <c r="JU501" s="108"/>
      <c r="JV501" s="108"/>
      <c r="JW501" s="108"/>
      <c r="JX501" s="108"/>
      <c r="JY501" s="108"/>
      <c r="JZ501" s="108"/>
      <c r="KA501" s="108"/>
      <c r="KB501" s="108"/>
      <c r="KC501" s="108"/>
      <c r="KD501" s="108"/>
      <c r="KE501" s="108"/>
      <c r="KF501" s="108"/>
      <c r="KG501" s="108"/>
      <c r="KH501" s="108"/>
      <c r="KI501" s="108"/>
      <c r="KJ501" s="108"/>
      <c r="KK501" s="108"/>
      <c r="KL501" s="108"/>
      <c r="KM501" s="108"/>
      <c r="KN501" s="108"/>
      <c r="KO501" s="108"/>
      <c r="KP501" s="108"/>
      <c r="KQ501" s="108"/>
      <c r="KR501" s="108"/>
      <c r="KS501" s="108"/>
      <c r="KT501" s="108"/>
      <c r="KU501" s="108"/>
      <c r="KV501" s="108"/>
      <c r="KW501" s="108"/>
      <c r="KX501" s="108"/>
      <c r="KY501" s="108"/>
      <c r="KZ501" s="108"/>
      <c r="LA501" s="108"/>
      <c r="LB501" s="108"/>
      <c r="LC501" s="108"/>
      <c r="LD501" s="108"/>
      <c r="LE501" s="108"/>
      <c r="LF501" s="108"/>
      <c r="LG501" s="108"/>
      <c r="LH501" s="108"/>
      <c r="LI501" s="108"/>
      <c r="LJ501" s="108"/>
      <c r="LK501" s="108"/>
      <c r="LL501" s="108"/>
      <c r="LM501" s="108"/>
      <c r="LN501" s="108"/>
      <c r="LO501" s="108"/>
      <c r="LP501" s="108"/>
      <c r="LQ501" s="108"/>
      <c r="LR501" s="108"/>
      <c r="LS501" s="108"/>
      <c r="LT501" s="108"/>
      <c r="LU501" s="108"/>
      <c r="LV501" s="108"/>
      <c r="LW501" s="108"/>
      <c r="LX501" s="108"/>
      <c r="LY501" s="108"/>
      <c r="LZ501" s="108"/>
      <c r="MA501" s="108"/>
      <c r="MB501" s="108"/>
      <c r="MC501" s="108"/>
      <c r="MD501" s="108"/>
      <c r="ME501" s="108"/>
    </row>
    <row r="502" spans="1:343">
      <c r="A502" s="3"/>
      <c r="B502" s="438"/>
      <c r="C502" s="438"/>
      <c r="D502" s="438"/>
      <c r="E502" s="438"/>
      <c r="F502" s="438"/>
      <c r="G502" s="438"/>
      <c r="H502" s="438"/>
      <c r="I502" s="438"/>
      <c r="J502" s="438"/>
      <c r="K502" s="438"/>
      <c r="L502" s="438"/>
      <c r="M502" s="438"/>
      <c r="N502" s="438"/>
      <c r="O502" s="438"/>
      <c r="P502" s="438"/>
      <c r="Q502" s="438"/>
      <c r="R502" s="438"/>
      <c r="S502" s="438"/>
      <c r="T502" s="438"/>
      <c r="U502" s="438"/>
      <c r="V502" s="438"/>
      <c r="W502" s="438"/>
      <c r="X502" s="438"/>
      <c r="Y502" s="438"/>
      <c r="Z502" s="438"/>
      <c r="AA502" s="438"/>
      <c r="AB502" s="438"/>
      <c r="AC502" s="438"/>
      <c r="AD502" s="438"/>
      <c r="AE502" s="154"/>
      <c r="AF502" s="154"/>
      <c r="AG502" s="154"/>
      <c r="AH502" s="154"/>
      <c r="AI502" s="154"/>
      <c r="AJ502" s="108"/>
      <c r="AK502" s="154"/>
      <c r="AL502" s="108"/>
      <c r="AM502" s="108"/>
      <c r="AN502" s="108"/>
      <c r="AO502" s="108"/>
      <c r="AP502" s="108"/>
      <c r="AQ502" s="108"/>
      <c r="AR502" s="108"/>
      <c r="AS502" s="108"/>
      <c r="AT502" s="108"/>
      <c r="AU502" s="108"/>
      <c r="AV502" s="108"/>
      <c r="AW502" s="108"/>
      <c r="AX502" s="108"/>
      <c r="AY502" s="108"/>
      <c r="AZ502" s="108"/>
      <c r="BA502" s="108"/>
      <c r="BB502" s="108"/>
      <c r="BC502" s="108"/>
      <c r="BD502" s="108"/>
      <c r="BE502" s="108"/>
      <c r="BF502" s="108"/>
      <c r="BG502" s="108"/>
      <c r="BH502" s="108"/>
      <c r="BI502" s="108"/>
      <c r="BJ502" s="108"/>
      <c r="BK502" s="108"/>
      <c r="BL502" s="108"/>
      <c r="BM502" s="108"/>
      <c r="BN502" s="108"/>
      <c r="BO502" s="108"/>
      <c r="BP502" s="108"/>
      <c r="BQ502" s="108"/>
      <c r="BR502" s="108"/>
      <c r="BS502" s="108"/>
      <c r="BT502" s="108"/>
      <c r="BU502" s="108"/>
      <c r="BV502" s="108"/>
      <c r="BW502" s="108"/>
      <c r="BX502" s="108"/>
      <c r="BY502" s="108"/>
      <c r="BZ502" s="108"/>
      <c r="CA502" s="108"/>
      <c r="CB502" s="108"/>
      <c r="CC502" s="108"/>
      <c r="CD502" s="108"/>
      <c r="CE502" s="108"/>
      <c r="CF502" s="108"/>
      <c r="CG502" s="108"/>
      <c r="CH502" s="108"/>
      <c r="CI502" s="108"/>
      <c r="CJ502" s="108"/>
      <c r="CK502" s="108"/>
      <c r="CL502" s="108"/>
      <c r="CM502" s="108"/>
      <c r="CN502" s="108"/>
      <c r="CO502" s="108"/>
      <c r="CP502" s="108"/>
      <c r="CQ502" s="108"/>
      <c r="CR502" s="108"/>
      <c r="CS502" s="108"/>
      <c r="CT502" s="108"/>
      <c r="CU502" s="108"/>
      <c r="CV502" s="108"/>
      <c r="CW502" s="108"/>
      <c r="CX502" s="108"/>
      <c r="CY502" s="108"/>
      <c r="CZ502" s="108"/>
      <c r="DA502" s="108"/>
      <c r="DB502" s="108"/>
      <c r="DC502" s="108"/>
      <c r="DD502" s="108"/>
      <c r="DE502" s="108"/>
      <c r="DF502" s="108"/>
      <c r="DG502" s="108"/>
      <c r="DH502" s="108"/>
      <c r="DI502" s="108"/>
      <c r="DJ502" s="108"/>
      <c r="DK502" s="108"/>
      <c r="DL502" s="108"/>
      <c r="DM502" s="108"/>
      <c r="DN502" s="108"/>
      <c r="DO502" s="108"/>
      <c r="DP502" s="108"/>
      <c r="DQ502" s="108"/>
      <c r="DR502" s="108"/>
      <c r="DS502" s="108"/>
      <c r="DT502" s="108"/>
      <c r="DU502" s="108"/>
      <c r="DV502" s="108"/>
      <c r="DW502" s="108"/>
      <c r="DX502" s="108"/>
      <c r="DY502" s="108"/>
      <c r="DZ502" s="108"/>
      <c r="EA502" s="108"/>
      <c r="EB502" s="108"/>
      <c r="EC502" s="108"/>
      <c r="ED502" s="108"/>
      <c r="EE502" s="108"/>
      <c r="EF502" s="108"/>
      <c r="EG502" s="108"/>
      <c r="EH502" s="108"/>
      <c r="EI502" s="108"/>
      <c r="EJ502" s="108"/>
      <c r="EK502" s="108"/>
      <c r="EL502" s="108"/>
      <c r="EM502" s="108"/>
      <c r="EN502" s="108"/>
      <c r="EO502" s="108"/>
      <c r="EP502" s="108"/>
      <c r="EQ502" s="108"/>
      <c r="ER502" s="108"/>
      <c r="ES502" s="108"/>
      <c r="ET502" s="108"/>
      <c r="EU502" s="108"/>
      <c r="EV502" s="108"/>
      <c r="EW502" s="108"/>
      <c r="EX502" s="108"/>
      <c r="EY502" s="108"/>
      <c r="EZ502" s="108"/>
      <c r="FA502" s="108"/>
      <c r="FB502" s="108"/>
      <c r="FC502" s="108"/>
      <c r="FD502" s="108"/>
      <c r="FE502" s="108"/>
      <c r="FF502" s="108"/>
      <c r="FG502" s="108"/>
      <c r="FH502" s="108"/>
      <c r="FI502" s="108"/>
      <c r="FJ502" s="108"/>
      <c r="FK502" s="108"/>
      <c r="FL502" s="108"/>
      <c r="FM502" s="108"/>
      <c r="FN502" s="108"/>
      <c r="FO502" s="108"/>
      <c r="FP502" s="108"/>
      <c r="FQ502" s="108"/>
      <c r="FR502" s="108"/>
      <c r="FS502" s="108"/>
      <c r="FT502" s="108"/>
      <c r="FU502" s="108"/>
      <c r="FV502" s="108"/>
      <c r="FW502" s="108"/>
      <c r="FX502" s="108"/>
      <c r="FY502" s="108"/>
      <c r="FZ502" s="108"/>
      <c r="GA502" s="108"/>
      <c r="GB502" s="108"/>
      <c r="GC502" s="108"/>
      <c r="GD502" s="108"/>
      <c r="GE502" s="108"/>
      <c r="GF502" s="108"/>
      <c r="GG502" s="108"/>
      <c r="GH502" s="108"/>
      <c r="GI502" s="108"/>
      <c r="GJ502" s="108"/>
      <c r="GK502" s="108"/>
      <c r="GL502" s="108"/>
      <c r="GM502" s="108"/>
      <c r="GN502" s="108"/>
      <c r="GO502" s="108"/>
      <c r="GP502" s="108"/>
      <c r="GQ502" s="108"/>
      <c r="GR502" s="108"/>
      <c r="GS502" s="108"/>
      <c r="GT502" s="108"/>
      <c r="GU502" s="108"/>
      <c r="GV502" s="108"/>
      <c r="GW502" s="108"/>
      <c r="GX502" s="108"/>
      <c r="GY502" s="108"/>
      <c r="GZ502" s="108"/>
      <c r="HA502" s="108"/>
      <c r="HB502" s="108"/>
      <c r="HC502" s="108"/>
      <c r="HD502" s="108"/>
      <c r="HE502" s="108"/>
      <c r="HF502" s="108"/>
      <c r="HG502" s="108"/>
      <c r="HH502" s="108"/>
      <c r="HI502" s="108"/>
      <c r="HJ502" s="108"/>
      <c r="HK502" s="108"/>
      <c r="HL502" s="108"/>
      <c r="HM502" s="108"/>
      <c r="HN502" s="108"/>
      <c r="HO502" s="108"/>
      <c r="HP502" s="108"/>
      <c r="HQ502" s="108"/>
      <c r="HR502" s="108"/>
      <c r="HS502" s="108"/>
      <c r="HT502" s="108"/>
      <c r="HU502" s="108"/>
      <c r="HV502" s="108"/>
      <c r="HW502" s="108"/>
      <c r="HX502" s="108"/>
      <c r="HY502" s="108"/>
      <c r="HZ502" s="108"/>
      <c r="IA502" s="108"/>
      <c r="IB502" s="108"/>
      <c r="IC502" s="108"/>
      <c r="ID502" s="108"/>
      <c r="IE502" s="108"/>
      <c r="IF502" s="108"/>
      <c r="IG502" s="108"/>
      <c r="IH502" s="108"/>
      <c r="II502" s="108"/>
      <c r="IJ502" s="108"/>
      <c r="IK502" s="108"/>
      <c r="IL502" s="108"/>
      <c r="IM502" s="108"/>
      <c r="IN502" s="108"/>
      <c r="IO502" s="108"/>
      <c r="IP502" s="108"/>
      <c r="IQ502" s="108"/>
      <c r="IR502" s="108"/>
      <c r="IS502" s="108"/>
      <c r="IT502" s="108"/>
      <c r="IU502" s="108"/>
      <c r="IV502" s="108"/>
      <c r="IW502" s="108"/>
      <c r="IX502" s="108"/>
      <c r="IY502" s="108"/>
      <c r="IZ502" s="108"/>
      <c r="JA502" s="108"/>
      <c r="JB502" s="108"/>
      <c r="JC502" s="108"/>
      <c r="JD502" s="108"/>
      <c r="JE502" s="108"/>
      <c r="JF502" s="108"/>
      <c r="JG502" s="108"/>
      <c r="JH502" s="108"/>
      <c r="JI502" s="108"/>
      <c r="JJ502" s="108"/>
      <c r="JK502" s="108"/>
      <c r="JL502" s="108"/>
      <c r="JM502" s="108"/>
      <c r="JN502" s="108"/>
      <c r="JO502" s="108"/>
      <c r="JP502" s="108"/>
      <c r="JQ502" s="108"/>
      <c r="JR502" s="108"/>
      <c r="JS502" s="108"/>
      <c r="JT502" s="108"/>
      <c r="JU502" s="108"/>
      <c r="JV502" s="108"/>
      <c r="JW502" s="108"/>
      <c r="JX502" s="108"/>
      <c r="JY502" s="108"/>
      <c r="JZ502" s="108"/>
      <c r="KA502" s="108"/>
      <c r="KB502" s="108"/>
      <c r="KC502" s="108"/>
      <c r="KD502" s="108"/>
      <c r="KE502" s="108"/>
      <c r="KF502" s="108"/>
      <c r="KG502" s="108"/>
      <c r="KH502" s="108"/>
      <c r="KI502" s="108"/>
      <c r="KJ502" s="108"/>
      <c r="KK502" s="108"/>
      <c r="KL502" s="108"/>
      <c r="KM502" s="108"/>
      <c r="KN502" s="108"/>
      <c r="KO502" s="108"/>
      <c r="KP502" s="108"/>
      <c r="KQ502" s="108"/>
      <c r="KR502" s="108"/>
      <c r="KS502" s="108"/>
      <c r="KT502" s="108"/>
      <c r="KU502" s="108"/>
      <c r="KV502" s="108"/>
      <c r="KW502" s="108"/>
      <c r="KX502" s="108"/>
      <c r="KY502" s="108"/>
      <c r="KZ502" s="108"/>
      <c r="LA502" s="108"/>
      <c r="LB502" s="108"/>
      <c r="LC502" s="108"/>
      <c r="LD502" s="108"/>
      <c r="LE502" s="108"/>
      <c r="LF502" s="108"/>
      <c r="LG502" s="108"/>
      <c r="LH502" s="108"/>
      <c r="LI502" s="108"/>
      <c r="LJ502" s="108"/>
      <c r="LK502" s="108"/>
      <c r="LL502" s="108"/>
      <c r="LM502" s="108"/>
      <c r="LN502" s="108"/>
      <c r="LO502" s="108"/>
      <c r="LP502" s="108"/>
      <c r="LQ502" s="108"/>
      <c r="LR502" s="108"/>
      <c r="LS502" s="108"/>
      <c r="LT502" s="108"/>
      <c r="LU502" s="108"/>
      <c r="LV502" s="108"/>
      <c r="LW502" s="108"/>
      <c r="LX502" s="108"/>
      <c r="LY502" s="108"/>
      <c r="LZ502" s="108"/>
      <c r="MA502" s="108"/>
      <c r="MB502" s="108"/>
      <c r="MC502" s="108"/>
      <c r="MD502" s="108"/>
      <c r="ME502" s="108"/>
    </row>
    <row r="503" spans="1:343">
      <c r="A503" s="3"/>
      <c r="B503" s="438"/>
      <c r="C503" s="438"/>
      <c r="D503" s="438"/>
      <c r="E503" s="438"/>
      <c r="F503" s="438"/>
      <c r="G503" s="438"/>
      <c r="H503" s="438"/>
      <c r="I503" s="438"/>
      <c r="J503" s="438"/>
      <c r="K503" s="438"/>
      <c r="L503" s="438"/>
      <c r="M503" s="438"/>
      <c r="N503" s="438"/>
      <c r="O503" s="438"/>
      <c r="P503" s="438"/>
      <c r="Q503" s="438"/>
      <c r="R503" s="438"/>
      <c r="S503" s="438"/>
      <c r="T503" s="438"/>
      <c r="U503" s="438"/>
      <c r="V503" s="438"/>
      <c r="W503" s="438"/>
      <c r="X503" s="438"/>
      <c r="Y503" s="438"/>
      <c r="Z503" s="438"/>
      <c r="AA503" s="438"/>
      <c r="AB503" s="438"/>
      <c r="AC503" s="438"/>
      <c r="AD503" s="438"/>
      <c r="AE503" s="154"/>
      <c r="AF503" s="154"/>
      <c r="AG503" s="154"/>
      <c r="AH503" s="154"/>
      <c r="AI503" s="154"/>
      <c r="AJ503" s="108"/>
      <c r="AK503" s="154"/>
      <c r="AL503" s="108"/>
      <c r="AM503" s="108"/>
      <c r="AN503" s="108"/>
      <c r="AO503" s="108"/>
      <c r="AP503" s="108"/>
      <c r="AQ503" s="108"/>
      <c r="AR503" s="108"/>
      <c r="AS503" s="108"/>
      <c r="AT503" s="108"/>
      <c r="AU503" s="108"/>
      <c r="AV503" s="108"/>
      <c r="AW503" s="108"/>
      <c r="AX503" s="108"/>
      <c r="AY503" s="108"/>
      <c r="AZ503" s="108"/>
      <c r="BA503" s="108"/>
      <c r="BB503" s="108"/>
      <c r="BC503" s="108"/>
      <c r="BD503" s="108"/>
      <c r="BE503" s="108"/>
      <c r="BF503" s="108"/>
      <c r="BG503" s="108"/>
      <c r="BH503" s="108"/>
      <c r="BI503" s="108"/>
      <c r="BJ503" s="108"/>
      <c r="BK503" s="108"/>
      <c r="BL503" s="108"/>
      <c r="BM503" s="108"/>
      <c r="BN503" s="108"/>
      <c r="BO503" s="108"/>
      <c r="BP503" s="108"/>
      <c r="BQ503" s="108"/>
      <c r="BR503" s="108"/>
      <c r="BS503" s="108"/>
      <c r="BT503" s="108"/>
      <c r="BU503" s="108"/>
      <c r="BV503" s="108"/>
      <c r="BW503" s="108"/>
      <c r="BX503" s="108"/>
      <c r="BY503" s="108"/>
      <c r="BZ503" s="108"/>
      <c r="CA503" s="108"/>
      <c r="CB503" s="108"/>
      <c r="CC503" s="108"/>
      <c r="CD503" s="108"/>
      <c r="CE503" s="108"/>
      <c r="CF503" s="108"/>
      <c r="CG503" s="108"/>
      <c r="CH503" s="108"/>
      <c r="CI503" s="108"/>
      <c r="CJ503" s="108"/>
      <c r="CK503" s="108"/>
      <c r="CL503" s="108"/>
      <c r="CM503" s="108"/>
      <c r="CN503" s="108"/>
      <c r="CO503" s="108"/>
      <c r="CP503" s="108"/>
      <c r="CQ503" s="108"/>
      <c r="CR503" s="108"/>
      <c r="CS503" s="108"/>
      <c r="CT503" s="108"/>
      <c r="CU503" s="108"/>
      <c r="CV503" s="108"/>
      <c r="CW503" s="108"/>
      <c r="CX503" s="108"/>
      <c r="CY503" s="108"/>
      <c r="CZ503" s="108"/>
      <c r="DA503" s="108"/>
      <c r="DB503" s="108"/>
      <c r="DC503" s="108"/>
      <c r="DD503" s="108"/>
      <c r="DE503" s="108"/>
      <c r="DF503" s="108"/>
      <c r="DG503" s="108"/>
      <c r="DH503" s="108"/>
      <c r="DI503" s="108"/>
      <c r="DJ503" s="108"/>
      <c r="DK503" s="108"/>
      <c r="DL503" s="108"/>
      <c r="DM503" s="108"/>
      <c r="DN503" s="108"/>
      <c r="DO503" s="108"/>
      <c r="DP503" s="108"/>
      <c r="DQ503" s="108"/>
      <c r="DR503" s="108"/>
      <c r="DS503" s="108"/>
      <c r="DT503" s="108"/>
      <c r="DU503" s="108"/>
      <c r="DV503" s="108"/>
      <c r="DW503" s="108"/>
      <c r="DX503" s="108"/>
      <c r="DY503" s="108"/>
      <c r="DZ503" s="108"/>
      <c r="EA503" s="108"/>
      <c r="EB503" s="108"/>
      <c r="EC503" s="108"/>
      <c r="ED503" s="108"/>
      <c r="EE503" s="108"/>
      <c r="EF503" s="108"/>
      <c r="EG503" s="108"/>
      <c r="EH503" s="108"/>
      <c r="EI503" s="108"/>
      <c r="EJ503" s="108"/>
      <c r="EK503" s="108"/>
      <c r="EL503" s="108"/>
      <c r="EM503" s="108"/>
      <c r="EN503" s="108"/>
      <c r="EO503" s="108"/>
      <c r="EP503" s="108"/>
      <c r="EQ503" s="108"/>
      <c r="ER503" s="108"/>
      <c r="ES503" s="108"/>
      <c r="ET503" s="108"/>
      <c r="EU503" s="108"/>
      <c r="EV503" s="108"/>
      <c r="EW503" s="108"/>
      <c r="EX503" s="108"/>
      <c r="EY503" s="108"/>
      <c r="EZ503" s="108"/>
      <c r="FA503" s="108"/>
      <c r="FB503" s="108"/>
      <c r="FC503" s="108"/>
      <c r="FD503" s="108"/>
      <c r="FE503" s="108"/>
      <c r="FF503" s="108"/>
      <c r="FG503" s="108"/>
      <c r="FH503" s="108"/>
      <c r="FI503" s="108"/>
      <c r="FJ503" s="108"/>
      <c r="FK503" s="108"/>
      <c r="FL503" s="108"/>
      <c r="FM503" s="108"/>
      <c r="FN503" s="108"/>
      <c r="FO503" s="108"/>
      <c r="FP503" s="108"/>
      <c r="FQ503" s="108"/>
      <c r="FR503" s="108"/>
      <c r="FS503" s="108"/>
      <c r="FT503" s="108"/>
      <c r="FU503" s="108"/>
      <c r="FV503" s="108"/>
      <c r="FW503" s="108"/>
      <c r="FX503" s="108"/>
      <c r="FY503" s="108"/>
      <c r="FZ503" s="108"/>
      <c r="GA503" s="108"/>
      <c r="GB503" s="108"/>
      <c r="GC503" s="108"/>
      <c r="GD503" s="108"/>
      <c r="GE503" s="108"/>
      <c r="GF503" s="108"/>
      <c r="GG503" s="108"/>
      <c r="GH503" s="108"/>
      <c r="GI503" s="108"/>
      <c r="GJ503" s="108"/>
      <c r="GK503" s="108"/>
      <c r="GL503" s="108"/>
      <c r="GM503" s="108"/>
      <c r="GN503" s="108"/>
      <c r="GO503" s="108"/>
      <c r="GP503" s="108"/>
      <c r="GQ503" s="108"/>
      <c r="GR503" s="108"/>
      <c r="GS503" s="108"/>
      <c r="GT503" s="108"/>
      <c r="GU503" s="108"/>
      <c r="GV503" s="108"/>
      <c r="GW503" s="108"/>
      <c r="GX503" s="108"/>
      <c r="GY503" s="108"/>
      <c r="GZ503" s="108"/>
      <c r="HA503" s="108"/>
      <c r="HB503" s="108"/>
      <c r="HC503" s="108"/>
      <c r="HD503" s="108"/>
      <c r="HE503" s="108"/>
      <c r="HF503" s="108"/>
      <c r="HG503" s="108"/>
      <c r="HH503" s="108"/>
      <c r="HI503" s="108"/>
      <c r="HJ503" s="108"/>
      <c r="HK503" s="108"/>
      <c r="HL503" s="108"/>
      <c r="HM503" s="108"/>
      <c r="HN503" s="108"/>
      <c r="HO503" s="108"/>
      <c r="HP503" s="108"/>
      <c r="HQ503" s="108"/>
      <c r="HR503" s="108"/>
      <c r="HS503" s="108"/>
      <c r="HT503" s="108"/>
      <c r="HU503" s="108"/>
      <c r="HV503" s="108"/>
      <c r="HW503" s="108"/>
      <c r="HX503" s="108"/>
      <c r="HY503" s="108"/>
      <c r="HZ503" s="108"/>
      <c r="IA503" s="108"/>
      <c r="IB503" s="108"/>
      <c r="IC503" s="108"/>
      <c r="ID503" s="108"/>
      <c r="IE503" s="108"/>
      <c r="IF503" s="108"/>
      <c r="IG503" s="108"/>
      <c r="IH503" s="108"/>
      <c r="II503" s="108"/>
      <c r="IJ503" s="108"/>
      <c r="IK503" s="108"/>
      <c r="IL503" s="108"/>
      <c r="IM503" s="108"/>
      <c r="IN503" s="108"/>
      <c r="IO503" s="108"/>
      <c r="IP503" s="108"/>
      <c r="IQ503" s="108"/>
      <c r="IR503" s="108"/>
      <c r="IS503" s="108"/>
      <c r="IT503" s="108"/>
      <c r="IU503" s="108"/>
      <c r="IV503" s="108"/>
      <c r="IW503" s="108"/>
      <c r="IX503" s="108"/>
      <c r="IY503" s="108"/>
      <c r="IZ503" s="108"/>
      <c r="JA503" s="108"/>
      <c r="JB503" s="108"/>
      <c r="JC503" s="108"/>
      <c r="JD503" s="108"/>
      <c r="JE503" s="108"/>
      <c r="JF503" s="108"/>
      <c r="JG503" s="108"/>
      <c r="JH503" s="108"/>
      <c r="JI503" s="108"/>
      <c r="JJ503" s="108"/>
      <c r="JK503" s="108"/>
      <c r="JL503" s="108"/>
      <c r="JM503" s="108"/>
      <c r="JN503" s="108"/>
      <c r="JO503" s="108"/>
      <c r="JP503" s="108"/>
      <c r="JQ503" s="108"/>
      <c r="JR503" s="108"/>
      <c r="JS503" s="108"/>
      <c r="JT503" s="108"/>
      <c r="JU503" s="108"/>
      <c r="JV503" s="108"/>
      <c r="JW503" s="108"/>
      <c r="JX503" s="108"/>
      <c r="JY503" s="108"/>
      <c r="JZ503" s="108"/>
      <c r="KA503" s="108"/>
      <c r="KB503" s="108"/>
      <c r="KC503" s="108"/>
      <c r="KD503" s="108"/>
      <c r="KE503" s="108"/>
      <c r="KF503" s="108"/>
      <c r="KG503" s="108"/>
      <c r="KH503" s="108"/>
      <c r="KI503" s="108"/>
      <c r="KJ503" s="108"/>
      <c r="KK503" s="108"/>
      <c r="KL503" s="108"/>
      <c r="KM503" s="108"/>
      <c r="KN503" s="108"/>
      <c r="KO503" s="108"/>
      <c r="KP503" s="108"/>
      <c r="KQ503" s="108"/>
      <c r="KR503" s="108"/>
      <c r="KS503" s="108"/>
      <c r="KT503" s="108"/>
      <c r="KU503" s="108"/>
      <c r="KV503" s="108"/>
      <c r="KW503" s="108"/>
      <c r="KX503" s="108"/>
      <c r="KY503" s="108"/>
      <c r="KZ503" s="108"/>
      <c r="LA503" s="108"/>
      <c r="LB503" s="108"/>
      <c r="LC503" s="108"/>
      <c r="LD503" s="108"/>
      <c r="LE503" s="108"/>
      <c r="LF503" s="108"/>
      <c r="LG503" s="108"/>
      <c r="LH503" s="108"/>
      <c r="LI503" s="108"/>
      <c r="LJ503" s="108"/>
      <c r="LK503" s="108"/>
      <c r="LL503" s="108"/>
      <c r="LM503" s="108"/>
      <c r="LN503" s="108"/>
      <c r="LO503" s="108"/>
      <c r="LP503" s="108"/>
      <c r="LQ503" s="108"/>
      <c r="LR503" s="108"/>
      <c r="LS503" s="108"/>
      <c r="LT503" s="108"/>
      <c r="LU503" s="108"/>
      <c r="LV503" s="108"/>
      <c r="LW503" s="108"/>
      <c r="LX503" s="108"/>
      <c r="LY503" s="108"/>
      <c r="LZ503" s="108"/>
      <c r="MA503" s="108"/>
      <c r="MB503" s="108"/>
      <c r="MC503" s="108"/>
      <c r="MD503" s="108"/>
      <c r="ME503" s="108"/>
    </row>
    <row r="504" spans="1:343">
      <c r="A504" s="3"/>
      <c r="B504" s="438"/>
      <c r="C504" s="438"/>
      <c r="D504" s="438"/>
      <c r="E504" s="438"/>
      <c r="F504" s="438"/>
      <c r="G504" s="438"/>
      <c r="H504" s="438"/>
      <c r="I504" s="438"/>
      <c r="J504" s="438"/>
      <c r="K504" s="438"/>
      <c r="L504" s="438"/>
      <c r="M504" s="438"/>
      <c r="N504" s="438"/>
      <c r="O504" s="438"/>
      <c r="P504" s="438"/>
      <c r="Q504" s="438"/>
      <c r="R504" s="438"/>
      <c r="S504" s="438"/>
      <c r="T504" s="438"/>
      <c r="U504" s="438"/>
      <c r="V504" s="438"/>
      <c r="W504" s="438"/>
      <c r="X504" s="438"/>
      <c r="Y504" s="438"/>
      <c r="Z504" s="438"/>
      <c r="AA504" s="438"/>
      <c r="AB504" s="438"/>
      <c r="AC504" s="438"/>
      <c r="AD504" s="438"/>
      <c r="AE504" s="154"/>
      <c r="AF504" s="154"/>
      <c r="AG504" s="154"/>
      <c r="AH504" s="154"/>
      <c r="AI504" s="154"/>
      <c r="AJ504" s="108"/>
      <c r="AK504" s="154"/>
      <c r="AL504" s="108"/>
      <c r="AM504" s="108"/>
      <c r="AN504" s="108"/>
      <c r="AO504" s="108"/>
      <c r="AP504" s="108"/>
      <c r="AQ504" s="108"/>
      <c r="AR504" s="108"/>
      <c r="AS504" s="108"/>
      <c r="AT504" s="108"/>
      <c r="AU504" s="108"/>
      <c r="AV504" s="108"/>
      <c r="AW504" s="108"/>
      <c r="AX504" s="108"/>
      <c r="AY504" s="108"/>
      <c r="AZ504" s="108"/>
      <c r="BA504" s="108"/>
      <c r="BB504" s="108"/>
      <c r="BC504" s="108"/>
      <c r="BD504" s="108"/>
      <c r="BE504" s="108"/>
      <c r="BF504" s="108"/>
      <c r="BG504" s="108"/>
      <c r="BH504" s="108"/>
      <c r="BI504" s="108"/>
      <c r="BJ504" s="108"/>
      <c r="BK504" s="108"/>
      <c r="BL504" s="108"/>
      <c r="BM504" s="108"/>
      <c r="BN504" s="108"/>
      <c r="BO504" s="108"/>
      <c r="BP504" s="108"/>
      <c r="BQ504" s="108"/>
      <c r="BR504" s="108"/>
      <c r="BS504" s="108"/>
      <c r="BT504" s="108"/>
      <c r="BU504" s="108"/>
      <c r="BV504" s="108"/>
      <c r="BW504" s="108"/>
      <c r="BX504" s="108"/>
      <c r="BY504" s="108"/>
      <c r="BZ504" s="108"/>
      <c r="CA504" s="108"/>
      <c r="CB504" s="108"/>
      <c r="CC504" s="108"/>
      <c r="CD504" s="108"/>
      <c r="CE504" s="108"/>
      <c r="CF504" s="108"/>
      <c r="CG504" s="108"/>
      <c r="CH504" s="108"/>
      <c r="CI504" s="108"/>
      <c r="CJ504" s="108"/>
      <c r="CK504" s="108"/>
      <c r="CL504" s="108"/>
      <c r="CM504" s="108"/>
      <c r="CN504" s="108"/>
      <c r="CO504" s="108"/>
      <c r="CP504" s="108"/>
      <c r="CQ504" s="108"/>
      <c r="CR504" s="108"/>
      <c r="CS504" s="108"/>
      <c r="CT504" s="108"/>
      <c r="CU504" s="108"/>
      <c r="CV504" s="108"/>
      <c r="CW504" s="108"/>
      <c r="CX504" s="108"/>
      <c r="CY504" s="108"/>
      <c r="CZ504" s="108"/>
      <c r="DA504" s="108"/>
      <c r="DB504" s="108"/>
      <c r="DC504" s="108"/>
      <c r="DD504" s="108"/>
      <c r="DE504" s="108"/>
      <c r="DF504" s="108"/>
      <c r="DG504" s="108"/>
      <c r="DH504" s="108"/>
      <c r="DI504" s="108"/>
      <c r="DJ504" s="108"/>
      <c r="DK504" s="108"/>
      <c r="DL504" s="108"/>
      <c r="DM504" s="108"/>
      <c r="DN504" s="108"/>
      <c r="DO504" s="108"/>
      <c r="DP504" s="108"/>
      <c r="DQ504" s="108"/>
      <c r="DR504" s="108"/>
      <c r="DS504" s="108"/>
      <c r="DT504" s="108"/>
      <c r="DU504" s="108"/>
      <c r="DV504" s="108"/>
      <c r="DW504" s="108"/>
      <c r="DX504" s="108"/>
      <c r="DY504" s="108"/>
      <c r="DZ504" s="108"/>
      <c r="EA504" s="108"/>
      <c r="EB504" s="108"/>
      <c r="EC504" s="108"/>
      <c r="ED504" s="108"/>
      <c r="EE504" s="108"/>
      <c r="EF504" s="108"/>
      <c r="EG504" s="108"/>
      <c r="EH504" s="108"/>
      <c r="EI504" s="108"/>
      <c r="EJ504" s="108"/>
      <c r="EK504" s="108"/>
      <c r="EL504" s="108"/>
      <c r="EM504" s="108"/>
      <c r="EN504" s="108"/>
      <c r="EO504" s="108"/>
      <c r="EP504" s="108"/>
      <c r="EQ504" s="108"/>
      <c r="ER504" s="108"/>
      <c r="ES504" s="108"/>
      <c r="ET504" s="108"/>
      <c r="EU504" s="108"/>
      <c r="EV504" s="108"/>
      <c r="EW504" s="108"/>
      <c r="EX504" s="108"/>
      <c r="EY504" s="108"/>
      <c r="EZ504" s="108"/>
      <c r="FA504" s="108"/>
      <c r="FB504" s="108"/>
      <c r="FC504" s="108"/>
      <c r="FD504" s="108"/>
      <c r="FE504" s="108"/>
      <c r="FF504" s="108"/>
      <c r="FG504" s="108"/>
      <c r="FH504" s="108"/>
      <c r="FI504" s="108"/>
      <c r="FJ504" s="108"/>
      <c r="FK504" s="108"/>
      <c r="FL504" s="108"/>
      <c r="FM504" s="108"/>
      <c r="FN504" s="108"/>
      <c r="FO504" s="108"/>
      <c r="FP504" s="108"/>
      <c r="FQ504" s="108"/>
      <c r="FR504" s="108"/>
      <c r="FS504" s="108"/>
      <c r="FT504" s="108"/>
      <c r="FU504" s="108"/>
      <c r="FV504" s="108"/>
      <c r="FW504" s="108"/>
      <c r="FX504" s="108"/>
      <c r="FY504" s="108"/>
      <c r="FZ504" s="108"/>
      <c r="GA504" s="108"/>
      <c r="GB504" s="108"/>
      <c r="GC504" s="108"/>
      <c r="GD504" s="108"/>
      <c r="GE504" s="108"/>
      <c r="GF504" s="108"/>
      <c r="GG504" s="108"/>
      <c r="GH504" s="108"/>
      <c r="GI504" s="108"/>
      <c r="GJ504" s="108"/>
      <c r="GK504" s="108"/>
      <c r="GL504" s="108"/>
      <c r="GM504" s="108"/>
      <c r="GN504" s="108"/>
      <c r="GO504" s="108"/>
      <c r="GP504" s="108"/>
      <c r="GQ504" s="108"/>
      <c r="GR504" s="108"/>
      <c r="GS504" s="108"/>
      <c r="GT504" s="108"/>
      <c r="GU504" s="108"/>
      <c r="GV504" s="108"/>
      <c r="GW504" s="108"/>
      <c r="GX504" s="108"/>
      <c r="GY504" s="108"/>
      <c r="GZ504" s="108"/>
      <c r="HA504" s="108"/>
      <c r="HB504" s="108"/>
      <c r="HC504" s="108"/>
      <c r="HD504" s="108"/>
      <c r="HE504" s="108"/>
      <c r="HF504" s="108"/>
      <c r="HG504" s="108"/>
      <c r="HH504" s="108"/>
      <c r="HI504" s="108"/>
      <c r="HJ504" s="108"/>
      <c r="HK504" s="108"/>
      <c r="HL504" s="108"/>
      <c r="HM504" s="108"/>
      <c r="HN504" s="108"/>
      <c r="HO504" s="108"/>
      <c r="HP504" s="108"/>
      <c r="HQ504" s="108"/>
      <c r="HR504" s="108"/>
      <c r="HS504" s="108"/>
      <c r="HT504" s="108"/>
      <c r="HU504" s="108"/>
      <c r="HV504" s="108"/>
      <c r="HW504" s="108"/>
      <c r="HX504" s="108"/>
      <c r="HY504" s="108"/>
      <c r="HZ504" s="108"/>
      <c r="IA504" s="108"/>
      <c r="IB504" s="108"/>
      <c r="IC504" s="108"/>
      <c r="ID504" s="108"/>
      <c r="IE504" s="108"/>
      <c r="IF504" s="108"/>
      <c r="IG504" s="108"/>
      <c r="IH504" s="108"/>
      <c r="II504" s="108"/>
      <c r="IJ504" s="108"/>
      <c r="IK504" s="108"/>
      <c r="IL504" s="108"/>
      <c r="IM504" s="108"/>
      <c r="IN504" s="108"/>
      <c r="IO504" s="108"/>
      <c r="IP504" s="108"/>
      <c r="IQ504" s="108"/>
      <c r="IR504" s="108"/>
      <c r="IS504" s="108"/>
      <c r="IT504" s="108"/>
      <c r="IU504" s="108"/>
      <c r="IV504" s="108"/>
      <c r="IW504" s="108"/>
      <c r="IX504" s="108"/>
      <c r="IY504" s="108"/>
      <c r="IZ504" s="108"/>
      <c r="JA504" s="108"/>
      <c r="JB504" s="108"/>
      <c r="JC504" s="108"/>
      <c r="JD504" s="108"/>
      <c r="JE504" s="108"/>
      <c r="JF504" s="108"/>
      <c r="JG504" s="108"/>
      <c r="JH504" s="108"/>
      <c r="JI504" s="108"/>
      <c r="JJ504" s="108"/>
      <c r="JK504" s="108"/>
      <c r="JL504" s="108"/>
      <c r="JM504" s="108"/>
      <c r="JN504" s="108"/>
      <c r="JO504" s="108"/>
      <c r="JP504" s="108"/>
      <c r="JQ504" s="108"/>
      <c r="JR504" s="108"/>
      <c r="JS504" s="108"/>
      <c r="JT504" s="108"/>
      <c r="JU504" s="108"/>
      <c r="JV504" s="108"/>
      <c r="JW504" s="108"/>
      <c r="JX504" s="108"/>
      <c r="JY504" s="108"/>
      <c r="JZ504" s="108"/>
      <c r="KA504" s="108"/>
      <c r="KB504" s="108"/>
      <c r="KC504" s="108"/>
      <c r="KD504" s="108"/>
      <c r="KE504" s="108"/>
      <c r="KF504" s="108"/>
      <c r="KG504" s="108"/>
      <c r="KH504" s="108"/>
      <c r="KI504" s="108"/>
      <c r="KJ504" s="108"/>
      <c r="KK504" s="108"/>
      <c r="KL504" s="108"/>
      <c r="KM504" s="108"/>
      <c r="KN504" s="108"/>
      <c r="KO504" s="108"/>
      <c r="KP504" s="108"/>
      <c r="KQ504" s="108"/>
      <c r="KR504" s="108"/>
      <c r="KS504" s="108"/>
      <c r="KT504" s="108"/>
      <c r="KU504" s="108"/>
      <c r="KV504" s="108"/>
      <c r="KW504" s="108"/>
      <c r="KX504" s="108"/>
      <c r="KY504" s="108"/>
      <c r="KZ504" s="108"/>
      <c r="LA504" s="108"/>
      <c r="LB504" s="108"/>
      <c r="LC504" s="108"/>
      <c r="LD504" s="108"/>
      <c r="LE504" s="108"/>
      <c r="LF504" s="108"/>
      <c r="LG504" s="108"/>
      <c r="LH504" s="108"/>
      <c r="LI504" s="108"/>
      <c r="LJ504" s="108"/>
      <c r="LK504" s="108"/>
      <c r="LL504" s="108"/>
      <c r="LM504" s="108"/>
      <c r="LN504" s="108"/>
      <c r="LO504" s="108"/>
      <c r="LP504" s="108"/>
      <c r="LQ504" s="108"/>
      <c r="LR504" s="108"/>
      <c r="LS504" s="108"/>
      <c r="LT504" s="108"/>
      <c r="LU504" s="108"/>
      <c r="LV504" s="108"/>
      <c r="LW504" s="108"/>
      <c r="LX504" s="108"/>
      <c r="LY504" s="108"/>
      <c r="LZ504" s="108"/>
      <c r="MA504" s="108"/>
      <c r="MB504" s="108"/>
      <c r="MC504" s="108"/>
      <c r="MD504" s="108"/>
      <c r="ME504" s="108"/>
    </row>
    <row r="505" spans="1:343">
      <c r="A505" s="3"/>
      <c r="B505" s="438"/>
      <c r="C505" s="438"/>
      <c r="D505" s="438"/>
      <c r="E505" s="438"/>
      <c r="F505" s="438"/>
      <c r="G505" s="438"/>
      <c r="H505" s="438"/>
      <c r="I505" s="438"/>
      <c r="J505" s="438"/>
      <c r="K505" s="438"/>
      <c r="L505" s="438"/>
      <c r="M505" s="438"/>
      <c r="N505" s="438"/>
      <c r="O505" s="438"/>
      <c r="P505" s="438"/>
      <c r="Q505" s="438"/>
      <c r="R505" s="438"/>
      <c r="S505" s="438"/>
      <c r="T505" s="438"/>
      <c r="U505" s="438"/>
      <c r="V505" s="438"/>
      <c r="W505" s="438"/>
      <c r="X505" s="438"/>
      <c r="Y505" s="438"/>
      <c r="Z505" s="438"/>
      <c r="AA505" s="438"/>
      <c r="AB505" s="438"/>
      <c r="AC505" s="438"/>
      <c r="AD505" s="438"/>
      <c r="AE505" s="154"/>
      <c r="AF505" s="154"/>
      <c r="AG505" s="154"/>
      <c r="AH505" s="154"/>
      <c r="AI505" s="154"/>
      <c r="AJ505" s="108"/>
      <c r="AK505" s="154"/>
      <c r="AL505" s="108"/>
      <c r="AM505" s="108"/>
      <c r="AN505" s="108"/>
      <c r="AO505" s="108"/>
      <c r="AP505" s="108"/>
      <c r="AQ505" s="108"/>
      <c r="AR505" s="108"/>
      <c r="AS505" s="108"/>
      <c r="AT505" s="108"/>
      <c r="AU505" s="108"/>
      <c r="AV505" s="108"/>
      <c r="AW505" s="108"/>
      <c r="AX505" s="108"/>
      <c r="AY505" s="108"/>
      <c r="AZ505" s="108"/>
      <c r="BA505" s="108"/>
      <c r="BB505" s="108"/>
      <c r="BC505" s="108"/>
      <c r="BD505" s="108"/>
      <c r="BE505" s="108"/>
      <c r="BF505" s="108"/>
      <c r="BG505" s="108"/>
      <c r="BH505" s="108"/>
      <c r="BI505" s="108"/>
      <c r="BJ505" s="108"/>
      <c r="BK505" s="108"/>
      <c r="BL505" s="108"/>
      <c r="BM505" s="108"/>
      <c r="BN505" s="108"/>
      <c r="BO505" s="108"/>
      <c r="BP505" s="108"/>
      <c r="BQ505" s="108"/>
      <c r="BR505" s="108"/>
      <c r="BS505" s="108"/>
      <c r="BT505" s="108"/>
      <c r="BU505" s="108"/>
      <c r="BV505" s="108"/>
      <c r="BW505" s="108"/>
      <c r="BX505" s="108"/>
      <c r="BY505" s="108"/>
      <c r="BZ505" s="108"/>
      <c r="CA505" s="108"/>
      <c r="CB505" s="108"/>
      <c r="CC505" s="108"/>
      <c r="CD505" s="108"/>
      <c r="CE505" s="108"/>
      <c r="CF505" s="108"/>
      <c r="CG505" s="108"/>
      <c r="CH505" s="108"/>
      <c r="CI505" s="108"/>
      <c r="CJ505" s="108"/>
      <c r="CK505" s="108"/>
      <c r="CL505" s="108"/>
      <c r="CM505" s="108"/>
      <c r="CN505" s="108"/>
      <c r="CO505" s="108"/>
      <c r="CP505" s="108"/>
      <c r="CQ505" s="108"/>
      <c r="CR505" s="108"/>
      <c r="CS505" s="108"/>
      <c r="CT505" s="108"/>
      <c r="CU505" s="108"/>
      <c r="CV505" s="108"/>
      <c r="CW505" s="108"/>
      <c r="CX505" s="108"/>
      <c r="CY505" s="108"/>
      <c r="CZ505" s="108"/>
      <c r="DA505" s="108"/>
      <c r="DB505" s="108"/>
      <c r="DC505" s="108"/>
      <c r="DD505" s="108"/>
      <c r="DE505" s="108"/>
      <c r="DF505" s="108"/>
      <c r="DG505" s="108"/>
      <c r="DH505" s="108"/>
      <c r="DI505" s="108"/>
      <c r="DJ505" s="108"/>
      <c r="DK505" s="108"/>
      <c r="DL505" s="108"/>
      <c r="DM505" s="108"/>
      <c r="DN505" s="108"/>
      <c r="DO505" s="108"/>
      <c r="DP505" s="108"/>
      <c r="DQ505" s="108"/>
      <c r="DR505" s="108"/>
      <c r="DS505" s="108"/>
      <c r="DT505" s="108"/>
      <c r="DU505" s="108"/>
      <c r="DV505" s="108"/>
      <c r="DW505" s="108"/>
      <c r="DX505" s="108"/>
      <c r="DY505" s="108"/>
      <c r="DZ505" s="108"/>
      <c r="EA505" s="108"/>
      <c r="EB505" s="108"/>
      <c r="EC505" s="108"/>
      <c r="ED505" s="108"/>
      <c r="EE505" s="108"/>
      <c r="EF505" s="108"/>
      <c r="EG505" s="108"/>
      <c r="EH505" s="108"/>
      <c r="EI505" s="108"/>
      <c r="EJ505" s="108"/>
      <c r="EK505" s="108"/>
      <c r="EL505" s="108"/>
      <c r="EM505" s="108"/>
      <c r="EN505" s="108"/>
      <c r="EO505" s="108"/>
      <c r="EP505" s="108"/>
      <c r="EQ505" s="108"/>
      <c r="ER505" s="108"/>
      <c r="ES505" s="108"/>
      <c r="ET505" s="108"/>
      <c r="EU505" s="108"/>
      <c r="EV505" s="108"/>
      <c r="EW505" s="108"/>
      <c r="EX505" s="108"/>
      <c r="EY505" s="108"/>
      <c r="EZ505" s="108"/>
      <c r="FA505" s="108"/>
      <c r="FB505" s="108"/>
      <c r="FC505" s="108"/>
      <c r="FD505" s="108"/>
      <c r="FE505" s="108"/>
      <c r="FF505" s="108"/>
      <c r="FG505" s="108"/>
      <c r="FH505" s="108"/>
      <c r="FI505" s="108"/>
      <c r="FJ505" s="108"/>
      <c r="FK505" s="108"/>
      <c r="FL505" s="108"/>
      <c r="FM505" s="108"/>
      <c r="FN505" s="108"/>
      <c r="FO505" s="108"/>
      <c r="FP505" s="108"/>
      <c r="FQ505" s="108"/>
      <c r="FR505" s="108"/>
      <c r="FS505" s="108"/>
      <c r="FT505" s="108"/>
      <c r="FU505" s="108"/>
      <c r="FV505" s="108"/>
      <c r="FW505" s="108"/>
      <c r="FX505" s="108"/>
      <c r="FY505" s="108"/>
      <c r="FZ505" s="108"/>
      <c r="GA505" s="108"/>
      <c r="GB505" s="108"/>
      <c r="GC505" s="108"/>
      <c r="GD505" s="108"/>
      <c r="GE505" s="108"/>
      <c r="GF505" s="108"/>
      <c r="GG505" s="108"/>
      <c r="GH505" s="108"/>
      <c r="GI505" s="108"/>
      <c r="GJ505" s="108"/>
      <c r="GK505" s="108"/>
      <c r="GL505" s="108"/>
      <c r="GM505" s="108"/>
      <c r="GN505" s="108"/>
      <c r="GO505" s="108"/>
      <c r="GP505" s="108"/>
      <c r="GQ505" s="108"/>
      <c r="GR505" s="108"/>
      <c r="GS505" s="108"/>
      <c r="GT505" s="108"/>
      <c r="GU505" s="108"/>
      <c r="GV505" s="108"/>
      <c r="GW505" s="108"/>
      <c r="GX505" s="108"/>
      <c r="GY505" s="108"/>
      <c r="GZ505" s="108"/>
      <c r="HA505" s="108"/>
      <c r="HB505" s="108"/>
      <c r="HC505" s="108"/>
      <c r="HD505" s="108"/>
      <c r="HE505" s="108"/>
      <c r="HF505" s="108"/>
      <c r="HG505" s="108"/>
      <c r="HH505" s="108"/>
      <c r="HI505" s="108"/>
      <c r="HJ505" s="108"/>
      <c r="HK505" s="108"/>
      <c r="HL505" s="108"/>
      <c r="HM505" s="108"/>
      <c r="HN505" s="108"/>
      <c r="HO505" s="108"/>
      <c r="HP505" s="108"/>
      <c r="HQ505" s="108"/>
      <c r="HR505" s="108"/>
      <c r="HS505" s="108"/>
      <c r="HT505" s="108"/>
      <c r="HU505" s="108"/>
      <c r="HV505" s="108"/>
      <c r="HW505" s="108"/>
      <c r="HX505" s="108"/>
      <c r="HY505" s="108"/>
      <c r="HZ505" s="108"/>
      <c r="IA505" s="108"/>
      <c r="IB505" s="108"/>
      <c r="IC505" s="108"/>
      <c r="ID505" s="108"/>
      <c r="IE505" s="108"/>
      <c r="IF505" s="108"/>
      <c r="IG505" s="108"/>
      <c r="IH505" s="108"/>
      <c r="II505" s="108"/>
      <c r="IJ505" s="108"/>
      <c r="IK505" s="108"/>
      <c r="IL505" s="108"/>
      <c r="IM505" s="108"/>
      <c r="IN505" s="108"/>
      <c r="IO505" s="108"/>
      <c r="IP505" s="108"/>
      <c r="IQ505" s="108"/>
      <c r="IR505" s="108"/>
      <c r="IS505" s="108"/>
      <c r="IT505" s="108"/>
      <c r="IU505" s="108"/>
      <c r="IV505" s="108"/>
      <c r="IW505" s="108"/>
      <c r="IX505" s="108"/>
      <c r="IY505" s="108"/>
      <c r="IZ505" s="108"/>
      <c r="JA505" s="108"/>
      <c r="JB505" s="108"/>
      <c r="JC505" s="108"/>
      <c r="JD505" s="108"/>
      <c r="JE505" s="108"/>
      <c r="JF505" s="108"/>
      <c r="JG505" s="108"/>
      <c r="JH505" s="108"/>
      <c r="JI505" s="108"/>
      <c r="JJ505" s="108"/>
      <c r="JK505" s="108"/>
      <c r="JL505" s="108"/>
      <c r="JM505" s="108"/>
      <c r="JN505" s="108"/>
      <c r="JO505" s="108"/>
      <c r="JP505" s="108"/>
      <c r="JQ505" s="108"/>
      <c r="JR505" s="108"/>
      <c r="JS505" s="108"/>
      <c r="JT505" s="108"/>
      <c r="JU505" s="108"/>
      <c r="JV505" s="108"/>
      <c r="JW505" s="108"/>
      <c r="JX505" s="108"/>
      <c r="JY505" s="108"/>
      <c r="JZ505" s="108"/>
      <c r="KA505" s="108"/>
      <c r="KB505" s="108"/>
      <c r="KC505" s="108"/>
      <c r="KD505" s="108"/>
      <c r="KE505" s="108"/>
      <c r="KF505" s="108"/>
      <c r="KG505" s="108"/>
      <c r="KH505" s="108"/>
      <c r="KI505" s="108"/>
      <c r="KJ505" s="108"/>
      <c r="KK505" s="108"/>
      <c r="KL505" s="108"/>
      <c r="KM505" s="108"/>
      <c r="KN505" s="108"/>
      <c r="KO505" s="108"/>
      <c r="KP505" s="108"/>
      <c r="KQ505" s="108"/>
      <c r="KR505" s="108"/>
      <c r="KS505" s="108"/>
      <c r="KT505" s="108"/>
      <c r="KU505" s="108"/>
      <c r="KV505" s="108"/>
      <c r="KW505" s="108"/>
      <c r="KX505" s="108"/>
      <c r="KY505" s="108"/>
      <c r="KZ505" s="108"/>
      <c r="LA505" s="108"/>
      <c r="LB505" s="108"/>
      <c r="LC505" s="108"/>
      <c r="LD505" s="108"/>
      <c r="LE505" s="108"/>
      <c r="LF505" s="108"/>
      <c r="LG505" s="108"/>
      <c r="LH505" s="108"/>
      <c r="LI505" s="108"/>
      <c r="LJ505" s="108"/>
      <c r="LK505" s="108"/>
      <c r="LL505" s="108"/>
      <c r="LM505" s="108"/>
      <c r="LN505" s="108"/>
      <c r="LO505" s="108"/>
      <c r="LP505" s="108"/>
      <c r="LQ505" s="108"/>
      <c r="LR505" s="108"/>
      <c r="LS505" s="108"/>
      <c r="LT505" s="108"/>
      <c r="LU505" s="108"/>
      <c r="LV505" s="108"/>
      <c r="LW505" s="108"/>
      <c r="LX505" s="108"/>
      <c r="LY505" s="108"/>
      <c r="LZ505" s="108"/>
      <c r="MA505" s="108"/>
      <c r="MB505" s="108"/>
      <c r="MC505" s="108"/>
      <c r="MD505" s="108"/>
      <c r="ME505" s="108"/>
    </row>
    <row r="506" spans="1:343">
      <c r="A506" s="3"/>
      <c r="B506" s="438"/>
      <c r="C506" s="438"/>
      <c r="D506" s="438"/>
      <c r="E506" s="438"/>
      <c r="F506" s="438"/>
      <c r="G506" s="438"/>
      <c r="H506" s="438"/>
      <c r="I506" s="438"/>
      <c r="J506" s="438"/>
      <c r="K506" s="438"/>
      <c r="L506" s="438"/>
      <c r="M506" s="438"/>
      <c r="N506" s="438"/>
      <c r="O506" s="438"/>
      <c r="P506" s="438"/>
      <c r="Q506" s="438"/>
      <c r="R506" s="438"/>
      <c r="S506" s="438"/>
      <c r="T506" s="438"/>
      <c r="U506" s="438"/>
      <c r="V506" s="438"/>
      <c r="W506" s="438"/>
      <c r="X506" s="438"/>
      <c r="Y506" s="438"/>
      <c r="Z506" s="438"/>
      <c r="AA506" s="438"/>
      <c r="AB506" s="438"/>
      <c r="AC506" s="438"/>
      <c r="AD506" s="438"/>
      <c r="AE506" s="154"/>
      <c r="AF506" s="154"/>
      <c r="AG506" s="154"/>
      <c r="AH506" s="154"/>
      <c r="AI506" s="154"/>
      <c r="AJ506" s="108"/>
      <c r="AK506" s="154"/>
      <c r="AL506" s="108"/>
      <c r="AM506" s="108"/>
      <c r="AN506" s="108"/>
      <c r="AO506" s="108"/>
      <c r="AP506" s="108"/>
      <c r="AQ506" s="108"/>
      <c r="AR506" s="108"/>
      <c r="AS506" s="108"/>
      <c r="AT506" s="108"/>
      <c r="AU506" s="108"/>
      <c r="AV506" s="108"/>
      <c r="AW506" s="108"/>
      <c r="AX506" s="108"/>
      <c r="AY506" s="108"/>
      <c r="AZ506" s="108"/>
      <c r="BA506" s="108"/>
      <c r="BB506" s="108"/>
      <c r="BC506" s="108"/>
      <c r="BD506" s="108"/>
      <c r="BE506" s="108"/>
      <c r="BF506" s="108"/>
      <c r="BG506" s="108"/>
      <c r="BH506" s="108"/>
      <c r="BI506" s="108"/>
      <c r="BJ506" s="108"/>
      <c r="BK506" s="108"/>
      <c r="BL506" s="108"/>
      <c r="BM506" s="108"/>
      <c r="BN506" s="108"/>
      <c r="BO506" s="108"/>
      <c r="BP506" s="108"/>
      <c r="BQ506" s="108"/>
      <c r="BR506" s="108"/>
      <c r="BS506" s="108"/>
      <c r="BT506" s="108"/>
      <c r="BU506" s="108"/>
      <c r="BV506" s="108"/>
      <c r="BW506" s="108"/>
      <c r="BX506" s="108"/>
      <c r="BY506" s="108"/>
      <c r="BZ506" s="108"/>
      <c r="CA506" s="108"/>
      <c r="CB506" s="108"/>
      <c r="CC506" s="108"/>
      <c r="CD506" s="108"/>
      <c r="CE506" s="108"/>
      <c r="CF506" s="108"/>
      <c r="CG506" s="108"/>
      <c r="CH506" s="108"/>
      <c r="CI506" s="108"/>
      <c r="CJ506" s="108"/>
      <c r="CK506" s="108"/>
      <c r="CL506" s="108"/>
      <c r="CM506" s="108"/>
      <c r="CN506" s="108"/>
      <c r="CO506" s="108"/>
      <c r="CP506" s="108"/>
      <c r="CQ506" s="108"/>
      <c r="CR506" s="108"/>
      <c r="CS506" s="108"/>
      <c r="CT506" s="108"/>
      <c r="CU506" s="108"/>
      <c r="CV506" s="108"/>
      <c r="CW506" s="108"/>
      <c r="CX506" s="108"/>
      <c r="CY506" s="108"/>
      <c r="CZ506" s="108"/>
      <c r="DA506" s="108"/>
      <c r="DB506" s="108"/>
      <c r="DC506" s="108"/>
      <c r="DD506" s="108"/>
      <c r="DE506" s="108"/>
      <c r="DF506" s="108"/>
      <c r="DG506" s="108"/>
      <c r="DH506" s="108"/>
      <c r="DI506" s="108"/>
      <c r="DJ506" s="108"/>
      <c r="DK506" s="108"/>
      <c r="DL506" s="108"/>
      <c r="DM506" s="108"/>
      <c r="DN506" s="108"/>
      <c r="DO506" s="108"/>
      <c r="DP506" s="108"/>
      <c r="DQ506" s="108"/>
      <c r="DR506" s="108"/>
      <c r="DS506" s="108"/>
      <c r="DT506" s="108"/>
      <c r="DU506" s="108"/>
      <c r="DV506" s="108"/>
      <c r="DW506" s="108"/>
      <c r="DX506" s="108"/>
      <c r="DY506" s="108"/>
      <c r="DZ506" s="108"/>
      <c r="EA506" s="108"/>
      <c r="EB506" s="108"/>
      <c r="EC506" s="108"/>
      <c r="ED506" s="108"/>
      <c r="EE506" s="108"/>
      <c r="EF506" s="108"/>
      <c r="EG506" s="108"/>
      <c r="EH506" s="108"/>
      <c r="EI506" s="108"/>
      <c r="EJ506" s="108"/>
      <c r="EK506" s="108"/>
      <c r="EL506" s="108"/>
      <c r="EM506" s="108"/>
      <c r="EN506" s="108"/>
      <c r="EO506" s="108"/>
      <c r="EP506" s="108"/>
      <c r="EQ506" s="108"/>
      <c r="ER506" s="108"/>
      <c r="ES506" s="108"/>
      <c r="ET506" s="108"/>
      <c r="EU506" s="108"/>
      <c r="EV506" s="108"/>
      <c r="EW506" s="108"/>
      <c r="EX506" s="108"/>
      <c r="EY506" s="108"/>
      <c r="EZ506" s="108"/>
      <c r="FA506" s="108"/>
      <c r="FB506" s="108"/>
      <c r="FC506" s="108"/>
      <c r="FD506" s="108"/>
      <c r="FE506" s="108"/>
      <c r="FF506" s="108"/>
      <c r="FG506" s="108"/>
      <c r="FH506" s="108"/>
      <c r="FI506" s="108"/>
      <c r="FJ506" s="108"/>
      <c r="FK506" s="108"/>
      <c r="FL506" s="108"/>
      <c r="FM506" s="108"/>
      <c r="FN506" s="108"/>
      <c r="FO506" s="108"/>
      <c r="FP506" s="108"/>
      <c r="FQ506" s="108"/>
      <c r="FR506" s="108"/>
      <c r="FS506" s="108"/>
      <c r="FT506" s="108"/>
      <c r="FU506" s="108"/>
      <c r="FV506" s="108"/>
      <c r="FW506" s="108"/>
      <c r="FX506" s="108"/>
      <c r="FY506" s="108"/>
      <c r="FZ506" s="108"/>
      <c r="GA506" s="108"/>
      <c r="GB506" s="108"/>
      <c r="GC506" s="108"/>
      <c r="GD506" s="108"/>
      <c r="GE506" s="108"/>
      <c r="GF506" s="108"/>
      <c r="GG506" s="108"/>
      <c r="GH506" s="108"/>
      <c r="GI506" s="108"/>
      <c r="GJ506" s="108"/>
      <c r="GK506" s="108"/>
      <c r="GL506" s="108"/>
      <c r="GM506" s="108"/>
      <c r="GN506" s="108"/>
      <c r="GO506" s="108"/>
      <c r="GP506" s="108"/>
      <c r="GQ506" s="108"/>
      <c r="GR506" s="108"/>
      <c r="GS506" s="108"/>
      <c r="GT506" s="108"/>
      <c r="GU506" s="108"/>
      <c r="GV506" s="108"/>
      <c r="GW506" s="108"/>
      <c r="GX506" s="108"/>
      <c r="GY506" s="108"/>
      <c r="GZ506" s="108"/>
      <c r="HA506" s="108"/>
      <c r="HB506" s="108"/>
      <c r="HC506" s="108"/>
      <c r="HD506" s="108"/>
      <c r="HE506" s="108"/>
      <c r="HF506" s="108"/>
      <c r="HG506" s="108"/>
      <c r="HH506" s="108"/>
      <c r="HI506" s="108"/>
      <c r="HJ506" s="108"/>
      <c r="HK506" s="108"/>
      <c r="HL506" s="108"/>
      <c r="HM506" s="108"/>
      <c r="HN506" s="108"/>
      <c r="HO506" s="108"/>
      <c r="HP506" s="108"/>
      <c r="HQ506" s="108"/>
      <c r="HR506" s="108"/>
      <c r="HS506" s="108"/>
      <c r="HT506" s="108"/>
      <c r="HU506" s="108"/>
      <c r="HV506" s="108"/>
      <c r="HW506" s="108"/>
      <c r="HX506" s="108"/>
      <c r="HY506" s="108"/>
      <c r="HZ506" s="108"/>
      <c r="IA506" s="108"/>
      <c r="IB506" s="108"/>
      <c r="IC506" s="108"/>
      <c r="ID506" s="108"/>
      <c r="IE506" s="108"/>
      <c r="IF506" s="108"/>
      <c r="IG506" s="108"/>
      <c r="IH506" s="108"/>
      <c r="II506" s="108"/>
      <c r="IJ506" s="108"/>
      <c r="IK506" s="108"/>
      <c r="IL506" s="108"/>
      <c r="IM506" s="108"/>
      <c r="IN506" s="108"/>
      <c r="IO506" s="108"/>
      <c r="IP506" s="108"/>
      <c r="IQ506" s="108"/>
      <c r="IR506" s="108"/>
      <c r="IS506" s="108"/>
      <c r="IT506" s="108"/>
      <c r="IU506" s="108"/>
      <c r="IV506" s="108"/>
      <c r="IW506" s="108"/>
      <c r="IX506" s="108"/>
      <c r="IY506" s="108"/>
      <c r="IZ506" s="108"/>
      <c r="JA506" s="108"/>
      <c r="JB506" s="108"/>
      <c r="JC506" s="108"/>
      <c r="JD506" s="108"/>
      <c r="JE506" s="108"/>
      <c r="JF506" s="108"/>
      <c r="JG506" s="108"/>
      <c r="JH506" s="108"/>
      <c r="JI506" s="108"/>
      <c r="JJ506" s="108"/>
      <c r="JK506" s="108"/>
      <c r="JL506" s="108"/>
      <c r="JM506" s="108"/>
      <c r="JN506" s="108"/>
      <c r="JO506" s="108"/>
      <c r="JP506" s="108"/>
      <c r="JQ506" s="108"/>
      <c r="JR506" s="108"/>
      <c r="JS506" s="108"/>
      <c r="JT506" s="108"/>
      <c r="JU506" s="108"/>
      <c r="JV506" s="108"/>
      <c r="JW506" s="108"/>
      <c r="JX506" s="108"/>
      <c r="JY506" s="108"/>
      <c r="JZ506" s="108"/>
      <c r="KA506" s="108"/>
      <c r="KB506" s="108"/>
      <c r="KC506" s="108"/>
      <c r="KD506" s="108"/>
      <c r="KE506" s="108"/>
      <c r="KF506" s="108"/>
      <c r="KG506" s="108"/>
      <c r="KH506" s="108"/>
      <c r="KI506" s="108"/>
      <c r="KJ506" s="108"/>
      <c r="KK506" s="108"/>
      <c r="KL506" s="108"/>
      <c r="KM506" s="108"/>
      <c r="KN506" s="108"/>
      <c r="KO506" s="108"/>
      <c r="KP506" s="108"/>
      <c r="KQ506" s="108"/>
      <c r="KR506" s="108"/>
      <c r="KS506" s="108"/>
      <c r="KT506" s="108"/>
      <c r="KU506" s="108"/>
      <c r="KV506" s="108"/>
      <c r="KW506" s="108"/>
      <c r="KX506" s="108"/>
      <c r="KY506" s="108"/>
      <c r="KZ506" s="108"/>
      <c r="LA506" s="108"/>
      <c r="LB506" s="108"/>
      <c r="LC506" s="108"/>
      <c r="LD506" s="108"/>
      <c r="LE506" s="108"/>
      <c r="LF506" s="108"/>
      <c r="LG506" s="108"/>
      <c r="LH506" s="108"/>
      <c r="LI506" s="108"/>
      <c r="LJ506" s="108"/>
      <c r="LK506" s="108"/>
      <c r="LL506" s="108"/>
      <c r="LM506" s="108"/>
      <c r="LN506" s="108"/>
      <c r="LO506" s="108"/>
      <c r="LP506" s="108"/>
      <c r="LQ506" s="108"/>
      <c r="LR506" s="108"/>
      <c r="LS506" s="108"/>
      <c r="LT506" s="108"/>
      <c r="LU506" s="108"/>
      <c r="LV506" s="108"/>
      <c r="LW506" s="108"/>
      <c r="LX506" s="108"/>
      <c r="LY506" s="108"/>
      <c r="LZ506" s="108"/>
      <c r="MA506" s="108"/>
      <c r="MB506" s="108"/>
      <c r="MC506" s="108"/>
      <c r="MD506" s="108"/>
      <c r="ME506" s="108"/>
    </row>
    <row r="507" spans="1:343">
      <c r="A507" s="3"/>
      <c r="B507" s="438"/>
      <c r="C507" s="438"/>
      <c r="D507" s="438"/>
      <c r="E507" s="438"/>
      <c r="F507" s="438"/>
      <c r="G507" s="438"/>
      <c r="H507" s="438"/>
      <c r="I507" s="438"/>
      <c r="J507" s="438"/>
      <c r="K507" s="438"/>
      <c r="L507" s="438"/>
      <c r="M507" s="438"/>
      <c r="N507" s="438"/>
      <c r="O507" s="438"/>
      <c r="P507" s="438"/>
      <c r="Q507" s="438"/>
      <c r="R507" s="438"/>
      <c r="S507" s="438"/>
      <c r="T507" s="438"/>
      <c r="U507" s="438"/>
      <c r="V507" s="438"/>
      <c r="W507" s="438"/>
      <c r="X507" s="438"/>
      <c r="Y507" s="438"/>
      <c r="Z507" s="438"/>
      <c r="AA507" s="438"/>
      <c r="AB507" s="438"/>
      <c r="AC507" s="438"/>
      <c r="AD507" s="438"/>
      <c r="AE507" s="154"/>
      <c r="AF507" s="154"/>
      <c r="AG507" s="154"/>
      <c r="AH507" s="154"/>
      <c r="AI507" s="154"/>
      <c r="AJ507" s="108"/>
      <c r="AK507" s="154"/>
      <c r="AL507" s="108"/>
      <c r="AM507" s="108"/>
      <c r="AN507" s="108"/>
      <c r="AO507" s="108"/>
      <c r="AP507" s="108"/>
      <c r="AQ507" s="108"/>
      <c r="AR507" s="108"/>
      <c r="AS507" s="108"/>
      <c r="AT507" s="108"/>
      <c r="AU507" s="108"/>
      <c r="AV507" s="108"/>
      <c r="AW507" s="108"/>
      <c r="AX507" s="108"/>
      <c r="AY507" s="108"/>
      <c r="AZ507" s="108"/>
      <c r="BA507" s="108"/>
      <c r="BB507" s="108"/>
      <c r="BC507" s="108"/>
      <c r="BD507" s="108"/>
      <c r="BE507" s="108"/>
      <c r="BF507" s="108"/>
      <c r="BG507" s="108"/>
      <c r="BH507" s="108"/>
      <c r="BI507" s="108"/>
      <c r="BJ507" s="108"/>
      <c r="BK507" s="108"/>
      <c r="BL507" s="108"/>
      <c r="BM507" s="108"/>
      <c r="BN507" s="108"/>
      <c r="BO507" s="108"/>
      <c r="BP507" s="108"/>
      <c r="BQ507" s="108"/>
      <c r="BR507" s="108"/>
      <c r="BS507" s="108"/>
      <c r="BT507" s="108"/>
      <c r="BU507" s="108"/>
      <c r="BV507" s="108"/>
      <c r="BW507" s="108"/>
      <c r="BX507" s="108"/>
      <c r="BY507" s="108"/>
      <c r="BZ507" s="108"/>
      <c r="CA507" s="108"/>
      <c r="CB507" s="108"/>
      <c r="CC507" s="108"/>
      <c r="CD507" s="108"/>
      <c r="CE507" s="108"/>
      <c r="CF507" s="108"/>
      <c r="CG507" s="108"/>
      <c r="CH507" s="108"/>
      <c r="CI507" s="108"/>
      <c r="CJ507" s="108"/>
      <c r="CK507" s="108"/>
      <c r="CL507" s="108"/>
      <c r="CM507" s="108"/>
      <c r="CN507" s="108"/>
      <c r="CO507" s="108"/>
      <c r="CP507" s="108"/>
      <c r="CQ507" s="108"/>
      <c r="CR507" s="108"/>
      <c r="CS507" s="108"/>
      <c r="CT507" s="108"/>
      <c r="CU507" s="108"/>
      <c r="CV507" s="108"/>
      <c r="CW507" s="108"/>
      <c r="CX507" s="108"/>
      <c r="CY507" s="108"/>
      <c r="CZ507" s="108"/>
      <c r="DA507" s="108"/>
      <c r="DB507" s="108"/>
      <c r="DC507" s="108"/>
      <c r="DD507" s="108"/>
      <c r="DE507" s="108"/>
      <c r="DF507" s="108"/>
      <c r="DG507" s="108"/>
      <c r="DH507" s="108"/>
      <c r="DI507" s="108"/>
      <c r="DJ507" s="108"/>
      <c r="DK507" s="108"/>
      <c r="DL507" s="108"/>
      <c r="DM507" s="108"/>
      <c r="DN507" s="108"/>
      <c r="DO507" s="108"/>
      <c r="DP507" s="108"/>
      <c r="DQ507" s="108"/>
      <c r="DR507" s="108"/>
      <c r="DS507" s="108"/>
      <c r="DT507" s="108"/>
      <c r="DU507" s="108"/>
      <c r="DV507" s="108"/>
      <c r="DW507" s="108"/>
      <c r="DX507" s="108"/>
      <c r="DY507" s="108"/>
      <c r="DZ507" s="108"/>
      <c r="EA507" s="108"/>
      <c r="EB507" s="108"/>
      <c r="EC507" s="108"/>
      <c r="ED507" s="108"/>
      <c r="EE507" s="108"/>
      <c r="EF507" s="108"/>
      <c r="EG507" s="108"/>
      <c r="EH507" s="108"/>
      <c r="EI507" s="108"/>
      <c r="EJ507" s="108"/>
      <c r="EK507" s="108"/>
      <c r="EL507" s="108"/>
      <c r="EM507" s="108"/>
      <c r="EN507" s="108"/>
      <c r="EO507" s="108"/>
      <c r="EP507" s="108"/>
      <c r="EQ507" s="108"/>
      <c r="ER507" s="108"/>
      <c r="ES507" s="108"/>
      <c r="ET507" s="108"/>
      <c r="EU507" s="108"/>
      <c r="EV507" s="108"/>
      <c r="EW507" s="108"/>
      <c r="EX507" s="108"/>
      <c r="EY507" s="108"/>
      <c r="EZ507" s="108"/>
      <c r="FA507" s="108"/>
      <c r="FB507" s="108"/>
      <c r="FC507" s="108"/>
      <c r="FD507" s="108"/>
      <c r="FE507" s="108"/>
      <c r="FF507" s="108"/>
      <c r="FG507" s="108"/>
      <c r="FH507" s="108"/>
      <c r="FI507" s="108"/>
      <c r="FJ507" s="108"/>
      <c r="FK507" s="108"/>
      <c r="FL507" s="108"/>
      <c r="FM507" s="108"/>
      <c r="FN507" s="108"/>
      <c r="FO507" s="108"/>
      <c r="FP507" s="108"/>
      <c r="FQ507" s="108"/>
      <c r="FR507" s="108"/>
      <c r="FS507" s="108"/>
      <c r="FT507" s="108"/>
      <c r="FU507" s="108"/>
      <c r="FV507" s="108"/>
      <c r="FW507" s="108"/>
      <c r="FX507" s="108"/>
      <c r="FY507" s="108"/>
      <c r="FZ507" s="108"/>
      <c r="GA507" s="108"/>
      <c r="GB507" s="108"/>
      <c r="GC507" s="108"/>
      <c r="GD507" s="108"/>
      <c r="GE507" s="108"/>
      <c r="GF507" s="108"/>
      <c r="GG507" s="108"/>
      <c r="GH507" s="108"/>
      <c r="GI507" s="108"/>
      <c r="GJ507" s="108"/>
      <c r="GK507" s="108"/>
      <c r="GL507" s="108"/>
      <c r="GM507" s="108"/>
      <c r="GN507" s="108"/>
      <c r="GO507" s="108"/>
      <c r="GP507" s="108"/>
      <c r="GQ507" s="108"/>
      <c r="GR507" s="108"/>
      <c r="GS507" s="108"/>
      <c r="GT507" s="108"/>
      <c r="GU507" s="108"/>
      <c r="GV507" s="108"/>
      <c r="GW507" s="108"/>
      <c r="GX507" s="108"/>
      <c r="GY507" s="108"/>
      <c r="GZ507" s="108"/>
      <c r="HA507" s="108"/>
      <c r="HB507" s="108"/>
      <c r="HC507" s="108"/>
      <c r="HD507" s="108"/>
      <c r="HE507" s="108"/>
      <c r="HF507" s="108"/>
      <c r="HG507" s="108"/>
      <c r="HH507" s="108"/>
      <c r="HI507" s="108"/>
      <c r="HJ507" s="108"/>
      <c r="HK507" s="108"/>
      <c r="HL507" s="108"/>
      <c r="HM507" s="108"/>
      <c r="HN507" s="108"/>
      <c r="HO507" s="108"/>
      <c r="HP507" s="108"/>
      <c r="HQ507" s="108"/>
      <c r="HR507" s="108"/>
      <c r="HS507" s="108"/>
      <c r="HT507" s="108"/>
      <c r="HU507" s="108"/>
      <c r="HV507" s="108"/>
      <c r="HW507" s="108"/>
      <c r="HX507" s="108"/>
      <c r="HY507" s="108"/>
      <c r="HZ507" s="108"/>
      <c r="IA507" s="108"/>
      <c r="IB507" s="108"/>
      <c r="IC507" s="108"/>
      <c r="ID507" s="108"/>
      <c r="IE507" s="108"/>
      <c r="IF507" s="108"/>
      <c r="IG507" s="108"/>
      <c r="IH507" s="108"/>
      <c r="II507" s="108"/>
      <c r="IJ507" s="108"/>
      <c r="IK507" s="108"/>
      <c r="IL507" s="108"/>
      <c r="IM507" s="108"/>
      <c r="IN507" s="108"/>
      <c r="IO507" s="108"/>
      <c r="IP507" s="108"/>
      <c r="IQ507" s="108"/>
      <c r="IR507" s="108"/>
      <c r="IS507" s="108"/>
      <c r="IT507" s="108"/>
      <c r="IU507" s="108"/>
      <c r="IV507" s="108"/>
      <c r="IW507" s="108"/>
      <c r="IX507" s="108"/>
      <c r="IY507" s="108"/>
      <c r="IZ507" s="108"/>
      <c r="JA507" s="108"/>
      <c r="JB507" s="108"/>
      <c r="JC507" s="108"/>
      <c r="JD507" s="108"/>
      <c r="JE507" s="108"/>
      <c r="JF507" s="108"/>
      <c r="JG507" s="108"/>
      <c r="JH507" s="108"/>
      <c r="JI507" s="108"/>
      <c r="JJ507" s="108"/>
      <c r="JK507" s="108"/>
      <c r="JL507" s="108"/>
      <c r="JM507" s="108"/>
      <c r="JN507" s="108"/>
      <c r="JO507" s="108"/>
      <c r="JP507" s="108"/>
      <c r="JQ507" s="108"/>
      <c r="JR507" s="108"/>
      <c r="JS507" s="108"/>
      <c r="JT507" s="108"/>
      <c r="JU507" s="108"/>
      <c r="JV507" s="108"/>
      <c r="JW507" s="108"/>
      <c r="JX507" s="108"/>
      <c r="JY507" s="108"/>
      <c r="JZ507" s="108"/>
      <c r="KA507" s="108"/>
      <c r="KB507" s="108"/>
      <c r="KC507" s="108"/>
      <c r="KD507" s="108"/>
      <c r="KE507" s="108"/>
      <c r="KF507" s="108"/>
      <c r="KG507" s="108"/>
      <c r="KH507" s="108"/>
      <c r="KI507" s="108"/>
      <c r="KJ507" s="108"/>
      <c r="KK507" s="108"/>
      <c r="KL507" s="108"/>
      <c r="KM507" s="108"/>
      <c r="KN507" s="108"/>
      <c r="KO507" s="108"/>
      <c r="KP507" s="108"/>
      <c r="KQ507" s="108"/>
      <c r="KR507" s="108"/>
      <c r="KS507" s="108"/>
      <c r="KT507" s="108"/>
      <c r="KU507" s="108"/>
      <c r="KV507" s="108"/>
      <c r="KW507" s="108"/>
      <c r="KX507" s="108"/>
      <c r="KY507" s="108"/>
      <c r="KZ507" s="108"/>
      <c r="LA507" s="108"/>
      <c r="LB507" s="108"/>
      <c r="LC507" s="108"/>
      <c r="LD507" s="108"/>
      <c r="LE507" s="108"/>
      <c r="LF507" s="108"/>
      <c r="LG507" s="108"/>
      <c r="LH507" s="108"/>
      <c r="LI507" s="108"/>
      <c r="LJ507" s="108"/>
      <c r="LK507" s="108"/>
      <c r="LL507" s="108"/>
      <c r="LM507" s="108"/>
      <c r="LN507" s="108"/>
      <c r="LO507" s="108"/>
      <c r="LP507" s="108"/>
      <c r="LQ507" s="108"/>
      <c r="LR507" s="108"/>
      <c r="LS507" s="108"/>
      <c r="LT507" s="108"/>
      <c r="LU507" s="108"/>
      <c r="LV507" s="108"/>
      <c r="LW507" s="108"/>
      <c r="LX507" s="108"/>
      <c r="LY507" s="108"/>
      <c r="LZ507" s="108"/>
      <c r="MA507" s="108"/>
      <c r="MB507" s="108"/>
      <c r="MC507" s="108"/>
      <c r="MD507" s="108"/>
      <c r="ME507" s="108"/>
    </row>
    <row r="508" spans="1:343">
      <c r="A508" s="3"/>
      <c r="B508" s="438"/>
      <c r="C508" s="438"/>
      <c r="D508" s="438"/>
      <c r="E508" s="438"/>
      <c r="F508" s="438"/>
      <c r="G508" s="438"/>
      <c r="H508" s="438"/>
      <c r="I508" s="438"/>
      <c r="J508" s="438"/>
      <c r="K508" s="438"/>
      <c r="L508" s="438"/>
      <c r="M508" s="438"/>
      <c r="N508" s="438"/>
      <c r="O508" s="438"/>
      <c r="P508" s="438"/>
      <c r="Q508" s="438"/>
      <c r="R508" s="438"/>
      <c r="S508" s="438"/>
      <c r="T508" s="438"/>
      <c r="U508" s="438"/>
      <c r="V508" s="438"/>
      <c r="W508" s="438"/>
      <c r="X508" s="438"/>
      <c r="Y508" s="438"/>
      <c r="Z508" s="438"/>
      <c r="AA508" s="438"/>
      <c r="AB508" s="438"/>
      <c r="AC508" s="438"/>
      <c r="AD508" s="438"/>
      <c r="AE508" s="154"/>
      <c r="AF508" s="154"/>
      <c r="AG508" s="154"/>
      <c r="AH508" s="154"/>
      <c r="AI508" s="154"/>
      <c r="AJ508" s="108"/>
      <c r="AK508" s="154"/>
      <c r="AL508" s="108"/>
      <c r="AM508" s="108"/>
      <c r="AN508" s="108"/>
      <c r="AO508" s="108"/>
      <c r="AP508" s="108"/>
      <c r="AQ508" s="108"/>
      <c r="AR508" s="108"/>
      <c r="AS508" s="108"/>
      <c r="AT508" s="108"/>
      <c r="AU508" s="108"/>
      <c r="AV508" s="108"/>
      <c r="AW508" s="108"/>
      <c r="AX508" s="108"/>
      <c r="AY508" s="108"/>
      <c r="AZ508" s="108"/>
      <c r="BA508" s="108"/>
      <c r="BB508" s="108"/>
      <c r="BC508" s="108"/>
      <c r="BD508" s="108"/>
      <c r="BE508" s="108"/>
      <c r="BF508" s="108"/>
      <c r="BG508" s="108"/>
      <c r="BH508" s="108"/>
      <c r="BI508" s="108"/>
      <c r="BJ508" s="108"/>
      <c r="BK508" s="108"/>
      <c r="BL508" s="108"/>
      <c r="BM508" s="108"/>
      <c r="BN508" s="108"/>
      <c r="BO508" s="108"/>
      <c r="BP508" s="108"/>
      <c r="BQ508" s="108"/>
      <c r="BR508" s="108"/>
      <c r="BS508" s="108"/>
      <c r="BT508" s="108"/>
      <c r="BU508" s="108"/>
      <c r="BV508" s="108"/>
      <c r="BW508" s="108"/>
      <c r="BX508" s="108"/>
      <c r="BY508" s="108"/>
      <c r="BZ508" s="108"/>
      <c r="CA508" s="108"/>
      <c r="CB508" s="108"/>
      <c r="CC508" s="108"/>
      <c r="CD508" s="108"/>
      <c r="CE508" s="108"/>
      <c r="CF508" s="108"/>
      <c r="CG508" s="108"/>
      <c r="CH508" s="108"/>
      <c r="CI508" s="108"/>
      <c r="CJ508" s="108"/>
      <c r="CK508" s="108"/>
      <c r="CL508" s="108"/>
      <c r="CM508" s="108"/>
      <c r="CN508" s="108"/>
      <c r="CO508" s="108"/>
      <c r="CP508" s="108"/>
      <c r="CQ508" s="108"/>
      <c r="CR508" s="108"/>
      <c r="CS508" s="108"/>
      <c r="CT508" s="108"/>
      <c r="CU508" s="108"/>
      <c r="CV508" s="108"/>
      <c r="CW508" s="108"/>
      <c r="CX508" s="108"/>
      <c r="CY508" s="108"/>
      <c r="CZ508" s="108"/>
      <c r="DA508" s="108"/>
      <c r="DB508" s="108"/>
      <c r="DC508" s="108"/>
      <c r="DD508" s="108"/>
      <c r="DE508" s="108"/>
      <c r="DF508" s="108"/>
      <c r="DG508" s="108"/>
      <c r="DH508" s="108"/>
      <c r="DI508" s="108"/>
      <c r="DJ508" s="108"/>
      <c r="DK508" s="108"/>
      <c r="DL508" s="108"/>
      <c r="DM508" s="108"/>
      <c r="DN508" s="108"/>
      <c r="DO508" s="108"/>
      <c r="DP508" s="108"/>
      <c r="DQ508" s="108"/>
      <c r="DR508" s="108"/>
      <c r="DS508" s="108"/>
      <c r="DT508" s="108"/>
      <c r="DU508" s="108"/>
      <c r="DV508" s="108"/>
      <c r="DW508" s="108"/>
      <c r="DX508" s="108"/>
      <c r="DY508" s="108"/>
      <c r="DZ508" s="108"/>
      <c r="EA508" s="108"/>
      <c r="EB508" s="108"/>
      <c r="EC508" s="108"/>
      <c r="ED508" s="108"/>
      <c r="EE508" s="108"/>
      <c r="EF508" s="108"/>
      <c r="EG508" s="108"/>
      <c r="EH508" s="108"/>
      <c r="EI508" s="108"/>
      <c r="EJ508" s="108"/>
      <c r="EK508" s="108"/>
      <c r="EL508" s="108"/>
      <c r="EM508" s="108"/>
      <c r="EN508" s="108"/>
      <c r="EO508" s="108"/>
      <c r="EP508" s="108"/>
      <c r="EQ508" s="108"/>
      <c r="ER508" s="108"/>
      <c r="ES508" s="108"/>
      <c r="ET508" s="108"/>
      <c r="EU508" s="108"/>
      <c r="EV508" s="108"/>
      <c r="EW508" s="108"/>
      <c r="EX508" s="108"/>
      <c r="EY508" s="108"/>
      <c r="EZ508" s="108"/>
      <c r="FA508" s="108"/>
      <c r="FB508" s="108"/>
      <c r="FC508" s="108"/>
      <c r="FD508" s="108"/>
      <c r="FE508" s="108"/>
      <c r="FF508" s="108"/>
      <c r="FG508" s="108"/>
      <c r="FH508" s="108"/>
      <c r="FI508" s="108"/>
      <c r="FJ508" s="108"/>
      <c r="FK508" s="108"/>
      <c r="FL508" s="108"/>
      <c r="FM508" s="108"/>
      <c r="FN508" s="108"/>
      <c r="FO508" s="108"/>
      <c r="FP508" s="108"/>
      <c r="FQ508" s="108"/>
      <c r="FR508" s="108"/>
      <c r="FS508" s="108"/>
      <c r="FT508" s="108"/>
      <c r="FU508" s="108"/>
      <c r="FV508" s="108"/>
      <c r="FW508" s="108"/>
      <c r="FX508" s="108"/>
      <c r="FY508" s="108"/>
      <c r="FZ508" s="108"/>
      <c r="GA508" s="108"/>
      <c r="GB508" s="108"/>
      <c r="GC508" s="108"/>
      <c r="GD508" s="108"/>
      <c r="GE508" s="108"/>
      <c r="GF508" s="108"/>
      <c r="GG508" s="108"/>
      <c r="GH508" s="108"/>
      <c r="GI508" s="108"/>
      <c r="GJ508" s="108"/>
      <c r="GK508" s="108"/>
      <c r="GL508" s="108"/>
      <c r="GM508" s="108"/>
      <c r="GN508" s="108"/>
      <c r="GO508" s="108"/>
      <c r="GP508" s="108"/>
      <c r="GQ508" s="108"/>
      <c r="GR508" s="108"/>
      <c r="GS508" s="108"/>
      <c r="GT508" s="108"/>
      <c r="GU508" s="108"/>
      <c r="GV508" s="108"/>
      <c r="GW508" s="108"/>
      <c r="GX508" s="108"/>
      <c r="GY508" s="108"/>
      <c r="GZ508" s="108"/>
      <c r="HA508" s="108"/>
      <c r="HB508" s="108"/>
      <c r="HC508" s="108"/>
      <c r="HD508" s="108"/>
      <c r="HE508" s="108"/>
      <c r="HF508" s="108"/>
      <c r="HG508" s="108"/>
      <c r="HH508" s="108"/>
      <c r="HI508" s="108"/>
      <c r="HJ508" s="108"/>
      <c r="HK508" s="108"/>
      <c r="HL508" s="108"/>
      <c r="HM508" s="108"/>
      <c r="HN508" s="108"/>
      <c r="HO508" s="108"/>
      <c r="HP508" s="108"/>
      <c r="HQ508" s="108"/>
      <c r="HR508" s="108"/>
      <c r="HS508" s="108"/>
      <c r="HT508" s="108"/>
      <c r="HU508" s="108"/>
      <c r="HV508" s="108"/>
      <c r="HW508" s="108"/>
      <c r="HX508" s="108"/>
      <c r="HY508" s="108"/>
      <c r="HZ508" s="108"/>
      <c r="IA508" s="108"/>
      <c r="IB508" s="108"/>
      <c r="IC508" s="108"/>
      <c r="ID508" s="108"/>
      <c r="IE508" s="108"/>
      <c r="IF508" s="108"/>
      <c r="IG508" s="108"/>
      <c r="IH508" s="108"/>
      <c r="II508" s="108"/>
      <c r="IJ508" s="108"/>
      <c r="IK508" s="108"/>
      <c r="IL508" s="108"/>
      <c r="IM508" s="108"/>
      <c r="IN508" s="108"/>
      <c r="IO508" s="108"/>
      <c r="IP508" s="108"/>
      <c r="IQ508" s="108"/>
      <c r="IR508" s="108"/>
      <c r="IS508" s="108"/>
      <c r="IT508" s="108"/>
      <c r="IU508" s="108"/>
      <c r="IV508" s="108"/>
      <c r="IW508" s="108"/>
      <c r="IX508" s="108"/>
      <c r="IY508" s="108"/>
      <c r="IZ508" s="108"/>
      <c r="JA508" s="108"/>
      <c r="JB508" s="108"/>
      <c r="JC508" s="108"/>
      <c r="JD508" s="108"/>
      <c r="JE508" s="108"/>
      <c r="JF508" s="108"/>
      <c r="JG508" s="108"/>
      <c r="JH508" s="108"/>
      <c r="JI508" s="108"/>
      <c r="JJ508" s="108"/>
      <c r="JK508" s="108"/>
      <c r="JL508" s="108"/>
      <c r="JM508" s="108"/>
      <c r="JN508" s="108"/>
      <c r="JO508" s="108"/>
      <c r="JP508" s="108"/>
      <c r="JQ508" s="108"/>
      <c r="JR508" s="108"/>
      <c r="JS508" s="108"/>
      <c r="JT508" s="108"/>
      <c r="JU508" s="108"/>
      <c r="JV508" s="108"/>
      <c r="JW508" s="108"/>
      <c r="JX508" s="108"/>
      <c r="JY508" s="108"/>
      <c r="JZ508" s="108"/>
      <c r="KA508" s="108"/>
      <c r="KB508" s="108"/>
      <c r="KC508" s="108"/>
      <c r="KD508" s="108"/>
      <c r="KE508" s="108"/>
      <c r="KF508" s="108"/>
      <c r="KG508" s="108"/>
      <c r="KH508" s="108"/>
      <c r="KI508" s="108"/>
      <c r="KJ508" s="108"/>
      <c r="KK508" s="108"/>
      <c r="KL508" s="108"/>
      <c r="KM508" s="108"/>
      <c r="KN508" s="108"/>
      <c r="KO508" s="108"/>
      <c r="KP508" s="108"/>
      <c r="KQ508" s="108"/>
      <c r="KR508" s="108"/>
      <c r="KS508" s="108"/>
      <c r="KT508" s="108"/>
      <c r="KU508" s="108"/>
      <c r="KV508" s="108"/>
      <c r="KW508" s="108"/>
      <c r="KX508" s="108"/>
      <c r="KY508" s="108"/>
      <c r="KZ508" s="108"/>
      <c r="LA508" s="108"/>
      <c r="LB508" s="108"/>
      <c r="LC508" s="108"/>
      <c r="LD508" s="108"/>
      <c r="LE508" s="108"/>
      <c r="LF508" s="108"/>
      <c r="LG508" s="108"/>
      <c r="LH508" s="108"/>
      <c r="LI508" s="108"/>
      <c r="LJ508" s="108"/>
      <c r="LK508" s="108"/>
      <c r="LL508" s="108"/>
      <c r="LM508" s="108"/>
      <c r="LN508" s="108"/>
      <c r="LO508" s="108"/>
      <c r="LP508" s="108"/>
      <c r="LQ508" s="108"/>
      <c r="LR508" s="108"/>
      <c r="LS508" s="108"/>
      <c r="LT508" s="108"/>
      <c r="LU508" s="108"/>
      <c r="LV508" s="108"/>
      <c r="LW508" s="108"/>
      <c r="LX508" s="108"/>
      <c r="LY508" s="108"/>
      <c r="LZ508" s="108"/>
      <c r="MA508" s="108"/>
      <c r="MB508" s="108"/>
      <c r="MC508" s="108"/>
      <c r="MD508" s="108"/>
      <c r="ME508" s="108"/>
    </row>
    <row r="509" spans="1:343">
      <c r="A509" s="3"/>
      <c r="B509" s="438"/>
      <c r="C509" s="438"/>
      <c r="D509" s="438"/>
      <c r="E509" s="438"/>
      <c r="F509" s="438"/>
      <c r="G509" s="438"/>
      <c r="H509" s="438"/>
      <c r="I509" s="438"/>
      <c r="J509" s="438"/>
      <c r="K509" s="438"/>
      <c r="L509" s="438"/>
      <c r="M509" s="438"/>
      <c r="N509" s="438"/>
      <c r="O509" s="438"/>
      <c r="P509" s="438"/>
      <c r="Q509" s="438"/>
      <c r="R509" s="438"/>
      <c r="S509" s="438"/>
      <c r="T509" s="438"/>
      <c r="U509" s="438"/>
      <c r="V509" s="438"/>
      <c r="W509" s="438"/>
      <c r="X509" s="438"/>
      <c r="Y509" s="438"/>
      <c r="Z509" s="438"/>
      <c r="AA509" s="438"/>
      <c r="AB509" s="438"/>
      <c r="AC509" s="438"/>
      <c r="AD509" s="438"/>
      <c r="AE509" s="154"/>
      <c r="AF509" s="154"/>
      <c r="AG509" s="154"/>
      <c r="AH509" s="154"/>
      <c r="AI509" s="154"/>
      <c r="AJ509" s="108"/>
      <c r="AK509" s="154"/>
      <c r="AL509" s="108"/>
      <c r="AM509" s="108"/>
      <c r="AN509" s="108"/>
      <c r="AO509" s="108"/>
      <c r="AP509" s="108"/>
      <c r="AQ509" s="108"/>
      <c r="AR509" s="108"/>
      <c r="AS509" s="108"/>
      <c r="AT509" s="108"/>
      <c r="AU509" s="108"/>
      <c r="AV509" s="108"/>
      <c r="AW509" s="108"/>
      <c r="AX509" s="108"/>
      <c r="AY509" s="108"/>
      <c r="AZ509" s="108"/>
      <c r="BA509" s="108"/>
      <c r="BB509" s="108"/>
      <c r="BC509" s="108"/>
      <c r="BD509" s="108"/>
      <c r="BE509" s="108"/>
      <c r="BF509" s="108"/>
      <c r="BG509" s="108"/>
      <c r="BH509" s="108"/>
      <c r="BI509" s="108"/>
      <c r="BJ509" s="108"/>
      <c r="BK509" s="108"/>
      <c r="BL509" s="108"/>
      <c r="BM509" s="108"/>
      <c r="BN509" s="108"/>
      <c r="BO509" s="108"/>
      <c r="BP509" s="108"/>
      <c r="BQ509" s="108"/>
      <c r="BR509" s="108"/>
      <c r="BS509" s="108"/>
      <c r="BT509" s="108"/>
      <c r="BU509" s="108"/>
      <c r="BV509" s="108"/>
      <c r="BW509" s="108"/>
      <c r="BX509" s="108"/>
      <c r="BY509" s="108"/>
      <c r="BZ509" s="108"/>
      <c r="CA509" s="108"/>
      <c r="CB509" s="108"/>
      <c r="CC509" s="108"/>
      <c r="CD509" s="108"/>
      <c r="CE509" s="108"/>
      <c r="CF509" s="108"/>
      <c r="CG509" s="108"/>
      <c r="CH509" s="108"/>
      <c r="CI509" s="108"/>
      <c r="CJ509" s="108"/>
      <c r="CK509" s="108"/>
      <c r="CL509" s="108"/>
      <c r="CM509" s="108"/>
      <c r="CN509" s="108"/>
      <c r="CO509" s="108"/>
      <c r="CP509" s="108"/>
      <c r="CQ509" s="108"/>
      <c r="CR509" s="108"/>
      <c r="CS509" s="108"/>
      <c r="CT509" s="108"/>
      <c r="CU509" s="108"/>
      <c r="CV509" s="108"/>
      <c r="CW509" s="108"/>
      <c r="CX509" s="108"/>
      <c r="CY509" s="108"/>
      <c r="CZ509" s="108"/>
      <c r="DA509" s="108"/>
      <c r="DB509" s="108"/>
      <c r="DC509" s="108"/>
      <c r="DD509" s="108"/>
      <c r="DE509" s="108"/>
      <c r="DF509" s="108"/>
      <c r="DG509" s="108"/>
      <c r="DH509" s="108"/>
      <c r="DI509" s="108"/>
      <c r="DJ509" s="108"/>
      <c r="DK509" s="108"/>
      <c r="DL509" s="108"/>
      <c r="DM509" s="108"/>
      <c r="DN509" s="108"/>
      <c r="DO509" s="108"/>
      <c r="DP509" s="108"/>
      <c r="DQ509" s="108"/>
      <c r="DR509" s="108"/>
      <c r="DS509" s="108"/>
      <c r="DT509" s="108"/>
      <c r="DU509" s="108"/>
      <c r="DV509" s="108"/>
      <c r="DW509" s="108"/>
      <c r="DX509" s="108"/>
      <c r="DY509" s="108"/>
      <c r="DZ509" s="108"/>
      <c r="EA509" s="108"/>
      <c r="EB509" s="108"/>
      <c r="EC509" s="108"/>
      <c r="ED509" s="108"/>
      <c r="EE509" s="108"/>
      <c r="EF509" s="108"/>
      <c r="EG509" s="108"/>
      <c r="EH509" s="108"/>
      <c r="EI509" s="108"/>
      <c r="EJ509" s="108"/>
      <c r="EK509" s="108"/>
      <c r="EL509" s="108"/>
      <c r="EM509" s="108"/>
      <c r="EN509" s="108"/>
      <c r="EO509" s="108"/>
      <c r="EP509" s="108"/>
      <c r="EQ509" s="108"/>
      <c r="ER509" s="108"/>
      <c r="ES509" s="108"/>
      <c r="ET509" s="108"/>
      <c r="EU509" s="108"/>
      <c r="EV509" s="108"/>
      <c r="EW509" s="108"/>
      <c r="EX509" s="108"/>
      <c r="EY509" s="108"/>
      <c r="EZ509" s="108"/>
      <c r="FA509" s="108"/>
      <c r="FB509" s="108"/>
      <c r="FC509" s="108"/>
      <c r="FD509" s="108"/>
      <c r="FE509" s="108"/>
      <c r="FF509" s="108"/>
      <c r="FG509" s="108"/>
      <c r="FH509" s="108"/>
      <c r="FI509" s="108"/>
      <c r="FJ509" s="108"/>
      <c r="FK509" s="108"/>
      <c r="FL509" s="108"/>
      <c r="FM509" s="108"/>
      <c r="FN509" s="108"/>
      <c r="FO509" s="108"/>
      <c r="FP509" s="108"/>
      <c r="FQ509" s="108"/>
      <c r="FR509" s="108"/>
      <c r="FS509" s="108"/>
      <c r="FT509" s="108"/>
      <c r="FU509" s="108"/>
      <c r="FV509" s="108"/>
      <c r="FW509" s="108"/>
      <c r="FX509" s="108"/>
      <c r="FY509" s="108"/>
      <c r="FZ509" s="108"/>
      <c r="GA509" s="108"/>
      <c r="GB509" s="108"/>
      <c r="GC509" s="108"/>
      <c r="GD509" s="108"/>
      <c r="GE509" s="108"/>
      <c r="GF509" s="108"/>
      <c r="GG509" s="108"/>
      <c r="GH509" s="108"/>
      <c r="GI509" s="108"/>
      <c r="GJ509" s="108"/>
      <c r="GK509" s="108"/>
      <c r="GL509" s="108"/>
      <c r="GM509" s="108"/>
      <c r="GN509" s="108"/>
      <c r="GO509" s="108"/>
      <c r="GP509" s="108"/>
      <c r="GQ509" s="108"/>
      <c r="GR509" s="108"/>
      <c r="GS509" s="108"/>
      <c r="GT509" s="108"/>
      <c r="GU509" s="108"/>
      <c r="GV509" s="108"/>
      <c r="GW509" s="108"/>
      <c r="GX509" s="108"/>
      <c r="GY509" s="108"/>
      <c r="GZ509" s="108"/>
      <c r="HA509" s="108"/>
      <c r="HB509" s="108"/>
      <c r="HC509" s="108"/>
      <c r="HD509" s="108"/>
      <c r="HE509" s="108"/>
      <c r="HF509" s="108"/>
      <c r="HG509" s="108"/>
      <c r="HH509" s="108"/>
      <c r="HI509" s="108"/>
      <c r="HJ509" s="108"/>
      <c r="HK509" s="108"/>
      <c r="HL509" s="108"/>
      <c r="HM509" s="108"/>
      <c r="HN509" s="108"/>
      <c r="HO509" s="108"/>
      <c r="HP509" s="108"/>
      <c r="HQ509" s="108"/>
      <c r="HR509" s="108"/>
      <c r="HS509" s="108"/>
      <c r="HT509" s="108"/>
      <c r="HU509" s="108"/>
      <c r="HV509" s="108"/>
      <c r="HW509" s="108"/>
      <c r="HX509" s="108"/>
      <c r="HY509" s="108"/>
      <c r="HZ509" s="108"/>
      <c r="IA509" s="108"/>
      <c r="IB509" s="108"/>
      <c r="IC509" s="108"/>
      <c r="ID509" s="108"/>
      <c r="IE509" s="108"/>
      <c r="IF509" s="108"/>
      <c r="IG509" s="108"/>
      <c r="IH509" s="108"/>
      <c r="II509" s="108"/>
      <c r="IJ509" s="108"/>
      <c r="IK509" s="108"/>
      <c r="IL509" s="108"/>
      <c r="IM509" s="108"/>
      <c r="IN509" s="108"/>
      <c r="IO509" s="108"/>
      <c r="IP509" s="108"/>
      <c r="IQ509" s="108"/>
      <c r="IR509" s="108"/>
      <c r="IS509" s="108"/>
      <c r="IT509" s="108"/>
      <c r="IU509" s="108"/>
      <c r="IV509" s="108"/>
      <c r="IW509" s="108"/>
      <c r="IX509" s="108"/>
      <c r="IY509" s="108"/>
      <c r="IZ509" s="108"/>
      <c r="JA509" s="108"/>
      <c r="JB509" s="108"/>
      <c r="JC509" s="108"/>
      <c r="JD509" s="108"/>
      <c r="JE509" s="108"/>
      <c r="JF509" s="108"/>
      <c r="JG509" s="108"/>
      <c r="JH509" s="108"/>
      <c r="JI509" s="108"/>
      <c r="JJ509" s="108"/>
      <c r="JK509" s="108"/>
      <c r="JL509" s="108"/>
      <c r="JM509" s="108"/>
      <c r="JN509" s="108"/>
      <c r="JO509" s="108"/>
      <c r="JP509" s="108"/>
      <c r="JQ509" s="108"/>
      <c r="JR509" s="108"/>
      <c r="JS509" s="108"/>
      <c r="JT509" s="108"/>
      <c r="JU509" s="108"/>
      <c r="JV509" s="108"/>
      <c r="JW509" s="108"/>
      <c r="JX509" s="108"/>
      <c r="JY509" s="108"/>
      <c r="JZ509" s="108"/>
      <c r="KA509" s="108"/>
      <c r="KB509" s="108"/>
      <c r="KC509" s="108"/>
      <c r="KD509" s="108"/>
      <c r="KE509" s="108"/>
      <c r="KF509" s="108"/>
      <c r="KG509" s="108"/>
      <c r="KH509" s="108"/>
      <c r="KI509" s="108"/>
      <c r="KJ509" s="108"/>
      <c r="KK509" s="108"/>
      <c r="KL509" s="108"/>
      <c r="KM509" s="108"/>
      <c r="KN509" s="108"/>
      <c r="KO509" s="108"/>
      <c r="KP509" s="108"/>
      <c r="KQ509" s="108"/>
      <c r="KR509" s="108"/>
      <c r="KS509" s="108"/>
      <c r="KT509" s="108"/>
      <c r="KU509" s="108"/>
      <c r="KV509" s="108"/>
      <c r="KW509" s="108"/>
      <c r="KX509" s="108"/>
      <c r="KY509" s="108"/>
      <c r="KZ509" s="108"/>
      <c r="LA509" s="108"/>
      <c r="LB509" s="108"/>
      <c r="LC509" s="108"/>
      <c r="LD509" s="108"/>
      <c r="LE509" s="108"/>
      <c r="LF509" s="108"/>
      <c r="LG509" s="108"/>
      <c r="LH509" s="108"/>
      <c r="LI509" s="108"/>
      <c r="LJ509" s="108"/>
      <c r="LK509" s="108"/>
      <c r="LL509" s="108"/>
      <c r="LM509" s="108"/>
      <c r="LN509" s="108"/>
      <c r="LO509" s="108"/>
      <c r="LP509" s="108"/>
      <c r="LQ509" s="108"/>
      <c r="LR509" s="108"/>
      <c r="LS509" s="108"/>
      <c r="LT509" s="108"/>
      <c r="LU509" s="108"/>
      <c r="LV509" s="108"/>
      <c r="LW509" s="108"/>
      <c r="LX509" s="108"/>
      <c r="LY509" s="108"/>
      <c r="LZ509" s="108"/>
      <c r="MA509" s="108"/>
      <c r="MB509" s="108"/>
      <c r="MC509" s="108"/>
      <c r="MD509" s="108"/>
      <c r="ME509" s="108"/>
    </row>
    <row r="510" spans="1:343">
      <c r="A510" s="3"/>
      <c r="B510" s="438"/>
      <c r="C510" s="438"/>
      <c r="D510" s="438"/>
      <c r="E510" s="438"/>
      <c r="F510" s="438"/>
      <c r="G510" s="438"/>
      <c r="H510" s="438"/>
      <c r="I510" s="438"/>
      <c r="J510" s="438"/>
      <c r="K510" s="438"/>
      <c r="L510" s="438"/>
      <c r="M510" s="438"/>
      <c r="N510" s="438"/>
      <c r="O510" s="438"/>
      <c r="P510" s="438"/>
      <c r="Q510" s="438"/>
      <c r="R510" s="438"/>
      <c r="S510" s="438"/>
      <c r="T510" s="438"/>
      <c r="U510" s="438"/>
      <c r="V510" s="438"/>
      <c r="W510" s="438"/>
      <c r="X510" s="438"/>
      <c r="Y510" s="438"/>
      <c r="Z510" s="438"/>
      <c r="AA510" s="438"/>
      <c r="AB510" s="438"/>
      <c r="AC510" s="438"/>
      <c r="AD510" s="438"/>
      <c r="AE510" s="154"/>
      <c r="AF510" s="154"/>
      <c r="AG510" s="154"/>
      <c r="AH510" s="154"/>
      <c r="AI510" s="154"/>
      <c r="AJ510" s="108"/>
      <c r="AK510" s="154"/>
      <c r="AL510" s="108"/>
      <c r="AM510" s="108"/>
      <c r="AN510" s="108"/>
      <c r="AO510" s="108"/>
      <c r="AP510" s="108"/>
      <c r="AQ510" s="108"/>
      <c r="AR510" s="108"/>
      <c r="AS510" s="108"/>
      <c r="AT510" s="108"/>
      <c r="AU510" s="108"/>
      <c r="AV510" s="108"/>
      <c r="AW510" s="108"/>
      <c r="AX510" s="108"/>
      <c r="AY510" s="108"/>
      <c r="AZ510" s="108"/>
      <c r="BA510" s="108"/>
      <c r="BB510" s="108"/>
      <c r="BC510" s="108"/>
      <c r="BD510" s="108"/>
      <c r="BE510" s="108"/>
      <c r="BF510" s="108"/>
      <c r="BG510" s="108"/>
      <c r="BH510" s="108"/>
      <c r="BI510" s="108"/>
      <c r="BJ510" s="108"/>
      <c r="BK510" s="108"/>
      <c r="BL510" s="108"/>
      <c r="BM510" s="108"/>
      <c r="BN510" s="108"/>
      <c r="BO510" s="108"/>
      <c r="BP510" s="108"/>
      <c r="BQ510" s="108"/>
      <c r="BR510" s="108"/>
      <c r="BS510" s="108"/>
      <c r="BT510" s="108"/>
      <c r="BU510" s="108"/>
      <c r="BV510" s="108"/>
      <c r="BW510" s="108"/>
      <c r="BX510" s="108"/>
      <c r="BY510" s="108"/>
      <c r="BZ510" s="108"/>
      <c r="CA510" s="108"/>
      <c r="CB510" s="108"/>
      <c r="CC510" s="108"/>
      <c r="CD510" s="108"/>
      <c r="CE510" s="108"/>
      <c r="CF510" s="108"/>
      <c r="CG510" s="108"/>
      <c r="CH510" s="108"/>
      <c r="CI510" s="108"/>
      <c r="CJ510" s="108"/>
      <c r="CK510" s="108"/>
      <c r="CL510" s="108"/>
      <c r="CM510" s="108"/>
      <c r="CN510" s="108"/>
      <c r="CO510" s="108"/>
      <c r="CP510" s="108"/>
      <c r="CQ510" s="108"/>
      <c r="CR510" s="108"/>
      <c r="CS510" s="108"/>
      <c r="CT510" s="108"/>
      <c r="CU510" s="108"/>
      <c r="CV510" s="108"/>
      <c r="CW510" s="108"/>
      <c r="CX510" s="108"/>
      <c r="CY510" s="108"/>
      <c r="CZ510" s="108"/>
      <c r="DA510" s="108"/>
      <c r="DB510" s="108"/>
      <c r="DC510" s="108"/>
      <c r="DD510" s="108"/>
      <c r="DE510" s="108"/>
      <c r="DF510" s="108"/>
      <c r="DG510" s="108"/>
      <c r="DH510" s="108"/>
      <c r="DI510" s="108"/>
      <c r="DJ510" s="108"/>
      <c r="DK510" s="108"/>
      <c r="DL510" s="108"/>
      <c r="DM510" s="108"/>
      <c r="DN510" s="108"/>
      <c r="DO510" s="108"/>
      <c r="DP510" s="108"/>
      <c r="DQ510" s="108"/>
      <c r="DR510" s="108"/>
      <c r="DS510" s="108"/>
      <c r="DT510" s="108"/>
      <c r="DU510" s="108"/>
      <c r="DV510" s="108"/>
      <c r="DW510" s="108"/>
      <c r="DX510" s="108"/>
      <c r="DY510" s="108"/>
      <c r="DZ510" s="108"/>
      <c r="EA510" s="108"/>
      <c r="EB510" s="108"/>
      <c r="EC510" s="108"/>
      <c r="ED510" s="108"/>
      <c r="EE510" s="108"/>
      <c r="EF510" s="108"/>
      <c r="EG510" s="108"/>
      <c r="EH510" s="108"/>
      <c r="EI510" s="108"/>
      <c r="EJ510" s="108"/>
      <c r="EK510" s="108"/>
      <c r="EL510" s="108"/>
      <c r="EM510" s="108"/>
      <c r="EN510" s="108"/>
      <c r="EO510" s="108"/>
      <c r="EP510" s="108"/>
      <c r="EQ510" s="108"/>
      <c r="ER510" s="108"/>
      <c r="ES510" s="108"/>
      <c r="ET510" s="108"/>
      <c r="EU510" s="108"/>
      <c r="EV510" s="108"/>
      <c r="EW510" s="108"/>
      <c r="EX510" s="108"/>
      <c r="EY510" s="108"/>
      <c r="EZ510" s="108"/>
      <c r="FA510" s="108"/>
      <c r="FB510" s="108"/>
      <c r="FC510" s="108"/>
      <c r="FD510" s="108"/>
      <c r="FE510" s="108"/>
      <c r="FF510" s="108"/>
      <c r="FG510" s="108"/>
      <c r="FH510" s="108"/>
      <c r="FI510" s="108"/>
      <c r="FJ510" s="108"/>
      <c r="FK510" s="108"/>
      <c r="FL510" s="108"/>
      <c r="FM510" s="108"/>
      <c r="FN510" s="108"/>
      <c r="FO510" s="108"/>
      <c r="FP510" s="108"/>
      <c r="FQ510" s="108"/>
      <c r="FR510" s="108"/>
      <c r="FS510" s="108"/>
      <c r="FT510" s="108"/>
      <c r="FU510" s="108"/>
      <c r="FV510" s="108"/>
      <c r="FW510" s="108"/>
      <c r="FX510" s="108"/>
      <c r="FY510" s="108"/>
      <c r="FZ510" s="108"/>
      <c r="GA510" s="108"/>
      <c r="GB510" s="108"/>
      <c r="GC510" s="108"/>
      <c r="GD510" s="108"/>
      <c r="GE510" s="108"/>
      <c r="GF510" s="108"/>
      <c r="GG510" s="108"/>
      <c r="GH510" s="108"/>
      <c r="GI510" s="108"/>
      <c r="GJ510" s="108"/>
      <c r="GK510" s="108"/>
      <c r="GL510" s="108"/>
      <c r="GM510" s="108"/>
      <c r="GN510" s="108"/>
      <c r="GO510" s="108"/>
      <c r="GP510" s="108"/>
      <c r="GQ510" s="108"/>
      <c r="GR510" s="108"/>
      <c r="GS510" s="108"/>
      <c r="GT510" s="108"/>
      <c r="GU510" s="108"/>
      <c r="GV510" s="108"/>
      <c r="GW510" s="108"/>
      <c r="GX510" s="108"/>
      <c r="GY510" s="108"/>
      <c r="GZ510" s="108"/>
      <c r="HA510" s="108"/>
      <c r="HB510" s="108"/>
      <c r="HC510" s="108"/>
      <c r="HD510" s="108"/>
      <c r="HE510" s="108"/>
      <c r="HF510" s="108"/>
      <c r="HG510" s="108"/>
      <c r="HH510" s="108"/>
      <c r="HI510" s="108"/>
      <c r="HJ510" s="108"/>
      <c r="HK510" s="108"/>
      <c r="HL510" s="108"/>
      <c r="HM510" s="108"/>
      <c r="HN510" s="108"/>
      <c r="HO510" s="108"/>
      <c r="HP510" s="108"/>
      <c r="HQ510" s="108"/>
      <c r="HR510" s="108"/>
      <c r="HS510" s="108"/>
      <c r="HT510" s="108"/>
      <c r="HU510" s="108"/>
      <c r="HV510" s="108"/>
      <c r="HW510" s="108"/>
      <c r="HX510" s="108"/>
      <c r="HY510" s="108"/>
      <c r="HZ510" s="108"/>
      <c r="IA510" s="108"/>
      <c r="IB510" s="108"/>
      <c r="IC510" s="108"/>
      <c r="ID510" s="108"/>
      <c r="IE510" s="108"/>
      <c r="IF510" s="108"/>
      <c r="IG510" s="108"/>
      <c r="IH510" s="108"/>
      <c r="II510" s="108"/>
      <c r="IJ510" s="108"/>
      <c r="IK510" s="108"/>
      <c r="IL510" s="108"/>
      <c r="IM510" s="108"/>
      <c r="IN510" s="108"/>
      <c r="IO510" s="108"/>
      <c r="IP510" s="108"/>
      <c r="IQ510" s="108"/>
      <c r="IR510" s="108"/>
      <c r="IS510" s="108"/>
      <c r="IT510" s="108"/>
      <c r="IU510" s="108"/>
      <c r="IV510" s="108"/>
      <c r="IW510" s="108"/>
      <c r="IX510" s="108"/>
      <c r="IY510" s="108"/>
      <c r="IZ510" s="108"/>
      <c r="JA510" s="108"/>
      <c r="JB510" s="108"/>
      <c r="JC510" s="108"/>
      <c r="JD510" s="108"/>
      <c r="JE510" s="108"/>
      <c r="JF510" s="108"/>
      <c r="JG510" s="108"/>
      <c r="JH510" s="108"/>
      <c r="JI510" s="108"/>
      <c r="JJ510" s="108"/>
      <c r="JK510" s="108"/>
      <c r="JL510" s="108"/>
      <c r="JM510" s="108"/>
      <c r="JN510" s="108"/>
      <c r="JO510" s="108"/>
      <c r="JP510" s="108"/>
      <c r="JQ510" s="108"/>
      <c r="JR510" s="108"/>
      <c r="JS510" s="108"/>
      <c r="JT510" s="108"/>
      <c r="JU510" s="108"/>
      <c r="JV510" s="108"/>
      <c r="JW510" s="108"/>
      <c r="JX510" s="108"/>
      <c r="JY510" s="108"/>
      <c r="JZ510" s="108"/>
      <c r="KA510" s="108"/>
      <c r="KB510" s="108"/>
      <c r="KC510" s="108"/>
      <c r="KD510" s="108"/>
      <c r="KE510" s="108"/>
      <c r="KF510" s="108"/>
      <c r="KG510" s="108"/>
      <c r="KH510" s="108"/>
      <c r="KI510" s="108"/>
      <c r="KJ510" s="108"/>
      <c r="KK510" s="108"/>
      <c r="KL510" s="108"/>
      <c r="KM510" s="108"/>
      <c r="KN510" s="108"/>
      <c r="KO510" s="108"/>
      <c r="KP510" s="108"/>
      <c r="KQ510" s="108"/>
      <c r="KR510" s="108"/>
      <c r="KS510" s="108"/>
      <c r="KT510" s="108"/>
      <c r="KU510" s="108"/>
      <c r="KV510" s="108"/>
      <c r="KW510" s="108"/>
      <c r="KX510" s="108"/>
      <c r="KY510" s="108"/>
      <c r="KZ510" s="108"/>
      <c r="LA510" s="108"/>
      <c r="LB510" s="108"/>
      <c r="LC510" s="108"/>
      <c r="LD510" s="108"/>
      <c r="LE510" s="108"/>
      <c r="LF510" s="108"/>
      <c r="LG510" s="108"/>
      <c r="LH510" s="108"/>
      <c r="LI510" s="108"/>
      <c r="LJ510" s="108"/>
      <c r="LK510" s="108"/>
      <c r="LL510" s="108"/>
      <c r="LM510" s="108"/>
      <c r="LN510" s="108"/>
      <c r="LO510" s="108"/>
      <c r="LP510" s="108"/>
      <c r="LQ510" s="108"/>
      <c r="LR510" s="108"/>
      <c r="LS510" s="108"/>
      <c r="LT510" s="108"/>
      <c r="LU510" s="108"/>
      <c r="LV510" s="108"/>
      <c r="LW510" s="108"/>
      <c r="LX510" s="108"/>
      <c r="LY510" s="108"/>
      <c r="LZ510" s="108"/>
      <c r="MA510" s="108"/>
      <c r="MB510" s="108"/>
      <c r="MC510" s="108"/>
      <c r="MD510" s="108"/>
      <c r="ME510" s="108"/>
    </row>
    <row r="511" spans="1:343">
      <c r="A511" s="3"/>
      <c r="B511" s="438"/>
      <c r="C511" s="438"/>
      <c r="D511" s="438"/>
      <c r="E511" s="438"/>
      <c r="F511" s="438"/>
      <c r="G511" s="438"/>
      <c r="H511" s="438"/>
      <c r="I511" s="438"/>
      <c r="J511" s="438"/>
      <c r="K511" s="438"/>
      <c r="L511" s="438"/>
      <c r="M511" s="438"/>
      <c r="N511" s="438"/>
      <c r="O511" s="438"/>
      <c r="P511" s="438"/>
      <c r="Q511" s="438"/>
      <c r="R511" s="438"/>
      <c r="S511" s="438"/>
      <c r="T511" s="438"/>
      <c r="U511" s="438"/>
      <c r="V511" s="438"/>
      <c r="W511" s="438"/>
      <c r="X511" s="438"/>
      <c r="Y511" s="438"/>
      <c r="Z511" s="438"/>
      <c r="AA511" s="438"/>
      <c r="AB511" s="438"/>
      <c r="AC511" s="438"/>
      <c r="AD511" s="438"/>
      <c r="AE511" s="154"/>
      <c r="AF511" s="154"/>
      <c r="AG511" s="154"/>
      <c r="AH511" s="154"/>
      <c r="AI511" s="154"/>
      <c r="AJ511" s="108"/>
      <c r="AK511" s="154"/>
      <c r="AL511" s="108"/>
      <c r="AM511" s="108"/>
      <c r="AN511" s="108"/>
      <c r="AO511" s="108"/>
      <c r="AP511" s="108"/>
      <c r="AQ511" s="108"/>
      <c r="AR511" s="108"/>
      <c r="AS511" s="108"/>
      <c r="AT511" s="108"/>
      <c r="AU511" s="108"/>
      <c r="AV511" s="108"/>
      <c r="AW511" s="108"/>
      <c r="AX511" s="108"/>
      <c r="AY511" s="108"/>
      <c r="AZ511" s="108"/>
      <c r="BA511" s="108"/>
      <c r="BB511" s="108"/>
      <c r="BC511" s="108"/>
      <c r="BD511" s="108"/>
      <c r="BE511" s="108"/>
      <c r="BF511" s="108"/>
      <c r="BG511" s="108"/>
      <c r="BH511" s="108"/>
      <c r="BI511" s="108"/>
      <c r="BJ511" s="108"/>
      <c r="BK511" s="108"/>
      <c r="BL511" s="108"/>
      <c r="BM511" s="108"/>
      <c r="BN511" s="108"/>
      <c r="BO511" s="108"/>
      <c r="BP511" s="108"/>
      <c r="BQ511" s="108"/>
      <c r="BR511" s="108"/>
      <c r="BS511" s="108"/>
      <c r="BT511" s="108"/>
      <c r="BU511" s="108"/>
      <c r="BV511" s="108"/>
      <c r="BW511" s="108"/>
      <c r="BX511" s="108"/>
      <c r="BY511" s="108"/>
      <c r="BZ511" s="108"/>
      <c r="CA511" s="108"/>
      <c r="CB511" s="108"/>
      <c r="CC511" s="108"/>
      <c r="CD511" s="108"/>
      <c r="CE511" s="108"/>
      <c r="CF511" s="108"/>
      <c r="CG511" s="108"/>
      <c r="CH511" s="108"/>
      <c r="CI511" s="108"/>
      <c r="CJ511" s="108"/>
      <c r="CK511" s="108"/>
      <c r="CL511" s="108"/>
      <c r="CM511" s="108"/>
      <c r="CN511" s="108"/>
      <c r="CO511" s="108"/>
      <c r="CP511" s="108"/>
      <c r="CQ511" s="108"/>
      <c r="CR511" s="108"/>
      <c r="CS511" s="108"/>
      <c r="CT511" s="108"/>
      <c r="CU511" s="108"/>
      <c r="CV511" s="108"/>
      <c r="CW511" s="108"/>
      <c r="CX511" s="108"/>
      <c r="CY511" s="108"/>
      <c r="CZ511" s="108"/>
      <c r="DA511" s="108"/>
      <c r="DB511" s="108"/>
      <c r="DC511" s="108"/>
      <c r="DD511" s="108"/>
      <c r="DE511" s="108"/>
      <c r="DF511" s="108"/>
      <c r="DG511" s="108"/>
      <c r="DH511" s="108"/>
      <c r="DI511" s="108"/>
      <c r="DJ511" s="108"/>
      <c r="DK511" s="108"/>
      <c r="DL511" s="108"/>
      <c r="DM511" s="108"/>
      <c r="DN511" s="108"/>
      <c r="DO511" s="108"/>
      <c r="DP511" s="108"/>
      <c r="DQ511" s="108"/>
      <c r="DR511" s="108"/>
      <c r="DS511" s="108"/>
      <c r="DT511" s="108"/>
      <c r="DU511" s="108"/>
      <c r="DV511" s="108"/>
      <c r="DW511" s="108"/>
      <c r="DX511" s="108"/>
      <c r="DY511" s="108"/>
      <c r="DZ511" s="108"/>
      <c r="EA511" s="108"/>
      <c r="EB511" s="108"/>
      <c r="EC511" s="108"/>
      <c r="ED511" s="108"/>
      <c r="EE511" s="108"/>
      <c r="EF511" s="108"/>
      <c r="EG511" s="108"/>
      <c r="EH511" s="108"/>
      <c r="EI511" s="108"/>
      <c r="EJ511" s="108"/>
      <c r="EK511" s="108"/>
      <c r="EL511" s="108"/>
      <c r="EM511" s="108"/>
      <c r="EN511" s="108"/>
      <c r="EO511" s="108"/>
      <c r="EP511" s="108"/>
      <c r="EQ511" s="108"/>
      <c r="ER511" s="108"/>
      <c r="ES511" s="108"/>
      <c r="ET511" s="108"/>
      <c r="EU511" s="108"/>
      <c r="EV511" s="108"/>
      <c r="EW511" s="108"/>
      <c r="EX511" s="108"/>
      <c r="EY511" s="108"/>
      <c r="EZ511" s="108"/>
      <c r="FA511" s="108"/>
      <c r="FB511" s="108"/>
      <c r="FC511" s="108"/>
      <c r="FD511" s="108"/>
      <c r="FE511" s="108"/>
      <c r="FF511" s="108"/>
      <c r="FG511" s="108"/>
      <c r="FH511" s="108"/>
      <c r="FI511" s="108"/>
      <c r="FJ511" s="108"/>
      <c r="FK511" s="108"/>
      <c r="FL511" s="108"/>
      <c r="FM511" s="108"/>
      <c r="FN511" s="108"/>
      <c r="FO511" s="108"/>
      <c r="FP511" s="108"/>
      <c r="FQ511" s="108"/>
      <c r="FR511" s="108"/>
      <c r="FS511" s="108"/>
      <c r="FT511" s="108"/>
      <c r="FU511" s="108"/>
      <c r="FV511" s="108"/>
      <c r="FW511" s="108"/>
      <c r="FX511" s="108"/>
      <c r="FY511" s="108"/>
      <c r="FZ511" s="108"/>
      <c r="GA511" s="108"/>
      <c r="GB511" s="108"/>
      <c r="GC511" s="108"/>
      <c r="GD511" s="108"/>
      <c r="GE511" s="108"/>
      <c r="GF511" s="108"/>
      <c r="GG511" s="108"/>
      <c r="GH511" s="108"/>
      <c r="GI511" s="108"/>
      <c r="GJ511" s="108"/>
      <c r="GK511" s="108"/>
      <c r="GL511" s="108"/>
      <c r="GM511" s="108"/>
      <c r="GN511" s="108"/>
      <c r="GO511" s="108"/>
      <c r="GP511" s="108"/>
      <c r="GQ511" s="108"/>
      <c r="GR511" s="108"/>
      <c r="GS511" s="108"/>
      <c r="GT511" s="108"/>
      <c r="GU511" s="108"/>
      <c r="GV511" s="108"/>
      <c r="GW511" s="108"/>
      <c r="GX511" s="108"/>
      <c r="GY511" s="108"/>
      <c r="GZ511" s="108"/>
      <c r="HA511" s="108"/>
      <c r="HB511" s="108"/>
      <c r="HC511" s="108"/>
      <c r="HD511" s="108"/>
      <c r="HE511" s="108"/>
      <c r="HF511" s="108"/>
      <c r="HG511" s="108"/>
      <c r="HH511" s="108"/>
      <c r="HI511" s="108"/>
      <c r="HJ511" s="108"/>
      <c r="HK511" s="108"/>
      <c r="HL511" s="108"/>
      <c r="HM511" s="108"/>
      <c r="HN511" s="108"/>
      <c r="HO511" s="108"/>
      <c r="HP511" s="108"/>
      <c r="HQ511" s="108"/>
      <c r="HR511" s="108"/>
      <c r="HS511" s="108"/>
      <c r="HT511" s="108"/>
      <c r="HU511" s="108"/>
      <c r="HV511" s="108"/>
      <c r="HW511" s="108"/>
      <c r="HX511" s="108"/>
      <c r="HY511" s="108"/>
      <c r="HZ511" s="108"/>
      <c r="IA511" s="108"/>
      <c r="IB511" s="108"/>
      <c r="IC511" s="108"/>
      <c r="ID511" s="108"/>
      <c r="IE511" s="108"/>
      <c r="IF511" s="108"/>
      <c r="IG511" s="108"/>
      <c r="IH511" s="108"/>
      <c r="II511" s="108"/>
      <c r="IJ511" s="108"/>
      <c r="IK511" s="108"/>
      <c r="IL511" s="108"/>
      <c r="IM511" s="108"/>
      <c r="IN511" s="108"/>
      <c r="IO511" s="108"/>
      <c r="IP511" s="108"/>
      <c r="IQ511" s="108"/>
      <c r="IR511" s="108"/>
      <c r="IS511" s="108"/>
      <c r="IT511" s="108"/>
      <c r="IU511" s="108"/>
      <c r="IV511" s="108"/>
      <c r="IW511" s="108"/>
      <c r="IX511" s="108"/>
      <c r="IY511" s="108"/>
      <c r="IZ511" s="108"/>
      <c r="JA511" s="108"/>
      <c r="JB511" s="108"/>
      <c r="JC511" s="108"/>
      <c r="JD511" s="108"/>
      <c r="JE511" s="108"/>
      <c r="JF511" s="108"/>
      <c r="JG511" s="108"/>
      <c r="JH511" s="108"/>
      <c r="JI511" s="108"/>
      <c r="JJ511" s="108"/>
      <c r="JK511" s="108"/>
      <c r="JL511" s="108"/>
      <c r="JM511" s="108"/>
      <c r="JN511" s="108"/>
      <c r="JO511" s="108"/>
      <c r="JP511" s="108"/>
      <c r="JQ511" s="108"/>
      <c r="JR511" s="108"/>
      <c r="JS511" s="108"/>
      <c r="JT511" s="108"/>
      <c r="JU511" s="108"/>
      <c r="JV511" s="108"/>
      <c r="JW511" s="108"/>
      <c r="JX511" s="108"/>
      <c r="JY511" s="108"/>
      <c r="JZ511" s="108"/>
      <c r="KA511" s="108"/>
      <c r="KB511" s="108"/>
      <c r="KC511" s="108"/>
      <c r="KD511" s="108"/>
      <c r="KE511" s="108"/>
      <c r="KF511" s="108"/>
      <c r="KG511" s="108"/>
      <c r="KH511" s="108"/>
      <c r="KI511" s="108"/>
      <c r="KJ511" s="108"/>
      <c r="KK511" s="108"/>
      <c r="KL511" s="108"/>
      <c r="KM511" s="108"/>
      <c r="KN511" s="108"/>
      <c r="KO511" s="108"/>
      <c r="KP511" s="108"/>
      <c r="KQ511" s="108"/>
      <c r="KR511" s="108"/>
      <c r="KS511" s="108"/>
      <c r="KT511" s="108"/>
      <c r="KU511" s="108"/>
      <c r="KV511" s="108"/>
      <c r="KW511" s="108"/>
      <c r="KX511" s="108"/>
      <c r="KY511" s="108"/>
      <c r="KZ511" s="108"/>
      <c r="LA511" s="108"/>
      <c r="LB511" s="108"/>
      <c r="LC511" s="108"/>
      <c r="LD511" s="108"/>
      <c r="LE511" s="108"/>
      <c r="LF511" s="108"/>
      <c r="LG511" s="108"/>
      <c r="LH511" s="108"/>
      <c r="LI511" s="108"/>
      <c r="LJ511" s="108"/>
      <c r="LK511" s="108"/>
      <c r="LL511" s="108"/>
      <c r="LM511" s="108"/>
      <c r="LN511" s="108"/>
      <c r="LO511" s="108"/>
      <c r="LP511" s="108"/>
      <c r="LQ511" s="108"/>
      <c r="LR511" s="108"/>
      <c r="LS511" s="108"/>
      <c r="LT511" s="108"/>
      <c r="LU511" s="108"/>
      <c r="LV511" s="108"/>
      <c r="LW511" s="108"/>
      <c r="LX511" s="108"/>
      <c r="LY511" s="108"/>
      <c r="LZ511" s="108"/>
      <c r="MA511" s="108"/>
      <c r="MB511" s="108"/>
      <c r="MC511" s="108"/>
      <c r="MD511" s="108"/>
      <c r="ME511" s="108"/>
    </row>
    <row r="512" spans="1:343">
      <c r="A512" s="3"/>
      <c r="B512" s="438"/>
      <c r="C512" s="438"/>
      <c r="D512" s="438"/>
      <c r="E512" s="438"/>
      <c r="F512" s="438"/>
      <c r="G512" s="438"/>
      <c r="H512" s="438"/>
      <c r="I512" s="438"/>
      <c r="J512" s="438"/>
      <c r="K512" s="438"/>
      <c r="L512" s="438"/>
      <c r="M512" s="438"/>
      <c r="N512" s="438"/>
      <c r="O512" s="438"/>
      <c r="P512" s="438"/>
      <c r="Q512" s="438"/>
      <c r="R512" s="438"/>
      <c r="S512" s="438"/>
      <c r="T512" s="438"/>
      <c r="U512" s="438"/>
      <c r="V512" s="438"/>
      <c r="W512" s="438"/>
      <c r="X512" s="438"/>
      <c r="Y512" s="438"/>
      <c r="Z512" s="438"/>
      <c r="AA512" s="438"/>
      <c r="AB512" s="438"/>
      <c r="AC512" s="438"/>
      <c r="AD512" s="438"/>
      <c r="AE512" s="154"/>
      <c r="AF512" s="154"/>
      <c r="AG512" s="154"/>
      <c r="AH512" s="154"/>
      <c r="AI512" s="154"/>
      <c r="AJ512" s="108"/>
      <c r="AK512" s="154"/>
      <c r="AL512" s="108"/>
      <c r="AM512" s="108"/>
      <c r="AN512" s="108"/>
      <c r="AO512" s="108"/>
      <c r="AP512" s="108"/>
      <c r="AQ512" s="108"/>
      <c r="AR512" s="108"/>
      <c r="AS512" s="108"/>
      <c r="AT512" s="108"/>
      <c r="AU512" s="108"/>
      <c r="AV512" s="108"/>
      <c r="AW512" s="108"/>
      <c r="AX512" s="108"/>
      <c r="AY512" s="108"/>
      <c r="AZ512" s="108"/>
      <c r="BA512" s="108"/>
      <c r="BB512" s="108"/>
      <c r="BC512" s="108"/>
      <c r="BD512" s="108"/>
      <c r="BE512" s="108"/>
      <c r="BF512" s="108"/>
      <c r="BG512" s="108"/>
      <c r="BH512" s="108"/>
      <c r="BI512" s="108"/>
      <c r="BJ512" s="108"/>
      <c r="BK512" s="108"/>
      <c r="BL512" s="108"/>
      <c r="BM512" s="108"/>
      <c r="BN512" s="108"/>
      <c r="BO512" s="108"/>
      <c r="BP512" s="108"/>
      <c r="BQ512" s="108"/>
      <c r="BR512" s="108"/>
      <c r="BS512" s="108"/>
      <c r="BT512" s="108"/>
      <c r="BU512" s="108"/>
      <c r="BV512" s="108"/>
      <c r="BW512" s="108"/>
      <c r="BX512" s="108"/>
      <c r="BY512" s="108"/>
      <c r="BZ512" s="108"/>
      <c r="CA512" s="108"/>
      <c r="CB512" s="108"/>
      <c r="CC512" s="108"/>
      <c r="CD512" s="108"/>
      <c r="CE512" s="108"/>
      <c r="CF512" s="108"/>
      <c r="CG512" s="108"/>
      <c r="CH512" s="108"/>
      <c r="CI512" s="108"/>
      <c r="CJ512" s="108"/>
      <c r="CK512" s="108"/>
      <c r="CL512" s="108"/>
      <c r="CM512" s="108"/>
      <c r="CN512" s="108"/>
      <c r="CO512" s="108"/>
      <c r="CP512" s="108"/>
      <c r="CQ512" s="108"/>
      <c r="CR512" s="108"/>
      <c r="CS512" s="108"/>
      <c r="CT512" s="108"/>
      <c r="CU512" s="108"/>
      <c r="CV512" s="108"/>
      <c r="CW512" s="108"/>
      <c r="CX512" s="108"/>
      <c r="CY512" s="108"/>
      <c r="CZ512" s="108"/>
      <c r="DA512" s="108"/>
      <c r="DB512" s="108"/>
      <c r="DC512" s="108"/>
      <c r="DD512" s="108"/>
      <c r="DE512" s="108"/>
      <c r="DF512" s="108"/>
      <c r="DG512" s="108"/>
      <c r="DH512" s="108"/>
      <c r="DI512" s="108"/>
      <c r="DJ512" s="108"/>
      <c r="DK512" s="108"/>
      <c r="DL512" s="108"/>
      <c r="DM512" s="108"/>
      <c r="DN512" s="108"/>
      <c r="DO512" s="108"/>
      <c r="DP512" s="108"/>
      <c r="DQ512" s="108"/>
      <c r="DR512" s="108"/>
      <c r="DS512" s="108"/>
      <c r="DT512" s="108"/>
      <c r="DU512" s="108"/>
      <c r="DV512" s="108"/>
      <c r="DW512" s="108"/>
      <c r="DX512" s="108"/>
      <c r="DY512" s="108"/>
      <c r="DZ512" s="108"/>
      <c r="EA512" s="108"/>
      <c r="EB512" s="108"/>
      <c r="EC512" s="108"/>
      <c r="ED512" s="108"/>
      <c r="EE512" s="108"/>
      <c r="EF512" s="108"/>
      <c r="EG512" s="108"/>
      <c r="EH512" s="108"/>
      <c r="EI512" s="108"/>
      <c r="EJ512" s="108"/>
      <c r="EK512" s="108"/>
      <c r="EL512" s="108"/>
      <c r="EM512" s="108"/>
      <c r="EN512" s="108"/>
      <c r="EO512" s="108"/>
      <c r="EP512" s="108"/>
      <c r="EQ512" s="108"/>
      <c r="ER512" s="108"/>
      <c r="ES512" s="108"/>
      <c r="ET512" s="108"/>
      <c r="EU512" s="108"/>
      <c r="EV512" s="108"/>
      <c r="EW512" s="108"/>
      <c r="EX512" s="108"/>
      <c r="EY512" s="108"/>
      <c r="EZ512" s="108"/>
      <c r="FA512" s="108"/>
      <c r="FB512" s="108"/>
      <c r="FC512" s="108"/>
      <c r="FD512" s="108"/>
      <c r="FE512" s="108"/>
      <c r="FF512" s="108"/>
      <c r="FG512" s="108"/>
      <c r="FH512" s="108"/>
      <c r="FI512" s="108"/>
      <c r="FJ512" s="108"/>
      <c r="FK512" s="108"/>
      <c r="FL512" s="108"/>
      <c r="FM512" s="108"/>
      <c r="FN512" s="108"/>
      <c r="FO512" s="108"/>
      <c r="FP512" s="108"/>
      <c r="FQ512" s="108"/>
      <c r="FR512" s="108"/>
      <c r="FS512" s="108"/>
      <c r="FT512" s="108"/>
      <c r="FU512" s="108"/>
      <c r="FV512" s="108"/>
      <c r="FW512" s="108"/>
      <c r="FX512" s="108"/>
      <c r="FY512" s="108"/>
      <c r="FZ512" s="108"/>
      <c r="GA512" s="108"/>
      <c r="GB512" s="108"/>
      <c r="GC512" s="108"/>
      <c r="GD512" s="108"/>
      <c r="GE512" s="108"/>
      <c r="GF512" s="108"/>
      <c r="GG512" s="108"/>
      <c r="GH512" s="108"/>
      <c r="GI512" s="108"/>
      <c r="GJ512" s="108"/>
      <c r="GK512" s="108"/>
      <c r="GL512" s="108"/>
      <c r="GM512" s="108"/>
      <c r="GN512" s="108"/>
      <c r="GO512" s="108"/>
      <c r="GP512" s="108"/>
      <c r="GQ512" s="108"/>
      <c r="GR512" s="108"/>
      <c r="GS512" s="108"/>
      <c r="GT512" s="108"/>
      <c r="GU512" s="108"/>
      <c r="GV512" s="108"/>
      <c r="GW512" s="108"/>
      <c r="GX512" s="108"/>
      <c r="GY512" s="108"/>
      <c r="GZ512" s="108"/>
      <c r="HA512" s="108"/>
      <c r="HB512" s="108"/>
      <c r="HC512" s="108"/>
      <c r="HD512" s="108"/>
      <c r="HE512" s="108"/>
      <c r="HF512" s="108"/>
      <c r="HG512" s="108"/>
      <c r="HH512" s="108"/>
      <c r="HI512" s="108"/>
      <c r="HJ512" s="108"/>
      <c r="HK512" s="108"/>
      <c r="HL512" s="108"/>
      <c r="HM512" s="108"/>
      <c r="HN512" s="108"/>
      <c r="HO512" s="108"/>
      <c r="HP512" s="108"/>
      <c r="HQ512" s="108"/>
      <c r="HR512" s="108"/>
      <c r="HS512" s="108"/>
      <c r="HT512" s="108"/>
      <c r="HU512" s="108"/>
      <c r="HV512" s="108"/>
      <c r="HW512" s="108"/>
      <c r="HX512" s="108"/>
      <c r="HY512" s="108"/>
      <c r="HZ512" s="108"/>
      <c r="IA512" s="108"/>
      <c r="IB512" s="108"/>
      <c r="IC512" s="108"/>
      <c r="ID512" s="108"/>
      <c r="IE512" s="108"/>
      <c r="IF512" s="108"/>
      <c r="IG512" s="108"/>
      <c r="IH512" s="108"/>
      <c r="II512" s="108"/>
      <c r="IJ512" s="108"/>
      <c r="IK512" s="108"/>
      <c r="IL512" s="108"/>
      <c r="IM512" s="108"/>
      <c r="IN512" s="108"/>
      <c r="IO512" s="108"/>
      <c r="IP512" s="108"/>
      <c r="IQ512" s="108"/>
      <c r="IR512" s="108"/>
      <c r="IS512" s="108"/>
      <c r="IT512" s="108"/>
      <c r="IU512" s="108"/>
      <c r="IV512" s="108"/>
      <c r="IW512" s="108"/>
      <c r="IX512" s="108"/>
      <c r="IY512" s="108"/>
      <c r="IZ512" s="108"/>
      <c r="JA512" s="108"/>
      <c r="JB512" s="108"/>
      <c r="JC512" s="108"/>
      <c r="JD512" s="108"/>
      <c r="JE512" s="108"/>
      <c r="JF512" s="108"/>
      <c r="JG512" s="108"/>
      <c r="JH512" s="108"/>
      <c r="JI512" s="108"/>
      <c r="JJ512" s="108"/>
      <c r="JK512" s="108"/>
      <c r="JL512" s="108"/>
      <c r="JM512" s="108"/>
      <c r="JN512" s="108"/>
      <c r="JO512" s="108"/>
      <c r="JP512" s="108"/>
      <c r="JQ512" s="108"/>
      <c r="JR512" s="108"/>
      <c r="JS512" s="108"/>
      <c r="JT512" s="108"/>
      <c r="JU512" s="108"/>
      <c r="JV512" s="108"/>
      <c r="JW512" s="108"/>
      <c r="JX512" s="108"/>
      <c r="JY512" s="108"/>
      <c r="JZ512" s="108"/>
      <c r="KA512" s="108"/>
      <c r="KB512" s="108"/>
      <c r="KC512" s="108"/>
      <c r="KD512" s="108"/>
      <c r="KE512" s="108"/>
      <c r="KF512" s="108"/>
      <c r="KG512" s="108"/>
      <c r="KH512" s="108"/>
      <c r="KI512" s="108"/>
      <c r="KJ512" s="108"/>
      <c r="KK512" s="108"/>
      <c r="KL512" s="108"/>
      <c r="KM512" s="108"/>
      <c r="KN512" s="108"/>
      <c r="KO512" s="108"/>
      <c r="KP512" s="108"/>
      <c r="KQ512" s="108"/>
      <c r="KR512" s="108"/>
      <c r="KS512" s="108"/>
      <c r="KT512" s="108"/>
      <c r="KU512" s="108"/>
      <c r="KV512" s="108"/>
      <c r="KW512" s="108"/>
      <c r="KX512" s="108"/>
      <c r="KY512" s="108"/>
      <c r="KZ512" s="108"/>
      <c r="LA512" s="108"/>
      <c r="LB512" s="108"/>
      <c r="LC512" s="108"/>
      <c r="LD512" s="108"/>
      <c r="LE512" s="108"/>
      <c r="LF512" s="108"/>
      <c r="LG512" s="108"/>
      <c r="LH512" s="108"/>
      <c r="LI512" s="108"/>
      <c r="LJ512" s="108"/>
      <c r="LK512" s="108"/>
      <c r="LL512" s="108"/>
      <c r="LM512" s="108"/>
      <c r="LN512" s="108"/>
      <c r="LO512" s="108"/>
      <c r="LP512" s="108"/>
      <c r="LQ512" s="108"/>
      <c r="LR512" s="108"/>
      <c r="LS512" s="108"/>
      <c r="LT512" s="108"/>
      <c r="LU512" s="108"/>
      <c r="LV512" s="108"/>
      <c r="LW512" s="108"/>
      <c r="LX512" s="108"/>
      <c r="LY512" s="108"/>
      <c r="LZ512" s="108"/>
      <c r="MA512" s="108"/>
      <c r="MB512" s="108"/>
      <c r="MC512" s="108"/>
      <c r="MD512" s="108"/>
      <c r="ME512" s="108"/>
    </row>
    <row r="513" spans="1:343">
      <c r="A513" s="3"/>
      <c r="B513" s="438"/>
      <c r="C513" s="438"/>
      <c r="D513" s="438"/>
      <c r="E513" s="438"/>
      <c r="F513" s="438"/>
      <c r="G513" s="438"/>
      <c r="H513" s="438"/>
      <c r="I513" s="438"/>
      <c r="J513" s="438"/>
      <c r="K513" s="438"/>
      <c r="L513" s="438"/>
      <c r="M513" s="438"/>
      <c r="N513" s="438"/>
      <c r="O513" s="438"/>
      <c r="P513" s="438"/>
      <c r="Q513" s="438"/>
      <c r="R513" s="438"/>
      <c r="S513" s="438"/>
      <c r="T513" s="438"/>
      <c r="U513" s="438"/>
      <c r="V513" s="438"/>
      <c r="W513" s="438"/>
      <c r="X513" s="438"/>
      <c r="Y513" s="438"/>
      <c r="Z513" s="438"/>
      <c r="AA513" s="438"/>
      <c r="AB513" s="438"/>
      <c r="AC513" s="438"/>
      <c r="AD513" s="438"/>
      <c r="AE513" s="154"/>
      <c r="AF513" s="154"/>
      <c r="AG513" s="154"/>
      <c r="AH513" s="154"/>
      <c r="AI513" s="154"/>
      <c r="AJ513" s="108"/>
      <c r="AK513" s="154"/>
      <c r="AL513" s="108"/>
      <c r="AM513" s="108"/>
      <c r="AN513" s="108"/>
      <c r="AO513" s="108"/>
      <c r="AP513" s="108"/>
      <c r="AQ513" s="108"/>
      <c r="AR513" s="108"/>
      <c r="AS513" s="108"/>
      <c r="AT513" s="108"/>
      <c r="AU513" s="108"/>
      <c r="AV513" s="108"/>
      <c r="AW513" s="108"/>
      <c r="AX513" s="108"/>
      <c r="AY513" s="108"/>
      <c r="AZ513" s="108"/>
      <c r="BA513" s="108"/>
      <c r="BB513" s="108"/>
      <c r="BC513" s="108"/>
      <c r="BD513" s="108"/>
      <c r="BE513" s="108"/>
      <c r="BF513" s="108"/>
      <c r="BG513" s="108"/>
      <c r="BH513" s="108"/>
      <c r="BI513" s="108"/>
      <c r="BJ513" s="108"/>
      <c r="BK513" s="108"/>
      <c r="BL513" s="108"/>
      <c r="BM513" s="108"/>
      <c r="BN513" s="108"/>
      <c r="BO513" s="108"/>
      <c r="BP513" s="108"/>
      <c r="BQ513" s="108"/>
      <c r="BR513" s="108"/>
      <c r="BS513" s="108"/>
      <c r="BT513" s="108"/>
      <c r="BU513" s="108"/>
      <c r="BV513" s="108"/>
      <c r="BW513" s="108"/>
      <c r="BX513" s="108"/>
      <c r="BY513" s="108"/>
      <c r="BZ513" s="108"/>
      <c r="CA513" s="108"/>
      <c r="CB513" s="108"/>
      <c r="CC513" s="108"/>
      <c r="CD513" s="108"/>
      <c r="CE513" s="108"/>
      <c r="CF513" s="108"/>
      <c r="CG513" s="108"/>
      <c r="CH513" s="108"/>
      <c r="CI513" s="108"/>
      <c r="CJ513" s="108"/>
      <c r="CK513" s="108"/>
      <c r="CL513" s="108"/>
      <c r="CM513" s="108"/>
      <c r="CN513" s="108"/>
      <c r="CO513" s="108"/>
      <c r="CP513" s="108"/>
      <c r="CQ513" s="108"/>
      <c r="CR513" s="108"/>
      <c r="CS513" s="108"/>
      <c r="CT513" s="108"/>
      <c r="CU513" s="108"/>
      <c r="CV513" s="108"/>
      <c r="CW513" s="108"/>
      <c r="CX513" s="108"/>
      <c r="CY513" s="108"/>
      <c r="CZ513" s="108"/>
      <c r="DA513" s="108"/>
      <c r="DB513" s="108"/>
      <c r="DC513" s="108"/>
      <c r="DD513" s="108"/>
      <c r="DE513" s="108"/>
      <c r="DF513" s="108"/>
      <c r="DG513" s="108"/>
      <c r="DH513" s="108"/>
      <c r="DI513" s="108"/>
      <c r="DJ513" s="108"/>
      <c r="DK513" s="108"/>
      <c r="DL513" s="108"/>
      <c r="DM513" s="108"/>
      <c r="DN513" s="108"/>
      <c r="DO513" s="108"/>
      <c r="DP513" s="108"/>
      <c r="DQ513" s="108"/>
      <c r="DR513" s="108"/>
      <c r="DS513" s="108"/>
      <c r="DT513" s="108"/>
      <c r="DU513" s="108"/>
      <c r="DV513" s="108"/>
      <c r="DW513" s="108"/>
      <c r="DX513" s="108"/>
      <c r="DY513" s="108"/>
      <c r="DZ513" s="108"/>
      <c r="EA513" s="108"/>
      <c r="EB513" s="108"/>
      <c r="EC513" s="108"/>
      <c r="ED513" s="108"/>
      <c r="EE513" s="108"/>
      <c r="EF513" s="108"/>
      <c r="EG513" s="108"/>
      <c r="EH513" s="108"/>
      <c r="EI513" s="108"/>
      <c r="EJ513" s="108"/>
      <c r="EK513" s="108"/>
      <c r="EL513" s="108"/>
      <c r="EM513" s="108"/>
      <c r="EN513" s="108"/>
      <c r="EO513" s="108"/>
      <c r="EP513" s="108"/>
      <c r="EQ513" s="108"/>
      <c r="ER513" s="108"/>
      <c r="ES513" s="108"/>
      <c r="ET513" s="108"/>
      <c r="EU513" s="108"/>
      <c r="EV513" s="108"/>
      <c r="EW513" s="108"/>
      <c r="EX513" s="108"/>
      <c r="EY513" s="108"/>
      <c r="EZ513" s="108"/>
      <c r="FA513" s="108"/>
      <c r="FB513" s="108"/>
      <c r="FC513" s="108"/>
      <c r="FD513" s="108"/>
      <c r="FE513" s="108"/>
      <c r="FF513" s="108"/>
      <c r="FG513" s="108"/>
      <c r="FH513" s="108"/>
      <c r="FI513" s="108"/>
      <c r="FJ513" s="108"/>
      <c r="FK513" s="108"/>
      <c r="FL513" s="108"/>
      <c r="FM513" s="108"/>
      <c r="FN513" s="108"/>
      <c r="FO513" s="108"/>
      <c r="FP513" s="108"/>
      <c r="FQ513" s="108"/>
      <c r="FR513" s="108"/>
      <c r="FS513" s="108"/>
      <c r="FT513" s="108"/>
      <c r="FU513" s="108"/>
      <c r="FV513" s="108"/>
      <c r="FW513" s="108"/>
      <c r="FX513" s="108"/>
      <c r="FY513" s="108"/>
      <c r="FZ513" s="108"/>
      <c r="GA513" s="108"/>
      <c r="GB513" s="108"/>
      <c r="GC513" s="108"/>
      <c r="GD513" s="108"/>
      <c r="GE513" s="108"/>
      <c r="GF513" s="108"/>
      <c r="GG513" s="108"/>
      <c r="GH513" s="108"/>
      <c r="GI513" s="108"/>
      <c r="GJ513" s="108"/>
      <c r="GK513" s="108"/>
      <c r="GL513" s="108"/>
      <c r="GM513" s="108"/>
      <c r="GN513" s="108"/>
      <c r="GO513" s="108"/>
      <c r="GP513" s="108"/>
      <c r="GQ513" s="108"/>
      <c r="GR513" s="108"/>
      <c r="GS513" s="108"/>
      <c r="GT513" s="108"/>
      <c r="GU513" s="108"/>
      <c r="GV513" s="108"/>
      <c r="GW513" s="108"/>
      <c r="GX513" s="108"/>
      <c r="GY513" s="108"/>
      <c r="GZ513" s="108"/>
      <c r="HA513" s="108"/>
      <c r="HB513" s="108"/>
      <c r="HC513" s="108"/>
      <c r="HD513" s="108"/>
      <c r="HE513" s="108"/>
      <c r="HF513" s="108"/>
      <c r="HG513" s="108"/>
      <c r="HH513" s="108"/>
      <c r="HI513" s="108"/>
      <c r="HJ513" s="108"/>
      <c r="HK513" s="108"/>
      <c r="HL513" s="108"/>
      <c r="HM513" s="108"/>
      <c r="HN513" s="108"/>
      <c r="HO513" s="108"/>
      <c r="HP513" s="108"/>
      <c r="HQ513" s="108"/>
      <c r="HR513" s="108"/>
      <c r="HS513" s="108"/>
      <c r="HT513" s="108"/>
      <c r="HU513" s="108"/>
      <c r="HV513" s="108"/>
      <c r="HW513" s="108"/>
      <c r="HX513" s="108"/>
      <c r="HY513" s="108"/>
      <c r="HZ513" s="108"/>
      <c r="IA513" s="108"/>
      <c r="IB513" s="108"/>
      <c r="IC513" s="108"/>
      <c r="ID513" s="108"/>
      <c r="IE513" s="108"/>
      <c r="IF513" s="108"/>
      <c r="IG513" s="108"/>
      <c r="IH513" s="108"/>
      <c r="II513" s="108"/>
      <c r="IJ513" s="108"/>
      <c r="IK513" s="108"/>
      <c r="IL513" s="108"/>
      <c r="IM513" s="108"/>
      <c r="IN513" s="108"/>
      <c r="IO513" s="108"/>
      <c r="IP513" s="108"/>
      <c r="IQ513" s="108"/>
      <c r="IR513" s="108"/>
      <c r="IS513" s="108"/>
      <c r="IT513" s="108"/>
      <c r="IU513" s="108"/>
      <c r="IV513" s="108"/>
      <c r="IW513" s="108"/>
      <c r="IX513" s="108"/>
      <c r="IY513" s="108"/>
      <c r="IZ513" s="108"/>
      <c r="JA513" s="108"/>
      <c r="JB513" s="108"/>
      <c r="JC513" s="108"/>
      <c r="JD513" s="108"/>
      <c r="JE513" s="108"/>
      <c r="JF513" s="108"/>
      <c r="JG513" s="108"/>
      <c r="JH513" s="108"/>
      <c r="JI513" s="108"/>
      <c r="JJ513" s="108"/>
      <c r="JK513" s="108"/>
      <c r="JL513" s="108"/>
      <c r="JM513" s="108"/>
      <c r="JN513" s="108"/>
      <c r="JO513" s="108"/>
      <c r="JP513" s="108"/>
      <c r="JQ513" s="108"/>
      <c r="JR513" s="108"/>
      <c r="JS513" s="108"/>
      <c r="JT513" s="108"/>
      <c r="JU513" s="108"/>
      <c r="JV513" s="108"/>
      <c r="JW513" s="108"/>
      <c r="JX513" s="108"/>
      <c r="JY513" s="108"/>
      <c r="JZ513" s="108"/>
      <c r="KA513" s="108"/>
      <c r="KB513" s="108"/>
      <c r="KC513" s="108"/>
      <c r="KD513" s="108"/>
      <c r="KE513" s="108"/>
      <c r="KF513" s="108"/>
      <c r="KG513" s="108"/>
      <c r="KH513" s="108"/>
      <c r="KI513" s="108"/>
      <c r="KJ513" s="108"/>
      <c r="KK513" s="108"/>
      <c r="KL513" s="108"/>
      <c r="KM513" s="108"/>
      <c r="KN513" s="108"/>
      <c r="KO513" s="108"/>
      <c r="KP513" s="108"/>
      <c r="KQ513" s="108"/>
      <c r="KR513" s="108"/>
      <c r="KS513" s="108"/>
      <c r="KT513" s="108"/>
      <c r="KU513" s="108"/>
      <c r="KV513" s="108"/>
      <c r="KW513" s="108"/>
      <c r="KX513" s="108"/>
      <c r="KY513" s="108"/>
      <c r="KZ513" s="108"/>
      <c r="LA513" s="108"/>
      <c r="LB513" s="108"/>
      <c r="LC513" s="108"/>
      <c r="LD513" s="108"/>
      <c r="LE513" s="108"/>
      <c r="LF513" s="108"/>
      <c r="LG513" s="108"/>
      <c r="LH513" s="108"/>
      <c r="LI513" s="108"/>
      <c r="LJ513" s="108"/>
      <c r="LK513" s="108"/>
      <c r="LL513" s="108"/>
      <c r="LM513" s="108"/>
      <c r="LN513" s="108"/>
      <c r="LO513" s="108"/>
      <c r="LP513" s="108"/>
      <c r="LQ513" s="108"/>
      <c r="LR513" s="108"/>
      <c r="LS513" s="108"/>
      <c r="LT513" s="108"/>
      <c r="LU513" s="108"/>
      <c r="LV513" s="108"/>
      <c r="LW513" s="108"/>
      <c r="LX513" s="108"/>
      <c r="LY513" s="108"/>
      <c r="LZ513" s="108"/>
      <c r="MA513" s="108"/>
      <c r="MB513" s="108"/>
      <c r="MC513" s="108"/>
      <c r="MD513" s="108"/>
      <c r="ME513" s="108"/>
    </row>
    <row r="514" spans="1:343">
      <c r="A514" s="3"/>
      <c r="B514" s="438"/>
      <c r="C514" s="438"/>
      <c r="D514" s="438"/>
      <c r="E514" s="438"/>
      <c r="F514" s="438"/>
      <c r="G514" s="438"/>
      <c r="H514" s="438"/>
      <c r="I514" s="438"/>
      <c r="J514" s="438"/>
      <c r="K514" s="438"/>
      <c r="L514" s="438"/>
      <c r="M514" s="438"/>
      <c r="N514" s="438"/>
      <c r="O514" s="438"/>
      <c r="P514" s="438"/>
      <c r="Q514" s="438"/>
      <c r="R514" s="438"/>
      <c r="S514" s="438"/>
      <c r="T514" s="438"/>
      <c r="U514" s="438"/>
      <c r="V514" s="438"/>
      <c r="W514" s="438"/>
      <c r="X514" s="438"/>
      <c r="Y514" s="438"/>
      <c r="Z514" s="438"/>
      <c r="AA514" s="438"/>
      <c r="AB514" s="438"/>
      <c r="AC514" s="438"/>
      <c r="AD514" s="438"/>
      <c r="AE514" s="154"/>
      <c r="AF514" s="154"/>
      <c r="AG514" s="154"/>
      <c r="AH514" s="154"/>
      <c r="AI514" s="154"/>
      <c r="AJ514" s="108"/>
      <c r="AK514" s="154"/>
      <c r="AL514" s="108"/>
      <c r="AM514" s="108"/>
      <c r="AN514" s="108"/>
      <c r="AO514" s="108"/>
      <c r="AP514" s="108"/>
      <c r="AQ514" s="108"/>
      <c r="AR514" s="108"/>
      <c r="AS514" s="108"/>
      <c r="AT514" s="108"/>
      <c r="AU514" s="108"/>
      <c r="AV514" s="108"/>
      <c r="AW514" s="108"/>
      <c r="AX514" s="108"/>
      <c r="AY514" s="108"/>
      <c r="AZ514" s="108"/>
      <c r="BA514" s="108"/>
      <c r="BB514" s="108"/>
      <c r="BC514" s="108"/>
      <c r="BD514" s="108"/>
      <c r="BE514" s="108"/>
      <c r="BF514" s="108"/>
      <c r="BG514" s="108"/>
      <c r="BH514" s="108"/>
      <c r="BI514" s="108"/>
      <c r="BJ514" s="108"/>
      <c r="BK514" s="108"/>
      <c r="BL514" s="108"/>
      <c r="BM514" s="108"/>
      <c r="BN514" s="108"/>
      <c r="BO514" s="108"/>
      <c r="BP514" s="108"/>
      <c r="BQ514" s="108"/>
      <c r="BR514" s="108"/>
      <c r="BS514" s="108"/>
      <c r="BT514" s="108"/>
      <c r="BU514" s="108"/>
      <c r="BV514" s="108"/>
      <c r="BW514" s="108"/>
      <c r="BX514" s="108"/>
      <c r="BY514" s="108"/>
      <c r="BZ514" s="108"/>
      <c r="CA514" s="108"/>
      <c r="CB514" s="108"/>
      <c r="CC514" s="108"/>
      <c r="CD514" s="108"/>
      <c r="CE514" s="108"/>
      <c r="CF514" s="108"/>
      <c r="CG514" s="108"/>
      <c r="CH514" s="108"/>
      <c r="CI514" s="108"/>
      <c r="CJ514" s="108"/>
      <c r="CK514" s="108"/>
      <c r="CL514" s="108"/>
      <c r="CM514" s="108"/>
      <c r="CN514" s="108"/>
      <c r="CO514" s="108"/>
      <c r="CP514" s="108"/>
      <c r="CQ514" s="108"/>
      <c r="CR514" s="108"/>
      <c r="CS514" s="108"/>
      <c r="CT514" s="108"/>
      <c r="CU514" s="108"/>
      <c r="CV514" s="108"/>
      <c r="CW514" s="108"/>
      <c r="CX514" s="108"/>
      <c r="CY514" s="108"/>
      <c r="CZ514" s="108"/>
      <c r="DA514" s="108"/>
      <c r="DB514" s="108"/>
      <c r="DC514" s="108"/>
      <c r="DD514" s="108"/>
      <c r="DE514" s="108"/>
      <c r="DF514" s="108"/>
      <c r="DG514" s="108"/>
      <c r="DH514" s="108"/>
      <c r="DI514" s="108"/>
      <c r="DJ514" s="108"/>
      <c r="DK514" s="108"/>
      <c r="DL514" s="108"/>
      <c r="DM514" s="108"/>
      <c r="DN514" s="108"/>
      <c r="DO514" s="108"/>
      <c r="DP514" s="108"/>
      <c r="DQ514" s="108"/>
      <c r="DR514" s="108"/>
      <c r="DS514" s="108"/>
      <c r="DT514" s="108"/>
      <c r="DU514" s="108"/>
      <c r="DV514" s="108"/>
      <c r="DW514" s="108"/>
      <c r="DX514" s="108"/>
      <c r="DY514" s="108"/>
      <c r="DZ514" s="108"/>
      <c r="EA514" s="108"/>
      <c r="EB514" s="108"/>
      <c r="EC514" s="108"/>
      <c r="ED514" s="108"/>
      <c r="EE514" s="108"/>
      <c r="EF514" s="108"/>
      <c r="EG514" s="108"/>
      <c r="EH514" s="108"/>
      <c r="EI514" s="108"/>
      <c r="EJ514" s="108"/>
      <c r="EK514" s="108"/>
      <c r="EL514" s="108"/>
      <c r="EM514" s="108"/>
      <c r="EN514" s="108"/>
      <c r="EO514" s="108"/>
      <c r="EP514" s="108"/>
      <c r="EQ514" s="108"/>
      <c r="ER514" s="108"/>
      <c r="ES514" s="108"/>
      <c r="ET514" s="108"/>
      <c r="EU514" s="108"/>
      <c r="EV514" s="108"/>
      <c r="EW514" s="108"/>
      <c r="EX514" s="108"/>
      <c r="EY514" s="108"/>
      <c r="EZ514" s="108"/>
      <c r="FA514" s="108"/>
      <c r="FB514" s="108"/>
      <c r="FC514" s="108"/>
      <c r="FD514" s="108"/>
      <c r="FE514" s="108"/>
      <c r="FF514" s="108"/>
      <c r="FG514" s="108"/>
      <c r="FH514" s="108"/>
      <c r="FI514" s="108"/>
      <c r="FJ514" s="108"/>
      <c r="FK514" s="108"/>
      <c r="FL514" s="108"/>
      <c r="FM514" s="108"/>
      <c r="FN514" s="108"/>
      <c r="FO514" s="108"/>
      <c r="FP514" s="108"/>
      <c r="FQ514" s="108"/>
      <c r="FR514" s="108"/>
      <c r="FS514" s="108"/>
      <c r="FT514" s="108"/>
      <c r="FU514" s="108"/>
      <c r="FV514" s="108"/>
      <c r="FW514" s="108"/>
      <c r="FX514" s="108"/>
      <c r="FY514" s="108"/>
      <c r="FZ514" s="108"/>
      <c r="GA514" s="108"/>
      <c r="GB514" s="108"/>
      <c r="GC514" s="108"/>
      <c r="GD514" s="108"/>
      <c r="GE514" s="108"/>
      <c r="GF514" s="108"/>
      <c r="GG514" s="108"/>
      <c r="GH514" s="108"/>
      <c r="GI514" s="108"/>
      <c r="GJ514" s="108"/>
      <c r="GK514" s="108"/>
      <c r="GL514" s="108"/>
      <c r="GM514" s="108"/>
      <c r="GN514" s="108"/>
      <c r="GO514" s="108"/>
      <c r="GP514" s="108"/>
      <c r="GQ514" s="108"/>
      <c r="GR514" s="108"/>
      <c r="GS514" s="108"/>
      <c r="GT514" s="108"/>
      <c r="GU514" s="108"/>
      <c r="GV514" s="108"/>
      <c r="GW514" s="108"/>
      <c r="GX514" s="108"/>
      <c r="GY514" s="108"/>
      <c r="GZ514" s="108"/>
      <c r="HA514" s="108"/>
      <c r="HB514" s="108"/>
      <c r="HC514" s="108"/>
      <c r="HD514" s="108"/>
      <c r="HE514" s="108"/>
      <c r="HF514" s="108"/>
      <c r="HG514" s="108"/>
      <c r="HH514" s="108"/>
      <c r="HI514" s="108"/>
      <c r="HJ514" s="108"/>
      <c r="HK514" s="108"/>
      <c r="HL514" s="108"/>
      <c r="HM514" s="108"/>
      <c r="HN514" s="108"/>
      <c r="HO514" s="108"/>
      <c r="HP514" s="108"/>
      <c r="HQ514" s="108"/>
      <c r="HR514" s="108"/>
      <c r="HS514" s="108"/>
      <c r="HT514" s="108"/>
      <c r="HU514" s="108"/>
      <c r="HV514" s="108"/>
      <c r="HW514" s="108"/>
      <c r="HX514" s="108"/>
      <c r="HY514" s="108"/>
      <c r="HZ514" s="108"/>
      <c r="IA514" s="108"/>
      <c r="IB514" s="108"/>
      <c r="IC514" s="108"/>
      <c r="ID514" s="108"/>
      <c r="IE514" s="108"/>
      <c r="IF514" s="108"/>
      <c r="IG514" s="108"/>
      <c r="IH514" s="108"/>
      <c r="II514" s="108"/>
      <c r="IJ514" s="108"/>
      <c r="IK514" s="108"/>
      <c r="IL514" s="108"/>
      <c r="IM514" s="108"/>
      <c r="IN514" s="108"/>
      <c r="IO514" s="108"/>
      <c r="IP514" s="108"/>
      <c r="IQ514" s="108"/>
      <c r="IR514" s="108"/>
      <c r="IS514" s="108"/>
      <c r="IT514" s="108"/>
      <c r="IU514" s="108"/>
      <c r="IV514" s="108"/>
      <c r="IW514" s="108"/>
      <c r="IX514" s="108"/>
      <c r="IY514" s="108"/>
      <c r="IZ514" s="108"/>
      <c r="JA514" s="108"/>
      <c r="JB514" s="108"/>
      <c r="JC514" s="108"/>
      <c r="JD514" s="108"/>
      <c r="JE514" s="108"/>
      <c r="JF514" s="108"/>
      <c r="JG514" s="108"/>
      <c r="JH514" s="108"/>
      <c r="JI514" s="108"/>
      <c r="JJ514" s="108"/>
      <c r="JK514" s="108"/>
      <c r="JL514" s="108"/>
      <c r="JM514" s="108"/>
      <c r="JN514" s="108"/>
      <c r="JO514" s="108"/>
      <c r="JP514" s="108"/>
      <c r="JQ514" s="108"/>
      <c r="JR514" s="108"/>
      <c r="JS514" s="108"/>
      <c r="JT514" s="108"/>
      <c r="JU514" s="108"/>
      <c r="JV514" s="108"/>
      <c r="JW514" s="108"/>
      <c r="JX514" s="108"/>
      <c r="JY514" s="108"/>
      <c r="JZ514" s="108"/>
      <c r="KA514" s="108"/>
      <c r="KB514" s="108"/>
      <c r="KC514" s="108"/>
      <c r="KD514" s="108"/>
      <c r="KE514" s="108"/>
      <c r="KF514" s="108"/>
      <c r="KG514" s="108"/>
      <c r="KH514" s="108"/>
      <c r="KI514" s="108"/>
      <c r="KJ514" s="108"/>
      <c r="KK514" s="108"/>
      <c r="KL514" s="108"/>
      <c r="KM514" s="108"/>
      <c r="KN514" s="108"/>
      <c r="KO514" s="108"/>
      <c r="KP514" s="108"/>
      <c r="KQ514" s="108"/>
      <c r="KR514" s="108"/>
      <c r="KS514" s="108"/>
      <c r="KT514" s="108"/>
      <c r="KU514" s="108"/>
      <c r="KV514" s="108"/>
      <c r="KW514" s="108"/>
      <c r="KX514" s="108"/>
      <c r="KY514" s="108"/>
      <c r="KZ514" s="108"/>
      <c r="LA514" s="108"/>
      <c r="LB514" s="108"/>
      <c r="LC514" s="108"/>
      <c r="LD514" s="108"/>
      <c r="LE514" s="108"/>
      <c r="LF514" s="108"/>
      <c r="LG514" s="108"/>
      <c r="LH514" s="108"/>
      <c r="LI514" s="108"/>
      <c r="LJ514" s="108"/>
      <c r="LK514" s="108"/>
      <c r="LL514" s="108"/>
      <c r="LM514" s="108"/>
      <c r="LN514" s="108"/>
      <c r="LO514" s="108"/>
      <c r="LP514" s="108"/>
      <c r="LQ514" s="108"/>
      <c r="LR514" s="108"/>
      <c r="LS514" s="108"/>
      <c r="LT514" s="108"/>
      <c r="LU514" s="108"/>
      <c r="LV514" s="108"/>
      <c r="LW514" s="108"/>
      <c r="LX514" s="108"/>
      <c r="LY514" s="108"/>
      <c r="LZ514" s="108"/>
      <c r="MA514" s="108"/>
      <c r="MB514" s="108"/>
      <c r="MC514" s="108"/>
      <c r="MD514" s="108"/>
      <c r="ME514" s="108"/>
    </row>
    <row r="515" spans="1:343">
      <c r="A515" s="3"/>
      <c r="B515" s="438"/>
      <c r="C515" s="438"/>
      <c r="D515" s="438"/>
      <c r="E515" s="438"/>
      <c r="F515" s="438"/>
      <c r="G515" s="438"/>
      <c r="H515" s="438"/>
      <c r="I515" s="438"/>
      <c r="J515" s="438"/>
      <c r="K515" s="438"/>
      <c r="L515" s="438"/>
      <c r="M515" s="438"/>
      <c r="N515" s="438"/>
      <c r="O515" s="438"/>
      <c r="P515" s="438"/>
      <c r="Q515" s="438"/>
      <c r="R515" s="438"/>
      <c r="S515" s="438"/>
      <c r="T515" s="438"/>
      <c r="U515" s="438"/>
      <c r="V515" s="438"/>
      <c r="W515" s="438"/>
      <c r="X515" s="438"/>
      <c r="Y515" s="438"/>
      <c r="Z515" s="438"/>
      <c r="AA515" s="438"/>
      <c r="AB515" s="438"/>
      <c r="AC515" s="438"/>
      <c r="AD515" s="438"/>
      <c r="AE515" s="154"/>
      <c r="AF515" s="154"/>
      <c r="AG515" s="154"/>
      <c r="AH515" s="154"/>
      <c r="AI515" s="154"/>
      <c r="AJ515" s="108"/>
      <c r="AK515" s="154"/>
      <c r="AL515" s="108"/>
      <c r="AM515" s="108"/>
      <c r="AN515" s="108"/>
      <c r="AO515" s="108"/>
      <c r="AP515" s="108"/>
      <c r="AQ515" s="108"/>
      <c r="AR515" s="108"/>
      <c r="AS515" s="108"/>
      <c r="AT515" s="108"/>
      <c r="AU515" s="108"/>
      <c r="AV515" s="108"/>
      <c r="AW515" s="108"/>
      <c r="AX515" s="108"/>
      <c r="AY515" s="108"/>
      <c r="AZ515" s="108"/>
      <c r="BA515" s="108"/>
      <c r="BB515" s="108"/>
      <c r="BC515" s="108"/>
      <c r="BD515" s="108"/>
      <c r="BE515" s="108"/>
      <c r="BF515" s="108"/>
      <c r="BG515" s="108"/>
      <c r="BH515" s="108"/>
      <c r="BI515" s="108"/>
      <c r="BJ515" s="108"/>
      <c r="BK515" s="108"/>
      <c r="BL515" s="108"/>
      <c r="BM515" s="108"/>
      <c r="BN515" s="108"/>
      <c r="BO515" s="108"/>
      <c r="BP515" s="108"/>
      <c r="BQ515" s="108"/>
      <c r="BR515" s="108"/>
      <c r="BS515" s="108"/>
      <c r="BT515" s="108"/>
      <c r="BU515" s="108"/>
      <c r="BV515" s="108"/>
      <c r="BW515" s="108"/>
      <c r="BX515" s="108"/>
      <c r="BY515" s="108"/>
      <c r="BZ515" s="108"/>
      <c r="CA515" s="108"/>
      <c r="CB515" s="108"/>
      <c r="CC515" s="108"/>
      <c r="CD515" s="108"/>
      <c r="CE515" s="108"/>
      <c r="CF515" s="108"/>
      <c r="CG515" s="108"/>
      <c r="CH515" s="108"/>
      <c r="CI515" s="108"/>
      <c r="CJ515" s="108"/>
      <c r="CK515" s="108"/>
      <c r="CL515" s="108"/>
      <c r="CM515" s="108"/>
      <c r="CN515" s="108"/>
      <c r="CO515" s="108"/>
      <c r="CP515" s="108"/>
      <c r="CQ515" s="108"/>
      <c r="CR515" s="108"/>
      <c r="CS515" s="108"/>
      <c r="CT515" s="108"/>
      <c r="CU515" s="108"/>
      <c r="CV515" s="108"/>
      <c r="CW515" s="108"/>
      <c r="CX515" s="108"/>
      <c r="CY515" s="108"/>
      <c r="CZ515" s="108"/>
      <c r="DA515" s="108"/>
      <c r="DB515" s="108"/>
      <c r="DC515" s="108"/>
      <c r="DD515" s="108"/>
      <c r="DE515" s="108"/>
      <c r="DF515" s="108"/>
      <c r="DG515" s="108"/>
      <c r="DH515" s="108"/>
      <c r="DI515" s="108"/>
      <c r="DJ515" s="108"/>
      <c r="DK515" s="108"/>
      <c r="DL515" s="108"/>
      <c r="DM515" s="108"/>
      <c r="DN515" s="108"/>
      <c r="DO515" s="108"/>
      <c r="DP515" s="108"/>
      <c r="DQ515" s="108"/>
      <c r="DR515" s="108"/>
      <c r="DS515" s="108"/>
      <c r="DT515" s="108"/>
      <c r="DU515" s="108"/>
      <c r="DV515" s="108"/>
      <c r="DW515" s="108"/>
      <c r="DX515" s="108"/>
      <c r="DY515" s="108"/>
      <c r="DZ515" s="108"/>
      <c r="EA515" s="108"/>
      <c r="EB515" s="108"/>
      <c r="EC515" s="108"/>
      <c r="ED515" s="108"/>
      <c r="EE515" s="108"/>
      <c r="EF515" s="108"/>
      <c r="EG515" s="108"/>
      <c r="EH515" s="108"/>
      <c r="EI515" s="108"/>
      <c r="EJ515" s="108"/>
      <c r="EK515" s="108"/>
      <c r="EL515" s="108"/>
      <c r="EM515" s="108"/>
      <c r="EN515" s="108"/>
      <c r="EO515" s="108"/>
      <c r="EP515" s="108"/>
      <c r="EQ515" s="108"/>
      <c r="ER515" s="108"/>
      <c r="ES515" s="108"/>
      <c r="ET515" s="108"/>
      <c r="EU515" s="108"/>
      <c r="EV515" s="108"/>
      <c r="EW515" s="108"/>
      <c r="EX515" s="108"/>
      <c r="EY515" s="108"/>
      <c r="EZ515" s="108"/>
      <c r="FA515" s="108"/>
      <c r="FB515" s="108"/>
      <c r="FC515" s="108"/>
      <c r="FD515" s="108"/>
      <c r="FE515" s="108"/>
      <c r="FF515" s="108"/>
      <c r="FG515" s="108"/>
      <c r="FH515" s="108"/>
      <c r="FI515" s="108"/>
      <c r="FJ515" s="108"/>
      <c r="FK515" s="108"/>
      <c r="FL515" s="108"/>
      <c r="FM515" s="108"/>
      <c r="FN515" s="108"/>
      <c r="FO515" s="108"/>
      <c r="FP515" s="108"/>
      <c r="FQ515" s="108"/>
      <c r="FR515" s="108"/>
      <c r="FS515" s="108"/>
      <c r="FT515" s="108"/>
      <c r="FU515" s="108"/>
      <c r="FV515" s="108"/>
      <c r="FW515" s="108"/>
      <c r="FX515" s="108"/>
      <c r="FY515" s="108"/>
      <c r="FZ515" s="108"/>
      <c r="GA515" s="108"/>
      <c r="GB515" s="108"/>
      <c r="GC515" s="108"/>
      <c r="GD515" s="108"/>
      <c r="GE515" s="108"/>
      <c r="GF515" s="108"/>
      <c r="GG515" s="108"/>
      <c r="GH515" s="108"/>
      <c r="GI515" s="108"/>
      <c r="GJ515" s="108"/>
      <c r="GK515" s="108"/>
      <c r="GL515" s="108"/>
      <c r="GM515" s="108"/>
      <c r="GN515" s="108"/>
      <c r="GO515" s="108"/>
      <c r="GP515" s="108"/>
      <c r="GQ515" s="108"/>
      <c r="GR515" s="108"/>
      <c r="GS515" s="108"/>
      <c r="GT515" s="108"/>
      <c r="GU515" s="108"/>
      <c r="GV515" s="108"/>
      <c r="GW515" s="108"/>
      <c r="GX515" s="108"/>
      <c r="GY515" s="108"/>
      <c r="GZ515" s="108"/>
      <c r="HA515" s="108"/>
      <c r="HB515" s="108"/>
      <c r="HC515" s="108"/>
      <c r="HD515" s="108"/>
      <c r="HE515" s="108"/>
      <c r="HF515" s="108"/>
      <c r="HG515" s="108"/>
      <c r="HH515" s="108"/>
      <c r="HI515" s="108"/>
      <c r="HJ515" s="108"/>
      <c r="HK515" s="108"/>
      <c r="HL515" s="108"/>
      <c r="HM515" s="108"/>
      <c r="HN515" s="108"/>
      <c r="HO515" s="108"/>
      <c r="HP515" s="108"/>
      <c r="HQ515" s="108"/>
      <c r="HR515" s="108"/>
      <c r="HS515" s="108"/>
      <c r="HT515" s="108"/>
      <c r="HU515" s="108"/>
      <c r="HV515" s="108"/>
      <c r="HW515" s="108"/>
      <c r="HX515" s="108"/>
      <c r="HY515" s="108"/>
      <c r="HZ515" s="108"/>
      <c r="IA515" s="108"/>
      <c r="IB515" s="108"/>
      <c r="IC515" s="108"/>
      <c r="ID515" s="108"/>
      <c r="IE515" s="108"/>
      <c r="IF515" s="108"/>
      <c r="IG515" s="108"/>
      <c r="IH515" s="108"/>
      <c r="II515" s="108"/>
      <c r="IJ515" s="108"/>
      <c r="IK515" s="108"/>
      <c r="IL515" s="108"/>
      <c r="IM515" s="108"/>
      <c r="IN515" s="108"/>
      <c r="IO515" s="108"/>
      <c r="IP515" s="108"/>
      <c r="IQ515" s="108"/>
      <c r="IR515" s="108"/>
      <c r="IS515" s="108"/>
      <c r="IT515" s="108"/>
      <c r="IU515" s="108"/>
      <c r="IV515" s="108"/>
      <c r="IW515" s="108"/>
      <c r="IX515" s="108"/>
      <c r="IY515" s="108"/>
      <c r="IZ515" s="108"/>
      <c r="JA515" s="108"/>
      <c r="JB515" s="108"/>
      <c r="JC515" s="108"/>
      <c r="JD515" s="108"/>
      <c r="JE515" s="108"/>
      <c r="JF515" s="108"/>
      <c r="JG515" s="108"/>
      <c r="JH515" s="108"/>
      <c r="JI515" s="108"/>
      <c r="JJ515" s="108"/>
      <c r="JK515" s="108"/>
      <c r="JL515" s="108"/>
      <c r="JM515" s="108"/>
      <c r="JN515" s="108"/>
      <c r="JO515" s="108"/>
      <c r="JP515" s="108"/>
      <c r="JQ515" s="108"/>
      <c r="JR515" s="108"/>
      <c r="JS515" s="108"/>
      <c r="JT515" s="108"/>
      <c r="JU515" s="108"/>
      <c r="JV515" s="108"/>
      <c r="JW515" s="108"/>
      <c r="JX515" s="108"/>
      <c r="JY515" s="108"/>
      <c r="JZ515" s="108"/>
      <c r="KA515" s="108"/>
      <c r="KB515" s="108"/>
      <c r="KC515" s="108"/>
      <c r="KD515" s="108"/>
      <c r="KE515" s="108"/>
      <c r="KF515" s="108"/>
      <c r="KG515" s="108"/>
      <c r="KH515" s="108"/>
      <c r="KI515" s="108"/>
      <c r="KJ515" s="108"/>
      <c r="KK515" s="108"/>
      <c r="KL515" s="108"/>
      <c r="KM515" s="108"/>
      <c r="KN515" s="108"/>
      <c r="KO515" s="108"/>
      <c r="KP515" s="108"/>
      <c r="KQ515" s="108"/>
      <c r="KR515" s="108"/>
      <c r="KS515" s="108"/>
      <c r="KT515" s="108"/>
      <c r="KU515" s="108"/>
      <c r="KV515" s="108"/>
      <c r="KW515" s="108"/>
      <c r="KX515" s="108"/>
      <c r="KY515" s="108"/>
      <c r="KZ515" s="108"/>
      <c r="LA515" s="108"/>
      <c r="LB515" s="108"/>
      <c r="LC515" s="108"/>
      <c r="LD515" s="108"/>
      <c r="LE515" s="108"/>
      <c r="LF515" s="108"/>
      <c r="LG515" s="108"/>
      <c r="LH515" s="108"/>
      <c r="LI515" s="108"/>
      <c r="LJ515" s="108"/>
      <c r="LK515" s="108"/>
      <c r="LL515" s="108"/>
      <c r="LM515" s="108"/>
      <c r="LN515" s="108"/>
      <c r="LO515" s="108"/>
      <c r="LP515" s="108"/>
      <c r="LQ515" s="108"/>
      <c r="LR515" s="108"/>
      <c r="LS515" s="108"/>
      <c r="LT515" s="108"/>
      <c r="LU515" s="108"/>
      <c r="LV515" s="108"/>
      <c r="LW515" s="108"/>
      <c r="LX515" s="108"/>
      <c r="LY515" s="108"/>
      <c r="LZ515" s="108"/>
      <c r="MA515" s="108"/>
      <c r="MB515" s="108"/>
      <c r="MC515" s="108"/>
      <c r="MD515" s="108"/>
      <c r="ME515" s="108"/>
    </row>
    <row r="516" spans="1:343">
      <c r="A516" s="3"/>
      <c r="B516" s="438"/>
      <c r="C516" s="438"/>
      <c r="D516" s="438"/>
      <c r="E516" s="438"/>
      <c r="F516" s="438"/>
      <c r="G516" s="438"/>
      <c r="H516" s="438"/>
      <c r="I516" s="438"/>
      <c r="J516" s="438"/>
      <c r="K516" s="438"/>
      <c r="L516" s="438"/>
      <c r="M516" s="438"/>
      <c r="N516" s="438"/>
      <c r="O516" s="438"/>
      <c r="P516" s="438"/>
      <c r="Q516" s="438"/>
      <c r="R516" s="438"/>
      <c r="S516" s="438"/>
      <c r="T516" s="438"/>
      <c r="U516" s="438"/>
      <c r="V516" s="438"/>
      <c r="W516" s="438"/>
      <c r="X516" s="438"/>
      <c r="Y516" s="438"/>
      <c r="Z516" s="438"/>
      <c r="AA516" s="438"/>
      <c r="AB516" s="438"/>
      <c r="AC516" s="438"/>
      <c r="AD516" s="438"/>
      <c r="AE516" s="154"/>
      <c r="AF516" s="154"/>
      <c r="AG516" s="154"/>
      <c r="AH516" s="154"/>
      <c r="AI516" s="154"/>
      <c r="AJ516" s="108"/>
      <c r="AK516" s="154"/>
      <c r="AL516" s="108"/>
      <c r="AM516" s="108"/>
      <c r="AN516" s="108"/>
      <c r="AO516" s="108"/>
      <c r="AP516" s="108"/>
      <c r="AQ516" s="108"/>
      <c r="AR516" s="108"/>
      <c r="AS516" s="108"/>
      <c r="AT516" s="108"/>
      <c r="AU516" s="108"/>
      <c r="AV516" s="108"/>
      <c r="AW516" s="108"/>
      <c r="AX516" s="108"/>
      <c r="AY516" s="108"/>
      <c r="AZ516" s="108"/>
      <c r="BA516" s="108"/>
      <c r="BB516" s="108"/>
      <c r="BC516" s="108"/>
      <c r="BD516" s="108"/>
      <c r="BE516" s="108"/>
      <c r="BF516" s="108"/>
      <c r="BG516" s="108"/>
      <c r="BH516" s="108"/>
      <c r="BI516" s="108"/>
      <c r="BJ516" s="108"/>
      <c r="BK516" s="108"/>
      <c r="BL516" s="108"/>
      <c r="BM516" s="108"/>
      <c r="BN516" s="108"/>
      <c r="BO516" s="108"/>
      <c r="BP516" s="108"/>
      <c r="BQ516" s="108"/>
      <c r="BR516" s="108"/>
      <c r="BS516" s="108"/>
      <c r="BT516" s="108"/>
      <c r="BU516" s="108"/>
      <c r="BV516" s="108"/>
      <c r="BW516" s="108"/>
      <c r="BX516" s="108"/>
      <c r="BY516" s="108"/>
      <c r="BZ516" s="108"/>
      <c r="CA516" s="108"/>
      <c r="CB516" s="108"/>
      <c r="CC516" s="108"/>
      <c r="CD516" s="108"/>
      <c r="CE516" s="108"/>
      <c r="CF516" s="108"/>
      <c r="CG516" s="108"/>
      <c r="CH516" s="108"/>
      <c r="CI516" s="108"/>
      <c r="CJ516" s="108"/>
      <c r="CK516" s="108"/>
      <c r="CL516" s="108"/>
      <c r="CM516" s="108"/>
      <c r="CN516" s="108"/>
      <c r="CO516" s="108"/>
      <c r="CP516" s="108"/>
      <c r="CQ516" s="108"/>
      <c r="CR516" s="108"/>
      <c r="CS516" s="108"/>
      <c r="CT516" s="108"/>
      <c r="CU516" s="108"/>
      <c r="CV516" s="108"/>
      <c r="CW516" s="108"/>
      <c r="CX516" s="108"/>
      <c r="CY516" s="108"/>
      <c r="CZ516" s="108"/>
      <c r="DA516" s="108"/>
      <c r="DB516" s="108"/>
      <c r="DC516" s="108"/>
      <c r="DD516" s="108"/>
      <c r="DE516" s="108"/>
      <c r="DF516" s="108"/>
      <c r="DG516" s="108"/>
      <c r="DH516" s="108"/>
      <c r="DI516" s="108"/>
      <c r="DJ516" s="108"/>
      <c r="DK516" s="108"/>
      <c r="DL516" s="108"/>
      <c r="DM516" s="108"/>
      <c r="DN516" s="108"/>
      <c r="DO516" s="108"/>
      <c r="DP516" s="108"/>
      <c r="DQ516" s="108"/>
      <c r="DR516" s="108"/>
      <c r="DS516" s="108"/>
      <c r="DT516" s="108"/>
      <c r="DU516" s="108"/>
      <c r="DV516" s="108"/>
      <c r="DW516" s="108"/>
      <c r="DX516" s="108"/>
      <c r="DY516" s="108"/>
      <c r="DZ516" s="108"/>
      <c r="EA516" s="108"/>
      <c r="EB516" s="108"/>
      <c r="EC516" s="108"/>
      <c r="ED516" s="108"/>
      <c r="EE516" s="108"/>
      <c r="EF516" s="108"/>
      <c r="EG516" s="108"/>
      <c r="EH516" s="108"/>
      <c r="EI516" s="108"/>
      <c r="EJ516" s="108"/>
      <c r="EK516" s="108"/>
      <c r="EL516" s="108"/>
      <c r="EM516" s="108"/>
      <c r="EN516" s="108"/>
      <c r="EO516" s="108"/>
      <c r="EP516" s="108"/>
      <c r="EQ516" s="108"/>
      <c r="ER516" s="108"/>
      <c r="ES516" s="108"/>
      <c r="ET516" s="108"/>
      <c r="EU516" s="108"/>
      <c r="EV516" s="108"/>
      <c r="EW516" s="108"/>
      <c r="EX516" s="108"/>
      <c r="EY516" s="108"/>
      <c r="EZ516" s="108"/>
      <c r="FA516" s="108"/>
      <c r="FB516" s="108"/>
      <c r="FC516" s="108"/>
      <c r="FD516" s="108"/>
      <c r="FE516" s="108"/>
      <c r="FF516" s="108"/>
      <c r="FG516" s="108"/>
      <c r="FH516" s="108"/>
      <c r="FI516" s="108"/>
      <c r="FJ516" s="108"/>
      <c r="FK516" s="108"/>
      <c r="FL516" s="108"/>
      <c r="FM516" s="108"/>
      <c r="FN516" s="108"/>
      <c r="FO516" s="108"/>
      <c r="FP516" s="108"/>
      <c r="FQ516" s="108"/>
      <c r="FR516" s="108"/>
      <c r="FS516" s="108"/>
      <c r="FT516" s="108"/>
      <c r="FU516" s="108"/>
      <c r="FV516" s="108"/>
      <c r="FW516" s="108"/>
      <c r="FX516" s="108"/>
      <c r="FY516" s="108"/>
      <c r="FZ516" s="108"/>
      <c r="GA516" s="108"/>
      <c r="GB516" s="108"/>
      <c r="GC516" s="108"/>
      <c r="GD516" s="108"/>
      <c r="GE516" s="108"/>
      <c r="GF516" s="108"/>
      <c r="GG516" s="108"/>
      <c r="GH516" s="108"/>
      <c r="GI516" s="108"/>
      <c r="GJ516" s="108"/>
      <c r="GK516" s="108"/>
      <c r="GL516" s="108"/>
      <c r="GM516" s="108"/>
      <c r="GN516" s="108"/>
      <c r="GO516" s="108"/>
      <c r="GP516" s="108"/>
      <c r="GQ516" s="108"/>
      <c r="GR516" s="108"/>
      <c r="GS516" s="108"/>
      <c r="GT516" s="108"/>
      <c r="GU516" s="108"/>
      <c r="GV516" s="108"/>
      <c r="GW516" s="108"/>
      <c r="GX516" s="108"/>
      <c r="GY516" s="108"/>
      <c r="GZ516" s="108"/>
      <c r="HA516" s="108"/>
      <c r="HB516" s="108"/>
      <c r="HC516" s="108"/>
      <c r="HD516" s="108"/>
      <c r="HE516" s="108"/>
      <c r="HF516" s="108"/>
      <c r="HG516" s="108"/>
      <c r="HH516" s="108"/>
      <c r="HI516" s="108"/>
      <c r="HJ516" s="108"/>
      <c r="HK516" s="108"/>
      <c r="HL516" s="108"/>
      <c r="HM516" s="108"/>
      <c r="HN516" s="108"/>
      <c r="HO516" s="108"/>
      <c r="HP516" s="108"/>
      <c r="HQ516" s="108"/>
      <c r="HR516" s="108"/>
      <c r="HS516" s="108"/>
      <c r="HT516" s="108"/>
      <c r="HU516" s="108"/>
      <c r="HV516" s="108"/>
      <c r="HW516" s="108"/>
      <c r="HX516" s="108"/>
      <c r="HY516" s="108"/>
      <c r="HZ516" s="108"/>
      <c r="IA516" s="108"/>
      <c r="IB516" s="108"/>
      <c r="IC516" s="108"/>
      <c r="ID516" s="108"/>
      <c r="IE516" s="108"/>
      <c r="IF516" s="108"/>
      <c r="IG516" s="108"/>
      <c r="IH516" s="108"/>
      <c r="II516" s="108"/>
      <c r="IJ516" s="108"/>
      <c r="IK516" s="108"/>
      <c r="IL516" s="108"/>
      <c r="IM516" s="108"/>
      <c r="IN516" s="108"/>
      <c r="IO516" s="108"/>
      <c r="IP516" s="108"/>
      <c r="IQ516" s="108"/>
      <c r="IR516" s="108"/>
      <c r="IS516" s="108"/>
      <c r="IT516" s="108"/>
      <c r="IU516" s="108"/>
      <c r="IV516" s="108"/>
      <c r="IW516" s="108"/>
      <c r="IX516" s="108"/>
      <c r="IY516" s="108"/>
      <c r="IZ516" s="108"/>
      <c r="JA516" s="108"/>
      <c r="JB516" s="108"/>
      <c r="JC516" s="108"/>
      <c r="JD516" s="108"/>
      <c r="JE516" s="108"/>
      <c r="JF516" s="108"/>
      <c r="JG516" s="108"/>
      <c r="JH516" s="108"/>
      <c r="JI516" s="108"/>
      <c r="JJ516" s="108"/>
      <c r="JK516" s="108"/>
      <c r="JL516" s="108"/>
      <c r="JM516" s="108"/>
      <c r="JN516" s="108"/>
      <c r="JO516" s="108"/>
      <c r="JP516" s="108"/>
      <c r="JQ516" s="108"/>
      <c r="JR516" s="108"/>
      <c r="JS516" s="108"/>
      <c r="JT516" s="108"/>
      <c r="JU516" s="108"/>
      <c r="JV516" s="108"/>
      <c r="JW516" s="108"/>
      <c r="JX516" s="108"/>
      <c r="JY516" s="108"/>
      <c r="JZ516" s="108"/>
      <c r="KA516" s="108"/>
      <c r="KB516" s="108"/>
      <c r="KC516" s="108"/>
      <c r="KD516" s="108"/>
      <c r="KE516" s="108"/>
      <c r="KF516" s="108"/>
      <c r="KG516" s="108"/>
      <c r="KH516" s="108"/>
      <c r="KI516" s="108"/>
      <c r="KJ516" s="108"/>
      <c r="KK516" s="108"/>
      <c r="KL516" s="108"/>
      <c r="KM516" s="108"/>
      <c r="KN516" s="108"/>
      <c r="KO516" s="108"/>
      <c r="KP516" s="108"/>
      <c r="KQ516" s="108"/>
      <c r="KR516" s="108"/>
      <c r="KS516" s="108"/>
      <c r="KT516" s="108"/>
      <c r="KU516" s="108"/>
      <c r="KV516" s="108"/>
      <c r="KW516" s="108"/>
      <c r="KX516" s="108"/>
      <c r="KY516" s="108"/>
      <c r="KZ516" s="108"/>
      <c r="LA516" s="108"/>
      <c r="LB516" s="108"/>
      <c r="LC516" s="108"/>
      <c r="LD516" s="108"/>
      <c r="LE516" s="108"/>
      <c r="LF516" s="108"/>
      <c r="LG516" s="108"/>
      <c r="LH516" s="108"/>
      <c r="LI516" s="108"/>
      <c r="LJ516" s="108"/>
      <c r="LK516" s="108"/>
      <c r="LL516" s="108"/>
      <c r="LM516" s="108"/>
      <c r="LN516" s="108"/>
      <c r="LO516" s="108"/>
      <c r="LP516" s="108"/>
      <c r="LQ516" s="108"/>
      <c r="LR516" s="108"/>
      <c r="LS516" s="108"/>
      <c r="LT516" s="108"/>
      <c r="LU516" s="108"/>
      <c r="LV516" s="108"/>
      <c r="LW516" s="108"/>
      <c r="LX516" s="108"/>
      <c r="LY516" s="108"/>
      <c r="LZ516" s="108"/>
      <c r="MA516" s="108"/>
      <c r="MB516" s="108"/>
      <c r="MC516" s="108"/>
      <c r="MD516" s="108"/>
      <c r="ME516" s="108"/>
    </row>
    <row r="517" spans="1:343">
      <c r="A517" s="3"/>
      <c r="B517" s="438"/>
      <c r="C517" s="438"/>
      <c r="D517" s="438"/>
      <c r="E517" s="438"/>
      <c r="F517" s="438"/>
      <c r="G517" s="438"/>
      <c r="H517" s="438"/>
      <c r="I517" s="438"/>
      <c r="J517" s="438"/>
      <c r="K517" s="438"/>
      <c r="L517" s="438"/>
      <c r="M517" s="438"/>
      <c r="N517" s="438"/>
      <c r="O517" s="438"/>
      <c r="P517" s="438"/>
      <c r="Q517" s="438"/>
      <c r="R517" s="438"/>
      <c r="S517" s="438"/>
      <c r="T517" s="438"/>
      <c r="U517" s="438"/>
      <c r="V517" s="438"/>
      <c r="W517" s="438"/>
      <c r="X517" s="438"/>
      <c r="Y517" s="438"/>
      <c r="Z517" s="438"/>
      <c r="AA517" s="438"/>
      <c r="AB517" s="438"/>
      <c r="AC517" s="438"/>
      <c r="AD517" s="438"/>
      <c r="AE517" s="154"/>
      <c r="AF517" s="154"/>
      <c r="AG517" s="154"/>
      <c r="AH517" s="154"/>
      <c r="AI517" s="154"/>
      <c r="AJ517" s="108"/>
      <c r="AK517" s="154"/>
      <c r="AL517" s="108"/>
      <c r="AM517" s="108"/>
      <c r="AN517" s="108"/>
      <c r="AO517" s="108"/>
      <c r="AP517" s="108"/>
      <c r="AQ517" s="108"/>
      <c r="AR517" s="108"/>
      <c r="AS517" s="108"/>
      <c r="AT517" s="108"/>
      <c r="AU517" s="108"/>
      <c r="AV517" s="108"/>
      <c r="AW517" s="108"/>
      <c r="AX517" s="108"/>
      <c r="AY517" s="108"/>
      <c r="AZ517" s="108"/>
      <c r="BA517" s="108"/>
      <c r="BB517" s="108"/>
      <c r="BC517" s="108"/>
      <c r="BD517" s="108"/>
      <c r="BE517" s="108"/>
      <c r="BF517" s="108"/>
      <c r="BG517" s="108"/>
      <c r="BH517" s="108"/>
      <c r="BI517" s="108"/>
      <c r="BJ517" s="108"/>
      <c r="BK517" s="108"/>
      <c r="BL517" s="108"/>
      <c r="BM517" s="108"/>
      <c r="BN517" s="108"/>
      <c r="BO517" s="108"/>
      <c r="BP517" s="108"/>
      <c r="BQ517" s="108"/>
      <c r="BR517" s="108"/>
      <c r="BS517" s="108"/>
      <c r="BT517" s="108"/>
      <c r="BU517" s="108"/>
      <c r="BV517" s="108"/>
      <c r="BW517" s="108"/>
      <c r="BX517" s="108"/>
      <c r="BY517" s="108"/>
      <c r="BZ517" s="108"/>
      <c r="CA517" s="108"/>
      <c r="CB517" s="108"/>
      <c r="CC517" s="108"/>
      <c r="CD517" s="108"/>
      <c r="CE517" s="108"/>
      <c r="CF517" s="108"/>
      <c r="CG517" s="108"/>
      <c r="CH517" s="108"/>
      <c r="CI517" s="108"/>
      <c r="CJ517" s="108"/>
      <c r="CK517" s="108"/>
      <c r="CL517" s="108"/>
      <c r="CM517" s="108"/>
      <c r="CN517" s="108"/>
      <c r="CO517" s="108"/>
      <c r="CP517" s="108"/>
      <c r="CQ517" s="108"/>
      <c r="CR517" s="108"/>
      <c r="CS517" s="108"/>
      <c r="CT517" s="108"/>
      <c r="CU517" s="108"/>
      <c r="CV517" s="108"/>
      <c r="CW517" s="108"/>
      <c r="CX517" s="108"/>
      <c r="CY517" s="108"/>
      <c r="CZ517" s="108"/>
      <c r="DA517" s="108"/>
      <c r="DB517" s="108"/>
      <c r="DC517" s="108"/>
      <c r="DD517" s="108"/>
      <c r="DE517" s="108"/>
      <c r="DF517" s="108"/>
      <c r="DG517" s="108"/>
      <c r="DH517" s="108"/>
      <c r="DI517" s="108"/>
      <c r="DJ517" s="108"/>
      <c r="DK517" s="108"/>
      <c r="DL517" s="108"/>
      <c r="DM517" s="108"/>
      <c r="DN517" s="108"/>
      <c r="DO517" s="108"/>
      <c r="DP517" s="108"/>
      <c r="DQ517" s="108"/>
      <c r="DR517" s="108"/>
      <c r="DS517" s="108"/>
      <c r="DT517" s="108"/>
      <c r="DU517" s="108"/>
      <c r="DV517" s="108"/>
      <c r="DW517" s="108"/>
      <c r="DX517" s="108"/>
      <c r="DY517" s="108"/>
      <c r="DZ517" s="108"/>
      <c r="EA517" s="108"/>
      <c r="EB517" s="108"/>
      <c r="EC517" s="108"/>
      <c r="ED517" s="108"/>
      <c r="EE517" s="108"/>
      <c r="EF517" s="108"/>
      <c r="EG517" s="108"/>
      <c r="EH517" s="108"/>
      <c r="EI517" s="108"/>
      <c r="EJ517" s="108"/>
      <c r="EK517" s="108"/>
      <c r="EL517" s="108"/>
      <c r="EM517" s="108"/>
      <c r="EN517" s="108"/>
      <c r="EO517" s="108"/>
      <c r="EP517" s="108"/>
      <c r="EQ517" s="108"/>
      <c r="ER517" s="108"/>
      <c r="ES517" s="108"/>
      <c r="ET517" s="108"/>
      <c r="EU517" s="108"/>
      <c r="EV517" s="108"/>
      <c r="EW517" s="108"/>
      <c r="EX517" s="108"/>
      <c r="EY517" s="108"/>
      <c r="EZ517" s="108"/>
      <c r="FA517" s="108"/>
      <c r="FB517" s="108"/>
      <c r="FC517" s="108"/>
      <c r="FD517" s="108"/>
      <c r="FE517" s="108"/>
      <c r="FF517" s="108"/>
      <c r="FG517" s="108"/>
      <c r="FH517" s="108"/>
      <c r="FI517" s="108"/>
      <c r="FJ517" s="108"/>
      <c r="FK517" s="108"/>
      <c r="FL517" s="108"/>
      <c r="FM517" s="108"/>
      <c r="FN517" s="108"/>
      <c r="FO517" s="108"/>
      <c r="FP517" s="108"/>
      <c r="FQ517" s="108"/>
      <c r="FR517" s="108"/>
      <c r="FS517" s="108"/>
      <c r="FT517" s="108"/>
      <c r="FU517" s="108"/>
      <c r="FV517" s="108"/>
      <c r="FW517" s="108"/>
      <c r="FX517" s="108"/>
      <c r="FY517" s="108"/>
      <c r="FZ517" s="108"/>
      <c r="GA517" s="108"/>
      <c r="GB517" s="108"/>
      <c r="GC517" s="108"/>
      <c r="GD517" s="108"/>
      <c r="GE517" s="108"/>
      <c r="GF517" s="108"/>
      <c r="GG517" s="108"/>
      <c r="GH517" s="108"/>
      <c r="GI517" s="108"/>
      <c r="GJ517" s="108"/>
      <c r="GK517" s="108"/>
      <c r="GL517" s="108"/>
      <c r="GM517" s="108"/>
      <c r="GN517" s="108"/>
      <c r="GO517" s="108"/>
      <c r="GP517" s="108"/>
      <c r="GQ517" s="108"/>
      <c r="GR517" s="108"/>
      <c r="GS517" s="108"/>
      <c r="GT517" s="108"/>
      <c r="GU517" s="108"/>
      <c r="GV517" s="108"/>
      <c r="GW517" s="108"/>
      <c r="GX517" s="108"/>
      <c r="GY517" s="108"/>
      <c r="GZ517" s="108"/>
      <c r="HA517" s="108"/>
      <c r="HB517" s="108"/>
      <c r="HC517" s="108"/>
      <c r="HD517" s="108"/>
      <c r="HE517" s="108"/>
      <c r="HF517" s="108"/>
      <c r="HG517" s="108"/>
      <c r="HH517" s="108"/>
      <c r="HI517" s="108"/>
      <c r="HJ517" s="108"/>
      <c r="HK517" s="108"/>
      <c r="HL517" s="108"/>
      <c r="HM517" s="108"/>
      <c r="HN517" s="108"/>
      <c r="HO517" s="108"/>
      <c r="HP517" s="108"/>
      <c r="HQ517" s="108"/>
      <c r="HR517" s="108"/>
      <c r="HS517" s="108"/>
      <c r="HT517" s="108"/>
      <c r="HU517" s="108"/>
      <c r="HV517" s="108"/>
      <c r="HW517" s="108"/>
      <c r="HX517" s="108"/>
      <c r="HY517" s="108"/>
      <c r="HZ517" s="108"/>
      <c r="IA517" s="108"/>
      <c r="IB517" s="108"/>
      <c r="IC517" s="108"/>
      <c r="ID517" s="108"/>
      <c r="IE517" s="108"/>
      <c r="IF517" s="108"/>
      <c r="IG517" s="108"/>
      <c r="IH517" s="108"/>
      <c r="II517" s="108"/>
      <c r="IJ517" s="108"/>
      <c r="IK517" s="108"/>
      <c r="IL517" s="108"/>
      <c r="IM517" s="108"/>
      <c r="IN517" s="108"/>
      <c r="IO517" s="108"/>
      <c r="IP517" s="108"/>
      <c r="IQ517" s="108"/>
      <c r="IR517" s="108"/>
      <c r="IS517" s="108"/>
      <c r="IT517" s="108"/>
      <c r="IU517" s="108"/>
      <c r="IV517" s="108"/>
      <c r="IW517" s="108"/>
      <c r="IX517" s="108"/>
      <c r="IY517" s="108"/>
      <c r="IZ517" s="108"/>
      <c r="JA517" s="108"/>
      <c r="JB517" s="108"/>
      <c r="JC517" s="108"/>
      <c r="JD517" s="108"/>
      <c r="JE517" s="108"/>
      <c r="JF517" s="108"/>
      <c r="JG517" s="108"/>
      <c r="JH517" s="108"/>
      <c r="JI517" s="108"/>
      <c r="JJ517" s="108"/>
      <c r="JK517" s="108"/>
      <c r="JL517" s="108"/>
      <c r="JM517" s="108"/>
      <c r="JN517" s="108"/>
      <c r="JO517" s="108"/>
      <c r="JP517" s="108"/>
      <c r="JQ517" s="108"/>
      <c r="JR517" s="108"/>
      <c r="JS517" s="108"/>
      <c r="JT517" s="108"/>
      <c r="JU517" s="108"/>
      <c r="JV517" s="108"/>
      <c r="JW517" s="108"/>
      <c r="JX517" s="108"/>
      <c r="JY517" s="108"/>
      <c r="JZ517" s="108"/>
      <c r="KA517" s="108"/>
      <c r="KB517" s="108"/>
      <c r="KC517" s="108"/>
      <c r="KD517" s="108"/>
      <c r="KE517" s="108"/>
      <c r="KF517" s="108"/>
      <c r="KG517" s="108"/>
      <c r="KH517" s="108"/>
      <c r="KI517" s="108"/>
      <c r="KJ517" s="108"/>
      <c r="KK517" s="108"/>
      <c r="KL517" s="108"/>
      <c r="KM517" s="108"/>
      <c r="KN517" s="108"/>
      <c r="KO517" s="108"/>
      <c r="KP517" s="108"/>
      <c r="KQ517" s="108"/>
      <c r="KR517" s="108"/>
      <c r="KS517" s="108"/>
      <c r="KT517" s="108"/>
      <c r="KU517" s="108"/>
      <c r="KV517" s="108"/>
      <c r="KW517" s="108"/>
      <c r="KX517" s="108"/>
      <c r="KY517" s="108"/>
      <c r="KZ517" s="108"/>
      <c r="LA517" s="108"/>
      <c r="LB517" s="108"/>
      <c r="LC517" s="108"/>
      <c r="LD517" s="108"/>
      <c r="LE517" s="108"/>
      <c r="LF517" s="108"/>
      <c r="LG517" s="108"/>
      <c r="LH517" s="108"/>
      <c r="LI517" s="108"/>
      <c r="LJ517" s="108"/>
      <c r="LK517" s="108"/>
      <c r="LL517" s="108"/>
      <c r="LM517" s="108"/>
      <c r="LN517" s="108"/>
      <c r="LO517" s="108"/>
      <c r="LP517" s="108"/>
      <c r="LQ517" s="108"/>
      <c r="LR517" s="108"/>
      <c r="LS517" s="108"/>
      <c r="LT517" s="108"/>
      <c r="LU517" s="108"/>
      <c r="LV517" s="108"/>
      <c r="LW517" s="108"/>
      <c r="LX517" s="108"/>
      <c r="LY517" s="108"/>
      <c r="LZ517" s="108"/>
      <c r="MA517" s="108"/>
      <c r="MB517" s="108"/>
      <c r="MC517" s="108"/>
      <c r="MD517" s="108"/>
      <c r="ME517" s="108"/>
    </row>
    <row r="518" spans="1:343">
      <c r="A518" s="3"/>
      <c r="B518" s="438"/>
      <c r="C518" s="438"/>
      <c r="D518" s="438"/>
      <c r="E518" s="438"/>
      <c r="F518" s="438"/>
      <c r="G518" s="438"/>
      <c r="H518" s="438"/>
      <c r="I518" s="438"/>
      <c r="J518" s="438"/>
      <c r="K518" s="438"/>
      <c r="L518" s="438"/>
      <c r="M518" s="438"/>
      <c r="N518" s="438"/>
      <c r="O518" s="438"/>
      <c r="P518" s="438"/>
      <c r="Q518" s="438"/>
      <c r="R518" s="438"/>
      <c r="S518" s="438"/>
      <c r="T518" s="438"/>
      <c r="U518" s="438"/>
      <c r="V518" s="438"/>
      <c r="W518" s="438"/>
      <c r="X518" s="438"/>
      <c r="Y518" s="438"/>
      <c r="Z518" s="438"/>
      <c r="AA518" s="438"/>
      <c r="AB518" s="438"/>
      <c r="AC518" s="438"/>
      <c r="AD518" s="438"/>
      <c r="AE518" s="154"/>
      <c r="AF518" s="154"/>
      <c r="AG518" s="154"/>
      <c r="AH518" s="154"/>
      <c r="AI518" s="154"/>
      <c r="AJ518" s="108"/>
      <c r="AK518" s="154"/>
      <c r="AL518" s="108"/>
      <c r="AM518" s="108"/>
      <c r="AN518" s="108"/>
      <c r="AO518" s="108"/>
      <c r="AP518" s="108"/>
      <c r="AQ518" s="108"/>
      <c r="AR518" s="108"/>
      <c r="AS518" s="108"/>
      <c r="AT518" s="108"/>
      <c r="AU518" s="108"/>
      <c r="AV518" s="108"/>
      <c r="AW518" s="108"/>
      <c r="AX518" s="108"/>
      <c r="AY518" s="108"/>
      <c r="AZ518" s="108"/>
      <c r="BA518" s="108"/>
      <c r="BB518" s="108"/>
      <c r="BC518" s="108"/>
      <c r="BD518" s="108"/>
      <c r="BE518" s="108"/>
      <c r="BF518" s="108"/>
      <c r="BG518" s="108"/>
      <c r="BH518" s="108"/>
      <c r="BI518" s="108"/>
      <c r="BJ518" s="108"/>
      <c r="BK518" s="108"/>
      <c r="BL518" s="108"/>
      <c r="BM518" s="108"/>
      <c r="BN518" s="108"/>
      <c r="BO518" s="108"/>
      <c r="BP518" s="108"/>
      <c r="BQ518" s="108"/>
      <c r="BR518" s="108"/>
      <c r="BS518" s="108"/>
      <c r="BT518" s="108"/>
      <c r="BU518" s="108"/>
      <c r="BV518" s="108"/>
      <c r="BW518" s="108"/>
      <c r="BX518" s="108"/>
      <c r="BY518" s="108"/>
      <c r="BZ518" s="108"/>
      <c r="CA518" s="108"/>
      <c r="CB518" s="108"/>
      <c r="CC518" s="108"/>
      <c r="CD518" s="108"/>
      <c r="CE518" s="108"/>
      <c r="CF518" s="108"/>
      <c r="CG518" s="108"/>
      <c r="CH518" s="108"/>
      <c r="CI518" s="108"/>
      <c r="CJ518" s="108"/>
      <c r="CK518" s="108"/>
      <c r="CL518" s="108"/>
      <c r="CM518" s="108"/>
      <c r="CN518" s="108"/>
      <c r="CO518" s="108"/>
      <c r="CP518" s="108"/>
      <c r="CQ518" s="108"/>
      <c r="CR518" s="108"/>
      <c r="CS518" s="108"/>
      <c r="CT518" s="108"/>
      <c r="CU518" s="108"/>
      <c r="CV518" s="108"/>
      <c r="CW518" s="108"/>
      <c r="CX518" s="108"/>
      <c r="CY518" s="108"/>
      <c r="CZ518" s="108"/>
      <c r="DA518" s="108"/>
      <c r="DB518" s="108"/>
      <c r="DC518" s="108"/>
      <c r="DD518" s="108"/>
      <c r="DE518" s="108"/>
      <c r="DF518" s="108"/>
      <c r="DG518" s="108"/>
      <c r="DH518" s="108"/>
      <c r="DI518" s="108"/>
      <c r="DJ518" s="108"/>
      <c r="DK518" s="108"/>
      <c r="DL518" s="108"/>
      <c r="DM518" s="108"/>
      <c r="DN518" s="108"/>
      <c r="DO518" s="108"/>
      <c r="DP518" s="108"/>
      <c r="DQ518" s="108"/>
      <c r="DR518" s="108"/>
      <c r="DS518" s="108"/>
      <c r="DT518" s="108"/>
      <c r="DU518" s="108"/>
      <c r="DV518" s="108"/>
      <c r="DW518" s="108"/>
      <c r="DX518" s="108"/>
      <c r="DY518" s="108"/>
      <c r="DZ518" s="108"/>
      <c r="EA518" s="108"/>
      <c r="EB518" s="108"/>
      <c r="EC518" s="108"/>
      <c r="ED518" s="108"/>
      <c r="EE518" s="108"/>
      <c r="EF518" s="108"/>
      <c r="EG518" s="108"/>
      <c r="EH518" s="108"/>
      <c r="EI518" s="108"/>
      <c r="EJ518" s="108"/>
      <c r="EK518" s="108"/>
      <c r="EL518" s="108"/>
      <c r="EM518" s="108"/>
      <c r="EN518" s="108"/>
      <c r="EO518" s="108"/>
      <c r="EP518" s="108"/>
      <c r="EQ518" s="108"/>
      <c r="ER518" s="108"/>
      <c r="ES518" s="108"/>
      <c r="ET518" s="108"/>
      <c r="EU518" s="108"/>
      <c r="EV518" s="108"/>
      <c r="EW518" s="108"/>
      <c r="EX518" s="108"/>
      <c r="EY518" s="108"/>
      <c r="EZ518" s="108"/>
      <c r="FA518" s="108"/>
      <c r="FB518" s="108"/>
      <c r="FC518" s="108"/>
      <c r="FD518" s="108"/>
      <c r="FE518" s="108"/>
      <c r="FF518" s="108"/>
      <c r="FG518" s="108"/>
      <c r="FH518" s="108"/>
      <c r="FI518" s="108"/>
      <c r="FJ518" s="108"/>
      <c r="FK518" s="108"/>
      <c r="FL518" s="108"/>
      <c r="FM518" s="108"/>
      <c r="FN518" s="108"/>
      <c r="FO518" s="108"/>
      <c r="FP518" s="108"/>
      <c r="FQ518" s="108"/>
      <c r="FR518" s="108"/>
      <c r="FS518" s="108"/>
      <c r="FT518" s="108"/>
      <c r="FU518" s="108"/>
      <c r="FV518" s="108"/>
      <c r="FW518" s="108"/>
      <c r="FX518" s="108"/>
      <c r="FY518" s="108"/>
      <c r="FZ518" s="108"/>
      <c r="GA518" s="108"/>
      <c r="GB518" s="108"/>
      <c r="GC518" s="108"/>
      <c r="GD518" s="108"/>
      <c r="GE518" s="108"/>
      <c r="GF518" s="108"/>
      <c r="GG518" s="108"/>
      <c r="GH518" s="108"/>
      <c r="GI518" s="108"/>
      <c r="GJ518" s="108"/>
      <c r="GK518" s="108"/>
      <c r="GL518" s="108"/>
      <c r="GM518" s="108"/>
      <c r="GN518" s="108"/>
      <c r="GO518" s="108"/>
      <c r="GP518" s="108"/>
      <c r="GQ518" s="108"/>
      <c r="GR518" s="108"/>
      <c r="GS518" s="108"/>
      <c r="GT518" s="108"/>
      <c r="GU518" s="108"/>
      <c r="GV518" s="108"/>
      <c r="GW518" s="108"/>
      <c r="GX518" s="108"/>
      <c r="GY518" s="108"/>
      <c r="GZ518" s="108"/>
      <c r="HA518" s="108"/>
      <c r="HB518" s="108"/>
      <c r="HC518" s="108"/>
      <c r="HD518" s="108"/>
      <c r="HE518" s="108"/>
      <c r="HF518" s="108"/>
      <c r="HG518" s="108"/>
      <c r="HH518" s="108"/>
      <c r="HI518" s="108"/>
      <c r="HJ518" s="108"/>
      <c r="HK518" s="108"/>
      <c r="HL518" s="108"/>
      <c r="HM518" s="108"/>
      <c r="HN518" s="108"/>
      <c r="HO518" s="108"/>
      <c r="HP518" s="108"/>
      <c r="HQ518" s="108"/>
      <c r="HR518" s="108"/>
      <c r="HS518" s="108"/>
      <c r="HT518" s="108"/>
      <c r="HU518" s="108"/>
      <c r="HV518" s="108"/>
      <c r="HW518" s="108"/>
      <c r="HX518" s="108"/>
      <c r="HY518" s="108"/>
      <c r="HZ518" s="108"/>
      <c r="IA518" s="108"/>
      <c r="IB518" s="108"/>
      <c r="IC518" s="108"/>
      <c r="ID518" s="108"/>
      <c r="IE518" s="108"/>
      <c r="IF518" s="108"/>
      <c r="IG518" s="108"/>
      <c r="IH518" s="108"/>
      <c r="II518" s="108"/>
      <c r="IJ518" s="108"/>
      <c r="IK518" s="108"/>
      <c r="IL518" s="108"/>
      <c r="IM518" s="108"/>
      <c r="IN518" s="108"/>
      <c r="IO518" s="108"/>
      <c r="IP518" s="108"/>
      <c r="IQ518" s="108"/>
      <c r="IR518" s="108"/>
      <c r="IS518" s="108"/>
      <c r="IT518" s="108"/>
      <c r="IU518" s="108"/>
      <c r="IV518" s="108"/>
      <c r="IW518" s="108"/>
      <c r="IX518" s="108"/>
      <c r="IY518" s="108"/>
      <c r="IZ518" s="108"/>
      <c r="JA518" s="108"/>
      <c r="JB518" s="108"/>
      <c r="JC518" s="108"/>
      <c r="JD518" s="108"/>
      <c r="JE518" s="108"/>
      <c r="JF518" s="108"/>
      <c r="JG518" s="108"/>
      <c r="JH518" s="108"/>
      <c r="JI518" s="108"/>
      <c r="JJ518" s="108"/>
      <c r="JK518" s="108"/>
      <c r="JL518" s="108"/>
      <c r="JM518" s="108"/>
      <c r="JN518" s="108"/>
      <c r="JO518" s="108"/>
      <c r="JP518" s="108"/>
      <c r="JQ518" s="108"/>
      <c r="JR518" s="108"/>
      <c r="JS518" s="108"/>
      <c r="JT518" s="108"/>
      <c r="JU518" s="108"/>
      <c r="JV518" s="108"/>
      <c r="JW518" s="108"/>
      <c r="JX518" s="108"/>
      <c r="JY518" s="108"/>
      <c r="JZ518" s="108"/>
      <c r="KA518" s="108"/>
      <c r="KB518" s="108"/>
      <c r="KC518" s="108"/>
      <c r="KD518" s="108"/>
      <c r="KE518" s="108"/>
      <c r="KF518" s="108"/>
      <c r="KG518" s="108"/>
      <c r="KH518" s="108"/>
      <c r="KI518" s="108"/>
      <c r="KJ518" s="108"/>
      <c r="KK518" s="108"/>
      <c r="KL518" s="108"/>
      <c r="KM518" s="108"/>
      <c r="KN518" s="108"/>
      <c r="KO518" s="108"/>
      <c r="KP518" s="108"/>
      <c r="KQ518" s="108"/>
      <c r="KR518" s="108"/>
      <c r="KS518" s="108"/>
      <c r="KT518" s="108"/>
      <c r="KU518" s="108"/>
      <c r="KV518" s="108"/>
      <c r="KW518" s="108"/>
      <c r="KX518" s="108"/>
      <c r="KY518" s="108"/>
      <c r="KZ518" s="108"/>
      <c r="LA518" s="108"/>
      <c r="LB518" s="108"/>
      <c r="LC518" s="108"/>
      <c r="LD518" s="108"/>
      <c r="LE518" s="108"/>
      <c r="LF518" s="108"/>
      <c r="LG518" s="108"/>
      <c r="LH518" s="108"/>
      <c r="LI518" s="108"/>
      <c r="LJ518" s="108"/>
      <c r="LK518" s="108"/>
      <c r="LL518" s="108"/>
      <c r="LM518" s="108"/>
      <c r="LN518" s="108"/>
      <c r="LO518" s="108"/>
      <c r="LP518" s="108"/>
      <c r="LQ518" s="108"/>
      <c r="LR518" s="108"/>
      <c r="LS518" s="108"/>
      <c r="LT518" s="108"/>
      <c r="LU518" s="108"/>
      <c r="LV518" s="108"/>
      <c r="LW518" s="108"/>
      <c r="LX518" s="108"/>
      <c r="LY518" s="108"/>
      <c r="LZ518" s="108"/>
      <c r="MA518" s="108"/>
      <c r="MB518" s="108"/>
      <c r="MC518" s="108"/>
      <c r="MD518" s="108"/>
      <c r="ME518" s="108"/>
    </row>
    <row r="519" spans="1:343">
      <c r="A519" s="3"/>
      <c r="B519" s="438"/>
      <c r="C519" s="438"/>
      <c r="D519" s="438"/>
      <c r="E519" s="438"/>
      <c r="F519" s="438"/>
      <c r="G519" s="438"/>
      <c r="H519" s="438"/>
      <c r="I519" s="438"/>
      <c r="J519" s="438"/>
      <c r="K519" s="438"/>
      <c r="L519" s="438"/>
      <c r="M519" s="438"/>
      <c r="N519" s="438"/>
      <c r="O519" s="438"/>
      <c r="P519" s="438"/>
      <c r="Q519" s="438"/>
      <c r="R519" s="438"/>
      <c r="S519" s="438"/>
      <c r="T519" s="438"/>
      <c r="U519" s="438"/>
      <c r="V519" s="438"/>
      <c r="W519" s="438"/>
      <c r="X519" s="438"/>
      <c r="Y519" s="438"/>
      <c r="Z519" s="438"/>
      <c r="AA519" s="438"/>
      <c r="AB519" s="438"/>
      <c r="AC519" s="438"/>
      <c r="AD519" s="438"/>
      <c r="AE519" s="154"/>
      <c r="AF519" s="154"/>
      <c r="AG519" s="154"/>
      <c r="AH519" s="154"/>
      <c r="AI519" s="154"/>
      <c r="AJ519" s="108"/>
      <c r="AK519" s="154"/>
      <c r="AL519" s="108"/>
      <c r="AM519" s="108"/>
      <c r="AN519" s="108"/>
      <c r="AO519" s="108"/>
      <c r="AP519" s="108"/>
      <c r="AQ519" s="108"/>
      <c r="AR519" s="108"/>
      <c r="AS519" s="108"/>
      <c r="AT519" s="108"/>
      <c r="AU519" s="108"/>
      <c r="AV519" s="108"/>
      <c r="AW519" s="108"/>
      <c r="AX519" s="108"/>
      <c r="AY519" s="108"/>
      <c r="AZ519" s="108"/>
      <c r="BA519" s="108"/>
      <c r="BB519" s="108"/>
      <c r="BC519" s="108"/>
      <c r="BD519" s="108"/>
      <c r="BE519" s="108"/>
      <c r="BF519" s="108"/>
      <c r="BG519" s="108"/>
      <c r="BH519" s="108"/>
      <c r="BI519" s="108"/>
      <c r="BJ519" s="108"/>
      <c r="BK519" s="108"/>
      <c r="BL519" s="108"/>
      <c r="BM519" s="108"/>
      <c r="BN519" s="108"/>
      <c r="BO519" s="108"/>
      <c r="BP519" s="108"/>
      <c r="BQ519" s="108"/>
      <c r="BR519" s="108"/>
      <c r="BS519" s="108"/>
      <c r="BT519" s="108"/>
      <c r="BU519" s="108"/>
      <c r="BV519" s="108"/>
      <c r="BW519" s="108"/>
      <c r="BX519" s="108"/>
      <c r="BY519" s="108"/>
      <c r="BZ519" s="108"/>
      <c r="CA519" s="108"/>
      <c r="CB519" s="108"/>
      <c r="CC519" s="108"/>
      <c r="CD519" s="108"/>
      <c r="CE519" s="108"/>
      <c r="CF519" s="108"/>
      <c r="CG519" s="108"/>
      <c r="CH519" s="108"/>
      <c r="CI519" s="108"/>
      <c r="CJ519" s="108"/>
      <c r="CK519" s="108"/>
      <c r="CL519" s="108"/>
      <c r="CM519" s="108"/>
      <c r="CN519" s="108"/>
      <c r="CO519" s="108"/>
      <c r="CP519" s="108"/>
      <c r="CQ519" s="108"/>
      <c r="CR519" s="108"/>
      <c r="CS519" s="108"/>
      <c r="CT519" s="108"/>
      <c r="CU519" s="108"/>
      <c r="CV519" s="108"/>
      <c r="CW519" s="108"/>
      <c r="CX519" s="108"/>
      <c r="CY519" s="108"/>
      <c r="CZ519" s="108"/>
      <c r="DA519" s="108"/>
      <c r="DB519" s="108"/>
      <c r="DC519" s="108"/>
      <c r="DD519" s="108"/>
      <c r="DE519" s="108"/>
      <c r="DF519" s="108"/>
      <c r="DG519" s="108"/>
      <c r="DH519" s="108"/>
      <c r="DI519" s="108"/>
      <c r="DJ519" s="108"/>
      <c r="DK519" s="108"/>
      <c r="DL519" s="108"/>
      <c r="DM519" s="108"/>
      <c r="DN519" s="108"/>
      <c r="DO519" s="108"/>
      <c r="DP519" s="108"/>
      <c r="DQ519" s="108"/>
      <c r="DR519" s="108"/>
      <c r="DS519" s="108"/>
      <c r="DT519" s="108"/>
      <c r="DU519" s="108"/>
      <c r="DV519" s="108"/>
      <c r="DW519" s="108"/>
      <c r="DX519" s="108"/>
      <c r="DY519" s="108"/>
      <c r="DZ519" s="108"/>
      <c r="EA519" s="108"/>
      <c r="EB519" s="108"/>
      <c r="EC519" s="108"/>
      <c r="ED519" s="108"/>
      <c r="EE519" s="108"/>
      <c r="EF519" s="108"/>
      <c r="EG519" s="108"/>
      <c r="EH519" s="108"/>
      <c r="EI519" s="108"/>
      <c r="EJ519" s="108"/>
      <c r="EK519" s="108"/>
      <c r="EL519" s="108"/>
      <c r="EM519" s="108"/>
      <c r="EN519" s="108"/>
      <c r="EO519" s="108"/>
      <c r="EP519" s="108"/>
      <c r="EQ519" s="108"/>
      <c r="ER519" s="108"/>
      <c r="ES519" s="108"/>
      <c r="ET519" s="108"/>
      <c r="EU519" s="108"/>
      <c r="EV519" s="108"/>
      <c r="EW519" s="108"/>
      <c r="EX519" s="108"/>
      <c r="EY519" s="108"/>
      <c r="EZ519" s="108"/>
      <c r="FA519" s="108"/>
      <c r="FB519" s="108"/>
      <c r="FC519" s="108"/>
      <c r="FD519" s="108"/>
      <c r="FE519" s="108"/>
      <c r="FF519" s="108"/>
      <c r="FG519" s="108"/>
      <c r="FH519" s="108"/>
      <c r="FI519" s="108"/>
      <c r="FJ519" s="108"/>
      <c r="FK519" s="108"/>
      <c r="FL519" s="108"/>
      <c r="FM519" s="108"/>
      <c r="FN519" s="108"/>
      <c r="FO519" s="108"/>
      <c r="FP519" s="108"/>
      <c r="FQ519" s="108"/>
      <c r="FR519" s="108"/>
      <c r="FS519" s="108"/>
      <c r="FT519" s="108"/>
      <c r="FU519" s="108"/>
      <c r="FV519" s="108"/>
      <c r="FW519" s="108"/>
      <c r="FX519" s="108"/>
      <c r="FY519" s="108"/>
      <c r="FZ519" s="108"/>
      <c r="GA519" s="108"/>
      <c r="GB519" s="108"/>
      <c r="GC519" s="108"/>
      <c r="GD519" s="108"/>
      <c r="GE519" s="108"/>
      <c r="GF519" s="108"/>
      <c r="GG519" s="108"/>
      <c r="GH519" s="108"/>
      <c r="GI519" s="108"/>
      <c r="GJ519" s="108"/>
      <c r="GK519" s="108"/>
      <c r="GL519" s="108"/>
      <c r="GM519" s="108"/>
      <c r="GN519" s="108"/>
      <c r="GO519" s="108"/>
      <c r="GP519" s="108"/>
      <c r="GQ519" s="108"/>
      <c r="GR519" s="108"/>
      <c r="GS519" s="108"/>
      <c r="GT519" s="108"/>
      <c r="GU519" s="108"/>
      <c r="GV519" s="108"/>
      <c r="GW519" s="108"/>
      <c r="GX519" s="108"/>
      <c r="GY519" s="108"/>
      <c r="GZ519" s="108"/>
      <c r="HA519" s="108"/>
      <c r="HB519" s="108"/>
      <c r="HC519" s="108"/>
      <c r="HD519" s="108"/>
      <c r="HE519" s="108"/>
      <c r="HF519" s="108"/>
      <c r="HG519" s="108"/>
      <c r="HH519" s="108"/>
      <c r="HI519" s="108"/>
      <c r="HJ519" s="108"/>
      <c r="HK519" s="108"/>
      <c r="HL519" s="108"/>
      <c r="HM519" s="108"/>
      <c r="HN519" s="108"/>
      <c r="HO519" s="108"/>
      <c r="HP519" s="108"/>
      <c r="HQ519" s="108"/>
      <c r="HR519" s="108"/>
      <c r="HS519" s="108"/>
      <c r="HT519" s="108"/>
      <c r="HU519" s="108"/>
      <c r="HV519" s="108"/>
      <c r="HW519" s="108"/>
      <c r="HX519" s="108"/>
      <c r="HY519" s="108"/>
      <c r="HZ519" s="108"/>
      <c r="IA519" s="108"/>
      <c r="IB519" s="108"/>
      <c r="IC519" s="108"/>
      <c r="ID519" s="108"/>
      <c r="IE519" s="108"/>
      <c r="IF519" s="108"/>
      <c r="IG519" s="108"/>
      <c r="IH519" s="108"/>
      <c r="II519" s="108"/>
      <c r="IJ519" s="108"/>
      <c r="IK519" s="108"/>
      <c r="IL519" s="108"/>
      <c r="IM519" s="108"/>
      <c r="IN519" s="108"/>
      <c r="IO519" s="108"/>
      <c r="IP519" s="108"/>
      <c r="IQ519" s="108"/>
      <c r="IR519" s="108"/>
      <c r="IS519" s="108"/>
      <c r="IT519" s="108"/>
      <c r="IU519" s="108"/>
      <c r="IV519" s="108"/>
      <c r="IW519" s="108"/>
      <c r="IX519" s="108"/>
      <c r="IY519" s="108"/>
      <c r="IZ519" s="108"/>
      <c r="JA519" s="108"/>
      <c r="JB519" s="108"/>
      <c r="JC519" s="108"/>
      <c r="JD519" s="108"/>
      <c r="JE519" s="108"/>
      <c r="JF519" s="108"/>
      <c r="JG519" s="108"/>
      <c r="JH519" s="108"/>
      <c r="JI519" s="108"/>
      <c r="JJ519" s="108"/>
      <c r="JK519" s="108"/>
      <c r="JL519" s="108"/>
      <c r="JM519" s="108"/>
      <c r="JN519" s="108"/>
      <c r="JO519" s="108"/>
      <c r="JP519" s="108"/>
      <c r="JQ519" s="108"/>
      <c r="JR519" s="108"/>
      <c r="JS519" s="108"/>
      <c r="JT519" s="108"/>
      <c r="JU519" s="108"/>
      <c r="JV519" s="108"/>
      <c r="JW519" s="108"/>
      <c r="JX519" s="108"/>
      <c r="JY519" s="108"/>
      <c r="JZ519" s="108"/>
      <c r="KA519" s="108"/>
      <c r="KB519" s="108"/>
      <c r="KC519" s="108"/>
      <c r="KD519" s="108"/>
      <c r="KE519" s="108"/>
      <c r="KF519" s="108"/>
      <c r="KG519" s="108"/>
      <c r="KH519" s="108"/>
      <c r="KI519" s="108"/>
      <c r="KJ519" s="108"/>
      <c r="KK519" s="108"/>
      <c r="KL519" s="108"/>
      <c r="KM519" s="108"/>
      <c r="KN519" s="108"/>
      <c r="KO519" s="108"/>
      <c r="KP519" s="108"/>
      <c r="KQ519" s="108"/>
      <c r="KR519" s="108"/>
      <c r="KS519" s="108"/>
      <c r="KT519" s="108"/>
      <c r="KU519" s="108"/>
      <c r="KV519" s="108"/>
      <c r="KW519" s="108"/>
      <c r="KX519" s="108"/>
      <c r="KY519" s="108"/>
      <c r="KZ519" s="108"/>
      <c r="LA519" s="108"/>
      <c r="LB519" s="108"/>
      <c r="LC519" s="108"/>
      <c r="LD519" s="108"/>
      <c r="LE519" s="108"/>
      <c r="LF519" s="108"/>
      <c r="LG519" s="108"/>
      <c r="LH519" s="108"/>
      <c r="LI519" s="108"/>
      <c r="LJ519" s="108"/>
      <c r="LK519" s="108"/>
      <c r="LL519" s="108"/>
      <c r="LM519" s="108"/>
      <c r="LN519" s="108"/>
      <c r="LO519" s="108"/>
      <c r="LP519" s="108"/>
      <c r="LQ519" s="108"/>
      <c r="LR519" s="108"/>
      <c r="LS519" s="108"/>
      <c r="LT519" s="108"/>
      <c r="LU519" s="108"/>
      <c r="LV519" s="108"/>
      <c r="LW519" s="108"/>
      <c r="LX519" s="108"/>
      <c r="LY519" s="108"/>
      <c r="LZ519" s="108"/>
      <c r="MA519" s="108"/>
      <c r="MB519" s="108"/>
      <c r="MC519" s="108"/>
      <c r="MD519" s="108"/>
      <c r="ME519" s="108"/>
    </row>
    <row r="520" spans="1:343">
      <c r="A520" s="3"/>
      <c r="B520" s="438"/>
      <c r="C520" s="438"/>
      <c r="D520" s="438"/>
      <c r="E520" s="438"/>
      <c r="F520" s="438"/>
      <c r="G520" s="438"/>
      <c r="H520" s="438"/>
      <c r="I520" s="438"/>
      <c r="J520" s="438"/>
      <c r="K520" s="438"/>
      <c r="L520" s="438"/>
      <c r="M520" s="438"/>
      <c r="N520" s="438"/>
      <c r="O520" s="438"/>
      <c r="P520" s="438"/>
      <c r="Q520" s="438"/>
      <c r="R520" s="438"/>
      <c r="S520" s="438"/>
      <c r="T520" s="438"/>
      <c r="U520" s="438"/>
      <c r="V520" s="438"/>
      <c r="W520" s="438"/>
      <c r="X520" s="438"/>
      <c r="Y520" s="438"/>
      <c r="Z520" s="438"/>
      <c r="AA520" s="438"/>
      <c r="AB520" s="438"/>
      <c r="AC520" s="438"/>
      <c r="AD520" s="438"/>
      <c r="AE520" s="154"/>
      <c r="AF520" s="154"/>
      <c r="AG520" s="154"/>
      <c r="AH520" s="154"/>
      <c r="AI520" s="154"/>
      <c r="AJ520" s="108"/>
      <c r="AK520" s="154"/>
      <c r="AL520" s="108"/>
      <c r="AM520" s="108"/>
      <c r="AN520" s="108"/>
      <c r="AO520" s="108"/>
      <c r="AP520" s="108"/>
      <c r="AQ520" s="108"/>
      <c r="AR520" s="108"/>
      <c r="AS520" s="108"/>
      <c r="AT520" s="108"/>
      <c r="AU520" s="108"/>
      <c r="AV520" s="108"/>
      <c r="AW520" s="108"/>
      <c r="AX520" s="108"/>
      <c r="AY520" s="108"/>
      <c r="AZ520" s="108"/>
      <c r="BA520" s="108"/>
      <c r="BB520" s="108"/>
      <c r="BC520" s="108"/>
      <c r="BD520" s="108"/>
      <c r="BE520" s="108"/>
      <c r="BF520" s="108"/>
      <c r="BG520" s="108"/>
      <c r="BH520" s="108"/>
      <c r="BI520" s="108"/>
      <c r="BJ520" s="108"/>
      <c r="BK520" s="108"/>
      <c r="BL520" s="108"/>
      <c r="BM520" s="108"/>
      <c r="BN520" s="108"/>
      <c r="BO520" s="108"/>
      <c r="BP520" s="108"/>
      <c r="BQ520" s="108"/>
      <c r="BR520" s="108"/>
      <c r="BS520" s="108"/>
      <c r="BT520" s="108"/>
      <c r="BU520" s="108"/>
      <c r="BV520" s="108"/>
      <c r="BW520" s="108"/>
      <c r="BX520" s="108"/>
      <c r="BY520" s="108"/>
      <c r="BZ520" s="108"/>
      <c r="CA520" s="108"/>
      <c r="CB520" s="108"/>
      <c r="CC520" s="108"/>
      <c r="CD520" s="108"/>
      <c r="CE520" s="108"/>
      <c r="CF520" s="108"/>
      <c r="CG520" s="108"/>
      <c r="CH520" s="108"/>
      <c r="CI520" s="108"/>
      <c r="CJ520" s="108"/>
      <c r="CK520" s="108"/>
      <c r="CL520" s="108"/>
      <c r="CM520" s="108"/>
      <c r="CN520" s="108"/>
      <c r="CO520" s="108"/>
      <c r="CP520" s="108"/>
      <c r="CQ520" s="108"/>
      <c r="CR520" s="108"/>
      <c r="CS520" s="108"/>
      <c r="CT520" s="108"/>
      <c r="CU520" s="108"/>
      <c r="CV520" s="108"/>
      <c r="CW520" s="108"/>
      <c r="CX520" s="108"/>
      <c r="CY520" s="108"/>
      <c r="CZ520" s="108"/>
      <c r="DA520" s="108"/>
      <c r="DB520" s="108"/>
      <c r="DC520" s="108"/>
      <c r="DD520" s="108"/>
      <c r="DE520" s="108"/>
      <c r="DF520" s="108"/>
      <c r="DG520" s="108"/>
      <c r="DH520" s="108"/>
      <c r="DI520" s="108"/>
      <c r="DJ520" s="108"/>
      <c r="DK520" s="108"/>
      <c r="DL520" s="108"/>
      <c r="DM520" s="108"/>
      <c r="DN520" s="108"/>
      <c r="DO520" s="108"/>
      <c r="DP520" s="108"/>
      <c r="DQ520" s="108"/>
      <c r="DR520" s="108"/>
      <c r="DS520" s="108"/>
      <c r="DT520" s="108"/>
      <c r="DU520" s="108"/>
      <c r="DV520" s="108"/>
      <c r="DW520" s="108"/>
      <c r="DX520" s="108"/>
      <c r="DY520" s="108"/>
      <c r="DZ520" s="108"/>
      <c r="EA520" s="108"/>
      <c r="EB520" s="108"/>
      <c r="EC520" s="108"/>
      <c r="ED520" s="108"/>
      <c r="EE520" s="108"/>
      <c r="EF520" s="108"/>
      <c r="EG520" s="108"/>
      <c r="EH520" s="108"/>
      <c r="EI520" s="108"/>
      <c r="EJ520" s="108"/>
      <c r="EK520" s="108"/>
      <c r="EL520" s="108"/>
      <c r="EM520" s="108"/>
      <c r="EN520" s="108"/>
      <c r="EO520" s="108"/>
      <c r="EP520" s="108"/>
      <c r="EQ520" s="108"/>
      <c r="ER520" s="108"/>
      <c r="ES520" s="108"/>
      <c r="ET520" s="108"/>
      <c r="EU520" s="108"/>
      <c r="EV520" s="108"/>
      <c r="EW520" s="108"/>
      <c r="EX520" s="108"/>
      <c r="EY520" s="108"/>
      <c r="EZ520" s="108"/>
      <c r="FA520" s="108"/>
      <c r="FB520" s="108"/>
      <c r="FC520" s="108"/>
      <c r="FD520" s="108"/>
      <c r="FE520" s="108"/>
      <c r="FF520" s="108"/>
      <c r="FG520" s="108"/>
      <c r="FH520" s="108"/>
      <c r="FI520" s="108"/>
      <c r="FJ520" s="108"/>
      <c r="FK520" s="108"/>
      <c r="FL520" s="108"/>
      <c r="FM520" s="108"/>
      <c r="FN520" s="108"/>
      <c r="FO520" s="108"/>
      <c r="FP520" s="108"/>
      <c r="FQ520" s="108"/>
      <c r="FR520" s="108"/>
      <c r="FS520" s="108"/>
      <c r="FT520" s="108"/>
      <c r="FU520" s="108"/>
      <c r="FV520" s="108"/>
      <c r="FW520" s="108"/>
      <c r="FX520" s="108"/>
      <c r="FY520" s="108"/>
      <c r="FZ520" s="108"/>
      <c r="GA520" s="108"/>
      <c r="GB520" s="108"/>
      <c r="GC520" s="108"/>
      <c r="GD520" s="108"/>
      <c r="GE520" s="108"/>
      <c r="GF520" s="108"/>
      <c r="GG520" s="108"/>
      <c r="GH520" s="108"/>
      <c r="GI520" s="108"/>
      <c r="GJ520" s="108"/>
      <c r="GK520" s="108"/>
      <c r="GL520" s="108"/>
      <c r="GM520" s="108"/>
      <c r="GN520" s="108"/>
      <c r="GO520" s="108"/>
      <c r="GP520" s="108"/>
      <c r="GQ520" s="108"/>
      <c r="GR520" s="108"/>
      <c r="GS520" s="108"/>
      <c r="GT520" s="108"/>
      <c r="GU520" s="108"/>
      <c r="GV520" s="108"/>
      <c r="GW520" s="108"/>
      <c r="GX520" s="108"/>
      <c r="GY520" s="108"/>
      <c r="GZ520" s="108"/>
      <c r="HA520" s="108"/>
      <c r="HB520" s="108"/>
      <c r="HC520" s="108"/>
      <c r="HD520" s="108"/>
      <c r="HE520" s="108"/>
      <c r="HF520" s="108"/>
      <c r="HG520" s="108"/>
      <c r="HH520" s="108"/>
      <c r="HI520" s="108"/>
      <c r="HJ520" s="108"/>
      <c r="HK520" s="108"/>
      <c r="HL520" s="108"/>
      <c r="HM520" s="108"/>
      <c r="HN520" s="108"/>
      <c r="HO520" s="108"/>
      <c r="HP520" s="108"/>
      <c r="HQ520" s="108"/>
      <c r="HR520" s="108"/>
      <c r="HS520" s="108"/>
      <c r="HT520" s="108"/>
      <c r="HU520" s="108"/>
      <c r="HV520" s="108"/>
      <c r="HW520" s="108"/>
      <c r="HX520" s="108"/>
      <c r="HY520" s="108"/>
      <c r="HZ520" s="108"/>
      <c r="IA520" s="108"/>
      <c r="IB520" s="108"/>
      <c r="IC520" s="108"/>
      <c r="ID520" s="108"/>
      <c r="IE520" s="108"/>
      <c r="IF520" s="108"/>
      <c r="IG520" s="108"/>
      <c r="IH520" s="108"/>
      <c r="II520" s="108"/>
      <c r="IJ520" s="108"/>
      <c r="IK520" s="108"/>
      <c r="IL520" s="108"/>
      <c r="IM520" s="108"/>
      <c r="IN520" s="108"/>
      <c r="IO520" s="108"/>
      <c r="IP520" s="108"/>
      <c r="IQ520" s="108"/>
      <c r="IR520" s="108"/>
      <c r="IS520" s="108"/>
      <c r="IT520" s="108"/>
      <c r="IU520" s="108"/>
      <c r="IV520" s="108"/>
      <c r="IW520" s="108"/>
      <c r="IX520" s="108"/>
      <c r="IY520" s="108"/>
      <c r="IZ520" s="108"/>
      <c r="JA520" s="108"/>
      <c r="JB520" s="108"/>
      <c r="JC520" s="108"/>
      <c r="JD520" s="108"/>
      <c r="JE520" s="108"/>
      <c r="JF520" s="108"/>
      <c r="JG520" s="108"/>
      <c r="JH520" s="108"/>
      <c r="JI520" s="108"/>
      <c r="JJ520" s="108"/>
      <c r="JK520" s="108"/>
      <c r="JL520" s="108"/>
      <c r="JM520" s="108"/>
      <c r="JN520" s="108"/>
      <c r="JO520" s="108"/>
      <c r="JP520" s="108"/>
      <c r="JQ520" s="108"/>
      <c r="JR520" s="108"/>
      <c r="JS520" s="108"/>
      <c r="JT520" s="108"/>
      <c r="JU520" s="108"/>
      <c r="JV520" s="108"/>
      <c r="JW520" s="108"/>
      <c r="JX520" s="108"/>
      <c r="JY520" s="108"/>
      <c r="JZ520" s="108"/>
      <c r="KA520" s="108"/>
      <c r="KB520" s="108"/>
      <c r="KC520" s="108"/>
      <c r="KD520" s="108"/>
      <c r="KE520" s="108"/>
      <c r="KF520" s="108"/>
      <c r="KG520" s="108"/>
      <c r="KH520" s="108"/>
      <c r="KI520" s="108"/>
      <c r="KJ520" s="108"/>
      <c r="KK520" s="108"/>
      <c r="KL520" s="108"/>
      <c r="KM520" s="108"/>
      <c r="KN520" s="108"/>
      <c r="KO520" s="108"/>
      <c r="KP520" s="108"/>
      <c r="KQ520" s="108"/>
      <c r="KR520" s="108"/>
      <c r="KS520" s="108"/>
      <c r="KT520" s="108"/>
      <c r="KU520" s="108"/>
      <c r="KV520" s="108"/>
      <c r="KW520" s="108"/>
      <c r="KX520" s="108"/>
      <c r="KY520" s="108"/>
      <c r="KZ520" s="108"/>
      <c r="LA520" s="108"/>
      <c r="LB520" s="108"/>
      <c r="LC520" s="108"/>
      <c r="LD520" s="108"/>
      <c r="LE520" s="108"/>
      <c r="LF520" s="108"/>
      <c r="LG520" s="108"/>
      <c r="LH520" s="108"/>
      <c r="LI520" s="108"/>
      <c r="LJ520" s="108"/>
      <c r="LK520" s="108"/>
      <c r="LL520" s="108"/>
      <c r="LM520" s="108"/>
      <c r="LN520" s="108"/>
      <c r="LO520" s="108"/>
      <c r="LP520" s="108"/>
      <c r="LQ520" s="108"/>
      <c r="LR520" s="108"/>
      <c r="LS520" s="108"/>
      <c r="LT520" s="108"/>
      <c r="LU520" s="108"/>
      <c r="LV520" s="108"/>
      <c r="LW520" s="108"/>
      <c r="LX520" s="108"/>
      <c r="LY520" s="108"/>
      <c r="LZ520" s="108"/>
      <c r="MA520" s="108"/>
      <c r="MB520" s="108"/>
      <c r="MC520" s="108"/>
      <c r="MD520" s="108"/>
      <c r="ME520" s="108"/>
    </row>
    <row r="521" spans="1:343">
      <c r="A521" s="3"/>
      <c r="B521" s="438"/>
      <c r="C521" s="438"/>
      <c r="D521" s="438"/>
      <c r="E521" s="438"/>
      <c r="F521" s="438"/>
      <c r="G521" s="438"/>
      <c r="H521" s="438"/>
      <c r="I521" s="438"/>
      <c r="J521" s="438"/>
      <c r="K521" s="438"/>
      <c r="L521" s="438"/>
      <c r="M521" s="438"/>
      <c r="N521" s="438"/>
      <c r="O521" s="438"/>
      <c r="P521" s="438"/>
      <c r="Q521" s="438"/>
      <c r="R521" s="438"/>
      <c r="S521" s="438"/>
      <c r="T521" s="438"/>
      <c r="U521" s="438"/>
      <c r="V521" s="438"/>
      <c r="W521" s="438"/>
      <c r="X521" s="438"/>
      <c r="Y521" s="438"/>
      <c r="Z521" s="438"/>
      <c r="AA521" s="438"/>
      <c r="AB521" s="438"/>
      <c r="AC521" s="438"/>
      <c r="AD521" s="438"/>
      <c r="AE521" s="154"/>
      <c r="AF521" s="154"/>
      <c r="AG521" s="154"/>
      <c r="AH521" s="154"/>
      <c r="AI521" s="154"/>
      <c r="AJ521" s="108"/>
      <c r="AK521" s="154"/>
      <c r="AL521" s="108"/>
      <c r="AM521" s="108"/>
      <c r="AN521" s="108"/>
      <c r="AO521" s="108"/>
      <c r="AP521" s="108"/>
      <c r="AQ521" s="108"/>
      <c r="AR521" s="108"/>
      <c r="AS521" s="108"/>
      <c r="AT521" s="108"/>
      <c r="AU521" s="108"/>
      <c r="AV521" s="108"/>
      <c r="AW521" s="108"/>
      <c r="AX521" s="108"/>
      <c r="AY521" s="108"/>
      <c r="AZ521" s="108"/>
      <c r="BA521" s="108"/>
      <c r="BB521" s="108"/>
      <c r="BC521" s="108"/>
      <c r="BD521" s="108"/>
      <c r="BE521" s="108"/>
      <c r="BF521" s="108"/>
      <c r="BG521" s="108"/>
      <c r="BH521" s="108"/>
      <c r="BI521" s="108"/>
      <c r="BJ521" s="108"/>
      <c r="BK521" s="108"/>
      <c r="BL521" s="108"/>
      <c r="BM521" s="108"/>
      <c r="BN521" s="108"/>
      <c r="BO521" s="108"/>
      <c r="BP521" s="108"/>
      <c r="BQ521" s="108"/>
      <c r="BR521" s="108"/>
      <c r="BS521" s="108"/>
      <c r="BT521" s="108"/>
      <c r="BU521" s="108"/>
      <c r="BV521" s="108"/>
      <c r="BW521" s="108"/>
      <c r="BX521" s="108"/>
      <c r="BY521" s="108"/>
      <c r="BZ521" s="108"/>
      <c r="CA521" s="108"/>
      <c r="CB521" s="108"/>
      <c r="CC521" s="108"/>
      <c r="CD521" s="108"/>
      <c r="CE521" s="108"/>
      <c r="CF521" s="108"/>
      <c r="CG521" s="108"/>
      <c r="CH521" s="108"/>
      <c r="CI521" s="108"/>
      <c r="CJ521" s="108"/>
      <c r="CK521" s="108"/>
      <c r="CL521" s="108"/>
      <c r="CM521" s="108"/>
      <c r="CN521" s="108"/>
      <c r="CO521" s="108"/>
      <c r="CP521" s="108"/>
      <c r="CQ521" s="108"/>
      <c r="CR521" s="108"/>
      <c r="CS521" s="108"/>
      <c r="CT521" s="108"/>
      <c r="CU521" s="108"/>
      <c r="CV521" s="108"/>
      <c r="CW521" s="108"/>
      <c r="CX521" s="108"/>
      <c r="CY521" s="108"/>
      <c r="CZ521" s="108"/>
      <c r="DA521" s="108"/>
      <c r="DB521" s="108"/>
      <c r="DC521" s="108"/>
      <c r="DD521" s="108"/>
      <c r="DE521" s="108"/>
      <c r="DF521" s="108"/>
      <c r="DG521" s="108"/>
      <c r="DH521" s="108"/>
      <c r="DI521" s="108"/>
      <c r="DJ521" s="108"/>
      <c r="DK521" s="108"/>
      <c r="DL521" s="108"/>
      <c r="DM521" s="108"/>
      <c r="DN521" s="108"/>
      <c r="DO521" s="108"/>
      <c r="DP521" s="108"/>
      <c r="DQ521" s="108"/>
      <c r="DR521" s="108"/>
      <c r="DS521" s="108"/>
      <c r="DT521" s="108"/>
      <c r="DU521" s="108"/>
      <c r="DV521" s="108"/>
      <c r="DW521" s="108"/>
      <c r="DX521" s="108"/>
      <c r="DY521" s="108"/>
      <c r="DZ521" s="108"/>
      <c r="EA521" s="108"/>
      <c r="EB521" s="108"/>
      <c r="EC521" s="108"/>
      <c r="ED521" s="108"/>
      <c r="EE521" s="108"/>
      <c r="EF521" s="108"/>
      <c r="EG521" s="108"/>
      <c r="EH521" s="108"/>
      <c r="EI521" s="108"/>
      <c r="EJ521" s="108"/>
      <c r="EK521" s="108"/>
      <c r="EL521" s="108"/>
      <c r="EM521" s="108"/>
      <c r="EN521" s="108"/>
      <c r="EO521" s="108"/>
      <c r="EP521" s="108"/>
      <c r="EQ521" s="108"/>
      <c r="ER521" s="108"/>
      <c r="ES521" s="108"/>
      <c r="ET521" s="108"/>
      <c r="EU521" s="108"/>
      <c r="EV521" s="108"/>
      <c r="EW521" s="108"/>
      <c r="EX521" s="108"/>
      <c r="EY521" s="108"/>
      <c r="EZ521" s="108"/>
      <c r="FA521" s="108"/>
      <c r="FB521" s="108"/>
      <c r="FC521" s="108"/>
      <c r="FD521" s="108"/>
      <c r="FE521" s="108"/>
      <c r="FF521" s="108"/>
      <c r="FG521" s="108"/>
      <c r="FH521" s="108"/>
      <c r="FI521" s="108"/>
      <c r="FJ521" s="108"/>
      <c r="FK521" s="108"/>
      <c r="FL521" s="108"/>
      <c r="FM521" s="108"/>
      <c r="FN521" s="108"/>
      <c r="FO521" s="108"/>
      <c r="FP521" s="108"/>
      <c r="FQ521" s="108"/>
      <c r="FR521" s="108"/>
      <c r="FS521" s="108"/>
      <c r="FT521" s="108"/>
      <c r="FU521" s="108"/>
      <c r="FV521" s="108"/>
      <c r="FW521" s="108"/>
      <c r="FX521" s="108"/>
      <c r="FY521" s="108"/>
      <c r="FZ521" s="108"/>
      <c r="GA521" s="108"/>
      <c r="GB521" s="108"/>
      <c r="GC521" s="108"/>
      <c r="GD521" s="108"/>
      <c r="GE521" s="108"/>
      <c r="GF521" s="108"/>
      <c r="GG521" s="108"/>
      <c r="GH521" s="108"/>
      <c r="GI521" s="108"/>
      <c r="GJ521" s="108"/>
      <c r="GK521" s="108"/>
      <c r="GL521" s="108"/>
      <c r="GM521" s="108"/>
      <c r="GN521" s="108"/>
      <c r="GO521" s="108"/>
      <c r="GP521" s="108"/>
      <c r="GQ521" s="108"/>
      <c r="GR521" s="108"/>
      <c r="GS521" s="108"/>
      <c r="GT521" s="108"/>
      <c r="GU521" s="108"/>
      <c r="GV521" s="108"/>
      <c r="GW521" s="108"/>
      <c r="GX521" s="108"/>
      <c r="GY521" s="108"/>
      <c r="GZ521" s="108"/>
      <c r="HA521" s="108"/>
      <c r="HB521" s="108"/>
      <c r="HC521" s="108"/>
      <c r="HD521" s="108"/>
      <c r="HE521" s="108"/>
      <c r="HF521" s="108"/>
      <c r="HG521" s="108"/>
      <c r="HH521" s="108"/>
      <c r="HI521" s="108"/>
      <c r="HJ521" s="108"/>
      <c r="HK521" s="108"/>
      <c r="HL521" s="108"/>
      <c r="HM521" s="108"/>
      <c r="HN521" s="108"/>
      <c r="HO521" s="108"/>
      <c r="HP521" s="108"/>
      <c r="HQ521" s="108"/>
      <c r="HR521" s="108"/>
      <c r="HS521" s="108"/>
      <c r="HT521" s="108"/>
      <c r="HU521" s="108"/>
      <c r="HV521" s="108"/>
      <c r="HW521" s="108"/>
      <c r="HX521" s="108"/>
      <c r="HY521" s="108"/>
      <c r="HZ521" s="108"/>
      <c r="IA521" s="108"/>
      <c r="IB521" s="108"/>
      <c r="IC521" s="108"/>
      <c r="ID521" s="108"/>
      <c r="IE521" s="108"/>
      <c r="IF521" s="108"/>
      <c r="IG521" s="108"/>
      <c r="IH521" s="108"/>
      <c r="II521" s="108"/>
      <c r="IJ521" s="108"/>
      <c r="IK521" s="108"/>
      <c r="IL521" s="108"/>
      <c r="IM521" s="108"/>
      <c r="IN521" s="108"/>
      <c r="IO521" s="108"/>
      <c r="IP521" s="108"/>
      <c r="IQ521" s="108"/>
      <c r="IR521" s="108"/>
      <c r="IS521" s="108"/>
      <c r="IT521" s="108"/>
      <c r="IU521" s="108"/>
      <c r="IV521" s="108"/>
      <c r="IW521" s="108"/>
      <c r="IX521" s="108"/>
      <c r="IY521" s="108"/>
      <c r="IZ521" s="108"/>
      <c r="JA521" s="108"/>
      <c r="JB521" s="108"/>
      <c r="JC521" s="108"/>
      <c r="JD521" s="108"/>
      <c r="JE521" s="108"/>
      <c r="JF521" s="108"/>
      <c r="JG521" s="108"/>
      <c r="JH521" s="108"/>
      <c r="JI521" s="108"/>
      <c r="JJ521" s="108"/>
      <c r="JK521" s="108"/>
      <c r="JL521" s="108"/>
      <c r="JM521" s="108"/>
      <c r="JN521" s="108"/>
      <c r="JO521" s="108"/>
      <c r="JP521" s="108"/>
      <c r="JQ521" s="108"/>
      <c r="JR521" s="108"/>
      <c r="JS521" s="108"/>
      <c r="JT521" s="108"/>
      <c r="JU521" s="108"/>
      <c r="JV521" s="108"/>
      <c r="JW521" s="108"/>
      <c r="JX521" s="108"/>
      <c r="JY521" s="108"/>
      <c r="JZ521" s="108"/>
      <c r="KA521" s="108"/>
      <c r="KB521" s="108"/>
      <c r="KC521" s="108"/>
      <c r="KD521" s="108"/>
      <c r="KE521" s="108"/>
      <c r="KF521" s="108"/>
      <c r="KG521" s="108"/>
      <c r="KH521" s="108"/>
      <c r="KI521" s="108"/>
      <c r="KJ521" s="108"/>
      <c r="KK521" s="108"/>
      <c r="KL521" s="108"/>
      <c r="KM521" s="108"/>
      <c r="KN521" s="108"/>
      <c r="KO521" s="108"/>
      <c r="KP521" s="108"/>
      <c r="KQ521" s="108"/>
      <c r="KR521" s="108"/>
      <c r="KS521" s="108"/>
      <c r="KT521" s="108"/>
      <c r="KU521" s="108"/>
      <c r="KV521" s="108"/>
      <c r="KW521" s="108"/>
      <c r="KX521" s="108"/>
      <c r="KY521" s="108"/>
      <c r="KZ521" s="108"/>
      <c r="LA521" s="108"/>
      <c r="LB521" s="108"/>
      <c r="LC521" s="108"/>
      <c r="LD521" s="108"/>
      <c r="LE521" s="108"/>
      <c r="LF521" s="108"/>
      <c r="LG521" s="108"/>
      <c r="LH521" s="108"/>
      <c r="LI521" s="108"/>
      <c r="LJ521" s="108"/>
      <c r="LK521" s="108"/>
      <c r="LL521" s="108"/>
      <c r="LM521" s="108"/>
      <c r="LN521" s="108"/>
      <c r="LO521" s="108"/>
      <c r="LP521" s="108"/>
      <c r="LQ521" s="108"/>
      <c r="LR521" s="108"/>
      <c r="LS521" s="108"/>
      <c r="LT521" s="108"/>
      <c r="LU521" s="108"/>
      <c r="LV521" s="108"/>
      <c r="LW521" s="108"/>
      <c r="LX521" s="108"/>
      <c r="LY521" s="108"/>
      <c r="LZ521" s="108"/>
      <c r="MA521" s="108"/>
      <c r="MB521" s="108"/>
      <c r="MC521" s="108"/>
      <c r="MD521" s="108"/>
      <c r="ME521" s="108"/>
    </row>
    <row r="522" spans="1:343">
      <c r="A522" s="3"/>
      <c r="B522" s="438"/>
      <c r="C522" s="438"/>
      <c r="D522" s="438"/>
      <c r="E522" s="438"/>
      <c r="F522" s="438"/>
      <c r="G522" s="438"/>
      <c r="H522" s="438"/>
      <c r="I522" s="438"/>
      <c r="J522" s="438"/>
      <c r="K522" s="438"/>
      <c r="L522" s="438"/>
      <c r="M522" s="438"/>
      <c r="N522" s="438"/>
      <c r="O522" s="438"/>
      <c r="P522" s="438"/>
      <c r="Q522" s="438"/>
      <c r="R522" s="438"/>
      <c r="S522" s="438"/>
      <c r="T522" s="438"/>
      <c r="U522" s="438"/>
      <c r="V522" s="438"/>
      <c r="W522" s="438"/>
      <c r="X522" s="438"/>
      <c r="Y522" s="438"/>
      <c r="Z522" s="438"/>
      <c r="AA522" s="438"/>
      <c r="AB522" s="438"/>
      <c r="AC522" s="438"/>
      <c r="AD522" s="438"/>
      <c r="AE522" s="154"/>
      <c r="AF522" s="154"/>
      <c r="AG522" s="154"/>
      <c r="AH522" s="154"/>
      <c r="AI522" s="154"/>
      <c r="AJ522" s="108"/>
      <c r="AK522" s="154"/>
      <c r="AL522" s="108"/>
      <c r="AM522" s="108"/>
      <c r="AN522" s="108"/>
      <c r="AO522" s="108"/>
      <c r="AP522" s="108"/>
      <c r="AQ522" s="108"/>
      <c r="AR522" s="108"/>
      <c r="AS522" s="108"/>
      <c r="AT522" s="108"/>
      <c r="AU522" s="108"/>
      <c r="AV522" s="108"/>
      <c r="AW522" s="108"/>
      <c r="AX522" s="108"/>
      <c r="AY522" s="108"/>
      <c r="AZ522" s="108"/>
      <c r="BA522" s="108"/>
      <c r="BB522" s="108"/>
      <c r="BC522" s="108"/>
      <c r="BD522" s="108"/>
      <c r="BE522" s="108"/>
      <c r="BF522" s="108"/>
      <c r="BG522" s="108"/>
      <c r="BH522" s="108"/>
      <c r="BI522" s="108"/>
      <c r="BJ522" s="108"/>
      <c r="BK522" s="108"/>
      <c r="BL522" s="108"/>
      <c r="BM522" s="108"/>
      <c r="BN522" s="108"/>
      <c r="BO522" s="108"/>
      <c r="BP522" s="108"/>
      <c r="BQ522" s="108"/>
      <c r="BR522" s="108"/>
      <c r="BS522" s="108"/>
      <c r="BT522" s="108"/>
      <c r="BU522" s="108"/>
      <c r="BV522" s="108"/>
      <c r="BW522" s="108"/>
      <c r="BX522" s="108"/>
      <c r="BY522" s="108"/>
      <c r="BZ522" s="108"/>
      <c r="CA522" s="108"/>
      <c r="CB522" s="108"/>
      <c r="CC522" s="108"/>
      <c r="CD522" s="108"/>
      <c r="CE522" s="108"/>
      <c r="CF522" s="108"/>
      <c r="CG522" s="108"/>
      <c r="CH522" s="108"/>
      <c r="CI522" s="108"/>
      <c r="CJ522" s="108"/>
      <c r="CK522" s="108"/>
      <c r="CL522" s="108"/>
      <c r="CM522" s="108"/>
      <c r="CN522" s="108"/>
      <c r="CO522" s="108"/>
      <c r="CP522" s="108"/>
      <c r="CQ522" s="108"/>
      <c r="CR522" s="108"/>
      <c r="CS522" s="108"/>
      <c r="CT522" s="108"/>
      <c r="CU522" s="108"/>
      <c r="CV522" s="108"/>
      <c r="CW522" s="108"/>
      <c r="CX522" s="108"/>
      <c r="CY522" s="108"/>
      <c r="CZ522" s="108"/>
      <c r="DA522" s="108"/>
      <c r="DB522" s="108"/>
      <c r="DC522" s="108"/>
      <c r="DD522" s="108"/>
      <c r="DE522" s="108"/>
      <c r="DF522" s="108"/>
      <c r="DG522" s="108"/>
      <c r="DH522" s="108"/>
      <c r="DI522" s="108"/>
      <c r="DJ522" s="108"/>
      <c r="DK522" s="108"/>
      <c r="DL522" s="108"/>
      <c r="DM522" s="108"/>
      <c r="DN522" s="108"/>
      <c r="DO522" s="108"/>
      <c r="DP522" s="108"/>
      <c r="DQ522" s="108"/>
      <c r="DR522" s="108"/>
      <c r="DS522" s="108"/>
      <c r="DT522" s="108"/>
      <c r="DU522" s="108"/>
      <c r="DV522" s="108"/>
      <c r="DW522" s="108"/>
      <c r="DX522" s="108"/>
      <c r="DY522" s="108"/>
      <c r="DZ522" s="108"/>
      <c r="EA522" s="108"/>
      <c r="EB522" s="108"/>
      <c r="EC522" s="108"/>
      <c r="ED522" s="108"/>
      <c r="EE522" s="108"/>
      <c r="EF522" s="108"/>
      <c r="EG522" s="108"/>
      <c r="EH522" s="108"/>
      <c r="EI522" s="108"/>
      <c r="EJ522" s="108"/>
      <c r="EK522" s="108"/>
      <c r="EL522" s="108"/>
      <c r="EM522" s="108"/>
      <c r="EN522" s="108"/>
      <c r="EO522" s="108"/>
      <c r="EP522" s="108"/>
      <c r="EQ522" s="108"/>
      <c r="ER522" s="108"/>
      <c r="ES522" s="108"/>
      <c r="ET522" s="108"/>
      <c r="EU522" s="108"/>
      <c r="EV522" s="108"/>
      <c r="EW522" s="108"/>
      <c r="EX522" s="108"/>
      <c r="EY522" s="108"/>
      <c r="EZ522" s="108"/>
      <c r="FA522" s="108"/>
      <c r="FB522" s="108"/>
      <c r="FC522" s="108"/>
      <c r="FD522" s="108"/>
      <c r="FE522" s="108"/>
      <c r="FF522" s="108"/>
      <c r="FG522" s="108"/>
      <c r="FH522" s="108"/>
      <c r="FI522" s="108"/>
      <c r="FJ522" s="108"/>
      <c r="FK522" s="108"/>
      <c r="FL522" s="108"/>
      <c r="FM522" s="108"/>
      <c r="FN522" s="108"/>
      <c r="FO522" s="108"/>
      <c r="FP522" s="108"/>
      <c r="FQ522" s="108"/>
      <c r="FR522" s="108"/>
      <c r="FS522" s="108"/>
      <c r="FT522" s="108"/>
      <c r="FU522" s="108"/>
      <c r="FV522" s="108"/>
      <c r="FW522" s="108"/>
      <c r="FX522" s="108"/>
      <c r="FY522" s="108"/>
      <c r="FZ522" s="108"/>
      <c r="GA522" s="108"/>
      <c r="GB522" s="108"/>
      <c r="GC522" s="108"/>
      <c r="GD522" s="108"/>
      <c r="GE522" s="108"/>
      <c r="GF522" s="108"/>
      <c r="GG522" s="108"/>
      <c r="GH522" s="108"/>
      <c r="GI522" s="108"/>
      <c r="GJ522" s="108"/>
      <c r="GK522" s="108"/>
      <c r="GL522" s="108"/>
      <c r="GM522" s="108"/>
      <c r="GN522" s="108"/>
      <c r="GO522" s="108"/>
      <c r="GP522" s="108"/>
      <c r="GQ522" s="108"/>
      <c r="GR522" s="108"/>
      <c r="GS522" s="108"/>
      <c r="GT522" s="108"/>
      <c r="GU522" s="108"/>
      <c r="GV522" s="108"/>
      <c r="GW522" s="108"/>
      <c r="GX522" s="108"/>
      <c r="GY522" s="108"/>
      <c r="GZ522" s="108"/>
      <c r="HA522" s="108"/>
      <c r="HB522" s="108"/>
      <c r="HC522" s="108"/>
      <c r="HD522" s="108"/>
      <c r="HE522" s="108"/>
      <c r="HF522" s="108"/>
      <c r="HG522" s="108"/>
      <c r="HH522" s="108"/>
      <c r="HI522" s="108"/>
      <c r="HJ522" s="108"/>
      <c r="HK522" s="108"/>
      <c r="HL522" s="108"/>
      <c r="HM522" s="108"/>
      <c r="HN522" s="108"/>
      <c r="HO522" s="108"/>
      <c r="HP522" s="108"/>
      <c r="HQ522" s="108"/>
      <c r="HR522" s="108"/>
      <c r="HS522" s="108"/>
      <c r="HT522" s="108"/>
      <c r="HU522" s="108"/>
      <c r="HV522" s="108"/>
      <c r="HW522" s="108"/>
      <c r="HX522" s="108"/>
      <c r="HY522" s="108"/>
      <c r="HZ522" s="108"/>
      <c r="IA522" s="108"/>
      <c r="IB522" s="108"/>
      <c r="IC522" s="108"/>
      <c r="ID522" s="108"/>
      <c r="IE522" s="108"/>
      <c r="IF522" s="108"/>
      <c r="IG522" s="108"/>
      <c r="IH522" s="108"/>
      <c r="II522" s="108"/>
      <c r="IJ522" s="108"/>
      <c r="IK522" s="108"/>
      <c r="IL522" s="108"/>
      <c r="IM522" s="108"/>
      <c r="IN522" s="108"/>
      <c r="IO522" s="108"/>
      <c r="IP522" s="108"/>
      <c r="IQ522" s="108"/>
      <c r="IR522" s="108"/>
      <c r="IS522" s="108"/>
      <c r="IT522" s="108"/>
      <c r="IU522" s="108"/>
      <c r="IV522" s="108"/>
      <c r="IW522" s="108"/>
      <c r="IX522" s="108"/>
      <c r="IY522" s="108"/>
      <c r="IZ522" s="108"/>
      <c r="JA522" s="108"/>
      <c r="JB522" s="108"/>
      <c r="JC522" s="108"/>
      <c r="JD522" s="108"/>
      <c r="JE522" s="108"/>
      <c r="JF522" s="108"/>
      <c r="JG522" s="108"/>
      <c r="JH522" s="108"/>
      <c r="JI522" s="108"/>
      <c r="JJ522" s="108"/>
      <c r="JK522" s="108"/>
      <c r="JL522" s="108"/>
      <c r="JM522" s="108"/>
      <c r="JN522" s="108"/>
      <c r="JO522" s="108"/>
      <c r="JP522" s="108"/>
      <c r="JQ522" s="108"/>
      <c r="JR522" s="108"/>
      <c r="JS522" s="108"/>
      <c r="JT522" s="108"/>
      <c r="JU522" s="108"/>
      <c r="JV522" s="108"/>
      <c r="JW522" s="108"/>
      <c r="JX522" s="108"/>
      <c r="JY522" s="108"/>
      <c r="JZ522" s="108"/>
      <c r="KA522" s="108"/>
      <c r="KB522" s="108"/>
      <c r="KC522" s="108"/>
      <c r="KD522" s="108"/>
      <c r="KE522" s="108"/>
      <c r="KF522" s="108"/>
      <c r="KG522" s="108"/>
      <c r="KH522" s="108"/>
      <c r="KI522" s="108"/>
      <c r="KJ522" s="108"/>
      <c r="KK522" s="108"/>
      <c r="KL522" s="108"/>
      <c r="KM522" s="108"/>
      <c r="KN522" s="108"/>
      <c r="KO522" s="108"/>
      <c r="KP522" s="108"/>
      <c r="KQ522" s="108"/>
      <c r="KR522" s="108"/>
      <c r="KS522" s="108"/>
      <c r="KT522" s="108"/>
      <c r="KU522" s="108"/>
      <c r="KV522" s="108"/>
      <c r="KW522" s="108"/>
      <c r="KX522" s="108"/>
      <c r="KY522" s="108"/>
      <c r="KZ522" s="108"/>
      <c r="LA522" s="108"/>
      <c r="LB522" s="108"/>
      <c r="LC522" s="108"/>
      <c r="LD522" s="108"/>
      <c r="LE522" s="108"/>
      <c r="LF522" s="108"/>
      <c r="LG522" s="108"/>
      <c r="LH522" s="108"/>
      <c r="LI522" s="108"/>
      <c r="LJ522" s="108"/>
      <c r="LK522" s="108"/>
      <c r="LL522" s="108"/>
      <c r="LM522" s="108"/>
      <c r="LN522" s="108"/>
      <c r="LO522" s="108"/>
      <c r="LP522" s="108"/>
      <c r="LQ522" s="108"/>
      <c r="LR522" s="108"/>
      <c r="LS522" s="108"/>
      <c r="LT522" s="108"/>
      <c r="LU522" s="108"/>
      <c r="LV522" s="108"/>
      <c r="LW522" s="108"/>
      <c r="LX522" s="108"/>
      <c r="LY522" s="108"/>
      <c r="LZ522" s="108"/>
      <c r="MA522" s="108"/>
      <c r="MB522" s="108"/>
      <c r="MC522" s="108"/>
      <c r="MD522" s="108"/>
      <c r="ME522" s="108"/>
    </row>
    <row r="523" spans="1:343">
      <c r="A523" s="3"/>
      <c r="B523" s="438"/>
      <c r="C523" s="438"/>
      <c r="D523" s="438"/>
      <c r="E523" s="438"/>
      <c r="F523" s="438"/>
      <c r="G523" s="438"/>
      <c r="H523" s="438"/>
      <c r="I523" s="438"/>
      <c r="J523" s="438"/>
      <c r="K523" s="438"/>
      <c r="L523" s="438"/>
      <c r="M523" s="438"/>
      <c r="N523" s="438"/>
      <c r="O523" s="438"/>
      <c r="P523" s="438"/>
      <c r="Q523" s="438"/>
      <c r="R523" s="438"/>
      <c r="S523" s="438"/>
      <c r="T523" s="438"/>
      <c r="U523" s="438"/>
      <c r="V523" s="438"/>
      <c r="W523" s="438"/>
      <c r="X523" s="438"/>
      <c r="Y523" s="438"/>
      <c r="Z523" s="438"/>
      <c r="AA523" s="438"/>
      <c r="AB523" s="438"/>
      <c r="AC523" s="438"/>
      <c r="AD523" s="438"/>
      <c r="AE523" s="154"/>
      <c r="AF523" s="154"/>
      <c r="AG523" s="154"/>
      <c r="AH523" s="154"/>
      <c r="AI523" s="154"/>
      <c r="AJ523" s="108"/>
      <c r="AK523" s="154"/>
      <c r="AL523" s="108"/>
      <c r="AM523" s="108"/>
      <c r="AN523" s="108"/>
      <c r="AO523" s="108"/>
      <c r="AP523" s="108"/>
      <c r="AQ523" s="108"/>
      <c r="AR523" s="108"/>
      <c r="AS523" s="108"/>
      <c r="AT523" s="108"/>
      <c r="AU523" s="108"/>
      <c r="AV523" s="108"/>
      <c r="AW523" s="108"/>
      <c r="AX523" s="108"/>
      <c r="AY523" s="108"/>
      <c r="AZ523" s="108"/>
      <c r="BA523" s="108"/>
      <c r="BB523" s="108"/>
      <c r="BC523" s="108"/>
      <c r="BD523" s="108"/>
      <c r="BE523" s="108"/>
      <c r="BF523" s="108"/>
      <c r="BG523" s="108"/>
      <c r="BH523" s="108"/>
      <c r="BI523" s="108"/>
      <c r="BJ523" s="108"/>
      <c r="BK523" s="108"/>
      <c r="BL523" s="108"/>
      <c r="BM523" s="108"/>
      <c r="BN523" s="108"/>
      <c r="BO523" s="108"/>
      <c r="BP523" s="108"/>
      <c r="BQ523" s="108"/>
      <c r="BR523" s="108"/>
      <c r="BS523" s="108"/>
      <c r="BT523" s="108"/>
      <c r="BU523" s="108"/>
      <c r="BV523" s="108"/>
      <c r="BW523" s="108"/>
      <c r="BX523" s="108"/>
      <c r="BY523" s="108"/>
      <c r="BZ523" s="108"/>
      <c r="CA523" s="108"/>
      <c r="CB523" s="108"/>
      <c r="CC523" s="108"/>
      <c r="CD523" s="108"/>
      <c r="CE523" s="108"/>
      <c r="CF523" s="108"/>
      <c r="CG523" s="108"/>
      <c r="CH523" s="108"/>
      <c r="CI523" s="108"/>
      <c r="CJ523" s="108"/>
      <c r="CK523" s="108"/>
      <c r="CL523" s="108"/>
      <c r="CM523" s="108"/>
      <c r="CN523" s="108"/>
      <c r="CO523" s="108"/>
      <c r="CP523" s="108"/>
      <c r="CQ523" s="108"/>
      <c r="CR523" s="108"/>
      <c r="CS523" s="108"/>
      <c r="CT523" s="108"/>
      <c r="CU523" s="108"/>
      <c r="CV523" s="108"/>
      <c r="CW523" s="108"/>
      <c r="CX523" s="108"/>
      <c r="CY523" s="108"/>
      <c r="CZ523" s="108"/>
      <c r="DA523" s="108"/>
      <c r="DB523" s="108"/>
      <c r="DC523" s="108"/>
      <c r="DD523" s="108"/>
      <c r="DE523" s="108"/>
      <c r="DF523" s="108"/>
      <c r="DG523" s="108"/>
      <c r="DH523" s="108"/>
      <c r="DI523" s="108"/>
      <c r="DJ523" s="108"/>
      <c r="DK523" s="108"/>
      <c r="DL523" s="108"/>
      <c r="DM523" s="108"/>
      <c r="DN523" s="108"/>
      <c r="DO523" s="108"/>
      <c r="DP523" s="108"/>
      <c r="DQ523" s="108"/>
      <c r="DR523" s="108"/>
      <c r="DS523" s="108"/>
      <c r="DT523" s="108"/>
      <c r="DU523" s="108"/>
      <c r="DV523" s="108"/>
      <c r="DW523" s="108"/>
      <c r="DX523" s="108"/>
      <c r="DY523" s="108"/>
      <c r="DZ523" s="108"/>
      <c r="EA523" s="108"/>
      <c r="EB523" s="108"/>
      <c r="EC523" s="108"/>
      <c r="ED523" s="108"/>
      <c r="EE523" s="108"/>
      <c r="EF523" s="108"/>
      <c r="EG523" s="108"/>
      <c r="EH523" s="108"/>
      <c r="EI523" s="108"/>
      <c r="EJ523" s="108"/>
      <c r="EK523" s="108"/>
      <c r="EL523" s="108"/>
      <c r="EM523" s="108"/>
      <c r="EN523" s="108"/>
      <c r="EO523" s="108"/>
      <c r="EP523" s="108"/>
      <c r="EQ523" s="108"/>
      <c r="ER523" s="108"/>
      <c r="ES523" s="108"/>
      <c r="ET523" s="108"/>
      <c r="EU523" s="108"/>
      <c r="EV523" s="108"/>
      <c r="EW523" s="108"/>
      <c r="EX523" s="108"/>
      <c r="EY523" s="108"/>
      <c r="EZ523" s="108"/>
      <c r="FA523" s="108"/>
      <c r="FB523" s="108"/>
      <c r="FC523" s="108"/>
      <c r="FD523" s="108"/>
      <c r="FE523" s="108"/>
      <c r="FF523" s="108"/>
      <c r="FG523" s="108"/>
      <c r="FH523" s="108"/>
      <c r="FI523" s="108"/>
      <c r="FJ523" s="108"/>
      <c r="FK523" s="108"/>
      <c r="FL523" s="108"/>
      <c r="FM523" s="108"/>
      <c r="FN523" s="108"/>
      <c r="FO523" s="108"/>
      <c r="FP523" s="108"/>
      <c r="FQ523" s="108"/>
      <c r="FR523" s="108"/>
      <c r="FS523" s="108"/>
      <c r="FT523" s="108"/>
      <c r="FU523" s="108"/>
      <c r="FV523" s="108"/>
      <c r="FW523" s="108"/>
      <c r="FX523" s="108"/>
      <c r="FY523" s="108"/>
      <c r="FZ523" s="108"/>
      <c r="GA523" s="108"/>
      <c r="GB523" s="108"/>
      <c r="GC523" s="108"/>
      <c r="GD523" s="108"/>
      <c r="GE523" s="108"/>
      <c r="GF523" s="108"/>
      <c r="GG523" s="108"/>
      <c r="GH523" s="108"/>
      <c r="GI523" s="108"/>
      <c r="GJ523" s="108"/>
      <c r="GK523" s="108"/>
      <c r="GL523" s="108"/>
      <c r="GM523" s="108"/>
      <c r="GN523" s="108"/>
      <c r="GO523" s="108"/>
      <c r="GP523" s="108"/>
      <c r="GQ523" s="108"/>
      <c r="GR523" s="108"/>
      <c r="GS523" s="108"/>
      <c r="GT523" s="108"/>
      <c r="GU523" s="108"/>
      <c r="GV523" s="108"/>
      <c r="GW523" s="108"/>
      <c r="GX523" s="108"/>
      <c r="GY523" s="108"/>
      <c r="GZ523" s="108"/>
      <c r="HA523" s="108"/>
      <c r="HB523" s="108"/>
      <c r="HC523" s="108"/>
      <c r="HD523" s="108"/>
      <c r="HE523" s="108"/>
      <c r="HF523" s="108"/>
      <c r="HG523" s="108"/>
      <c r="HH523" s="108"/>
      <c r="HI523" s="108"/>
      <c r="HJ523" s="108"/>
      <c r="HK523" s="108"/>
      <c r="HL523" s="108"/>
      <c r="HM523" s="108"/>
      <c r="HN523" s="108"/>
      <c r="HO523" s="108"/>
      <c r="HP523" s="108"/>
      <c r="HQ523" s="108"/>
      <c r="HR523" s="108"/>
      <c r="HS523" s="108"/>
      <c r="HT523" s="108"/>
      <c r="HU523" s="108"/>
      <c r="HV523" s="108"/>
      <c r="HW523" s="108"/>
      <c r="HX523" s="108"/>
      <c r="HY523" s="108"/>
      <c r="HZ523" s="108"/>
      <c r="IA523" s="108"/>
      <c r="IB523" s="108"/>
      <c r="IC523" s="108"/>
      <c r="ID523" s="108"/>
      <c r="IE523" s="108"/>
      <c r="IF523" s="108"/>
      <c r="IG523" s="108"/>
      <c r="IH523" s="108"/>
      <c r="II523" s="108"/>
      <c r="IJ523" s="108"/>
      <c r="IK523" s="108"/>
      <c r="IL523" s="108"/>
      <c r="IM523" s="108"/>
      <c r="IN523" s="108"/>
      <c r="IO523" s="108"/>
      <c r="IP523" s="108"/>
      <c r="IQ523" s="108"/>
      <c r="IR523" s="108"/>
      <c r="IS523" s="108"/>
      <c r="IT523" s="108"/>
      <c r="IU523" s="108"/>
      <c r="IV523" s="108"/>
      <c r="IW523" s="108"/>
      <c r="IX523" s="108"/>
      <c r="IY523" s="108"/>
      <c r="IZ523" s="108"/>
      <c r="JA523" s="108"/>
      <c r="JB523" s="108"/>
      <c r="JC523" s="108"/>
      <c r="JD523" s="108"/>
      <c r="JE523" s="108"/>
      <c r="JF523" s="108"/>
      <c r="JG523" s="108"/>
      <c r="JH523" s="108"/>
      <c r="JI523" s="108"/>
      <c r="JJ523" s="108"/>
      <c r="JK523" s="108"/>
      <c r="JL523" s="108"/>
      <c r="JM523" s="108"/>
      <c r="JN523" s="108"/>
      <c r="JO523" s="108"/>
      <c r="JP523" s="108"/>
      <c r="JQ523" s="108"/>
      <c r="JR523" s="108"/>
      <c r="JS523" s="108"/>
      <c r="JT523" s="108"/>
      <c r="JU523" s="108"/>
      <c r="JV523" s="108"/>
      <c r="JW523" s="108"/>
      <c r="JX523" s="108"/>
      <c r="JY523" s="108"/>
      <c r="JZ523" s="108"/>
      <c r="KA523" s="108"/>
      <c r="KB523" s="108"/>
      <c r="KC523" s="108"/>
      <c r="KD523" s="108"/>
      <c r="KE523" s="108"/>
      <c r="KF523" s="108"/>
      <c r="KG523" s="108"/>
      <c r="KH523" s="108"/>
      <c r="KI523" s="108"/>
      <c r="KJ523" s="108"/>
      <c r="KK523" s="108"/>
      <c r="KL523" s="108"/>
      <c r="KM523" s="108"/>
      <c r="KN523" s="108"/>
      <c r="KO523" s="108"/>
      <c r="KP523" s="108"/>
      <c r="KQ523" s="108"/>
      <c r="KR523" s="108"/>
      <c r="KS523" s="108"/>
      <c r="KT523" s="108"/>
      <c r="KU523" s="108"/>
      <c r="KV523" s="108"/>
      <c r="KW523" s="108"/>
      <c r="KX523" s="108"/>
      <c r="KY523" s="108"/>
      <c r="KZ523" s="108"/>
      <c r="LA523" s="108"/>
      <c r="LB523" s="108"/>
      <c r="LC523" s="108"/>
      <c r="LD523" s="108"/>
      <c r="LE523" s="108"/>
      <c r="LF523" s="108"/>
      <c r="LG523" s="108"/>
      <c r="LH523" s="108"/>
      <c r="LI523" s="108"/>
      <c r="LJ523" s="108"/>
      <c r="LK523" s="108"/>
      <c r="LL523" s="108"/>
      <c r="LM523" s="108"/>
      <c r="LN523" s="108"/>
      <c r="LO523" s="108"/>
      <c r="LP523" s="108"/>
      <c r="LQ523" s="108"/>
      <c r="LR523" s="108"/>
      <c r="LS523" s="108"/>
      <c r="LT523" s="108"/>
      <c r="LU523" s="108"/>
      <c r="LV523" s="108"/>
      <c r="LW523" s="108"/>
      <c r="LX523" s="108"/>
      <c r="LY523" s="108"/>
      <c r="LZ523" s="108"/>
      <c r="MA523" s="108"/>
      <c r="MB523" s="108"/>
      <c r="MC523" s="108"/>
      <c r="MD523" s="108"/>
      <c r="ME523" s="108"/>
    </row>
    <row r="524" spans="1:343">
      <c r="A524" s="3"/>
      <c r="B524" s="438"/>
      <c r="C524" s="438"/>
      <c r="D524" s="438"/>
      <c r="E524" s="438"/>
      <c r="F524" s="438"/>
      <c r="G524" s="438"/>
      <c r="H524" s="438"/>
      <c r="I524" s="438"/>
      <c r="J524" s="438"/>
      <c r="K524" s="438"/>
      <c r="L524" s="438"/>
      <c r="M524" s="438"/>
      <c r="N524" s="438"/>
      <c r="O524" s="438"/>
      <c r="P524" s="438"/>
      <c r="Q524" s="438"/>
      <c r="R524" s="438"/>
      <c r="S524" s="438"/>
      <c r="T524" s="438"/>
      <c r="U524" s="438"/>
      <c r="V524" s="438"/>
      <c r="W524" s="438"/>
      <c r="X524" s="438"/>
      <c r="Y524" s="438"/>
      <c r="Z524" s="438"/>
      <c r="AA524" s="438"/>
      <c r="AB524" s="438"/>
      <c r="AC524" s="438"/>
      <c r="AD524" s="438"/>
      <c r="AE524" s="154"/>
      <c r="AF524" s="154"/>
      <c r="AG524" s="154"/>
      <c r="AH524" s="154"/>
      <c r="AI524" s="154"/>
      <c r="AJ524" s="108"/>
      <c r="AK524" s="154"/>
      <c r="AL524" s="108"/>
      <c r="AM524" s="108"/>
      <c r="AN524" s="108"/>
      <c r="AO524" s="108"/>
      <c r="AP524" s="108"/>
      <c r="AQ524" s="108"/>
      <c r="AR524" s="108"/>
      <c r="AS524" s="108"/>
      <c r="AT524" s="108"/>
      <c r="AU524" s="108"/>
      <c r="AV524" s="108"/>
      <c r="AW524" s="108"/>
      <c r="AX524" s="108"/>
      <c r="AY524" s="108"/>
      <c r="AZ524" s="108"/>
      <c r="BA524" s="108"/>
      <c r="BB524" s="108"/>
      <c r="BC524" s="108"/>
      <c r="BD524" s="108"/>
      <c r="BE524" s="108"/>
      <c r="BF524" s="108"/>
      <c r="BG524" s="108"/>
      <c r="BH524" s="108"/>
      <c r="BI524" s="108"/>
      <c r="BJ524" s="108"/>
      <c r="BK524" s="108"/>
      <c r="BL524" s="108"/>
      <c r="BM524" s="108"/>
      <c r="BN524" s="108"/>
      <c r="BO524" s="108"/>
      <c r="BP524" s="108"/>
      <c r="BQ524" s="108"/>
      <c r="BR524" s="108"/>
      <c r="BS524" s="108"/>
      <c r="BT524" s="108"/>
      <c r="BU524" s="108"/>
      <c r="BV524" s="108"/>
      <c r="BW524" s="108"/>
      <c r="BX524" s="108"/>
      <c r="BY524" s="108"/>
      <c r="BZ524" s="108"/>
      <c r="CA524" s="108"/>
      <c r="CB524" s="108"/>
      <c r="CC524" s="108"/>
      <c r="CD524" s="108"/>
      <c r="CE524" s="108"/>
      <c r="CF524" s="108"/>
      <c r="CG524" s="108"/>
      <c r="CH524" s="108"/>
      <c r="CI524" s="108"/>
      <c r="CJ524" s="108"/>
      <c r="CK524" s="108"/>
      <c r="CL524" s="108"/>
      <c r="CM524" s="108"/>
      <c r="CN524" s="108"/>
      <c r="CO524" s="108"/>
      <c r="CP524" s="108"/>
      <c r="CQ524" s="108"/>
      <c r="CR524" s="108"/>
      <c r="CS524" s="108"/>
      <c r="CT524" s="108"/>
      <c r="CU524" s="108"/>
      <c r="CV524" s="108"/>
      <c r="CW524" s="108"/>
      <c r="CX524" s="108"/>
      <c r="CY524" s="108"/>
      <c r="CZ524" s="108"/>
      <c r="DA524" s="108"/>
      <c r="DB524" s="108"/>
      <c r="DC524" s="108"/>
      <c r="DD524" s="108"/>
      <c r="DE524" s="108"/>
      <c r="DF524" s="108"/>
      <c r="DG524" s="108"/>
      <c r="DH524" s="108"/>
      <c r="DI524" s="108"/>
      <c r="DJ524" s="108"/>
      <c r="DK524" s="108"/>
      <c r="DL524" s="108"/>
      <c r="DM524" s="108"/>
      <c r="DN524" s="108"/>
      <c r="DO524" s="108"/>
      <c r="DP524" s="108"/>
      <c r="DQ524" s="108"/>
      <c r="DR524" s="108"/>
      <c r="DS524" s="108"/>
      <c r="DT524" s="108"/>
      <c r="DU524" s="108"/>
      <c r="DV524" s="108"/>
      <c r="DW524" s="108"/>
      <c r="DX524" s="108"/>
      <c r="DY524" s="108"/>
      <c r="DZ524" s="108"/>
      <c r="EA524" s="108"/>
      <c r="EB524" s="108"/>
      <c r="EC524" s="108"/>
      <c r="ED524" s="108"/>
      <c r="EE524" s="108"/>
      <c r="EF524" s="108"/>
      <c r="EG524" s="108"/>
      <c r="EH524" s="108"/>
      <c r="EI524" s="108"/>
      <c r="EJ524" s="108"/>
      <c r="EK524" s="108"/>
      <c r="EL524" s="108"/>
      <c r="EM524" s="108"/>
      <c r="EN524" s="108"/>
      <c r="EO524" s="108"/>
      <c r="EP524" s="108"/>
      <c r="EQ524" s="108"/>
      <c r="ER524" s="108"/>
      <c r="ES524" s="108"/>
      <c r="ET524" s="108"/>
      <c r="EU524" s="108"/>
      <c r="EV524" s="108"/>
      <c r="EW524" s="108"/>
      <c r="EX524" s="108"/>
      <c r="EY524" s="108"/>
      <c r="EZ524" s="108"/>
      <c r="FA524" s="108"/>
      <c r="FB524" s="108"/>
      <c r="FC524" s="108"/>
      <c r="FD524" s="108"/>
      <c r="FE524" s="108"/>
      <c r="FF524" s="108"/>
      <c r="FG524" s="108"/>
      <c r="FH524" s="108"/>
      <c r="FI524" s="108"/>
      <c r="FJ524" s="108"/>
      <c r="FK524" s="108"/>
      <c r="FL524" s="108"/>
      <c r="FM524" s="108"/>
      <c r="FN524" s="108"/>
      <c r="FO524" s="108"/>
      <c r="FP524" s="108"/>
      <c r="FQ524" s="108"/>
      <c r="FR524" s="108"/>
      <c r="FS524" s="108"/>
      <c r="FT524" s="108"/>
      <c r="FU524" s="108"/>
      <c r="FV524" s="108"/>
      <c r="FW524" s="108"/>
      <c r="FX524" s="108"/>
      <c r="FY524" s="108"/>
      <c r="FZ524" s="108"/>
      <c r="GA524" s="108"/>
      <c r="GB524" s="108"/>
      <c r="GC524" s="108"/>
      <c r="GD524" s="108"/>
      <c r="GE524" s="108"/>
      <c r="GF524" s="108"/>
      <c r="GG524" s="108"/>
      <c r="GH524" s="108"/>
      <c r="GI524" s="108"/>
      <c r="GJ524" s="108"/>
      <c r="GK524" s="108"/>
      <c r="GL524" s="108"/>
      <c r="GM524" s="108"/>
      <c r="GN524" s="108"/>
      <c r="GO524" s="108"/>
      <c r="GP524" s="108"/>
      <c r="GQ524" s="108"/>
      <c r="GR524" s="108"/>
      <c r="GS524" s="108"/>
      <c r="GT524" s="108"/>
      <c r="GU524" s="108"/>
      <c r="GV524" s="108"/>
      <c r="GW524" s="108"/>
      <c r="GX524" s="108"/>
      <c r="GY524" s="108"/>
      <c r="GZ524" s="108"/>
      <c r="HA524" s="108"/>
      <c r="HB524" s="108"/>
      <c r="HC524" s="108"/>
      <c r="HD524" s="108"/>
      <c r="HE524" s="108"/>
      <c r="HF524" s="108"/>
      <c r="HG524" s="108"/>
      <c r="HH524" s="108"/>
      <c r="HI524" s="108"/>
      <c r="HJ524" s="108"/>
      <c r="HK524" s="108"/>
      <c r="HL524" s="108"/>
      <c r="HM524" s="108"/>
      <c r="HN524" s="108"/>
      <c r="HO524" s="108"/>
      <c r="HP524" s="108"/>
      <c r="HQ524" s="108"/>
      <c r="HR524" s="108"/>
      <c r="HS524" s="108"/>
      <c r="HT524" s="108"/>
      <c r="HU524" s="108"/>
      <c r="HV524" s="108"/>
      <c r="HW524" s="108"/>
      <c r="HX524" s="108"/>
      <c r="HY524" s="108"/>
      <c r="HZ524" s="108"/>
      <c r="IA524" s="108"/>
      <c r="IB524" s="108"/>
      <c r="IC524" s="108"/>
      <c r="ID524" s="108"/>
      <c r="IE524" s="108"/>
      <c r="IF524" s="108"/>
      <c r="IG524" s="108"/>
      <c r="IH524" s="108"/>
      <c r="II524" s="108"/>
      <c r="IJ524" s="108"/>
      <c r="IK524" s="108"/>
      <c r="IL524" s="108"/>
      <c r="IM524" s="108"/>
      <c r="IN524" s="108"/>
      <c r="IO524" s="108"/>
      <c r="IP524" s="108"/>
      <c r="IQ524" s="108"/>
      <c r="IR524" s="108"/>
      <c r="IS524" s="108"/>
      <c r="IT524" s="108"/>
      <c r="IU524" s="108"/>
      <c r="IV524" s="108"/>
      <c r="IW524" s="108"/>
      <c r="IX524" s="108"/>
      <c r="IY524" s="108"/>
      <c r="IZ524" s="108"/>
      <c r="JA524" s="108"/>
      <c r="JB524" s="108"/>
      <c r="JC524" s="108"/>
      <c r="JD524" s="108"/>
      <c r="JE524" s="108"/>
      <c r="JF524" s="108"/>
      <c r="JG524" s="108"/>
      <c r="JH524" s="108"/>
      <c r="JI524" s="108"/>
      <c r="JJ524" s="108"/>
      <c r="JK524" s="108"/>
      <c r="JL524" s="108"/>
      <c r="JM524" s="108"/>
      <c r="JN524" s="108"/>
      <c r="JO524" s="108"/>
      <c r="JP524" s="108"/>
      <c r="JQ524" s="108"/>
      <c r="JR524" s="108"/>
      <c r="JS524" s="108"/>
      <c r="JT524" s="108"/>
      <c r="JU524" s="108"/>
      <c r="JV524" s="108"/>
      <c r="JW524" s="108"/>
      <c r="JX524" s="108"/>
      <c r="JY524" s="108"/>
      <c r="JZ524" s="108"/>
      <c r="KA524" s="108"/>
      <c r="KB524" s="108"/>
      <c r="KC524" s="108"/>
      <c r="KD524" s="108"/>
      <c r="KE524" s="108"/>
      <c r="KF524" s="108"/>
      <c r="KG524" s="108"/>
      <c r="KH524" s="108"/>
      <c r="KI524" s="108"/>
      <c r="KJ524" s="108"/>
      <c r="KK524" s="108"/>
      <c r="KL524" s="108"/>
      <c r="KM524" s="108"/>
      <c r="KN524" s="108"/>
      <c r="KO524" s="108"/>
      <c r="KP524" s="108"/>
      <c r="KQ524" s="108"/>
      <c r="KR524" s="108"/>
      <c r="KS524" s="108"/>
      <c r="KT524" s="108"/>
      <c r="KU524" s="108"/>
      <c r="KV524" s="108"/>
      <c r="KW524" s="108"/>
      <c r="KX524" s="108"/>
      <c r="KY524" s="108"/>
      <c r="KZ524" s="108"/>
      <c r="LA524" s="108"/>
      <c r="LB524" s="108"/>
      <c r="LC524" s="108"/>
      <c r="LD524" s="108"/>
      <c r="LE524" s="108"/>
      <c r="LF524" s="108"/>
      <c r="LG524" s="108"/>
      <c r="LH524" s="108"/>
      <c r="LI524" s="108"/>
      <c r="LJ524" s="108"/>
      <c r="LK524" s="108"/>
      <c r="LL524" s="108"/>
      <c r="LM524" s="108"/>
      <c r="LN524" s="108"/>
      <c r="LO524" s="108"/>
      <c r="LP524" s="108"/>
      <c r="LQ524" s="108"/>
      <c r="LR524" s="108"/>
      <c r="LS524" s="108"/>
      <c r="LT524" s="108"/>
      <c r="LU524" s="108"/>
      <c r="LV524" s="108"/>
      <c r="LW524" s="108"/>
      <c r="LX524" s="108"/>
      <c r="LY524" s="108"/>
      <c r="LZ524" s="108"/>
      <c r="MA524" s="108"/>
      <c r="MB524" s="108"/>
      <c r="MC524" s="108"/>
      <c r="MD524" s="108"/>
      <c r="ME524" s="108"/>
    </row>
    <row r="525" spans="1:343">
      <c r="A525" s="3"/>
      <c r="B525" s="438"/>
      <c r="C525" s="438"/>
      <c r="D525" s="438"/>
      <c r="E525" s="438"/>
      <c r="F525" s="438"/>
      <c r="G525" s="438"/>
      <c r="H525" s="438"/>
      <c r="I525" s="438"/>
      <c r="J525" s="438"/>
      <c r="K525" s="438"/>
      <c r="L525" s="438"/>
      <c r="M525" s="438"/>
      <c r="N525" s="438"/>
      <c r="O525" s="438"/>
      <c r="P525" s="438"/>
      <c r="Q525" s="438"/>
      <c r="R525" s="438"/>
      <c r="S525" s="438"/>
      <c r="T525" s="438"/>
      <c r="U525" s="438"/>
      <c r="V525" s="438"/>
      <c r="W525" s="438"/>
      <c r="X525" s="438"/>
      <c r="Y525" s="438"/>
      <c r="Z525" s="438"/>
      <c r="AA525" s="438"/>
      <c r="AB525" s="438"/>
      <c r="AC525" s="438"/>
      <c r="AD525" s="438"/>
      <c r="AE525" s="154"/>
      <c r="AF525" s="154"/>
      <c r="AG525" s="154"/>
      <c r="AH525" s="154"/>
      <c r="AI525" s="154"/>
      <c r="AJ525" s="108"/>
      <c r="AK525" s="154"/>
      <c r="AL525" s="108"/>
      <c r="AM525" s="108"/>
      <c r="AN525" s="108"/>
      <c r="AO525" s="108"/>
      <c r="AP525" s="108"/>
      <c r="AQ525" s="108"/>
      <c r="AR525" s="108"/>
      <c r="AS525" s="108"/>
      <c r="AT525" s="108"/>
      <c r="AU525" s="108"/>
      <c r="AV525" s="108"/>
      <c r="AW525" s="108"/>
      <c r="AX525" s="108"/>
      <c r="AY525" s="108"/>
      <c r="AZ525" s="108"/>
      <c r="BA525" s="108"/>
      <c r="BB525" s="108"/>
      <c r="BC525" s="108"/>
      <c r="BD525" s="108"/>
      <c r="BE525" s="108"/>
      <c r="BF525" s="108"/>
      <c r="BG525" s="108"/>
      <c r="BH525" s="108"/>
      <c r="BI525" s="108"/>
      <c r="BJ525" s="108"/>
      <c r="BK525" s="108"/>
      <c r="BL525" s="108"/>
      <c r="BM525" s="108"/>
      <c r="BN525" s="108"/>
      <c r="BO525" s="108"/>
      <c r="BP525" s="108"/>
      <c r="BQ525" s="108"/>
      <c r="BR525" s="108"/>
      <c r="BS525" s="108"/>
      <c r="BT525" s="108"/>
      <c r="BU525" s="108"/>
      <c r="BV525" s="108"/>
      <c r="BW525" s="108"/>
      <c r="BX525" s="108"/>
      <c r="BY525" s="108"/>
      <c r="BZ525" s="108"/>
      <c r="CA525" s="108"/>
      <c r="CB525" s="108"/>
      <c r="CC525" s="108"/>
      <c r="CD525" s="108"/>
      <c r="CE525" s="108"/>
      <c r="CF525" s="108"/>
      <c r="CG525" s="108"/>
      <c r="CH525" s="108"/>
      <c r="CI525" s="108"/>
      <c r="CJ525" s="108"/>
      <c r="CK525" s="108"/>
      <c r="CL525" s="108"/>
      <c r="CM525" s="108"/>
      <c r="CN525" s="108"/>
      <c r="CO525" s="108"/>
      <c r="CP525" s="108"/>
      <c r="CQ525" s="108"/>
      <c r="CR525" s="108"/>
      <c r="CS525" s="108"/>
      <c r="CT525" s="108"/>
      <c r="CU525" s="108"/>
      <c r="CV525" s="108"/>
      <c r="CW525" s="108"/>
      <c r="CX525" s="108"/>
      <c r="CY525" s="108"/>
      <c r="CZ525" s="108"/>
      <c r="DA525" s="108"/>
      <c r="DB525" s="108"/>
      <c r="DC525" s="108"/>
      <c r="DD525" s="108"/>
      <c r="DE525" s="108"/>
      <c r="DF525" s="108"/>
      <c r="DG525" s="108"/>
      <c r="DH525" s="108"/>
      <c r="DI525" s="108"/>
      <c r="DJ525" s="108"/>
      <c r="DK525" s="108"/>
      <c r="DL525" s="108"/>
      <c r="DM525" s="108"/>
      <c r="DN525" s="108"/>
      <c r="DO525" s="108"/>
      <c r="DP525" s="108"/>
      <c r="DQ525" s="108"/>
      <c r="DR525" s="108"/>
      <c r="DS525" s="108"/>
      <c r="DT525" s="108"/>
      <c r="DU525" s="108"/>
      <c r="DV525" s="108"/>
      <c r="DW525" s="108"/>
      <c r="DX525" s="108"/>
      <c r="DY525" s="108"/>
      <c r="DZ525" s="108"/>
      <c r="EA525" s="108"/>
      <c r="EB525" s="108"/>
      <c r="EC525" s="108"/>
      <c r="ED525" s="108"/>
      <c r="EE525" s="108"/>
      <c r="EF525" s="108"/>
      <c r="EG525" s="108"/>
      <c r="EH525" s="108"/>
      <c r="EI525" s="108"/>
      <c r="EJ525" s="108"/>
      <c r="EK525" s="108"/>
      <c r="EL525" s="108"/>
      <c r="EM525" s="108"/>
      <c r="EN525" s="108"/>
      <c r="EO525" s="108"/>
      <c r="EP525" s="108"/>
      <c r="EQ525" s="108"/>
      <c r="ER525" s="108"/>
      <c r="ES525" s="108"/>
      <c r="ET525" s="108"/>
      <c r="EU525" s="108"/>
      <c r="EV525" s="108"/>
      <c r="EW525" s="108"/>
      <c r="EX525" s="108"/>
      <c r="EY525" s="108"/>
      <c r="EZ525" s="108"/>
      <c r="FA525" s="108"/>
      <c r="FB525" s="108"/>
      <c r="FC525" s="108"/>
      <c r="FD525" s="108"/>
      <c r="FE525" s="108"/>
      <c r="FF525" s="108"/>
      <c r="FG525" s="108"/>
      <c r="FH525" s="108"/>
      <c r="FI525" s="108"/>
      <c r="FJ525" s="108"/>
      <c r="FK525" s="108"/>
      <c r="FL525" s="108"/>
      <c r="FM525" s="108"/>
      <c r="FN525" s="108"/>
      <c r="FO525" s="108"/>
      <c r="FP525" s="108"/>
      <c r="FQ525" s="108"/>
      <c r="FR525" s="108"/>
      <c r="FS525" s="108"/>
      <c r="FT525" s="108"/>
      <c r="FU525" s="108"/>
      <c r="FV525" s="108"/>
      <c r="FW525" s="108"/>
      <c r="FX525" s="108"/>
      <c r="FY525" s="108"/>
      <c r="FZ525" s="108"/>
      <c r="GA525" s="108"/>
      <c r="GB525" s="108"/>
      <c r="GC525" s="108"/>
      <c r="GD525" s="108"/>
      <c r="GE525" s="108"/>
      <c r="GF525" s="108"/>
      <c r="GG525" s="108"/>
      <c r="GH525" s="108"/>
      <c r="GI525" s="108"/>
      <c r="GJ525" s="108"/>
      <c r="GK525" s="108"/>
      <c r="GL525" s="108"/>
      <c r="GM525" s="108"/>
      <c r="GN525" s="108"/>
      <c r="GO525" s="108"/>
      <c r="GP525" s="108"/>
      <c r="GQ525" s="108"/>
      <c r="GR525" s="108"/>
      <c r="GS525" s="108"/>
      <c r="GT525" s="108"/>
      <c r="GU525" s="108"/>
      <c r="GV525" s="108"/>
      <c r="GW525" s="108"/>
      <c r="GX525" s="108"/>
      <c r="GY525" s="108"/>
      <c r="GZ525" s="108"/>
      <c r="HA525" s="108"/>
      <c r="HB525" s="108"/>
      <c r="HC525" s="108"/>
      <c r="HD525" s="108"/>
      <c r="HE525" s="108"/>
      <c r="HF525" s="108"/>
      <c r="HG525" s="108"/>
      <c r="HH525" s="108"/>
      <c r="HI525" s="108"/>
      <c r="HJ525" s="108"/>
      <c r="HK525" s="108"/>
      <c r="HL525" s="108"/>
      <c r="HM525" s="108"/>
      <c r="HN525" s="108"/>
      <c r="HO525" s="108"/>
      <c r="HP525" s="108"/>
      <c r="HQ525" s="108"/>
      <c r="HR525" s="108"/>
      <c r="HS525" s="108"/>
      <c r="HT525" s="108"/>
      <c r="HU525" s="108"/>
      <c r="HV525" s="108"/>
      <c r="HW525" s="108"/>
      <c r="HX525" s="108"/>
      <c r="HY525" s="108"/>
      <c r="HZ525" s="108"/>
      <c r="IA525" s="108"/>
      <c r="IB525" s="108"/>
      <c r="IC525" s="108"/>
      <c r="ID525" s="108"/>
      <c r="IE525" s="108"/>
      <c r="IF525" s="108"/>
      <c r="IG525" s="108"/>
      <c r="IH525" s="108"/>
      <c r="II525" s="108"/>
      <c r="IJ525" s="108"/>
      <c r="IK525" s="108"/>
      <c r="IL525" s="108"/>
      <c r="IM525" s="108"/>
      <c r="IN525" s="108"/>
      <c r="IO525" s="108"/>
      <c r="IP525" s="108"/>
      <c r="IQ525" s="108"/>
      <c r="IR525" s="108"/>
      <c r="IS525" s="108"/>
      <c r="IT525" s="108"/>
      <c r="IU525" s="108"/>
      <c r="IV525" s="108"/>
      <c r="IW525" s="108"/>
      <c r="IX525" s="108"/>
      <c r="IY525" s="108"/>
      <c r="IZ525" s="108"/>
      <c r="JA525" s="108"/>
      <c r="JB525" s="108"/>
      <c r="JC525" s="108"/>
      <c r="JD525" s="108"/>
      <c r="JE525" s="108"/>
      <c r="JF525" s="108"/>
      <c r="JG525" s="108"/>
      <c r="JH525" s="108"/>
      <c r="JI525" s="108"/>
      <c r="JJ525" s="108"/>
      <c r="JK525" s="108"/>
      <c r="JL525" s="108"/>
      <c r="JM525" s="108"/>
      <c r="JN525" s="108"/>
      <c r="JO525" s="108"/>
      <c r="JP525" s="108"/>
      <c r="JQ525" s="108"/>
      <c r="JR525" s="108"/>
      <c r="JS525" s="108"/>
      <c r="JT525" s="108"/>
      <c r="JU525" s="108"/>
      <c r="JV525" s="108"/>
      <c r="JW525" s="108"/>
      <c r="JX525" s="108"/>
      <c r="JY525" s="108"/>
      <c r="JZ525" s="108"/>
      <c r="KA525" s="108"/>
      <c r="KB525" s="108"/>
      <c r="KC525" s="108"/>
      <c r="KD525" s="108"/>
      <c r="KE525" s="108"/>
      <c r="KF525" s="108"/>
      <c r="KG525" s="108"/>
      <c r="KH525" s="108"/>
      <c r="KI525" s="108"/>
      <c r="KJ525" s="108"/>
      <c r="KK525" s="108"/>
      <c r="KL525" s="108"/>
      <c r="KM525" s="108"/>
      <c r="KN525" s="108"/>
      <c r="KO525" s="108"/>
      <c r="KP525" s="108"/>
      <c r="KQ525" s="108"/>
      <c r="KR525" s="108"/>
      <c r="KS525" s="108"/>
      <c r="KT525" s="108"/>
      <c r="KU525" s="108"/>
      <c r="KV525" s="108"/>
      <c r="KW525" s="108"/>
      <c r="KX525" s="108"/>
      <c r="KY525" s="108"/>
      <c r="KZ525" s="108"/>
      <c r="LA525" s="108"/>
      <c r="LB525" s="108"/>
      <c r="LC525" s="108"/>
      <c r="LD525" s="108"/>
      <c r="LE525" s="108"/>
      <c r="LF525" s="108"/>
      <c r="LG525" s="108"/>
      <c r="LH525" s="108"/>
      <c r="LI525" s="108"/>
      <c r="LJ525" s="108"/>
      <c r="LK525" s="108"/>
      <c r="LL525" s="108"/>
      <c r="LM525" s="108"/>
      <c r="LN525" s="108"/>
      <c r="LO525" s="108"/>
      <c r="LP525" s="108"/>
      <c r="LQ525" s="108"/>
      <c r="LR525" s="108"/>
      <c r="LS525" s="108"/>
      <c r="LT525" s="108"/>
      <c r="LU525" s="108"/>
      <c r="LV525" s="108"/>
      <c r="LW525" s="108"/>
      <c r="LX525" s="108"/>
      <c r="LY525" s="108"/>
      <c r="LZ525" s="108"/>
      <c r="MA525" s="108"/>
      <c r="MB525" s="108"/>
      <c r="MC525" s="108"/>
      <c r="MD525" s="108"/>
      <c r="ME525" s="108"/>
    </row>
    <row r="526" spans="1:343">
      <c r="A526" s="3"/>
      <c r="B526" s="438"/>
      <c r="C526" s="438"/>
      <c r="D526" s="438"/>
      <c r="E526" s="438"/>
      <c r="F526" s="438"/>
      <c r="G526" s="438"/>
      <c r="H526" s="438"/>
      <c r="I526" s="438"/>
      <c r="J526" s="438"/>
      <c r="K526" s="438"/>
      <c r="L526" s="438"/>
      <c r="M526" s="438"/>
      <c r="N526" s="438"/>
      <c r="O526" s="438"/>
      <c r="P526" s="438"/>
      <c r="Q526" s="438"/>
      <c r="R526" s="438"/>
      <c r="S526" s="438"/>
      <c r="T526" s="438"/>
      <c r="U526" s="438"/>
      <c r="V526" s="438"/>
      <c r="W526" s="438"/>
      <c r="X526" s="438"/>
      <c r="Y526" s="438"/>
      <c r="Z526" s="438"/>
      <c r="AA526" s="438"/>
      <c r="AB526" s="438"/>
      <c r="AC526" s="438"/>
      <c r="AD526" s="438"/>
      <c r="AE526" s="154"/>
      <c r="AF526" s="154"/>
      <c r="AG526" s="154"/>
      <c r="AH526" s="154"/>
      <c r="AI526" s="154"/>
      <c r="AJ526" s="108"/>
      <c r="AK526" s="154"/>
      <c r="AL526" s="108"/>
      <c r="AM526" s="108"/>
      <c r="AN526" s="108"/>
      <c r="AO526" s="108"/>
      <c r="AP526" s="108"/>
      <c r="AQ526" s="108"/>
      <c r="AR526" s="108"/>
      <c r="AS526" s="108"/>
      <c r="AT526" s="108"/>
      <c r="AU526" s="108"/>
      <c r="AV526" s="108"/>
      <c r="AW526" s="108"/>
      <c r="AX526" s="108"/>
      <c r="AY526" s="108"/>
      <c r="AZ526" s="108"/>
      <c r="BA526" s="108"/>
      <c r="BB526" s="108"/>
      <c r="BC526" s="108"/>
      <c r="BD526" s="108"/>
      <c r="BE526" s="108"/>
      <c r="BF526" s="108"/>
      <c r="BG526" s="108"/>
      <c r="BH526" s="108"/>
      <c r="BI526" s="108"/>
      <c r="BJ526" s="108"/>
      <c r="BK526" s="108"/>
      <c r="BL526" s="108"/>
      <c r="BM526" s="108"/>
      <c r="BN526" s="108"/>
      <c r="BO526" s="108"/>
      <c r="BP526" s="108"/>
      <c r="BQ526" s="108"/>
      <c r="BR526" s="108"/>
      <c r="BS526" s="108"/>
      <c r="BT526" s="108"/>
      <c r="BU526" s="108"/>
      <c r="BV526" s="108"/>
      <c r="BW526" s="108"/>
      <c r="BX526" s="108"/>
      <c r="BY526" s="108"/>
      <c r="BZ526" s="108"/>
      <c r="CA526" s="108"/>
      <c r="CB526" s="108"/>
      <c r="CC526" s="108"/>
      <c r="CD526" s="108"/>
      <c r="CE526" s="108"/>
      <c r="CF526" s="108"/>
      <c r="CG526" s="108"/>
      <c r="CH526" s="108"/>
      <c r="CI526" s="108"/>
      <c r="CJ526" s="108"/>
      <c r="CK526" s="108"/>
      <c r="CL526" s="108"/>
      <c r="CM526" s="108"/>
      <c r="CN526" s="108"/>
      <c r="CO526" s="108"/>
      <c r="CP526" s="108"/>
      <c r="CQ526" s="108"/>
      <c r="CR526" s="108"/>
      <c r="CS526" s="108"/>
      <c r="CT526" s="108"/>
      <c r="CU526" s="108"/>
      <c r="CV526" s="108"/>
      <c r="CW526" s="108"/>
      <c r="CX526" s="108"/>
      <c r="CY526" s="108"/>
      <c r="CZ526" s="108"/>
      <c r="DA526" s="108"/>
      <c r="DB526" s="108"/>
      <c r="DC526" s="108"/>
      <c r="DD526" s="108"/>
      <c r="DE526" s="108"/>
      <c r="DF526" s="108"/>
      <c r="DG526" s="108"/>
      <c r="DH526" s="108"/>
      <c r="DI526" s="108"/>
      <c r="DJ526" s="108"/>
      <c r="DK526" s="108"/>
      <c r="DL526" s="108"/>
      <c r="DM526" s="108"/>
      <c r="DN526" s="108"/>
      <c r="DO526" s="108"/>
      <c r="DP526" s="108"/>
      <c r="DQ526" s="108"/>
      <c r="DR526" s="108"/>
      <c r="DS526" s="108"/>
      <c r="DT526" s="108"/>
      <c r="DU526" s="108"/>
      <c r="DV526" s="108"/>
      <c r="DW526" s="108"/>
      <c r="DX526" s="108"/>
      <c r="DY526" s="108"/>
      <c r="DZ526" s="108"/>
      <c r="EA526" s="108"/>
      <c r="EB526" s="108"/>
      <c r="EC526" s="108"/>
      <c r="ED526" s="108"/>
      <c r="EE526" s="108"/>
      <c r="EF526" s="108"/>
      <c r="EG526" s="108"/>
      <c r="EH526" s="108"/>
      <c r="EI526" s="108"/>
      <c r="EJ526" s="108"/>
      <c r="EK526" s="108"/>
      <c r="EL526" s="108"/>
      <c r="EM526" s="108"/>
      <c r="EN526" s="108"/>
      <c r="EO526" s="108"/>
      <c r="EP526" s="108"/>
      <c r="EQ526" s="108"/>
      <c r="ER526" s="108"/>
      <c r="ES526" s="108"/>
      <c r="ET526" s="108"/>
      <c r="EU526" s="108"/>
      <c r="EV526" s="108"/>
      <c r="EW526" s="108"/>
      <c r="EX526" s="108"/>
      <c r="EY526" s="108"/>
      <c r="EZ526" s="108"/>
      <c r="FA526" s="108"/>
      <c r="FB526" s="108"/>
      <c r="FC526" s="108"/>
      <c r="FD526" s="108"/>
      <c r="FE526" s="108"/>
      <c r="FF526" s="108"/>
      <c r="FG526" s="108"/>
      <c r="FH526" s="108"/>
      <c r="FI526" s="108"/>
      <c r="FJ526" s="108"/>
      <c r="FK526" s="108"/>
      <c r="FL526" s="108"/>
      <c r="FM526" s="108"/>
      <c r="FN526" s="108"/>
      <c r="FO526" s="108"/>
      <c r="FP526" s="108"/>
      <c r="FQ526" s="108"/>
      <c r="FR526" s="108"/>
      <c r="FS526" s="108"/>
      <c r="FT526" s="108"/>
      <c r="FU526" s="108"/>
      <c r="FV526" s="108"/>
      <c r="FW526" s="108"/>
      <c r="FX526" s="108"/>
      <c r="FY526" s="108"/>
      <c r="FZ526" s="108"/>
      <c r="GA526" s="108"/>
      <c r="GB526" s="108"/>
      <c r="GC526" s="108"/>
      <c r="GD526" s="108"/>
      <c r="GE526" s="108"/>
      <c r="GF526" s="108"/>
      <c r="GG526" s="108"/>
      <c r="GH526" s="108"/>
      <c r="GI526" s="108"/>
      <c r="GJ526" s="108"/>
      <c r="GK526" s="108"/>
      <c r="GL526" s="108"/>
      <c r="GM526" s="108"/>
      <c r="GN526" s="108"/>
      <c r="GO526" s="108"/>
      <c r="GP526" s="108"/>
      <c r="GQ526" s="108"/>
      <c r="GR526" s="108"/>
      <c r="GS526" s="108"/>
      <c r="GT526" s="108"/>
      <c r="GU526" s="108"/>
      <c r="GV526" s="108"/>
      <c r="GW526" s="108"/>
      <c r="GX526" s="108"/>
      <c r="GY526" s="108"/>
      <c r="GZ526" s="108"/>
      <c r="HA526" s="108"/>
      <c r="HB526" s="108"/>
      <c r="HC526" s="108"/>
      <c r="HD526" s="108"/>
      <c r="HE526" s="108"/>
      <c r="HF526" s="108"/>
      <c r="HG526" s="108"/>
      <c r="HH526" s="108"/>
      <c r="HI526" s="108"/>
      <c r="HJ526" s="108"/>
      <c r="HK526" s="108"/>
      <c r="HL526" s="108"/>
      <c r="HM526" s="108"/>
      <c r="HN526" s="108"/>
      <c r="HO526" s="108"/>
      <c r="HP526" s="108"/>
      <c r="HQ526" s="108"/>
      <c r="HR526" s="108"/>
      <c r="HS526" s="108"/>
      <c r="HT526" s="108"/>
      <c r="HU526" s="108"/>
      <c r="HV526" s="108"/>
      <c r="HW526" s="108"/>
      <c r="HX526" s="108"/>
      <c r="HY526" s="108"/>
      <c r="HZ526" s="108"/>
      <c r="IA526" s="108"/>
      <c r="IB526" s="108"/>
      <c r="IC526" s="108"/>
      <c r="ID526" s="108"/>
      <c r="IE526" s="108"/>
      <c r="IF526" s="108"/>
      <c r="IG526" s="108"/>
      <c r="IH526" s="108"/>
      <c r="II526" s="108"/>
      <c r="IJ526" s="108"/>
      <c r="IK526" s="108"/>
      <c r="IL526" s="108"/>
      <c r="IM526" s="108"/>
      <c r="IN526" s="108"/>
      <c r="IO526" s="108"/>
      <c r="IP526" s="108"/>
      <c r="IQ526" s="108"/>
      <c r="IR526" s="108"/>
      <c r="IS526" s="108"/>
      <c r="IT526" s="108"/>
      <c r="IU526" s="108"/>
      <c r="IV526" s="108"/>
      <c r="IW526" s="108"/>
      <c r="IX526" s="108"/>
      <c r="IY526" s="108"/>
      <c r="IZ526" s="108"/>
      <c r="JA526" s="108"/>
      <c r="JB526" s="108"/>
      <c r="JC526" s="108"/>
      <c r="JD526" s="108"/>
      <c r="JE526" s="108"/>
      <c r="JF526" s="108"/>
      <c r="JG526" s="108"/>
      <c r="JH526" s="108"/>
      <c r="JI526" s="108"/>
      <c r="JJ526" s="108"/>
      <c r="JK526" s="108"/>
      <c r="JL526" s="108"/>
      <c r="JM526" s="108"/>
      <c r="JN526" s="108"/>
      <c r="JO526" s="108"/>
      <c r="JP526" s="108"/>
      <c r="JQ526" s="108"/>
      <c r="JR526" s="108"/>
      <c r="JS526" s="108"/>
      <c r="JT526" s="108"/>
      <c r="JU526" s="108"/>
      <c r="JV526" s="108"/>
      <c r="JW526" s="108"/>
      <c r="JX526" s="108"/>
      <c r="JY526" s="108"/>
      <c r="JZ526" s="108"/>
      <c r="KA526" s="108"/>
      <c r="KB526" s="108"/>
      <c r="KC526" s="108"/>
      <c r="KD526" s="108"/>
      <c r="KE526" s="108"/>
      <c r="KF526" s="108"/>
      <c r="KG526" s="108"/>
      <c r="KH526" s="108"/>
      <c r="KI526" s="108"/>
      <c r="KJ526" s="108"/>
      <c r="KK526" s="108"/>
      <c r="KL526" s="108"/>
      <c r="KM526" s="108"/>
      <c r="KN526" s="108"/>
      <c r="KO526" s="108"/>
      <c r="KP526" s="108"/>
      <c r="KQ526" s="108"/>
      <c r="KR526" s="108"/>
      <c r="KS526" s="108"/>
      <c r="KT526" s="108"/>
      <c r="KU526" s="108"/>
      <c r="KV526" s="108"/>
      <c r="KW526" s="108"/>
      <c r="KX526" s="108"/>
      <c r="KY526" s="108"/>
      <c r="KZ526" s="108"/>
      <c r="LA526" s="108"/>
      <c r="LB526" s="108"/>
      <c r="LC526" s="108"/>
      <c r="LD526" s="108"/>
      <c r="LE526" s="108"/>
      <c r="LF526" s="108"/>
      <c r="LG526" s="108"/>
      <c r="LH526" s="108"/>
      <c r="LI526" s="108"/>
      <c r="LJ526" s="108"/>
      <c r="LK526" s="108"/>
      <c r="LL526" s="108"/>
      <c r="LM526" s="108"/>
      <c r="LN526" s="108"/>
      <c r="LO526" s="108"/>
      <c r="LP526" s="108"/>
      <c r="LQ526" s="108"/>
      <c r="LR526" s="108"/>
      <c r="LS526" s="108"/>
      <c r="LT526" s="108"/>
      <c r="LU526" s="108"/>
      <c r="LV526" s="108"/>
      <c r="LW526" s="108"/>
      <c r="LX526" s="108"/>
      <c r="LY526" s="108"/>
      <c r="LZ526" s="108"/>
      <c r="MA526" s="108"/>
      <c r="MB526" s="108"/>
      <c r="MC526" s="108"/>
      <c r="MD526" s="108"/>
      <c r="ME526" s="108"/>
    </row>
    <row r="527" spans="1:343">
      <c r="A527" s="3"/>
      <c r="B527" s="438"/>
      <c r="C527" s="438"/>
      <c r="D527" s="438"/>
      <c r="E527" s="438"/>
      <c r="F527" s="438"/>
      <c r="G527" s="438"/>
      <c r="H527" s="438"/>
      <c r="I527" s="438"/>
      <c r="J527" s="438"/>
      <c r="K527" s="438"/>
      <c r="L527" s="438"/>
      <c r="M527" s="438"/>
      <c r="N527" s="438"/>
      <c r="O527" s="438"/>
      <c r="P527" s="438"/>
      <c r="Q527" s="438"/>
      <c r="R527" s="438"/>
      <c r="S527" s="438"/>
      <c r="T527" s="438"/>
      <c r="U527" s="438"/>
      <c r="V527" s="438"/>
      <c r="W527" s="438"/>
      <c r="X527" s="438"/>
      <c r="Y527" s="438"/>
      <c r="Z527" s="438"/>
      <c r="AA527" s="438"/>
      <c r="AB527" s="438"/>
      <c r="AC527" s="438"/>
      <c r="AD527" s="438"/>
      <c r="AE527" s="154"/>
      <c r="AF527" s="154"/>
      <c r="AG527" s="154"/>
      <c r="AH527" s="154"/>
      <c r="AI527" s="154"/>
      <c r="AJ527" s="108"/>
      <c r="AK527" s="154"/>
      <c r="AL527" s="108"/>
      <c r="AM527" s="108"/>
      <c r="AN527" s="108"/>
      <c r="AO527" s="108"/>
      <c r="AP527" s="108"/>
      <c r="AQ527" s="108"/>
      <c r="AR527" s="108"/>
      <c r="AS527" s="108"/>
      <c r="AT527" s="108"/>
      <c r="AU527" s="108"/>
      <c r="AV527" s="108"/>
      <c r="AW527" s="108"/>
      <c r="AX527" s="108"/>
      <c r="AY527" s="108"/>
      <c r="AZ527" s="108"/>
      <c r="BA527" s="108"/>
      <c r="BB527" s="108"/>
      <c r="BC527" s="108"/>
      <c r="BD527" s="108"/>
      <c r="BE527" s="108"/>
      <c r="BF527" s="108"/>
      <c r="BG527" s="108"/>
      <c r="BH527" s="108"/>
      <c r="BI527" s="108"/>
      <c r="BJ527" s="108"/>
      <c r="BK527" s="108"/>
      <c r="BL527" s="108"/>
      <c r="BM527" s="108"/>
      <c r="BN527" s="108"/>
      <c r="BO527" s="108"/>
      <c r="BP527" s="108"/>
      <c r="BQ527" s="108"/>
      <c r="BR527" s="108"/>
      <c r="BS527" s="108"/>
      <c r="BT527" s="108"/>
      <c r="BU527" s="108"/>
      <c r="BV527" s="108"/>
      <c r="BW527" s="108"/>
      <c r="BX527" s="108"/>
      <c r="BY527" s="108"/>
      <c r="BZ527" s="108"/>
      <c r="CA527" s="108"/>
      <c r="CB527" s="108"/>
      <c r="CC527" s="108"/>
      <c r="CD527" s="108"/>
      <c r="CE527" s="108"/>
      <c r="CF527" s="108"/>
      <c r="CG527" s="108"/>
      <c r="CH527" s="108"/>
      <c r="CI527" s="108"/>
      <c r="CJ527" s="108"/>
      <c r="CK527" s="108"/>
      <c r="CL527" s="108"/>
      <c r="CM527" s="108"/>
      <c r="CN527" s="108"/>
      <c r="CO527" s="108"/>
      <c r="CP527" s="108"/>
      <c r="CQ527" s="108"/>
      <c r="CR527" s="108"/>
      <c r="CS527" s="108"/>
      <c r="CT527" s="108"/>
      <c r="CU527" s="108"/>
      <c r="CV527" s="108"/>
      <c r="CW527" s="108"/>
      <c r="CX527" s="108"/>
      <c r="CY527" s="108"/>
      <c r="CZ527" s="108"/>
      <c r="DA527" s="108"/>
      <c r="DB527" s="108"/>
      <c r="DC527" s="108"/>
      <c r="DD527" s="108"/>
      <c r="DE527" s="108"/>
      <c r="DF527" s="108"/>
      <c r="DG527" s="108"/>
      <c r="DH527" s="108"/>
      <c r="DI527" s="108"/>
      <c r="DJ527" s="108"/>
      <c r="DK527" s="108"/>
      <c r="DL527" s="108"/>
      <c r="DM527" s="108"/>
      <c r="DN527" s="108"/>
      <c r="DO527" s="108"/>
      <c r="DP527" s="108"/>
      <c r="DQ527" s="108"/>
      <c r="DR527" s="108"/>
      <c r="DS527" s="108"/>
      <c r="DT527" s="108"/>
      <c r="DU527" s="108"/>
      <c r="DV527" s="108"/>
      <c r="DW527" s="108"/>
      <c r="DX527" s="108"/>
      <c r="DY527" s="108"/>
      <c r="DZ527" s="108"/>
      <c r="EA527" s="108"/>
      <c r="EB527" s="108"/>
      <c r="EC527" s="108"/>
      <c r="ED527" s="108"/>
      <c r="EE527" s="108"/>
      <c r="EF527" s="108"/>
      <c r="EG527" s="108"/>
      <c r="EH527" s="108"/>
      <c r="EI527" s="108"/>
      <c r="EJ527" s="108"/>
      <c r="EK527" s="108"/>
      <c r="EL527" s="108"/>
      <c r="EM527" s="108"/>
      <c r="EN527" s="108"/>
      <c r="EO527" s="108"/>
      <c r="EP527" s="108"/>
      <c r="EQ527" s="108"/>
      <c r="ER527" s="108"/>
      <c r="ES527" s="108"/>
      <c r="ET527" s="108"/>
      <c r="EU527" s="108"/>
      <c r="EV527" s="108"/>
      <c r="EW527" s="108"/>
      <c r="EX527" s="108"/>
      <c r="EY527" s="108"/>
      <c r="EZ527" s="108"/>
      <c r="FA527" s="108"/>
      <c r="FB527" s="108"/>
      <c r="FC527" s="108"/>
      <c r="FD527" s="108"/>
      <c r="FE527" s="108"/>
      <c r="FF527" s="108"/>
      <c r="FG527" s="108"/>
      <c r="FH527" s="108"/>
      <c r="FI527" s="108"/>
      <c r="FJ527" s="108"/>
      <c r="FK527" s="108"/>
      <c r="FL527" s="108"/>
      <c r="FM527" s="108"/>
      <c r="FN527" s="108"/>
      <c r="FO527" s="108"/>
      <c r="FP527" s="108"/>
      <c r="FQ527" s="108"/>
      <c r="FR527" s="108"/>
      <c r="FS527" s="108"/>
      <c r="FT527" s="108"/>
      <c r="FU527" s="108"/>
      <c r="FV527" s="108"/>
      <c r="FW527" s="108"/>
      <c r="FX527" s="108"/>
      <c r="FY527" s="108"/>
      <c r="FZ527" s="108"/>
      <c r="GA527" s="108"/>
      <c r="GB527" s="108"/>
      <c r="GC527" s="108"/>
      <c r="GD527" s="108"/>
      <c r="GE527" s="108"/>
      <c r="GF527" s="108"/>
      <c r="GG527" s="108"/>
      <c r="GH527" s="108"/>
      <c r="GI527" s="108"/>
      <c r="GJ527" s="108"/>
      <c r="GK527" s="108"/>
      <c r="GL527" s="108"/>
      <c r="GM527" s="108"/>
      <c r="GN527" s="108"/>
      <c r="GO527" s="108"/>
      <c r="GP527" s="108"/>
      <c r="GQ527" s="108"/>
      <c r="GR527" s="108"/>
      <c r="GS527" s="108"/>
      <c r="GT527" s="108"/>
      <c r="GU527" s="108"/>
      <c r="GV527" s="108"/>
      <c r="GW527" s="108"/>
      <c r="GX527" s="108"/>
      <c r="GY527" s="108"/>
      <c r="GZ527" s="108"/>
      <c r="HA527" s="108"/>
      <c r="HB527" s="108"/>
      <c r="HC527" s="108"/>
      <c r="HD527" s="108"/>
      <c r="HE527" s="108"/>
      <c r="HF527" s="108"/>
      <c r="HG527" s="108"/>
      <c r="HH527" s="108"/>
      <c r="HI527" s="108"/>
      <c r="HJ527" s="108"/>
      <c r="HK527" s="108"/>
      <c r="HL527" s="108"/>
      <c r="HM527" s="108"/>
      <c r="HN527" s="108"/>
      <c r="HO527" s="108"/>
      <c r="HP527" s="108"/>
      <c r="HQ527" s="108"/>
      <c r="HR527" s="108"/>
      <c r="HS527" s="108"/>
      <c r="HT527" s="108"/>
      <c r="HU527" s="108"/>
      <c r="HV527" s="108"/>
      <c r="HW527" s="108"/>
      <c r="HX527" s="108"/>
      <c r="HY527" s="108"/>
      <c r="HZ527" s="108"/>
      <c r="IA527" s="108"/>
      <c r="IB527" s="108"/>
      <c r="IC527" s="108"/>
      <c r="ID527" s="108"/>
      <c r="IE527" s="108"/>
      <c r="IF527" s="108"/>
      <c r="IG527" s="108"/>
      <c r="IH527" s="108"/>
      <c r="II527" s="108"/>
      <c r="IJ527" s="108"/>
      <c r="IK527" s="108"/>
      <c r="IL527" s="108"/>
      <c r="IM527" s="108"/>
      <c r="IN527" s="108"/>
      <c r="IO527" s="108"/>
      <c r="IP527" s="108"/>
      <c r="IQ527" s="108"/>
      <c r="IR527" s="108"/>
      <c r="IS527" s="108"/>
      <c r="IT527" s="108"/>
      <c r="IU527" s="108"/>
      <c r="IV527" s="108"/>
      <c r="IW527" s="108"/>
      <c r="IX527" s="108"/>
      <c r="IY527" s="108"/>
      <c r="IZ527" s="108"/>
      <c r="JA527" s="108"/>
      <c r="JB527" s="108"/>
      <c r="JC527" s="108"/>
      <c r="JD527" s="108"/>
      <c r="JE527" s="108"/>
      <c r="JF527" s="108"/>
      <c r="JG527" s="108"/>
      <c r="JH527" s="108"/>
      <c r="JI527" s="108"/>
      <c r="JJ527" s="108"/>
      <c r="JK527" s="108"/>
      <c r="JL527" s="108"/>
      <c r="JM527" s="108"/>
      <c r="JN527" s="108"/>
      <c r="JO527" s="108"/>
      <c r="JP527" s="108"/>
      <c r="JQ527" s="108"/>
      <c r="JR527" s="108"/>
      <c r="JS527" s="108"/>
      <c r="JT527" s="108"/>
      <c r="JU527" s="108"/>
      <c r="JV527" s="108"/>
      <c r="JW527" s="108"/>
      <c r="JX527" s="108"/>
      <c r="JY527" s="108"/>
      <c r="JZ527" s="108"/>
      <c r="KA527" s="108"/>
      <c r="KB527" s="108"/>
      <c r="KC527" s="108"/>
      <c r="KD527" s="108"/>
      <c r="KE527" s="108"/>
      <c r="KF527" s="108"/>
      <c r="KG527" s="108"/>
      <c r="KH527" s="108"/>
      <c r="KI527" s="108"/>
      <c r="KJ527" s="108"/>
      <c r="KK527" s="108"/>
      <c r="KL527" s="108"/>
      <c r="KM527" s="108"/>
      <c r="KN527" s="108"/>
      <c r="KO527" s="108"/>
      <c r="KP527" s="108"/>
      <c r="KQ527" s="108"/>
      <c r="KR527" s="108"/>
      <c r="KS527" s="108"/>
      <c r="KT527" s="108"/>
      <c r="KU527" s="108"/>
      <c r="KV527" s="108"/>
      <c r="KW527" s="108"/>
      <c r="KX527" s="108"/>
      <c r="KY527" s="108"/>
      <c r="KZ527" s="108"/>
      <c r="LA527" s="108"/>
      <c r="LB527" s="108"/>
      <c r="LC527" s="108"/>
      <c r="LD527" s="108"/>
      <c r="LE527" s="108"/>
      <c r="LF527" s="108"/>
      <c r="LG527" s="108"/>
      <c r="LH527" s="108"/>
      <c r="LI527" s="108"/>
      <c r="LJ527" s="108"/>
      <c r="LK527" s="108"/>
      <c r="LL527" s="108"/>
      <c r="LM527" s="108"/>
      <c r="LN527" s="108"/>
      <c r="LO527" s="108"/>
      <c r="LP527" s="108"/>
      <c r="LQ527" s="108"/>
      <c r="LR527" s="108"/>
      <c r="LS527" s="108"/>
      <c r="LT527" s="108"/>
      <c r="LU527" s="108"/>
      <c r="LV527" s="108"/>
      <c r="LW527" s="108"/>
      <c r="LX527" s="108"/>
      <c r="LY527" s="108"/>
      <c r="LZ527" s="108"/>
      <c r="MA527" s="108"/>
      <c r="MB527" s="108"/>
      <c r="MC527" s="108"/>
      <c r="MD527" s="108"/>
      <c r="ME527" s="108"/>
    </row>
    <row r="528" spans="1:343">
      <c r="A528" s="3"/>
      <c r="B528" s="438"/>
      <c r="C528" s="438"/>
      <c r="D528" s="438"/>
      <c r="E528" s="438"/>
      <c r="F528" s="438"/>
      <c r="G528" s="438"/>
      <c r="H528" s="438"/>
      <c r="I528" s="438"/>
      <c r="J528" s="438"/>
      <c r="K528" s="438"/>
      <c r="L528" s="438"/>
      <c r="M528" s="438"/>
      <c r="N528" s="438"/>
      <c r="O528" s="438"/>
      <c r="P528" s="438"/>
      <c r="Q528" s="438"/>
      <c r="R528" s="438"/>
      <c r="S528" s="438"/>
      <c r="T528" s="438"/>
      <c r="U528" s="438"/>
      <c r="V528" s="438"/>
      <c r="W528" s="438"/>
      <c r="X528" s="438"/>
      <c r="Y528" s="438"/>
      <c r="Z528" s="438"/>
      <c r="AA528" s="438"/>
      <c r="AB528" s="438"/>
      <c r="AC528" s="438"/>
      <c r="AD528" s="438"/>
      <c r="AE528" s="154"/>
      <c r="AF528" s="154"/>
      <c r="AG528" s="154"/>
      <c r="AH528" s="154"/>
      <c r="AI528" s="154"/>
      <c r="AJ528" s="108"/>
      <c r="AK528" s="154"/>
      <c r="AL528" s="108"/>
      <c r="AM528" s="108"/>
      <c r="AN528" s="108"/>
      <c r="AO528" s="108"/>
      <c r="AP528" s="108"/>
      <c r="AQ528" s="108"/>
      <c r="AR528" s="108"/>
      <c r="AS528" s="108"/>
      <c r="AT528" s="108"/>
      <c r="AU528" s="108"/>
      <c r="AV528" s="108"/>
      <c r="AW528" s="108"/>
      <c r="AX528" s="108"/>
      <c r="AY528" s="108"/>
      <c r="AZ528" s="108"/>
      <c r="BA528" s="108"/>
      <c r="BB528" s="108"/>
      <c r="BC528" s="108"/>
      <c r="BD528" s="108"/>
      <c r="BE528" s="108"/>
      <c r="BF528" s="108"/>
      <c r="BG528" s="108"/>
      <c r="BH528" s="108"/>
      <c r="BI528" s="108"/>
      <c r="BJ528" s="108"/>
      <c r="BK528" s="108"/>
      <c r="BL528" s="108"/>
      <c r="BM528" s="108"/>
      <c r="BN528" s="108"/>
      <c r="BO528" s="108"/>
      <c r="BP528" s="108"/>
      <c r="BQ528" s="108"/>
      <c r="BR528" s="108"/>
      <c r="BS528" s="108"/>
      <c r="BT528" s="108"/>
      <c r="BU528" s="108"/>
      <c r="BV528" s="108"/>
      <c r="BW528" s="108"/>
      <c r="BX528" s="108"/>
      <c r="BY528" s="108"/>
      <c r="BZ528" s="108"/>
      <c r="CA528" s="108"/>
      <c r="CB528" s="108"/>
      <c r="CC528" s="108"/>
      <c r="CD528" s="108"/>
      <c r="CE528" s="108"/>
      <c r="CF528" s="108"/>
      <c r="CG528" s="108"/>
      <c r="CH528" s="108"/>
      <c r="CI528" s="108"/>
      <c r="CJ528" s="108"/>
      <c r="CK528" s="108"/>
      <c r="CL528" s="108"/>
      <c r="CM528" s="108"/>
      <c r="CN528" s="108"/>
      <c r="CO528" s="108"/>
      <c r="CP528" s="108"/>
      <c r="CQ528" s="108"/>
      <c r="CR528" s="108"/>
      <c r="CS528" s="108"/>
      <c r="CT528" s="108"/>
      <c r="CU528" s="108"/>
      <c r="CV528" s="108"/>
      <c r="CW528" s="108"/>
      <c r="CX528" s="108"/>
      <c r="CY528" s="108"/>
      <c r="CZ528" s="108"/>
      <c r="DA528" s="108"/>
      <c r="DB528" s="108"/>
      <c r="DC528" s="108"/>
      <c r="DD528" s="108"/>
      <c r="DE528" s="108"/>
      <c r="DF528" s="108"/>
      <c r="DG528" s="108"/>
      <c r="DH528" s="108"/>
      <c r="DI528" s="108"/>
      <c r="DJ528" s="108"/>
      <c r="DK528" s="108"/>
      <c r="DL528" s="108"/>
      <c r="DM528" s="108"/>
      <c r="DN528" s="108"/>
      <c r="DO528" s="108"/>
      <c r="DP528" s="108"/>
      <c r="DQ528" s="108"/>
      <c r="DR528" s="108"/>
      <c r="DS528" s="108"/>
      <c r="DT528" s="108"/>
      <c r="DU528" s="108"/>
      <c r="DV528" s="108"/>
      <c r="DW528" s="108"/>
      <c r="DX528" s="108"/>
      <c r="DY528" s="108"/>
      <c r="DZ528" s="108"/>
      <c r="EA528" s="108"/>
      <c r="EB528" s="108"/>
      <c r="EC528" s="108"/>
      <c r="ED528" s="108"/>
      <c r="EE528" s="108"/>
      <c r="EF528" s="108"/>
      <c r="EG528" s="108"/>
      <c r="EH528" s="108"/>
      <c r="EI528" s="108"/>
      <c r="EJ528" s="108"/>
      <c r="EK528" s="108"/>
      <c r="EL528" s="108"/>
      <c r="EM528" s="108"/>
      <c r="EN528" s="108"/>
      <c r="EO528" s="108"/>
      <c r="EP528" s="108"/>
      <c r="EQ528" s="108"/>
      <c r="ER528" s="108"/>
      <c r="ES528" s="108"/>
      <c r="ET528" s="108"/>
      <c r="EU528" s="108"/>
      <c r="EV528" s="108"/>
      <c r="EW528" s="108"/>
      <c r="EX528" s="108"/>
      <c r="EY528" s="108"/>
      <c r="EZ528" s="108"/>
      <c r="FA528" s="108"/>
      <c r="FB528" s="108"/>
      <c r="FC528" s="108"/>
      <c r="FD528" s="108"/>
      <c r="FE528" s="108"/>
      <c r="FF528" s="108"/>
      <c r="FG528" s="108"/>
      <c r="FH528" s="108"/>
      <c r="FI528" s="108"/>
      <c r="FJ528" s="108"/>
      <c r="FK528" s="108"/>
      <c r="FL528" s="108"/>
      <c r="FM528" s="108"/>
      <c r="FN528" s="108"/>
      <c r="FO528" s="108"/>
      <c r="FP528" s="108"/>
      <c r="FQ528" s="108"/>
      <c r="FR528" s="108"/>
      <c r="FS528" s="108"/>
      <c r="FT528" s="108"/>
      <c r="FU528" s="108"/>
      <c r="FV528" s="108"/>
      <c r="FW528" s="108"/>
      <c r="FX528" s="108"/>
      <c r="FY528" s="108"/>
      <c r="FZ528" s="108"/>
      <c r="GA528" s="108"/>
      <c r="GB528" s="108"/>
      <c r="GC528" s="108"/>
      <c r="GD528" s="108"/>
      <c r="GE528" s="108"/>
      <c r="GF528" s="108"/>
      <c r="GG528" s="108"/>
      <c r="GH528" s="108"/>
      <c r="GI528" s="108"/>
      <c r="GJ528" s="108"/>
      <c r="GK528" s="108"/>
      <c r="GL528" s="108"/>
      <c r="GM528" s="108"/>
      <c r="GN528" s="108"/>
      <c r="GO528" s="108"/>
      <c r="GP528" s="108"/>
      <c r="GQ528" s="108"/>
      <c r="GR528" s="108"/>
      <c r="GS528" s="108"/>
      <c r="GT528" s="108"/>
      <c r="GU528" s="108"/>
      <c r="GV528" s="108"/>
      <c r="GW528" s="108"/>
      <c r="GX528" s="108"/>
      <c r="GY528" s="108"/>
      <c r="GZ528" s="108"/>
      <c r="HA528" s="108"/>
      <c r="HB528" s="108"/>
      <c r="HC528" s="108"/>
      <c r="HD528" s="108"/>
      <c r="HE528" s="108"/>
      <c r="HF528" s="108"/>
      <c r="HG528" s="108"/>
      <c r="HH528" s="108"/>
      <c r="HI528" s="108"/>
      <c r="HJ528" s="108"/>
      <c r="HK528" s="108"/>
      <c r="HL528" s="108"/>
      <c r="HM528" s="108"/>
      <c r="HN528" s="108"/>
      <c r="HO528" s="108"/>
      <c r="HP528" s="108"/>
      <c r="HQ528" s="108"/>
      <c r="HR528" s="108"/>
      <c r="HS528" s="108"/>
      <c r="HT528" s="108"/>
      <c r="HU528" s="108"/>
      <c r="HV528" s="108"/>
      <c r="HW528" s="108"/>
      <c r="HX528" s="108"/>
      <c r="HY528" s="108"/>
      <c r="HZ528" s="108"/>
      <c r="IA528" s="108"/>
      <c r="IB528" s="108"/>
      <c r="IC528" s="108"/>
      <c r="ID528" s="108"/>
      <c r="IE528" s="108"/>
      <c r="IF528" s="108"/>
      <c r="IG528" s="108"/>
      <c r="IH528" s="108"/>
      <c r="II528" s="108"/>
      <c r="IJ528" s="108"/>
      <c r="IK528" s="108"/>
      <c r="IL528" s="108"/>
      <c r="IM528" s="108"/>
      <c r="IN528" s="108"/>
      <c r="IO528" s="108"/>
      <c r="IP528" s="108"/>
      <c r="IQ528" s="108"/>
      <c r="IR528" s="108"/>
      <c r="IS528" s="108"/>
      <c r="IT528" s="108"/>
      <c r="IU528" s="108"/>
      <c r="IV528" s="108"/>
      <c r="IW528" s="108"/>
      <c r="IX528" s="108"/>
      <c r="IY528" s="108"/>
      <c r="IZ528" s="108"/>
      <c r="JA528" s="108"/>
      <c r="JB528" s="108"/>
      <c r="JC528" s="108"/>
      <c r="JD528" s="108"/>
      <c r="JE528" s="108"/>
      <c r="JF528" s="108"/>
      <c r="JG528" s="108"/>
      <c r="JH528" s="108"/>
      <c r="JI528" s="108"/>
      <c r="JJ528" s="108"/>
      <c r="JK528" s="108"/>
      <c r="JL528" s="108"/>
      <c r="JM528" s="108"/>
      <c r="JN528" s="108"/>
      <c r="JO528" s="108"/>
      <c r="JP528" s="108"/>
      <c r="JQ528" s="108"/>
      <c r="JR528" s="108"/>
      <c r="JS528" s="108"/>
      <c r="JT528" s="108"/>
      <c r="JU528" s="108"/>
      <c r="JV528" s="108"/>
      <c r="JW528" s="108"/>
      <c r="JX528" s="108"/>
      <c r="JY528" s="108"/>
      <c r="JZ528" s="108"/>
      <c r="KA528" s="108"/>
      <c r="KB528" s="108"/>
      <c r="KC528" s="108"/>
      <c r="KD528" s="108"/>
      <c r="KE528" s="108"/>
      <c r="KF528" s="108"/>
      <c r="KG528" s="108"/>
      <c r="KH528" s="108"/>
      <c r="KI528" s="108"/>
      <c r="KJ528" s="108"/>
      <c r="KK528" s="108"/>
      <c r="KL528" s="108"/>
      <c r="KM528" s="108"/>
      <c r="KN528" s="108"/>
      <c r="KO528" s="108"/>
      <c r="KP528" s="108"/>
      <c r="KQ528" s="108"/>
      <c r="KR528" s="108"/>
      <c r="KS528" s="108"/>
      <c r="KT528" s="108"/>
      <c r="KU528" s="108"/>
      <c r="KV528" s="108"/>
      <c r="KW528" s="108"/>
      <c r="KX528" s="108"/>
      <c r="KY528" s="108"/>
      <c r="KZ528" s="108"/>
      <c r="LA528" s="108"/>
      <c r="LB528" s="108"/>
      <c r="LC528" s="108"/>
      <c r="LD528" s="108"/>
      <c r="LE528" s="108"/>
      <c r="LF528" s="108"/>
      <c r="LG528" s="108"/>
      <c r="LH528" s="108"/>
      <c r="LI528" s="108"/>
      <c r="LJ528" s="108"/>
      <c r="LK528" s="108"/>
      <c r="LL528" s="108"/>
      <c r="LM528" s="108"/>
      <c r="LN528" s="108"/>
      <c r="LO528" s="108"/>
      <c r="LP528" s="108"/>
      <c r="LQ528" s="108"/>
      <c r="LR528" s="108"/>
      <c r="LS528" s="108"/>
      <c r="LT528" s="108"/>
      <c r="LU528" s="108"/>
      <c r="LV528" s="108"/>
      <c r="LW528" s="108"/>
      <c r="LX528" s="108"/>
      <c r="LY528" s="108"/>
      <c r="LZ528" s="108"/>
      <c r="MA528" s="108"/>
      <c r="MB528" s="108"/>
      <c r="MC528" s="108"/>
      <c r="MD528" s="108"/>
      <c r="ME528" s="108"/>
    </row>
    <row r="529" spans="1:343">
      <c r="A529" s="3"/>
      <c r="B529" s="438"/>
      <c r="C529" s="438"/>
      <c r="D529" s="438"/>
      <c r="E529" s="438"/>
      <c r="F529" s="438"/>
      <c r="G529" s="438"/>
      <c r="H529" s="438"/>
      <c r="I529" s="438"/>
      <c r="J529" s="438"/>
      <c r="K529" s="438"/>
      <c r="L529" s="438"/>
      <c r="M529" s="438"/>
      <c r="N529" s="438"/>
      <c r="O529" s="438"/>
      <c r="P529" s="438"/>
      <c r="Q529" s="438"/>
      <c r="R529" s="438"/>
      <c r="S529" s="438"/>
      <c r="T529" s="438"/>
      <c r="U529" s="438"/>
      <c r="V529" s="438"/>
      <c r="W529" s="438"/>
      <c r="X529" s="438"/>
      <c r="Y529" s="438"/>
      <c r="Z529" s="438"/>
      <c r="AA529" s="438"/>
      <c r="AB529" s="438"/>
      <c r="AC529" s="438"/>
      <c r="AD529" s="438"/>
      <c r="AE529" s="154"/>
      <c r="AF529" s="154"/>
      <c r="AG529" s="154"/>
      <c r="AH529" s="154"/>
      <c r="AI529" s="154"/>
      <c r="AJ529" s="108"/>
      <c r="AK529" s="154"/>
      <c r="AL529" s="108"/>
      <c r="AM529" s="108"/>
      <c r="AN529" s="108"/>
      <c r="AO529" s="108"/>
      <c r="AP529" s="108"/>
      <c r="AQ529" s="108"/>
      <c r="AR529" s="108"/>
      <c r="AS529" s="108"/>
      <c r="AT529" s="108"/>
      <c r="AU529" s="108"/>
      <c r="AV529" s="108"/>
      <c r="AW529" s="108"/>
      <c r="AX529" s="108"/>
      <c r="AY529" s="108"/>
      <c r="AZ529" s="108"/>
      <c r="BA529" s="108"/>
      <c r="BB529" s="108"/>
      <c r="BC529" s="108"/>
      <c r="BD529" s="108"/>
      <c r="BE529" s="108"/>
      <c r="BF529" s="108"/>
      <c r="BG529" s="108"/>
      <c r="BH529" s="108"/>
      <c r="BI529" s="108"/>
      <c r="BJ529" s="108"/>
      <c r="BK529" s="108"/>
      <c r="BL529" s="108"/>
      <c r="BM529" s="108"/>
      <c r="BN529" s="108"/>
      <c r="BO529" s="108"/>
      <c r="BP529" s="108"/>
      <c r="BQ529" s="108"/>
      <c r="BR529" s="108"/>
      <c r="BS529" s="108"/>
      <c r="BT529" s="108"/>
      <c r="BU529" s="108"/>
      <c r="BV529" s="108"/>
      <c r="BW529" s="108"/>
      <c r="BX529" s="108"/>
      <c r="BY529" s="108"/>
      <c r="BZ529" s="108"/>
      <c r="CA529" s="108"/>
      <c r="CB529" s="108"/>
      <c r="CC529" s="108"/>
      <c r="CD529" s="108"/>
      <c r="CE529" s="108"/>
      <c r="CF529" s="108"/>
      <c r="CG529" s="108"/>
      <c r="CH529" s="108"/>
      <c r="CI529" s="108"/>
      <c r="CJ529" s="108"/>
      <c r="CK529" s="108"/>
      <c r="CL529" s="108"/>
      <c r="CM529" s="108"/>
      <c r="CN529" s="108"/>
      <c r="CO529" s="108"/>
      <c r="CP529" s="108"/>
      <c r="CQ529" s="108"/>
      <c r="CR529" s="108"/>
      <c r="CS529" s="108"/>
      <c r="CT529" s="108"/>
      <c r="CU529" s="108"/>
      <c r="CV529" s="108"/>
      <c r="CW529" s="108"/>
      <c r="CX529" s="108"/>
      <c r="CY529" s="108"/>
      <c r="CZ529" s="108"/>
      <c r="DA529" s="108"/>
      <c r="DB529" s="108"/>
      <c r="DC529" s="108"/>
      <c r="DD529" s="108"/>
      <c r="DE529" s="108"/>
      <c r="DF529" s="108"/>
      <c r="DG529" s="108"/>
      <c r="DH529" s="108"/>
      <c r="DI529" s="108"/>
      <c r="DJ529" s="108"/>
      <c r="DK529" s="108"/>
      <c r="DL529" s="108"/>
      <c r="DM529" s="108"/>
      <c r="DN529" s="108"/>
      <c r="DO529" s="108"/>
      <c r="DP529" s="108"/>
      <c r="DQ529" s="108"/>
      <c r="DR529" s="108"/>
      <c r="DS529" s="108"/>
      <c r="DT529" s="108"/>
      <c r="DU529" s="108"/>
      <c r="DV529" s="108"/>
      <c r="DW529" s="108"/>
      <c r="DX529" s="108"/>
      <c r="DY529" s="108"/>
      <c r="DZ529" s="108"/>
      <c r="EA529" s="108"/>
      <c r="EB529" s="108"/>
      <c r="EC529" s="108"/>
      <c r="ED529" s="108"/>
      <c r="EE529" s="108"/>
      <c r="EF529" s="108"/>
      <c r="EG529" s="108"/>
      <c r="EH529" s="108"/>
      <c r="EI529" s="108"/>
      <c r="EJ529" s="108"/>
      <c r="EK529" s="108"/>
      <c r="EL529" s="108"/>
      <c r="EM529" s="108"/>
      <c r="EN529" s="108"/>
      <c r="EO529" s="108"/>
      <c r="EP529" s="108"/>
      <c r="EQ529" s="108"/>
      <c r="ER529" s="108"/>
      <c r="ES529" s="108"/>
      <c r="ET529" s="108"/>
      <c r="EU529" s="108"/>
      <c r="EV529" s="108"/>
      <c r="EW529" s="108"/>
      <c r="EX529" s="108"/>
      <c r="EY529" s="108"/>
      <c r="EZ529" s="108"/>
      <c r="FA529" s="108"/>
      <c r="FB529" s="108"/>
      <c r="FC529" s="108"/>
      <c r="FD529" s="108"/>
      <c r="FE529" s="108"/>
      <c r="FF529" s="108"/>
      <c r="FG529" s="108"/>
      <c r="FH529" s="108"/>
      <c r="FI529" s="108"/>
      <c r="FJ529" s="108"/>
      <c r="FK529" s="108"/>
      <c r="FL529" s="108"/>
      <c r="FM529" s="108"/>
      <c r="FN529" s="108"/>
      <c r="FO529" s="108"/>
      <c r="FP529" s="108"/>
      <c r="FQ529" s="108"/>
      <c r="FR529" s="108"/>
      <c r="FS529" s="108"/>
      <c r="FT529" s="108"/>
      <c r="FU529" s="108"/>
      <c r="FV529" s="108"/>
      <c r="FW529" s="108"/>
      <c r="FX529" s="108"/>
      <c r="FY529" s="108"/>
      <c r="FZ529" s="108"/>
      <c r="GA529" s="108"/>
      <c r="GB529" s="108"/>
      <c r="GC529" s="108"/>
      <c r="GD529" s="108"/>
      <c r="GE529" s="108"/>
      <c r="GF529" s="108"/>
      <c r="GG529" s="108"/>
      <c r="GH529" s="108"/>
      <c r="GI529" s="108"/>
      <c r="GJ529" s="108"/>
      <c r="GK529" s="108"/>
      <c r="GL529" s="108"/>
      <c r="GM529" s="108"/>
      <c r="GN529" s="108"/>
      <c r="GO529" s="108"/>
      <c r="GP529" s="108"/>
      <c r="GQ529" s="108"/>
      <c r="GR529" s="108"/>
      <c r="GS529" s="108"/>
      <c r="GT529" s="108"/>
      <c r="GU529" s="108"/>
      <c r="GV529" s="108"/>
      <c r="GW529" s="108"/>
      <c r="GX529" s="108"/>
      <c r="GY529" s="108"/>
      <c r="GZ529" s="108"/>
      <c r="HA529" s="108"/>
      <c r="HB529" s="108"/>
      <c r="HC529" s="108"/>
      <c r="HD529" s="108"/>
      <c r="HE529" s="108"/>
      <c r="HF529" s="108"/>
      <c r="HG529" s="108"/>
      <c r="HH529" s="108"/>
      <c r="HI529" s="108"/>
      <c r="HJ529" s="108"/>
      <c r="HK529" s="108"/>
      <c r="HL529" s="108"/>
      <c r="HM529" s="108"/>
      <c r="HN529" s="108"/>
      <c r="HO529" s="108"/>
      <c r="HP529" s="108"/>
      <c r="HQ529" s="108"/>
      <c r="HR529" s="108"/>
      <c r="HS529" s="108"/>
      <c r="HT529" s="108"/>
      <c r="HU529" s="108"/>
      <c r="HV529" s="108"/>
      <c r="HW529" s="108"/>
      <c r="HX529" s="108"/>
      <c r="HY529" s="108"/>
      <c r="HZ529" s="108"/>
      <c r="IA529" s="108"/>
      <c r="IB529" s="108"/>
      <c r="IC529" s="108"/>
      <c r="ID529" s="108"/>
      <c r="IE529" s="108"/>
      <c r="IF529" s="108"/>
      <c r="IG529" s="108"/>
      <c r="IH529" s="108"/>
      <c r="II529" s="108"/>
      <c r="IJ529" s="108"/>
      <c r="IK529" s="108"/>
      <c r="IL529" s="108"/>
      <c r="IM529" s="108"/>
      <c r="IN529" s="108"/>
      <c r="IO529" s="108"/>
      <c r="IP529" s="108"/>
      <c r="IQ529" s="108"/>
      <c r="IR529" s="108"/>
      <c r="IS529" s="108"/>
      <c r="IT529" s="108"/>
      <c r="IU529" s="108"/>
      <c r="IV529" s="108"/>
      <c r="IW529" s="108"/>
      <c r="IX529" s="108"/>
      <c r="IY529" s="108"/>
      <c r="IZ529" s="108"/>
      <c r="JA529" s="108"/>
      <c r="JB529" s="108"/>
      <c r="JC529" s="108"/>
      <c r="JD529" s="108"/>
      <c r="JE529" s="108"/>
      <c r="JF529" s="108"/>
      <c r="JG529" s="108"/>
      <c r="JH529" s="108"/>
      <c r="JI529" s="108"/>
      <c r="JJ529" s="108"/>
      <c r="JK529" s="108"/>
      <c r="JL529" s="108"/>
      <c r="JM529" s="108"/>
      <c r="JN529" s="108"/>
      <c r="JO529" s="108"/>
      <c r="JP529" s="108"/>
      <c r="JQ529" s="108"/>
      <c r="JR529" s="108"/>
      <c r="JS529" s="108"/>
      <c r="JT529" s="108"/>
      <c r="JU529" s="108"/>
      <c r="JV529" s="108"/>
      <c r="JW529" s="108"/>
      <c r="JX529" s="108"/>
      <c r="JY529" s="108"/>
      <c r="JZ529" s="108"/>
      <c r="KA529" s="108"/>
      <c r="KB529" s="108"/>
      <c r="KC529" s="108"/>
      <c r="KD529" s="108"/>
      <c r="KE529" s="108"/>
      <c r="KF529" s="108"/>
      <c r="KG529" s="108"/>
      <c r="KH529" s="108"/>
      <c r="KI529" s="108"/>
      <c r="KJ529" s="108"/>
      <c r="KK529" s="108"/>
      <c r="KL529" s="108"/>
      <c r="KM529" s="108"/>
      <c r="KN529" s="108"/>
      <c r="KO529" s="108"/>
      <c r="KP529" s="108"/>
      <c r="KQ529" s="108"/>
      <c r="KR529" s="108"/>
      <c r="KS529" s="108"/>
      <c r="KT529" s="108"/>
      <c r="KU529" s="108"/>
      <c r="KV529" s="108"/>
      <c r="KW529" s="108"/>
      <c r="KX529" s="108"/>
      <c r="KY529" s="108"/>
      <c r="KZ529" s="108"/>
      <c r="LA529" s="108"/>
      <c r="LB529" s="108"/>
      <c r="LC529" s="108"/>
      <c r="LD529" s="108"/>
      <c r="LE529" s="108"/>
      <c r="LF529" s="108"/>
      <c r="LG529" s="108"/>
      <c r="LH529" s="108"/>
      <c r="LI529" s="108"/>
      <c r="LJ529" s="108"/>
      <c r="LK529" s="108"/>
      <c r="LL529" s="108"/>
      <c r="LM529" s="108"/>
      <c r="LN529" s="108"/>
      <c r="LO529" s="108"/>
      <c r="LP529" s="108"/>
      <c r="LQ529" s="108"/>
      <c r="LR529" s="108"/>
      <c r="LS529" s="108"/>
      <c r="LT529" s="108"/>
      <c r="LU529" s="108"/>
      <c r="LV529" s="108"/>
      <c r="LW529" s="108"/>
      <c r="LX529" s="108"/>
      <c r="LY529" s="108"/>
      <c r="LZ529" s="108"/>
      <c r="MA529" s="108"/>
      <c r="MB529" s="108"/>
      <c r="MC529" s="108"/>
      <c r="MD529" s="108"/>
      <c r="ME529" s="108"/>
    </row>
    <row r="530" spans="1:343">
      <c r="A530" s="3"/>
      <c r="B530" s="438"/>
      <c r="C530" s="438"/>
      <c r="D530" s="438"/>
      <c r="E530" s="438"/>
      <c r="F530" s="438"/>
      <c r="G530" s="438"/>
      <c r="H530" s="438"/>
      <c r="I530" s="438"/>
      <c r="J530" s="438"/>
      <c r="K530" s="438"/>
      <c r="L530" s="438"/>
      <c r="M530" s="438"/>
      <c r="N530" s="438"/>
      <c r="O530" s="438"/>
      <c r="P530" s="438"/>
      <c r="Q530" s="438"/>
      <c r="R530" s="438"/>
      <c r="S530" s="438"/>
      <c r="T530" s="438"/>
      <c r="U530" s="438"/>
      <c r="V530" s="438"/>
      <c r="W530" s="438"/>
      <c r="X530" s="438"/>
      <c r="Y530" s="438"/>
      <c r="Z530" s="438"/>
      <c r="AA530" s="438"/>
      <c r="AB530" s="438"/>
      <c r="AC530" s="438"/>
      <c r="AD530" s="438"/>
      <c r="AE530" s="154"/>
      <c r="AF530" s="154"/>
      <c r="AG530" s="154"/>
      <c r="AH530" s="154"/>
      <c r="AI530" s="154"/>
      <c r="AJ530" s="108"/>
      <c r="AK530" s="154"/>
      <c r="AL530" s="108"/>
      <c r="AM530" s="108"/>
      <c r="AN530" s="108"/>
      <c r="AO530" s="108"/>
      <c r="AP530" s="108"/>
      <c r="AQ530" s="108"/>
      <c r="AR530" s="108"/>
      <c r="AS530" s="108"/>
      <c r="AT530" s="108"/>
      <c r="AU530" s="108"/>
      <c r="AV530" s="108"/>
      <c r="AW530" s="108"/>
      <c r="AX530" s="108"/>
      <c r="AY530" s="108"/>
      <c r="AZ530" s="108"/>
      <c r="BA530" s="108"/>
      <c r="BB530" s="108"/>
      <c r="BC530" s="108"/>
      <c r="BD530" s="108"/>
      <c r="BE530" s="108"/>
      <c r="BF530" s="108"/>
      <c r="BG530" s="108"/>
      <c r="BH530" s="108"/>
      <c r="BI530" s="108"/>
      <c r="BJ530" s="108"/>
      <c r="BK530" s="108"/>
      <c r="BL530" s="108"/>
      <c r="BM530" s="108"/>
      <c r="BN530" s="108"/>
      <c r="BO530" s="108"/>
      <c r="BP530" s="108"/>
      <c r="BQ530" s="108"/>
      <c r="BR530" s="108"/>
      <c r="BS530" s="108"/>
      <c r="BT530" s="108"/>
      <c r="BU530" s="108"/>
      <c r="BV530" s="108"/>
      <c r="BW530" s="108"/>
      <c r="BX530" s="108"/>
      <c r="BY530" s="108"/>
      <c r="BZ530" s="108"/>
      <c r="CA530" s="108"/>
      <c r="CB530" s="108"/>
      <c r="CC530" s="108"/>
      <c r="CD530" s="108"/>
      <c r="CE530" s="108"/>
      <c r="CF530" s="108"/>
      <c r="CG530" s="108"/>
      <c r="CH530" s="108"/>
      <c r="CI530" s="108"/>
      <c r="CJ530" s="108"/>
      <c r="CK530" s="108"/>
      <c r="CL530" s="108"/>
      <c r="CM530" s="108"/>
      <c r="CN530" s="108"/>
      <c r="CO530" s="108"/>
      <c r="CP530" s="108"/>
      <c r="CQ530" s="108"/>
      <c r="CR530" s="108"/>
      <c r="CS530" s="108"/>
      <c r="CT530" s="108"/>
      <c r="CU530" s="108"/>
      <c r="CV530" s="108"/>
      <c r="CW530" s="108"/>
      <c r="CX530" s="108"/>
      <c r="CY530" s="108"/>
      <c r="CZ530" s="108"/>
      <c r="DA530" s="108"/>
      <c r="DB530" s="108"/>
      <c r="DC530" s="108"/>
      <c r="DD530" s="108"/>
      <c r="DE530" s="108"/>
      <c r="DF530" s="108"/>
      <c r="DG530" s="108"/>
      <c r="DH530" s="108"/>
      <c r="DI530" s="108"/>
      <c r="DJ530" s="108"/>
      <c r="DK530" s="108"/>
      <c r="DL530" s="108"/>
      <c r="DM530" s="108"/>
      <c r="DN530" s="108"/>
      <c r="DO530" s="108"/>
      <c r="DP530" s="108"/>
      <c r="DQ530" s="108"/>
      <c r="DR530" s="108"/>
      <c r="DS530" s="108"/>
      <c r="DT530" s="108"/>
      <c r="DU530" s="108"/>
      <c r="DV530" s="108"/>
      <c r="DW530" s="108"/>
      <c r="DX530" s="108"/>
      <c r="DY530" s="108"/>
      <c r="DZ530" s="108"/>
      <c r="EA530" s="108"/>
      <c r="EB530" s="108"/>
      <c r="EC530" s="108"/>
      <c r="ED530" s="108"/>
      <c r="EE530" s="108"/>
      <c r="EF530" s="108"/>
      <c r="EG530" s="108"/>
      <c r="EH530" s="108"/>
      <c r="EI530" s="108"/>
      <c r="EJ530" s="108"/>
      <c r="EK530" s="108"/>
      <c r="EL530" s="108"/>
      <c r="EM530" s="108"/>
      <c r="EN530" s="108"/>
      <c r="EO530" s="108"/>
      <c r="EP530" s="108"/>
      <c r="EQ530" s="108"/>
      <c r="ER530" s="108"/>
      <c r="ES530" s="108"/>
      <c r="ET530" s="108"/>
      <c r="EU530" s="108"/>
      <c r="EV530" s="108"/>
      <c r="EW530" s="108"/>
      <c r="EX530" s="108"/>
      <c r="EY530" s="108"/>
      <c r="EZ530" s="108"/>
      <c r="FA530" s="108"/>
      <c r="FB530" s="108"/>
      <c r="FC530" s="108"/>
      <c r="FD530" s="108"/>
      <c r="FE530" s="108"/>
      <c r="FF530" s="108"/>
      <c r="FG530" s="108"/>
      <c r="FH530" s="108"/>
      <c r="FI530" s="108"/>
      <c r="FJ530" s="108"/>
      <c r="FK530" s="108"/>
      <c r="FL530" s="108"/>
      <c r="FM530" s="108"/>
      <c r="FN530" s="108"/>
      <c r="FO530" s="108"/>
      <c r="FP530" s="108"/>
      <c r="FQ530" s="108"/>
      <c r="FR530" s="108"/>
      <c r="FS530" s="108"/>
      <c r="FT530" s="108"/>
      <c r="FU530" s="108"/>
      <c r="FV530" s="108"/>
      <c r="FW530" s="108"/>
      <c r="FX530" s="108"/>
      <c r="FY530" s="108"/>
      <c r="FZ530" s="108"/>
      <c r="GA530" s="108"/>
      <c r="GB530" s="108"/>
      <c r="GC530" s="108"/>
      <c r="GD530" s="108"/>
      <c r="GE530" s="108"/>
      <c r="GF530" s="108"/>
      <c r="GG530" s="108"/>
      <c r="GH530" s="108"/>
      <c r="GI530" s="108"/>
      <c r="GJ530" s="108"/>
      <c r="GK530" s="108"/>
      <c r="GL530" s="108"/>
      <c r="GM530" s="108"/>
      <c r="GN530" s="108"/>
      <c r="GO530" s="108"/>
      <c r="GP530" s="108"/>
      <c r="GQ530" s="108"/>
      <c r="GR530" s="108"/>
      <c r="GS530" s="108"/>
      <c r="GT530" s="108"/>
      <c r="GU530" s="108"/>
      <c r="GV530" s="108"/>
      <c r="GW530" s="108"/>
      <c r="GX530" s="108"/>
      <c r="GY530" s="108"/>
      <c r="GZ530" s="108"/>
      <c r="HA530" s="108"/>
      <c r="HB530" s="108"/>
      <c r="HC530" s="108"/>
      <c r="HD530" s="108"/>
      <c r="HE530" s="108"/>
      <c r="HF530" s="108"/>
      <c r="HG530" s="108"/>
      <c r="HH530" s="108"/>
      <c r="HI530" s="108"/>
      <c r="HJ530" s="108"/>
      <c r="HK530" s="108"/>
      <c r="HL530" s="108"/>
      <c r="HM530" s="108"/>
      <c r="HN530" s="108"/>
      <c r="HO530" s="108"/>
      <c r="HP530" s="108"/>
      <c r="HQ530" s="108"/>
      <c r="HR530" s="108"/>
      <c r="HS530" s="108"/>
      <c r="HT530" s="108"/>
      <c r="HU530" s="108"/>
      <c r="HV530" s="108"/>
      <c r="HW530" s="108"/>
      <c r="HX530" s="108"/>
      <c r="HY530" s="108"/>
      <c r="HZ530" s="108"/>
      <c r="IA530" s="108"/>
      <c r="IB530" s="108"/>
      <c r="IC530" s="108"/>
      <c r="ID530" s="108"/>
      <c r="IE530" s="108"/>
      <c r="IF530" s="108"/>
      <c r="IG530" s="108"/>
      <c r="IH530" s="108"/>
      <c r="II530" s="108"/>
      <c r="IJ530" s="108"/>
      <c r="IK530" s="108"/>
      <c r="IL530" s="108"/>
      <c r="IM530" s="108"/>
      <c r="IN530" s="108"/>
      <c r="IO530" s="108"/>
      <c r="IP530" s="108"/>
      <c r="IQ530" s="108"/>
      <c r="IR530" s="108"/>
      <c r="IS530" s="108"/>
      <c r="IT530" s="108"/>
      <c r="IU530" s="108"/>
      <c r="IV530" s="108"/>
      <c r="IW530" s="108"/>
      <c r="IX530" s="108"/>
      <c r="IY530" s="108"/>
      <c r="IZ530" s="108"/>
      <c r="JA530" s="108"/>
      <c r="JB530" s="108"/>
      <c r="JC530" s="108"/>
      <c r="JD530" s="108"/>
      <c r="JE530" s="108"/>
      <c r="JF530" s="108"/>
      <c r="JG530" s="108"/>
      <c r="JH530" s="108"/>
      <c r="JI530" s="108"/>
      <c r="JJ530" s="108"/>
      <c r="JK530" s="108"/>
      <c r="JL530" s="108"/>
      <c r="JM530" s="108"/>
      <c r="JN530" s="108"/>
      <c r="JO530" s="108"/>
      <c r="JP530" s="108"/>
      <c r="JQ530" s="108"/>
      <c r="JR530" s="108"/>
      <c r="JS530" s="108"/>
      <c r="JT530" s="108"/>
      <c r="JU530" s="108"/>
      <c r="JV530" s="108"/>
      <c r="JW530" s="108"/>
      <c r="JX530" s="108"/>
      <c r="JY530" s="108"/>
      <c r="JZ530" s="108"/>
      <c r="KA530" s="108"/>
      <c r="KB530" s="108"/>
      <c r="KC530" s="108"/>
      <c r="KD530" s="108"/>
      <c r="KE530" s="108"/>
      <c r="KF530" s="108"/>
      <c r="KG530" s="108"/>
      <c r="KH530" s="108"/>
      <c r="KI530" s="108"/>
      <c r="KJ530" s="108"/>
      <c r="KK530" s="108"/>
      <c r="KL530" s="108"/>
      <c r="KM530" s="108"/>
      <c r="KN530" s="108"/>
      <c r="KO530" s="108"/>
      <c r="KP530" s="108"/>
      <c r="KQ530" s="108"/>
      <c r="KR530" s="108"/>
      <c r="KS530" s="108"/>
      <c r="KT530" s="108"/>
      <c r="KU530" s="108"/>
      <c r="KV530" s="108"/>
      <c r="KW530" s="108"/>
      <c r="KX530" s="108"/>
      <c r="KY530" s="108"/>
      <c r="KZ530" s="108"/>
      <c r="LA530" s="108"/>
      <c r="LB530" s="108"/>
      <c r="LC530" s="108"/>
      <c r="LD530" s="108"/>
      <c r="LE530" s="108"/>
      <c r="LF530" s="108"/>
      <c r="LG530" s="108"/>
      <c r="LH530" s="108"/>
      <c r="LI530" s="108"/>
      <c r="LJ530" s="108"/>
      <c r="LK530" s="108"/>
      <c r="LL530" s="108"/>
      <c r="LM530" s="108"/>
      <c r="LN530" s="108"/>
      <c r="LO530" s="108"/>
      <c r="LP530" s="108"/>
      <c r="LQ530" s="108"/>
      <c r="LR530" s="108"/>
      <c r="LS530" s="108"/>
      <c r="LT530" s="108"/>
      <c r="LU530" s="108"/>
      <c r="LV530" s="108"/>
      <c r="LW530" s="108"/>
      <c r="LX530" s="108"/>
      <c r="LY530" s="108"/>
      <c r="LZ530" s="108"/>
      <c r="MA530" s="108"/>
      <c r="MB530" s="108"/>
      <c r="MC530" s="108"/>
      <c r="MD530" s="108"/>
      <c r="ME530" s="108"/>
    </row>
    <row r="531" spans="1:343">
      <c r="A531" s="3"/>
      <c r="B531" s="438"/>
      <c r="C531" s="438"/>
      <c r="D531" s="438"/>
      <c r="E531" s="438"/>
      <c r="F531" s="438"/>
      <c r="G531" s="438"/>
      <c r="H531" s="438"/>
      <c r="I531" s="438"/>
      <c r="J531" s="438"/>
      <c r="K531" s="438"/>
      <c r="L531" s="438"/>
      <c r="M531" s="438"/>
      <c r="N531" s="438"/>
      <c r="O531" s="438"/>
      <c r="P531" s="438"/>
      <c r="Q531" s="438"/>
      <c r="R531" s="438"/>
      <c r="S531" s="438"/>
      <c r="T531" s="438"/>
      <c r="U531" s="438"/>
      <c r="V531" s="438"/>
      <c r="W531" s="438"/>
      <c r="X531" s="438"/>
      <c r="Y531" s="438"/>
      <c r="Z531" s="438"/>
      <c r="AA531" s="438"/>
      <c r="AB531" s="438"/>
      <c r="AC531" s="438"/>
      <c r="AD531" s="438"/>
      <c r="AE531" s="154"/>
      <c r="AF531" s="154"/>
      <c r="AG531" s="154"/>
      <c r="AH531" s="154"/>
      <c r="AI531" s="154"/>
      <c r="AJ531" s="108"/>
      <c r="AK531" s="154"/>
      <c r="AL531" s="108"/>
      <c r="AM531" s="108"/>
      <c r="AN531" s="108"/>
      <c r="AO531" s="108"/>
      <c r="AP531" s="108"/>
      <c r="AQ531" s="108"/>
      <c r="AR531" s="108"/>
      <c r="AS531" s="108"/>
      <c r="AT531" s="108"/>
      <c r="AU531" s="108"/>
      <c r="AV531" s="108"/>
      <c r="AW531" s="108"/>
      <c r="AX531" s="108"/>
      <c r="AY531" s="108"/>
      <c r="AZ531" s="108"/>
      <c r="BA531" s="108"/>
      <c r="BB531" s="108"/>
      <c r="BC531" s="108"/>
      <c r="BD531" s="108"/>
      <c r="BE531" s="108"/>
      <c r="BF531" s="108"/>
      <c r="BG531" s="108"/>
      <c r="BH531" s="108"/>
      <c r="BI531" s="108"/>
      <c r="BJ531" s="108"/>
      <c r="BK531" s="108"/>
      <c r="BL531" s="108"/>
      <c r="BM531" s="108"/>
      <c r="BN531" s="108"/>
      <c r="BO531" s="108"/>
      <c r="BP531" s="108"/>
      <c r="BQ531" s="108"/>
      <c r="BR531" s="108"/>
      <c r="BS531" s="108"/>
      <c r="BT531" s="108"/>
      <c r="BU531" s="108"/>
      <c r="BV531" s="108"/>
      <c r="BW531" s="108"/>
      <c r="BX531" s="108"/>
      <c r="BY531" s="108"/>
      <c r="BZ531" s="108"/>
      <c r="CA531" s="108"/>
      <c r="CB531" s="108"/>
      <c r="CC531" s="108"/>
      <c r="CD531" s="108"/>
      <c r="CE531" s="108"/>
      <c r="CF531" s="108"/>
      <c r="CG531" s="108"/>
      <c r="CH531" s="108"/>
      <c r="CI531" s="108"/>
      <c r="CJ531" s="108"/>
      <c r="CK531" s="108"/>
      <c r="CL531" s="108"/>
      <c r="CM531" s="108"/>
      <c r="CN531" s="108"/>
      <c r="CO531" s="108"/>
      <c r="CP531" s="108"/>
      <c r="CQ531" s="108"/>
      <c r="CR531" s="108"/>
      <c r="CS531" s="108"/>
      <c r="CT531" s="108"/>
      <c r="CU531" s="108"/>
      <c r="CV531" s="108"/>
      <c r="CW531" s="108"/>
      <c r="CX531" s="108"/>
      <c r="CY531" s="108"/>
      <c r="CZ531" s="108"/>
      <c r="DA531" s="108"/>
      <c r="DB531" s="108"/>
      <c r="DC531" s="108"/>
      <c r="DD531" s="108"/>
      <c r="DE531" s="108"/>
      <c r="DF531" s="108"/>
      <c r="DG531" s="108"/>
      <c r="DH531" s="108"/>
      <c r="DI531" s="108"/>
      <c r="DJ531" s="108"/>
      <c r="DK531" s="108"/>
      <c r="DL531" s="108"/>
      <c r="DM531" s="108"/>
      <c r="DN531" s="108"/>
      <c r="DO531" s="108"/>
      <c r="DP531" s="108"/>
      <c r="DQ531" s="108"/>
      <c r="DR531" s="108"/>
      <c r="DS531" s="108"/>
      <c r="DT531" s="108"/>
      <c r="DU531" s="108"/>
      <c r="DV531" s="108"/>
      <c r="DW531" s="108"/>
      <c r="DX531" s="108"/>
      <c r="DY531" s="108"/>
      <c r="DZ531" s="108"/>
      <c r="EA531" s="108"/>
      <c r="EB531" s="108"/>
      <c r="EC531" s="108"/>
      <c r="ED531" s="108"/>
      <c r="EE531" s="108"/>
      <c r="EF531" s="108"/>
      <c r="EG531" s="108"/>
      <c r="EH531" s="108"/>
      <c r="EI531" s="108"/>
      <c r="EJ531" s="108"/>
      <c r="EK531" s="108"/>
      <c r="EL531" s="108"/>
      <c r="EM531" s="108"/>
      <c r="EN531" s="108"/>
      <c r="EO531" s="108"/>
      <c r="EP531" s="108"/>
      <c r="EQ531" s="108"/>
      <c r="ER531" s="108"/>
      <c r="ES531" s="108"/>
      <c r="ET531" s="108"/>
      <c r="EU531" s="108"/>
      <c r="EV531" s="108"/>
      <c r="EW531" s="108"/>
      <c r="EX531" s="108"/>
      <c r="EY531" s="108"/>
      <c r="EZ531" s="108"/>
      <c r="FA531" s="108"/>
      <c r="FB531" s="108"/>
      <c r="FC531" s="108"/>
      <c r="FD531" s="108"/>
      <c r="FE531" s="108"/>
      <c r="FF531" s="108"/>
      <c r="FG531" s="108"/>
      <c r="FH531" s="108"/>
      <c r="FI531" s="108"/>
      <c r="FJ531" s="108"/>
      <c r="FK531" s="108"/>
      <c r="FL531" s="108"/>
      <c r="FM531" s="108"/>
      <c r="FN531" s="108"/>
      <c r="FO531" s="108"/>
      <c r="FP531" s="108"/>
      <c r="FQ531" s="108"/>
      <c r="FR531" s="108"/>
      <c r="FS531" s="108"/>
      <c r="FT531" s="108"/>
      <c r="FU531" s="108"/>
      <c r="FV531" s="108"/>
      <c r="FW531" s="108"/>
      <c r="FX531" s="108"/>
      <c r="FY531" s="108"/>
      <c r="FZ531" s="108"/>
      <c r="GA531" s="108"/>
      <c r="GB531" s="108"/>
      <c r="GC531" s="108"/>
      <c r="GD531" s="108"/>
      <c r="GE531" s="108"/>
      <c r="GF531" s="108"/>
      <c r="GG531" s="108"/>
      <c r="GH531" s="108"/>
      <c r="GI531" s="108"/>
      <c r="GJ531" s="108"/>
      <c r="GK531" s="108"/>
      <c r="GL531" s="108"/>
      <c r="GM531" s="108"/>
      <c r="GN531" s="108"/>
      <c r="GO531" s="108"/>
      <c r="GP531" s="108"/>
      <c r="GQ531" s="108"/>
      <c r="GR531" s="108"/>
      <c r="GS531" s="108"/>
      <c r="GT531" s="108"/>
      <c r="GU531" s="108"/>
      <c r="GV531" s="108"/>
      <c r="GW531" s="108"/>
      <c r="GX531" s="108"/>
      <c r="GY531" s="108"/>
      <c r="GZ531" s="108"/>
      <c r="HA531" s="108"/>
      <c r="HB531" s="108"/>
      <c r="HC531" s="108"/>
      <c r="HD531" s="108"/>
      <c r="HE531" s="108"/>
      <c r="HF531" s="108"/>
      <c r="HG531" s="108"/>
      <c r="HH531" s="108"/>
      <c r="HI531" s="108"/>
      <c r="HJ531" s="108"/>
      <c r="HK531" s="108"/>
      <c r="HL531" s="108"/>
      <c r="HM531" s="108"/>
      <c r="HN531" s="108"/>
      <c r="HO531" s="108"/>
      <c r="HP531" s="108"/>
      <c r="HQ531" s="108"/>
      <c r="HR531" s="108"/>
      <c r="HS531" s="108"/>
      <c r="HT531" s="108"/>
      <c r="HU531" s="108"/>
      <c r="HV531" s="108"/>
      <c r="HW531" s="108"/>
      <c r="HX531" s="108"/>
      <c r="HY531" s="108"/>
      <c r="HZ531" s="108"/>
      <c r="IA531" s="108"/>
      <c r="IB531" s="108"/>
      <c r="IC531" s="108"/>
      <c r="ID531" s="108"/>
      <c r="IE531" s="108"/>
      <c r="IF531" s="108"/>
      <c r="IG531" s="108"/>
      <c r="IH531" s="108"/>
      <c r="II531" s="108"/>
      <c r="IJ531" s="108"/>
      <c r="IK531" s="108"/>
      <c r="IL531" s="108"/>
      <c r="IM531" s="108"/>
      <c r="IN531" s="108"/>
      <c r="IO531" s="108"/>
      <c r="IP531" s="108"/>
      <c r="IQ531" s="108"/>
      <c r="IR531" s="108"/>
      <c r="IS531" s="108"/>
      <c r="IT531" s="108"/>
      <c r="IU531" s="108"/>
      <c r="IV531" s="108"/>
      <c r="IW531" s="108"/>
      <c r="IX531" s="108"/>
      <c r="IY531" s="108"/>
      <c r="IZ531" s="108"/>
      <c r="JA531" s="108"/>
      <c r="JB531" s="108"/>
      <c r="JC531" s="108"/>
      <c r="JD531" s="108"/>
      <c r="JE531" s="108"/>
      <c r="JF531" s="108"/>
      <c r="JG531" s="108"/>
      <c r="JH531" s="108"/>
      <c r="JI531" s="108"/>
      <c r="JJ531" s="108"/>
      <c r="JK531" s="108"/>
      <c r="JL531" s="108"/>
      <c r="JM531" s="108"/>
      <c r="JN531" s="108"/>
      <c r="JO531" s="108"/>
      <c r="JP531" s="108"/>
      <c r="JQ531" s="108"/>
      <c r="JR531" s="108"/>
      <c r="JS531" s="108"/>
      <c r="JT531" s="108"/>
      <c r="JU531" s="108"/>
      <c r="JV531" s="108"/>
      <c r="JW531" s="108"/>
      <c r="JX531" s="108"/>
      <c r="JY531" s="108"/>
      <c r="JZ531" s="108"/>
      <c r="KA531" s="108"/>
      <c r="KB531" s="108"/>
      <c r="KC531" s="108"/>
      <c r="KD531" s="108"/>
      <c r="KE531" s="108"/>
      <c r="KF531" s="108"/>
      <c r="KG531" s="108"/>
      <c r="KH531" s="108"/>
      <c r="KI531" s="108"/>
      <c r="KJ531" s="108"/>
      <c r="KK531" s="108"/>
      <c r="KL531" s="108"/>
      <c r="KM531" s="108"/>
      <c r="KN531" s="108"/>
      <c r="KO531" s="108"/>
      <c r="KP531" s="108"/>
      <c r="KQ531" s="108"/>
      <c r="KR531" s="108"/>
      <c r="KS531" s="108"/>
      <c r="KT531" s="108"/>
      <c r="KU531" s="108"/>
      <c r="KV531" s="108"/>
      <c r="KW531" s="108"/>
      <c r="KX531" s="108"/>
      <c r="KY531" s="108"/>
      <c r="KZ531" s="108"/>
      <c r="LA531" s="108"/>
      <c r="LB531" s="108"/>
      <c r="LC531" s="108"/>
      <c r="LD531" s="108"/>
      <c r="LE531" s="108"/>
      <c r="LF531" s="108"/>
      <c r="LG531" s="108"/>
      <c r="LH531" s="108"/>
      <c r="LI531" s="108"/>
      <c r="LJ531" s="108"/>
      <c r="LK531" s="108"/>
      <c r="LL531" s="108"/>
      <c r="LM531" s="108"/>
      <c r="LN531" s="108"/>
      <c r="LO531" s="108"/>
      <c r="LP531" s="108"/>
      <c r="LQ531" s="108"/>
      <c r="LR531" s="108"/>
      <c r="LS531" s="108"/>
      <c r="LT531" s="108"/>
      <c r="LU531" s="108"/>
      <c r="LV531" s="108"/>
      <c r="LW531" s="108"/>
      <c r="LX531" s="108"/>
      <c r="LY531" s="108"/>
      <c r="LZ531" s="108"/>
      <c r="MA531" s="108"/>
      <c r="MB531" s="108"/>
      <c r="MC531" s="108"/>
      <c r="MD531" s="108"/>
      <c r="ME531" s="108"/>
    </row>
    <row r="532" spans="1:343">
      <c r="A532" s="3"/>
      <c r="B532" s="438"/>
      <c r="C532" s="438"/>
      <c r="D532" s="438"/>
      <c r="E532" s="438"/>
      <c r="F532" s="438"/>
      <c r="G532" s="438"/>
      <c r="H532" s="438"/>
      <c r="I532" s="438"/>
      <c r="J532" s="438"/>
      <c r="K532" s="438"/>
      <c r="L532" s="438"/>
      <c r="M532" s="438"/>
      <c r="N532" s="438"/>
      <c r="O532" s="438"/>
      <c r="P532" s="438"/>
      <c r="Q532" s="438"/>
      <c r="R532" s="438"/>
      <c r="S532" s="438"/>
      <c r="T532" s="438"/>
      <c r="U532" s="438"/>
      <c r="V532" s="438"/>
      <c r="W532" s="438"/>
      <c r="X532" s="438"/>
      <c r="Y532" s="438"/>
      <c r="Z532" s="438"/>
      <c r="AA532" s="438"/>
      <c r="AB532" s="438"/>
      <c r="AC532" s="438"/>
      <c r="AD532" s="438"/>
      <c r="AE532" s="154"/>
      <c r="AF532" s="154"/>
      <c r="AG532" s="154"/>
      <c r="AH532" s="154"/>
      <c r="AI532" s="154"/>
      <c r="AJ532" s="108"/>
      <c r="AK532" s="154"/>
      <c r="AL532" s="108"/>
      <c r="AM532" s="108"/>
      <c r="AN532" s="108"/>
      <c r="AO532" s="108"/>
      <c r="AP532" s="108"/>
      <c r="AQ532" s="108"/>
      <c r="AR532" s="108"/>
      <c r="AS532" s="108"/>
      <c r="AT532" s="108"/>
      <c r="AU532" s="108"/>
      <c r="AV532" s="108"/>
      <c r="AW532" s="108"/>
      <c r="AX532" s="108"/>
      <c r="AY532" s="108"/>
      <c r="AZ532" s="108"/>
      <c r="BA532" s="108"/>
      <c r="BB532" s="108"/>
      <c r="BC532" s="108"/>
      <c r="BD532" s="108"/>
      <c r="BE532" s="108"/>
      <c r="BF532" s="108"/>
      <c r="BG532" s="108"/>
      <c r="BH532" s="108"/>
      <c r="BI532" s="108"/>
      <c r="BJ532" s="108"/>
      <c r="BK532" s="108"/>
      <c r="BL532" s="108"/>
      <c r="BM532" s="108"/>
      <c r="BN532" s="108"/>
      <c r="BO532" s="108"/>
      <c r="BP532" s="108"/>
      <c r="BQ532" s="108"/>
      <c r="BR532" s="108"/>
      <c r="BS532" s="108"/>
      <c r="BT532" s="108"/>
      <c r="BU532" s="108"/>
      <c r="BV532" s="108"/>
      <c r="BW532" s="108"/>
      <c r="BX532" s="108"/>
      <c r="BY532" s="108"/>
      <c r="BZ532" s="108"/>
      <c r="CA532" s="108"/>
      <c r="CB532" s="108"/>
      <c r="CC532" s="108"/>
      <c r="CD532" s="108"/>
      <c r="CE532" s="108"/>
      <c r="CF532" s="108"/>
      <c r="CG532" s="108"/>
      <c r="CH532" s="108"/>
      <c r="CI532" s="108"/>
      <c r="CJ532" s="108"/>
      <c r="CK532" s="108"/>
      <c r="CL532" s="108"/>
      <c r="CM532" s="108"/>
      <c r="CN532" s="108"/>
      <c r="CO532" s="108"/>
      <c r="CP532" s="108"/>
      <c r="CQ532" s="108"/>
      <c r="CR532" s="108"/>
      <c r="CS532" s="108"/>
      <c r="CT532" s="108"/>
      <c r="CU532" s="108"/>
      <c r="CV532" s="108"/>
      <c r="CW532" s="108"/>
      <c r="CX532" s="108"/>
      <c r="CY532" s="108"/>
      <c r="CZ532" s="108"/>
      <c r="DA532" s="108"/>
      <c r="DB532" s="108"/>
      <c r="DC532" s="108"/>
      <c r="DD532" s="108"/>
      <c r="DE532" s="108"/>
      <c r="DF532" s="108"/>
      <c r="DG532" s="108"/>
      <c r="DH532" s="108"/>
      <c r="DI532" s="108"/>
      <c r="DJ532" s="108"/>
      <c r="DK532" s="108"/>
      <c r="DL532" s="108"/>
      <c r="DM532" s="108"/>
      <c r="DN532" s="108"/>
      <c r="DO532" s="108"/>
      <c r="DP532" s="108"/>
      <c r="DQ532" s="108"/>
      <c r="DR532" s="108"/>
      <c r="DS532" s="108"/>
      <c r="DT532" s="108"/>
      <c r="DU532" s="108"/>
      <c r="DV532" s="108"/>
      <c r="DW532" s="108"/>
      <c r="DX532" s="108"/>
      <c r="DY532" s="108"/>
      <c r="DZ532" s="108"/>
      <c r="EA532" s="108"/>
      <c r="EB532" s="108"/>
      <c r="EC532" s="108"/>
      <c r="ED532" s="108"/>
      <c r="EE532" s="108"/>
      <c r="EF532" s="108"/>
      <c r="EG532" s="108"/>
      <c r="EH532" s="108"/>
      <c r="EI532" s="108"/>
      <c r="EJ532" s="108"/>
      <c r="EK532" s="108"/>
      <c r="EL532" s="108"/>
      <c r="EM532" s="108"/>
      <c r="EN532" s="108"/>
      <c r="EO532" s="108"/>
      <c r="EP532" s="108"/>
      <c r="EQ532" s="108"/>
      <c r="ER532" s="108"/>
      <c r="ES532" s="108"/>
      <c r="ET532" s="108"/>
      <c r="EU532" s="108"/>
      <c r="EV532" s="108"/>
      <c r="EW532" s="108"/>
      <c r="EX532" s="108"/>
      <c r="EY532" s="108"/>
      <c r="EZ532" s="108"/>
      <c r="FA532" s="108"/>
      <c r="FB532" s="108"/>
      <c r="FC532" s="108"/>
      <c r="FD532" s="108"/>
      <c r="FE532" s="108"/>
      <c r="FF532" s="108"/>
      <c r="FG532" s="108"/>
      <c r="FH532" s="108"/>
      <c r="FI532" s="108"/>
      <c r="FJ532" s="108"/>
      <c r="FK532" s="108"/>
      <c r="FL532" s="108"/>
      <c r="FM532" s="108"/>
      <c r="FN532" s="108"/>
      <c r="FO532" s="108"/>
      <c r="FP532" s="108"/>
      <c r="FQ532" s="108"/>
      <c r="FR532" s="108"/>
      <c r="FS532" s="108"/>
      <c r="FT532" s="108"/>
      <c r="FU532" s="108"/>
      <c r="FV532" s="108"/>
      <c r="FW532" s="108"/>
      <c r="FX532" s="108"/>
      <c r="FY532" s="108"/>
      <c r="FZ532" s="108"/>
      <c r="GA532" s="108"/>
      <c r="GB532" s="108"/>
      <c r="GC532" s="108"/>
      <c r="GD532" s="108"/>
      <c r="GE532" s="108"/>
      <c r="GF532" s="108"/>
      <c r="GG532" s="108"/>
      <c r="GH532" s="108"/>
      <c r="GI532" s="108"/>
      <c r="GJ532" s="108"/>
      <c r="GK532" s="108"/>
      <c r="GL532" s="108"/>
      <c r="GM532" s="108"/>
      <c r="GN532" s="108"/>
      <c r="GO532" s="108"/>
      <c r="GP532" s="108"/>
      <c r="GQ532" s="108"/>
      <c r="GR532" s="108"/>
      <c r="GS532" s="108"/>
      <c r="GT532" s="108"/>
      <c r="GU532" s="108"/>
      <c r="GV532" s="108"/>
      <c r="GW532" s="108"/>
      <c r="GX532" s="108"/>
      <c r="GY532" s="108"/>
      <c r="GZ532" s="108"/>
      <c r="HA532" s="108"/>
      <c r="HB532" s="108"/>
      <c r="HC532" s="108"/>
      <c r="HD532" s="108"/>
      <c r="HE532" s="108"/>
      <c r="HF532" s="108"/>
      <c r="HG532" s="108"/>
      <c r="HH532" s="108"/>
      <c r="HI532" s="108"/>
      <c r="HJ532" s="108"/>
      <c r="HK532" s="108"/>
      <c r="HL532" s="108"/>
      <c r="HM532" s="108"/>
      <c r="HN532" s="108"/>
      <c r="HO532" s="108"/>
      <c r="HP532" s="108"/>
      <c r="HQ532" s="108"/>
      <c r="HR532" s="108"/>
      <c r="HS532" s="108"/>
      <c r="HT532" s="108"/>
      <c r="HU532" s="108"/>
      <c r="HV532" s="108"/>
      <c r="HW532" s="108"/>
      <c r="HX532" s="108"/>
      <c r="HY532" s="108"/>
      <c r="HZ532" s="108"/>
      <c r="IA532" s="108"/>
      <c r="IB532" s="108"/>
      <c r="IC532" s="108"/>
      <c r="ID532" s="108"/>
      <c r="IE532" s="108"/>
      <c r="IF532" s="108"/>
      <c r="IG532" s="108"/>
      <c r="IH532" s="108"/>
      <c r="II532" s="108"/>
      <c r="IJ532" s="108"/>
      <c r="IK532" s="108"/>
      <c r="IL532" s="108"/>
      <c r="IM532" s="108"/>
      <c r="IN532" s="108"/>
      <c r="IO532" s="108"/>
      <c r="IP532" s="108"/>
      <c r="IQ532" s="108"/>
      <c r="IR532" s="108"/>
      <c r="IS532" s="108"/>
      <c r="IT532" s="108"/>
      <c r="IU532" s="108"/>
      <c r="IV532" s="108"/>
      <c r="IW532" s="108"/>
      <c r="IX532" s="108"/>
      <c r="IY532" s="108"/>
      <c r="IZ532" s="108"/>
      <c r="JA532" s="108"/>
      <c r="JB532" s="108"/>
      <c r="JC532" s="108"/>
      <c r="JD532" s="108"/>
      <c r="JE532" s="108"/>
      <c r="JF532" s="108"/>
      <c r="JG532" s="108"/>
      <c r="JH532" s="108"/>
      <c r="JI532" s="108"/>
      <c r="JJ532" s="108"/>
      <c r="JK532" s="108"/>
      <c r="JL532" s="108"/>
      <c r="JM532" s="108"/>
      <c r="JN532" s="108"/>
      <c r="JO532" s="108"/>
      <c r="JP532" s="108"/>
      <c r="JQ532" s="108"/>
      <c r="JR532" s="108"/>
      <c r="JS532" s="108"/>
      <c r="JT532" s="108"/>
      <c r="JU532" s="108"/>
      <c r="JV532" s="108"/>
      <c r="JW532" s="108"/>
      <c r="JX532" s="108"/>
      <c r="JY532" s="108"/>
      <c r="JZ532" s="108"/>
      <c r="KA532" s="108"/>
      <c r="KB532" s="108"/>
      <c r="KC532" s="108"/>
      <c r="KD532" s="108"/>
      <c r="KE532" s="108"/>
      <c r="KF532" s="108"/>
      <c r="KG532" s="108"/>
      <c r="KH532" s="108"/>
      <c r="KI532" s="108"/>
      <c r="KJ532" s="108"/>
      <c r="KK532" s="108"/>
      <c r="KL532" s="108"/>
      <c r="KM532" s="108"/>
      <c r="KN532" s="108"/>
      <c r="KO532" s="108"/>
      <c r="KP532" s="108"/>
      <c r="KQ532" s="108"/>
      <c r="KR532" s="108"/>
      <c r="KS532" s="108"/>
      <c r="KT532" s="108"/>
      <c r="KU532" s="108"/>
      <c r="KV532" s="108"/>
      <c r="KW532" s="108"/>
      <c r="KX532" s="108"/>
      <c r="KY532" s="108"/>
      <c r="KZ532" s="108"/>
      <c r="LA532" s="108"/>
      <c r="LB532" s="108"/>
      <c r="LC532" s="108"/>
      <c r="LD532" s="108"/>
      <c r="LE532" s="108"/>
      <c r="LF532" s="108"/>
      <c r="LG532" s="108"/>
      <c r="LH532" s="108"/>
      <c r="LI532" s="108"/>
      <c r="LJ532" s="108"/>
      <c r="LK532" s="108"/>
      <c r="LL532" s="108"/>
      <c r="LM532" s="108"/>
      <c r="LN532" s="108"/>
      <c r="LO532" s="108"/>
      <c r="LP532" s="108"/>
      <c r="LQ532" s="108"/>
      <c r="LR532" s="108"/>
      <c r="LS532" s="108"/>
      <c r="LT532" s="108"/>
      <c r="LU532" s="108"/>
      <c r="LV532" s="108"/>
      <c r="LW532" s="108"/>
      <c r="LX532" s="108"/>
      <c r="LY532" s="108"/>
      <c r="LZ532" s="108"/>
      <c r="MA532" s="108"/>
      <c r="MB532" s="108"/>
      <c r="MC532" s="108"/>
      <c r="MD532" s="108"/>
      <c r="ME532" s="108"/>
    </row>
    <row r="533" spans="1:343">
      <c r="A533" s="3"/>
      <c r="B533" s="438"/>
      <c r="C533" s="438"/>
      <c r="D533" s="438"/>
      <c r="E533" s="438"/>
      <c r="F533" s="438"/>
      <c r="G533" s="438"/>
      <c r="H533" s="438"/>
      <c r="I533" s="438"/>
      <c r="J533" s="438"/>
      <c r="K533" s="438"/>
      <c r="L533" s="438"/>
      <c r="M533" s="438"/>
      <c r="N533" s="438"/>
      <c r="O533" s="438"/>
      <c r="P533" s="438"/>
      <c r="Q533" s="438"/>
      <c r="R533" s="438"/>
      <c r="S533" s="438"/>
      <c r="T533" s="438"/>
      <c r="U533" s="438"/>
      <c r="V533" s="438"/>
      <c r="W533" s="438"/>
      <c r="X533" s="438"/>
      <c r="Y533" s="438"/>
      <c r="Z533" s="438"/>
      <c r="AA533" s="438"/>
      <c r="AB533" s="438"/>
      <c r="AC533" s="438"/>
      <c r="AD533" s="438"/>
      <c r="AE533" s="154"/>
      <c r="AF533" s="154"/>
      <c r="AG533" s="154"/>
      <c r="AH533" s="154"/>
      <c r="AI533" s="154"/>
      <c r="AJ533" s="108"/>
      <c r="AK533" s="154"/>
      <c r="AL533" s="108"/>
      <c r="AM533" s="108"/>
      <c r="AN533" s="108"/>
      <c r="AO533" s="108"/>
      <c r="AP533" s="108"/>
      <c r="AQ533" s="108"/>
      <c r="AR533" s="108"/>
      <c r="AS533" s="108"/>
      <c r="AT533" s="108"/>
      <c r="AU533" s="108"/>
      <c r="AV533" s="108"/>
      <c r="AW533" s="108"/>
      <c r="AX533" s="108"/>
      <c r="AY533" s="108"/>
      <c r="AZ533" s="108"/>
      <c r="BA533" s="108"/>
      <c r="BB533" s="108"/>
      <c r="BC533" s="108"/>
      <c r="BD533" s="108"/>
      <c r="BE533" s="108"/>
      <c r="BF533" s="108"/>
      <c r="BG533" s="108"/>
      <c r="BH533" s="108"/>
      <c r="BI533" s="108"/>
      <c r="BJ533" s="108"/>
      <c r="BK533" s="108"/>
      <c r="BL533" s="108"/>
      <c r="BM533" s="108"/>
      <c r="BN533" s="108"/>
      <c r="BO533" s="108"/>
      <c r="BP533" s="108"/>
      <c r="BQ533" s="108"/>
      <c r="BR533" s="108"/>
      <c r="BS533" s="108"/>
      <c r="BT533" s="108"/>
      <c r="BU533" s="108"/>
      <c r="BV533" s="108"/>
      <c r="BW533" s="108"/>
      <c r="BX533" s="108"/>
      <c r="BY533" s="108"/>
      <c r="BZ533" s="108"/>
      <c r="CA533" s="108"/>
      <c r="CB533" s="108"/>
      <c r="CC533" s="108"/>
      <c r="CD533" s="108"/>
      <c r="CE533" s="108"/>
      <c r="CF533" s="108"/>
      <c r="CG533" s="108"/>
      <c r="CH533" s="108"/>
      <c r="CI533" s="108"/>
      <c r="CJ533" s="108"/>
      <c r="CK533" s="108"/>
      <c r="CL533" s="108"/>
      <c r="CM533" s="108"/>
      <c r="CN533" s="108"/>
      <c r="CO533" s="108"/>
      <c r="CP533" s="108"/>
      <c r="CQ533" s="108"/>
      <c r="CR533" s="108"/>
      <c r="CS533" s="108"/>
      <c r="CT533" s="108"/>
      <c r="CU533" s="108"/>
      <c r="CV533" s="108"/>
      <c r="CW533" s="108"/>
      <c r="CX533" s="108"/>
      <c r="CY533" s="108"/>
      <c r="CZ533" s="108"/>
      <c r="DA533" s="108"/>
      <c r="DB533" s="108"/>
      <c r="DC533" s="108"/>
      <c r="DD533" s="108"/>
      <c r="DE533" s="108"/>
      <c r="DF533" s="108"/>
      <c r="DG533" s="108"/>
      <c r="DH533" s="108"/>
      <c r="DI533" s="108"/>
      <c r="DJ533" s="108"/>
      <c r="DK533" s="108"/>
      <c r="DL533" s="108"/>
      <c r="DM533" s="108"/>
      <c r="DN533" s="108"/>
      <c r="DO533" s="108"/>
      <c r="DP533" s="108"/>
      <c r="DQ533" s="108"/>
      <c r="DR533" s="108"/>
      <c r="DS533" s="108"/>
      <c r="DT533" s="108"/>
      <c r="DU533" s="108"/>
      <c r="DV533" s="108"/>
      <c r="DW533" s="108"/>
      <c r="DX533" s="108"/>
      <c r="DY533" s="108"/>
      <c r="DZ533" s="108"/>
      <c r="EA533" s="108"/>
      <c r="EB533" s="108"/>
      <c r="EC533" s="108"/>
      <c r="ED533" s="108"/>
      <c r="EE533" s="108"/>
      <c r="EF533" s="108"/>
      <c r="EG533" s="108"/>
      <c r="EH533" s="108"/>
      <c r="EI533" s="108"/>
      <c r="EJ533" s="108"/>
      <c r="EK533" s="108"/>
      <c r="EL533" s="108"/>
      <c r="EM533" s="108"/>
      <c r="EN533" s="108"/>
      <c r="EO533" s="108"/>
      <c r="EP533" s="108"/>
      <c r="EQ533" s="108"/>
      <c r="ER533" s="108"/>
      <c r="ES533" s="108"/>
      <c r="ET533" s="108"/>
      <c r="EU533" s="108"/>
      <c r="EV533" s="108"/>
      <c r="EW533" s="108"/>
      <c r="EX533" s="108"/>
      <c r="EY533" s="108"/>
      <c r="EZ533" s="108"/>
      <c r="FA533" s="108"/>
      <c r="FB533" s="108"/>
      <c r="FC533" s="108"/>
      <c r="FD533" s="108"/>
      <c r="FE533" s="108"/>
      <c r="FF533" s="108"/>
      <c r="FG533" s="108"/>
      <c r="FH533" s="108"/>
      <c r="FI533" s="108"/>
      <c r="FJ533" s="108"/>
      <c r="FK533" s="108"/>
      <c r="FL533" s="108"/>
      <c r="FM533" s="108"/>
      <c r="FN533" s="108"/>
      <c r="FO533" s="108"/>
      <c r="FP533" s="108"/>
      <c r="FQ533" s="108"/>
      <c r="FR533" s="108"/>
      <c r="FS533" s="108"/>
      <c r="FT533" s="108"/>
      <c r="FU533" s="108"/>
      <c r="FV533" s="108"/>
      <c r="FW533" s="108"/>
      <c r="FX533" s="108"/>
      <c r="FY533" s="108"/>
      <c r="FZ533" s="108"/>
      <c r="GA533" s="108"/>
      <c r="GB533" s="108"/>
      <c r="GC533" s="108"/>
      <c r="GD533" s="108"/>
      <c r="GE533" s="108"/>
      <c r="GF533" s="108"/>
      <c r="GG533" s="108"/>
      <c r="GH533" s="108"/>
      <c r="GI533" s="108"/>
      <c r="GJ533" s="108"/>
      <c r="GK533" s="108"/>
      <c r="GL533" s="108"/>
      <c r="GM533" s="108"/>
      <c r="GN533" s="108"/>
      <c r="GO533" s="108"/>
      <c r="GP533" s="108"/>
      <c r="GQ533" s="108"/>
      <c r="GR533" s="108"/>
      <c r="GS533" s="108"/>
      <c r="GT533" s="108"/>
      <c r="GU533" s="108"/>
      <c r="GV533" s="108"/>
      <c r="GW533" s="108"/>
      <c r="GX533" s="108"/>
      <c r="GY533" s="108"/>
      <c r="GZ533" s="108"/>
      <c r="HA533" s="108"/>
      <c r="HB533" s="108"/>
      <c r="HC533" s="108"/>
      <c r="HD533" s="108"/>
      <c r="HE533" s="108"/>
      <c r="HF533" s="108"/>
      <c r="HG533" s="108"/>
      <c r="HH533" s="108"/>
      <c r="HI533" s="108"/>
      <c r="HJ533" s="108"/>
      <c r="HK533" s="108"/>
      <c r="HL533" s="108"/>
      <c r="HM533" s="108"/>
      <c r="HN533" s="108"/>
      <c r="HO533" s="108"/>
      <c r="HP533" s="108"/>
      <c r="HQ533" s="108"/>
      <c r="HR533" s="108"/>
      <c r="HS533" s="108"/>
      <c r="HT533" s="108"/>
      <c r="HU533" s="108"/>
      <c r="HV533" s="108"/>
      <c r="HW533" s="108"/>
      <c r="HX533" s="108"/>
      <c r="HY533" s="108"/>
      <c r="HZ533" s="108"/>
      <c r="IA533" s="108"/>
      <c r="IB533" s="108"/>
      <c r="IC533" s="108"/>
      <c r="ID533" s="108"/>
      <c r="IE533" s="108"/>
      <c r="IF533" s="108"/>
      <c r="IG533" s="108"/>
      <c r="IH533" s="108"/>
      <c r="II533" s="108"/>
      <c r="IJ533" s="108"/>
      <c r="IK533" s="108"/>
      <c r="IL533" s="108"/>
      <c r="IM533" s="108"/>
      <c r="IN533" s="108"/>
      <c r="IO533" s="108"/>
      <c r="IP533" s="108"/>
      <c r="IQ533" s="108"/>
      <c r="IR533" s="108"/>
      <c r="IS533" s="108"/>
      <c r="IT533" s="108"/>
      <c r="IU533" s="108"/>
      <c r="IV533" s="108"/>
      <c r="IW533" s="108"/>
      <c r="IX533" s="108"/>
      <c r="IY533" s="108"/>
      <c r="IZ533" s="108"/>
      <c r="JA533" s="108"/>
      <c r="JB533" s="108"/>
      <c r="JC533" s="108"/>
      <c r="JD533" s="108"/>
      <c r="JE533" s="108"/>
      <c r="JF533" s="108"/>
      <c r="JG533" s="108"/>
      <c r="JH533" s="108"/>
      <c r="JI533" s="108"/>
      <c r="JJ533" s="108"/>
      <c r="JK533" s="108"/>
      <c r="JL533" s="108"/>
      <c r="JM533" s="108"/>
      <c r="JN533" s="108"/>
      <c r="JO533" s="108"/>
      <c r="JP533" s="108"/>
      <c r="JQ533" s="108"/>
      <c r="JR533" s="108"/>
      <c r="JS533" s="108"/>
      <c r="JT533" s="108"/>
      <c r="JU533" s="108"/>
      <c r="JV533" s="108"/>
      <c r="JW533" s="108"/>
      <c r="JX533" s="108"/>
      <c r="JY533" s="108"/>
      <c r="JZ533" s="108"/>
      <c r="KA533" s="108"/>
      <c r="KB533" s="108"/>
      <c r="KC533" s="108"/>
      <c r="KD533" s="108"/>
      <c r="KE533" s="108"/>
      <c r="KF533" s="108"/>
      <c r="KG533" s="108"/>
      <c r="KH533" s="108"/>
      <c r="KI533" s="108"/>
      <c r="KJ533" s="108"/>
      <c r="KK533" s="108"/>
      <c r="KL533" s="108"/>
      <c r="KM533" s="108"/>
      <c r="KN533" s="108"/>
      <c r="KO533" s="108"/>
      <c r="KP533" s="108"/>
      <c r="KQ533" s="108"/>
      <c r="KR533" s="108"/>
      <c r="KS533" s="108"/>
      <c r="KT533" s="108"/>
      <c r="KU533" s="108"/>
      <c r="KV533" s="108"/>
      <c r="KW533" s="108"/>
      <c r="KX533" s="108"/>
      <c r="KY533" s="108"/>
      <c r="KZ533" s="108"/>
      <c r="LA533" s="108"/>
      <c r="LB533" s="108"/>
      <c r="LC533" s="108"/>
      <c r="LD533" s="108"/>
      <c r="LE533" s="108"/>
      <c r="LF533" s="108"/>
      <c r="LG533" s="108"/>
      <c r="LH533" s="108"/>
      <c r="LI533" s="108"/>
      <c r="LJ533" s="108"/>
      <c r="LK533" s="108"/>
      <c r="LL533" s="108"/>
      <c r="LM533" s="108"/>
      <c r="LN533" s="108"/>
      <c r="LO533" s="108"/>
      <c r="LP533" s="108"/>
      <c r="LQ533" s="108"/>
      <c r="LR533" s="108"/>
      <c r="LS533" s="108"/>
      <c r="LT533" s="108"/>
      <c r="LU533" s="108"/>
      <c r="LV533" s="108"/>
      <c r="LW533" s="108"/>
      <c r="LX533" s="108"/>
      <c r="LY533" s="108"/>
      <c r="LZ533" s="108"/>
      <c r="MA533" s="108"/>
      <c r="MB533" s="108"/>
      <c r="MC533" s="108"/>
      <c r="MD533" s="108"/>
      <c r="ME533" s="108"/>
    </row>
    <row r="534" spans="1:343">
      <c r="A534" s="3"/>
      <c r="B534" s="438"/>
      <c r="C534" s="438"/>
      <c r="D534" s="438"/>
      <c r="E534" s="438"/>
      <c r="F534" s="438"/>
      <c r="G534" s="438"/>
      <c r="H534" s="438"/>
      <c r="I534" s="438"/>
      <c r="J534" s="438"/>
      <c r="K534" s="438"/>
      <c r="L534" s="438"/>
      <c r="M534" s="438"/>
      <c r="N534" s="438"/>
      <c r="O534" s="438"/>
      <c r="P534" s="438"/>
      <c r="Q534" s="438"/>
      <c r="R534" s="438"/>
      <c r="S534" s="438"/>
      <c r="T534" s="438"/>
      <c r="U534" s="438"/>
      <c r="V534" s="438"/>
      <c r="W534" s="438"/>
      <c r="X534" s="438"/>
      <c r="Y534" s="438"/>
      <c r="Z534" s="438"/>
      <c r="AA534" s="438"/>
      <c r="AB534" s="438"/>
      <c r="AC534" s="438"/>
      <c r="AD534" s="438"/>
      <c r="AE534" s="154"/>
      <c r="AF534" s="154"/>
      <c r="AG534" s="154"/>
      <c r="AH534" s="154"/>
      <c r="AI534" s="154"/>
      <c r="AJ534" s="108"/>
      <c r="AK534" s="154"/>
      <c r="AL534" s="108"/>
      <c r="AM534" s="108"/>
      <c r="AN534" s="108"/>
      <c r="AO534" s="108"/>
      <c r="AP534" s="108"/>
      <c r="AQ534" s="108"/>
      <c r="AR534" s="108"/>
      <c r="AS534" s="108"/>
      <c r="AT534" s="108"/>
      <c r="AU534" s="108"/>
      <c r="AV534" s="108"/>
      <c r="AW534" s="108"/>
      <c r="AX534" s="108"/>
      <c r="AY534" s="108"/>
      <c r="AZ534" s="108"/>
      <c r="BA534" s="108"/>
      <c r="BB534" s="108"/>
      <c r="BC534" s="108"/>
      <c r="BD534" s="108"/>
      <c r="BE534" s="108"/>
      <c r="BF534" s="108"/>
      <c r="BG534" s="108"/>
      <c r="BH534" s="108"/>
      <c r="BI534" s="108"/>
      <c r="BJ534" s="108"/>
      <c r="BK534" s="108"/>
      <c r="BL534" s="108"/>
      <c r="BM534" s="108"/>
      <c r="BN534" s="108"/>
      <c r="BO534" s="108"/>
      <c r="BP534" s="108"/>
      <c r="BQ534" s="108"/>
      <c r="BR534" s="108"/>
      <c r="BS534" s="108"/>
      <c r="BT534" s="108"/>
      <c r="BU534" s="108"/>
      <c r="BV534" s="108"/>
      <c r="BW534" s="108"/>
      <c r="BX534" s="108"/>
      <c r="BY534" s="108"/>
      <c r="BZ534" s="108"/>
      <c r="CA534" s="108"/>
      <c r="CB534" s="108"/>
      <c r="CC534" s="108"/>
      <c r="CD534" s="108"/>
      <c r="CE534" s="108"/>
      <c r="CF534" s="108"/>
      <c r="CG534" s="108"/>
      <c r="CH534" s="108"/>
      <c r="CI534" s="108"/>
      <c r="CJ534" s="108"/>
      <c r="CK534" s="108"/>
      <c r="CL534" s="108"/>
      <c r="CM534" s="108"/>
      <c r="CN534" s="108"/>
      <c r="CO534" s="108"/>
      <c r="CP534" s="108"/>
      <c r="CQ534" s="108"/>
      <c r="CR534" s="108"/>
      <c r="CS534" s="108"/>
      <c r="CT534" s="108"/>
      <c r="CU534" s="108"/>
      <c r="CV534" s="108"/>
      <c r="CW534" s="108"/>
      <c r="CX534" s="108"/>
      <c r="CY534" s="108"/>
      <c r="CZ534" s="108"/>
      <c r="DA534" s="108"/>
      <c r="DB534" s="108"/>
      <c r="DC534" s="108"/>
      <c r="DD534" s="108"/>
      <c r="DE534" s="108"/>
      <c r="DF534" s="108"/>
      <c r="DG534" s="108"/>
      <c r="DH534" s="108"/>
      <c r="DI534" s="108"/>
      <c r="DJ534" s="108"/>
      <c r="DK534" s="108"/>
      <c r="DL534" s="108"/>
      <c r="DM534" s="108"/>
      <c r="DN534" s="108"/>
      <c r="DO534" s="108"/>
      <c r="DP534" s="108"/>
      <c r="DQ534" s="108"/>
      <c r="DR534" s="108"/>
      <c r="DS534" s="108"/>
      <c r="DT534" s="108"/>
      <c r="DU534" s="108"/>
      <c r="DV534" s="108"/>
      <c r="DW534" s="108"/>
      <c r="DX534" s="108"/>
      <c r="DY534" s="108"/>
      <c r="DZ534" s="108"/>
      <c r="EA534" s="108"/>
      <c r="EB534" s="108"/>
      <c r="EC534" s="108"/>
      <c r="ED534" s="108"/>
      <c r="EE534" s="108"/>
      <c r="EF534" s="108"/>
      <c r="EG534" s="108"/>
      <c r="EH534" s="108"/>
      <c r="EI534" s="108"/>
      <c r="EJ534" s="108"/>
      <c r="EK534" s="108"/>
      <c r="EL534" s="108"/>
      <c r="EM534" s="108"/>
      <c r="EN534" s="108"/>
      <c r="EO534" s="108"/>
      <c r="EP534" s="108"/>
      <c r="EQ534" s="108"/>
      <c r="ER534" s="108"/>
      <c r="ES534" s="108"/>
      <c r="ET534" s="108"/>
      <c r="EU534" s="108"/>
      <c r="EV534" s="108"/>
      <c r="EW534" s="108"/>
      <c r="EX534" s="108"/>
      <c r="EY534" s="108"/>
      <c r="EZ534" s="108"/>
      <c r="FA534" s="108"/>
      <c r="FB534" s="108"/>
      <c r="FC534" s="108"/>
      <c r="FD534" s="108"/>
      <c r="FE534" s="108"/>
      <c r="FF534" s="108"/>
      <c r="FG534" s="108"/>
      <c r="FH534" s="108"/>
      <c r="FI534" s="108"/>
      <c r="FJ534" s="108"/>
      <c r="FK534" s="108"/>
      <c r="FL534" s="108"/>
      <c r="FM534" s="108"/>
      <c r="FN534" s="108"/>
      <c r="FO534" s="108"/>
      <c r="FP534" s="108"/>
      <c r="FQ534" s="108"/>
      <c r="FR534" s="108"/>
      <c r="FS534" s="108"/>
      <c r="FT534" s="108"/>
      <c r="FU534" s="108"/>
      <c r="FV534" s="108"/>
      <c r="FW534" s="108"/>
      <c r="FX534" s="108"/>
      <c r="FY534" s="108"/>
      <c r="FZ534" s="108"/>
      <c r="GA534" s="108"/>
      <c r="GB534" s="108"/>
      <c r="GC534" s="108"/>
      <c r="GD534" s="108"/>
      <c r="GE534" s="108"/>
      <c r="GF534" s="108"/>
      <c r="GG534" s="108"/>
      <c r="GH534" s="108"/>
      <c r="GI534" s="108"/>
      <c r="GJ534" s="108"/>
      <c r="GK534" s="108"/>
      <c r="GL534" s="108"/>
      <c r="GM534" s="108"/>
      <c r="GN534" s="108"/>
      <c r="GO534" s="108"/>
      <c r="GP534" s="108"/>
      <c r="GQ534" s="108"/>
      <c r="GR534" s="108"/>
      <c r="GS534" s="108"/>
      <c r="GT534" s="108"/>
      <c r="GU534" s="108"/>
      <c r="GV534" s="108"/>
      <c r="GW534" s="108"/>
      <c r="GX534" s="108"/>
      <c r="GY534" s="108"/>
      <c r="GZ534" s="108"/>
      <c r="HA534" s="108"/>
      <c r="HB534" s="108"/>
      <c r="HC534" s="108"/>
      <c r="HD534" s="108"/>
      <c r="HE534" s="108"/>
      <c r="HF534" s="108"/>
      <c r="HG534" s="108"/>
      <c r="HH534" s="108"/>
      <c r="HI534" s="108"/>
      <c r="HJ534" s="108"/>
      <c r="HK534" s="108"/>
      <c r="HL534" s="108"/>
      <c r="HM534" s="108"/>
      <c r="HN534" s="108"/>
      <c r="HO534" s="108"/>
      <c r="HP534" s="108"/>
      <c r="HQ534" s="108"/>
      <c r="HR534" s="108"/>
      <c r="HS534" s="108"/>
      <c r="HT534" s="108"/>
      <c r="HU534" s="108"/>
      <c r="HV534" s="108"/>
      <c r="HW534" s="108"/>
      <c r="HX534" s="108"/>
      <c r="HY534" s="108"/>
      <c r="HZ534" s="108"/>
      <c r="IA534" s="108"/>
      <c r="IB534" s="108"/>
      <c r="IC534" s="108"/>
      <c r="ID534" s="108"/>
      <c r="IE534" s="108"/>
      <c r="IF534" s="108"/>
      <c r="IG534" s="108"/>
      <c r="IH534" s="108"/>
      <c r="II534" s="108"/>
      <c r="IJ534" s="108"/>
      <c r="IK534" s="108"/>
      <c r="IL534" s="108"/>
      <c r="IM534" s="108"/>
      <c r="IN534" s="108"/>
      <c r="IO534" s="108"/>
      <c r="IP534" s="108"/>
      <c r="IQ534" s="108"/>
      <c r="IR534" s="108"/>
      <c r="IS534" s="108"/>
      <c r="IT534" s="108"/>
      <c r="IU534" s="108"/>
      <c r="IV534" s="108"/>
      <c r="IW534" s="108"/>
      <c r="IX534" s="108"/>
      <c r="IY534" s="108"/>
      <c r="IZ534" s="108"/>
      <c r="JA534" s="108"/>
      <c r="JB534" s="108"/>
      <c r="JC534" s="108"/>
      <c r="JD534" s="108"/>
      <c r="JE534" s="108"/>
      <c r="JF534" s="108"/>
      <c r="JG534" s="108"/>
      <c r="JH534" s="108"/>
      <c r="JI534" s="108"/>
      <c r="JJ534" s="108"/>
      <c r="JK534" s="108"/>
      <c r="JL534" s="108"/>
      <c r="JM534" s="108"/>
      <c r="JN534" s="108"/>
      <c r="JO534" s="108"/>
      <c r="JP534" s="108"/>
      <c r="JQ534" s="108"/>
      <c r="JR534" s="108"/>
      <c r="JS534" s="108"/>
      <c r="JT534" s="108"/>
      <c r="JU534" s="108"/>
      <c r="JV534" s="108"/>
      <c r="JW534" s="108"/>
      <c r="JX534" s="108"/>
      <c r="JY534" s="108"/>
      <c r="JZ534" s="108"/>
      <c r="KA534" s="108"/>
      <c r="KB534" s="108"/>
      <c r="KC534" s="108"/>
      <c r="KD534" s="108"/>
      <c r="KE534" s="108"/>
      <c r="KF534" s="108"/>
      <c r="KG534" s="108"/>
      <c r="KH534" s="108"/>
      <c r="KI534" s="108"/>
      <c r="KJ534" s="108"/>
      <c r="KK534" s="108"/>
      <c r="KL534" s="108"/>
      <c r="KM534" s="108"/>
      <c r="KN534" s="108"/>
      <c r="KO534" s="108"/>
      <c r="KP534" s="108"/>
      <c r="KQ534" s="108"/>
      <c r="KR534" s="108"/>
      <c r="KS534" s="108"/>
      <c r="KT534" s="108"/>
      <c r="KU534" s="108"/>
      <c r="KV534" s="108"/>
      <c r="KW534" s="108"/>
      <c r="KX534" s="108"/>
      <c r="KY534" s="108"/>
      <c r="KZ534" s="108"/>
      <c r="LA534" s="108"/>
      <c r="LB534" s="108"/>
      <c r="LC534" s="108"/>
      <c r="LD534" s="108"/>
      <c r="LE534" s="108"/>
      <c r="LF534" s="108"/>
      <c r="LG534" s="108"/>
      <c r="LH534" s="108"/>
      <c r="LI534" s="108"/>
      <c r="LJ534" s="108"/>
      <c r="LK534" s="108"/>
      <c r="LL534" s="108"/>
      <c r="LM534" s="108"/>
      <c r="LN534" s="108"/>
      <c r="LO534" s="108"/>
      <c r="LP534" s="108"/>
      <c r="LQ534" s="108"/>
      <c r="LR534" s="108"/>
      <c r="LS534" s="108"/>
      <c r="LT534" s="108"/>
      <c r="LU534" s="108"/>
      <c r="LV534" s="108"/>
      <c r="LW534" s="108"/>
      <c r="LX534" s="108"/>
      <c r="LY534" s="108"/>
      <c r="LZ534" s="108"/>
      <c r="MA534" s="108"/>
      <c r="MB534" s="108"/>
      <c r="MC534" s="108"/>
      <c r="MD534" s="108"/>
      <c r="ME534" s="108"/>
    </row>
    <row r="535" spans="1:343">
      <c r="A535" s="3"/>
      <c r="B535" s="438"/>
      <c r="C535" s="438"/>
      <c r="D535" s="438"/>
      <c r="E535" s="438"/>
      <c r="F535" s="438"/>
      <c r="G535" s="438"/>
      <c r="H535" s="438"/>
      <c r="I535" s="438"/>
      <c r="J535" s="438"/>
      <c r="K535" s="438"/>
      <c r="L535" s="438"/>
      <c r="M535" s="438"/>
      <c r="N535" s="438"/>
      <c r="O535" s="438"/>
      <c r="P535" s="438"/>
      <c r="Q535" s="438"/>
      <c r="R535" s="438"/>
      <c r="S535" s="438"/>
      <c r="T535" s="438"/>
      <c r="U535" s="438"/>
      <c r="V535" s="438"/>
      <c r="W535" s="438"/>
      <c r="X535" s="438"/>
      <c r="Y535" s="438"/>
      <c r="Z535" s="438"/>
      <c r="AA535" s="438"/>
      <c r="AB535" s="438"/>
      <c r="AC535" s="438"/>
      <c r="AD535" s="438"/>
      <c r="AE535" s="154"/>
      <c r="AF535" s="154"/>
      <c r="AG535" s="154"/>
      <c r="AH535" s="154"/>
      <c r="AI535" s="154"/>
      <c r="AJ535" s="108"/>
      <c r="AK535" s="154"/>
      <c r="AL535" s="108"/>
      <c r="AM535" s="108"/>
      <c r="AN535" s="108"/>
      <c r="AO535" s="108"/>
      <c r="AP535" s="108"/>
      <c r="AQ535" s="108"/>
      <c r="AR535" s="108"/>
      <c r="AS535" s="108"/>
      <c r="AT535" s="108"/>
      <c r="AU535" s="108"/>
      <c r="AV535" s="108"/>
      <c r="AW535" s="108"/>
      <c r="AX535" s="108"/>
      <c r="AY535" s="108"/>
      <c r="AZ535" s="108"/>
      <c r="BA535" s="108"/>
      <c r="BB535" s="108"/>
      <c r="BC535" s="108"/>
      <c r="BD535" s="108"/>
      <c r="BE535" s="108"/>
      <c r="BF535" s="108"/>
      <c r="BG535" s="108"/>
      <c r="BH535" s="108"/>
      <c r="BI535" s="108"/>
      <c r="BJ535" s="108"/>
      <c r="BK535" s="108"/>
      <c r="BL535" s="108"/>
      <c r="BM535" s="108"/>
      <c r="BN535" s="108"/>
      <c r="BO535" s="108"/>
      <c r="BP535" s="108"/>
      <c r="BQ535" s="108"/>
      <c r="BR535" s="108"/>
      <c r="BS535" s="108"/>
      <c r="BT535" s="108"/>
      <c r="BU535" s="108"/>
      <c r="BV535" s="108"/>
      <c r="BW535" s="108"/>
      <c r="BX535" s="108"/>
      <c r="BY535" s="108"/>
      <c r="BZ535" s="108"/>
      <c r="CA535" s="108"/>
      <c r="CB535" s="108"/>
      <c r="CC535" s="108"/>
      <c r="CD535" s="108"/>
      <c r="CE535" s="108"/>
      <c r="CF535" s="108"/>
      <c r="CG535" s="108"/>
      <c r="CH535" s="108"/>
      <c r="CI535" s="108"/>
      <c r="CJ535" s="108"/>
      <c r="CK535" s="108"/>
      <c r="CL535" s="108"/>
      <c r="CM535" s="108"/>
      <c r="CN535" s="108"/>
      <c r="CO535" s="108"/>
      <c r="CP535" s="108"/>
      <c r="CQ535" s="108"/>
      <c r="CR535" s="108"/>
      <c r="CS535" s="108"/>
      <c r="CT535" s="108"/>
      <c r="CU535" s="108"/>
      <c r="CV535" s="108"/>
      <c r="CW535" s="108"/>
      <c r="CX535" s="108"/>
      <c r="CY535" s="108"/>
      <c r="CZ535" s="108"/>
      <c r="DA535" s="108"/>
      <c r="DB535" s="108"/>
      <c r="DC535" s="108"/>
      <c r="DD535" s="108"/>
      <c r="DE535" s="108"/>
      <c r="DF535" s="108"/>
      <c r="DG535" s="108"/>
      <c r="DH535" s="108"/>
      <c r="DI535" s="108"/>
      <c r="DJ535" s="108"/>
      <c r="DK535" s="108"/>
      <c r="DL535" s="108"/>
      <c r="DM535" s="108"/>
      <c r="DN535" s="108"/>
      <c r="DO535" s="108"/>
      <c r="DP535" s="108"/>
      <c r="DQ535" s="108"/>
      <c r="DR535" s="108"/>
      <c r="DS535" s="108"/>
      <c r="DT535" s="108"/>
      <c r="DU535" s="108"/>
      <c r="DV535" s="108"/>
      <c r="DW535" s="108"/>
      <c r="DX535" s="108"/>
      <c r="DY535" s="108"/>
      <c r="DZ535" s="108"/>
      <c r="EA535" s="108"/>
      <c r="EB535" s="108"/>
      <c r="EC535" s="108"/>
      <c r="ED535" s="108"/>
      <c r="EE535" s="108"/>
      <c r="EF535" s="108"/>
      <c r="EG535" s="108"/>
      <c r="EH535" s="108"/>
      <c r="EI535" s="108"/>
      <c r="EJ535" s="108"/>
      <c r="EK535" s="108"/>
      <c r="EL535" s="108"/>
      <c r="EM535" s="108"/>
      <c r="EN535" s="108"/>
      <c r="EO535" s="108"/>
      <c r="EP535" s="108"/>
      <c r="EQ535" s="108"/>
      <c r="ER535" s="108"/>
      <c r="ES535" s="108"/>
      <c r="ET535" s="108"/>
      <c r="EU535" s="108"/>
      <c r="EV535" s="108"/>
      <c r="EW535" s="108"/>
      <c r="EX535" s="108"/>
      <c r="EY535" s="108"/>
      <c r="EZ535" s="108"/>
      <c r="FA535" s="108"/>
      <c r="FB535" s="108"/>
      <c r="FC535" s="108"/>
      <c r="FD535" s="108"/>
      <c r="FE535" s="108"/>
      <c r="FF535" s="108"/>
      <c r="FG535" s="108"/>
      <c r="FH535" s="108"/>
      <c r="FI535" s="108"/>
      <c r="FJ535" s="108"/>
      <c r="FK535" s="108"/>
      <c r="FL535" s="108"/>
      <c r="FM535" s="108"/>
      <c r="FN535" s="108"/>
      <c r="FO535" s="108"/>
      <c r="FP535" s="108"/>
      <c r="FQ535" s="108"/>
      <c r="FR535" s="108"/>
      <c r="FS535" s="108"/>
      <c r="FT535" s="108"/>
      <c r="FU535" s="108"/>
      <c r="FV535" s="108"/>
      <c r="FW535" s="108"/>
      <c r="FX535" s="108"/>
      <c r="FY535" s="108"/>
      <c r="FZ535" s="108"/>
      <c r="GA535" s="108"/>
      <c r="GB535" s="108"/>
      <c r="GC535" s="108"/>
      <c r="GD535" s="108"/>
      <c r="GE535" s="108"/>
      <c r="GF535" s="108"/>
      <c r="GG535" s="108"/>
      <c r="GH535" s="108"/>
      <c r="GI535" s="108"/>
      <c r="GJ535" s="108"/>
      <c r="GK535" s="108"/>
      <c r="GL535" s="108"/>
      <c r="GM535" s="108"/>
      <c r="GN535" s="108"/>
      <c r="GO535" s="108"/>
      <c r="GP535" s="108"/>
      <c r="GQ535" s="108"/>
      <c r="GR535" s="108"/>
      <c r="GS535" s="108"/>
      <c r="GT535" s="108"/>
      <c r="GU535" s="108"/>
      <c r="GV535" s="108"/>
      <c r="GW535" s="108"/>
      <c r="GX535" s="108"/>
      <c r="GY535" s="108"/>
      <c r="GZ535" s="108"/>
      <c r="HA535" s="108"/>
      <c r="HB535" s="108"/>
      <c r="HC535" s="108"/>
      <c r="HD535" s="108"/>
      <c r="HE535" s="108"/>
      <c r="HF535" s="108"/>
      <c r="HG535" s="108"/>
      <c r="HH535" s="108"/>
      <c r="HI535" s="108"/>
      <c r="HJ535" s="108"/>
      <c r="HK535" s="108"/>
      <c r="HL535" s="108"/>
      <c r="HM535" s="108"/>
      <c r="HN535" s="108"/>
      <c r="HO535" s="108"/>
      <c r="HP535" s="108"/>
      <c r="HQ535" s="108"/>
      <c r="HR535" s="108"/>
      <c r="HS535" s="108"/>
      <c r="HT535" s="108"/>
      <c r="HU535" s="108"/>
      <c r="HV535" s="108"/>
      <c r="HW535" s="108"/>
      <c r="HX535" s="108"/>
      <c r="HY535" s="108"/>
      <c r="HZ535" s="108"/>
      <c r="IA535" s="108"/>
      <c r="IB535" s="108"/>
      <c r="IC535" s="108"/>
      <c r="ID535" s="108"/>
      <c r="IE535" s="108"/>
      <c r="IF535" s="108"/>
      <c r="IG535" s="108"/>
      <c r="IH535" s="108"/>
      <c r="II535" s="108"/>
      <c r="IJ535" s="108"/>
      <c r="IK535" s="108"/>
      <c r="IL535" s="108"/>
      <c r="IM535" s="108"/>
      <c r="IN535" s="108"/>
      <c r="IO535" s="108"/>
      <c r="IP535" s="108"/>
      <c r="IQ535" s="108"/>
      <c r="IR535" s="108"/>
      <c r="IS535" s="108"/>
      <c r="IT535" s="108"/>
      <c r="IU535" s="108"/>
      <c r="IV535" s="108"/>
      <c r="IW535" s="108"/>
      <c r="IX535" s="108"/>
      <c r="IY535" s="108"/>
      <c r="IZ535" s="108"/>
      <c r="JA535" s="108"/>
      <c r="JB535" s="108"/>
      <c r="JC535" s="108"/>
      <c r="JD535" s="108"/>
      <c r="JE535" s="108"/>
      <c r="JF535" s="108"/>
      <c r="JG535" s="108"/>
      <c r="JH535" s="108"/>
      <c r="JI535" s="108"/>
      <c r="JJ535" s="108"/>
      <c r="JK535" s="108"/>
      <c r="JL535" s="108"/>
      <c r="JM535" s="108"/>
      <c r="JN535" s="108"/>
      <c r="JO535" s="108"/>
      <c r="JP535" s="108"/>
      <c r="JQ535" s="108"/>
      <c r="JR535" s="108"/>
      <c r="JS535" s="108"/>
      <c r="JT535" s="108"/>
      <c r="JU535" s="108"/>
      <c r="JV535" s="108"/>
      <c r="JW535" s="108"/>
      <c r="JX535" s="108"/>
      <c r="JY535" s="108"/>
      <c r="JZ535" s="108"/>
      <c r="KA535" s="108"/>
      <c r="KB535" s="108"/>
      <c r="KC535" s="108"/>
      <c r="KD535" s="108"/>
      <c r="KE535" s="108"/>
      <c r="KF535" s="108"/>
      <c r="KG535" s="108"/>
      <c r="KH535" s="108"/>
      <c r="KI535" s="108"/>
      <c r="KJ535" s="108"/>
      <c r="KK535" s="108"/>
      <c r="KL535" s="108"/>
      <c r="KM535" s="108"/>
      <c r="KN535" s="108"/>
      <c r="KO535" s="108"/>
      <c r="KP535" s="108"/>
      <c r="KQ535" s="108"/>
      <c r="KR535" s="108"/>
      <c r="KS535" s="108"/>
      <c r="KT535" s="108"/>
      <c r="KU535" s="108"/>
      <c r="KV535" s="108"/>
      <c r="KW535" s="108"/>
      <c r="KX535" s="108"/>
      <c r="KY535" s="108"/>
      <c r="KZ535" s="108"/>
      <c r="LA535" s="108"/>
      <c r="LB535" s="108"/>
      <c r="LC535" s="108"/>
      <c r="LD535" s="108"/>
      <c r="LE535" s="108"/>
      <c r="LF535" s="108"/>
      <c r="LG535" s="108"/>
      <c r="LH535" s="108"/>
      <c r="LI535" s="108"/>
      <c r="LJ535" s="108"/>
      <c r="LK535" s="108"/>
      <c r="LL535" s="108"/>
      <c r="LM535" s="108"/>
      <c r="LN535" s="108"/>
      <c r="LO535" s="108"/>
      <c r="LP535" s="108"/>
      <c r="LQ535" s="108"/>
      <c r="LR535" s="108"/>
      <c r="LS535" s="108"/>
      <c r="LT535" s="108"/>
      <c r="LU535" s="108"/>
      <c r="LV535" s="108"/>
      <c r="LW535" s="108"/>
      <c r="LX535" s="108"/>
      <c r="LY535" s="108"/>
      <c r="LZ535" s="108"/>
      <c r="MA535" s="108"/>
      <c r="MB535" s="108"/>
      <c r="MC535" s="108"/>
      <c r="MD535" s="108"/>
      <c r="ME535" s="108"/>
    </row>
    <row r="536" spans="1:343">
      <c r="A536" s="3"/>
      <c r="B536" s="438"/>
      <c r="C536" s="438"/>
      <c r="D536" s="438"/>
      <c r="E536" s="438"/>
      <c r="F536" s="438"/>
      <c r="G536" s="438"/>
      <c r="H536" s="438"/>
      <c r="I536" s="438"/>
      <c r="J536" s="438"/>
      <c r="K536" s="438"/>
      <c r="L536" s="438"/>
      <c r="M536" s="438"/>
      <c r="N536" s="438"/>
      <c r="O536" s="438"/>
      <c r="P536" s="438"/>
      <c r="Q536" s="438"/>
      <c r="R536" s="438"/>
      <c r="S536" s="438"/>
      <c r="T536" s="438"/>
      <c r="U536" s="438"/>
      <c r="V536" s="438"/>
      <c r="W536" s="438"/>
      <c r="X536" s="438"/>
      <c r="Y536" s="438"/>
      <c r="Z536" s="438"/>
      <c r="AA536" s="438"/>
      <c r="AB536" s="438"/>
      <c r="AC536" s="438"/>
      <c r="AD536" s="438"/>
      <c r="AE536" s="154"/>
      <c r="AF536" s="154"/>
      <c r="AG536" s="154"/>
      <c r="AH536" s="154"/>
      <c r="AI536" s="154"/>
      <c r="AJ536" s="108"/>
      <c r="AK536" s="154"/>
      <c r="AL536" s="108"/>
      <c r="AM536" s="108"/>
      <c r="AN536" s="108"/>
      <c r="AO536" s="108"/>
      <c r="AP536" s="108"/>
      <c r="AQ536" s="108"/>
      <c r="AR536" s="108"/>
      <c r="AS536" s="108"/>
      <c r="AT536" s="108"/>
      <c r="AU536" s="108"/>
      <c r="AV536" s="108"/>
      <c r="AW536" s="108"/>
      <c r="AX536" s="108"/>
      <c r="AY536" s="108"/>
      <c r="AZ536" s="108"/>
      <c r="BA536" s="108"/>
      <c r="BB536" s="108"/>
      <c r="BC536" s="108"/>
      <c r="BD536" s="108"/>
      <c r="BE536" s="108"/>
      <c r="BF536" s="108"/>
      <c r="BG536" s="108"/>
      <c r="BH536" s="108"/>
      <c r="BI536" s="108"/>
      <c r="BJ536" s="108"/>
      <c r="BK536" s="108"/>
      <c r="BL536" s="108"/>
      <c r="BM536" s="108"/>
      <c r="BN536" s="108"/>
      <c r="BO536" s="108"/>
      <c r="BP536" s="108"/>
      <c r="BQ536" s="108"/>
      <c r="BR536" s="108"/>
      <c r="BS536" s="108"/>
      <c r="BT536" s="108"/>
      <c r="BU536" s="108"/>
      <c r="BV536" s="108"/>
      <c r="BW536" s="108"/>
      <c r="BX536" s="108"/>
      <c r="BY536" s="108"/>
      <c r="BZ536" s="108"/>
      <c r="CA536" s="108"/>
      <c r="CB536" s="108"/>
      <c r="CC536" s="108"/>
      <c r="CD536" s="108"/>
      <c r="CE536" s="108"/>
      <c r="CF536" s="108"/>
      <c r="CG536" s="108"/>
      <c r="CH536" s="108"/>
      <c r="CI536" s="108"/>
      <c r="CJ536" s="108"/>
      <c r="CK536" s="108"/>
      <c r="CL536" s="108"/>
      <c r="CM536" s="108"/>
      <c r="CN536" s="108"/>
      <c r="CO536" s="108"/>
      <c r="CP536" s="108"/>
      <c r="CQ536" s="108"/>
      <c r="CR536" s="108"/>
      <c r="CS536" s="108"/>
      <c r="CT536" s="108"/>
      <c r="CU536" s="108"/>
      <c r="CV536" s="108"/>
      <c r="CW536" s="108"/>
      <c r="CX536" s="108"/>
      <c r="CY536" s="108"/>
      <c r="CZ536" s="108"/>
      <c r="DA536" s="108"/>
      <c r="DB536" s="108"/>
      <c r="DC536" s="108"/>
      <c r="DD536" s="108"/>
      <c r="DE536" s="108"/>
      <c r="DF536" s="108"/>
      <c r="DG536" s="108"/>
      <c r="DH536" s="108"/>
      <c r="DI536" s="108"/>
      <c r="DJ536" s="108"/>
      <c r="DK536" s="108"/>
      <c r="DL536" s="108"/>
      <c r="DM536" s="108"/>
      <c r="DN536" s="108"/>
      <c r="DO536" s="108"/>
      <c r="DP536" s="108"/>
      <c r="DQ536" s="108"/>
      <c r="DR536" s="108"/>
      <c r="DS536" s="108"/>
      <c r="DT536" s="108"/>
      <c r="DU536" s="108"/>
      <c r="DV536" s="108"/>
      <c r="DW536" s="108"/>
      <c r="DX536" s="108"/>
      <c r="DY536" s="108"/>
      <c r="DZ536" s="108"/>
      <c r="EA536" s="108"/>
      <c r="EB536" s="108"/>
      <c r="EC536" s="108"/>
      <c r="ED536" s="108"/>
      <c r="EE536" s="108"/>
      <c r="EF536" s="108"/>
      <c r="EG536" s="108"/>
      <c r="EH536" s="108"/>
      <c r="EI536" s="108"/>
      <c r="EJ536" s="108"/>
      <c r="EK536" s="108"/>
      <c r="EL536" s="108"/>
      <c r="EM536" s="108"/>
      <c r="EN536" s="108"/>
      <c r="EO536" s="108"/>
      <c r="EP536" s="108"/>
      <c r="EQ536" s="108"/>
      <c r="ER536" s="108"/>
      <c r="ES536" s="108"/>
      <c r="ET536" s="108"/>
      <c r="EU536" s="108"/>
      <c r="EV536" s="108"/>
      <c r="EW536" s="108"/>
      <c r="EX536" s="108"/>
      <c r="EY536" s="108"/>
      <c r="EZ536" s="108"/>
      <c r="FA536" s="108"/>
      <c r="FB536" s="108"/>
      <c r="FC536" s="108"/>
      <c r="FD536" s="108"/>
      <c r="FE536" s="108"/>
      <c r="FF536" s="108"/>
      <c r="FG536" s="108"/>
      <c r="FH536" s="108"/>
      <c r="FI536" s="108"/>
      <c r="FJ536" s="108"/>
      <c r="FK536" s="108"/>
      <c r="FL536" s="108"/>
      <c r="FM536" s="108"/>
      <c r="FN536" s="108"/>
      <c r="FO536" s="108"/>
      <c r="FP536" s="108"/>
      <c r="FQ536" s="108"/>
      <c r="FR536" s="108"/>
      <c r="FS536" s="108"/>
      <c r="FT536" s="108"/>
      <c r="FU536" s="108"/>
      <c r="FV536" s="108"/>
      <c r="FW536" s="108"/>
      <c r="FX536" s="108"/>
      <c r="FY536" s="108"/>
      <c r="FZ536" s="108"/>
      <c r="GA536" s="108"/>
      <c r="GB536" s="108"/>
      <c r="GC536" s="108"/>
      <c r="GD536" s="108"/>
      <c r="GE536" s="108"/>
      <c r="GF536" s="108"/>
      <c r="GG536" s="108"/>
      <c r="GH536" s="108"/>
      <c r="GI536" s="108"/>
      <c r="GJ536" s="108"/>
      <c r="GK536" s="108"/>
      <c r="GL536" s="108"/>
      <c r="GM536" s="108"/>
      <c r="GN536" s="108"/>
      <c r="GO536" s="108"/>
      <c r="GP536" s="108"/>
      <c r="GQ536" s="108"/>
      <c r="GR536" s="108"/>
      <c r="GS536" s="108"/>
      <c r="GT536" s="108"/>
      <c r="GU536" s="108"/>
      <c r="GV536" s="108"/>
      <c r="GW536" s="108"/>
      <c r="GX536" s="108"/>
      <c r="GY536" s="108"/>
      <c r="GZ536" s="108"/>
      <c r="HA536" s="108"/>
      <c r="HB536" s="108"/>
      <c r="HC536" s="108"/>
      <c r="HD536" s="108"/>
      <c r="HE536" s="108"/>
      <c r="HF536" s="108"/>
      <c r="HG536" s="108"/>
      <c r="HH536" s="108"/>
      <c r="HI536" s="108"/>
      <c r="HJ536" s="108"/>
      <c r="HK536" s="108"/>
      <c r="HL536" s="108"/>
      <c r="HM536" s="108"/>
      <c r="HN536" s="108"/>
      <c r="HO536" s="108"/>
      <c r="HP536" s="108"/>
      <c r="HQ536" s="108"/>
      <c r="HR536" s="108"/>
      <c r="HS536" s="108"/>
      <c r="HT536" s="108"/>
      <c r="HU536" s="108"/>
      <c r="HV536" s="108"/>
      <c r="HW536" s="108"/>
      <c r="HX536" s="108"/>
      <c r="HY536" s="108"/>
      <c r="HZ536" s="108"/>
      <c r="IA536" s="108"/>
      <c r="IB536" s="108"/>
      <c r="IC536" s="108"/>
      <c r="ID536" s="108"/>
      <c r="IE536" s="108"/>
      <c r="IF536" s="108"/>
      <c r="IG536" s="108"/>
      <c r="IH536" s="108"/>
      <c r="II536" s="108"/>
      <c r="IJ536" s="108"/>
      <c r="IK536" s="108"/>
      <c r="IL536" s="108"/>
      <c r="IM536" s="108"/>
      <c r="IN536" s="108"/>
      <c r="IO536" s="108"/>
      <c r="IP536" s="108"/>
      <c r="IQ536" s="108"/>
      <c r="IR536" s="108"/>
      <c r="IS536" s="108"/>
      <c r="IT536" s="108"/>
      <c r="IU536" s="108"/>
      <c r="IV536" s="108"/>
      <c r="IW536" s="108"/>
      <c r="IX536" s="108"/>
      <c r="IY536" s="108"/>
      <c r="IZ536" s="108"/>
      <c r="JA536" s="108"/>
      <c r="JB536" s="108"/>
      <c r="JC536" s="108"/>
      <c r="JD536" s="108"/>
      <c r="JE536" s="108"/>
      <c r="JF536" s="108"/>
      <c r="JG536" s="108"/>
      <c r="JH536" s="108"/>
      <c r="JI536" s="108"/>
      <c r="JJ536" s="108"/>
      <c r="JK536" s="108"/>
      <c r="JL536" s="108"/>
      <c r="JM536" s="108"/>
      <c r="JN536" s="108"/>
      <c r="JO536" s="108"/>
      <c r="JP536" s="108"/>
      <c r="JQ536" s="108"/>
      <c r="JR536" s="108"/>
      <c r="JS536" s="108"/>
      <c r="JT536" s="108"/>
      <c r="JU536" s="108"/>
      <c r="JV536" s="108"/>
      <c r="JW536" s="108"/>
      <c r="JX536" s="108"/>
      <c r="JY536" s="108"/>
      <c r="JZ536" s="108"/>
      <c r="KA536" s="108"/>
      <c r="KB536" s="108"/>
      <c r="KC536" s="108"/>
      <c r="KD536" s="108"/>
      <c r="KE536" s="108"/>
      <c r="KF536" s="108"/>
      <c r="KG536" s="108"/>
      <c r="KH536" s="108"/>
      <c r="KI536" s="108"/>
      <c r="KJ536" s="108"/>
      <c r="KK536" s="108"/>
      <c r="KL536" s="108"/>
      <c r="KM536" s="108"/>
      <c r="KN536" s="108"/>
      <c r="KO536" s="108"/>
      <c r="KP536" s="108"/>
      <c r="KQ536" s="108"/>
      <c r="KR536" s="108"/>
      <c r="KS536" s="108"/>
      <c r="KT536" s="108"/>
      <c r="KU536" s="108"/>
      <c r="KV536" s="108"/>
      <c r="KW536" s="108"/>
      <c r="KX536" s="108"/>
      <c r="KY536" s="108"/>
      <c r="KZ536" s="108"/>
      <c r="LA536" s="108"/>
      <c r="LB536" s="108"/>
      <c r="LC536" s="108"/>
      <c r="LD536" s="108"/>
      <c r="LE536" s="108"/>
      <c r="LF536" s="108"/>
      <c r="LG536" s="108"/>
      <c r="LH536" s="108"/>
      <c r="LI536" s="108"/>
      <c r="LJ536" s="108"/>
      <c r="LK536" s="108"/>
      <c r="LL536" s="108"/>
      <c r="LM536" s="108"/>
      <c r="LN536" s="108"/>
      <c r="LO536" s="108"/>
      <c r="LP536" s="108"/>
      <c r="LQ536" s="108"/>
      <c r="LR536" s="108"/>
      <c r="LS536" s="108"/>
      <c r="LT536" s="108"/>
      <c r="LU536" s="108"/>
      <c r="LV536" s="108"/>
      <c r="LW536" s="108"/>
      <c r="LX536" s="108"/>
      <c r="LY536" s="108"/>
      <c r="LZ536" s="108"/>
      <c r="MA536" s="108"/>
      <c r="MB536" s="108"/>
      <c r="MC536" s="108"/>
      <c r="MD536" s="108"/>
      <c r="ME536" s="108"/>
    </row>
    <row r="537" spans="1:343">
      <c r="A537" s="3"/>
      <c r="B537" s="438"/>
      <c r="C537" s="438"/>
      <c r="D537" s="438"/>
      <c r="E537" s="438"/>
      <c r="F537" s="438"/>
      <c r="G537" s="438"/>
      <c r="H537" s="438"/>
      <c r="I537" s="438"/>
      <c r="J537" s="438"/>
      <c r="K537" s="438"/>
      <c r="L537" s="438"/>
      <c r="M537" s="438"/>
      <c r="N537" s="438"/>
      <c r="O537" s="438"/>
      <c r="P537" s="438"/>
      <c r="Q537" s="438"/>
      <c r="R537" s="438"/>
      <c r="S537" s="438"/>
      <c r="T537" s="438"/>
      <c r="U537" s="438"/>
      <c r="V537" s="438"/>
      <c r="W537" s="438"/>
      <c r="X537" s="438"/>
      <c r="Y537" s="438"/>
      <c r="Z537" s="438"/>
      <c r="AA537" s="438"/>
      <c r="AB537" s="438"/>
      <c r="AC537" s="438"/>
      <c r="AD537" s="438"/>
      <c r="AE537" s="154"/>
      <c r="AF537" s="154"/>
      <c r="AG537" s="154"/>
      <c r="AH537" s="154"/>
      <c r="AI537" s="154"/>
      <c r="AJ537" s="108"/>
      <c r="AK537" s="154"/>
      <c r="AL537" s="108"/>
      <c r="AM537" s="108"/>
      <c r="AN537" s="108"/>
      <c r="AO537" s="108"/>
      <c r="AP537" s="108"/>
      <c r="AQ537" s="108"/>
      <c r="AR537" s="108"/>
      <c r="AS537" s="108"/>
      <c r="AT537" s="108"/>
      <c r="AU537" s="108"/>
      <c r="AV537" s="108"/>
      <c r="AW537" s="108"/>
      <c r="AX537" s="108"/>
      <c r="AY537" s="108"/>
      <c r="AZ537" s="108"/>
      <c r="BA537" s="108"/>
      <c r="BB537" s="108"/>
      <c r="BC537" s="108"/>
      <c r="BD537" s="108"/>
      <c r="BE537" s="108"/>
      <c r="BF537" s="108"/>
      <c r="BG537" s="108"/>
      <c r="BH537" s="108"/>
      <c r="BI537" s="108"/>
      <c r="BJ537" s="108"/>
      <c r="BK537" s="108"/>
      <c r="BL537" s="108"/>
      <c r="BM537" s="108"/>
      <c r="BN537" s="108"/>
      <c r="BO537" s="108"/>
      <c r="BP537" s="108"/>
      <c r="BQ537" s="108"/>
      <c r="BR537" s="108"/>
      <c r="BS537" s="108"/>
      <c r="BT537" s="108"/>
      <c r="BU537" s="108"/>
      <c r="BV537" s="108"/>
      <c r="BW537" s="108"/>
      <c r="BX537" s="108"/>
      <c r="BY537" s="108"/>
      <c r="BZ537" s="108"/>
      <c r="CA537" s="108"/>
      <c r="CB537" s="108"/>
      <c r="CC537" s="108"/>
      <c r="CD537" s="108"/>
      <c r="CE537" s="108"/>
      <c r="CF537" s="108"/>
      <c r="CG537" s="108"/>
      <c r="CH537" s="108"/>
      <c r="CI537" s="108"/>
      <c r="CJ537" s="108"/>
      <c r="CK537" s="108"/>
      <c r="CL537" s="108"/>
      <c r="CM537" s="108"/>
      <c r="CN537" s="108"/>
      <c r="CO537" s="108"/>
      <c r="CP537" s="108"/>
      <c r="CQ537" s="108"/>
      <c r="CR537" s="108"/>
      <c r="CS537" s="108"/>
      <c r="CT537" s="108"/>
      <c r="CU537" s="108"/>
      <c r="CV537" s="108"/>
      <c r="CW537" s="108"/>
      <c r="CX537" s="108"/>
      <c r="CY537" s="108"/>
      <c r="CZ537" s="108"/>
      <c r="DA537" s="108"/>
      <c r="DB537" s="108"/>
      <c r="DC537" s="108"/>
      <c r="DD537" s="108"/>
      <c r="DE537" s="108"/>
      <c r="DF537" s="108"/>
      <c r="DG537" s="108"/>
      <c r="DH537" s="108"/>
      <c r="DI537" s="108"/>
      <c r="DJ537" s="108"/>
      <c r="DK537" s="108"/>
      <c r="DL537" s="108"/>
      <c r="DM537" s="108"/>
      <c r="DN537" s="108"/>
      <c r="DO537" s="108"/>
      <c r="DP537" s="108"/>
      <c r="DQ537" s="108"/>
      <c r="DR537" s="108"/>
      <c r="DS537" s="108"/>
      <c r="DT537" s="108"/>
      <c r="DU537" s="108"/>
      <c r="DV537" s="108"/>
      <c r="DW537" s="108"/>
      <c r="DX537" s="108"/>
      <c r="DY537" s="108"/>
      <c r="DZ537" s="108"/>
      <c r="EA537" s="108"/>
      <c r="EB537" s="108"/>
      <c r="EC537" s="108"/>
      <c r="ED537" s="108"/>
      <c r="EE537" s="108"/>
      <c r="EF537" s="108"/>
      <c r="EG537" s="108"/>
      <c r="EH537" s="108"/>
      <c r="EI537" s="108"/>
      <c r="EJ537" s="108"/>
      <c r="EK537" s="108"/>
      <c r="EL537" s="108"/>
      <c r="EM537" s="108"/>
      <c r="EN537" s="108"/>
      <c r="EO537" s="108"/>
      <c r="EP537" s="108"/>
      <c r="EQ537" s="108"/>
      <c r="ER537" s="108"/>
      <c r="ES537" s="108"/>
      <c r="ET537" s="108"/>
      <c r="EU537" s="108"/>
      <c r="EV537" s="108"/>
      <c r="EW537" s="108"/>
      <c r="EX537" s="108"/>
      <c r="EY537" s="108"/>
      <c r="EZ537" s="108"/>
      <c r="FA537" s="108"/>
      <c r="FB537" s="108"/>
      <c r="FC537" s="108"/>
      <c r="FD537" s="108"/>
      <c r="FE537" s="108"/>
      <c r="FF537" s="108"/>
      <c r="FG537" s="108"/>
      <c r="FH537" s="108"/>
      <c r="FI537" s="108"/>
      <c r="FJ537" s="108"/>
      <c r="FK537" s="108"/>
      <c r="FL537" s="108"/>
      <c r="FM537" s="108"/>
      <c r="FN537" s="108"/>
      <c r="FO537" s="108"/>
      <c r="FP537" s="108"/>
      <c r="FQ537" s="108"/>
      <c r="FR537" s="108"/>
      <c r="FS537" s="108"/>
      <c r="FT537" s="108"/>
      <c r="FU537" s="108"/>
      <c r="FV537" s="108"/>
      <c r="FW537" s="108"/>
      <c r="FX537" s="108"/>
      <c r="FY537" s="108"/>
      <c r="FZ537" s="108"/>
      <c r="GA537" s="108"/>
      <c r="GB537" s="108"/>
      <c r="GC537" s="108"/>
      <c r="GD537" s="108"/>
      <c r="GE537" s="108"/>
      <c r="GF537" s="108"/>
      <c r="GG537" s="108"/>
      <c r="GH537" s="108"/>
      <c r="GI537" s="108"/>
      <c r="GJ537" s="108"/>
      <c r="GK537" s="108"/>
      <c r="GL537" s="108"/>
      <c r="GM537" s="108"/>
      <c r="GN537" s="108"/>
      <c r="GO537" s="108"/>
      <c r="GP537" s="108"/>
      <c r="GQ537" s="108"/>
      <c r="GR537" s="108"/>
      <c r="GS537" s="108"/>
      <c r="GT537" s="108"/>
      <c r="GU537" s="108"/>
      <c r="GV537" s="108"/>
      <c r="GW537" s="108"/>
      <c r="GX537" s="108"/>
      <c r="GY537" s="108"/>
      <c r="GZ537" s="108"/>
      <c r="HA537" s="108"/>
      <c r="HB537" s="108"/>
      <c r="HC537" s="108"/>
      <c r="HD537" s="108"/>
      <c r="HE537" s="108"/>
      <c r="HF537" s="108"/>
      <c r="HG537" s="108"/>
      <c r="HH537" s="108"/>
      <c r="HI537" s="108"/>
      <c r="HJ537" s="108"/>
      <c r="HK537" s="108"/>
      <c r="HL537" s="108"/>
      <c r="HM537" s="108"/>
      <c r="HN537" s="108"/>
      <c r="HO537" s="108"/>
      <c r="HP537" s="108"/>
      <c r="HQ537" s="108"/>
      <c r="HR537" s="108"/>
      <c r="HS537" s="108"/>
      <c r="HT537" s="108"/>
      <c r="HU537" s="108"/>
      <c r="HV537" s="108"/>
      <c r="HW537" s="108"/>
      <c r="HX537" s="108"/>
      <c r="HY537" s="108"/>
      <c r="HZ537" s="108"/>
      <c r="IA537" s="108"/>
      <c r="IB537" s="108"/>
      <c r="IC537" s="108"/>
      <c r="ID537" s="108"/>
      <c r="IE537" s="108"/>
      <c r="IF537" s="108"/>
      <c r="IG537" s="108"/>
      <c r="IH537" s="108"/>
      <c r="II537" s="108"/>
      <c r="IJ537" s="108"/>
      <c r="IK537" s="108"/>
      <c r="IL537" s="108"/>
      <c r="IM537" s="108"/>
      <c r="IN537" s="108"/>
      <c r="IO537" s="108"/>
      <c r="IP537" s="108"/>
      <c r="IQ537" s="108"/>
      <c r="IR537" s="108"/>
      <c r="IS537" s="108"/>
      <c r="IT537" s="108"/>
      <c r="IU537" s="108"/>
      <c r="IV537" s="108"/>
      <c r="IW537" s="108"/>
      <c r="IX537" s="108"/>
      <c r="IY537" s="108"/>
      <c r="IZ537" s="108"/>
      <c r="JA537" s="108"/>
      <c r="JB537" s="108"/>
      <c r="JC537" s="108"/>
      <c r="JD537" s="108"/>
      <c r="JE537" s="108"/>
      <c r="JF537" s="108"/>
      <c r="JG537" s="108"/>
      <c r="JH537" s="108"/>
      <c r="JI537" s="108"/>
      <c r="JJ537" s="108"/>
      <c r="JK537" s="108"/>
      <c r="JL537" s="108"/>
      <c r="JM537" s="108"/>
      <c r="JN537" s="108"/>
      <c r="JO537" s="108"/>
      <c r="JP537" s="108"/>
      <c r="JQ537" s="108"/>
      <c r="JR537" s="108"/>
      <c r="JS537" s="108"/>
      <c r="JT537" s="108"/>
      <c r="JU537" s="108"/>
      <c r="JV537" s="108"/>
      <c r="JW537" s="108"/>
      <c r="JX537" s="108"/>
      <c r="JY537" s="108"/>
      <c r="JZ537" s="108"/>
      <c r="KA537" s="108"/>
      <c r="KB537" s="108"/>
      <c r="KC537" s="108"/>
      <c r="KD537" s="108"/>
      <c r="KE537" s="108"/>
      <c r="KF537" s="108"/>
      <c r="KG537" s="108"/>
      <c r="KH537" s="108"/>
      <c r="KI537" s="108"/>
      <c r="KJ537" s="108"/>
      <c r="KK537" s="108"/>
      <c r="KL537" s="108"/>
      <c r="KM537" s="108"/>
      <c r="KN537" s="108"/>
      <c r="KO537" s="108"/>
      <c r="KP537" s="108"/>
      <c r="KQ537" s="108"/>
      <c r="KR537" s="108"/>
      <c r="KS537" s="108"/>
      <c r="KT537" s="108"/>
      <c r="KU537" s="108"/>
      <c r="KV537" s="108"/>
      <c r="KW537" s="108"/>
      <c r="KX537" s="108"/>
      <c r="KY537" s="108"/>
      <c r="KZ537" s="108"/>
      <c r="LA537" s="108"/>
      <c r="LB537" s="108"/>
      <c r="LC537" s="108"/>
      <c r="LD537" s="108"/>
      <c r="LE537" s="108"/>
      <c r="LF537" s="108"/>
      <c r="LG537" s="108"/>
      <c r="LH537" s="108"/>
      <c r="LI537" s="108"/>
      <c r="LJ537" s="108"/>
      <c r="LK537" s="108"/>
      <c r="LL537" s="108"/>
      <c r="LM537" s="108"/>
      <c r="LN537" s="108"/>
      <c r="LO537" s="108"/>
      <c r="LP537" s="108"/>
      <c r="LQ537" s="108"/>
      <c r="LR537" s="108"/>
      <c r="LS537" s="108"/>
      <c r="LT537" s="108"/>
      <c r="LU537" s="108"/>
      <c r="LV537" s="108"/>
      <c r="LW537" s="108"/>
      <c r="LX537" s="108"/>
      <c r="LY537" s="108"/>
      <c r="LZ537" s="108"/>
      <c r="MA537" s="108"/>
      <c r="MB537" s="108"/>
      <c r="MC537" s="108"/>
      <c r="MD537" s="108"/>
      <c r="ME537" s="108"/>
    </row>
    <row r="538" spans="1:343">
      <c r="A538" s="3"/>
      <c r="B538" s="438"/>
      <c r="C538" s="438"/>
      <c r="D538" s="438"/>
      <c r="E538" s="438"/>
      <c r="F538" s="438"/>
      <c r="G538" s="438"/>
      <c r="H538" s="438"/>
      <c r="I538" s="438"/>
      <c r="J538" s="438"/>
      <c r="K538" s="438"/>
      <c r="L538" s="438"/>
      <c r="M538" s="438"/>
      <c r="N538" s="438"/>
      <c r="O538" s="438"/>
      <c r="P538" s="438"/>
      <c r="Q538" s="438"/>
      <c r="R538" s="438"/>
      <c r="S538" s="438"/>
      <c r="T538" s="438"/>
      <c r="U538" s="438"/>
      <c r="V538" s="438"/>
      <c r="W538" s="438"/>
      <c r="X538" s="438"/>
      <c r="Y538" s="438"/>
      <c r="Z538" s="438"/>
      <c r="AA538" s="438"/>
      <c r="AB538" s="438"/>
      <c r="AC538" s="438"/>
      <c r="AD538" s="438"/>
      <c r="AE538" s="154"/>
      <c r="AF538" s="154"/>
      <c r="AG538" s="154"/>
      <c r="AH538" s="154"/>
      <c r="AI538" s="154"/>
      <c r="AJ538" s="108"/>
      <c r="AK538" s="154"/>
      <c r="AL538" s="108"/>
      <c r="AM538" s="108"/>
      <c r="AN538" s="108"/>
      <c r="AO538" s="108"/>
      <c r="AP538" s="108"/>
      <c r="AQ538" s="108"/>
      <c r="AR538" s="108"/>
      <c r="AS538" s="108"/>
      <c r="AT538" s="108"/>
      <c r="AU538" s="108"/>
      <c r="AV538" s="108"/>
      <c r="AW538" s="108"/>
      <c r="AX538" s="108"/>
      <c r="AY538" s="108"/>
      <c r="AZ538" s="108"/>
      <c r="BA538" s="108"/>
      <c r="BB538" s="108"/>
      <c r="BC538" s="108"/>
      <c r="BD538" s="108"/>
      <c r="BE538" s="108"/>
      <c r="BF538" s="108"/>
      <c r="BG538" s="108"/>
      <c r="BH538" s="108"/>
      <c r="BI538" s="108"/>
      <c r="BJ538" s="108"/>
      <c r="BK538" s="108"/>
      <c r="BL538" s="108"/>
      <c r="BM538" s="108"/>
      <c r="BN538" s="108"/>
      <c r="BO538" s="108"/>
      <c r="BP538" s="108"/>
      <c r="BQ538" s="108"/>
      <c r="BR538" s="108"/>
      <c r="BS538" s="108"/>
      <c r="BT538" s="108"/>
      <c r="BU538" s="108"/>
      <c r="BV538" s="108"/>
      <c r="BW538" s="108"/>
      <c r="BX538" s="108"/>
      <c r="BY538" s="108"/>
      <c r="BZ538" s="108"/>
      <c r="CA538" s="108"/>
      <c r="CB538" s="108"/>
      <c r="CC538" s="108"/>
      <c r="CD538" s="108"/>
      <c r="CE538" s="108"/>
      <c r="CF538" s="108"/>
      <c r="CG538" s="108"/>
      <c r="CH538" s="108"/>
      <c r="CI538" s="108"/>
      <c r="CJ538" s="108"/>
      <c r="CK538" s="108"/>
      <c r="CL538" s="108"/>
      <c r="CM538" s="108"/>
      <c r="CN538" s="108"/>
      <c r="CO538" s="108"/>
      <c r="CP538" s="108"/>
      <c r="CQ538" s="108"/>
      <c r="CR538" s="108"/>
      <c r="CS538" s="108"/>
      <c r="CT538" s="108"/>
      <c r="CU538" s="108"/>
      <c r="CV538" s="108"/>
      <c r="CW538" s="108"/>
      <c r="CX538" s="108"/>
      <c r="CY538" s="108"/>
      <c r="CZ538" s="108"/>
      <c r="DA538" s="108"/>
      <c r="DB538" s="108"/>
      <c r="DC538" s="108"/>
      <c r="DD538" s="108"/>
      <c r="DE538" s="108"/>
      <c r="DF538" s="108"/>
      <c r="DG538" s="108"/>
      <c r="DH538" s="108"/>
      <c r="DI538" s="108"/>
      <c r="DJ538" s="108"/>
      <c r="DK538" s="108"/>
      <c r="DL538" s="108"/>
      <c r="DM538" s="108"/>
      <c r="DN538" s="108"/>
      <c r="DO538" s="108"/>
      <c r="DP538" s="108"/>
      <c r="DQ538" s="108"/>
      <c r="DR538" s="108"/>
      <c r="DS538" s="108"/>
      <c r="DT538" s="108"/>
      <c r="DU538" s="108"/>
      <c r="DV538" s="108"/>
      <c r="DW538" s="108"/>
      <c r="DX538" s="108"/>
      <c r="DY538" s="108"/>
      <c r="DZ538" s="108"/>
      <c r="EA538" s="108"/>
      <c r="EB538" s="108"/>
      <c r="EC538" s="108"/>
      <c r="ED538" s="108"/>
      <c r="EE538" s="108"/>
      <c r="EF538" s="108"/>
      <c r="EG538" s="108"/>
      <c r="EH538" s="108"/>
      <c r="EI538" s="108"/>
      <c r="EJ538" s="108"/>
      <c r="EK538" s="108"/>
      <c r="EL538" s="108"/>
      <c r="EM538" s="108"/>
      <c r="EN538" s="108"/>
      <c r="EO538" s="108"/>
      <c r="EP538" s="108"/>
      <c r="EQ538" s="108"/>
      <c r="ER538" s="108"/>
      <c r="ES538" s="108"/>
      <c r="ET538" s="108"/>
      <c r="EU538" s="108"/>
      <c r="EV538" s="108"/>
      <c r="EW538" s="108"/>
      <c r="EX538" s="108"/>
      <c r="EY538" s="108"/>
      <c r="EZ538" s="108"/>
      <c r="FA538" s="108"/>
      <c r="FB538" s="108"/>
      <c r="FC538" s="108"/>
      <c r="FD538" s="108"/>
      <c r="FE538" s="108"/>
      <c r="FF538" s="108"/>
      <c r="FG538" s="108"/>
      <c r="FH538" s="108"/>
      <c r="FI538" s="108"/>
      <c r="FJ538" s="108"/>
      <c r="FK538" s="108"/>
      <c r="FL538" s="108"/>
      <c r="FM538" s="108"/>
      <c r="FN538" s="108"/>
      <c r="FO538" s="108"/>
      <c r="FP538" s="108"/>
      <c r="FQ538" s="108"/>
      <c r="FR538" s="108"/>
      <c r="FS538" s="108"/>
      <c r="FT538" s="108"/>
      <c r="FU538" s="108"/>
      <c r="FV538" s="108"/>
      <c r="FW538" s="108"/>
      <c r="FX538" s="108"/>
      <c r="FY538" s="108"/>
      <c r="FZ538" s="108"/>
      <c r="GA538" s="108"/>
      <c r="GB538" s="108"/>
      <c r="GC538" s="108"/>
      <c r="GD538" s="108"/>
      <c r="GE538" s="108"/>
      <c r="GF538" s="108"/>
      <c r="GG538" s="108"/>
      <c r="GH538" s="108"/>
      <c r="GI538" s="108"/>
      <c r="GJ538" s="108"/>
      <c r="GK538" s="108"/>
      <c r="GL538" s="108"/>
      <c r="GM538" s="108"/>
      <c r="GN538" s="108"/>
      <c r="GO538" s="108"/>
      <c r="GP538" s="108"/>
      <c r="GQ538" s="108"/>
      <c r="GR538" s="108"/>
      <c r="GS538" s="108"/>
      <c r="GT538" s="108"/>
      <c r="GU538" s="108"/>
      <c r="GV538" s="108"/>
      <c r="GW538" s="108"/>
      <c r="GX538" s="108"/>
      <c r="GY538" s="108"/>
      <c r="GZ538" s="108"/>
      <c r="HA538" s="108"/>
      <c r="HB538" s="108"/>
      <c r="HC538" s="108"/>
      <c r="HD538" s="108"/>
      <c r="HE538" s="108"/>
      <c r="HF538" s="108"/>
      <c r="HG538" s="108"/>
      <c r="HH538" s="108"/>
      <c r="HI538" s="108"/>
      <c r="HJ538" s="108"/>
      <c r="HK538" s="108"/>
      <c r="HL538" s="108"/>
      <c r="HM538" s="108"/>
      <c r="HN538" s="108"/>
      <c r="HO538" s="108"/>
      <c r="HP538" s="108"/>
      <c r="HQ538" s="108"/>
      <c r="HR538" s="108"/>
      <c r="HS538" s="108"/>
      <c r="HT538" s="108"/>
      <c r="HU538" s="108"/>
      <c r="HV538" s="108"/>
      <c r="HW538" s="108"/>
      <c r="HX538" s="108"/>
      <c r="HY538" s="108"/>
      <c r="HZ538" s="108"/>
      <c r="IA538" s="108"/>
      <c r="IB538" s="108"/>
      <c r="IC538" s="108"/>
      <c r="ID538" s="108"/>
      <c r="IE538" s="108"/>
      <c r="IF538" s="108"/>
      <c r="IG538" s="108"/>
      <c r="IH538" s="108"/>
      <c r="II538" s="108"/>
      <c r="IJ538" s="108"/>
      <c r="IK538" s="108"/>
      <c r="IL538" s="108"/>
      <c r="IM538" s="108"/>
      <c r="IN538" s="108"/>
      <c r="IO538" s="108"/>
      <c r="IP538" s="108"/>
      <c r="IQ538" s="108"/>
      <c r="IR538" s="108"/>
      <c r="IS538" s="108"/>
      <c r="IT538" s="108"/>
      <c r="IU538" s="108"/>
      <c r="IV538" s="108"/>
      <c r="IW538" s="108"/>
      <c r="IX538" s="108"/>
      <c r="IY538" s="108"/>
      <c r="IZ538" s="108"/>
      <c r="JA538" s="108"/>
      <c r="JB538" s="108"/>
      <c r="JC538" s="108"/>
      <c r="JD538" s="108"/>
      <c r="JE538" s="108"/>
      <c r="JF538" s="108"/>
      <c r="JG538" s="108"/>
      <c r="JH538" s="108"/>
      <c r="JI538" s="108"/>
      <c r="JJ538" s="108"/>
      <c r="JK538" s="108"/>
      <c r="JL538" s="108"/>
      <c r="JM538" s="108"/>
      <c r="JN538" s="108"/>
      <c r="JO538" s="108"/>
      <c r="JP538" s="108"/>
      <c r="JQ538" s="108"/>
      <c r="JR538" s="108"/>
      <c r="JS538" s="108"/>
      <c r="JT538" s="108"/>
      <c r="JU538" s="108"/>
      <c r="JV538" s="108"/>
      <c r="JW538" s="108"/>
      <c r="JX538" s="108"/>
      <c r="JY538" s="108"/>
      <c r="JZ538" s="108"/>
      <c r="KA538" s="108"/>
      <c r="KB538" s="108"/>
      <c r="KC538" s="108"/>
      <c r="KD538" s="108"/>
      <c r="KE538" s="108"/>
      <c r="KF538" s="108"/>
      <c r="KG538" s="108"/>
      <c r="KH538" s="108"/>
      <c r="KI538" s="108"/>
      <c r="KJ538" s="108"/>
      <c r="KK538" s="108"/>
      <c r="KL538" s="108"/>
      <c r="KM538" s="108"/>
      <c r="KN538" s="108"/>
      <c r="KO538" s="108"/>
      <c r="KP538" s="108"/>
      <c r="KQ538" s="108"/>
      <c r="KR538" s="108"/>
      <c r="KS538" s="108"/>
      <c r="KT538" s="108"/>
      <c r="KU538" s="108"/>
      <c r="KV538" s="108"/>
      <c r="KW538" s="108"/>
      <c r="KX538" s="108"/>
      <c r="KY538" s="108"/>
      <c r="KZ538" s="108"/>
      <c r="LA538" s="108"/>
      <c r="LB538" s="108"/>
      <c r="LC538" s="108"/>
      <c r="LD538" s="108"/>
      <c r="LE538" s="108"/>
      <c r="LF538" s="108"/>
      <c r="LG538" s="108"/>
      <c r="LH538" s="108"/>
      <c r="LI538" s="108"/>
      <c r="LJ538" s="108"/>
      <c r="LK538" s="108"/>
      <c r="LL538" s="108"/>
      <c r="LM538" s="108"/>
      <c r="LN538" s="108"/>
      <c r="LO538" s="108"/>
      <c r="LP538" s="108"/>
      <c r="LQ538" s="108"/>
      <c r="LR538" s="108"/>
      <c r="LS538" s="108"/>
      <c r="LT538" s="108"/>
      <c r="LU538" s="108"/>
      <c r="LV538" s="108"/>
      <c r="LW538" s="108"/>
      <c r="LX538" s="108"/>
      <c r="LY538" s="108"/>
      <c r="LZ538" s="108"/>
      <c r="MA538" s="108"/>
      <c r="MB538" s="108"/>
      <c r="MC538" s="108"/>
      <c r="MD538" s="108"/>
      <c r="ME538" s="108"/>
    </row>
    <row r="539" spans="1:343">
      <c r="A539" s="3"/>
      <c r="B539" s="438"/>
      <c r="C539" s="438"/>
      <c r="D539" s="438"/>
      <c r="E539" s="438"/>
      <c r="F539" s="438"/>
      <c r="G539" s="438"/>
      <c r="H539" s="438"/>
      <c r="I539" s="438"/>
      <c r="J539" s="438"/>
      <c r="K539" s="438"/>
      <c r="L539" s="438"/>
      <c r="M539" s="438"/>
      <c r="N539" s="438"/>
      <c r="O539" s="438"/>
      <c r="P539" s="438"/>
      <c r="Q539" s="438"/>
      <c r="R539" s="438"/>
      <c r="S539" s="438"/>
      <c r="T539" s="438"/>
      <c r="U539" s="438"/>
      <c r="V539" s="438"/>
      <c r="W539" s="438"/>
      <c r="X539" s="438"/>
      <c r="Y539" s="438"/>
      <c r="Z539" s="438"/>
      <c r="AA539" s="438"/>
      <c r="AB539" s="438"/>
      <c r="AC539" s="438"/>
      <c r="AD539" s="438"/>
      <c r="AE539" s="154"/>
      <c r="AF539" s="154"/>
      <c r="AG539" s="154"/>
      <c r="AH539" s="154"/>
      <c r="AI539" s="154"/>
      <c r="AJ539" s="108"/>
      <c r="AK539" s="154"/>
      <c r="AL539" s="108"/>
      <c r="AM539" s="108"/>
      <c r="AN539" s="108"/>
      <c r="AO539" s="108"/>
      <c r="AP539" s="108"/>
      <c r="AQ539" s="108"/>
      <c r="AR539" s="108"/>
      <c r="AS539" s="108"/>
      <c r="AT539" s="108"/>
      <c r="AU539" s="108"/>
      <c r="AV539" s="108"/>
      <c r="AW539" s="108"/>
      <c r="AX539" s="108"/>
      <c r="AY539" s="108"/>
      <c r="AZ539" s="108"/>
      <c r="BA539" s="108"/>
      <c r="BB539" s="108"/>
      <c r="BC539" s="108"/>
      <c r="BD539" s="108"/>
      <c r="BE539" s="108"/>
      <c r="BF539" s="108"/>
      <c r="BG539" s="108"/>
      <c r="BH539" s="108"/>
      <c r="BI539" s="108"/>
      <c r="BJ539" s="108"/>
      <c r="BK539" s="108"/>
      <c r="BL539" s="108"/>
      <c r="BM539" s="108"/>
      <c r="BN539" s="108"/>
      <c r="BO539" s="108"/>
      <c r="BP539" s="108"/>
      <c r="BQ539" s="108"/>
      <c r="BR539" s="108"/>
      <c r="BS539" s="108"/>
      <c r="BT539" s="108"/>
      <c r="BU539" s="108"/>
      <c r="BV539" s="108"/>
      <c r="BW539" s="108"/>
      <c r="BX539" s="108"/>
      <c r="BY539" s="108"/>
      <c r="BZ539" s="108"/>
      <c r="CA539" s="108"/>
      <c r="CB539" s="108"/>
      <c r="CC539" s="108"/>
      <c r="CD539" s="108"/>
      <c r="CE539" s="108"/>
      <c r="CF539" s="108"/>
      <c r="CG539" s="108"/>
      <c r="CH539" s="108"/>
      <c r="CI539" s="108"/>
      <c r="CJ539" s="108"/>
      <c r="CK539" s="108"/>
      <c r="CL539" s="108"/>
      <c r="CM539" s="108"/>
      <c r="CN539" s="108"/>
      <c r="CO539" s="108"/>
      <c r="CP539" s="108"/>
      <c r="CQ539" s="108"/>
      <c r="CR539" s="108"/>
      <c r="CS539" s="108"/>
      <c r="CT539" s="108"/>
      <c r="CU539" s="108"/>
      <c r="CV539" s="108"/>
      <c r="CW539" s="108"/>
      <c r="CX539" s="108"/>
      <c r="CY539" s="108"/>
      <c r="CZ539" s="108"/>
      <c r="DA539" s="108"/>
      <c r="DB539" s="108"/>
      <c r="DC539" s="108"/>
      <c r="DD539" s="108"/>
      <c r="DE539" s="108"/>
      <c r="DF539" s="108"/>
      <c r="DG539" s="108"/>
      <c r="DH539" s="108"/>
      <c r="DI539" s="108"/>
      <c r="DJ539" s="108"/>
      <c r="DK539" s="108"/>
      <c r="DL539" s="108"/>
      <c r="DM539" s="108"/>
      <c r="DN539" s="108"/>
      <c r="DO539" s="108"/>
      <c r="DP539" s="108"/>
      <c r="DQ539" s="108"/>
      <c r="DR539" s="108"/>
      <c r="DS539" s="108"/>
      <c r="DT539" s="108"/>
      <c r="DU539" s="108"/>
      <c r="DV539" s="108"/>
      <c r="DW539" s="108"/>
      <c r="DX539" s="108"/>
      <c r="DY539" s="108"/>
      <c r="DZ539" s="108"/>
      <c r="EA539" s="108"/>
      <c r="EB539" s="108"/>
      <c r="EC539" s="108"/>
      <c r="ED539" s="108"/>
      <c r="EE539" s="108"/>
      <c r="EF539" s="108"/>
      <c r="EG539" s="108"/>
      <c r="EH539" s="108"/>
      <c r="EI539" s="108"/>
      <c r="EJ539" s="108"/>
      <c r="EK539" s="108"/>
      <c r="EL539" s="108"/>
      <c r="EM539" s="108"/>
      <c r="EN539" s="108"/>
      <c r="EO539" s="108"/>
      <c r="EP539" s="108"/>
      <c r="EQ539" s="108"/>
      <c r="ER539" s="108"/>
      <c r="ES539" s="108"/>
      <c r="ET539" s="108"/>
      <c r="EU539" s="108"/>
      <c r="EV539" s="108"/>
      <c r="EW539" s="108"/>
      <c r="EX539" s="108"/>
      <c r="EY539" s="108"/>
      <c r="EZ539" s="108"/>
      <c r="FA539" s="108"/>
      <c r="FB539" s="108"/>
      <c r="FC539" s="108"/>
      <c r="FD539" s="108"/>
      <c r="FE539" s="108"/>
      <c r="FF539" s="108"/>
      <c r="FG539" s="108"/>
      <c r="FH539" s="108"/>
      <c r="FI539" s="108"/>
      <c r="FJ539" s="108"/>
      <c r="FK539" s="108"/>
      <c r="FL539" s="108"/>
      <c r="FM539" s="108"/>
      <c r="FN539" s="108"/>
      <c r="FO539" s="108"/>
      <c r="FP539" s="108"/>
      <c r="FQ539" s="108"/>
      <c r="FR539" s="108"/>
      <c r="FS539" s="108"/>
      <c r="FT539" s="108"/>
      <c r="FU539" s="108"/>
      <c r="FV539" s="108"/>
      <c r="FW539" s="108"/>
      <c r="FX539" s="108"/>
      <c r="FY539" s="108"/>
      <c r="FZ539" s="108"/>
      <c r="GA539" s="108"/>
      <c r="GB539" s="108"/>
      <c r="GC539" s="108"/>
      <c r="GD539" s="108"/>
      <c r="GE539" s="108"/>
      <c r="GF539" s="108"/>
      <c r="GG539" s="108"/>
      <c r="GH539" s="108"/>
      <c r="GI539" s="108"/>
      <c r="GJ539" s="108"/>
      <c r="GK539" s="108"/>
      <c r="GL539" s="108"/>
      <c r="GM539" s="108"/>
      <c r="GN539" s="108"/>
      <c r="GO539" s="108"/>
      <c r="GP539" s="108"/>
      <c r="GQ539" s="108"/>
      <c r="GR539" s="108"/>
      <c r="GS539" s="108"/>
      <c r="GT539" s="108"/>
      <c r="GU539" s="108"/>
      <c r="GV539" s="108"/>
      <c r="GW539" s="108"/>
      <c r="GX539" s="108"/>
      <c r="GY539" s="108"/>
      <c r="GZ539" s="108"/>
      <c r="HA539" s="108"/>
      <c r="HB539" s="108"/>
      <c r="HC539" s="108"/>
      <c r="HD539" s="108"/>
      <c r="HE539" s="108"/>
      <c r="HF539" s="108"/>
      <c r="HG539" s="108"/>
      <c r="HH539" s="108"/>
      <c r="HI539" s="108"/>
      <c r="HJ539" s="108"/>
      <c r="HK539" s="108"/>
      <c r="HL539" s="108"/>
      <c r="HM539" s="108"/>
      <c r="HN539" s="108"/>
      <c r="HO539" s="108"/>
      <c r="HP539" s="108"/>
      <c r="HQ539" s="108"/>
      <c r="HR539" s="108"/>
      <c r="HS539" s="108"/>
      <c r="HT539" s="108"/>
      <c r="HU539" s="108"/>
      <c r="HV539" s="108"/>
      <c r="HW539" s="108"/>
      <c r="HX539" s="108"/>
      <c r="HY539" s="108"/>
      <c r="HZ539" s="108"/>
      <c r="IA539" s="108"/>
      <c r="IB539" s="108"/>
      <c r="IC539" s="108"/>
      <c r="ID539" s="108"/>
      <c r="IE539" s="108"/>
      <c r="IF539" s="108"/>
      <c r="IG539" s="108"/>
      <c r="IH539" s="108"/>
      <c r="II539" s="108"/>
      <c r="IJ539" s="108"/>
      <c r="IK539" s="108"/>
      <c r="IL539" s="108"/>
      <c r="IM539" s="108"/>
      <c r="IN539" s="108"/>
      <c r="IO539" s="108"/>
      <c r="IP539" s="108"/>
      <c r="IQ539" s="108"/>
      <c r="IR539" s="108"/>
      <c r="IS539" s="108"/>
      <c r="IT539" s="108"/>
      <c r="IU539" s="108"/>
      <c r="IV539" s="108"/>
      <c r="IW539" s="108"/>
      <c r="IX539" s="108"/>
      <c r="IY539" s="108"/>
      <c r="IZ539" s="108"/>
      <c r="JA539" s="108"/>
      <c r="JB539" s="108"/>
      <c r="JC539" s="108"/>
      <c r="JD539" s="108"/>
      <c r="JE539" s="108"/>
      <c r="JF539" s="108"/>
      <c r="JG539" s="108"/>
      <c r="JH539" s="108"/>
      <c r="JI539" s="108"/>
      <c r="JJ539" s="108"/>
      <c r="JK539" s="108"/>
      <c r="JL539" s="108"/>
      <c r="JM539" s="108"/>
      <c r="JN539" s="108"/>
      <c r="JO539" s="108"/>
      <c r="JP539" s="108"/>
      <c r="JQ539" s="108"/>
      <c r="JR539" s="108"/>
      <c r="JS539" s="108"/>
      <c r="JT539" s="108"/>
      <c r="JU539" s="108"/>
      <c r="JV539" s="108"/>
      <c r="JW539" s="108"/>
      <c r="JX539" s="108"/>
      <c r="JY539" s="108"/>
      <c r="JZ539" s="108"/>
      <c r="KA539" s="108"/>
      <c r="KB539" s="108"/>
      <c r="KC539" s="108"/>
      <c r="KD539" s="108"/>
      <c r="KE539" s="108"/>
      <c r="KF539" s="108"/>
      <c r="KG539" s="108"/>
      <c r="KH539" s="108"/>
      <c r="KI539" s="108"/>
      <c r="KJ539" s="108"/>
      <c r="KK539" s="108"/>
      <c r="KL539" s="108"/>
      <c r="KM539" s="108"/>
      <c r="KN539" s="108"/>
      <c r="KO539" s="108"/>
      <c r="KP539" s="108"/>
      <c r="KQ539" s="108"/>
      <c r="KR539" s="108"/>
      <c r="KS539" s="108"/>
      <c r="KT539" s="108"/>
      <c r="KU539" s="108"/>
      <c r="KV539" s="108"/>
      <c r="KW539" s="108"/>
      <c r="KX539" s="108"/>
      <c r="KY539" s="108"/>
      <c r="KZ539" s="108"/>
      <c r="LA539" s="108"/>
      <c r="LB539" s="108"/>
      <c r="LC539" s="108"/>
      <c r="LD539" s="108"/>
      <c r="LE539" s="108"/>
      <c r="LF539" s="108"/>
      <c r="LG539" s="108"/>
      <c r="LH539" s="108"/>
      <c r="LI539" s="108"/>
      <c r="LJ539" s="108"/>
      <c r="LK539" s="108"/>
      <c r="LL539" s="108"/>
      <c r="LM539" s="108"/>
      <c r="LN539" s="108"/>
      <c r="LO539" s="108"/>
      <c r="LP539" s="108"/>
      <c r="LQ539" s="108"/>
      <c r="LR539" s="108"/>
      <c r="LS539" s="108"/>
      <c r="LT539" s="108"/>
      <c r="LU539" s="108"/>
      <c r="LV539" s="108"/>
      <c r="LW539" s="108"/>
      <c r="LX539" s="108"/>
      <c r="LY539" s="108"/>
      <c r="LZ539" s="108"/>
      <c r="MA539" s="108"/>
      <c r="MB539" s="108"/>
      <c r="MC539" s="108"/>
      <c r="MD539" s="108"/>
      <c r="ME539" s="108"/>
    </row>
    <row r="540" spans="1:343">
      <c r="A540" s="3"/>
      <c r="B540" s="438"/>
      <c r="C540" s="438"/>
      <c r="D540" s="438"/>
      <c r="E540" s="438"/>
      <c r="F540" s="438"/>
      <c r="G540" s="438"/>
      <c r="H540" s="438"/>
      <c r="I540" s="438"/>
      <c r="J540" s="438"/>
      <c r="K540" s="438"/>
      <c r="L540" s="438"/>
      <c r="M540" s="438"/>
      <c r="N540" s="438"/>
      <c r="O540" s="438"/>
      <c r="P540" s="438"/>
      <c r="Q540" s="438"/>
      <c r="R540" s="438"/>
      <c r="S540" s="438"/>
      <c r="T540" s="438"/>
      <c r="U540" s="438"/>
      <c r="V540" s="438"/>
      <c r="W540" s="438"/>
      <c r="X540" s="438"/>
      <c r="Y540" s="438"/>
      <c r="Z540" s="438"/>
      <c r="AA540" s="438"/>
      <c r="AB540" s="438"/>
      <c r="AC540" s="438"/>
      <c r="AD540" s="438"/>
      <c r="AE540" s="154"/>
      <c r="AF540" s="154"/>
      <c r="AG540" s="154"/>
      <c r="AH540" s="154"/>
      <c r="AI540" s="154"/>
      <c r="AJ540" s="108"/>
      <c r="AK540" s="154"/>
      <c r="AL540" s="108"/>
      <c r="AM540" s="108"/>
      <c r="AN540" s="108"/>
      <c r="AO540" s="108"/>
      <c r="AP540" s="108"/>
      <c r="AQ540" s="108"/>
      <c r="AR540" s="108"/>
      <c r="AS540" s="108"/>
      <c r="AT540" s="108"/>
      <c r="AU540" s="108"/>
      <c r="AV540" s="108"/>
      <c r="AW540" s="108"/>
      <c r="AX540" s="108"/>
      <c r="AY540" s="108"/>
      <c r="AZ540" s="108"/>
      <c r="BA540" s="108"/>
      <c r="BB540" s="108"/>
      <c r="BC540" s="108"/>
      <c r="BD540" s="108"/>
      <c r="BE540" s="108"/>
      <c r="BF540" s="108"/>
      <c r="BG540" s="108"/>
      <c r="BH540" s="108"/>
      <c r="BI540" s="108"/>
      <c r="BJ540" s="108"/>
      <c r="BK540" s="108"/>
      <c r="BL540" s="108"/>
      <c r="BM540" s="108"/>
      <c r="BN540" s="108"/>
      <c r="BO540" s="108"/>
      <c r="BP540" s="108"/>
      <c r="BQ540" s="108"/>
      <c r="BR540" s="108"/>
      <c r="BS540" s="108"/>
      <c r="BT540" s="108"/>
      <c r="BU540" s="108"/>
      <c r="BV540" s="108"/>
      <c r="BW540" s="108"/>
      <c r="BX540" s="108"/>
      <c r="BY540" s="108"/>
      <c r="BZ540" s="108"/>
      <c r="CA540" s="108"/>
      <c r="CB540" s="108"/>
      <c r="CC540" s="108"/>
      <c r="CD540" s="108"/>
      <c r="CE540" s="108"/>
      <c r="CF540" s="108"/>
      <c r="CG540" s="108"/>
      <c r="CH540" s="108"/>
      <c r="CI540" s="108"/>
      <c r="CJ540" s="108"/>
      <c r="CK540" s="108"/>
      <c r="CL540" s="108"/>
      <c r="CM540" s="108"/>
      <c r="CN540" s="108"/>
      <c r="CO540" s="108"/>
      <c r="CP540" s="108"/>
      <c r="CQ540" s="108"/>
      <c r="CR540" s="108"/>
      <c r="CS540" s="108"/>
      <c r="CT540" s="108"/>
      <c r="CU540" s="108"/>
      <c r="CV540" s="108"/>
      <c r="CW540" s="108"/>
      <c r="CX540" s="108"/>
      <c r="CY540" s="108"/>
      <c r="CZ540" s="108"/>
      <c r="DA540" s="108"/>
      <c r="DB540" s="108"/>
      <c r="DC540" s="108"/>
      <c r="DD540" s="108"/>
      <c r="DE540" s="108"/>
      <c r="DF540" s="108"/>
      <c r="DG540" s="108"/>
      <c r="DH540" s="108"/>
      <c r="DI540" s="108"/>
      <c r="DJ540" s="108"/>
      <c r="DK540" s="108"/>
      <c r="DL540" s="108"/>
      <c r="DM540" s="108"/>
      <c r="DN540" s="108"/>
      <c r="DO540" s="108"/>
      <c r="DP540" s="108"/>
      <c r="DQ540" s="108"/>
      <c r="DR540" s="108"/>
      <c r="DS540" s="108"/>
      <c r="DT540" s="108"/>
      <c r="DU540" s="108"/>
      <c r="DV540" s="108"/>
      <c r="DW540" s="108"/>
      <c r="DX540" s="108"/>
      <c r="DY540" s="108"/>
      <c r="DZ540" s="108"/>
      <c r="EA540" s="108"/>
      <c r="EB540" s="108"/>
      <c r="EC540" s="108"/>
      <c r="ED540" s="108"/>
      <c r="EE540" s="108"/>
      <c r="EF540" s="108"/>
      <c r="EG540" s="108"/>
      <c r="EH540" s="108"/>
      <c r="EI540" s="108"/>
      <c r="EJ540" s="108"/>
      <c r="EK540" s="108"/>
      <c r="EL540" s="108"/>
      <c r="EM540" s="108"/>
      <c r="EN540" s="108"/>
      <c r="EO540" s="108"/>
      <c r="EP540" s="108"/>
      <c r="EQ540" s="108"/>
      <c r="ER540" s="108"/>
      <c r="ES540" s="108"/>
      <c r="ET540" s="108"/>
      <c r="EU540" s="108"/>
      <c r="EV540" s="108"/>
      <c r="EW540" s="108"/>
      <c r="EX540" s="108"/>
      <c r="EY540" s="108"/>
      <c r="EZ540" s="108"/>
      <c r="FA540" s="108"/>
      <c r="FB540" s="108"/>
      <c r="FC540" s="108"/>
      <c r="FD540" s="108"/>
      <c r="FE540" s="108"/>
      <c r="FF540" s="108"/>
      <c r="FG540" s="108"/>
      <c r="FH540" s="108"/>
      <c r="FI540" s="108"/>
      <c r="FJ540" s="108"/>
      <c r="FK540" s="108"/>
      <c r="FL540" s="108"/>
      <c r="FM540" s="108"/>
      <c r="FN540" s="108"/>
      <c r="FO540" s="108"/>
      <c r="FP540" s="108"/>
      <c r="FQ540" s="108"/>
      <c r="FR540" s="108"/>
      <c r="FS540" s="108"/>
      <c r="FT540" s="108"/>
      <c r="FU540" s="108"/>
      <c r="FV540" s="108"/>
      <c r="FW540" s="108"/>
      <c r="FX540" s="108"/>
      <c r="FY540" s="108"/>
      <c r="FZ540" s="108"/>
      <c r="GA540" s="108"/>
      <c r="GB540" s="108"/>
      <c r="GC540" s="108"/>
      <c r="GD540" s="108"/>
      <c r="GE540" s="108"/>
      <c r="GF540" s="108"/>
      <c r="GG540" s="108"/>
      <c r="GH540" s="108"/>
      <c r="GI540" s="108"/>
      <c r="GJ540" s="108"/>
      <c r="GK540" s="108"/>
      <c r="GL540" s="108"/>
      <c r="GM540" s="108"/>
      <c r="GN540" s="108"/>
      <c r="GO540" s="108"/>
      <c r="GP540" s="108"/>
      <c r="GQ540" s="108"/>
      <c r="GR540" s="108"/>
      <c r="GS540" s="108"/>
      <c r="GT540" s="108"/>
      <c r="GU540" s="108"/>
      <c r="GV540" s="108"/>
      <c r="GW540" s="108"/>
      <c r="GX540" s="108"/>
      <c r="GY540" s="108"/>
      <c r="GZ540" s="108"/>
      <c r="HA540" s="108"/>
      <c r="HB540" s="108"/>
      <c r="HC540" s="108"/>
      <c r="HD540" s="108"/>
      <c r="HE540" s="108"/>
      <c r="HF540" s="108"/>
      <c r="HG540" s="108"/>
      <c r="HH540" s="108"/>
      <c r="HI540" s="108"/>
      <c r="HJ540" s="108"/>
      <c r="HK540" s="108"/>
      <c r="HL540" s="108"/>
      <c r="HM540" s="108"/>
      <c r="HN540" s="108"/>
      <c r="HO540" s="108"/>
      <c r="HP540" s="108"/>
      <c r="HQ540" s="108"/>
      <c r="HR540" s="108"/>
      <c r="HS540" s="108"/>
      <c r="HT540" s="108"/>
      <c r="HU540" s="108"/>
      <c r="HV540" s="108"/>
      <c r="HW540" s="108"/>
      <c r="HX540" s="108"/>
      <c r="HY540" s="108"/>
      <c r="HZ540" s="108"/>
      <c r="IA540" s="108"/>
      <c r="IB540" s="108"/>
      <c r="IC540" s="108"/>
      <c r="ID540" s="108"/>
      <c r="IE540" s="108"/>
      <c r="IF540" s="108"/>
      <c r="IG540" s="108"/>
      <c r="IH540" s="108"/>
      <c r="II540" s="108"/>
      <c r="IJ540" s="108"/>
      <c r="IK540" s="108"/>
      <c r="IL540" s="108"/>
      <c r="IM540" s="108"/>
      <c r="IN540" s="108"/>
      <c r="IO540" s="108"/>
      <c r="IP540" s="108"/>
      <c r="IQ540" s="108"/>
      <c r="IR540" s="108"/>
      <c r="IS540" s="108"/>
      <c r="IT540" s="108"/>
      <c r="IU540" s="108"/>
      <c r="IV540" s="108"/>
      <c r="IW540" s="108"/>
      <c r="IX540" s="108"/>
      <c r="IY540" s="108"/>
      <c r="IZ540" s="108"/>
      <c r="JA540" s="108"/>
      <c r="JB540" s="108"/>
      <c r="JC540" s="108"/>
      <c r="JD540" s="108"/>
      <c r="JE540" s="108"/>
      <c r="JF540" s="108"/>
      <c r="JG540" s="108"/>
      <c r="JH540" s="108"/>
      <c r="JI540" s="108"/>
      <c r="JJ540" s="108"/>
      <c r="JK540" s="108"/>
      <c r="JL540" s="108"/>
      <c r="JM540" s="108"/>
      <c r="JN540" s="108"/>
      <c r="JO540" s="108"/>
      <c r="JP540" s="108"/>
      <c r="JQ540" s="108"/>
      <c r="JR540" s="108"/>
      <c r="JS540" s="108"/>
      <c r="JT540" s="108"/>
      <c r="JU540" s="108"/>
      <c r="JV540" s="108"/>
      <c r="JW540" s="108"/>
      <c r="JX540" s="108"/>
      <c r="JY540" s="108"/>
      <c r="JZ540" s="108"/>
      <c r="KA540" s="108"/>
      <c r="KB540" s="108"/>
      <c r="KC540" s="108"/>
      <c r="KD540" s="108"/>
      <c r="KE540" s="108"/>
      <c r="KF540" s="108"/>
      <c r="KG540" s="108"/>
      <c r="KH540" s="108"/>
      <c r="KI540" s="108"/>
      <c r="KJ540" s="108"/>
      <c r="KK540" s="108"/>
      <c r="KL540" s="108"/>
      <c r="KM540" s="108"/>
      <c r="KN540" s="108"/>
      <c r="KO540" s="108"/>
      <c r="KP540" s="108"/>
      <c r="KQ540" s="108"/>
      <c r="KR540" s="108"/>
      <c r="KS540" s="108"/>
      <c r="KT540" s="108"/>
      <c r="KU540" s="108"/>
      <c r="KV540" s="108"/>
      <c r="KW540" s="108"/>
      <c r="KX540" s="108"/>
      <c r="KY540" s="108"/>
      <c r="KZ540" s="108"/>
      <c r="LA540" s="108"/>
      <c r="LB540" s="108"/>
      <c r="LC540" s="108"/>
      <c r="LD540" s="108"/>
      <c r="LE540" s="108"/>
      <c r="LF540" s="108"/>
      <c r="LG540" s="108"/>
      <c r="LH540" s="108"/>
      <c r="LI540" s="108"/>
      <c r="LJ540" s="108"/>
      <c r="LK540" s="108"/>
      <c r="LL540" s="108"/>
      <c r="LM540" s="108"/>
      <c r="LN540" s="108"/>
      <c r="LO540" s="108"/>
      <c r="LP540" s="108"/>
      <c r="LQ540" s="108"/>
      <c r="LR540" s="108"/>
      <c r="LS540" s="108"/>
      <c r="LT540" s="108"/>
      <c r="LU540" s="108"/>
      <c r="LV540" s="108"/>
      <c r="LW540" s="108"/>
      <c r="LX540" s="108"/>
      <c r="LY540" s="108"/>
      <c r="LZ540" s="108"/>
      <c r="MA540" s="108"/>
      <c r="MB540" s="108"/>
      <c r="MC540" s="108"/>
      <c r="MD540" s="108"/>
      <c r="ME540" s="108"/>
    </row>
    <row r="541" spans="1:343">
      <c r="A541" s="3"/>
      <c r="B541" s="438"/>
      <c r="C541" s="438"/>
      <c r="D541" s="438"/>
      <c r="E541" s="438"/>
      <c r="F541" s="438"/>
      <c r="G541" s="438"/>
      <c r="H541" s="438"/>
      <c r="I541" s="438"/>
      <c r="J541" s="438"/>
      <c r="K541" s="438"/>
      <c r="L541" s="438"/>
      <c r="M541" s="438"/>
      <c r="N541" s="438"/>
      <c r="O541" s="438"/>
      <c r="P541" s="438"/>
      <c r="Q541" s="438"/>
      <c r="R541" s="438"/>
      <c r="S541" s="438"/>
      <c r="T541" s="438"/>
      <c r="U541" s="438"/>
      <c r="V541" s="438"/>
      <c r="W541" s="438"/>
      <c r="X541" s="438"/>
      <c r="Y541" s="438"/>
      <c r="Z541" s="438"/>
      <c r="AA541" s="438"/>
      <c r="AB541" s="438"/>
      <c r="AC541" s="438"/>
      <c r="AD541" s="438"/>
      <c r="AE541" s="154"/>
      <c r="AF541" s="154"/>
      <c r="AG541" s="154"/>
      <c r="AH541" s="154"/>
      <c r="AI541" s="154"/>
      <c r="AJ541" s="108"/>
      <c r="AK541" s="154"/>
      <c r="AL541" s="108"/>
      <c r="AM541" s="108"/>
      <c r="AN541" s="108"/>
      <c r="AO541" s="108"/>
      <c r="AP541" s="108"/>
      <c r="AQ541" s="108"/>
      <c r="AR541" s="108"/>
      <c r="AS541" s="108"/>
      <c r="AT541" s="108"/>
      <c r="AU541" s="108"/>
      <c r="AV541" s="108"/>
      <c r="AW541" s="108"/>
      <c r="AX541" s="108"/>
      <c r="AY541" s="108"/>
      <c r="AZ541" s="108"/>
      <c r="BA541" s="108"/>
      <c r="BB541" s="108"/>
      <c r="BC541" s="108"/>
      <c r="BD541" s="108"/>
      <c r="BE541" s="108"/>
      <c r="BF541" s="108"/>
      <c r="BG541" s="108"/>
      <c r="BH541" s="108"/>
      <c r="BI541" s="108"/>
      <c r="BJ541" s="108"/>
      <c r="BK541" s="108"/>
      <c r="BL541" s="108"/>
      <c r="BM541" s="108"/>
      <c r="BN541" s="108"/>
      <c r="BO541" s="108"/>
      <c r="BP541" s="108"/>
      <c r="BQ541" s="108"/>
      <c r="BR541" s="108"/>
      <c r="BS541" s="108"/>
      <c r="BT541" s="108"/>
      <c r="BU541" s="108"/>
      <c r="BV541" s="108"/>
      <c r="BW541" s="108"/>
      <c r="BX541" s="108"/>
      <c r="BY541" s="108"/>
      <c r="BZ541" s="108"/>
      <c r="CA541" s="108"/>
      <c r="CB541" s="108"/>
      <c r="CC541" s="108"/>
      <c r="CD541" s="108"/>
      <c r="CE541" s="108"/>
      <c r="CF541" s="108"/>
      <c r="CG541" s="108"/>
      <c r="CH541" s="108"/>
      <c r="CI541" s="108"/>
      <c r="CJ541" s="108"/>
      <c r="CK541" s="108"/>
      <c r="CL541" s="108"/>
      <c r="CM541" s="108"/>
      <c r="CN541" s="108"/>
      <c r="CO541" s="108"/>
      <c r="CP541" s="108"/>
      <c r="CQ541" s="108"/>
      <c r="CR541" s="108"/>
      <c r="CS541" s="108"/>
      <c r="CT541" s="108"/>
      <c r="CU541" s="108"/>
      <c r="CV541" s="108"/>
      <c r="CW541" s="108"/>
      <c r="CX541" s="108"/>
      <c r="CY541" s="108"/>
      <c r="CZ541" s="108"/>
      <c r="DA541" s="108"/>
      <c r="DB541" s="108"/>
      <c r="DC541" s="108"/>
      <c r="DD541" s="108"/>
      <c r="DE541" s="108"/>
      <c r="DF541" s="108"/>
      <c r="DG541" s="108"/>
      <c r="DH541" s="108"/>
      <c r="DI541" s="108"/>
      <c r="DJ541" s="108"/>
      <c r="DK541" s="108"/>
      <c r="DL541" s="108"/>
      <c r="DM541" s="108"/>
      <c r="DN541" s="108"/>
      <c r="DO541" s="108"/>
      <c r="DP541" s="108"/>
      <c r="DQ541" s="108"/>
      <c r="DR541" s="108"/>
      <c r="DS541" s="108"/>
      <c r="DT541" s="108"/>
      <c r="DU541" s="108"/>
      <c r="DV541" s="108"/>
      <c r="DW541" s="108"/>
      <c r="DX541" s="108"/>
      <c r="DY541" s="108"/>
      <c r="DZ541" s="108"/>
      <c r="EA541" s="108"/>
      <c r="EB541" s="108"/>
      <c r="EC541" s="108"/>
      <c r="ED541" s="108"/>
      <c r="EE541" s="108"/>
      <c r="EF541" s="108"/>
      <c r="EG541" s="108"/>
      <c r="EH541" s="108"/>
      <c r="EI541" s="108"/>
      <c r="EJ541" s="108"/>
      <c r="EK541" s="108"/>
      <c r="EL541" s="108"/>
      <c r="EM541" s="108"/>
      <c r="EN541" s="108"/>
      <c r="EO541" s="108"/>
      <c r="EP541" s="108"/>
      <c r="EQ541" s="108"/>
      <c r="ER541" s="108"/>
      <c r="ES541" s="108"/>
      <c r="ET541" s="108"/>
      <c r="EU541" s="108"/>
      <c r="EV541" s="108"/>
      <c r="EW541" s="108"/>
      <c r="EX541" s="108"/>
      <c r="EY541" s="108"/>
      <c r="EZ541" s="108"/>
      <c r="FA541" s="108"/>
      <c r="FB541" s="108"/>
      <c r="FC541" s="108"/>
      <c r="FD541" s="108"/>
      <c r="FE541" s="108"/>
      <c r="FF541" s="108"/>
      <c r="FG541" s="108"/>
      <c r="FH541" s="108"/>
      <c r="FI541" s="108"/>
      <c r="FJ541" s="108"/>
      <c r="FK541" s="108"/>
      <c r="FL541" s="108"/>
      <c r="FM541" s="108"/>
      <c r="FN541" s="108"/>
      <c r="FO541" s="108"/>
      <c r="FP541" s="108"/>
      <c r="FQ541" s="108"/>
      <c r="FR541" s="108"/>
      <c r="FS541" s="108"/>
      <c r="FT541" s="108"/>
      <c r="FU541" s="108"/>
      <c r="FV541" s="108"/>
      <c r="FW541" s="108"/>
      <c r="FX541" s="108"/>
      <c r="FY541" s="108"/>
      <c r="FZ541" s="108"/>
      <c r="GA541" s="108"/>
      <c r="GB541" s="108"/>
      <c r="GC541" s="108"/>
      <c r="GD541" s="108"/>
      <c r="GE541" s="108"/>
      <c r="GF541" s="108"/>
      <c r="GG541" s="108"/>
      <c r="GH541" s="108"/>
      <c r="GI541" s="108"/>
      <c r="GJ541" s="108"/>
      <c r="GK541" s="108"/>
      <c r="GL541" s="108"/>
      <c r="GM541" s="108"/>
      <c r="GN541" s="108"/>
      <c r="GO541" s="108"/>
      <c r="GP541" s="108"/>
      <c r="GQ541" s="108"/>
      <c r="GR541" s="108"/>
      <c r="GS541" s="108"/>
      <c r="GT541" s="108"/>
      <c r="GU541" s="108"/>
      <c r="GV541" s="108"/>
      <c r="GW541" s="108"/>
      <c r="GX541" s="108"/>
      <c r="GY541" s="108"/>
      <c r="GZ541" s="108"/>
      <c r="HA541" s="108"/>
      <c r="HB541" s="108"/>
      <c r="HC541" s="108"/>
      <c r="HD541" s="108"/>
      <c r="HE541" s="108"/>
      <c r="HF541" s="108"/>
      <c r="HG541" s="108"/>
      <c r="HH541" s="108"/>
      <c r="HI541" s="108"/>
      <c r="HJ541" s="108"/>
      <c r="HK541" s="108"/>
      <c r="HL541" s="108"/>
      <c r="HM541" s="108"/>
      <c r="HN541" s="108"/>
      <c r="HO541" s="108"/>
      <c r="HP541" s="108"/>
      <c r="HQ541" s="108"/>
      <c r="HR541" s="108"/>
      <c r="HS541" s="108"/>
      <c r="HT541" s="108"/>
      <c r="HU541" s="108"/>
      <c r="HV541" s="108"/>
      <c r="HW541" s="108"/>
      <c r="HX541" s="108"/>
      <c r="HY541" s="108"/>
      <c r="HZ541" s="108"/>
      <c r="IA541" s="108"/>
      <c r="IB541" s="108"/>
      <c r="IC541" s="108"/>
      <c r="ID541" s="108"/>
      <c r="IE541" s="108"/>
      <c r="IF541" s="108"/>
      <c r="IG541" s="108"/>
      <c r="IH541" s="108"/>
      <c r="II541" s="108"/>
      <c r="IJ541" s="108"/>
      <c r="IK541" s="108"/>
      <c r="IL541" s="108"/>
      <c r="IM541" s="108"/>
      <c r="IN541" s="108"/>
      <c r="IO541" s="108"/>
      <c r="IP541" s="108"/>
      <c r="IQ541" s="108"/>
      <c r="IR541" s="108"/>
      <c r="IS541" s="108"/>
      <c r="IT541" s="108"/>
      <c r="IU541" s="108"/>
      <c r="IV541" s="108"/>
      <c r="IW541" s="108"/>
      <c r="IX541" s="108"/>
      <c r="IY541" s="108"/>
      <c r="IZ541" s="108"/>
      <c r="JA541" s="108"/>
      <c r="JB541" s="108"/>
      <c r="JC541" s="108"/>
      <c r="JD541" s="108"/>
      <c r="JE541" s="108"/>
      <c r="JF541" s="108"/>
      <c r="JG541" s="108"/>
      <c r="JH541" s="108"/>
      <c r="JI541" s="108"/>
      <c r="JJ541" s="108"/>
      <c r="JK541" s="108"/>
      <c r="JL541" s="108"/>
      <c r="JM541" s="108"/>
      <c r="JN541" s="108"/>
      <c r="JO541" s="108"/>
      <c r="JP541" s="108"/>
      <c r="JQ541" s="108"/>
      <c r="JR541" s="108"/>
      <c r="JS541" s="108"/>
      <c r="JT541" s="108"/>
      <c r="JU541" s="108"/>
      <c r="JV541" s="108"/>
      <c r="JW541" s="108"/>
      <c r="JX541" s="108"/>
      <c r="JY541" s="108"/>
      <c r="JZ541" s="108"/>
      <c r="KA541" s="108"/>
      <c r="KB541" s="108"/>
      <c r="KC541" s="108"/>
      <c r="KD541" s="108"/>
      <c r="KE541" s="108"/>
      <c r="KF541" s="108"/>
      <c r="KG541" s="108"/>
      <c r="KH541" s="108"/>
      <c r="KI541" s="108"/>
      <c r="KJ541" s="108"/>
      <c r="KK541" s="108"/>
      <c r="KL541" s="108"/>
      <c r="KM541" s="108"/>
      <c r="KN541" s="108"/>
      <c r="KO541" s="108"/>
      <c r="KP541" s="108"/>
      <c r="KQ541" s="108"/>
      <c r="KR541" s="108"/>
      <c r="KS541" s="108"/>
      <c r="KT541" s="108"/>
      <c r="KU541" s="108"/>
      <c r="KV541" s="108"/>
      <c r="KW541" s="108"/>
      <c r="KX541" s="108"/>
      <c r="KY541" s="108"/>
      <c r="KZ541" s="108"/>
      <c r="LA541" s="108"/>
      <c r="LB541" s="108"/>
      <c r="LC541" s="108"/>
      <c r="LD541" s="108"/>
      <c r="LE541" s="108"/>
      <c r="LF541" s="108"/>
      <c r="LG541" s="108"/>
      <c r="LH541" s="108"/>
      <c r="LI541" s="108"/>
      <c r="LJ541" s="108"/>
      <c r="LK541" s="108"/>
      <c r="LL541" s="108"/>
      <c r="LM541" s="108"/>
      <c r="LN541" s="108"/>
      <c r="LO541" s="108"/>
      <c r="LP541" s="108"/>
      <c r="LQ541" s="108"/>
      <c r="LR541" s="108"/>
      <c r="LS541" s="108"/>
      <c r="LT541" s="108"/>
      <c r="LU541" s="108"/>
      <c r="LV541" s="108"/>
      <c r="LW541" s="108"/>
      <c r="LX541" s="108"/>
      <c r="LY541" s="108"/>
      <c r="LZ541" s="108"/>
      <c r="MA541" s="108"/>
      <c r="MB541" s="108"/>
      <c r="MC541" s="108"/>
      <c r="MD541" s="108"/>
      <c r="ME541" s="108"/>
    </row>
    <row r="542" spans="1:343">
      <c r="A542" s="3"/>
      <c r="B542" s="438"/>
      <c r="C542" s="438"/>
      <c r="D542" s="438"/>
      <c r="E542" s="438"/>
      <c r="F542" s="438"/>
      <c r="G542" s="438"/>
      <c r="H542" s="438"/>
      <c r="I542" s="438"/>
      <c r="J542" s="438"/>
      <c r="K542" s="438"/>
      <c r="L542" s="438"/>
      <c r="M542" s="438"/>
      <c r="N542" s="438"/>
      <c r="O542" s="438"/>
      <c r="P542" s="438"/>
      <c r="Q542" s="438"/>
      <c r="R542" s="438"/>
      <c r="S542" s="438"/>
      <c r="T542" s="438"/>
      <c r="U542" s="438"/>
      <c r="V542" s="438"/>
      <c r="W542" s="438"/>
      <c r="X542" s="438"/>
      <c r="Y542" s="438"/>
      <c r="Z542" s="438"/>
      <c r="AA542" s="438"/>
      <c r="AB542" s="438"/>
      <c r="AC542" s="438"/>
      <c r="AD542" s="438"/>
      <c r="AE542" s="154"/>
      <c r="AF542" s="154"/>
      <c r="AG542" s="154"/>
      <c r="AH542" s="154"/>
      <c r="AI542" s="154"/>
      <c r="AJ542" s="108"/>
      <c r="AK542" s="154"/>
      <c r="AL542" s="108"/>
      <c r="AM542" s="108"/>
      <c r="AN542" s="108"/>
      <c r="AO542" s="108"/>
      <c r="AP542" s="108"/>
      <c r="AQ542" s="108"/>
      <c r="AR542" s="108"/>
      <c r="AS542" s="108"/>
      <c r="AT542" s="108"/>
      <c r="AU542" s="108"/>
      <c r="AV542" s="108"/>
      <c r="AW542" s="108"/>
      <c r="AX542" s="108"/>
      <c r="AY542" s="108"/>
      <c r="AZ542" s="108"/>
      <c r="BA542" s="108"/>
      <c r="BB542" s="108"/>
      <c r="BC542" s="108"/>
      <c r="BD542" s="108"/>
      <c r="BE542" s="108"/>
      <c r="BF542" s="108"/>
      <c r="BG542" s="108"/>
      <c r="BH542" s="108"/>
      <c r="BI542" s="108"/>
      <c r="BJ542" s="108"/>
      <c r="BK542" s="108"/>
      <c r="BL542" s="108"/>
      <c r="BM542" s="108"/>
      <c r="BN542" s="108"/>
      <c r="BO542" s="108"/>
      <c r="BP542" s="108"/>
      <c r="BQ542" s="108"/>
      <c r="BR542" s="108"/>
      <c r="BS542" s="108"/>
      <c r="BT542" s="108"/>
      <c r="BU542" s="108"/>
      <c r="BV542" s="108"/>
      <c r="BW542" s="108"/>
      <c r="BX542" s="108"/>
      <c r="BY542" s="108"/>
      <c r="BZ542" s="108"/>
      <c r="CA542" s="108"/>
      <c r="CB542" s="108"/>
      <c r="CC542" s="108"/>
      <c r="CD542" s="108"/>
      <c r="CE542" s="108"/>
      <c r="CF542" s="108"/>
      <c r="CG542" s="108"/>
      <c r="CH542" s="108"/>
      <c r="CI542" s="108"/>
      <c r="CJ542" s="108"/>
      <c r="CK542" s="108"/>
      <c r="CL542" s="108"/>
      <c r="CM542" s="108"/>
      <c r="CN542" s="108"/>
      <c r="CO542" s="108"/>
      <c r="CP542" s="108"/>
      <c r="CQ542" s="108"/>
      <c r="CR542" s="108"/>
      <c r="CS542" s="108"/>
      <c r="CT542" s="108"/>
      <c r="CU542" s="108"/>
      <c r="CV542" s="108"/>
      <c r="CW542" s="108"/>
      <c r="CX542" s="108"/>
      <c r="CY542" s="108"/>
      <c r="CZ542" s="108"/>
      <c r="DA542" s="108"/>
      <c r="DB542" s="108"/>
      <c r="DC542" s="108"/>
      <c r="DD542" s="108"/>
      <c r="DE542" s="108"/>
      <c r="DF542" s="108"/>
      <c r="DG542" s="108"/>
      <c r="DH542" s="108"/>
      <c r="DI542" s="108"/>
      <c r="DJ542" s="108"/>
      <c r="DK542" s="108"/>
      <c r="DL542" s="108"/>
      <c r="DM542" s="108"/>
      <c r="DN542" s="108"/>
      <c r="DO542" s="108"/>
      <c r="DP542" s="108"/>
      <c r="DQ542" s="108"/>
      <c r="DR542" s="108"/>
      <c r="DS542" s="108"/>
      <c r="DT542" s="108"/>
      <c r="DU542" s="108"/>
      <c r="DV542" s="108"/>
      <c r="DW542" s="108"/>
      <c r="DX542" s="108"/>
      <c r="DY542" s="108"/>
      <c r="DZ542" s="108"/>
      <c r="EA542" s="108"/>
      <c r="EB542" s="108"/>
      <c r="EC542" s="108"/>
      <c r="ED542" s="108"/>
      <c r="EE542" s="108"/>
      <c r="EF542" s="108"/>
      <c r="EG542" s="108"/>
      <c r="EH542" s="108"/>
      <c r="EI542" s="108"/>
      <c r="EJ542" s="108"/>
      <c r="EK542" s="108"/>
      <c r="EL542" s="108"/>
      <c r="EM542" s="108"/>
      <c r="EN542" s="108"/>
      <c r="EO542" s="108"/>
      <c r="EP542" s="108"/>
      <c r="EQ542" s="108"/>
      <c r="ER542" s="108"/>
      <c r="ES542" s="108"/>
      <c r="ET542" s="108"/>
      <c r="EU542" s="108"/>
      <c r="EV542" s="108"/>
      <c r="EW542" s="108"/>
      <c r="EX542" s="108"/>
      <c r="EY542" s="108"/>
      <c r="EZ542" s="108"/>
      <c r="FA542" s="108"/>
      <c r="FB542" s="108"/>
      <c r="FC542" s="108"/>
      <c r="FD542" s="108"/>
      <c r="FE542" s="108"/>
      <c r="FF542" s="108"/>
      <c r="FG542" s="108"/>
      <c r="FH542" s="108"/>
      <c r="FI542" s="108"/>
      <c r="FJ542" s="108"/>
      <c r="FK542" s="108"/>
      <c r="FL542" s="108"/>
      <c r="FM542" s="108"/>
      <c r="FN542" s="108"/>
      <c r="FO542" s="108"/>
      <c r="FP542" s="108"/>
      <c r="FQ542" s="108"/>
      <c r="FR542" s="108"/>
      <c r="FS542" s="108"/>
      <c r="FT542" s="108"/>
      <c r="FU542" s="108"/>
      <c r="FV542" s="108"/>
      <c r="FW542" s="108"/>
      <c r="FX542" s="108"/>
      <c r="FY542" s="108"/>
      <c r="FZ542" s="108"/>
      <c r="GA542" s="108"/>
      <c r="GB542" s="108"/>
      <c r="GC542" s="108"/>
      <c r="GD542" s="108"/>
      <c r="GE542" s="108"/>
      <c r="GF542" s="108"/>
      <c r="GG542" s="108"/>
      <c r="GH542" s="108"/>
      <c r="GI542" s="108"/>
      <c r="GJ542" s="108"/>
      <c r="GK542" s="108"/>
      <c r="GL542" s="108"/>
      <c r="GM542" s="108"/>
      <c r="GN542" s="108"/>
      <c r="GO542" s="108"/>
      <c r="GP542" s="108"/>
      <c r="GQ542" s="108"/>
      <c r="GR542" s="108"/>
      <c r="GS542" s="108"/>
      <c r="GT542" s="108"/>
      <c r="GU542" s="108"/>
      <c r="GV542" s="108"/>
      <c r="GW542" s="108"/>
      <c r="GX542" s="108"/>
      <c r="GY542" s="108"/>
      <c r="GZ542" s="108"/>
      <c r="HA542" s="108"/>
      <c r="HB542" s="108"/>
      <c r="HC542" s="108"/>
      <c r="HD542" s="108"/>
      <c r="HE542" s="108"/>
      <c r="HF542" s="108"/>
      <c r="HG542" s="108"/>
      <c r="HH542" s="108"/>
      <c r="HI542" s="108"/>
      <c r="HJ542" s="108"/>
      <c r="HK542" s="108"/>
      <c r="HL542" s="108"/>
      <c r="HM542" s="108"/>
      <c r="HN542" s="108"/>
      <c r="HO542" s="108"/>
      <c r="HP542" s="108"/>
      <c r="HQ542" s="108"/>
      <c r="HR542" s="108"/>
      <c r="HS542" s="108"/>
      <c r="HT542" s="108"/>
      <c r="HU542" s="108"/>
      <c r="HV542" s="108"/>
      <c r="HW542" s="108"/>
      <c r="HX542" s="108"/>
      <c r="HY542" s="108"/>
      <c r="HZ542" s="108"/>
      <c r="IA542" s="108"/>
      <c r="IB542" s="108"/>
      <c r="IC542" s="108"/>
      <c r="ID542" s="108"/>
      <c r="IE542" s="108"/>
      <c r="IF542" s="108"/>
      <c r="IG542" s="108"/>
      <c r="IH542" s="108"/>
      <c r="II542" s="108"/>
      <c r="IJ542" s="108"/>
      <c r="IK542" s="108"/>
      <c r="IL542" s="108"/>
      <c r="IM542" s="108"/>
      <c r="IN542" s="108"/>
      <c r="IO542" s="108"/>
      <c r="IP542" s="108"/>
      <c r="IQ542" s="108"/>
      <c r="IR542" s="108"/>
      <c r="IS542" s="108"/>
      <c r="IT542" s="108"/>
      <c r="IU542" s="108"/>
      <c r="IV542" s="108"/>
      <c r="IW542" s="108"/>
      <c r="IX542" s="108"/>
      <c r="IY542" s="108"/>
      <c r="IZ542" s="108"/>
      <c r="JA542" s="108"/>
      <c r="JB542" s="108"/>
      <c r="JC542" s="108"/>
      <c r="JD542" s="108"/>
      <c r="JE542" s="108"/>
      <c r="JF542" s="108"/>
      <c r="JG542" s="108"/>
      <c r="JH542" s="108"/>
      <c r="JI542" s="108"/>
      <c r="JJ542" s="108"/>
      <c r="JK542" s="108"/>
      <c r="JL542" s="108"/>
      <c r="JM542" s="108"/>
      <c r="JN542" s="108"/>
      <c r="JO542" s="108"/>
      <c r="JP542" s="108"/>
      <c r="JQ542" s="108"/>
      <c r="JR542" s="108"/>
      <c r="JS542" s="108"/>
      <c r="JT542" s="108"/>
      <c r="JU542" s="108"/>
      <c r="JV542" s="108"/>
      <c r="JW542" s="108"/>
      <c r="JX542" s="108"/>
      <c r="JY542" s="108"/>
      <c r="JZ542" s="108"/>
      <c r="KA542" s="108"/>
      <c r="KB542" s="108"/>
      <c r="KC542" s="108"/>
      <c r="KD542" s="108"/>
      <c r="KE542" s="108"/>
      <c r="KF542" s="108"/>
      <c r="KG542" s="108"/>
      <c r="KH542" s="108"/>
      <c r="KI542" s="108"/>
      <c r="KJ542" s="108"/>
      <c r="KK542" s="108"/>
      <c r="KL542" s="108"/>
      <c r="KM542" s="108"/>
      <c r="KN542" s="108"/>
      <c r="KO542" s="108"/>
      <c r="KP542" s="108"/>
      <c r="KQ542" s="108"/>
      <c r="KR542" s="108"/>
      <c r="KS542" s="108"/>
      <c r="KT542" s="108"/>
      <c r="KU542" s="108"/>
      <c r="KV542" s="108"/>
      <c r="KW542" s="108"/>
      <c r="KX542" s="108"/>
      <c r="KY542" s="108"/>
      <c r="KZ542" s="108"/>
      <c r="LA542" s="108"/>
      <c r="LB542" s="108"/>
      <c r="LC542" s="108"/>
      <c r="LD542" s="108"/>
      <c r="LE542" s="108"/>
      <c r="LF542" s="108"/>
      <c r="LG542" s="108"/>
      <c r="LH542" s="108"/>
      <c r="LI542" s="108"/>
      <c r="LJ542" s="108"/>
      <c r="LK542" s="108"/>
      <c r="LL542" s="108"/>
      <c r="LM542" s="108"/>
      <c r="LN542" s="108"/>
      <c r="LO542" s="108"/>
      <c r="LP542" s="108"/>
      <c r="LQ542" s="108"/>
      <c r="LR542" s="108"/>
      <c r="LS542" s="108"/>
      <c r="LT542" s="108"/>
      <c r="LU542" s="108"/>
      <c r="LV542" s="108"/>
      <c r="LW542" s="108"/>
      <c r="LX542" s="108"/>
      <c r="LY542" s="108"/>
      <c r="LZ542" s="108"/>
      <c r="MA542" s="108"/>
      <c r="MB542" s="108"/>
      <c r="MC542" s="108"/>
      <c r="MD542" s="108"/>
      <c r="ME542" s="108"/>
    </row>
    <row r="543" spans="1:343">
      <c r="A543" s="3"/>
      <c r="B543" s="438"/>
      <c r="C543" s="438"/>
      <c r="D543" s="438"/>
      <c r="E543" s="438"/>
      <c r="F543" s="438"/>
      <c r="G543" s="438"/>
      <c r="H543" s="438"/>
      <c r="I543" s="438"/>
      <c r="J543" s="438"/>
      <c r="K543" s="438"/>
      <c r="L543" s="438"/>
      <c r="M543" s="438"/>
      <c r="N543" s="438"/>
      <c r="O543" s="438"/>
      <c r="P543" s="438"/>
      <c r="Q543" s="438"/>
      <c r="R543" s="438"/>
      <c r="S543" s="438"/>
      <c r="T543" s="438"/>
      <c r="U543" s="438"/>
      <c r="V543" s="438"/>
      <c r="W543" s="438"/>
      <c r="X543" s="438"/>
      <c r="Y543" s="438"/>
      <c r="Z543" s="438"/>
      <c r="AA543" s="438"/>
      <c r="AB543" s="438"/>
      <c r="AC543" s="438"/>
      <c r="AD543" s="438"/>
      <c r="AE543" s="154"/>
      <c r="AF543" s="154"/>
      <c r="AG543" s="154"/>
      <c r="AH543" s="154"/>
      <c r="AI543" s="154"/>
      <c r="AJ543" s="108"/>
      <c r="AK543" s="154"/>
      <c r="AL543" s="108"/>
      <c r="AM543" s="108"/>
      <c r="AN543" s="108"/>
      <c r="AO543" s="108"/>
      <c r="AP543" s="108"/>
      <c r="AQ543" s="108"/>
      <c r="AR543" s="108"/>
      <c r="AS543" s="108"/>
      <c r="AT543" s="108"/>
      <c r="AU543" s="108"/>
      <c r="AV543" s="108"/>
      <c r="AW543" s="108"/>
      <c r="AX543" s="108"/>
      <c r="AY543" s="108"/>
      <c r="AZ543" s="108"/>
      <c r="BA543" s="108"/>
      <c r="BB543" s="108"/>
      <c r="BC543" s="108"/>
      <c r="BD543" s="108"/>
      <c r="BE543" s="108"/>
      <c r="BF543" s="108"/>
      <c r="BG543" s="108"/>
      <c r="BH543" s="108"/>
      <c r="BI543" s="108"/>
      <c r="BJ543" s="108"/>
      <c r="BK543" s="108"/>
      <c r="BL543" s="108"/>
      <c r="BM543" s="108"/>
      <c r="BN543" s="108"/>
      <c r="BO543" s="108"/>
      <c r="BP543" s="108"/>
      <c r="BQ543" s="108"/>
      <c r="BR543" s="108"/>
      <c r="BS543" s="108"/>
      <c r="BT543" s="108"/>
      <c r="BU543" s="108"/>
      <c r="BV543" s="108"/>
      <c r="BW543" s="108"/>
      <c r="BX543" s="108"/>
      <c r="BY543" s="108"/>
      <c r="BZ543" s="108"/>
      <c r="CA543" s="108"/>
      <c r="CB543" s="108"/>
      <c r="CC543" s="108"/>
      <c r="CD543" s="108"/>
      <c r="CE543" s="108"/>
      <c r="CF543" s="108"/>
      <c r="CG543" s="108"/>
      <c r="CH543" s="108"/>
      <c r="CI543" s="108"/>
      <c r="CJ543" s="108"/>
      <c r="CK543" s="108"/>
      <c r="CL543" s="108"/>
      <c r="CM543" s="108"/>
      <c r="CN543" s="108"/>
      <c r="CO543" s="108"/>
      <c r="CP543" s="108"/>
      <c r="CQ543" s="108"/>
      <c r="CR543" s="108"/>
      <c r="CS543" s="108"/>
      <c r="CT543" s="108"/>
      <c r="CU543" s="108"/>
      <c r="CV543" s="108"/>
      <c r="CW543" s="108"/>
      <c r="CX543" s="108"/>
      <c r="CY543" s="108"/>
      <c r="CZ543" s="108"/>
      <c r="DA543" s="108"/>
      <c r="DB543" s="108"/>
      <c r="DC543" s="108"/>
      <c r="DD543" s="108"/>
      <c r="DE543" s="108"/>
      <c r="DF543" s="108"/>
      <c r="DG543" s="108"/>
      <c r="DH543" s="108"/>
      <c r="DI543" s="108"/>
      <c r="DJ543" s="108"/>
      <c r="DK543" s="108"/>
      <c r="DL543" s="108"/>
      <c r="DM543" s="108"/>
      <c r="DN543" s="108"/>
      <c r="DO543" s="108"/>
      <c r="DP543" s="108"/>
      <c r="DQ543" s="108"/>
      <c r="DR543" s="108"/>
      <c r="DS543" s="108"/>
      <c r="DT543" s="108"/>
      <c r="DU543" s="108"/>
      <c r="DV543" s="108"/>
      <c r="DW543" s="108"/>
      <c r="DX543" s="108"/>
      <c r="DY543" s="108"/>
      <c r="DZ543" s="108"/>
      <c r="EA543" s="108"/>
      <c r="EB543" s="108"/>
      <c r="EC543" s="108"/>
      <c r="ED543" s="108"/>
      <c r="EE543" s="108"/>
      <c r="EF543" s="108"/>
      <c r="EG543" s="108"/>
      <c r="EH543" s="108"/>
      <c r="EI543" s="108"/>
      <c r="EJ543" s="108"/>
      <c r="EK543" s="108"/>
      <c r="EL543" s="108"/>
      <c r="EM543" s="108"/>
      <c r="EN543" s="108"/>
      <c r="EO543" s="108"/>
      <c r="EP543" s="108"/>
      <c r="EQ543" s="108"/>
      <c r="ER543" s="108"/>
      <c r="ES543" s="108"/>
      <c r="ET543" s="108"/>
      <c r="EU543" s="108"/>
      <c r="EV543" s="108"/>
      <c r="EW543" s="108"/>
      <c r="EX543" s="108"/>
      <c r="EY543" s="108"/>
      <c r="EZ543" s="108"/>
      <c r="FA543" s="108"/>
      <c r="FB543" s="108"/>
      <c r="FC543" s="108"/>
      <c r="FD543" s="108"/>
      <c r="FE543" s="108"/>
      <c r="FF543" s="108"/>
      <c r="FG543" s="108"/>
      <c r="FH543" s="108"/>
      <c r="FI543" s="108"/>
      <c r="FJ543" s="108"/>
      <c r="FK543" s="108"/>
      <c r="FL543" s="108"/>
      <c r="FM543" s="108"/>
      <c r="FN543" s="108"/>
      <c r="FO543" s="108"/>
      <c r="FP543" s="108"/>
      <c r="FQ543" s="108"/>
      <c r="FR543" s="108"/>
      <c r="FS543" s="108"/>
      <c r="FT543" s="108"/>
      <c r="FU543" s="108"/>
      <c r="FV543" s="108"/>
      <c r="FW543" s="108"/>
      <c r="FX543" s="108"/>
      <c r="FY543" s="108"/>
      <c r="FZ543" s="108"/>
      <c r="GA543" s="108"/>
      <c r="GB543" s="108"/>
      <c r="GC543" s="108"/>
      <c r="GD543" s="108"/>
      <c r="GE543" s="108"/>
      <c r="GF543" s="108"/>
      <c r="GG543" s="108"/>
      <c r="GH543" s="108"/>
      <c r="GI543" s="108"/>
      <c r="GJ543" s="108"/>
      <c r="GK543" s="108"/>
      <c r="GL543" s="108"/>
      <c r="GM543" s="108"/>
      <c r="GN543" s="108"/>
      <c r="GO543" s="108"/>
      <c r="GP543" s="108"/>
      <c r="GQ543" s="108"/>
      <c r="GR543" s="108"/>
      <c r="GS543" s="108"/>
      <c r="GT543" s="108"/>
      <c r="GU543" s="108"/>
      <c r="GV543" s="108"/>
      <c r="GW543" s="108"/>
      <c r="GX543" s="108"/>
      <c r="GY543" s="108"/>
      <c r="GZ543" s="108"/>
      <c r="HA543" s="108"/>
      <c r="HB543" s="108"/>
      <c r="HC543" s="108"/>
      <c r="HD543" s="108"/>
      <c r="HE543" s="108"/>
      <c r="HF543" s="108"/>
      <c r="HG543" s="108"/>
      <c r="HH543" s="108"/>
      <c r="HI543" s="108"/>
      <c r="HJ543" s="108"/>
      <c r="HK543" s="108"/>
      <c r="HL543" s="108"/>
      <c r="HM543" s="108"/>
      <c r="HN543" s="108"/>
      <c r="HO543" s="108"/>
      <c r="HP543" s="108"/>
      <c r="HQ543" s="108"/>
      <c r="HR543" s="108"/>
      <c r="HS543" s="108"/>
      <c r="HT543" s="108"/>
      <c r="HU543" s="108"/>
      <c r="HV543" s="108"/>
      <c r="HW543" s="108"/>
      <c r="HX543" s="108"/>
      <c r="HY543" s="108"/>
      <c r="HZ543" s="108"/>
      <c r="IA543" s="108"/>
      <c r="IB543" s="108"/>
      <c r="IC543" s="108"/>
      <c r="ID543" s="108"/>
      <c r="IE543" s="108"/>
      <c r="IF543" s="108"/>
      <c r="IG543" s="108"/>
      <c r="IH543" s="108"/>
      <c r="II543" s="108"/>
      <c r="IJ543" s="108"/>
      <c r="IK543" s="108"/>
      <c r="IL543" s="108"/>
      <c r="IM543" s="108"/>
      <c r="IN543" s="108"/>
      <c r="IO543" s="108"/>
      <c r="IP543" s="108"/>
      <c r="IQ543" s="108"/>
      <c r="IR543" s="108"/>
      <c r="IS543" s="108"/>
      <c r="IT543" s="108"/>
      <c r="IU543" s="108"/>
      <c r="IV543" s="108"/>
      <c r="IW543" s="108"/>
      <c r="IX543" s="108"/>
      <c r="IY543" s="108"/>
      <c r="IZ543" s="108"/>
      <c r="JA543" s="108"/>
      <c r="JB543" s="108"/>
      <c r="JC543" s="108"/>
      <c r="JD543" s="108"/>
      <c r="JE543" s="108"/>
      <c r="JF543" s="108"/>
      <c r="JG543" s="108"/>
      <c r="JH543" s="108"/>
      <c r="JI543" s="108"/>
      <c r="JJ543" s="108"/>
      <c r="JK543" s="108"/>
      <c r="JL543" s="108"/>
      <c r="JM543" s="108"/>
      <c r="JN543" s="108"/>
      <c r="JO543" s="108"/>
      <c r="JP543" s="108"/>
      <c r="JQ543" s="108"/>
      <c r="JR543" s="108"/>
      <c r="JS543" s="108"/>
      <c r="JT543" s="108"/>
      <c r="JU543" s="108"/>
      <c r="JV543" s="108"/>
      <c r="JW543" s="108"/>
      <c r="JX543" s="108"/>
      <c r="JY543" s="108"/>
      <c r="JZ543" s="108"/>
      <c r="KA543" s="108"/>
      <c r="KB543" s="108"/>
      <c r="KC543" s="108"/>
      <c r="KD543" s="108"/>
      <c r="KE543" s="108"/>
      <c r="KF543" s="108"/>
      <c r="KG543" s="108"/>
      <c r="KH543" s="108"/>
      <c r="KI543" s="108"/>
      <c r="KJ543" s="108"/>
      <c r="KK543" s="108"/>
      <c r="KL543" s="108"/>
      <c r="KM543" s="108"/>
      <c r="KN543" s="108"/>
      <c r="KO543" s="108"/>
      <c r="KP543" s="108"/>
      <c r="KQ543" s="108"/>
      <c r="KR543" s="108"/>
      <c r="KS543" s="108"/>
      <c r="KT543" s="108"/>
      <c r="KU543" s="108"/>
      <c r="KV543" s="108"/>
      <c r="KW543" s="108"/>
      <c r="KX543" s="108"/>
      <c r="KY543" s="108"/>
      <c r="KZ543" s="108"/>
      <c r="LA543" s="108"/>
      <c r="LB543" s="108"/>
      <c r="LC543" s="108"/>
      <c r="LD543" s="108"/>
      <c r="LE543" s="108"/>
      <c r="LF543" s="108"/>
      <c r="LG543" s="108"/>
      <c r="LH543" s="108"/>
      <c r="LI543" s="108"/>
      <c r="LJ543" s="108"/>
      <c r="LK543" s="108"/>
      <c r="LL543" s="108"/>
      <c r="LM543" s="108"/>
      <c r="LN543" s="108"/>
      <c r="LO543" s="108"/>
      <c r="LP543" s="108"/>
      <c r="LQ543" s="108"/>
      <c r="LR543" s="108"/>
      <c r="LS543" s="108"/>
      <c r="LT543" s="108"/>
      <c r="LU543" s="108"/>
      <c r="LV543" s="108"/>
      <c r="LW543" s="108"/>
      <c r="LX543" s="108"/>
      <c r="LY543" s="108"/>
      <c r="LZ543" s="108"/>
      <c r="MA543" s="108"/>
      <c r="MB543" s="108"/>
      <c r="MC543" s="108"/>
      <c r="MD543" s="108"/>
      <c r="ME543" s="108"/>
    </row>
    <row r="544" spans="1:343">
      <c r="A544" s="3"/>
      <c r="B544" s="438"/>
      <c r="C544" s="438"/>
      <c r="D544" s="438"/>
      <c r="E544" s="438"/>
      <c r="F544" s="438"/>
      <c r="G544" s="438"/>
      <c r="H544" s="438"/>
      <c r="I544" s="438"/>
      <c r="J544" s="438"/>
      <c r="K544" s="438"/>
      <c r="L544" s="438"/>
      <c r="M544" s="438"/>
      <c r="N544" s="438"/>
      <c r="O544" s="438"/>
      <c r="P544" s="438"/>
      <c r="Q544" s="438"/>
      <c r="R544" s="438"/>
      <c r="S544" s="438"/>
      <c r="T544" s="438"/>
      <c r="U544" s="438"/>
      <c r="V544" s="438"/>
      <c r="W544" s="438"/>
      <c r="X544" s="438"/>
      <c r="Y544" s="438"/>
      <c r="Z544" s="438"/>
      <c r="AA544" s="438"/>
      <c r="AB544" s="438"/>
      <c r="AC544" s="438"/>
      <c r="AD544" s="438"/>
      <c r="AE544" s="154"/>
      <c r="AF544" s="154"/>
      <c r="AG544" s="154"/>
      <c r="AH544" s="154"/>
      <c r="AI544" s="154"/>
      <c r="AJ544" s="108"/>
      <c r="AK544" s="154"/>
      <c r="AL544" s="108"/>
      <c r="AM544" s="108"/>
      <c r="AN544" s="108"/>
      <c r="AO544" s="108"/>
      <c r="AP544" s="108"/>
      <c r="AQ544" s="108"/>
      <c r="AR544" s="108"/>
      <c r="AS544" s="108"/>
      <c r="AT544" s="108"/>
      <c r="AU544" s="108"/>
      <c r="AV544" s="108"/>
      <c r="AW544" s="108"/>
      <c r="AX544" s="108"/>
      <c r="AY544" s="108"/>
      <c r="AZ544" s="108"/>
      <c r="BA544" s="108"/>
      <c r="BB544" s="108"/>
      <c r="BC544" s="108"/>
      <c r="BD544" s="108"/>
      <c r="BE544" s="108"/>
      <c r="BF544" s="108"/>
      <c r="BG544" s="108"/>
      <c r="BH544" s="108"/>
      <c r="BI544" s="108"/>
      <c r="BJ544" s="108"/>
      <c r="BK544" s="108"/>
      <c r="BL544" s="108"/>
      <c r="BM544" s="108"/>
      <c r="BN544" s="108"/>
      <c r="BO544" s="108"/>
      <c r="BP544" s="108"/>
      <c r="BQ544" s="108"/>
      <c r="BR544" s="108"/>
      <c r="BS544" s="108"/>
      <c r="BT544" s="108"/>
      <c r="BU544" s="108"/>
      <c r="BV544" s="108"/>
      <c r="BW544" s="108"/>
      <c r="BX544" s="108"/>
      <c r="BY544" s="108"/>
      <c r="BZ544" s="108"/>
      <c r="CA544" s="108"/>
      <c r="CB544" s="108"/>
      <c r="CC544" s="108"/>
      <c r="CD544" s="108"/>
      <c r="CE544" s="108"/>
      <c r="CF544" s="108"/>
      <c r="CG544" s="108"/>
      <c r="CH544" s="108"/>
      <c r="CI544" s="108"/>
      <c r="CJ544" s="108"/>
      <c r="CK544" s="108"/>
      <c r="CL544" s="108"/>
      <c r="CM544" s="108"/>
      <c r="CN544" s="108"/>
      <c r="CO544" s="108"/>
      <c r="CP544" s="108"/>
      <c r="CQ544" s="108"/>
      <c r="CR544" s="108"/>
      <c r="CS544" s="108"/>
      <c r="CT544" s="108"/>
      <c r="CU544" s="108"/>
      <c r="CV544" s="108"/>
      <c r="CW544" s="108"/>
      <c r="CX544" s="108"/>
      <c r="CY544" s="108"/>
      <c r="CZ544" s="108"/>
      <c r="DA544" s="108"/>
      <c r="DB544" s="108"/>
      <c r="DC544" s="108"/>
      <c r="DD544" s="108"/>
      <c r="DE544" s="108"/>
      <c r="DF544" s="108"/>
      <c r="DG544" s="108"/>
      <c r="DH544" s="108"/>
      <c r="DI544" s="108"/>
      <c r="DJ544" s="108"/>
      <c r="DK544" s="108"/>
      <c r="DL544" s="108"/>
      <c r="DM544" s="108"/>
      <c r="DN544" s="108"/>
      <c r="DO544" s="108"/>
      <c r="DP544" s="108"/>
      <c r="DQ544" s="108"/>
      <c r="DR544" s="108"/>
      <c r="DS544" s="108"/>
      <c r="DT544" s="108"/>
      <c r="DU544" s="108"/>
      <c r="DV544" s="108"/>
      <c r="DW544" s="108"/>
      <c r="DX544" s="108"/>
      <c r="DY544" s="108"/>
      <c r="DZ544" s="108"/>
      <c r="EA544" s="108"/>
      <c r="EB544" s="108"/>
      <c r="EC544" s="108"/>
      <c r="ED544" s="108"/>
      <c r="EE544" s="108"/>
      <c r="EF544" s="108"/>
      <c r="EG544" s="108"/>
      <c r="EH544" s="108"/>
      <c r="EI544" s="108"/>
      <c r="EJ544" s="108"/>
      <c r="EK544" s="108"/>
      <c r="EL544" s="108"/>
      <c r="EM544" s="108"/>
      <c r="EN544" s="108"/>
      <c r="EO544" s="108"/>
      <c r="EP544" s="108"/>
      <c r="EQ544" s="108"/>
      <c r="ER544" s="108"/>
      <c r="ES544" s="108"/>
      <c r="ET544" s="108"/>
      <c r="EU544" s="108"/>
      <c r="EV544" s="108"/>
      <c r="EW544" s="108"/>
      <c r="EX544" s="108"/>
      <c r="EY544" s="108"/>
      <c r="EZ544" s="108"/>
      <c r="FA544" s="108"/>
      <c r="FB544" s="108"/>
      <c r="FC544" s="108"/>
      <c r="FD544" s="108"/>
      <c r="FE544" s="108"/>
      <c r="FF544" s="108"/>
      <c r="FG544" s="108"/>
      <c r="FH544" s="108"/>
      <c r="FI544" s="108"/>
      <c r="FJ544" s="108"/>
      <c r="FK544" s="108"/>
      <c r="FL544" s="108"/>
      <c r="FM544" s="108"/>
      <c r="FN544" s="108"/>
      <c r="FO544" s="108"/>
      <c r="FP544" s="108"/>
      <c r="FQ544" s="108"/>
      <c r="FR544" s="108"/>
      <c r="FS544" s="108"/>
      <c r="FT544" s="108"/>
      <c r="FU544" s="108"/>
      <c r="FV544" s="108"/>
      <c r="FW544" s="108"/>
      <c r="FX544" s="108"/>
      <c r="FY544" s="108"/>
      <c r="FZ544" s="108"/>
      <c r="GA544" s="108"/>
      <c r="GB544" s="108"/>
      <c r="GC544" s="108"/>
      <c r="GD544" s="108"/>
      <c r="GE544" s="108"/>
      <c r="GF544" s="108"/>
      <c r="GG544" s="108"/>
      <c r="GH544" s="108"/>
      <c r="GI544" s="108"/>
      <c r="GJ544" s="108"/>
      <c r="GK544" s="108"/>
      <c r="GL544" s="108"/>
      <c r="GM544" s="108"/>
      <c r="GN544" s="108"/>
      <c r="GO544" s="108"/>
      <c r="GP544" s="108"/>
      <c r="GQ544" s="108"/>
      <c r="GR544" s="108"/>
      <c r="GS544" s="108"/>
      <c r="GT544" s="108"/>
      <c r="GU544" s="108"/>
      <c r="GV544" s="108"/>
      <c r="GW544" s="108"/>
      <c r="GX544" s="108"/>
      <c r="GY544" s="108"/>
      <c r="GZ544" s="108"/>
      <c r="HA544" s="108"/>
      <c r="HB544" s="108"/>
      <c r="HC544" s="108"/>
      <c r="HD544" s="108"/>
      <c r="HE544" s="108"/>
      <c r="HF544" s="108"/>
      <c r="HG544" s="108"/>
      <c r="HH544" s="108"/>
      <c r="HI544" s="108"/>
      <c r="HJ544" s="108"/>
      <c r="HK544" s="108"/>
      <c r="HL544" s="108"/>
      <c r="HM544" s="108"/>
      <c r="HN544" s="108"/>
      <c r="HO544" s="108"/>
      <c r="HP544" s="108"/>
      <c r="HQ544" s="108"/>
      <c r="HR544" s="108"/>
      <c r="HS544" s="108"/>
      <c r="HT544" s="108"/>
      <c r="HU544" s="108"/>
      <c r="HV544" s="108"/>
      <c r="HW544" s="108"/>
      <c r="HX544" s="108"/>
      <c r="HY544" s="108"/>
      <c r="HZ544" s="108"/>
      <c r="IA544" s="108"/>
      <c r="IB544" s="108"/>
      <c r="IC544" s="108"/>
      <c r="ID544" s="108"/>
      <c r="IE544" s="108"/>
      <c r="IF544" s="108"/>
      <c r="IG544" s="108"/>
      <c r="IH544" s="108"/>
      <c r="II544" s="108"/>
      <c r="IJ544" s="108"/>
      <c r="IK544" s="108"/>
      <c r="IL544" s="108"/>
      <c r="IM544" s="108"/>
      <c r="IN544" s="108"/>
      <c r="IO544" s="108"/>
      <c r="IP544" s="108"/>
      <c r="IQ544" s="108"/>
      <c r="IR544" s="108"/>
      <c r="IS544" s="108"/>
      <c r="IT544" s="108"/>
      <c r="IU544" s="108"/>
      <c r="IV544" s="108"/>
      <c r="IW544" s="108"/>
      <c r="IX544" s="108"/>
      <c r="IY544" s="108"/>
      <c r="IZ544" s="108"/>
      <c r="JA544" s="108"/>
      <c r="JB544" s="108"/>
      <c r="JC544" s="108"/>
      <c r="JD544" s="108"/>
      <c r="JE544" s="108"/>
      <c r="JF544" s="108"/>
      <c r="JG544" s="108"/>
      <c r="JH544" s="108"/>
      <c r="JI544" s="108"/>
      <c r="JJ544" s="108"/>
      <c r="JK544" s="108"/>
      <c r="JL544" s="108"/>
      <c r="JM544" s="108"/>
      <c r="JN544" s="108"/>
      <c r="JO544" s="108"/>
      <c r="JP544" s="108"/>
      <c r="JQ544" s="108"/>
      <c r="JR544" s="108"/>
      <c r="JS544" s="108"/>
      <c r="JT544" s="108"/>
      <c r="JU544" s="108"/>
      <c r="JV544" s="108"/>
      <c r="JW544" s="108"/>
      <c r="JX544" s="108"/>
      <c r="JY544" s="108"/>
      <c r="JZ544" s="108"/>
      <c r="KA544" s="108"/>
      <c r="KB544" s="108"/>
      <c r="KC544" s="108"/>
      <c r="KD544" s="108"/>
      <c r="KE544" s="108"/>
      <c r="KF544" s="108"/>
      <c r="KG544" s="108"/>
      <c r="KH544" s="108"/>
      <c r="KI544" s="108"/>
      <c r="KJ544" s="108"/>
      <c r="KK544" s="108"/>
      <c r="KL544" s="108"/>
      <c r="KM544" s="108"/>
      <c r="KN544" s="108"/>
      <c r="KO544" s="108"/>
      <c r="KP544" s="108"/>
      <c r="KQ544" s="108"/>
      <c r="KR544" s="108"/>
      <c r="KS544" s="108"/>
      <c r="KT544" s="108"/>
      <c r="KU544" s="108"/>
      <c r="KV544" s="108"/>
      <c r="KW544" s="108"/>
      <c r="KX544" s="108"/>
      <c r="KY544" s="108"/>
      <c r="KZ544" s="108"/>
      <c r="LA544" s="108"/>
      <c r="LB544" s="108"/>
      <c r="LC544" s="108"/>
      <c r="LD544" s="108"/>
      <c r="LE544" s="108"/>
      <c r="LF544" s="108"/>
      <c r="LG544" s="108"/>
      <c r="LH544" s="108"/>
      <c r="LI544" s="108"/>
      <c r="LJ544" s="108"/>
      <c r="LK544" s="108"/>
      <c r="LL544" s="108"/>
      <c r="LM544" s="108"/>
      <c r="LN544" s="108"/>
      <c r="LO544" s="108"/>
      <c r="LP544" s="108"/>
      <c r="LQ544" s="108"/>
      <c r="LR544" s="108"/>
      <c r="LS544" s="108"/>
      <c r="LT544" s="108"/>
      <c r="LU544" s="108"/>
      <c r="LV544" s="108"/>
      <c r="LW544" s="108"/>
      <c r="LX544" s="108"/>
      <c r="LY544" s="108"/>
      <c r="LZ544" s="108"/>
      <c r="MA544" s="108"/>
      <c r="MB544" s="108"/>
      <c r="MC544" s="108"/>
      <c r="MD544" s="108"/>
      <c r="ME544" s="108"/>
    </row>
    <row r="545" spans="1:343">
      <c r="A545" s="3"/>
      <c r="B545" s="438"/>
      <c r="C545" s="438"/>
      <c r="D545" s="438"/>
      <c r="E545" s="438"/>
      <c r="F545" s="438"/>
      <c r="G545" s="438"/>
      <c r="H545" s="438"/>
      <c r="I545" s="438"/>
      <c r="J545" s="438"/>
      <c r="K545" s="438"/>
      <c r="L545" s="438"/>
      <c r="M545" s="438"/>
      <c r="N545" s="438"/>
      <c r="O545" s="438"/>
      <c r="P545" s="438"/>
      <c r="Q545" s="438"/>
      <c r="R545" s="438"/>
      <c r="S545" s="438"/>
      <c r="T545" s="438"/>
      <c r="U545" s="438"/>
      <c r="V545" s="438"/>
      <c r="W545" s="438"/>
      <c r="X545" s="438"/>
      <c r="Y545" s="438"/>
      <c r="Z545" s="438"/>
      <c r="AA545" s="438"/>
      <c r="AB545" s="438"/>
      <c r="AC545" s="438"/>
      <c r="AD545" s="438"/>
      <c r="AE545" s="154"/>
      <c r="AF545" s="154"/>
      <c r="AG545" s="154"/>
      <c r="AH545" s="154"/>
      <c r="AI545" s="154"/>
      <c r="AJ545" s="108"/>
      <c r="AK545" s="154"/>
      <c r="AL545" s="108"/>
      <c r="AM545" s="108"/>
      <c r="AN545" s="108"/>
      <c r="AO545" s="108"/>
      <c r="AP545" s="108"/>
      <c r="AQ545" s="108"/>
      <c r="AR545" s="108"/>
      <c r="AS545" s="108"/>
      <c r="AT545" s="108"/>
      <c r="AU545" s="108"/>
      <c r="AV545" s="108"/>
      <c r="AW545" s="108"/>
      <c r="AX545" s="108"/>
      <c r="AY545" s="108"/>
      <c r="AZ545" s="108"/>
      <c r="BA545" s="108"/>
      <c r="BB545" s="108"/>
      <c r="BC545" s="108"/>
      <c r="BD545" s="108"/>
      <c r="BE545" s="108"/>
      <c r="BF545" s="108"/>
      <c r="BG545" s="108"/>
      <c r="BH545" s="108"/>
      <c r="BI545" s="108"/>
      <c r="BJ545" s="108"/>
      <c r="BK545" s="108"/>
      <c r="BL545" s="108"/>
      <c r="BM545" s="108"/>
      <c r="BN545" s="108"/>
      <c r="BO545" s="108"/>
      <c r="BP545" s="108"/>
      <c r="BQ545" s="108"/>
      <c r="BR545" s="108"/>
      <c r="BS545" s="108"/>
      <c r="BT545" s="108"/>
      <c r="BU545" s="108"/>
      <c r="BV545" s="108"/>
      <c r="BW545" s="108"/>
      <c r="BX545" s="108"/>
      <c r="BY545" s="108"/>
      <c r="BZ545" s="108"/>
      <c r="CA545" s="108"/>
      <c r="CB545" s="108"/>
      <c r="CC545" s="108"/>
      <c r="CD545" s="108"/>
      <c r="CE545" s="108"/>
      <c r="CF545" s="108"/>
      <c r="CG545" s="108"/>
      <c r="CH545" s="108"/>
      <c r="CI545" s="108"/>
      <c r="CJ545" s="108"/>
      <c r="CK545" s="108"/>
      <c r="CL545" s="108"/>
      <c r="CM545" s="108"/>
      <c r="CN545" s="108"/>
      <c r="CO545" s="108"/>
      <c r="CP545" s="108"/>
      <c r="CQ545" s="108"/>
      <c r="CR545" s="108"/>
      <c r="CS545" s="108"/>
      <c r="CT545" s="108"/>
      <c r="CU545" s="108"/>
      <c r="CV545" s="108"/>
      <c r="CW545" s="108"/>
      <c r="CX545" s="108"/>
      <c r="CY545" s="108"/>
      <c r="CZ545" s="108"/>
      <c r="DA545" s="108"/>
      <c r="DB545" s="108"/>
      <c r="DC545" s="108"/>
      <c r="DD545" s="108"/>
      <c r="DE545" s="108"/>
      <c r="DF545" s="108"/>
      <c r="DG545" s="108"/>
      <c r="DH545" s="108"/>
      <c r="DI545" s="108"/>
      <c r="DJ545" s="108"/>
      <c r="DK545" s="108"/>
      <c r="DL545" s="108"/>
      <c r="DM545" s="108"/>
      <c r="DN545" s="108"/>
      <c r="DO545" s="108"/>
      <c r="DP545" s="108"/>
      <c r="DQ545" s="108"/>
      <c r="DR545" s="108"/>
      <c r="DS545" s="108"/>
      <c r="DT545" s="108"/>
      <c r="DU545" s="108"/>
      <c r="DV545" s="108"/>
      <c r="DW545" s="108"/>
      <c r="DX545" s="108"/>
      <c r="DY545" s="108"/>
      <c r="DZ545" s="108"/>
      <c r="EA545" s="108"/>
      <c r="EB545" s="108"/>
      <c r="EC545" s="108"/>
      <c r="ED545" s="108"/>
      <c r="EE545" s="108"/>
      <c r="EF545" s="108"/>
      <c r="EG545" s="108"/>
      <c r="EH545" s="108"/>
      <c r="EI545" s="108"/>
      <c r="EJ545" s="108"/>
      <c r="EK545" s="108"/>
      <c r="EL545" s="108"/>
      <c r="EM545" s="108"/>
      <c r="EN545" s="108"/>
      <c r="EO545" s="108"/>
      <c r="EP545" s="108"/>
      <c r="EQ545" s="108"/>
      <c r="ER545" s="108"/>
      <c r="ES545" s="108"/>
      <c r="ET545" s="108"/>
      <c r="EU545" s="108"/>
      <c r="EV545" s="108"/>
      <c r="EW545" s="108"/>
      <c r="EX545" s="108"/>
      <c r="EY545" s="108"/>
      <c r="EZ545" s="108"/>
      <c r="FA545" s="108"/>
      <c r="FB545" s="108"/>
      <c r="FC545" s="108"/>
      <c r="FD545" s="108"/>
      <c r="FE545" s="108"/>
      <c r="FF545" s="108"/>
      <c r="FG545" s="108"/>
      <c r="FH545" s="108"/>
      <c r="FI545" s="108"/>
      <c r="FJ545" s="108"/>
      <c r="FK545" s="108"/>
      <c r="FL545" s="108"/>
      <c r="FM545" s="108"/>
      <c r="FN545" s="108"/>
      <c r="FO545" s="108"/>
      <c r="FP545" s="108"/>
      <c r="FQ545" s="108"/>
      <c r="FR545" s="108"/>
      <c r="FS545" s="108"/>
      <c r="FT545" s="108"/>
      <c r="FU545" s="108"/>
      <c r="FV545" s="108"/>
      <c r="FW545" s="108"/>
      <c r="FX545" s="108"/>
      <c r="FY545" s="108"/>
      <c r="FZ545" s="108"/>
      <c r="GA545" s="108"/>
      <c r="GB545" s="108"/>
      <c r="GC545" s="108"/>
      <c r="GD545" s="108"/>
      <c r="GE545" s="108"/>
      <c r="GF545" s="108"/>
      <c r="GG545" s="108"/>
      <c r="GH545" s="108"/>
      <c r="GI545" s="108"/>
      <c r="GJ545" s="108"/>
      <c r="GK545" s="108"/>
      <c r="GL545" s="108"/>
      <c r="GM545" s="108"/>
      <c r="GN545" s="108"/>
      <c r="GO545" s="108"/>
      <c r="GP545" s="108"/>
      <c r="GQ545" s="108"/>
      <c r="GR545" s="108"/>
      <c r="GS545" s="108"/>
      <c r="GT545" s="108"/>
      <c r="GU545" s="108"/>
      <c r="GV545" s="108"/>
      <c r="GW545" s="108"/>
      <c r="GX545" s="108"/>
      <c r="GY545" s="108"/>
      <c r="GZ545" s="108"/>
      <c r="HA545" s="108"/>
      <c r="HB545" s="108"/>
      <c r="HC545" s="108"/>
      <c r="HD545" s="108"/>
      <c r="HE545" s="108"/>
      <c r="HF545" s="108"/>
      <c r="HG545" s="108"/>
      <c r="HH545" s="108"/>
      <c r="HI545" s="108"/>
      <c r="HJ545" s="108"/>
      <c r="HK545" s="108"/>
      <c r="HL545" s="108"/>
      <c r="HM545" s="108"/>
      <c r="HN545" s="108"/>
      <c r="HO545" s="108"/>
      <c r="HP545" s="108"/>
      <c r="HQ545" s="108"/>
      <c r="HR545" s="108"/>
      <c r="HS545" s="108"/>
      <c r="HT545" s="108"/>
      <c r="HU545" s="108"/>
      <c r="HV545" s="108"/>
      <c r="HW545" s="108"/>
      <c r="HX545" s="108"/>
      <c r="HY545" s="108"/>
      <c r="HZ545" s="108"/>
      <c r="IA545" s="108"/>
      <c r="IB545" s="108"/>
      <c r="IC545" s="108"/>
      <c r="ID545" s="108"/>
      <c r="IE545" s="108"/>
      <c r="IF545" s="108"/>
      <c r="IG545" s="108"/>
      <c r="IH545" s="108"/>
      <c r="II545" s="108"/>
      <c r="IJ545" s="108"/>
      <c r="IK545" s="108"/>
      <c r="IL545" s="108"/>
      <c r="IM545" s="108"/>
      <c r="IN545" s="108"/>
      <c r="IO545" s="108"/>
      <c r="IP545" s="108"/>
      <c r="IQ545" s="108"/>
      <c r="IR545" s="108"/>
      <c r="IS545" s="108"/>
      <c r="IT545" s="108"/>
      <c r="IU545" s="108"/>
      <c r="IV545" s="108"/>
      <c r="IW545" s="108"/>
      <c r="IX545" s="108"/>
      <c r="IY545" s="108"/>
      <c r="IZ545" s="108"/>
      <c r="JA545" s="108"/>
      <c r="JB545" s="108"/>
      <c r="JC545" s="108"/>
      <c r="JD545" s="108"/>
      <c r="JE545" s="108"/>
      <c r="JF545" s="108"/>
      <c r="JG545" s="108"/>
      <c r="JH545" s="108"/>
      <c r="JI545" s="108"/>
      <c r="JJ545" s="108"/>
      <c r="JK545" s="108"/>
      <c r="JL545" s="108"/>
      <c r="JM545" s="108"/>
      <c r="JN545" s="108"/>
      <c r="JO545" s="108"/>
      <c r="JP545" s="108"/>
      <c r="JQ545" s="108"/>
      <c r="JR545" s="108"/>
      <c r="JS545" s="108"/>
      <c r="JT545" s="108"/>
      <c r="JU545" s="108"/>
      <c r="JV545" s="108"/>
      <c r="JW545" s="108"/>
      <c r="JX545" s="108"/>
      <c r="JY545" s="108"/>
      <c r="JZ545" s="108"/>
      <c r="KA545" s="108"/>
      <c r="KB545" s="108"/>
      <c r="KC545" s="108"/>
      <c r="KD545" s="108"/>
      <c r="KE545" s="108"/>
      <c r="KF545" s="108"/>
      <c r="KG545" s="108"/>
      <c r="KH545" s="108"/>
      <c r="KI545" s="108"/>
      <c r="KJ545" s="108"/>
      <c r="KK545" s="108"/>
      <c r="KL545" s="108"/>
      <c r="KM545" s="108"/>
      <c r="KN545" s="108"/>
      <c r="KO545" s="108"/>
      <c r="KP545" s="108"/>
      <c r="KQ545" s="108"/>
      <c r="KR545" s="108"/>
      <c r="KS545" s="108"/>
      <c r="KT545" s="108"/>
      <c r="KU545" s="108"/>
      <c r="KV545" s="108"/>
      <c r="KW545" s="108"/>
      <c r="KX545" s="108"/>
      <c r="KY545" s="108"/>
      <c r="KZ545" s="108"/>
      <c r="LA545" s="108"/>
      <c r="LB545" s="108"/>
      <c r="LC545" s="108"/>
      <c r="LD545" s="108"/>
      <c r="LE545" s="108"/>
      <c r="LF545" s="108"/>
      <c r="LG545" s="108"/>
      <c r="LH545" s="108"/>
      <c r="LI545" s="108"/>
      <c r="LJ545" s="108"/>
      <c r="LK545" s="108"/>
      <c r="LL545" s="108"/>
      <c r="LM545" s="108"/>
      <c r="LN545" s="108"/>
      <c r="LO545" s="108"/>
      <c r="LP545" s="108"/>
      <c r="LQ545" s="108"/>
      <c r="LR545" s="108"/>
      <c r="LS545" s="108"/>
      <c r="LT545" s="108"/>
      <c r="LU545" s="108"/>
      <c r="LV545" s="108"/>
      <c r="LW545" s="108"/>
      <c r="LX545" s="108"/>
      <c r="LY545" s="108"/>
      <c r="LZ545" s="108"/>
      <c r="MA545" s="108"/>
      <c r="MB545" s="108"/>
      <c r="MC545" s="108"/>
      <c r="MD545" s="108"/>
      <c r="ME545" s="108"/>
    </row>
    <row r="546" spans="1:343">
      <c r="A546" s="3"/>
      <c r="B546" s="438"/>
      <c r="C546" s="438"/>
      <c r="D546" s="438"/>
      <c r="E546" s="438"/>
      <c r="F546" s="438"/>
      <c r="G546" s="438"/>
      <c r="H546" s="438"/>
      <c r="I546" s="438"/>
      <c r="J546" s="438"/>
      <c r="K546" s="438"/>
      <c r="L546" s="438"/>
      <c r="M546" s="438"/>
      <c r="N546" s="438"/>
      <c r="O546" s="438"/>
      <c r="P546" s="438"/>
      <c r="Q546" s="438"/>
      <c r="R546" s="438"/>
      <c r="S546" s="438"/>
      <c r="T546" s="438"/>
      <c r="U546" s="438"/>
      <c r="V546" s="438"/>
      <c r="W546" s="438"/>
      <c r="X546" s="438"/>
      <c r="Y546" s="438"/>
      <c r="Z546" s="438"/>
      <c r="AA546" s="438"/>
      <c r="AB546" s="438"/>
      <c r="AC546" s="438"/>
      <c r="AD546" s="438"/>
      <c r="AE546" s="154"/>
      <c r="AF546" s="154"/>
      <c r="AG546" s="154"/>
      <c r="AH546" s="154"/>
      <c r="AI546" s="154"/>
      <c r="AJ546" s="108"/>
      <c r="AK546" s="154"/>
      <c r="AL546" s="108"/>
      <c r="AM546" s="108"/>
      <c r="AN546" s="108"/>
      <c r="AO546" s="108"/>
      <c r="AP546" s="108"/>
      <c r="AQ546" s="108"/>
      <c r="AR546" s="108"/>
      <c r="AS546" s="108"/>
      <c r="AT546" s="108"/>
      <c r="AU546" s="108"/>
      <c r="AV546" s="108"/>
      <c r="AW546" s="108"/>
      <c r="AX546" s="108"/>
      <c r="AY546" s="108"/>
      <c r="AZ546" s="108"/>
      <c r="BA546" s="108"/>
      <c r="BB546" s="108"/>
      <c r="BC546" s="108"/>
      <c r="BD546" s="108"/>
      <c r="BE546" s="108"/>
      <c r="BF546" s="108"/>
      <c r="BG546" s="108"/>
      <c r="BH546" s="108"/>
      <c r="BI546" s="108"/>
      <c r="BJ546" s="108"/>
      <c r="BK546" s="108"/>
      <c r="BL546" s="108"/>
      <c r="BM546" s="108"/>
      <c r="BN546" s="108"/>
      <c r="BO546" s="108"/>
      <c r="BP546" s="108"/>
      <c r="BQ546" s="108"/>
      <c r="BR546" s="108"/>
      <c r="BS546" s="108"/>
      <c r="BT546" s="108"/>
      <c r="BU546" s="108"/>
      <c r="BV546" s="108"/>
      <c r="BW546" s="108"/>
      <c r="BX546" s="108"/>
      <c r="BY546" s="108"/>
      <c r="BZ546" s="108"/>
      <c r="CA546" s="108"/>
      <c r="CB546" s="108"/>
      <c r="CC546" s="108"/>
      <c r="CD546" s="108"/>
      <c r="CE546" s="108"/>
      <c r="CF546" s="108"/>
      <c r="CG546" s="108"/>
      <c r="CH546" s="108"/>
      <c r="CI546" s="108"/>
      <c r="CJ546" s="108"/>
      <c r="CK546" s="108"/>
      <c r="CL546" s="108"/>
      <c r="CM546" s="108"/>
      <c r="CN546" s="108"/>
      <c r="CO546" s="108"/>
      <c r="CP546" s="108"/>
      <c r="CQ546" s="108"/>
      <c r="CR546" s="108"/>
      <c r="CS546" s="108"/>
      <c r="CT546" s="108"/>
      <c r="CU546" s="108"/>
      <c r="CV546" s="108"/>
      <c r="CW546" s="108"/>
      <c r="CX546" s="108"/>
      <c r="CY546" s="108"/>
      <c r="CZ546" s="108"/>
      <c r="DA546" s="108"/>
      <c r="DB546" s="108"/>
      <c r="DC546" s="108"/>
      <c r="DD546" s="108"/>
      <c r="DE546" s="108"/>
      <c r="DF546" s="108"/>
      <c r="DG546" s="108"/>
      <c r="DH546" s="108"/>
      <c r="DI546" s="108"/>
      <c r="DJ546" s="108"/>
      <c r="DK546" s="108"/>
      <c r="DL546" s="108"/>
      <c r="DM546" s="108"/>
      <c r="DN546" s="108"/>
      <c r="DO546" s="108"/>
      <c r="DP546" s="108"/>
      <c r="DQ546" s="108"/>
      <c r="DR546" s="108"/>
      <c r="DS546" s="108"/>
      <c r="DT546" s="108"/>
      <c r="DU546" s="108"/>
      <c r="DV546" s="108"/>
      <c r="DW546" s="108"/>
      <c r="DX546" s="108"/>
      <c r="DY546" s="108"/>
      <c r="DZ546" s="108"/>
      <c r="EA546" s="108"/>
      <c r="EB546" s="108"/>
      <c r="EC546" s="108"/>
      <c r="ED546" s="108"/>
      <c r="EE546" s="108"/>
      <c r="EF546" s="108"/>
      <c r="EG546" s="108"/>
      <c r="EH546" s="108"/>
      <c r="EI546" s="108"/>
      <c r="EJ546" s="108"/>
      <c r="EK546" s="108"/>
      <c r="EL546" s="108"/>
      <c r="EM546" s="108"/>
      <c r="EN546" s="108"/>
      <c r="EO546" s="108"/>
      <c r="EP546" s="108"/>
      <c r="EQ546" s="108"/>
      <c r="ER546" s="108"/>
      <c r="ES546" s="108"/>
      <c r="ET546" s="108"/>
      <c r="EU546" s="108"/>
      <c r="EV546" s="108"/>
      <c r="EW546" s="108"/>
      <c r="EX546" s="108"/>
      <c r="EY546" s="108"/>
      <c r="EZ546" s="108"/>
      <c r="FA546" s="108"/>
      <c r="FB546" s="108"/>
      <c r="FC546" s="108"/>
      <c r="FD546" s="108"/>
      <c r="FE546" s="108"/>
      <c r="FF546" s="108"/>
      <c r="FG546" s="108"/>
      <c r="FH546" s="108"/>
      <c r="FI546" s="108"/>
      <c r="FJ546" s="108"/>
      <c r="FK546" s="108"/>
      <c r="FL546" s="108"/>
      <c r="FM546" s="108"/>
      <c r="FN546" s="108"/>
      <c r="FO546" s="108"/>
      <c r="FP546" s="108"/>
      <c r="FQ546" s="108"/>
      <c r="FR546" s="108"/>
      <c r="FS546" s="108"/>
      <c r="FT546" s="108"/>
      <c r="FU546" s="108"/>
      <c r="FV546" s="108"/>
      <c r="FW546" s="108"/>
      <c r="FX546" s="108"/>
      <c r="FY546" s="108"/>
      <c r="FZ546" s="108"/>
      <c r="GA546" s="108"/>
      <c r="GB546" s="108"/>
      <c r="GC546" s="108"/>
      <c r="GD546" s="108"/>
      <c r="GE546" s="108"/>
      <c r="GF546" s="108"/>
      <c r="GG546" s="108"/>
      <c r="GH546" s="108"/>
      <c r="GI546" s="108"/>
      <c r="GJ546" s="108"/>
      <c r="GK546" s="108"/>
      <c r="GL546" s="108"/>
      <c r="GM546" s="108"/>
      <c r="GN546" s="108"/>
      <c r="GO546" s="108"/>
      <c r="GP546" s="108"/>
      <c r="GQ546" s="108"/>
      <c r="GR546" s="108"/>
      <c r="GS546" s="108"/>
      <c r="GT546" s="108"/>
      <c r="GU546" s="108"/>
      <c r="GV546" s="108"/>
      <c r="GW546" s="108"/>
      <c r="GX546" s="108"/>
      <c r="GY546" s="108"/>
      <c r="GZ546" s="108"/>
      <c r="HA546" s="108"/>
      <c r="HB546" s="108"/>
      <c r="HC546" s="108"/>
      <c r="HD546" s="108"/>
      <c r="HE546" s="108"/>
      <c r="HF546" s="108"/>
      <c r="HG546" s="108"/>
      <c r="HH546" s="108"/>
      <c r="HI546" s="108"/>
      <c r="HJ546" s="108"/>
      <c r="HK546" s="108"/>
      <c r="HL546" s="108"/>
      <c r="HM546" s="108"/>
      <c r="HN546" s="108"/>
      <c r="HO546" s="108"/>
      <c r="HP546" s="108"/>
      <c r="HQ546" s="108"/>
      <c r="HR546" s="108"/>
      <c r="HS546" s="108"/>
      <c r="HT546" s="108"/>
      <c r="HU546" s="108"/>
      <c r="HV546" s="108"/>
      <c r="HW546" s="108"/>
      <c r="HX546" s="108"/>
      <c r="HY546" s="108"/>
      <c r="HZ546" s="108"/>
      <c r="IA546" s="108"/>
      <c r="IB546" s="108"/>
      <c r="IC546" s="108"/>
      <c r="ID546" s="108"/>
      <c r="IE546" s="108"/>
      <c r="IF546" s="108"/>
      <c r="IG546" s="108"/>
      <c r="IH546" s="108"/>
      <c r="II546" s="108"/>
      <c r="IJ546" s="108"/>
      <c r="IK546" s="108"/>
      <c r="IL546" s="108"/>
      <c r="IM546" s="108"/>
      <c r="IN546" s="108"/>
      <c r="IO546" s="108"/>
      <c r="IP546" s="108"/>
      <c r="IQ546" s="108"/>
      <c r="IR546" s="108"/>
      <c r="IS546" s="108"/>
      <c r="IT546" s="108"/>
      <c r="IU546" s="108"/>
      <c r="IV546" s="108"/>
      <c r="IW546" s="108"/>
      <c r="IX546" s="108"/>
      <c r="IY546" s="108"/>
      <c r="IZ546" s="108"/>
      <c r="JA546" s="108"/>
      <c r="JB546" s="108"/>
      <c r="JC546" s="108"/>
      <c r="JD546" s="108"/>
      <c r="JE546" s="108"/>
      <c r="JF546" s="108"/>
      <c r="JG546" s="108"/>
      <c r="JH546" s="108"/>
      <c r="JI546" s="108"/>
      <c r="JJ546" s="108"/>
      <c r="JK546" s="108"/>
      <c r="JL546" s="108"/>
      <c r="JM546" s="108"/>
      <c r="JN546" s="108"/>
      <c r="JO546" s="108"/>
      <c r="JP546" s="108"/>
      <c r="JQ546" s="108"/>
      <c r="JR546" s="108"/>
      <c r="JS546" s="108"/>
      <c r="JT546" s="108"/>
      <c r="JU546" s="108"/>
      <c r="JV546" s="108"/>
      <c r="JW546" s="108"/>
      <c r="JX546" s="108"/>
      <c r="JY546" s="108"/>
      <c r="JZ546" s="108"/>
      <c r="KA546" s="108"/>
      <c r="KB546" s="108"/>
      <c r="KC546" s="108"/>
      <c r="KD546" s="108"/>
      <c r="KE546" s="108"/>
      <c r="KF546" s="108"/>
      <c r="KG546" s="108"/>
      <c r="KH546" s="108"/>
      <c r="KI546" s="108"/>
      <c r="KJ546" s="108"/>
      <c r="KK546" s="108"/>
      <c r="KL546" s="108"/>
      <c r="KM546" s="108"/>
      <c r="KN546" s="108"/>
      <c r="KO546" s="108"/>
      <c r="KP546" s="108"/>
      <c r="KQ546" s="108"/>
      <c r="KR546" s="108"/>
      <c r="KS546" s="108"/>
      <c r="KT546" s="108"/>
      <c r="KU546" s="108"/>
      <c r="KV546" s="108"/>
      <c r="KW546" s="108"/>
      <c r="KX546" s="108"/>
      <c r="KY546" s="108"/>
      <c r="KZ546" s="108"/>
      <c r="LA546" s="108"/>
      <c r="LB546" s="108"/>
      <c r="LC546" s="108"/>
      <c r="LD546" s="108"/>
      <c r="LE546" s="108"/>
      <c r="LF546" s="108"/>
      <c r="LG546" s="108"/>
      <c r="LH546" s="108"/>
      <c r="LI546" s="108"/>
      <c r="LJ546" s="108"/>
      <c r="LK546" s="108"/>
      <c r="LL546" s="108"/>
      <c r="LM546" s="108"/>
      <c r="LN546" s="108"/>
      <c r="LO546" s="108"/>
      <c r="LP546" s="108"/>
      <c r="LQ546" s="108"/>
      <c r="LR546" s="108"/>
      <c r="LS546" s="108"/>
      <c r="LT546" s="108"/>
      <c r="LU546" s="108"/>
      <c r="LV546" s="108"/>
      <c r="LW546" s="108"/>
      <c r="LX546" s="108"/>
      <c r="LY546" s="108"/>
      <c r="LZ546" s="108"/>
      <c r="MA546" s="108"/>
      <c r="MB546" s="108"/>
      <c r="MC546" s="108"/>
      <c r="MD546" s="108"/>
      <c r="ME546" s="108"/>
    </row>
    <row r="547" spans="1:343">
      <c r="A547" s="3"/>
      <c r="B547" s="438"/>
      <c r="C547" s="438"/>
      <c r="D547" s="438"/>
      <c r="E547" s="438"/>
      <c r="F547" s="438"/>
      <c r="G547" s="438"/>
      <c r="H547" s="438"/>
      <c r="I547" s="438"/>
      <c r="J547" s="438"/>
      <c r="K547" s="438"/>
      <c r="L547" s="438"/>
      <c r="M547" s="438"/>
      <c r="N547" s="438"/>
      <c r="O547" s="438"/>
      <c r="P547" s="438"/>
      <c r="Q547" s="438"/>
      <c r="R547" s="438"/>
      <c r="S547" s="438"/>
      <c r="T547" s="438"/>
      <c r="U547" s="438"/>
      <c r="V547" s="438"/>
      <c r="W547" s="438"/>
      <c r="X547" s="438"/>
      <c r="Y547" s="438"/>
      <c r="Z547" s="438"/>
      <c r="AA547" s="438"/>
      <c r="AB547" s="438"/>
      <c r="AC547" s="438"/>
      <c r="AD547" s="438"/>
      <c r="AE547" s="154"/>
      <c r="AF547" s="154"/>
      <c r="AG547" s="154"/>
      <c r="AH547" s="154"/>
      <c r="AI547" s="154"/>
      <c r="AJ547" s="108"/>
      <c r="AK547" s="154"/>
      <c r="AL547" s="108"/>
      <c r="AM547" s="108"/>
      <c r="AN547" s="108"/>
      <c r="AO547" s="108"/>
      <c r="AP547" s="108"/>
      <c r="AQ547" s="108"/>
      <c r="AR547" s="108"/>
      <c r="AS547" s="108"/>
      <c r="AT547" s="108"/>
      <c r="AU547" s="108"/>
      <c r="AV547" s="108"/>
      <c r="AW547" s="108"/>
      <c r="AX547" s="108"/>
      <c r="AY547" s="108"/>
      <c r="AZ547" s="108"/>
      <c r="BA547" s="108"/>
      <c r="BB547" s="108"/>
      <c r="BC547" s="108"/>
      <c r="BD547" s="108"/>
      <c r="BE547" s="108"/>
      <c r="BF547" s="108"/>
      <c r="BG547" s="108"/>
      <c r="BH547" s="108"/>
      <c r="BI547" s="108"/>
      <c r="BJ547" s="108"/>
      <c r="BK547" s="108"/>
      <c r="BL547" s="108"/>
      <c r="BM547" s="108"/>
      <c r="BN547" s="108"/>
      <c r="BO547" s="108"/>
      <c r="BP547" s="108"/>
      <c r="BQ547" s="108"/>
      <c r="BR547" s="108"/>
      <c r="BS547" s="108"/>
      <c r="BT547" s="108"/>
      <c r="BU547" s="108"/>
      <c r="BV547" s="108"/>
      <c r="BW547" s="108"/>
      <c r="BX547" s="108"/>
      <c r="BY547" s="108"/>
      <c r="BZ547" s="108"/>
      <c r="CA547" s="108"/>
      <c r="CB547" s="108"/>
      <c r="CC547" s="108"/>
      <c r="CD547" s="108"/>
      <c r="CE547" s="108"/>
      <c r="CF547" s="108"/>
      <c r="CG547" s="108"/>
      <c r="CH547" s="108"/>
      <c r="CI547" s="108"/>
      <c r="CJ547" s="108"/>
      <c r="CK547" s="108"/>
      <c r="CL547" s="108"/>
      <c r="CM547" s="108"/>
      <c r="CN547" s="108"/>
      <c r="CO547" s="108"/>
      <c r="CP547" s="108"/>
      <c r="CQ547" s="108"/>
      <c r="CR547" s="108"/>
      <c r="CS547" s="108"/>
      <c r="CT547" s="108"/>
      <c r="CU547" s="108"/>
      <c r="CV547" s="108"/>
      <c r="CW547" s="108"/>
      <c r="CX547" s="108"/>
      <c r="CY547" s="108"/>
      <c r="CZ547" s="108"/>
      <c r="DA547" s="108"/>
      <c r="DB547" s="108"/>
      <c r="DC547" s="108"/>
      <c r="DD547" s="108"/>
      <c r="DE547" s="108"/>
      <c r="DF547" s="108"/>
      <c r="DG547" s="108"/>
      <c r="DH547" s="108"/>
      <c r="DI547" s="108"/>
      <c r="DJ547" s="108"/>
      <c r="DK547" s="108"/>
      <c r="DL547" s="108"/>
      <c r="DM547" s="108"/>
      <c r="DN547" s="108"/>
      <c r="DO547" s="108"/>
      <c r="DP547" s="108"/>
      <c r="DQ547" s="108"/>
      <c r="DR547" s="108"/>
      <c r="DS547" s="108"/>
      <c r="DT547" s="108"/>
      <c r="DU547" s="108"/>
      <c r="DV547" s="108"/>
      <c r="DW547" s="108"/>
      <c r="DX547" s="108"/>
      <c r="DY547" s="108"/>
      <c r="DZ547" s="108"/>
      <c r="EA547" s="108"/>
      <c r="EB547" s="108"/>
      <c r="EC547" s="108"/>
      <c r="ED547" s="108"/>
      <c r="EE547" s="108"/>
      <c r="EF547" s="108"/>
      <c r="EG547" s="108"/>
      <c r="EH547" s="108"/>
      <c r="EI547" s="108"/>
      <c r="EJ547" s="108"/>
      <c r="EK547" s="108"/>
      <c r="EL547" s="108"/>
      <c r="EM547" s="108"/>
      <c r="EN547" s="108"/>
      <c r="EO547" s="108"/>
      <c r="EP547" s="108"/>
      <c r="EQ547" s="108"/>
      <c r="ER547" s="108"/>
      <c r="ES547" s="108"/>
      <c r="ET547" s="108"/>
      <c r="EU547" s="108"/>
      <c r="EV547" s="108"/>
      <c r="EW547" s="108"/>
      <c r="EX547" s="108"/>
      <c r="EY547" s="108"/>
      <c r="EZ547" s="108"/>
      <c r="FA547" s="108"/>
      <c r="FB547" s="108"/>
      <c r="FC547" s="108"/>
      <c r="FD547" s="108"/>
      <c r="FE547" s="108"/>
      <c r="FF547" s="108"/>
      <c r="FG547" s="108"/>
      <c r="FH547" s="108"/>
      <c r="FI547" s="108"/>
      <c r="FJ547" s="108"/>
      <c r="FK547" s="108"/>
      <c r="FL547" s="108"/>
      <c r="FM547" s="108"/>
      <c r="FN547" s="108"/>
      <c r="FO547" s="108"/>
      <c r="FP547" s="108"/>
      <c r="FQ547" s="108"/>
      <c r="FR547" s="108"/>
      <c r="FS547" s="108"/>
      <c r="FT547" s="108"/>
      <c r="FU547" s="108"/>
      <c r="FV547" s="108"/>
      <c r="FW547" s="108"/>
      <c r="FX547" s="108"/>
      <c r="FY547" s="108"/>
      <c r="FZ547" s="108"/>
      <c r="GA547" s="108"/>
      <c r="GB547" s="108"/>
      <c r="GC547" s="108"/>
      <c r="GD547" s="108"/>
      <c r="GE547" s="108"/>
      <c r="GF547" s="108"/>
      <c r="GG547" s="108"/>
      <c r="GH547" s="108"/>
      <c r="GI547" s="108"/>
      <c r="GJ547" s="108"/>
      <c r="GK547" s="108"/>
      <c r="GL547" s="108"/>
      <c r="GM547" s="108"/>
      <c r="GN547" s="108"/>
      <c r="GO547" s="108"/>
      <c r="GP547" s="108"/>
      <c r="GQ547" s="108"/>
      <c r="GR547" s="108"/>
      <c r="GS547" s="108"/>
      <c r="GT547" s="108"/>
      <c r="GU547" s="108"/>
      <c r="GV547" s="108"/>
      <c r="GW547" s="108"/>
      <c r="GX547" s="108"/>
      <c r="GY547" s="108"/>
      <c r="GZ547" s="108"/>
      <c r="HA547" s="108"/>
      <c r="HB547" s="108"/>
      <c r="HC547" s="108"/>
      <c r="HD547" s="108"/>
      <c r="HE547" s="108"/>
      <c r="HF547" s="108"/>
      <c r="HG547" s="108"/>
      <c r="HH547" s="108"/>
      <c r="HI547" s="108"/>
      <c r="HJ547" s="108"/>
      <c r="HK547" s="108"/>
      <c r="HL547" s="108"/>
      <c r="HM547" s="108"/>
      <c r="HN547" s="108"/>
      <c r="HO547" s="108"/>
      <c r="HP547" s="108"/>
      <c r="HQ547" s="108"/>
      <c r="HR547" s="108"/>
      <c r="HS547" s="108"/>
      <c r="HT547" s="108"/>
      <c r="HU547" s="108"/>
      <c r="HV547" s="108"/>
      <c r="HW547" s="108"/>
      <c r="HX547" s="108"/>
      <c r="HY547" s="108"/>
      <c r="HZ547" s="108"/>
      <c r="IA547" s="108"/>
      <c r="IB547" s="108"/>
      <c r="IC547" s="108"/>
      <c r="ID547" s="108"/>
      <c r="IE547" s="108"/>
      <c r="IF547" s="108"/>
      <c r="IG547" s="108"/>
      <c r="IH547" s="108"/>
      <c r="II547" s="108"/>
      <c r="IJ547" s="108"/>
      <c r="IK547" s="108"/>
      <c r="IL547" s="108"/>
      <c r="IM547" s="108"/>
      <c r="IN547" s="108"/>
      <c r="IO547" s="108"/>
      <c r="IP547" s="108"/>
      <c r="IQ547" s="108"/>
      <c r="IR547" s="108"/>
      <c r="IS547" s="108"/>
      <c r="IT547" s="108"/>
      <c r="IU547" s="108"/>
      <c r="IV547" s="108"/>
      <c r="IW547" s="108"/>
      <c r="IX547" s="108"/>
      <c r="IY547" s="108"/>
      <c r="IZ547" s="108"/>
      <c r="JA547" s="108"/>
      <c r="JB547" s="108"/>
      <c r="JC547" s="108"/>
      <c r="JD547" s="108"/>
      <c r="JE547" s="108"/>
      <c r="JF547" s="108"/>
      <c r="JG547" s="108"/>
      <c r="JH547" s="108"/>
      <c r="JI547" s="108"/>
      <c r="JJ547" s="108"/>
      <c r="JK547" s="108"/>
      <c r="JL547" s="108"/>
      <c r="JM547" s="108"/>
      <c r="JN547" s="108"/>
      <c r="JO547" s="108"/>
      <c r="JP547" s="108"/>
      <c r="JQ547" s="108"/>
      <c r="JR547" s="108"/>
      <c r="JS547" s="108"/>
      <c r="JT547" s="108"/>
      <c r="JU547" s="108"/>
      <c r="JV547" s="108"/>
      <c r="JW547" s="108"/>
      <c r="JX547" s="108"/>
      <c r="JY547" s="108"/>
      <c r="JZ547" s="108"/>
      <c r="KA547" s="108"/>
      <c r="KB547" s="108"/>
      <c r="KC547" s="108"/>
      <c r="KD547" s="108"/>
      <c r="KE547" s="108"/>
      <c r="KF547" s="108"/>
      <c r="KG547" s="108"/>
      <c r="KH547" s="108"/>
      <c r="KI547" s="108"/>
      <c r="KJ547" s="108"/>
      <c r="KK547" s="108"/>
      <c r="KL547" s="108"/>
      <c r="KM547" s="108"/>
      <c r="KN547" s="108"/>
      <c r="KO547" s="108"/>
      <c r="KP547" s="108"/>
      <c r="KQ547" s="108"/>
      <c r="KR547" s="108"/>
      <c r="KS547" s="108"/>
      <c r="KT547" s="108"/>
      <c r="KU547" s="108"/>
      <c r="KV547" s="108"/>
      <c r="KW547" s="108"/>
      <c r="KX547" s="108"/>
      <c r="KY547" s="108"/>
      <c r="KZ547" s="108"/>
      <c r="LA547" s="108"/>
      <c r="LB547" s="108"/>
      <c r="LC547" s="108"/>
      <c r="LD547" s="108"/>
      <c r="LE547" s="108"/>
      <c r="LF547" s="108"/>
      <c r="LG547" s="108"/>
      <c r="LH547" s="108"/>
      <c r="LI547" s="108"/>
      <c r="LJ547" s="108"/>
      <c r="LK547" s="108"/>
      <c r="LL547" s="108"/>
      <c r="LM547" s="108"/>
      <c r="LN547" s="108"/>
      <c r="LO547" s="108"/>
      <c r="LP547" s="108"/>
      <c r="LQ547" s="108"/>
      <c r="LR547" s="108"/>
      <c r="LS547" s="108"/>
      <c r="LT547" s="108"/>
      <c r="LU547" s="108"/>
      <c r="LV547" s="108"/>
      <c r="LW547" s="108"/>
      <c r="LX547" s="108"/>
      <c r="LY547" s="108"/>
      <c r="LZ547" s="108"/>
      <c r="MA547" s="108"/>
      <c r="MB547" s="108"/>
      <c r="MC547" s="108"/>
      <c r="MD547" s="108"/>
      <c r="ME547" s="108"/>
    </row>
    <row r="548" spans="1:343">
      <c r="A548" s="3"/>
      <c r="B548" s="438"/>
      <c r="C548" s="438"/>
      <c r="D548" s="438"/>
      <c r="E548" s="438"/>
      <c r="F548" s="438"/>
      <c r="G548" s="438"/>
      <c r="H548" s="438"/>
      <c r="I548" s="438"/>
      <c r="J548" s="438"/>
      <c r="K548" s="438"/>
      <c r="L548" s="438"/>
      <c r="M548" s="438"/>
      <c r="N548" s="438"/>
      <c r="O548" s="438"/>
      <c r="P548" s="438"/>
      <c r="Q548" s="438"/>
      <c r="R548" s="438"/>
      <c r="S548" s="438"/>
      <c r="T548" s="438"/>
      <c r="U548" s="438"/>
      <c r="V548" s="438"/>
      <c r="W548" s="438"/>
      <c r="X548" s="438"/>
      <c r="Y548" s="438"/>
      <c r="Z548" s="438"/>
      <c r="AA548" s="438"/>
      <c r="AB548" s="438"/>
      <c r="AC548" s="438"/>
      <c r="AD548" s="438"/>
      <c r="AE548" s="154"/>
      <c r="AF548" s="154"/>
      <c r="AG548" s="154"/>
      <c r="AH548" s="154"/>
      <c r="AI548" s="154"/>
      <c r="AJ548" s="108"/>
      <c r="AK548" s="154"/>
      <c r="AL548" s="108"/>
      <c r="AM548" s="108"/>
      <c r="AN548" s="108"/>
      <c r="AO548" s="108"/>
      <c r="AP548" s="108"/>
      <c r="AQ548" s="108"/>
      <c r="AR548" s="108"/>
      <c r="AS548" s="108"/>
      <c r="AT548" s="108"/>
      <c r="AU548" s="108"/>
      <c r="AV548" s="108"/>
      <c r="AW548" s="108"/>
      <c r="AX548" s="108"/>
      <c r="AY548" s="108"/>
      <c r="AZ548" s="108"/>
      <c r="BA548" s="108"/>
      <c r="BB548" s="108"/>
      <c r="BC548" s="108"/>
      <c r="BD548" s="108"/>
      <c r="BE548" s="108"/>
      <c r="BF548" s="108"/>
      <c r="BG548" s="108"/>
      <c r="BH548" s="108"/>
      <c r="BI548" s="108"/>
      <c r="BJ548" s="108"/>
      <c r="BK548" s="108"/>
      <c r="BL548" s="108"/>
      <c r="BM548" s="108"/>
      <c r="BN548" s="108"/>
      <c r="BO548" s="108"/>
      <c r="BP548" s="108"/>
      <c r="BQ548" s="108"/>
      <c r="BR548" s="108"/>
      <c r="BS548" s="108"/>
      <c r="BT548" s="108"/>
      <c r="BU548" s="108"/>
      <c r="BV548" s="108"/>
      <c r="BW548" s="108"/>
      <c r="BX548" s="108"/>
      <c r="BY548" s="108"/>
      <c r="BZ548" s="108"/>
      <c r="CA548" s="108"/>
      <c r="CB548" s="108"/>
      <c r="CC548" s="108"/>
      <c r="CD548" s="108"/>
      <c r="CE548" s="108"/>
      <c r="CF548" s="108"/>
      <c r="CG548" s="108"/>
      <c r="CH548" s="108"/>
      <c r="CI548" s="108"/>
      <c r="CJ548" s="108"/>
      <c r="CK548" s="108"/>
      <c r="CL548" s="108"/>
      <c r="CM548" s="108"/>
      <c r="CN548" s="108"/>
      <c r="CO548" s="108"/>
      <c r="CP548" s="108"/>
      <c r="CQ548" s="108"/>
      <c r="CR548" s="108"/>
      <c r="CS548" s="108"/>
      <c r="CT548" s="108"/>
      <c r="CU548" s="108"/>
      <c r="CV548" s="108"/>
      <c r="CW548" s="108"/>
      <c r="CX548" s="108"/>
      <c r="CY548" s="108"/>
      <c r="CZ548" s="108"/>
      <c r="DA548" s="108"/>
      <c r="DB548" s="108"/>
      <c r="DC548" s="108"/>
      <c r="DD548" s="108"/>
      <c r="DE548" s="108"/>
      <c r="DF548" s="108"/>
      <c r="DG548" s="108"/>
      <c r="DH548" s="108"/>
      <c r="DI548" s="108"/>
      <c r="DJ548" s="108"/>
      <c r="DK548" s="108"/>
      <c r="DL548" s="108"/>
      <c r="DM548" s="108"/>
      <c r="DN548" s="108"/>
      <c r="DO548" s="108"/>
      <c r="DP548" s="108"/>
      <c r="DQ548" s="108"/>
      <c r="DR548" s="108"/>
      <c r="DS548" s="108"/>
      <c r="DT548" s="108"/>
      <c r="DU548" s="108"/>
      <c r="DV548" s="108"/>
      <c r="DW548" s="108"/>
      <c r="DX548" s="108"/>
      <c r="DY548" s="108"/>
      <c r="DZ548" s="108"/>
      <c r="EA548" s="108"/>
      <c r="EB548" s="108"/>
      <c r="EC548" s="108"/>
      <c r="ED548" s="108"/>
      <c r="EE548" s="108"/>
      <c r="EF548" s="108"/>
      <c r="EG548" s="108"/>
      <c r="EH548" s="108"/>
      <c r="EI548" s="108"/>
      <c r="EJ548" s="108"/>
      <c r="EK548" s="108"/>
      <c r="EL548" s="108"/>
      <c r="EM548" s="108"/>
      <c r="EN548" s="108"/>
      <c r="EO548" s="108"/>
      <c r="EP548" s="108"/>
      <c r="EQ548" s="108"/>
      <c r="ER548" s="108"/>
      <c r="ES548" s="108"/>
      <c r="ET548" s="108"/>
      <c r="EU548" s="108"/>
      <c r="EV548" s="108"/>
      <c r="EW548" s="108"/>
      <c r="EX548" s="108"/>
      <c r="EY548" s="108"/>
      <c r="EZ548" s="108"/>
      <c r="FA548" s="108"/>
      <c r="FB548" s="108"/>
      <c r="FC548" s="108"/>
      <c r="FD548" s="108"/>
      <c r="FE548" s="108"/>
      <c r="FF548" s="108"/>
      <c r="FG548" s="108"/>
      <c r="FH548" s="108"/>
      <c r="FI548" s="108"/>
      <c r="FJ548" s="108"/>
      <c r="FK548" s="108"/>
      <c r="FL548" s="108"/>
      <c r="FM548" s="108"/>
      <c r="FN548" s="108"/>
      <c r="FO548" s="108"/>
      <c r="FP548" s="108"/>
      <c r="FQ548" s="108"/>
      <c r="FR548" s="108"/>
      <c r="FS548" s="108"/>
      <c r="FT548" s="108"/>
      <c r="FU548" s="108"/>
      <c r="FV548" s="108"/>
      <c r="FW548" s="108"/>
      <c r="FX548" s="108"/>
      <c r="FY548" s="108"/>
      <c r="FZ548" s="108"/>
      <c r="GA548" s="108"/>
      <c r="GB548" s="108"/>
      <c r="GC548" s="108"/>
      <c r="GD548" s="108"/>
      <c r="GE548" s="108"/>
      <c r="GF548" s="108"/>
      <c r="GG548" s="108"/>
      <c r="GH548" s="108"/>
      <c r="GI548" s="108"/>
      <c r="GJ548" s="108"/>
      <c r="GK548" s="108"/>
      <c r="GL548" s="108"/>
      <c r="GM548" s="108"/>
      <c r="GN548" s="108"/>
      <c r="GO548" s="108"/>
      <c r="GP548" s="108"/>
      <c r="GQ548" s="108"/>
      <c r="GR548" s="108"/>
      <c r="GS548" s="108"/>
      <c r="GT548" s="108"/>
      <c r="GU548" s="108"/>
      <c r="GV548" s="108"/>
      <c r="GW548" s="108"/>
      <c r="GX548" s="108"/>
      <c r="GY548" s="108"/>
      <c r="GZ548" s="108"/>
      <c r="HA548" s="108"/>
      <c r="HB548" s="108"/>
      <c r="HC548" s="108"/>
      <c r="HD548" s="108"/>
      <c r="HE548" s="108"/>
      <c r="HF548" s="108"/>
      <c r="HG548" s="108"/>
      <c r="HH548" s="108"/>
      <c r="HI548" s="108"/>
      <c r="HJ548" s="108"/>
      <c r="HK548" s="108"/>
      <c r="HL548" s="108"/>
      <c r="HM548" s="108"/>
      <c r="HN548" s="108"/>
      <c r="HO548" s="108"/>
      <c r="HP548" s="108"/>
      <c r="HQ548" s="108"/>
      <c r="HR548" s="108"/>
      <c r="HS548" s="108"/>
      <c r="HT548" s="108"/>
      <c r="HU548" s="108"/>
      <c r="HV548" s="108"/>
      <c r="HW548" s="108"/>
      <c r="HX548" s="108"/>
      <c r="HY548" s="108"/>
      <c r="HZ548" s="108"/>
      <c r="IA548" s="108"/>
      <c r="IB548" s="108"/>
      <c r="IC548" s="108"/>
      <c r="ID548" s="108"/>
      <c r="IE548" s="108"/>
      <c r="IF548" s="108"/>
      <c r="IG548" s="108"/>
      <c r="IH548" s="108"/>
      <c r="II548" s="108"/>
      <c r="IJ548" s="108"/>
      <c r="IK548" s="108"/>
      <c r="IL548" s="108"/>
      <c r="IM548" s="108"/>
      <c r="IN548" s="108"/>
      <c r="IO548" s="108"/>
      <c r="IP548" s="108"/>
      <c r="IQ548" s="108"/>
      <c r="IR548" s="108"/>
      <c r="IS548" s="108"/>
      <c r="IT548" s="108"/>
      <c r="IU548" s="108"/>
      <c r="IV548" s="108"/>
      <c r="IW548" s="108"/>
      <c r="IX548" s="108"/>
      <c r="IY548" s="108"/>
      <c r="IZ548" s="108"/>
      <c r="JA548" s="108"/>
      <c r="JB548" s="108"/>
      <c r="JC548" s="108"/>
      <c r="JD548" s="108"/>
      <c r="JE548" s="108"/>
      <c r="JF548" s="108"/>
      <c r="JG548" s="108"/>
      <c r="JH548" s="108"/>
      <c r="JI548" s="108"/>
      <c r="JJ548" s="108"/>
      <c r="JK548" s="108"/>
      <c r="JL548" s="108"/>
      <c r="JM548" s="108"/>
      <c r="JN548" s="108"/>
      <c r="JO548" s="108"/>
      <c r="JP548" s="108"/>
      <c r="JQ548" s="108"/>
      <c r="JR548" s="108"/>
      <c r="JS548" s="108"/>
      <c r="JT548" s="108"/>
      <c r="JU548" s="108"/>
      <c r="JV548" s="108"/>
      <c r="JW548" s="108"/>
      <c r="JX548" s="108"/>
      <c r="JY548" s="108"/>
      <c r="JZ548" s="108"/>
      <c r="KA548" s="108"/>
      <c r="KB548" s="108"/>
      <c r="KC548" s="108"/>
      <c r="KD548" s="108"/>
      <c r="KE548" s="108"/>
      <c r="KF548" s="108"/>
      <c r="KG548" s="108"/>
      <c r="KH548" s="108"/>
      <c r="KI548" s="108"/>
      <c r="KJ548" s="108"/>
      <c r="KK548" s="108"/>
      <c r="KL548" s="108"/>
      <c r="KM548" s="108"/>
      <c r="KN548" s="108"/>
      <c r="KO548" s="108"/>
      <c r="KP548" s="108"/>
      <c r="KQ548" s="108"/>
      <c r="KR548" s="108"/>
      <c r="KS548" s="108"/>
      <c r="KT548" s="108"/>
      <c r="KU548" s="108"/>
      <c r="KV548" s="108"/>
      <c r="KW548" s="108"/>
      <c r="KX548" s="108"/>
      <c r="KY548" s="108"/>
      <c r="KZ548" s="108"/>
      <c r="LA548" s="108"/>
      <c r="LB548" s="108"/>
      <c r="LC548" s="108"/>
      <c r="LD548" s="108"/>
      <c r="LE548" s="108"/>
      <c r="LF548" s="108"/>
      <c r="LG548" s="108"/>
      <c r="LH548" s="108"/>
      <c r="LI548" s="108"/>
      <c r="LJ548" s="108"/>
      <c r="LK548" s="108"/>
      <c r="LL548" s="108"/>
      <c r="LM548" s="108"/>
      <c r="LN548" s="108"/>
      <c r="LO548" s="108"/>
      <c r="LP548" s="108"/>
      <c r="LQ548" s="108"/>
      <c r="LR548" s="108"/>
      <c r="LS548" s="108"/>
      <c r="LT548" s="108"/>
      <c r="LU548" s="108"/>
      <c r="LV548" s="108"/>
      <c r="LW548" s="108"/>
      <c r="LX548" s="108"/>
      <c r="LY548" s="108"/>
      <c r="LZ548" s="108"/>
      <c r="MA548" s="108"/>
      <c r="MB548" s="108"/>
      <c r="MC548" s="108"/>
      <c r="MD548" s="108"/>
      <c r="ME548" s="108"/>
    </row>
    <row r="549" spans="1:343">
      <c r="A549" s="3"/>
      <c r="B549" s="438"/>
      <c r="C549" s="438"/>
      <c r="D549" s="438"/>
      <c r="E549" s="438"/>
      <c r="F549" s="438"/>
      <c r="G549" s="438"/>
      <c r="H549" s="438"/>
      <c r="I549" s="438"/>
      <c r="J549" s="438"/>
      <c r="K549" s="438"/>
      <c r="L549" s="438"/>
      <c r="M549" s="438"/>
      <c r="N549" s="438"/>
      <c r="O549" s="438"/>
      <c r="P549" s="438"/>
      <c r="Q549" s="438"/>
      <c r="R549" s="438"/>
      <c r="S549" s="438"/>
      <c r="T549" s="438"/>
      <c r="U549" s="438"/>
      <c r="V549" s="438"/>
      <c r="W549" s="438"/>
      <c r="X549" s="438"/>
      <c r="Y549" s="438"/>
      <c r="Z549" s="438"/>
      <c r="AA549" s="438"/>
      <c r="AB549" s="438"/>
      <c r="AC549" s="438"/>
      <c r="AD549" s="438"/>
      <c r="AE549" s="154"/>
      <c r="AF549" s="154"/>
      <c r="AG549" s="154"/>
      <c r="AH549" s="154"/>
      <c r="AI549" s="154"/>
      <c r="AJ549" s="108"/>
      <c r="AK549" s="154"/>
      <c r="AL549" s="108"/>
      <c r="AM549" s="108"/>
      <c r="AN549" s="108"/>
      <c r="AO549" s="108"/>
      <c r="AP549" s="108"/>
      <c r="AQ549" s="108"/>
      <c r="AR549" s="108"/>
      <c r="AS549" s="108"/>
      <c r="AT549" s="108"/>
      <c r="AU549" s="108"/>
      <c r="AV549" s="108"/>
      <c r="AW549" s="108"/>
      <c r="AX549" s="108"/>
      <c r="AY549" s="108"/>
      <c r="AZ549" s="108"/>
      <c r="BA549" s="108"/>
      <c r="BB549" s="108"/>
      <c r="BC549" s="108"/>
      <c r="BD549" s="108"/>
      <c r="BE549" s="108"/>
      <c r="BF549" s="108"/>
      <c r="BG549" s="108"/>
      <c r="BH549" s="108"/>
      <c r="BI549" s="108"/>
      <c r="BJ549" s="108"/>
      <c r="BK549" s="108"/>
      <c r="BL549" s="108"/>
      <c r="BM549" s="108"/>
      <c r="BN549" s="108"/>
      <c r="BO549" s="108"/>
      <c r="BP549" s="108"/>
      <c r="BQ549" s="108"/>
      <c r="BR549" s="108"/>
      <c r="BS549" s="108"/>
      <c r="BT549" s="108"/>
      <c r="BU549" s="108"/>
      <c r="BV549" s="108"/>
      <c r="BW549" s="108"/>
      <c r="BX549" s="108"/>
      <c r="BY549" s="108"/>
      <c r="BZ549" s="108"/>
      <c r="CA549" s="108"/>
      <c r="CB549" s="108"/>
      <c r="CC549" s="108"/>
      <c r="CD549" s="108"/>
      <c r="CE549" s="108"/>
      <c r="CF549" s="108"/>
      <c r="CG549" s="108"/>
      <c r="CH549" s="108"/>
      <c r="CI549" s="108"/>
      <c r="CJ549" s="108"/>
      <c r="CK549" s="108"/>
      <c r="CL549" s="108"/>
      <c r="CM549" s="108"/>
      <c r="CN549" s="108"/>
      <c r="CO549" s="108"/>
      <c r="CP549" s="108"/>
      <c r="CQ549" s="108"/>
      <c r="CR549" s="108"/>
      <c r="CS549" s="108"/>
      <c r="CT549" s="108"/>
      <c r="CU549" s="108"/>
      <c r="CV549" s="108"/>
      <c r="CW549" s="108"/>
      <c r="CX549" s="108"/>
      <c r="CY549" s="108"/>
      <c r="CZ549" s="108"/>
      <c r="DA549" s="108"/>
      <c r="DB549" s="108"/>
      <c r="DC549" s="108"/>
      <c r="DD549" s="108"/>
      <c r="DE549" s="108"/>
      <c r="DF549" s="108"/>
      <c r="DG549" s="108"/>
      <c r="DH549" s="108"/>
      <c r="DI549" s="108"/>
      <c r="DJ549" s="108"/>
      <c r="DK549" s="108"/>
      <c r="DL549" s="108"/>
      <c r="DM549" s="108"/>
      <c r="DN549" s="108"/>
      <c r="DO549" s="108"/>
      <c r="DP549" s="108"/>
      <c r="DQ549" s="108"/>
      <c r="DR549" s="108"/>
      <c r="DS549" s="108"/>
      <c r="DT549" s="108"/>
      <c r="DU549" s="108"/>
      <c r="DV549" s="108"/>
      <c r="DW549" s="108"/>
      <c r="DX549" s="108"/>
      <c r="DY549" s="108"/>
      <c r="DZ549" s="108"/>
      <c r="EA549" s="108"/>
      <c r="EB549" s="108"/>
      <c r="EC549" s="108"/>
      <c r="ED549" s="108"/>
      <c r="EE549" s="108"/>
      <c r="EF549" s="108"/>
      <c r="EG549" s="108"/>
      <c r="EH549" s="108"/>
      <c r="EI549" s="108"/>
      <c r="EJ549" s="108"/>
      <c r="EK549" s="108"/>
      <c r="EL549" s="108"/>
      <c r="EM549" s="108"/>
      <c r="EN549" s="108"/>
      <c r="EO549" s="108"/>
      <c r="EP549" s="108"/>
      <c r="EQ549" s="108"/>
      <c r="ER549" s="108"/>
      <c r="ES549" s="108"/>
      <c r="ET549" s="108"/>
      <c r="EU549" s="108"/>
      <c r="EV549" s="108"/>
      <c r="EW549" s="108"/>
      <c r="EX549" s="108"/>
      <c r="EY549" s="108"/>
      <c r="EZ549" s="108"/>
      <c r="FA549" s="108"/>
      <c r="FB549" s="108"/>
      <c r="FC549" s="108"/>
      <c r="FD549" s="108"/>
      <c r="FE549" s="108"/>
      <c r="FF549" s="108"/>
      <c r="FG549" s="108"/>
      <c r="FH549" s="108"/>
      <c r="FI549" s="108"/>
      <c r="FJ549" s="108"/>
      <c r="FK549" s="108"/>
      <c r="FL549" s="108"/>
      <c r="FM549" s="108"/>
      <c r="FN549" s="108"/>
      <c r="FO549" s="108"/>
      <c r="FP549" s="108"/>
      <c r="FQ549" s="108"/>
      <c r="FR549" s="108"/>
      <c r="FS549" s="108"/>
      <c r="FT549" s="108"/>
      <c r="FU549" s="108"/>
      <c r="FV549" s="108"/>
      <c r="FW549" s="108"/>
      <c r="FX549" s="108"/>
      <c r="FY549" s="108"/>
      <c r="FZ549" s="108"/>
      <c r="GA549" s="108"/>
      <c r="GB549" s="108"/>
      <c r="GC549" s="108"/>
      <c r="GD549" s="108"/>
      <c r="GE549" s="108"/>
      <c r="GF549" s="108"/>
      <c r="GG549" s="108"/>
      <c r="GH549" s="108"/>
      <c r="GI549" s="108"/>
      <c r="GJ549" s="108"/>
      <c r="GK549" s="108"/>
      <c r="GL549" s="108"/>
      <c r="GM549" s="108"/>
      <c r="GN549" s="108"/>
      <c r="GO549" s="108"/>
      <c r="GP549" s="108"/>
      <c r="GQ549" s="108"/>
      <c r="GR549" s="108"/>
      <c r="GS549" s="108"/>
      <c r="GT549" s="108"/>
      <c r="GU549" s="108"/>
      <c r="GV549" s="108"/>
      <c r="GW549" s="108"/>
      <c r="GX549" s="108"/>
      <c r="GY549" s="108"/>
      <c r="GZ549" s="108"/>
      <c r="HA549" s="108"/>
      <c r="HB549" s="108"/>
      <c r="HC549" s="108"/>
      <c r="HD549" s="108"/>
      <c r="HE549" s="108"/>
      <c r="HF549" s="108"/>
      <c r="HG549" s="108"/>
      <c r="HH549" s="108"/>
      <c r="HI549" s="108"/>
      <c r="HJ549" s="108"/>
      <c r="HK549" s="108"/>
      <c r="HL549" s="108"/>
      <c r="HM549" s="108"/>
      <c r="HN549" s="108"/>
      <c r="HO549" s="108"/>
      <c r="HP549" s="108"/>
      <c r="HQ549" s="108"/>
      <c r="HR549" s="108"/>
      <c r="HS549" s="108"/>
      <c r="HT549" s="108"/>
      <c r="HU549" s="108"/>
      <c r="HV549" s="108"/>
      <c r="HW549" s="108"/>
      <c r="HX549" s="108"/>
      <c r="HY549" s="108"/>
      <c r="HZ549" s="108"/>
      <c r="IA549" s="108"/>
      <c r="IB549" s="108"/>
      <c r="IC549" s="108"/>
      <c r="ID549" s="108"/>
      <c r="IE549" s="108"/>
      <c r="IF549" s="108"/>
      <c r="IG549" s="108"/>
      <c r="IH549" s="108"/>
      <c r="II549" s="108"/>
      <c r="IJ549" s="108"/>
      <c r="IK549" s="108"/>
      <c r="IL549" s="108"/>
      <c r="IM549" s="108"/>
      <c r="IN549" s="108"/>
      <c r="IO549" s="108"/>
      <c r="IP549" s="108"/>
      <c r="IQ549" s="108"/>
      <c r="IR549" s="108"/>
      <c r="IS549" s="108"/>
      <c r="IT549" s="108"/>
      <c r="IU549" s="108"/>
      <c r="IV549" s="108"/>
      <c r="IW549" s="108"/>
      <c r="IX549" s="108"/>
      <c r="IY549" s="108"/>
      <c r="IZ549" s="108"/>
      <c r="JA549" s="108"/>
      <c r="JB549" s="108"/>
      <c r="JC549" s="108"/>
      <c r="JD549" s="108"/>
      <c r="JE549" s="108"/>
      <c r="JF549" s="108"/>
      <c r="JG549" s="108"/>
      <c r="JH549" s="108"/>
      <c r="JI549" s="108"/>
      <c r="JJ549" s="108"/>
      <c r="JK549" s="108"/>
      <c r="JL549" s="108"/>
      <c r="JM549" s="108"/>
      <c r="JN549" s="108"/>
      <c r="JO549" s="108"/>
      <c r="JP549" s="108"/>
      <c r="JQ549" s="108"/>
      <c r="JR549" s="108"/>
      <c r="JS549" s="108"/>
      <c r="JT549" s="108"/>
      <c r="JU549" s="108"/>
      <c r="JV549" s="108"/>
      <c r="JW549" s="108"/>
      <c r="JX549" s="108"/>
      <c r="JY549" s="108"/>
      <c r="JZ549" s="108"/>
      <c r="KA549" s="108"/>
      <c r="KB549" s="108"/>
      <c r="KC549" s="108"/>
      <c r="KD549" s="108"/>
      <c r="KE549" s="108"/>
      <c r="KF549" s="108"/>
      <c r="KG549" s="108"/>
      <c r="KH549" s="108"/>
      <c r="KI549" s="108"/>
      <c r="KJ549" s="108"/>
      <c r="KK549" s="108"/>
      <c r="KL549" s="108"/>
      <c r="KM549" s="108"/>
      <c r="KN549" s="108"/>
      <c r="KO549" s="108"/>
      <c r="KP549" s="108"/>
      <c r="KQ549" s="108"/>
      <c r="KR549" s="108"/>
      <c r="KS549" s="108"/>
      <c r="KT549" s="108"/>
      <c r="KU549" s="108"/>
      <c r="KV549" s="108"/>
      <c r="KW549" s="108"/>
      <c r="KX549" s="108"/>
      <c r="KY549" s="108"/>
      <c r="KZ549" s="108"/>
      <c r="LA549" s="108"/>
      <c r="LB549" s="108"/>
      <c r="LC549" s="108"/>
      <c r="LD549" s="108"/>
      <c r="LE549" s="108"/>
      <c r="LF549" s="108"/>
      <c r="LG549" s="108"/>
      <c r="LH549" s="108"/>
      <c r="LI549" s="108"/>
      <c r="LJ549" s="108"/>
      <c r="LK549" s="108"/>
      <c r="LL549" s="108"/>
      <c r="LM549" s="108"/>
      <c r="LN549" s="108"/>
      <c r="LO549" s="108"/>
      <c r="LP549" s="108"/>
      <c r="LQ549" s="108"/>
      <c r="LR549" s="108"/>
      <c r="LS549" s="108"/>
      <c r="LT549" s="108"/>
      <c r="LU549" s="108"/>
      <c r="LV549" s="108"/>
      <c r="LW549" s="108"/>
      <c r="LX549" s="108"/>
      <c r="LY549" s="108"/>
      <c r="LZ549" s="108"/>
      <c r="MA549" s="108"/>
      <c r="MB549" s="108"/>
      <c r="MC549" s="108"/>
      <c r="MD549" s="108"/>
      <c r="ME549" s="108"/>
    </row>
    <row r="550" spans="1:343">
      <c r="A550" s="3"/>
      <c r="B550" s="438"/>
      <c r="C550" s="438"/>
      <c r="D550" s="438"/>
      <c r="E550" s="438"/>
      <c r="F550" s="438"/>
      <c r="G550" s="438"/>
      <c r="H550" s="438"/>
      <c r="I550" s="438"/>
      <c r="J550" s="438"/>
      <c r="K550" s="438"/>
      <c r="L550" s="438"/>
      <c r="M550" s="438"/>
      <c r="N550" s="438"/>
      <c r="O550" s="438"/>
      <c r="P550" s="438"/>
      <c r="Q550" s="438"/>
      <c r="R550" s="438"/>
      <c r="S550" s="438"/>
      <c r="T550" s="438"/>
      <c r="U550" s="438"/>
      <c r="V550" s="438"/>
      <c r="W550" s="438"/>
      <c r="X550" s="438"/>
      <c r="Y550" s="438"/>
      <c r="Z550" s="438"/>
      <c r="AA550" s="438"/>
      <c r="AB550" s="438"/>
      <c r="AC550" s="438"/>
      <c r="AD550" s="438"/>
      <c r="AE550" s="154"/>
      <c r="AF550" s="154"/>
      <c r="AG550" s="154"/>
      <c r="AH550" s="154"/>
      <c r="AI550" s="154"/>
      <c r="AJ550" s="108"/>
      <c r="AK550" s="154"/>
      <c r="AL550" s="108"/>
      <c r="AM550" s="108"/>
      <c r="AN550" s="108"/>
      <c r="AO550" s="108"/>
      <c r="AP550" s="108"/>
      <c r="AQ550" s="108"/>
      <c r="AR550" s="108"/>
      <c r="AS550" s="108"/>
      <c r="AT550" s="108"/>
      <c r="AU550" s="108"/>
      <c r="AV550" s="108"/>
      <c r="AW550" s="108"/>
      <c r="AX550" s="108"/>
      <c r="AY550" s="108"/>
      <c r="AZ550" s="108"/>
      <c r="BA550" s="108"/>
      <c r="BB550" s="108"/>
      <c r="BC550" s="108"/>
      <c r="BD550" s="108"/>
      <c r="BE550" s="108"/>
      <c r="BF550" s="108"/>
      <c r="BG550" s="108"/>
      <c r="BH550" s="108"/>
      <c r="BI550" s="108"/>
      <c r="BJ550" s="108"/>
      <c r="BK550" s="108"/>
      <c r="BL550" s="108"/>
      <c r="BM550" s="108"/>
      <c r="BN550" s="108"/>
      <c r="BO550" s="108"/>
      <c r="BP550" s="108"/>
      <c r="BQ550" s="108"/>
      <c r="BR550" s="108"/>
      <c r="BS550" s="108"/>
      <c r="BT550" s="108"/>
      <c r="BU550" s="108"/>
      <c r="BV550" s="108"/>
      <c r="BW550" s="108"/>
      <c r="BX550" s="108"/>
      <c r="BY550" s="108"/>
      <c r="BZ550" s="108"/>
      <c r="CA550" s="108"/>
      <c r="CB550" s="108"/>
      <c r="CC550" s="108"/>
      <c r="CD550" s="108"/>
      <c r="CE550" s="108"/>
      <c r="CF550" s="108"/>
      <c r="CG550" s="108"/>
      <c r="CH550" s="108"/>
      <c r="CI550" s="108"/>
      <c r="CJ550" s="108"/>
      <c r="CK550" s="108"/>
      <c r="CL550" s="108"/>
      <c r="CM550" s="108"/>
      <c r="CN550" s="108"/>
      <c r="CO550" s="108"/>
      <c r="CP550" s="108"/>
      <c r="CQ550" s="108"/>
      <c r="CR550" s="108"/>
      <c r="CS550" s="108"/>
      <c r="CT550" s="108"/>
      <c r="CU550" s="108"/>
      <c r="CV550" s="108"/>
      <c r="CW550" s="108"/>
      <c r="CX550" s="108"/>
      <c r="CY550" s="108"/>
      <c r="CZ550" s="108"/>
      <c r="DA550" s="108"/>
      <c r="DB550" s="108"/>
      <c r="DC550" s="108"/>
      <c r="DD550" s="108"/>
      <c r="DE550" s="108"/>
      <c r="DF550" s="108"/>
      <c r="DG550" s="108"/>
      <c r="DH550" s="108"/>
      <c r="DI550" s="108"/>
      <c r="DJ550" s="108"/>
      <c r="DK550" s="108"/>
      <c r="DL550" s="108"/>
      <c r="DM550" s="108"/>
      <c r="DN550" s="108"/>
      <c r="DO550" s="108"/>
      <c r="DP550" s="108"/>
      <c r="DQ550" s="108"/>
      <c r="DR550" s="108"/>
      <c r="DS550" s="108"/>
      <c r="DT550" s="108"/>
      <c r="DU550" s="108"/>
      <c r="DV550" s="108"/>
      <c r="DW550" s="108"/>
      <c r="DX550" s="108"/>
      <c r="DY550" s="108"/>
      <c r="DZ550" s="108"/>
      <c r="EA550" s="108"/>
      <c r="EB550" s="108"/>
      <c r="EC550" s="108"/>
      <c r="ED550" s="108"/>
      <c r="EE550" s="108"/>
      <c r="EF550" s="108"/>
      <c r="EG550" s="108"/>
      <c r="EH550" s="108"/>
      <c r="EI550" s="108"/>
      <c r="EJ550" s="108"/>
      <c r="EK550" s="108"/>
      <c r="EL550" s="108"/>
      <c r="EM550" s="108"/>
      <c r="EN550" s="108"/>
      <c r="EO550" s="108"/>
      <c r="EP550" s="108"/>
      <c r="EQ550" s="108"/>
      <c r="ER550" s="108"/>
      <c r="ES550" s="108"/>
      <c r="ET550" s="108"/>
      <c r="EU550" s="108"/>
      <c r="EV550" s="108"/>
      <c r="EW550" s="108"/>
      <c r="EX550" s="108"/>
      <c r="EY550" s="108"/>
      <c r="EZ550" s="108"/>
      <c r="FA550" s="108"/>
      <c r="FB550" s="108"/>
      <c r="FC550" s="108"/>
      <c r="FD550" s="108"/>
      <c r="FE550" s="108"/>
      <c r="FF550" s="108"/>
      <c r="FG550" s="108"/>
      <c r="FH550" s="108"/>
      <c r="FI550" s="108"/>
      <c r="FJ550" s="108"/>
      <c r="FK550" s="108"/>
      <c r="FL550" s="108"/>
      <c r="FM550" s="108"/>
      <c r="FN550" s="108"/>
      <c r="FO550" s="108"/>
      <c r="FP550" s="108"/>
      <c r="FQ550" s="108"/>
      <c r="FR550" s="108"/>
      <c r="FS550" s="108"/>
      <c r="FT550" s="108"/>
      <c r="FU550" s="108"/>
      <c r="FV550" s="108"/>
      <c r="FW550" s="108"/>
      <c r="FX550" s="108"/>
      <c r="FY550" s="108"/>
      <c r="FZ550" s="108"/>
      <c r="GA550" s="108"/>
      <c r="GB550" s="108"/>
      <c r="GC550" s="108"/>
      <c r="GD550" s="108"/>
      <c r="GE550" s="108"/>
      <c r="GF550" s="108"/>
      <c r="GG550" s="108"/>
      <c r="GH550" s="108"/>
      <c r="GI550" s="108"/>
      <c r="GJ550" s="108"/>
      <c r="GK550" s="108"/>
      <c r="GL550" s="108"/>
      <c r="GM550" s="108"/>
      <c r="GN550" s="108"/>
      <c r="GO550" s="108"/>
      <c r="GP550" s="108"/>
      <c r="GQ550" s="108"/>
      <c r="GR550" s="108"/>
      <c r="GS550" s="108"/>
      <c r="GT550" s="108"/>
      <c r="GU550" s="108"/>
      <c r="GV550" s="108"/>
      <c r="GW550" s="108"/>
      <c r="GX550" s="108"/>
      <c r="GY550" s="108"/>
      <c r="GZ550" s="108"/>
      <c r="HA550" s="108"/>
      <c r="HB550" s="108"/>
      <c r="HC550" s="108"/>
      <c r="HD550" s="108"/>
      <c r="HE550" s="108"/>
      <c r="HF550" s="108"/>
      <c r="HG550" s="108"/>
      <c r="HH550" s="108"/>
      <c r="HI550" s="108"/>
      <c r="HJ550" s="108"/>
      <c r="HK550" s="108"/>
      <c r="HL550" s="108"/>
      <c r="HM550" s="108"/>
      <c r="HN550" s="108"/>
      <c r="HO550" s="108"/>
      <c r="HP550" s="108"/>
      <c r="HQ550" s="108"/>
      <c r="HR550" s="108"/>
      <c r="HS550" s="108"/>
      <c r="HT550" s="108"/>
      <c r="HU550" s="108"/>
      <c r="HV550" s="108"/>
      <c r="HW550" s="108"/>
      <c r="HX550" s="108"/>
      <c r="HY550" s="108"/>
      <c r="HZ550" s="108"/>
      <c r="IA550" s="108"/>
      <c r="IB550" s="108"/>
      <c r="IC550" s="108"/>
      <c r="ID550" s="108"/>
      <c r="IE550" s="108"/>
      <c r="IF550" s="108"/>
      <c r="IG550" s="108"/>
      <c r="IH550" s="108"/>
      <c r="II550" s="108"/>
      <c r="IJ550" s="108"/>
      <c r="IK550" s="108"/>
      <c r="IL550" s="108"/>
      <c r="IM550" s="108"/>
      <c r="IN550" s="108"/>
      <c r="IO550" s="108"/>
      <c r="IP550" s="108"/>
      <c r="IQ550" s="108"/>
      <c r="IR550" s="108"/>
      <c r="IS550" s="108"/>
      <c r="IT550" s="108"/>
      <c r="IU550" s="108"/>
      <c r="IV550" s="108"/>
      <c r="IW550" s="108"/>
      <c r="IX550" s="108"/>
      <c r="IY550" s="108"/>
      <c r="IZ550" s="108"/>
      <c r="JA550" s="108"/>
      <c r="JB550" s="108"/>
      <c r="JC550" s="108"/>
      <c r="JD550" s="108"/>
      <c r="JE550" s="108"/>
      <c r="JF550" s="108"/>
      <c r="JG550" s="108"/>
      <c r="JH550" s="108"/>
      <c r="JI550" s="108"/>
      <c r="JJ550" s="108"/>
      <c r="JK550" s="108"/>
      <c r="JL550" s="108"/>
      <c r="JM550" s="108"/>
      <c r="JN550" s="108"/>
      <c r="JO550" s="108"/>
      <c r="JP550" s="108"/>
      <c r="JQ550" s="108"/>
      <c r="JR550" s="108"/>
      <c r="JS550" s="108"/>
      <c r="JT550" s="108"/>
      <c r="JU550" s="108"/>
      <c r="JV550" s="108"/>
      <c r="JW550" s="108"/>
      <c r="JX550" s="108"/>
      <c r="JY550" s="108"/>
      <c r="JZ550" s="108"/>
      <c r="KA550" s="108"/>
      <c r="KB550" s="108"/>
      <c r="KC550" s="108"/>
      <c r="KD550" s="108"/>
      <c r="KE550" s="108"/>
      <c r="KF550" s="108"/>
      <c r="KG550" s="108"/>
      <c r="KH550" s="108"/>
      <c r="KI550" s="108"/>
      <c r="KJ550" s="108"/>
      <c r="KK550" s="108"/>
      <c r="KL550" s="108"/>
      <c r="KM550" s="108"/>
      <c r="KN550" s="108"/>
      <c r="KO550" s="108"/>
      <c r="KP550" s="108"/>
      <c r="KQ550" s="108"/>
      <c r="KR550" s="108"/>
      <c r="KS550" s="108"/>
      <c r="KT550" s="108"/>
      <c r="KU550" s="108"/>
      <c r="KV550" s="108"/>
      <c r="KW550" s="108"/>
      <c r="KX550" s="108"/>
      <c r="KY550" s="108"/>
      <c r="KZ550" s="108"/>
      <c r="LA550" s="108"/>
      <c r="LB550" s="108"/>
      <c r="LC550" s="108"/>
      <c r="LD550" s="108"/>
      <c r="LE550" s="108"/>
      <c r="LF550" s="108"/>
      <c r="LG550" s="108"/>
      <c r="LH550" s="108"/>
      <c r="LI550" s="108"/>
      <c r="LJ550" s="108"/>
      <c r="LK550" s="108"/>
      <c r="LL550" s="108"/>
      <c r="LM550" s="108"/>
      <c r="LN550" s="108"/>
      <c r="LO550" s="108"/>
      <c r="LP550" s="108"/>
      <c r="LQ550" s="108"/>
      <c r="LR550" s="108"/>
      <c r="LS550" s="108"/>
      <c r="LT550" s="108"/>
      <c r="LU550" s="108"/>
      <c r="LV550" s="108"/>
      <c r="LW550" s="108"/>
      <c r="LX550" s="108"/>
      <c r="LY550" s="108"/>
      <c r="LZ550" s="108"/>
      <c r="MA550" s="108"/>
      <c r="MB550" s="108"/>
      <c r="MC550" s="108"/>
      <c r="MD550" s="108"/>
      <c r="ME550" s="108"/>
    </row>
    <row r="551" spans="1:343">
      <c r="A551" s="3"/>
      <c r="B551" s="438"/>
      <c r="C551" s="438"/>
      <c r="D551" s="438"/>
      <c r="E551" s="438"/>
      <c r="F551" s="438"/>
      <c r="G551" s="438"/>
      <c r="H551" s="438"/>
      <c r="I551" s="438"/>
      <c r="J551" s="438"/>
      <c r="K551" s="438"/>
      <c r="L551" s="438"/>
      <c r="M551" s="438"/>
      <c r="N551" s="438"/>
      <c r="O551" s="438"/>
      <c r="P551" s="438"/>
      <c r="Q551" s="438"/>
      <c r="R551" s="438"/>
      <c r="S551" s="438"/>
      <c r="T551" s="438"/>
      <c r="U551" s="438"/>
      <c r="V551" s="438"/>
      <c r="W551" s="438"/>
      <c r="X551" s="438"/>
      <c r="Y551" s="438"/>
      <c r="Z551" s="438"/>
      <c r="AA551" s="438"/>
      <c r="AB551" s="438"/>
      <c r="AC551" s="438"/>
      <c r="AD551" s="438"/>
      <c r="AE551" s="154"/>
      <c r="AF551" s="154"/>
      <c r="AG551" s="154"/>
      <c r="AH551" s="154"/>
      <c r="AI551" s="154"/>
      <c r="AJ551" s="108"/>
      <c r="AK551" s="154"/>
      <c r="AL551" s="108"/>
      <c r="AM551" s="108"/>
      <c r="AN551" s="108"/>
      <c r="AO551" s="108"/>
      <c r="AP551" s="108"/>
      <c r="AQ551" s="108"/>
      <c r="AR551" s="108"/>
      <c r="AS551" s="108"/>
      <c r="AT551" s="108"/>
      <c r="AU551" s="108"/>
      <c r="AV551" s="108"/>
      <c r="AW551" s="108"/>
      <c r="AX551" s="108"/>
      <c r="AY551" s="108"/>
      <c r="AZ551" s="108"/>
      <c r="BA551" s="108"/>
      <c r="BB551" s="108"/>
      <c r="BC551" s="108"/>
      <c r="BD551" s="108"/>
      <c r="BE551" s="108"/>
      <c r="BF551" s="108"/>
      <c r="BG551" s="108"/>
      <c r="BH551" s="108"/>
      <c r="BI551" s="108"/>
      <c r="BJ551" s="108"/>
      <c r="BK551" s="108"/>
      <c r="BL551" s="108"/>
      <c r="BM551" s="108"/>
      <c r="BN551" s="108"/>
      <c r="BO551" s="108"/>
      <c r="BP551" s="108"/>
      <c r="BQ551" s="108"/>
      <c r="BR551" s="108"/>
      <c r="BS551" s="108"/>
      <c r="BT551" s="108"/>
      <c r="BU551" s="108"/>
      <c r="BV551" s="108"/>
      <c r="BW551" s="108"/>
      <c r="BX551" s="108"/>
      <c r="BY551" s="108"/>
      <c r="BZ551" s="108"/>
      <c r="CA551" s="108"/>
      <c r="CB551" s="108"/>
      <c r="CC551" s="108"/>
      <c r="CD551" s="108"/>
      <c r="CE551" s="108"/>
      <c r="CF551" s="108"/>
      <c r="CG551" s="108"/>
      <c r="CH551" s="108"/>
      <c r="CI551" s="108"/>
      <c r="CJ551" s="108"/>
      <c r="CK551" s="108"/>
      <c r="CL551" s="108"/>
      <c r="CM551" s="108"/>
      <c r="CN551" s="108"/>
      <c r="CO551" s="108"/>
      <c r="CP551" s="108"/>
      <c r="CQ551" s="108"/>
      <c r="CR551" s="108"/>
      <c r="CS551" s="108"/>
      <c r="CT551" s="108"/>
      <c r="CU551" s="108"/>
      <c r="CV551" s="108"/>
      <c r="CW551" s="108"/>
      <c r="CX551" s="108"/>
      <c r="CY551" s="108"/>
      <c r="CZ551" s="108"/>
      <c r="DA551" s="108"/>
      <c r="DB551" s="108"/>
      <c r="DC551" s="108"/>
      <c r="DD551" s="108"/>
      <c r="DE551" s="108"/>
      <c r="DF551" s="108"/>
      <c r="DG551" s="108"/>
      <c r="DH551" s="108"/>
      <c r="DI551" s="108"/>
      <c r="DJ551" s="108"/>
      <c r="DK551" s="108"/>
      <c r="DL551" s="108"/>
      <c r="DM551" s="108"/>
      <c r="DN551" s="108"/>
      <c r="DO551" s="108"/>
      <c r="DP551" s="108"/>
      <c r="DQ551" s="108"/>
      <c r="DR551" s="108"/>
      <c r="DS551" s="108"/>
      <c r="DT551" s="108"/>
      <c r="DU551" s="108"/>
      <c r="DV551" s="108"/>
      <c r="DW551" s="108"/>
      <c r="DX551" s="108"/>
      <c r="DY551" s="108"/>
      <c r="DZ551" s="108"/>
      <c r="EA551" s="108"/>
      <c r="EB551" s="108"/>
      <c r="EC551" s="108"/>
      <c r="ED551" s="108"/>
      <c r="EE551" s="108"/>
      <c r="EF551" s="108"/>
      <c r="EG551" s="108"/>
      <c r="EH551" s="108"/>
      <c r="EI551" s="108"/>
      <c r="EJ551" s="108"/>
      <c r="EK551" s="108"/>
      <c r="EL551" s="108"/>
      <c r="EM551" s="108"/>
      <c r="EN551" s="108"/>
      <c r="EO551" s="108"/>
      <c r="EP551" s="108"/>
      <c r="EQ551" s="108"/>
      <c r="ER551" s="108"/>
      <c r="ES551" s="108"/>
      <c r="ET551" s="108"/>
      <c r="EU551" s="108"/>
      <c r="EV551" s="108"/>
      <c r="EW551" s="108"/>
      <c r="EX551" s="108"/>
      <c r="EY551" s="108"/>
      <c r="EZ551" s="108"/>
      <c r="FA551" s="108"/>
      <c r="FB551" s="108"/>
      <c r="FC551" s="108"/>
      <c r="FD551" s="108"/>
      <c r="FE551" s="108"/>
      <c r="FF551" s="108"/>
      <c r="FG551" s="108"/>
      <c r="FH551" s="108"/>
      <c r="FI551" s="108"/>
      <c r="FJ551" s="108"/>
      <c r="FK551" s="108"/>
      <c r="FL551" s="108"/>
      <c r="FM551" s="108"/>
      <c r="FN551" s="108"/>
      <c r="FO551" s="108"/>
      <c r="FP551" s="108"/>
      <c r="FQ551" s="108"/>
      <c r="FR551" s="108"/>
      <c r="FS551" s="108"/>
      <c r="FT551" s="108"/>
      <c r="FU551" s="108"/>
      <c r="FV551" s="108"/>
      <c r="FW551" s="108"/>
      <c r="FX551" s="108"/>
      <c r="FY551" s="108"/>
      <c r="FZ551" s="108"/>
      <c r="GA551" s="108"/>
      <c r="GB551" s="108"/>
      <c r="GC551" s="108"/>
      <c r="GD551" s="108"/>
      <c r="GE551" s="108"/>
      <c r="GF551" s="108"/>
      <c r="GG551" s="108"/>
      <c r="GH551" s="108"/>
      <c r="GI551" s="108"/>
      <c r="GJ551" s="108"/>
      <c r="GK551" s="108"/>
      <c r="GL551" s="108"/>
      <c r="GM551" s="108"/>
      <c r="GN551" s="108"/>
      <c r="GO551" s="108"/>
      <c r="GP551" s="108"/>
      <c r="GQ551" s="108"/>
      <c r="GR551" s="108"/>
      <c r="GS551" s="108"/>
      <c r="GT551" s="108"/>
      <c r="GU551" s="108"/>
      <c r="GV551" s="108"/>
      <c r="GW551" s="108"/>
      <c r="GX551" s="108"/>
      <c r="GY551" s="108"/>
      <c r="GZ551" s="108"/>
      <c r="HA551" s="108"/>
      <c r="HB551" s="108"/>
      <c r="HC551" s="108"/>
      <c r="HD551" s="108"/>
      <c r="HE551" s="108"/>
      <c r="HF551" s="108"/>
      <c r="HG551" s="108"/>
      <c r="HH551" s="108"/>
      <c r="HI551" s="108"/>
      <c r="HJ551" s="108"/>
      <c r="HK551" s="108"/>
      <c r="HL551" s="108"/>
      <c r="HM551" s="108"/>
      <c r="HN551" s="108"/>
      <c r="HO551" s="108"/>
      <c r="HP551" s="108"/>
      <c r="HQ551" s="108"/>
      <c r="HR551" s="108"/>
      <c r="HS551" s="108"/>
      <c r="HT551" s="108"/>
      <c r="HU551" s="108"/>
      <c r="HV551" s="108"/>
      <c r="HW551" s="108"/>
      <c r="HX551" s="108"/>
      <c r="HY551" s="108"/>
      <c r="HZ551" s="108"/>
      <c r="IA551" s="108"/>
      <c r="IB551" s="108"/>
      <c r="IC551" s="108"/>
      <c r="ID551" s="108"/>
      <c r="IE551" s="108"/>
      <c r="IF551" s="108"/>
      <c r="IG551" s="108"/>
      <c r="IH551" s="108"/>
      <c r="II551" s="108"/>
      <c r="IJ551" s="108"/>
      <c r="IK551" s="108"/>
      <c r="IL551" s="108"/>
      <c r="IM551" s="108"/>
      <c r="IN551" s="108"/>
      <c r="IO551" s="108"/>
      <c r="IP551" s="108"/>
      <c r="IQ551" s="108"/>
      <c r="IR551" s="108"/>
      <c r="IS551" s="108"/>
      <c r="IT551" s="108"/>
      <c r="IU551" s="108"/>
      <c r="IV551" s="108"/>
      <c r="IW551" s="108"/>
      <c r="IX551" s="108"/>
      <c r="IY551" s="108"/>
      <c r="IZ551" s="108"/>
      <c r="JA551" s="108"/>
      <c r="JB551" s="108"/>
      <c r="JC551" s="108"/>
      <c r="JD551" s="108"/>
      <c r="JE551" s="108"/>
      <c r="JF551" s="108"/>
      <c r="JG551" s="108"/>
      <c r="JH551" s="108"/>
      <c r="JI551" s="108"/>
      <c r="JJ551" s="108"/>
      <c r="JK551" s="108"/>
      <c r="JL551" s="108"/>
      <c r="JM551" s="108"/>
      <c r="JN551" s="108"/>
      <c r="JO551" s="108"/>
      <c r="JP551" s="108"/>
      <c r="JQ551" s="108"/>
      <c r="JR551" s="108"/>
      <c r="JS551" s="108"/>
      <c r="JT551" s="108"/>
      <c r="JU551" s="108"/>
      <c r="JV551" s="108"/>
      <c r="JW551" s="108"/>
      <c r="JX551" s="108"/>
      <c r="JY551" s="108"/>
      <c r="JZ551" s="108"/>
      <c r="KA551" s="108"/>
      <c r="KB551" s="108"/>
      <c r="KC551" s="108"/>
      <c r="KD551" s="108"/>
      <c r="KE551" s="108"/>
      <c r="KF551" s="108"/>
      <c r="KG551" s="108"/>
      <c r="KH551" s="108"/>
      <c r="KI551" s="108"/>
      <c r="KJ551" s="108"/>
      <c r="KK551" s="108"/>
      <c r="KL551" s="108"/>
      <c r="KM551" s="108"/>
      <c r="KN551" s="108"/>
      <c r="KO551" s="108"/>
      <c r="KP551" s="108"/>
      <c r="KQ551" s="108"/>
      <c r="KR551" s="108"/>
      <c r="KS551" s="108"/>
      <c r="KT551" s="108"/>
      <c r="KU551" s="108"/>
      <c r="KV551" s="108"/>
      <c r="KW551" s="108"/>
      <c r="KX551" s="108"/>
      <c r="KY551" s="108"/>
      <c r="KZ551" s="108"/>
      <c r="LA551" s="108"/>
      <c r="LB551" s="108"/>
      <c r="LC551" s="108"/>
      <c r="LD551" s="108"/>
      <c r="LE551" s="108"/>
      <c r="LF551" s="108"/>
      <c r="LG551" s="108"/>
      <c r="LH551" s="108"/>
      <c r="LI551" s="108"/>
      <c r="LJ551" s="108"/>
      <c r="LK551" s="108"/>
      <c r="LL551" s="108"/>
      <c r="LM551" s="108"/>
      <c r="LN551" s="108"/>
      <c r="LO551" s="108"/>
      <c r="LP551" s="108"/>
      <c r="LQ551" s="108"/>
      <c r="LR551" s="108"/>
      <c r="LS551" s="108"/>
      <c r="LT551" s="108"/>
      <c r="LU551" s="108"/>
      <c r="LV551" s="108"/>
      <c r="LW551" s="108"/>
      <c r="LX551" s="108"/>
      <c r="LY551" s="108"/>
      <c r="LZ551" s="108"/>
      <c r="MA551" s="108"/>
      <c r="MB551" s="108"/>
      <c r="MC551" s="108"/>
      <c r="MD551" s="108"/>
      <c r="ME551" s="108"/>
    </row>
    <row r="552" spans="1:343">
      <c r="A552" s="3"/>
      <c r="B552" s="438"/>
      <c r="C552" s="438"/>
      <c r="D552" s="438"/>
      <c r="E552" s="438"/>
      <c r="F552" s="438"/>
      <c r="G552" s="438"/>
      <c r="H552" s="438"/>
      <c r="I552" s="438"/>
      <c r="J552" s="438"/>
      <c r="K552" s="438"/>
      <c r="L552" s="438"/>
      <c r="M552" s="438"/>
      <c r="N552" s="438"/>
      <c r="O552" s="438"/>
      <c r="P552" s="438"/>
      <c r="Q552" s="438"/>
      <c r="R552" s="438"/>
      <c r="S552" s="438"/>
      <c r="T552" s="438"/>
      <c r="U552" s="438"/>
      <c r="V552" s="438"/>
      <c r="W552" s="438"/>
      <c r="X552" s="438"/>
      <c r="Y552" s="438"/>
      <c r="Z552" s="438"/>
      <c r="AA552" s="438"/>
      <c r="AB552" s="438"/>
      <c r="AC552" s="438"/>
      <c r="AD552" s="438"/>
      <c r="AE552" s="154"/>
      <c r="AF552" s="154"/>
      <c r="AG552" s="154"/>
      <c r="AH552" s="154"/>
      <c r="AI552" s="154"/>
      <c r="AJ552" s="108"/>
      <c r="AK552" s="154"/>
      <c r="AL552" s="108"/>
      <c r="AM552" s="108"/>
      <c r="AN552" s="108"/>
      <c r="AO552" s="108"/>
      <c r="AP552" s="108"/>
      <c r="AQ552" s="108"/>
      <c r="AR552" s="108"/>
      <c r="AS552" s="108"/>
      <c r="AT552" s="108"/>
      <c r="AU552" s="108"/>
      <c r="AV552" s="108"/>
      <c r="AW552" s="108"/>
      <c r="AX552" s="108"/>
      <c r="AY552" s="108"/>
      <c r="AZ552" s="108"/>
      <c r="BA552" s="108"/>
      <c r="BB552" s="108"/>
      <c r="BC552" s="108"/>
      <c r="BD552" s="108"/>
      <c r="BE552" s="108"/>
      <c r="BF552" s="108"/>
      <c r="BG552" s="108"/>
      <c r="BH552" s="108"/>
      <c r="BI552" s="108"/>
      <c r="BJ552" s="108"/>
      <c r="BK552" s="108"/>
      <c r="BL552" s="108"/>
      <c r="BM552" s="108"/>
      <c r="BN552" s="108"/>
      <c r="BO552" s="108"/>
      <c r="BP552" s="108"/>
      <c r="BQ552" s="108"/>
      <c r="BR552" s="108"/>
      <c r="BS552" s="108"/>
      <c r="BT552" s="108"/>
      <c r="BU552" s="108"/>
      <c r="BV552" s="108"/>
      <c r="BW552" s="108"/>
      <c r="BX552" s="108"/>
      <c r="BY552" s="108"/>
      <c r="BZ552" s="108"/>
      <c r="CA552" s="108"/>
      <c r="CB552" s="108"/>
      <c r="CC552" s="108"/>
      <c r="CD552" s="108"/>
      <c r="CE552" s="108"/>
      <c r="CF552" s="108"/>
      <c r="CG552" s="108"/>
      <c r="CH552" s="108"/>
      <c r="CI552" s="108"/>
      <c r="CJ552" s="108"/>
      <c r="CK552" s="108"/>
      <c r="CL552" s="108"/>
      <c r="CM552" s="108"/>
      <c r="CN552" s="108"/>
      <c r="CO552" s="108"/>
      <c r="CP552" s="108"/>
      <c r="CQ552" s="108"/>
      <c r="CR552" s="108"/>
      <c r="CS552" s="108"/>
      <c r="CT552" s="108"/>
      <c r="CU552" s="108"/>
      <c r="CV552" s="108"/>
      <c r="CW552" s="108"/>
      <c r="CX552" s="108"/>
      <c r="CY552" s="108"/>
      <c r="CZ552" s="108"/>
      <c r="DA552" s="108"/>
      <c r="DB552" s="108"/>
      <c r="DC552" s="108"/>
      <c r="DD552" s="108"/>
      <c r="DE552" s="108"/>
      <c r="DF552" s="108"/>
      <c r="DG552" s="108"/>
      <c r="DH552" s="108"/>
      <c r="DI552" s="108"/>
      <c r="DJ552" s="108"/>
      <c r="DK552" s="108"/>
      <c r="DL552" s="108"/>
      <c r="DM552" s="108"/>
      <c r="DN552" s="108"/>
      <c r="DO552" s="108"/>
      <c r="DP552" s="108"/>
      <c r="DQ552" s="108"/>
      <c r="DR552" s="108"/>
      <c r="DS552" s="108"/>
      <c r="DT552" s="108"/>
      <c r="DU552" s="108"/>
      <c r="DV552" s="108"/>
      <c r="DW552" s="108"/>
      <c r="DX552" s="108"/>
      <c r="DY552" s="108"/>
      <c r="DZ552" s="108"/>
      <c r="EA552" s="108"/>
      <c r="EB552" s="108"/>
      <c r="EC552" s="108"/>
      <c r="ED552" s="108"/>
      <c r="EE552" s="108"/>
      <c r="EF552" s="108"/>
      <c r="EG552" s="108"/>
      <c r="EH552" s="108"/>
      <c r="EI552" s="108"/>
      <c r="EJ552" s="108"/>
      <c r="EK552" s="108"/>
      <c r="EL552" s="108"/>
      <c r="EM552" s="108"/>
      <c r="EN552" s="108"/>
      <c r="EO552" s="108"/>
      <c r="EP552" s="108"/>
      <c r="EQ552" s="108"/>
      <c r="ER552" s="108"/>
      <c r="ES552" s="108"/>
      <c r="ET552" s="108"/>
      <c r="EU552" s="108"/>
      <c r="EV552" s="108"/>
      <c r="EW552" s="108"/>
      <c r="EX552" s="108"/>
      <c r="EY552" s="108"/>
      <c r="EZ552" s="108"/>
      <c r="FA552" s="108"/>
      <c r="FB552" s="108"/>
      <c r="FC552" s="108"/>
      <c r="FD552" s="108"/>
      <c r="FE552" s="108"/>
      <c r="FF552" s="108"/>
      <c r="FG552" s="108"/>
      <c r="FH552" s="108"/>
      <c r="FI552" s="108"/>
      <c r="FJ552" s="108"/>
      <c r="FK552" s="108"/>
      <c r="FL552" s="108"/>
      <c r="FM552" s="108"/>
      <c r="FN552" s="108"/>
      <c r="FO552" s="108"/>
      <c r="FP552" s="108"/>
      <c r="FQ552" s="108"/>
      <c r="FR552" s="108"/>
      <c r="FS552" s="108"/>
      <c r="FT552" s="108"/>
      <c r="FU552" s="108"/>
      <c r="FV552" s="108"/>
      <c r="FW552" s="108"/>
      <c r="FX552" s="108"/>
      <c r="FY552" s="108"/>
      <c r="FZ552" s="108"/>
      <c r="GA552" s="108"/>
      <c r="GB552" s="108"/>
      <c r="GC552" s="108"/>
      <c r="GD552" s="108"/>
      <c r="GE552" s="108"/>
      <c r="GF552" s="108"/>
      <c r="GG552" s="108"/>
      <c r="GH552" s="108"/>
      <c r="GI552" s="108"/>
      <c r="GJ552" s="108"/>
      <c r="GK552" s="108"/>
      <c r="GL552" s="108"/>
      <c r="GM552" s="108"/>
      <c r="GN552" s="108"/>
      <c r="GO552" s="108"/>
      <c r="GP552" s="108"/>
      <c r="GQ552" s="108"/>
      <c r="GR552" s="108"/>
      <c r="GS552" s="108"/>
      <c r="GT552" s="108"/>
      <c r="GU552" s="108"/>
      <c r="GV552" s="108"/>
      <c r="GW552" s="108"/>
      <c r="GX552" s="108"/>
      <c r="GY552" s="108"/>
      <c r="GZ552" s="108"/>
      <c r="HA552" s="108"/>
      <c r="HB552" s="108"/>
      <c r="HC552" s="108"/>
      <c r="HD552" s="108"/>
      <c r="HE552" s="108"/>
      <c r="HF552" s="108"/>
      <c r="HG552" s="108"/>
      <c r="HH552" s="108"/>
      <c r="HI552" s="108"/>
      <c r="HJ552" s="108"/>
      <c r="HK552" s="108"/>
      <c r="HL552" s="108"/>
      <c r="HM552" s="108"/>
      <c r="HN552" s="108"/>
      <c r="HO552" s="108"/>
      <c r="HP552" s="108"/>
      <c r="HQ552" s="108"/>
      <c r="HR552" s="108"/>
      <c r="HS552" s="108"/>
      <c r="HT552" s="108"/>
      <c r="HU552" s="108"/>
      <c r="HV552" s="108"/>
      <c r="HW552" s="108"/>
      <c r="HX552" s="108"/>
      <c r="HY552" s="108"/>
      <c r="HZ552" s="108"/>
      <c r="IA552" s="108"/>
      <c r="IB552" s="108"/>
      <c r="IC552" s="108"/>
      <c r="ID552" s="108"/>
      <c r="IE552" s="108"/>
      <c r="IF552" s="108"/>
      <c r="IG552" s="108"/>
      <c r="IH552" s="108"/>
      <c r="II552" s="108"/>
      <c r="IJ552" s="108"/>
      <c r="IK552" s="108"/>
      <c r="IL552" s="108"/>
      <c r="IM552" s="108"/>
      <c r="IN552" s="108"/>
      <c r="IO552" s="108"/>
      <c r="IP552" s="108"/>
      <c r="IQ552" s="108"/>
      <c r="IR552" s="108"/>
      <c r="IS552" s="108"/>
      <c r="IT552" s="108"/>
      <c r="IU552" s="108"/>
      <c r="IV552" s="108"/>
      <c r="IW552" s="108"/>
      <c r="IX552" s="108"/>
      <c r="IY552" s="108"/>
      <c r="IZ552" s="108"/>
      <c r="JA552" s="108"/>
      <c r="JB552" s="108"/>
      <c r="JC552" s="108"/>
      <c r="JD552" s="108"/>
      <c r="JE552" s="108"/>
      <c r="JF552" s="108"/>
      <c r="JG552" s="108"/>
      <c r="JH552" s="108"/>
      <c r="JI552" s="108"/>
      <c r="JJ552" s="108"/>
      <c r="JK552" s="108"/>
      <c r="JL552" s="108"/>
      <c r="JM552" s="108"/>
      <c r="JN552" s="108"/>
      <c r="JO552" s="108"/>
      <c r="JP552" s="108"/>
      <c r="JQ552" s="108"/>
      <c r="JR552" s="108"/>
      <c r="JS552" s="108"/>
      <c r="JT552" s="108"/>
      <c r="JU552" s="108"/>
      <c r="JV552" s="108"/>
      <c r="JW552" s="108"/>
      <c r="JX552" s="108"/>
      <c r="JY552" s="108"/>
      <c r="JZ552" s="108"/>
      <c r="KA552" s="108"/>
      <c r="KB552" s="108"/>
      <c r="KC552" s="108"/>
      <c r="KD552" s="108"/>
      <c r="KE552" s="108"/>
      <c r="KF552" s="108"/>
      <c r="KG552" s="108"/>
      <c r="KH552" s="108"/>
      <c r="KI552" s="108"/>
      <c r="KJ552" s="108"/>
      <c r="KK552" s="108"/>
      <c r="KL552" s="108"/>
      <c r="KM552" s="108"/>
      <c r="KN552" s="108"/>
      <c r="KO552" s="108"/>
      <c r="KP552" s="108"/>
      <c r="KQ552" s="108"/>
      <c r="KR552" s="108"/>
      <c r="KS552" s="108"/>
      <c r="KT552" s="108"/>
      <c r="KU552" s="108"/>
      <c r="KV552" s="108"/>
      <c r="KW552" s="108"/>
      <c r="KX552" s="108"/>
      <c r="KY552" s="108"/>
      <c r="KZ552" s="108"/>
      <c r="LA552" s="108"/>
      <c r="LB552" s="108"/>
      <c r="LC552" s="108"/>
      <c r="LD552" s="108"/>
      <c r="LE552" s="108"/>
      <c r="LF552" s="108"/>
      <c r="LG552" s="108"/>
      <c r="LH552" s="108"/>
      <c r="LI552" s="108"/>
      <c r="LJ552" s="108"/>
      <c r="LK552" s="108"/>
      <c r="LL552" s="108"/>
      <c r="LM552" s="108"/>
      <c r="LN552" s="108"/>
      <c r="LO552" s="108"/>
      <c r="LP552" s="108"/>
      <c r="LQ552" s="108"/>
      <c r="LR552" s="108"/>
      <c r="LS552" s="108"/>
      <c r="LT552" s="108"/>
      <c r="LU552" s="108"/>
      <c r="LV552" s="108"/>
      <c r="LW552" s="108"/>
      <c r="LX552" s="108"/>
      <c r="LY552" s="108"/>
      <c r="LZ552" s="108"/>
      <c r="MA552" s="108"/>
      <c r="MB552" s="108"/>
      <c r="MC552" s="108"/>
      <c r="MD552" s="108"/>
      <c r="ME552" s="108"/>
    </row>
    <row r="553" spans="1:343">
      <c r="A553" s="3"/>
      <c r="B553" s="438"/>
      <c r="C553" s="438"/>
      <c r="D553" s="438"/>
      <c r="E553" s="438"/>
      <c r="F553" s="438"/>
      <c r="G553" s="438"/>
      <c r="H553" s="438"/>
      <c r="I553" s="438"/>
      <c r="J553" s="438"/>
      <c r="K553" s="438"/>
      <c r="L553" s="438"/>
      <c r="M553" s="438"/>
      <c r="N553" s="438"/>
      <c r="O553" s="438"/>
      <c r="P553" s="438"/>
      <c r="Q553" s="438"/>
      <c r="R553" s="438"/>
      <c r="S553" s="438"/>
      <c r="T553" s="438"/>
      <c r="U553" s="438"/>
      <c r="V553" s="438"/>
      <c r="W553" s="438"/>
      <c r="X553" s="438"/>
      <c r="Y553" s="438"/>
      <c r="Z553" s="438"/>
      <c r="AA553" s="438"/>
      <c r="AB553" s="438"/>
      <c r="AC553" s="438"/>
      <c r="AD553" s="438"/>
      <c r="AE553" s="154"/>
      <c r="AF553" s="154"/>
      <c r="AG553" s="154"/>
      <c r="AH553" s="154"/>
      <c r="AI553" s="154"/>
      <c r="AJ553" s="108"/>
      <c r="AK553" s="154"/>
      <c r="AL553" s="108"/>
      <c r="AM553" s="108"/>
      <c r="AN553" s="108"/>
      <c r="AO553" s="108"/>
      <c r="AP553" s="108"/>
      <c r="AQ553" s="108"/>
      <c r="AR553" s="108"/>
      <c r="AS553" s="108"/>
      <c r="AT553" s="108"/>
      <c r="AU553" s="108"/>
      <c r="AV553" s="108"/>
      <c r="AW553" s="108"/>
      <c r="AX553" s="108"/>
      <c r="AY553" s="108"/>
      <c r="AZ553" s="108"/>
      <c r="BA553" s="108"/>
      <c r="BB553" s="108"/>
      <c r="BC553" s="108"/>
      <c r="BD553" s="108"/>
      <c r="BE553" s="108"/>
      <c r="BF553" s="108"/>
      <c r="BG553" s="108"/>
      <c r="BH553" s="108"/>
      <c r="BI553" s="108"/>
      <c r="BJ553" s="108"/>
      <c r="BK553" s="108"/>
      <c r="BL553" s="108"/>
      <c r="BM553" s="108"/>
      <c r="BN553" s="108"/>
      <c r="BO553" s="108"/>
      <c r="BP553" s="108"/>
      <c r="BQ553" s="108"/>
      <c r="BR553" s="108"/>
      <c r="BS553" s="108"/>
      <c r="BT553" s="108"/>
      <c r="BU553" s="108"/>
      <c r="BV553" s="108"/>
      <c r="BW553" s="108"/>
      <c r="BX553" s="108"/>
      <c r="BY553" s="108"/>
      <c r="BZ553" s="108"/>
      <c r="CA553" s="108"/>
      <c r="CB553" s="108"/>
      <c r="CC553" s="108"/>
      <c r="CD553" s="108"/>
      <c r="CE553" s="108"/>
      <c r="CF553" s="108"/>
      <c r="CG553" s="108"/>
      <c r="CH553" s="108"/>
      <c r="CI553" s="108"/>
      <c r="CJ553" s="108"/>
      <c r="CK553" s="108"/>
      <c r="CL553" s="108"/>
      <c r="CM553" s="108"/>
      <c r="CN553" s="108"/>
      <c r="CO553" s="108"/>
      <c r="CP553" s="108"/>
      <c r="CQ553" s="108"/>
      <c r="CR553" s="108"/>
      <c r="CS553" s="108"/>
      <c r="CT553" s="108"/>
      <c r="CU553" s="108"/>
      <c r="CV553" s="108"/>
      <c r="CW553" s="108"/>
      <c r="CX553" s="108"/>
      <c r="CY553" s="108"/>
      <c r="CZ553" s="108"/>
      <c r="DA553" s="108"/>
      <c r="DB553" s="108"/>
      <c r="DC553" s="108"/>
      <c r="DD553" s="108"/>
      <c r="DE553" s="108"/>
      <c r="DF553" s="108"/>
      <c r="DG553" s="108"/>
      <c r="DH553" s="108"/>
      <c r="DI553" s="108"/>
      <c r="DJ553" s="108"/>
      <c r="DK553" s="108"/>
      <c r="DL553" s="108"/>
      <c r="DM553" s="108"/>
      <c r="DN553" s="108"/>
      <c r="DO553" s="108"/>
      <c r="DP553" s="108"/>
      <c r="DQ553" s="108"/>
      <c r="DR553" s="108"/>
      <c r="DS553" s="108"/>
      <c r="DT553" s="108"/>
      <c r="DU553" s="108"/>
      <c r="DV553" s="108"/>
      <c r="DW553" s="108"/>
      <c r="DX553" s="108"/>
      <c r="DY553" s="108"/>
      <c r="DZ553" s="108"/>
      <c r="EA553" s="108"/>
      <c r="EB553" s="108"/>
      <c r="EC553" s="108"/>
      <c r="ED553" s="108"/>
      <c r="EE553" s="108"/>
      <c r="EF553" s="108"/>
      <c r="EG553" s="108"/>
      <c r="EH553" s="108"/>
      <c r="EI553" s="108"/>
      <c r="EJ553" s="108"/>
      <c r="EK553" s="108"/>
      <c r="EL553" s="108"/>
      <c r="EM553" s="108"/>
      <c r="EN553" s="108"/>
      <c r="EO553" s="108"/>
      <c r="EP553" s="108"/>
      <c r="EQ553" s="108"/>
      <c r="ER553" s="108"/>
      <c r="ES553" s="108"/>
      <c r="ET553" s="108"/>
      <c r="EU553" s="108"/>
      <c r="EV553" s="108"/>
      <c r="EW553" s="108"/>
      <c r="EX553" s="108"/>
      <c r="EY553" s="108"/>
      <c r="EZ553" s="108"/>
      <c r="FA553" s="108"/>
      <c r="FB553" s="108"/>
      <c r="FC553" s="108"/>
      <c r="FD553" s="108"/>
      <c r="FE553" s="108"/>
      <c r="FF553" s="108"/>
      <c r="FG553" s="108"/>
      <c r="FH553" s="108"/>
      <c r="FI553" s="108"/>
      <c r="FJ553" s="108"/>
      <c r="FK553" s="108"/>
      <c r="FL553" s="108"/>
      <c r="FM553" s="108"/>
      <c r="FN553" s="108"/>
      <c r="FO553" s="108"/>
      <c r="FP553" s="108"/>
      <c r="FQ553" s="108"/>
      <c r="FR553" s="108"/>
      <c r="FS553" s="108"/>
      <c r="FT553" s="108"/>
      <c r="FU553" s="108"/>
      <c r="FV553" s="108"/>
      <c r="FW553" s="108"/>
      <c r="FX553" s="108"/>
      <c r="FY553" s="108"/>
      <c r="FZ553" s="108"/>
      <c r="GA553" s="108"/>
      <c r="GB553" s="108"/>
      <c r="GC553" s="108"/>
      <c r="GD553" s="108"/>
      <c r="GE553" s="108"/>
      <c r="GF553" s="108"/>
      <c r="GG553" s="108"/>
      <c r="GH553" s="108"/>
      <c r="GI553" s="108"/>
      <c r="GJ553" s="108"/>
      <c r="GK553" s="108"/>
      <c r="GL553" s="108"/>
      <c r="GM553" s="108"/>
      <c r="GN553" s="108"/>
      <c r="GO553" s="108"/>
      <c r="GP553" s="108"/>
      <c r="GQ553" s="108"/>
      <c r="GR553" s="108"/>
      <c r="GS553" s="108"/>
      <c r="GT553" s="108"/>
      <c r="GU553" s="108"/>
      <c r="GV553" s="108"/>
      <c r="GW553" s="108"/>
      <c r="GX553" s="108"/>
      <c r="GY553" s="108"/>
      <c r="GZ553" s="108"/>
      <c r="HA553" s="108"/>
      <c r="HB553" s="108"/>
      <c r="HC553" s="108"/>
      <c r="HD553" s="108"/>
      <c r="HE553" s="108"/>
      <c r="HF553" s="108"/>
      <c r="HG553" s="108"/>
      <c r="HH553" s="108"/>
      <c r="HI553" s="108"/>
      <c r="HJ553" s="108"/>
      <c r="HK553" s="108"/>
      <c r="HL553" s="108"/>
      <c r="HM553" s="108"/>
      <c r="HN553" s="108"/>
      <c r="HO553" s="108"/>
      <c r="HP553" s="108"/>
      <c r="HQ553" s="108"/>
      <c r="HR553" s="108"/>
      <c r="HS553" s="108"/>
      <c r="HT553" s="108"/>
      <c r="HU553" s="108"/>
      <c r="HV553" s="108"/>
      <c r="HW553" s="108"/>
      <c r="HX553" s="108"/>
      <c r="HY553" s="108"/>
      <c r="HZ553" s="108"/>
      <c r="IA553" s="108"/>
      <c r="IB553" s="108"/>
      <c r="IC553" s="108"/>
      <c r="ID553" s="108"/>
      <c r="IE553" s="108"/>
      <c r="IF553" s="108"/>
      <c r="IG553" s="108"/>
      <c r="IH553" s="108"/>
      <c r="II553" s="108"/>
      <c r="IJ553" s="108"/>
      <c r="IK553" s="108"/>
      <c r="IL553" s="108"/>
      <c r="IM553" s="108"/>
      <c r="IN553" s="108"/>
      <c r="IO553" s="108"/>
      <c r="IP553" s="108"/>
      <c r="IQ553" s="108"/>
      <c r="IR553" s="108"/>
      <c r="IS553" s="108"/>
      <c r="IT553" s="108"/>
      <c r="IU553" s="108"/>
      <c r="IV553" s="108"/>
      <c r="IW553" s="108"/>
      <c r="IX553" s="108"/>
      <c r="IY553" s="108"/>
      <c r="IZ553" s="108"/>
      <c r="JA553" s="108"/>
      <c r="JB553" s="108"/>
      <c r="JC553" s="108"/>
      <c r="JD553" s="108"/>
      <c r="JE553" s="108"/>
      <c r="JF553" s="108"/>
      <c r="JG553" s="108"/>
      <c r="JH553" s="108"/>
      <c r="JI553" s="108"/>
      <c r="JJ553" s="108"/>
      <c r="JK553" s="108"/>
      <c r="JL553" s="108"/>
      <c r="JM553" s="108"/>
      <c r="JN553" s="108"/>
      <c r="JO553" s="108"/>
      <c r="JP553" s="108"/>
      <c r="JQ553" s="108"/>
      <c r="JR553" s="108"/>
      <c r="JS553" s="108"/>
      <c r="JT553" s="108"/>
      <c r="JU553" s="108"/>
      <c r="JV553" s="108"/>
      <c r="JW553" s="108"/>
      <c r="JX553" s="108"/>
      <c r="JY553" s="108"/>
      <c r="JZ553" s="108"/>
      <c r="KA553" s="108"/>
      <c r="KB553" s="108"/>
      <c r="KC553" s="108"/>
      <c r="KD553" s="108"/>
      <c r="KE553" s="108"/>
      <c r="KF553" s="108"/>
      <c r="KG553" s="108"/>
      <c r="KH553" s="108"/>
      <c r="KI553" s="108"/>
      <c r="KJ553" s="108"/>
      <c r="KK553" s="108"/>
      <c r="KL553" s="108"/>
      <c r="KM553" s="108"/>
      <c r="KN553" s="108"/>
      <c r="KO553" s="108"/>
      <c r="KP553" s="108"/>
      <c r="KQ553" s="108"/>
      <c r="KR553" s="108"/>
      <c r="KS553" s="108"/>
      <c r="KT553" s="108"/>
      <c r="KU553" s="108"/>
      <c r="KV553" s="108"/>
      <c r="KW553" s="108"/>
      <c r="KX553" s="108"/>
      <c r="KY553" s="108"/>
      <c r="KZ553" s="108"/>
      <c r="LA553" s="108"/>
      <c r="LB553" s="108"/>
      <c r="LC553" s="108"/>
      <c r="LD553" s="108"/>
      <c r="LE553" s="108"/>
      <c r="LF553" s="108"/>
      <c r="LG553" s="108"/>
      <c r="LH553" s="108"/>
      <c r="LI553" s="108"/>
      <c r="LJ553" s="108"/>
      <c r="LK553" s="108"/>
      <c r="LL553" s="108"/>
      <c r="LM553" s="108"/>
      <c r="LN553" s="108"/>
      <c r="LO553" s="108"/>
      <c r="LP553" s="108"/>
      <c r="LQ553" s="108"/>
      <c r="LR553" s="108"/>
      <c r="LS553" s="108"/>
      <c r="LT553" s="108"/>
      <c r="LU553" s="108"/>
      <c r="LV553" s="108"/>
      <c r="LW553" s="108"/>
      <c r="LX553" s="108"/>
      <c r="LY553" s="108"/>
      <c r="LZ553" s="108"/>
      <c r="MA553" s="108"/>
      <c r="MB553" s="108"/>
      <c r="MC553" s="108"/>
      <c r="MD553" s="108"/>
      <c r="ME553" s="108"/>
    </row>
    <row r="554" spans="1:343">
      <c r="A554" s="3"/>
      <c r="B554" s="438"/>
      <c r="C554" s="438"/>
      <c r="D554" s="438"/>
      <c r="E554" s="438"/>
      <c r="F554" s="438"/>
      <c r="G554" s="438"/>
      <c r="H554" s="438"/>
      <c r="I554" s="438"/>
      <c r="J554" s="438"/>
      <c r="K554" s="438"/>
      <c r="L554" s="438"/>
      <c r="M554" s="438"/>
      <c r="N554" s="438"/>
      <c r="O554" s="438"/>
      <c r="P554" s="438"/>
      <c r="Q554" s="438"/>
      <c r="R554" s="438"/>
      <c r="S554" s="438"/>
      <c r="T554" s="438"/>
      <c r="U554" s="438"/>
      <c r="V554" s="438"/>
      <c r="W554" s="438"/>
      <c r="X554" s="438"/>
      <c r="Y554" s="438"/>
      <c r="Z554" s="438"/>
      <c r="AA554" s="438"/>
      <c r="AB554" s="438"/>
      <c r="AC554" s="438"/>
      <c r="AD554" s="438"/>
      <c r="AE554" s="154"/>
      <c r="AF554" s="154"/>
      <c r="AG554" s="154"/>
      <c r="AH554" s="154"/>
      <c r="AI554" s="154"/>
      <c r="AJ554" s="108"/>
      <c r="AK554" s="154"/>
      <c r="AL554" s="108"/>
      <c r="AM554" s="108"/>
      <c r="AN554" s="108"/>
      <c r="AO554" s="108"/>
      <c r="AP554" s="108"/>
      <c r="AQ554" s="108"/>
      <c r="AR554" s="108"/>
      <c r="AS554" s="108"/>
      <c r="AT554" s="108"/>
      <c r="AU554" s="108"/>
      <c r="AV554" s="108"/>
      <c r="AW554" s="108"/>
      <c r="AX554" s="108"/>
      <c r="AY554" s="108"/>
      <c r="AZ554" s="108"/>
      <c r="BA554" s="108"/>
      <c r="BB554" s="108"/>
      <c r="BC554" s="108"/>
      <c r="BD554" s="108"/>
      <c r="BE554" s="108"/>
      <c r="BF554" s="108"/>
      <c r="BG554" s="108"/>
      <c r="BH554" s="108"/>
      <c r="BI554" s="108"/>
      <c r="BJ554" s="108"/>
      <c r="BK554" s="108"/>
      <c r="BL554" s="108"/>
      <c r="BM554" s="108"/>
      <c r="BN554" s="108"/>
      <c r="BO554" s="108"/>
      <c r="BP554" s="108"/>
      <c r="BQ554" s="108"/>
      <c r="BR554" s="108"/>
      <c r="BS554" s="108"/>
      <c r="BT554" s="108"/>
      <c r="BU554" s="108"/>
      <c r="BV554" s="108"/>
      <c r="BW554" s="108"/>
      <c r="BX554" s="108"/>
      <c r="BY554" s="108"/>
      <c r="BZ554" s="108"/>
      <c r="CA554" s="108"/>
      <c r="CB554" s="108"/>
      <c r="CC554" s="108"/>
      <c r="CD554" s="108"/>
      <c r="CE554" s="108"/>
      <c r="CF554" s="108"/>
      <c r="CG554" s="108"/>
      <c r="CH554" s="108"/>
      <c r="CI554" s="108"/>
      <c r="CJ554" s="108"/>
      <c r="CK554" s="108"/>
      <c r="CL554" s="108"/>
      <c r="CM554" s="108"/>
      <c r="CN554" s="108"/>
      <c r="CO554" s="108"/>
      <c r="CP554" s="108"/>
      <c r="CQ554" s="108"/>
      <c r="CR554" s="108"/>
      <c r="CS554" s="108"/>
      <c r="CT554" s="108"/>
      <c r="CU554" s="108"/>
      <c r="CV554" s="108"/>
      <c r="CW554" s="108"/>
      <c r="CX554" s="108"/>
      <c r="CY554" s="108"/>
      <c r="CZ554" s="108"/>
      <c r="DA554" s="108"/>
      <c r="DB554" s="108"/>
      <c r="DC554" s="108"/>
      <c r="DD554" s="108"/>
      <c r="DE554" s="108"/>
      <c r="DF554" s="108"/>
      <c r="DG554" s="108"/>
      <c r="DH554" s="108"/>
      <c r="DI554" s="108"/>
      <c r="DJ554" s="108"/>
      <c r="DK554" s="108"/>
      <c r="DL554" s="108"/>
      <c r="DM554" s="108"/>
      <c r="DN554" s="108"/>
      <c r="DO554" s="108"/>
      <c r="DP554" s="108"/>
      <c r="DQ554" s="108"/>
      <c r="DR554" s="108"/>
      <c r="DS554" s="108"/>
      <c r="DT554" s="108"/>
      <c r="DU554" s="108"/>
      <c r="DV554" s="108"/>
      <c r="DW554" s="108"/>
      <c r="DX554" s="108"/>
      <c r="DY554" s="108"/>
      <c r="DZ554" s="108"/>
      <c r="EA554" s="108"/>
      <c r="EB554" s="108"/>
      <c r="EC554" s="108"/>
      <c r="ED554" s="108"/>
      <c r="EE554" s="108"/>
      <c r="EF554" s="108"/>
      <c r="EG554" s="108"/>
      <c r="EH554" s="108"/>
      <c r="EI554" s="108"/>
      <c r="EJ554" s="108"/>
      <c r="EK554" s="108"/>
      <c r="EL554" s="108"/>
      <c r="EM554" s="108"/>
      <c r="EN554" s="108"/>
      <c r="EO554" s="108"/>
      <c r="EP554" s="108"/>
      <c r="EQ554" s="108"/>
      <c r="ER554" s="108"/>
      <c r="ES554" s="108"/>
      <c r="ET554" s="108"/>
      <c r="EU554" s="108"/>
      <c r="EV554" s="108"/>
      <c r="EW554" s="108"/>
      <c r="EX554" s="108"/>
      <c r="EY554" s="108"/>
      <c r="EZ554" s="108"/>
      <c r="FA554" s="108"/>
      <c r="FB554" s="108"/>
      <c r="FC554" s="108"/>
      <c r="FD554" s="108"/>
      <c r="FE554" s="108"/>
      <c r="FF554" s="108"/>
      <c r="FG554" s="108"/>
      <c r="FH554" s="108"/>
      <c r="FI554" s="108"/>
      <c r="FJ554" s="108"/>
      <c r="FK554" s="108"/>
      <c r="FL554" s="108"/>
      <c r="FM554" s="108"/>
      <c r="FN554" s="108"/>
      <c r="FO554" s="108"/>
      <c r="FP554" s="108"/>
      <c r="FQ554" s="108"/>
      <c r="FR554" s="108"/>
      <c r="FS554" s="108"/>
      <c r="FT554" s="108"/>
      <c r="FU554" s="108"/>
      <c r="FV554" s="108"/>
      <c r="FW554" s="108"/>
      <c r="FX554" s="108"/>
      <c r="FY554" s="108"/>
      <c r="FZ554" s="108"/>
      <c r="GA554" s="108"/>
      <c r="GB554" s="108"/>
      <c r="GC554" s="108"/>
      <c r="GD554" s="108"/>
      <c r="GE554" s="108"/>
      <c r="GF554" s="108"/>
      <c r="GG554" s="108"/>
      <c r="GH554" s="108"/>
      <c r="GI554" s="108"/>
      <c r="GJ554" s="108"/>
      <c r="GK554" s="108"/>
      <c r="GL554" s="108"/>
      <c r="GM554" s="108"/>
      <c r="GN554" s="108"/>
      <c r="GO554" s="108"/>
      <c r="GP554" s="108"/>
      <c r="GQ554" s="108"/>
      <c r="GR554" s="108"/>
      <c r="GS554" s="108"/>
      <c r="GT554" s="108"/>
      <c r="GU554" s="108"/>
      <c r="GV554" s="108"/>
      <c r="GW554" s="108"/>
      <c r="GX554" s="108"/>
      <c r="GY554" s="108"/>
      <c r="GZ554" s="108"/>
      <c r="HA554" s="108"/>
      <c r="HB554" s="108"/>
      <c r="HC554" s="108"/>
      <c r="HD554" s="108"/>
      <c r="HE554" s="108"/>
      <c r="HF554" s="108"/>
      <c r="HG554" s="108"/>
      <c r="HH554" s="108"/>
      <c r="HI554" s="108"/>
      <c r="HJ554" s="108"/>
      <c r="HK554" s="108"/>
      <c r="HL554" s="108"/>
      <c r="HM554" s="108"/>
      <c r="HN554" s="108"/>
      <c r="HO554" s="108"/>
      <c r="HP554" s="108"/>
      <c r="HQ554" s="108"/>
      <c r="HR554" s="108"/>
      <c r="HS554" s="108"/>
      <c r="HT554" s="108"/>
      <c r="HU554" s="108"/>
      <c r="HV554" s="108"/>
      <c r="HW554" s="108"/>
      <c r="HX554" s="108"/>
      <c r="HY554" s="108"/>
      <c r="HZ554" s="108"/>
      <c r="IA554" s="108"/>
      <c r="IB554" s="108"/>
      <c r="IC554" s="108"/>
      <c r="ID554" s="108"/>
      <c r="IE554" s="108"/>
      <c r="IF554" s="108"/>
      <c r="IG554" s="108"/>
      <c r="IH554" s="108"/>
      <c r="II554" s="108"/>
      <c r="IJ554" s="108"/>
      <c r="IK554" s="108"/>
      <c r="IL554" s="108"/>
      <c r="IM554" s="108"/>
      <c r="IN554" s="108"/>
      <c r="IO554" s="108"/>
      <c r="IP554" s="108"/>
      <c r="IQ554" s="108"/>
      <c r="IR554" s="108"/>
      <c r="IS554" s="108"/>
      <c r="IT554" s="108"/>
      <c r="IU554" s="108"/>
      <c r="IV554" s="108"/>
      <c r="IW554" s="108"/>
      <c r="IX554" s="108"/>
      <c r="IY554" s="108"/>
      <c r="IZ554" s="108"/>
      <c r="JA554" s="108"/>
      <c r="JB554" s="108"/>
      <c r="JC554" s="108"/>
      <c r="JD554" s="108"/>
      <c r="JE554" s="108"/>
      <c r="JF554" s="108"/>
      <c r="JG554" s="108"/>
      <c r="JH554" s="108"/>
      <c r="JI554" s="108"/>
      <c r="JJ554" s="108"/>
      <c r="JK554" s="108"/>
      <c r="JL554" s="108"/>
      <c r="JM554" s="108"/>
      <c r="JN554" s="108"/>
      <c r="JO554" s="108"/>
      <c r="JP554" s="108"/>
      <c r="JQ554" s="108"/>
      <c r="JR554" s="108"/>
      <c r="JS554" s="108"/>
      <c r="JT554" s="108"/>
      <c r="JU554" s="108"/>
      <c r="JV554" s="108"/>
      <c r="JW554" s="108"/>
      <c r="JX554" s="108"/>
      <c r="JY554" s="108"/>
      <c r="JZ554" s="108"/>
      <c r="KA554" s="108"/>
      <c r="KB554" s="108"/>
      <c r="KC554" s="108"/>
      <c r="KD554" s="108"/>
      <c r="KE554" s="108"/>
      <c r="KF554" s="108"/>
      <c r="KG554" s="108"/>
      <c r="KH554" s="108"/>
      <c r="KI554" s="108"/>
      <c r="KJ554" s="108"/>
      <c r="KK554" s="108"/>
      <c r="KL554" s="108"/>
      <c r="KM554" s="108"/>
      <c r="KN554" s="108"/>
      <c r="KO554" s="108"/>
      <c r="KP554" s="108"/>
      <c r="KQ554" s="108"/>
      <c r="KR554" s="108"/>
      <c r="KS554" s="108"/>
      <c r="KT554" s="108"/>
      <c r="KU554" s="108"/>
      <c r="KV554" s="108"/>
      <c r="KW554" s="108"/>
      <c r="KX554" s="108"/>
      <c r="KY554" s="108"/>
      <c r="KZ554" s="108"/>
      <c r="LA554" s="108"/>
      <c r="LB554" s="108"/>
      <c r="LC554" s="108"/>
      <c r="LD554" s="108"/>
      <c r="LE554" s="108"/>
      <c r="LF554" s="108"/>
      <c r="LG554" s="108"/>
      <c r="LH554" s="108"/>
      <c r="LI554" s="108"/>
      <c r="LJ554" s="108"/>
      <c r="LK554" s="108"/>
      <c r="LL554" s="108"/>
      <c r="LM554" s="108"/>
      <c r="LN554" s="108"/>
      <c r="LO554" s="108"/>
      <c r="LP554" s="108"/>
      <c r="LQ554" s="108"/>
      <c r="LR554" s="108"/>
      <c r="LS554" s="108"/>
      <c r="LT554" s="108"/>
      <c r="LU554" s="108"/>
      <c r="LV554" s="108"/>
      <c r="LW554" s="108"/>
      <c r="LX554" s="108"/>
      <c r="LY554" s="108"/>
      <c r="LZ554" s="108"/>
      <c r="MA554" s="108"/>
      <c r="MB554" s="108"/>
      <c r="MC554" s="108"/>
      <c r="MD554" s="108"/>
      <c r="ME554" s="108"/>
    </row>
    <row r="555" spans="1:343">
      <c r="A555" s="3"/>
      <c r="B555" s="438"/>
      <c r="C555" s="438"/>
      <c r="D555" s="438"/>
      <c r="E555" s="438"/>
      <c r="F555" s="438"/>
      <c r="G555" s="438"/>
      <c r="H555" s="438"/>
      <c r="I555" s="438"/>
      <c r="J555" s="438"/>
      <c r="K555" s="438"/>
      <c r="L555" s="438"/>
      <c r="M555" s="438"/>
      <c r="N555" s="438"/>
      <c r="O555" s="438"/>
      <c r="P555" s="438"/>
      <c r="Q555" s="438"/>
      <c r="R555" s="438"/>
      <c r="S555" s="438"/>
      <c r="T555" s="438"/>
      <c r="U555" s="438"/>
      <c r="V555" s="438"/>
      <c r="W555" s="438"/>
      <c r="X555" s="438"/>
      <c r="Y555" s="438"/>
      <c r="Z555" s="438"/>
      <c r="AA555" s="438"/>
      <c r="AB555" s="438"/>
      <c r="AC555" s="438"/>
      <c r="AD555" s="438"/>
      <c r="AE555" s="154"/>
      <c r="AF555" s="154"/>
      <c r="AG555" s="154"/>
      <c r="AH555" s="154"/>
      <c r="AI555" s="154"/>
      <c r="AJ555" s="108"/>
      <c r="AK555" s="154"/>
      <c r="AL555" s="108"/>
      <c r="AM555" s="108"/>
      <c r="AN555" s="108"/>
      <c r="AO555" s="108"/>
      <c r="AP555" s="108"/>
      <c r="AQ555" s="108"/>
      <c r="AR555" s="108"/>
      <c r="AS555" s="108"/>
      <c r="AT555" s="108"/>
      <c r="AU555" s="108"/>
      <c r="AV555" s="108"/>
      <c r="AW555" s="108"/>
      <c r="AX555" s="108"/>
      <c r="AY555" s="108"/>
      <c r="AZ555" s="108"/>
      <c r="BA555" s="108"/>
      <c r="BB555" s="108"/>
      <c r="BC555" s="108"/>
      <c r="BD555" s="108"/>
      <c r="BE555" s="108"/>
      <c r="BF555" s="108"/>
      <c r="BG555" s="108"/>
      <c r="BH555" s="108"/>
      <c r="BI555" s="108"/>
      <c r="BJ555" s="108"/>
      <c r="BK555" s="108"/>
      <c r="BL555" s="108"/>
      <c r="BM555" s="108"/>
      <c r="BN555" s="108"/>
      <c r="BO555" s="108"/>
      <c r="BP555" s="108"/>
      <c r="BQ555" s="108"/>
      <c r="BR555" s="108"/>
      <c r="BS555" s="108"/>
      <c r="BT555" s="108"/>
      <c r="BU555" s="108"/>
      <c r="BV555" s="108"/>
      <c r="BW555" s="108"/>
      <c r="BX555" s="108"/>
      <c r="BY555" s="108"/>
      <c r="BZ555" s="108"/>
      <c r="CA555" s="108"/>
      <c r="CB555" s="108"/>
      <c r="CC555" s="108"/>
      <c r="CD555" s="108"/>
      <c r="CE555" s="108"/>
      <c r="CF555" s="108"/>
      <c r="CG555" s="108"/>
      <c r="CH555" s="108"/>
      <c r="CI555" s="108"/>
      <c r="CJ555" s="108"/>
      <c r="CK555" s="108"/>
      <c r="CL555" s="108"/>
      <c r="CM555" s="108"/>
      <c r="CN555" s="108"/>
      <c r="CO555" s="108"/>
      <c r="CP555" s="108"/>
      <c r="CQ555" s="108"/>
      <c r="CR555" s="108"/>
      <c r="CS555" s="108"/>
      <c r="CT555" s="108"/>
      <c r="CU555" s="108"/>
      <c r="CV555" s="108"/>
      <c r="CW555" s="108"/>
      <c r="CX555" s="108"/>
      <c r="CY555" s="108"/>
      <c r="CZ555" s="108"/>
      <c r="DA555" s="108"/>
      <c r="DB555" s="108"/>
      <c r="DC555" s="108"/>
      <c r="DD555" s="108"/>
      <c r="DE555" s="108"/>
      <c r="DF555" s="108"/>
      <c r="DG555" s="108"/>
      <c r="DH555" s="108"/>
      <c r="DI555" s="108"/>
      <c r="DJ555" s="108"/>
      <c r="DK555" s="108"/>
      <c r="DL555" s="108"/>
      <c r="DM555" s="108"/>
      <c r="DN555" s="108"/>
      <c r="DO555" s="108"/>
      <c r="DP555" s="108"/>
      <c r="DQ555" s="108"/>
      <c r="DR555" s="108"/>
      <c r="DS555" s="108"/>
      <c r="DT555" s="108"/>
      <c r="DU555" s="108"/>
      <c r="DV555" s="108"/>
      <c r="DW555" s="108"/>
      <c r="DX555" s="108"/>
      <c r="DY555" s="108"/>
      <c r="DZ555" s="108"/>
      <c r="EA555" s="108"/>
      <c r="EB555" s="108"/>
      <c r="EC555" s="108"/>
      <c r="ED555" s="108"/>
      <c r="EE555" s="108"/>
      <c r="EF555" s="108"/>
      <c r="EG555" s="108"/>
      <c r="EH555" s="108"/>
      <c r="EI555" s="108"/>
      <c r="EJ555" s="108"/>
      <c r="EK555" s="108"/>
      <c r="EL555" s="108"/>
      <c r="EM555" s="108"/>
      <c r="EN555" s="108"/>
      <c r="EO555" s="108"/>
      <c r="EP555" s="108"/>
      <c r="EQ555" s="108"/>
      <c r="ER555" s="108"/>
      <c r="ES555" s="108"/>
      <c r="ET555" s="108"/>
      <c r="EU555" s="108"/>
      <c r="EV555" s="108"/>
      <c r="EW555" s="108"/>
      <c r="EX555" s="108"/>
      <c r="EY555" s="108"/>
      <c r="EZ555" s="108"/>
      <c r="FA555" s="108"/>
      <c r="FB555" s="108"/>
      <c r="FC555" s="108"/>
      <c r="FD555" s="108"/>
      <c r="FE555" s="108"/>
      <c r="FF555" s="108"/>
      <c r="FG555" s="108"/>
      <c r="FH555" s="108"/>
      <c r="FI555" s="108"/>
      <c r="FJ555" s="108"/>
      <c r="FK555" s="108"/>
      <c r="FL555" s="108"/>
      <c r="FM555" s="108"/>
      <c r="FN555" s="108"/>
      <c r="FO555" s="108"/>
      <c r="FP555" s="108"/>
      <c r="FQ555" s="108"/>
      <c r="FR555" s="108"/>
      <c r="FS555" s="108"/>
      <c r="FT555" s="108"/>
      <c r="FU555" s="108"/>
      <c r="FV555" s="108"/>
      <c r="FW555" s="108"/>
      <c r="FX555" s="108"/>
      <c r="FY555" s="108"/>
      <c r="FZ555" s="108"/>
      <c r="GA555" s="108"/>
      <c r="GB555" s="108"/>
      <c r="GC555" s="108"/>
      <c r="GD555" s="108"/>
      <c r="GE555" s="108"/>
      <c r="GF555" s="108"/>
      <c r="GG555" s="108"/>
      <c r="GH555" s="108"/>
      <c r="GI555" s="108"/>
      <c r="GJ555" s="108"/>
      <c r="GK555" s="108"/>
      <c r="GL555" s="108"/>
      <c r="GM555" s="108"/>
      <c r="GN555" s="108"/>
      <c r="GO555" s="108"/>
      <c r="GP555" s="108"/>
      <c r="GQ555" s="108"/>
      <c r="GR555" s="108"/>
      <c r="GS555" s="108"/>
      <c r="GT555" s="108"/>
      <c r="GU555" s="108"/>
      <c r="GV555" s="108"/>
      <c r="GW555" s="108"/>
      <c r="GX555" s="108"/>
      <c r="GY555" s="108"/>
      <c r="GZ555" s="108"/>
      <c r="HA555" s="108"/>
      <c r="HB555" s="108"/>
      <c r="HC555" s="108"/>
      <c r="HD555" s="108"/>
      <c r="HE555" s="108"/>
      <c r="HF555" s="108"/>
      <c r="HG555" s="108"/>
      <c r="HH555" s="108"/>
      <c r="HI555" s="108"/>
      <c r="HJ555" s="108"/>
      <c r="HK555" s="108"/>
      <c r="HL555" s="108"/>
      <c r="HM555" s="108"/>
      <c r="HN555" s="108"/>
      <c r="HO555" s="108"/>
      <c r="HP555" s="108"/>
      <c r="HQ555" s="108"/>
      <c r="HR555" s="108"/>
      <c r="HS555" s="108"/>
      <c r="HT555" s="108"/>
      <c r="HU555" s="108"/>
      <c r="HV555" s="108"/>
      <c r="HW555" s="108"/>
      <c r="HX555" s="108"/>
      <c r="HY555" s="108"/>
      <c r="HZ555" s="108"/>
      <c r="IA555" s="108"/>
      <c r="IB555" s="108"/>
      <c r="IC555" s="108"/>
      <c r="ID555" s="108"/>
      <c r="IE555" s="108"/>
      <c r="IF555" s="108"/>
      <c r="IG555" s="108"/>
      <c r="IH555" s="108"/>
      <c r="II555" s="108"/>
      <c r="IJ555" s="108"/>
      <c r="IK555" s="108"/>
      <c r="IL555" s="108"/>
      <c r="IM555" s="108"/>
      <c r="IN555" s="108"/>
      <c r="IO555" s="108"/>
      <c r="IP555" s="108"/>
      <c r="IQ555" s="108"/>
      <c r="IR555" s="108"/>
      <c r="IS555" s="108"/>
      <c r="IT555" s="108"/>
      <c r="IU555" s="108"/>
      <c r="IV555" s="108"/>
      <c r="IW555" s="108"/>
      <c r="IX555" s="108"/>
      <c r="IY555" s="108"/>
      <c r="IZ555" s="108"/>
      <c r="JA555" s="108"/>
      <c r="JB555" s="108"/>
      <c r="JC555" s="108"/>
      <c r="JD555" s="108"/>
      <c r="JE555" s="108"/>
      <c r="JF555" s="108"/>
      <c r="JG555" s="108"/>
      <c r="JH555" s="108"/>
      <c r="JI555" s="108"/>
      <c r="JJ555" s="108"/>
      <c r="JK555" s="108"/>
      <c r="JL555" s="108"/>
      <c r="JM555" s="108"/>
      <c r="JN555" s="108"/>
      <c r="JO555" s="108"/>
      <c r="JP555" s="108"/>
      <c r="JQ555" s="108"/>
      <c r="JR555" s="108"/>
      <c r="JS555" s="108"/>
      <c r="JT555" s="108"/>
      <c r="JU555" s="108"/>
      <c r="JV555" s="108"/>
      <c r="JW555" s="108"/>
      <c r="JX555" s="108"/>
      <c r="JY555" s="108"/>
      <c r="JZ555" s="108"/>
      <c r="KA555" s="108"/>
      <c r="KB555" s="108"/>
      <c r="KC555" s="108"/>
      <c r="KD555" s="108"/>
      <c r="KE555" s="108"/>
      <c r="KF555" s="108"/>
      <c r="KG555" s="108"/>
      <c r="KH555" s="108"/>
      <c r="KI555" s="108"/>
      <c r="KJ555" s="108"/>
      <c r="KK555" s="108"/>
      <c r="KL555" s="108"/>
      <c r="KM555" s="108"/>
      <c r="KN555" s="108"/>
      <c r="KO555" s="108"/>
      <c r="KP555" s="108"/>
      <c r="KQ555" s="108"/>
      <c r="KR555" s="108"/>
      <c r="KS555" s="108"/>
      <c r="KT555" s="108"/>
      <c r="KU555" s="108"/>
      <c r="KV555" s="108"/>
      <c r="KW555" s="108"/>
      <c r="KX555" s="108"/>
      <c r="KY555" s="108"/>
      <c r="KZ555" s="108"/>
      <c r="LA555" s="108"/>
      <c r="LB555" s="108"/>
      <c r="LC555" s="108"/>
      <c r="LD555" s="108"/>
      <c r="LE555" s="108"/>
      <c r="LF555" s="108"/>
      <c r="LG555" s="108"/>
      <c r="LH555" s="108"/>
      <c r="LI555" s="108"/>
      <c r="LJ555" s="108"/>
      <c r="LK555" s="108"/>
      <c r="LL555" s="108"/>
      <c r="LM555" s="108"/>
      <c r="LN555" s="108"/>
      <c r="LO555" s="108"/>
      <c r="LP555" s="108"/>
      <c r="LQ555" s="108"/>
      <c r="LR555" s="108"/>
      <c r="LS555" s="108"/>
      <c r="LT555" s="108"/>
      <c r="LU555" s="108"/>
      <c r="LV555" s="108"/>
      <c r="LW555" s="108"/>
      <c r="LX555" s="108"/>
      <c r="LY555" s="108"/>
      <c r="LZ555" s="108"/>
      <c r="MA555" s="108"/>
      <c r="MB555" s="108"/>
      <c r="MC555" s="108"/>
      <c r="MD555" s="108"/>
      <c r="ME555" s="108"/>
    </row>
    <row r="556" spans="1:343">
      <c r="A556" s="3"/>
      <c r="B556" s="438"/>
      <c r="C556" s="438"/>
      <c r="D556" s="438"/>
      <c r="E556" s="438"/>
      <c r="F556" s="438"/>
      <c r="G556" s="438"/>
      <c r="H556" s="438"/>
      <c r="I556" s="438"/>
      <c r="J556" s="438"/>
      <c r="K556" s="438"/>
      <c r="L556" s="438"/>
      <c r="M556" s="438"/>
      <c r="N556" s="438"/>
      <c r="O556" s="438"/>
      <c r="P556" s="438"/>
      <c r="Q556" s="438"/>
      <c r="R556" s="438"/>
      <c r="S556" s="438"/>
      <c r="T556" s="438"/>
      <c r="U556" s="438"/>
      <c r="V556" s="438"/>
      <c r="W556" s="438"/>
      <c r="X556" s="438"/>
      <c r="Y556" s="438"/>
      <c r="Z556" s="438"/>
      <c r="AA556" s="438"/>
      <c r="AB556" s="438"/>
      <c r="AC556" s="438"/>
      <c r="AD556" s="438"/>
      <c r="AE556" s="154"/>
      <c r="AF556" s="154"/>
      <c r="AG556" s="154"/>
      <c r="AH556" s="154"/>
      <c r="AI556" s="154"/>
      <c r="AJ556" s="108"/>
      <c r="AK556" s="154"/>
      <c r="AL556" s="108"/>
      <c r="AM556" s="108"/>
      <c r="AN556" s="108"/>
      <c r="AO556" s="108"/>
      <c r="AP556" s="108"/>
      <c r="AQ556" s="108"/>
      <c r="AR556" s="108"/>
      <c r="AS556" s="108"/>
      <c r="AT556" s="108"/>
      <c r="AU556" s="108"/>
      <c r="AV556" s="108"/>
      <c r="AW556" s="108"/>
      <c r="AX556" s="108"/>
      <c r="AY556" s="108"/>
      <c r="AZ556" s="108"/>
      <c r="BA556" s="108"/>
      <c r="BB556" s="108"/>
      <c r="BC556" s="108"/>
      <c r="BD556" s="108"/>
      <c r="BE556" s="108"/>
      <c r="BF556" s="108"/>
      <c r="BG556" s="108"/>
      <c r="BH556" s="108"/>
      <c r="BI556" s="108"/>
      <c r="BJ556" s="108"/>
      <c r="BK556" s="108"/>
      <c r="BL556" s="108"/>
      <c r="BM556" s="108"/>
      <c r="BN556" s="108"/>
      <c r="BO556" s="108"/>
      <c r="BP556" s="108"/>
      <c r="BQ556" s="108"/>
      <c r="BR556" s="108"/>
      <c r="BS556" s="108"/>
      <c r="BT556" s="108"/>
      <c r="BU556" s="108"/>
      <c r="BV556" s="108"/>
      <c r="BW556" s="108"/>
      <c r="BX556" s="108"/>
      <c r="BY556" s="108"/>
      <c r="BZ556" s="108"/>
      <c r="CA556" s="108"/>
      <c r="CB556" s="108"/>
      <c r="CC556" s="108"/>
      <c r="CD556" s="108"/>
      <c r="CE556" s="108"/>
      <c r="CF556" s="108"/>
      <c r="CG556" s="108"/>
      <c r="CH556" s="108"/>
      <c r="CI556" s="108"/>
      <c r="CJ556" s="108"/>
      <c r="CK556" s="108"/>
      <c r="CL556" s="108"/>
      <c r="CM556" s="108"/>
      <c r="CN556" s="108"/>
      <c r="CO556" s="108"/>
      <c r="CP556" s="108"/>
      <c r="CQ556" s="108"/>
      <c r="CR556" s="108"/>
      <c r="CS556" s="108"/>
      <c r="CT556" s="108"/>
      <c r="CU556" s="108"/>
      <c r="CV556" s="108"/>
      <c r="CW556" s="108"/>
      <c r="CX556" s="108"/>
      <c r="CY556" s="108"/>
      <c r="CZ556" s="108"/>
      <c r="DA556" s="108"/>
      <c r="DB556" s="108"/>
      <c r="DC556" s="108"/>
      <c r="DD556" s="108"/>
      <c r="DE556" s="108"/>
      <c r="DF556" s="108"/>
      <c r="DG556" s="108"/>
      <c r="DH556" s="108"/>
      <c r="DI556" s="108"/>
      <c r="DJ556" s="108"/>
      <c r="DK556" s="108"/>
      <c r="DL556" s="108"/>
      <c r="DM556" s="108"/>
      <c r="DN556" s="108"/>
      <c r="DO556" s="108"/>
      <c r="DP556" s="108"/>
      <c r="DQ556" s="108"/>
      <c r="DR556" s="108"/>
      <c r="DS556" s="108"/>
      <c r="DT556" s="108"/>
      <c r="DU556" s="108"/>
      <c r="DV556" s="108"/>
      <c r="DW556" s="108"/>
      <c r="DX556" s="108"/>
      <c r="DY556" s="108"/>
      <c r="DZ556" s="108"/>
      <c r="EA556" s="108"/>
      <c r="EB556" s="108"/>
      <c r="EC556" s="108"/>
      <c r="ED556" s="108"/>
      <c r="EE556" s="108"/>
      <c r="EF556" s="108"/>
      <c r="EG556" s="108"/>
      <c r="EH556" s="108"/>
      <c r="EI556" s="108"/>
      <c r="EJ556" s="108"/>
      <c r="EK556" s="108"/>
      <c r="EL556" s="108"/>
      <c r="EM556" s="108"/>
      <c r="EN556" s="108"/>
      <c r="EO556" s="108"/>
      <c r="EP556" s="108"/>
      <c r="EQ556" s="108"/>
      <c r="ER556" s="108"/>
      <c r="ES556" s="108"/>
      <c r="ET556" s="108"/>
      <c r="EU556" s="108"/>
      <c r="EV556" s="108"/>
      <c r="EW556" s="108"/>
      <c r="EX556" s="108"/>
      <c r="EY556" s="108"/>
      <c r="EZ556" s="108"/>
      <c r="FA556" s="108"/>
      <c r="FB556" s="108"/>
      <c r="FC556" s="108"/>
      <c r="FD556" s="108"/>
      <c r="FE556" s="108"/>
      <c r="FF556" s="108"/>
      <c r="FG556" s="108"/>
      <c r="FH556" s="108"/>
      <c r="FI556" s="108"/>
      <c r="FJ556" s="108"/>
      <c r="FK556" s="108"/>
      <c r="FL556" s="108"/>
      <c r="FM556" s="108"/>
      <c r="FN556" s="108"/>
      <c r="FO556" s="108"/>
      <c r="FP556" s="108"/>
      <c r="FQ556" s="108"/>
      <c r="FR556" s="108"/>
      <c r="FS556" s="108"/>
      <c r="FT556" s="108"/>
      <c r="FU556" s="108"/>
      <c r="FV556" s="108"/>
      <c r="FW556" s="108"/>
      <c r="FX556" s="108"/>
      <c r="FY556" s="108"/>
      <c r="FZ556" s="108"/>
      <c r="GA556" s="108"/>
      <c r="GB556" s="108"/>
      <c r="GC556" s="108"/>
      <c r="GD556" s="108"/>
      <c r="GE556" s="108"/>
      <c r="GF556" s="108"/>
      <c r="GG556" s="108"/>
      <c r="GH556" s="108"/>
      <c r="GI556" s="108"/>
      <c r="GJ556" s="108"/>
      <c r="GK556" s="108"/>
      <c r="GL556" s="108"/>
      <c r="GM556" s="108"/>
      <c r="GN556" s="108"/>
      <c r="GO556" s="108"/>
      <c r="GP556" s="108"/>
      <c r="GQ556" s="108"/>
      <c r="GR556" s="108"/>
      <c r="GS556" s="108"/>
      <c r="GT556" s="108"/>
      <c r="GU556" s="108"/>
      <c r="GV556" s="108"/>
      <c r="GW556" s="108"/>
      <c r="GX556" s="108"/>
      <c r="GY556" s="108"/>
      <c r="GZ556" s="108"/>
      <c r="HA556" s="108"/>
      <c r="HB556" s="108"/>
      <c r="HC556" s="108"/>
      <c r="HD556" s="108"/>
      <c r="HE556" s="108"/>
      <c r="HF556" s="108"/>
      <c r="HG556" s="108"/>
      <c r="HH556" s="108"/>
      <c r="HI556" s="108"/>
      <c r="HJ556" s="108"/>
      <c r="HK556" s="108"/>
      <c r="HL556" s="108"/>
      <c r="HM556" s="108"/>
      <c r="HN556" s="108"/>
      <c r="HO556" s="108"/>
      <c r="HP556" s="108"/>
      <c r="HQ556" s="108"/>
      <c r="HR556" s="108"/>
      <c r="HS556" s="108"/>
      <c r="HT556" s="108"/>
      <c r="HU556" s="108"/>
      <c r="HV556" s="108"/>
      <c r="HW556" s="108"/>
      <c r="HX556" s="108"/>
      <c r="HY556" s="108"/>
      <c r="HZ556" s="108"/>
      <c r="IA556" s="108"/>
      <c r="IB556" s="108"/>
      <c r="IC556" s="108"/>
      <c r="ID556" s="108"/>
      <c r="IE556" s="108"/>
      <c r="IF556" s="108"/>
      <c r="IG556" s="108"/>
      <c r="IH556" s="108"/>
      <c r="II556" s="108"/>
      <c r="IJ556" s="108"/>
      <c r="IK556" s="108"/>
      <c r="IL556" s="108"/>
      <c r="IM556" s="108"/>
      <c r="IN556" s="108"/>
      <c r="IO556" s="108"/>
      <c r="IP556" s="108"/>
      <c r="IQ556" s="108"/>
      <c r="IR556" s="108"/>
      <c r="IS556" s="108"/>
      <c r="IT556" s="108"/>
      <c r="IU556" s="108"/>
      <c r="IV556" s="108"/>
      <c r="IW556" s="108"/>
      <c r="IX556" s="108"/>
      <c r="IY556" s="108"/>
      <c r="IZ556" s="108"/>
      <c r="JA556" s="108"/>
      <c r="JB556" s="108"/>
      <c r="JC556" s="108"/>
      <c r="JD556" s="108"/>
      <c r="JE556" s="108"/>
      <c r="JF556" s="108"/>
      <c r="JG556" s="108"/>
      <c r="JH556" s="108"/>
      <c r="JI556" s="108"/>
      <c r="JJ556" s="108"/>
      <c r="JK556" s="108"/>
      <c r="JL556" s="108"/>
      <c r="JM556" s="108"/>
      <c r="JN556" s="108"/>
      <c r="JO556" s="108"/>
      <c r="JP556" s="108"/>
      <c r="JQ556" s="108"/>
      <c r="JR556" s="108"/>
      <c r="JS556" s="108"/>
      <c r="JT556" s="108"/>
      <c r="JU556" s="108"/>
      <c r="JV556" s="108"/>
      <c r="JW556" s="108"/>
      <c r="JX556" s="108"/>
      <c r="JY556" s="108"/>
      <c r="JZ556" s="108"/>
      <c r="KA556" s="108"/>
      <c r="KB556" s="108"/>
      <c r="KC556" s="108"/>
      <c r="KD556" s="108"/>
      <c r="KE556" s="108"/>
      <c r="KF556" s="108"/>
      <c r="KG556" s="108"/>
      <c r="KH556" s="108"/>
      <c r="KI556" s="108"/>
      <c r="KJ556" s="108"/>
      <c r="KK556" s="108"/>
      <c r="KL556" s="108"/>
      <c r="KM556" s="108"/>
      <c r="KN556" s="108"/>
      <c r="KO556" s="108"/>
      <c r="KP556" s="108"/>
      <c r="KQ556" s="108"/>
      <c r="KR556" s="108"/>
      <c r="KS556" s="108"/>
      <c r="KT556" s="108"/>
      <c r="KU556" s="108"/>
      <c r="KV556" s="108"/>
      <c r="KW556" s="108"/>
      <c r="KX556" s="108"/>
      <c r="KY556" s="108"/>
      <c r="KZ556" s="108"/>
      <c r="LA556" s="108"/>
      <c r="LB556" s="108"/>
      <c r="LC556" s="108"/>
      <c r="LD556" s="108"/>
      <c r="LE556" s="108"/>
      <c r="LF556" s="108"/>
      <c r="LG556" s="108"/>
      <c r="LH556" s="108"/>
      <c r="LI556" s="108"/>
      <c r="LJ556" s="108"/>
      <c r="LK556" s="108"/>
      <c r="LL556" s="108"/>
      <c r="LM556" s="108"/>
      <c r="LN556" s="108"/>
      <c r="LO556" s="108"/>
      <c r="LP556" s="108"/>
      <c r="LQ556" s="108"/>
      <c r="LR556" s="108"/>
      <c r="LS556" s="108"/>
      <c r="LT556" s="108"/>
      <c r="LU556" s="108"/>
      <c r="LV556" s="108"/>
      <c r="LW556" s="108"/>
      <c r="LX556" s="108"/>
      <c r="LY556" s="108"/>
      <c r="LZ556" s="108"/>
      <c r="MA556" s="108"/>
      <c r="MB556" s="108"/>
      <c r="MC556" s="108"/>
      <c r="MD556" s="108"/>
      <c r="ME556" s="108"/>
    </row>
    <row r="557" spans="1:343">
      <c r="A557" s="3"/>
      <c r="B557" s="438"/>
      <c r="C557" s="438"/>
      <c r="D557" s="438"/>
      <c r="E557" s="438"/>
      <c r="F557" s="438"/>
      <c r="G557" s="438"/>
      <c r="H557" s="438"/>
      <c r="I557" s="438"/>
      <c r="J557" s="438"/>
      <c r="K557" s="438"/>
      <c r="L557" s="438"/>
      <c r="M557" s="438"/>
      <c r="N557" s="438"/>
      <c r="O557" s="438"/>
      <c r="P557" s="438"/>
      <c r="Q557" s="438"/>
      <c r="R557" s="438"/>
      <c r="S557" s="438"/>
      <c r="T557" s="438"/>
      <c r="U557" s="438"/>
      <c r="V557" s="438"/>
      <c r="W557" s="438"/>
      <c r="X557" s="438"/>
      <c r="Y557" s="438"/>
      <c r="Z557" s="438"/>
      <c r="AA557" s="438"/>
      <c r="AB557" s="438"/>
      <c r="AC557" s="438"/>
      <c r="AD557" s="438"/>
      <c r="AE557" s="154"/>
      <c r="AF557" s="154"/>
      <c r="AG557" s="154"/>
      <c r="AH557" s="154"/>
      <c r="AI557" s="154"/>
      <c r="AJ557" s="108"/>
      <c r="AK557" s="154"/>
      <c r="AL557" s="108"/>
      <c r="AM557" s="108"/>
      <c r="AN557" s="108"/>
      <c r="AO557" s="108"/>
      <c r="AP557" s="108"/>
      <c r="AQ557" s="108"/>
      <c r="AR557" s="108"/>
      <c r="AS557" s="108"/>
      <c r="AT557" s="108"/>
      <c r="AU557" s="108"/>
      <c r="AV557" s="108"/>
      <c r="AW557" s="108"/>
      <c r="AX557" s="108"/>
      <c r="AY557" s="108"/>
      <c r="AZ557" s="108"/>
      <c r="BA557" s="108"/>
      <c r="BB557" s="108"/>
      <c r="BC557" s="108"/>
      <c r="BD557" s="108"/>
      <c r="BE557" s="108"/>
      <c r="BF557" s="108"/>
      <c r="BG557" s="108"/>
      <c r="BH557" s="108"/>
      <c r="BI557" s="108"/>
      <c r="BJ557" s="108"/>
      <c r="BK557" s="108"/>
      <c r="BL557" s="108"/>
      <c r="BM557" s="108"/>
      <c r="BN557" s="108"/>
      <c r="BO557" s="108"/>
      <c r="BP557" s="108"/>
      <c r="BQ557" s="108"/>
      <c r="BR557" s="108"/>
      <c r="BS557" s="108"/>
      <c r="BT557" s="108"/>
      <c r="BU557" s="108"/>
      <c r="BV557" s="108"/>
      <c r="BW557" s="108"/>
      <c r="BX557" s="108"/>
      <c r="BY557" s="108"/>
      <c r="BZ557" s="108"/>
      <c r="CA557" s="108"/>
      <c r="CB557" s="108"/>
      <c r="CC557" s="108"/>
      <c r="CD557" s="108"/>
      <c r="CE557" s="108"/>
      <c r="CF557" s="108"/>
      <c r="CG557" s="108"/>
      <c r="CH557" s="108"/>
      <c r="CI557" s="108"/>
      <c r="CJ557" s="108"/>
      <c r="CK557" s="108"/>
      <c r="CL557" s="108"/>
      <c r="CM557" s="108"/>
      <c r="CN557" s="108"/>
      <c r="CO557" s="108"/>
      <c r="CP557" s="108"/>
      <c r="CQ557" s="108"/>
      <c r="CR557" s="108"/>
      <c r="CS557" s="108"/>
      <c r="CT557" s="108"/>
      <c r="CU557" s="108"/>
      <c r="CV557" s="108"/>
      <c r="CW557" s="108"/>
      <c r="CX557" s="108"/>
      <c r="CY557" s="108"/>
      <c r="CZ557" s="108"/>
      <c r="DA557" s="108"/>
      <c r="DB557" s="108"/>
      <c r="DC557" s="108"/>
      <c r="DD557" s="108"/>
      <c r="DE557" s="108"/>
      <c r="DF557" s="108"/>
      <c r="DG557" s="108"/>
      <c r="DH557" s="108"/>
      <c r="DI557" s="108"/>
      <c r="DJ557" s="108"/>
      <c r="DK557" s="108"/>
      <c r="DL557" s="108"/>
      <c r="DM557" s="108"/>
      <c r="DN557" s="108"/>
      <c r="DO557" s="108"/>
      <c r="DP557" s="108"/>
      <c r="DQ557" s="108"/>
      <c r="DR557" s="108"/>
      <c r="DS557" s="108"/>
      <c r="DT557" s="108"/>
      <c r="DU557" s="108"/>
      <c r="DV557" s="108"/>
      <c r="DW557" s="108"/>
      <c r="DX557" s="108"/>
      <c r="DY557" s="108"/>
      <c r="DZ557" s="108"/>
      <c r="EA557" s="108"/>
      <c r="EB557" s="108"/>
      <c r="EC557" s="108"/>
      <c r="ED557" s="108"/>
      <c r="EE557" s="108"/>
      <c r="EF557" s="108"/>
      <c r="EG557" s="108"/>
      <c r="EH557" s="108"/>
      <c r="EI557" s="108"/>
      <c r="EJ557" s="108"/>
      <c r="EK557" s="108"/>
      <c r="EL557" s="108"/>
      <c r="EM557" s="108"/>
      <c r="EN557" s="108"/>
      <c r="EO557" s="108"/>
      <c r="EP557" s="108"/>
      <c r="EQ557" s="108"/>
      <c r="ER557" s="108"/>
      <c r="ES557" s="108"/>
      <c r="ET557" s="108"/>
      <c r="EU557" s="108"/>
      <c r="EV557" s="108"/>
      <c r="EW557" s="108"/>
      <c r="EX557" s="108"/>
      <c r="EY557" s="108"/>
      <c r="EZ557" s="108"/>
      <c r="FA557" s="108"/>
      <c r="FB557" s="108"/>
      <c r="FC557" s="108"/>
      <c r="FD557" s="108"/>
      <c r="FE557" s="108"/>
      <c r="FF557" s="108"/>
      <c r="FG557" s="108"/>
      <c r="FH557" s="108"/>
      <c r="FI557" s="108"/>
      <c r="FJ557" s="108"/>
      <c r="FK557" s="108"/>
      <c r="FL557" s="108"/>
      <c r="FM557" s="108"/>
      <c r="FN557" s="108"/>
      <c r="FO557" s="108"/>
      <c r="FP557" s="108"/>
      <c r="FQ557" s="108"/>
      <c r="FR557" s="108"/>
      <c r="FS557" s="108"/>
      <c r="FT557" s="108"/>
      <c r="FU557" s="108"/>
      <c r="FV557" s="108"/>
      <c r="FW557" s="108"/>
      <c r="FX557" s="108"/>
      <c r="FY557" s="108"/>
      <c r="FZ557" s="108"/>
      <c r="GA557" s="108"/>
      <c r="GB557" s="108"/>
      <c r="GC557" s="108"/>
      <c r="GD557" s="108"/>
      <c r="GE557" s="108"/>
      <c r="GF557" s="108"/>
      <c r="GG557" s="108"/>
      <c r="GH557" s="108"/>
      <c r="GI557" s="108"/>
      <c r="GJ557" s="108"/>
      <c r="GK557" s="108"/>
      <c r="GL557" s="108"/>
      <c r="GM557" s="108"/>
      <c r="GN557" s="108"/>
      <c r="GO557" s="108"/>
      <c r="GP557" s="108"/>
      <c r="GQ557" s="108"/>
      <c r="GR557" s="108"/>
      <c r="GS557" s="108"/>
      <c r="GT557" s="108"/>
      <c r="GU557" s="108"/>
      <c r="GV557" s="108"/>
      <c r="GW557" s="108"/>
      <c r="GX557" s="108"/>
      <c r="GY557" s="108"/>
      <c r="GZ557" s="108"/>
      <c r="HA557" s="108"/>
      <c r="HB557" s="108"/>
      <c r="HC557" s="108"/>
      <c r="HD557" s="108"/>
      <c r="HE557" s="108"/>
      <c r="HF557" s="108"/>
      <c r="HG557" s="108"/>
      <c r="HH557" s="108"/>
      <c r="HI557" s="108"/>
      <c r="HJ557" s="108"/>
      <c r="HK557" s="108"/>
      <c r="HL557" s="108"/>
      <c r="HM557" s="108"/>
      <c r="HN557" s="108"/>
      <c r="HO557" s="108"/>
      <c r="HP557" s="108"/>
      <c r="HQ557" s="108"/>
      <c r="HR557" s="108"/>
      <c r="HS557" s="108"/>
      <c r="HT557" s="108"/>
      <c r="HU557" s="108"/>
      <c r="HV557" s="108"/>
      <c r="HW557" s="108"/>
      <c r="HX557" s="108"/>
      <c r="HY557" s="108"/>
      <c r="HZ557" s="108"/>
      <c r="IA557" s="108"/>
      <c r="IB557" s="108"/>
      <c r="IC557" s="108"/>
      <c r="ID557" s="108"/>
      <c r="IE557" s="108"/>
      <c r="IF557" s="108"/>
      <c r="IG557" s="108"/>
      <c r="IH557" s="108"/>
      <c r="II557" s="108"/>
      <c r="IJ557" s="108"/>
      <c r="IK557" s="108"/>
      <c r="IL557" s="108"/>
      <c r="IM557" s="108"/>
      <c r="IN557" s="108"/>
      <c r="IO557" s="108"/>
      <c r="IP557" s="108"/>
      <c r="IQ557" s="108"/>
      <c r="IR557" s="108"/>
      <c r="IS557" s="108"/>
      <c r="IT557" s="108"/>
      <c r="IU557" s="108"/>
      <c r="IV557" s="108"/>
      <c r="IW557" s="108"/>
      <c r="IX557" s="108"/>
      <c r="IY557" s="108"/>
      <c r="IZ557" s="108"/>
      <c r="JA557" s="108"/>
      <c r="JB557" s="108"/>
      <c r="JC557" s="108"/>
      <c r="JD557" s="108"/>
      <c r="JE557" s="108"/>
      <c r="JF557" s="108"/>
      <c r="JG557" s="108"/>
      <c r="JH557" s="108"/>
      <c r="JI557" s="108"/>
      <c r="JJ557" s="108"/>
      <c r="JK557" s="108"/>
      <c r="JL557" s="108"/>
      <c r="JM557" s="108"/>
      <c r="JN557" s="108"/>
      <c r="JO557" s="108"/>
      <c r="JP557" s="108"/>
      <c r="JQ557" s="108"/>
      <c r="JR557" s="108"/>
      <c r="JS557" s="108"/>
      <c r="JT557" s="108"/>
      <c r="JU557" s="108"/>
      <c r="JV557" s="108"/>
      <c r="JW557" s="108"/>
      <c r="JX557" s="108"/>
      <c r="JY557" s="108"/>
      <c r="JZ557" s="108"/>
      <c r="KA557" s="108"/>
      <c r="KB557" s="108"/>
      <c r="KC557" s="108"/>
      <c r="KD557" s="108"/>
      <c r="KE557" s="108"/>
      <c r="KF557" s="108"/>
      <c r="KG557" s="108"/>
      <c r="KH557" s="108"/>
      <c r="KI557" s="108"/>
      <c r="KJ557" s="108"/>
      <c r="KK557" s="108"/>
      <c r="KL557" s="108"/>
      <c r="KM557" s="108"/>
      <c r="KN557" s="108"/>
      <c r="KO557" s="108"/>
      <c r="KP557" s="108"/>
      <c r="KQ557" s="108"/>
      <c r="KR557" s="108"/>
      <c r="KS557" s="108"/>
      <c r="KT557" s="108"/>
      <c r="KU557" s="108"/>
      <c r="KV557" s="108"/>
      <c r="KW557" s="108"/>
      <c r="KX557" s="108"/>
      <c r="KY557" s="108"/>
      <c r="KZ557" s="108"/>
      <c r="LA557" s="108"/>
      <c r="LB557" s="108"/>
      <c r="LC557" s="108"/>
      <c r="LD557" s="108"/>
      <c r="LE557" s="108"/>
      <c r="LF557" s="108"/>
      <c r="LG557" s="108"/>
      <c r="LH557" s="108"/>
      <c r="LI557" s="108"/>
      <c r="LJ557" s="108"/>
      <c r="LK557" s="108"/>
      <c r="LL557" s="108"/>
      <c r="LM557" s="108"/>
      <c r="LN557" s="108"/>
      <c r="LO557" s="108"/>
      <c r="LP557" s="108"/>
      <c r="LQ557" s="108"/>
      <c r="LR557" s="108"/>
      <c r="LS557" s="108"/>
      <c r="LT557" s="108"/>
      <c r="LU557" s="108"/>
      <c r="LV557" s="108"/>
      <c r="LW557" s="108"/>
      <c r="LX557" s="108"/>
      <c r="LY557" s="108"/>
      <c r="LZ557" s="108"/>
      <c r="MA557" s="108"/>
      <c r="MB557" s="108"/>
      <c r="MC557" s="108"/>
      <c r="MD557" s="108"/>
      <c r="ME557" s="108"/>
    </row>
    <row r="558" spans="1:343">
      <c r="A558" s="3"/>
      <c r="B558" s="438"/>
      <c r="C558" s="438"/>
      <c r="D558" s="438"/>
      <c r="E558" s="438"/>
      <c r="F558" s="438"/>
      <c r="G558" s="438"/>
      <c r="H558" s="438"/>
      <c r="I558" s="438"/>
      <c r="J558" s="438"/>
      <c r="K558" s="438"/>
      <c r="L558" s="438"/>
      <c r="M558" s="438"/>
      <c r="N558" s="438"/>
      <c r="O558" s="438"/>
      <c r="P558" s="438"/>
      <c r="Q558" s="438"/>
      <c r="R558" s="438"/>
      <c r="S558" s="438"/>
      <c r="T558" s="438"/>
      <c r="U558" s="438"/>
      <c r="V558" s="438"/>
      <c r="W558" s="438"/>
      <c r="X558" s="438"/>
      <c r="Y558" s="438"/>
      <c r="Z558" s="438"/>
      <c r="AA558" s="438"/>
      <c r="AB558" s="438"/>
      <c r="AC558" s="438"/>
      <c r="AD558" s="438"/>
      <c r="AE558" s="154"/>
      <c r="AF558" s="154"/>
      <c r="AG558" s="154"/>
      <c r="AH558" s="154"/>
      <c r="AI558" s="154"/>
      <c r="AJ558" s="108"/>
      <c r="AK558" s="154"/>
      <c r="AL558" s="108"/>
      <c r="AM558" s="108"/>
      <c r="AN558" s="108"/>
      <c r="AO558" s="108"/>
      <c r="AP558" s="108"/>
      <c r="AQ558" s="108"/>
      <c r="AR558" s="108"/>
      <c r="AS558" s="108"/>
      <c r="AT558" s="108"/>
      <c r="AU558" s="108"/>
      <c r="AV558" s="108"/>
      <c r="AW558" s="108"/>
      <c r="AX558" s="108"/>
      <c r="AY558" s="108"/>
      <c r="AZ558" s="108"/>
      <c r="BA558" s="108"/>
      <c r="BB558" s="108"/>
      <c r="BC558" s="108"/>
      <c r="BD558" s="108"/>
      <c r="BE558" s="108"/>
      <c r="BF558" s="108"/>
      <c r="BG558" s="108"/>
      <c r="BH558" s="108"/>
      <c r="BI558" s="108"/>
      <c r="BJ558" s="108"/>
      <c r="BK558" s="108"/>
      <c r="BL558" s="108"/>
      <c r="BM558" s="108"/>
      <c r="BN558" s="108"/>
      <c r="BO558" s="108"/>
      <c r="BP558" s="108"/>
      <c r="BQ558" s="108"/>
      <c r="BR558" s="108"/>
      <c r="BS558" s="108"/>
      <c r="BT558" s="108"/>
      <c r="BU558" s="108"/>
      <c r="BV558" s="108"/>
      <c r="BW558" s="108"/>
      <c r="BX558" s="108"/>
      <c r="BY558" s="108"/>
      <c r="BZ558" s="108"/>
      <c r="CA558" s="108"/>
      <c r="CB558" s="108"/>
      <c r="CC558" s="108"/>
      <c r="CD558" s="108"/>
      <c r="CE558" s="108"/>
      <c r="CF558" s="108"/>
      <c r="CG558" s="108"/>
      <c r="CH558" s="108"/>
      <c r="CI558" s="108"/>
      <c r="CJ558" s="108"/>
      <c r="CK558" s="108"/>
      <c r="CL558" s="108"/>
      <c r="CM558" s="108"/>
      <c r="CN558" s="108"/>
      <c r="CO558" s="108"/>
      <c r="CP558" s="108"/>
      <c r="CQ558" s="108"/>
      <c r="CR558" s="108"/>
      <c r="CS558" s="108"/>
      <c r="CT558" s="108"/>
      <c r="CU558" s="108"/>
      <c r="CV558" s="108"/>
      <c r="CW558" s="108"/>
      <c r="CX558" s="108"/>
      <c r="CY558" s="108"/>
      <c r="CZ558" s="108"/>
      <c r="DA558" s="108"/>
      <c r="DB558" s="108"/>
      <c r="DC558" s="108"/>
      <c r="DD558" s="108"/>
      <c r="DE558" s="108"/>
      <c r="DF558" s="108"/>
      <c r="DG558" s="108"/>
      <c r="DH558" s="108"/>
      <c r="DI558" s="108"/>
      <c r="DJ558" s="108"/>
      <c r="DK558" s="108"/>
      <c r="DL558" s="108"/>
      <c r="DM558" s="108"/>
      <c r="DN558" s="108"/>
      <c r="DO558" s="108"/>
      <c r="DP558" s="108"/>
      <c r="DQ558" s="108"/>
      <c r="DR558" s="108"/>
      <c r="DS558" s="108"/>
      <c r="DT558" s="108"/>
      <c r="DU558" s="108"/>
      <c r="DV558" s="108"/>
      <c r="DW558" s="108"/>
      <c r="DX558" s="108"/>
      <c r="DY558" s="108"/>
      <c r="DZ558" s="108"/>
      <c r="EA558" s="108"/>
      <c r="EB558" s="108"/>
      <c r="EC558" s="108"/>
      <c r="ED558" s="108"/>
      <c r="EE558" s="108"/>
      <c r="EF558" s="108"/>
      <c r="EG558" s="108"/>
      <c r="EH558" s="108"/>
      <c r="EI558" s="108"/>
      <c r="EJ558" s="108"/>
      <c r="EK558" s="108"/>
      <c r="EL558" s="108"/>
      <c r="EM558" s="108"/>
      <c r="EN558" s="108"/>
      <c r="EO558" s="108"/>
      <c r="EP558" s="108"/>
      <c r="EQ558" s="108"/>
      <c r="ER558" s="108"/>
      <c r="ES558" s="108"/>
      <c r="ET558" s="108"/>
      <c r="EU558" s="108"/>
      <c r="EV558" s="108"/>
      <c r="EW558" s="108"/>
      <c r="EX558" s="108"/>
      <c r="EY558" s="108"/>
      <c r="EZ558" s="108"/>
      <c r="FA558" s="108"/>
      <c r="FB558" s="108"/>
      <c r="FC558" s="108"/>
      <c r="FD558" s="108"/>
      <c r="FE558" s="108"/>
      <c r="FF558" s="108"/>
      <c r="FG558" s="108"/>
      <c r="FH558" s="108"/>
      <c r="FI558" s="108"/>
      <c r="FJ558" s="108"/>
      <c r="FK558" s="108"/>
      <c r="FL558" s="108"/>
      <c r="FM558" s="108"/>
      <c r="FN558" s="108"/>
      <c r="FO558" s="108"/>
      <c r="FP558" s="108"/>
      <c r="FQ558" s="108"/>
      <c r="FR558" s="108"/>
      <c r="FS558" s="108"/>
      <c r="FT558" s="108"/>
      <c r="FU558" s="108"/>
      <c r="FV558" s="108"/>
      <c r="FW558" s="108"/>
      <c r="FX558" s="108"/>
      <c r="FY558" s="108"/>
      <c r="FZ558" s="108"/>
      <c r="GA558" s="108"/>
      <c r="GB558" s="108"/>
      <c r="GC558" s="108"/>
      <c r="GD558" s="108"/>
      <c r="GE558" s="108"/>
      <c r="GF558" s="108"/>
      <c r="GG558" s="108"/>
      <c r="GH558" s="108"/>
      <c r="GI558" s="108"/>
      <c r="GJ558" s="108"/>
      <c r="GK558" s="108"/>
      <c r="GL558" s="108"/>
      <c r="GM558" s="108"/>
      <c r="GN558" s="108"/>
      <c r="GO558" s="108"/>
      <c r="GP558" s="108"/>
      <c r="GQ558" s="108"/>
      <c r="GR558" s="108"/>
      <c r="GS558" s="108"/>
      <c r="GT558" s="108"/>
      <c r="GU558" s="108"/>
      <c r="GV558" s="108"/>
      <c r="GW558" s="108"/>
      <c r="GX558" s="108"/>
      <c r="GY558" s="108"/>
      <c r="GZ558" s="108"/>
      <c r="HA558" s="108"/>
      <c r="HB558" s="108"/>
      <c r="HC558" s="108"/>
      <c r="HD558" s="108"/>
      <c r="HE558" s="108"/>
      <c r="HF558" s="108"/>
      <c r="HG558" s="108"/>
      <c r="HH558" s="108"/>
      <c r="HI558" s="108"/>
      <c r="HJ558" s="108"/>
      <c r="HK558" s="108"/>
      <c r="HL558" s="108"/>
      <c r="HM558" s="108"/>
      <c r="HN558" s="108"/>
      <c r="HO558" s="108"/>
      <c r="HP558" s="108"/>
      <c r="HQ558" s="108"/>
      <c r="HR558" s="108"/>
      <c r="HS558" s="108"/>
      <c r="HT558" s="108"/>
      <c r="HU558" s="108"/>
      <c r="HV558" s="108"/>
      <c r="HW558" s="108"/>
      <c r="HX558" s="108"/>
      <c r="HY558" s="108"/>
      <c r="HZ558" s="108"/>
      <c r="IA558" s="108"/>
      <c r="IB558" s="108"/>
      <c r="IC558" s="108"/>
      <c r="ID558" s="108"/>
      <c r="IE558" s="108"/>
      <c r="IF558" s="108"/>
      <c r="IG558" s="108"/>
      <c r="IH558" s="108"/>
      <c r="II558" s="108"/>
      <c r="IJ558" s="108"/>
      <c r="IK558" s="108"/>
      <c r="IL558" s="108"/>
      <c r="IM558" s="108"/>
      <c r="IN558" s="108"/>
      <c r="IO558" s="108"/>
      <c r="IP558" s="108"/>
      <c r="IQ558" s="108"/>
      <c r="IR558" s="108"/>
      <c r="IS558" s="108"/>
      <c r="IT558" s="108"/>
      <c r="IU558" s="108"/>
      <c r="IV558" s="108"/>
      <c r="IW558" s="108"/>
      <c r="IX558" s="108"/>
      <c r="IY558" s="108"/>
      <c r="IZ558" s="108"/>
      <c r="JA558" s="108"/>
      <c r="JB558" s="108"/>
      <c r="JC558" s="108"/>
      <c r="JD558" s="108"/>
      <c r="JE558" s="108"/>
      <c r="JF558" s="108"/>
      <c r="JG558" s="108"/>
      <c r="JH558" s="108"/>
      <c r="JI558" s="108"/>
      <c r="JJ558" s="108"/>
      <c r="JK558" s="108"/>
      <c r="JL558" s="108"/>
      <c r="JM558" s="108"/>
      <c r="JN558" s="108"/>
      <c r="JO558" s="108"/>
      <c r="JP558" s="108"/>
      <c r="JQ558" s="108"/>
      <c r="JR558" s="108"/>
      <c r="JS558" s="108"/>
      <c r="JT558" s="108"/>
      <c r="JU558" s="108"/>
      <c r="JV558" s="108"/>
      <c r="JW558" s="108"/>
      <c r="JX558" s="108"/>
      <c r="JY558" s="108"/>
      <c r="JZ558" s="108"/>
      <c r="KA558" s="108"/>
      <c r="KB558" s="108"/>
      <c r="KC558" s="108"/>
      <c r="KD558" s="108"/>
      <c r="KE558" s="108"/>
      <c r="KF558" s="108"/>
      <c r="KG558" s="108"/>
      <c r="KH558" s="108"/>
      <c r="KI558" s="108"/>
      <c r="KJ558" s="108"/>
      <c r="KK558" s="108"/>
      <c r="KL558" s="108"/>
      <c r="KM558" s="108"/>
      <c r="KN558" s="108"/>
      <c r="KO558" s="108"/>
      <c r="KP558" s="108"/>
      <c r="KQ558" s="108"/>
      <c r="KR558" s="108"/>
      <c r="KS558" s="108"/>
      <c r="KT558" s="108"/>
      <c r="KU558" s="108"/>
      <c r="KV558" s="108"/>
      <c r="KW558" s="108"/>
      <c r="KX558" s="108"/>
      <c r="KY558" s="108"/>
      <c r="KZ558" s="108"/>
      <c r="LA558" s="108"/>
      <c r="LB558" s="108"/>
      <c r="LC558" s="108"/>
      <c r="LD558" s="108"/>
      <c r="LE558" s="108"/>
      <c r="LF558" s="108"/>
      <c r="LG558" s="108"/>
      <c r="LH558" s="108"/>
      <c r="LI558" s="108"/>
      <c r="LJ558" s="108"/>
      <c r="LK558" s="108"/>
      <c r="LL558" s="108"/>
      <c r="LM558" s="108"/>
      <c r="LN558" s="108"/>
      <c r="LO558" s="108"/>
      <c r="LP558" s="108"/>
      <c r="LQ558" s="108"/>
      <c r="LR558" s="108"/>
      <c r="LS558" s="108"/>
      <c r="LT558" s="108"/>
      <c r="LU558" s="108"/>
      <c r="LV558" s="108"/>
      <c r="LW558" s="108"/>
      <c r="LX558" s="108"/>
      <c r="LY558" s="108"/>
      <c r="LZ558" s="108"/>
      <c r="MA558" s="108"/>
      <c r="MB558" s="108"/>
      <c r="MC558" s="108"/>
      <c r="MD558" s="108"/>
      <c r="ME558" s="108"/>
    </row>
    <row r="559" spans="1:343">
      <c r="A559" s="3"/>
      <c r="B559" s="438"/>
      <c r="C559" s="438"/>
      <c r="D559" s="438"/>
      <c r="E559" s="438"/>
      <c r="F559" s="438"/>
      <c r="G559" s="438"/>
      <c r="H559" s="438"/>
      <c r="I559" s="438"/>
      <c r="J559" s="438"/>
      <c r="K559" s="438"/>
      <c r="L559" s="438"/>
      <c r="M559" s="438"/>
      <c r="N559" s="438"/>
      <c r="O559" s="438"/>
      <c r="P559" s="438"/>
      <c r="Q559" s="438"/>
      <c r="R559" s="438"/>
      <c r="S559" s="438"/>
      <c r="T559" s="438"/>
      <c r="U559" s="438"/>
      <c r="V559" s="438"/>
      <c r="W559" s="438"/>
      <c r="X559" s="438"/>
      <c r="Y559" s="438"/>
      <c r="Z559" s="438"/>
      <c r="AA559" s="438"/>
      <c r="AB559" s="438"/>
      <c r="AC559" s="438"/>
      <c r="AD559" s="438"/>
      <c r="AE559" s="154"/>
      <c r="AF559" s="154"/>
      <c r="AG559" s="154"/>
      <c r="AH559" s="154"/>
      <c r="AI559" s="154"/>
      <c r="AJ559" s="108"/>
      <c r="AK559" s="154"/>
      <c r="AL559" s="108"/>
      <c r="AM559" s="108"/>
      <c r="AN559" s="108"/>
      <c r="AO559" s="108"/>
      <c r="AP559" s="108"/>
      <c r="AQ559" s="108"/>
      <c r="AR559" s="108"/>
      <c r="AS559" s="108"/>
      <c r="AT559" s="108"/>
      <c r="AU559" s="108"/>
      <c r="AV559" s="108"/>
      <c r="AW559" s="108"/>
      <c r="AX559" s="108"/>
      <c r="AY559" s="108"/>
      <c r="AZ559" s="108"/>
      <c r="BA559" s="108"/>
      <c r="BB559" s="108"/>
      <c r="BC559" s="108"/>
      <c r="BD559" s="108"/>
      <c r="BE559" s="108"/>
      <c r="BF559" s="108"/>
      <c r="BG559" s="108"/>
      <c r="BH559" s="108"/>
      <c r="BI559" s="108"/>
      <c r="BJ559" s="108"/>
      <c r="BK559" s="108"/>
      <c r="BL559" s="108"/>
      <c r="BM559" s="108"/>
      <c r="BN559" s="108"/>
      <c r="BO559" s="108"/>
      <c r="BP559" s="108"/>
      <c r="BQ559" s="108"/>
      <c r="BR559" s="108"/>
      <c r="BS559" s="108"/>
      <c r="BT559" s="108"/>
      <c r="BU559" s="108"/>
      <c r="BV559" s="108"/>
      <c r="BW559" s="108"/>
      <c r="BX559" s="108"/>
      <c r="BY559" s="108"/>
      <c r="BZ559" s="108"/>
      <c r="CA559" s="108"/>
      <c r="CB559" s="108"/>
      <c r="CC559" s="108"/>
      <c r="CD559" s="108"/>
      <c r="CE559" s="108"/>
      <c r="CF559" s="108"/>
      <c r="CG559" s="108"/>
      <c r="CH559" s="108"/>
      <c r="CI559" s="108"/>
      <c r="CJ559" s="108"/>
      <c r="CK559" s="108"/>
      <c r="CL559" s="108"/>
      <c r="CM559" s="108"/>
      <c r="CN559" s="108"/>
      <c r="CO559" s="108"/>
      <c r="CP559" s="108"/>
      <c r="CQ559" s="108"/>
      <c r="CR559" s="108"/>
      <c r="CS559" s="108"/>
      <c r="CT559" s="108"/>
      <c r="CU559" s="108"/>
      <c r="CV559" s="108"/>
      <c r="CW559" s="108"/>
      <c r="CX559" s="108"/>
      <c r="CY559" s="108"/>
      <c r="CZ559" s="108"/>
      <c r="DA559" s="108"/>
      <c r="DB559" s="108"/>
      <c r="DC559" s="108"/>
      <c r="DD559" s="108"/>
      <c r="DE559" s="108"/>
      <c r="DF559" s="108"/>
      <c r="DG559" s="108"/>
      <c r="DH559" s="108"/>
      <c r="DI559" s="108"/>
      <c r="DJ559" s="108"/>
      <c r="DK559" s="108"/>
      <c r="DL559" s="108"/>
      <c r="DM559" s="108"/>
      <c r="DN559" s="108"/>
      <c r="DO559" s="108"/>
      <c r="DP559" s="108"/>
      <c r="DQ559" s="108"/>
      <c r="DR559" s="108"/>
      <c r="DS559" s="108"/>
      <c r="DT559" s="108"/>
      <c r="DU559" s="108"/>
      <c r="DV559" s="108"/>
      <c r="DW559" s="108"/>
      <c r="DX559" s="108"/>
      <c r="DY559" s="108"/>
      <c r="DZ559" s="108"/>
      <c r="EA559" s="108"/>
      <c r="EB559" s="108"/>
      <c r="EC559" s="108"/>
      <c r="ED559" s="108"/>
      <c r="EE559" s="108"/>
      <c r="EF559" s="108"/>
      <c r="EG559" s="108"/>
      <c r="EH559" s="108"/>
      <c r="EI559" s="108"/>
      <c r="EJ559" s="108"/>
      <c r="EK559" s="108"/>
      <c r="EL559" s="108"/>
      <c r="EM559" s="108"/>
      <c r="EN559" s="108"/>
      <c r="EO559" s="108"/>
      <c r="EP559" s="108"/>
      <c r="EQ559" s="108"/>
      <c r="ER559" s="108"/>
      <c r="ES559" s="108"/>
      <c r="ET559" s="108"/>
      <c r="EU559" s="108"/>
      <c r="EV559" s="108"/>
      <c r="EW559" s="108"/>
      <c r="EX559" s="108"/>
      <c r="EY559" s="108"/>
      <c r="EZ559" s="108"/>
      <c r="FA559" s="108"/>
      <c r="FB559" s="108"/>
      <c r="FC559" s="108"/>
      <c r="FD559" s="108"/>
      <c r="FE559" s="108"/>
      <c r="FF559" s="108"/>
      <c r="FG559" s="108"/>
      <c r="FH559" s="108"/>
      <c r="FI559" s="108"/>
      <c r="FJ559" s="108"/>
      <c r="FK559" s="108"/>
      <c r="FL559" s="108"/>
      <c r="FM559" s="108"/>
      <c r="FN559" s="108"/>
      <c r="FO559" s="108"/>
      <c r="FP559" s="108"/>
      <c r="FQ559" s="108"/>
      <c r="FR559" s="108"/>
      <c r="FS559" s="108"/>
      <c r="FT559" s="108"/>
      <c r="FU559" s="108"/>
      <c r="FV559" s="108"/>
      <c r="FW559" s="108"/>
      <c r="FX559" s="108"/>
      <c r="FY559" s="108"/>
      <c r="FZ559" s="108"/>
      <c r="GA559" s="108"/>
      <c r="GB559" s="108"/>
      <c r="GC559" s="108"/>
      <c r="GD559" s="108"/>
      <c r="GE559" s="108"/>
      <c r="GF559" s="108"/>
      <c r="GG559" s="108"/>
      <c r="GH559" s="108"/>
      <c r="GI559" s="108"/>
      <c r="GJ559" s="108"/>
      <c r="GK559" s="108"/>
      <c r="GL559" s="108"/>
      <c r="GM559" s="108"/>
      <c r="GN559" s="108"/>
      <c r="GO559" s="108"/>
      <c r="GP559" s="108"/>
      <c r="GQ559" s="108"/>
      <c r="GR559" s="108"/>
      <c r="GS559" s="108"/>
      <c r="GT559" s="108"/>
      <c r="GU559" s="108"/>
      <c r="GV559" s="108"/>
      <c r="GW559" s="108"/>
      <c r="GX559" s="108"/>
      <c r="GY559" s="108"/>
      <c r="GZ559" s="108"/>
      <c r="HA559" s="108"/>
      <c r="HB559" s="108"/>
      <c r="HC559" s="108"/>
      <c r="HD559" s="108"/>
      <c r="HE559" s="108"/>
      <c r="HF559" s="108"/>
      <c r="HG559" s="108"/>
      <c r="HH559" s="108"/>
      <c r="HI559" s="108"/>
      <c r="HJ559" s="108"/>
      <c r="HK559" s="108"/>
      <c r="HL559" s="108"/>
      <c r="HM559" s="108"/>
      <c r="HN559" s="108"/>
      <c r="HO559" s="108"/>
      <c r="HP559" s="108"/>
      <c r="HQ559" s="108"/>
      <c r="HR559" s="108"/>
      <c r="HS559" s="108"/>
      <c r="HT559" s="108"/>
      <c r="HU559" s="108"/>
      <c r="HV559" s="108"/>
      <c r="HW559" s="108"/>
      <c r="HX559" s="108"/>
      <c r="HY559" s="108"/>
      <c r="HZ559" s="108"/>
      <c r="IA559" s="108"/>
      <c r="IB559" s="108"/>
      <c r="IC559" s="108"/>
      <c r="ID559" s="108"/>
      <c r="IE559" s="108"/>
      <c r="IF559" s="108"/>
      <c r="IG559" s="108"/>
      <c r="IH559" s="108"/>
      <c r="II559" s="108"/>
      <c r="IJ559" s="108"/>
      <c r="IK559" s="108"/>
      <c r="IL559" s="108"/>
      <c r="IM559" s="108"/>
      <c r="IN559" s="108"/>
      <c r="IO559" s="108"/>
      <c r="IP559" s="108"/>
      <c r="IQ559" s="108"/>
      <c r="IR559" s="108"/>
      <c r="IS559" s="108"/>
      <c r="IT559" s="108"/>
      <c r="IU559" s="108"/>
      <c r="IV559" s="108"/>
      <c r="IW559" s="108"/>
      <c r="IX559" s="108"/>
      <c r="IY559" s="108"/>
      <c r="IZ559" s="108"/>
      <c r="JA559" s="108"/>
      <c r="JB559" s="108"/>
      <c r="JC559" s="108"/>
      <c r="JD559" s="108"/>
      <c r="JE559" s="108"/>
      <c r="JF559" s="108"/>
      <c r="JG559" s="108"/>
      <c r="JH559" s="108"/>
      <c r="JI559" s="108"/>
      <c r="JJ559" s="108"/>
      <c r="JK559" s="108"/>
      <c r="JL559" s="108"/>
      <c r="JM559" s="108"/>
      <c r="JN559" s="108"/>
      <c r="JO559" s="108"/>
      <c r="JP559" s="108"/>
      <c r="JQ559" s="108"/>
      <c r="JR559" s="108"/>
      <c r="JS559" s="108"/>
      <c r="JT559" s="108"/>
      <c r="JU559" s="108"/>
      <c r="JV559" s="108"/>
      <c r="JW559" s="108"/>
      <c r="JX559" s="108"/>
      <c r="JY559" s="108"/>
      <c r="JZ559" s="108"/>
      <c r="KA559" s="108"/>
      <c r="KB559" s="108"/>
      <c r="KC559" s="108"/>
      <c r="KD559" s="108"/>
      <c r="KE559" s="108"/>
      <c r="KF559" s="108"/>
      <c r="KG559" s="108"/>
      <c r="KH559" s="108"/>
      <c r="KI559" s="108"/>
      <c r="KJ559" s="108"/>
      <c r="KK559" s="108"/>
      <c r="KL559" s="108"/>
      <c r="KM559" s="108"/>
      <c r="KN559" s="108"/>
      <c r="KO559" s="108"/>
      <c r="KP559" s="108"/>
      <c r="KQ559" s="108"/>
      <c r="KR559" s="108"/>
      <c r="KS559" s="108"/>
      <c r="KT559" s="108"/>
      <c r="KU559" s="108"/>
      <c r="KV559" s="108"/>
      <c r="KW559" s="108"/>
      <c r="KX559" s="108"/>
      <c r="KY559" s="108"/>
      <c r="KZ559" s="108"/>
      <c r="LA559" s="108"/>
      <c r="LB559" s="108"/>
      <c r="LC559" s="108"/>
      <c r="LD559" s="108"/>
      <c r="LE559" s="108"/>
      <c r="LF559" s="108"/>
      <c r="LG559" s="108"/>
      <c r="LH559" s="108"/>
      <c r="LI559" s="108"/>
      <c r="LJ559" s="108"/>
      <c r="LK559" s="108"/>
      <c r="LL559" s="108"/>
      <c r="LM559" s="108"/>
      <c r="LN559" s="108"/>
      <c r="LO559" s="108"/>
      <c r="LP559" s="108"/>
      <c r="LQ559" s="108"/>
      <c r="LR559" s="108"/>
      <c r="LS559" s="108"/>
      <c r="LT559" s="108"/>
      <c r="LU559" s="108"/>
      <c r="LV559" s="108"/>
      <c r="LW559" s="108"/>
      <c r="LX559" s="108"/>
      <c r="LY559" s="108"/>
      <c r="LZ559" s="108"/>
      <c r="MA559" s="108"/>
      <c r="MB559" s="108"/>
      <c r="MC559" s="108"/>
      <c r="MD559" s="108"/>
      <c r="ME559" s="108"/>
    </row>
    <row r="560" spans="1:343">
      <c r="A560" s="3"/>
      <c r="B560" s="438"/>
      <c r="C560" s="438"/>
      <c r="D560" s="438"/>
      <c r="E560" s="438"/>
      <c r="F560" s="438"/>
      <c r="G560" s="438"/>
      <c r="H560" s="438"/>
      <c r="I560" s="438"/>
      <c r="J560" s="438"/>
      <c r="K560" s="438"/>
      <c r="L560" s="438"/>
      <c r="M560" s="438"/>
      <c r="N560" s="438"/>
      <c r="O560" s="438"/>
      <c r="P560" s="438"/>
      <c r="Q560" s="438"/>
      <c r="R560" s="438"/>
      <c r="S560" s="438"/>
      <c r="T560" s="438"/>
      <c r="U560" s="438"/>
      <c r="V560" s="438"/>
      <c r="W560" s="438"/>
      <c r="X560" s="438"/>
      <c r="Y560" s="438"/>
      <c r="Z560" s="438"/>
      <c r="AA560" s="438"/>
      <c r="AB560" s="438"/>
      <c r="AC560" s="438"/>
      <c r="AD560" s="438"/>
      <c r="AE560" s="154"/>
      <c r="AF560" s="154"/>
      <c r="AG560" s="154"/>
      <c r="AH560" s="154"/>
      <c r="AI560" s="154"/>
      <c r="AJ560" s="108"/>
      <c r="AK560" s="154"/>
      <c r="AL560" s="108"/>
      <c r="AM560" s="108"/>
      <c r="AN560" s="108"/>
      <c r="AO560" s="108"/>
      <c r="AP560" s="108"/>
      <c r="AQ560" s="108"/>
      <c r="AR560" s="108"/>
      <c r="AS560" s="108"/>
      <c r="AT560" s="108"/>
      <c r="AU560" s="108"/>
      <c r="AV560" s="108"/>
      <c r="AW560" s="108"/>
      <c r="AX560" s="108"/>
      <c r="AY560" s="108"/>
      <c r="AZ560" s="108"/>
      <c r="BA560" s="108"/>
      <c r="BB560" s="108"/>
      <c r="BC560" s="108"/>
      <c r="BD560" s="108"/>
      <c r="BE560" s="108"/>
      <c r="BF560" s="108"/>
      <c r="BG560" s="108"/>
      <c r="BH560" s="108"/>
      <c r="BI560" s="108"/>
      <c r="BJ560" s="108"/>
      <c r="BK560" s="108"/>
      <c r="BL560" s="108"/>
      <c r="BM560" s="108"/>
      <c r="BN560" s="108"/>
      <c r="BO560" s="108"/>
      <c r="BP560" s="108"/>
      <c r="BQ560" s="108"/>
      <c r="BR560" s="108"/>
      <c r="BS560" s="108"/>
      <c r="BT560" s="108"/>
      <c r="BU560" s="108"/>
      <c r="BV560" s="108"/>
      <c r="BW560" s="108"/>
      <c r="BX560" s="108"/>
      <c r="BY560" s="108"/>
      <c r="BZ560" s="108"/>
      <c r="CA560" s="108"/>
      <c r="CB560" s="108"/>
      <c r="CC560" s="108"/>
      <c r="CD560" s="108"/>
      <c r="CE560" s="108"/>
      <c r="CF560" s="108"/>
      <c r="CG560" s="108"/>
      <c r="CH560" s="108"/>
      <c r="CI560" s="108"/>
      <c r="CJ560" s="108"/>
      <c r="CK560" s="108"/>
      <c r="CL560" s="108"/>
      <c r="CM560" s="108"/>
      <c r="CN560" s="108"/>
      <c r="CO560" s="108"/>
      <c r="CP560" s="108"/>
      <c r="CQ560" s="108"/>
      <c r="CR560" s="108"/>
      <c r="CS560" s="108"/>
      <c r="CT560" s="108"/>
      <c r="CU560" s="108"/>
      <c r="CV560" s="108"/>
      <c r="CW560" s="108"/>
      <c r="CX560" s="108"/>
      <c r="CY560" s="108"/>
      <c r="CZ560" s="108"/>
      <c r="DA560" s="108"/>
      <c r="DB560" s="108"/>
      <c r="DC560" s="108"/>
      <c r="DD560" s="108"/>
      <c r="DE560" s="108"/>
      <c r="DF560" s="108"/>
      <c r="DG560" s="108"/>
      <c r="DH560" s="108"/>
      <c r="DI560" s="108"/>
      <c r="DJ560" s="108"/>
      <c r="DK560" s="108"/>
      <c r="DL560" s="108"/>
      <c r="DM560" s="108"/>
      <c r="DN560" s="108"/>
      <c r="DO560" s="108"/>
      <c r="DP560" s="108"/>
      <c r="DQ560" s="108"/>
      <c r="DR560" s="108"/>
      <c r="DS560" s="108"/>
      <c r="DT560" s="108"/>
      <c r="DU560" s="108"/>
      <c r="DV560" s="108"/>
      <c r="DW560" s="108"/>
      <c r="DX560" s="108"/>
      <c r="DY560" s="108"/>
      <c r="DZ560" s="108"/>
      <c r="EA560" s="108"/>
      <c r="EB560" s="108"/>
      <c r="EC560" s="108"/>
      <c r="ED560" s="108"/>
      <c r="EE560" s="108"/>
      <c r="EF560" s="108"/>
      <c r="EG560" s="108"/>
      <c r="EH560" s="108"/>
      <c r="EI560" s="108"/>
      <c r="EJ560" s="108"/>
      <c r="EK560" s="108"/>
      <c r="EL560" s="108"/>
      <c r="EM560" s="108"/>
      <c r="EN560" s="108"/>
      <c r="EO560" s="108"/>
      <c r="EP560" s="108"/>
      <c r="EQ560" s="108"/>
      <c r="ER560" s="108"/>
      <c r="ES560" s="108"/>
      <c r="ET560" s="108"/>
      <c r="EU560" s="108"/>
      <c r="EV560" s="108"/>
      <c r="EW560" s="108"/>
      <c r="EX560" s="108"/>
      <c r="EY560" s="108"/>
      <c r="EZ560" s="108"/>
      <c r="FA560" s="108"/>
      <c r="FB560" s="108"/>
      <c r="FC560" s="108"/>
      <c r="FD560" s="108"/>
      <c r="FE560" s="108"/>
      <c r="FF560" s="108"/>
      <c r="FG560" s="108"/>
      <c r="FH560" s="108"/>
      <c r="FI560" s="108"/>
      <c r="FJ560" s="108"/>
      <c r="FK560" s="108"/>
      <c r="FL560" s="108"/>
      <c r="FM560" s="108"/>
      <c r="FN560" s="108"/>
      <c r="FO560" s="108"/>
      <c r="FP560" s="108"/>
      <c r="FQ560" s="108"/>
      <c r="FR560" s="108"/>
      <c r="FS560" s="108"/>
      <c r="FT560" s="108"/>
      <c r="FU560" s="108"/>
      <c r="FV560" s="108"/>
      <c r="FW560" s="108"/>
      <c r="FX560" s="108"/>
      <c r="FY560" s="108"/>
      <c r="FZ560" s="108"/>
      <c r="GA560" s="108"/>
      <c r="GB560" s="108"/>
      <c r="GC560" s="108"/>
      <c r="GD560" s="108"/>
      <c r="GE560" s="108"/>
      <c r="GF560" s="108"/>
      <c r="GG560" s="108"/>
      <c r="GH560" s="108"/>
      <c r="GI560" s="108"/>
      <c r="GJ560" s="108"/>
      <c r="GK560" s="108"/>
      <c r="GL560" s="108"/>
      <c r="GM560" s="108"/>
      <c r="GN560" s="108"/>
      <c r="GO560" s="108"/>
      <c r="GP560" s="108"/>
      <c r="GQ560" s="108"/>
      <c r="GR560" s="108"/>
      <c r="GS560" s="108"/>
      <c r="GT560" s="108"/>
      <c r="GU560" s="108"/>
      <c r="GV560" s="108"/>
      <c r="GW560" s="108"/>
      <c r="GX560" s="108"/>
      <c r="GY560" s="108"/>
      <c r="GZ560" s="108"/>
      <c r="HA560" s="108"/>
      <c r="HB560" s="108"/>
      <c r="HC560" s="108"/>
      <c r="HD560" s="108"/>
      <c r="HE560" s="108"/>
      <c r="HF560" s="108"/>
      <c r="HG560" s="108"/>
      <c r="HH560" s="108"/>
      <c r="HI560" s="108"/>
      <c r="HJ560" s="108"/>
      <c r="HK560" s="108"/>
      <c r="HL560" s="108"/>
      <c r="HM560" s="108"/>
      <c r="HN560" s="108"/>
      <c r="HO560" s="108"/>
      <c r="HP560" s="108"/>
      <c r="HQ560" s="108"/>
      <c r="HR560" s="108"/>
      <c r="HS560" s="108"/>
      <c r="HT560" s="108"/>
      <c r="HU560" s="108"/>
      <c r="HV560" s="108"/>
      <c r="HW560" s="108"/>
      <c r="HX560" s="108"/>
      <c r="HY560" s="108"/>
      <c r="HZ560" s="108"/>
      <c r="IA560" s="108"/>
      <c r="IB560" s="108"/>
      <c r="IC560" s="108"/>
      <c r="ID560" s="108"/>
      <c r="IE560" s="108"/>
      <c r="IF560" s="108"/>
      <c r="IG560" s="108"/>
      <c r="IH560" s="108"/>
      <c r="II560" s="108"/>
      <c r="IJ560" s="108"/>
      <c r="IK560" s="108"/>
      <c r="IL560" s="108"/>
      <c r="IM560" s="108"/>
      <c r="IN560" s="108"/>
      <c r="IO560" s="108"/>
      <c r="IP560" s="108"/>
      <c r="IQ560" s="108"/>
      <c r="IR560" s="108"/>
      <c r="IS560" s="108"/>
      <c r="IT560" s="108"/>
      <c r="IU560" s="108"/>
      <c r="IV560" s="108"/>
      <c r="IW560" s="108"/>
      <c r="IX560" s="108"/>
      <c r="IY560" s="108"/>
      <c r="IZ560" s="108"/>
      <c r="JA560" s="108"/>
      <c r="JB560" s="108"/>
      <c r="JC560" s="108"/>
      <c r="JD560" s="108"/>
      <c r="JE560" s="108"/>
      <c r="JF560" s="108"/>
      <c r="JG560" s="108"/>
      <c r="JH560" s="108"/>
      <c r="JI560" s="108"/>
      <c r="JJ560" s="108"/>
      <c r="JK560" s="108"/>
      <c r="JL560" s="108"/>
      <c r="JM560" s="108"/>
      <c r="JN560" s="108"/>
      <c r="JO560" s="108"/>
      <c r="JP560" s="108"/>
      <c r="JQ560" s="108"/>
      <c r="JR560" s="108"/>
      <c r="JS560" s="108"/>
      <c r="JT560" s="108"/>
      <c r="JU560" s="108"/>
      <c r="JV560" s="108"/>
      <c r="JW560" s="108"/>
      <c r="JX560" s="108"/>
      <c r="JY560" s="108"/>
      <c r="JZ560" s="108"/>
      <c r="KA560" s="108"/>
      <c r="KB560" s="108"/>
      <c r="KC560" s="108"/>
      <c r="KD560" s="108"/>
      <c r="KE560" s="108"/>
      <c r="KF560" s="108"/>
      <c r="KG560" s="108"/>
      <c r="KH560" s="108"/>
      <c r="KI560" s="108"/>
      <c r="KJ560" s="108"/>
      <c r="KK560" s="108"/>
      <c r="KL560" s="108"/>
      <c r="KM560" s="108"/>
      <c r="KN560" s="108"/>
      <c r="KO560" s="108"/>
      <c r="KP560" s="108"/>
      <c r="KQ560" s="108"/>
      <c r="KR560" s="108"/>
      <c r="KS560" s="108"/>
      <c r="KT560" s="108"/>
      <c r="KU560" s="108"/>
      <c r="KV560" s="108"/>
      <c r="KW560" s="108"/>
      <c r="KX560" s="108"/>
      <c r="KY560" s="108"/>
      <c r="KZ560" s="108"/>
      <c r="LA560" s="108"/>
      <c r="LB560" s="108"/>
      <c r="LC560" s="108"/>
      <c r="LD560" s="108"/>
      <c r="LE560" s="108"/>
      <c r="LF560" s="108"/>
      <c r="LG560" s="108"/>
      <c r="LH560" s="108"/>
      <c r="LI560" s="108"/>
      <c r="LJ560" s="108"/>
      <c r="LK560" s="108"/>
      <c r="LL560" s="108"/>
      <c r="LM560" s="108"/>
      <c r="LN560" s="108"/>
      <c r="LO560" s="108"/>
      <c r="LP560" s="108"/>
      <c r="LQ560" s="108"/>
      <c r="LR560" s="108"/>
      <c r="LS560" s="108"/>
      <c r="LT560" s="108"/>
      <c r="LU560" s="108"/>
      <c r="LV560" s="108"/>
      <c r="LW560" s="108"/>
      <c r="LX560" s="108"/>
      <c r="LY560" s="108"/>
      <c r="LZ560" s="108"/>
      <c r="MA560" s="108"/>
      <c r="MB560" s="108"/>
      <c r="MC560" s="108"/>
      <c r="MD560" s="108"/>
      <c r="ME560" s="108"/>
    </row>
    <row r="561" spans="1:343">
      <c r="A561" s="3"/>
      <c r="B561" s="438"/>
      <c r="C561" s="438"/>
      <c r="D561" s="438"/>
      <c r="E561" s="438"/>
      <c r="F561" s="438"/>
      <c r="G561" s="438"/>
      <c r="H561" s="438"/>
      <c r="I561" s="438"/>
      <c r="J561" s="438"/>
      <c r="K561" s="438"/>
      <c r="L561" s="438"/>
      <c r="M561" s="438"/>
      <c r="N561" s="438"/>
      <c r="O561" s="438"/>
      <c r="P561" s="438"/>
      <c r="Q561" s="438"/>
      <c r="R561" s="438"/>
      <c r="S561" s="438"/>
      <c r="T561" s="438"/>
      <c r="U561" s="438"/>
      <c r="V561" s="438"/>
      <c r="W561" s="438"/>
      <c r="X561" s="438"/>
      <c r="Y561" s="438"/>
      <c r="Z561" s="438"/>
      <c r="AA561" s="438"/>
      <c r="AB561" s="438"/>
      <c r="AC561" s="438"/>
      <c r="AD561" s="438"/>
      <c r="AE561" s="154"/>
      <c r="AF561" s="154"/>
      <c r="AG561" s="154"/>
      <c r="AH561" s="154"/>
      <c r="AI561" s="154"/>
      <c r="AJ561" s="108"/>
      <c r="AK561" s="154"/>
      <c r="AL561" s="108"/>
      <c r="AM561" s="108"/>
      <c r="AN561" s="108"/>
      <c r="AO561" s="108"/>
      <c r="AP561" s="108"/>
      <c r="AQ561" s="108"/>
      <c r="AR561" s="108"/>
      <c r="AS561" s="108"/>
      <c r="AT561" s="108"/>
      <c r="AU561" s="108"/>
      <c r="AV561" s="108"/>
      <c r="AW561" s="108"/>
      <c r="AX561" s="108"/>
      <c r="AY561" s="108"/>
      <c r="AZ561" s="108"/>
      <c r="BA561" s="108"/>
      <c r="BB561" s="108"/>
      <c r="BC561" s="108"/>
      <c r="BD561" s="108"/>
      <c r="BE561" s="108"/>
      <c r="BF561" s="108"/>
      <c r="BG561" s="108"/>
      <c r="BH561" s="108"/>
      <c r="BI561" s="108"/>
      <c r="BJ561" s="108"/>
      <c r="BK561" s="108"/>
      <c r="BL561" s="108"/>
      <c r="BM561" s="108"/>
      <c r="BN561" s="108"/>
      <c r="BO561" s="108"/>
      <c r="BP561" s="108"/>
      <c r="BQ561" s="108"/>
      <c r="BR561" s="108"/>
      <c r="BS561" s="108"/>
      <c r="BT561" s="108"/>
      <c r="BU561" s="108"/>
      <c r="BV561" s="108"/>
      <c r="BW561" s="108"/>
      <c r="BX561" s="108"/>
      <c r="BY561" s="108"/>
      <c r="BZ561" s="108"/>
      <c r="CA561" s="108"/>
      <c r="CB561" s="108"/>
      <c r="CC561" s="108"/>
      <c r="CD561" s="108"/>
      <c r="CE561" s="108"/>
      <c r="CF561" s="108"/>
      <c r="CG561" s="108"/>
      <c r="CH561" s="108"/>
      <c r="CI561" s="108"/>
      <c r="CJ561" s="108"/>
      <c r="CK561" s="108"/>
      <c r="CL561" s="108"/>
      <c r="CM561" s="108"/>
      <c r="CN561" s="108"/>
      <c r="CO561" s="108"/>
      <c r="CP561" s="108"/>
      <c r="CQ561" s="108"/>
      <c r="CR561" s="108"/>
      <c r="CS561" s="108"/>
      <c r="CT561" s="108"/>
      <c r="CU561" s="108"/>
      <c r="CV561" s="108"/>
      <c r="CW561" s="108"/>
      <c r="CX561" s="108"/>
      <c r="CY561" s="108"/>
      <c r="CZ561" s="108"/>
      <c r="DA561" s="108"/>
      <c r="DB561" s="108"/>
      <c r="DC561" s="108"/>
      <c r="DD561" s="108"/>
      <c r="DE561" s="108"/>
      <c r="DF561" s="108"/>
      <c r="DG561" s="108"/>
      <c r="DH561" s="108"/>
      <c r="DI561" s="108"/>
      <c r="DJ561" s="108"/>
      <c r="DK561" s="108"/>
      <c r="DL561" s="108"/>
      <c r="DM561" s="108"/>
      <c r="DN561" s="108"/>
      <c r="DO561" s="108"/>
      <c r="DP561" s="108"/>
      <c r="DQ561" s="108"/>
      <c r="DR561" s="108"/>
      <c r="DS561" s="108"/>
      <c r="DT561" s="108"/>
      <c r="DU561" s="108"/>
      <c r="DV561" s="108"/>
      <c r="DW561" s="108"/>
      <c r="DX561" s="108"/>
      <c r="DY561" s="108"/>
      <c r="DZ561" s="108"/>
      <c r="EA561" s="108"/>
      <c r="EB561" s="108"/>
      <c r="EC561" s="108"/>
      <c r="ED561" s="108"/>
      <c r="EE561" s="108"/>
      <c r="EF561" s="108"/>
      <c r="EG561" s="108"/>
      <c r="EH561" s="108"/>
      <c r="EI561" s="108"/>
      <c r="EJ561" s="108"/>
      <c r="EK561" s="108"/>
      <c r="EL561" s="108"/>
      <c r="EM561" s="108"/>
      <c r="EN561" s="108"/>
      <c r="EO561" s="108"/>
      <c r="EP561" s="108"/>
      <c r="EQ561" s="108"/>
      <c r="ER561" s="108"/>
      <c r="ES561" s="108"/>
      <c r="ET561" s="108"/>
      <c r="EU561" s="108"/>
      <c r="EV561" s="108"/>
      <c r="EW561" s="108"/>
      <c r="EX561" s="108"/>
      <c r="EY561" s="108"/>
      <c r="EZ561" s="108"/>
      <c r="FA561" s="108"/>
      <c r="FB561" s="108"/>
      <c r="FC561" s="108"/>
      <c r="FD561" s="108"/>
      <c r="FE561" s="108"/>
      <c r="FF561" s="108"/>
      <c r="FG561" s="108"/>
      <c r="FH561" s="108"/>
      <c r="FI561" s="108"/>
      <c r="FJ561" s="108"/>
      <c r="FK561" s="108"/>
      <c r="FL561" s="108"/>
      <c r="FM561" s="108"/>
      <c r="FN561" s="108"/>
      <c r="FO561" s="108"/>
      <c r="FP561" s="108"/>
      <c r="FQ561" s="108"/>
      <c r="FR561" s="108"/>
      <c r="FS561" s="108"/>
      <c r="FT561" s="108"/>
      <c r="FU561" s="108"/>
      <c r="FV561" s="108"/>
      <c r="FW561" s="108"/>
      <c r="FX561" s="108"/>
      <c r="FY561" s="108"/>
      <c r="FZ561" s="108"/>
      <c r="GA561" s="108"/>
      <c r="GB561" s="108"/>
      <c r="GC561" s="108"/>
      <c r="GD561" s="108"/>
      <c r="GE561" s="108"/>
      <c r="GF561" s="108"/>
      <c r="GG561" s="108"/>
      <c r="GH561" s="108"/>
      <c r="GI561" s="108"/>
      <c r="GJ561" s="108"/>
      <c r="GK561" s="108"/>
      <c r="GL561" s="108"/>
      <c r="GM561" s="108"/>
      <c r="GN561" s="108"/>
      <c r="GO561" s="108"/>
      <c r="GP561" s="108"/>
      <c r="GQ561" s="108"/>
      <c r="GR561" s="108"/>
      <c r="GS561" s="108"/>
      <c r="GT561" s="108"/>
      <c r="GU561" s="108"/>
      <c r="GV561" s="108"/>
      <c r="GW561" s="108"/>
      <c r="GX561" s="108"/>
      <c r="GY561" s="108"/>
      <c r="GZ561" s="108"/>
      <c r="HA561" s="108"/>
      <c r="HB561" s="108"/>
      <c r="HC561" s="108"/>
      <c r="HD561" s="108"/>
      <c r="HE561" s="108"/>
      <c r="HF561" s="108"/>
      <c r="HG561" s="108"/>
      <c r="HH561" s="108"/>
      <c r="HI561" s="108"/>
      <c r="HJ561" s="108"/>
      <c r="HK561" s="108"/>
      <c r="HL561" s="108"/>
      <c r="HM561" s="108"/>
      <c r="HN561" s="108"/>
      <c r="HO561" s="108"/>
      <c r="HP561" s="108"/>
      <c r="HQ561" s="108"/>
      <c r="HR561" s="108"/>
      <c r="HS561" s="108"/>
      <c r="HT561" s="108"/>
      <c r="HU561" s="108"/>
      <c r="HV561" s="108"/>
      <c r="HW561" s="108"/>
      <c r="HX561" s="108"/>
      <c r="HY561" s="108"/>
      <c r="HZ561" s="108"/>
      <c r="IA561" s="108"/>
      <c r="IB561" s="108"/>
      <c r="IC561" s="108"/>
      <c r="ID561" s="108"/>
      <c r="IE561" s="108"/>
      <c r="IF561" s="108"/>
      <c r="IG561" s="108"/>
      <c r="IH561" s="108"/>
      <c r="II561" s="108"/>
      <c r="IJ561" s="108"/>
      <c r="IK561" s="108"/>
      <c r="IL561" s="108"/>
      <c r="IM561" s="108"/>
      <c r="IN561" s="108"/>
      <c r="IO561" s="108"/>
      <c r="IP561" s="108"/>
      <c r="IQ561" s="108"/>
      <c r="IR561" s="108"/>
      <c r="IS561" s="108"/>
      <c r="IT561" s="108"/>
      <c r="IU561" s="108"/>
      <c r="IV561" s="108"/>
      <c r="IW561" s="108"/>
      <c r="IX561" s="108"/>
      <c r="IY561" s="108"/>
      <c r="IZ561" s="108"/>
      <c r="JA561" s="108"/>
      <c r="JB561" s="108"/>
      <c r="JC561" s="108"/>
      <c r="JD561" s="108"/>
      <c r="JE561" s="108"/>
      <c r="JF561" s="108"/>
      <c r="JG561" s="108"/>
      <c r="JH561" s="108"/>
      <c r="JI561" s="108"/>
      <c r="JJ561" s="108"/>
      <c r="JK561" s="108"/>
      <c r="JL561" s="108"/>
      <c r="JM561" s="108"/>
      <c r="JN561" s="108"/>
      <c r="JO561" s="108"/>
      <c r="JP561" s="108"/>
      <c r="JQ561" s="108"/>
      <c r="JR561" s="108"/>
      <c r="JS561" s="108"/>
      <c r="JT561" s="108"/>
      <c r="JU561" s="108"/>
      <c r="JV561" s="108"/>
      <c r="JW561" s="108"/>
      <c r="JX561" s="108"/>
      <c r="JY561" s="108"/>
      <c r="JZ561" s="108"/>
      <c r="KA561" s="108"/>
      <c r="KB561" s="108"/>
      <c r="KC561" s="108"/>
      <c r="KD561" s="108"/>
      <c r="KE561" s="108"/>
      <c r="KF561" s="108"/>
      <c r="KG561" s="108"/>
      <c r="KH561" s="108"/>
      <c r="KI561" s="108"/>
      <c r="KJ561" s="108"/>
      <c r="KK561" s="108"/>
      <c r="KL561" s="108"/>
      <c r="KM561" s="108"/>
      <c r="KN561" s="108"/>
      <c r="KO561" s="108"/>
      <c r="KP561" s="108"/>
      <c r="KQ561" s="108"/>
      <c r="KR561" s="108"/>
      <c r="KS561" s="108"/>
      <c r="KT561" s="108"/>
      <c r="KU561" s="108"/>
      <c r="KV561" s="108"/>
      <c r="KW561" s="108"/>
      <c r="KX561" s="108"/>
      <c r="KY561" s="108"/>
      <c r="KZ561" s="108"/>
      <c r="LA561" s="108"/>
      <c r="LB561" s="108"/>
      <c r="LC561" s="108"/>
      <c r="LD561" s="108"/>
      <c r="LE561" s="108"/>
      <c r="LF561" s="108"/>
      <c r="LG561" s="108"/>
      <c r="LH561" s="108"/>
      <c r="LI561" s="108"/>
      <c r="LJ561" s="108"/>
      <c r="LK561" s="108"/>
      <c r="LL561" s="108"/>
      <c r="LM561" s="108"/>
      <c r="LN561" s="108"/>
      <c r="LO561" s="108"/>
      <c r="LP561" s="108"/>
      <c r="LQ561" s="108"/>
      <c r="LR561" s="108"/>
      <c r="LS561" s="108"/>
      <c r="LT561" s="108"/>
      <c r="LU561" s="108"/>
      <c r="LV561" s="108"/>
      <c r="LW561" s="108"/>
      <c r="LX561" s="108"/>
      <c r="LY561" s="108"/>
      <c r="LZ561" s="108"/>
      <c r="MA561" s="108"/>
      <c r="MB561" s="108"/>
      <c r="MC561" s="108"/>
      <c r="MD561" s="108"/>
      <c r="ME561" s="108"/>
    </row>
    <row r="562" spans="1:343">
      <c r="A562" s="3"/>
      <c r="B562" s="438"/>
      <c r="C562" s="438"/>
      <c r="D562" s="438"/>
      <c r="E562" s="438"/>
      <c r="F562" s="438"/>
      <c r="G562" s="438"/>
      <c r="H562" s="438"/>
      <c r="I562" s="438"/>
      <c r="J562" s="438"/>
      <c r="K562" s="438"/>
      <c r="L562" s="438"/>
      <c r="M562" s="438"/>
      <c r="N562" s="438"/>
      <c r="O562" s="438"/>
      <c r="P562" s="438"/>
      <c r="Q562" s="438"/>
      <c r="R562" s="438"/>
      <c r="S562" s="438"/>
      <c r="T562" s="438"/>
      <c r="U562" s="438"/>
      <c r="V562" s="438"/>
      <c r="W562" s="438"/>
      <c r="X562" s="438"/>
      <c r="Y562" s="438"/>
      <c r="Z562" s="438"/>
      <c r="AA562" s="438"/>
      <c r="AB562" s="438"/>
      <c r="AC562" s="438"/>
      <c r="AD562" s="438"/>
      <c r="AE562" s="154"/>
      <c r="AF562" s="154"/>
      <c r="AG562" s="154"/>
      <c r="AH562" s="154"/>
      <c r="AI562" s="154"/>
      <c r="AJ562" s="108"/>
      <c r="AK562" s="154"/>
      <c r="AL562" s="108"/>
      <c r="AM562" s="108"/>
      <c r="AN562" s="108"/>
      <c r="AO562" s="108"/>
      <c r="AP562" s="108"/>
      <c r="AQ562" s="108"/>
      <c r="AR562" s="108"/>
      <c r="AS562" s="108"/>
      <c r="AT562" s="108"/>
      <c r="AU562" s="108"/>
      <c r="AV562" s="108"/>
      <c r="AW562" s="108"/>
      <c r="AX562" s="108"/>
      <c r="AY562" s="108"/>
      <c r="AZ562" s="108"/>
      <c r="BA562" s="108"/>
      <c r="BB562" s="108"/>
      <c r="BC562" s="108"/>
      <c r="BD562" s="108"/>
      <c r="BE562" s="108"/>
      <c r="BF562" s="108"/>
      <c r="BG562" s="108"/>
      <c r="BH562" s="108"/>
      <c r="BI562" s="108"/>
      <c r="BJ562" s="108"/>
      <c r="BK562" s="108"/>
      <c r="BL562" s="108"/>
      <c r="BM562" s="108"/>
      <c r="BN562" s="108"/>
      <c r="BO562" s="108"/>
      <c r="BP562" s="108"/>
      <c r="BQ562" s="108"/>
      <c r="BR562" s="108"/>
      <c r="BS562" s="108"/>
      <c r="BT562" s="108"/>
      <c r="BU562" s="108"/>
      <c r="BV562" s="108"/>
      <c r="BW562" s="108"/>
      <c r="BX562" s="108"/>
      <c r="BY562" s="108"/>
      <c r="BZ562" s="108"/>
      <c r="CA562" s="108"/>
      <c r="CB562" s="108"/>
      <c r="CC562" s="108"/>
      <c r="CD562" s="108"/>
      <c r="CE562" s="108"/>
      <c r="CF562" s="108"/>
      <c r="CG562" s="108"/>
      <c r="CH562" s="108"/>
      <c r="CI562" s="108"/>
      <c r="CJ562" s="108"/>
      <c r="CK562" s="108"/>
      <c r="CL562" s="108"/>
      <c r="CM562" s="108"/>
      <c r="CN562" s="108"/>
      <c r="CO562" s="108"/>
      <c r="CP562" s="108"/>
      <c r="CQ562" s="108"/>
      <c r="CR562" s="108"/>
      <c r="CS562" s="108"/>
      <c r="CT562" s="108"/>
      <c r="CU562" s="108"/>
      <c r="CV562" s="108"/>
      <c r="CW562" s="108"/>
      <c r="CX562" s="108"/>
      <c r="CY562" s="108"/>
      <c r="CZ562" s="108"/>
      <c r="DA562" s="108"/>
      <c r="DB562" s="108"/>
      <c r="DC562" s="108"/>
      <c r="DD562" s="108"/>
      <c r="DE562" s="108"/>
      <c r="DF562" s="108"/>
      <c r="DG562" s="108"/>
      <c r="DH562" s="108"/>
      <c r="DI562" s="108"/>
      <c r="DJ562" s="108"/>
      <c r="DK562" s="108"/>
      <c r="DL562" s="108"/>
      <c r="DM562" s="108"/>
      <c r="DN562" s="108"/>
      <c r="DO562" s="108"/>
      <c r="DP562" s="108"/>
      <c r="DQ562" s="108"/>
      <c r="DR562" s="108"/>
      <c r="DS562" s="108"/>
      <c r="DT562" s="108"/>
      <c r="DU562" s="108"/>
      <c r="DV562" s="108"/>
      <c r="DW562" s="108"/>
      <c r="DX562" s="108"/>
      <c r="DY562" s="108"/>
      <c r="DZ562" s="108"/>
      <c r="EA562" s="108"/>
      <c r="EB562" s="108"/>
      <c r="EC562" s="108"/>
      <c r="ED562" s="108"/>
      <c r="EE562" s="108"/>
      <c r="EF562" s="108"/>
      <c r="EG562" s="108"/>
      <c r="EH562" s="108"/>
      <c r="EI562" s="108"/>
      <c r="EJ562" s="108"/>
      <c r="EK562" s="108"/>
      <c r="EL562" s="108"/>
      <c r="EM562" s="108"/>
      <c r="EN562" s="108"/>
      <c r="EO562" s="108"/>
      <c r="EP562" s="108"/>
      <c r="EQ562" s="108"/>
      <c r="ER562" s="108"/>
      <c r="ES562" s="108"/>
      <c r="ET562" s="108"/>
      <c r="EU562" s="108"/>
      <c r="EV562" s="108"/>
      <c r="EW562" s="108"/>
      <c r="EX562" s="108"/>
      <c r="EY562" s="108"/>
      <c r="EZ562" s="108"/>
      <c r="FA562" s="108"/>
      <c r="FB562" s="108"/>
      <c r="FC562" s="108"/>
      <c r="FD562" s="108"/>
      <c r="FE562" s="108"/>
      <c r="FF562" s="108"/>
      <c r="FG562" s="108"/>
      <c r="FH562" s="108"/>
      <c r="FI562" s="108"/>
      <c r="FJ562" s="108"/>
      <c r="FK562" s="108"/>
      <c r="FL562" s="108"/>
      <c r="FM562" s="108"/>
      <c r="FN562" s="108"/>
      <c r="FO562" s="108"/>
      <c r="FP562" s="108"/>
      <c r="FQ562" s="108"/>
      <c r="FR562" s="108"/>
      <c r="FS562" s="108"/>
      <c r="FT562" s="108"/>
      <c r="FU562" s="108"/>
      <c r="FV562" s="108"/>
      <c r="FW562" s="108"/>
      <c r="FX562" s="108"/>
      <c r="FY562" s="108"/>
      <c r="FZ562" s="108"/>
      <c r="GA562" s="108"/>
      <c r="GB562" s="108"/>
      <c r="GC562" s="108"/>
      <c r="GD562" s="108"/>
      <c r="GE562" s="108"/>
      <c r="GF562" s="108"/>
      <c r="GG562" s="108"/>
      <c r="GH562" s="108"/>
      <c r="GI562" s="108"/>
      <c r="GJ562" s="108"/>
      <c r="GK562" s="108"/>
      <c r="GL562" s="108"/>
      <c r="GM562" s="108"/>
      <c r="GN562" s="108"/>
      <c r="GO562" s="108"/>
      <c r="GP562" s="108"/>
      <c r="GQ562" s="108"/>
      <c r="GR562" s="108"/>
      <c r="GS562" s="108"/>
      <c r="GT562" s="108"/>
      <c r="GU562" s="108"/>
      <c r="GV562" s="108"/>
      <c r="GW562" s="108"/>
      <c r="GX562" s="108"/>
      <c r="GY562" s="108"/>
      <c r="GZ562" s="108"/>
      <c r="HA562" s="108"/>
      <c r="HB562" s="108"/>
      <c r="HC562" s="108"/>
      <c r="HD562" s="108"/>
      <c r="HE562" s="108"/>
      <c r="HF562" s="108"/>
      <c r="HG562" s="108"/>
      <c r="HH562" s="108"/>
      <c r="HI562" s="108"/>
      <c r="HJ562" s="108"/>
      <c r="HK562" s="108"/>
      <c r="HL562" s="108"/>
      <c r="HM562" s="108"/>
      <c r="HN562" s="108"/>
      <c r="HO562" s="108"/>
      <c r="HP562" s="108"/>
      <c r="HQ562" s="108"/>
      <c r="HR562" s="108"/>
      <c r="HS562" s="108"/>
      <c r="HT562" s="108"/>
      <c r="HU562" s="108"/>
      <c r="HV562" s="108"/>
      <c r="HW562" s="108"/>
      <c r="HX562" s="108"/>
      <c r="HY562" s="108"/>
      <c r="HZ562" s="108"/>
      <c r="IA562" s="108"/>
      <c r="IB562" s="108"/>
      <c r="IC562" s="108"/>
      <c r="ID562" s="108"/>
      <c r="IE562" s="108"/>
      <c r="IF562" s="108"/>
      <c r="IG562" s="108"/>
      <c r="IH562" s="108"/>
      <c r="II562" s="108"/>
      <c r="IJ562" s="108"/>
      <c r="IK562" s="108"/>
      <c r="IL562" s="108"/>
      <c r="IM562" s="108"/>
      <c r="IN562" s="108"/>
      <c r="IO562" s="108"/>
      <c r="IP562" s="108"/>
      <c r="IQ562" s="108"/>
      <c r="IR562" s="108"/>
      <c r="IS562" s="108"/>
      <c r="IT562" s="108"/>
      <c r="IU562" s="108"/>
      <c r="IV562" s="108"/>
      <c r="IW562" s="108"/>
      <c r="IX562" s="108"/>
      <c r="IY562" s="108"/>
      <c r="IZ562" s="108"/>
      <c r="JA562" s="108"/>
      <c r="JB562" s="108"/>
      <c r="JC562" s="108"/>
      <c r="JD562" s="108"/>
      <c r="JE562" s="108"/>
      <c r="JF562" s="108"/>
      <c r="JG562" s="108"/>
      <c r="JH562" s="108"/>
      <c r="JI562" s="108"/>
      <c r="JJ562" s="108"/>
      <c r="JK562" s="108"/>
      <c r="JL562" s="108"/>
      <c r="JM562" s="108"/>
      <c r="JN562" s="108"/>
      <c r="JO562" s="108"/>
      <c r="JP562" s="108"/>
      <c r="JQ562" s="108"/>
      <c r="JR562" s="108"/>
      <c r="JS562" s="108"/>
      <c r="JT562" s="108"/>
      <c r="JU562" s="108"/>
      <c r="JV562" s="108"/>
      <c r="JW562" s="108"/>
      <c r="JX562" s="108"/>
      <c r="JY562" s="108"/>
      <c r="JZ562" s="108"/>
      <c r="KA562" s="108"/>
      <c r="KB562" s="108"/>
      <c r="KC562" s="108"/>
      <c r="KD562" s="108"/>
      <c r="KE562" s="108"/>
      <c r="KF562" s="108"/>
      <c r="KG562" s="108"/>
      <c r="KH562" s="108"/>
      <c r="KI562" s="108"/>
      <c r="KJ562" s="108"/>
      <c r="KK562" s="108"/>
      <c r="KL562" s="108"/>
      <c r="KM562" s="108"/>
      <c r="KN562" s="108"/>
      <c r="KO562" s="108"/>
      <c r="KP562" s="108"/>
      <c r="KQ562" s="108"/>
      <c r="KR562" s="108"/>
      <c r="KS562" s="108"/>
      <c r="KT562" s="108"/>
      <c r="KU562" s="108"/>
      <c r="KV562" s="108"/>
      <c r="KW562" s="108"/>
      <c r="KX562" s="108"/>
      <c r="KY562" s="108"/>
      <c r="KZ562" s="108"/>
      <c r="LA562" s="108"/>
      <c r="LB562" s="108"/>
      <c r="LC562" s="108"/>
      <c r="LD562" s="108"/>
      <c r="LE562" s="108"/>
      <c r="LF562" s="108"/>
      <c r="LG562" s="108"/>
      <c r="LH562" s="108"/>
      <c r="LI562" s="108"/>
      <c r="LJ562" s="108"/>
      <c r="LK562" s="108"/>
      <c r="LL562" s="108"/>
      <c r="LM562" s="108"/>
      <c r="LN562" s="108"/>
      <c r="LO562" s="108"/>
      <c r="LP562" s="108"/>
      <c r="LQ562" s="108"/>
      <c r="LR562" s="108"/>
      <c r="LS562" s="108"/>
      <c r="LT562" s="108"/>
      <c r="LU562" s="108"/>
      <c r="LV562" s="108"/>
      <c r="LW562" s="108"/>
      <c r="LX562" s="108"/>
      <c r="LY562" s="108"/>
      <c r="LZ562" s="108"/>
      <c r="MA562" s="108"/>
      <c r="MB562" s="108"/>
      <c r="MC562" s="108"/>
      <c r="MD562" s="108"/>
      <c r="ME562" s="108"/>
    </row>
    <row r="563" spans="1:343">
      <c r="A563" s="3"/>
      <c r="B563" s="438"/>
      <c r="C563" s="438"/>
      <c r="D563" s="438"/>
      <c r="E563" s="438"/>
      <c r="F563" s="438"/>
      <c r="G563" s="438"/>
      <c r="H563" s="438"/>
      <c r="I563" s="438"/>
      <c r="J563" s="438"/>
      <c r="K563" s="438"/>
      <c r="L563" s="438"/>
      <c r="M563" s="438"/>
      <c r="N563" s="438"/>
      <c r="O563" s="438"/>
      <c r="P563" s="438"/>
      <c r="Q563" s="438"/>
      <c r="R563" s="438"/>
      <c r="S563" s="438"/>
      <c r="T563" s="438"/>
      <c r="U563" s="438"/>
      <c r="V563" s="438"/>
      <c r="W563" s="438"/>
      <c r="X563" s="438"/>
      <c r="Y563" s="438"/>
      <c r="Z563" s="438"/>
      <c r="AA563" s="438"/>
      <c r="AB563" s="438"/>
      <c r="AC563" s="438"/>
      <c r="AD563" s="438"/>
      <c r="AE563" s="154"/>
      <c r="AF563" s="154"/>
      <c r="AG563" s="154"/>
      <c r="AH563" s="154"/>
      <c r="AI563" s="154"/>
      <c r="AJ563" s="108"/>
      <c r="AK563" s="154"/>
      <c r="AL563" s="108"/>
      <c r="AM563" s="108"/>
      <c r="AN563" s="108"/>
      <c r="AO563" s="108"/>
      <c r="AP563" s="108"/>
      <c r="AQ563" s="108"/>
      <c r="AR563" s="108"/>
      <c r="AS563" s="108"/>
      <c r="AT563" s="108"/>
      <c r="AU563" s="108"/>
      <c r="AV563" s="108"/>
      <c r="AW563" s="108"/>
      <c r="AX563" s="108"/>
      <c r="AY563" s="108"/>
      <c r="AZ563" s="108"/>
      <c r="BA563" s="108"/>
      <c r="BB563" s="108"/>
      <c r="BC563" s="108"/>
      <c r="BD563" s="108"/>
      <c r="BE563" s="108"/>
      <c r="BF563" s="108"/>
      <c r="BG563" s="108"/>
      <c r="BH563" s="108"/>
      <c r="BI563" s="108"/>
      <c r="BJ563" s="108"/>
      <c r="BK563" s="108"/>
      <c r="BL563" s="108"/>
      <c r="BM563" s="108"/>
      <c r="BN563" s="108"/>
      <c r="BO563" s="108"/>
      <c r="BP563" s="108"/>
      <c r="BQ563" s="108"/>
      <c r="BR563" s="108"/>
      <c r="BS563" s="108"/>
      <c r="BT563" s="108"/>
      <c r="BU563" s="108"/>
      <c r="BV563" s="108"/>
      <c r="BW563" s="108"/>
      <c r="BX563" s="108"/>
      <c r="BY563" s="108"/>
      <c r="BZ563" s="108"/>
      <c r="CA563" s="108"/>
      <c r="CB563" s="108"/>
      <c r="CC563" s="108"/>
      <c r="CD563" s="108"/>
      <c r="CE563" s="108"/>
      <c r="CF563" s="108"/>
      <c r="CG563" s="108"/>
      <c r="CH563" s="108"/>
      <c r="CI563" s="108"/>
      <c r="CJ563" s="108"/>
      <c r="CK563" s="108"/>
      <c r="CL563" s="108"/>
      <c r="CM563" s="108"/>
      <c r="CN563" s="108"/>
      <c r="CO563" s="108"/>
      <c r="CP563" s="108"/>
      <c r="CQ563" s="108"/>
      <c r="CR563" s="108"/>
      <c r="CS563" s="108"/>
      <c r="CT563" s="108"/>
      <c r="CU563" s="108"/>
      <c r="CV563" s="108"/>
      <c r="CW563" s="108"/>
      <c r="CX563" s="108"/>
      <c r="CY563" s="108"/>
      <c r="CZ563" s="108"/>
      <c r="DA563" s="108"/>
      <c r="DB563" s="108"/>
      <c r="DC563" s="108"/>
      <c r="DD563" s="108"/>
      <c r="DE563" s="108"/>
      <c r="DF563" s="108"/>
      <c r="DG563" s="108"/>
      <c r="DH563" s="108"/>
      <c r="DI563" s="108"/>
      <c r="DJ563" s="108"/>
      <c r="DK563" s="108"/>
      <c r="DL563" s="108"/>
      <c r="DM563" s="108"/>
      <c r="DN563" s="108"/>
      <c r="DO563" s="108"/>
      <c r="DP563" s="108"/>
      <c r="DQ563" s="108"/>
      <c r="DR563" s="108"/>
      <c r="DS563" s="108"/>
      <c r="DT563" s="108"/>
      <c r="DU563" s="108"/>
      <c r="DV563" s="108"/>
      <c r="DW563" s="108"/>
      <c r="DX563" s="108"/>
      <c r="DY563" s="108"/>
      <c r="DZ563" s="108"/>
      <c r="EA563" s="108"/>
      <c r="EB563" s="108"/>
      <c r="EC563" s="108"/>
      <c r="ED563" s="108"/>
      <c r="EE563" s="108"/>
      <c r="EF563" s="108"/>
      <c r="EG563" s="108"/>
      <c r="EH563" s="108"/>
      <c r="EI563" s="108"/>
      <c r="EJ563" s="108"/>
      <c r="EK563" s="108"/>
      <c r="EL563" s="108"/>
      <c r="EM563" s="108"/>
      <c r="EN563" s="108"/>
      <c r="EO563" s="108"/>
      <c r="EP563" s="108"/>
      <c r="EQ563" s="108"/>
      <c r="ER563" s="108"/>
      <c r="ES563" s="108"/>
      <c r="ET563" s="108"/>
      <c r="EU563" s="108"/>
      <c r="EV563" s="108"/>
      <c r="EW563" s="108"/>
      <c r="EX563" s="108"/>
      <c r="EY563" s="108"/>
      <c r="EZ563" s="108"/>
      <c r="FA563" s="108"/>
      <c r="FB563" s="108"/>
      <c r="FC563" s="108"/>
      <c r="FD563" s="108"/>
      <c r="FE563" s="108"/>
      <c r="FF563" s="108"/>
      <c r="FG563" s="108"/>
      <c r="FH563" s="108"/>
      <c r="FI563" s="108"/>
      <c r="FJ563" s="108"/>
      <c r="FK563" s="108"/>
      <c r="FL563" s="108"/>
      <c r="FM563" s="108"/>
      <c r="FN563" s="108"/>
      <c r="FO563" s="108"/>
      <c r="FP563" s="108"/>
      <c r="FQ563" s="108"/>
      <c r="FR563" s="108"/>
      <c r="FS563" s="108"/>
      <c r="FT563" s="108"/>
      <c r="FU563" s="108"/>
      <c r="FV563" s="108"/>
      <c r="FW563" s="108"/>
      <c r="FX563" s="108"/>
      <c r="FY563" s="108"/>
      <c r="FZ563" s="108"/>
      <c r="GA563" s="108"/>
      <c r="GB563" s="108"/>
      <c r="GC563" s="108"/>
      <c r="GD563" s="108"/>
      <c r="GE563" s="108"/>
      <c r="GF563" s="108"/>
      <c r="GG563" s="108"/>
      <c r="GH563" s="108"/>
      <c r="GI563" s="108"/>
      <c r="GJ563" s="108"/>
      <c r="GK563" s="108"/>
      <c r="GL563" s="108"/>
      <c r="GM563" s="108"/>
      <c r="GN563" s="108"/>
      <c r="GO563" s="108"/>
      <c r="GP563" s="108"/>
      <c r="GQ563" s="108"/>
      <c r="GR563" s="108"/>
      <c r="GS563" s="108"/>
      <c r="GT563" s="108"/>
      <c r="GU563" s="108"/>
      <c r="GV563" s="108"/>
      <c r="GW563" s="108"/>
      <c r="GX563" s="108"/>
      <c r="GY563" s="108"/>
      <c r="GZ563" s="108"/>
      <c r="HA563" s="108"/>
      <c r="HB563" s="108"/>
      <c r="HC563" s="108"/>
      <c r="HD563" s="108"/>
      <c r="HE563" s="108"/>
      <c r="HF563" s="108"/>
      <c r="HG563" s="108"/>
      <c r="HH563" s="108"/>
      <c r="HI563" s="108"/>
      <c r="HJ563" s="108"/>
      <c r="HK563" s="108"/>
      <c r="HL563" s="108"/>
      <c r="HM563" s="108"/>
      <c r="HN563" s="108"/>
      <c r="HO563" s="108"/>
      <c r="HP563" s="108"/>
      <c r="HQ563" s="108"/>
      <c r="HR563" s="108"/>
      <c r="HS563" s="108"/>
      <c r="HT563" s="108"/>
      <c r="HU563" s="108"/>
      <c r="HV563" s="108"/>
      <c r="HW563" s="108"/>
      <c r="HX563" s="108"/>
      <c r="HY563" s="108"/>
      <c r="HZ563" s="108"/>
      <c r="IA563" s="108"/>
      <c r="IB563" s="108"/>
      <c r="IC563" s="108"/>
      <c r="ID563" s="108"/>
      <c r="IE563" s="108"/>
      <c r="IF563" s="108"/>
      <c r="IG563" s="108"/>
      <c r="IH563" s="108"/>
      <c r="II563" s="108"/>
      <c r="IJ563" s="108"/>
      <c r="IK563" s="108"/>
      <c r="IL563" s="108"/>
      <c r="IM563" s="108"/>
      <c r="IN563" s="108"/>
      <c r="IO563" s="108"/>
      <c r="IP563" s="108"/>
      <c r="IQ563" s="108"/>
      <c r="IR563" s="108"/>
      <c r="IS563" s="108"/>
      <c r="IT563" s="108"/>
      <c r="IU563" s="108"/>
      <c r="IV563" s="108"/>
      <c r="IW563" s="108"/>
      <c r="IX563" s="108"/>
      <c r="IY563" s="108"/>
      <c r="IZ563" s="108"/>
      <c r="JA563" s="108"/>
      <c r="JB563" s="108"/>
      <c r="JC563" s="108"/>
      <c r="JD563" s="108"/>
      <c r="JE563" s="108"/>
      <c r="JF563" s="108"/>
      <c r="JG563" s="108"/>
      <c r="JH563" s="108"/>
      <c r="JI563" s="108"/>
      <c r="JJ563" s="108"/>
      <c r="JK563" s="108"/>
      <c r="JL563" s="108"/>
      <c r="JM563" s="108"/>
      <c r="JN563" s="108"/>
      <c r="JO563" s="108"/>
      <c r="JP563" s="108"/>
      <c r="JQ563" s="108"/>
      <c r="JR563" s="108"/>
      <c r="JS563" s="108"/>
      <c r="JT563" s="108"/>
      <c r="JU563" s="108"/>
      <c r="JV563" s="108"/>
      <c r="JW563" s="108"/>
      <c r="JX563" s="108"/>
      <c r="JY563" s="108"/>
      <c r="JZ563" s="108"/>
      <c r="KA563" s="108"/>
      <c r="KB563" s="108"/>
      <c r="KC563" s="108"/>
      <c r="KD563" s="108"/>
      <c r="KE563" s="108"/>
      <c r="KF563" s="108"/>
      <c r="KG563" s="108"/>
      <c r="KH563" s="108"/>
      <c r="KI563" s="108"/>
      <c r="KJ563" s="108"/>
      <c r="KK563" s="108"/>
      <c r="KL563" s="108"/>
      <c r="KM563" s="108"/>
      <c r="KN563" s="108"/>
      <c r="KO563" s="108"/>
      <c r="KP563" s="108"/>
      <c r="KQ563" s="108"/>
      <c r="KR563" s="108"/>
      <c r="KS563" s="108"/>
      <c r="KT563" s="108"/>
      <c r="KU563" s="108"/>
      <c r="KV563" s="108"/>
      <c r="KW563" s="108"/>
      <c r="KX563" s="108"/>
      <c r="KY563" s="108"/>
      <c r="KZ563" s="108"/>
      <c r="LA563" s="108"/>
      <c r="LB563" s="108"/>
      <c r="LC563" s="108"/>
      <c r="LD563" s="108"/>
      <c r="LE563" s="108"/>
      <c r="LF563" s="108"/>
      <c r="LG563" s="108"/>
      <c r="LH563" s="108"/>
      <c r="LI563" s="108"/>
      <c r="LJ563" s="108"/>
      <c r="LK563" s="108"/>
      <c r="LL563" s="108"/>
      <c r="LM563" s="108"/>
      <c r="LN563" s="108"/>
      <c r="LO563" s="108"/>
      <c r="LP563" s="108"/>
      <c r="LQ563" s="108"/>
      <c r="LR563" s="108"/>
      <c r="LS563" s="108"/>
      <c r="LT563" s="108"/>
      <c r="LU563" s="108"/>
      <c r="LV563" s="108"/>
      <c r="LW563" s="108"/>
      <c r="LX563" s="108"/>
      <c r="LY563" s="108"/>
      <c r="LZ563" s="108"/>
      <c r="MA563" s="108"/>
      <c r="MB563" s="108"/>
      <c r="MC563" s="108"/>
      <c r="MD563" s="108"/>
      <c r="ME563" s="108"/>
    </row>
    <row r="564" spans="1:343">
      <c r="A564" s="3"/>
      <c r="B564" s="438"/>
      <c r="C564" s="438"/>
      <c r="D564" s="438"/>
      <c r="E564" s="438"/>
      <c r="F564" s="438"/>
      <c r="G564" s="438"/>
      <c r="H564" s="438"/>
      <c r="I564" s="438"/>
      <c r="J564" s="438"/>
      <c r="K564" s="438"/>
      <c r="L564" s="438"/>
      <c r="M564" s="438"/>
      <c r="N564" s="438"/>
      <c r="O564" s="438"/>
      <c r="P564" s="438"/>
      <c r="Q564" s="438"/>
      <c r="R564" s="438"/>
      <c r="S564" s="438"/>
      <c r="T564" s="438"/>
      <c r="U564" s="438"/>
      <c r="V564" s="438"/>
      <c r="W564" s="438"/>
      <c r="X564" s="438"/>
      <c r="Y564" s="438"/>
      <c r="Z564" s="438"/>
      <c r="AA564" s="438"/>
      <c r="AB564" s="438"/>
      <c r="AC564" s="438"/>
      <c r="AD564" s="438"/>
      <c r="AE564" s="154"/>
      <c r="AF564" s="154"/>
      <c r="AG564" s="154"/>
      <c r="AH564" s="154"/>
      <c r="AI564" s="154"/>
      <c r="AJ564" s="108"/>
      <c r="AK564" s="154"/>
      <c r="AL564" s="108"/>
      <c r="AM564" s="108"/>
      <c r="AN564" s="108"/>
      <c r="AO564" s="108"/>
      <c r="AP564" s="108"/>
      <c r="AQ564" s="108"/>
      <c r="AR564" s="108"/>
      <c r="AS564" s="108"/>
      <c r="AT564" s="108"/>
      <c r="AU564" s="108"/>
      <c r="AV564" s="108"/>
      <c r="AW564" s="108"/>
      <c r="AX564" s="108"/>
      <c r="AY564" s="108"/>
      <c r="AZ564" s="108"/>
      <c r="BA564" s="108"/>
      <c r="BB564" s="108"/>
      <c r="BC564" s="108"/>
      <c r="BD564" s="108"/>
      <c r="BE564" s="108"/>
      <c r="BF564" s="108"/>
      <c r="BG564" s="108"/>
      <c r="BH564" s="108"/>
      <c r="BI564" s="108"/>
      <c r="BJ564" s="108"/>
      <c r="BK564" s="108"/>
      <c r="BL564" s="108"/>
      <c r="BM564" s="108"/>
      <c r="BN564" s="108"/>
      <c r="BO564" s="108"/>
      <c r="BP564" s="108"/>
      <c r="BQ564" s="108"/>
      <c r="BR564" s="108"/>
      <c r="BS564" s="108"/>
      <c r="BT564" s="108"/>
      <c r="BU564" s="108"/>
      <c r="BV564" s="108"/>
      <c r="BW564" s="108"/>
      <c r="BX564" s="108"/>
      <c r="BY564" s="108"/>
      <c r="BZ564" s="108"/>
      <c r="CA564" s="108"/>
      <c r="CB564" s="108"/>
      <c r="CC564" s="108"/>
      <c r="CD564" s="108"/>
      <c r="CE564" s="108"/>
      <c r="CF564" s="108"/>
      <c r="CG564" s="108"/>
      <c r="CH564" s="108"/>
      <c r="CI564" s="108"/>
      <c r="CJ564" s="108"/>
      <c r="CK564" s="108"/>
      <c r="CL564" s="108"/>
      <c r="CM564" s="108"/>
      <c r="CN564" s="108"/>
      <c r="CO564" s="108"/>
      <c r="CP564" s="108"/>
      <c r="CQ564" s="108"/>
      <c r="CR564" s="108"/>
      <c r="CS564" s="108"/>
      <c r="CT564" s="108"/>
      <c r="CU564" s="108"/>
      <c r="CV564" s="108"/>
      <c r="CW564" s="108"/>
      <c r="CX564" s="108"/>
      <c r="CY564" s="108"/>
      <c r="CZ564" s="108"/>
      <c r="DA564" s="108"/>
      <c r="DB564" s="108"/>
      <c r="DC564" s="108"/>
      <c r="DD564" s="108"/>
      <c r="DE564" s="108"/>
      <c r="DF564" s="108"/>
      <c r="DG564" s="108"/>
      <c r="DH564" s="108"/>
      <c r="DI564" s="108"/>
      <c r="DJ564" s="108"/>
      <c r="DK564" s="108"/>
      <c r="DL564" s="108"/>
      <c r="DM564" s="108"/>
      <c r="DN564" s="108"/>
      <c r="DO564" s="108"/>
      <c r="DP564" s="108"/>
      <c r="DQ564" s="108"/>
      <c r="DR564" s="108"/>
      <c r="DS564" s="108"/>
      <c r="DT564" s="108"/>
      <c r="DU564" s="108"/>
      <c r="DV564" s="108"/>
      <c r="DW564" s="108"/>
      <c r="DX564" s="108"/>
      <c r="DY564" s="108"/>
      <c r="DZ564" s="108"/>
      <c r="EA564" s="108"/>
      <c r="EB564" s="108"/>
      <c r="EC564" s="108"/>
      <c r="ED564" s="108"/>
      <c r="EE564" s="108"/>
      <c r="EF564" s="108"/>
      <c r="EG564" s="108"/>
      <c r="EH564" s="108"/>
      <c r="EI564" s="108"/>
      <c r="EJ564" s="108"/>
      <c r="EK564" s="108"/>
      <c r="EL564" s="108"/>
      <c r="EM564" s="108"/>
      <c r="EN564" s="108"/>
      <c r="EO564" s="108"/>
      <c r="EP564" s="108"/>
      <c r="EQ564" s="108"/>
      <c r="ER564" s="108"/>
      <c r="ES564" s="108"/>
      <c r="ET564" s="108"/>
      <c r="EU564" s="108"/>
      <c r="EV564" s="108"/>
      <c r="EW564" s="108"/>
      <c r="EX564" s="108"/>
      <c r="EY564" s="108"/>
      <c r="EZ564" s="108"/>
      <c r="FA564" s="108"/>
      <c r="FB564" s="108"/>
      <c r="FC564" s="108"/>
      <c r="FD564" s="108"/>
      <c r="FE564" s="108"/>
      <c r="FF564" s="108"/>
      <c r="FG564" s="108"/>
      <c r="FH564" s="108"/>
      <c r="FI564" s="108"/>
      <c r="FJ564" s="108"/>
      <c r="FK564" s="108"/>
      <c r="FL564" s="108"/>
      <c r="FM564" s="108"/>
      <c r="FN564" s="108"/>
      <c r="FO564" s="108"/>
      <c r="FP564" s="108"/>
      <c r="FQ564" s="108"/>
      <c r="FR564" s="108"/>
      <c r="FS564" s="108"/>
      <c r="FT564" s="108"/>
      <c r="FU564" s="108"/>
      <c r="FV564" s="108"/>
      <c r="FW564" s="108"/>
      <c r="FX564" s="108"/>
      <c r="FY564" s="108"/>
      <c r="FZ564" s="108"/>
      <c r="GA564" s="108"/>
      <c r="GB564" s="108"/>
      <c r="GC564" s="108"/>
      <c r="GD564" s="108"/>
      <c r="GE564" s="108"/>
      <c r="GF564" s="108"/>
      <c r="GG564" s="108"/>
      <c r="GH564" s="108"/>
      <c r="GI564" s="108"/>
      <c r="GJ564" s="108"/>
      <c r="GK564" s="108"/>
      <c r="GL564" s="108"/>
      <c r="GM564" s="108"/>
      <c r="GN564" s="108"/>
      <c r="GO564" s="108"/>
      <c r="GP564" s="108"/>
      <c r="GQ564" s="108"/>
      <c r="GR564" s="108"/>
      <c r="GS564" s="108"/>
      <c r="GT564" s="108"/>
      <c r="GU564" s="108"/>
      <c r="GV564" s="108"/>
      <c r="GW564" s="108"/>
      <c r="GX564" s="108"/>
      <c r="GY564" s="108"/>
      <c r="GZ564" s="108"/>
      <c r="HA564" s="108"/>
      <c r="HB564" s="108"/>
      <c r="HC564" s="108"/>
      <c r="HD564" s="108"/>
      <c r="HE564" s="108"/>
      <c r="HF564" s="108"/>
      <c r="HG564" s="108"/>
      <c r="HH564" s="108"/>
      <c r="HI564" s="108"/>
      <c r="HJ564" s="108"/>
      <c r="HK564" s="108"/>
      <c r="HL564" s="108"/>
      <c r="HM564" s="108"/>
      <c r="HN564" s="108"/>
      <c r="HO564" s="108"/>
      <c r="HP564" s="108"/>
      <c r="HQ564" s="108"/>
      <c r="HR564" s="108"/>
      <c r="HS564" s="108"/>
      <c r="HT564" s="108"/>
      <c r="HU564" s="108"/>
      <c r="HV564" s="108"/>
      <c r="HW564" s="108"/>
      <c r="HX564" s="108"/>
      <c r="HY564" s="108"/>
      <c r="HZ564" s="108"/>
      <c r="IA564" s="108"/>
      <c r="IB564" s="108"/>
      <c r="IC564" s="108"/>
      <c r="ID564" s="108"/>
      <c r="IE564" s="108"/>
      <c r="IF564" s="108"/>
      <c r="IG564" s="108"/>
      <c r="IH564" s="108"/>
      <c r="II564" s="108"/>
      <c r="IJ564" s="108"/>
      <c r="IK564" s="108"/>
      <c r="IL564" s="108"/>
      <c r="IM564" s="108"/>
      <c r="IN564" s="108"/>
      <c r="IO564" s="108"/>
      <c r="IP564" s="108"/>
      <c r="IQ564" s="108"/>
      <c r="IR564" s="108"/>
      <c r="IS564" s="108"/>
      <c r="IT564" s="108"/>
      <c r="IU564" s="108"/>
      <c r="IV564" s="108"/>
      <c r="IW564" s="108"/>
      <c r="IX564" s="108"/>
      <c r="IY564" s="108"/>
      <c r="IZ564" s="108"/>
      <c r="JA564" s="108"/>
      <c r="JB564" s="108"/>
      <c r="JC564" s="108"/>
      <c r="JD564" s="108"/>
      <c r="JE564" s="108"/>
      <c r="JF564" s="108"/>
      <c r="JG564" s="108"/>
      <c r="JH564" s="108"/>
      <c r="JI564" s="108"/>
      <c r="JJ564" s="108"/>
      <c r="JK564" s="108"/>
      <c r="JL564" s="108"/>
      <c r="JM564" s="108"/>
      <c r="JN564" s="108"/>
      <c r="JO564" s="108"/>
      <c r="JP564" s="108"/>
      <c r="JQ564" s="108"/>
      <c r="JR564" s="108"/>
      <c r="JS564" s="108"/>
      <c r="JT564" s="108"/>
      <c r="JU564" s="108"/>
      <c r="JV564" s="108"/>
      <c r="JW564" s="108"/>
      <c r="JX564" s="108"/>
      <c r="JY564" s="108"/>
      <c r="JZ564" s="108"/>
      <c r="KA564" s="108"/>
      <c r="KB564" s="108"/>
      <c r="KC564" s="108"/>
      <c r="KD564" s="108"/>
      <c r="KE564" s="108"/>
      <c r="KF564" s="108"/>
      <c r="KG564" s="108"/>
      <c r="KH564" s="108"/>
      <c r="KI564" s="108"/>
      <c r="KJ564" s="108"/>
      <c r="KK564" s="108"/>
      <c r="KL564" s="108"/>
      <c r="KM564" s="108"/>
      <c r="KN564" s="108"/>
      <c r="KO564" s="108"/>
      <c r="KP564" s="108"/>
      <c r="KQ564" s="108"/>
      <c r="KR564" s="108"/>
      <c r="KS564" s="108"/>
      <c r="KT564" s="108"/>
      <c r="KU564" s="108"/>
      <c r="KV564" s="108"/>
      <c r="KW564" s="108"/>
      <c r="KX564" s="108"/>
      <c r="KY564" s="108"/>
      <c r="KZ564" s="108"/>
      <c r="LA564" s="108"/>
      <c r="LB564" s="108"/>
      <c r="LC564" s="108"/>
      <c r="LD564" s="108"/>
      <c r="LE564" s="108"/>
      <c r="LF564" s="108"/>
      <c r="LG564" s="108"/>
      <c r="LH564" s="108"/>
      <c r="LI564" s="108"/>
      <c r="LJ564" s="108"/>
      <c r="LK564" s="108"/>
      <c r="LL564" s="108"/>
      <c r="LM564" s="108"/>
      <c r="LN564" s="108"/>
      <c r="LO564" s="108"/>
      <c r="LP564" s="108"/>
      <c r="LQ564" s="108"/>
      <c r="LR564" s="108"/>
      <c r="LS564" s="108"/>
      <c r="LT564" s="108"/>
      <c r="LU564" s="108"/>
      <c r="LV564" s="108"/>
      <c r="LW564" s="108"/>
      <c r="LX564" s="108"/>
      <c r="LY564" s="108"/>
      <c r="LZ564" s="108"/>
      <c r="MA564" s="108"/>
      <c r="MB564" s="108"/>
      <c r="MC564" s="108"/>
      <c r="MD564" s="108"/>
      <c r="ME564" s="108"/>
    </row>
    <row r="565" spans="1:343">
      <c r="A565" s="3"/>
      <c r="B565" s="438"/>
      <c r="C565" s="438"/>
      <c r="D565" s="438"/>
      <c r="E565" s="438"/>
      <c r="F565" s="438"/>
      <c r="G565" s="438"/>
      <c r="H565" s="438"/>
      <c r="I565" s="438"/>
      <c r="J565" s="438"/>
      <c r="K565" s="438"/>
      <c r="L565" s="438"/>
      <c r="M565" s="438"/>
      <c r="N565" s="438"/>
      <c r="O565" s="438"/>
      <c r="P565" s="438"/>
      <c r="Q565" s="438"/>
      <c r="R565" s="438"/>
      <c r="S565" s="438"/>
      <c r="T565" s="438"/>
      <c r="U565" s="438"/>
      <c r="V565" s="438"/>
      <c r="W565" s="438"/>
      <c r="X565" s="438"/>
      <c r="Y565" s="438"/>
      <c r="Z565" s="438"/>
      <c r="AA565" s="438"/>
      <c r="AB565" s="438"/>
      <c r="AC565" s="438"/>
      <c r="AD565" s="438"/>
      <c r="AE565" s="154"/>
      <c r="AF565" s="154"/>
      <c r="AG565" s="154"/>
      <c r="AH565" s="154"/>
      <c r="AI565" s="154"/>
      <c r="AJ565" s="108"/>
      <c r="AK565" s="154"/>
      <c r="AL565" s="108"/>
      <c r="AM565" s="108"/>
      <c r="AN565" s="108"/>
      <c r="AO565" s="108"/>
      <c r="AP565" s="108"/>
      <c r="AQ565" s="108"/>
      <c r="AR565" s="108"/>
      <c r="AS565" s="108"/>
      <c r="AT565" s="108"/>
      <c r="AU565" s="108"/>
      <c r="AV565" s="108"/>
      <c r="AW565" s="108"/>
      <c r="AX565" s="108"/>
      <c r="AY565" s="108"/>
      <c r="AZ565" s="108"/>
      <c r="BA565" s="108"/>
      <c r="BB565" s="108"/>
      <c r="BC565" s="108"/>
      <c r="BD565" s="108"/>
      <c r="BE565" s="108"/>
      <c r="BF565" s="108"/>
      <c r="BG565" s="108"/>
      <c r="BH565" s="108"/>
      <c r="BI565" s="108"/>
      <c r="BJ565" s="108"/>
      <c r="BK565" s="108"/>
      <c r="BL565" s="108"/>
      <c r="BM565" s="108"/>
      <c r="BN565" s="108"/>
      <c r="BO565" s="108"/>
      <c r="BP565" s="108"/>
      <c r="BQ565" s="108"/>
      <c r="BR565" s="108"/>
      <c r="BS565" s="108"/>
      <c r="BT565" s="108"/>
      <c r="BU565" s="108"/>
      <c r="BV565" s="108"/>
      <c r="BW565" s="108"/>
      <c r="BX565" s="108"/>
      <c r="BY565" s="108"/>
      <c r="BZ565" s="108"/>
      <c r="CA565" s="108"/>
      <c r="CB565" s="108"/>
      <c r="CC565" s="108"/>
      <c r="CD565" s="108"/>
      <c r="CE565" s="108"/>
      <c r="CF565" s="108"/>
      <c r="CG565" s="108"/>
      <c r="CH565" s="108"/>
      <c r="CI565" s="108"/>
      <c r="CJ565" s="108"/>
      <c r="CK565" s="108"/>
      <c r="CL565" s="108"/>
      <c r="CM565" s="108"/>
      <c r="CN565" s="108"/>
      <c r="CO565" s="108"/>
      <c r="CP565" s="108"/>
      <c r="CQ565" s="108"/>
      <c r="CR565" s="108"/>
      <c r="CS565" s="108"/>
      <c r="CT565" s="108"/>
      <c r="CU565" s="108"/>
      <c r="CV565" s="108"/>
      <c r="CW565" s="108"/>
      <c r="CX565" s="108"/>
      <c r="CY565" s="108"/>
      <c r="CZ565" s="108"/>
      <c r="DA565" s="108"/>
      <c r="DB565" s="108"/>
      <c r="DC565" s="108"/>
      <c r="DD565" s="108"/>
      <c r="DE565" s="108"/>
      <c r="DF565" s="108"/>
      <c r="DG565" s="108"/>
      <c r="DH565" s="108"/>
      <c r="DI565" s="108"/>
      <c r="DJ565" s="108"/>
      <c r="DK565" s="108"/>
      <c r="DL565" s="108"/>
      <c r="DM565" s="108"/>
      <c r="DN565" s="108"/>
      <c r="DO565" s="108"/>
      <c r="DP565" s="108"/>
      <c r="DQ565" s="108"/>
      <c r="DR565" s="108"/>
      <c r="DS565" s="108"/>
      <c r="DT565" s="108"/>
      <c r="DU565" s="108"/>
      <c r="DV565" s="108"/>
      <c r="DW565" s="108"/>
      <c r="DX565" s="108"/>
      <c r="DY565" s="108"/>
      <c r="DZ565" s="108"/>
      <c r="EA565" s="108"/>
      <c r="EB565" s="108"/>
      <c r="EC565" s="108"/>
      <c r="ED565" s="108"/>
      <c r="EE565" s="108"/>
      <c r="EF565" s="108"/>
      <c r="EG565" s="108"/>
      <c r="EH565" s="108"/>
      <c r="EI565" s="108"/>
      <c r="EJ565" s="108"/>
      <c r="EK565" s="108"/>
      <c r="EL565" s="108"/>
      <c r="EM565" s="108"/>
      <c r="EN565" s="108"/>
      <c r="EO565" s="108"/>
      <c r="EP565" s="108"/>
      <c r="EQ565" s="108"/>
      <c r="ER565" s="108"/>
      <c r="ES565" s="108"/>
      <c r="ET565" s="108"/>
      <c r="EU565" s="108"/>
      <c r="EV565" s="108"/>
      <c r="EW565" s="108"/>
      <c r="EX565" s="108"/>
      <c r="EY565" s="108"/>
      <c r="EZ565" s="108"/>
      <c r="FA565" s="108"/>
      <c r="FB565" s="108"/>
      <c r="FC565" s="108"/>
      <c r="FD565" s="108"/>
      <c r="FE565" s="108"/>
      <c r="FF565" s="108"/>
      <c r="FG565" s="108"/>
      <c r="FH565" s="108"/>
      <c r="FI565" s="108"/>
      <c r="FJ565" s="108"/>
      <c r="FK565" s="108"/>
      <c r="FL565" s="108"/>
      <c r="FM565" s="108"/>
      <c r="FN565" s="108"/>
      <c r="FO565" s="108"/>
      <c r="FP565" s="108"/>
      <c r="FQ565" s="108"/>
      <c r="FR565" s="108"/>
      <c r="FS565" s="108"/>
      <c r="FT565" s="108"/>
      <c r="FU565" s="108"/>
      <c r="FV565" s="108"/>
      <c r="FW565" s="108"/>
      <c r="FX565" s="108"/>
      <c r="FY565" s="108"/>
      <c r="FZ565" s="108"/>
      <c r="GA565" s="108"/>
      <c r="GB565" s="108"/>
      <c r="GC565" s="108"/>
      <c r="GD565" s="108"/>
      <c r="GE565" s="108"/>
      <c r="GF565" s="108"/>
      <c r="GG565" s="108"/>
      <c r="GH565" s="108"/>
      <c r="GI565" s="108"/>
      <c r="GJ565" s="108"/>
      <c r="GK565" s="108"/>
      <c r="GL565" s="108"/>
      <c r="GM565" s="108"/>
      <c r="GN565" s="108"/>
      <c r="GO565" s="108"/>
      <c r="GP565" s="108"/>
      <c r="GQ565" s="108"/>
      <c r="GR565" s="108"/>
      <c r="GS565" s="108"/>
      <c r="GT565" s="108"/>
      <c r="GU565" s="108"/>
      <c r="GV565" s="108"/>
      <c r="GW565" s="108"/>
      <c r="GX565" s="108"/>
      <c r="GY565" s="108"/>
      <c r="GZ565" s="108"/>
      <c r="HA565" s="108"/>
      <c r="HB565" s="108"/>
      <c r="HC565" s="108"/>
      <c r="HD565" s="108"/>
      <c r="HE565" s="108"/>
      <c r="HF565" s="108"/>
      <c r="HG565" s="108"/>
      <c r="HH565" s="108"/>
      <c r="HI565" s="108"/>
      <c r="HJ565" s="108"/>
      <c r="HK565" s="108"/>
      <c r="HL565" s="108"/>
      <c r="HM565" s="108"/>
      <c r="HN565" s="108"/>
      <c r="HO565" s="108"/>
      <c r="HP565" s="108"/>
      <c r="HQ565" s="108"/>
      <c r="HR565" s="108"/>
      <c r="HS565" s="108"/>
      <c r="HT565" s="108"/>
      <c r="HU565" s="108"/>
      <c r="HV565" s="108"/>
      <c r="HW565" s="108"/>
      <c r="HX565" s="108"/>
      <c r="HY565" s="108"/>
      <c r="HZ565" s="108"/>
      <c r="IA565" s="108"/>
      <c r="IB565" s="108"/>
      <c r="IC565" s="108"/>
      <c r="ID565" s="108"/>
      <c r="IE565" s="108"/>
      <c r="IF565" s="108"/>
      <c r="IG565" s="108"/>
      <c r="IH565" s="108"/>
      <c r="II565" s="108"/>
      <c r="IJ565" s="108"/>
      <c r="IK565" s="108"/>
      <c r="IL565" s="108"/>
      <c r="IM565" s="108"/>
      <c r="IN565" s="108"/>
      <c r="IO565" s="108"/>
      <c r="IP565" s="108"/>
      <c r="IQ565" s="108"/>
      <c r="IR565" s="108"/>
      <c r="IS565" s="108"/>
      <c r="IT565" s="108"/>
      <c r="IU565" s="108"/>
      <c r="IV565" s="108"/>
      <c r="IW565" s="108"/>
      <c r="IX565" s="108"/>
      <c r="IY565" s="108"/>
      <c r="IZ565" s="108"/>
      <c r="JA565" s="108"/>
      <c r="JB565" s="108"/>
      <c r="JC565" s="108"/>
      <c r="JD565" s="108"/>
      <c r="JE565" s="108"/>
      <c r="JF565" s="108"/>
      <c r="JG565" s="108"/>
      <c r="JH565" s="108"/>
      <c r="JI565" s="108"/>
      <c r="JJ565" s="108"/>
      <c r="JK565" s="108"/>
      <c r="JL565" s="108"/>
      <c r="JM565" s="108"/>
      <c r="JN565" s="108"/>
      <c r="JO565" s="108"/>
      <c r="JP565" s="108"/>
      <c r="JQ565" s="108"/>
      <c r="JR565" s="108"/>
      <c r="JS565" s="108"/>
      <c r="JT565" s="108"/>
      <c r="JU565" s="108"/>
      <c r="JV565" s="108"/>
      <c r="JW565" s="108"/>
      <c r="JX565" s="108"/>
      <c r="JY565" s="108"/>
      <c r="JZ565" s="108"/>
      <c r="KA565" s="108"/>
      <c r="KB565" s="108"/>
      <c r="KC565" s="108"/>
      <c r="KD565" s="108"/>
      <c r="KE565" s="108"/>
      <c r="KF565" s="108"/>
      <c r="KG565" s="108"/>
      <c r="KH565" s="108"/>
      <c r="KI565" s="108"/>
      <c r="KJ565" s="108"/>
      <c r="KK565" s="108"/>
      <c r="KL565" s="108"/>
      <c r="KM565" s="108"/>
      <c r="KN565" s="108"/>
      <c r="KO565" s="108"/>
      <c r="KP565" s="108"/>
      <c r="KQ565" s="108"/>
      <c r="KR565" s="108"/>
      <c r="KS565" s="108"/>
      <c r="KT565" s="108"/>
      <c r="KU565" s="108"/>
      <c r="KV565" s="108"/>
      <c r="KW565" s="108"/>
      <c r="KX565" s="108"/>
      <c r="KY565" s="108"/>
      <c r="KZ565" s="108"/>
      <c r="LA565" s="108"/>
      <c r="LB565" s="108"/>
      <c r="LC565" s="108"/>
      <c r="LD565" s="108"/>
      <c r="LE565" s="108"/>
      <c r="LF565" s="108"/>
      <c r="LG565" s="108"/>
      <c r="LH565" s="108"/>
      <c r="LI565" s="108"/>
      <c r="LJ565" s="108"/>
      <c r="LK565" s="108"/>
      <c r="LL565" s="108"/>
      <c r="LM565" s="108"/>
      <c r="LN565" s="108"/>
      <c r="LO565" s="108"/>
      <c r="LP565" s="108"/>
      <c r="LQ565" s="108"/>
      <c r="LR565" s="108"/>
      <c r="LS565" s="108"/>
      <c r="LT565" s="108"/>
      <c r="LU565" s="108"/>
      <c r="LV565" s="108"/>
      <c r="LW565" s="108"/>
      <c r="LX565" s="108"/>
      <c r="LY565" s="108"/>
      <c r="LZ565" s="108"/>
      <c r="MA565" s="108"/>
      <c r="MB565" s="108"/>
      <c r="MC565" s="108"/>
      <c r="MD565" s="108"/>
      <c r="ME565" s="108"/>
    </row>
    <row r="566" spans="1:343">
      <c r="A566" s="3"/>
      <c r="B566" s="438"/>
      <c r="C566" s="438"/>
      <c r="D566" s="438"/>
      <c r="E566" s="438"/>
      <c r="F566" s="438"/>
      <c r="G566" s="438"/>
      <c r="H566" s="438"/>
      <c r="I566" s="438"/>
      <c r="J566" s="438"/>
      <c r="K566" s="438"/>
      <c r="L566" s="438"/>
      <c r="M566" s="438"/>
      <c r="N566" s="438"/>
      <c r="O566" s="438"/>
      <c r="P566" s="438"/>
      <c r="Q566" s="438"/>
      <c r="R566" s="438"/>
      <c r="S566" s="438"/>
      <c r="T566" s="438"/>
      <c r="U566" s="438"/>
      <c r="V566" s="438"/>
      <c r="W566" s="438"/>
      <c r="X566" s="438"/>
      <c r="Y566" s="438"/>
      <c r="Z566" s="438"/>
      <c r="AA566" s="438"/>
      <c r="AB566" s="438"/>
      <c r="AC566" s="438"/>
      <c r="AD566" s="438"/>
      <c r="AE566" s="154"/>
      <c r="AF566" s="154"/>
      <c r="AG566" s="154"/>
      <c r="AH566" s="154"/>
      <c r="AI566" s="154"/>
      <c r="AJ566" s="108"/>
      <c r="AK566" s="154"/>
      <c r="AL566" s="108"/>
      <c r="AM566" s="108"/>
      <c r="AN566" s="108"/>
      <c r="AO566" s="108"/>
      <c r="AP566" s="108"/>
      <c r="AQ566" s="108"/>
      <c r="AR566" s="108"/>
      <c r="AS566" s="108"/>
      <c r="AT566" s="108"/>
      <c r="AU566" s="108"/>
      <c r="AV566" s="108"/>
      <c r="AW566" s="108"/>
      <c r="AX566" s="108"/>
      <c r="AY566" s="108"/>
      <c r="AZ566" s="108"/>
      <c r="BA566" s="108"/>
      <c r="BB566" s="108"/>
      <c r="BC566" s="108"/>
      <c r="BD566" s="108"/>
      <c r="BE566" s="108"/>
      <c r="BF566" s="108"/>
      <c r="BG566" s="108"/>
      <c r="BH566" s="108"/>
      <c r="BI566" s="108"/>
      <c r="BJ566" s="108"/>
      <c r="BK566" s="108"/>
      <c r="BL566" s="108"/>
      <c r="BM566" s="108"/>
      <c r="BN566" s="108"/>
      <c r="BO566" s="108"/>
      <c r="BP566" s="108"/>
      <c r="BQ566" s="108"/>
      <c r="BR566" s="108"/>
      <c r="BS566" s="108"/>
      <c r="BT566" s="108"/>
      <c r="BU566" s="108"/>
      <c r="BV566" s="108"/>
      <c r="BW566" s="108"/>
      <c r="BX566" s="108"/>
      <c r="BY566" s="108"/>
      <c r="BZ566" s="108"/>
      <c r="CA566" s="108"/>
      <c r="CB566" s="108"/>
      <c r="CC566" s="108"/>
      <c r="CD566" s="108"/>
      <c r="CE566" s="108"/>
      <c r="CF566" s="108"/>
      <c r="CG566" s="108"/>
      <c r="CH566" s="108"/>
      <c r="CI566" s="108"/>
      <c r="CJ566" s="108"/>
      <c r="CK566" s="108"/>
      <c r="CL566" s="108"/>
      <c r="CM566" s="108"/>
      <c r="CN566" s="108"/>
      <c r="CO566" s="108"/>
      <c r="CP566" s="108"/>
      <c r="CQ566" s="108"/>
      <c r="CR566" s="108"/>
      <c r="CS566" s="108"/>
      <c r="CT566" s="108"/>
      <c r="CU566" s="108"/>
      <c r="CV566" s="108"/>
      <c r="CW566" s="108"/>
      <c r="CX566" s="108"/>
      <c r="CY566" s="108"/>
      <c r="CZ566" s="108"/>
      <c r="DA566" s="108"/>
      <c r="DB566" s="108"/>
      <c r="DC566" s="108"/>
      <c r="DD566" s="108"/>
      <c r="DE566" s="108"/>
      <c r="DF566" s="108"/>
      <c r="DG566" s="108"/>
      <c r="DH566" s="108"/>
      <c r="DI566" s="108"/>
      <c r="DJ566" s="108"/>
      <c r="DK566" s="108"/>
      <c r="DL566" s="108"/>
      <c r="DM566" s="108"/>
      <c r="DN566" s="108"/>
      <c r="DO566" s="108"/>
      <c r="DP566" s="108"/>
      <c r="DQ566" s="108"/>
      <c r="DR566" s="108"/>
      <c r="DS566" s="108"/>
      <c r="DT566" s="108"/>
      <c r="DU566" s="108"/>
      <c r="DV566" s="108"/>
      <c r="DW566" s="108"/>
      <c r="DX566" s="108"/>
      <c r="DY566" s="108"/>
      <c r="DZ566" s="108"/>
      <c r="EA566" s="108"/>
      <c r="EB566" s="108"/>
      <c r="EC566" s="108"/>
      <c r="ED566" s="108"/>
      <c r="EE566" s="108"/>
      <c r="EF566" s="108"/>
      <c r="EG566" s="108"/>
      <c r="EH566" s="108"/>
      <c r="EI566" s="108"/>
      <c r="EJ566" s="108"/>
      <c r="EK566" s="108"/>
      <c r="EL566" s="108"/>
      <c r="EM566" s="108"/>
      <c r="EN566" s="108"/>
      <c r="EO566" s="108"/>
      <c r="EP566" s="108"/>
      <c r="EQ566" s="108"/>
      <c r="ER566" s="108"/>
      <c r="ES566" s="108"/>
      <c r="ET566" s="108"/>
      <c r="EU566" s="108"/>
      <c r="EV566" s="108"/>
      <c r="EW566" s="108"/>
      <c r="EX566" s="108"/>
      <c r="EY566" s="108"/>
      <c r="EZ566" s="108"/>
      <c r="FA566" s="108"/>
      <c r="FB566" s="108"/>
      <c r="FC566" s="108"/>
      <c r="FD566" s="108"/>
      <c r="FE566" s="108"/>
      <c r="FF566" s="108"/>
      <c r="FG566" s="108"/>
      <c r="FH566" s="108"/>
      <c r="FI566" s="108"/>
      <c r="FJ566" s="108"/>
      <c r="FK566" s="108"/>
      <c r="FL566" s="108"/>
      <c r="FM566" s="108"/>
      <c r="FN566" s="108"/>
      <c r="FO566" s="108"/>
      <c r="FP566" s="108"/>
      <c r="FQ566" s="108"/>
      <c r="FR566" s="108"/>
      <c r="FS566" s="108"/>
      <c r="FT566" s="108"/>
      <c r="FU566" s="108"/>
      <c r="FV566" s="108"/>
      <c r="FW566" s="108"/>
      <c r="FX566" s="108"/>
      <c r="FY566" s="108"/>
      <c r="FZ566" s="108"/>
      <c r="GA566" s="108"/>
      <c r="GB566" s="108"/>
      <c r="GC566" s="108"/>
      <c r="GD566" s="108"/>
      <c r="GE566" s="108"/>
      <c r="GF566" s="108"/>
      <c r="GG566" s="108"/>
      <c r="GH566" s="108"/>
      <c r="GI566" s="108"/>
      <c r="GJ566" s="108"/>
      <c r="GK566" s="108"/>
      <c r="GL566" s="108"/>
      <c r="GM566" s="108"/>
      <c r="GN566" s="108"/>
      <c r="GO566" s="108"/>
      <c r="GP566" s="108"/>
      <c r="GQ566" s="108"/>
      <c r="GR566" s="108"/>
      <c r="GS566" s="108"/>
      <c r="GT566" s="108"/>
      <c r="GU566" s="108"/>
      <c r="GV566" s="108"/>
      <c r="GW566" s="108"/>
      <c r="GX566" s="108"/>
      <c r="GY566" s="108"/>
      <c r="GZ566" s="108"/>
      <c r="HA566" s="108"/>
      <c r="HB566" s="108"/>
      <c r="HC566" s="108"/>
      <c r="HD566" s="108"/>
      <c r="HE566" s="108"/>
      <c r="HF566" s="108"/>
      <c r="HG566" s="108"/>
      <c r="HH566" s="108"/>
      <c r="HI566" s="108"/>
      <c r="HJ566" s="108"/>
      <c r="HK566" s="108"/>
      <c r="HL566" s="108"/>
      <c r="HM566" s="108"/>
      <c r="HN566" s="108"/>
      <c r="HO566" s="108"/>
      <c r="HP566" s="108"/>
      <c r="HQ566" s="108"/>
      <c r="HR566" s="108"/>
      <c r="HS566" s="108"/>
      <c r="HT566" s="108"/>
      <c r="HU566" s="108"/>
      <c r="HV566" s="108"/>
      <c r="HW566" s="108"/>
      <c r="HX566" s="108"/>
      <c r="HY566" s="108"/>
      <c r="HZ566" s="108"/>
      <c r="IA566" s="108"/>
      <c r="IB566" s="108"/>
      <c r="IC566" s="108"/>
      <c r="ID566" s="108"/>
      <c r="IE566" s="108"/>
      <c r="IF566" s="108"/>
      <c r="IG566" s="108"/>
      <c r="IH566" s="108"/>
      <c r="II566" s="108"/>
      <c r="IJ566" s="108"/>
      <c r="IK566" s="108"/>
      <c r="IL566" s="108"/>
      <c r="IM566" s="108"/>
      <c r="IN566" s="108"/>
      <c r="IO566" s="108"/>
      <c r="IP566" s="108"/>
      <c r="IQ566" s="108"/>
      <c r="IR566" s="108"/>
      <c r="IS566" s="108"/>
      <c r="IT566" s="108"/>
      <c r="IU566" s="108"/>
      <c r="IV566" s="108"/>
      <c r="IW566" s="108"/>
      <c r="IX566" s="108"/>
      <c r="IY566" s="108"/>
      <c r="IZ566" s="108"/>
      <c r="JA566" s="108"/>
      <c r="JB566" s="108"/>
      <c r="JC566" s="108"/>
      <c r="JD566" s="108"/>
      <c r="JE566" s="108"/>
      <c r="JF566" s="108"/>
      <c r="JG566" s="108"/>
      <c r="JH566" s="108"/>
      <c r="JI566" s="108"/>
      <c r="JJ566" s="108"/>
      <c r="JK566" s="108"/>
      <c r="JL566" s="108"/>
      <c r="JM566" s="108"/>
      <c r="JN566" s="108"/>
      <c r="JO566" s="108"/>
      <c r="JP566" s="108"/>
      <c r="JQ566" s="108"/>
      <c r="JR566" s="108"/>
      <c r="JS566" s="108"/>
      <c r="JT566" s="108"/>
      <c r="JU566" s="108"/>
      <c r="JV566" s="108"/>
      <c r="JW566" s="108"/>
      <c r="JX566" s="108"/>
      <c r="JY566" s="108"/>
      <c r="JZ566" s="108"/>
      <c r="KA566" s="108"/>
      <c r="KB566" s="108"/>
      <c r="KC566" s="108"/>
      <c r="KD566" s="108"/>
      <c r="KE566" s="108"/>
      <c r="KF566" s="108"/>
      <c r="KG566" s="108"/>
      <c r="KH566" s="108"/>
      <c r="KI566" s="108"/>
      <c r="KJ566" s="108"/>
      <c r="KK566" s="108"/>
      <c r="KL566" s="108"/>
      <c r="KM566" s="108"/>
      <c r="KN566" s="108"/>
      <c r="KO566" s="108"/>
      <c r="KP566" s="108"/>
      <c r="KQ566" s="108"/>
      <c r="KR566" s="108"/>
      <c r="KS566" s="108"/>
      <c r="KT566" s="108"/>
      <c r="KU566" s="108"/>
      <c r="KV566" s="108"/>
      <c r="KW566" s="108"/>
      <c r="KX566" s="108"/>
      <c r="KY566" s="108"/>
      <c r="KZ566" s="108"/>
      <c r="LA566" s="108"/>
      <c r="LB566" s="108"/>
      <c r="LC566" s="108"/>
      <c r="LD566" s="108"/>
      <c r="LE566" s="108"/>
      <c r="LF566" s="108"/>
      <c r="LG566" s="108"/>
      <c r="LH566" s="108"/>
      <c r="LI566" s="108"/>
      <c r="LJ566" s="108"/>
      <c r="LK566" s="108"/>
      <c r="LL566" s="108"/>
      <c r="LM566" s="108"/>
      <c r="LN566" s="108"/>
      <c r="LO566" s="108"/>
      <c r="LP566" s="108"/>
      <c r="LQ566" s="108"/>
      <c r="LR566" s="108"/>
      <c r="LS566" s="108"/>
      <c r="LT566" s="108"/>
      <c r="LU566" s="108"/>
      <c r="LV566" s="108"/>
      <c r="LW566" s="108"/>
      <c r="LX566" s="108"/>
      <c r="LY566" s="108"/>
      <c r="LZ566" s="108"/>
      <c r="MA566" s="108"/>
      <c r="MB566" s="108"/>
      <c r="MC566" s="108"/>
      <c r="MD566" s="108"/>
      <c r="ME566" s="108"/>
    </row>
    <row r="567" spans="1:343">
      <c r="A567" s="3"/>
      <c r="B567" s="438"/>
      <c r="C567" s="438"/>
      <c r="D567" s="438"/>
      <c r="E567" s="438"/>
      <c r="F567" s="438"/>
      <c r="G567" s="438"/>
      <c r="H567" s="438"/>
      <c r="I567" s="438"/>
      <c r="J567" s="438"/>
      <c r="K567" s="438"/>
      <c r="L567" s="438"/>
      <c r="M567" s="438"/>
      <c r="N567" s="438"/>
      <c r="O567" s="438"/>
      <c r="P567" s="438"/>
      <c r="Q567" s="438"/>
      <c r="R567" s="438"/>
      <c r="S567" s="438"/>
      <c r="T567" s="438"/>
      <c r="U567" s="438"/>
      <c r="V567" s="438"/>
      <c r="W567" s="438"/>
      <c r="X567" s="438"/>
      <c r="Y567" s="438"/>
      <c r="Z567" s="438"/>
      <c r="AA567" s="438"/>
      <c r="AB567" s="438"/>
      <c r="AC567" s="438"/>
      <c r="AD567" s="438"/>
      <c r="AE567" s="154"/>
      <c r="AF567" s="154"/>
      <c r="AG567" s="154"/>
      <c r="AH567" s="154"/>
      <c r="AI567" s="154"/>
      <c r="AJ567" s="108"/>
      <c r="AK567" s="154"/>
      <c r="AL567" s="108"/>
      <c r="AM567" s="108"/>
      <c r="AN567" s="108"/>
      <c r="AO567" s="108"/>
      <c r="AP567" s="108"/>
      <c r="AQ567" s="108"/>
      <c r="AR567" s="108"/>
      <c r="AS567" s="108"/>
      <c r="AT567" s="108"/>
      <c r="AU567" s="108"/>
      <c r="AV567" s="108"/>
      <c r="AW567" s="108"/>
      <c r="AX567" s="108"/>
      <c r="AY567" s="108"/>
      <c r="AZ567" s="108"/>
      <c r="BA567" s="108"/>
      <c r="BB567" s="108"/>
      <c r="BC567" s="108"/>
      <c r="BD567" s="108"/>
      <c r="BE567" s="108"/>
      <c r="BF567" s="108"/>
      <c r="BG567" s="108"/>
      <c r="BH567" s="108"/>
      <c r="BI567" s="108"/>
      <c r="BJ567" s="108"/>
      <c r="BK567" s="108"/>
      <c r="BL567" s="108"/>
      <c r="BM567" s="108"/>
      <c r="BN567" s="108"/>
      <c r="BO567" s="108"/>
      <c r="BP567" s="108"/>
      <c r="BQ567" s="108"/>
      <c r="BR567" s="108"/>
      <c r="BS567" s="108"/>
      <c r="BT567" s="108"/>
      <c r="BU567" s="108"/>
      <c r="BV567" s="108"/>
      <c r="BW567" s="108"/>
      <c r="BX567" s="108"/>
      <c r="BY567" s="108"/>
      <c r="BZ567" s="108"/>
      <c r="CA567" s="108"/>
      <c r="CB567" s="108"/>
      <c r="CC567" s="108"/>
      <c r="CD567" s="108"/>
      <c r="CE567" s="108"/>
      <c r="CF567" s="108"/>
      <c r="CG567" s="108"/>
      <c r="CH567" s="108"/>
      <c r="CI567" s="108"/>
      <c r="CJ567" s="108"/>
      <c r="CK567" s="108"/>
      <c r="CL567" s="108"/>
      <c r="CM567" s="108"/>
      <c r="CN567" s="108"/>
      <c r="CO567" s="108"/>
      <c r="CP567" s="108"/>
      <c r="CQ567" s="108"/>
      <c r="CR567" s="108"/>
      <c r="CS567" s="108"/>
      <c r="CT567" s="108"/>
      <c r="CU567" s="108"/>
      <c r="CV567" s="108"/>
      <c r="CW567" s="108"/>
      <c r="CX567" s="108"/>
      <c r="CY567" s="108"/>
      <c r="CZ567" s="108"/>
      <c r="DA567" s="108"/>
      <c r="DB567" s="108"/>
      <c r="DC567" s="108"/>
      <c r="DD567" s="108"/>
      <c r="DE567" s="108"/>
      <c r="DF567" s="108"/>
      <c r="DG567" s="108"/>
      <c r="DH567" s="108"/>
      <c r="DI567" s="108"/>
      <c r="DJ567" s="108"/>
      <c r="DK567" s="108"/>
      <c r="DL567" s="108"/>
      <c r="DM567" s="108"/>
      <c r="DN567" s="108"/>
      <c r="DO567" s="108"/>
      <c r="DP567" s="108"/>
      <c r="DQ567" s="108"/>
      <c r="DR567" s="108"/>
      <c r="DS567" s="108"/>
      <c r="DT567" s="108"/>
      <c r="DU567" s="108"/>
      <c r="DV567" s="108"/>
      <c r="DW567" s="108"/>
      <c r="DX567" s="108"/>
      <c r="DY567" s="108"/>
      <c r="DZ567" s="108"/>
      <c r="EA567" s="108"/>
      <c r="EB567" s="108"/>
      <c r="EC567" s="108"/>
      <c r="ED567" s="108"/>
      <c r="EE567" s="108"/>
      <c r="EF567" s="108"/>
      <c r="EG567" s="108"/>
      <c r="EH567" s="108"/>
      <c r="EI567" s="108"/>
      <c r="EJ567" s="108"/>
      <c r="EK567" s="108"/>
      <c r="EL567" s="108"/>
      <c r="EM567" s="108"/>
      <c r="EN567" s="108"/>
      <c r="EO567" s="108"/>
      <c r="EP567" s="108"/>
      <c r="EQ567" s="108"/>
      <c r="ER567" s="108"/>
      <c r="ES567" s="108"/>
      <c r="ET567" s="108"/>
      <c r="EU567" s="108"/>
      <c r="EV567" s="108"/>
      <c r="EW567" s="108"/>
      <c r="EX567" s="108"/>
      <c r="EY567" s="108"/>
      <c r="EZ567" s="108"/>
      <c r="FA567" s="108"/>
      <c r="FB567" s="108"/>
      <c r="FC567" s="108"/>
      <c r="FD567" s="108"/>
      <c r="FE567" s="108"/>
      <c r="FF567" s="108"/>
      <c r="FG567" s="108"/>
      <c r="FH567" s="108"/>
      <c r="FI567" s="108"/>
      <c r="FJ567" s="108"/>
      <c r="FK567" s="108"/>
      <c r="FL567" s="108"/>
      <c r="FM567" s="108"/>
      <c r="FN567" s="108"/>
      <c r="FO567" s="108"/>
      <c r="FP567" s="108"/>
      <c r="FQ567" s="108"/>
      <c r="FR567" s="108"/>
      <c r="FS567" s="108"/>
      <c r="FT567" s="108"/>
      <c r="FU567" s="108"/>
      <c r="FV567" s="108"/>
      <c r="FW567" s="108"/>
      <c r="FX567" s="108"/>
      <c r="FY567" s="108"/>
      <c r="FZ567" s="108"/>
      <c r="GA567" s="108"/>
      <c r="GB567" s="108"/>
      <c r="GC567" s="108"/>
      <c r="GD567" s="108"/>
      <c r="GE567" s="108"/>
      <c r="GF567" s="108"/>
      <c r="GG567" s="108"/>
      <c r="GH567" s="108"/>
      <c r="GI567" s="108"/>
      <c r="GJ567" s="108"/>
      <c r="GK567" s="108"/>
      <c r="GL567" s="108"/>
      <c r="GM567" s="108"/>
      <c r="GN567" s="108"/>
      <c r="GO567" s="108"/>
      <c r="GP567" s="108"/>
      <c r="GQ567" s="108"/>
      <c r="GR567" s="108"/>
      <c r="GS567" s="108"/>
      <c r="GT567" s="108"/>
      <c r="GU567" s="108"/>
      <c r="GV567" s="108"/>
      <c r="GW567" s="108"/>
      <c r="GX567" s="108"/>
      <c r="GY567" s="108"/>
      <c r="GZ567" s="108"/>
      <c r="HA567" s="108"/>
      <c r="HB567" s="108"/>
      <c r="HC567" s="108"/>
      <c r="HD567" s="108"/>
      <c r="HE567" s="108"/>
      <c r="HF567" s="108"/>
      <c r="HG567" s="108"/>
      <c r="HH567" s="108"/>
      <c r="HI567" s="108"/>
      <c r="HJ567" s="108"/>
      <c r="HK567" s="108"/>
      <c r="HL567" s="108"/>
      <c r="HM567" s="108"/>
      <c r="HN567" s="108"/>
      <c r="HO567" s="108"/>
      <c r="HP567" s="108"/>
      <c r="HQ567" s="108"/>
      <c r="HR567" s="108"/>
      <c r="HS567" s="108"/>
      <c r="HT567" s="108"/>
      <c r="HU567" s="108"/>
      <c r="HV567" s="108"/>
      <c r="HW567" s="108"/>
      <c r="HX567" s="108"/>
      <c r="HY567" s="108"/>
      <c r="HZ567" s="108"/>
      <c r="IA567" s="108"/>
      <c r="IB567" s="108"/>
      <c r="IC567" s="108"/>
      <c r="ID567" s="108"/>
      <c r="IE567" s="108"/>
      <c r="IF567" s="108"/>
      <c r="IG567" s="108"/>
      <c r="IH567" s="108"/>
      <c r="II567" s="108"/>
      <c r="IJ567" s="108"/>
      <c r="IK567" s="108"/>
      <c r="IL567" s="108"/>
      <c r="IM567" s="108"/>
      <c r="IN567" s="108"/>
      <c r="IO567" s="108"/>
      <c r="IP567" s="108"/>
      <c r="IQ567" s="108"/>
      <c r="IR567" s="108"/>
      <c r="IS567" s="108"/>
      <c r="IT567" s="108"/>
      <c r="IU567" s="108"/>
      <c r="IV567" s="108"/>
      <c r="IW567" s="108"/>
      <c r="IX567" s="108"/>
      <c r="IY567" s="108"/>
      <c r="IZ567" s="108"/>
      <c r="JA567" s="108"/>
      <c r="JB567" s="108"/>
      <c r="JC567" s="108"/>
      <c r="JD567" s="108"/>
      <c r="JE567" s="108"/>
      <c r="JF567" s="108"/>
      <c r="JG567" s="108"/>
      <c r="JH567" s="108"/>
      <c r="JI567" s="108"/>
      <c r="JJ567" s="108"/>
      <c r="JK567" s="108"/>
      <c r="JL567" s="108"/>
      <c r="JM567" s="108"/>
      <c r="JN567" s="108"/>
      <c r="JO567" s="108"/>
      <c r="JP567" s="108"/>
      <c r="JQ567" s="108"/>
      <c r="JR567" s="108"/>
      <c r="JS567" s="108"/>
      <c r="JT567" s="108"/>
      <c r="JU567" s="108"/>
      <c r="JV567" s="108"/>
      <c r="JW567" s="108"/>
      <c r="JX567" s="108"/>
      <c r="JY567" s="108"/>
      <c r="JZ567" s="108"/>
      <c r="KA567" s="108"/>
      <c r="KB567" s="108"/>
      <c r="KC567" s="108"/>
      <c r="KD567" s="108"/>
      <c r="KE567" s="108"/>
      <c r="KF567" s="108"/>
      <c r="KG567" s="108"/>
      <c r="KH567" s="108"/>
      <c r="KI567" s="108"/>
      <c r="KJ567" s="108"/>
      <c r="KK567" s="108"/>
      <c r="KL567" s="108"/>
      <c r="KM567" s="108"/>
      <c r="KN567" s="108"/>
      <c r="KO567" s="108"/>
      <c r="KP567" s="108"/>
      <c r="KQ567" s="108"/>
      <c r="KR567" s="108"/>
      <c r="KS567" s="108"/>
      <c r="KT567" s="108"/>
      <c r="KU567" s="108"/>
      <c r="KV567" s="108"/>
      <c r="KW567" s="108"/>
      <c r="KX567" s="108"/>
      <c r="KY567" s="108"/>
      <c r="KZ567" s="108"/>
      <c r="LA567" s="108"/>
      <c r="LB567" s="108"/>
      <c r="LC567" s="108"/>
      <c r="LD567" s="108"/>
      <c r="LE567" s="108"/>
      <c r="LF567" s="108"/>
      <c r="LG567" s="108"/>
      <c r="LH567" s="108"/>
      <c r="LI567" s="108"/>
      <c r="LJ567" s="108"/>
      <c r="LK567" s="108"/>
      <c r="LL567" s="108"/>
      <c r="LM567" s="108"/>
      <c r="LN567" s="108"/>
      <c r="LO567" s="108"/>
      <c r="LP567" s="108"/>
      <c r="LQ567" s="108"/>
      <c r="LR567" s="108"/>
      <c r="LS567" s="108"/>
      <c r="LT567" s="108"/>
      <c r="LU567" s="108"/>
      <c r="LV567" s="108"/>
      <c r="LW567" s="108"/>
      <c r="LX567" s="108"/>
      <c r="LY567" s="108"/>
      <c r="LZ567" s="108"/>
      <c r="MA567" s="108"/>
      <c r="MB567" s="108"/>
      <c r="MC567" s="108"/>
      <c r="MD567" s="108"/>
      <c r="ME567" s="108"/>
    </row>
    <row r="568" spans="1:343">
      <c r="A568" s="3"/>
      <c r="B568" s="438"/>
      <c r="C568" s="438"/>
      <c r="D568" s="438"/>
      <c r="E568" s="438"/>
      <c r="F568" s="438"/>
      <c r="G568" s="438"/>
      <c r="H568" s="438"/>
      <c r="I568" s="438"/>
      <c r="J568" s="438"/>
      <c r="K568" s="438"/>
      <c r="L568" s="438"/>
      <c r="M568" s="438"/>
      <c r="N568" s="438"/>
      <c r="O568" s="438"/>
      <c r="P568" s="438"/>
      <c r="Q568" s="438"/>
      <c r="R568" s="438"/>
      <c r="S568" s="438"/>
      <c r="T568" s="438"/>
      <c r="U568" s="438"/>
      <c r="V568" s="438"/>
      <c r="W568" s="438"/>
      <c r="X568" s="438"/>
      <c r="Y568" s="438"/>
      <c r="Z568" s="438"/>
      <c r="AA568" s="438"/>
      <c r="AB568" s="438"/>
      <c r="AC568" s="438"/>
      <c r="AD568" s="438"/>
      <c r="AE568" s="154"/>
      <c r="AF568" s="154"/>
      <c r="AG568" s="154"/>
      <c r="AH568" s="154"/>
      <c r="AI568" s="154"/>
      <c r="AJ568" s="108"/>
      <c r="AK568" s="154"/>
      <c r="AL568" s="108"/>
      <c r="AM568" s="108"/>
      <c r="AN568" s="108"/>
      <c r="AO568" s="108"/>
      <c r="AP568" s="108"/>
      <c r="AQ568" s="108"/>
      <c r="AR568" s="108"/>
      <c r="AS568" s="108"/>
      <c r="AT568" s="108"/>
      <c r="AU568" s="108"/>
      <c r="AV568" s="108"/>
      <c r="AW568" s="108"/>
      <c r="AX568" s="108"/>
      <c r="AY568" s="108"/>
      <c r="AZ568" s="108"/>
      <c r="BA568" s="108"/>
      <c r="BB568" s="108"/>
      <c r="BC568" s="108"/>
      <c r="BD568" s="108"/>
      <c r="BE568" s="108"/>
      <c r="BF568" s="108"/>
      <c r="BG568" s="108"/>
      <c r="BH568" s="108"/>
      <c r="BI568" s="108"/>
      <c r="BJ568" s="108"/>
      <c r="BK568" s="108"/>
      <c r="BL568" s="108"/>
      <c r="BM568" s="108"/>
      <c r="BN568" s="108"/>
      <c r="BO568" s="108"/>
      <c r="BP568" s="108"/>
      <c r="BQ568" s="108"/>
      <c r="BR568" s="108"/>
      <c r="BS568" s="108"/>
      <c r="BT568" s="108"/>
      <c r="BU568" s="108"/>
      <c r="BV568" s="108"/>
      <c r="BW568" s="108"/>
      <c r="BX568" s="108"/>
      <c r="BY568" s="108"/>
      <c r="BZ568" s="108"/>
      <c r="CA568" s="108"/>
      <c r="CB568" s="108"/>
      <c r="CC568" s="108"/>
      <c r="CD568" s="108"/>
      <c r="CE568" s="108"/>
      <c r="CF568" s="108"/>
      <c r="CG568" s="108"/>
      <c r="CH568" s="108"/>
      <c r="CI568" s="108"/>
      <c r="CJ568" s="108"/>
      <c r="CK568" s="108"/>
      <c r="CL568" s="108"/>
      <c r="CM568" s="108"/>
      <c r="CN568" s="108"/>
      <c r="CO568" s="108"/>
      <c r="CP568" s="108"/>
      <c r="CQ568" s="108"/>
      <c r="CR568" s="108"/>
      <c r="CS568" s="108"/>
      <c r="CT568" s="108"/>
      <c r="CU568" s="108"/>
      <c r="CV568" s="108"/>
      <c r="CW568" s="108"/>
      <c r="CX568" s="108"/>
      <c r="CY568" s="108"/>
      <c r="CZ568" s="108"/>
      <c r="DA568" s="108"/>
      <c r="DB568" s="108"/>
      <c r="DC568" s="108"/>
      <c r="DD568" s="108"/>
      <c r="DE568" s="108"/>
      <c r="DF568" s="108"/>
      <c r="DG568" s="108"/>
      <c r="DH568" s="108"/>
      <c r="DI568" s="108"/>
      <c r="DJ568" s="108"/>
      <c r="DK568" s="108"/>
      <c r="DL568" s="108"/>
      <c r="DM568" s="108"/>
      <c r="DN568" s="108"/>
      <c r="DO568" s="108"/>
      <c r="DP568" s="108"/>
      <c r="DQ568" s="108"/>
      <c r="DR568" s="108"/>
      <c r="DS568" s="108"/>
      <c r="DT568" s="108"/>
      <c r="DU568" s="108"/>
      <c r="DV568" s="108"/>
      <c r="DW568" s="108"/>
      <c r="DX568" s="108"/>
      <c r="DY568" s="108"/>
      <c r="DZ568" s="108"/>
      <c r="EA568" s="108"/>
      <c r="EB568" s="108"/>
      <c r="EC568" s="108"/>
      <c r="ED568" s="108"/>
      <c r="EE568" s="108"/>
      <c r="EF568" s="108"/>
      <c r="EG568" s="108"/>
      <c r="EH568" s="108"/>
      <c r="EI568" s="108"/>
      <c r="EJ568" s="108"/>
      <c r="EK568" s="108"/>
      <c r="EL568" s="108"/>
      <c r="EM568" s="108"/>
      <c r="EN568" s="108"/>
      <c r="EO568" s="108"/>
      <c r="EP568" s="108"/>
      <c r="EQ568" s="108"/>
      <c r="ER568" s="108"/>
      <c r="ES568" s="108"/>
      <c r="ET568" s="108"/>
      <c r="EU568" s="108"/>
      <c r="EV568" s="108"/>
      <c r="EW568" s="108"/>
      <c r="EX568" s="108"/>
      <c r="EY568" s="108"/>
      <c r="EZ568" s="108"/>
      <c r="FA568" s="108"/>
      <c r="FB568" s="108"/>
      <c r="FC568" s="108"/>
      <c r="FD568" s="108"/>
      <c r="FE568" s="108"/>
      <c r="FF568" s="108"/>
      <c r="FG568" s="108"/>
      <c r="FH568" s="108"/>
      <c r="FI568" s="108"/>
      <c r="FJ568" s="108"/>
      <c r="FK568" s="108"/>
      <c r="FL568" s="108"/>
      <c r="FM568" s="108"/>
      <c r="FN568" s="108"/>
      <c r="FO568" s="108"/>
      <c r="FP568" s="108"/>
      <c r="FQ568" s="108"/>
      <c r="FR568" s="108"/>
      <c r="FS568" s="108"/>
      <c r="FT568" s="108"/>
      <c r="FU568" s="108"/>
      <c r="FV568" s="108"/>
      <c r="FW568" s="108"/>
      <c r="FX568" s="108"/>
      <c r="FY568" s="108"/>
      <c r="FZ568" s="108"/>
      <c r="GA568" s="108"/>
      <c r="GB568" s="108"/>
      <c r="GC568" s="108"/>
      <c r="GD568" s="108"/>
      <c r="GE568" s="108"/>
      <c r="GF568" s="108"/>
      <c r="GG568" s="108"/>
      <c r="GH568" s="108"/>
      <c r="GI568" s="108"/>
      <c r="GJ568" s="108"/>
      <c r="GK568" s="108"/>
      <c r="GL568" s="108"/>
      <c r="GM568" s="108"/>
      <c r="GN568" s="108"/>
      <c r="GO568" s="108"/>
      <c r="GP568" s="108"/>
      <c r="GQ568" s="108"/>
      <c r="GR568" s="108"/>
      <c r="GS568" s="108"/>
      <c r="GT568" s="108"/>
      <c r="GU568" s="108"/>
      <c r="GV568" s="108"/>
      <c r="GW568" s="108"/>
      <c r="GX568" s="108"/>
      <c r="GY568" s="108"/>
      <c r="GZ568" s="108"/>
      <c r="HA568" s="108"/>
      <c r="HB568" s="108"/>
      <c r="HC568" s="108"/>
      <c r="HD568" s="108"/>
      <c r="HE568" s="108"/>
      <c r="HF568" s="108"/>
      <c r="HG568" s="108"/>
      <c r="HH568" s="108"/>
      <c r="HI568" s="108"/>
      <c r="HJ568" s="108"/>
      <c r="HK568" s="108"/>
      <c r="HL568" s="108"/>
      <c r="HM568" s="108"/>
      <c r="HN568" s="108"/>
      <c r="HO568" s="108"/>
      <c r="HP568" s="108"/>
      <c r="HQ568" s="108"/>
      <c r="HR568" s="108"/>
      <c r="HS568" s="108"/>
      <c r="HT568" s="108"/>
      <c r="HU568" s="108"/>
      <c r="HV568" s="108"/>
      <c r="HW568" s="108"/>
      <c r="HX568" s="108"/>
      <c r="HY568" s="108"/>
      <c r="HZ568" s="108"/>
      <c r="IA568" s="108"/>
      <c r="IB568" s="108"/>
      <c r="IC568" s="108"/>
      <c r="ID568" s="108"/>
      <c r="IE568" s="108"/>
      <c r="IF568" s="108"/>
      <c r="IG568" s="108"/>
      <c r="IH568" s="108"/>
      <c r="II568" s="108"/>
      <c r="IJ568" s="108"/>
      <c r="IK568" s="108"/>
      <c r="IL568" s="108"/>
      <c r="IM568" s="108"/>
      <c r="IN568" s="108"/>
      <c r="IO568" s="108"/>
      <c r="IP568" s="108"/>
      <c r="IQ568" s="108"/>
      <c r="IR568" s="108"/>
      <c r="IS568" s="108"/>
      <c r="IT568" s="108"/>
      <c r="IU568" s="108"/>
      <c r="IV568" s="108"/>
      <c r="IW568" s="108"/>
      <c r="IX568" s="108"/>
      <c r="IY568" s="108"/>
      <c r="IZ568" s="108"/>
      <c r="JA568" s="108"/>
      <c r="JB568" s="108"/>
      <c r="JC568" s="108"/>
      <c r="JD568" s="108"/>
      <c r="JE568" s="108"/>
      <c r="JF568" s="108"/>
      <c r="JG568" s="108"/>
      <c r="JH568" s="108"/>
      <c r="JI568" s="108"/>
      <c r="JJ568" s="108"/>
      <c r="JK568" s="108"/>
      <c r="JL568" s="108"/>
      <c r="JM568" s="108"/>
      <c r="JN568" s="108"/>
      <c r="JO568" s="108"/>
      <c r="JP568" s="108"/>
      <c r="JQ568" s="108"/>
      <c r="JR568" s="108"/>
      <c r="JS568" s="108"/>
      <c r="JT568" s="108"/>
      <c r="JU568" s="108"/>
      <c r="JV568" s="108"/>
      <c r="JW568" s="108"/>
      <c r="JX568" s="108"/>
      <c r="JY568" s="108"/>
      <c r="JZ568" s="108"/>
      <c r="KA568" s="108"/>
      <c r="KB568" s="108"/>
      <c r="KC568" s="108"/>
      <c r="KD568" s="108"/>
      <c r="KE568" s="108"/>
      <c r="KF568" s="108"/>
      <c r="KG568" s="108"/>
      <c r="KH568" s="108"/>
      <c r="KI568" s="108"/>
      <c r="KJ568" s="108"/>
      <c r="KK568" s="108"/>
      <c r="KL568" s="108"/>
      <c r="KM568" s="108"/>
      <c r="KN568" s="108"/>
      <c r="KO568" s="108"/>
      <c r="KP568" s="108"/>
      <c r="KQ568" s="108"/>
      <c r="KR568" s="108"/>
      <c r="KS568" s="108"/>
      <c r="KT568" s="108"/>
      <c r="KU568" s="108"/>
      <c r="KV568" s="108"/>
      <c r="KW568" s="108"/>
      <c r="KX568" s="108"/>
      <c r="KY568" s="108"/>
      <c r="KZ568" s="108"/>
      <c r="LA568" s="108"/>
      <c r="LB568" s="108"/>
      <c r="LC568" s="108"/>
      <c r="LD568" s="108"/>
      <c r="LE568" s="108"/>
      <c r="LF568" s="108"/>
      <c r="LG568" s="108"/>
      <c r="LH568" s="108"/>
      <c r="LI568" s="108"/>
      <c r="LJ568" s="108"/>
      <c r="LK568" s="108"/>
      <c r="LL568" s="108"/>
      <c r="LM568" s="108"/>
      <c r="LN568" s="108"/>
      <c r="LO568" s="108"/>
      <c r="LP568" s="108"/>
      <c r="LQ568" s="108"/>
      <c r="LR568" s="108"/>
      <c r="LS568" s="108"/>
      <c r="LT568" s="108"/>
      <c r="LU568" s="108"/>
      <c r="LV568" s="108"/>
      <c r="LW568" s="108"/>
      <c r="LX568" s="108"/>
      <c r="LY568" s="108"/>
      <c r="LZ568" s="108"/>
      <c r="MA568" s="108"/>
      <c r="MB568" s="108"/>
      <c r="MC568" s="108"/>
      <c r="MD568" s="108"/>
      <c r="ME568" s="108"/>
    </row>
    <row r="569" spans="1:343">
      <c r="A569" s="3"/>
      <c r="B569" s="438"/>
      <c r="C569" s="438"/>
      <c r="D569" s="438"/>
      <c r="E569" s="438"/>
      <c r="F569" s="438"/>
      <c r="G569" s="438"/>
      <c r="H569" s="438"/>
      <c r="I569" s="438"/>
      <c r="J569" s="438"/>
      <c r="K569" s="438"/>
      <c r="L569" s="438"/>
      <c r="M569" s="438"/>
      <c r="N569" s="438"/>
      <c r="O569" s="438"/>
      <c r="P569" s="438"/>
      <c r="Q569" s="438"/>
      <c r="R569" s="438"/>
      <c r="S569" s="438"/>
      <c r="T569" s="438"/>
      <c r="U569" s="438"/>
      <c r="V569" s="438"/>
      <c r="W569" s="438"/>
      <c r="X569" s="438"/>
      <c r="Y569" s="438"/>
      <c r="Z569" s="438"/>
      <c r="AA569" s="438"/>
      <c r="AB569" s="438"/>
      <c r="AC569" s="438"/>
      <c r="AD569" s="438"/>
      <c r="AE569" s="154"/>
      <c r="AF569" s="154"/>
      <c r="AG569" s="154"/>
      <c r="AH569" s="154"/>
      <c r="AI569" s="154"/>
      <c r="AJ569" s="108"/>
      <c r="AK569" s="154"/>
      <c r="AL569" s="108"/>
      <c r="AM569" s="108"/>
      <c r="AN569" s="108"/>
      <c r="AO569" s="108"/>
      <c r="AP569" s="108"/>
      <c r="AQ569" s="108"/>
      <c r="AR569" s="108"/>
      <c r="AS569" s="108"/>
      <c r="AT569" s="108"/>
      <c r="AU569" s="108"/>
      <c r="AV569" s="108"/>
      <c r="AW569" s="108"/>
      <c r="AX569" s="108"/>
      <c r="AY569" s="108"/>
      <c r="AZ569" s="108"/>
      <c r="BA569" s="108"/>
      <c r="BB569" s="108"/>
      <c r="BC569" s="108"/>
      <c r="BD569" s="108"/>
      <c r="BE569" s="108"/>
      <c r="BF569" s="108"/>
      <c r="BG569" s="108"/>
      <c r="BH569" s="108"/>
      <c r="BI569" s="108"/>
      <c r="BJ569" s="108"/>
      <c r="BK569" s="108"/>
      <c r="BL569" s="108"/>
      <c r="BM569" s="108"/>
      <c r="BN569" s="108"/>
      <c r="BO569" s="108"/>
      <c r="BP569" s="108"/>
      <c r="BQ569" s="108"/>
      <c r="BR569" s="108"/>
      <c r="BS569" s="108"/>
      <c r="BT569" s="108"/>
      <c r="BU569" s="108"/>
      <c r="BV569" s="108"/>
      <c r="BW569" s="108"/>
      <c r="BX569" s="108"/>
      <c r="BY569" s="108"/>
      <c r="BZ569" s="108"/>
      <c r="CA569" s="108"/>
      <c r="CB569" s="108"/>
      <c r="CC569" s="108"/>
      <c r="CD569" s="108"/>
      <c r="CE569" s="108"/>
      <c r="CF569" s="108"/>
      <c r="CG569" s="108"/>
      <c r="CH569" s="108"/>
      <c r="CI569" s="108"/>
      <c r="CJ569" s="108"/>
      <c r="CK569" s="108"/>
      <c r="CL569" s="108"/>
      <c r="CM569" s="108"/>
      <c r="CN569" s="108"/>
      <c r="CO569" s="108"/>
      <c r="CP569" s="108"/>
      <c r="CQ569" s="108"/>
      <c r="CR569" s="108"/>
      <c r="CS569" s="108"/>
      <c r="CT569" s="108"/>
      <c r="CU569" s="108"/>
      <c r="CV569" s="108"/>
      <c r="CW569" s="108"/>
      <c r="CX569" s="108"/>
      <c r="CY569" s="108"/>
      <c r="CZ569" s="108"/>
      <c r="DA569" s="108"/>
      <c r="DB569" s="108"/>
      <c r="DC569" s="108"/>
      <c r="DD569" s="108"/>
      <c r="DE569" s="108"/>
      <c r="DF569" s="108"/>
      <c r="DG569" s="108"/>
      <c r="DH569" s="108"/>
      <c r="DI569" s="108"/>
      <c r="DJ569" s="108"/>
      <c r="DK569" s="108"/>
      <c r="DL569" s="108"/>
      <c r="DM569" s="108"/>
      <c r="DN569" s="108"/>
      <c r="DO569" s="108"/>
      <c r="DP569" s="108"/>
      <c r="DQ569" s="108"/>
      <c r="DR569" s="108"/>
      <c r="DS569" s="108"/>
      <c r="DT569" s="108"/>
      <c r="DU569" s="108"/>
      <c r="DV569" s="108"/>
      <c r="DW569" s="108"/>
      <c r="DX569" s="108"/>
      <c r="DY569" s="108"/>
      <c r="DZ569" s="108"/>
      <c r="EA569" s="108"/>
      <c r="EB569" s="108"/>
      <c r="EC569" s="108"/>
      <c r="ED569" s="108"/>
      <c r="EE569" s="108"/>
      <c r="EF569" s="108"/>
      <c r="EG569" s="108"/>
      <c r="EH569" s="108"/>
      <c r="EI569" s="108"/>
      <c r="EJ569" s="108"/>
      <c r="EK569" s="108"/>
      <c r="EL569" s="108"/>
      <c r="EM569" s="108"/>
      <c r="EN569" s="108"/>
      <c r="EO569" s="108"/>
      <c r="EP569" s="108"/>
      <c r="EQ569" s="108"/>
      <c r="ER569" s="108"/>
      <c r="ES569" s="108"/>
      <c r="ET569" s="108"/>
      <c r="EU569" s="108"/>
      <c r="EV569" s="108"/>
      <c r="EW569" s="108"/>
      <c r="EX569" s="108"/>
      <c r="EY569" s="108"/>
      <c r="EZ569" s="108"/>
      <c r="FA569" s="108"/>
      <c r="FB569" s="108"/>
      <c r="FC569" s="108"/>
      <c r="FD569" s="108"/>
      <c r="FE569" s="108"/>
      <c r="FF569" s="108"/>
      <c r="FG569" s="108"/>
      <c r="FH569" s="108"/>
      <c r="FI569" s="108"/>
      <c r="FJ569" s="108"/>
      <c r="FK569" s="108"/>
      <c r="FL569" s="108"/>
      <c r="FM569" s="108"/>
      <c r="FN569" s="108"/>
      <c r="FO569" s="108"/>
      <c r="FP569" s="108"/>
      <c r="FQ569" s="108"/>
      <c r="FR569" s="108"/>
      <c r="FS569" s="108"/>
      <c r="FT569" s="108"/>
      <c r="FU569" s="108"/>
      <c r="FV569" s="108"/>
      <c r="FW569" s="108"/>
      <c r="FX569" s="108"/>
      <c r="FY569" s="108"/>
      <c r="FZ569" s="108"/>
      <c r="GA569" s="108"/>
      <c r="GB569" s="108"/>
      <c r="GC569" s="108"/>
      <c r="GD569" s="108"/>
      <c r="GE569" s="108"/>
      <c r="GF569" s="108"/>
      <c r="GG569" s="108"/>
      <c r="GH569" s="108"/>
      <c r="GI569" s="108"/>
      <c r="GJ569" s="108"/>
      <c r="GK569" s="108"/>
      <c r="GL569" s="108"/>
      <c r="GM569" s="108"/>
      <c r="GN569" s="108"/>
      <c r="GO569" s="108"/>
      <c r="GP569" s="108"/>
      <c r="GQ569" s="108"/>
      <c r="GR569" s="108"/>
      <c r="GS569" s="108"/>
      <c r="GT569" s="108"/>
      <c r="GU569" s="108"/>
      <c r="GV569" s="108"/>
      <c r="GW569" s="108"/>
      <c r="GX569" s="108"/>
      <c r="GY569" s="108"/>
      <c r="GZ569" s="108"/>
      <c r="HA569" s="108"/>
      <c r="HB569" s="108"/>
      <c r="HC569" s="108"/>
      <c r="HD569" s="108"/>
      <c r="HE569" s="108"/>
      <c r="HF569" s="108"/>
      <c r="HG569" s="108"/>
      <c r="HH569" s="108"/>
      <c r="HI569" s="108"/>
      <c r="HJ569" s="108"/>
      <c r="HK569" s="108"/>
      <c r="HL569" s="108"/>
      <c r="HM569" s="108"/>
      <c r="HN569" s="108"/>
      <c r="HO569" s="108"/>
      <c r="HP569" s="108"/>
      <c r="HQ569" s="108"/>
      <c r="HR569" s="108"/>
      <c r="HS569" s="108"/>
      <c r="HT569" s="108"/>
      <c r="HU569" s="108"/>
      <c r="HV569" s="108"/>
      <c r="HW569" s="108"/>
      <c r="HX569" s="108"/>
      <c r="HY569" s="108"/>
      <c r="HZ569" s="108"/>
      <c r="IA569" s="108"/>
      <c r="IB569" s="108"/>
      <c r="IC569" s="108"/>
      <c r="ID569" s="108"/>
      <c r="IE569" s="108"/>
      <c r="IF569" s="108"/>
      <c r="IG569" s="108"/>
      <c r="IH569" s="108"/>
      <c r="II569" s="108"/>
      <c r="IJ569" s="108"/>
      <c r="IK569" s="108"/>
      <c r="IL569" s="108"/>
      <c r="IM569" s="108"/>
      <c r="IN569" s="108"/>
      <c r="IO569" s="108"/>
      <c r="IP569" s="108"/>
      <c r="IQ569" s="108"/>
      <c r="IR569" s="108"/>
      <c r="IS569" s="108"/>
      <c r="IT569" s="108"/>
      <c r="IU569" s="108"/>
      <c r="IV569" s="108"/>
      <c r="IW569" s="108"/>
      <c r="IX569" s="108"/>
      <c r="IY569" s="108"/>
      <c r="IZ569" s="108"/>
      <c r="JA569" s="108"/>
      <c r="JB569" s="108"/>
      <c r="JC569" s="108"/>
      <c r="JD569" s="108"/>
      <c r="JE569" s="108"/>
      <c r="JF569" s="108"/>
      <c r="JG569" s="108"/>
      <c r="JH569" s="108"/>
      <c r="JI569" s="108"/>
      <c r="JJ569" s="108"/>
      <c r="JK569" s="108"/>
      <c r="JL569" s="108"/>
      <c r="JM569" s="108"/>
      <c r="JN569" s="108"/>
      <c r="JO569" s="108"/>
      <c r="JP569" s="108"/>
      <c r="JQ569" s="108"/>
      <c r="JR569" s="108"/>
      <c r="JS569" s="108"/>
      <c r="JT569" s="108"/>
      <c r="JU569" s="108"/>
      <c r="JV569" s="108"/>
      <c r="JW569" s="108"/>
      <c r="JX569" s="108"/>
      <c r="JY569" s="108"/>
      <c r="JZ569" s="108"/>
      <c r="KA569" s="108"/>
      <c r="KB569" s="108"/>
      <c r="KC569" s="108"/>
      <c r="KD569" s="108"/>
      <c r="KE569" s="108"/>
      <c r="KF569" s="108"/>
      <c r="KG569" s="108"/>
      <c r="KH569" s="108"/>
      <c r="KI569" s="108"/>
      <c r="KJ569" s="108"/>
      <c r="KK569" s="108"/>
      <c r="KL569" s="108"/>
      <c r="KM569" s="108"/>
      <c r="KN569" s="108"/>
      <c r="KO569" s="108"/>
      <c r="KP569" s="108"/>
      <c r="KQ569" s="108"/>
      <c r="KR569" s="108"/>
      <c r="KS569" s="108"/>
      <c r="KT569" s="108"/>
      <c r="KU569" s="108"/>
      <c r="KV569" s="108"/>
      <c r="KW569" s="108"/>
      <c r="KX569" s="108"/>
      <c r="KY569" s="108"/>
      <c r="KZ569" s="108"/>
      <c r="LA569" s="108"/>
      <c r="LB569" s="108"/>
      <c r="LC569" s="108"/>
      <c r="LD569" s="108"/>
      <c r="LE569" s="108"/>
      <c r="LF569" s="108"/>
      <c r="LG569" s="108"/>
      <c r="LH569" s="108"/>
      <c r="LI569" s="108"/>
      <c r="LJ569" s="108"/>
      <c r="LK569" s="108"/>
      <c r="LL569" s="108"/>
      <c r="LM569" s="108"/>
      <c r="LN569" s="108"/>
      <c r="LO569" s="108"/>
      <c r="LP569" s="108"/>
      <c r="LQ569" s="108"/>
      <c r="LR569" s="108"/>
      <c r="LS569" s="108"/>
      <c r="LT569" s="108"/>
      <c r="LU569" s="108"/>
      <c r="LV569" s="108"/>
      <c r="LW569" s="108"/>
      <c r="LX569" s="108"/>
      <c r="LY569" s="108"/>
      <c r="LZ569" s="108"/>
      <c r="MA569" s="108"/>
      <c r="MB569" s="108"/>
      <c r="MC569" s="108"/>
      <c r="MD569" s="108"/>
      <c r="ME569" s="108"/>
    </row>
    <row r="570" spans="1:343">
      <c r="A570" s="3"/>
      <c r="B570" s="438"/>
      <c r="C570" s="438"/>
      <c r="D570" s="438"/>
      <c r="E570" s="438"/>
      <c r="F570" s="438"/>
      <c r="G570" s="438"/>
      <c r="H570" s="438"/>
      <c r="I570" s="438"/>
      <c r="J570" s="438"/>
      <c r="K570" s="438"/>
      <c r="L570" s="438"/>
      <c r="M570" s="438"/>
      <c r="N570" s="438"/>
      <c r="O570" s="438"/>
      <c r="P570" s="438"/>
      <c r="Q570" s="438"/>
      <c r="R570" s="438"/>
      <c r="S570" s="438"/>
      <c r="T570" s="438"/>
      <c r="U570" s="438"/>
      <c r="V570" s="438"/>
      <c r="W570" s="438"/>
      <c r="X570" s="438"/>
      <c r="Y570" s="438"/>
      <c r="Z570" s="438"/>
      <c r="AA570" s="438"/>
      <c r="AB570" s="438"/>
      <c r="AC570" s="438"/>
      <c r="AD570" s="438"/>
      <c r="AE570" s="154"/>
      <c r="AF570" s="154"/>
      <c r="AG570" s="154"/>
      <c r="AH570" s="154"/>
      <c r="AI570" s="154"/>
      <c r="AJ570" s="108"/>
      <c r="AK570" s="154"/>
      <c r="AL570" s="108"/>
      <c r="AM570" s="108"/>
      <c r="AN570" s="108"/>
      <c r="AO570" s="108"/>
      <c r="AP570" s="108"/>
      <c r="AQ570" s="108"/>
      <c r="AR570" s="108"/>
      <c r="AS570" s="108"/>
      <c r="AT570" s="108"/>
      <c r="AU570" s="108"/>
      <c r="AV570" s="108"/>
      <c r="AW570" s="108"/>
      <c r="AX570" s="108"/>
      <c r="AY570" s="108"/>
      <c r="AZ570" s="108"/>
      <c r="BA570" s="108"/>
      <c r="BB570" s="108"/>
      <c r="BC570" s="108"/>
      <c r="BD570" s="108"/>
      <c r="BE570" s="108"/>
      <c r="BF570" s="108"/>
      <c r="BG570" s="108"/>
      <c r="BH570" s="108"/>
      <c r="BI570" s="108"/>
      <c r="BJ570" s="108"/>
      <c r="BK570" s="108"/>
      <c r="BL570" s="108"/>
      <c r="BM570" s="108"/>
      <c r="BN570" s="108"/>
      <c r="BO570" s="108"/>
      <c r="BP570" s="108"/>
      <c r="BQ570" s="108"/>
      <c r="BR570" s="108"/>
      <c r="BS570" s="108"/>
      <c r="BT570" s="108"/>
      <c r="BU570" s="108"/>
      <c r="BV570" s="108"/>
      <c r="BW570" s="108"/>
      <c r="BX570" s="108"/>
      <c r="BY570" s="108"/>
      <c r="BZ570" s="108"/>
      <c r="CA570" s="108"/>
      <c r="CB570" s="108"/>
      <c r="CC570" s="108"/>
      <c r="CD570" s="108"/>
      <c r="CE570" s="108"/>
      <c r="CF570" s="108"/>
      <c r="CG570" s="108"/>
      <c r="CH570" s="108"/>
      <c r="CI570" s="108"/>
      <c r="CJ570" s="108"/>
      <c r="CK570" s="108"/>
      <c r="CL570" s="108"/>
      <c r="CM570" s="108"/>
      <c r="CN570" s="108"/>
      <c r="CO570" s="108"/>
      <c r="CP570" s="108"/>
      <c r="CQ570" s="108"/>
      <c r="CR570" s="108"/>
      <c r="CS570" s="108"/>
      <c r="CT570" s="108"/>
      <c r="CU570" s="108"/>
      <c r="CV570" s="108"/>
      <c r="CW570" s="108"/>
      <c r="CX570" s="108"/>
      <c r="CY570" s="108"/>
      <c r="CZ570" s="108"/>
      <c r="DA570" s="108"/>
      <c r="DB570" s="108"/>
      <c r="DC570" s="108"/>
      <c r="DD570" s="108"/>
      <c r="DE570" s="108"/>
      <c r="DF570" s="108"/>
      <c r="DG570" s="108"/>
      <c r="DH570" s="108"/>
      <c r="DI570" s="108"/>
      <c r="DJ570" s="108"/>
      <c r="DK570" s="108"/>
      <c r="DL570" s="108"/>
      <c r="DM570" s="108"/>
      <c r="DN570" s="108"/>
      <c r="DO570" s="108"/>
      <c r="DP570" s="108"/>
      <c r="DQ570" s="108"/>
      <c r="DR570" s="108"/>
      <c r="DS570" s="108"/>
      <c r="DT570" s="108"/>
      <c r="DU570" s="108"/>
      <c r="DV570" s="108"/>
      <c r="DW570" s="108"/>
      <c r="DX570" s="108"/>
      <c r="DY570" s="108"/>
      <c r="DZ570" s="108"/>
      <c r="EA570" s="108"/>
      <c r="EB570" s="108"/>
      <c r="EC570" s="108"/>
      <c r="ED570" s="108"/>
      <c r="EE570" s="108"/>
      <c r="EF570" s="108"/>
      <c r="EG570" s="108"/>
      <c r="EH570" s="108"/>
      <c r="EI570" s="108"/>
      <c r="EJ570" s="108"/>
      <c r="EK570" s="108"/>
      <c r="EL570" s="108"/>
      <c r="EM570" s="108"/>
      <c r="EN570" s="108"/>
      <c r="EO570" s="108"/>
      <c r="EP570" s="108"/>
      <c r="EQ570" s="108"/>
      <c r="ER570" s="108"/>
      <c r="ES570" s="108"/>
      <c r="ET570" s="108"/>
      <c r="EU570" s="108"/>
      <c r="EV570" s="108"/>
      <c r="EW570" s="108"/>
      <c r="EX570" s="108"/>
      <c r="EY570" s="108"/>
      <c r="EZ570" s="108"/>
      <c r="FA570" s="108"/>
      <c r="FB570" s="108"/>
      <c r="FC570" s="108"/>
      <c r="FD570" s="108"/>
      <c r="FE570" s="108"/>
      <c r="FF570" s="108"/>
      <c r="FG570" s="108"/>
      <c r="FH570" s="108"/>
      <c r="FI570" s="108"/>
      <c r="FJ570" s="108"/>
      <c r="FK570" s="108"/>
      <c r="FL570" s="108"/>
      <c r="FM570" s="108"/>
      <c r="FN570" s="108"/>
      <c r="FO570" s="108"/>
      <c r="FP570" s="108"/>
      <c r="FQ570" s="108"/>
      <c r="FR570" s="108"/>
      <c r="FS570" s="108"/>
      <c r="FT570" s="108"/>
      <c r="FU570" s="108"/>
      <c r="FV570" s="108"/>
      <c r="FW570" s="108"/>
      <c r="FX570" s="108"/>
      <c r="FY570" s="108"/>
      <c r="FZ570" s="108"/>
      <c r="GA570" s="108"/>
      <c r="GB570" s="108"/>
      <c r="GC570" s="108"/>
      <c r="GD570" s="108"/>
      <c r="GE570" s="108"/>
      <c r="GF570" s="108"/>
      <c r="GG570" s="108"/>
      <c r="GH570" s="108"/>
      <c r="GI570" s="108"/>
      <c r="GJ570" s="108"/>
      <c r="GK570" s="108"/>
      <c r="GL570" s="108"/>
      <c r="GM570" s="108"/>
      <c r="GN570" s="108"/>
      <c r="GO570" s="108"/>
      <c r="GP570" s="108"/>
      <c r="GQ570" s="108"/>
      <c r="GR570" s="108"/>
      <c r="GS570" s="108"/>
      <c r="GT570" s="108"/>
      <c r="GU570" s="108"/>
      <c r="GV570" s="108"/>
      <c r="GW570" s="108"/>
      <c r="GX570" s="108"/>
      <c r="GY570" s="108"/>
      <c r="GZ570" s="108"/>
      <c r="HA570" s="108"/>
      <c r="HB570" s="108"/>
      <c r="HC570" s="108"/>
      <c r="HD570" s="108"/>
      <c r="HE570" s="108"/>
      <c r="HF570" s="108"/>
      <c r="HG570" s="108"/>
      <c r="HH570" s="108"/>
      <c r="HI570" s="108"/>
      <c r="HJ570" s="108"/>
      <c r="HK570" s="108"/>
      <c r="HL570" s="108"/>
      <c r="HM570" s="108"/>
      <c r="HN570" s="108"/>
      <c r="HO570" s="108"/>
      <c r="HP570" s="108"/>
      <c r="HQ570" s="108"/>
      <c r="HR570" s="108"/>
      <c r="HS570" s="108"/>
      <c r="HT570" s="108"/>
      <c r="HU570" s="108"/>
      <c r="HV570" s="108"/>
      <c r="HW570" s="108"/>
      <c r="HX570" s="108"/>
      <c r="HY570" s="108"/>
      <c r="HZ570" s="108"/>
      <c r="IA570" s="108"/>
      <c r="IB570" s="108"/>
      <c r="IC570" s="108"/>
      <c r="ID570" s="108"/>
      <c r="IE570" s="108"/>
      <c r="IF570" s="108"/>
      <c r="IG570" s="108"/>
      <c r="IH570" s="108"/>
      <c r="II570" s="108"/>
      <c r="IJ570" s="108"/>
      <c r="IK570" s="108"/>
      <c r="IL570" s="108"/>
      <c r="IM570" s="108"/>
      <c r="IN570" s="108"/>
      <c r="IO570" s="108"/>
      <c r="IP570" s="108"/>
      <c r="IQ570" s="108"/>
      <c r="IR570" s="108"/>
      <c r="IS570" s="108"/>
      <c r="IT570" s="108"/>
      <c r="IU570" s="108"/>
      <c r="IV570" s="108"/>
      <c r="IW570" s="108"/>
      <c r="IX570" s="108"/>
      <c r="IY570" s="108"/>
      <c r="IZ570" s="108"/>
      <c r="JA570" s="108"/>
      <c r="JB570" s="108"/>
      <c r="JC570" s="108"/>
      <c r="JD570" s="108"/>
      <c r="JE570" s="108"/>
      <c r="JF570" s="108"/>
      <c r="JG570" s="108"/>
      <c r="JH570" s="108"/>
      <c r="JI570" s="108"/>
      <c r="JJ570" s="108"/>
      <c r="JK570" s="108"/>
      <c r="JL570" s="108"/>
      <c r="JM570" s="108"/>
      <c r="JN570" s="108"/>
      <c r="JO570" s="108"/>
      <c r="JP570" s="108"/>
      <c r="JQ570" s="108"/>
      <c r="JR570" s="108"/>
      <c r="JS570" s="108"/>
      <c r="JT570" s="108"/>
      <c r="JU570" s="108"/>
      <c r="JV570" s="108"/>
      <c r="JW570" s="108"/>
      <c r="JX570" s="108"/>
      <c r="JY570" s="108"/>
      <c r="JZ570" s="108"/>
      <c r="KA570" s="108"/>
      <c r="KB570" s="108"/>
      <c r="KC570" s="108"/>
      <c r="KD570" s="108"/>
      <c r="KE570" s="108"/>
      <c r="KF570" s="108"/>
      <c r="KG570" s="108"/>
      <c r="KH570" s="108"/>
      <c r="KI570" s="108"/>
      <c r="KJ570" s="108"/>
      <c r="KK570" s="108"/>
      <c r="KL570" s="108"/>
      <c r="KM570" s="108"/>
      <c r="KN570" s="108"/>
      <c r="KO570" s="108"/>
      <c r="KP570" s="108"/>
      <c r="KQ570" s="108"/>
      <c r="KR570" s="108"/>
      <c r="KS570" s="108"/>
      <c r="KT570" s="108"/>
      <c r="KU570" s="108"/>
      <c r="KV570" s="108"/>
      <c r="KW570" s="108"/>
      <c r="KX570" s="108"/>
      <c r="KY570" s="108"/>
      <c r="KZ570" s="108"/>
      <c r="LA570" s="108"/>
      <c r="LB570" s="108"/>
      <c r="LC570" s="108"/>
      <c r="LD570" s="108"/>
      <c r="LE570" s="108"/>
      <c r="LF570" s="108"/>
      <c r="LG570" s="108"/>
      <c r="LH570" s="108"/>
      <c r="LI570" s="108"/>
      <c r="LJ570" s="108"/>
      <c r="LK570" s="108"/>
      <c r="LL570" s="108"/>
      <c r="LM570" s="108"/>
      <c r="LN570" s="108"/>
      <c r="LO570" s="108"/>
      <c r="LP570" s="108"/>
      <c r="LQ570" s="108"/>
      <c r="LR570" s="108"/>
      <c r="LS570" s="108"/>
      <c r="LT570" s="108"/>
      <c r="LU570" s="108"/>
      <c r="LV570" s="108"/>
      <c r="LW570" s="108"/>
      <c r="LX570" s="108"/>
      <c r="LY570" s="108"/>
      <c r="LZ570" s="108"/>
      <c r="MA570" s="108"/>
      <c r="MB570" s="108"/>
      <c r="MC570" s="108"/>
      <c r="MD570" s="108"/>
      <c r="ME570" s="108"/>
    </row>
    <row r="571" spans="1:343">
      <c r="A571" s="3"/>
      <c r="B571" s="438"/>
      <c r="C571" s="438"/>
      <c r="D571" s="438"/>
      <c r="E571" s="438"/>
      <c r="F571" s="438"/>
      <c r="G571" s="438"/>
      <c r="H571" s="438"/>
      <c r="I571" s="438"/>
      <c r="J571" s="438"/>
      <c r="K571" s="438"/>
      <c r="L571" s="438"/>
      <c r="M571" s="438"/>
      <c r="N571" s="438"/>
      <c r="O571" s="438"/>
      <c r="P571" s="438"/>
      <c r="Q571" s="438"/>
      <c r="R571" s="438"/>
      <c r="S571" s="438"/>
      <c r="T571" s="438"/>
      <c r="U571" s="438"/>
      <c r="V571" s="438"/>
      <c r="W571" s="438"/>
      <c r="X571" s="438"/>
      <c r="Y571" s="438"/>
      <c r="Z571" s="438"/>
      <c r="AA571" s="438"/>
      <c r="AB571" s="438"/>
      <c r="AC571" s="438"/>
      <c r="AD571" s="438"/>
      <c r="AE571" s="154"/>
      <c r="AF571" s="154"/>
      <c r="AG571" s="154"/>
      <c r="AH571" s="154"/>
      <c r="AI571" s="154"/>
      <c r="AJ571" s="108"/>
      <c r="AK571" s="154"/>
      <c r="AL571" s="108"/>
      <c r="AM571" s="108"/>
      <c r="AN571" s="108"/>
      <c r="AO571" s="108"/>
      <c r="AP571" s="108"/>
      <c r="AQ571" s="108"/>
      <c r="AR571" s="108"/>
      <c r="AS571" s="108"/>
      <c r="AT571" s="108"/>
      <c r="AU571" s="108"/>
      <c r="AV571" s="108"/>
      <c r="AW571" s="108"/>
      <c r="AX571" s="108"/>
      <c r="AY571" s="108"/>
      <c r="AZ571" s="108"/>
      <c r="BA571" s="108"/>
      <c r="BB571" s="108"/>
      <c r="BC571" s="108"/>
      <c r="BD571" s="108"/>
      <c r="BE571" s="108"/>
      <c r="BF571" s="108"/>
      <c r="BG571" s="108"/>
      <c r="BH571" s="108"/>
      <c r="BI571" s="108"/>
      <c r="BJ571" s="108"/>
      <c r="BK571" s="108"/>
      <c r="BL571" s="108"/>
      <c r="BM571" s="108"/>
      <c r="BN571" s="108"/>
      <c r="BO571" s="108"/>
      <c r="BP571" s="108"/>
      <c r="BQ571" s="108"/>
      <c r="BR571" s="108"/>
      <c r="BS571" s="108"/>
      <c r="BT571" s="108"/>
      <c r="BU571" s="108"/>
      <c r="BV571" s="108"/>
      <c r="BW571" s="108"/>
      <c r="BX571" s="108"/>
      <c r="BY571" s="108"/>
      <c r="BZ571" s="108"/>
      <c r="CA571" s="108"/>
      <c r="CB571" s="108"/>
      <c r="CC571" s="108"/>
      <c r="CD571" s="108"/>
      <c r="CE571" s="108"/>
      <c r="CF571" s="108"/>
      <c r="CG571" s="108"/>
      <c r="CH571" s="108"/>
      <c r="CI571" s="108"/>
      <c r="CJ571" s="108"/>
      <c r="CK571" s="108"/>
      <c r="CL571" s="108"/>
      <c r="CM571" s="108"/>
      <c r="CN571" s="108"/>
      <c r="CO571" s="108"/>
      <c r="CP571" s="108"/>
      <c r="CQ571" s="108"/>
      <c r="CR571" s="108"/>
      <c r="CS571" s="108"/>
      <c r="CT571" s="108"/>
      <c r="CU571" s="108"/>
      <c r="CV571" s="108"/>
      <c r="CW571" s="108"/>
      <c r="CX571" s="108"/>
      <c r="CY571" s="108"/>
      <c r="CZ571" s="108"/>
      <c r="DA571" s="108"/>
      <c r="DB571" s="108"/>
      <c r="DC571" s="108"/>
      <c r="DD571" s="108"/>
      <c r="DE571" s="108"/>
      <c r="DF571" s="108"/>
      <c r="DG571" s="108"/>
      <c r="DH571" s="108"/>
      <c r="DI571" s="108"/>
      <c r="DJ571" s="108"/>
      <c r="DK571" s="108"/>
      <c r="DL571" s="108"/>
      <c r="DM571" s="108"/>
      <c r="DN571" s="108"/>
      <c r="DO571" s="108"/>
      <c r="DP571" s="108"/>
      <c r="DQ571" s="108"/>
      <c r="DR571" s="108"/>
      <c r="DS571" s="108"/>
      <c r="DT571" s="108"/>
      <c r="DU571" s="108"/>
      <c r="DV571" s="108"/>
      <c r="DW571" s="108"/>
      <c r="DX571" s="108"/>
      <c r="DY571" s="108"/>
      <c r="DZ571" s="108"/>
      <c r="EA571" s="108"/>
      <c r="EB571" s="108"/>
      <c r="EC571" s="108"/>
      <c r="ED571" s="108"/>
      <c r="EE571" s="108"/>
      <c r="EF571" s="108"/>
      <c r="EG571" s="108"/>
      <c r="EH571" s="108"/>
      <c r="EI571" s="108"/>
      <c r="EJ571" s="108"/>
      <c r="EK571" s="108"/>
      <c r="EL571" s="108"/>
      <c r="EM571" s="108"/>
      <c r="EN571" s="108"/>
      <c r="EO571" s="108"/>
      <c r="EP571" s="108"/>
      <c r="EQ571" s="108"/>
      <c r="ER571" s="108"/>
      <c r="ES571" s="108"/>
      <c r="ET571" s="108"/>
      <c r="EU571" s="108"/>
      <c r="EV571" s="108"/>
      <c r="EW571" s="108"/>
      <c r="EX571" s="108"/>
      <c r="EY571" s="108"/>
      <c r="EZ571" s="108"/>
      <c r="FA571" s="108"/>
      <c r="FB571" s="108"/>
      <c r="FC571" s="108"/>
      <c r="FD571" s="108"/>
      <c r="FE571" s="108"/>
      <c r="FF571" s="108"/>
      <c r="FG571" s="108"/>
      <c r="FH571" s="108"/>
      <c r="FI571" s="108"/>
      <c r="FJ571" s="108"/>
      <c r="FK571" s="108"/>
      <c r="FL571" s="108"/>
      <c r="FM571" s="108"/>
      <c r="FN571" s="108"/>
      <c r="FO571" s="108"/>
      <c r="FP571" s="108"/>
      <c r="FQ571" s="108"/>
      <c r="FR571" s="108"/>
      <c r="FS571" s="108"/>
      <c r="FT571" s="108"/>
      <c r="FU571" s="108"/>
      <c r="FV571" s="108"/>
      <c r="FW571" s="108"/>
      <c r="FX571" s="108"/>
      <c r="FY571" s="108"/>
      <c r="FZ571" s="108"/>
      <c r="GA571" s="108"/>
      <c r="GB571" s="108"/>
      <c r="GC571" s="108"/>
      <c r="GD571" s="108"/>
      <c r="GE571" s="108"/>
      <c r="GF571" s="108"/>
      <c r="GG571" s="108"/>
      <c r="GH571" s="108"/>
      <c r="GI571" s="108"/>
      <c r="GJ571" s="108"/>
      <c r="GK571" s="108"/>
      <c r="GL571" s="108"/>
      <c r="GM571" s="108"/>
      <c r="GN571" s="108"/>
      <c r="GO571" s="108"/>
      <c r="GP571" s="108"/>
      <c r="GQ571" s="108"/>
      <c r="GR571" s="108"/>
      <c r="GS571" s="108"/>
      <c r="GT571" s="108"/>
      <c r="GU571" s="108"/>
      <c r="GV571" s="108"/>
      <c r="GW571" s="108"/>
      <c r="GX571" s="108"/>
      <c r="GY571" s="108"/>
      <c r="GZ571" s="108"/>
      <c r="HA571" s="108"/>
      <c r="HB571" s="108"/>
      <c r="HC571" s="108"/>
      <c r="HD571" s="108"/>
      <c r="HE571" s="108"/>
      <c r="HF571" s="108"/>
      <c r="HG571" s="108"/>
      <c r="HH571" s="108"/>
      <c r="HI571" s="108"/>
      <c r="HJ571" s="108"/>
      <c r="HK571" s="108"/>
      <c r="HL571" s="108"/>
      <c r="HM571" s="108"/>
      <c r="HN571" s="108"/>
      <c r="HO571" s="108"/>
      <c r="HP571" s="108"/>
      <c r="HQ571" s="108"/>
      <c r="HR571" s="108"/>
      <c r="HS571" s="108"/>
      <c r="HT571" s="108"/>
      <c r="HU571" s="108"/>
      <c r="HV571" s="108"/>
      <c r="HW571" s="108"/>
      <c r="HX571" s="108"/>
      <c r="HY571" s="108"/>
      <c r="HZ571" s="108"/>
      <c r="IA571" s="108"/>
      <c r="IB571" s="108"/>
      <c r="IC571" s="108"/>
      <c r="ID571" s="108"/>
      <c r="IE571" s="108"/>
      <c r="IF571" s="108"/>
      <c r="IG571" s="108"/>
      <c r="IH571" s="108"/>
      <c r="II571" s="108"/>
      <c r="IJ571" s="108"/>
      <c r="IK571" s="108"/>
      <c r="IL571" s="108"/>
      <c r="IM571" s="108"/>
      <c r="IN571" s="108"/>
      <c r="IO571" s="108"/>
      <c r="IP571" s="108"/>
      <c r="IQ571" s="108"/>
      <c r="IR571" s="108"/>
      <c r="IS571" s="108"/>
      <c r="IT571" s="108"/>
      <c r="IU571" s="108"/>
      <c r="IV571" s="108"/>
      <c r="IW571" s="108"/>
      <c r="IX571" s="108"/>
      <c r="IY571" s="108"/>
      <c r="IZ571" s="108"/>
      <c r="JA571" s="108"/>
      <c r="JB571" s="108"/>
      <c r="JC571" s="108"/>
      <c r="JD571" s="108"/>
      <c r="JE571" s="108"/>
      <c r="JF571" s="108"/>
      <c r="JG571" s="108"/>
      <c r="JH571" s="108"/>
      <c r="JI571" s="108"/>
      <c r="JJ571" s="108"/>
      <c r="JK571" s="108"/>
      <c r="JL571" s="108"/>
      <c r="JM571" s="108"/>
      <c r="JN571" s="108"/>
      <c r="JO571" s="108"/>
      <c r="JP571" s="108"/>
      <c r="JQ571" s="108"/>
      <c r="JR571" s="108"/>
      <c r="JS571" s="108"/>
      <c r="JT571" s="108"/>
      <c r="JU571" s="108"/>
      <c r="JV571" s="108"/>
      <c r="JW571" s="108"/>
      <c r="JX571" s="108"/>
      <c r="JY571" s="108"/>
      <c r="JZ571" s="108"/>
      <c r="KA571" s="108"/>
      <c r="KB571" s="108"/>
      <c r="KC571" s="108"/>
      <c r="KD571" s="108"/>
      <c r="KE571" s="108"/>
      <c r="KF571" s="108"/>
      <c r="KG571" s="108"/>
      <c r="KH571" s="108"/>
      <c r="KI571" s="108"/>
      <c r="KJ571" s="108"/>
      <c r="KK571" s="108"/>
      <c r="KL571" s="108"/>
      <c r="KM571" s="108"/>
      <c r="KN571" s="108"/>
      <c r="KO571" s="108"/>
      <c r="KP571" s="108"/>
      <c r="KQ571" s="108"/>
      <c r="KR571" s="108"/>
      <c r="KS571" s="108"/>
      <c r="KT571" s="108"/>
      <c r="KU571" s="108"/>
      <c r="KV571" s="108"/>
      <c r="KW571" s="108"/>
      <c r="KX571" s="108"/>
      <c r="KY571" s="108"/>
      <c r="KZ571" s="108"/>
      <c r="LA571" s="108"/>
      <c r="LB571" s="108"/>
      <c r="LC571" s="108"/>
      <c r="LD571" s="108"/>
      <c r="LE571" s="108"/>
      <c r="LF571" s="108"/>
      <c r="LG571" s="108"/>
      <c r="LH571" s="108"/>
      <c r="LI571" s="108"/>
      <c r="LJ571" s="108"/>
      <c r="LK571" s="108"/>
      <c r="LL571" s="108"/>
      <c r="LM571" s="108"/>
      <c r="LN571" s="108"/>
      <c r="LO571" s="108"/>
      <c r="LP571" s="108"/>
      <c r="LQ571" s="108"/>
      <c r="LR571" s="108"/>
      <c r="LS571" s="108"/>
      <c r="LT571" s="108"/>
      <c r="LU571" s="108"/>
      <c r="LV571" s="108"/>
      <c r="LW571" s="108"/>
      <c r="LX571" s="108"/>
      <c r="LY571" s="108"/>
      <c r="LZ571" s="108"/>
      <c r="MA571" s="108"/>
      <c r="MB571" s="108"/>
      <c r="MC571" s="108"/>
      <c r="MD571" s="108"/>
      <c r="ME571" s="108"/>
    </row>
    <row r="572" spans="1:343">
      <c r="A572" s="3"/>
      <c r="B572" s="438"/>
      <c r="C572" s="438"/>
      <c r="D572" s="438"/>
      <c r="E572" s="438"/>
      <c r="F572" s="438"/>
      <c r="G572" s="438"/>
      <c r="H572" s="438"/>
      <c r="I572" s="438"/>
      <c r="J572" s="438"/>
      <c r="K572" s="438"/>
      <c r="L572" s="438"/>
      <c r="M572" s="438"/>
      <c r="N572" s="438"/>
      <c r="O572" s="438"/>
      <c r="P572" s="438"/>
      <c r="Q572" s="438"/>
      <c r="R572" s="438"/>
      <c r="S572" s="438"/>
      <c r="T572" s="438"/>
      <c r="U572" s="438"/>
      <c r="V572" s="438"/>
      <c r="W572" s="438"/>
      <c r="X572" s="438"/>
      <c r="Y572" s="438"/>
      <c r="Z572" s="438"/>
      <c r="AA572" s="438"/>
      <c r="AB572" s="438"/>
      <c r="AC572" s="438"/>
      <c r="AD572" s="438"/>
      <c r="AE572" s="154"/>
      <c r="AF572" s="154"/>
      <c r="AG572" s="154"/>
      <c r="AH572" s="154"/>
      <c r="AI572" s="154"/>
      <c r="AJ572" s="108"/>
      <c r="AK572" s="154"/>
      <c r="AL572" s="108"/>
      <c r="AM572" s="108"/>
      <c r="AN572" s="108"/>
      <c r="AO572" s="108"/>
      <c r="AP572" s="108"/>
      <c r="AQ572" s="108"/>
      <c r="AR572" s="108"/>
      <c r="AS572" s="108"/>
      <c r="AT572" s="108"/>
      <c r="AU572" s="108"/>
      <c r="AV572" s="108"/>
      <c r="AW572" s="108"/>
      <c r="AX572" s="108"/>
      <c r="AY572" s="108"/>
      <c r="AZ572" s="108"/>
      <c r="BA572" s="108"/>
      <c r="BB572" s="108"/>
      <c r="BC572" s="108"/>
      <c r="BD572" s="108"/>
      <c r="BE572" s="108"/>
      <c r="BF572" s="108"/>
      <c r="BG572" s="108"/>
      <c r="BH572" s="108"/>
      <c r="BI572" s="108"/>
      <c r="BJ572" s="108"/>
      <c r="BK572" s="108"/>
      <c r="BL572" s="108"/>
      <c r="BM572" s="108"/>
      <c r="BN572" s="108"/>
      <c r="BO572" s="108"/>
      <c r="BP572" s="108"/>
      <c r="BQ572" s="108"/>
      <c r="BR572" s="108"/>
      <c r="BS572" s="108"/>
      <c r="BT572" s="108"/>
      <c r="BU572" s="108"/>
      <c r="BV572" s="108"/>
      <c r="BW572" s="108"/>
      <c r="BX572" s="108"/>
      <c r="BY572" s="108"/>
      <c r="BZ572" s="108"/>
      <c r="CA572" s="108"/>
      <c r="CB572" s="108"/>
      <c r="CC572" s="108"/>
      <c r="CD572" s="108"/>
      <c r="CE572" s="108"/>
      <c r="CF572" s="108"/>
      <c r="CG572" s="108"/>
      <c r="CH572" s="108"/>
      <c r="CI572" s="108"/>
      <c r="CJ572" s="108"/>
      <c r="CK572" s="108"/>
      <c r="CL572" s="108"/>
      <c r="CM572" s="108"/>
      <c r="CN572" s="108"/>
      <c r="CO572" s="108"/>
      <c r="CP572" s="108"/>
      <c r="CQ572" s="108"/>
      <c r="CR572" s="108"/>
      <c r="CS572" s="108"/>
      <c r="CT572" s="108"/>
      <c r="CU572" s="108"/>
      <c r="CV572" s="108"/>
      <c r="CW572" s="108"/>
      <c r="CX572" s="108"/>
      <c r="CY572" s="108"/>
      <c r="CZ572" s="108"/>
      <c r="DA572" s="108"/>
      <c r="DB572" s="108"/>
      <c r="DC572" s="108"/>
      <c r="DD572" s="108"/>
      <c r="DE572" s="108"/>
      <c r="DF572" s="108"/>
      <c r="DG572" s="108"/>
      <c r="DH572" s="108"/>
      <c r="DI572" s="108"/>
      <c r="DJ572" s="108"/>
      <c r="DK572" s="108"/>
      <c r="DL572" s="108"/>
      <c r="DM572" s="108"/>
      <c r="DN572" s="108"/>
      <c r="DO572" s="108"/>
      <c r="DP572" s="108"/>
      <c r="DQ572" s="108"/>
      <c r="DR572" s="108"/>
      <c r="DS572" s="108"/>
      <c r="DT572" s="108"/>
      <c r="DU572" s="108"/>
      <c r="DV572" s="108"/>
      <c r="DW572" s="108"/>
      <c r="DX572" s="108"/>
      <c r="DY572" s="108"/>
      <c r="DZ572" s="108"/>
      <c r="EA572" s="108"/>
      <c r="EB572" s="108"/>
      <c r="EC572" s="108"/>
      <c r="ED572" s="108"/>
      <c r="EE572" s="108"/>
      <c r="EF572" s="108"/>
      <c r="EG572" s="108"/>
      <c r="EH572" s="108"/>
      <c r="EI572" s="108"/>
      <c r="EJ572" s="108"/>
      <c r="EK572" s="108"/>
      <c r="EL572" s="108"/>
      <c r="EM572" s="108"/>
      <c r="EN572" s="108"/>
      <c r="EO572" s="108"/>
      <c r="EP572" s="108"/>
      <c r="EQ572" s="108"/>
      <c r="ER572" s="108"/>
      <c r="ES572" s="108"/>
      <c r="ET572" s="108"/>
      <c r="EU572" s="108"/>
      <c r="EV572" s="108"/>
      <c r="EW572" s="108"/>
      <c r="EX572" s="108"/>
      <c r="EY572" s="108"/>
      <c r="EZ572" s="108"/>
      <c r="FA572" s="108"/>
      <c r="FB572" s="108"/>
      <c r="FC572" s="108"/>
      <c r="FD572" s="108"/>
      <c r="FE572" s="108"/>
      <c r="FF572" s="108"/>
      <c r="FG572" s="108"/>
      <c r="FH572" s="108"/>
      <c r="FI572" s="108"/>
      <c r="FJ572" s="108"/>
      <c r="FK572" s="108"/>
      <c r="FL572" s="108"/>
      <c r="FM572" s="108"/>
      <c r="FN572" s="108"/>
      <c r="FO572" s="108"/>
      <c r="FP572" s="108"/>
      <c r="FQ572" s="108"/>
      <c r="FR572" s="108"/>
      <c r="FS572" s="108"/>
      <c r="FT572" s="108"/>
      <c r="FU572" s="108"/>
      <c r="FV572" s="108"/>
      <c r="FW572" s="108"/>
      <c r="FX572" s="108"/>
      <c r="FY572" s="108"/>
      <c r="FZ572" s="108"/>
      <c r="GA572" s="108"/>
      <c r="GB572" s="108"/>
      <c r="GC572" s="108"/>
      <c r="GD572" s="108"/>
      <c r="GE572" s="108"/>
      <c r="GF572" s="108"/>
      <c r="GG572" s="108"/>
      <c r="GH572" s="108"/>
      <c r="GI572" s="108"/>
      <c r="GJ572" s="108"/>
      <c r="GK572" s="108"/>
      <c r="GL572" s="108"/>
      <c r="GM572" s="108"/>
      <c r="GN572" s="108"/>
      <c r="GO572" s="108"/>
      <c r="GP572" s="108"/>
      <c r="GQ572" s="108"/>
      <c r="GR572" s="108"/>
      <c r="GS572" s="108"/>
      <c r="GT572" s="108"/>
      <c r="GU572" s="108"/>
      <c r="GV572" s="108"/>
      <c r="GW572" s="108"/>
      <c r="GX572" s="108"/>
      <c r="GY572" s="108"/>
      <c r="GZ572" s="108"/>
      <c r="HA572" s="108"/>
      <c r="HB572" s="108"/>
      <c r="HC572" s="108"/>
      <c r="HD572" s="108"/>
      <c r="HE572" s="108"/>
      <c r="HF572" s="108"/>
      <c r="HG572" s="108"/>
      <c r="HH572" s="108"/>
      <c r="HI572" s="108"/>
      <c r="HJ572" s="108"/>
      <c r="HK572" s="108"/>
      <c r="HL572" s="108"/>
      <c r="HM572" s="108"/>
      <c r="HN572" s="108"/>
      <c r="HO572" s="108"/>
      <c r="HP572" s="108"/>
      <c r="HQ572" s="108"/>
      <c r="HR572" s="108"/>
      <c r="HS572" s="108"/>
      <c r="HT572" s="108"/>
      <c r="HU572" s="108"/>
      <c r="HV572" s="108"/>
      <c r="HW572" s="108"/>
      <c r="HX572" s="108"/>
      <c r="HY572" s="108"/>
      <c r="HZ572" s="108"/>
      <c r="IA572" s="108"/>
      <c r="IB572" s="108"/>
      <c r="IC572" s="108"/>
      <c r="ID572" s="108"/>
      <c r="IE572" s="108"/>
      <c r="IF572" s="108"/>
      <c r="IG572" s="108"/>
      <c r="IH572" s="108"/>
      <c r="II572" s="108"/>
      <c r="IJ572" s="108"/>
      <c r="IK572" s="108"/>
      <c r="IL572" s="108"/>
      <c r="IM572" s="108"/>
      <c r="IN572" s="108"/>
      <c r="IO572" s="108"/>
      <c r="IP572" s="108"/>
      <c r="IQ572" s="108"/>
      <c r="IR572" s="108"/>
      <c r="IS572" s="108"/>
      <c r="IT572" s="108"/>
      <c r="IU572" s="108"/>
      <c r="IV572" s="108"/>
      <c r="IW572" s="108"/>
      <c r="IX572" s="108"/>
      <c r="IY572" s="108"/>
      <c r="IZ572" s="108"/>
      <c r="JA572" s="108"/>
      <c r="JB572" s="108"/>
      <c r="JC572" s="108"/>
      <c r="JD572" s="108"/>
      <c r="JE572" s="108"/>
      <c r="JF572" s="108"/>
      <c r="JG572" s="108"/>
      <c r="JH572" s="108"/>
      <c r="JI572" s="108"/>
      <c r="JJ572" s="108"/>
      <c r="JK572" s="108"/>
      <c r="JL572" s="108"/>
      <c r="JM572" s="108"/>
      <c r="JN572" s="108"/>
      <c r="JO572" s="108"/>
      <c r="JP572" s="108"/>
      <c r="JQ572" s="108"/>
      <c r="JR572" s="108"/>
      <c r="JS572" s="108"/>
      <c r="JT572" s="108"/>
      <c r="JU572" s="108"/>
      <c r="JV572" s="108"/>
      <c r="JW572" s="108"/>
      <c r="JX572" s="108"/>
      <c r="JY572" s="108"/>
      <c r="JZ572" s="108"/>
      <c r="KA572" s="108"/>
      <c r="KB572" s="108"/>
      <c r="KC572" s="108"/>
      <c r="KD572" s="108"/>
      <c r="KE572" s="108"/>
      <c r="KF572" s="108"/>
      <c r="KG572" s="108"/>
      <c r="KH572" s="108"/>
      <c r="KI572" s="108"/>
      <c r="KJ572" s="108"/>
      <c r="KK572" s="108"/>
      <c r="KL572" s="108"/>
      <c r="KM572" s="108"/>
      <c r="KN572" s="108"/>
      <c r="KO572" s="108"/>
      <c r="KP572" s="108"/>
      <c r="KQ572" s="108"/>
      <c r="KR572" s="108"/>
      <c r="KS572" s="108"/>
      <c r="KT572" s="108"/>
      <c r="KU572" s="108"/>
      <c r="KV572" s="108"/>
      <c r="KW572" s="108"/>
      <c r="KX572" s="108"/>
      <c r="KY572" s="108"/>
      <c r="KZ572" s="108"/>
      <c r="LA572" s="108"/>
      <c r="LB572" s="108"/>
      <c r="LC572" s="108"/>
      <c r="LD572" s="108"/>
      <c r="LE572" s="108"/>
      <c r="LF572" s="108"/>
      <c r="LG572" s="108"/>
      <c r="LH572" s="108"/>
      <c r="LI572" s="108"/>
      <c r="LJ572" s="108"/>
      <c r="LK572" s="108"/>
      <c r="LL572" s="108"/>
      <c r="LM572" s="108"/>
      <c r="LN572" s="108"/>
      <c r="LO572" s="108"/>
      <c r="LP572" s="108"/>
      <c r="LQ572" s="108"/>
      <c r="LR572" s="108"/>
      <c r="LS572" s="108"/>
      <c r="LT572" s="108"/>
      <c r="LU572" s="108"/>
      <c r="LV572" s="108"/>
      <c r="LW572" s="108"/>
      <c r="LX572" s="108"/>
      <c r="LY572" s="108"/>
      <c r="LZ572" s="108"/>
      <c r="MA572" s="108"/>
      <c r="MB572" s="108"/>
      <c r="MC572" s="108"/>
      <c r="MD572" s="108"/>
      <c r="ME572" s="108"/>
    </row>
    <row r="573" spans="1:343">
      <c r="A573" s="3"/>
      <c r="B573" s="438"/>
      <c r="C573" s="438"/>
      <c r="D573" s="438"/>
      <c r="E573" s="438"/>
      <c r="F573" s="438"/>
      <c r="G573" s="438"/>
      <c r="H573" s="438"/>
      <c r="I573" s="438"/>
      <c r="J573" s="438"/>
      <c r="K573" s="438"/>
      <c r="L573" s="438"/>
      <c r="M573" s="438"/>
      <c r="N573" s="438"/>
      <c r="O573" s="438"/>
      <c r="P573" s="438"/>
      <c r="Q573" s="438"/>
      <c r="R573" s="438"/>
      <c r="S573" s="438"/>
      <c r="T573" s="438"/>
      <c r="U573" s="438"/>
      <c r="V573" s="438"/>
      <c r="W573" s="438"/>
      <c r="X573" s="438"/>
      <c r="Y573" s="438"/>
      <c r="Z573" s="438"/>
      <c r="AA573" s="438"/>
      <c r="AB573" s="438"/>
      <c r="AC573" s="438"/>
      <c r="AD573" s="438"/>
      <c r="AE573" s="154"/>
      <c r="AF573" s="154"/>
      <c r="AG573" s="154"/>
      <c r="AH573" s="154"/>
      <c r="AI573" s="154"/>
      <c r="AJ573" s="108"/>
      <c r="AK573" s="154"/>
      <c r="AL573" s="108"/>
      <c r="AM573" s="108"/>
      <c r="AN573" s="108"/>
      <c r="AO573" s="108"/>
      <c r="AP573" s="108"/>
      <c r="AQ573" s="108"/>
      <c r="AR573" s="108"/>
      <c r="AS573" s="108"/>
      <c r="AT573" s="108"/>
      <c r="AU573" s="108"/>
      <c r="AV573" s="108"/>
      <c r="AW573" s="108"/>
      <c r="AX573" s="108"/>
      <c r="AY573" s="108"/>
      <c r="AZ573" s="108"/>
      <c r="BA573" s="108"/>
      <c r="BB573" s="108"/>
      <c r="BC573" s="108"/>
      <c r="BD573" s="108"/>
      <c r="BE573" s="108"/>
      <c r="BF573" s="108"/>
      <c r="BG573" s="108"/>
      <c r="BH573" s="108"/>
      <c r="BI573" s="108"/>
      <c r="BJ573" s="108"/>
      <c r="BK573" s="108"/>
      <c r="BL573" s="108"/>
      <c r="BM573" s="108"/>
      <c r="BN573" s="108"/>
      <c r="BO573" s="108"/>
      <c r="BP573" s="108"/>
      <c r="BQ573" s="108"/>
      <c r="BR573" s="108"/>
      <c r="BS573" s="108"/>
      <c r="BT573" s="108"/>
      <c r="BU573" s="108"/>
      <c r="BV573" s="108"/>
      <c r="BW573" s="108"/>
      <c r="BX573" s="108"/>
      <c r="BY573" s="108"/>
      <c r="BZ573" s="108"/>
      <c r="CA573" s="108"/>
      <c r="CB573" s="108"/>
      <c r="CC573" s="108"/>
      <c r="CD573" s="108"/>
      <c r="CE573" s="108"/>
      <c r="CF573" s="108"/>
      <c r="CG573" s="108"/>
      <c r="CH573" s="108"/>
      <c r="CI573" s="108"/>
      <c r="CJ573" s="108"/>
      <c r="CK573" s="108"/>
      <c r="CL573" s="108"/>
      <c r="CM573" s="108"/>
      <c r="CN573" s="108"/>
      <c r="CO573" s="108"/>
      <c r="CP573" s="108"/>
      <c r="CQ573" s="108"/>
      <c r="CR573" s="108"/>
      <c r="CS573" s="108"/>
      <c r="CT573" s="108"/>
      <c r="CU573" s="108"/>
      <c r="CV573" s="108"/>
      <c r="CW573" s="108"/>
      <c r="CX573" s="108"/>
      <c r="CY573" s="108"/>
      <c r="CZ573" s="108"/>
      <c r="DA573" s="108"/>
      <c r="DB573" s="108"/>
      <c r="DC573" s="108"/>
      <c r="DD573" s="108"/>
      <c r="DE573" s="108"/>
      <c r="DF573" s="108"/>
      <c r="DG573" s="108"/>
      <c r="DH573" s="108"/>
      <c r="DI573" s="108"/>
      <c r="DJ573" s="108"/>
      <c r="DK573" s="108"/>
      <c r="DL573" s="108"/>
      <c r="DM573" s="108"/>
      <c r="DN573" s="108"/>
      <c r="DO573" s="108"/>
      <c r="DP573" s="108"/>
      <c r="DQ573" s="108"/>
      <c r="DR573" s="108"/>
      <c r="DS573" s="108"/>
      <c r="DT573" s="108"/>
      <c r="DU573" s="108"/>
      <c r="DV573" s="108"/>
      <c r="DW573" s="108"/>
      <c r="DX573" s="108"/>
      <c r="DY573" s="108"/>
      <c r="DZ573" s="108"/>
      <c r="EA573" s="108"/>
      <c r="EB573" s="108"/>
      <c r="EC573" s="108"/>
      <c r="ED573" s="108"/>
      <c r="EE573" s="108"/>
      <c r="EF573" s="108"/>
      <c r="EG573" s="108"/>
      <c r="EH573" s="108"/>
      <c r="EI573" s="108"/>
      <c r="EJ573" s="108"/>
      <c r="EK573" s="108"/>
      <c r="EL573" s="108"/>
      <c r="EM573" s="108"/>
      <c r="EN573" s="108"/>
      <c r="EO573" s="108"/>
      <c r="EP573" s="108"/>
      <c r="EQ573" s="108"/>
      <c r="ER573" s="108"/>
      <c r="ES573" s="108"/>
      <c r="ET573" s="108"/>
      <c r="EU573" s="108"/>
      <c r="EV573" s="108"/>
      <c r="EW573" s="108"/>
      <c r="EX573" s="108"/>
      <c r="EY573" s="108"/>
      <c r="EZ573" s="108"/>
      <c r="FA573" s="108"/>
      <c r="FB573" s="108"/>
      <c r="FC573" s="108"/>
      <c r="FD573" s="108"/>
      <c r="FE573" s="108"/>
      <c r="FF573" s="108"/>
      <c r="FG573" s="108"/>
      <c r="FH573" s="108"/>
      <c r="FI573" s="108"/>
      <c r="FJ573" s="108"/>
      <c r="FK573" s="108"/>
      <c r="FL573" s="108"/>
      <c r="FM573" s="108"/>
      <c r="FN573" s="108"/>
      <c r="FO573" s="108"/>
      <c r="FP573" s="108"/>
      <c r="FQ573" s="108"/>
      <c r="FR573" s="108"/>
      <c r="FS573" s="108"/>
      <c r="FT573" s="108"/>
      <c r="FU573" s="108"/>
      <c r="FV573" s="108"/>
      <c r="FW573" s="108"/>
      <c r="FX573" s="108"/>
      <c r="FY573" s="108"/>
      <c r="FZ573" s="108"/>
      <c r="GA573" s="108"/>
      <c r="GB573" s="108"/>
      <c r="GC573" s="108"/>
      <c r="GD573" s="108"/>
      <c r="GE573" s="108"/>
      <c r="GF573" s="108"/>
      <c r="GG573" s="108"/>
      <c r="GH573" s="108"/>
      <c r="GI573" s="108"/>
      <c r="GJ573" s="108"/>
      <c r="GK573" s="108"/>
      <c r="GL573" s="108"/>
      <c r="GM573" s="108"/>
      <c r="GN573" s="108"/>
      <c r="GO573" s="108"/>
      <c r="GP573" s="108"/>
      <c r="GQ573" s="108"/>
      <c r="GR573" s="108"/>
      <c r="GS573" s="108"/>
      <c r="GT573" s="108"/>
      <c r="GU573" s="108"/>
      <c r="GV573" s="108"/>
      <c r="GW573" s="108"/>
      <c r="GX573" s="108"/>
      <c r="GY573" s="108"/>
      <c r="GZ573" s="108"/>
      <c r="HA573" s="108"/>
      <c r="HB573" s="108"/>
      <c r="HC573" s="108"/>
      <c r="HD573" s="108"/>
      <c r="HE573" s="108"/>
      <c r="HF573" s="108"/>
      <c r="HG573" s="108"/>
      <c r="HH573" s="108"/>
      <c r="HI573" s="108"/>
      <c r="HJ573" s="108"/>
      <c r="HK573" s="108"/>
      <c r="HL573" s="108"/>
      <c r="HM573" s="108"/>
      <c r="HN573" s="108"/>
      <c r="HO573" s="108"/>
      <c r="HP573" s="108"/>
      <c r="HQ573" s="108"/>
      <c r="HR573" s="108"/>
      <c r="HS573" s="108"/>
      <c r="HT573" s="108"/>
      <c r="HU573" s="108"/>
      <c r="HV573" s="108"/>
      <c r="HW573" s="108"/>
      <c r="HX573" s="108"/>
      <c r="HY573" s="108"/>
      <c r="HZ573" s="108"/>
      <c r="IA573" s="108"/>
      <c r="IB573" s="108"/>
      <c r="IC573" s="108"/>
      <c r="ID573" s="108"/>
      <c r="IE573" s="108"/>
      <c r="IF573" s="108"/>
      <c r="IG573" s="108"/>
      <c r="IH573" s="108"/>
      <c r="II573" s="108"/>
      <c r="IJ573" s="108"/>
      <c r="IK573" s="108"/>
      <c r="IL573" s="108"/>
      <c r="IM573" s="108"/>
      <c r="IN573" s="108"/>
      <c r="IO573" s="108"/>
      <c r="IP573" s="108"/>
      <c r="IQ573" s="108"/>
      <c r="IR573" s="108"/>
      <c r="IS573" s="108"/>
      <c r="IT573" s="108"/>
      <c r="IU573" s="108"/>
      <c r="IV573" s="108"/>
      <c r="IW573" s="108"/>
      <c r="IX573" s="108"/>
      <c r="IY573" s="108"/>
      <c r="IZ573" s="108"/>
      <c r="JA573" s="108"/>
      <c r="JB573" s="108"/>
      <c r="JC573" s="108"/>
      <c r="JD573" s="108"/>
      <c r="JE573" s="108"/>
      <c r="JF573" s="108"/>
      <c r="JG573" s="108"/>
      <c r="JH573" s="108"/>
      <c r="JI573" s="108"/>
      <c r="JJ573" s="108"/>
      <c r="JK573" s="108"/>
      <c r="JL573" s="108"/>
      <c r="JM573" s="108"/>
      <c r="JN573" s="108"/>
      <c r="JO573" s="108"/>
      <c r="JP573" s="108"/>
      <c r="JQ573" s="108"/>
      <c r="JR573" s="108"/>
      <c r="JS573" s="108"/>
      <c r="JT573" s="108"/>
      <c r="JU573" s="108"/>
      <c r="JV573" s="108"/>
      <c r="JW573" s="108"/>
      <c r="JX573" s="108"/>
      <c r="JY573" s="108"/>
      <c r="JZ573" s="108"/>
      <c r="KA573" s="108"/>
      <c r="KB573" s="108"/>
      <c r="KC573" s="108"/>
      <c r="KD573" s="108"/>
      <c r="KE573" s="108"/>
      <c r="KF573" s="108"/>
      <c r="KG573" s="108"/>
      <c r="KH573" s="108"/>
      <c r="KI573" s="108"/>
      <c r="KJ573" s="108"/>
      <c r="KK573" s="108"/>
      <c r="KL573" s="108"/>
      <c r="KM573" s="108"/>
      <c r="KN573" s="108"/>
      <c r="KO573" s="108"/>
      <c r="KP573" s="108"/>
      <c r="KQ573" s="108"/>
      <c r="KR573" s="108"/>
      <c r="KS573" s="108"/>
      <c r="KT573" s="108"/>
      <c r="KU573" s="108"/>
      <c r="KV573" s="108"/>
      <c r="KW573" s="108"/>
      <c r="KX573" s="108"/>
      <c r="KY573" s="108"/>
      <c r="KZ573" s="108"/>
      <c r="LA573" s="108"/>
      <c r="LB573" s="108"/>
      <c r="LC573" s="108"/>
      <c r="LD573" s="108"/>
      <c r="LE573" s="108"/>
      <c r="LF573" s="108"/>
      <c r="LG573" s="108"/>
      <c r="LH573" s="108"/>
      <c r="LI573" s="108"/>
      <c r="LJ573" s="108"/>
      <c r="LK573" s="108"/>
      <c r="LL573" s="108"/>
      <c r="LM573" s="108"/>
      <c r="LN573" s="108"/>
      <c r="LO573" s="108"/>
      <c r="LP573" s="108"/>
      <c r="LQ573" s="108"/>
      <c r="LR573" s="108"/>
      <c r="LS573" s="108"/>
      <c r="LT573" s="108"/>
      <c r="LU573" s="108"/>
      <c r="LV573" s="108"/>
      <c r="LW573" s="108"/>
      <c r="LX573" s="108"/>
      <c r="LY573" s="108"/>
      <c r="LZ573" s="108"/>
      <c r="MA573" s="108"/>
      <c r="MB573" s="108"/>
      <c r="MC573" s="108"/>
      <c r="MD573" s="108"/>
      <c r="ME573" s="108"/>
    </row>
    <row r="574" spans="1:343">
      <c r="A574" s="3"/>
      <c r="B574" s="438"/>
      <c r="C574" s="438"/>
      <c r="D574" s="438"/>
      <c r="E574" s="438"/>
      <c r="F574" s="438"/>
      <c r="G574" s="438"/>
      <c r="H574" s="438"/>
      <c r="I574" s="438"/>
      <c r="J574" s="438"/>
      <c r="K574" s="438"/>
      <c r="L574" s="438"/>
      <c r="M574" s="438"/>
      <c r="N574" s="438"/>
      <c r="O574" s="438"/>
      <c r="P574" s="438"/>
      <c r="Q574" s="438"/>
      <c r="R574" s="438"/>
      <c r="S574" s="438"/>
      <c r="T574" s="438"/>
      <c r="U574" s="438"/>
      <c r="V574" s="438"/>
      <c r="W574" s="438"/>
      <c r="X574" s="438"/>
      <c r="Y574" s="438"/>
      <c r="Z574" s="438"/>
      <c r="AA574" s="438"/>
      <c r="AB574" s="438"/>
      <c r="AC574" s="438"/>
      <c r="AD574" s="438"/>
      <c r="AE574" s="154"/>
      <c r="AF574" s="154"/>
      <c r="AG574" s="154"/>
      <c r="AH574" s="154"/>
      <c r="AI574" s="154"/>
      <c r="AJ574" s="108"/>
      <c r="AK574" s="154"/>
      <c r="AL574" s="108"/>
      <c r="AM574" s="108"/>
      <c r="AN574" s="108"/>
      <c r="AO574" s="108"/>
      <c r="AP574" s="108"/>
      <c r="AQ574" s="108"/>
      <c r="AR574" s="108"/>
      <c r="AS574" s="108"/>
      <c r="AT574" s="108"/>
      <c r="AU574" s="108"/>
      <c r="AV574" s="108"/>
      <c r="AW574" s="108"/>
      <c r="AX574" s="108"/>
      <c r="AY574" s="108"/>
      <c r="AZ574" s="108"/>
      <c r="BA574" s="108"/>
      <c r="BB574" s="108"/>
      <c r="BC574" s="108"/>
      <c r="BD574" s="108"/>
      <c r="BE574" s="108"/>
      <c r="BF574" s="108"/>
      <c r="BG574" s="108"/>
      <c r="BH574" s="108"/>
      <c r="BI574" s="108"/>
      <c r="BJ574" s="108"/>
      <c r="BK574" s="108"/>
      <c r="BL574" s="108"/>
      <c r="BM574" s="108"/>
      <c r="BN574" s="108"/>
      <c r="BO574" s="108"/>
      <c r="BP574" s="108"/>
      <c r="BQ574" s="108"/>
      <c r="BR574" s="108"/>
      <c r="BS574" s="108"/>
      <c r="BT574" s="108"/>
      <c r="BU574" s="108"/>
      <c r="BV574" s="108"/>
      <c r="BW574" s="108"/>
      <c r="BX574" s="108"/>
      <c r="BY574" s="108"/>
      <c r="BZ574" s="108"/>
      <c r="CA574" s="108"/>
      <c r="CB574" s="108"/>
      <c r="CC574" s="108"/>
      <c r="CD574" s="108"/>
      <c r="CE574" s="108"/>
      <c r="CF574" s="108"/>
      <c r="CG574" s="108"/>
      <c r="CH574" s="108"/>
      <c r="CI574" s="108"/>
      <c r="CJ574" s="108"/>
      <c r="CK574" s="108"/>
      <c r="CL574" s="108"/>
      <c r="CM574" s="108"/>
      <c r="CN574" s="108"/>
      <c r="CO574" s="108"/>
      <c r="CP574" s="108"/>
      <c r="CQ574" s="108"/>
      <c r="CR574" s="108"/>
      <c r="CS574" s="108"/>
      <c r="CT574" s="108"/>
      <c r="CU574" s="108"/>
      <c r="CV574" s="108"/>
      <c r="CW574" s="108"/>
      <c r="CX574" s="108"/>
      <c r="CY574" s="108"/>
      <c r="CZ574" s="108"/>
      <c r="DA574" s="108"/>
      <c r="DB574" s="108"/>
      <c r="DC574" s="108"/>
      <c r="DD574" s="108"/>
      <c r="DE574" s="108"/>
      <c r="DF574" s="108"/>
      <c r="DG574" s="108"/>
      <c r="DH574" s="108"/>
      <c r="DI574" s="108"/>
      <c r="DJ574" s="108"/>
      <c r="DK574" s="108"/>
      <c r="DL574" s="108"/>
      <c r="DM574" s="108"/>
      <c r="DN574" s="108"/>
      <c r="DO574" s="108"/>
      <c r="DP574" s="108"/>
      <c r="DQ574" s="108"/>
      <c r="DR574" s="108"/>
      <c r="DS574" s="108"/>
      <c r="DT574" s="108"/>
      <c r="DU574" s="108"/>
      <c r="DV574" s="108"/>
      <c r="DW574" s="108"/>
      <c r="DX574" s="108"/>
      <c r="DY574" s="108"/>
      <c r="DZ574" s="108"/>
      <c r="EA574" s="108"/>
      <c r="EB574" s="108"/>
      <c r="EC574" s="108"/>
      <c r="ED574" s="108"/>
      <c r="EE574" s="108"/>
      <c r="EF574" s="108"/>
      <c r="EG574" s="108"/>
      <c r="EH574" s="108"/>
      <c r="EI574" s="108"/>
      <c r="EJ574" s="108"/>
      <c r="EK574" s="108"/>
      <c r="EL574" s="108"/>
      <c r="EM574" s="108"/>
      <c r="EN574" s="108"/>
      <c r="EO574" s="108"/>
      <c r="EP574" s="108"/>
      <c r="EQ574" s="108"/>
      <c r="ER574" s="108"/>
      <c r="ES574" s="108"/>
      <c r="ET574" s="108"/>
      <c r="EU574" s="108"/>
      <c r="EV574" s="108"/>
      <c r="EW574" s="108"/>
      <c r="EX574" s="108"/>
      <c r="EY574" s="108"/>
      <c r="EZ574" s="108"/>
      <c r="FA574" s="108"/>
      <c r="FB574" s="108"/>
      <c r="FC574" s="108"/>
      <c r="FD574" s="108"/>
      <c r="FE574" s="108"/>
      <c r="FF574" s="108"/>
      <c r="FG574" s="108"/>
      <c r="FH574" s="108"/>
      <c r="FI574" s="108"/>
      <c r="FJ574" s="108"/>
      <c r="FK574" s="108"/>
      <c r="FL574" s="108"/>
      <c r="FM574" s="108"/>
      <c r="FN574" s="108"/>
      <c r="FO574" s="108"/>
      <c r="FP574" s="108"/>
      <c r="FQ574" s="108"/>
      <c r="FR574" s="108"/>
      <c r="FS574" s="108"/>
      <c r="FT574" s="108"/>
      <c r="FU574" s="108"/>
      <c r="FV574" s="108"/>
      <c r="FW574" s="108"/>
      <c r="FX574" s="108"/>
      <c r="FY574" s="108"/>
      <c r="FZ574" s="108"/>
      <c r="GA574" s="108"/>
      <c r="GB574" s="108"/>
      <c r="GC574" s="108"/>
      <c r="GD574" s="108"/>
      <c r="GE574" s="108"/>
      <c r="GF574" s="108"/>
      <c r="GG574" s="108"/>
      <c r="GH574" s="108"/>
      <c r="GI574" s="108"/>
      <c r="GJ574" s="108"/>
      <c r="GK574" s="108"/>
      <c r="GL574" s="108"/>
      <c r="GM574" s="108"/>
      <c r="GN574" s="108"/>
      <c r="GO574" s="108"/>
      <c r="GP574" s="108"/>
      <c r="GQ574" s="108"/>
      <c r="GR574" s="108"/>
      <c r="GS574" s="108"/>
      <c r="GT574" s="108"/>
      <c r="GU574" s="108"/>
      <c r="GV574" s="108"/>
      <c r="GW574" s="108"/>
      <c r="GX574" s="108"/>
      <c r="GY574" s="108"/>
      <c r="GZ574" s="108"/>
      <c r="HA574" s="108"/>
      <c r="HB574" s="108"/>
      <c r="HC574" s="108"/>
      <c r="HD574" s="108"/>
      <c r="HE574" s="108"/>
      <c r="HF574" s="108"/>
      <c r="HG574" s="108"/>
      <c r="HH574" s="108"/>
      <c r="HI574" s="108"/>
      <c r="HJ574" s="108"/>
      <c r="HK574" s="108"/>
      <c r="HL574" s="108"/>
      <c r="HM574" s="108"/>
      <c r="HN574" s="108"/>
      <c r="HO574" s="108"/>
      <c r="HP574" s="108"/>
      <c r="HQ574" s="108"/>
      <c r="HR574" s="108"/>
      <c r="HS574" s="108"/>
      <c r="HT574" s="108"/>
      <c r="HU574" s="108"/>
      <c r="HV574" s="108"/>
      <c r="HW574" s="108"/>
      <c r="HX574" s="108"/>
      <c r="HY574" s="108"/>
      <c r="HZ574" s="108"/>
      <c r="IA574" s="108"/>
      <c r="IB574" s="108"/>
      <c r="IC574" s="108"/>
      <c r="ID574" s="108"/>
      <c r="IE574" s="108"/>
      <c r="IF574" s="108"/>
      <c r="IG574" s="108"/>
      <c r="IH574" s="108"/>
      <c r="II574" s="108"/>
      <c r="IJ574" s="108"/>
      <c r="IK574" s="108"/>
      <c r="IL574" s="108"/>
      <c r="IM574" s="108"/>
      <c r="IN574" s="108"/>
      <c r="IO574" s="108"/>
      <c r="IP574" s="108"/>
      <c r="IQ574" s="108"/>
      <c r="IR574" s="108"/>
      <c r="IS574" s="108"/>
      <c r="IT574" s="108"/>
      <c r="IU574" s="108"/>
      <c r="IV574" s="108"/>
      <c r="IW574" s="108"/>
      <c r="IX574" s="108"/>
      <c r="IY574" s="108"/>
      <c r="IZ574" s="108"/>
      <c r="JA574" s="108"/>
      <c r="JB574" s="108"/>
      <c r="JC574" s="108"/>
      <c r="JD574" s="108"/>
      <c r="JE574" s="108"/>
      <c r="JF574" s="108"/>
      <c r="JG574" s="108"/>
      <c r="JH574" s="108"/>
      <c r="JI574" s="108"/>
      <c r="JJ574" s="108"/>
      <c r="JK574" s="108"/>
      <c r="JL574" s="108"/>
      <c r="JM574" s="108"/>
      <c r="JN574" s="108"/>
      <c r="JO574" s="108"/>
      <c r="JP574" s="108"/>
      <c r="JQ574" s="108"/>
      <c r="JR574" s="108"/>
      <c r="JS574" s="108"/>
      <c r="JT574" s="108"/>
      <c r="JU574" s="108"/>
      <c r="JV574" s="108"/>
      <c r="JW574" s="108"/>
      <c r="JX574" s="108"/>
      <c r="JY574" s="108"/>
      <c r="JZ574" s="108"/>
      <c r="KA574" s="108"/>
      <c r="KB574" s="108"/>
      <c r="KC574" s="108"/>
      <c r="KD574" s="108"/>
      <c r="KE574" s="108"/>
      <c r="KF574" s="108"/>
      <c r="KG574" s="108"/>
      <c r="KH574" s="108"/>
      <c r="KI574" s="108"/>
      <c r="KJ574" s="108"/>
      <c r="KK574" s="108"/>
      <c r="KL574" s="108"/>
      <c r="KM574" s="108"/>
      <c r="KN574" s="108"/>
      <c r="KO574" s="108"/>
      <c r="KP574" s="108"/>
      <c r="KQ574" s="108"/>
      <c r="KR574" s="108"/>
      <c r="KS574" s="108"/>
      <c r="KT574" s="108"/>
      <c r="KU574" s="108"/>
      <c r="KV574" s="108"/>
      <c r="KW574" s="108"/>
      <c r="KX574" s="108"/>
      <c r="KY574" s="108"/>
      <c r="KZ574" s="108"/>
      <c r="LA574" s="108"/>
      <c r="LB574" s="108"/>
      <c r="LC574" s="108"/>
      <c r="LD574" s="108"/>
      <c r="LE574" s="108"/>
      <c r="LF574" s="108"/>
      <c r="LG574" s="108"/>
      <c r="LH574" s="108"/>
      <c r="LI574" s="108"/>
      <c r="LJ574" s="108"/>
      <c r="LK574" s="108"/>
      <c r="LL574" s="108"/>
      <c r="LM574" s="108"/>
      <c r="LN574" s="108"/>
      <c r="LO574" s="108"/>
      <c r="LP574" s="108"/>
      <c r="LQ574" s="108"/>
      <c r="LR574" s="108"/>
      <c r="LS574" s="108"/>
      <c r="LT574" s="108"/>
      <c r="LU574" s="108"/>
      <c r="LV574" s="108"/>
      <c r="LW574" s="108"/>
      <c r="LX574" s="108"/>
      <c r="LY574" s="108"/>
      <c r="LZ574" s="108"/>
      <c r="MA574" s="108"/>
      <c r="MB574" s="108"/>
      <c r="MC574" s="108"/>
      <c r="MD574" s="108"/>
      <c r="ME574" s="108"/>
    </row>
    <row r="575" spans="1:343">
      <c r="A575" s="3"/>
      <c r="B575" s="438"/>
      <c r="C575" s="438"/>
      <c r="D575" s="438"/>
      <c r="E575" s="438"/>
      <c r="F575" s="438"/>
      <c r="G575" s="438"/>
      <c r="H575" s="438"/>
      <c r="I575" s="438"/>
      <c r="J575" s="438"/>
      <c r="K575" s="438"/>
      <c r="L575" s="438"/>
      <c r="M575" s="438"/>
      <c r="N575" s="438"/>
      <c r="O575" s="438"/>
      <c r="P575" s="438"/>
      <c r="Q575" s="438"/>
      <c r="R575" s="438"/>
      <c r="S575" s="438"/>
      <c r="T575" s="438"/>
      <c r="U575" s="438"/>
      <c r="V575" s="438"/>
      <c r="W575" s="438"/>
      <c r="X575" s="438"/>
      <c r="Y575" s="438"/>
      <c r="Z575" s="438"/>
      <c r="AA575" s="438"/>
      <c r="AB575" s="438"/>
      <c r="AC575" s="438"/>
      <c r="AD575" s="438"/>
      <c r="AE575" s="154"/>
      <c r="AF575" s="154"/>
      <c r="AG575" s="154"/>
      <c r="AH575" s="154"/>
      <c r="AI575" s="154"/>
      <c r="AJ575" s="108"/>
      <c r="AK575" s="154"/>
      <c r="AL575" s="108"/>
      <c r="AM575" s="108"/>
      <c r="AN575" s="108"/>
      <c r="AO575" s="108"/>
      <c r="AP575" s="108"/>
      <c r="AQ575" s="108"/>
      <c r="AR575" s="108"/>
      <c r="AS575" s="108"/>
      <c r="AT575" s="108"/>
      <c r="AU575" s="108"/>
      <c r="AV575" s="108"/>
      <c r="AW575" s="108"/>
      <c r="AX575" s="108"/>
      <c r="AY575" s="108"/>
      <c r="AZ575" s="108"/>
      <c r="BA575" s="108"/>
      <c r="BB575" s="108"/>
      <c r="BC575" s="108"/>
      <c r="BD575" s="108"/>
      <c r="BE575" s="108"/>
      <c r="BF575" s="108"/>
      <c r="BG575" s="108"/>
      <c r="BH575" s="108"/>
      <c r="BI575" s="108"/>
      <c r="BJ575" s="108"/>
      <c r="BK575" s="108"/>
      <c r="BL575" s="108"/>
      <c r="BM575" s="108"/>
      <c r="BN575" s="108"/>
      <c r="BO575" s="108"/>
      <c r="BP575" s="108"/>
      <c r="BQ575" s="108"/>
      <c r="BR575" s="108"/>
      <c r="BS575" s="108"/>
      <c r="BT575" s="108"/>
      <c r="BU575" s="108"/>
      <c r="BV575" s="108"/>
      <c r="BW575" s="108"/>
      <c r="BX575" s="108"/>
      <c r="BY575" s="108"/>
      <c r="BZ575" s="108"/>
      <c r="CA575" s="108"/>
      <c r="CB575" s="108"/>
      <c r="CC575" s="108"/>
      <c r="CD575" s="108"/>
      <c r="CE575" s="108"/>
      <c r="CF575" s="108"/>
      <c r="CG575" s="108"/>
      <c r="CH575" s="108"/>
      <c r="CI575" s="108"/>
      <c r="CJ575" s="108"/>
      <c r="CK575" s="108"/>
      <c r="CL575" s="108"/>
      <c r="CM575" s="108"/>
      <c r="CN575" s="108"/>
      <c r="CO575" s="108"/>
      <c r="CP575" s="108"/>
      <c r="CQ575" s="108"/>
      <c r="CR575" s="108"/>
      <c r="CS575" s="108"/>
      <c r="CT575" s="108"/>
      <c r="CU575" s="108"/>
      <c r="CV575" s="108"/>
      <c r="CW575" s="108"/>
      <c r="CX575" s="108"/>
      <c r="CY575" s="108"/>
      <c r="CZ575" s="108"/>
      <c r="DA575" s="108"/>
      <c r="DB575" s="108"/>
      <c r="DC575" s="108"/>
      <c r="DD575" s="108"/>
      <c r="DE575" s="108"/>
      <c r="DF575" s="108"/>
      <c r="DG575" s="108"/>
      <c r="DH575" s="108"/>
      <c r="DI575" s="108"/>
      <c r="DJ575" s="108"/>
      <c r="DK575" s="108"/>
      <c r="DL575" s="108"/>
      <c r="DM575" s="108"/>
      <c r="DN575" s="108"/>
      <c r="DO575" s="108"/>
      <c r="DP575" s="108"/>
      <c r="DQ575" s="108"/>
      <c r="DR575" s="108"/>
      <c r="DS575" s="108"/>
      <c r="DT575" s="108"/>
      <c r="DU575" s="108"/>
      <c r="DV575" s="108"/>
      <c r="DW575" s="108"/>
      <c r="DX575" s="108"/>
      <c r="DY575" s="108"/>
      <c r="DZ575" s="108"/>
      <c r="EA575" s="108"/>
      <c r="EB575" s="108"/>
      <c r="EC575" s="108"/>
      <c r="ED575" s="108"/>
      <c r="EE575" s="108"/>
      <c r="EF575" s="108"/>
      <c r="EG575" s="108"/>
      <c r="EH575" s="108"/>
      <c r="EI575" s="108"/>
      <c r="EJ575" s="108"/>
      <c r="EK575" s="108"/>
      <c r="EL575" s="108"/>
      <c r="EM575" s="108"/>
      <c r="EN575" s="108"/>
      <c r="EO575" s="108"/>
      <c r="EP575" s="108"/>
      <c r="EQ575" s="108"/>
      <c r="ER575" s="108"/>
      <c r="ES575" s="108"/>
      <c r="ET575" s="108"/>
      <c r="EU575" s="108"/>
      <c r="EV575" s="108"/>
      <c r="EW575" s="108"/>
      <c r="EX575" s="108"/>
      <c r="EY575" s="108"/>
      <c r="EZ575" s="108"/>
      <c r="FA575" s="108"/>
      <c r="FB575" s="108"/>
      <c r="FC575" s="108"/>
      <c r="FD575" s="108"/>
      <c r="FE575" s="108"/>
      <c r="FF575" s="108"/>
      <c r="FG575" s="108"/>
      <c r="FH575" s="108"/>
      <c r="FI575" s="108"/>
      <c r="FJ575" s="108"/>
      <c r="FK575" s="108"/>
      <c r="FL575" s="108"/>
      <c r="FM575" s="108"/>
      <c r="FN575" s="108"/>
      <c r="FO575" s="108"/>
      <c r="FP575" s="108"/>
      <c r="FQ575" s="108"/>
      <c r="FR575" s="108"/>
      <c r="FS575" s="108"/>
      <c r="FT575" s="108"/>
      <c r="FU575" s="108"/>
      <c r="FV575" s="108"/>
      <c r="FW575" s="108"/>
      <c r="FX575" s="108"/>
      <c r="FY575" s="108"/>
      <c r="FZ575" s="108"/>
      <c r="GA575" s="108"/>
      <c r="GB575" s="108"/>
      <c r="GC575" s="108"/>
      <c r="GD575" s="108"/>
      <c r="GE575" s="108"/>
      <c r="GF575" s="108"/>
      <c r="GG575" s="108"/>
      <c r="GH575" s="108"/>
      <c r="GI575" s="108"/>
      <c r="GJ575" s="108"/>
      <c r="GK575" s="108"/>
      <c r="GL575" s="108"/>
      <c r="GM575" s="108"/>
      <c r="GN575" s="108"/>
      <c r="GO575" s="108"/>
      <c r="GP575" s="108"/>
      <c r="GQ575" s="108"/>
      <c r="GR575" s="108"/>
      <c r="GS575" s="108"/>
      <c r="GT575" s="108"/>
      <c r="GU575" s="108"/>
      <c r="GV575" s="108"/>
      <c r="GW575" s="108"/>
      <c r="GX575" s="108"/>
      <c r="GY575" s="108"/>
      <c r="GZ575" s="108"/>
      <c r="HA575" s="108"/>
      <c r="HB575" s="108"/>
      <c r="HC575" s="108"/>
      <c r="HD575" s="108"/>
      <c r="HE575" s="108"/>
      <c r="HF575" s="108"/>
      <c r="HG575" s="108"/>
      <c r="HH575" s="108"/>
      <c r="HI575" s="108"/>
      <c r="HJ575" s="108"/>
      <c r="HK575" s="108"/>
      <c r="HL575" s="108"/>
      <c r="HM575" s="108"/>
      <c r="HN575" s="108"/>
      <c r="HO575" s="108"/>
      <c r="HP575" s="108"/>
      <c r="HQ575" s="108"/>
      <c r="HR575" s="108"/>
      <c r="HS575" s="108"/>
      <c r="HT575" s="108"/>
      <c r="HU575" s="108"/>
      <c r="HV575" s="108"/>
      <c r="HW575" s="108"/>
      <c r="HX575" s="108"/>
      <c r="HY575" s="108"/>
      <c r="HZ575" s="108"/>
      <c r="IA575" s="108"/>
      <c r="IB575" s="108"/>
      <c r="IC575" s="108"/>
      <c r="ID575" s="108"/>
      <c r="IE575" s="108"/>
      <c r="IF575" s="108"/>
      <c r="IG575" s="108"/>
      <c r="IH575" s="108"/>
      <c r="II575" s="108"/>
      <c r="IJ575" s="108"/>
      <c r="IK575" s="108"/>
      <c r="IL575" s="108"/>
      <c r="IM575" s="108"/>
      <c r="IN575" s="108"/>
      <c r="IO575" s="108"/>
      <c r="IP575" s="108"/>
      <c r="IQ575" s="108"/>
      <c r="IR575" s="108"/>
      <c r="IS575" s="108"/>
      <c r="IT575" s="108"/>
      <c r="IU575" s="108"/>
      <c r="IV575" s="108"/>
      <c r="IW575" s="108"/>
      <c r="IX575" s="108"/>
      <c r="IY575" s="108"/>
      <c r="IZ575" s="108"/>
      <c r="JA575" s="108"/>
      <c r="JB575" s="108"/>
      <c r="JC575" s="108"/>
      <c r="JD575" s="108"/>
      <c r="JE575" s="108"/>
      <c r="JF575" s="108"/>
      <c r="JG575" s="108"/>
      <c r="JH575" s="108"/>
      <c r="JI575" s="108"/>
      <c r="JJ575" s="108"/>
      <c r="JK575" s="108"/>
      <c r="JL575" s="108"/>
      <c r="JM575" s="108"/>
      <c r="JN575" s="108"/>
      <c r="JO575" s="108"/>
      <c r="JP575" s="108"/>
      <c r="JQ575" s="108"/>
      <c r="JR575" s="108"/>
      <c r="JS575" s="108"/>
      <c r="JT575" s="108"/>
      <c r="JU575" s="108"/>
      <c r="JV575" s="108"/>
      <c r="JW575" s="108"/>
      <c r="JX575" s="108"/>
      <c r="JY575" s="108"/>
      <c r="JZ575" s="108"/>
      <c r="KA575" s="108"/>
      <c r="KB575" s="108"/>
      <c r="KC575" s="108"/>
      <c r="KD575" s="108"/>
      <c r="KE575" s="108"/>
      <c r="KF575" s="108"/>
      <c r="KG575" s="108"/>
      <c r="KH575" s="108"/>
      <c r="KI575" s="108"/>
      <c r="KJ575" s="108"/>
      <c r="KK575" s="108"/>
      <c r="KL575" s="108"/>
      <c r="KM575" s="108"/>
      <c r="KN575" s="108"/>
      <c r="KO575" s="108"/>
      <c r="KP575" s="108"/>
      <c r="KQ575" s="108"/>
      <c r="KR575" s="108"/>
      <c r="KS575" s="108"/>
      <c r="KT575" s="108"/>
      <c r="KU575" s="108"/>
      <c r="KV575" s="108"/>
      <c r="KW575" s="108"/>
      <c r="KX575" s="108"/>
      <c r="KY575" s="108"/>
      <c r="KZ575" s="108"/>
      <c r="LA575" s="108"/>
      <c r="LB575" s="108"/>
      <c r="LC575" s="108"/>
      <c r="LD575" s="108"/>
      <c r="LE575" s="108"/>
      <c r="LF575" s="108"/>
      <c r="LG575" s="108"/>
      <c r="LH575" s="108"/>
      <c r="LI575" s="108"/>
      <c r="LJ575" s="108"/>
      <c r="LK575" s="108"/>
      <c r="LL575" s="108"/>
      <c r="LM575" s="108"/>
      <c r="LN575" s="108"/>
      <c r="LO575" s="108"/>
      <c r="LP575" s="108"/>
      <c r="LQ575" s="108"/>
      <c r="LR575" s="108"/>
      <c r="LS575" s="108"/>
      <c r="LT575" s="108"/>
      <c r="LU575" s="108"/>
      <c r="LV575" s="108"/>
      <c r="LW575" s="108"/>
      <c r="LX575" s="108"/>
      <c r="LY575" s="108"/>
      <c r="LZ575" s="108"/>
      <c r="MA575" s="108"/>
      <c r="MB575" s="108"/>
      <c r="MC575" s="108"/>
      <c r="MD575" s="108"/>
      <c r="ME575" s="108"/>
    </row>
    <row r="576" spans="1:343">
      <c r="A576" s="3"/>
      <c r="B576" s="438"/>
      <c r="C576" s="438"/>
      <c r="D576" s="438"/>
      <c r="E576" s="438"/>
      <c r="F576" s="438"/>
      <c r="G576" s="438"/>
      <c r="H576" s="438"/>
      <c r="I576" s="438"/>
      <c r="J576" s="438"/>
      <c r="K576" s="438"/>
      <c r="L576" s="438"/>
      <c r="M576" s="438"/>
      <c r="N576" s="438"/>
      <c r="O576" s="438"/>
      <c r="P576" s="438"/>
      <c r="Q576" s="438"/>
      <c r="R576" s="438"/>
      <c r="S576" s="438"/>
      <c r="T576" s="438"/>
      <c r="U576" s="438"/>
      <c r="V576" s="438"/>
      <c r="W576" s="438"/>
      <c r="X576" s="438"/>
      <c r="Y576" s="438"/>
      <c r="Z576" s="438"/>
      <c r="AA576" s="438"/>
      <c r="AB576" s="438"/>
      <c r="AC576" s="438"/>
      <c r="AD576" s="438"/>
      <c r="AE576" s="154"/>
      <c r="AF576" s="154"/>
      <c r="AG576" s="154"/>
      <c r="AH576" s="154"/>
      <c r="AI576" s="154"/>
      <c r="AJ576" s="108"/>
      <c r="AK576" s="154"/>
      <c r="AL576" s="108"/>
      <c r="AM576" s="108"/>
      <c r="AN576" s="108"/>
      <c r="AO576" s="108"/>
      <c r="AP576" s="108"/>
      <c r="AQ576" s="108"/>
      <c r="AR576" s="108"/>
      <c r="AS576" s="108"/>
      <c r="AT576" s="108"/>
      <c r="AU576" s="108"/>
      <c r="AV576" s="108"/>
      <c r="AW576" s="108"/>
      <c r="AX576" s="108"/>
      <c r="AY576" s="108"/>
      <c r="AZ576" s="108"/>
      <c r="BA576" s="108"/>
      <c r="BB576" s="108"/>
      <c r="BC576" s="108"/>
      <c r="BD576" s="108"/>
      <c r="BE576" s="108"/>
      <c r="BF576" s="108"/>
      <c r="BG576" s="108"/>
      <c r="BH576" s="108"/>
      <c r="BI576" s="108"/>
      <c r="BJ576" s="108"/>
      <c r="BK576" s="108"/>
      <c r="BL576" s="108"/>
      <c r="BM576" s="108"/>
      <c r="BN576" s="108"/>
      <c r="BO576" s="108"/>
      <c r="BP576" s="108"/>
      <c r="BQ576" s="108"/>
      <c r="BR576" s="108"/>
      <c r="BS576" s="108"/>
      <c r="BT576" s="108"/>
      <c r="BU576" s="108"/>
      <c r="BV576" s="108"/>
      <c r="BW576" s="108"/>
      <c r="BX576" s="108"/>
      <c r="BY576" s="108"/>
      <c r="BZ576" s="108"/>
      <c r="CA576" s="108"/>
      <c r="CB576" s="108"/>
      <c r="CC576" s="108"/>
      <c r="CD576" s="108"/>
      <c r="CE576" s="108"/>
      <c r="CF576" s="108"/>
      <c r="CG576" s="108"/>
      <c r="CH576" s="108"/>
      <c r="CI576" s="108"/>
      <c r="CJ576" s="108"/>
      <c r="CK576" s="108"/>
      <c r="CL576" s="108"/>
      <c r="CM576" s="108"/>
      <c r="CN576" s="108"/>
      <c r="CO576" s="108"/>
      <c r="CP576" s="108"/>
      <c r="CQ576" s="108"/>
      <c r="CR576" s="108"/>
      <c r="CS576" s="108"/>
      <c r="CT576" s="108"/>
      <c r="CU576" s="108"/>
      <c r="CV576" s="108"/>
      <c r="CW576" s="108"/>
      <c r="CX576" s="108"/>
      <c r="CY576" s="108"/>
      <c r="CZ576" s="108"/>
      <c r="DA576" s="108"/>
      <c r="DB576" s="108"/>
      <c r="DC576" s="108"/>
      <c r="DD576" s="108"/>
      <c r="DE576" s="108"/>
      <c r="DF576" s="108"/>
      <c r="DG576" s="108"/>
      <c r="DH576" s="108"/>
      <c r="DI576" s="108"/>
      <c r="DJ576" s="108"/>
      <c r="DK576" s="108"/>
      <c r="DL576" s="108"/>
      <c r="DM576" s="108"/>
      <c r="DN576" s="108"/>
      <c r="DO576" s="108"/>
      <c r="DP576" s="108"/>
      <c r="DQ576" s="108"/>
      <c r="DR576" s="108"/>
      <c r="DS576" s="108"/>
      <c r="DT576" s="108"/>
      <c r="DU576" s="108"/>
      <c r="DV576" s="108"/>
      <c r="DW576" s="108"/>
      <c r="DX576" s="108"/>
      <c r="DY576" s="108"/>
      <c r="DZ576" s="108"/>
      <c r="EA576" s="108"/>
      <c r="EB576" s="108"/>
      <c r="EC576" s="108"/>
      <c r="ED576" s="108"/>
      <c r="EE576" s="108"/>
      <c r="EF576" s="108"/>
      <c r="EG576" s="108"/>
      <c r="EH576" s="108"/>
      <c r="EI576" s="108"/>
      <c r="EJ576" s="108"/>
      <c r="EK576" s="108"/>
      <c r="EL576" s="108"/>
      <c r="EM576" s="108"/>
      <c r="EN576" s="108"/>
      <c r="EO576" s="108"/>
      <c r="EP576" s="108"/>
      <c r="EQ576" s="108"/>
      <c r="ER576" s="108"/>
      <c r="ES576" s="108"/>
      <c r="ET576" s="108"/>
      <c r="EU576" s="108"/>
      <c r="EV576" s="108"/>
      <c r="EW576" s="108"/>
      <c r="EX576" s="108"/>
      <c r="EY576" s="108"/>
      <c r="EZ576" s="108"/>
      <c r="FA576" s="108"/>
      <c r="FB576" s="108"/>
      <c r="FC576" s="108"/>
      <c r="FD576" s="108"/>
      <c r="FE576" s="108"/>
      <c r="FF576" s="108"/>
      <c r="FG576" s="108"/>
      <c r="FH576" s="108"/>
      <c r="FI576" s="108"/>
      <c r="FJ576" s="108"/>
      <c r="FK576" s="108"/>
      <c r="FL576" s="108"/>
      <c r="FM576" s="108"/>
      <c r="FN576" s="108"/>
      <c r="FO576" s="108"/>
      <c r="FP576" s="108"/>
      <c r="FQ576" s="108"/>
      <c r="FR576" s="108"/>
      <c r="FS576" s="108"/>
      <c r="FT576" s="108"/>
      <c r="FU576" s="108"/>
      <c r="FV576" s="108"/>
      <c r="FW576" s="108"/>
      <c r="FX576" s="108"/>
      <c r="FY576" s="108"/>
      <c r="FZ576" s="108"/>
      <c r="GA576" s="108"/>
      <c r="GB576" s="108"/>
      <c r="GC576" s="108"/>
      <c r="GD576" s="108"/>
      <c r="GE576" s="108"/>
      <c r="GF576" s="108"/>
      <c r="GG576" s="108"/>
      <c r="GH576" s="108"/>
      <c r="GI576" s="108"/>
      <c r="GJ576" s="108"/>
      <c r="GK576" s="108"/>
      <c r="GL576" s="108"/>
      <c r="GM576" s="108"/>
      <c r="GN576" s="108"/>
      <c r="GO576" s="108"/>
      <c r="GP576" s="108"/>
      <c r="GQ576" s="108"/>
      <c r="GR576" s="108"/>
      <c r="GS576" s="108"/>
      <c r="GT576" s="108"/>
      <c r="GU576" s="108"/>
      <c r="GV576" s="108"/>
      <c r="GW576" s="108"/>
      <c r="GX576" s="108"/>
      <c r="GY576" s="108"/>
      <c r="GZ576" s="108"/>
      <c r="HA576" s="108"/>
      <c r="HB576" s="108"/>
      <c r="HC576" s="108"/>
      <c r="HD576" s="108"/>
      <c r="HE576" s="108"/>
      <c r="HF576" s="108"/>
      <c r="HG576" s="108"/>
      <c r="HH576" s="108"/>
      <c r="HI576" s="108"/>
      <c r="HJ576" s="108"/>
      <c r="HK576" s="108"/>
      <c r="HL576" s="108"/>
      <c r="HM576" s="108"/>
      <c r="HN576" s="108"/>
      <c r="HO576" s="108"/>
      <c r="HP576" s="108"/>
      <c r="HQ576" s="108"/>
      <c r="HR576" s="108"/>
      <c r="HS576" s="108"/>
      <c r="HT576" s="108"/>
      <c r="HU576" s="108"/>
      <c r="HV576" s="108"/>
      <c r="HW576" s="108"/>
      <c r="HX576" s="108"/>
      <c r="HY576" s="108"/>
      <c r="HZ576" s="108"/>
      <c r="IA576" s="108"/>
      <c r="IB576" s="108"/>
      <c r="IC576" s="108"/>
      <c r="ID576" s="108"/>
      <c r="IE576" s="108"/>
      <c r="IF576" s="108"/>
      <c r="IG576" s="108"/>
      <c r="IH576" s="108"/>
      <c r="II576" s="108"/>
      <c r="IJ576" s="108"/>
      <c r="IK576" s="108"/>
      <c r="IL576" s="108"/>
      <c r="IM576" s="108"/>
      <c r="IN576" s="108"/>
      <c r="IO576" s="108"/>
      <c r="IP576" s="108"/>
      <c r="IQ576" s="108"/>
      <c r="IR576" s="108"/>
      <c r="IS576" s="108"/>
      <c r="IT576" s="108"/>
      <c r="IU576" s="108"/>
      <c r="IV576" s="108"/>
      <c r="IW576" s="108"/>
      <c r="IX576" s="108"/>
      <c r="IY576" s="108"/>
      <c r="IZ576" s="108"/>
      <c r="JA576" s="108"/>
      <c r="JB576" s="108"/>
      <c r="JC576" s="108"/>
      <c r="JD576" s="108"/>
      <c r="JE576" s="108"/>
      <c r="JF576" s="108"/>
      <c r="JG576" s="108"/>
      <c r="JH576" s="108"/>
      <c r="JI576" s="108"/>
      <c r="JJ576" s="108"/>
      <c r="JK576" s="108"/>
      <c r="JL576" s="108"/>
      <c r="JM576" s="108"/>
      <c r="JN576" s="108"/>
      <c r="JO576" s="108"/>
      <c r="JP576" s="108"/>
      <c r="JQ576" s="108"/>
      <c r="JR576" s="108"/>
      <c r="JS576" s="108"/>
      <c r="JT576" s="108"/>
      <c r="JU576" s="108"/>
      <c r="JV576" s="108"/>
      <c r="JW576" s="108"/>
      <c r="JX576" s="108"/>
      <c r="JY576" s="108"/>
      <c r="JZ576" s="108"/>
      <c r="KA576" s="108"/>
      <c r="KB576" s="108"/>
      <c r="KC576" s="108"/>
      <c r="KD576" s="108"/>
      <c r="KE576" s="108"/>
      <c r="KF576" s="108"/>
      <c r="KG576" s="108"/>
      <c r="KH576" s="108"/>
      <c r="KI576" s="108"/>
      <c r="KJ576" s="108"/>
      <c r="KK576" s="108"/>
      <c r="KL576" s="108"/>
      <c r="KM576" s="108"/>
      <c r="KN576" s="108"/>
      <c r="KO576" s="108"/>
      <c r="KP576" s="108"/>
      <c r="KQ576" s="108"/>
      <c r="KR576" s="108"/>
      <c r="KS576" s="108"/>
      <c r="KT576" s="108"/>
      <c r="KU576" s="108"/>
      <c r="KV576" s="108"/>
      <c r="KW576" s="108"/>
      <c r="KX576" s="108"/>
      <c r="KY576" s="108"/>
      <c r="KZ576" s="108"/>
      <c r="LA576" s="108"/>
      <c r="LB576" s="108"/>
      <c r="LC576" s="108"/>
      <c r="LD576" s="108"/>
      <c r="LE576" s="108"/>
      <c r="LF576" s="108"/>
      <c r="LG576" s="108"/>
      <c r="LH576" s="108"/>
      <c r="LI576" s="108"/>
      <c r="LJ576" s="108"/>
      <c r="LK576" s="108"/>
      <c r="LL576" s="108"/>
      <c r="LM576" s="108"/>
      <c r="LN576" s="108"/>
      <c r="LO576" s="108"/>
      <c r="LP576" s="108"/>
      <c r="LQ576" s="108"/>
      <c r="LR576" s="108"/>
      <c r="LS576" s="108"/>
      <c r="LT576" s="108"/>
      <c r="LU576" s="108"/>
      <c r="LV576" s="108"/>
      <c r="LW576" s="108"/>
      <c r="LX576" s="108"/>
      <c r="LY576" s="108"/>
      <c r="LZ576" s="108"/>
      <c r="MA576" s="108"/>
      <c r="MB576" s="108"/>
      <c r="MC576" s="108"/>
      <c r="MD576" s="108"/>
      <c r="ME576" s="108"/>
    </row>
    <row r="577" spans="1:343">
      <c r="A577" s="3"/>
      <c r="B577" s="438"/>
      <c r="C577" s="438"/>
      <c r="D577" s="438"/>
      <c r="E577" s="438"/>
      <c r="F577" s="438"/>
      <c r="G577" s="438"/>
      <c r="H577" s="438"/>
      <c r="I577" s="438"/>
      <c r="J577" s="438"/>
      <c r="K577" s="438"/>
      <c r="L577" s="438"/>
      <c r="M577" s="438"/>
      <c r="N577" s="438"/>
      <c r="O577" s="438"/>
      <c r="P577" s="438"/>
      <c r="Q577" s="438"/>
      <c r="R577" s="438"/>
      <c r="S577" s="438"/>
      <c r="T577" s="438"/>
      <c r="U577" s="438"/>
      <c r="V577" s="438"/>
      <c r="W577" s="438"/>
      <c r="X577" s="438"/>
      <c r="Y577" s="438"/>
      <c r="Z577" s="438"/>
      <c r="AA577" s="438"/>
      <c r="AB577" s="438"/>
      <c r="AC577" s="438"/>
      <c r="AD577" s="438"/>
      <c r="AE577" s="154"/>
      <c r="AF577" s="154"/>
      <c r="AG577" s="154"/>
      <c r="AH577" s="154"/>
      <c r="AI577" s="154"/>
      <c r="AJ577" s="108"/>
      <c r="AK577" s="154"/>
      <c r="AL577" s="108"/>
      <c r="AM577" s="108"/>
      <c r="AN577" s="108"/>
      <c r="AO577" s="108"/>
      <c r="AP577" s="108"/>
      <c r="AQ577" s="108"/>
      <c r="AR577" s="108"/>
      <c r="AS577" s="108"/>
      <c r="AT577" s="108"/>
      <c r="AU577" s="108"/>
      <c r="AV577" s="108"/>
      <c r="AW577" s="108"/>
      <c r="AX577" s="108"/>
      <c r="AY577" s="108"/>
      <c r="AZ577" s="108"/>
      <c r="BA577" s="108"/>
      <c r="BB577" s="108"/>
      <c r="BC577" s="108"/>
      <c r="BD577" s="108"/>
      <c r="BE577" s="108"/>
      <c r="BF577" s="108"/>
      <c r="BG577" s="108"/>
      <c r="BH577" s="108"/>
      <c r="BI577" s="108"/>
      <c r="BJ577" s="108"/>
      <c r="BK577" s="108"/>
      <c r="BL577" s="108"/>
      <c r="BM577" s="108"/>
      <c r="BN577" s="108"/>
      <c r="BO577" s="108"/>
      <c r="BP577" s="108"/>
      <c r="BQ577" s="108"/>
      <c r="BR577" s="108"/>
      <c r="BS577" s="108"/>
      <c r="BT577" s="108"/>
      <c r="BU577" s="108"/>
      <c r="BV577" s="108"/>
      <c r="BW577" s="108"/>
      <c r="BX577" s="108"/>
      <c r="BY577" s="108"/>
      <c r="BZ577" s="108"/>
      <c r="CA577" s="108"/>
      <c r="CB577" s="108"/>
      <c r="CC577" s="108"/>
      <c r="CD577" s="108"/>
      <c r="CE577" s="108"/>
      <c r="CF577" s="108"/>
      <c r="CG577" s="108"/>
      <c r="CH577" s="108"/>
      <c r="CI577" s="108"/>
      <c r="CJ577" s="108"/>
      <c r="CK577" s="108"/>
      <c r="CL577" s="108"/>
      <c r="CM577" s="108"/>
      <c r="CN577" s="108"/>
      <c r="CO577" s="108"/>
      <c r="CP577" s="108"/>
      <c r="CQ577" s="108"/>
      <c r="CR577" s="108"/>
      <c r="CS577" s="108"/>
      <c r="CT577" s="108"/>
      <c r="CU577" s="108"/>
      <c r="CV577" s="108"/>
      <c r="CW577" s="108"/>
      <c r="CX577" s="108"/>
      <c r="CY577" s="108"/>
      <c r="CZ577" s="108"/>
      <c r="DA577" s="108"/>
      <c r="DB577" s="108"/>
      <c r="DC577" s="108"/>
      <c r="DD577" s="108"/>
      <c r="DE577" s="108"/>
      <c r="DF577" s="108"/>
      <c r="DG577" s="108"/>
      <c r="DH577" s="108"/>
      <c r="DI577" s="108"/>
      <c r="DJ577" s="108"/>
      <c r="DK577" s="108"/>
      <c r="DL577" s="108"/>
      <c r="DM577" s="108"/>
      <c r="DN577" s="108"/>
      <c r="DO577" s="108"/>
      <c r="DP577" s="108"/>
      <c r="DQ577" s="108"/>
      <c r="DR577" s="108"/>
      <c r="DS577" s="108"/>
      <c r="DT577" s="108"/>
      <c r="DU577" s="108"/>
      <c r="DV577" s="108"/>
      <c r="DW577" s="108"/>
      <c r="DX577" s="108"/>
      <c r="DY577" s="108"/>
      <c r="DZ577" s="108"/>
      <c r="EA577" s="108"/>
      <c r="EB577" s="108"/>
      <c r="EC577" s="108"/>
      <c r="ED577" s="108"/>
      <c r="EE577" s="108"/>
      <c r="EF577" s="108"/>
      <c r="EG577" s="108"/>
      <c r="EH577" s="108"/>
      <c r="EI577" s="108"/>
      <c r="EJ577" s="108"/>
      <c r="EK577" s="108"/>
      <c r="EL577" s="108"/>
      <c r="EM577" s="108"/>
      <c r="EN577" s="108"/>
      <c r="EO577" s="108"/>
      <c r="EP577" s="108"/>
      <c r="EQ577" s="108"/>
      <c r="ER577" s="108"/>
      <c r="ES577" s="108"/>
      <c r="ET577" s="108"/>
      <c r="EU577" s="108"/>
      <c r="EV577" s="108"/>
      <c r="EW577" s="108"/>
      <c r="EX577" s="108"/>
      <c r="EY577" s="108"/>
      <c r="EZ577" s="108"/>
      <c r="FA577" s="108"/>
      <c r="FB577" s="108"/>
      <c r="FC577" s="108"/>
      <c r="FD577" s="108"/>
      <c r="FE577" s="108"/>
      <c r="FF577" s="108"/>
      <c r="FG577" s="108"/>
      <c r="FH577" s="108"/>
      <c r="FI577" s="108"/>
      <c r="FJ577" s="108"/>
      <c r="FK577" s="108"/>
      <c r="FL577" s="108"/>
      <c r="FM577" s="108"/>
      <c r="FN577" s="108"/>
      <c r="FO577" s="108"/>
      <c r="FP577" s="108"/>
      <c r="FQ577" s="108"/>
      <c r="FR577" s="108"/>
      <c r="FS577" s="108"/>
      <c r="FT577" s="108"/>
      <c r="FU577" s="108"/>
      <c r="FV577" s="108"/>
      <c r="FW577" s="108"/>
      <c r="FX577" s="108"/>
      <c r="FY577" s="108"/>
      <c r="FZ577" s="108"/>
      <c r="GA577" s="108"/>
      <c r="GB577" s="108"/>
      <c r="GC577" s="108"/>
      <c r="GD577" s="108"/>
      <c r="GE577" s="108"/>
      <c r="GF577" s="108"/>
      <c r="GG577" s="108"/>
      <c r="GH577" s="108"/>
      <c r="GI577" s="108"/>
      <c r="GJ577" s="108"/>
      <c r="GK577" s="108"/>
      <c r="GL577" s="108"/>
      <c r="GM577" s="108"/>
      <c r="GN577" s="108"/>
      <c r="GO577" s="108"/>
      <c r="GP577" s="108"/>
      <c r="GQ577" s="108"/>
      <c r="GR577" s="108"/>
      <c r="GS577" s="108"/>
      <c r="GT577" s="108"/>
      <c r="GU577" s="108"/>
      <c r="GV577" s="108"/>
      <c r="GW577" s="108"/>
      <c r="GX577" s="108"/>
      <c r="GY577" s="108"/>
      <c r="GZ577" s="108"/>
      <c r="HA577" s="108"/>
      <c r="HB577" s="108"/>
      <c r="HC577" s="108"/>
      <c r="HD577" s="108"/>
      <c r="HE577" s="108"/>
      <c r="HF577" s="108"/>
      <c r="HG577" s="108"/>
      <c r="HH577" s="108"/>
      <c r="HI577" s="108"/>
      <c r="HJ577" s="108"/>
      <c r="HK577" s="108"/>
      <c r="HL577" s="108"/>
      <c r="HM577" s="108"/>
      <c r="HN577" s="108"/>
      <c r="HO577" s="108"/>
      <c r="HP577" s="108"/>
      <c r="HQ577" s="108"/>
      <c r="HR577" s="108"/>
      <c r="HS577" s="108"/>
      <c r="HT577" s="108"/>
      <c r="HU577" s="108"/>
      <c r="HV577" s="108"/>
      <c r="HW577" s="108"/>
      <c r="HX577" s="108"/>
      <c r="HY577" s="108"/>
      <c r="HZ577" s="108"/>
      <c r="IA577" s="108"/>
      <c r="IB577" s="108"/>
      <c r="IC577" s="108"/>
      <c r="ID577" s="108"/>
      <c r="IE577" s="108"/>
      <c r="IF577" s="108"/>
      <c r="IG577" s="108"/>
      <c r="IH577" s="108"/>
      <c r="II577" s="108"/>
      <c r="IJ577" s="108"/>
      <c r="IK577" s="108"/>
      <c r="IL577" s="108"/>
      <c r="IM577" s="108"/>
      <c r="IN577" s="108"/>
      <c r="IO577" s="108"/>
      <c r="IP577" s="108"/>
      <c r="IQ577" s="108"/>
      <c r="IR577" s="108"/>
      <c r="IS577" s="108"/>
      <c r="IT577" s="108"/>
      <c r="IU577" s="108"/>
      <c r="IV577" s="108"/>
      <c r="IW577" s="108"/>
      <c r="IX577" s="108"/>
      <c r="IY577" s="108"/>
      <c r="IZ577" s="108"/>
      <c r="JA577" s="108"/>
      <c r="JB577" s="108"/>
      <c r="JC577" s="108"/>
      <c r="JD577" s="108"/>
      <c r="JE577" s="108"/>
      <c r="JF577" s="108"/>
      <c r="JG577" s="108"/>
      <c r="JH577" s="108"/>
      <c r="JI577" s="108"/>
      <c r="JJ577" s="108"/>
      <c r="JK577" s="108"/>
      <c r="JL577" s="108"/>
      <c r="JM577" s="108"/>
      <c r="JN577" s="108"/>
      <c r="JO577" s="108"/>
      <c r="JP577" s="108"/>
      <c r="JQ577" s="108"/>
      <c r="JR577" s="108"/>
      <c r="JS577" s="108"/>
      <c r="JT577" s="108"/>
      <c r="JU577" s="108"/>
      <c r="JV577" s="108"/>
      <c r="JW577" s="108"/>
      <c r="JX577" s="108"/>
      <c r="JY577" s="108"/>
      <c r="JZ577" s="108"/>
      <c r="KA577" s="108"/>
      <c r="KB577" s="108"/>
      <c r="KC577" s="108"/>
      <c r="KD577" s="108"/>
      <c r="KE577" s="108"/>
      <c r="KF577" s="108"/>
      <c r="KG577" s="108"/>
      <c r="KH577" s="108"/>
      <c r="KI577" s="108"/>
      <c r="KJ577" s="108"/>
      <c r="KK577" s="108"/>
      <c r="KL577" s="108"/>
      <c r="KM577" s="108"/>
      <c r="KN577" s="108"/>
      <c r="KO577" s="108"/>
      <c r="KP577" s="108"/>
      <c r="KQ577" s="108"/>
      <c r="KR577" s="108"/>
      <c r="KS577" s="108"/>
      <c r="KT577" s="108"/>
      <c r="KU577" s="108"/>
      <c r="KV577" s="108"/>
      <c r="KW577" s="108"/>
      <c r="KX577" s="108"/>
      <c r="KY577" s="108"/>
      <c r="KZ577" s="108"/>
      <c r="LA577" s="108"/>
      <c r="LB577" s="108"/>
      <c r="LC577" s="108"/>
      <c r="LD577" s="108"/>
      <c r="LE577" s="108"/>
      <c r="LF577" s="108"/>
      <c r="LG577" s="108"/>
      <c r="LH577" s="108"/>
      <c r="LI577" s="108"/>
      <c r="LJ577" s="108"/>
      <c r="LK577" s="108"/>
      <c r="LL577" s="108"/>
      <c r="LM577" s="108"/>
      <c r="LN577" s="108"/>
      <c r="LO577" s="108"/>
      <c r="LP577" s="108"/>
      <c r="LQ577" s="108"/>
      <c r="LR577" s="108"/>
      <c r="LS577" s="108"/>
      <c r="LT577" s="108"/>
      <c r="LU577" s="108"/>
      <c r="LV577" s="108"/>
      <c r="LW577" s="108"/>
      <c r="LX577" s="108"/>
      <c r="LY577" s="108"/>
      <c r="LZ577" s="108"/>
      <c r="MA577" s="108"/>
      <c r="MB577" s="108"/>
      <c r="MC577" s="108"/>
      <c r="MD577" s="108"/>
      <c r="ME577" s="108"/>
    </row>
    <row r="578" spans="1:343">
      <c r="A578" s="3"/>
      <c r="B578" s="438"/>
      <c r="C578" s="438"/>
      <c r="D578" s="438"/>
      <c r="E578" s="438"/>
      <c r="F578" s="438"/>
      <c r="G578" s="438"/>
      <c r="H578" s="438"/>
      <c r="I578" s="438"/>
      <c r="J578" s="438"/>
      <c r="K578" s="438"/>
      <c r="L578" s="438"/>
      <c r="M578" s="438"/>
      <c r="N578" s="438"/>
      <c r="O578" s="438"/>
      <c r="P578" s="438"/>
      <c r="Q578" s="438"/>
      <c r="R578" s="438"/>
      <c r="S578" s="438"/>
      <c r="T578" s="438"/>
      <c r="U578" s="438"/>
      <c r="V578" s="438"/>
      <c r="W578" s="438"/>
      <c r="X578" s="438"/>
      <c r="Y578" s="438"/>
      <c r="Z578" s="438"/>
      <c r="AA578" s="438"/>
      <c r="AB578" s="438"/>
      <c r="AC578" s="438"/>
      <c r="AD578" s="438"/>
      <c r="AE578" s="154"/>
      <c r="AF578" s="154"/>
      <c r="AG578" s="154"/>
      <c r="AH578" s="154"/>
      <c r="AI578" s="154"/>
      <c r="AJ578" s="108"/>
      <c r="AK578" s="154"/>
      <c r="AL578" s="108"/>
      <c r="AM578" s="108"/>
      <c r="AN578" s="108"/>
      <c r="AO578" s="108"/>
      <c r="AP578" s="108"/>
      <c r="AQ578" s="108"/>
      <c r="AR578" s="108"/>
      <c r="AS578" s="108"/>
      <c r="AT578" s="108"/>
      <c r="AU578" s="108"/>
      <c r="AV578" s="108"/>
      <c r="AW578" s="108"/>
      <c r="AX578" s="108"/>
      <c r="AY578" s="108"/>
      <c r="AZ578" s="108"/>
      <c r="BA578" s="108"/>
      <c r="BB578" s="108"/>
      <c r="BC578" s="108"/>
      <c r="BD578" s="108"/>
      <c r="BE578" s="108"/>
      <c r="BF578" s="108"/>
      <c r="BG578" s="108"/>
      <c r="BH578" s="108"/>
      <c r="BI578" s="108"/>
      <c r="BJ578" s="108"/>
      <c r="BK578" s="108"/>
      <c r="BL578" s="108"/>
      <c r="BM578" s="108"/>
      <c r="BN578" s="108"/>
      <c r="BO578" s="108"/>
      <c r="BP578" s="108"/>
      <c r="BQ578" s="108"/>
      <c r="BR578" s="108"/>
      <c r="BS578" s="108"/>
      <c r="BT578" s="108"/>
      <c r="BU578" s="108"/>
      <c r="BV578" s="108"/>
      <c r="BW578" s="108"/>
      <c r="BX578" s="108"/>
      <c r="BY578" s="108"/>
      <c r="BZ578" s="108"/>
      <c r="CA578" s="108"/>
      <c r="CB578" s="108"/>
      <c r="CC578" s="108"/>
      <c r="CD578" s="108"/>
      <c r="CE578" s="108"/>
      <c r="CF578" s="108"/>
      <c r="CG578" s="108"/>
      <c r="CH578" s="108"/>
      <c r="CI578" s="108"/>
      <c r="CJ578" s="108"/>
      <c r="CK578" s="108"/>
      <c r="CL578" s="108"/>
      <c r="CM578" s="108"/>
      <c r="CN578" s="108"/>
      <c r="CO578" s="108"/>
      <c r="CP578" s="108"/>
      <c r="CQ578" s="108"/>
      <c r="CR578" s="108"/>
      <c r="CS578" s="108"/>
      <c r="CT578" s="108"/>
      <c r="CU578" s="108"/>
      <c r="CV578" s="108"/>
      <c r="CW578" s="108"/>
      <c r="CX578" s="108"/>
      <c r="CY578" s="108"/>
      <c r="CZ578" s="108"/>
      <c r="DA578" s="108"/>
      <c r="DB578" s="108"/>
      <c r="DC578" s="108"/>
      <c r="DD578" s="108"/>
      <c r="DE578" s="108"/>
      <c r="DF578" s="108"/>
      <c r="DG578" s="108"/>
      <c r="DH578" s="108"/>
      <c r="DI578" s="108"/>
      <c r="DJ578" s="108"/>
      <c r="DK578" s="108"/>
      <c r="DL578" s="108"/>
      <c r="DM578" s="108"/>
      <c r="DN578" s="108"/>
      <c r="DO578" s="108"/>
      <c r="DP578" s="108"/>
      <c r="DQ578" s="108"/>
      <c r="DR578" s="108"/>
      <c r="DS578" s="108"/>
      <c r="DT578" s="108"/>
      <c r="DU578" s="108"/>
      <c r="DV578" s="108"/>
      <c r="DW578" s="108"/>
      <c r="DX578" s="108"/>
      <c r="DY578" s="108"/>
      <c r="DZ578" s="108"/>
      <c r="EA578" s="108"/>
      <c r="EB578" s="108"/>
      <c r="EC578" s="108"/>
      <c r="ED578" s="108"/>
      <c r="EE578" s="108"/>
      <c r="EF578" s="108"/>
      <c r="EG578" s="108"/>
      <c r="EH578" s="108"/>
      <c r="EI578" s="108"/>
      <c r="EJ578" s="108"/>
      <c r="EK578" s="108"/>
      <c r="EL578" s="108"/>
      <c r="EM578" s="108"/>
      <c r="EN578" s="108"/>
      <c r="EO578" s="108"/>
      <c r="EP578" s="108"/>
      <c r="EQ578" s="108"/>
      <c r="ER578" s="108"/>
      <c r="ES578" s="108"/>
      <c r="ET578" s="108"/>
      <c r="EU578" s="108"/>
      <c r="EV578" s="108"/>
      <c r="EW578" s="108"/>
      <c r="EX578" s="108"/>
      <c r="EY578" s="108"/>
      <c r="EZ578" s="108"/>
      <c r="FA578" s="108"/>
      <c r="FB578" s="108"/>
      <c r="FC578" s="108"/>
      <c r="FD578" s="108"/>
      <c r="FE578" s="108"/>
      <c r="FF578" s="108"/>
      <c r="FG578" s="108"/>
      <c r="FH578" s="108"/>
      <c r="FI578" s="108"/>
      <c r="FJ578" s="108"/>
      <c r="FK578" s="108"/>
      <c r="FL578" s="108"/>
      <c r="FM578" s="108"/>
      <c r="FN578" s="108"/>
      <c r="FO578" s="108"/>
      <c r="FP578" s="108"/>
      <c r="FQ578" s="108"/>
      <c r="FR578" s="108"/>
      <c r="FS578" s="108"/>
      <c r="FT578" s="108"/>
      <c r="FU578" s="108"/>
      <c r="FV578" s="108"/>
      <c r="FW578" s="108"/>
      <c r="FX578" s="108"/>
      <c r="FY578" s="108"/>
      <c r="FZ578" s="108"/>
      <c r="GA578" s="108"/>
      <c r="GB578" s="108"/>
      <c r="GC578" s="108"/>
      <c r="GD578" s="108"/>
      <c r="GE578" s="108"/>
      <c r="GF578" s="108"/>
      <c r="GG578" s="108"/>
      <c r="GH578" s="108"/>
      <c r="GI578" s="108"/>
      <c r="GJ578" s="108"/>
      <c r="GK578" s="108"/>
      <c r="GL578" s="108"/>
      <c r="GM578" s="108"/>
      <c r="GN578" s="108"/>
      <c r="GO578" s="108"/>
      <c r="GP578" s="108"/>
      <c r="GQ578" s="108"/>
      <c r="GR578" s="108"/>
      <c r="GS578" s="108"/>
      <c r="GT578" s="108"/>
      <c r="GU578" s="108"/>
      <c r="GV578" s="108"/>
      <c r="GW578" s="108"/>
      <c r="GX578" s="108"/>
      <c r="GY578" s="108"/>
      <c r="GZ578" s="108"/>
      <c r="HA578" s="108"/>
      <c r="HB578" s="108"/>
      <c r="HC578" s="108"/>
      <c r="HD578" s="108"/>
      <c r="HE578" s="108"/>
      <c r="HF578" s="108"/>
      <c r="HG578" s="108"/>
      <c r="HH578" s="108"/>
      <c r="HI578" s="108"/>
      <c r="HJ578" s="108"/>
      <c r="HK578" s="108"/>
      <c r="HL578" s="108"/>
      <c r="HM578" s="108"/>
      <c r="HN578" s="108"/>
      <c r="HO578" s="108"/>
      <c r="HP578" s="108"/>
      <c r="HQ578" s="108"/>
      <c r="HR578" s="108"/>
      <c r="HS578" s="108"/>
      <c r="HT578" s="108"/>
      <c r="HU578" s="108"/>
      <c r="HV578" s="108"/>
      <c r="HW578" s="108"/>
      <c r="HX578" s="108"/>
      <c r="HY578" s="108"/>
      <c r="HZ578" s="108"/>
      <c r="IA578" s="108"/>
      <c r="IB578" s="108"/>
      <c r="IC578" s="108"/>
      <c r="ID578" s="108"/>
      <c r="IE578" s="108"/>
      <c r="IF578" s="108"/>
      <c r="IG578" s="108"/>
      <c r="IH578" s="108"/>
      <c r="II578" s="108"/>
      <c r="IJ578" s="108"/>
      <c r="IK578" s="108"/>
      <c r="IL578" s="108"/>
      <c r="IM578" s="108"/>
      <c r="IN578" s="108"/>
      <c r="IO578" s="108"/>
      <c r="IP578" s="108"/>
      <c r="IQ578" s="108"/>
      <c r="IR578" s="108"/>
      <c r="IS578" s="108"/>
      <c r="IT578" s="108"/>
      <c r="IU578" s="108"/>
      <c r="IV578" s="108"/>
      <c r="IW578" s="108"/>
      <c r="IX578" s="108"/>
      <c r="IY578" s="108"/>
      <c r="IZ578" s="108"/>
      <c r="JA578" s="108"/>
      <c r="JB578" s="108"/>
      <c r="JC578" s="108"/>
      <c r="JD578" s="108"/>
      <c r="JE578" s="108"/>
      <c r="JF578" s="108"/>
      <c r="JG578" s="108"/>
      <c r="JH578" s="108"/>
      <c r="JI578" s="108"/>
      <c r="JJ578" s="108"/>
      <c r="JK578" s="108"/>
      <c r="JL578" s="108"/>
      <c r="JM578" s="108"/>
      <c r="JN578" s="108"/>
      <c r="JO578" s="108"/>
      <c r="JP578" s="108"/>
      <c r="JQ578" s="108"/>
      <c r="JR578" s="108"/>
      <c r="JS578" s="108"/>
      <c r="JT578" s="108"/>
      <c r="JU578" s="108"/>
      <c r="JV578" s="108"/>
      <c r="JW578" s="108"/>
      <c r="JX578" s="108"/>
      <c r="JY578" s="108"/>
      <c r="JZ578" s="108"/>
      <c r="KA578" s="108"/>
      <c r="KB578" s="108"/>
      <c r="KC578" s="108"/>
      <c r="KD578" s="108"/>
      <c r="KE578" s="108"/>
      <c r="KF578" s="108"/>
      <c r="KG578" s="108"/>
      <c r="KH578" s="108"/>
      <c r="KI578" s="108"/>
      <c r="KJ578" s="108"/>
      <c r="KK578" s="108"/>
      <c r="KL578" s="108"/>
      <c r="KM578" s="108"/>
      <c r="KN578" s="108"/>
      <c r="KO578" s="108"/>
      <c r="KP578" s="108"/>
      <c r="KQ578" s="108"/>
      <c r="KR578" s="108"/>
      <c r="KS578" s="108"/>
      <c r="KT578" s="108"/>
      <c r="KU578" s="108"/>
      <c r="KV578" s="108"/>
      <c r="KW578" s="108"/>
      <c r="KX578" s="108"/>
      <c r="KY578" s="108"/>
      <c r="KZ578" s="108"/>
      <c r="LA578" s="108"/>
      <c r="LB578" s="108"/>
      <c r="LC578" s="108"/>
      <c r="LD578" s="108"/>
      <c r="LE578" s="108"/>
      <c r="LF578" s="108"/>
      <c r="LG578" s="108"/>
      <c r="LH578" s="108"/>
      <c r="LI578" s="108"/>
      <c r="LJ578" s="108"/>
      <c r="LK578" s="108"/>
      <c r="LL578" s="108"/>
      <c r="LM578" s="108"/>
      <c r="LN578" s="108"/>
      <c r="LO578" s="108"/>
      <c r="LP578" s="108"/>
      <c r="LQ578" s="108"/>
      <c r="LR578" s="108"/>
      <c r="LS578" s="108"/>
      <c r="LT578" s="108"/>
      <c r="LU578" s="108"/>
      <c r="LV578" s="108"/>
      <c r="LW578" s="108"/>
      <c r="LX578" s="108"/>
      <c r="LY578" s="108"/>
      <c r="LZ578" s="108"/>
      <c r="MA578" s="108"/>
      <c r="MB578" s="108"/>
      <c r="MC578" s="108"/>
      <c r="MD578" s="108"/>
      <c r="ME578" s="108"/>
    </row>
    <row r="579" spans="1:343">
      <c r="A579" s="3"/>
      <c r="B579" s="438"/>
      <c r="C579" s="438"/>
      <c r="D579" s="438"/>
      <c r="E579" s="438"/>
      <c r="F579" s="438"/>
      <c r="G579" s="438"/>
      <c r="H579" s="438"/>
      <c r="I579" s="438"/>
      <c r="J579" s="438"/>
      <c r="K579" s="438"/>
      <c r="L579" s="438"/>
      <c r="M579" s="438"/>
      <c r="N579" s="438"/>
      <c r="O579" s="438"/>
      <c r="P579" s="438"/>
      <c r="Q579" s="438"/>
      <c r="R579" s="438"/>
      <c r="S579" s="438"/>
      <c r="T579" s="438"/>
      <c r="U579" s="438"/>
      <c r="V579" s="438"/>
      <c r="W579" s="438"/>
      <c r="X579" s="438"/>
      <c r="Y579" s="438"/>
      <c r="Z579" s="438"/>
      <c r="AA579" s="438"/>
      <c r="AB579" s="438"/>
      <c r="AC579" s="438"/>
      <c r="AD579" s="438"/>
      <c r="AE579" s="154"/>
      <c r="AF579" s="154"/>
      <c r="AG579" s="154"/>
      <c r="AH579" s="154"/>
      <c r="AI579" s="154"/>
      <c r="AJ579" s="108"/>
      <c r="AK579" s="154"/>
      <c r="AL579" s="108"/>
      <c r="AM579" s="108"/>
      <c r="AN579" s="108"/>
      <c r="AO579" s="108"/>
      <c r="AP579" s="108"/>
      <c r="AQ579" s="108"/>
      <c r="AR579" s="108"/>
      <c r="AS579" s="108"/>
      <c r="AT579" s="108"/>
      <c r="AU579" s="108"/>
      <c r="AV579" s="108"/>
      <c r="AW579" s="108"/>
      <c r="AX579" s="108"/>
      <c r="AY579" s="108"/>
      <c r="AZ579" s="108"/>
      <c r="BA579" s="108"/>
      <c r="BB579" s="108"/>
      <c r="BC579" s="108"/>
      <c r="BD579" s="108"/>
      <c r="BE579" s="108"/>
      <c r="BF579" s="108"/>
      <c r="BG579" s="108"/>
      <c r="BH579" s="108"/>
      <c r="BI579" s="108"/>
      <c r="BJ579" s="108"/>
      <c r="BK579" s="108"/>
      <c r="BL579" s="108"/>
      <c r="BM579" s="108"/>
      <c r="BN579" s="108"/>
      <c r="BO579" s="108"/>
      <c r="BP579" s="108"/>
      <c r="BQ579" s="108"/>
      <c r="BR579" s="108"/>
      <c r="BS579" s="108"/>
      <c r="BT579" s="108"/>
      <c r="BU579" s="108"/>
      <c r="BV579" s="108"/>
      <c r="BW579" s="108"/>
      <c r="BX579" s="108"/>
      <c r="BY579" s="108"/>
      <c r="BZ579" s="108"/>
      <c r="CA579" s="108"/>
      <c r="CB579" s="108"/>
      <c r="CC579" s="108"/>
      <c r="CD579" s="108"/>
      <c r="CE579" s="108"/>
      <c r="CF579" s="108"/>
      <c r="CG579" s="108"/>
      <c r="CH579" s="108"/>
      <c r="CI579" s="108"/>
      <c r="CJ579" s="108"/>
      <c r="CK579" s="108"/>
      <c r="CL579" s="108"/>
      <c r="CM579" s="108"/>
      <c r="CN579" s="108"/>
      <c r="CO579" s="108"/>
      <c r="CP579" s="108"/>
      <c r="CQ579" s="108"/>
      <c r="CR579" s="108"/>
      <c r="CS579" s="108"/>
      <c r="CT579" s="108"/>
      <c r="CU579" s="108"/>
      <c r="CV579" s="108"/>
      <c r="CW579" s="108"/>
      <c r="CX579" s="108"/>
      <c r="CY579" s="108"/>
      <c r="CZ579" s="108"/>
      <c r="DA579" s="108"/>
      <c r="DB579" s="108"/>
      <c r="DC579" s="108"/>
      <c r="DD579" s="108"/>
      <c r="DE579" s="108"/>
      <c r="DF579" s="108"/>
      <c r="DG579" s="108"/>
      <c r="DH579" s="108"/>
      <c r="DI579" s="108"/>
      <c r="DJ579" s="108"/>
      <c r="DK579" s="108"/>
      <c r="DL579" s="108"/>
      <c r="DM579" s="108"/>
      <c r="DN579" s="108"/>
      <c r="DO579" s="108"/>
      <c r="DP579" s="108"/>
      <c r="DQ579" s="108"/>
      <c r="DR579" s="108"/>
      <c r="DS579" s="108"/>
      <c r="DT579" s="108"/>
      <c r="DU579" s="108"/>
      <c r="DV579" s="108"/>
      <c r="DW579" s="108"/>
      <c r="DX579" s="108"/>
      <c r="DY579" s="108"/>
      <c r="DZ579" s="108"/>
      <c r="EA579" s="108"/>
      <c r="EB579" s="108"/>
      <c r="EC579" s="108"/>
      <c r="ED579" s="108"/>
      <c r="EE579" s="108"/>
      <c r="EF579" s="108"/>
      <c r="EG579" s="108"/>
      <c r="EH579" s="108"/>
      <c r="EI579" s="108"/>
      <c r="EJ579" s="108"/>
      <c r="EK579" s="108"/>
      <c r="EL579" s="108"/>
      <c r="EM579" s="108"/>
      <c r="EN579" s="108"/>
      <c r="EO579" s="108"/>
      <c r="EP579" s="108"/>
      <c r="EQ579" s="108"/>
      <c r="ER579" s="108"/>
      <c r="ES579" s="108"/>
      <c r="ET579" s="108"/>
      <c r="EU579" s="108"/>
      <c r="EV579" s="108"/>
      <c r="EW579" s="108"/>
      <c r="EX579" s="108"/>
      <c r="EY579" s="108"/>
      <c r="EZ579" s="108"/>
      <c r="FA579" s="108"/>
      <c r="FB579" s="108"/>
      <c r="FC579" s="108"/>
      <c r="FD579" s="108"/>
      <c r="FE579" s="108"/>
      <c r="FF579" s="108"/>
      <c r="FG579" s="108"/>
      <c r="FH579" s="108"/>
      <c r="FI579" s="108"/>
      <c r="FJ579" s="108"/>
      <c r="FK579" s="108"/>
      <c r="FL579" s="108"/>
      <c r="FM579" s="108"/>
      <c r="FN579" s="108"/>
      <c r="FO579" s="108"/>
      <c r="FP579" s="108"/>
      <c r="FQ579" s="108"/>
      <c r="FR579" s="108"/>
      <c r="FS579" s="108"/>
      <c r="FT579" s="108"/>
      <c r="FU579" s="108"/>
      <c r="FV579" s="108"/>
      <c r="FW579" s="108"/>
      <c r="FX579" s="108"/>
      <c r="FY579" s="108"/>
      <c r="FZ579" s="108"/>
      <c r="GA579" s="108"/>
      <c r="GB579" s="108"/>
      <c r="GC579" s="108"/>
      <c r="GD579" s="108"/>
      <c r="GE579" s="108"/>
      <c r="GF579" s="108"/>
      <c r="GG579" s="108"/>
      <c r="GH579" s="108"/>
      <c r="GI579" s="108"/>
      <c r="GJ579" s="108"/>
      <c r="GK579" s="108"/>
      <c r="GL579" s="108"/>
      <c r="GM579" s="108"/>
      <c r="GN579" s="108"/>
      <c r="GO579" s="108"/>
      <c r="GP579" s="108"/>
      <c r="GQ579" s="108"/>
      <c r="GR579" s="108"/>
      <c r="GS579" s="108"/>
      <c r="GT579" s="108"/>
      <c r="GU579" s="108"/>
      <c r="GV579" s="108"/>
      <c r="GW579" s="108"/>
      <c r="GX579" s="108"/>
      <c r="GY579" s="108"/>
      <c r="GZ579" s="108"/>
      <c r="HA579" s="108"/>
      <c r="HB579" s="108"/>
      <c r="HC579" s="108"/>
      <c r="HD579" s="108"/>
      <c r="HE579" s="108"/>
      <c r="HF579" s="108"/>
      <c r="HG579" s="108"/>
      <c r="HH579" s="108"/>
      <c r="HI579" s="108"/>
      <c r="HJ579" s="108"/>
      <c r="HK579" s="108"/>
      <c r="HL579" s="108"/>
      <c r="HM579" s="108"/>
      <c r="HN579" s="108"/>
      <c r="HO579" s="108"/>
      <c r="HP579" s="108"/>
      <c r="HQ579" s="108"/>
      <c r="HR579" s="108"/>
      <c r="HS579" s="108"/>
      <c r="HT579" s="108"/>
      <c r="HU579" s="108"/>
      <c r="HV579" s="108"/>
      <c r="HW579" s="108"/>
      <c r="HX579" s="108"/>
      <c r="HY579" s="108"/>
      <c r="HZ579" s="108"/>
      <c r="IA579" s="108"/>
      <c r="IB579" s="108"/>
      <c r="IC579" s="108"/>
      <c r="ID579" s="108"/>
      <c r="IE579" s="108"/>
      <c r="IF579" s="108"/>
      <c r="IG579" s="108"/>
      <c r="IH579" s="108"/>
      <c r="II579" s="108"/>
      <c r="IJ579" s="108"/>
      <c r="IK579" s="108"/>
      <c r="IL579" s="108"/>
      <c r="IM579" s="108"/>
      <c r="IN579" s="108"/>
      <c r="IO579" s="108"/>
      <c r="IP579" s="108"/>
      <c r="IQ579" s="108"/>
      <c r="IR579" s="108"/>
      <c r="IS579" s="108"/>
      <c r="IT579" s="108"/>
      <c r="IU579" s="108"/>
      <c r="IV579" s="108"/>
      <c r="IW579" s="108"/>
      <c r="IX579" s="108"/>
      <c r="IY579" s="108"/>
      <c r="IZ579" s="108"/>
      <c r="JA579" s="108"/>
      <c r="JB579" s="108"/>
      <c r="JC579" s="108"/>
      <c r="JD579" s="108"/>
      <c r="JE579" s="108"/>
      <c r="JF579" s="108"/>
      <c r="JG579" s="108"/>
      <c r="JH579" s="108"/>
      <c r="JI579" s="108"/>
      <c r="JJ579" s="108"/>
      <c r="JK579" s="108"/>
      <c r="JL579" s="108"/>
      <c r="JM579" s="108"/>
      <c r="JN579" s="108"/>
      <c r="JO579" s="108"/>
      <c r="JP579" s="108"/>
      <c r="JQ579" s="108"/>
      <c r="JR579" s="108"/>
      <c r="JS579" s="108"/>
      <c r="JT579" s="108"/>
      <c r="JU579" s="108"/>
      <c r="JV579" s="108"/>
      <c r="JW579" s="108"/>
      <c r="JX579" s="108"/>
      <c r="JY579" s="108"/>
      <c r="JZ579" s="108"/>
      <c r="KA579" s="108"/>
      <c r="KB579" s="108"/>
      <c r="KC579" s="108"/>
      <c r="KD579" s="108"/>
      <c r="KE579" s="108"/>
      <c r="KF579" s="108"/>
      <c r="KG579" s="108"/>
      <c r="KH579" s="108"/>
      <c r="KI579" s="108"/>
      <c r="KJ579" s="108"/>
      <c r="KK579" s="108"/>
      <c r="KL579" s="108"/>
      <c r="KM579" s="108"/>
      <c r="KN579" s="108"/>
      <c r="KO579" s="108"/>
      <c r="KP579" s="108"/>
      <c r="KQ579" s="108"/>
      <c r="KR579" s="108"/>
      <c r="KS579" s="108"/>
      <c r="KT579" s="108"/>
      <c r="KU579" s="108"/>
      <c r="KV579" s="108"/>
      <c r="KW579" s="108"/>
      <c r="KX579" s="108"/>
      <c r="KY579" s="108"/>
      <c r="KZ579" s="108"/>
      <c r="LA579" s="108"/>
      <c r="LB579" s="108"/>
      <c r="LC579" s="108"/>
      <c r="LD579" s="108"/>
      <c r="LE579" s="108"/>
      <c r="LF579" s="108"/>
      <c r="LG579" s="108"/>
      <c r="LH579" s="108"/>
      <c r="LI579" s="108"/>
      <c r="LJ579" s="108"/>
      <c r="LK579" s="108"/>
      <c r="LL579" s="108"/>
      <c r="LM579" s="108"/>
      <c r="LN579" s="108"/>
      <c r="LO579" s="108"/>
      <c r="LP579" s="108"/>
      <c r="LQ579" s="108"/>
      <c r="LR579" s="108"/>
      <c r="LS579" s="108"/>
      <c r="LT579" s="108"/>
      <c r="LU579" s="108"/>
      <c r="LV579" s="108"/>
      <c r="LW579" s="108"/>
      <c r="LX579" s="108"/>
      <c r="LY579" s="108"/>
      <c r="LZ579" s="108"/>
      <c r="MA579" s="108"/>
      <c r="MB579" s="108"/>
      <c r="MC579" s="108"/>
      <c r="MD579" s="108"/>
      <c r="ME579" s="108"/>
    </row>
    <row r="580" spans="1:343">
      <c r="A580" s="3"/>
      <c r="B580" s="438"/>
      <c r="C580" s="438"/>
      <c r="D580" s="438"/>
      <c r="E580" s="438"/>
      <c r="F580" s="438"/>
      <c r="G580" s="438"/>
      <c r="H580" s="438"/>
      <c r="I580" s="438"/>
      <c r="J580" s="438"/>
      <c r="K580" s="438"/>
      <c r="L580" s="438"/>
      <c r="M580" s="438"/>
      <c r="N580" s="438"/>
      <c r="O580" s="438"/>
      <c r="P580" s="438"/>
      <c r="Q580" s="438"/>
      <c r="R580" s="438"/>
      <c r="S580" s="438"/>
      <c r="T580" s="438"/>
      <c r="U580" s="438"/>
      <c r="V580" s="438"/>
      <c r="W580" s="438"/>
      <c r="X580" s="438"/>
      <c r="Y580" s="438"/>
      <c r="Z580" s="438"/>
      <c r="AA580" s="438"/>
      <c r="AB580" s="438"/>
      <c r="AC580" s="438"/>
      <c r="AD580" s="438"/>
      <c r="AE580" s="154"/>
      <c r="AF580" s="154"/>
      <c r="AG580" s="154"/>
      <c r="AH580" s="154"/>
      <c r="AI580" s="154"/>
      <c r="AJ580" s="108"/>
      <c r="AK580" s="154"/>
      <c r="AL580" s="108"/>
      <c r="AM580" s="108"/>
      <c r="AN580" s="108"/>
      <c r="AO580" s="108"/>
      <c r="AP580" s="108"/>
      <c r="AQ580" s="108"/>
      <c r="AR580" s="108"/>
      <c r="AS580" s="108"/>
      <c r="AT580" s="108"/>
      <c r="AU580" s="108"/>
      <c r="AV580" s="108"/>
      <c r="AW580" s="108"/>
      <c r="AX580" s="108"/>
      <c r="AY580" s="108"/>
      <c r="AZ580" s="108"/>
      <c r="BA580" s="108"/>
      <c r="BB580" s="108"/>
      <c r="BC580" s="108"/>
      <c r="BD580" s="108"/>
      <c r="BE580" s="108"/>
      <c r="BF580" s="108"/>
      <c r="BG580" s="108"/>
      <c r="BH580" s="108"/>
      <c r="BI580" s="108"/>
      <c r="BJ580" s="108"/>
      <c r="BK580" s="108"/>
      <c r="BL580" s="108"/>
      <c r="BM580" s="108"/>
      <c r="BN580" s="108"/>
      <c r="BO580" s="108"/>
      <c r="BP580" s="108"/>
      <c r="BQ580" s="108"/>
      <c r="BR580" s="108"/>
      <c r="BS580" s="108"/>
      <c r="BT580" s="108"/>
      <c r="BU580" s="108"/>
      <c r="BV580" s="108"/>
      <c r="BW580" s="108"/>
      <c r="BX580" s="108"/>
      <c r="BY580" s="108"/>
      <c r="BZ580" s="108"/>
      <c r="CA580" s="108"/>
      <c r="CB580" s="108"/>
      <c r="CC580" s="108"/>
      <c r="CD580" s="108"/>
      <c r="CE580" s="108"/>
      <c r="CF580" s="108"/>
      <c r="CG580" s="108"/>
      <c r="CH580" s="108"/>
      <c r="CI580" s="108"/>
      <c r="CJ580" s="108"/>
      <c r="CK580" s="108"/>
      <c r="CL580" s="108"/>
      <c r="CM580" s="108"/>
      <c r="CN580" s="108"/>
      <c r="CO580" s="108"/>
      <c r="CP580" s="108"/>
      <c r="CQ580" s="108"/>
      <c r="CR580" s="108"/>
      <c r="CS580" s="108"/>
      <c r="CT580" s="108"/>
      <c r="CU580" s="108"/>
      <c r="CV580" s="108"/>
      <c r="CW580" s="108"/>
      <c r="CX580" s="108"/>
      <c r="CY580" s="108"/>
      <c r="CZ580" s="108"/>
      <c r="DA580" s="108"/>
      <c r="DB580" s="108"/>
      <c r="DC580" s="108"/>
      <c r="DD580" s="108"/>
      <c r="DE580" s="108"/>
      <c r="DF580" s="108"/>
      <c r="DG580" s="108"/>
      <c r="DH580" s="108"/>
      <c r="DI580" s="108"/>
      <c r="DJ580" s="108"/>
      <c r="DK580" s="108"/>
      <c r="DL580" s="108"/>
      <c r="DM580" s="108"/>
      <c r="DN580" s="108"/>
      <c r="DO580" s="108"/>
      <c r="DP580" s="108"/>
      <c r="DQ580" s="108"/>
      <c r="DR580" s="108"/>
      <c r="DS580" s="108"/>
      <c r="DT580" s="108"/>
      <c r="DU580" s="108"/>
      <c r="DV580" s="108"/>
      <c r="DW580" s="108"/>
      <c r="DX580" s="108"/>
      <c r="DY580" s="108"/>
      <c r="DZ580" s="108"/>
      <c r="EA580" s="108"/>
      <c r="EB580" s="108"/>
      <c r="EC580" s="108"/>
      <c r="ED580" s="108"/>
      <c r="EE580" s="108"/>
      <c r="EF580" s="108"/>
      <c r="EG580" s="108"/>
      <c r="EH580" s="108"/>
      <c r="EI580" s="108"/>
      <c r="EJ580" s="108"/>
      <c r="EK580" s="108"/>
      <c r="EL580" s="108"/>
      <c r="EM580" s="108"/>
      <c r="EN580" s="108"/>
      <c r="EO580" s="108"/>
      <c r="EP580" s="108"/>
      <c r="EQ580" s="108"/>
      <c r="ER580" s="108"/>
      <c r="ES580" s="108"/>
      <c r="ET580" s="108"/>
      <c r="EU580" s="108"/>
      <c r="EV580" s="108"/>
      <c r="EW580" s="108"/>
      <c r="EX580" s="108"/>
      <c r="EY580" s="108"/>
      <c r="EZ580" s="108"/>
      <c r="FA580" s="108"/>
      <c r="FB580" s="108"/>
      <c r="FC580" s="108"/>
      <c r="FD580" s="108"/>
      <c r="FE580" s="108"/>
      <c r="FF580" s="108"/>
      <c r="FG580" s="108"/>
      <c r="FH580" s="108"/>
      <c r="FI580" s="108"/>
      <c r="FJ580" s="108"/>
      <c r="FK580" s="108"/>
      <c r="FL580" s="108"/>
      <c r="FM580" s="108"/>
      <c r="FN580" s="108"/>
      <c r="FO580" s="108"/>
      <c r="FP580" s="108"/>
      <c r="FQ580" s="108"/>
      <c r="FR580" s="108"/>
      <c r="FS580" s="108"/>
      <c r="FT580" s="108"/>
      <c r="FU580" s="108"/>
      <c r="FV580" s="108"/>
      <c r="FW580" s="108"/>
      <c r="FX580" s="108"/>
      <c r="FY580" s="108"/>
      <c r="FZ580" s="108"/>
      <c r="GA580" s="108"/>
      <c r="GB580" s="108"/>
      <c r="GC580" s="108"/>
      <c r="GD580" s="108"/>
      <c r="GE580" s="108"/>
      <c r="GF580" s="108"/>
      <c r="GG580" s="108"/>
      <c r="GH580" s="108"/>
      <c r="GI580" s="108"/>
      <c r="GJ580" s="108"/>
      <c r="GK580" s="108"/>
      <c r="GL580" s="108"/>
      <c r="GM580" s="108"/>
      <c r="GN580" s="108"/>
      <c r="GO580" s="108"/>
      <c r="GP580" s="108"/>
      <c r="GQ580" s="108"/>
      <c r="GR580" s="108"/>
      <c r="GS580" s="108"/>
      <c r="GT580" s="108"/>
      <c r="GU580" s="108"/>
      <c r="GV580" s="108"/>
      <c r="GW580" s="108"/>
      <c r="GX580" s="108"/>
      <c r="GY580" s="108"/>
      <c r="GZ580" s="108"/>
      <c r="HA580" s="108"/>
      <c r="HB580" s="108"/>
      <c r="HC580" s="108"/>
      <c r="HD580" s="108"/>
      <c r="HE580" s="108"/>
      <c r="HF580" s="108"/>
      <c r="HG580" s="108"/>
      <c r="HH580" s="108"/>
      <c r="HI580" s="108"/>
      <c r="HJ580" s="108"/>
      <c r="HK580" s="108"/>
      <c r="HL580" s="108"/>
      <c r="HM580" s="108"/>
      <c r="HN580" s="108"/>
      <c r="HO580" s="108"/>
      <c r="HP580" s="108"/>
      <c r="HQ580" s="108"/>
      <c r="HR580" s="108"/>
      <c r="HS580" s="108"/>
      <c r="HT580" s="108"/>
      <c r="HU580" s="108"/>
      <c r="HV580" s="108"/>
      <c r="HW580" s="108"/>
      <c r="HX580" s="108"/>
      <c r="HY580" s="108"/>
      <c r="HZ580" s="108"/>
      <c r="IA580" s="108"/>
      <c r="IB580" s="108"/>
      <c r="IC580" s="108"/>
      <c r="ID580" s="108"/>
      <c r="IE580" s="108"/>
      <c r="IF580" s="108"/>
      <c r="IG580" s="108"/>
      <c r="IH580" s="108"/>
      <c r="II580" s="108"/>
      <c r="IJ580" s="108"/>
      <c r="IK580" s="108"/>
      <c r="IL580" s="108"/>
      <c r="IM580" s="108"/>
      <c r="IN580" s="108"/>
      <c r="IO580" s="108"/>
      <c r="IP580" s="108"/>
      <c r="IQ580" s="108"/>
      <c r="IR580" s="108"/>
      <c r="IS580" s="108"/>
      <c r="IT580" s="108"/>
      <c r="IU580" s="108"/>
      <c r="IV580" s="108"/>
      <c r="IW580" s="108"/>
      <c r="IX580" s="108"/>
      <c r="IY580" s="108"/>
      <c r="IZ580" s="108"/>
      <c r="JA580" s="108"/>
      <c r="JB580" s="108"/>
      <c r="JC580" s="108"/>
      <c r="JD580" s="108"/>
      <c r="JE580" s="108"/>
      <c r="JF580" s="108"/>
      <c r="JG580" s="108"/>
      <c r="JH580" s="108"/>
      <c r="JI580" s="108"/>
      <c r="JJ580" s="108"/>
      <c r="JK580" s="108"/>
      <c r="JL580" s="108"/>
      <c r="JM580" s="108"/>
      <c r="JN580" s="108"/>
      <c r="JO580" s="108"/>
      <c r="JP580" s="108"/>
      <c r="JQ580" s="108"/>
      <c r="JR580" s="108"/>
      <c r="JS580" s="108"/>
      <c r="JT580" s="108"/>
      <c r="JU580" s="108"/>
      <c r="JV580" s="108"/>
      <c r="JW580" s="108"/>
      <c r="JX580" s="108"/>
      <c r="JY580" s="108"/>
      <c r="JZ580" s="108"/>
      <c r="KA580" s="108"/>
      <c r="KB580" s="108"/>
      <c r="KC580" s="108"/>
      <c r="KD580" s="108"/>
      <c r="KE580" s="108"/>
      <c r="KF580" s="108"/>
      <c r="KG580" s="108"/>
      <c r="KH580" s="108"/>
      <c r="KI580" s="108"/>
      <c r="KJ580" s="108"/>
      <c r="KK580" s="108"/>
      <c r="KL580" s="108"/>
      <c r="KM580" s="108"/>
      <c r="KN580" s="108"/>
      <c r="KO580" s="108"/>
      <c r="KP580" s="108"/>
      <c r="KQ580" s="108"/>
      <c r="KR580" s="108"/>
      <c r="KS580" s="108"/>
      <c r="KT580" s="108"/>
      <c r="KU580" s="108"/>
      <c r="KV580" s="108"/>
      <c r="KW580" s="108"/>
      <c r="KX580" s="108"/>
      <c r="KY580" s="108"/>
      <c r="KZ580" s="108"/>
      <c r="LA580" s="108"/>
      <c r="LB580" s="108"/>
      <c r="LC580" s="108"/>
      <c r="LD580" s="108"/>
      <c r="LE580" s="108"/>
      <c r="LF580" s="108"/>
      <c r="LG580" s="108"/>
      <c r="LH580" s="108"/>
      <c r="LI580" s="108"/>
      <c r="LJ580" s="108"/>
      <c r="LK580" s="108"/>
      <c r="LL580" s="108"/>
      <c r="LM580" s="108"/>
      <c r="LN580" s="108"/>
      <c r="LO580" s="108"/>
      <c r="LP580" s="108"/>
      <c r="LQ580" s="108"/>
      <c r="LR580" s="108"/>
      <c r="LS580" s="108"/>
      <c r="LT580" s="108"/>
      <c r="LU580" s="108"/>
      <c r="LV580" s="108"/>
      <c r="LW580" s="108"/>
      <c r="LX580" s="108"/>
      <c r="LY580" s="108"/>
      <c r="LZ580" s="108"/>
      <c r="MA580" s="108"/>
      <c r="MB580" s="108"/>
      <c r="MC580" s="108"/>
      <c r="MD580" s="108"/>
      <c r="ME580" s="108"/>
    </row>
    <row r="581" spans="1:343">
      <c r="A581" s="3"/>
      <c r="B581" s="438"/>
      <c r="C581" s="438"/>
      <c r="D581" s="438"/>
      <c r="E581" s="438"/>
      <c r="F581" s="438"/>
      <c r="G581" s="438"/>
      <c r="H581" s="438"/>
      <c r="I581" s="438"/>
      <c r="J581" s="438"/>
      <c r="K581" s="438"/>
      <c r="L581" s="438"/>
      <c r="M581" s="438"/>
      <c r="N581" s="438"/>
      <c r="O581" s="438"/>
      <c r="P581" s="438"/>
      <c r="Q581" s="438"/>
      <c r="R581" s="438"/>
      <c r="S581" s="438"/>
      <c r="T581" s="438"/>
      <c r="U581" s="438"/>
      <c r="V581" s="438"/>
      <c r="W581" s="438"/>
      <c r="X581" s="438"/>
      <c r="Y581" s="438"/>
      <c r="Z581" s="438"/>
      <c r="AA581" s="438"/>
      <c r="AB581" s="438"/>
      <c r="AC581" s="438"/>
      <c r="AD581" s="438"/>
      <c r="AE581" s="154"/>
      <c r="AF581" s="154"/>
      <c r="AG581" s="154"/>
      <c r="AH581" s="154"/>
      <c r="AI581" s="154"/>
      <c r="AJ581" s="108"/>
      <c r="AK581" s="154"/>
      <c r="AL581" s="108"/>
      <c r="AM581" s="108"/>
      <c r="AN581" s="108"/>
      <c r="AO581" s="108"/>
      <c r="AP581" s="108"/>
      <c r="AQ581" s="108"/>
      <c r="AR581" s="108"/>
      <c r="AS581" s="108"/>
      <c r="AT581" s="108"/>
      <c r="AU581" s="108"/>
      <c r="AV581" s="108"/>
      <c r="AW581" s="108"/>
      <c r="AX581" s="108"/>
      <c r="AY581" s="108"/>
      <c r="AZ581" s="108"/>
      <c r="BA581" s="108"/>
      <c r="BB581" s="108"/>
      <c r="BC581" s="108"/>
      <c r="BD581" s="108"/>
      <c r="BE581" s="108"/>
      <c r="BF581" s="108"/>
      <c r="BG581" s="108"/>
      <c r="BH581" s="108"/>
      <c r="BI581" s="108"/>
      <c r="BJ581" s="108"/>
      <c r="BK581" s="108"/>
      <c r="BL581" s="108"/>
      <c r="BM581" s="108"/>
      <c r="BN581" s="108"/>
      <c r="BO581" s="108"/>
      <c r="BP581" s="108"/>
      <c r="BQ581" s="108"/>
      <c r="BR581" s="108"/>
      <c r="BS581" s="108"/>
      <c r="BT581" s="108"/>
      <c r="BU581" s="108"/>
      <c r="BV581" s="108"/>
      <c r="BW581" s="108"/>
      <c r="BX581" s="108"/>
      <c r="BY581" s="108"/>
      <c r="BZ581" s="108"/>
      <c r="CA581" s="108"/>
      <c r="CB581" s="108"/>
      <c r="CC581" s="108"/>
      <c r="CD581" s="108"/>
      <c r="CE581" s="108"/>
      <c r="CF581" s="108"/>
      <c r="CG581" s="108"/>
      <c r="CH581" s="108"/>
      <c r="CI581" s="108"/>
      <c r="CJ581" s="108"/>
      <c r="CK581" s="108"/>
      <c r="CL581" s="108"/>
      <c r="CM581" s="108"/>
      <c r="CN581" s="108"/>
      <c r="CO581" s="108"/>
      <c r="CP581" s="108"/>
      <c r="CQ581" s="108"/>
      <c r="CR581" s="108"/>
      <c r="CS581" s="108"/>
      <c r="CT581" s="108"/>
      <c r="CU581" s="108"/>
      <c r="CV581" s="108"/>
      <c r="CW581" s="108"/>
      <c r="CX581" s="108"/>
      <c r="CY581" s="108"/>
      <c r="CZ581" s="108"/>
      <c r="DA581" s="108"/>
      <c r="DB581" s="108"/>
      <c r="DC581" s="108"/>
      <c r="DD581" s="108"/>
      <c r="DE581" s="108"/>
      <c r="DF581" s="108"/>
      <c r="DG581" s="108"/>
      <c r="DH581" s="108"/>
      <c r="DI581" s="108"/>
      <c r="DJ581" s="108"/>
      <c r="DK581" s="108"/>
      <c r="DL581" s="108"/>
      <c r="DM581" s="108"/>
      <c r="DN581" s="108"/>
      <c r="DO581" s="108"/>
      <c r="DP581" s="108"/>
      <c r="DQ581" s="108"/>
      <c r="DR581" s="108"/>
      <c r="DS581" s="108"/>
      <c r="DT581" s="108"/>
      <c r="DU581" s="108"/>
      <c r="DV581" s="108"/>
      <c r="DW581" s="108"/>
      <c r="DX581" s="108"/>
      <c r="DY581" s="108"/>
      <c r="DZ581" s="108"/>
      <c r="EA581" s="108"/>
      <c r="EB581" s="108"/>
      <c r="EC581" s="108"/>
      <c r="ED581" s="108"/>
      <c r="EE581" s="108"/>
      <c r="EF581" s="108"/>
      <c r="EG581" s="108"/>
      <c r="EH581" s="108"/>
      <c r="EI581" s="108"/>
      <c r="EJ581" s="108"/>
      <c r="EK581" s="108"/>
      <c r="EL581" s="108"/>
      <c r="EM581" s="108"/>
      <c r="EN581" s="108"/>
      <c r="EO581" s="108"/>
      <c r="EP581" s="108"/>
      <c r="EQ581" s="108"/>
      <c r="ER581" s="108"/>
      <c r="ES581" s="108"/>
      <c r="ET581" s="108"/>
      <c r="EU581" s="108"/>
      <c r="EV581" s="108"/>
      <c r="EW581" s="108"/>
      <c r="EX581" s="108"/>
      <c r="EY581" s="108"/>
      <c r="EZ581" s="108"/>
      <c r="FA581" s="108"/>
      <c r="FB581" s="108"/>
      <c r="FC581" s="108"/>
      <c r="FD581" s="108"/>
      <c r="FE581" s="108"/>
      <c r="FF581" s="108"/>
      <c r="FG581" s="108"/>
      <c r="FH581" s="108"/>
      <c r="FI581" s="108"/>
      <c r="FJ581" s="108"/>
      <c r="FK581" s="108"/>
      <c r="FL581" s="108"/>
      <c r="FM581" s="108"/>
      <c r="FN581" s="108"/>
      <c r="FO581" s="108"/>
      <c r="FP581" s="108"/>
      <c r="FQ581" s="108"/>
      <c r="FR581" s="108"/>
      <c r="FS581" s="108"/>
      <c r="FT581" s="108"/>
      <c r="FU581" s="108"/>
      <c r="FV581" s="108"/>
      <c r="FW581" s="108"/>
      <c r="FX581" s="108"/>
      <c r="FY581" s="108"/>
      <c r="FZ581" s="108"/>
      <c r="GA581" s="108"/>
      <c r="GB581" s="108"/>
      <c r="GC581" s="108"/>
      <c r="GD581" s="108"/>
      <c r="GE581" s="108"/>
      <c r="GF581" s="108"/>
      <c r="GG581" s="108"/>
      <c r="GH581" s="108"/>
      <c r="GI581" s="108"/>
      <c r="GJ581" s="108"/>
      <c r="GK581" s="108"/>
      <c r="GL581" s="108"/>
      <c r="GM581" s="108"/>
      <c r="GN581" s="108"/>
      <c r="GO581" s="108"/>
      <c r="GP581" s="108"/>
      <c r="GQ581" s="108"/>
      <c r="GR581" s="108"/>
      <c r="GS581" s="108"/>
      <c r="GT581" s="108"/>
      <c r="GU581" s="108"/>
      <c r="GV581" s="108"/>
      <c r="GW581" s="108"/>
      <c r="GX581" s="108"/>
      <c r="GY581" s="108"/>
      <c r="GZ581" s="108"/>
      <c r="HA581" s="108"/>
      <c r="HB581" s="108"/>
      <c r="HC581" s="108"/>
      <c r="HD581" s="108"/>
      <c r="HE581" s="108"/>
      <c r="HF581" s="108"/>
      <c r="HG581" s="108"/>
      <c r="HH581" s="108"/>
      <c r="HI581" s="108"/>
      <c r="HJ581" s="108"/>
      <c r="HK581" s="108"/>
      <c r="HL581" s="108"/>
      <c r="HM581" s="108"/>
      <c r="HN581" s="108"/>
      <c r="HO581" s="108"/>
      <c r="HP581" s="108"/>
      <c r="HQ581" s="108"/>
      <c r="HR581" s="108"/>
      <c r="HS581" s="108"/>
      <c r="HT581" s="108"/>
      <c r="HU581" s="108"/>
      <c r="HV581" s="108"/>
      <c r="HW581" s="108"/>
      <c r="HX581" s="108"/>
      <c r="HY581" s="108"/>
      <c r="HZ581" s="108"/>
      <c r="IA581" s="108"/>
      <c r="IB581" s="108"/>
      <c r="IC581" s="108"/>
      <c r="ID581" s="108"/>
      <c r="IE581" s="108"/>
      <c r="IF581" s="108"/>
      <c r="IG581" s="108"/>
      <c r="IH581" s="108"/>
      <c r="II581" s="108"/>
      <c r="IJ581" s="108"/>
      <c r="IK581" s="108"/>
      <c r="IL581" s="108"/>
      <c r="IM581" s="108"/>
      <c r="IN581" s="108"/>
      <c r="IO581" s="108"/>
      <c r="IP581" s="108"/>
      <c r="IQ581" s="108"/>
      <c r="IR581" s="108"/>
      <c r="IS581" s="108"/>
      <c r="IT581" s="108"/>
      <c r="IU581" s="108"/>
      <c r="IV581" s="108"/>
      <c r="IW581" s="108"/>
      <c r="IX581" s="108"/>
      <c r="IY581" s="108"/>
      <c r="IZ581" s="108"/>
      <c r="JA581" s="108"/>
      <c r="JB581" s="108"/>
      <c r="JC581" s="108"/>
      <c r="JD581" s="108"/>
      <c r="JE581" s="108"/>
      <c r="JF581" s="108"/>
      <c r="JG581" s="108"/>
      <c r="JH581" s="108"/>
      <c r="JI581" s="108"/>
      <c r="JJ581" s="108"/>
      <c r="JK581" s="108"/>
      <c r="JL581" s="108"/>
      <c r="JM581" s="108"/>
      <c r="JN581" s="108"/>
      <c r="JO581" s="108"/>
      <c r="JP581" s="108"/>
      <c r="JQ581" s="108"/>
      <c r="JR581" s="108"/>
      <c r="JS581" s="108"/>
      <c r="JT581" s="108"/>
      <c r="JU581" s="108"/>
      <c r="JV581" s="108"/>
      <c r="JW581" s="108"/>
      <c r="JX581" s="108"/>
      <c r="JY581" s="108"/>
      <c r="JZ581" s="108"/>
      <c r="KA581" s="108"/>
      <c r="KB581" s="108"/>
      <c r="KC581" s="108"/>
      <c r="KD581" s="108"/>
      <c r="KE581" s="108"/>
      <c r="KF581" s="108"/>
      <c r="KG581" s="108"/>
      <c r="KH581" s="108"/>
      <c r="KI581" s="108"/>
      <c r="KJ581" s="108"/>
      <c r="KK581" s="108"/>
      <c r="KL581" s="108"/>
      <c r="KM581" s="108"/>
      <c r="KN581" s="108"/>
      <c r="KO581" s="108"/>
      <c r="KP581" s="108"/>
      <c r="KQ581" s="108"/>
      <c r="KR581" s="108"/>
      <c r="KS581" s="108"/>
      <c r="KT581" s="108"/>
      <c r="KU581" s="108"/>
      <c r="KV581" s="108"/>
      <c r="KW581" s="108"/>
      <c r="KX581" s="108"/>
      <c r="KY581" s="108"/>
      <c r="KZ581" s="108"/>
      <c r="LA581" s="108"/>
      <c r="LB581" s="108"/>
      <c r="LC581" s="108"/>
      <c r="LD581" s="108"/>
      <c r="LE581" s="108"/>
      <c r="LF581" s="108"/>
      <c r="LG581" s="108"/>
      <c r="LH581" s="108"/>
      <c r="LI581" s="108"/>
      <c r="LJ581" s="108"/>
      <c r="LK581" s="108"/>
      <c r="LL581" s="108"/>
      <c r="LM581" s="108"/>
      <c r="LN581" s="108"/>
      <c r="LO581" s="108"/>
      <c r="LP581" s="108"/>
      <c r="LQ581" s="108"/>
      <c r="LR581" s="108"/>
      <c r="LS581" s="108"/>
      <c r="LT581" s="108"/>
      <c r="LU581" s="108"/>
      <c r="LV581" s="108"/>
      <c r="LW581" s="108"/>
      <c r="LX581" s="108"/>
      <c r="LY581" s="108"/>
      <c r="LZ581" s="108"/>
      <c r="MA581" s="108"/>
      <c r="MB581" s="108"/>
      <c r="MC581" s="108"/>
      <c r="MD581" s="108"/>
      <c r="ME581" s="108"/>
    </row>
    <row r="582" spans="1:343">
      <c r="A582" s="3"/>
      <c r="B582" s="438"/>
      <c r="C582" s="438"/>
      <c r="D582" s="438"/>
      <c r="E582" s="438"/>
      <c r="F582" s="438"/>
      <c r="G582" s="438"/>
      <c r="H582" s="438"/>
      <c r="I582" s="438"/>
      <c r="J582" s="438"/>
      <c r="K582" s="438"/>
      <c r="L582" s="438"/>
      <c r="M582" s="438"/>
      <c r="N582" s="438"/>
      <c r="O582" s="438"/>
      <c r="P582" s="438"/>
      <c r="Q582" s="438"/>
      <c r="R582" s="438"/>
      <c r="S582" s="438"/>
      <c r="T582" s="438"/>
      <c r="U582" s="438"/>
      <c r="V582" s="438"/>
      <c r="W582" s="438"/>
      <c r="X582" s="438"/>
      <c r="Y582" s="438"/>
      <c r="Z582" s="438"/>
      <c r="AA582" s="438"/>
      <c r="AB582" s="438"/>
      <c r="AC582" s="438"/>
      <c r="AD582" s="438"/>
      <c r="AE582" s="154"/>
      <c r="AF582" s="154"/>
      <c r="AG582" s="154"/>
      <c r="AH582" s="154"/>
      <c r="AI582" s="154"/>
      <c r="AJ582" s="108"/>
      <c r="AK582" s="154"/>
      <c r="AL582" s="108"/>
      <c r="AM582" s="108"/>
      <c r="AN582" s="108"/>
      <c r="AO582" s="108"/>
      <c r="AP582" s="108"/>
      <c r="AQ582" s="108"/>
      <c r="AR582" s="108"/>
      <c r="AS582" s="108"/>
      <c r="AT582" s="108"/>
      <c r="AU582" s="108"/>
      <c r="AV582" s="108"/>
      <c r="AW582" s="108"/>
      <c r="AX582" s="108"/>
      <c r="AY582" s="108"/>
      <c r="AZ582" s="108"/>
      <c r="BA582" s="108"/>
      <c r="BB582" s="108"/>
      <c r="BC582" s="108"/>
      <c r="BD582" s="108"/>
      <c r="BE582" s="108"/>
      <c r="BF582" s="108"/>
      <c r="BG582" s="108"/>
      <c r="BH582" s="108"/>
      <c r="BI582" s="108"/>
      <c r="BJ582" s="108"/>
      <c r="BK582" s="108"/>
      <c r="BL582" s="108"/>
      <c r="BM582" s="108"/>
      <c r="BN582" s="108"/>
      <c r="BO582" s="108"/>
      <c r="BP582" s="108"/>
      <c r="BQ582" s="108"/>
      <c r="BR582" s="108"/>
      <c r="BS582" s="108"/>
      <c r="BT582" s="108"/>
      <c r="BU582" s="108"/>
      <c r="BV582" s="108"/>
      <c r="BW582" s="108"/>
      <c r="BX582" s="108"/>
      <c r="BY582" s="108"/>
      <c r="BZ582" s="108"/>
      <c r="CA582" s="108"/>
      <c r="CB582" s="108"/>
      <c r="CC582" s="108"/>
      <c r="CD582" s="108"/>
      <c r="CE582" s="108"/>
      <c r="CF582" s="108"/>
      <c r="CG582" s="108"/>
      <c r="CH582" s="108"/>
      <c r="CI582" s="108"/>
      <c r="CJ582" s="108"/>
      <c r="CK582" s="108"/>
      <c r="CL582" s="108"/>
      <c r="CM582" s="108"/>
      <c r="CN582" s="108"/>
      <c r="CO582" s="108"/>
      <c r="CP582" s="108"/>
      <c r="CQ582" s="108"/>
      <c r="CR582" s="108"/>
      <c r="CS582" s="108"/>
      <c r="CT582" s="108"/>
      <c r="CU582" s="108"/>
      <c r="CV582" s="108"/>
      <c r="CW582" s="108"/>
      <c r="CX582" s="108"/>
      <c r="CY582" s="108"/>
      <c r="CZ582" s="108"/>
      <c r="DA582" s="108"/>
      <c r="DB582" s="108"/>
      <c r="DC582" s="108"/>
      <c r="DD582" s="108"/>
      <c r="DE582" s="108"/>
      <c r="DF582" s="108"/>
      <c r="DG582" s="108"/>
      <c r="DH582" s="108"/>
      <c r="DI582" s="108"/>
      <c r="DJ582" s="108"/>
      <c r="DK582" s="108"/>
      <c r="DL582" s="108"/>
      <c r="DM582" s="108"/>
      <c r="DN582" s="108"/>
      <c r="DO582" s="108"/>
      <c r="DP582" s="108"/>
      <c r="DQ582" s="108"/>
      <c r="DR582" s="108"/>
      <c r="DS582" s="108"/>
      <c r="DT582" s="108"/>
      <c r="DU582" s="108"/>
      <c r="DV582" s="108"/>
      <c r="DW582" s="108"/>
      <c r="DX582" s="108"/>
      <c r="DY582" s="108"/>
      <c r="DZ582" s="108"/>
      <c r="EA582" s="108"/>
      <c r="EB582" s="108"/>
      <c r="EC582" s="108"/>
      <c r="ED582" s="108"/>
      <c r="EE582" s="108"/>
      <c r="EF582" s="108"/>
      <c r="EG582" s="108"/>
      <c r="EH582" s="108"/>
      <c r="EI582" s="108"/>
      <c r="EJ582" s="108"/>
      <c r="EK582" s="108"/>
      <c r="EL582" s="108"/>
      <c r="EM582" s="108"/>
      <c r="EN582" s="108"/>
      <c r="EO582" s="108"/>
      <c r="EP582" s="108"/>
      <c r="EQ582" s="108"/>
      <c r="ER582" s="108"/>
      <c r="ES582" s="108"/>
      <c r="ET582" s="108"/>
      <c r="EU582" s="108"/>
      <c r="EV582" s="108"/>
      <c r="EW582" s="108"/>
      <c r="EX582" s="108"/>
      <c r="EY582" s="108"/>
      <c r="EZ582" s="108"/>
      <c r="FA582" s="108"/>
      <c r="FB582" s="108"/>
      <c r="FC582" s="108"/>
      <c r="FD582" s="108"/>
      <c r="FE582" s="108"/>
      <c r="FF582" s="108"/>
      <c r="FG582" s="108"/>
      <c r="FH582" s="108"/>
      <c r="FI582" s="108"/>
      <c r="FJ582" s="108"/>
      <c r="FK582" s="108"/>
      <c r="FL582" s="108"/>
      <c r="FM582" s="108"/>
      <c r="FN582" s="108"/>
      <c r="FO582" s="108"/>
      <c r="FP582" s="108"/>
      <c r="FQ582" s="108"/>
      <c r="FR582" s="108"/>
      <c r="FS582" s="108"/>
      <c r="FT582" s="108"/>
      <c r="FU582" s="108"/>
      <c r="FV582" s="108"/>
      <c r="FW582" s="108"/>
      <c r="FX582" s="108"/>
      <c r="FY582" s="108"/>
      <c r="FZ582" s="108"/>
      <c r="GA582" s="108"/>
      <c r="GB582" s="108"/>
      <c r="GC582" s="108"/>
      <c r="GD582" s="108"/>
      <c r="GE582" s="108"/>
      <c r="GF582" s="108"/>
      <c r="GG582" s="108"/>
      <c r="GH582" s="108"/>
      <c r="GI582" s="108"/>
      <c r="GJ582" s="108"/>
      <c r="GK582" s="108"/>
      <c r="GL582" s="108"/>
      <c r="GM582" s="108"/>
      <c r="GN582" s="108"/>
      <c r="GO582" s="108"/>
      <c r="GP582" s="108"/>
      <c r="GQ582" s="108"/>
      <c r="GR582" s="108"/>
      <c r="GS582" s="108"/>
      <c r="GT582" s="108"/>
      <c r="GU582" s="108"/>
      <c r="GV582" s="108"/>
      <c r="GW582" s="108"/>
      <c r="GX582" s="108"/>
      <c r="GY582" s="108"/>
      <c r="GZ582" s="108"/>
      <c r="HA582" s="108"/>
      <c r="HB582" s="108"/>
      <c r="HC582" s="108"/>
      <c r="HD582" s="108"/>
      <c r="HE582" s="108"/>
      <c r="HF582" s="108"/>
      <c r="HG582" s="108"/>
      <c r="HH582" s="108"/>
      <c r="HI582" s="108"/>
      <c r="HJ582" s="108"/>
      <c r="HK582" s="108"/>
      <c r="HL582" s="108"/>
      <c r="HM582" s="108"/>
      <c r="HN582" s="108"/>
      <c r="HO582" s="108"/>
      <c r="HP582" s="108"/>
      <c r="HQ582" s="108"/>
      <c r="HR582" s="108"/>
      <c r="HS582" s="108"/>
      <c r="HT582" s="108"/>
      <c r="HU582" s="108"/>
      <c r="HV582" s="108"/>
      <c r="HW582" s="108"/>
      <c r="HX582" s="108"/>
      <c r="HY582" s="108"/>
      <c r="HZ582" s="108"/>
      <c r="IA582" s="108"/>
      <c r="IB582" s="108"/>
      <c r="IC582" s="108"/>
      <c r="ID582" s="108"/>
      <c r="IE582" s="108"/>
      <c r="IF582" s="108"/>
      <c r="IG582" s="108"/>
      <c r="IH582" s="108"/>
      <c r="II582" s="108"/>
      <c r="IJ582" s="108"/>
      <c r="IK582" s="108"/>
      <c r="IL582" s="108"/>
      <c r="IM582" s="108"/>
      <c r="IN582" s="108"/>
      <c r="IO582" s="108"/>
      <c r="IP582" s="108"/>
      <c r="IQ582" s="108"/>
      <c r="IR582" s="108"/>
      <c r="IS582" s="108"/>
      <c r="IT582" s="108"/>
      <c r="IU582" s="108"/>
      <c r="IV582" s="108"/>
      <c r="IW582" s="108"/>
      <c r="IX582" s="108"/>
      <c r="IY582" s="108"/>
      <c r="IZ582" s="108"/>
      <c r="JA582" s="108"/>
      <c r="JB582" s="108"/>
      <c r="JC582" s="108"/>
      <c r="JD582" s="108"/>
      <c r="JE582" s="108"/>
      <c r="JF582" s="108"/>
      <c r="JG582" s="108"/>
      <c r="JH582" s="108"/>
      <c r="JI582" s="108"/>
      <c r="JJ582" s="108"/>
      <c r="JK582" s="108"/>
      <c r="JL582" s="108"/>
      <c r="JM582" s="108"/>
      <c r="JN582" s="108"/>
      <c r="JO582" s="108"/>
      <c r="JP582" s="108"/>
      <c r="JQ582" s="108"/>
      <c r="JR582" s="108"/>
      <c r="JS582" s="108"/>
      <c r="JT582" s="108"/>
      <c r="JU582" s="108"/>
      <c r="JV582" s="108"/>
      <c r="JW582" s="108"/>
      <c r="JX582" s="108"/>
      <c r="JY582" s="108"/>
      <c r="JZ582" s="108"/>
      <c r="KA582" s="108"/>
      <c r="KB582" s="108"/>
      <c r="KC582" s="108"/>
      <c r="KD582" s="108"/>
      <c r="KE582" s="108"/>
      <c r="KF582" s="108"/>
      <c r="KG582" s="108"/>
      <c r="KH582" s="108"/>
      <c r="KI582" s="108"/>
      <c r="KJ582" s="108"/>
      <c r="KK582" s="108"/>
      <c r="KL582" s="108"/>
      <c r="KM582" s="108"/>
      <c r="KN582" s="108"/>
      <c r="KO582" s="108"/>
      <c r="KP582" s="108"/>
      <c r="KQ582" s="108"/>
      <c r="KR582" s="108"/>
      <c r="KS582" s="108"/>
      <c r="KT582" s="108"/>
      <c r="KU582" s="108"/>
      <c r="KV582" s="108"/>
      <c r="KW582" s="108"/>
      <c r="KX582" s="108"/>
      <c r="KY582" s="108"/>
      <c r="KZ582" s="108"/>
      <c r="LA582" s="108"/>
      <c r="LB582" s="108"/>
      <c r="LC582" s="108"/>
      <c r="LD582" s="108"/>
      <c r="LE582" s="108"/>
      <c r="LF582" s="108"/>
      <c r="LG582" s="108"/>
      <c r="LH582" s="108"/>
      <c r="LI582" s="108"/>
      <c r="LJ582" s="108"/>
      <c r="LK582" s="108"/>
      <c r="LL582" s="108"/>
      <c r="LM582" s="108"/>
      <c r="LN582" s="108"/>
      <c r="LO582" s="108"/>
      <c r="LP582" s="108"/>
      <c r="LQ582" s="108"/>
      <c r="LR582" s="108"/>
      <c r="LS582" s="108"/>
      <c r="LT582" s="108"/>
      <c r="LU582" s="108"/>
      <c r="LV582" s="108"/>
      <c r="LW582" s="108"/>
      <c r="LX582" s="108"/>
      <c r="LY582" s="108"/>
      <c r="LZ582" s="108"/>
      <c r="MA582" s="108"/>
      <c r="MB582" s="108"/>
      <c r="MC582" s="108"/>
      <c r="MD582" s="108"/>
      <c r="ME582" s="108"/>
    </row>
    <row r="583" spans="1:343">
      <c r="A583" s="3"/>
      <c r="B583" s="438"/>
      <c r="C583" s="438"/>
      <c r="D583" s="438"/>
      <c r="E583" s="438"/>
      <c r="F583" s="438"/>
      <c r="G583" s="438"/>
      <c r="H583" s="438"/>
      <c r="I583" s="438"/>
      <c r="J583" s="438"/>
      <c r="K583" s="438"/>
      <c r="L583" s="438"/>
      <c r="M583" s="438"/>
      <c r="N583" s="438"/>
      <c r="O583" s="438"/>
      <c r="P583" s="438"/>
      <c r="Q583" s="438"/>
      <c r="R583" s="438"/>
      <c r="S583" s="438"/>
      <c r="T583" s="438"/>
      <c r="U583" s="438"/>
      <c r="V583" s="438"/>
      <c r="W583" s="438"/>
      <c r="X583" s="438"/>
      <c r="Y583" s="438"/>
      <c r="Z583" s="438"/>
      <c r="AA583" s="438"/>
      <c r="AB583" s="438"/>
      <c r="AC583" s="438"/>
      <c r="AD583" s="438"/>
      <c r="AE583" s="154"/>
      <c r="AF583" s="154"/>
      <c r="AG583" s="154"/>
      <c r="AH583" s="154"/>
      <c r="AI583" s="154"/>
      <c r="AJ583" s="108"/>
      <c r="AK583" s="154"/>
      <c r="AL583" s="108"/>
      <c r="AM583" s="108"/>
      <c r="AN583" s="108"/>
      <c r="AO583" s="108"/>
      <c r="AP583" s="108"/>
      <c r="AQ583" s="108"/>
      <c r="AR583" s="108"/>
      <c r="AS583" s="108"/>
      <c r="AT583" s="108"/>
      <c r="AU583" s="108"/>
      <c r="AV583" s="108"/>
      <c r="AW583" s="108"/>
      <c r="AX583" s="108"/>
      <c r="AY583" s="108"/>
      <c r="AZ583" s="108"/>
      <c r="BA583" s="108"/>
      <c r="BB583" s="108"/>
      <c r="BC583" s="108"/>
      <c r="BD583" s="108"/>
      <c r="BE583" s="108"/>
      <c r="BF583" s="108"/>
      <c r="BG583" s="108"/>
      <c r="BH583" s="108"/>
      <c r="BI583" s="108"/>
      <c r="BJ583" s="108"/>
      <c r="BK583" s="108"/>
      <c r="BL583" s="108"/>
      <c r="BM583" s="108"/>
      <c r="BN583" s="108"/>
      <c r="BO583" s="108"/>
      <c r="BP583" s="108"/>
      <c r="BQ583" s="108"/>
      <c r="BR583" s="108"/>
      <c r="BS583" s="108"/>
      <c r="BT583" s="108"/>
      <c r="BU583" s="108"/>
      <c r="BV583" s="108"/>
      <c r="BW583" s="108"/>
      <c r="BX583" s="108"/>
      <c r="BY583" s="108"/>
      <c r="BZ583" s="108"/>
      <c r="CA583" s="108"/>
      <c r="CB583" s="108"/>
      <c r="CC583" s="108"/>
      <c r="CD583" s="108"/>
      <c r="CE583" s="108"/>
      <c r="CF583" s="108"/>
      <c r="CG583" s="108"/>
      <c r="CH583" s="108"/>
      <c r="CI583" s="108"/>
      <c r="CJ583" s="108"/>
      <c r="CK583" s="108"/>
      <c r="CL583" s="108"/>
      <c r="CM583" s="108"/>
      <c r="CN583" s="108"/>
      <c r="CO583" s="108"/>
      <c r="CP583" s="108"/>
      <c r="CQ583" s="108"/>
      <c r="CR583" s="108"/>
      <c r="CS583" s="108"/>
      <c r="CT583" s="108"/>
      <c r="CU583" s="108"/>
      <c r="CV583" s="108"/>
      <c r="CW583" s="108"/>
      <c r="CX583" s="108"/>
      <c r="CY583" s="108"/>
      <c r="CZ583" s="108"/>
      <c r="DA583" s="108"/>
      <c r="DB583" s="108"/>
      <c r="DC583" s="108"/>
      <c r="DD583" s="108"/>
      <c r="DE583" s="108"/>
      <c r="DF583" s="108"/>
      <c r="DG583" s="108"/>
      <c r="DH583" s="108"/>
      <c r="DI583" s="108"/>
      <c r="DJ583" s="108"/>
      <c r="DK583" s="108"/>
      <c r="DL583" s="108"/>
      <c r="DM583" s="108"/>
      <c r="DN583" s="108"/>
      <c r="DO583" s="108"/>
      <c r="DP583" s="108"/>
      <c r="DQ583" s="108"/>
      <c r="DR583" s="108"/>
      <c r="DS583" s="108"/>
      <c r="DT583" s="108"/>
      <c r="DU583" s="108"/>
      <c r="DV583" s="108"/>
      <c r="DW583" s="108"/>
      <c r="DX583" s="108"/>
      <c r="DY583" s="108"/>
      <c r="DZ583" s="108"/>
      <c r="EA583" s="108"/>
      <c r="EB583" s="108"/>
      <c r="EC583" s="108"/>
      <c r="ED583" s="108"/>
      <c r="EE583" s="108"/>
      <c r="EF583" s="108"/>
      <c r="EG583" s="108"/>
      <c r="EH583" s="108"/>
      <c r="EI583" s="108"/>
      <c r="EJ583" s="108"/>
      <c r="EK583" s="108"/>
      <c r="EL583" s="108"/>
      <c r="EM583" s="108"/>
      <c r="EN583" s="108"/>
      <c r="EO583" s="108"/>
      <c r="EP583" s="108"/>
      <c r="EQ583" s="108"/>
      <c r="ER583" s="108"/>
      <c r="ES583" s="108"/>
      <c r="ET583" s="108"/>
      <c r="EU583" s="108"/>
      <c r="EV583" s="108"/>
      <c r="EW583" s="108"/>
      <c r="EX583" s="108"/>
      <c r="EY583" s="108"/>
      <c r="EZ583" s="108"/>
      <c r="FA583" s="108"/>
      <c r="FB583" s="108"/>
      <c r="FC583" s="108"/>
      <c r="FD583" s="108"/>
      <c r="FE583" s="108"/>
      <c r="FF583" s="108"/>
      <c r="FG583" s="108"/>
      <c r="FH583" s="108"/>
      <c r="FI583" s="108"/>
      <c r="FJ583" s="108"/>
      <c r="FK583" s="108"/>
      <c r="FL583" s="108"/>
      <c r="FM583" s="108"/>
      <c r="FN583" s="108"/>
      <c r="FO583" s="108"/>
      <c r="FP583" s="108"/>
      <c r="FQ583" s="108"/>
      <c r="FR583" s="108"/>
      <c r="FS583" s="108"/>
      <c r="FT583" s="108"/>
      <c r="FU583" s="108"/>
      <c r="FV583" s="108"/>
      <c r="FW583" s="108"/>
      <c r="FX583" s="108"/>
      <c r="FY583" s="108"/>
      <c r="FZ583" s="108"/>
      <c r="GA583" s="108"/>
      <c r="GB583" s="108"/>
      <c r="GC583" s="108"/>
      <c r="GD583" s="108"/>
      <c r="GE583" s="108"/>
      <c r="GF583" s="108"/>
      <c r="GG583" s="108"/>
      <c r="GH583" s="108"/>
      <c r="GI583" s="108"/>
      <c r="GJ583" s="108"/>
      <c r="GK583" s="108"/>
      <c r="GL583" s="108"/>
      <c r="GM583" s="108"/>
      <c r="GN583" s="108"/>
      <c r="GO583" s="108"/>
      <c r="GP583" s="108"/>
      <c r="GQ583" s="108"/>
      <c r="GR583" s="108"/>
      <c r="GS583" s="108"/>
      <c r="GT583" s="108"/>
      <c r="GU583" s="108"/>
      <c r="GV583" s="108"/>
      <c r="GW583" s="108"/>
      <c r="GX583" s="108"/>
      <c r="GY583" s="108"/>
      <c r="GZ583" s="108"/>
      <c r="HA583" s="108"/>
      <c r="HB583" s="108"/>
      <c r="HC583" s="108"/>
      <c r="HD583" s="108"/>
      <c r="HE583" s="108"/>
      <c r="HF583" s="108"/>
      <c r="HG583" s="108"/>
      <c r="HH583" s="108"/>
      <c r="HI583" s="108"/>
      <c r="HJ583" s="108"/>
      <c r="HK583" s="108"/>
      <c r="HL583" s="108"/>
      <c r="HM583" s="108"/>
      <c r="HN583" s="108"/>
      <c r="HO583" s="108"/>
      <c r="HP583" s="108"/>
      <c r="HQ583" s="108"/>
      <c r="HR583" s="108"/>
      <c r="HS583" s="108"/>
      <c r="HT583" s="108"/>
      <c r="HU583" s="108"/>
      <c r="HV583" s="108"/>
      <c r="HW583" s="108"/>
      <c r="HX583" s="108"/>
      <c r="HY583" s="108"/>
      <c r="HZ583" s="108"/>
      <c r="IA583" s="108"/>
      <c r="IB583" s="108"/>
      <c r="IC583" s="108"/>
      <c r="ID583" s="108"/>
      <c r="IE583" s="108"/>
      <c r="IF583" s="108"/>
      <c r="IG583" s="108"/>
      <c r="IH583" s="108"/>
      <c r="II583" s="108"/>
      <c r="IJ583" s="108"/>
      <c r="IK583" s="108"/>
      <c r="IL583" s="108"/>
      <c r="IM583" s="108"/>
      <c r="IN583" s="108"/>
      <c r="IO583" s="108"/>
      <c r="IP583" s="108"/>
      <c r="IQ583" s="108"/>
      <c r="IR583" s="108"/>
      <c r="IS583" s="108"/>
      <c r="IT583" s="108"/>
      <c r="IU583" s="108"/>
      <c r="IV583" s="108"/>
      <c r="IW583" s="108"/>
      <c r="IX583" s="108"/>
      <c r="IY583" s="108"/>
      <c r="IZ583" s="108"/>
      <c r="JA583" s="108"/>
      <c r="JB583" s="108"/>
      <c r="JC583" s="108"/>
      <c r="JD583" s="108"/>
      <c r="JE583" s="108"/>
      <c r="JF583" s="108"/>
      <c r="JG583" s="108"/>
      <c r="JH583" s="108"/>
      <c r="JI583" s="108"/>
      <c r="JJ583" s="108"/>
      <c r="JK583" s="108"/>
      <c r="JL583" s="108"/>
      <c r="JM583" s="108"/>
      <c r="JN583" s="108"/>
      <c r="JO583" s="108"/>
      <c r="JP583" s="108"/>
      <c r="JQ583" s="108"/>
      <c r="JR583" s="108"/>
      <c r="JS583" s="108"/>
      <c r="JT583" s="108"/>
      <c r="JU583" s="108"/>
      <c r="JV583" s="108"/>
      <c r="JW583" s="108"/>
      <c r="JX583" s="108"/>
      <c r="JY583" s="108"/>
      <c r="JZ583" s="108"/>
      <c r="KA583" s="108"/>
      <c r="KB583" s="108"/>
      <c r="KC583" s="108"/>
      <c r="KD583" s="108"/>
      <c r="KE583" s="108"/>
      <c r="KF583" s="108"/>
      <c r="KG583" s="108"/>
      <c r="KH583" s="108"/>
      <c r="KI583" s="108"/>
      <c r="KJ583" s="108"/>
      <c r="KK583" s="108"/>
      <c r="KL583" s="108"/>
      <c r="KM583" s="108"/>
      <c r="KN583" s="108"/>
      <c r="KO583" s="108"/>
      <c r="KP583" s="108"/>
      <c r="KQ583" s="108"/>
      <c r="KR583" s="108"/>
      <c r="KS583" s="108"/>
      <c r="KT583" s="108"/>
      <c r="KU583" s="108"/>
      <c r="KV583" s="108"/>
      <c r="KW583" s="108"/>
      <c r="KX583" s="108"/>
      <c r="KY583" s="108"/>
      <c r="KZ583" s="108"/>
      <c r="LA583" s="108"/>
      <c r="LB583" s="108"/>
      <c r="LC583" s="108"/>
      <c r="LD583" s="108"/>
      <c r="LE583" s="108"/>
      <c r="LF583" s="108"/>
      <c r="LG583" s="108"/>
      <c r="LH583" s="108"/>
      <c r="LI583" s="108"/>
      <c r="LJ583" s="108"/>
      <c r="LK583" s="108"/>
      <c r="LL583" s="108"/>
      <c r="LM583" s="108"/>
      <c r="LN583" s="108"/>
      <c r="LO583" s="108"/>
      <c r="LP583" s="108"/>
      <c r="LQ583" s="108"/>
      <c r="LR583" s="108"/>
      <c r="LS583" s="108"/>
      <c r="LT583" s="108"/>
      <c r="LU583" s="108"/>
      <c r="LV583" s="108"/>
      <c r="LW583" s="108"/>
      <c r="LX583" s="108"/>
      <c r="LY583" s="108"/>
      <c r="LZ583" s="108"/>
      <c r="MA583" s="108"/>
      <c r="MB583" s="108"/>
      <c r="MC583" s="108"/>
      <c r="MD583" s="108"/>
      <c r="ME583" s="108"/>
    </row>
    <row r="584" spans="1:343">
      <c r="A584" s="3"/>
      <c r="B584" s="438"/>
      <c r="C584" s="438"/>
      <c r="D584" s="438"/>
      <c r="E584" s="438"/>
      <c r="F584" s="438"/>
      <c r="G584" s="438"/>
      <c r="H584" s="438"/>
      <c r="I584" s="438"/>
      <c r="J584" s="438"/>
      <c r="K584" s="438"/>
      <c r="L584" s="438"/>
      <c r="M584" s="438"/>
      <c r="N584" s="438"/>
      <c r="O584" s="438"/>
      <c r="P584" s="438"/>
      <c r="Q584" s="438"/>
      <c r="R584" s="438"/>
      <c r="S584" s="438"/>
      <c r="T584" s="438"/>
      <c r="U584" s="438"/>
      <c r="V584" s="438"/>
      <c r="W584" s="438"/>
      <c r="X584" s="438"/>
      <c r="Y584" s="438"/>
      <c r="Z584" s="438"/>
      <c r="AA584" s="438"/>
      <c r="AB584" s="438"/>
      <c r="AC584" s="438"/>
      <c r="AD584" s="438"/>
      <c r="AE584" s="154"/>
      <c r="AF584" s="154"/>
      <c r="AG584" s="154"/>
      <c r="AH584" s="154"/>
      <c r="AI584" s="154"/>
      <c r="AJ584" s="108"/>
      <c r="AK584" s="154"/>
      <c r="AL584" s="108"/>
      <c r="AM584" s="108"/>
      <c r="AN584" s="108"/>
      <c r="AO584" s="108"/>
      <c r="AP584" s="108"/>
      <c r="AQ584" s="108"/>
      <c r="AR584" s="108"/>
      <c r="AS584" s="108"/>
      <c r="AT584" s="108"/>
      <c r="AU584" s="108"/>
      <c r="AV584" s="108"/>
      <c r="AW584" s="108"/>
      <c r="AX584" s="108"/>
      <c r="AY584" s="108"/>
      <c r="AZ584" s="108"/>
      <c r="BA584" s="108"/>
      <c r="BB584" s="108"/>
      <c r="BC584" s="108"/>
      <c r="BD584" s="108"/>
      <c r="BE584" s="108"/>
      <c r="BF584" s="108"/>
      <c r="BG584" s="108"/>
      <c r="BH584" s="108"/>
      <c r="BI584" s="108"/>
      <c r="BJ584" s="108"/>
      <c r="BK584" s="108"/>
      <c r="BL584" s="108"/>
      <c r="BM584" s="108"/>
      <c r="BN584" s="108"/>
      <c r="BO584" s="108"/>
      <c r="BP584" s="108"/>
      <c r="BQ584" s="108"/>
      <c r="BR584" s="108"/>
      <c r="BS584" s="108"/>
      <c r="BT584" s="108"/>
      <c r="BU584" s="108"/>
      <c r="BV584" s="108"/>
      <c r="BW584" s="108"/>
      <c r="BX584" s="108"/>
      <c r="BY584" s="108"/>
      <c r="BZ584" s="108"/>
      <c r="CA584" s="108"/>
      <c r="CB584" s="108"/>
      <c r="CC584" s="108"/>
      <c r="CD584" s="108"/>
      <c r="CE584" s="108"/>
      <c r="CF584" s="108"/>
      <c r="CG584" s="108"/>
      <c r="CH584" s="108"/>
      <c r="CI584" s="108"/>
      <c r="CJ584" s="108"/>
      <c r="CK584" s="108"/>
      <c r="CL584" s="108"/>
      <c r="CM584" s="108"/>
      <c r="CN584" s="108"/>
      <c r="CO584" s="108"/>
      <c r="CP584" s="108"/>
      <c r="CQ584" s="108"/>
      <c r="CR584" s="108"/>
      <c r="CS584" s="108"/>
      <c r="CT584" s="108"/>
      <c r="CU584" s="108"/>
      <c r="CV584" s="108"/>
      <c r="CW584" s="108"/>
      <c r="CX584" s="108"/>
      <c r="CY584" s="108"/>
      <c r="CZ584" s="108"/>
      <c r="DA584" s="108"/>
      <c r="DB584" s="108"/>
      <c r="DC584" s="108"/>
      <c r="DD584" s="108"/>
      <c r="DE584" s="108"/>
      <c r="DF584" s="108"/>
      <c r="DG584" s="108"/>
      <c r="DH584" s="108"/>
      <c r="DI584" s="108"/>
      <c r="DJ584" s="108"/>
      <c r="DK584" s="108"/>
      <c r="DL584" s="108"/>
      <c r="DM584" s="108"/>
      <c r="DN584" s="108"/>
      <c r="DO584" s="108"/>
      <c r="DP584" s="108"/>
      <c r="DQ584" s="108"/>
      <c r="DR584" s="108"/>
      <c r="DS584" s="108"/>
      <c r="DT584" s="108"/>
      <c r="DU584" s="108"/>
      <c r="DV584" s="108"/>
      <c r="DW584" s="108"/>
      <c r="DX584" s="108"/>
      <c r="DY584" s="108"/>
      <c r="DZ584" s="108"/>
      <c r="EA584" s="108"/>
      <c r="EB584" s="108"/>
      <c r="EC584" s="108"/>
      <c r="ED584" s="108"/>
      <c r="EE584" s="108"/>
      <c r="EF584" s="108"/>
      <c r="EG584" s="108"/>
      <c r="EH584" s="108"/>
      <c r="EI584" s="108"/>
      <c r="EJ584" s="108"/>
      <c r="EK584" s="108"/>
      <c r="EL584" s="108"/>
      <c r="EM584" s="108"/>
      <c r="EN584" s="108"/>
      <c r="EO584" s="108"/>
      <c r="EP584" s="108"/>
      <c r="EQ584" s="108"/>
      <c r="ER584" s="108"/>
      <c r="ES584" s="108"/>
      <c r="ET584" s="108"/>
      <c r="EU584" s="108"/>
      <c r="EV584" s="108"/>
      <c r="EW584" s="108"/>
      <c r="EX584" s="108"/>
      <c r="EY584" s="108"/>
      <c r="EZ584" s="108"/>
      <c r="FA584" s="108"/>
      <c r="FB584" s="108"/>
      <c r="FC584" s="108"/>
      <c r="FD584" s="108"/>
      <c r="FE584" s="108"/>
      <c r="FF584" s="108"/>
      <c r="FG584" s="108"/>
      <c r="FH584" s="108"/>
      <c r="FI584" s="108"/>
      <c r="FJ584" s="108"/>
      <c r="FK584" s="108"/>
      <c r="FL584" s="108"/>
      <c r="FM584" s="108"/>
      <c r="FN584" s="108"/>
      <c r="FO584" s="108"/>
      <c r="FP584" s="108"/>
      <c r="FQ584" s="108"/>
      <c r="FR584" s="108"/>
      <c r="FS584" s="108"/>
      <c r="FT584" s="108"/>
      <c r="FU584" s="108"/>
      <c r="FV584" s="108"/>
      <c r="FW584" s="108"/>
      <c r="FX584" s="108"/>
      <c r="FY584" s="108"/>
      <c r="FZ584" s="108"/>
      <c r="GA584" s="108"/>
      <c r="GB584" s="108"/>
      <c r="GC584" s="108"/>
      <c r="GD584" s="108"/>
      <c r="GE584" s="108"/>
      <c r="GF584" s="108"/>
      <c r="GG584" s="108"/>
      <c r="GH584" s="108"/>
      <c r="GI584" s="108"/>
      <c r="GJ584" s="108"/>
      <c r="GK584" s="108"/>
      <c r="GL584" s="108"/>
      <c r="GM584" s="108"/>
      <c r="GN584" s="108"/>
      <c r="GO584" s="108"/>
      <c r="GP584" s="108"/>
      <c r="GQ584" s="108"/>
      <c r="GR584" s="108"/>
      <c r="GS584" s="108"/>
      <c r="GT584" s="108"/>
      <c r="GU584" s="108"/>
      <c r="GV584" s="108"/>
      <c r="GW584" s="108"/>
      <c r="GX584" s="108"/>
      <c r="GY584" s="108"/>
      <c r="GZ584" s="108"/>
      <c r="HA584" s="108"/>
      <c r="HB584" s="108"/>
      <c r="HC584" s="108"/>
      <c r="HD584" s="108"/>
      <c r="HE584" s="108"/>
      <c r="HF584" s="108"/>
      <c r="HG584" s="108"/>
      <c r="HH584" s="108"/>
      <c r="HI584" s="108"/>
      <c r="HJ584" s="108"/>
      <c r="HK584" s="108"/>
      <c r="HL584" s="108"/>
      <c r="HM584" s="108"/>
      <c r="HN584" s="108"/>
      <c r="HO584" s="108"/>
      <c r="HP584" s="108"/>
      <c r="HQ584" s="108"/>
      <c r="HR584" s="108"/>
      <c r="HS584" s="108"/>
      <c r="HT584" s="108"/>
      <c r="HU584" s="108"/>
      <c r="HV584" s="108"/>
      <c r="HW584" s="108"/>
      <c r="HX584" s="108"/>
      <c r="HY584" s="108"/>
      <c r="HZ584" s="108"/>
      <c r="IA584" s="108"/>
      <c r="IB584" s="108"/>
      <c r="IC584" s="108"/>
      <c r="ID584" s="108"/>
      <c r="IE584" s="108"/>
      <c r="IF584" s="108"/>
      <c r="IG584" s="108"/>
      <c r="IH584" s="108"/>
      <c r="II584" s="108"/>
      <c r="IJ584" s="108"/>
      <c r="IK584" s="108"/>
      <c r="IL584" s="108"/>
      <c r="IM584" s="108"/>
      <c r="IN584" s="108"/>
      <c r="IO584" s="108"/>
      <c r="IP584" s="108"/>
      <c r="IQ584" s="108"/>
      <c r="IR584" s="108"/>
      <c r="IS584" s="108"/>
      <c r="IT584" s="108"/>
      <c r="IU584" s="108"/>
      <c r="IV584" s="108"/>
      <c r="IW584" s="108"/>
      <c r="IX584" s="108"/>
      <c r="IY584" s="108"/>
      <c r="IZ584" s="108"/>
      <c r="JA584" s="108"/>
      <c r="JB584" s="108"/>
      <c r="JC584" s="108"/>
      <c r="JD584" s="108"/>
      <c r="JE584" s="108"/>
      <c r="JF584" s="108"/>
      <c r="JG584" s="108"/>
      <c r="JH584" s="108"/>
      <c r="JI584" s="108"/>
      <c r="JJ584" s="108"/>
      <c r="JK584" s="108"/>
      <c r="JL584" s="108"/>
      <c r="JM584" s="108"/>
      <c r="JN584" s="108"/>
      <c r="JO584" s="108"/>
      <c r="JP584" s="108"/>
      <c r="JQ584" s="108"/>
      <c r="JR584" s="108"/>
      <c r="JS584" s="108"/>
      <c r="JT584" s="108"/>
      <c r="JU584" s="108"/>
      <c r="JV584" s="108"/>
      <c r="JW584" s="108"/>
      <c r="JX584" s="108"/>
      <c r="JY584" s="108"/>
      <c r="JZ584" s="108"/>
      <c r="KA584" s="108"/>
      <c r="KB584" s="108"/>
      <c r="KC584" s="108"/>
      <c r="KD584" s="108"/>
      <c r="KE584" s="108"/>
      <c r="KF584" s="108"/>
      <c r="KG584" s="108"/>
      <c r="KH584" s="108"/>
      <c r="KI584" s="108"/>
      <c r="KJ584" s="108"/>
      <c r="KK584" s="108"/>
      <c r="KL584" s="108"/>
      <c r="KM584" s="108"/>
      <c r="KN584" s="108"/>
      <c r="KO584" s="108"/>
      <c r="KP584" s="108"/>
      <c r="KQ584" s="108"/>
      <c r="KR584" s="108"/>
      <c r="KS584" s="108"/>
      <c r="KT584" s="108"/>
      <c r="KU584" s="108"/>
      <c r="KV584" s="108"/>
      <c r="KW584" s="108"/>
      <c r="KX584" s="108"/>
      <c r="KY584" s="108"/>
      <c r="KZ584" s="108"/>
      <c r="LA584" s="108"/>
      <c r="LB584" s="108"/>
      <c r="LC584" s="108"/>
      <c r="LD584" s="108"/>
      <c r="LE584" s="108"/>
      <c r="LF584" s="108"/>
      <c r="LG584" s="108"/>
      <c r="LH584" s="108"/>
      <c r="LI584" s="108"/>
      <c r="LJ584" s="108"/>
      <c r="LK584" s="108"/>
      <c r="LL584" s="108"/>
      <c r="LM584" s="108"/>
      <c r="LN584" s="108"/>
      <c r="LO584" s="108"/>
      <c r="LP584" s="108"/>
      <c r="LQ584" s="108"/>
      <c r="LR584" s="108"/>
      <c r="LS584" s="108"/>
      <c r="LT584" s="108"/>
      <c r="LU584" s="108"/>
      <c r="LV584" s="108"/>
      <c r="LW584" s="108"/>
      <c r="LX584" s="108"/>
      <c r="LY584" s="108"/>
      <c r="LZ584" s="108"/>
      <c r="MA584" s="108"/>
      <c r="MB584" s="108"/>
      <c r="MC584" s="108"/>
      <c r="MD584" s="108"/>
      <c r="ME584" s="108"/>
    </row>
    <row r="585" spans="1:343">
      <c r="A585" s="3"/>
      <c r="B585" s="438"/>
      <c r="C585" s="438"/>
      <c r="D585" s="438"/>
      <c r="E585" s="438"/>
      <c r="F585" s="438"/>
      <c r="G585" s="438"/>
      <c r="H585" s="438"/>
      <c r="I585" s="438"/>
      <c r="J585" s="438"/>
      <c r="K585" s="438"/>
      <c r="L585" s="438"/>
      <c r="M585" s="438"/>
      <c r="N585" s="438"/>
      <c r="O585" s="438"/>
      <c r="P585" s="438"/>
      <c r="Q585" s="438"/>
      <c r="R585" s="438"/>
      <c r="S585" s="438"/>
      <c r="T585" s="438"/>
      <c r="U585" s="438"/>
      <c r="V585" s="438"/>
      <c r="W585" s="438"/>
      <c r="X585" s="438"/>
      <c r="Y585" s="438"/>
      <c r="Z585" s="438"/>
      <c r="AA585" s="438"/>
      <c r="AB585" s="438"/>
      <c r="AC585" s="438"/>
      <c r="AD585" s="438"/>
      <c r="AE585" s="154"/>
      <c r="AF585" s="154"/>
      <c r="AG585" s="154"/>
      <c r="AH585" s="154"/>
      <c r="AI585" s="154"/>
      <c r="AJ585" s="108"/>
      <c r="AK585" s="154"/>
      <c r="AL585" s="108"/>
      <c r="AM585" s="108"/>
      <c r="AN585" s="108"/>
      <c r="AO585" s="108"/>
      <c r="AP585" s="108"/>
      <c r="AQ585" s="108"/>
      <c r="AR585" s="108"/>
      <c r="AS585" s="108"/>
      <c r="AT585" s="108"/>
      <c r="AU585" s="108"/>
      <c r="AV585" s="108"/>
      <c r="AW585" s="108"/>
      <c r="AX585" s="108"/>
      <c r="AY585" s="108"/>
      <c r="AZ585" s="108"/>
      <c r="BA585" s="108"/>
      <c r="BB585" s="108"/>
      <c r="BC585" s="108"/>
      <c r="BD585" s="108"/>
      <c r="BE585" s="108"/>
      <c r="BF585" s="108"/>
      <c r="BG585" s="108"/>
      <c r="BH585" s="108"/>
      <c r="BI585" s="108"/>
      <c r="BJ585" s="108"/>
      <c r="BK585" s="108"/>
      <c r="BL585" s="108"/>
      <c r="BM585" s="108"/>
      <c r="BN585" s="108"/>
      <c r="BO585" s="108"/>
      <c r="BP585" s="108"/>
      <c r="BQ585" s="108"/>
      <c r="BR585" s="108"/>
      <c r="BS585" s="108"/>
      <c r="BT585" s="108"/>
      <c r="BU585" s="108"/>
      <c r="BV585" s="108"/>
      <c r="BW585" s="108"/>
      <c r="BX585" s="108"/>
      <c r="BY585" s="108"/>
      <c r="BZ585" s="108"/>
      <c r="CA585" s="108"/>
      <c r="CB585" s="108"/>
      <c r="CC585" s="108"/>
      <c r="CD585" s="108"/>
      <c r="CE585" s="108"/>
      <c r="CF585" s="108"/>
      <c r="CG585" s="108"/>
      <c r="CH585" s="108"/>
      <c r="CI585" s="108"/>
      <c r="CJ585" s="108"/>
      <c r="CK585" s="108"/>
      <c r="CL585" s="108"/>
      <c r="CM585" s="108"/>
      <c r="CN585" s="108"/>
      <c r="CO585" s="108"/>
      <c r="CP585" s="108"/>
      <c r="CQ585" s="108"/>
      <c r="CR585" s="108"/>
      <c r="CS585" s="108"/>
      <c r="CT585" s="108"/>
      <c r="CU585" s="108"/>
      <c r="CV585" s="108"/>
      <c r="CW585" s="108"/>
      <c r="CX585" s="108"/>
      <c r="CY585" s="108"/>
      <c r="CZ585" s="108"/>
      <c r="DA585" s="108"/>
      <c r="DB585" s="108"/>
      <c r="DC585" s="108"/>
      <c r="DD585" s="108"/>
      <c r="DE585" s="108"/>
      <c r="DF585" s="108"/>
      <c r="DG585" s="108"/>
      <c r="DH585" s="108"/>
      <c r="DI585" s="108"/>
      <c r="DJ585" s="108"/>
      <c r="DK585" s="108"/>
      <c r="DL585" s="108"/>
      <c r="DM585" s="108"/>
      <c r="DN585" s="108"/>
      <c r="DO585" s="108"/>
      <c r="DP585" s="108"/>
      <c r="DQ585" s="108"/>
      <c r="DR585" s="108"/>
      <c r="DS585" s="108"/>
      <c r="DT585" s="108"/>
      <c r="DU585" s="108"/>
      <c r="DV585" s="108"/>
      <c r="DW585" s="108"/>
      <c r="DX585" s="108"/>
      <c r="DY585" s="108"/>
      <c r="DZ585" s="108"/>
      <c r="EA585" s="108"/>
      <c r="EB585" s="108"/>
      <c r="EC585" s="108"/>
      <c r="ED585" s="108"/>
      <c r="EE585" s="108"/>
      <c r="EF585" s="108"/>
      <c r="EG585" s="108"/>
      <c r="EH585" s="108"/>
      <c r="EI585" s="108"/>
      <c r="EJ585" s="108"/>
      <c r="EK585" s="108"/>
      <c r="EL585" s="108"/>
      <c r="EM585" s="108"/>
      <c r="EN585" s="108"/>
      <c r="EO585" s="108"/>
      <c r="EP585" s="108"/>
      <c r="EQ585" s="108"/>
      <c r="ER585" s="108"/>
      <c r="ES585" s="108"/>
      <c r="ET585" s="108"/>
      <c r="EU585" s="108"/>
      <c r="EV585" s="108"/>
      <c r="EW585" s="108"/>
      <c r="EX585" s="108"/>
      <c r="EY585" s="108"/>
      <c r="EZ585" s="108"/>
      <c r="FA585" s="108"/>
      <c r="FB585" s="108"/>
      <c r="FC585" s="108"/>
      <c r="FD585" s="108"/>
      <c r="FE585" s="108"/>
      <c r="FF585" s="108"/>
      <c r="FG585" s="108"/>
      <c r="FH585" s="108"/>
      <c r="FI585" s="108"/>
      <c r="FJ585" s="108"/>
      <c r="FK585" s="108"/>
      <c r="FL585" s="108"/>
      <c r="FM585" s="108"/>
      <c r="FN585" s="108"/>
      <c r="FO585" s="108"/>
      <c r="FP585" s="108"/>
      <c r="FQ585" s="108"/>
      <c r="FR585" s="108"/>
      <c r="FS585" s="108"/>
      <c r="FT585" s="108"/>
      <c r="FU585" s="108"/>
      <c r="FV585" s="108"/>
      <c r="FW585" s="108"/>
      <c r="FX585" s="108"/>
      <c r="FY585" s="108"/>
      <c r="FZ585" s="108"/>
      <c r="GA585" s="108"/>
      <c r="GB585" s="108"/>
      <c r="GC585" s="108"/>
      <c r="GD585" s="108"/>
      <c r="GE585" s="108"/>
      <c r="GF585" s="108"/>
      <c r="GG585" s="108"/>
      <c r="GH585" s="108"/>
      <c r="GI585" s="108"/>
      <c r="GJ585" s="108"/>
      <c r="GK585" s="108"/>
      <c r="GL585" s="108"/>
      <c r="GM585" s="108"/>
      <c r="GN585" s="108"/>
      <c r="GO585" s="108"/>
      <c r="GP585" s="108"/>
      <c r="GQ585" s="108"/>
      <c r="GR585" s="108"/>
      <c r="GS585" s="108"/>
      <c r="GT585" s="108"/>
      <c r="GU585" s="108"/>
      <c r="GV585" s="108"/>
      <c r="GW585" s="108"/>
      <c r="GX585" s="108"/>
      <c r="GY585" s="108"/>
      <c r="GZ585" s="108"/>
      <c r="HA585" s="108"/>
      <c r="HB585" s="108"/>
      <c r="HC585" s="108"/>
      <c r="HD585" s="108"/>
      <c r="HE585" s="108"/>
      <c r="HF585" s="108"/>
      <c r="HG585" s="108"/>
      <c r="HH585" s="108"/>
      <c r="HI585" s="108"/>
      <c r="HJ585" s="108"/>
      <c r="HK585" s="108"/>
      <c r="HL585" s="108"/>
      <c r="HM585" s="108"/>
      <c r="HN585" s="108"/>
      <c r="HO585" s="108"/>
      <c r="HP585" s="108"/>
      <c r="HQ585" s="108"/>
      <c r="HR585" s="108"/>
      <c r="HS585" s="108"/>
      <c r="HT585" s="108"/>
      <c r="HU585" s="108"/>
      <c r="HV585" s="108"/>
      <c r="HW585" s="108"/>
      <c r="HX585" s="108"/>
      <c r="HY585" s="108"/>
      <c r="HZ585" s="108"/>
      <c r="IA585" s="108"/>
      <c r="IB585" s="108"/>
      <c r="IC585" s="108"/>
      <c r="ID585" s="108"/>
      <c r="IE585" s="108"/>
      <c r="IF585" s="108"/>
      <c r="IG585" s="108"/>
      <c r="IH585" s="108"/>
      <c r="II585" s="108"/>
      <c r="IJ585" s="108"/>
      <c r="IK585" s="108"/>
      <c r="IL585" s="108"/>
      <c r="IM585" s="108"/>
      <c r="IN585" s="108"/>
      <c r="IO585" s="108"/>
      <c r="IP585" s="108"/>
      <c r="IQ585" s="108"/>
      <c r="IR585" s="108"/>
      <c r="IS585" s="108"/>
      <c r="IT585" s="108"/>
      <c r="IU585" s="108"/>
      <c r="IV585" s="108"/>
      <c r="IW585" s="108"/>
      <c r="IX585" s="108"/>
      <c r="IY585" s="108"/>
      <c r="IZ585" s="108"/>
      <c r="JA585" s="108"/>
      <c r="JB585" s="108"/>
      <c r="JC585" s="108"/>
      <c r="JD585" s="108"/>
      <c r="JE585" s="108"/>
      <c r="JF585" s="108"/>
      <c r="JG585" s="108"/>
      <c r="JH585" s="108"/>
      <c r="JI585" s="108"/>
      <c r="JJ585" s="108"/>
      <c r="JK585" s="108"/>
      <c r="JL585" s="108"/>
      <c r="JM585" s="108"/>
      <c r="JN585" s="108"/>
      <c r="JO585" s="108"/>
      <c r="JP585" s="108"/>
      <c r="JQ585" s="108"/>
      <c r="JR585" s="108"/>
      <c r="JS585" s="108"/>
      <c r="JT585" s="108"/>
      <c r="JU585" s="108"/>
      <c r="JV585" s="108"/>
      <c r="JW585" s="108"/>
      <c r="JX585" s="108"/>
      <c r="JY585" s="108"/>
      <c r="JZ585" s="108"/>
      <c r="KA585" s="108"/>
      <c r="KB585" s="108"/>
      <c r="KC585" s="108"/>
      <c r="KD585" s="108"/>
      <c r="KE585" s="108"/>
      <c r="KF585" s="108"/>
      <c r="KG585" s="108"/>
      <c r="KH585" s="108"/>
      <c r="KI585" s="108"/>
      <c r="KJ585" s="108"/>
      <c r="KK585" s="108"/>
      <c r="KL585" s="108"/>
      <c r="KM585" s="108"/>
      <c r="KN585" s="108"/>
      <c r="KO585" s="108"/>
      <c r="KP585" s="108"/>
      <c r="KQ585" s="108"/>
      <c r="KR585" s="108"/>
      <c r="KS585" s="108"/>
      <c r="KT585" s="108"/>
      <c r="KU585" s="108"/>
      <c r="KV585" s="108"/>
      <c r="KW585" s="108"/>
      <c r="KX585" s="108"/>
      <c r="KY585" s="108"/>
      <c r="KZ585" s="108"/>
      <c r="LA585" s="108"/>
      <c r="LB585" s="108"/>
      <c r="LC585" s="108"/>
      <c r="LD585" s="108"/>
      <c r="LE585" s="108"/>
      <c r="LF585" s="108"/>
      <c r="LG585" s="108"/>
      <c r="LH585" s="108"/>
      <c r="LI585" s="108"/>
      <c r="LJ585" s="108"/>
      <c r="LK585" s="108"/>
      <c r="LL585" s="108"/>
      <c r="LM585" s="108"/>
      <c r="LN585" s="108"/>
      <c r="LO585" s="108"/>
      <c r="LP585" s="108"/>
      <c r="LQ585" s="108"/>
      <c r="LR585" s="108"/>
      <c r="LS585" s="108"/>
      <c r="LT585" s="108"/>
      <c r="LU585" s="108"/>
      <c r="LV585" s="108"/>
      <c r="LW585" s="108"/>
      <c r="LX585" s="108"/>
      <c r="LY585" s="108"/>
      <c r="LZ585" s="108"/>
      <c r="MA585" s="108"/>
      <c r="MB585" s="108"/>
      <c r="MC585" s="108"/>
      <c r="MD585" s="108"/>
      <c r="ME585" s="108"/>
    </row>
    <row r="586" spans="1:343">
      <c r="A586" s="3"/>
      <c r="B586" s="438"/>
      <c r="C586" s="438"/>
      <c r="D586" s="438"/>
      <c r="E586" s="438"/>
      <c r="F586" s="438"/>
      <c r="G586" s="438"/>
      <c r="H586" s="438"/>
      <c r="I586" s="438"/>
      <c r="J586" s="438"/>
      <c r="K586" s="438"/>
      <c r="L586" s="438"/>
      <c r="M586" s="438"/>
      <c r="N586" s="438"/>
      <c r="O586" s="438"/>
      <c r="P586" s="438"/>
      <c r="Q586" s="438"/>
      <c r="R586" s="438"/>
      <c r="S586" s="438"/>
      <c r="T586" s="438"/>
      <c r="U586" s="438"/>
      <c r="V586" s="438"/>
      <c r="W586" s="438"/>
      <c r="X586" s="438"/>
      <c r="Y586" s="438"/>
      <c r="Z586" s="438"/>
      <c r="AA586" s="438"/>
      <c r="AB586" s="438"/>
      <c r="AC586" s="438"/>
      <c r="AD586" s="438"/>
      <c r="AE586" s="154"/>
      <c r="AF586" s="154"/>
      <c r="AG586" s="154"/>
      <c r="AH586" s="154"/>
      <c r="AI586" s="154"/>
      <c r="AJ586" s="108"/>
      <c r="AK586" s="154"/>
      <c r="AL586" s="108"/>
      <c r="AM586" s="108"/>
      <c r="AN586" s="108"/>
      <c r="AO586" s="108"/>
      <c r="AP586" s="108"/>
      <c r="AQ586" s="108"/>
      <c r="AR586" s="108"/>
      <c r="AS586" s="108"/>
      <c r="AT586" s="108"/>
      <c r="AU586" s="108"/>
      <c r="AV586" s="108"/>
      <c r="AW586" s="108"/>
      <c r="AX586" s="108"/>
      <c r="AY586" s="108"/>
      <c r="AZ586" s="108"/>
      <c r="BA586" s="108"/>
      <c r="BB586" s="108"/>
      <c r="BC586" s="108"/>
      <c r="BD586" s="108"/>
      <c r="BE586" s="108"/>
      <c r="BF586" s="108"/>
      <c r="BG586" s="108"/>
      <c r="BH586" s="108"/>
      <c r="BI586" s="108"/>
      <c r="BJ586" s="108"/>
      <c r="BK586" s="108"/>
      <c r="BL586" s="108"/>
      <c r="BM586" s="108"/>
      <c r="BN586" s="108"/>
      <c r="BO586" s="108"/>
      <c r="BP586" s="108"/>
      <c r="BQ586" s="108"/>
      <c r="BR586" s="108"/>
      <c r="BS586" s="108"/>
      <c r="BT586" s="108"/>
      <c r="BU586" s="108"/>
      <c r="BV586" s="108"/>
      <c r="BW586" s="108"/>
      <c r="BX586" s="108"/>
      <c r="BY586" s="108"/>
      <c r="BZ586" s="108"/>
      <c r="CA586" s="108"/>
      <c r="CB586" s="108"/>
      <c r="CC586" s="108"/>
      <c r="CD586" s="108"/>
      <c r="CE586" s="108"/>
      <c r="CF586" s="108"/>
      <c r="CG586" s="108"/>
      <c r="CH586" s="108"/>
      <c r="CI586" s="108"/>
      <c r="CJ586" s="108"/>
      <c r="CK586" s="108"/>
      <c r="CL586" s="108"/>
      <c r="CM586" s="108"/>
      <c r="CN586" s="108"/>
      <c r="CO586" s="108"/>
      <c r="CP586" s="108"/>
      <c r="CQ586" s="108"/>
      <c r="CR586" s="108"/>
      <c r="CS586" s="108"/>
      <c r="CT586" s="108"/>
      <c r="CU586" s="108"/>
      <c r="CV586" s="108"/>
      <c r="CW586" s="108"/>
      <c r="CX586" s="108"/>
      <c r="CY586" s="108"/>
      <c r="CZ586" s="108"/>
      <c r="DA586" s="108"/>
      <c r="DB586" s="108"/>
      <c r="DC586" s="108"/>
      <c r="DD586" s="108"/>
      <c r="DE586" s="108"/>
      <c r="DF586" s="108"/>
      <c r="DG586" s="108"/>
      <c r="DH586" s="108"/>
      <c r="DI586" s="108"/>
      <c r="DJ586" s="108"/>
      <c r="DK586" s="108"/>
      <c r="DL586" s="108"/>
      <c r="DM586" s="108"/>
      <c r="DN586" s="108"/>
      <c r="DO586" s="108"/>
      <c r="DP586" s="108"/>
      <c r="DQ586" s="108"/>
      <c r="DR586" s="108"/>
      <c r="DS586" s="108"/>
      <c r="DT586" s="108"/>
      <c r="DU586" s="108"/>
      <c r="DV586" s="108"/>
      <c r="DW586" s="108"/>
      <c r="DX586" s="108"/>
      <c r="DY586" s="108"/>
      <c r="DZ586" s="108"/>
      <c r="EA586" s="108"/>
      <c r="EB586" s="108"/>
      <c r="EC586" s="108"/>
      <c r="ED586" s="108"/>
      <c r="EE586" s="108"/>
      <c r="EF586" s="108"/>
      <c r="EG586" s="108"/>
      <c r="EH586" s="108"/>
      <c r="EI586" s="108"/>
      <c r="EJ586" s="108"/>
      <c r="EK586" s="108"/>
      <c r="EL586" s="108"/>
      <c r="EM586" s="108"/>
      <c r="EN586" s="108"/>
      <c r="EO586" s="108"/>
      <c r="EP586" s="108"/>
      <c r="EQ586" s="108"/>
      <c r="ER586" s="108"/>
      <c r="ES586" s="108"/>
      <c r="ET586" s="108"/>
      <c r="EU586" s="108"/>
      <c r="EV586" s="108"/>
      <c r="EW586" s="108"/>
      <c r="EX586" s="108"/>
      <c r="EY586" s="108"/>
      <c r="EZ586" s="108"/>
      <c r="FA586" s="108"/>
      <c r="FB586" s="108"/>
      <c r="FC586" s="108"/>
      <c r="FD586" s="108"/>
      <c r="FE586" s="108"/>
      <c r="FF586" s="108"/>
      <c r="FG586" s="108"/>
      <c r="FH586" s="108"/>
      <c r="FI586" s="108"/>
      <c r="FJ586" s="108"/>
      <c r="FK586" s="108"/>
      <c r="FL586" s="108"/>
      <c r="FM586" s="108"/>
      <c r="FN586" s="108"/>
      <c r="FO586" s="108"/>
      <c r="FP586" s="108"/>
      <c r="FQ586" s="108"/>
      <c r="FR586" s="108"/>
      <c r="FS586" s="108"/>
      <c r="FT586" s="108"/>
      <c r="FU586" s="108"/>
      <c r="FV586" s="108"/>
      <c r="FW586" s="108"/>
      <c r="FX586" s="108"/>
      <c r="FY586" s="108"/>
      <c r="FZ586" s="108"/>
      <c r="GA586" s="108"/>
      <c r="GB586" s="108"/>
      <c r="GC586" s="108"/>
      <c r="GD586" s="108"/>
      <c r="GE586" s="108"/>
      <c r="GF586" s="108"/>
      <c r="GG586" s="108"/>
      <c r="GH586" s="108"/>
      <c r="GI586" s="108"/>
      <c r="GJ586" s="108"/>
      <c r="GK586" s="108"/>
      <c r="GL586" s="108"/>
      <c r="GM586" s="108"/>
      <c r="GN586" s="108"/>
      <c r="GO586" s="108"/>
      <c r="GP586" s="108"/>
      <c r="GQ586" s="108"/>
      <c r="GR586" s="108"/>
      <c r="GS586" s="108"/>
      <c r="GT586" s="108"/>
      <c r="GU586" s="108"/>
      <c r="GV586" s="108"/>
      <c r="GW586" s="108"/>
      <c r="GX586" s="108"/>
      <c r="GY586" s="108"/>
      <c r="GZ586" s="108"/>
      <c r="HA586" s="108"/>
      <c r="HB586" s="108"/>
      <c r="HC586" s="108"/>
      <c r="HD586" s="108"/>
      <c r="HE586" s="108"/>
      <c r="HF586" s="108"/>
      <c r="HG586" s="108"/>
      <c r="HH586" s="108"/>
      <c r="HI586" s="108"/>
      <c r="HJ586" s="108"/>
      <c r="HK586" s="108"/>
      <c r="HL586" s="108"/>
      <c r="HM586" s="108"/>
      <c r="HN586" s="108"/>
      <c r="HO586" s="108"/>
      <c r="HP586" s="108"/>
      <c r="HQ586" s="108"/>
      <c r="HR586" s="108"/>
      <c r="HS586" s="108"/>
      <c r="HT586" s="108"/>
      <c r="HU586" s="108"/>
      <c r="HV586" s="108"/>
      <c r="HW586" s="108"/>
      <c r="HX586" s="108"/>
      <c r="HY586" s="108"/>
      <c r="HZ586" s="108"/>
      <c r="IA586" s="108"/>
      <c r="IB586" s="108"/>
      <c r="IC586" s="108"/>
      <c r="ID586" s="108"/>
      <c r="IE586" s="108"/>
      <c r="IF586" s="108"/>
      <c r="IG586" s="108"/>
      <c r="IH586" s="108"/>
      <c r="II586" s="108"/>
      <c r="IJ586" s="108"/>
      <c r="IK586" s="108"/>
      <c r="IL586" s="108"/>
      <c r="IM586" s="108"/>
      <c r="IN586" s="108"/>
      <c r="IO586" s="108"/>
      <c r="IP586" s="108"/>
      <c r="IQ586" s="108"/>
      <c r="IR586" s="108"/>
      <c r="IS586" s="108"/>
      <c r="IT586" s="108"/>
      <c r="IU586" s="108"/>
      <c r="IV586" s="108"/>
      <c r="IW586" s="108"/>
      <c r="IX586" s="108"/>
      <c r="IY586" s="108"/>
      <c r="IZ586" s="108"/>
      <c r="JA586" s="108"/>
      <c r="JB586" s="108"/>
      <c r="JC586" s="108"/>
      <c r="JD586" s="108"/>
      <c r="JE586" s="108"/>
      <c r="JF586" s="108"/>
      <c r="JG586" s="108"/>
      <c r="JH586" s="108"/>
      <c r="JI586" s="108"/>
      <c r="JJ586" s="108"/>
      <c r="JK586" s="108"/>
      <c r="JL586" s="108"/>
      <c r="JM586" s="108"/>
      <c r="JN586" s="108"/>
      <c r="JO586" s="108"/>
      <c r="JP586" s="108"/>
      <c r="JQ586" s="108"/>
      <c r="JR586" s="108"/>
      <c r="JS586" s="108"/>
      <c r="JT586" s="108"/>
      <c r="JU586" s="108"/>
      <c r="JV586" s="108"/>
      <c r="JW586" s="108"/>
      <c r="JX586" s="108"/>
      <c r="JY586" s="108"/>
      <c r="JZ586" s="108"/>
      <c r="KA586" s="108"/>
      <c r="KB586" s="108"/>
      <c r="KC586" s="108"/>
      <c r="KD586" s="108"/>
      <c r="KE586" s="108"/>
      <c r="KF586" s="108"/>
      <c r="KG586" s="108"/>
      <c r="KH586" s="108"/>
      <c r="KI586" s="108"/>
      <c r="KJ586" s="108"/>
      <c r="KK586" s="108"/>
      <c r="KL586" s="108"/>
      <c r="KM586" s="108"/>
      <c r="KN586" s="108"/>
      <c r="KO586" s="108"/>
      <c r="KP586" s="108"/>
      <c r="KQ586" s="108"/>
      <c r="KR586" s="108"/>
      <c r="KS586" s="108"/>
      <c r="KT586" s="108"/>
      <c r="KU586" s="108"/>
      <c r="KV586" s="108"/>
      <c r="KW586" s="108"/>
      <c r="KX586" s="108"/>
      <c r="KY586" s="108"/>
      <c r="KZ586" s="108"/>
      <c r="LA586" s="108"/>
      <c r="LB586" s="108"/>
      <c r="LC586" s="108"/>
      <c r="LD586" s="108"/>
      <c r="LE586" s="108"/>
      <c r="LF586" s="108"/>
      <c r="LG586" s="108"/>
      <c r="LH586" s="108"/>
      <c r="LI586" s="108"/>
      <c r="LJ586" s="108"/>
      <c r="LK586" s="108"/>
      <c r="LL586" s="108"/>
      <c r="LM586" s="108"/>
      <c r="LN586" s="108"/>
      <c r="LO586" s="108"/>
      <c r="LP586" s="108"/>
      <c r="LQ586" s="108"/>
      <c r="LR586" s="108"/>
      <c r="LS586" s="108"/>
      <c r="LT586" s="108"/>
      <c r="LU586" s="108"/>
      <c r="LV586" s="108"/>
      <c r="LW586" s="108"/>
      <c r="LX586" s="108"/>
      <c r="LY586" s="108"/>
      <c r="LZ586" s="108"/>
      <c r="MA586" s="108"/>
      <c r="MB586" s="108"/>
      <c r="MC586" s="108"/>
      <c r="MD586" s="108"/>
      <c r="ME586" s="108"/>
    </row>
    <row r="587" spans="1:343">
      <c r="A587" s="3"/>
      <c r="B587" s="438"/>
      <c r="C587" s="438"/>
      <c r="D587" s="438"/>
      <c r="E587" s="438"/>
      <c r="F587" s="438"/>
      <c r="G587" s="438"/>
      <c r="H587" s="438"/>
      <c r="I587" s="438"/>
      <c r="J587" s="438"/>
      <c r="K587" s="438"/>
      <c r="L587" s="438"/>
      <c r="M587" s="438"/>
      <c r="N587" s="438"/>
      <c r="O587" s="438"/>
      <c r="P587" s="438"/>
      <c r="Q587" s="438"/>
      <c r="R587" s="438"/>
      <c r="S587" s="438"/>
      <c r="T587" s="438"/>
      <c r="U587" s="438"/>
      <c r="V587" s="438"/>
      <c r="W587" s="438"/>
      <c r="X587" s="438"/>
      <c r="Y587" s="438"/>
      <c r="Z587" s="438"/>
      <c r="AA587" s="438"/>
      <c r="AB587" s="438"/>
      <c r="AC587" s="438"/>
      <c r="AD587" s="438"/>
      <c r="AE587" s="154"/>
      <c r="AF587" s="154"/>
      <c r="AG587" s="154"/>
      <c r="AH587" s="154"/>
      <c r="AI587" s="154"/>
      <c r="AJ587" s="108"/>
      <c r="AK587" s="154"/>
      <c r="AL587" s="108"/>
      <c r="AM587" s="108"/>
      <c r="AN587" s="108"/>
      <c r="AO587" s="108"/>
      <c r="AP587" s="108"/>
      <c r="AQ587" s="108"/>
      <c r="AR587" s="108"/>
      <c r="AS587" s="108"/>
      <c r="AT587" s="108"/>
      <c r="AU587" s="108"/>
      <c r="AV587" s="108"/>
      <c r="AW587" s="108"/>
      <c r="AX587" s="108"/>
      <c r="AY587" s="108"/>
      <c r="AZ587" s="108"/>
      <c r="BA587" s="108"/>
      <c r="BB587" s="108"/>
      <c r="BC587" s="108"/>
      <c r="BD587" s="108"/>
      <c r="BE587" s="108"/>
      <c r="BF587" s="108"/>
      <c r="BG587" s="108"/>
      <c r="BH587" s="108"/>
      <c r="BI587" s="108"/>
      <c r="BJ587" s="108"/>
      <c r="BK587" s="108"/>
      <c r="BL587" s="108"/>
      <c r="BM587" s="108"/>
      <c r="BN587" s="108"/>
      <c r="BO587" s="108"/>
      <c r="BP587" s="108"/>
      <c r="BQ587" s="108"/>
      <c r="BR587" s="108"/>
      <c r="BS587" s="108"/>
      <c r="BT587" s="108"/>
      <c r="BU587" s="108"/>
      <c r="BV587" s="108"/>
      <c r="BW587" s="108"/>
      <c r="BX587" s="108"/>
      <c r="BY587" s="108"/>
      <c r="BZ587" s="108"/>
      <c r="CA587" s="108"/>
      <c r="CB587" s="108"/>
      <c r="CC587" s="108"/>
      <c r="CD587" s="108"/>
      <c r="CE587" s="108"/>
      <c r="CF587" s="108"/>
      <c r="CG587" s="108"/>
      <c r="CH587" s="108"/>
      <c r="CI587" s="108"/>
      <c r="CJ587" s="108"/>
      <c r="CK587" s="108"/>
      <c r="CL587" s="108"/>
      <c r="CM587" s="108"/>
      <c r="CN587" s="108"/>
      <c r="CO587" s="108"/>
      <c r="CP587" s="108"/>
      <c r="CQ587" s="108"/>
      <c r="CR587" s="108"/>
      <c r="CS587" s="108"/>
      <c r="CT587" s="108"/>
      <c r="CU587" s="108"/>
      <c r="CV587" s="108"/>
      <c r="CW587" s="108"/>
      <c r="CX587" s="108"/>
      <c r="CY587" s="108"/>
      <c r="CZ587" s="108"/>
      <c r="DA587" s="108"/>
      <c r="DB587" s="108"/>
      <c r="DC587" s="108"/>
      <c r="DD587" s="108"/>
      <c r="DE587" s="108"/>
      <c r="DF587" s="108"/>
      <c r="DG587" s="108"/>
      <c r="DH587" s="108"/>
      <c r="DI587" s="108"/>
      <c r="DJ587" s="108"/>
      <c r="DK587" s="108"/>
      <c r="DL587" s="108"/>
      <c r="DM587" s="108"/>
      <c r="DN587" s="108"/>
      <c r="DO587" s="108"/>
      <c r="DP587" s="108"/>
      <c r="DQ587" s="108"/>
      <c r="DR587" s="108"/>
      <c r="DS587" s="108"/>
      <c r="DT587" s="108"/>
      <c r="DU587" s="108"/>
      <c r="DV587" s="108"/>
      <c r="DW587" s="108"/>
      <c r="DX587" s="108"/>
      <c r="DY587" s="108"/>
      <c r="DZ587" s="108"/>
      <c r="EA587" s="108"/>
      <c r="EB587" s="108"/>
      <c r="EC587" s="108"/>
      <c r="ED587" s="108"/>
      <c r="EE587" s="108"/>
      <c r="EF587" s="108"/>
      <c r="EG587" s="108"/>
      <c r="EH587" s="108"/>
      <c r="EI587" s="108"/>
      <c r="EJ587" s="108"/>
      <c r="EK587" s="108"/>
      <c r="EL587" s="108"/>
      <c r="EM587" s="108"/>
      <c r="EN587" s="108"/>
      <c r="EO587" s="108"/>
      <c r="EP587" s="108"/>
      <c r="EQ587" s="108"/>
      <c r="ER587" s="108"/>
      <c r="ES587" s="108"/>
      <c r="ET587" s="108"/>
      <c r="EU587" s="108"/>
      <c r="EV587" s="108"/>
      <c r="EW587" s="108"/>
      <c r="EX587" s="108"/>
      <c r="EY587" s="108"/>
      <c r="EZ587" s="108"/>
      <c r="FA587" s="108"/>
      <c r="FB587" s="108"/>
      <c r="FC587" s="108"/>
      <c r="FD587" s="108"/>
      <c r="FE587" s="108"/>
      <c r="FF587" s="108"/>
      <c r="FG587" s="108"/>
      <c r="FH587" s="108"/>
      <c r="FI587" s="108"/>
      <c r="FJ587" s="108"/>
      <c r="FK587" s="108"/>
      <c r="FL587" s="108"/>
      <c r="FM587" s="108"/>
      <c r="FN587" s="108"/>
      <c r="FO587" s="108"/>
      <c r="FP587" s="108"/>
      <c r="FQ587" s="108"/>
      <c r="FR587" s="108"/>
      <c r="FS587" s="108"/>
      <c r="FT587" s="108"/>
      <c r="FU587" s="108"/>
      <c r="FV587" s="108"/>
      <c r="FW587" s="108"/>
      <c r="FX587" s="108"/>
      <c r="FY587" s="108"/>
      <c r="FZ587" s="108"/>
      <c r="GA587" s="108"/>
      <c r="GB587" s="108"/>
      <c r="GC587" s="108"/>
      <c r="GD587" s="108"/>
      <c r="GE587" s="108"/>
      <c r="GF587" s="108"/>
      <c r="GG587" s="108"/>
      <c r="GH587" s="108"/>
      <c r="GI587" s="108"/>
      <c r="GJ587" s="108"/>
      <c r="GK587" s="108"/>
      <c r="GL587" s="108"/>
      <c r="GM587" s="108"/>
      <c r="GN587" s="108"/>
      <c r="GO587" s="108"/>
      <c r="GP587" s="108"/>
      <c r="GQ587" s="108"/>
      <c r="GR587" s="108"/>
      <c r="GS587" s="108"/>
      <c r="GT587" s="108"/>
      <c r="GU587" s="108"/>
      <c r="GV587" s="108"/>
      <c r="GW587" s="108"/>
      <c r="GX587" s="108"/>
      <c r="GY587" s="108"/>
      <c r="GZ587" s="108"/>
      <c r="HA587" s="108"/>
      <c r="HB587" s="108"/>
      <c r="HC587" s="108"/>
      <c r="HD587" s="108"/>
      <c r="HE587" s="108"/>
      <c r="HF587" s="108"/>
      <c r="HG587" s="108"/>
      <c r="HH587" s="108"/>
      <c r="HI587" s="108"/>
      <c r="HJ587" s="108"/>
      <c r="HK587" s="108"/>
      <c r="HL587" s="108"/>
      <c r="HM587" s="108"/>
      <c r="HN587" s="108"/>
      <c r="HO587" s="108"/>
      <c r="HP587" s="108"/>
      <c r="HQ587" s="108"/>
      <c r="HR587" s="108"/>
      <c r="HS587" s="108"/>
      <c r="HT587" s="108"/>
      <c r="HU587" s="108"/>
      <c r="HV587" s="108"/>
      <c r="HW587" s="108"/>
      <c r="HX587" s="108"/>
      <c r="HY587" s="108"/>
      <c r="HZ587" s="108"/>
      <c r="IA587" s="108"/>
      <c r="IB587" s="108"/>
      <c r="IC587" s="108"/>
      <c r="ID587" s="108"/>
      <c r="IE587" s="108"/>
      <c r="IF587" s="108"/>
      <c r="IG587" s="108"/>
      <c r="IH587" s="108"/>
      <c r="II587" s="108"/>
      <c r="IJ587" s="108"/>
      <c r="IK587" s="108"/>
      <c r="IL587" s="108"/>
      <c r="IM587" s="108"/>
      <c r="IN587" s="108"/>
      <c r="IO587" s="108"/>
      <c r="IP587" s="108"/>
      <c r="IQ587" s="108"/>
      <c r="IR587" s="108"/>
      <c r="IS587" s="108"/>
      <c r="IT587" s="108"/>
      <c r="IU587" s="108"/>
      <c r="IV587" s="108"/>
      <c r="IW587" s="108"/>
      <c r="IX587" s="108"/>
      <c r="IY587" s="108"/>
      <c r="IZ587" s="108"/>
      <c r="JA587" s="108"/>
      <c r="JB587" s="108"/>
      <c r="JC587" s="108"/>
      <c r="JD587" s="108"/>
      <c r="JE587" s="108"/>
      <c r="JF587" s="108"/>
      <c r="JG587" s="108"/>
      <c r="JH587" s="108"/>
      <c r="JI587" s="108"/>
      <c r="JJ587" s="108"/>
      <c r="JK587" s="108"/>
      <c r="JL587" s="108"/>
      <c r="JM587" s="108"/>
      <c r="JN587" s="108"/>
      <c r="JO587" s="108"/>
      <c r="JP587" s="108"/>
      <c r="JQ587" s="108"/>
      <c r="JR587" s="108"/>
      <c r="JS587" s="108"/>
      <c r="JT587" s="108"/>
      <c r="JU587" s="108"/>
      <c r="JV587" s="108"/>
      <c r="JW587" s="108"/>
      <c r="JX587" s="108"/>
      <c r="JY587" s="108"/>
      <c r="JZ587" s="108"/>
      <c r="KA587" s="108"/>
      <c r="KB587" s="108"/>
      <c r="KC587" s="108"/>
      <c r="KD587" s="108"/>
      <c r="KE587" s="108"/>
      <c r="KF587" s="108"/>
      <c r="KG587" s="108"/>
      <c r="KH587" s="108"/>
      <c r="KI587" s="108"/>
      <c r="KJ587" s="108"/>
      <c r="KK587" s="108"/>
      <c r="KL587" s="108"/>
      <c r="KM587" s="108"/>
      <c r="KN587" s="108"/>
      <c r="KO587" s="108"/>
      <c r="KP587" s="108"/>
      <c r="KQ587" s="108"/>
      <c r="KR587" s="108"/>
      <c r="KS587" s="108"/>
      <c r="KT587" s="108"/>
      <c r="KU587" s="108"/>
      <c r="KV587" s="108"/>
      <c r="KW587" s="108"/>
      <c r="KX587" s="108"/>
      <c r="KY587" s="108"/>
      <c r="KZ587" s="108"/>
      <c r="LA587" s="108"/>
      <c r="LB587" s="108"/>
      <c r="LC587" s="108"/>
      <c r="LD587" s="108"/>
      <c r="LE587" s="108"/>
      <c r="LF587" s="108"/>
      <c r="LG587" s="108"/>
      <c r="LH587" s="108"/>
      <c r="LI587" s="108"/>
      <c r="LJ587" s="108"/>
      <c r="LK587" s="108"/>
      <c r="LL587" s="108"/>
      <c r="LM587" s="108"/>
      <c r="LN587" s="108"/>
      <c r="LO587" s="108"/>
      <c r="LP587" s="108"/>
      <c r="LQ587" s="108"/>
      <c r="LR587" s="108"/>
      <c r="LS587" s="108"/>
      <c r="LT587" s="108"/>
      <c r="LU587" s="108"/>
      <c r="LV587" s="108"/>
      <c r="LW587" s="108"/>
      <c r="LX587" s="108"/>
      <c r="LY587" s="108"/>
      <c r="LZ587" s="108"/>
      <c r="MA587" s="108"/>
      <c r="MB587" s="108"/>
      <c r="MC587" s="108"/>
      <c r="MD587" s="108"/>
      <c r="ME587" s="108"/>
    </row>
    <row r="588" spans="1:343">
      <c r="A588" s="3"/>
      <c r="B588" s="438"/>
      <c r="C588" s="438"/>
      <c r="D588" s="438"/>
      <c r="E588" s="438"/>
      <c r="F588" s="438"/>
      <c r="G588" s="438"/>
      <c r="H588" s="438"/>
      <c r="I588" s="438"/>
      <c r="J588" s="438"/>
      <c r="K588" s="438"/>
      <c r="L588" s="438"/>
      <c r="M588" s="438"/>
      <c r="N588" s="438"/>
      <c r="O588" s="438"/>
      <c r="P588" s="438"/>
      <c r="Q588" s="438"/>
      <c r="R588" s="438"/>
      <c r="S588" s="438"/>
      <c r="T588" s="438"/>
      <c r="U588" s="438"/>
      <c r="V588" s="438"/>
      <c r="W588" s="438"/>
      <c r="X588" s="438"/>
      <c r="Y588" s="438"/>
      <c r="Z588" s="438"/>
      <c r="AA588" s="438"/>
      <c r="AB588" s="438"/>
      <c r="AC588" s="438"/>
      <c r="AD588" s="438"/>
      <c r="AE588" s="154"/>
      <c r="AF588" s="154"/>
      <c r="AG588" s="154"/>
      <c r="AH588" s="154"/>
      <c r="AI588" s="154"/>
      <c r="AJ588" s="108"/>
      <c r="AK588" s="154"/>
      <c r="AL588" s="108"/>
      <c r="AM588" s="108"/>
      <c r="AN588" s="108"/>
      <c r="AO588" s="108"/>
      <c r="AP588" s="108"/>
      <c r="AQ588" s="108"/>
      <c r="AR588" s="108"/>
      <c r="AS588" s="108"/>
      <c r="AT588" s="108"/>
      <c r="AU588" s="108"/>
      <c r="AV588" s="108"/>
      <c r="AW588" s="108"/>
      <c r="AX588" s="108"/>
      <c r="AY588" s="108"/>
      <c r="AZ588" s="108"/>
      <c r="BA588" s="108"/>
      <c r="BB588" s="108"/>
      <c r="BC588" s="108"/>
      <c r="BD588" s="108"/>
      <c r="BE588" s="108"/>
      <c r="BF588" s="108"/>
      <c r="BG588" s="108"/>
      <c r="BH588" s="108"/>
      <c r="BI588" s="108"/>
      <c r="BJ588" s="108"/>
      <c r="BK588" s="108"/>
      <c r="BL588" s="108"/>
      <c r="BM588" s="108"/>
      <c r="BN588" s="108"/>
      <c r="BO588" s="108"/>
      <c r="BP588" s="108"/>
      <c r="BQ588" s="108"/>
      <c r="BR588" s="108"/>
      <c r="BS588" s="108"/>
      <c r="BT588" s="108"/>
      <c r="BU588" s="108"/>
      <c r="BV588" s="108"/>
      <c r="BW588" s="108"/>
      <c r="BX588" s="108"/>
      <c r="BY588" s="108"/>
      <c r="BZ588" s="108"/>
      <c r="CA588" s="108"/>
      <c r="CB588" s="108"/>
      <c r="CC588" s="108"/>
      <c r="CD588" s="108"/>
      <c r="CE588" s="108"/>
      <c r="CF588" s="108"/>
      <c r="CG588" s="108"/>
      <c r="CH588" s="108"/>
      <c r="CI588" s="108"/>
      <c r="CJ588" s="108"/>
      <c r="CK588" s="108"/>
      <c r="CL588" s="108"/>
      <c r="CM588" s="108"/>
      <c r="CN588" s="108"/>
      <c r="CO588" s="108"/>
      <c r="CP588" s="108"/>
      <c r="CQ588" s="108"/>
      <c r="CR588" s="108"/>
      <c r="CS588" s="108"/>
      <c r="CT588" s="108"/>
      <c r="CU588" s="108"/>
      <c r="CV588" s="108"/>
      <c r="CW588" s="108"/>
      <c r="CX588" s="108"/>
      <c r="CY588" s="108"/>
      <c r="CZ588" s="108"/>
      <c r="DA588" s="108"/>
      <c r="DB588" s="108"/>
      <c r="DC588" s="108"/>
      <c r="DD588" s="108"/>
      <c r="DE588" s="108"/>
      <c r="DF588" s="108"/>
      <c r="DG588" s="108"/>
      <c r="DH588" s="108"/>
      <c r="DI588" s="108"/>
      <c r="DJ588" s="108"/>
      <c r="DK588" s="108"/>
      <c r="DL588" s="108"/>
      <c r="DM588" s="108"/>
      <c r="DN588" s="108"/>
      <c r="DO588" s="108"/>
      <c r="DP588" s="108"/>
      <c r="DQ588" s="108"/>
      <c r="DR588" s="108"/>
      <c r="DS588" s="108"/>
      <c r="DT588" s="108"/>
      <c r="DU588" s="108"/>
      <c r="DV588" s="108"/>
      <c r="DW588" s="108"/>
      <c r="DX588" s="108"/>
      <c r="DY588" s="108"/>
      <c r="DZ588" s="108"/>
      <c r="EA588" s="108"/>
      <c r="EB588" s="108"/>
      <c r="EC588" s="108"/>
      <c r="ED588" s="108"/>
      <c r="EE588" s="108"/>
      <c r="EF588" s="108"/>
      <c r="EG588" s="108"/>
      <c r="EH588" s="108"/>
      <c r="EI588" s="108"/>
      <c r="EJ588" s="108"/>
      <c r="EK588" s="108"/>
      <c r="EL588" s="108"/>
      <c r="EM588" s="108"/>
      <c r="EN588" s="108"/>
      <c r="EO588" s="108"/>
      <c r="EP588" s="108"/>
      <c r="EQ588" s="108"/>
      <c r="ER588" s="108"/>
      <c r="ES588" s="108"/>
      <c r="ET588" s="108"/>
      <c r="EU588" s="108"/>
      <c r="EV588" s="108"/>
      <c r="EW588" s="108"/>
      <c r="EX588" s="108"/>
      <c r="EY588" s="108"/>
      <c r="EZ588" s="108"/>
      <c r="FA588" s="108"/>
      <c r="FB588" s="108"/>
      <c r="FC588" s="108"/>
      <c r="FD588" s="108"/>
      <c r="FE588" s="108"/>
      <c r="FF588" s="108"/>
      <c r="FG588" s="108"/>
      <c r="FH588" s="108"/>
      <c r="FI588" s="108"/>
      <c r="FJ588" s="108"/>
      <c r="FK588" s="108"/>
      <c r="FL588" s="108"/>
      <c r="FM588" s="108"/>
      <c r="FN588" s="108"/>
      <c r="FO588" s="108"/>
      <c r="FP588" s="108"/>
      <c r="FQ588" s="108"/>
      <c r="FR588" s="108"/>
      <c r="FS588" s="108"/>
      <c r="FT588" s="108"/>
      <c r="FU588" s="108"/>
      <c r="FV588" s="108"/>
      <c r="FW588" s="108"/>
      <c r="FX588" s="108"/>
      <c r="FY588" s="108"/>
      <c r="FZ588" s="108"/>
      <c r="GA588" s="108"/>
      <c r="GB588" s="108"/>
      <c r="GC588" s="108"/>
      <c r="GD588" s="108"/>
      <c r="GE588" s="108"/>
      <c r="GF588" s="108"/>
      <c r="GG588" s="108"/>
      <c r="GH588" s="108"/>
      <c r="GI588" s="108"/>
      <c r="GJ588" s="108"/>
      <c r="GK588" s="108"/>
      <c r="GL588" s="108"/>
      <c r="GM588" s="108"/>
      <c r="GN588" s="108"/>
      <c r="GO588" s="108"/>
      <c r="GP588" s="108"/>
      <c r="GQ588" s="108"/>
      <c r="GR588" s="108"/>
      <c r="GS588" s="108"/>
      <c r="GT588" s="108"/>
      <c r="GU588" s="108"/>
      <c r="GV588" s="108"/>
      <c r="GW588" s="108"/>
      <c r="GX588" s="108"/>
      <c r="GY588" s="108"/>
      <c r="GZ588" s="108"/>
      <c r="HA588" s="108"/>
      <c r="HB588" s="108"/>
      <c r="HC588" s="108"/>
      <c r="HD588" s="108"/>
      <c r="HE588" s="108"/>
      <c r="HF588" s="108"/>
      <c r="HG588" s="108"/>
      <c r="HH588" s="108"/>
      <c r="HI588" s="108"/>
      <c r="HJ588" s="108"/>
      <c r="HK588" s="108"/>
      <c r="HL588" s="108"/>
      <c r="HM588" s="108"/>
      <c r="HN588" s="108"/>
      <c r="HO588" s="108"/>
      <c r="HP588" s="108"/>
      <c r="HQ588" s="108"/>
      <c r="HR588" s="108"/>
      <c r="HS588" s="108"/>
      <c r="HT588" s="108"/>
      <c r="HU588" s="108"/>
      <c r="HV588" s="108"/>
      <c r="HW588" s="108"/>
      <c r="HX588" s="108"/>
      <c r="HY588" s="108"/>
      <c r="HZ588" s="108"/>
      <c r="IA588" s="108"/>
      <c r="IB588" s="108"/>
      <c r="IC588" s="108"/>
      <c r="ID588" s="108"/>
      <c r="IE588" s="108"/>
      <c r="IF588" s="108"/>
      <c r="IG588" s="108"/>
      <c r="IH588" s="108"/>
      <c r="II588" s="108"/>
      <c r="IJ588" s="108"/>
      <c r="IK588" s="108"/>
      <c r="IL588" s="108"/>
      <c r="IM588" s="108"/>
      <c r="IN588" s="108"/>
      <c r="IO588" s="108"/>
      <c r="IP588" s="108"/>
      <c r="IQ588" s="108"/>
      <c r="IR588" s="108"/>
      <c r="IS588" s="108"/>
      <c r="IT588" s="108"/>
      <c r="IU588" s="108"/>
      <c r="IV588" s="108"/>
      <c r="IW588" s="108"/>
      <c r="IX588" s="108"/>
      <c r="IY588" s="108"/>
      <c r="IZ588" s="108"/>
      <c r="JA588" s="108"/>
      <c r="JB588" s="108"/>
      <c r="JC588" s="108"/>
      <c r="JD588" s="108"/>
      <c r="JE588" s="108"/>
      <c r="JF588" s="108"/>
      <c r="JG588" s="108"/>
      <c r="JH588" s="108"/>
      <c r="JI588" s="108"/>
      <c r="JJ588" s="108"/>
      <c r="JK588" s="108"/>
      <c r="JL588" s="108"/>
      <c r="JM588" s="108"/>
      <c r="JN588" s="108"/>
      <c r="JO588" s="108"/>
      <c r="JP588" s="108"/>
      <c r="JQ588" s="108"/>
      <c r="JR588" s="108"/>
      <c r="JS588" s="108"/>
      <c r="JT588" s="108"/>
      <c r="JU588" s="108"/>
      <c r="JV588" s="108"/>
      <c r="JW588" s="108"/>
      <c r="JX588" s="108"/>
      <c r="JY588" s="108"/>
      <c r="JZ588" s="108"/>
      <c r="KA588" s="108"/>
      <c r="KB588" s="108"/>
      <c r="KC588" s="108"/>
      <c r="KD588" s="108"/>
      <c r="KE588" s="108"/>
      <c r="KF588" s="108"/>
      <c r="KG588" s="108"/>
      <c r="KH588" s="108"/>
      <c r="KI588" s="108"/>
      <c r="KJ588" s="108"/>
      <c r="KK588" s="108"/>
      <c r="KL588" s="108"/>
      <c r="KM588" s="108"/>
      <c r="KN588" s="108"/>
      <c r="KO588" s="108"/>
      <c r="KP588" s="108"/>
      <c r="KQ588" s="108"/>
      <c r="KR588" s="108"/>
      <c r="KS588" s="108"/>
      <c r="KT588" s="108"/>
      <c r="KU588" s="108"/>
      <c r="KV588" s="108"/>
      <c r="KW588" s="108"/>
      <c r="KX588" s="108"/>
      <c r="KY588" s="108"/>
      <c r="KZ588" s="108"/>
      <c r="LA588" s="108"/>
      <c r="LB588" s="108"/>
      <c r="LC588" s="108"/>
      <c r="LD588" s="108"/>
      <c r="LE588" s="108"/>
      <c r="LF588" s="108"/>
      <c r="LG588" s="108"/>
      <c r="LH588" s="108"/>
      <c r="LI588" s="108"/>
      <c r="LJ588" s="108"/>
      <c r="LK588" s="108"/>
      <c r="LL588" s="108"/>
      <c r="LM588" s="108"/>
      <c r="LN588" s="108"/>
      <c r="LO588" s="108"/>
      <c r="LP588" s="108"/>
      <c r="LQ588" s="108"/>
      <c r="LR588" s="108"/>
      <c r="LS588" s="108"/>
      <c r="LT588" s="108"/>
      <c r="LU588" s="108"/>
      <c r="LV588" s="108"/>
      <c r="LW588" s="108"/>
      <c r="LX588" s="108"/>
      <c r="LY588" s="108"/>
      <c r="LZ588" s="108"/>
      <c r="MA588" s="108"/>
      <c r="MB588" s="108"/>
      <c r="MC588" s="108"/>
      <c r="MD588" s="108"/>
      <c r="ME588" s="108"/>
    </row>
    <row r="589" spans="1:343">
      <c r="A589" s="3"/>
      <c r="B589" s="438"/>
      <c r="C589" s="438"/>
      <c r="D589" s="438"/>
      <c r="E589" s="438"/>
      <c r="F589" s="438"/>
      <c r="G589" s="438"/>
      <c r="H589" s="438"/>
      <c r="I589" s="438"/>
      <c r="J589" s="438"/>
      <c r="K589" s="438"/>
      <c r="L589" s="438"/>
      <c r="M589" s="438"/>
      <c r="N589" s="438"/>
      <c r="O589" s="438"/>
      <c r="P589" s="438"/>
      <c r="Q589" s="438"/>
      <c r="R589" s="438"/>
      <c r="S589" s="438"/>
      <c r="T589" s="438"/>
      <c r="U589" s="438"/>
      <c r="V589" s="438"/>
      <c r="W589" s="438"/>
      <c r="X589" s="438"/>
      <c r="Y589" s="438"/>
      <c r="Z589" s="438"/>
      <c r="AA589" s="438"/>
      <c r="AB589" s="438"/>
      <c r="AC589" s="438"/>
      <c r="AD589" s="438"/>
      <c r="AE589" s="154"/>
      <c r="AF589" s="154"/>
      <c r="AG589" s="154"/>
      <c r="AH589" s="154"/>
      <c r="AI589" s="154"/>
      <c r="AJ589" s="108"/>
      <c r="AK589" s="154"/>
      <c r="AL589" s="108"/>
      <c r="AM589" s="108"/>
      <c r="AN589" s="108"/>
      <c r="AO589" s="108"/>
      <c r="AP589" s="108"/>
      <c r="AQ589" s="108"/>
      <c r="AR589" s="108"/>
      <c r="AS589" s="108"/>
      <c r="AT589" s="108"/>
      <c r="AU589" s="108"/>
      <c r="AV589" s="108"/>
      <c r="AW589" s="108"/>
      <c r="AX589" s="108"/>
      <c r="AY589" s="108"/>
      <c r="AZ589" s="108"/>
      <c r="BA589" s="108"/>
      <c r="BB589" s="108"/>
      <c r="BC589" s="108"/>
      <c r="BD589" s="108"/>
      <c r="BE589" s="108"/>
      <c r="BF589" s="108"/>
      <c r="BG589" s="108"/>
      <c r="BH589" s="108"/>
      <c r="BI589" s="108"/>
      <c r="BJ589" s="108"/>
      <c r="BK589" s="108"/>
      <c r="BL589" s="108"/>
      <c r="BM589" s="108"/>
      <c r="BN589" s="108"/>
      <c r="BO589" s="108"/>
      <c r="BP589" s="108"/>
      <c r="BQ589" s="108"/>
      <c r="BR589" s="108"/>
      <c r="BS589" s="108"/>
      <c r="BT589" s="108"/>
      <c r="BU589" s="108"/>
      <c r="BV589" s="108"/>
      <c r="BW589" s="108"/>
      <c r="BX589" s="108"/>
      <c r="BY589" s="108"/>
      <c r="BZ589" s="108"/>
      <c r="CA589" s="108"/>
      <c r="CB589" s="108"/>
      <c r="CC589" s="108"/>
      <c r="CD589" s="108"/>
      <c r="CE589" s="108"/>
      <c r="CF589" s="108"/>
      <c r="CG589" s="108"/>
      <c r="CH589" s="108"/>
      <c r="CI589" s="108"/>
      <c r="CJ589" s="108"/>
      <c r="CK589" s="108"/>
      <c r="CL589" s="108"/>
      <c r="CM589" s="108"/>
      <c r="CN589" s="108"/>
      <c r="CO589" s="108"/>
      <c r="CP589" s="108"/>
      <c r="CQ589" s="108"/>
      <c r="CR589" s="108"/>
      <c r="CS589" s="108"/>
      <c r="CT589" s="108"/>
      <c r="CU589" s="108"/>
      <c r="CV589" s="108"/>
      <c r="CW589" s="108"/>
      <c r="CX589" s="108"/>
      <c r="CY589" s="108"/>
      <c r="CZ589" s="108"/>
      <c r="DA589" s="108"/>
      <c r="DB589" s="108"/>
      <c r="DC589" s="108"/>
      <c r="DD589" s="108"/>
      <c r="DE589" s="108"/>
      <c r="DF589" s="108"/>
      <c r="DG589" s="108"/>
      <c r="DH589" s="108"/>
      <c r="DI589" s="108"/>
      <c r="DJ589" s="108"/>
      <c r="DK589" s="108"/>
      <c r="DL589" s="108"/>
      <c r="DM589" s="108"/>
      <c r="DN589" s="108"/>
      <c r="DO589" s="108"/>
      <c r="DP589" s="108"/>
      <c r="DQ589" s="108"/>
      <c r="DR589" s="108"/>
      <c r="DS589" s="108"/>
      <c r="DT589" s="108"/>
      <c r="DU589" s="108"/>
      <c r="DV589" s="108"/>
      <c r="DW589" s="108"/>
      <c r="DX589" s="108"/>
      <c r="DY589" s="108"/>
      <c r="DZ589" s="108"/>
      <c r="EA589" s="108"/>
      <c r="EB589" s="108"/>
      <c r="EC589" s="108"/>
      <c r="ED589" s="108"/>
      <c r="EE589" s="108"/>
      <c r="EF589" s="108"/>
      <c r="EG589" s="108"/>
      <c r="EH589" s="108"/>
      <c r="EI589" s="108"/>
      <c r="EJ589" s="108"/>
      <c r="EK589" s="108"/>
      <c r="EL589" s="108"/>
      <c r="EM589" s="108"/>
      <c r="EN589" s="108"/>
      <c r="EO589" s="108"/>
      <c r="EP589" s="108"/>
      <c r="EQ589" s="108"/>
      <c r="ER589" s="108"/>
      <c r="ES589" s="108"/>
      <c r="ET589" s="108"/>
      <c r="EU589" s="108"/>
      <c r="EV589" s="108"/>
      <c r="EW589" s="108"/>
      <c r="EX589" s="108"/>
      <c r="EY589" s="108"/>
      <c r="EZ589" s="108"/>
      <c r="FA589" s="108"/>
      <c r="FB589" s="108"/>
      <c r="FC589" s="108"/>
      <c r="FD589" s="108"/>
      <c r="FE589" s="108"/>
      <c r="FF589" s="108"/>
      <c r="FG589" s="108"/>
      <c r="FH589" s="108"/>
      <c r="FI589" s="108"/>
      <c r="FJ589" s="108"/>
      <c r="FK589" s="108"/>
      <c r="FL589" s="108"/>
      <c r="FM589" s="108"/>
      <c r="FN589" s="108"/>
      <c r="FO589" s="108"/>
      <c r="FP589" s="108"/>
      <c r="FQ589" s="108"/>
      <c r="FR589" s="108"/>
      <c r="FS589" s="108"/>
      <c r="FT589" s="108"/>
      <c r="FU589" s="108"/>
      <c r="FV589" s="108"/>
      <c r="FW589" s="108"/>
      <c r="FX589" s="108"/>
      <c r="FY589" s="108"/>
      <c r="FZ589" s="108"/>
      <c r="GA589" s="108"/>
      <c r="GB589" s="108"/>
      <c r="GC589" s="108"/>
      <c r="GD589" s="108"/>
      <c r="GE589" s="108"/>
      <c r="GF589" s="108"/>
      <c r="GG589" s="108"/>
      <c r="GH589" s="108"/>
      <c r="GI589" s="108"/>
      <c r="GJ589" s="108"/>
      <c r="GK589" s="108"/>
      <c r="GL589" s="108"/>
      <c r="GM589" s="108"/>
      <c r="GN589" s="108"/>
      <c r="GO589" s="108"/>
      <c r="GP589" s="108"/>
      <c r="GQ589" s="108"/>
      <c r="GR589" s="108"/>
      <c r="GS589" s="108"/>
      <c r="GT589" s="108"/>
      <c r="GU589" s="108"/>
      <c r="GV589" s="108"/>
      <c r="GW589" s="108"/>
      <c r="GX589" s="108"/>
      <c r="GY589" s="108"/>
      <c r="GZ589" s="108"/>
      <c r="HA589" s="108"/>
      <c r="HB589" s="108"/>
      <c r="HC589" s="108"/>
      <c r="HD589" s="108"/>
      <c r="HE589" s="108"/>
      <c r="HF589" s="108"/>
      <c r="HG589" s="108"/>
      <c r="HH589" s="108"/>
      <c r="HI589" s="108"/>
      <c r="HJ589" s="108"/>
      <c r="HK589" s="108"/>
      <c r="HL589" s="108"/>
      <c r="HM589" s="108"/>
      <c r="HN589" s="108"/>
      <c r="HO589" s="108"/>
      <c r="HP589" s="108"/>
      <c r="HQ589" s="108"/>
      <c r="HR589" s="108"/>
      <c r="HS589" s="108"/>
      <c r="HT589" s="108"/>
      <c r="HU589" s="108"/>
      <c r="HV589" s="108"/>
      <c r="HW589" s="108"/>
      <c r="HX589" s="108"/>
      <c r="HY589" s="108"/>
      <c r="HZ589" s="108"/>
      <c r="IA589" s="108"/>
      <c r="IB589" s="108"/>
      <c r="IC589" s="108"/>
      <c r="ID589" s="108"/>
      <c r="IE589" s="108"/>
      <c r="IF589" s="108"/>
      <c r="IG589" s="108"/>
      <c r="IH589" s="108"/>
      <c r="II589" s="108"/>
      <c r="IJ589" s="108"/>
      <c r="IK589" s="108"/>
      <c r="IL589" s="108"/>
      <c r="IM589" s="108"/>
      <c r="IN589" s="108"/>
      <c r="IO589" s="108"/>
      <c r="IP589" s="108"/>
      <c r="IQ589" s="108"/>
      <c r="IR589" s="108"/>
      <c r="IS589" s="108"/>
      <c r="IT589" s="108"/>
      <c r="IU589" s="108"/>
      <c r="IV589" s="108"/>
      <c r="IW589" s="108"/>
      <c r="IX589" s="108"/>
      <c r="IY589" s="108"/>
      <c r="IZ589" s="108"/>
      <c r="JA589" s="108"/>
      <c r="JB589" s="108"/>
      <c r="JC589" s="108"/>
      <c r="JD589" s="108"/>
      <c r="JE589" s="108"/>
      <c r="JF589" s="108"/>
      <c r="JG589" s="108"/>
      <c r="JH589" s="108"/>
      <c r="JI589" s="108"/>
      <c r="JJ589" s="108"/>
      <c r="JK589" s="108"/>
      <c r="JL589" s="108"/>
      <c r="JM589" s="108"/>
      <c r="JN589" s="108"/>
      <c r="JO589" s="108"/>
      <c r="JP589" s="108"/>
      <c r="JQ589" s="108"/>
      <c r="JR589" s="108"/>
      <c r="JS589" s="108"/>
      <c r="JT589" s="108"/>
      <c r="JU589" s="108"/>
      <c r="JV589" s="108"/>
      <c r="JW589" s="108"/>
      <c r="JX589" s="108"/>
      <c r="JY589" s="108"/>
      <c r="JZ589" s="108"/>
      <c r="KA589" s="108"/>
      <c r="KB589" s="108"/>
      <c r="KC589" s="108"/>
      <c r="KD589" s="108"/>
      <c r="KE589" s="108"/>
      <c r="KF589" s="108"/>
      <c r="KG589" s="108"/>
      <c r="KH589" s="108"/>
      <c r="KI589" s="108"/>
      <c r="KJ589" s="108"/>
      <c r="KK589" s="108"/>
      <c r="KL589" s="108"/>
      <c r="KM589" s="108"/>
      <c r="KN589" s="108"/>
      <c r="KO589" s="108"/>
      <c r="KP589" s="108"/>
      <c r="KQ589" s="108"/>
      <c r="KR589" s="108"/>
      <c r="KS589" s="108"/>
      <c r="KT589" s="108"/>
      <c r="KU589" s="108"/>
      <c r="KV589" s="108"/>
      <c r="KW589" s="108"/>
      <c r="KX589" s="108"/>
      <c r="KY589" s="108"/>
      <c r="KZ589" s="108"/>
      <c r="LA589" s="108"/>
      <c r="LB589" s="108"/>
      <c r="LC589" s="108"/>
      <c r="LD589" s="108"/>
      <c r="LE589" s="108"/>
      <c r="LF589" s="108"/>
      <c r="LG589" s="108"/>
      <c r="LH589" s="108"/>
      <c r="LI589" s="108"/>
      <c r="LJ589" s="108"/>
      <c r="LK589" s="108"/>
      <c r="LL589" s="108"/>
      <c r="LM589" s="108"/>
      <c r="LN589" s="108"/>
      <c r="LO589" s="108"/>
      <c r="LP589" s="108"/>
      <c r="LQ589" s="108"/>
      <c r="LR589" s="108"/>
      <c r="LS589" s="108"/>
      <c r="LT589" s="108"/>
      <c r="LU589" s="108"/>
      <c r="LV589" s="108"/>
      <c r="LW589" s="108"/>
      <c r="LX589" s="108"/>
      <c r="LY589" s="108"/>
      <c r="LZ589" s="108"/>
      <c r="MA589" s="108"/>
      <c r="MB589" s="108"/>
      <c r="MC589" s="108"/>
      <c r="MD589" s="108"/>
      <c r="ME589" s="108"/>
    </row>
    <row r="590" spans="1:343">
      <c r="A590" s="3"/>
      <c r="B590" s="438"/>
      <c r="C590" s="438"/>
      <c r="D590" s="438"/>
      <c r="E590" s="438"/>
      <c r="F590" s="438"/>
      <c r="G590" s="438"/>
      <c r="H590" s="438"/>
      <c r="I590" s="438"/>
      <c r="J590" s="438"/>
      <c r="K590" s="438"/>
      <c r="L590" s="438"/>
      <c r="M590" s="438"/>
      <c r="N590" s="438"/>
      <c r="O590" s="438"/>
      <c r="P590" s="438"/>
      <c r="Q590" s="438"/>
      <c r="R590" s="438"/>
      <c r="S590" s="438"/>
      <c r="T590" s="438"/>
      <c r="U590" s="438"/>
      <c r="V590" s="438"/>
      <c r="W590" s="438"/>
      <c r="X590" s="438"/>
      <c r="Y590" s="438"/>
      <c r="Z590" s="438"/>
      <c r="AA590" s="438"/>
      <c r="AB590" s="438"/>
      <c r="AC590" s="438"/>
      <c r="AD590" s="438"/>
      <c r="AE590" s="154"/>
      <c r="AF590" s="154"/>
      <c r="AG590" s="154"/>
      <c r="AH590" s="154"/>
      <c r="AI590" s="154"/>
      <c r="AJ590" s="108"/>
      <c r="AK590" s="154"/>
      <c r="AL590" s="108"/>
      <c r="AM590" s="108"/>
      <c r="AN590" s="108"/>
      <c r="AO590" s="108"/>
      <c r="AP590" s="108"/>
      <c r="AQ590" s="108"/>
      <c r="AR590" s="108"/>
      <c r="AS590" s="108"/>
      <c r="AT590" s="108"/>
      <c r="AU590" s="108"/>
      <c r="AV590" s="108"/>
      <c r="AW590" s="108"/>
      <c r="AX590" s="108"/>
      <c r="AY590" s="108"/>
      <c r="AZ590" s="108"/>
      <c r="BA590" s="108"/>
      <c r="BB590" s="108"/>
      <c r="BC590" s="108"/>
      <c r="BD590" s="108"/>
      <c r="BE590" s="108"/>
      <c r="BF590" s="108"/>
      <c r="BG590" s="108"/>
      <c r="BH590" s="108"/>
      <c r="BI590" s="108"/>
      <c r="BJ590" s="108"/>
      <c r="BK590" s="108"/>
      <c r="BL590" s="108"/>
      <c r="BM590" s="108"/>
      <c r="BN590" s="108"/>
      <c r="BO590" s="108"/>
      <c r="BP590" s="108"/>
      <c r="BQ590" s="108"/>
      <c r="BR590" s="108"/>
      <c r="BS590" s="108"/>
      <c r="BT590" s="108"/>
      <c r="BU590" s="108"/>
      <c r="BV590" s="108"/>
      <c r="BW590" s="108"/>
      <c r="BX590" s="108"/>
      <c r="BY590" s="108"/>
      <c r="BZ590" s="108"/>
      <c r="CA590" s="108"/>
      <c r="CB590" s="108"/>
      <c r="CC590" s="108"/>
      <c r="CD590" s="108"/>
      <c r="CE590" s="108"/>
      <c r="CF590" s="108"/>
      <c r="CG590" s="108"/>
      <c r="CH590" s="108"/>
      <c r="CI590" s="108"/>
      <c r="CJ590" s="108"/>
      <c r="CK590" s="108"/>
      <c r="CL590" s="108"/>
      <c r="CM590" s="108"/>
      <c r="CN590" s="108"/>
      <c r="CO590" s="108"/>
      <c r="CP590" s="108"/>
      <c r="CQ590" s="108"/>
      <c r="CR590" s="108"/>
      <c r="CS590" s="108"/>
      <c r="CT590" s="108"/>
      <c r="CU590" s="108"/>
      <c r="CV590" s="108"/>
      <c r="CW590" s="108"/>
      <c r="CX590" s="108"/>
      <c r="CY590" s="108"/>
      <c r="CZ590" s="108"/>
      <c r="DA590" s="108"/>
      <c r="DB590" s="108"/>
      <c r="DC590" s="108"/>
      <c r="DD590" s="108"/>
      <c r="DE590" s="108"/>
      <c r="DF590" s="108"/>
      <c r="DG590" s="108"/>
      <c r="DH590" s="108"/>
      <c r="DI590" s="108"/>
      <c r="DJ590" s="108"/>
      <c r="DK590" s="108"/>
      <c r="DL590" s="108"/>
      <c r="DM590" s="108"/>
      <c r="DN590" s="108"/>
      <c r="DO590" s="108"/>
      <c r="DP590" s="108"/>
      <c r="DQ590" s="108"/>
      <c r="DR590" s="108"/>
      <c r="DS590" s="108"/>
      <c r="DT590" s="108"/>
      <c r="DU590" s="108"/>
      <c r="DV590" s="108"/>
      <c r="DW590" s="108"/>
      <c r="DX590" s="108"/>
      <c r="DY590" s="108"/>
      <c r="DZ590" s="108"/>
      <c r="EA590" s="108"/>
      <c r="EB590" s="108"/>
      <c r="EC590" s="108"/>
      <c r="ED590" s="108"/>
      <c r="EE590" s="108"/>
      <c r="EF590" s="108"/>
      <c r="EG590" s="108"/>
      <c r="EH590" s="108"/>
      <c r="EI590" s="108"/>
      <c r="EJ590" s="108"/>
      <c r="EK590" s="108"/>
      <c r="EL590" s="108"/>
      <c r="EM590" s="108"/>
      <c r="EN590" s="108"/>
      <c r="EO590" s="108"/>
      <c r="EP590" s="108"/>
      <c r="EQ590" s="108"/>
      <c r="ER590" s="108"/>
      <c r="ES590" s="108"/>
      <c r="ET590" s="108"/>
      <c r="EU590" s="108"/>
      <c r="EV590" s="108"/>
      <c r="EW590" s="108"/>
      <c r="EX590" s="108"/>
      <c r="EY590" s="108"/>
      <c r="EZ590" s="108"/>
      <c r="FA590" s="108"/>
      <c r="FB590" s="108"/>
      <c r="FC590" s="108"/>
      <c r="FD590" s="108"/>
      <c r="FE590" s="108"/>
      <c r="FF590" s="108"/>
      <c r="FG590" s="108"/>
      <c r="FH590" s="108"/>
      <c r="FI590" s="108"/>
      <c r="FJ590" s="108"/>
      <c r="FK590" s="108"/>
      <c r="FL590" s="108"/>
      <c r="FM590" s="108"/>
      <c r="FN590" s="108"/>
      <c r="FO590" s="108"/>
      <c r="FP590" s="108"/>
      <c r="FQ590" s="108"/>
      <c r="FR590" s="108"/>
      <c r="FS590" s="108"/>
      <c r="FT590" s="108"/>
      <c r="FU590" s="108"/>
      <c r="FV590" s="108"/>
      <c r="FW590" s="108"/>
      <c r="FX590" s="108"/>
      <c r="FY590" s="108"/>
      <c r="FZ590" s="108"/>
      <c r="GA590" s="108"/>
      <c r="GB590" s="108"/>
      <c r="GC590" s="108"/>
      <c r="GD590" s="108"/>
      <c r="GE590" s="108"/>
      <c r="GF590" s="108"/>
      <c r="GG590" s="108"/>
      <c r="GH590" s="108"/>
      <c r="GI590" s="108"/>
      <c r="GJ590" s="108"/>
      <c r="GK590" s="108"/>
      <c r="GL590" s="108"/>
      <c r="GM590" s="108"/>
      <c r="GN590" s="108"/>
      <c r="GO590" s="108"/>
      <c r="GP590" s="108"/>
      <c r="GQ590" s="108"/>
      <c r="GR590" s="108"/>
      <c r="GS590" s="108"/>
      <c r="GT590" s="108"/>
      <c r="GU590" s="108"/>
      <c r="GV590" s="108"/>
      <c r="GW590" s="108"/>
      <c r="GX590" s="108"/>
      <c r="GY590" s="108"/>
      <c r="GZ590" s="108"/>
      <c r="HA590" s="108"/>
      <c r="HB590" s="108"/>
      <c r="HC590" s="108"/>
      <c r="HD590" s="108"/>
      <c r="HE590" s="108"/>
      <c r="HF590" s="108"/>
      <c r="HG590" s="108"/>
      <c r="HH590" s="108"/>
      <c r="HI590" s="108"/>
      <c r="HJ590" s="108"/>
      <c r="HK590" s="108"/>
      <c r="HL590" s="108"/>
      <c r="HM590" s="108"/>
      <c r="HN590" s="108"/>
      <c r="HO590" s="108"/>
      <c r="HP590" s="108"/>
      <c r="HQ590" s="108"/>
      <c r="HR590" s="108"/>
      <c r="HS590" s="108"/>
      <c r="HT590" s="108"/>
      <c r="HU590" s="108"/>
      <c r="HV590" s="108"/>
      <c r="HW590" s="108"/>
      <c r="HX590" s="108"/>
      <c r="HY590" s="108"/>
      <c r="HZ590" s="108"/>
      <c r="IA590" s="108"/>
      <c r="IB590" s="108"/>
      <c r="IC590" s="108"/>
      <c r="ID590" s="108"/>
      <c r="IE590" s="108"/>
      <c r="IF590" s="108"/>
      <c r="IG590" s="108"/>
      <c r="IH590" s="108"/>
      <c r="II590" s="108"/>
      <c r="IJ590" s="108"/>
      <c r="IK590" s="108"/>
      <c r="IL590" s="108"/>
      <c r="IM590" s="108"/>
      <c r="IN590" s="108"/>
      <c r="IO590" s="108"/>
      <c r="IP590" s="108"/>
      <c r="IQ590" s="108"/>
      <c r="IR590" s="108"/>
      <c r="IS590" s="108"/>
      <c r="IT590" s="108"/>
      <c r="IU590" s="108"/>
      <c r="IV590" s="108"/>
      <c r="IW590" s="108"/>
      <c r="IX590" s="108"/>
      <c r="IY590" s="108"/>
      <c r="IZ590" s="108"/>
      <c r="JA590" s="108"/>
      <c r="JB590" s="108"/>
      <c r="JC590" s="108"/>
      <c r="JD590" s="108"/>
      <c r="JE590" s="108"/>
      <c r="JF590" s="108"/>
      <c r="JG590" s="108"/>
      <c r="JH590" s="108"/>
      <c r="JI590" s="108"/>
      <c r="JJ590" s="108"/>
      <c r="JK590" s="108"/>
      <c r="JL590" s="108"/>
      <c r="JM590" s="108"/>
      <c r="JN590" s="108"/>
      <c r="JO590" s="108"/>
      <c r="JP590" s="108"/>
      <c r="JQ590" s="108"/>
      <c r="JR590" s="108"/>
      <c r="JS590" s="108"/>
      <c r="JT590" s="108"/>
      <c r="JU590" s="108"/>
      <c r="JV590" s="108"/>
      <c r="JW590" s="108"/>
      <c r="JX590" s="108"/>
      <c r="JY590" s="108"/>
      <c r="JZ590" s="108"/>
      <c r="KA590" s="108"/>
      <c r="KB590" s="108"/>
      <c r="KC590" s="108"/>
      <c r="KD590" s="108"/>
      <c r="KE590" s="108"/>
      <c r="KF590" s="108"/>
      <c r="KG590" s="108"/>
      <c r="KH590" s="108"/>
      <c r="KI590" s="108"/>
      <c r="KJ590" s="108"/>
      <c r="KK590" s="108"/>
      <c r="KL590" s="108"/>
      <c r="KM590" s="108"/>
      <c r="KN590" s="108"/>
      <c r="KO590" s="108"/>
      <c r="KP590" s="108"/>
      <c r="KQ590" s="108"/>
      <c r="KR590" s="108"/>
      <c r="KS590" s="108"/>
      <c r="KT590" s="108"/>
      <c r="KU590" s="108"/>
      <c r="KV590" s="108"/>
      <c r="KW590" s="108"/>
      <c r="KX590" s="108"/>
      <c r="KY590" s="108"/>
      <c r="KZ590" s="108"/>
      <c r="LA590" s="108"/>
      <c r="LB590" s="108"/>
      <c r="LC590" s="108"/>
      <c r="LD590" s="108"/>
      <c r="LE590" s="108"/>
      <c r="LF590" s="108"/>
      <c r="LG590" s="108"/>
      <c r="LH590" s="108"/>
      <c r="LI590" s="108"/>
      <c r="LJ590" s="108"/>
      <c r="LK590" s="108"/>
      <c r="LL590" s="108"/>
      <c r="LM590" s="108"/>
      <c r="LN590" s="108"/>
      <c r="LO590" s="108"/>
      <c r="LP590" s="108"/>
      <c r="LQ590" s="108"/>
      <c r="LR590" s="108"/>
      <c r="LS590" s="108"/>
      <c r="LT590" s="108"/>
      <c r="LU590" s="108"/>
      <c r="LV590" s="108"/>
      <c r="LW590" s="108"/>
      <c r="LX590" s="108"/>
      <c r="LY590" s="108"/>
      <c r="LZ590" s="108"/>
      <c r="MA590" s="108"/>
      <c r="MB590" s="108"/>
      <c r="MC590" s="108"/>
      <c r="MD590" s="108"/>
      <c r="ME590" s="108"/>
    </row>
    <row r="591" spans="1:343">
      <c r="A591" s="3"/>
      <c r="B591" s="438"/>
      <c r="C591" s="438"/>
      <c r="D591" s="438"/>
      <c r="E591" s="438"/>
      <c r="F591" s="438"/>
      <c r="G591" s="438"/>
      <c r="H591" s="438"/>
      <c r="I591" s="438"/>
      <c r="J591" s="438"/>
      <c r="K591" s="438"/>
      <c r="L591" s="438"/>
      <c r="M591" s="438"/>
      <c r="N591" s="438"/>
      <c r="O591" s="438"/>
      <c r="P591" s="438"/>
      <c r="Q591" s="438"/>
      <c r="R591" s="438"/>
      <c r="S591" s="438"/>
      <c r="T591" s="438"/>
      <c r="U591" s="438"/>
      <c r="V591" s="438"/>
      <c r="W591" s="438"/>
      <c r="X591" s="438"/>
      <c r="Y591" s="438"/>
      <c r="Z591" s="438"/>
      <c r="AA591" s="438"/>
      <c r="AB591" s="438"/>
      <c r="AC591" s="438"/>
      <c r="AD591" s="438"/>
      <c r="AE591" s="154"/>
      <c r="AF591" s="154"/>
      <c r="AG591" s="154"/>
      <c r="AH591" s="154"/>
      <c r="AI591" s="154"/>
      <c r="AJ591" s="108"/>
      <c r="AK591" s="154"/>
      <c r="AL591" s="108"/>
      <c r="AM591" s="108"/>
      <c r="AN591" s="108"/>
      <c r="AO591" s="108"/>
      <c r="AP591" s="108"/>
      <c r="AQ591" s="108"/>
      <c r="AR591" s="108"/>
      <c r="AS591" s="108"/>
      <c r="AT591" s="108"/>
      <c r="AU591" s="108"/>
      <c r="AV591" s="108"/>
      <c r="AW591" s="108"/>
      <c r="AX591" s="108"/>
      <c r="AY591" s="108"/>
      <c r="AZ591" s="108"/>
      <c r="BA591" s="108"/>
      <c r="BB591" s="108"/>
      <c r="BC591" s="108"/>
      <c r="BD591" s="108"/>
      <c r="BE591" s="108"/>
      <c r="BF591" s="108"/>
      <c r="BG591" s="108"/>
      <c r="BH591" s="108"/>
      <c r="BI591" s="108"/>
      <c r="BJ591" s="108"/>
      <c r="BK591" s="108"/>
      <c r="BL591" s="108"/>
      <c r="BM591" s="108"/>
      <c r="BN591" s="108"/>
      <c r="BO591" s="108"/>
      <c r="BP591" s="108"/>
      <c r="BQ591" s="108"/>
      <c r="BR591" s="108"/>
      <c r="BS591" s="108"/>
      <c r="BT591" s="108"/>
      <c r="BU591" s="108"/>
      <c r="BV591" s="108"/>
      <c r="BW591" s="108"/>
      <c r="BX591" s="108"/>
      <c r="BY591" s="108"/>
      <c r="BZ591" s="108"/>
      <c r="CA591" s="108"/>
      <c r="CB591" s="108"/>
      <c r="CC591" s="108"/>
      <c r="CD591" s="108"/>
      <c r="CE591" s="108"/>
      <c r="CF591" s="108"/>
      <c r="CG591" s="108"/>
      <c r="CH591" s="108"/>
      <c r="CI591" s="108"/>
      <c r="CJ591" s="108"/>
      <c r="CK591" s="108"/>
      <c r="CL591" s="108"/>
      <c r="CM591" s="108"/>
      <c r="CN591" s="108"/>
      <c r="CO591" s="108"/>
      <c r="CP591" s="108"/>
      <c r="CQ591" s="108"/>
      <c r="CR591" s="108"/>
      <c r="CS591" s="108"/>
      <c r="CT591" s="108"/>
      <c r="CU591" s="108"/>
      <c r="CV591" s="108"/>
      <c r="CW591" s="108"/>
      <c r="CX591" s="108"/>
      <c r="CY591" s="108"/>
      <c r="CZ591" s="108"/>
      <c r="DA591" s="108"/>
      <c r="DB591" s="108"/>
      <c r="DC591" s="108"/>
      <c r="DD591" s="108"/>
      <c r="DE591" s="108"/>
      <c r="DF591" s="108"/>
      <c r="DG591" s="108"/>
      <c r="DH591" s="108"/>
      <c r="DI591" s="108"/>
      <c r="DJ591" s="108"/>
      <c r="DK591" s="108"/>
      <c r="DL591" s="108"/>
      <c r="DM591" s="108"/>
      <c r="DN591" s="108"/>
      <c r="DO591" s="108"/>
      <c r="DP591" s="108"/>
      <c r="DQ591" s="108"/>
      <c r="DR591" s="108"/>
      <c r="DS591" s="108"/>
      <c r="DT591" s="108"/>
      <c r="DU591" s="108"/>
      <c r="DV591" s="108"/>
      <c r="DW591" s="108"/>
      <c r="DX591" s="108"/>
      <c r="DY591" s="108"/>
      <c r="DZ591" s="108"/>
      <c r="EA591" s="108"/>
      <c r="EB591" s="108"/>
      <c r="EC591" s="108"/>
      <c r="ED591" s="108"/>
      <c r="EE591" s="108"/>
      <c r="EF591" s="108"/>
      <c r="EG591" s="108"/>
      <c r="EH591" s="108"/>
      <c r="EI591" s="108"/>
      <c r="EJ591" s="108"/>
      <c r="EK591" s="108"/>
      <c r="EL591" s="108"/>
      <c r="EM591" s="108"/>
      <c r="EN591" s="108"/>
      <c r="EO591" s="108"/>
      <c r="EP591" s="108"/>
      <c r="EQ591" s="108"/>
      <c r="ER591" s="108"/>
      <c r="ES591" s="108"/>
      <c r="ET591" s="108"/>
      <c r="EU591" s="108"/>
      <c r="EV591" s="108"/>
      <c r="EW591" s="108"/>
      <c r="EX591" s="108"/>
      <c r="EY591" s="108"/>
      <c r="EZ591" s="108"/>
      <c r="FA591" s="108"/>
      <c r="FB591" s="108"/>
      <c r="FC591" s="108"/>
      <c r="FD591" s="108"/>
      <c r="FE591" s="108"/>
      <c r="FF591" s="108"/>
      <c r="FG591" s="108"/>
      <c r="FH591" s="108"/>
      <c r="FI591" s="108"/>
      <c r="FJ591" s="108"/>
      <c r="FK591" s="108"/>
      <c r="FL591" s="108"/>
      <c r="FM591" s="108"/>
      <c r="FN591" s="108"/>
      <c r="FO591" s="108"/>
      <c r="FP591" s="108"/>
      <c r="FQ591" s="108"/>
      <c r="FR591" s="108"/>
      <c r="FS591" s="108"/>
      <c r="FT591" s="108"/>
      <c r="FU591" s="108"/>
      <c r="FV591" s="108"/>
      <c r="FW591" s="108"/>
      <c r="FX591" s="108"/>
      <c r="FY591" s="108"/>
      <c r="FZ591" s="108"/>
      <c r="GA591" s="108"/>
      <c r="GB591" s="108"/>
      <c r="GC591" s="108"/>
      <c r="GD591" s="108"/>
      <c r="GE591" s="108"/>
      <c r="GF591" s="108"/>
      <c r="GG591" s="108"/>
      <c r="GH591" s="108"/>
      <c r="GI591" s="108"/>
      <c r="GJ591" s="108"/>
      <c r="GK591" s="108"/>
      <c r="GL591" s="108"/>
      <c r="GM591" s="108"/>
      <c r="GN591" s="108"/>
      <c r="GO591" s="108"/>
      <c r="GP591" s="108"/>
      <c r="GQ591" s="108"/>
      <c r="GR591" s="108"/>
      <c r="GS591" s="108"/>
      <c r="GT591" s="108"/>
      <c r="GU591" s="108"/>
      <c r="GV591" s="108"/>
      <c r="GW591" s="108"/>
      <c r="GX591" s="108"/>
      <c r="GY591" s="108"/>
      <c r="GZ591" s="108"/>
      <c r="HA591" s="108"/>
      <c r="HB591" s="108"/>
      <c r="HC591" s="108"/>
      <c r="HD591" s="108"/>
      <c r="HE591" s="108"/>
      <c r="HF591" s="108"/>
      <c r="HG591" s="108"/>
      <c r="HH591" s="108"/>
      <c r="HI591" s="108"/>
      <c r="HJ591" s="108"/>
      <c r="HK591" s="108"/>
      <c r="HL591" s="108"/>
      <c r="HM591" s="108"/>
      <c r="HN591" s="108"/>
      <c r="HO591" s="108"/>
      <c r="HP591" s="108"/>
      <c r="HQ591" s="108"/>
      <c r="HR591" s="108"/>
      <c r="HS591" s="108"/>
      <c r="HT591" s="108"/>
      <c r="HU591" s="108"/>
      <c r="HV591" s="108"/>
      <c r="HW591" s="108"/>
      <c r="HX591" s="108"/>
      <c r="HY591" s="108"/>
      <c r="HZ591" s="108"/>
      <c r="IA591" s="108"/>
      <c r="IB591" s="108"/>
      <c r="IC591" s="108"/>
      <c r="ID591" s="108"/>
      <c r="IE591" s="108"/>
      <c r="IF591" s="108"/>
      <c r="IG591" s="108"/>
      <c r="IH591" s="108"/>
      <c r="II591" s="108"/>
      <c r="IJ591" s="108"/>
      <c r="IK591" s="108"/>
      <c r="IL591" s="108"/>
      <c r="IM591" s="108"/>
      <c r="IN591" s="108"/>
      <c r="IO591" s="108"/>
      <c r="IP591" s="108"/>
      <c r="IQ591" s="108"/>
      <c r="IR591" s="108"/>
      <c r="IS591" s="108"/>
      <c r="IT591" s="108"/>
      <c r="IU591" s="108"/>
      <c r="IV591" s="108"/>
      <c r="IW591" s="108"/>
      <c r="IX591" s="108"/>
      <c r="IY591" s="108"/>
      <c r="IZ591" s="108"/>
      <c r="JA591" s="108"/>
      <c r="JB591" s="108"/>
      <c r="JC591" s="108"/>
      <c r="JD591" s="108"/>
      <c r="JE591" s="108"/>
      <c r="JF591" s="108"/>
      <c r="JG591" s="108"/>
      <c r="JH591" s="108"/>
      <c r="JI591" s="108"/>
      <c r="JJ591" s="108"/>
      <c r="JK591" s="108"/>
      <c r="JL591" s="108"/>
      <c r="JM591" s="108"/>
      <c r="JN591" s="108"/>
      <c r="JO591" s="108"/>
      <c r="JP591" s="108"/>
      <c r="JQ591" s="108"/>
      <c r="JR591" s="108"/>
      <c r="JS591" s="108"/>
      <c r="JT591" s="108"/>
      <c r="JU591" s="108"/>
      <c r="JV591" s="108"/>
      <c r="JW591" s="108"/>
      <c r="JX591" s="108"/>
      <c r="JY591" s="108"/>
      <c r="JZ591" s="108"/>
      <c r="KA591" s="108"/>
      <c r="KB591" s="108"/>
      <c r="KC591" s="108"/>
      <c r="KD591" s="108"/>
      <c r="KE591" s="108"/>
      <c r="KF591" s="108"/>
      <c r="KG591" s="108"/>
      <c r="KH591" s="108"/>
      <c r="KI591" s="108"/>
      <c r="KJ591" s="108"/>
      <c r="KK591" s="108"/>
      <c r="KL591" s="108"/>
      <c r="KM591" s="108"/>
      <c r="KN591" s="108"/>
      <c r="KO591" s="108"/>
      <c r="KP591" s="108"/>
      <c r="KQ591" s="108"/>
      <c r="KR591" s="108"/>
      <c r="KS591" s="108"/>
      <c r="KT591" s="108"/>
      <c r="KU591" s="108"/>
      <c r="KV591" s="108"/>
      <c r="KW591" s="108"/>
      <c r="KX591" s="108"/>
      <c r="KY591" s="108"/>
      <c r="KZ591" s="108"/>
      <c r="LA591" s="108"/>
      <c r="LB591" s="108"/>
      <c r="LC591" s="108"/>
      <c r="LD591" s="108"/>
      <c r="LE591" s="108"/>
      <c r="LF591" s="108"/>
      <c r="LG591" s="108"/>
      <c r="LH591" s="108"/>
      <c r="LI591" s="108"/>
      <c r="LJ591" s="108"/>
      <c r="LK591" s="108"/>
      <c r="LL591" s="108"/>
      <c r="LM591" s="108"/>
      <c r="LN591" s="108"/>
      <c r="LO591" s="108"/>
      <c r="LP591" s="108"/>
      <c r="LQ591" s="108"/>
      <c r="LR591" s="108"/>
      <c r="LS591" s="108"/>
      <c r="LT591" s="108"/>
      <c r="LU591" s="108"/>
      <c r="LV591" s="108"/>
      <c r="LW591" s="108"/>
      <c r="LX591" s="108"/>
      <c r="LY591" s="108"/>
      <c r="LZ591" s="108"/>
      <c r="MA591" s="108"/>
      <c r="MB591" s="108"/>
      <c r="MC591" s="108"/>
      <c r="MD591" s="108"/>
      <c r="ME591" s="108"/>
    </row>
    <row r="592" spans="1:343">
      <c r="A592" s="3"/>
      <c r="B592" s="438"/>
      <c r="C592" s="438"/>
      <c r="D592" s="438"/>
      <c r="E592" s="438"/>
      <c r="F592" s="438"/>
      <c r="G592" s="438"/>
      <c r="H592" s="438"/>
      <c r="I592" s="438"/>
      <c r="J592" s="438"/>
      <c r="K592" s="438"/>
      <c r="L592" s="438"/>
      <c r="M592" s="438"/>
      <c r="N592" s="438"/>
      <c r="O592" s="438"/>
      <c r="P592" s="438"/>
      <c r="Q592" s="438"/>
      <c r="R592" s="438"/>
      <c r="S592" s="438"/>
      <c r="T592" s="438"/>
      <c r="U592" s="438"/>
      <c r="V592" s="438"/>
      <c r="W592" s="438"/>
      <c r="X592" s="438"/>
      <c r="Y592" s="438"/>
      <c r="Z592" s="438"/>
      <c r="AA592" s="438"/>
      <c r="AB592" s="438"/>
      <c r="AC592" s="438"/>
      <c r="AD592" s="438"/>
      <c r="AE592" s="154"/>
      <c r="AF592" s="154"/>
      <c r="AG592" s="154"/>
      <c r="AH592" s="154"/>
      <c r="AI592" s="154"/>
      <c r="AJ592" s="108"/>
      <c r="AK592" s="154"/>
      <c r="AL592" s="108"/>
      <c r="AM592" s="108"/>
      <c r="AN592" s="108"/>
      <c r="AO592" s="108"/>
      <c r="AP592" s="108"/>
      <c r="AQ592" s="108"/>
      <c r="AR592" s="108"/>
      <c r="AS592" s="108"/>
      <c r="AT592" s="108"/>
      <c r="AU592" s="108"/>
      <c r="AV592" s="108"/>
      <c r="AW592" s="108"/>
      <c r="AX592" s="108"/>
      <c r="AY592" s="108"/>
      <c r="AZ592" s="108"/>
      <c r="BA592" s="108"/>
      <c r="BB592" s="108"/>
      <c r="BC592" s="108"/>
      <c r="BD592" s="108"/>
      <c r="BE592" s="108"/>
      <c r="BF592" s="108"/>
      <c r="BG592" s="108"/>
      <c r="BH592" s="108"/>
      <c r="BI592" s="108"/>
      <c r="BJ592" s="108"/>
      <c r="BK592" s="108"/>
      <c r="BL592" s="108"/>
      <c r="BM592" s="108"/>
      <c r="BN592" s="108"/>
      <c r="BO592" s="108"/>
      <c r="BP592" s="108"/>
      <c r="BQ592" s="108"/>
      <c r="BR592" s="108"/>
      <c r="BS592" s="108"/>
      <c r="BT592" s="108"/>
      <c r="BU592" s="108"/>
      <c r="BV592" s="108"/>
      <c r="BW592" s="108"/>
      <c r="BX592" s="108"/>
      <c r="BY592" s="108"/>
      <c r="BZ592" s="108"/>
      <c r="CA592" s="108"/>
      <c r="CB592" s="108"/>
      <c r="CC592" s="108"/>
      <c r="CD592" s="108"/>
      <c r="CE592" s="108"/>
      <c r="CF592" s="108"/>
      <c r="CG592" s="108"/>
      <c r="CH592" s="108"/>
      <c r="CI592" s="108"/>
      <c r="CJ592" s="108"/>
      <c r="CK592" s="108"/>
      <c r="CL592" s="108"/>
      <c r="CM592" s="108"/>
      <c r="CN592" s="108"/>
      <c r="CO592" s="108"/>
      <c r="CP592" s="108"/>
      <c r="CQ592" s="108"/>
      <c r="CR592" s="108"/>
      <c r="CS592" s="108"/>
      <c r="CT592" s="108"/>
      <c r="CU592" s="108"/>
      <c r="CV592" s="108"/>
      <c r="CW592" s="108"/>
      <c r="CX592" s="108"/>
      <c r="CY592" s="108"/>
      <c r="CZ592" s="108"/>
      <c r="DA592" s="108"/>
      <c r="DB592" s="108"/>
      <c r="DC592" s="108"/>
      <c r="DD592" s="108"/>
      <c r="DE592" s="108"/>
      <c r="DF592" s="108"/>
      <c r="DG592" s="108"/>
      <c r="DH592" s="108"/>
      <c r="DI592" s="108"/>
      <c r="DJ592" s="108"/>
      <c r="DK592" s="108"/>
      <c r="DL592" s="108"/>
      <c r="DM592" s="108"/>
      <c r="DN592" s="108"/>
      <c r="DO592" s="108"/>
      <c r="DP592" s="108"/>
      <c r="DQ592" s="108"/>
      <c r="DR592" s="108"/>
      <c r="DS592" s="108"/>
      <c r="DT592" s="108"/>
      <c r="DU592" s="108"/>
      <c r="DV592" s="108"/>
      <c r="DW592" s="108"/>
      <c r="DX592" s="108"/>
      <c r="DY592" s="108"/>
      <c r="DZ592" s="108"/>
      <c r="EA592" s="108"/>
      <c r="EB592" s="108"/>
      <c r="EC592" s="108"/>
      <c r="ED592" s="108"/>
      <c r="EE592" s="108"/>
      <c r="EF592" s="108"/>
      <c r="EG592" s="108"/>
      <c r="EH592" s="108"/>
      <c r="EI592" s="108"/>
      <c r="EJ592" s="108"/>
      <c r="EK592" s="108"/>
      <c r="EL592" s="108"/>
      <c r="EM592" s="108"/>
      <c r="EN592" s="108"/>
      <c r="EO592" s="108"/>
      <c r="EP592" s="108"/>
      <c r="EQ592" s="108"/>
      <c r="ER592" s="108"/>
      <c r="ES592" s="108"/>
      <c r="ET592" s="108"/>
      <c r="EU592" s="108"/>
      <c r="EV592" s="108"/>
      <c r="EW592" s="108"/>
      <c r="EX592" s="108"/>
      <c r="EY592" s="108"/>
      <c r="EZ592" s="108"/>
      <c r="FA592" s="108"/>
      <c r="FB592" s="108"/>
      <c r="FC592" s="108"/>
      <c r="FD592" s="108"/>
      <c r="FE592" s="108"/>
      <c r="FF592" s="108"/>
      <c r="FG592" s="108"/>
      <c r="FH592" s="108"/>
      <c r="FI592" s="108"/>
      <c r="FJ592" s="108"/>
      <c r="FK592" s="108"/>
      <c r="FL592" s="108"/>
      <c r="FM592" s="108"/>
      <c r="FN592" s="108"/>
      <c r="FO592" s="108"/>
      <c r="FP592" s="108"/>
      <c r="FQ592" s="108"/>
      <c r="FR592" s="108"/>
      <c r="FS592" s="108"/>
      <c r="FT592" s="108"/>
      <c r="FU592" s="108"/>
      <c r="FV592" s="108"/>
      <c r="FW592" s="108"/>
      <c r="FX592" s="108"/>
      <c r="FY592" s="108"/>
      <c r="FZ592" s="108"/>
      <c r="GA592" s="108"/>
      <c r="GB592" s="108"/>
      <c r="GC592" s="108"/>
      <c r="GD592" s="108"/>
      <c r="GE592" s="108"/>
      <c r="GF592" s="108"/>
      <c r="GG592" s="108"/>
      <c r="GH592" s="108"/>
      <c r="GI592" s="108"/>
      <c r="GJ592" s="108"/>
      <c r="GK592" s="108"/>
      <c r="GL592" s="108"/>
      <c r="GM592" s="108"/>
      <c r="GN592" s="108"/>
      <c r="GO592" s="108"/>
      <c r="GP592" s="108"/>
      <c r="GQ592" s="108"/>
      <c r="GR592" s="108"/>
      <c r="GS592" s="108"/>
      <c r="GT592" s="108"/>
      <c r="GU592" s="108"/>
      <c r="GV592" s="108"/>
      <c r="GW592" s="108"/>
      <c r="GX592" s="108"/>
      <c r="GY592" s="108"/>
      <c r="GZ592" s="108"/>
      <c r="HA592" s="108"/>
      <c r="HB592" s="108"/>
      <c r="HC592" s="108"/>
      <c r="HD592" s="108"/>
      <c r="HE592" s="108"/>
      <c r="HF592" s="108"/>
      <c r="HG592" s="108"/>
      <c r="HH592" s="108"/>
      <c r="HI592" s="108"/>
      <c r="HJ592" s="108"/>
      <c r="HK592" s="108"/>
      <c r="HL592" s="108"/>
      <c r="HM592" s="108"/>
      <c r="HN592" s="108"/>
      <c r="HO592" s="108"/>
      <c r="HP592" s="108"/>
      <c r="HQ592" s="108"/>
      <c r="HR592" s="108"/>
      <c r="HS592" s="108"/>
      <c r="HT592" s="108"/>
      <c r="HU592" s="108"/>
      <c r="HV592" s="108"/>
      <c r="HW592" s="108"/>
      <c r="HX592" s="108"/>
      <c r="HY592" s="108"/>
      <c r="HZ592" s="108"/>
      <c r="IA592" s="108"/>
      <c r="IB592" s="108"/>
      <c r="IC592" s="108"/>
      <c r="ID592" s="108"/>
      <c r="IE592" s="108"/>
      <c r="IF592" s="108"/>
      <c r="IG592" s="108"/>
      <c r="IH592" s="108"/>
      <c r="II592" s="108"/>
      <c r="IJ592" s="108"/>
      <c r="IK592" s="108"/>
      <c r="IL592" s="108"/>
      <c r="IM592" s="108"/>
      <c r="IN592" s="108"/>
      <c r="IO592" s="108"/>
      <c r="IP592" s="108"/>
      <c r="IQ592" s="108"/>
      <c r="IR592" s="108"/>
      <c r="IS592" s="108"/>
      <c r="IT592" s="108"/>
      <c r="IU592" s="108"/>
      <c r="IV592" s="108"/>
      <c r="IW592" s="108"/>
      <c r="IX592" s="108"/>
      <c r="IY592" s="108"/>
      <c r="IZ592" s="108"/>
      <c r="JA592" s="108"/>
      <c r="JB592" s="108"/>
      <c r="JC592" s="108"/>
      <c r="JD592" s="108"/>
      <c r="JE592" s="108"/>
      <c r="JF592" s="108"/>
      <c r="JG592" s="108"/>
      <c r="JH592" s="108"/>
      <c r="JI592" s="108"/>
      <c r="JJ592" s="108"/>
      <c r="JK592" s="108"/>
      <c r="JL592" s="108"/>
      <c r="JM592" s="108"/>
      <c r="JN592" s="108"/>
      <c r="JO592" s="108"/>
      <c r="JP592" s="108"/>
      <c r="JQ592" s="108"/>
      <c r="JR592" s="108"/>
      <c r="JS592" s="108"/>
      <c r="JT592" s="108"/>
      <c r="JU592" s="108"/>
      <c r="JV592" s="108"/>
      <c r="JW592" s="108"/>
      <c r="JX592" s="108"/>
      <c r="JY592" s="108"/>
      <c r="JZ592" s="108"/>
      <c r="KA592" s="108"/>
      <c r="KB592" s="108"/>
      <c r="KC592" s="108"/>
      <c r="KD592" s="108"/>
      <c r="KE592" s="108"/>
      <c r="KF592" s="108"/>
      <c r="KG592" s="108"/>
      <c r="KH592" s="108"/>
      <c r="KI592" s="108"/>
      <c r="KJ592" s="108"/>
      <c r="KK592" s="108"/>
      <c r="KL592" s="108"/>
      <c r="KM592" s="108"/>
      <c r="KN592" s="108"/>
      <c r="KO592" s="108"/>
      <c r="KP592" s="108"/>
      <c r="KQ592" s="108"/>
      <c r="KR592" s="108"/>
      <c r="KS592" s="108"/>
      <c r="KT592" s="108"/>
      <c r="KU592" s="108"/>
      <c r="KV592" s="108"/>
      <c r="KW592" s="108"/>
      <c r="KX592" s="108"/>
      <c r="KY592" s="108"/>
      <c r="KZ592" s="108"/>
      <c r="LA592" s="108"/>
      <c r="LB592" s="108"/>
      <c r="LC592" s="108"/>
      <c r="LD592" s="108"/>
      <c r="LE592" s="108"/>
      <c r="LF592" s="108"/>
      <c r="LG592" s="108"/>
      <c r="LH592" s="108"/>
      <c r="LI592" s="108"/>
      <c r="LJ592" s="108"/>
      <c r="LK592" s="108"/>
      <c r="LL592" s="108"/>
      <c r="LM592" s="108"/>
      <c r="LN592" s="108"/>
      <c r="LO592" s="108"/>
      <c r="LP592" s="108"/>
      <c r="LQ592" s="108"/>
      <c r="LR592" s="108"/>
      <c r="LS592" s="108"/>
      <c r="LT592" s="108"/>
      <c r="LU592" s="108"/>
      <c r="LV592" s="108"/>
      <c r="LW592" s="108"/>
      <c r="LX592" s="108"/>
      <c r="LY592" s="108"/>
      <c r="LZ592" s="108"/>
      <c r="MA592" s="108"/>
      <c r="MB592" s="108"/>
      <c r="MC592" s="108"/>
      <c r="MD592" s="108"/>
      <c r="ME592" s="108"/>
    </row>
    <row r="593" spans="1:343">
      <c r="A593" s="3"/>
      <c r="B593" s="438"/>
      <c r="C593" s="438"/>
      <c r="D593" s="438"/>
      <c r="E593" s="438"/>
      <c r="F593" s="438"/>
      <c r="G593" s="438"/>
      <c r="H593" s="438"/>
      <c r="I593" s="438"/>
      <c r="J593" s="438"/>
      <c r="K593" s="438"/>
      <c r="L593" s="438"/>
      <c r="M593" s="438"/>
      <c r="N593" s="438"/>
      <c r="O593" s="438"/>
      <c r="P593" s="438"/>
      <c r="Q593" s="438"/>
      <c r="R593" s="438"/>
      <c r="S593" s="438"/>
      <c r="T593" s="438"/>
      <c r="U593" s="438"/>
      <c r="V593" s="438"/>
      <c r="W593" s="438"/>
      <c r="X593" s="438"/>
      <c r="Y593" s="438"/>
      <c r="Z593" s="438"/>
      <c r="AA593" s="438"/>
      <c r="AB593" s="438"/>
      <c r="AC593" s="438"/>
      <c r="AD593" s="438"/>
      <c r="AE593" s="154"/>
      <c r="AF593" s="154"/>
      <c r="AG593" s="154"/>
      <c r="AH593" s="154"/>
      <c r="AI593" s="154"/>
      <c r="AJ593" s="108"/>
      <c r="AK593" s="154"/>
      <c r="AL593" s="108"/>
      <c r="AM593" s="108"/>
      <c r="AN593" s="108"/>
      <c r="AO593" s="108"/>
      <c r="AP593" s="108"/>
      <c r="AQ593" s="108"/>
      <c r="AR593" s="108"/>
      <c r="AS593" s="108"/>
      <c r="AT593" s="108"/>
      <c r="AU593" s="108"/>
      <c r="AV593" s="108"/>
      <c r="AW593" s="108"/>
      <c r="AX593" s="108"/>
      <c r="AY593" s="108"/>
      <c r="AZ593" s="108"/>
      <c r="BA593" s="108"/>
      <c r="BB593" s="108"/>
      <c r="BC593" s="108"/>
      <c r="BD593" s="108"/>
      <c r="BE593" s="108"/>
      <c r="BF593" s="108"/>
      <c r="BG593" s="108"/>
      <c r="BH593" s="108"/>
      <c r="BI593" s="108"/>
      <c r="BJ593" s="108"/>
      <c r="BK593" s="108"/>
      <c r="BL593" s="108"/>
      <c r="BM593" s="108"/>
      <c r="BN593" s="108"/>
      <c r="BO593" s="108"/>
      <c r="BP593" s="108"/>
      <c r="BQ593" s="108"/>
      <c r="BR593" s="108"/>
      <c r="BS593" s="108"/>
      <c r="BT593" s="108"/>
      <c r="BU593" s="108"/>
      <c r="BV593" s="108"/>
      <c r="BW593" s="108"/>
      <c r="BX593" s="108"/>
      <c r="BY593" s="108"/>
      <c r="BZ593" s="108"/>
      <c r="CA593" s="108"/>
      <c r="CB593" s="108"/>
      <c r="CC593" s="108"/>
      <c r="CD593" s="108"/>
      <c r="CE593" s="108"/>
      <c r="CF593" s="108"/>
      <c r="CG593" s="108"/>
      <c r="CH593" s="108"/>
      <c r="CI593" s="108"/>
      <c r="CJ593" s="108"/>
      <c r="CK593" s="108"/>
      <c r="CL593" s="108"/>
      <c r="CM593" s="108"/>
      <c r="CN593" s="108"/>
      <c r="CO593" s="108"/>
      <c r="CP593" s="108"/>
      <c r="CQ593" s="108"/>
      <c r="CR593" s="108"/>
      <c r="CS593" s="108"/>
      <c r="CT593" s="108"/>
      <c r="CU593" s="108"/>
      <c r="CV593" s="108"/>
      <c r="CW593" s="108"/>
      <c r="CX593" s="108"/>
      <c r="CY593" s="108"/>
      <c r="CZ593" s="108"/>
      <c r="DA593" s="108"/>
      <c r="DB593" s="108"/>
      <c r="DC593" s="108"/>
      <c r="DD593" s="108"/>
      <c r="DE593" s="108"/>
      <c r="DF593" s="108"/>
      <c r="DG593" s="108"/>
      <c r="DH593" s="108"/>
      <c r="DI593" s="108"/>
      <c r="DJ593" s="108"/>
      <c r="DK593" s="108"/>
      <c r="DL593" s="108"/>
      <c r="DM593" s="108"/>
      <c r="DN593" s="108"/>
      <c r="DO593" s="108"/>
      <c r="DP593" s="108"/>
      <c r="DQ593" s="108"/>
      <c r="DR593" s="108"/>
      <c r="DS593" s="108"/>
      <c r="DT593" s="108"/>
      <c r="DU593" s="108"/>
      <c r="DV593" s="108"/>
      <c r="DW593" s="108"/>
      <c r="DX593" s="108"/>
      <c r="DY593" s="108"/>
      <c r="DZ593" s="108"/>
      <c r="EA593" s="108"/>
      <c r="EB593" s="108"/>
      <c r="EC593" s="108"/>
      <c r="ED593" s="108"/>
      <c r="EE593" s="108"/>
      <c r="EF593" s="108"/>
      <c r="EG593" s="108"/>
      <c r="EH593" s="108"/>
      <c r="EI593" s="108"/>
      <c r="EJ593" s="108"/>
      <c r="EK593" s="108"/>
      <c r="EL593" s="108"/>
      <c r="EM593" s="108"/>
      <c r="EN593" s="108"/>
      <c r="EO593" s="108"/>
      <c r="EP593" s="108"/>
      <c r="EQ593" s="108"/>
      <c r="ER593" s="108"/>
      <c r="ES593" s="108"/>
      <c r="ET593" s="108"/>
      <c r="EU593" s="108"/>
      <c r="EV593" s="108"/>
      <c r="EW593" s="108"/>
      <c r="EX593" s="108"/>
      <c r="EY593" s="108"/>
      <c r="EZ593" s="108"/>
      <c r="FA593" s="108"/>
      <c r="FB593" s="108"/>
      <c r="FC593" s="108"/>
      <c r="FD593" s="108"/>
      <c r="FE593" s="108"/>
      <c r="FF593" s="108"/>
      <c r="FG593" s="108"/>
      <c r="FH593" s="108"/>
      <c r="FI593" s="108"/>
      <c r="FJ593" s="108"/>
      <c r="FK593" s="108"/>
      <c r="FL593" s="108"/>
      <c r="FM593" s="108"/>
      <c r="FN593" s="108"/>
      <c r="FO593" s="108"/>
      <c r="FP593" s="108"/>
      <c r="FQ593" s="108"/>
      <c r="FR593" s="108"/>
      <c r="FS593" s="108"/>
      <c r="FT593" s="108"/>
      <c r="FU593" s="108"/>
      <c r="FV593" s="108"/>
      <c r="FW593" s="108"/>
      <c r="FX593" s="108"/>
      <c r="FY593" s="108"/>
      <c r="FZ593" s="108"/>
      <c r="GA593" s="108"/>
      <c r="GB593" s="108"/>
      <c r="GC593" s="108"/>
      <c r="GD593" s="108"/>
      <c r="GE593" s="108"/>
      <c r="GF593" s="108"/>
      <c r="GG593" s="108"/>
      <c r="GH593" s="108"/>
      <c r="GI593" s="108"/>
      <c r="GJ593" s="108"/>
      <c r="GK593" s="108"/>
      <c r="GL593" s="108"/>
      <c r="GM593" s="108"/>
      <c r="GN593" s="108"/>
      <c r="GO593" s="108"/>
      <c r="GP593" s="108"/>
      <c r="GQ593" s="108"/>
      <c r="GR593" s="108"/>
      <c r="GS593" s="108"/>
      <c r="GT593" s="108"/>
      <c r="GU593" s="108"/>
      <c r="GV593" s="108"/>
      <c r="GW593" s="108"/>
      <c r="GX593" s="108"/>
      <c r="GY593" s="108"/>
      <c r="GZ593" s="108"/>
      <c r="HA593" s="108"/>
      <c r="HB593" s="108"/>
      <c r="HC593" s="108"/>
      <c r="HD593" s="108"/>
      <c r="HE593" s="108"/>
      <c r="HF593" s="108"/>
      <c r="HG593" s="108"/>
      <c r="HH593" s="108"/>
      <c r="HI593" s="108"/>
      <c r="HJ593" s="108"/>
      <c r="HK593" s="108"/>
      <c r="HL593" s="108"/>
      <c r="HM593" s="108"/>
      <c r="HN593" s="108"/>
      <c r="HO593" s="108"/>
      <c r="HP593" s="108"/>
      <c r="HQ593" s="108"/>
      <c r="HR593" s="108"/>
      <c r="HS593" s="108"/>
      <c r="HT593" s="108"/>
      <c r="HU593" s="108"/>
      <c r="HV593" s="108"/>
      <c r="HW593" s="108"/>
      <c r="HX593" s="108"/>
      <c r="HY593" s="108"/>
      <c r="HZ593" s="108"/>
      <c r="IA593" s="108"/>
      <c r="IB593" s="108"/>
      <c r="IC593" s="108"/>
      <c r="ID593" s="108"/>
      <c r="IE593" s="108"/>
      <c r="IF593" s="108"/>
      <c r="IG593" s="108"/>
      <c r="IH593" s="108"/>
      <c r="II593" s="108"/>
      <c r="IJ593" s="108"/>
      <c r="IK593" s="108"/>
      <c r="IL593" s="108"/>
      <c r="IM593" s="108"/>
      <c r="IN593" s="108"/>
      <c r="IO593" s="108"/>
      <c r="IP593" s="108"/>
      <c r="IQ593" s="108"/>
      <c r="IR593" s="108"/>
      <c r="IS593" s="108"/>
      <c r="IT593" s="108"/>
      <c r="IU593" s="108"/>
      <c r="IV593" s="108"/>
      <c r="IW593" s="108"/>
      <c r="IX593" s="108"/>
      <c r="IY593" s="108"/>
      <c r="IZ593" s="108"/>
      <c r="JA593" s="108"/>
      <c r="JB593" s="108"/>
      <c r="JC593" s="108"/>
      <c r="JD593" s="108"/>
      <c r="JE593" s="108"/>
      <c r="JF593" s="108"/>
      <c r="JG593" s="108"/>
      <c r="JH593" s="108"/>
      <c r="JI593" s="108"/>
      <c r="JJ593" s="108"/>
      <c r="JK593" s="108"/>
      <c r="JL593" s="108"/>
      <c r="JM593" s="108"/>
      <c r="JN593" s="108"/>
      <c r="JO593" s="108"/>
      <c r="JP593" s="108"/>
      <c r="JQ593" s="108"/>
      <c r="JR593" s="108"/>
      <c r="JS593" s="108"/>
      <c r="JT593" s="108"/>
      <c r="JU593" s="108"/>
      <c r="JV593" s="108"/>
      <c r="JW593" s="108"/>
      <c r="JX593" s="108"/>
      <c r="JY593" s="108"/>
      <c r="JZ593" s="108"/>
      <c r="KA593" s="108"/>
      <c r="KB593" s="108"/>
      <c r="KC593" s="108"/>
      <c r="KD593" s="108"/>
      <c r="KE593" s="108"/>
      <c r="KF593" s="108"/>
      <c r="KG593" s="108"/>
      <c r="KH593" s="108"/>
      <c r="KI593" s="108"/>
      <c r="KJ593" s="108"/>
      <c r="KK593" s="108"/>
      <c r="KL593" s="108"/>
      <c r="KM593" s="108"/>
      <c r="KN593" s="108"/>
      <c r="KO593" s="108"/>
      <c r="KP593" s="108"/>
      <c r="KQ593" s="108"/>
      <c r="KR593" s="108"/>
      <c r="KS593" s="108"/>
      <c r="KT593" s="108"/>
      <c r="KU593" s="108"/>
      <c r="KV593" s="108"/>
      <c r="KW593" s="108"/>
      <c r="KX593" s="108"/>
      <c r="KY593" s="108"/>
      <c r="KZ593" s="108"/>
      <c r="LA593" s="108"/>
      <c r="LB593" s="108"/>
      <c r="LC593" s="108"/>
      <c r="LD593" s="108"/>
      <c r="LE593" s="108"/>
      <c r="LF593" s="108"/>
      <c r="LG593" s="108"/>
      <c r="LH593" s="108"/>
      <c r="LI593" s="108"/>
      <c r="LJ593" s="108"/>
      <c r="LK593" s="108"/>
      <c r="LL593" s="108"/>
      <c r="LM593" s="108"/>
      <c r="LN593" s="108"/>
      <c r="LO593" s="108"/>
      <c r="LP593" s="108"/>
      <c r="LQ593" s="108"/>
      <c r="LR593" s="108"/>
      <c r="LS593" s="108"/>
      <c r="LT593" s="108"/>
      <c r="LU593" s="108"/>
      <c r="LV593" s="108"/>
      <c r="LW593" s="108"/>
      <c r="LX593" s="108"/>
      <c r="LY593" s="108"/>
      <c r="LZ593" s="108"/>
      <c r="MA593" s="108"/>
      <c r="MB593" s="108"/>
      <c r="MC593" s="108"/>
      <c r="MD593" s="108"/>
      <c r="ME593" s="108"/>
    </row>
    <row r="594" spans="1:343">
      <c r="A594" s="3"/>
      <c r="B594" s="438"/>
      <c r="C594" s="438"/>
      <c r="D594" s="438"/>
      <c r="E594" s="438"/>
      <c r="F594" s="438"/>
      <c r="G594" s="438"/>
      <c r="H594" s="438"/>
      <c r="I594" s="438"/>
      <c r="J594" s="438"/>
      <c r="K594" s="438"/>
      <c r="L594" s="438"/>
      <c r="M594" s="438"/>
      <c r="N594" s="438"/>
      <c r="O594" s="438"/>
      <c r="P594" s="438"/>
      <c r="Q594" s="438"/>
      <c r="R594" s="438"/>
      <c r="S594" s="438"/>
      <c r="T594" s="438"/>
      <c r="U594" s="438"/>
      <c r="V594" s="438"/>
      <c r="W594" s="438"/>
      <c r="X594" s="438"/>
      <c r="Y594" s="438"/>
      <c r="Z594" s="438"/>
      <c r="AA594" s="438"/>
      <c r="AB594" s="438"/>
      <c r="AC594" s="438"/>
      <c r="AD594" s="438"/>
      <c r="AE594" s="154"/>
      <c r="AF594" s="154"/>
      <c r="AG594" s="154"/>
      <c r="AH594" s="154"/>
      <c r="AI594" s="154"/>
      <c r="AJ594" s="108"/>
      <c r="AK594" s="154"/>
      <c r="AL594" s="108"/>
      <c r="AM594" s="108"/>
      <c r="AN594" s="108"/>
      <c r="AO594" s="108"/>
      <c r="AP594" s="108"/>
      <c r="AQ594" s="108"/>
      <c r="AR594" s="108"/>
      <c r="AS594" s="108"/>
      <c r="AT594" s="108"/>
      <c r="AU594" s="108"/>
      <c r="AV594" s="108"/>
      <c r="AW594" s="108"/>
      <c r="AX594" s="108"/>
      <c r="AY594" s="108"/>
      <c r="AZ594" s="108"/>
      <c r="BA594" s="108"/>
      <c r="BB594" s="108"/>
      <c r="BC594" s="108"/>
      <c r="BD594" s="108"/>
      <c r="BE594" s="108"/>
      <c r="BF594" s="108"/>
      <c r="BG594" s="108"/>
      <c r="BH594" s="108"/>
      <c r="BI594" s="108"/>
      <c r="BJ594" s="108"/>
      <c r="BK594" s="108"/>
      <c r="BL594" s="108"/>
      <c r="BM594" s="108"/>
      <c r="BN594" s="108"/>
      <c r="BO594" s="108"/>
      <c r="BP594" s="108"/>
      <c r="BQ594" s="108"/>
      <c r="BR594" s="108"/>
      <c r="BS594" s="108"/>
      <c r="BT594" s="108"/>
      <c r="BU594" s="108"/>
      <c r="BV594" s="108"/>
      <c r="BW594" s="108"/>
      <c r="BX594" s="108"/>
      <c r="BY594" s="108"/>
      <c r="BZ594" s="108"/>
      <c r="CA594" s="108"/>
      <c r="CB594" s="108"/>
      <c r="CC594" s="108"/>
      <c r="CD594" s="108"/>
      <c r="CE594" s="108"/>
      <c r="CF594" s="108"/>
      <c r="CG594" s="108"/>
      <c r="CH594" s="108"/>
      <c r="CI594" s="108"/>
      <c r="CJ594" s="108"/>
      <c r="CK594" s="108"/>
      <c r="CL594" s="108"/>
      <c r="CM594" s="108"/>
      <c r="CN594" s="108"/>
      <c r="CO594" s="108"/>
      <c r="CP594" s="108"/>
      <c r="CQ594" s="108"/>
      <c r="CR594" s="108"/>
      <c r="CS594" s="108"/>
      <c r="CT594" s="108"/>
      <c r="CU594" s="108"/>
      <c r="CV594" s="108"/>
      <c r="CW594" s="108"/>
      <c r="CX594" s="108"/>
      <c r="CY594" s="108"/>
      <c r="CZ594" s="108"/>
      <c r="DA594" s="108"/>
      <c r="DB594" s="108"/>
      <c r="DC594" s="108"/>
      <c r="DD594" s="108"/>
      <c r="DE594" s="108"/>
      <c r="DF594" s="108"/>
      <c r="DG594" s="108"/>
      <c r="DH594" s="108"/>
      <c r="DI594" s="108"/>
      <c r="DJ594" s="108"/>
      <c r="DK594" s="108"/>
      <c r="DL594" s="108"/>
      <c r="DM594" s="108"/>
      <c r="DN594" s="108"/>
      <c r="DO594" s="108"/>
      <c r="DP594" s="108"/>
      <c r="DQ594" s="108"/>
      <c r="DR594" s="108"/>
      <c r="DS594" s="108"/>
      <c r="DT594" s="108"/>
      <c r="DU594" s="108"/>
      <c r="DV594" s="108"/>
      <c r="DW594" s="108"/>
      <c r="DX594" s="108"/>
      <c r="DY594" s="108"/>
      <c r="DZ594" s="108"/>
      <c r="EA594" s="108"/>
      <c r="EB594" s="108"/>
      <c r="EC594" s="108"/>
      <c r="ED594" s="108"/>
      <c r="EE594" s="108"/>
      <c r="EF594" s="108"/>
      <c r="EG594" s="108"/>
      <c r="EH594" s="108"/>
      <c r="EI594" s="108"/>
      <c r="EJ594" s="108"/>
      <c r="EK594" s="108"/>
      <c r="EL594" s="108"/>
      <c r="EM594" s="108"/>
      <c r="EN594" s="108"/>
      <c r="EO594" s="108"/>
      <c r="EP594" s="108"/>
      <c r="EQ594" s="108"/>
      <c r="ER594" s="108"/>
      <c r="ES594" s="108"/>
      <c r="ET594" s="108"/>
      <c r="EU594" s="108"/>
      <c r="EV594" s="108"/>
      <c r="EW594" s="108"/>
      <c r="EX594" s="108"/>
      <c r="EY594" s="108"/>
      <c r="EZ594" s="108"/>
      <c r="FA594" s="108"/>
      <c r="FB594" s="108"/>
      <c r="FC594" s="108"/>
      <c r="FD594" s="108"/>
      <c r="FE594" s="108"/>
      <c r="FF594" s="108"/>
      <c r="FG594" s="108"/>
      <c r="FH594" s="108"/>
      <c r="FI594" s="108"/>
      <c r="FJ594" s="108"/>
      <c r="FK594" s="108"/>
      <c r="FL594" s="108"/>
      <c r="FM594" s="108"/>
      <c r="FN594" s="108"/>
      <c r="FO594" s="108"/>
      <c r="FP594" s="108"/>
      <c r="FQ594" s="108"/>
      <c r="FR594" s="108"/>
      <c r="FS594" s="108"/>
      <c r="FT594" s="108"/>
      <c r="FU594" s="108"/>
      <c r="FV594" s="108"/>
      <c r="FW594" s="108"/>
      <c r="FX594" s="108"/>
      <c r="FY594" s="108"/>
      <c r="FZ594" s="108"/>
      <c r="GA594" s="108"/>
      <c r="GB594" s="108"/>
      <c r="GC594" s="108"/>
      <c r="GD594" s="108"/>
      <c r="GE594" s="108"/>
      <c r="GF594" s="108"/>
      <c r="GG594" s="108"/>
      <c r="GH594" s="108"/>
      <c r="GI594" s="108"/>
      <c r="GJ594" s="108"/>
      <c r="GK594" s="108"/>
      <c r="GL594" s="108"/>
      <c r="GM594" s="108"/>
      <c r="GN594" s="108"/>
      <c r="GO594" s="108"/>
      <c r="GP594" s="108"/>
      <c r="GQ594" s="108"/>
      <c r="GR594" s="108"/>
      <c r="GS594" s="108"/>
      <c r="GT594" s="108"/>
      <c r="GU594" s="108"/>
      <c r="GV594" s="108"/>
      <c r="GW594" s="108"/>
      <c r="GX594" s="108"/>
      <c r="GY594" s="108"/>
      <c r="GZ594" s="108"/>
      <c r="HA594" s="108"/>
      <c r="HB594" s="108"/>
      <c r="HC594" s="108"/>
      <c r="HD594" s="108"/>
      <c r="HE594" s="108"/>
      <c r="HF594" s="108"/>
      <c r="HG594" s="108"/>
      <c r="HH594" s="108"/>
      <c r="HI594" s="108"/>
      <c r="HJ594" s="108"/>
      <c r="HK594" s="108"/>
      <c r="HL594" s="108"/>
      <c r="HM594" s="108"/>
      <c r="HN594" s="108"/>
      <c r="HO594" s="108"/>
      <c r="HP594" s="108"/>
      <c r="HQ594" s="108"/>
      <c r="HR594" s="108"/>
      <c r="HS594" s="108"/>
      <c r="HT594" s="108"/>
      <c r="HU594" s="108"/>
      <c r="HV594" s="108"/>
      <c r="HW594" s="108"/>
      <c r="HX594" s="108"/>
      <c r="HY594" s="108"/>
      <c r="HZ594" s="108"/>
      <c r="IA594" s="108"/>
      <c r="IB594" s="108"/>
      <c r="IC594" s="108"/>
      <c r="ID594" s="108"/>
      <c r="IE594" s="108"/>
      <c r="IF594" s="108"/>
      <c r="IG594" s="108"/>
      <c r="IH594" s="108"/>
      <c r="II594" s="108"/>
      <c r="IJ594" s="108"/>
      <c r="IK594" s="108"/>
      <c r="IL594" s="108"/>
      <c r="IM594" s="108"/>
      <c r="IN594" s="108"/>
      <c r="IO594" s="108"/>
      <c r="IP594" s="108"/>
      <c r="IQ594" s="108"/>
      <c r="IR594" s="108"/>
      <c r="IS594" s="108"/>
      <c r="IT594" s="108"/>
      <c r="IU594" s="108"/>
      <c r="IV594" s="108"/>
      <c r="IW594" s="108"/>
      <c r="IX594" s="108"/>
      <c r="IY594" s="108"/>
      <c r="IZ594" s="108"/>
      <c r="JA594" s="108"/>
      <c r="JB594" s="108"/>
      <c r="JC594" s="108"/>
      <c r="JD594" s="108"/>
      <c r="JE594" s="108"/>
      <c r="JF594" s="108"/>
      <c r="JG594" s="108"/>
      <c r="JH594" s="108"/>
      <c r="JI594" s="108"/>
      <c r="JJ594" s="108"/>
      <c r="JK594" s="108"/>
      <c r="JL594" s="108"/>
      <c r="JM594" s="108"/>
      <c r="JN594" s="108"/>
      <c r="JO594" s="108"/>
      <c r="JP594" s="108"/>
      <c r="JQ594" s="108"/>
      <c r="JR594" s="108"/>
      <c r="JS594" s="108"/>
      <c r="JT594" s="108"/>
      <c r="JU594" s="108"/>
      <c r="JV594" s="108"/>
      <c r="JW594" s="108"/>
      <c r="JX594" s="108"/>
      <c r="JY594" s="108"/>
      <c r="JZ594" s="108"/>
      <c r="KA594" s="108"/>
      <c r="KB594" s="108"/>
      <c r="KC594" s="108"/>
      <c r="KD594" s="108"/>
      <c r="KE594" s="108"/>
      <c r="KF594" s="108"/>
      <c r="KG594" s="108"/>
      <c r="KH594" s="108"/>
      <c r="KI594" s="108"/>
      <c r="KJ594" s="108"/>
      <c r="KK594" s="108"/>
      <c r="KL594" s="108"/>
      <c r="KM594" s="108"/>
      <c r="KN594" s="108"/>
      <c r="KO594" s="108"/>
      <c r="KP594" s="108"/>
      <c r="KQ594" s="108"/>
      <c r="KR594" s="108"/>
      <c r="KS594" s="108"/>
      <c r="KT594" s="108"/>
      <c r="KU594" s="108"/>
      <c r="KV594" s="108"/>
      <c r="KW594" s="108"/>
      <c r="KX594" s="108"/>
      <c r="KY594" s="108"/>
      <c r="KZ594" s="108"/>
      <c r="LA594" s="108"/>
      <c r="LB594" s="108"/>
      <c r="LC594" s="108"/>
      <c r="LD594" s="108"/>
      <c r="LE594" s="108"/>
      <c r="LF594" s="108"/>
      <c r="LG594" s="108"/>
      <c r="LH594" s="108"/>
      <c r="LI594" s="108"/>
      <c r="LJ594" s="108"/>
      <c r="LK594" s="108"/>
      <c r="LL594" s="108"/>
      <c r="LM594" s="108"/>
      <c r="LN594" s="108"/>
      <c r="LO594" s="108"/>
      <c r="LP594" s="108"/>
      <c r="LQ594" s="108"/>
      <c r="LR594" s="108"/>
      <c r="LS594" s="108"/>
      <c r="LT594" s="108"/>
      <c r="LU594" s="108"/>
      <c r="LV594" s="108"/>
      <c r="LW594" s="108"/>
      <c r="LX594" s="108"/>
      <c r="LY594" s="108"/>
      <c r="LZ594" s="108"/>
      <c r="MA594" s="108"/>
      <c r="MB594" s="108"/>
      <c r="MC594" s="108"/>
      <c r="MD594" s="108"/>
      <c r="ME594" s="108"/>
    </row>
    <row r="595" spans="1:343">
      <c r="A595" s="3"/>
      <c r="B595" s="438"/>
      <c r="C595" s="438"/>
      <c r="D595" s="438"/>
      <c r="E595" s="438"/>
      <c r="F595" s="438"/>
      <c r="G595" s="438"/>
      <c r="H595" s="438"/>
      <c r="I595" s="438"/>
      <c r="J595" s="438"/>
      <c r="K595" s="438"/>
      <c r="L595" s="438"/>
      <c r="M595" s="438"/>
      <c r="N595" s="438"/>
      <c r="O595" s="438"/>
      <c r="P595" s="438"/>
      <c r="Q595" s="438"/>
      <c r="R595" s="438"/>
      <c r="S595" s="438"/>
      <c r="T595" s="438"/>
      <c r="U595" s="438"/>
      <c r="V595" s="438"/>
      <c r="W595" s="438"/>
      <c r="X595" s="438"/>
      <c r="Y595" s="438"/>
      <c r="Z595" s="438"/>
      <c r="AA595" s="438"/>
      <c r="AB595" s="438"/>
      <c r="AC595" s="438"/>
      <c r="AD595" s="438"/>
      <c r="AE595" s="154"/>
      <c r="AF595" s="154"/>
      <c r="AG595" s="154"/>
      <c r="AH595" s="154"/>
      <c r="AI595" s="154"/>
      <c r="AJ595" s="108"/>
      <c r="AK595" s="154"/>
      <c r="AL595" s="108"/>
      <c r="AM595" s="108"/>
      <c r="AN595" s="108"/>
      <c r="AO595" s="108"/>
      <c r="AP595" s="108"/>
      <c r="AQ595" s="108"/>
      <c r="AR595" s="108"/>
      <c r="AS595" s="108"/>
      <c r="AT595" s="108"/>
      <c r="AU595" s="108"/>
      <c r="AV595" s="108"/>
      <c r="AW595" s="108"/>
      <c r="AX595" s="108"/>
      <c r="AY595" s="108"/>
      <c r="AZ595" s="108"/>
      <c r="BA595" s="108"/>
      <c r="BB595" s="108"/>
      <c r="BC595" s="108"/>
      <c r="BD595" s="108"/>
      <c r="BE595" s="108"/>
      <c r="BF595" s="108"/>
      <c r="BG595" s="108"/>
      <c r="BH595" s="108"/>
      <c r="BI595" s="108"/>
      <c r="BJ595" s="108"/>
      <c r="BK595" s="108"/>
      <c r="BL595" s="108"/>
      <c r="BM595" s="108"/>
      <c r="BN595" s="108"/>
      <c r="BO595" s="108"/>
      <c r="BP595" s="108"/>
      <c r="BQ595" s="108"/>
      <c r="BR595" s="108"/>
      <c r="BS595" s="108"/>
      <c r="BT595" s="108"/>
      <c r="BU595" s="108"/>
      <c r="BV595" s="108"/>
      <c r="BW595" s="108"/>
      <c r="BX595" s="108"/>
      <c r="BY595" s="108"/>
      <c r="BZ595" s="108"/>
      <c r="CA595" s="108"/>
      <c r="CB595" s="108"/>
      <c r="CC595" s="108"/>
      <c r="CD595" s="108"/>
      <c r="CE595" s="108"/>
      <c r="CF595" s="108"/>
      <c r="CG595" s="108"/>
      <c r="CH595" s="108"/>
      <c r="CI595" s="108"/>
      <c r="CJ595" s="108"/>
      <c r="CK595" s="108"/>
      <c r="CL595" s="108"/>
      <c r="CM595" s="108"/>
      <c r="CN595" s="108"/>
      <c r="CO595" s="108"/>
      <c r="CP595" s="108"/>
      <c r="CQ595" s="108"/>
      <c r="CR595" s="108"/>
      <c r="CS595" s="108"/>
      <c r="CT595" s="108"/>
      <c r="CU595" s="108"/>
      <c r="CV595" s="108"/>
      <c r="CW595" s="108"/>
      <c r="CX595" s="108"/>
      <c r="CY595" s="108"/>
      <c r="CZ595" s="108"/>
      <c r="DA595" s="108"/>
      <c r="DB595" s="108"/>
      <c r="DC595" s="108"/>
      <c r="DD595" s="108"/>
      <c r="DE595" s="108"/>
      <c r="DF595" s="108"/>
      <c r="DG595" s="108"/>
      <c r="DH595" s="108"/>
      <c r="DI595" s="108"/>
      <c r="DJ595" s="108"/>
      <c r="DK595" s="108"/>
      <c r="DL595" s="108"/>
      <c r="DM595" s="108"/>
      <c r="DN595" s="108"/>
      <c r="DO595" s="108"/>
      <c r="DP595" s="108"/>
      <c r="DQ595" s="108"/>
      <c r="DR595" s="108"/>
      <c r="DS595" s="108"/>
      <c r="DT595" s="108"/>
      <c r="DU595" s="108"/>
      <c r="DV595" s="108"/>
      <c r="DW595" s="108"/>
      <c r="DX595" s="108"/>
      <c r="DY595" s="108"/>
      <c r="DZ595" s="108"/>
      <c r="EA595" s="108"/>
      <c r="EB595" s="108"/>
      <c r="EC595" s="108"/>
      <c r="ED595" s="108"/>
      <c r="EE595" s="108"/>
      <c r="EF595" s="108"/>
      <c r="EG595" s="108"/>
      <c r="EH595" s="108"/>
      <c r="EI595" s="108"/>
      <c r="EJ595" s="108"/>
      <c r="EK595" s="108"/>
      <c r="EL595" s="108"/>
      <c r="EM595" s="108"/>
      <c r="EN595" s="108"/>
      <c r="EO595" s="108"/>
      <c r="EP595" s="108"/>
      <c r="EQ595" s="108"/>
      <c r="ER595" s="108"/>
      <c r="ES595" s="108"/>
      <c r="ET595" s="108"/>
      <c r="EU595" s="108"/>
      <c r="EV595" s="108"/>
      <c r="EW595" s="108"/>
      <c r="EX595" s="108"/>
      <c r="EY595" s="108"/>
      <c r="EZ595" s="108"/>
      <c r="FA595" s="108"/>
      <c r="FB595" s="108"/>
      <c r="FC595" s="108"/>
      <c r="FD595" s="108"/>
      <c r="FE595" s="108"/>
      <c r="FF595" s="108"/>
      <c r="FG595" s="108"/>
      <c r="FH595" s="108"/>
      <c r="FI595" s="108"/>
      <c r="FJ595" s="108"/>
      <c r="FK595" s="108"/>
      <c r="FL595" s="108"/>
      <c r="FM595" s="108"/>
      <c r="FN595" s="108"/>
      <c r="FO595" s="108"/>
      <c r="FP595" s="108"/>
      <c r="FQ595" s="108"/>
      <c r="FR595" s="108"/>
      <c r="FS595" s="108"/>
      <c r="FT595" s="108"/>
      <c r="FU595" s="108"/>
      <c r="FV595" s="108"/>
      <c r="FW595" s="108"/>
      <c r="FX595" s="108"/>
      <c r="FY595" s="108"/>
      <c r="FZ595" s="108"/>
      <c r="GA595" s="108"/>
      <c r="GB595" s="108"/>
      <c r="GC595" s="108"/>
      <c r="GD595" s="108"/>
      <c r="GE595" s="108"/>
      <c r="GF595" s="108"/>
      <c r="GG595" s="108"/>
      <c r="GH595" s="108"/>
      <c r="GI595" s="108"/>
      <c r="GJ595" s="108"/>
      <c r="GK595" s="108"/>
      <c r="GL595" s="108"/>
      <c r="GM595" s="108"/>
      <c r="GN595" s="108"/>
      <c r="GO595" s="108"/>
      <c r="GP595" s="108"/>
      <c r="GQ595" s="108"/>
      <c r="GR595" s="108"/>
      <c r="GS595" s="108"/>
      <c r="GT595" s="108"/>
      <c r="GU595" s="108"/>
      <c r="GV595" s="108"/>
      <c r="GW595" s="108"/>
      <c r="GX595" s="108"/>
      <c r="GY595" s="108"/>
      <c r="GZ595" s="108"/>
      <c r="HA595" s="108"/>
      <c r="HB595" s="108"/>
      <c r="HC595" s="108"/>
      <c r="HD595" s="108"/>
      <c r="HE595" s="108"/>
      <c r="HF595" s="108"/>
      <c r="HG595" s="108"/>
      <c r="HH595" s="108"/>
      <c r="HI595" s="108"/>
      <c r="HJ595" s="108"/>
      <c r="HK595" s="108"/>
      <c r="HL595" s="108"/>
      <c r="HM595" s="108"/>
      <c r="HN595" s="108"/>
      <c r="HO595" s="108"/>
      <c r="HP595" s="108"/>
      <c r="HQ595" s="108"/>
      <c r="HR595" s="108"/>
      <c r="HS595" s="108"/>
      <c r="HT595" s="108"/>
      <c r="HU595" s="108"/>
      <c r="HV595" s="108"/>
      <c r="HW595" s="108"/>
      <c r="HX595" s="108"/>
      <c r="HY595" s="108"/>
      <c r="HZ595" s="108"/>
      <c r="IA595" s="108"/>
      <c r="IB595" s="108"/>
      <c r="IC595" s="108"/>
      <c r="ID595" s="108"/>
      <c r="IE595" s="108"/>
      <c r="IF595" s="108"/>
      <c r="IG595" s="108"/>
      <c r="IH595" s="108"/>
      <c r="II595" s="108"/>
      <c r="IJ595" s="108"/>
      <c r="IK595" s="108"/>
      <c r="IL595" s="108"/>
      <c r="IM595" s="108"/>
      <c r="IN595" s="108"/>
      <c r="IO595" s="108"/>
      <c r="IP595" s="108"/>
      <c r="IQ595" s="108"/>
      <c r="IR595" s="108"/>
      <c r="IS595" s="108"/>
      <c r="IT595" s="108"/>
      <c r="IU595" s="108"/>
      <c r="IV595" s="108"/>
      <c r="IW595" s="108"/>
      <c r="IX595" s="108"/>
      <c r="IY595" s="108"/>
      <c r="IZ595" s="108"/>
      <c r="JA595" s="108"/>
      <c r="JB595" s="108"/>
      <c r="JC595" s="108"/>
      <c r="JD595" s="108"/>
      <c r="JE595" s="108"/>
      <c r="JF595" s="108"/>
      <c r="JG595" s="108"/>
      <c r="JH595" s="108"/>
      <c r="JI595" s="108"/>
      <c r="JJ595" s="108"/>
      <c r="JK595" s="108"/>
      <c r="JL595" s="108"/>
      <c r="JM595" s="108"/>
      <c r="JN595" s="108"/>
      <c r="JO595" s="108"/>
      <c r="JP595" s="108"/>
      <c r="JQ595" s="108"/>
      <c r="JR595" s="108"/>
      <c r="JS595" s="108"/>
      <c r="JT595" s="108"/>
      <c r="JU595" s="108"/>
      <c r="JV595" s="108"/>
      <c r="JW595" s="108"/>
      <c r="JX595" s="108"/>
      <c r="JY595" s="108"/>
      <c r="JZ595" s="108"/>
      <c r="KA595" s="108"/>
      <c r="KB595" s="108"/>
      <c r="KC595" s="108"/>
      <c r="KD595" s="108"/>
      <c r="KE595" s="108"/>
      <c r="KF595" s="108"/>
      <c r="KG595" s="108"/>
      <c r="KH595" s="108"/>
      <c r="KI595" s="108"/>
      <c r="KJ595" s="108"/>
      <c r="KK595" s="108"/>
      <c r="KL595" s="108"/>
      <c r="KM595" s="108"/>
      <c r="KN595" s="108"/>
      <c r="KO595" s="108"/>
      <c r="KP595" s="108"/>
      <c r="KQ595" s="108"/>
      <c r="KR595" s="108"/>
      <c r="KS595" s="108"/>
      <c r="KT595" s="108"/>
      <c r="KU595" s="108"/>
      <c r="KV595" s="108"/>
      <c r="KW595" s="108"/>
      <c r="KX595" s="108"/>
      <c r="KY595" s="108"/>
      <c r="KZ595" s="108"/>
      <c r="LA595" s="108"/>
      <c r="LB595" s="108"/>
      <c r="LC595" s="108"/>
      <c r="LD595" s="108"/>
      <c r="LE595" s="108"/>
      <c r="LF595" s="108"/>
      <c r="LG595" s="108"/>
      <c r="LH595" s="108"/>
      <c r="LI595" s="108"/>
      <c r="LJ595" s="108"/>
      <c r="LK595" s="108"/>
      <c r="LL595" s="108"/>
      <c r="LM595" s="108"/>
      <c r="LN595" s="108"/>
      <c r="LO595" s="108"/>
      <c r="LP595" s="108"/>
      <c r="LQ595" s="108"/>
      <c r="LR595" s="108"/>
      <c r="LS595" s="108"/>
      <c r="LT595" s="108"/>
      <c r="LU595" s="108"/>
      <c r="LV595" s="108"/>
      <c r="LW595" s="108"/>
      <c r="LX595" s="108"/>
      <c r="LY595" s="108"/>
      <c r="LZ595" s="108"/>
      <c r="MA595" s="108"/>
      <c r="MB595" s="108"/>
      <c r="MC595" s="108"/>
      <c r="MD595" s="108"/>
      <c r="ME595" s="108"/>
    </row>
    <row r="596" spans="1:343">
      <c r="A596" s="3"/>
      <c r="B596" s="438"/>
      <c r="C596" s="438"/>
      <c r="D596" s="438"/>
      <c r="E596" s="438"/>
      <c r="F596" s="438"/>
      <c r="G596" s="438"/>
      <c r="H596" s="438"/>
      <c r="I596" s="438"/>
      <c r="J596" s="438"/>
      <c r="K596" s="438"/>
      <c r="L596" s="438"/>
      <c r="M596" s="438"/>
      <c r="N596" s="438"/>
      <c r="O596" s="438"/>
      <c r="P596" s="438"/>
      <c r="Q596" s="438"/>
      <c r="R596" s="438"/>
      <c r="S596" s="438"/>
      <c r="T596" s="438"/>
      <c r="U596" s="438"/>
      <c r="V596" s="438"/>
      <c r="W596" s="438"/>
      <c r="X596" s="438"/>
      <c r="Y596" s="438"/>
      <c r="Z596" s="438"/>
      <c r="AA596" s="438"/>
      <c r="AB596" s="438"/>
      <c r="AC596" s="438"/>
      <c r="AD596" s="438"/>
      <c r="AE596" s="154"/>
      <c r="AF596" s="154"/>
      <c r="AG596" s="154"/>
      <c r="AH596" s="154"/>
      <c r="AI596" s="154"/>
      <c r="AJ596" s="108"/>
      <c r="AK596" s="154"/>
      <c r="AL596" s="108"/>
      <c r="AM596" s="108"/>
      <c r="AN596" s="108"/>
      <c r="AO596" s="108"/>
      <c r="AP596" s="108"/>
      <c r="AQ596" s="108"/>
      <c r="AR596" s="108"/>
      <c r="AS596" s="108"/>
      <c r="AT596" s="108"/>
      <c r="AU596" s="108"/>
      <c r="AV596" s="108"/>
      <c r="AW596" s="108"/>
      <c r="AX596" s="108"/>
      <c r="AY596" s="108"/>
      <c r="AZ596" s="108"/>
      <c r="BA596" s="108"/>
      <c r="BB596" s="108"/>
      <c r="BC596" s="108"/>
      <c r="BD596" s="108"/>
      <c r="BE596" s="108"/>
      <c r="BF596" s="108"/>
      <c r="BG596" s="108"/>
      <c r="BH596" s="108"/>
      <c r="BI596" s="108"/>
      <c r="BJ596" s="108"/>
      <c r="BK596" s="108"/>
      <c r="BL596" s="108"/>
      <c r="BM596" s="108"/>
      <c r="BN596" s="108"/>
      <c r="BO596" s="108"/>
      <c r="BP596" s="108"/>
      <c r="BQ596" s="108"/>
      <c r="BR596" s="108"/>
      <c r="BS596" s="108"/>
      <c r="BT596" s="108"/>
      <c r="BU596" s="108"/>
      <c r="BV596" s="108"/>
      <c r="BW596" s="108"/>
      <c r="BX596" s="108"/>
      <c r="BY596" s="108"/>
      <c r="BZ596" s="108"/>
      <c r="CA596" s="108"/>
      <c r="CB596" s="108"/>
      <c r="CC596" s="108"/>
      <c r="CD596" s="108"/>
      <c r="CE596" s="108"/>
      <c r="CF596" s="108"/>
      <c r="CG596" s="108"/>
      <c r="CH596" s="108"/>
      <c r="CI596" s="108"/>
      <c r="CJ596" s="108"/>
      <c r="CK596" s="108"/>
      <c r="CL596" s="108"/>
      <c r="CM596" s="108"/>
      <c r="CN596" s="108"/>
      <c r="CO596" s="108"/>
      <c r="CP596" s="108"/>
      <c r="CQ596" s="108"/>
      <c r="CR596" s="108"/>
      <c r="CS596" s="108"/>
      <c r="CT596" s="108"/>
      <c r="CU596" s="108"/>
      <c r="CV596" s="108"/>
      <c r="CW596" s="108"/>
      <c r="CX596" s="108"/>
      <c r="CY596" s="108"/>
      <c r="CZ596" s="108"/>
      <c r="DA596" s="108"/>
      <c r="DB596" s="108"/>
      <c r="DC596" s="108"/>
      <c r="DD596" s="108"/>
      <c r="DE596" s="108"/>
      <c r="DF596" s="108"/>
      <c r="DG596" s="108"/>
      <c r="DH596" s="108"/>
      <c r="DI596" s="108"/>
      <c r="DJ596" s="108"/>
      <c r="DK596" s="108"/>
      <c r="DL596" s="108"/>
      <c r="DM596" s="108"/>
      <c r="DN596" s="108"/>
      <c r="DO596" s="108"/>
      <c r="DP596" s="108"/>
      <c r="DQ596" s="108"/>
      <c r="DR596" s="108"/>
      <c r="DS596" s="108"/>
      <c r="DT596" s="108"/>
      <c r="DU596" s="108"/>
      <c r="DV596" s="108"/>
      <c r="DW596" s="108"/>
      <c r="DX596" s="108"/>
      <c r="DY596" s="108"/>
      <c r="DZ596" s="108"/>
      <c r="EA596" s="108"/>
      <c r="EB596" s="108"/>
      <c r="EC596" s="108"/>
      <c r="ED596" s="108"/>
      <c r="EE596" s="108"/>
      <c r="EF596" s="108"/>
      <c r="EG596" s="108"/>
      <c r="EH596" s="108"/>
      <c r="EI596" s="108"/>
      <c r="EJ596" s="108"/>
      <c r="EK596" s="108"/>
      <c r="EL596" s="108"/>
      <c r="EM596" s="108"/>
      <c r="EN596" s="108"/>
      <c r="EO596" s="108"/>
      <c r="EP596" s="108"/>
      <c r="EQ596" s="108"/>
      <c r="ER596" s="108"/>
      <c r="ES596" s="108"/>
      <c r="ET596" s="108"/>
      <c r="EU596" s="108"/>
      <c r="EV596" s="108"/>
      <c r="EW596" s="108"/>
      <c r="EX596" s="108"/>
      <c r="EY596" s="108"/>
      <c r="EZ596" s="108"/>
      <c r="FA596" s="108"/>
      <c r="FB596" s="108"/>
      <c r="FC596" s="108"/>
      <c r="FD596" s="108"/>
      <c r="FE596" s="108"/>
      <c r="FF596" s="108"/>
      <c r="FG596" s="108"/>
      <c r="FH596" s="108"/>
      <c r="FI596" s="108"/>
      <c r="FJ596" s="108"/>
      <c r="FK596" s="108"/>
      <c r="FL596" s="108"/>
      <c r="FM596" s="108"/>
      <c r="FN596" s="108"/>
      <c r="FO596" s="108"/>
      <c r="FP596" s="108"/>
      <c r="FQ596" s="108"/>
      <c r="FR596" s="108"/>
      <c r="FS596" s="108"/>
      <c r="FT596" s="108"/>
      <c r="FU596" s="108"/>
      <c r="FV596" s="108"/>
      <c r="FW596" s="108"/>
      <c r="FX596" s="108"/>
      <c r="FY596" s="108"/>
      <c r="FZ596" s="108"/>
      <c r="GA596" s="108"/>
      <c r="GB596" s="108"/>
      <c r="GC596" s="108"/>
      <c r="GD596" s="108"/>
      <c r="GE596" s="108"/>
      <c r="GF596" s="108"/>
      <c r="GG596" s="108"/>
      <c r="GH596" s="108"/>
      <c r="GI596" s="108"/>
      <c r="GJ596" s="108"/>
      <c r="GK596" s="108"/>
      <c r="GL596" s="108"/>
      <c r="GM596" s="108"/>
      <c r="GN596" s="108"/>
      <c r="GO596" s="108"/>
      <c r="GP596" s="108"/>
      <c r="GQ596" s="108"/>
      <c r="GR596" s="108"/>
      <c r="GS596" s="108"/>
      <c r="GT596" s="108"/>
      <c r="GU596" s="108"/>
      <c r="GV596" s="108"/>
      <c r="GW596" s="108"/>
      <c r="GX596" s="108"/>
      <c r="GY596" s="108"/>
      <c r="GZ596" s="108"/>
      <c r="HA596" s="108"/>
      <c r="HB596" s="108"/>
      <c r="HC596" s="108"/>
      <c r="HD596" s="108"/>
      <c r="HE596" s="108"/>
      <c r="HF596" s="108"/>
      <c r="HG596" s="108"/>
      <c r="HH596" s="108"/>
      <c r="HI596" s="108"/>
      <c r="HJ596" s="108"/>
      <c r="HK596" s="108"/>
      <c r="HL596" s="108"/>
      <c r="HM596" s="108"/>
      <c r="HN596" s="108"/>
      <c r="HO596" s="108"/>
      <c r="HP596" s="108"/>
      <c r="HQ596" s="108"/>
      <c r="HR596" s="108"/>
      <c r="HS596" s="108"/>
      <c r="HT596" s="108"/>
      <c r="HU596" s="108"/>
      <c r="HV596" s="108"/>
      <c r="HW596" s="108"/>
      <c r="HX596" s="108"/>
      <c r="HY596" s="108"/>
      <c r="HZ596" s="108"/>
      <c r="IA596" s="108"/>
      <c r="IB596" s="108"/>
      <c r="IC596" s="108"/>
      <c r="ID596" s="108"/>
      <c r="IE596" s="108"/>
      <c r="IF596" s="108"/>
      <c r="IG596" s="108"/>
      <c r="IH596" s="108"/>
      <c r="II596" s="108"/>
      <c r="IJ596" s="108"/>
      <c r="IK596" s="108"/>
      <c r="IL596" s="108"/>
      <c r="IM596" s="108"/>
      <c r="IN596" s="108"/>
      <c r="IO596" s="108"/>
      <c r="IP596" s="108"/>
      <c r="IQ596" s="108"/>
      <c r="IR596" s="108"/>
      <c r="IS596" s="108"/>
      <c r="IT596" s="108"/>
      <c r="IU596" s="108"/>
      <c r="IV596" s="108"/>
      <c r="IW596" s="108"/>
      <c r="IX596" s="108"/>
      <c r="IY596" s="108"/>
      <c r="IZ596" s="108"/>
      <c r="JA596" s="108"/>
      <c r="JB596" s="108"/>
      <c r="JC596" s="108"/>
      <c r="JD596" s="108"/>
      <c r="JE596" s="108"/>
      <c r="JF596" s="108"/>
      <c r="JG596" s="108"/>
      <c r="JH596" s="108"/>
      <c r="JI596" s="108"/>
      <c r="JJ596" s="108"/>
      <c r="JK596" s="108"/>
      <c r="JL596" s="108"/>
      <c r="JM596" s="108"/>
      <c r="JN596" s="108"/>
      <c r="JO596" s="108"/>
      <c r="JP596" s="108"/>
      <c r="JQ596" s="108"/>
      <c r="JR596" s="108"/>
      <c r="JS596" s="108"/>
      <c r="JT596" s="108"/>
      <c r="JU596" s="108"/>
      <c r="JV596" s="108"/>
      <c r="JW596" s="108"/>
      <c r="JX596" s="108"/>
      <c r="JY596" s="108"/>
      <c r="JZ596" s="108"/>
      <c r="KA596" s="108"/>
      <c r="KB596" s="108"/>
      <c r="KC596" s="108"/>
      <c r="KD596" s="108"/>
      <c r="KE596" s="108"/>
      <c r="KF596" s="108"/>
      <c r="KG596" s="108"/>
      <c r="KH596" s="108"/>
      <c r="KI596" s="108"/>
      <c r="KJ596" s="108"/>
      <c r="KK596" s="108"/>
      <c r="KL596" s="108"/>
      <c r="KM596" s="108"/>
      <c r="KN596" s="108"/>
      <c r="KO596" s="108"/>
      <c r="KP596" s="108"/>
      <c r="KQ596" s="108"/>
      <c r="KR596" s="108"/>
      <c r="KS596" s="108"/>
      <c r="KT596" s="108"/>
      <c r="KU596" s="108"/>
      <c r="KV596" s="108"/>
      <c r="KW596" s="108"/>
      <c r="KX596" s="108"/>
      <c r="KY596" s="108"/>
      <c r="KZ596" s="108"/>
      <c r="LA596" s="108"/>
      <c r="LB596" s="108"/>
      <c r="LC596" s="108"/>
      <c r="LD596" s="108"/>
      <c r="LE596" s="108"/>
      <c r="LF596" s="108"/>
      <c r="LG596" s="108"/>
      <c r="LH596" s="108"/>
      <c r="LI596" s="108"/>
      <c r="LJ596" s="108"/>
      <c r="LK596" s="108"/>
      <c r="LL596" s="108"/>
      <c r="LM596" s="108"/>
      <c r="LN596" s="108"/>
      <c r="LO596" s="108"/>
      <c r="LP596" s="108"/>
      <c r="LQ596" s="108"/>
      <c r="LR596" s="108"/>
      <c r="LS596" s="108"/>
      <c r="LT596" s="108"/>
      <c r="LU596" s="108"/>
      <c r="LV596" s="108"/>
      <c r="LW596" s="108"/>
      <c r="LX596" s="108"/>
      <c r="LY596" s="108"/>
      <c r="LZ596" s="108"/>
      <c r="MA596" s="108"/>
      <c r="MB596" s="108"/>
      <c r="MC596" s="108"/>
      <c r="MD596" s="108"/>
      <c r="ME596" s="108"/>
    </row>
    <row r="597" spans="1:343">
      <c r="A597" s="3"/>
      <c r="B597" s="438"/>
      <c r="C597" s="438"/>
      <c r="D597" s="438"/>
      <c r="E597" s="438"/>
      <c r="F597" s="438"/>
      <c r="G597" s="438"/>
      <c r="H597" s="438"/>
      <c r="I597" s="438"/>
      <c r="J597" s="438"/>
      <c r="K597" s="438"/>
      <c r="L597" s="438"/>
      <c r="M597" s="438"/>
      <c r="N597" s="438"/>
      <c r="O597" s="438"/>
      <c r="P597" s="438"/>
      <c r="Q597" s="438"/>
      <c r="R597" s="438"/>
      <c r="S597" s="438"/>
      <c r="T597" s="438"/>
      <c r="U597" s="438"/>
      <c r="V597" s="438"/>
      <c r="W597" s="438"/>
      <c r="X597" s="438"/>
      <c r="Y597" s="438"/>
      <c r="Z597" s="438"/>
      <c r="AA597" s="438"/>
      <c r="AB597" s="438"/>
      <c r="AC597" s="438"/>
      <c r="AD597" s="438"/>
      <c r="AE597" s="154"/>
      <c r="AF597" s="154"/>
      <c r="AG597" s="154"/>
      <c r="AH597" s="154"/>
      <c r="AI597" s="154"/>
      <c r="AJ597" s="108"/>
      <c r="AK597" s="154"/>
      <c r="AL597" s="108"/>
      <c r="AM597" s="108"/>
      <c r="AN597" s="108"/>
      <c r="AO597" s="108"/>
      <c r="AP597" s="108"/>
      <c r="AQ597" s="108"/>
      <c r="AR597" s="108"/>
      <c r="AS597" s="108"/>
      <c r="AT597" s="108"/>
      <c r="AU597" s="108"/>
      <c r="AV597" s="108"/>
      <c r="AW597" s="108"/>
      <c r="AX597" s="108"/>
      <c r="AY597" s="108"/>
      <c r="AZ597" s="108"/>
      <c r="BA597" s="108"/>
      <c r="BB597" s="108"/>
      <c r="BC597" s="108"/>
      <c r="BD597" s="108"/>
      <c r="BE597" s="108"/>
      <c r="BF597" s="108"/>
      <c r="BG597" s="108"/>
      <c r="BH597" s="108"/>
      <c r="BI597" s="108"/>
      <c r="BJ597" s="108"/>
      <c r="BK597" s="108"/>
      <c r="BL597" s="108"/>
      <c r="BM597" s="108"/>
      <c r="BN597" s="108"/>
      <c r="BO597" s="108"/>
      <c r="BP597" s="108"/>
      <c r="BQ597" s="108"/>
      <c r="BR597" s="108"/>
      <c r="BS597" s="108"/>
      <c r="BT597" s="108"/>
      <c r="BU597" s="108"/>
      <c r="BV597" s="108"/>
      <c r="BW597" s="108"/>
      <c r="BX597" s="108"/>
      <c r="BY597" s="108"/>
      <c r="BZ597" s="108"/>
      <c r="CA597" s="108"/>
      <c r="CB597" s="108"/>
      <c r="CC597" s="108"/>
      <c r="CD597" s="108"/>
      <c r="CE597" s="108"/>
      <c r="CF597" s="108"/>
      <c r="CG597" s="108"/>
      <c r="CH597" s="108"/>
      <c r="CI597" s="108"/>
      <c r="CJ597" s="108"/>
      <c r="CK597" s="108"/>
      <c r="CL597" s="108"/>
      <c r="CM597" s="108"/>
      <c r="CN597" s="108"/>
      <c r="CO597" s="108"/>
      <c r="CP597" s="108"/>
      <c r="CQ597" s="108"/>
      <c r="CR597" s="108"/>
      <c r="CS597" s="108"/>
      <c r="CT597" s="108"/>
      <c r="CU597" s="108"/>
      <c r="CV597" s="108"/>
      <c r="CW597" s="108"/>
      <c r="CX597" s="108"/>
      <c r="CY597" s="108"/>
      <c r="CZ597" s="108"/>
      <c r="DA597" s="108"/>
      <c r="DB597" s="108"/>
      <c r="DC597" s="108"/>
      <c r="DD597" s="108"/>
      <c r="DE597" s="108"/>
      <c r="DF597" s="108"/>
      <c r="DG597" s="108"/>
      <c r="DH597" s="108"/>
      <c r="DI597" s="108"/>
      <c r="DJ597" s="108"/>
      <c r="DK597" s="108"/>
      <c r="DL597" s="108"/>
      <c r="DM597" s="108"/>
      <c r="DN597" s="108"/>
      <c r="DO597" s="108"/>
      <c r="DP597" s="108"/>
      <c r="DQ597" s="108"/>
      <c r="DR597" s="108"/>
      <c r="DS597" s="108"/>
      <c r="DT597" s="108"/>
      <c r="DU597" s="108"/>
      <c r="DV597" s="108"/>
      <c r="DW597" s="108"/>
      <c r="DX597" s="108"/>
      <c r="DY597" s="108"/>
      <c r="DZ597" s="108"/>
      <c r="EA597" s="108"/>
      <c r="EB597" s="108"/>
      <c r="EC597" s="108"/>
      <c r="ED597" s="108"/>
      <c r="EE597" s="108"/>
      <c r="EF597" s="108"/>
      <c r="EG597" s="108"/>
      <c r="EH597" s="108"/>
      <c r="EI597" s="108"/>
      <c r="EJ597" s="108"/>
      <c r="EK597" s="108"/>
      <c r="EL597" s="108"/>
      <c r="EM597" s="108"/>
      <c r="EN597" s="108"/>
      <c r="EO597" s="108"/>
      <c r="EP597" s="108"/>
      <c r="EQ597" s="108"/>
      <c r="ER597" s="108"/>
      <c r="ES597" s="108"/>
      <c r="ET597" s="108"/>
      <c r="EU597" s="108"/>
      <c r="EV597" s="108"/>
      <c r="EW597" s="108"/>
      <c r="EX597" s="108"/>
      <c r="EY597" s="108"/>
      <c r="EZ597" s="108"/>
      <c r="FA597" s="108"/>
      <c r="FB597" s="108"/>
      <c r="FC597" s="108"/>
      <c r="FD597" s="108"/>
      <c r="FE597" s="108"/>
      <c r="FF597" s="108"/>
      <c r="FG597" s="108"/>
      <c r="FH597" s="108"/>
      <c r="FI597" s="108"/>
      <c r="FJ597" s="108"/>
      <c r="FK597" s="108"/>
      <c r="FL597" s="108"/>
      <c r="FM597" s="108"/>
      <c r="FN597" s="108"/>
      <c r="FO597" s="108"/>
      <c r="FP597" s="108"/>
      <c r="FQ597" s="108"/>
      <c r="FR597" s="108"/>
      <c r="FS597" s="108"/>
      <c r="FT597" s="108"/>
      <c r="FU597" s="108"/>
      <c r="FV597" s="108"/>
      <c r="FW597" s="108"/>
      <c r="FX597" s="108"/>
      <c r="FY597" s="108"/>
      <c r="FZ597" s="108"/>
      <c r="GA597" s="108"/>
      <c r="GB597" s="108"/>
      <c r="GC597" s="108"/>
      <c r="GD597" s="108"/>
      <c r="GE597" s="108"/>
      <c r="GF597" s="108"/>
      <c r="GG597" s="108"/>
      <c r="GH597" s="108"/>
      <c r="GI597" s="108"/>
      <c r="GJ597" s="108"/>
      <c r="GK597" s="108"/>
      <c r="GL597" s="108"/>
      <c r="GM597" s="108"/>
      <c r="GN597" s="108"/>
      <c r="GO597" s="108"/>
      <c r="GP597" s="108"/>
      <c r="GQ597" s="108"/>
      <c r="GR597" s="108"/>
      <c r="GS597" s="108"/>
      <c r="GT597" s="108"/>
      <c r="GU597" s="108"/>
      <c r="GV597" s="108"/>
      <c r="GW597" s="108"/>
      <c r="GX597" s="108"/>
      <c r="GY597" s="108"/>
      <c r="GZ597" s="108"/>
      <c r="HA597" s="108"/>
      <c r="HB597" s="108"/>
      <c r="HC597" s="108"/>
      <c r="HD597" s="108"/>
      <c r="HE597" s="108"/>
      <c r="HF597" s="108"/>
      <c r="HG597" s="108"/>
      <c r="HH597" s="108"/>
      <c r="HI597" s="108"/>
      <c r="HJ597" s="108"/>
      <c r="HK597" s="108"/>
      <c r="HL597" s="108"/>
      <c r="HM597" s="108"/>
      <c r="HN597" s="108"/>
      <c r="HO597" s="108"/>
      <c r="HP597" s="108"/>
      <c r="HQ597" s="108"/>
      <c r="HR597" s="108"/>
      <c r="HS597" s="108"/>
      <c r="HT597" s="108"/>
      <c r="HU597" s="108"/>
      <c r="HV597" s="108"/>
      <c r="HW597" s="108"/>
      <c r="HX597" s="108"/>
      <c r="HY597" s="108"/>
      <c r="HZ597" s="108"/>
      <c r="IA597" s="108"/>
      <c r="IB597" s="108"/>
      <c r="IC597" s="108"/>
      <c r="ID597" s="108"/>
      <c r="IE597" s="108"/>
      <c r="IF597" s="108"/>
      <c r="IG597" s="108"/>
      <c r="IH597" s="108"/>
      <c r="II597" s="108"/>
      <c r="IJ597" s="108"/>
      <c r="IK597" s="108"/>
      <c r="IL597" s="108"/>
      <c r="IM597" s="108"/>
      <c r="IN597" s="108"/>
      <c r="IO597" s="108"/>
      <c r="IP597" s="108"/>
      <c r="IQ597" s="108"/>
      <c r="IR597" s="108"/>
      <c r="IS597" s="108"/>
      <c r="IT597" s="108"/>
      <c r="IU597" s="108"/>
      <c r="IV597" s="108"/>
      <c r="IW597" s="108"/>
      <c r="IX597" s="108"/>
      <c r="IY597" s="108"/>
      <c r="IZ597" s="108"/>
      <c r="JA597" s="108"/>
      <c r="JB597" s="108"/>
      <c r="JC597" s="108"/>
      <c r="JD597" s="108"/>
      <c r="JE597" s="108"/>
      <c r="JF597" s="108"/>
      <c r="JG597" s="108"/>
      <c r="JH597" s="108"/>
      <c r="JI597" s="108"/>
      <c r="JJ597" s="108"/>
      <c r="JK597" s="108"/>
      <c r="JL597" s="108"/>
      <c r="JM597" s="108"/>
      <c r="JN597" s="108"/>
      <c r="JO597" s="108"/>
      <c r="JP597" s="108"/>
      <c r="JQ597" s="108"/>
      <c r="JR597" s="108"/>
      <c r="JS597" s="108"/>
      <c r="JT597" s="108"/>
      <c r="JU597" s="108"/>
      <c r="JV597" s="108"/>
      <c r="JW597" s="108"/>
      <c r="JX597" s="108"/>
      <c r="JY597" s="108"/>
      <c r="JZ597" s="108"/>
      <c r="KA597" s="108"/>
      <c r="KB597" s="108"/>
      <c r="KC597" s="108"/>
      <c r="KD597" s="108"/>
      <c r="KE597" s="108"/>
      <c r="KF597" s="108"/>
      <c r="KG597" s="108"/>
      <c r="KH597" s="108"/>
      <c r="KI597" s="108"/>
      <c r="KJ597" s="108"/>
      <c r="KK597" s="108"/>
      <c r="KL597" s="108"/>
      <c r="KM597" s="108"/>
      <c r="KN597" s="108"/>
      <c r="KO597" s="108"/>
      <c r="KP597" s="108"/>
      <c r="KQ597" s="108"/>
      <c r="KR597" s="108"/>
      <c r="KS597" s="108"/>
      <c r="KT597" s="108"/>
      <c r="KU597" s="108"/>
      <c r="KV597" s="108"/>
      <c r="KW597" s="108"/>
      <c r="KX597" s="108"/>
      <c r="KY597" s="108"/>
      <c r="KZ597" s="108"/>
      <c r="LA597" s="108"/>
      <c r="LB597" s="108"/>
      <c r="LC597" s="108"/>
      <c r="LD597" s="108"/>
      <c r="LE597" s="108"/>
      <c r="LF597" s="108"/>
      <c r="LG597" s="108"/>
      <c r="LH597" s="108"/>
      <c r="LI597" s="108"/>
      <c r="LJ597" s="108"/>
      <c r="LK597" s="108"/>
      <c r="LL597" s="108"/>
      <c r="LM597" s="108"/>
      <c r="LN597" s="108"/>
      <c r="LO597" s="108"/>
      <c r="LP597" s="108"/>
      <c r="LQ597" s="108"/>
      <c r="LR597" s="108"/>
      <c r="LS597" s="108"/>
      <c r="LT597" s="108"/>
      <c r="LU597" s="108"/>
      <c r="LV597" s="108"/>
      <c r="LW597" s="108"/>
      <c r="LX597" s="108"/>
      <c r="LY597" s="108"/>
      <c r="LZ597" s="108"/>
      <c r="MA597" s="108"/>
      <c r="MB597" s="108"/>
      <c r="MC597" s="108"/>
      <c r="MD597" s="108"/>
      <c r="ME597" s="108"/>
    </row>
    <row r="598" spans="1:343">
      <c r="A598" s="3"/>
      <c r="B598" s="438"/>
      <c r="C598" s="438"/>
      <c r="D598" s="438"/>
      <c r="E598" s="438"/>
      <c r="F598" s="438"/>
      <c r="G598" s="438"/>
      <c r="H598" s="438"/>
      <c r="I598" s="438"/>
      <c r="J598" s="438"/>
      <c r="K598" s="438"/>
      <c r="L598" s="438"/>
      <c r="M598" s="438"/>
      <c r="N598" s="438"/>
      <c r="O598" s="438"/>
      <c r="P598" s="438"/>
      <c r="Q598" s="438"/>
      <c r="R598" s="438"/>
      <c r="S598" s="438"/>
      <c r="T598" s="438"/>
      <c r="U598" s="438"/>
      <c r="V598" s="438"/>
      <c r="W598" s="438"/>
      <c r="X598" s="438"/>
      <c r="Y598" s="438"/>
      <c r="Z598" s="438"/>
      <c r="AA598" s="438"/>
      <c r="AB598" s="438"/>
      <c r="AC598" s="438"/>
      <c r="AD598" s="438"/>
      <c r="AE598" s="154"/>
      <c r="AF598" s="154"/>
      <c r="AG598" s="154"/>
      <c r="AH598" s="154"/>
      <c r="AI598" s="154"/>
      <c r="AJ598" s="108"/>
      <c r="AK598" s="154"/>
      <c r="AL598" s="108"/>
      <c r="AM598" s="108"/>
      <c r="AN598" s="108"/>
      <c r="AO598" s="108"/>
      <c r="AP598" s="108"/>
      <c r="AQ598" s="108"/>
      <c r="AR598" s="108"/>
      <c r="AS598" s="108"/>
      <c r="AT598" s="108"/>
      <c r="AU598" s="108"/>
      <c r="AV598" s="108"/>
      <c r="AW598" s="108"/>
      <c r="AX598" s="108"/>
      <c r="AY598" s="108"/>
      <c r="AZ598" s="108"/>
      <c r="BA598" s="108"/>
      <c r="BB598" s="108"/>
      <c r="BC598" s="108"/>
      <c r="BD598" s="108"/>
      <c r="BE598" s="108"/>
      <c r="BF598" s="108"/>
      <c r="BG598" s="108"/>
      <c r="BH598" s="108"/>
      <c r="BI598" s="108"/>
      <c r="BJ598" s="108"/>
      <c r="BK598" s="108"/>
      <c r="BL598" s="108"/>
      <c r="BM598" s="108"/>
      <c r="BN598" s="108"/>
      <c r="BO598" s="108"/>
      <c r="BP598" s="108"/>
      <c r="BQ598" s="108"/>
      <c r="BR598" s="108"/>
      <c r="BS598" s="108"/>
      <c r="BT598" s="108"/>
      <c r="BU598" s="108"/>
      <c r="BV598" s="108"/>
      <c r="BW598" s="108"/>
      <c r="BX598" s="108"/>
      <c r="BY598" s="108"/>
      <c r="BZ598" s="108"/>
      <c r="CA598" s="108"/>
      <c r="CB598" s="108"/>
      <c r="CC598" s="108"/>
      <c r="CD598" s="108"/>
      <c r="CE598" s="108"/>
      <c r="CF598" s="108"/>
      <c r="CG598" s="108"/>
      <c r="CH598" s="108"/>
      <c r="CI598" s="108"/>
      <c r="CJ598" s="108"/>
      <c r="CK598" s="108"/>
      <c r="CL598" s="108"/>
      <c r="CM598" s="108"/>
      <c r="CN598" s="108"/>
      <c r="CO598" s="108"/>
      <c r="CP598" s="108"/>
      <c r="CQ598" s="108"/>
      <c r="CR598" s="108"/>
      <c r="CS598" s="108"/>
      <c r="CT598" s="108"/>
      <c r="CU598" s="108"/>
      <c r="CV598" s="108"/>
      <c r="CW598" s="108"/>
      <c r="CX598" s="108"/>
      <c r="CY598" s="108"/>
      <c r="CZ598" s="108"/>
      <c r="DA598" s="108"/>
      <c r="DB598" s="108"/>
      <c r="DC598" s="108"/>
      <c r="DD598" s="108"/>
      <c r="DE598" s="108"/>
      <c r="DF598" s="108"/>
      <c r="DG598" s="108"/>
      <c r="DH598" s="108"/>
      <c r="DI598" s="108"/>
      <c r="DJ598" s="108"/>
      <c r="DK598" s="108"/>
      <c r="DL598" s="108"/>
      <c r="DM598" s="108"/>
      <c r="DN598" s="108"/>
      <c r="DO598" s="108"/>
      <c r="DP598" s="108"/>
      <c r="DQ598" s="108"/>
      <c r="DR598" s="108"/>
      <c r="DS598" s="108"/>
      <c r="DT598" s="108"/>
      <c r="DU598" s="108"/>
      <c r="DV598" s="108"/>
      <c r="DW598" s="108"/>
      <c r="DX598" s="108"/>
      <c r="DY598" s="108"/>
      <c r="DZ598" s="108"/>
      <c r="EA598" s="108"/>
      <c r="EB598" s="108"/>
      <c r="EC598" s="108"/>
      <c r="ED598" s="108"/>
      <c r="EE598" s="108"/>
      <c r="EF598" s="108"/>
      <c r="EG598" s="108"/>
      <c r="EH598" s="108"/>
      <c r="EI598" s="108"/>
      <c r="EJ598" s="108"/>
      <c r="EK598" s="108"/>
      <c r="EL598" s="108"/>
      <c r="EM598" s="108"/>
      <c r="EN598" s="108"/>
      <c r="EO598" s="108"/>
      <c r="EP598" s="108"/>
      <c r="EQ598" s="108"/>
      <c r="ER598" s="108"/>
      <c r="ES598" s="108"/>
      <c r="ET598" s="108"/>
      <c r="EU598" s="108"/>
      <c r="EV598" s="108"/>
      <c r="EW598" s="108"/>
      <c r="EX598" s="108"/>
      <c r="EY598" s="108"/>
      <c r="EZ598" s="108"/>
      <c r="FA598" s="108"/>
      <c r="FB598" s="108"/>
      <c r="FC598" s="108"/>
      <c r="FD598" s="108"/>
      <c r="FE598" s="108"/>
      <c r="FF598" s="108"/>
      <c r="FG598" s="108"/>
      <c r="FH598" s="108"/>
      <c r="FI598" s="108"/>
      <c r="FJ598" s="108"/>
      <c r="FK598" s="108"/>
      <c r="FL598" s="108"/>
      <c r="FM598" s="108"/>
      <c r="FN598" s="108"/>
      <c r="FO598" s="108"/>
      <c r="FP598" s="108"/>
      <c r="FQ598" s="108"/>
      <c r="FR598" s="108"/>
      <c r="FS598" s="108"/>
      <c r="FT598" s="108"/>
      <c r="FU598" s="108"/>
      <c r="FV598" s="108"/>
      <c r="FW598" s="108"/>
      <c r="FX598" s="108"/>
      <c r="FY598" s="108"/>
      <c r="FZ598" s="108"/>
      <c r="GA598" s="108"/>
      <c r="GB598" s="108"/>
      <c r="GC598" s="108"/>
      <c r="GD598" s="108"/>
      <c r="GE598" s="108"/>
      <c r="GF598" s="108"/>
      <c r="GG598" s="108"/>
      <c r="GH598" s="108"/>
      <c r="GI598" s="108"/>
      <c r="GJ598" s="108"/>
      <c r="GK598" s="108"/>
      <c r="GL598" s="108"/>
      <c r="GM598" s="108"/>
      <c r="GN598" s="108"/>
      <c r="GO598" s="108"/>
      <c r="GP598" s="108"/>
      <c r="GQ598" s="108"/>
      <c r="GR598" s="108"/>
      <c r="GS598" s="108"/>
      <c r="GT598" s="108"/>
      <c r="GU598" s="108"/>
      <c r="GV598" s="108"/>
      <c r="GW598" s="108"/>
      <c r="GX598" s="108"/>
      <c r="GY598" s="108"/>
      <c r="GZ598" s="108"/>
      <c r="HA598" s="108"/>
      <c r="HB598" s="108"/>
      <c r="HC598" s="108"/>
      <c r="HD598" s="108"/>
      <c r="HE598" s="108"/>
      <c r="HF598" s="108"/>
      <c r="HG598" s="108"/>
      <c r="HH598" s="108"/>
      <c r="HI598" s="108"/>
      <c r="HJ598" s="108"/>
      <c r="HK598" s="108"/>
      <c r="HL598" s="108"/>
      <c r="HM598" s="108"/>
      <c r="HN598" s="108"/>
      <c r="HO598" s="108"/>
      <c r="HP598" s="108"/>
      <c r="HQ598" s="108"/>
      <c r="HR598" s="108"/>
      <c r="HS598" s="108"/>
      <c r="HT598" s="108"/>
      <c r="HU598" s="108"/>
      <c r="HV598" s="108"/>
      <c r="HW598" s="108"/>
      <c r="HX598" s="108"/>
      <c r="HY598" s="108"/>
      <c r="HZ598" s="108"/>
      <c r="IA598" s="108"/>
      <c r="IB598" s="108"/>
      <c r="IC598" s="108"/>
      <c r="ID598" s="108"/>
      <c r="IE598" s="108"/>
      <c r="IF598" s="108"/>
      <c r="IG598" s="108"/>
      <c r="IH598" s="108"/>
      <c r="II598" s="108"/>
      <c r="IJ598" s="108"/>
      <c r="IK598" s="108"/>
      <c r="IL598" s="108"/>
      <c r="IM598" s="108"/>
      <c r="IN598" s="108"/>
      <c r="IO598" s="108"/>
      <c r="IP598" s="108"/>
      <c r="IQ598" s="108"/>
      <c r="IR598" s="108"/>
      <c r="IS598" s="108"/>
      <c r="IT598" s="108"/>
      <c r="IU598" s="108"/>
      <c r="IV598" s="108"/>
      <c r="IW598" s="108"/>
      <c r="IX598" s="108"/>
      <c r="IY598" s="108"/>
      <c r="IZ598" s="108"/>
      <c r="JA598" s="108"/>
      <c r="JB598" s="108"/>
      <c r="JC598" s="108"/>
      <c r="JD598" s="108"/>
      <c r="JE598" s="108"/>
      <c r="JF598" s="108"/>
      <c r="JG598" s="108"/>
      <c r="JH598" s="108"/>
      <c r="JI598" s="108"/>
      <c r="JJ598" s="108"/>
      <c r="JK598" s="108"/>
      <c r="JL598" s="108"/>
      <c r="JM598" s="108"/>
      <c r="JN598" s="108"/>
      <c r="JO598" s="108"/>
      <c r="JP598" s="108"/>
      <c r="JQ598" s="108"/>
      <c r="JR598" s="108"/>
      <c r="JS598" s="108"/>
      <c r="JT598" s="108"/>
      <c r="JU598" s="108"/>
      <c r="JV598" s="108"/>
      <c r="JW598" s="108"/>
      <c r="JX598" s="108"/>
      <c r="JY598" s="108"/>
      <c r="JZ598" s="108"/>
      <c r="KA598" s="108"/>
      <c r="KB598" s="108"/>
      <c r="KC598" s="108"/>
      <c r="KD598" s="108"/>
      <c r="KE598" s="108"/>
      <c r="KF598" s="108"/>
      <c r="KG598" s="108"/>
      <c r="KH598" s="108"/>
      <c r="KI598" s="108"/>
      <c r="KJ598" s="108"/>
      <c r="KK598" s="108"/>
      <c r="KL598" s="108"/>
      <c r="KM598" s="108"/>
      <c r="KN598" s="108"/>
      <c r="KO598" s="108"/>
      <c r="KP598" s="108"/>
      <c r="KQ598" s="108"/>
      <c r="KR598" s="108"/>
      <c r="KS598" s="108"/>
      <c r="KT598" s="108"/>
      <c r="KU598" s="108"/>
      <c r="KV598" s="108"/>
      <c r="KW598" s="108"/>
      <c r="KX598" s="108"/>
      <c r="KY598" s="108"/>
      <c r="KZ598" s="108"/>
      <c r="LA598" s="108"/>
      <c r="LB598" s="108"/>
      <c r="LC598" s="108"/>
      <c r="LD598" s="108"/>
      <c r="LE598" s="108"/>
      <c r="LF598" s="108"/>
      <c r="LG598" s="108"/>
      <c r="LH598" s="108"/>
      <c r="LI598" s="108"/>
      <c r="LJ598" s="108"/>
      <c r="LK598" s="108"/>
      <c r="LL598" s="108"/>
      <c r="LM598" s="108"/>
      <c r="LN598" s="108"/>
      <c r="LO598" s="108"/>
      <c r="LP598" s="108"/>
      <c r="LQ598" s="108"/>
      <c r="LR598" s="108"/>
      <c r="LS598" s="108"/>
      <c r="LT598" s="108"/>
      <c r="LU598" s="108"/>
      <c r="LV598" s="108"/>
      <c r="LW598" s="108"/>
      <c r="LX598" s="108"/>
      <c r="LY598" s="108"/>
      <c r="LZ598" s="108"/>
      <c r="MA598" s="108"/>
      <c r="MB598" s="108"/>
      <c r="MC598" s="108"/>
      <c r="MD598" s="108"/>
      <c r="ME598" s="108"/>
    </row>
    <row r="599" spans="1:343">
      <c r="A599" s="3"/>
      <c r="B599" s="438"/>
      <c r="C599" s="438"/>
      <c r="D599" s="438"/>
      <c r="E599" s="438"/>
      <c r="F599" s="438"/>
      <c r="G599" s="438"/>
      <c r="H599" s="438"/>
      <c r="I599" s="438"/>
      <c r="J599" s="438"/>
      <c r="K599" s="438"/>
      <c r="L599" s="438"/>
      <c r="M599" s="438"/>
      <c r="N599" s="438"/>
      <c r="O599" s="438"/>
      <c r="P599" s="438"/>
      <c r="Q599" s="438"/>
      <c r="R599" s="438"/>
      <c r="S599" s="438"/>
      <c r="T599" s="438"/>
      <c r="U599" s="438"/>
      <c r="V599" s="438"/>
      <c r="W599" s="438"/>
      <c r="X599" s="438"/>
      <c r="Y599" s="438"/>
      <c r="Z599" s="438"/>
      <c r="AA599" s="438"/>
      <c r="AB599" s="438"/>
      <c r="AC599" s="438"/>
      <c r="AD599" s="438"/>
      <c r="AE599" s="154"/>
      <c r="AF599" s="154"/>
      <c r="AG599" s="154"/>
      <c r="AH599" s="154"/>
      <c r="AI599" s="154"/>
      <c r="AJ599" s="108"/>
      <c r="AK599" s="154"/>
      <c r="AL599" s="108"/>
      <c r="AM599" s="108"/>
      <c r="AN599" s="108"/>
      <c r="AO599" s="108"/>
      <c r="AP599" s="108"/>
      <c r="AQ599" s="108"/>
      <c r="AR599" s="108"/>
      <c r="AS599" s="108"/>
      <c r="AT599" s="108"/>
      <c r="AU599" s="108"/>
      <c r="AV599" s="108"/>
      <c r="AW599" s="108"/>
      <c r="AX599" s="108"/>
      <c r="AY599" s="108"/>
      <c r="AZ599" s="108"/>
      <c r="BA599" s="108"/>
      <c r="BB599" s="108"/>
      <c r="BC599" s="108"/>
      <c r="BD599" s="108"/>
      <c r="BE599" s="108"/>
      <c r="BF599" s="108"/>
      <c r="BG599" s="108"/>
      <c r="BH599" s="108"/>
      <c r="BI599" s="108"/>
      <c r="BJ599" s="108"/>
      <c r="BK599" s="108"/>
      <c r="BL599" s="108"/>
      <c r="BM599" s="108"/>
      <c r="BN599" s="108"/>
      <c r="BO599" s="108"/>
      <c r="BP599" s="108"/>
      <c r="BQ599" s="108"/>
      <c r="BR599" s="108"/>
      <c r="BS599" s="108"/>
      <c r="BT599" s="108"/>
      <c r="BU599" s="108"/>
      <c r="BV599" s="108"/>
      <c r="BW599" s="108"/>
      <c r="BX599" s="108"/>
      <c r="BY599" s="108"/>
      <c r="BZ599" s="108"/>
      <c r="CA599" s="108"/>
      <c r="CB599" s="108"/>
      <c r="CC599" s="108"/>
      <c r="CD599" s="108"/>
      <c r="CE599" s="108"/>
      <c r="CF599" s="108"/>
      <c r="CG599" s="108"/>
      <c r="CH599" s="108"/>
      <c r="CI599" s="108"/>
      <c r="CJ599" s="108"/>
      <c r="CK599" s="108"/>
      <c r="CL599" s="108"/>
      <c r="CM599" s="108"/>
      <c r="CN599" s="108"/>
      <c r="CO599" s="108"/>
      <c r="CP599" s="108"/>
      <c r="CQ599" s="108"/>
      <c r="CR599" s="108"/>
      <c r="CS599" s="108"/>
      <c r="CT599" s="108"/>
      <c r="CU599" s="108"/>
      <c r="CV599" s="108"/>
      <c r="CW599" s="108"/>
      <c r="CX599" s="108"/>
      <c r="CY599" s="108"/>
      <c r="CZ599" s="108"/>
      <c r="DA599" s="108"/>
      <c r="DB599" s="108"/>
      <c r="DC599" s="108"/>
      <c r="DD599" s="108"/>
      <c r="DE599" s="108"/>
      <c r="DF599" s="108"/>
      <c r="DG599" s="108"/>
      <c r="DH599" s="108"/>
      <c r="DI599" s="108"/>
      <c r="DJ599" s="108"/>
      <c r="DK599" s="108"/>
      <c r="DL599" s="108"/>
      <c r="DM599" s="108"/>
      <c r="DN599" s="108"/>
      <c r="DO599" s="108"/>
      <c r="DP599" s="108"/>
      <c r="DQ599" s="108"/>
      <c r="DR599" s="108"/>
      <c r="DS599" s="108"/>
      <c r="DT599" s="108"/>
      <c r="DU599" s="108"/>
      <c r="DV599" s="108"/>
      <c r="DW599" s="108"/>
      <c r="DX599" s="108"/>
      <c r="DY599" s="108"/>
      <c r="DZ599" s="108"/>
      <c r="EA599" s="108"/>
      <c r="EB599" s="108"/>
      <c r="EC599" s="108"/>
      <c r="ED599" s="108"/>
      <c r="EE599" s="108"/>
      <c r="EF599" s="108"/>
      <c r="EG599" s="108"/>
      <c r="EH599" s="108"/>
      <c r="EI599" s="108"/>
      <c r="EJ599" s="108"/>
      <c r="EK599" s="108"/>
      <c r="EL599" s="108"/>
      <c r="EM599" s="108"/>
      <c r="EN599" s="108"/>
      <c r="EO599" s="108"/>
      <c r="EP599" s="108"/>
      <c r="EQ599" s="108"/>
      <c r="ER599" s="108"/>
      <c r="ES599" s="108"/>
      <c r="ET599" s="108"/>
      <c r="EU599" s="108"/>
      <c r="EV599" s="108"/>
      <c r="EW599" s="108"/>
      <c r="EX599" s="108"/>
      <c r="EY599" s="108"/>
      <c r="EZ599" s="108"/>
      <c r="FA599" s="108"/>
      <c r="FB599" s="108"/>
      <c r="FC599" s="108"/>
      <c r="FD599" s="108"/>
      <c r="FE599" s="108"/>
      <c r="FF599" s="108"/>
      <c r="FG599" s="108"/>
      <c r="FH599" s="108"/>
      <c r="FI599" s="108"/>
      <c r="FJ599" s="108"/>
      <c r="FK599" s="108"/>
      <c r="FL599" s="108"/>
      <c r="FM599" s="108"/>
      <c r="FN599" s="108"/>
      <c r="FO599" s="108"/>
      <c r="FP599" s="108"/>
      <c r="FQ599" s="108"/>
      <c r="FR599" s="108"/>
      <c r="FS599" s="108"/>
      <c r="FT599" s="108"/>
      <c r="FU599" s="108"/>
      <c r="FV599" s="108"/>
      <c r="FW599" s="108"/>
      <c r="FX599" s="108"/>
      <c r="FY599" s="108"/>
      <c r="FZ599" s="108"/>
      <c r="GA599" s="108"/>
      <c r="GB599" s="108"/>
      <c r="GC599" s="108"/>
      <c r="GD599" s="108"/>
      <c r="GE599" s="108"/>
      <c r="GF599" s="108"/>
      <c r="GG599" s="108"/>
      <c r="GH599" s="108"/>
      <c r="GI599" s="108"/>
      <c r="GJ599" s="108"/>
      <c r="GK599" s="108"/>
      <c r="GL599" s="108"/>
      <c r="GM599" s="108"/>
      <c r="GN599" s="108"/>
      <c r="GO599" s="108"/>
      <c r="GP599" s="108"/>
      <c r="GQ599" s="108"/>
      <c r="GR599" s="108"/>
      <c r="GS599" s="108"/>
      <c r="GT599" s="108"/>
      <c r="GU599" s="108"/>
      <c r="GV599" s="108"/>
      <c r="GW599" s="108"/>
      <c r="GX599" s="108"/>
      <c r="GY599" s="108"/>
      <c r="GZ599" s="108"/>
      <c r="HA599" s="108"/>
      <c r="HB599" s="108"/>
      <c r="HC599" s="108"/>
      <c r="HD599" s="108"/>
      <c r="HE599" s="108"/>
      <c r="HF599" s="108"/>
      <c r="HG599" s="108"/>
      <c r="HH599" s="108"/>
      <c r="HI599" s="108"/>
      <c r="HJ599" s="108"/>
      <c r="HK599" s="108"/>
      <c r="HL599" s="108"/>
      <c r="HM599" s="108"/>
      <c r="HN599" s="108"/>
      <c r="HO599" s="108"/>
      <c r="HP599" s="108"/>
      <c r="HQ599" s="108"/>
      <c r="HR599" s="108"/>
      <c r="HS599" s="108"/>
      <c r="HT599" s="108"/>
      <c r="HU599" s="108"/>
      <c r="HV599" s="108"/>
      <c r="HW599" s="108"/>
      <c r="HX599" s="108"/>
      <c r="HY599" s="108"/>
      <c r="HZ599" s="108"/>
      <c r="IA599" s="108"/>
      <c r="IB599" s="108"/>
      <c r="IC599" s="108"/>
      <c r="ID599" s="108"/>
      <c r="IE599" s="108"/>
      <c r="IF599" s="108"/>
      <c r="IG599" s="108"/>
      <c r="IH599" s="108"/>
      <c r="II599" s="108"/>
      <c r="IJ599" s="108"/>
      <c r="IK599" s="108"/>
      <c r="IL599" s="108"/>
      <c r="IM599" s="108"/>
      <c r="IN599" s="108"/>
      <c r="IO599" s="108"/>
      <c r="IP599" s="108"/>
      <c r="IQ599" s="108"/>
      <c r="IR599" s="108"/>
      <c r="IS599" s="108"/>
      <c r="IT599" s="108"/>
      <c r="IU599" s="108"/>
      <c r="IV599" s="108"/>
      <c r="IW599" s="108"/>
      <c r="IX599" s="108"/>
      <c r="IY599" s="108"/>
      <c r="IZ599" s="108"/>
      <c r="JA599" s="108"/>
      <c r="JB599" s="108"/>
      <c r="JC599" s="108"/>
      <c r="JD599" s="108"/>
      <c r="JE599" s="108"/>
      <c r="JF599" s="108"/>
      <c r="JG599" s="108"/>
      <c r="JH599" s="108"/>
      <c r="JI599" s="108"/>
      <c r="JJ599" s="108"/>
      <c r="JK599" s="108"/>
      <c r="JL599" s="108"/>
      <c r="JM599" s="108"/>
      <c r="JN599" s="108"/>
      <c r="JO599" s="108"/>
      <c r="JP599" s="108"/>
      <c r="JQ599" s="108"/>
      <c r="JR599" s="108"/>
      <c r="JS599" s="108"/>
      <c r="JT599" s="108"/>
      <c r="JU599" s="108"/>
      <c r="JV599" s="108"/>
      <c r="JW599" s="108"/>
      <c r="JX599" s="108"/>
      <c r="JY599" s="108"/>
      <c r="JZ599" s="108"/>
      <c r="KA599" s="108"/>
      <c r="KB599" s="108"/>
      <c r="KC599" s="108"/>
      <c r="KD599" s="108"/>
      <c r="KE599" s="108"/>
      <c r="KF599" s="108"/>
      <c r="KG599" s="108"/>
      <c r="KH599" s="108"/>
      <c r="KI599" s="108"/>
      <c r="KJ599" s="108"/>
      <c r="KK599" s="108"/>
      <c r="KL599" s="108"/>
      <c r="KM599" s="108"/>
      <c r="KN599" s="108"/>
      <c r="KO599" s="108"/>
      <c r="KP599" s="108"/>
      <c r="KQ599" s="108"/>
      <c r="KR599" s="108"/>
      <c r="KS599" s="108"/>
      <c r="KT599" s="108"/>
      <c r="KU599" s="108"/>
      <c r="KV599" s="108"/>
      <c r="KW599" s="108"/>
      <c r="KX599" s="108"/>
      <c r="KY599" s="108"/>
      <c r="KZ599" s="108"/>
      <c r="LA599" s="108"/>
      <c r="LB599" s="108"/>
      <c r="LC599" s="108"/>
      <c r="LD599" s="108"/>
      <c r="LE599" s="108"/>
      <c r="LF599" s="108"/>
      <c r="LG599" s="108"/>
      <c r="LH599" s="108"/>
      <c r="LI599" s="108"/>
      <c r="LJ599" s="108"/>
      <c r="LK599" s="108"/>
      <c r="LL599" s="108"/>
      <c r="LM599" s="108"/>
      <c r="LN599" s="108"/>
      <c r="LO599" s="108"/>
      <c r="LP599" s="108"/>
      <c r="LQ599" s="108"/>
      <c r="LR599" s="108"/>
      <c r="LS599" s="108"/>
      <c r="LT599" s="108"/>
      <c r="LU599" s="108"/>
      <c r="LV599" s="108"/>
      <c r="LW599" s="108"/>
      <c r="LX599" s="108"/>
      <c r="LY599" s="108"/>
      <c r="LZ599" s="108"/>
      <c r="MA599" s="108"/>
      <c r="MB599" s="108"/>
      <c r="MC599" s="108"/>
      <c r="MD599" s="108"/>
      <c r="ME599" s="108"/>
    </row>
    <row r="600" spans="1:343">
      <c r="A600" s="3"/>
      <c r="B600" s="438"/>
      <c r="C600" s="438"/>
      <c r="D600" s="438"/>
      <c r="E600" s="438"/>
      <c r="F600" s="438"/>
      <c r="G600" s="438"/>
      <c r="H600" s="438"/>
      <c r="I600" s="438"/>
      <c r="J600" s="438"/>
      <c r="K600" s="438"/>
      <c r="L600" s="438"/>
      <c r="M600" s="438"/>
      <c r="N600" s="438"/>
      <c r="O600" s="438"/>
      <c r="P600" s="438"/>
      <c r="Q600" s="438"/>
      <c r="R600" s="438"/>
      <c r="S600" s="438"/>
      <c r="T600" s="438"/>
      <c r="U600" s="438"/>
      <c r="V600" s="438"/>
      <c r="W600" s="438"/>
      <c r="X600" s="438"/>
      <c r="Y600" s="438"/>
      <c r="Z600" s="438"/>
      <c r="AA600" s="438"/>
      <c r="AB600" s="438"/>
      <c r="AC600" s="438"/>
      <c r="AD600" s="438"/>
      <c r="AE600" s="154"/>
      <c r="AF600" s="154"/>
      <c r="AG600" s="154"/>
      <c r="AH600" s="154"/>
      <c r="AI600" s="154"/>
      <c r="AJ600" s="108"/>
      <c r="AK600" s="154"/>
      <c r="AL600" s="108"/>
      <c r="AM600" s="108"/>
      <c r="AN600" s="108"/>
      <c r="AO600" s="108"/>
      <c r="AP600" s="108"/>
      <c r="AQ600" s="108"/>
      <c r="AR600" s="108"/>
      <c r="AS600" s="108"/>
      <c r="AT600" s="108"/>
      <c r="AU600" s="108"/>
      <c r="AV600" s="108"/>
      <c r="AW600" s="108"/>
      <c r="AX600" s="108"/>
      <c r="AY600" s="108"/>
      <c r="AZ600" s="108"/>
      <c r="BA600" s="108"/>
      <c r="BB600" s="108"/>
      <c r="BC600" s="108"/>
      <c r="BD600" s="108"/>
      <c r="BE600" s="108"/>
      <c r="BF600" s="108"/>
      <c r="BG600" s="108"/>
      <c r="BH600" s="108"/>
      <c r="BI600" s="108"/>
      <c r="BJ600" s="108"/>
      <c r="BK600" s="108"/>
      <c r="BL600" s="108"/>
      <c r="BM600" s="108"/>
      <c r="BN600" s="108"/>
      <c r="BO600" s="108"/>
      <c r="BP600" s="108"/>
      <c r="BQ600" s="108"/>
      <c r="BR600" s="108"/>
      <c r="BS600" s="108"/>
      <c r="BT600" s="108"/>
      <c r="BU600" s="108"/>
      <c r="BV600" s="108"/>
      <c r="BW600" s="108"/>
      <c r="BX600" s="108"/>
      <c r="BY600" s="108"/>
      <c r="BZ600" s="108"/>
      <c r="CA600" s="108"/>
      <c r="CB600" s="108"/>
      <c r="CC600" s="108"/>
      <c r="CD600" s="108"/>
      <c r="CE600" s="108"/>
      <c r="CF600" s="108"/>
      <c r="CG600" s="108"/>
      <c r="CH600" s="108"/>
      <c r="CI600" s="108"/>
      <c r="CJ600" s="108"/>
      <c r="CK600" s="108"/>
      <c r="CL600" s="108"/>
      <c r="CM600" s="108"/>
      <c r="CN600" s="108"/>
      <c r="CO600" s="108"/>
      <c r="CP600" s="108"/>
      <c r="CQ600" s="108"/>
      <c r="CR600" s="108"/>
      <c r="CS600" s="108"/>
      <c r="CT600" s="108"/>
      <c r="CU600" s="108"/>
      <c r="CV600" s="108"/>
      <c r="CW600" s="108"/>
      <c r="CX600" s="108"/>
      <c r="CY600" s="108"/>
      <c r="CZ600" s="108"/>
      <c r="DA600" s="108"/>
      <c r="DB600" s="108"/>
      <c r="DC600" s="108"/>
      <c r="DD600" s="108"/>
      <c r="DE600" s="108"/>
      <c r="DF600" s="108"/>
      <c r="DG600" s="108"/>
      <c r="DH600" s="108"/>
      <c r="DI600" s="108"/>
      <c r="DJ600" s="108"/>
      <c r="DK600" s="108"/>
      <c r="DL600" s="108"/>
      <c r="DM600" s="108"/>
      <c r="DN600" s="108"/>
      <c r="DO600" s="108"/>
      <c r="DP600" s="108"/>
      <c r="DQ600" s="108"/>
      <c r="DR600" s="108"/>
      <c r="DS600" s="108"/>
      <c r="DT600" s="108"/>
      <c r="DU600" s="108"/>
      <c r="DV600" s="108"/>
      <c r="DW600" s="108"/>
      <c r="DX600" s="108"/>
      <c r="DY600" s="108"/>
      <c r="DZ600" s="108"/>
      <c r="EA600" s="108"/>
      <c r="EB600" s="108"/>
      <c r="EC600" s="108"/>
      <c r="ED600" s="108"/>
      <c r="EE600" s="108"/>
      <c r="EF600" s="108"/>
      <c r="EG600" s="108"/>
      <c r="EH600" s="108"/>
      <c r="EI600" s="108"/>
      <c r="EJ600" s="108"/>
      <c r="EK600" s="108"/>
      <c r="EL600" s="108"/>
      <c r="EM600" s="108"/>
      <c r="EN600" s="108"/>
      <c r="EO600" s="108"/>
      <c r="EP600" s="108"/>
      <c r="EQ600" s="108"/>
      <c r="ER600" s="108"/>
      <c r="ES600" s="108"/>
      <c r="ET600" s="108"/>
      <c r="EU600" s="108"/>
      <c r="EV600" s="108"/>
      <c r="EW600" s="108"/>
      <c r="EX600" s="108"/>
      <c r="EY600" s="108"/>
      <c r="EZ600" s="108"/>
      <c r="FA600" s="108"/>
      <c r="FB600" s="108"/>
      <c r="FC600" s="108"/>
      <c r="FD600" s="108"/>
      <c r="FE600" s="108"/>
      <c r="FF600" s="108"/>
      <c r="FG600" s="108"/>
      <c r="FH600" s="108"/>
      <c r="FI600" s="108"/>
      <c r="FJ600" s="108"/>
      <c r="FK600" s="108"/>
      <c r="FL600" s="108"/>
      <c r="FM600" s="108"/>
      <c r="FN600" s="108"/>
      <c r="FO600" s="108"/>
      <c r="FP600" s="108"/>
      <c r="FQ600" s="108"/>
      <c r="FR600" s="108"/>
      <c r="FS600" s="108"/>
      <c r="FT600" s="108"/>
      <c r="FU600" s="108"/>
      <c r="FV600" s="108"/>
      <c r="FW600" s="108"/>
      <c r="FX600" s="108"/>
      <c r="FY600" s="108"/>
      <c r="FZ600" s="108"/>
      <c r="GA600" s="108"/>
      <c r="GB600" s="108"/>
      <c r="GC600" s="108"/>
      <c r="GD600" s="108"/>
      <c r="GE600" s="108"/>
      <c r="GF600" s="108"/>
      <c r="GG600" s="108"/>
      <c r="GH600" s="108"/>
      <c r="GI600" s="108"/>
      <c r="GJ600" s="108"/>
      <c r="GK600" s="108"/>
      <c r="GL600" s="108"/>
      <c r="GM600" s="108"/>
      <c r="GN600" s="108"/>
      <c r="GO600" s="108"/>
      <c r="GP600" s="108"/>
      <c r="GQ600" s="108"/>
      <c r="GR600" s="108"/>
      <c r="GS600" s="108"/>
      <c r="GT600" s="108"/>
      <c r="GU600" s="108"/>
      <c r="GV600" s="108"/>
      <c r="GW600" s="108"/>
      <c r="GX600" s="108"/>
      <c r="GY600" s="108"/>
      <c r="GZ600" s="108"/>
      <c r="HA600" s="108"/>
      <c r="HB600" s="108"/>
      <c r="HC600" s="108"/>
      <c r="HD600" s="108"/>
      <c r="HE600" s="108"/>
      <c r="HF600" s="108"/>
      <c r="HG600" s="108"/>
      <c r="HH600" s="108"/>
      <c r="HI600" s="108"/>
      <c r="HJ600" s="108"/>
      <c r="HK600" s="108"/>
      <c r="HL600" s="108"/>
      <c r="HM600" s="108"/>
      <c r="HN600" s="108"/>
      <c r="HO600" s="108"/>
      <c r="HP600" s="108"/>
      <c r="HQ600" s="108"/>
      <c r="HR600" s="108"/>
      <c r="HS600" s="108"/>
      <c r="HT600" s="108"/>
      <c r="HU600" s="108"/>
      <c r="HV600" s="108"/>
      <c r="HW600" s="108"/>
      <c r="HX600" s="108"/>
      <c r="HY600" s="108"/>
      <c r="HZ600" s="108"/>
      <c r="IA600" s="108"/>
      <c r="IB600" s="108"/>
      <c r="IC600" s="108"/>
      <c r="ID600" s="108"/>
      <c r="IE600" s="108"/>
      <c r="IF600" s="108"/>
      <c r="IG600" s="108"/>
      <c r="IH600" s="108"/>
      <c r="II600" s="108"/>
      <c r="IJ600" s="108"/>
      <c r="IK600" s="108"/>
      <c r="IL600" s="108"/>
      <c r="IM600" s="108"/>
      <c r="IN600" s="108"/>
      <c r="IO600" s="108"/>
      <c r="IP600" s="108"/>
      <c r="IQ600" s="108"/>
      <c r="IR600" s="108"/>
      <c r="IS600" s="108"/>
      <c r="IT600" s="108"/>
      <c r="IU600" s="108"/>
      <c r="IV600" s="108"/>
      <c r="IW600" s="108"/>
      <c r="IX600" s="108"/>
      <c r="IY600" s="108"/>
      <c r="IZ600" s="108"/>
      <c r="JA600" s="108"/>
      <c r="JB600" s="108"/>
      <c r="JC600" s="108"/>
      <c r="JD600" s="108"/>
      <c r="JE600" s="108"/>
      <c r="JF600" s="108"/>
      <c r="JG600" s="108"/>
      <c r="JH600" s="108"/>
      <c r="JI600" s="108"/>
      <c r="JJ600" s="108"/>
      <c r="JK600" s="108"/>
      <c r="JL600" s="108"/>
      <c r="JM600" s="108"/>
      <c r="JN600" s="108"/>
      <c r="JO600" s="108"/>
      <c r="JP600" s="108"/>
      <c r="JQ600" s="108"/>
      <c r="JR600" s="108"/>
      <c r="JS600" s="108"/>
      <c r="JT600" s="108"/>
      <c r="JU600" s="108"/>
      <c r="JV600" s="108"/>
      <c r="JW600" s="108"/>
      <c r="JX600" s="108"/>
      <c r="JY600" s="108"/>
      <c r="JZ600" s="108"/>
      <c r="KA600" s="108"/>
      <c r="KB600" s="108"/>
      <c r="KC600" s="108"/>
      <c r="KD600" s="108"/>
      <c r="KE600" s="108"/>
      <c r="KF600" s="108"/>
      <c r="KG600" s="108"/>
      <c r="KH600" s="108"/>
      <c r="KI600" s="108"/>
      <c r="KJ600" s="108"/>
      <c r="KK600" s="108"/>
      <c r="KL600" s="108"/>
      <c r="KM600" s="108"/>
      <c r="KN600" s="108"/>
      <c r="KO600" s="108"/>
      <c r="KP600" s="108"/>
      <c r="KQ600" s="108"/>
      <c r="KR600" s="108"/>
      <c r="KS600" s="108"/>
      <c r="KT600" s="108"/>
      <c r="KU600" s="108"/>
      <c r="KV600" s="108"/>
      <c r="KW600" s="108"/>
      <c r="KX600" s="108"/>
      <c r="KY600" s="108"/>
      <c r="KZ600" s="108"/>
      <c r="LA600" s="108"/>
      <c r="LB600" s="108"/>
      <c r="LC600" s="108"/>
      <c r="LD600" s="108"/>
      <c r="LE600" s="108"/>
      <c r="LF600" s="108"/>
      <c r="LG600" s="108"/>
      <c r="LH600" s="108"/>
      <c r="LI600" s="108"/>
      <c r="LJ600" s="108"/>
      <c r="LK600" s="108"/>
      <c r="LL600" s="108"/>
      <c r="LM600" s="108"/>
      <c r="LN600" s="108"/>
      <c r="LO600" s="108"/>
      <c r="LP600" s="108"/>
      <c r="LQ600" s="108"/>
      <c r="LR600" s="108"/>
      <c r="LS600" s="108"/>
      <c r="LT600" s="108"/>
      <c r="LU600" s="108"/>
      <c r="LV600" s="108"/>
      <c r="LW600" s="108"/>
      <c r="LX600" s="108"/>
      <c r="LY600" s="108"/>
      <c r="LZ600" s="108"/>
      <c r="MA600" s="108"/>
      <c r="MB600" s="108"/>
      <c r="MC600" s="108"/>
      <c r="MD600" s="108"/>
      <c r="ME600" s="108"/>
    </row>
    <row r="601" spans="1:343">
      <c r="A601" s="3"/>
      <c r="B601" s="438"/>
      <c r="C601" s="438"/>
      <c r="D601" s="438"/>
      <c r="E601" s="438"/>
      <c r="F601" s="438"/>
      <c r="G601" s="438"/>
      <c r="H601" s="438"/>
      <c r="I601" s="438"/>
      <c r="J601" s="438"/>
      <c r="K601" s="438"/>
      <c r="L601" s="438"/>
      <c r="M601" s="438"/>
      <c r="N601" s="438"/>
      <c r="O601" s="438"/>
      <c r="P601" s="438"/>
      <c r="Q601" s="438"/>
      <c r="R601" s="438"/>
      <c r="S601" s="438"/>
      <c r="T601" s="438"/>
      <c r="U601" s="438"/>
      <c r="V601" s="438"/>
      <c r="W601" s="438"/>
      <c r="X601" s="438"/>
      <c r="Y601" s="438"/>
      <c r="Z601" s="438"/>
      <c r="AA601" s="438"/>
      <c r="AB601" s="438"/>
      <c r="AC601" s="438"/>
      <c r="AD601" s="438"/>
      <c r="AE601" s="154"/>
      <c r="AF601" s="154"/>
      <c r="AG601" s="154"/>
      <c r="AH601" s="154"/>
      <c r="AI601" s="154"/>
      <c r="AJ601" s="108"/>
      <c r="AK601" s="154"/>
      <c r="AL601" s="108"/>
      <c r="AM601" s="108"/>
      <c r="AN601" s="108"/>
      <c r="AO601" s="108"/>
      <c r="AP601" s="108"/>
      <c r="AQ601" s="108"/>
      <c r="AR601" s="108"/>
      <c r="AS601" s="108"/>
      <c r="AT601" s="108"/>
      <c r="AU601" s="108"/>
      <c r="AV601" s="108"/>
      <c r="AW601" s="108"/>
      <c r="AX601" s="108"/>
      <c r="AY601" s="108"/>
      <c r="AZ601" s="108"/>
      <c r="BA601" s="108"/>
      <c r="BB601" s="108"/>
      <c r="BC601" s="108"/>
      <c r="BD601" s="108"/>
      <c r="BE601" s="108"/>
      <c r="BF601" s="108"/>
      <c r="BG601" s="108"/>
      <c r="BH601" s="108"/>
      <c r="BI601" s="108"/>
      <c r="BJ601" s="108"/>
      <c r="BK601" s="108"/>
      <c r="BL601" s="108"/>
      <c r="BM601" s="108"/>
      <c r="BN601" s="108"/>
      <c r="BO601" s="108"/>
      <c r="BP601" s="108"/>
      <c r="BQ601" s="108"/>
      <c r="BR601" s="108"/>
      <c r="BS601" s="108"/>
      <c r="BT601" s="108"/>
      <c r="BU601" s="108"/>
      <c r="BV601" s="108"/>
      <c r="BW601" s="108"/>
      <c r="BX601" s="108"/>
      <c r="BY601" s="108"/>
      <c r="BZ601" s="108"/>
      <c r="CA601" s="108"/>
      <c r="CB601" s="108"/>
      <c r="CC601" s="108"/>
      <c r="CD601" s="108"/>
      <c r="CE601" s="108"/>
      <c r="CF601" s="108"/>
      <c r="CG601" s="108"/>
      <c r="CH601" s="108"/>
      <c r="CI601" s="108"/>
      <c r="CJ601" s="108"/>
      <c r="CK601" s="108"/>
      <c r="CL601" s="108"/>
      <c r="CM601" s="108"/>
      <c r="CN601" s="108"/>
      <c r="CO601" s="108"/>
      <c r="CP601" s="108"/>
      <c r="CQ601" s="108"/>
      <c r="CR601" s="108"/>
      <c r="CS601" s="108"/>
      <c r="CT601" s="108"/>
      <c r="CU601" s="108"/>
      <c r="CV601" s="108"/>
      <c r="CW601" s="108"/>
      <c r="CX601" s="108"/>
      <c r="CY601" s="108"/>
      <c r="CZ601" s="108"/>
      <c r="DA601" s="108"/>
      <c r="DB601" s="108"/>
      <c r="DC601" s="108"/>
      <c r="DD601" s="108"/>
      <c r="DE601" s="108"/>
      <c r="DF601" s="108"/>
      <c r="DG601" s="108"/>
      <c r="DH601" s="108"/>
      <c r="DI601" s="108"/>
      <c r="DJ601" s="108"/>
      <c r="DK601" s="108"/>
      <c r="DL601" s="108"/>
      <c r="DM601" s="108"/>
      <c r="DN601" s="108"/>
      <c r="DO601" s="108"/>
      <c r="DP601" s="108"/>
      <c r="DQ601" s="108"/>
      <c r="DR601" s="108"/>
      <c r="DS601" s="108"/>
      <c r="DT601" s="108"/>
      <c r="DU601" s="108"/>
      <c r="DV601" s="108"/>
      <c r="DW601" s="108"/>
      <c r="DX601" s="108"/>
      <c r="DY601" s="108"/>
      <c r="DZ601" s="108"/>
      <c r="EA601" s="108"/>
      <c r="EB601" s="108"/>
      <c r="EC601" s="108"/>
      <c r="ED601" s="108"/>
      <c r="EE601" s="108"/>
      <c r="EF601" s="108"/>
      <c r="EG601" s="108"/>
      <c r="EH601" s="108"/>
      <c r="EI601" s="108"/>
      <c r="EJ601" s="108"/>
      <c r="EK601" s="108"/>
      <c r="EL601" s="108"/>
      <c r="EM601" s="108"/>
      <c r="EN601" s="108"/>
      <c r="EO601" s="108"/>
      <c r="EP601" s="108"/>
      <c r="EQ601" s="108"/>
      <c r="ER601" s="108"/>
      <c r="ES601" s="108"/>
      <c r="ET601" s="108"/>
      <c r="EU601" s="108"/>
      <c r="EV601" s="108"/>
      <c r="EW601" s="108"/>
      <c r="EX601" s="108"/>
      <c r="EY601" s="108"/>
      <c r="EZ601" s="108"/>
      <c r="FA601" s="108"/>
      <c r="FB601" s="108"/>
      <c r="FC601" s="108"/>
      <c r="FD601" s="108"/>
      <c r="FE601" s="108"/>
      <c r="FF601" s="108"/>
      <c r="FG601" s="108"/>
      <c r="FH601" s="108"/>
      <c r="FI601" s="108"/>
      <c r="FJ601" s="108"/>
      <c r="FK601" s="108"/>
      <c r="FL601" s="108"/>
      <c r="FM601" s="108"/>
      <c r="FN601" s="108"/>
      <c r="FO601" s="108"/>
      <c r="FP601" s="108"/>
      <c r="FQ601" s="108"/>
      <c r="FR601" s="108"/>
      <c r="FS601" s="108"/>
      <c r="FT601" s="108"/>
      <c r="FU601" s="108"/>
      <c r="FV601" s="108"/>
      <c r="FW601" s="108"/>
      <c r="FX601" s="108"/>
      <c r="FY601" s="108"/>
      <c r="FZ601" s="108"/>
      <c r="GA601" s="108"/>
      <c r="GB601" s="108"/>
      <c r="GC601" s="108"/>
      <c r="GD601" s="108"/>
      <c r="GE601" s="108"/>
      <c r="GF601" s="108"/>
      <c r="GG601" s="108"/>
      <c r="GH601" s="108"/>
      <c r="GI601" s="108"/>
      <c r="GJ601" s="108"/>
      <c r="GK601" s="108"/>
      <c r="GL601" s="108"/>
      <c r="GM601" s="108"/>
      <c r="GN601" s="108"/>
      <c r="GO601" s="108"/>
      <c r="GP601" s="108"/>
      <c r="GQ601" s="108"/>
      <c r="GR601" s="108"/>
      <c r="GS601" s="108"/>
      <c r="GT601" s="108"/>
      <c r="GU601" s="108"/>
      <c r="GV601" s="108"/>
      <c r="GW601" s="108"/>
      <c r="GX601" s="108"/>
      <c r="GY601" s="108"/>
      <c r="GZ601" s="108"/>
      <c r="HA601" s="108"/>
      <c r="HB601" s="108"/>
      <c r="HC601" s="108"/>
      <c r="HD601" s="108"/>
      <c r="HE601" s="108"/>
      <c r="HF601" s="108"/>
      <c r="HG601" s="108"/>
      <c r="HH601" s="108"/>
      <c r="HI601" s="108"/>
      <c r="HJ601" s="108"/>
      <c r="HK601" s="108"/>
      <c r="HL601" s="108"/>
      <c r="HM601" s="108"/>
      <c r="HN601" s="108"/>
      <c r="HO601" s="108"/>
      <c r="HP601" s="108"/>
      <c r="HQ601" s="108"/>
      <c r="HR601" s="108"/>
      <c r="HS601" s="108"/>
      <c r="HT601" s="108"/>
      <c r="HU601" s="108"/>
      <c r="HV601" s="108"/>
      <c r="HW601" s="108"/>
      <c r="HX601" s="108"/>
      <c r="HY601" s="108"/>
      <c r="HZ601" s="108"/>
      <c r="IA601" s="108"/>
      <c r="IB601" s="108"/>
      <c r="IC601" s="108"/>
      <c r="ID601" s="108"/>
      <c r="IE601" s="108"/>
      <c r="IF601" s="108"/>
      <c r="IG601" s="108"/>
      <c r="IH601" s="108"/>
      <c r="II601" s="108"/>
      <c r="IJ601" s="108"/>
      <c r="IK601" s="108"/>
      <c r="IL601" s="108"/>
      <c r="IM601" s="108"/>
      <c r="IN601" s="108"/>
      <c r="IO601" s="108"/>
      <c r="IP601" s="108"/>
      <c r="IQ601" s="108"/>
      <c r="IR601" s="108"/>
      <c r="IS601" s="108"/>
      <c r="IT601" s="108"/>
      <c r="IU601" s="108"/>
      <c r="IV601" s="108"/>
      <c r="IW601" s="108"/>
      <c r="IX601" s="108"/>
      <c r="IY601" s="108"/>
      <c r="IZ601" s="108"/>
      <c r="JA601" s="108"/>
      <c r="JB601" s="108"/>
      <c r="JC601" s="108"/>
      <c r="JD601" s="108"/>
      <c r="JE601" s="108"/>
      <c r="JF601" s="108"/>
      <c r="JG601" s="108"/>
      <c r="JH601" s="108"/>
      <c r="JI601" s="108"/>
      <c r="JJ601" s="108"/>
      <c r="JK601" s="108"/>
      <c r="JL601" s="108"/>
      <c r="JM601" s="108"/>
      <c r="JN601" s="108"/>
      <c r="JO601" s="108"/>
      <c r="JP601" s="108"/>
      <c r="JQ601" s="108"/>
      <c r="JR601" s="108"/>
      <c r="JS601" s="108"/>
      <c r="JT601" s="108"/>
      <c r="JU601" s="108"/>
      <c r="JV601" s="108"/>
      <c r="JW601" s="108"/>
      <c r="JX601" s="108"/>
      <c r="JY601" s="108"/>
      <c r="JZ601" s="108"/>
      <c r="KA601" s="108"/>
      <c r="KB601" s="108"/>
      <c r="KC601" s="108"/>
      <c r="KD601" s="108"/>
      <c r="KE601" s="108"/>
      <c r="KF601" s="108"/>
      <c r="KG601" s="108"/>
      <c r="KH601" s="108"/>
      <c r="KI601" s="108"/>
      <c r="KJ601" s="108"/>
      <c r="KK601" s="108"/>
      <c r="KL601" s="108"/>
      <c r="KM601" s="108"/>
      <c r="KN601" s="108"/>
      <c r="KO601" s="108"/>
      <c r="KP601" s="108"/>
      <c r="KQ601" s="108"/>
      <c r="KR601" s="108"/>
      <c r="KS601" s="108"/>
      <c r="KT601" s="108"/>
      <c r="KU601" s="108"/>
      <c r="KV601" s="108"/>
      <c r="KW601" s="108"/>
      <c r="KX601" s="108"/>
      <c r="KY601" s="108"/>
      <c r="KZ601" s="108"/>
      <c r="LA601" s="108"/>
      <c r="LB601" s="108"/>
      <c r="LC601" s="108"/>
      <c r="LD601" s="108"/>
      <c r="LE601" s="108"/>
      <c r="LF601" s="108"/>
      <c r="LG601" s="108"/>
      <c r="LH601" s="108"/>
      <c r="LI601" s="108"/>
      <c r="LJ601" s="108"/>
      <c r="LK601" s="108"/>
      <c r="LL601" s="108"/>
      <c r="LM601" s="108"/>
      <c r="LN601" s="108"/>
      <c r="LO601" s="108"/>
      <c r="LP601" s="108"/>
      <c r="LQ601" s="108"/>
      <c r="LR601" s="108"/>
      <c r="LS601" s="108"/>
      <c r="LT601" s="108"/>
      <c r="LU601" s="108"/>
      <c r="LV601" s="108"/>
      <c r="LW601" s="108"/>
      <c r="LX601" s="108"/>
      <c r="LY601" s="108"/>
      <c r="LZ601" s="108"/>
      <c r="MA601" s="108"/>
      <c r="MB601" s="108"/>
      <c r="MC601" s="108"/>
      <c r="MD601" s="108"/>
      <c r="ME601" s="108"/>
    </row>
    <row r="602" spans="1:343">
      <c r="A602" s="3"/>
      <c r="B602" s="438"/>
      <c r="C602" s="438"/>
      <c r="D602" s="438"/>
      <c r="E602" s="438"/>
      <c r="F602" s="438"/>
      <c r="G602" s="438"/>
      <c r="H602" s="438"/>
      <c r="I602" s="438"/>
      <c r="J602" s="438"/>
      <c r="K602" s="438"/>
      <c r="L602" s="438"/>
      <c r="M602" s="438"/>
      <c r="N602" s="438"/>
      <c r="O602" s="438"/>
      <c r="P602" s="438"/>
      <c r="Q602" s="438"/>
      <c r="R602" s="438"/>
      <c r="S602" s="438"/>
      <c r="T602" s="438"/>
      <c r="U602" s="438"/>
      <c r="V602" s="438"/>
      <c r="W602" s="438"/>
      <c r="X602" s="438"/>
      <c r="Y602" s="438"/>
      <c r="Z602" s="438"/>
      <c r="AA602" s="438"/>
      <c r="AB602" s="438"/>
      <c r="AC602" s="438"/>
      <c r="AD602" s="438"/>
      <c r="AE602" s="154"/>
      <c r="AF602" s="154"/>
      <c r="AG602" s="154"/>
      <c r="AH602" s="154"/>
      <c r="AI602" s="154"/>
      <c r="AJ602" s="108"/>
      <c r="AK602" s="154"/>
      <c r="AL602" s="108"/>
      <c r="AM602" s="108"/>
      <c r="AN602" s="108"/>
      <c r="AO602" s="108"/>
      <c r="AP602" s="108"/>
      <c r="AQ602" s="108"/>
      <c r="AR602" s="108"/>
      <c r="AS602" s="108"/>
      <c r="AT602" s="108"/>
      <c r="AU602" s="108"/>
      <c r="AV602" s="108"/>
      <c r="AW602" s="108"/>
      <c r="AX602" s="108"/>
      <c r="AY602" s="108"/>
      <c r="AZ602" s="108"/>
      <c r="BA602" s="108"/>
      <c r="BB602" s="108"/>
      <c r="BC602" s="108"/>
      <c r="BD602" s="108"/>
      <c r="BE602" s="108"/>
      <c r="BF602" s="108"/>
      <c r="BG602" s="108"/>
      <c r="BH602" s="108"/>
      <c r="BI602" s="108"/>
      <c r="BJ602" s="108"/>
      <c r="BK602" s="108"/>
      <c r="BL602" s="108"/>
      <c r="BM602" s="108"/>
      <c r="BN602" s="108"/>
      <c r="BO602" s="108"/>
      <c r="BP602" s="108"/>
      <c r="BQ602" s="108"/>
      <c r="BR602" s="108"/>
      <c r="BS602" s="108"/>
      <c r="BT602" s="108"/>
      <c r="BU602" s="108"/>
      <c r="BV602" s="108"/>
      <c r="BW602" s="108"/>
      <c r="BX602" s="108"/>
      <c r="BY602" s="108"/>
      <c r="BZ602" s="108"/>
      <c r="CA602" s="108"/>
      <c r="CB602" s="108"/>
      <c r="CC602" s="108"/>
      <c r="CD602" s="108"/>
      <c r="CE602" s="108"/>
      <c r="CF602" s="108"/>
      <c r="CG602" s="108"/>
      <c r="CH602" s="108"/>
      <c r="CI602" s="108"/>
      <c r="CJ602" s="108"/>
      <c r="CK602" s="108"/>
      <c r="CL602" s="108"/>
      <c r="CM602" s="108"/>
      <c r="CN602" s="108"/>
      <c r="CO602" s="108"/>
      <c r="CP602" s="108"/>
      <c r="CQ602" s="108"/>
      <c r="CR602" s="108"/>
      <c r="CS602" s="108"/>
      <c r="CT602" s="108"/>
      <c r="CU602" s="108"/>
      <c r="CV602" s="108"/>
      <c r="CW602" s="108"/>
      <c r="CX602" s="108"/>
      <c r="CY602" s="108"/>
      <c r="CZ602" s="108"/>
      <c r="DA602" s="108"/>
      <c r="DB602" s="108"/>
      <c r="DC602" s="108"/>
      <c r="DD602" s="108"/>
      <c r="DE602" s="108"/>
      <c r="DF602" s="108"/>
      <c r="DG602" s="108"/>
      <c r="DH602" s="108"/>
      <c r="DI602" s="108"/>
      <c r="DJ602" s="108"/>
      <c r="DK602" s="108"/>
      <c r="DL602" s="108"/>
      <c r="DM602" s="108"/>
      <c r="DN602" s="108"/>
      <c r="DO602" s="108"/>
      <c r="DP602" s="108"/>
      <c r="DQ602" s="108"/>
      <c r="DR602" s="108"/>
      <c r="DS602" s="108"/>
      <c r="DT602" s="108"/>
      <c r="DU602" s="108"/>
      <c r="DV602" s="108"/>
      <c r="DW602" s="108"/>
      <c r="DX602" s="108"/>
      <c r="DY602" s="108"/>
      <c r="DZ602" s="108"/>
      <c r="EA602" s="108"/>
      <c r="EB602" s="108"/>
      <c r="EC602" s="108"/>
      <c r="ED602" s="108"/>
      <c r="EE602" s="108"/>
      <c r="EF602" s="108"/>
      <c r="EG602" s="108"/>
      <c r="EH602" s="108"/>
      <c r="EI602" s="108"/>
      <c r="EJ602" s="108"/>
      <c r="EK602" s="108"/>
      <c r="EL602" s="108"/>
      <c r="EM602" s="108"/>
      <c r="EN602" s="108"/>
      <c r="EO602" s="108"/>
      <c r="EP602" s="108"/>
      <c r="EQ602" s="108"/>
      <c r="ER602" s="108"/>
      <c r="ES602" s="108"/>
      <c r="ET602" s="108"/>
      <c r="EU602" s="108"/>
      <c r="EV602" s="108"/>
      <c r="EW602" s="108"/>
      <c r="EX602" s="108"/>
      <c r="EY602" s="108"/>
      <c r="EZ602" s="108"/>
      <c r="FA602" s="108"/>
      <c r="FB602" s="108"/>
      <c r="FC602" s="108"/>
      <c r="FD602" s="108"/>
      <c r="FE602" s="108"/>
      <c r="FF602" s="108"/>
      <c r="FG602" s="108"/>
      <c r="FH602" s="108"/>
      <c r="FI602" s="108"/>
      <c r="FJ602" s="108"/>
      <c r="FK602" s="108"/>
      <c r="FL602" s="108"/>
      <c r="FM602" s="108"/>
      <c r="FN602" s="108"/>
      <c r="FO602" s="108"/>
      <c r="FP602" s="108"/>
      <c r="FQ602" s="108"/>
      <c r="FR602" s="108"/>
      <c r="FS602" s="108"/>
      <c r="FT602" s="108"/>
      <c r="FU602" s="108"/>
      <c r="FV602" s="108"/>
      <c r="FW602" s="108"/>
      <c r="FX602" s="108"/>
      <c r="FY602" s="108"/>
      <c r="FZ602" s="108"/>
      <c r="GA602" s="108"/>
      <c r="GB602" s="108"/>
      <c r="GC602" s="108"/>
      <c r="GD602" s="108"/>
      <c r="GE602" s="108"/>
      <c r="GF602" s="108"/>
      <c r="GG602" s="108"/>
      <c r="GH602" s="108"/>
      <c r="GI602" s="108"/>
      <c r="GJ602" s="108"/>
      <c r="GK602" s="108"/>
      <c r="GL602" s="108"/>
      <c r="GM602" s="108"/>
      <c r="GN602" s="108"/>
      <c r="GO602" s="108"/>
      <c r="GP602" s="108"/>
      <c r="GQ602" s="108"/>
      <c r="GR602" s="108"/>
      <c r="GS602" s="108"/>
      <c r="GT602" s="108"/>
      <c r="GU602" s="108"/>
      <c r="GV602" s="108"/>
      <c r="GW602" s="108"/>
      <c r="GX602" s="108"/>
      <c r="GY602" s="108"/>
      <c r="GZ602" s="108"/>
      <c r="HA602" s="108"/>
      <c r="HB602" s="108"/>
      <c r="HC602" s="108"/>
      <c r="HD602" s="108"/>
      <c r="HE602" s="108"/>
      <c r="HF602" s="108"/>
      <c r="HG602" s="108"/>
      <c r="HH602" s="108"/>
      <c r="HI602" s="108"/>
      <c r="HJ602" s="108"/>
      <c r="HK602" s="108"/>
      <c r="HL602" s="108"/>
      <c r="HM602" s="108"/>
      <c r="HN602" s="108"/>
      <c r="HO602" s="108"/>
      <c r="HP602" s="108"/>
      <c r="HQ602" s="108"/>
      <c r="HR602" s="108"/>
      <c r="HS602" s="108"/>
      <c r="HT602" s="108"/>
      <c r="HU602" s="108"/>
      <c r="HV602" s="108"/>
      <c r="HW602" s="108"/>
      <c r="HX602" s="108"/>
      <c r="HY602" s="108"/>
      <c r="HZ602" s="108"/>
      <c r="IA602" s="108"/>
      <c r="IB602" s="108"/>
      <c r="IC602" s="108"/>
      <c r="ID602" s="108"/>
      <c r="IE602" s="108"/>
      <c r="IF602" s="108"/>
      <c r="IG602" s="108"/>
      <c r="IH602" s="108"/>
      <c r="II602" s="108"/>
      <c r="IJ602" s="108"/>
      <c r="IK602" s="108"/>
      <c r="IL602" s="108"/>
      <c r="IM602" s="108"/>
      <c r="IN602" s="108"/>
      <c r="IO602" s="108"/>
      <c r="IP602" s="108"/>
      <c r="IQ602" s="108"/>
      <c r="IR602" s="108"/>
      <c r="IS602" s="108"/>
      <c r="IT602" s="108"/>
      <c r="IU602" s="108"/>
      <c r="IV602" s="108"/>
      <c r="IW602" s="108"/>
      <c r="IX602" s="108"/>
      <c r="IY602" s="108"/>
      <c r="IZ602" s="108"/>
      <c r="JA602" s="108"/>
      <c r="JB602" s="108"/>
      <c r="JC602" s="108"/>
      <c r="JD602" s="108"/>
      <c r="JE602" s="108"/>
      <c r="JF602" s="108"/>
      <c r="JG602" s="108"/>
      <c r="JH602" s="108"/>
      <c r="JI602" s="108"/>
      <c r="JJ602" s="108"/>
      <c r="JK602" s="108"/>
      <c r="JL602" s="108"/>
      <c r="JM602" s="108"/>
      <c r="JN602" s="108"/>
      <c r="JO602" s="108"/>
      <c r="JP602" s="108"/>
      <c r="JQ602" s="108"/>
      <c r="JR602" s="108"/>
      <c r="JS602" s="108"/>
      <c r="JT602" s="108"/>
      <c r="JU602" s="108"/>
      <c r="JV602" s="108"/>
      <c r="JW602" s="108"/>
      <c r="JX602" s="108"/>
      <c r="JY602" s="108"/>
      <c r="JZ602" s="108"/>
      <c r="KA602" s="108"/>
      <c r="KB602" s="108"/>
      <c r="KC602" s="108"/>
      <c r="KD602" s="108"/>
      <c r="KE602" s="108"/>
      <c r="KF602" s="108"/>
      <c r="KG602" s="108"/>
      <c r="KH602" s="108"/>
      <c r="KI602" s="108"/>
      <c r="KJ602" s="108"/>
      <c r="KK602" s="108"/>
      <c r="KL602" s="108"/>
      <c r="KM602" s="108"/>
      <c r="KN602" s="108"/>
      <c r="KO602" s="108"/>
      <c r="KP602" s="108"/>
      <c r="KQ602" s="108"/>
      <c r="KR602" s="108"/>
      <c r="KS602" s="108"/>
      <c r="KT602" s="108"/>
      <c r="KU602" s="108"/>
      <c r="KV602" s="108"/>
      <c r="KW602" s="108"/>
      <c r="KX602" s="108"/>
      <c r="KY602" s="108"/>
      <c r="KZ602" s="108"/>
      <c r="LA602" s="108"/>
      <c r="LB602" s="108"/>
      <c r="LC602" s="108"/>
      <c r="LD602" s="108"/>
      <c r="LE602" s="108"/>
      <c r="LF602" s="108"/>
      <c r="LG602" s="108"/>
      <c r="LH602" s="108"/>
      <c r="LI602" s="108"/>
      <c r="LJ602" s="108"/>
      <c r="LK602" s="108"/>
      <c r="LL602" s="108"/>
      <c r="LM602" s="108"/>
      <c r="LN602" s="108"/>
      <c r="LO602" s="108"/>
      <c r="LP602" s="108"/>
      <c r="LQ602" s="108"/>
      <c r="LR602" s="108"/>
      <c r="LS602" s="108"/>
      <c r="LT602" s="108"/>
      <c r="LU602" s="108"/>
      <c r="LV602" s="108"/>
      <c r="LW602" s="108"/>
      <c r="LX602" s="108"/>
      <c r="LY602" s="108"/>
      <c r="LZ602" s="108"/>
      <c r="MA602" s="108"/>
      <c r="MB602" s="108"/>
      <c r="MC602" s="108"/>
      <c r="MD602" s="108"/>
      <c r="ME602" s="108"/>
    </row>
    <row r="603" spans="1:343">
      <c r="A603" s="3"/>
      <c r="B603" s="438"/>
      <c r="C603" s="438"/>
      <c r="D603" s="438"/>
      <c r="E603" s="438"/>
      <c r="F603" s="438"/>
      <c r="G603" s="438"/>
      <c r="H603" s="438"/>
      <c r="I603" s="438"/>
      <c r="J603" s="438"/>
      <c r="K603" s="438"/>
      <c r="L603" s="438"/>
      <c r="M603" s="438"/>
      <c r="N603" s="438"/>
      <c r="O603" s="438"/>
      <c r="P603" s="438"/>
      <c r="Q603" s="438"/>
      <c r="R603" s="438"/>
      <c r="S603" s="438"/>
      <c r="T603" s="438"/>
      <c r="U603" s="438"/>
      <c r="V603" s="438"/>
      <c r="W603" s="438"/>
      <c r="X603" s="438"/>
      <c r="Y603" s="438"/>
      <c r="Z603" s="438"/>
      <c r="AA603" s="438"/>
      <c r="AB603" s="438"/>
      <c r="AC603" s="438"/>
      <c r="AD603" s="438"/>
      <c r="AE603" s="154"/>
      <c r="AF603" s="154"/>
      <c r="AG603" s="154"/>
      <c r="AH603" s="154"/>
      <c r="AI603" s="154"/>
      <c r="AJ603" s="108"/>
      <c r="AK603" s="154"/>
      <c r="AL603" s="108"/>
      <c r="AM603" s="108"/>
      <c r="AN603" s="108"/>
      <c r="AO603" s="108"/>
      <c r="AP603" s="108"/>
      <c r="AQ603" s="108"/>
      <c r="AR603" s="108"/>
      <c r="AS603" s="108"/>
      <c r="AT603" s="108"/>
      <c r="AU603" s="108"/>
      <c r="AV603" s="108"/>
      <c r="AW603" s="108"/>
      <c r="AX603" s="108"/>
      <c r="AY603" s="108"/>
      <c r="AZ603" s="108"/>
      <c r="BA603" s="108"/>
      <c r="BB603" s="108"/>
      <c r="BC603" s="108"/>
      <c r="BD603" s="108"/>
      <c r="BE603" s="108"/>
      <c r="BF603" s="108"/>
      <c r="BG603" s="108"/>
      <c r="BH603" s="108"/>
      <c r="BI603" s="108"/>
      <c r="BJ603" s="108"/>
      <c r="BK603" s="108"/>
      <c r="BL603" s="108"/>
      <c r="BM603" s="108"/>
      <c r="BN603" s="108"/>
      <c r="BO603" s="108"/>
      <c r="BP603" s="108"/>
      <c r="BQ603" s="108"/>
      <c r="BR603" s="108"/>
      <c r="BS603" s="108"/>
      <c r="BT603" s="108"/>
      <c r="BU603" s="108"/>
      <c r="BV603" s="108"/>
      <c r="BW603" s="108"/>
      <c r="BX603" s="108"/>
      <c r="BY603" s="108"/>
      <c r="BZ603" s="108"/>
      <c r="CA603" s="108"/>
      <c r="CB603" s="108"/>
      <c r="CC603" s="108"/>
      <c r="CD603" s="108"/>
      <c r="CE603" s="108"/>
      <c r="CF603" s="108"/>
      <c r="CG603" s="108"/>
      <c r="CH603" s="108"/>
      <c r="CI603" s="108"/>
      <c r="CJ603" s="108"/>
      <c r="CK603" s="108"/>
      <c r="CL603" s="108"/>
      <c r="CM603" s="108"/>
      <c r="CN603" s="108"/>
      <c r="CO603" s="108"/>
      <c r="CP603" s="108"/>
      <c r="CQ603" s="108"/>
      <c r="CR603" s="108"/>
      <c r="CS603" s="108"/>
      <c r="CT603" s="108"/>
      <c r="CU603" s="108"/>
      <c r="CV603" s="108"/>
      <c r="CW603" s="108"/>
      <c r="CX603" s="108"/>
      <c r="CY603" s="108"/>
      <c r="CZ603" s="108"/>
      <c r="DA603" s="108"/>
      <c r="DB603" s="108"/>
      <c r="DC603" s="108"/>
      <c r="DD603" s="108"/>
      <c r="DE603" s="108"/>
      <c r="DF603" s="108"/>
      <c r="DG603" s="108"/>
      <c r="DH603" s="108"/>
      <c r="DI603" s="108"/>
      <c r="DJ603" s="108"/>
      <c r="DK603" s="108"/>
      <c r="DL603" s="108"/>
      <c r="DM603" s="108"/>
      <c r="DN603" s="108"/>
      <c r="DO603" s="108"/>
      <c r="DP603" s="108"/>
      <c r="DQ603" s="108"/>
      <c r="DR603" s="108"/>
      <c r="DS603" s="108"/>
      <c r="DT603" s="108"/>
      <c r="DU603" s="108"/>
      <c r="DV603" s="108"/>
      <c r="DW603" s="108"/>
      <c r="DX603" s="108"/>
      <c r="DY603" s="108"/>
      <c r="DZ603" s="108"/>
      <c r="EA603" s="108"/>
      <c r="EB603" s="108"/>
      <c r="EC603" s="108"/>
      <c r="ED603" s="108"/>
      <c r="EE603" s="108"/>
      <c r="EF603" s="108"/>
      <c r="EG603" s="108"/>
      <c r="EH603" s="108"/>
      <c r="EI603" s="108"/>
      <c r="EJ603" s="108"/>
      <c r="EK603" s="108"/>
      <c r="EL603" s="108"/>
      <c r="EM603" s="108"/>
      <c r="EN603" s="108"/>
      <c r="EO603" s="108"/>
      <c r="EP603" s="108"/>
      <c r="EQ603" s="108"/>
      <c r="ER603" s="108"/>
      <c r="ES603" s="108"/>
      <c r="ET603" s="108"/>
      <c r="EU603" s="108"/>
      <c r="EV603" s="108"/>
      <c r="EW603" s="108"/>
      <c r="EX603" s="108"/>
      <c r="EY603" s="108"/>
      <c r="EZ603" s="108"/>
      <c r="FA603" s="108"/>
      <c r="FB603" s="108"/>
      <c r="FC603" s="108"/>
      <c r="FD603" s="108"/>
      <c r="FE603" s="108"/>
      <c r="FF603" s="108"/>
      <c r="FG603" s="108"/>
      <c r="FH603" s="108"/>
      <c r="FI603" s="108"/>
      <c r="FJ603" s="108"/>
      <c r="FK603" s="108"/>
      <c r="FL603" s="108"/>
      <c r="FM603" s="108"/>
      <c r="FN603" s="108"/>
      <c r="FO603" s="108"/>
      <c r="FP603" s="108"/>
      <c r="FQ603" s="108"/>
      <c r="FR603" s="108"/>
      <c r="FS603" s="108"/>
      <c r="FT603" s="108"/>
      <c r="FU603" s="108"/>
      <c r="FV603" s="108"/>
      <c r="FW603" s="108"/>
      <c r="FX603" s="108"/>
      <c r="FY603" s="108"/>
      <c r="FZ603" s="108"/>
      <c r="GA603" s="108"/>
      <c r="GB603" s="108"/>
      <c r="GC603" s="108"/>
      <c r="GD603" s="108"/>
      <c r="GE603" s="108"/>
      <c r="GF603" s="108"/>
      <c r="GG603" s="108"/>
      <c r="GH603" s="108"/>
      <c r="GI603" s="108"/>
      <c r="GJ603" s="108"/>
      <c r="GK603" s="108"/>
      <c r="GL603" s="108"/>
      <c r="GM603" s="108"/>
      <c r="GN603" s="108"/>
      <c r="GO603" s="108"/>
      <c r="GP603" s="108"/>
      <c r="GQ603" s="108"/>
      <c r="GR603" s="108"/>
      <c r="GS603" s="108"/>
      <c r="GT603" s="108"/>
      <c r="GU603" s="108"/>
      <c r="GV603" s="108"/>
      <c r="GW603" s="108"/>
      <c r="GX603" s="108"/>
      <c r="GY603" s="108"/>
      <c r="GZ603" s="108"/>
      <c r="HA603" s="108"/>
      <c r="HB603" s="108"/>
      <c r="HC603" s="108"/>
      <c r="HD603" s="108"/>
      <c r="HE603" s="108"/>
      <c r="HF603" s="108"/>
      <c r="HG603" s="108"/>
      <c r="HH603" s="108"/>
      <c r="HI603" s="108"/>
      <c r="HJ603" s="108"/>
      <c r="HK603" s="108"/>
      <c r="HL603" s="108"/>
      <c r="HM603" s="108"/>
      <c r="HN603" s="108"/>
      <c r="HO603" s="108"/>
      <c r="HP603" s="108"/>
      <c r="HQ603" s="108"/>
      <c r="HR603" s="108"/>
      <c r="HS603" s="108"/>
      <c r="HT603" s="108"/>
      <c r="HU603" s="108"/>
      <c r="HV603" s="108"/>
      <c r="HW603" s="108"/>
      <c r="HX603" s="108"/>
      <c r="HY603" s="108"/>
      <c r="HZ603" s="108"/>
      <c r="IA603" s="108"/>
      <c r="IB603" s="108"/>
      <c r="IC603" s="108"/>
      <c r="ID603" s="108"/>
      <c r="IE603" s="108"/>
      <c r="IF603" s="108"/>
      <c r="IG603" s="108"/>
      <c r="IH603" s="108"/>
      <c r="II603" s="108"/>
      <c r="IJ603" s="108"/>
      <c r="IK603" s="108"/>
      <c r="IL603" s="108"/>
      <c r="IM603" s="108"/>
      <c r="IN603" s="108"/>
      <c r="IO603" s="108"/>
      <c r="IP603" s="108"/>
      <c r="IQ603" s="108"/>
      <c r="IR603" s="108"/>
      <c r="IS603" s="108"/>
      <c r="IT603" s="108"/>
      <c r="IU603" s="108"/>
      <c r="IV603" s="108"/>
      <c r="IW603" s="108"/>
      <c r="IX603" s="108"/>
      <c r="IY603" s="108"/>
      <c r="IZ603" s="108"/>
      <c r="JA603" s="108"/>
      <c r="JB603" s="108"/>
      <c r="JC603" s="108"/>
      <c r="JD603" s="108"/>
      <c r="JE603" s="108"/>
      <c r="JF603" s="108"/>
      <c r="JG603" s="108"/>
      <c r="JH603" s="108"/>
      <c r="JI603" s="108"/>
      <c r="JJ603" s="108"/>
      <c r="JK603" s="108"/>
      <c r="JL603" s="108"/>
      <c r="JM603" s="108"/>
      <c r="JN603" s="108"/>
      <c r="JO603" s="108"/>
      <c r="JP603" s="108"/>
      <c r="JQ603" s="108"/>
      <c r="JR603" s="108"/>
      <c r="JS603" s="108"/>
      <c r="JT603" s="108"/>
      <c r="JU603" s="108"/>
      <c r="JV603" s="108"/>
      <c r="JW603" s="108"/>
      <c r="JX603" s="108"/>
      <c r="JY603" s="108"/>
      <c r="JZ603" s="108"/>
      <c r="KA603" s="108"/>
      <c r="KB603" s="108"/>
      <c r="KC603" s="108"/>
      <c r="KD603" s="108"/>
      <c r="KE603" s="108"/>
      <c r="KF603" s="108"/>
      <c r="KG603" s="108"/>
      <c r="KH603" s="108"/>
      <c r="KI603" s="108"/>
      <c r="KJ603" s="108"/>
      <c r="KK603" s="108"/>
      <c r="KL603" s="108"/>
      <c r="KM603" s="108"/>
      <c r="KN603" s="108"/>
      <c r="KO603" s="108"/>
      <c r="KP603" s="108"/>
      <c r="KQ603" s="108"/>
      <c r="KR603" s="108"/>
      <c r="KS603" s="108"/>
      <c r="KT603" s="108"/>
      <c r="KU603" s="108"/>
      <c r="KV603" s="108"/>
      <c r="KW603" s="108"/>
      <c r="KX603" s="108"/>
      <c r="KY603" s="108"/>
      <c r="KZ603" s="108"/>
      <c r="LA603" s="108"/>
      <c r="LB603" s="108"/>
      <c r="LC603" s="108"/>
      <c r="LD603" s="108"/>
      <c r="LE603" s="108"/>
      <c r="LF603" s="108"/>
      <c r="LG603" s="108"/>
      <c r="LH603" s="108"/>
      <c r="LI603" s="108"/>
      <c r="LJ603" s="108"/>
      <c r="LK603" s="108"/>
      <c r="LL603" s="108"/>
      <c r="LM603" s="108"/>
      <c r="LN603" s="108"/>
      <c r="LO603" s="108"/>
      <c r="LP603" s="108"/>
      <c r="LQ603" s="108"/>
      <c r="LR603" s="108"/>
      <c r="LS603" s="108"/>
      <c r="LT603" s="108"/>
      <c r="LU603" s="108"/>
      <c r="LV603" s="108"/>
      <c r="LW603" s="108"/>
      <c r="LX603" s="108"/>
      <c r="LY603" s="108"/>
      <c r="LZ603" s="108"/>
      <c r="MA603" s="108"/>
      <c r="MB603" s="108"/>
      <c r="MC603" s="108"/>
      <c r="MD603" s="108"/>
      <c r="ME603" s="108"/>
    </row>
    <row r="604" spans="1:343">
      <c r="A604" s="3"/>
      <c r="B604" s="438"/>
      <c r="C604" s="438"/>
      <c r="D604" s="438"/>
      <c r="E604" s="438"/>
      <c r="F604" s="438"/>
      <c r="G604" s="438"/>
      <c r="H604" s="438"/>
      <c r="I604" s="438"/>
      <c r="J604" s="438"/>
      <c r="K604" s="438"/>
      <c r="L604" s="438"/>
      <c r="M604" s="438"/>
      <c r="N604" s="438"/>
      <c r="O604" s="438"/>
      <c r="P604" s="438"/>
      <c r="Q604" s="438"/>
      <c r="R604" s="438"/>
      <c r="S604" s="438"/>
      <c r="T604" s="438"/>
      <c r="U604" s="438"/>
      <c r="V604" s="438"/>
      <c r="W604" s="438"/>
      <c r="X604" s="438"/>
      <c r="Y604" s="438"/>
      <c r="Z604" s="438"/>
      <c r="AA604" s="438"/>
      <c r="AB604" s="438"/>
      <c r="AC604" s="438"/>
      <c r="AD604" s="438"/>
      <c r="AE604" s="154"/>
      <c r="AF604" s="154"/>
      <c r="AG604" s="154"/>
      <c r="AH604" s="154"/>
      <c r="AI604" s="154"/>
      <c r="AJ604" s="108"/>
      <c r="AK604" s="154"/>
      <c r="AL604" s="108"/>
      <c r="AM604" s="108"/>
      <c r="AN604" s="108"/>
      <c r="AO604" s="108"/>
      <c r="AP604" s="108"/>
      <c r="AQ604" s="108"/>
      <c r="AR604" s="108"/>
      <c r="AS604" s="108"/>
      <c r="AT604" s="108"/>
      <c r="AU604" s="108"/>
      <c r="AV604" s="108"/>
      <c r="AW604" s="108"/>
      <c r="AX604" s="108"/>
      <c r="AY604" s="108"/>
      <c r="AZ604" s="108"/>
      <c r="BA604" s="108"/>
      <c r="BB604" s="108"/>
      <c r="BC604" s="108"/>
      <c r="BD604" s="108"/>
      <c r="BE604" s="108"/>
      <c r="BF604" s="108"/>
      <c r="BG604" s="108"/>
      <c r="BH604" s="108"/>
      <c r="BI604" s="108"/>
      <c r="BJ604" s="108"/>
      <c r="BK604" s="108"/>
      <c r="BL604" s="108"/>
      <c r="BM604" s="108"/>
      <c r="BN604" s="108"/>
      <c r="BO604" s="108"/>
      <c r="BP604" s="108"/>
      <c r="BQ604" s="108"/>
      <c r="BR604" s="108"/>
      <c r="BS604" s="108"/>
      <c r="BT604" s="108"/>
      <c r="BU604" s="108"/>
      <c r="BV604" s="108"/>
      <c r="BW604" s="108"/>
      <c r="BX604" s="108"/>
      <c r="BY604" s="108"/>
      <c r="BZ604" s="108"/>
      <c r="CA604" s="108"/>
      <c r="CB604" s="108"/>
      <c r="CC604" s="108"/>
      <c r="CD604" s="108"/>
      <c r="CE604" s="108"/>
      <c r="CF604" s="108"/>
      <c r="CG604" s="108"/>
      <c r="CH604" s="108"/>
      <c r="CI604" s="108"/>
      <c r="CJ604" s="108"/>
      <c r="CK604" s="108"/>
      <c r="CL604" s="108"/>
      <c r="CM604" s="108"/>
      <c r="CN604" s="108"/>
      <c r="CO604" s="108"/>
      <c r="CP604" s="108"/>
      <c r="CQ604" s="108"/>
      <c r="CR604" s="108"/>
      <c r="CS604" s="108"/>
      <c r="CT604" s="108"/>
      <c r="CU604" s="108"/>
      <c r="CV604" s="108"/>
      <c r="CW604" s="108"/>
      <c r="CX604" s="108"/>
      <c r="CY604" s="108"/>
      <c r="CZ604" s="108"/>
      <c r="DA604" s="108"/>
      <c r="DB604" s="108"/>
      <c r="DC604" s="108"/>
      <c r="DD604" s="108"/>
      <c r="DE604" s="108"/>
      <c r="DF604" s="108"/>
      <c r="DG604" s="108"/>
      <c r="DH604" s="108"/>
      <c r="DI604" s="108"/>
      <c r="DJ604" s="108"/>
      <c r="DK604" s="108"/>
      <c r="DL604" s="108"/>
      <c r="DM604" s="108"/>
      <c r="DN604" s="108"/>
      <c r="DO604" s="108"/>
      <c r="DP604" s="108"/>
      <c r="DQ604" s="108"/>
      <c r="DR604" s="108"/>
      <c r="DS604" s="108"/>
      <c r="DT604" s="108"/>
      <c r="DU604" s="108"/>
      <c r="DV604" s="108"/>
      <c r="DW604" s="108"/>
      <c r="DX604" s="108"/>
      <c r="DY604" s="108"/>
      <c r="DZ604" s="108"/>
      <c r="EA604" s="108"/>
      <c r="EB604" s="108"/>
      <c r="EC604" s="108"/>
      <c r="ED604" s="108"/>
      <c r="EE604" s="108"/>
      <c r="EF604" s="108"/>
      <c r="EG604" s="108"/>
      <c r="EH604" s="108"/>
      <c r="EI604" s="108"/>
      <c r="EJ604" s="108"/>
      <c r="EK604" s="108"/>
      <c r="EL604" s="108"/>
      <c r="EM604" s="108"/>
      <c r="EN604" s="108"/>
      <c r="EO604" s="108"/>
      <c r="EP604" s="108"/>
      <c r="EQ604" s="108"/>
      <c r="ER604" s="108"/>
      <c r="ES604" s="108"/>
      <c r="ET604" s="108"/>
      <c r="EU604" s="108"/>
      <c r="EV604" s="108"/>
      <c r="EW604" s="108"/>
      <c r="EX604" s="108"/>
      <c r="EY604" s="108"/>
      <c r="EZ604" s="108"/>
      <c r="FA604" s="108"/>
      <c r="FB604" s="108"/>
      <c r="FC604" s="108"/>
      <c r="FD604" s="108"/>
      <c r="FE604" s="108"/>
      <c r="FF604" s="108"/>
      <c r="FG604" s="108"/>
      <c r="FH604" s="108"/>
      <c r="FI604" s="108"/>
      <c r="FJ604" s="108"/>
      <c r="FK604" s="108"/>
      <c r="FL604" s="108"/>
      <c r="FM604" s="108"/>
      <c r="FN604" s="108"/>
      <c r="FO604" s="108"/>
      <c r="FP604" s="108"/>
      <c r="FQ604" s="108"/>
      <c r="FR604" s="108"/>
      <c r="FS604" s="108"/>
      <c r="FT604" s="108"/>
      <c r="FU604" s="108"/>
      <c r="FV604" s="108"/>
      <c r="FW604" s="108"/>
      <c r="FX604" s="108"/>
      <c r="FY604" s="108"/>
      <c r="FZ604" s="108"/>
      <c r="GA604" s="108"/>
      <c r="GB604" s="108"/>
      <c r="GC604" s="108"/>
      <c r="GD604" s="108"/>
      <c r="GE604" s="108"/>
      <c r="GF604" s="108"/>
      <c r="GG604" s="108"/>
      <c r="GH604" s="108"/>
      <c r="GI604" s="108"/>
      <c r="GJ604" s="108"/>
      <c r="GK604" s="108"/>
      <c r="GL604" s="108"/>
      <c r="GM604" s="108"/>
      <c r="GN604" s="108"/>
      <c r="GO604" s="108"/>
      <c r="GP604" s="108"/>
      <c r="GQ604" s="108"/>
      <c r="GR604" s="108"/>
      <c r="GS604" s="108"/>
      <c r="GT604" s="108"/>
      <c r="GU604" s="108"/>
      <c r="GV604" s="108"/>
      <c r="GW604" s="108"/>
      <c r="GX604" s="108"/>
      <c r="GY604" s="108"/>
      <c r="GZ604" s="108"/>
      <c r="HA604" s="108"/>
      <c r="HB604" s="108"/>
      <c r="HC604" s="108"/>
      <c r="HD604" s="108"/>
      <c r="HE604" s="108"/>
      <c r="HF604" s="108"/>
      <c r="HG604" s="108"/>
      <c r="HH604" s="108"/>
      <c r="HI604" s="108"/>
      <c r="HJ604" s="108"/>
      <c r="HK604" s="108"/>
      <c r="HL604" s="108"/>
      <c r="HM604" s="108"/>
      <c r="HN604" s="108"/>
      <c r="HO604" s="108"/>
      <c r="HP604" s="108"/>
      <c r="HQ604" s="108"/>
      <c r="HR604" s="108"/>
      <c r="HS604" s="108"/>
      <c r="HT604" s="108"/>
      <c r="HU604" s="108"/>
      <c r="HV604" s="108"/>
      <c r="HW604" s="108"/>
      <c r="HX604" s="108"/>
      <c r="HY604" s="108"/>
      <c r="HZ604" s="108"/>
      <c r="IA604" s="108"/>
      <c r="IB604" s="108"/>
      <c r="IC604" s="108"/>
      <c r="ID604" s="108"/>
      <c r="IE604" s="108"/>
      <c r="IF604" s="108"/>
      <c r="IG604" s="108"/>
      <c r="IH604" s="108"/>
      <c r="II604" s="108"/>
      <c r="IJ604" s="108"/>
      <c r="IK604" s="108"/>
      <c r="IL604" s="108"/>
      <c r="IM604" s="108"/>
      <c r="IN604" s="108"/>
      <c r="IO604" s="108"/>
      <c r="IP604" s="108"/>
      <c r="IQ604" s="108"/>
      <c r="IR604" s="108"/>
      <c r="IS604" s="108"/>
      <c r="IT604" s="108"/>
      <c r="IU604" s="108"/>
      <c r="IV604" s="108"/>
      <c r="IW604" s="108"/>
      <c r="IX604" s="108"/>
      <c r="IY604" s="108"/>
      <c r="IZ604" s="108"/>
      <c r="JA604" s="108"/>
      <c r="JB604" s="108"/>
      <c r="JC604" s="108"/>
      <c r="JD604" s="108"/>
      <c r="JE604" s="108"/>
      <c r="JF604" s="108"/>
      <c r="JG604" s="108"/>
      <c r="JH604" s="108"/>
      <c r="JI604" s="108"/>
      <c r="JJ604" s="108"/>
      <c r="JK604" s="108"/>
      <c r="JL604" s="108"/>
      <c r="JM604" s="108"/>
      <c r="JN604" s="108"/>
      <c r="JO604" s="108"/>
      <c r="JP604" s="108"/>
      <c r="JQ604" s="108"/>
      <c r="JR604" s="108"/>
      <c r="JS604" s="108"/>
      <c r="JT604" s="108"/>
      <c r="JU604" s="108"/>
      <c r="JV604" s="108"/>
      <c r="JW604" s="108"/>
      <c r="JX604" s="108"/>
      <c r="JY604" s="108"/>
      <c r="JZ604" s="108"/>
      <c r="KA604" s="108"/>
      <c r="KB604" s="108"/>
      <c r="KC604" s="108"/>
      <c r="KD604" s="108"/>
      <c r="KE604" s="108"/>
      <c r="KF604" s="108"/>
      <c r="KG604" s="108"/>
      <c r="KH604" s="108"/>
      <c r="KI604" s="108"/>
      <c r="KJ604" s="108"/>
      <c r="KK604" s="108"/>
      <c r="KL604" s="108"/>
      <c r="KM604" s="108"/>
      <c r="KN604" s="108"/>
      <c r="KO604" s="108"/>
      <c r="KP604" s="108"/>
      <c r="KQ604" s="108"/>
      <c r="KR604" s="108"/>
      <c r="KS604" s="108"/>
      <c r="KT604" s="108"/>
      <c r="KU604" s="108"/>
      <c r="KV604" s="108"/>
      <c r="KW604" s="108"/>
      <c r="KX604" s="108"/>
      <c r="KY604" s="108"/>
      <c r="KZ604" s="108"/>
      <c r="LA604" s="108"/>
      <c r="LB604" s="108"/>
      <c r="LC604" s="108"/>
      <c r="LD604" s="108"/>
      <c r="LE604" s="108"/>
      <c r="LF604" s="108"/>
      <c r="LG604" s="108"/>
      <c r="LH604" s="108"/>
      <c r="LI604" s="108"/>
      <c r="LJ604" s="108"/>
      <c r="LK604" s="108"/>
      <c r="LL604" s="108"/>
      <c r="LM604" s="108"/>
      <c r="LN604" s="108"/>
      <c r="LO604" s="108"/>
      <c r="LP604" s="108"/>
      <c r="LQ604" s="108"/>
      <c r="LR604" s="108"/>
      <c r="LS604" s="108"/>
      <c r="LT604" s="108"/>
      <c r="LU604" s="108"/>
      <c r="LV604" s="108"/>
      <c r="LW604" s="108"/>
      <c r="LX604" s="108"/>
      <c r="LY604" s="108"/>
      <c r="LZ604" s="108"/>
      <c r="MA604" s="108"/>
      <c r="MB604" s="108"/>
      <c r="MC604" s="108"/>
      <c r="MD604" s="108"/>
      <c r="ME604" s="108"/>
    </row>
    <row r="605" spans="1:343">
      <c r="A605" s="3"/>
      <c r="B605" s="438"/>
      <c r="C605" s="438"/>
      <c r="D605" s="438"/>
      <c r="E605" s="438"/>
      <c r="F605" s="438"/>
      <c r="G605" s="438"/>
      <c r="H605" s="438"/>
      <c r="I605" s="438"/>
      <c r="J605" s="438"/>
      <c r="K605" s="438"/>
      <c r="L605" s="438"/>
      <c r="M605" s="438"/>
      <c r="N605" s="438"/>
      <c r="O605" s="438"/>
      <c r="P605" s="438"/>
      <c r="Q605" s="438"/>
      <c r="R605" s="438"/>
      <c r="S605" s="438"/>
      <c r="T605" s="438"/>
      <c r="U605" s="438"/>
      <c r="V605" s="438"/>
      <c r="W605" s="438"/>
      <c r="X605" s="438"/>
      <c r="Y605" s="438"/>
      <c r="Z605" s="438"/>
      <c r="AA605" s="438"/>
      <c r="AB605" s="438"/>
      <c r="AC605" s="438"/>
      <c r="AD605" s="438"/>
      <c r="AE605" s="154"/>
      <c r="AF605" s="154"/>
      <c r="AG605" s="154"/>
      <c r="AH605" s="154"/>
      <c r="AI605" s="154"/>
      <c r="AJ605" s="108"/>
      <c r="AK605" s="154"/>
      <c r="AL605" s="108"/>
      <c r="AM605" s="108"/>
      <c r="AN605" s="108"/>
      <c r="AO605" s="108"/>
      <c r="AP605" s="108"/>
      <c r="AQ605" s="108"/>
      <c r="AR605" s="108"/>
      <c r="AS605" s="108"/>
      <c r="AT605" s="108"/>
      <c r="AU605" s="108"/>
      <c r="AV605" s="108"/>
      <c r="AW605" s="108"/>
      <c r="AX605" s="108"/>
      <c r="AY605" s="108"/>
      <c r="AZ605" s="108"/>
      <c r="BA605" s="108"/>
      <c r="BB605" s="108"/>
      <c r="BC605" s="108"/>
      <c r="BD605" s="108"/>
      <c r="BE605" s="108"/>
      <c r="BF605" s="108"/>
      <c r="BG605" s="108"/>
      <c r="BH605" s="108"/>
      <c r="BI605" s="108"/>
      <c r="BJ605" s="108"/>
      <c r="BK605" s="108"/>
      <c r="BL605" s="108"/>
      <c r="BM605" s="108"/>
      <c r="BN605" s="108"/>
      <c r="BO605" s="108"/>
      <c r="BP605" s="108"/>
      <c r="BQ605" s="108"/>
      <c r="BR605" s="108"/>
      <c r="BS605" s="108"/>
      <c r="BT605" s="108"/>
      <c r="BU605" s="108"/>
      <c r="BV605" s="108"/>
      <c r="BW605" s="108"/>
      <c r="BX605" s="108"/>
      <c r="BY605" s="108"/>
      <c r="BZ605" s="108"/>
      <c r="CA605" s="108"/>
      <c r="CB605" s="108"/>
      <c r="CC605" s="108"/>
      <c r="CD605" s="108"/>
      <c r="CE605" s="108"/>
      <c r="CF605" s="108"/>
      <c r="CG605" s="108"/>
      <c r="CH605" s="108"/>
      <c r="CI605" s="108"/>
      <c r="CJ605" s="108"/>
      <c r="CK605" s="108"/>
      <c r="CL605" s="108"/>
      <c r="CM605" s="108"/>
      <c r="CN605" s="108"/>
      <c r="CO605" s="108"/>
      <c r="CP605" s="108"/>
      <c r="CQ605" s="108"/>
      <c r="CR605" s="108"/>
      <c r="CS605" s="108"/>
      <c r="CT605" s="108"/>
      <c r="CU605" s="108"/>
      <c r="CV605" s="108"/>
      <c r="CW605" s="108"/>
      <c r="CX605" s="108"/>
      <c r="CY605" s="108"/>
      <c r="CZ605" s="108"/>
      <c r="DA605" s="108"/>
      <c r="DB605" s="108"/>
      <c r="DC605" s="108"/>
      <c r="DD605" s="108"/>
      <c r="DE605" s="108"/>
      <c r="DF605" s="108"/>
      <c r="DG605" s="108"/>
      <c r="DH605" s="108"/>
      <c r="DI605" s="108"/>
      <c r="DJ605" s="108"/>
      <c r="DK605" s="108"/>
      <c r="DL605" s="108"/>
      <c r="DM605" s="108"/>
      <c r="DN605" s="108"/>
      <c r="DO605" s="108"/>
      <c r="DP605" s="108"/>
      <c r="DQ605" s="108"/>
      <c r="DR605" s="108"/>
      <c r="DS605" s="108"/>
      <c r="DT605" s="108"/>
      <c r="DU605" s="108"/>
      <c r="DV605" s="108"/>
      <c r="DW605" s="108"/>
      <c r="DX605" s="108"/>
      <c r="DY605" s="108"/>
      <c r="DZ605" s="108"/>
      <c r="EA605" s="108"/>
      <c r="EB605" s="108"/>
      <c r="EC605" s="108"/>
      <c r="ED605" s="108"/>
      <c r="EE605" s="108"/>
      <c r="EF605" s="108"/>
      <c r="EG605" s="108"/>
      <c r="EH605" s="108"/>
      <c r="EI605" s="108"/>
      <c r="EJ605" s="108"/>
      <c r="EK605" s="108"/>
      <c r="EL605" s="108"/>
      <c r="EM605" s="108"/>
      <c r="EN605" s="108"/>
      <c r="EO605" s="108"/>
      <c r="EP605" s="108"/>
      <c r="EQ605" s="108"/>
      <c r="ER605" s="108"/>
      <c r="ES605" s="108"/>
      <c r="ET605" s="108"/>
      <c r="EU605" s="108"/>
      <c r="EV605" s="108"/>
      <c r="EW605" s="108"/>
      <c r="EX605" s="108"/>
      <c r="EY605" s="108"/>
      <c r="EZ605" s="108"/>
      <c r="FA605" s="108"/>
      <c r="FB605" s="108"/>
      <c r="FC605" s="108"/>
      <c r="FD605" s="108"/>
      <c r="FE605" s="108"/>
      <c r="FF605" s="108"/>
      <c r="FG605" s="108"/>
      <c r="FH605" s="108"/>
      <c r="FI605" s="108"/>
      <c r="FJ605" s="108"/>
      <c r="FK605" s="108"/>
      <c r="FL605" s="108"/>
      <c r="FM605" s="108"/>
      <c r="FN605" s="108"/>
      <c r="FO605" s="108"/>
      <c r="FP605" s="108"/>
      <c r="FQ605" s="108"/>
      <c r="FR605" s="108"/>
      <c r="FS605" s="108"/>
      <c r="FT605" s="108"/>
      <c r="FU605" s="108"/>
      <c r="FV605" s="108"/>
      <c r="FW605" s="108"/>
      <c r="FX605" s="108"/>
      <c r="FY605" s="108"/>
      <c r="FZ605" s="108"/>
      <c r="GA605" s="108"/>
      <c r="GB605" s="108"/>
      <c r="GC605" s="108"/>
      <c r="GD605" s="108"/>
      <c r="GE605" s="108"/>
      <c r="GF605" s="108"/>
      <c r="GG605" s="108"/>
      <c r="GH605" s="108"/>
      <c r="GI605" s="108"/>
      <c r="GJ605" s="108"/>
      <c r="GK605" s="108"/>
      <c r="GL605" s="108"/>
      <c r="GM605" s="108"/>
      <c r="GN605" s="108"/>
      <c r="GO605" s="108"/>
      <c r="GP605" s="108"/>
      <c r="GQ605" s="108"/>
      <c r="GR605" s="108"/>
      <c r="GS605" s="108"/>
      <c r="GT605" s="108"/>
      <c r="GU605" s="108"/>
      <c r="GV605" s="108"/>
      <c r="GW605" s="108"/>
      <c r="GX605" s="108"/>
      <c r="GY605" s="108"/>
      <c r="GZ605" s="108"/>
      <c r="HA605" s="108"/>
      <c r="HB605" s="108"/>
      <c r="HC605" s="108"/>
      <c r="HD605" s="108"/>
      <c r="HE605" s="108"/>
      <c r="HF605" s="108"/>
      <c r="HG605" s="108"/>
      <c r="HH605" s="108"/>
      <c r="HI605" s="108"/>
      <c r="HJ605" s="108"/>
      <c r="HK605" s="108"/>
      <c r="HL605" s="108"/>
      <c r="HM605" s="108"/>
      <c r="HN605" s="108"/>
      <c r="HO605" s="108"/>
      <c r="HP605" s="108"/>
      <c r="HQ605" s="108"/>
      <c r="HR605" s="108"/>
      <c r="HS605" s="108"/>
      <c r="HT605" s="108"/>
      <c r="HU605" s="108"/>
      <c r="HV605" s="108"/>
      <c r="HW605" s="108"/>
      <c r="HX605" s="108"/>
      <c r="HY605" s="108"/>
      <c r="HZ605" s="108"/>
      <c r="IA605" s="108"/>
      <c r="IB605" s="108"/>
      <c r="IC605" s="108"/>
      <c r="ID605" s="108"/>
      <c r="IE605" s="108"/>
      <c r="IF605" s="108"/>
      <c r="IG605" s="108"/>
      <c r="IH605" s="108"/>
      <c r="II605" s="108"/>
      <c r="IJ605" s="108"/>
      <c r="IK605" s="108"/>
      <c r="IL605" s="108"/>
      <c r="IM605" s="108"/>
      <c r="IN605" s="108"/>
      <c r="IO605" s="108"/>
      <c r="IP605" s="108"/>
      <c r="IQ605" s="108"/>
      <c r="IR605" s="108"/>
      <c r="IS605" s="108"/>
      <c r="IT605" s="108"/>
      <c r="IU605" s="108"/>
      <c r="IV605" s="108"/>
      <c r="IW605" s="108"/>
      <c r="IX605" s="108"/>
      <c r="IY605" s="108"/>
      <c r="IZ605" s="108"/>
      <c r="JA605" s="108"/>
      <c r="JB605" s="108"/>
      <c r="JC605" s="108"/>
      <c r="JD605" s="108"/>
      <c r="JE605" s="108"/>
      <c r="JF605" s="108"/>
      <c r="JG605" s="108"/>
      <c r="JH605" s="108"/>
      <c r="JI605" s="108"/>
      <c r="JJ605" s="108"/>
      <c r="JK605" s="108"/>
      <c r="JL605" s="108"/>
      <c r="JM605" s="108"/>
      <c r="JN605" s="108"/>
      <c r="JO605" s="108"/>
      <c r="JP605" s="108"/>
      <c r="JQ605" s="108"/>
      <c r="JR605" s="108"/>
      <c r="JS605" s="108"/>
      <c r="JT605" s="108"/>
      <c r="JU605" s="108"/>
      <c r="JV605" s="108"/>
      <c r="JW605" s="108"/>
      <c r="JX605" s="108"/>
      <c r="JY605" s="108"/>
      <c r="JZ605" s="108"/>
      <c r="KA605" s="108"/>
      <c r="KB605" s="108"/>
      <c r="KC605" s="108"/>
      <c r="KD605" s="108"/>
      <c r="KE605" s="108"/>
      <c r="KF605" s="108"/>
      <c r="KG605" s="108"/>
      <c r="KH605" s="108"/>
      <c r="KI605" s="108"/>
      <c r="KJ605" s="108"/>
      <c r="KK605" s="108"/>
      <c r="KL605" s="108"/>
      <c r="KM605" s="108"/>
      <c r="KN605" s="108"/>
      <c r="KO605" s="108"/>
      <c r="KP605" s="108"/>
      <c r="KQ605" s="108"/>
      <c r="KR605" s="108"/>
      <c r="KS605" s="108"/>
      <c r="KT605" s="108"/>
      <c r="KU605" s="108"/>
      <c r="KV605" s="108"/>
      <c r="KW605" s="108"/>
      <c r="KX605" s="108"/>
      <c r="KY605" s="108"/>
      <c r="KZ605" s="108"/>
      <c r="LA605" s="108"/>
      <c r="LB605" s="108"/>
      <c r="LC605" s="108"/>
      <c r="LD605" s="108"/>
      <c r="LE605" s="108"/>
      <c r="LF605" s="108"/>
      <c r="LG605" s="108"/>
      <c r="LH605" s="108"/>
      <c r="LI605" s="108"/>
      <c r="LJ605" s="108"/>
      <c r="LK605" s="108"/>
      <c r="LL605" s="108"/>
      <c r="LM605" s="108"/>
      <c r="LN605" s="108"/>
      <c r="LO605" s="108"/>
      <c r="LP605" s="108"/>
      <c r="LQ605" s="108"/>
      <c r="LR605" s="108"/>
      <c r="LS605" s="108"/>
      <c r="LT605" s="108"/>
      <c r="LU605" s="108"/>
      <c r="LV605" s="108"/>
      <c r="LW605" s="108"/>
      <c r="LX605" s="108"/>
      <c r="LY605" s="108"/>
      <c r="LZ605" s="108"/>
      <c r="MA605" s="108"/>
      <c r="MB605" s="108"/>
      <c r="MC605" s="108"/>
      <c r="MD605" s="108"/>
      <c r="ME605" s="108"/>
    </row>
    <row r="606" spans="1:343">
      <c r="A606" s="3"/>
      <c r="B606" s="438"/>
      <c r="C606" s="438"/>
      <c r="D606" s="438"/>
      <c r="E606" s="438"/>
      <c r="F606" s="438"/>
      <c r="G606" s="438"/>
      <c r="H606" s="438"/>
      <c r="I606" s="438"/>
      <c r="J606" s="438"/>
      <c r="K606" s="438"/>
      <c r="L606" s="438"/>
      <c r="M606" s="438"/>
      <c r="N606" s="438"/>
      <c r="O606" s="438"/>
      <c r="P606" s="438"/>
      <c r="Q606" s="438"/>
      <c r="R606" s="438"/>
      <c r="S606" s="438"/>
      <c r="T606" s="438"/>
      <c r="U606" s="438"/>
      <c r="V606" s="438"/>
      <c r="W606" s="438"/>
      <c r="X606" s="438"/>
      <c r="Y606" s="438"/>
      <c r="Z606" s="438"/>
      <c r="AA606" s="438"/>
      <c r="AB606" s="438"/>
      <c r="AC606" s="438"/>
      <c r="AD606" s="438"/>
      <c r="AE606" s="154"/>
      <c r="AF606" s="154"/>
      <c r="AG606" s="154"/>
      <c r="AH606" s="154"/>
      <c r="AI606" s="154"/>
      <c r="AJ606" s="108"/>
      <c r="AK606" s="154"/>
      <c r="AL606" s="108"/>
      <c r="AM606" s="108"/>
      <c r="AN606" s="108"/>
      <c r="AO606" s="108"/>
      <c r="AP606" s="108"/>
      <c r="AQ606" s="108"/>
      <c r="AR606" s="108"/>
      <c r="AS606" s="108"/>
      <c r="AT606" s="108"/>
      <c r="AU606" s="108"/>
      <c r="AV606" s="108"/>
      <c r="AW606" s="108"/>
      <c r="AX606" s="108"/>
      <c r="AY606" s="108"/>
      <c r="AZ606" s="108"/>
      <c r="BA606" s="108"/>
      <c r="BB606" s="108"/>
      <c r="BC606" s="108"/>
      <c r="BD606" s="108"/>
      <c r="BE606" s="108"/>
      <c r="BF606" s="108"/>
      <c r="BG606" s="108"/>
      <c r="BH606" s="108"/>
      <c r="BI606" s="108"/>
      <c r="BJ606" s="108"/>
      <c r="BK606" s="108"/>
      <c r="BL606" s="108"/>
      <c r="BM606" s="108"/>
      <c r="BN606" s="108"/>
      <c r="BO606" s="108"/>
      <c r="BP606" s="108"/>
      <c r="BQ606" s="108"/>
      <c r="BR606" s="108"/>
      <c r="BS606" s="108"/>
      <c r="BT606" s="108"/>
      <c r="BU606" s="108"/>
      <c r="BV606" s="108"/>
      <c r="BW606" s="108"/>
      <c r="BX606" s="108"/>
      <c r="BY606" s="108"/>
      <c r="BZ606" s="108"/>
      <c r="CA606" s="108"/>
      <c r="CB606" s="108"/>
      <c r="CC606" s="108"/>
      <c r="CD606" s="108"/>
      <c r="CE606" s="108"/>
      <c r="CF606" s="108"/>
      <c r="CG606" s="108"/>
      <c r="CH606" s="108"/>
      <c r="CI606" s="108"/>
      <c r="CJ606" s="108"/>
      <c r="CK606" s="108"/>
      <c r="CL606" s="108"/>
      <c r="CM606" s="108"/>
      <c r="CN606" s="108"/>
      <c r="CO606" s="108"/>
      <c r="CP606" s="108"/>
      <c r="CQ606" s="108"/>
      <c r="CR606" s="108"/>
      <c r="CS606" s="108"/>
      <c r="CT606" s="108"/>
      <c r="CU606" s="108"/>
      <c r="CV606" s="108"/>
      <c r="CW606" s="108"/>
      <c r="CX606" s="108"/>
      <c r="CY606" s="108"/>
      <c r="CZ606" s="108"/>
      <c r="DA606" s="108"/>
      <c r="DB606" s="108"/>
      <c r="DC606" s="108"/>
      <c r="DD606" s="108"/>
      <c r="DE606" s="108"/>
      <c r="DF606" s="108"/>
      <c r="DG606" s="108"/>
      <c r="DH606" s="108"/>
      <c r="DI606" s="108"/>
      <c r="DJ606" s="108"/>
      <c r="DK606" s="108"/>
      <c r="DL606" s="108"/>
      <c r="DM606" s="108"/>
      <c r="DN606" s="108"/>
      <c r="DO606" s="108"/>
      <c r="DP606" s="108"/>
      <c r="DQ606" s="108"/>
      <c r="DR606" s="108"/>
      <c r="DS606" s="108"/>
      <c r="DT606" s="108"/>
      <c r="DU606" s="108"/>
      <c r="DV606" s="108"/>
      <c r="DW606" s="108"/>
      <c r="DX606" s="108"/>
      <c r="DY606" s="108"/>
      <c r="DZ606" s="108"/>
      <c r="EA606" s="108"/>
      <c r="EB606" s="108"/>
      <c r="EC606" s="108"/>
      <c r="ED606" s="108"/>
      <c r="EE606" s="108"/>
      <c r="EF606" s="108"/>
      <c r="EG606" s="108"/>
      <c r="EH606" s="108"/>
      <c r="EI606" s="108"/>
      <c r="EJ606" s="108"/>
      <c r="EK606" s="108"/>
      <c r="EL606" s="108"/>
      <c r="EM606" s="108"/>
      <c r="EN606" s="108"/>
      <c r="EO606" s="108"/>
      <c r="EP606" s="108"/>
      <c r="EQ606" s="108"/>
      <c r="ER606" s="108"/>
      <c r="ES606" s="108"/>
      <c r="ET606" s="108"/>
      <c r="EU606" s="108"/>
      <c r="EV606" s="108"/>
      <c r="EW606" s="108"/>
      <c r="EX606" s="108"/>
      <c r="EY606" s="108"/>
      <c r="EZ606" s="108"/>
      <c r="FA606" s="108"/>
      <c r="FB606" s="108"/>
      <c r="FC606" s="108"/>
      <c r="FD606" s="108"/>
      <c r="FE606" s="108"/>
      <c r="FF606" s="108"/>
      <c r="FG606" s="108"/>
      <c r="FH606" s="108"/>
      <c r="FI606" s="108"/>
      <c r="FJ606" s="108"/>
      <c r="FK606" s="108"/>
      <c r="FL606" s="108"/>
      <c r="FM606" s="108"/>
      <c r="FN606" s="108"/>
      <c r="FO606" s="108"/>
      <c r="FP606" s="108"/>
      <c r="FQ606" s="108"/>
      <c r="FR606" s="108"/>
      <c r="FS606" s="108"/>
      <c r="FT606" s="108"/>
      <c r="FU606" s="108"/>
      <c r="FV606" s="108"/>
      <c r="FW606" s="108"/>
      <c r="FX606" s="108"/>
      <c r="FY606" s="108"/>
      <c r="FZ606" s="108"/>
      <c r="GA606" s="108"/>
      <c r="GB606" s="108"/>
      <c r="GC606" s="108"/>
      <c r="GD606" s="108"/>
      <c r="GE606" s="108"/>
      <c r="GF606" s="108"/>
      <c r="GG606" s="108"/>
      <c r="GH606" s="108"/>
      <c r="GI606" s="108"/>
      <c r="GJ606" s="108"/>
      <c r="GK606" s="108"/>
      <c r="GL606" s="108"/>
      <c r="GM606" s="108"/>
      <c r="GN606" s="108"/>
      <c r="GO606" s="108"/>
      <c r="GP606" s="108"/>
      <c r="GQ606" s="108"/>
      <c r="GR606" s="108"/>
      <c r="GS606" s="108"/>
      <c r="GT606" s="108"/>
      <c r="GU606" s="108"/>
      <c r="GV606" s="108"/>
      <c r="GW606" s="108"/>
      <c r="GX606" s="108"/>
      <c r="GY606" s="108"/>
      <c r="GZ606" s="108"/>
      <c r="HA606" s="108"/>
      <c r="HB606" s="108"/>
      <c r="HC606" s="108"/>
      <c r="HD606" s="108"/>
      <c r="HE606" s="108"/>
      <c r="HF606" s="108"/>
      <c r="HG606" s="108"/>
      <c r="HH606" s="108"/>
      <c r="HI606" s="108"/>
      <c r="HJ606" s="108"/>
      <c r="HK606" s="108"/>
      <c r="HL606" s="108"/>
      <c r="HM606" s="108"/>
      <c r="HN606" s="108"/>
      <c r="HO606" s="108"/>
      <c r="HP606" s="108"/>
      <c r="HQ606" s="108"/>
      <c r="HR606" s="108"/>
      <c r="HS606" s="108"/>
      <c r="HT606" s="108"/>
      <c r="HU606" s="108"/>
      <c r="HV606" s="108"/>
      <c r="HW606" s="108"/>
      <c r="HX606" s="108"/>
      <c r="HY606" s="108"/>
      <c r="HZ606" s="108"/>
      <c r="IA606" s="108"/>
      <c r="IB606" s="108"/>
      <c r="IC606" s="108"/>
      <c r="ID606" s="108"/>
      <c r="IE606" s="108"/>
      <c r="IF606" s="108"/>
      <c r="IG606" s="108"/>
      <c r="IH606" s="108"/>
      <c r="II606" s="108"/>
      <c r="IJ606" s="108"/>
      <c r="IK606" s="108"/>
      <c r="IL606" s="108"/>
      <c r="IM606" s="108"/>
      <c r="IN606" s="108"/>
      <c r="IO606" s="108"/>
      <c r="IP606" s="108"/>
      <c r="IQ606" s="108"/>
      <c r="IR606" s="108"/>
      <c r="IS606" s="108"/>
      <c r="IT606" s="108"/>
      <c r="IU606" s="108"/>
      <c r="IV606" s="108"/>
      <c r="IW606" s="108"/>
      <c r="IX606" s="108"/>
      <c r="IY606" s="108"/>
      <c r="IZ606" s="108"/>
      <c r="JA606" s="108"/>
      <c r="JB606" s="108"/>
      <c r="JC606" s="108"/>
      <c r="JD606" s="108"/>
      <c r="JE606" s="108"/>
      <c r="JF606" s="108"/>
      <c r="JG606" s="108"/>
      <c r="JH606" s="108"/>
      <c r="JI606" s="108"/>
      <c r="JJ606" s="108"/>
      <c r="JK606" s="108"/>
      <c r="JL606" s="108"/>
      <c r="JM606" s="108"/>
      <c r="JN606" s="108"/>
      <c r="JO606" s="108"/>
      <c r="JP606" s="108"/>
      <c r="JQ606" s="108"/>
      <c r="JR606" s="108"/>
      <c r="JS606" s="108"/>
      <c r="JT606" s="108"/>
      <c r="JU606" s="108"/>
      <c r="JV606" s="108"/>
      <c r="JW606" s="108"/>
      <c r="JX606" s="108"/>
      <c r="JY606" s="108"/>
      <c r="JZ606" s="108"/>
      <c r="KA606" s="108"/>
      <c r="KB606" s="108"/>
      <c r="KC606" s="108"/>
      <c r="KD606" s="108"/>
      <c r="KE606" s="108"/>
      <c r="KF606" s="108"/>
      <c r="KG606" s="108"/>
      <c r="KH606" s="108"/>
      <c r="KI606" s="108"/>
      <c r="KJ606" s="108"/>
      <c r="KK606" s="108"/>
      <c r="KL606" s="108"/>
      <c r="KM606" s="108"/>
      <c r="KN606" s="108"/>
      <c r="KO606" s="108"/>
      <c r="KP606" s="108"/>
      <c r="KQ606" s="108"/>
      <c r="KR606" s="108"/>
      <c r="KS606" s="108"/>
      <c r="KT606" s="108"/>
      <c r="KU606" s="108"/>
      <c r="KV606" s="108"/>
      <c r="KW606" s="108"/>
      <c r="KX606" s="108"/>
      <c r="KY606" s="108"/>
      <c r="KZ606" s="108"/>
      <c r="LA606" s="108"/>
      <c r="LB606" s="108"/>
      <c r="LC606" s="108"/>
      <c r="LD606" s="108"/>
      <c r="LE606" s="108"/>
      <c r="LF606" s="108"/>
      <c r="LG606" s="108"/>
      <c r="LH606" s="108"/>
      <c r="LI606" s="108"/>
      <c r="LJ606" s="108"/>
      <c r="LK606" s="108"/>
      <c r="LL606" s="108"/>
      <c r="LM606" s="108"/>
      <c r="LN606" s="108"/>
      <c r="LO606" s="108"/>
      <c r="LP606" s="108"/>
      <c r="LQ606" s="108"/>
      <c r="LR606" s="108"/>
      <c r="LS606" s="108"/>
      <c r="LT606" s="108"/>
      <c r="LU606" s="108"/>
      <c r="LV606" s="108"/>
      <c r="LW606" s="108"/>
      <c r="LX606" s="108"/>
      <c r="LY606" s="108"/>
      <c r="LZ606" s="108"/>
      <c r="MA606" s="108"/>
      <c r="MB606" s="108"/>
      <c r="MC606" s="108"/>
      <c r="MD606" s="108"/>
      <c r="ME606" s="108"/>
    </row>
    <row r="607" spans="1:343">
      <c r="A607" s="3"/>
      <c r="B607" s="438"/>
      <c r="C607" s="438"/>
      <c r="D607" s="438"/>
      <c r="E607" s="438"/>
      <c r="F607" s="438"/>
      <c r="G607" s="438"/>
      <c r="H607" s="438"/>
      <c r="I607" s="438"/>
      <c r="J607" s="438"/>
      <c r="K607" s="438"/>
      <c r="L607" s="438"/>
      <c r="M607" s="438"/>
      <c r="N607" s="438"/>
      <c r="O607" s="438"/>
      <c r="P607" s="438"/>
      <c r="Q607" s="438"/>
      <c r="R607" s="438"/>
      <c r="S607" s="438"/>
      <c r="T607" s="438"/>
      <c r="U607" s="438"/>
      <c r="V607" s="438"/>
      <c r="W607" s="438"/>
      <c r="X607" s="438"/>
      <c r="Y607" s="438"/>
      <c r="Z607" s="438"/>
      <c r="AA607" s="438"/>
      <c r="AB607" s="438"/>
      <c r="AC607" s="438"/>
      <c r="AD607" s="438"/>
      <c r="AE607" s="154"/>
      <c r="AF607" s="154"/>
      <c r="AG607" s="154"/>
      <c r="AH607" s="154"/>
      <c r="AI607" s="154"/>
      <c r="AJ607" s="108"/>
      <c r="AK607" s="154"/>
      <c r="AL607" s="108"/>
      <c r="AM607" s="108"/>
      <c r="AN607" s="108"/>
      <c r="AO607" s="108"/>
      <c r="AP607" s="108"/>
      <c r="AQ607" s="108"/>
      <c r="AR607" s="108"/>
      <c r="AS607" s="108"/>
      <c r="AT607" s="108"/>
      <c r="AU607" s="108"/>
      <c r="AV607" s="108"/>
      <c r="AW607" s="108"/>
      <c r="AX607" s="108"/>
      <c r="AY607" s="108"/>
      <c r="AZ607" s="108"/>
      <c r="BA607" s="108"/>
      <c r="BB607" s="108"/>
      <c r="BC607" s="108"/>
      <c r="BD607" s="108"/>
      <c r="BE607" s="108"/>
      <c r="BF607" s="108"/>
      <c r="BG607" s="108"/>
      <c r="BH607" s="108"/>
      <c r="BI607" s="108"/>
      <c r="BJ607" s="108"/>
      <c r="BK607" s="108"/>
      <c r="BL607" s="108"/>
      <c r="BM607" s="108"/>
      <c r="BN607" s="108"/>
      <c r="BO607" s="108"/>
      <c r="BP607" s="108"/>
      <c r="BQ607" s="108"/>
      <c r="BR607" s="108"/>
      <c r="BS607" s="108"/>
      <c r="BT607" s="108"/>
      <c r="BU607" s="108"/>
      <c r="BV607" s="108"/>
      <c r="BW607" s="108"/>
      <c r="BX607" s="108"/>
      <c r="BY607" s="108"/>
      <c r="BZ607" s="108"/>
      <c r="CA607" s="108"/>
      <c r="CB607" s="108"/>
      <c r="CC607" s="108"/>
      <c r="CD607" s="108"/>
      <c r="CE607" s="108"/>
      <c r="CF607" s="108"/>
      <c r="CG607" s="108"/>
      <c r="CH607" s="108"/>
      <c r="CI607" s="108"/>
      <c r="CJ607" s="108"/>
      <c r="CK607" s="108"/>
      <c r="CL607" s="108"/>
      <c r="CM607" s="108"/>
      <c r="CN607" s="108"/>
      <c r="CO607" s="108"/>
      <c r="CP607" s="108"/>
      <c r="CQ607" s="108"/>
      <c r="CR607" s="108"/>
      <c r="CS607" s="108"/>
      <c r="CT607" s="108"/>
      <c r="CU607" s="108"/>
      <c r="CV607" s="108"/>
      <c r="CW607" s="108"/>
      <c r="CX607" s="108"/>
      <c r="CY607" s="108"/>
      <c r="CZ607" s="108"/>
      <c r="DA607" s="108"/>
      <c r="DB607" s="108"/>
      <c r="DC607" s="108"/>
      <c r="DD607" s="108"/>
      <c r="DE607" s="108"/>
      <c r="DF607" s="108"/>
      <c r="DG607" s="108"/>
      <c r="DH607" s="108"/>
      <c r="DI607" s="108"/>
      <c r="DJ607" s="108"/>
      <c r="DK607" s="108"/>
      <c r="DL607" s="108"/>
      <c r="DM607" s="108"/>
      <c r="DN607" s="108"/>
      <c r="DO607" s="108"/>
      <c r="DP607" s="108"/>
      <c r="DQ607" s="108"/>
      <c r="DR607" s="108"/>
      <c r="DS607" s="108"/>
      <c r="DT607" s="108"/>
      <c r="DU607" s="108"/>
      <c r="DV607" s="108"/>
      <c r="DW607" s="108"/>
      <c r="DX607" s="108"/>
      <c r="DY607" s="108"/>
      <c r="DZ607" s="108"/>
      <c r="EA607" s="108"/>
      <c r="EB607" s="108"/>
      <c r="EC607" s="108"/>
      <c r="ED607" s="108"/>
      <c r="EE607" s="108"/>
      <c r="EF607" s="108"/>
      <c r="EG607" s="108"/>
      <c r="EH607" s="108"/>
      <c r="EI607" s="108"/>
      <c r="EJ607" s="108"/>
      <c r="EK607" s="108"/>
      <c r="EL607" s="108"/>
      <c r="EM607" s="108"/>
      <c r="EN607" s="108"/>
      <c r="EO607" s="108"/>
      <c r="EP607" s="108"/>
      <c r="EQ607" s="108"/>
      <c r="ER607" s="108"/>
      <c r="ES607" s="108"/>
      <c r="ET607" s="108"/>
      <c r="EU607" s="108"/>
      <c r="EV607" s="108"/>
      <c r="EW607" s="108"/>
      <c r="EX607" s="108"/>
      <c r="EY607" s="108"/>
      <c r="EZ607" s="108"/>
      <c r="FA607" s="108"/>
      <c r="FB607" s="108"/>
      <c r="FC607" s="108"/>
      <c r="FD607" s="108"/>
      <c r="FE607" s="108"/>
      <c r="FF607" s="108"/>
      <c r="FG607" s="108"/>
      <c r="FH607" s="108"/>
      <c r="FI607" s="108"/>
      <c r="FJ607" s="108"/>
      <c r="FK607" s="108"/>
      <c r="FL607" s="108"/>
      <c r="FM607" s="108"/>
      <c r="FN607" s="108"/>
      <c r="FO607" s="108"/>
      <c r="FP607" s="108"/>
      <c r="FQ607" s="108"/>
      <c r="FR607" s="108"/>
      <c r="FS607" s="108"/>
      <c r="FT607" s="108"/>
      <c r="FU607" s="108"/>
      <c r="FV607" s="108"/>
      <c r="FW607" s="108"/>
      <c r="FX607" s="108"/>
      <c r="FY607" s="108"/>
      <c r="FZ607" s="108"/>
      <c r="GA607" s="108"/>
      <c r="GB607" s="108"/>
      <c r="GC607" s="108"/>
      <c r="GD607" s="108"/>
      <c r="GE607" s="108"/>
      <c r="GF607" s="108"/>
      <c r="GG607" s="108"/>
      <c r="GH607" s="108"/>
      <c r="GI607" s="108"/>
      <c r="GJ607" s="108"/>
      <c r="GK607" s="108"/>
      <c r="GL607" s="108"/>
      <c r="GM607" s="108"/>
      <c r="GN607" s="108"/>
      <c r="GO607" s="108"/>
      <c r="GP607" s="108"/>
      <c r="GQ607" s="108"/>
      <c r="GR607" s="108"/>
      <c r="GS607" s="108"/>
      <c r="GT607" s="108"/>
      <c r="GU607" s="108"/>
      <c r="GV607" s="108"/>
      <c r="GW607" s="108"/>
      <c r="GX607" s="108"/>
      <c r="GY607" s="108"/>
      <c r="GZ607" s="108"/>
      <c r="HA607" s="108"/>
      <c r="HB607" s="108"/>
      <c r="HC607" s="108"/>
      <c r="HD607" s="108"/>
      <c r="HE607" s="108"/>
      <c r="HF607" s="108"/>
      <c r="HG607" s="108"/>
      <c r="HH607" s="108"/>
      <c r="HI607" s="108"/>
      <c r="HJ607" s="108"/>
      <c r="HK607" s="108"/>
      <c r="HL607" s="108"/>
      <c r="HM607" s="108"/>
      <c r="HN607" s="108"/>
      <c r="HO607" s="108"/>
      <c r="HP607" s="108"/>
      <c r="HQ607" s="108"/>
      <c r="HR607" s="108"/>
      <c r="HS607" s="108"/>
      <c r="HT607" s="108"/>
      <c r="HU607" s="108"/>
      <c r="HV607" s="108"/>
      <c r="HW607" s="108"/>
      <c r="HX607" s="108"/>
      <c r="HY607" s="108"/>
      <c r="HZ607" s="108"/>
      <c r="IA607" s="108"/>
      <c r="IB607" s="108"/>
      <c r="IC607" s="108"/>
      <c r="ID607" s="108"/>
      <c r="IE607" s="108"/>
      <c r="IF607" s="108"/>
      <c r="IG607" s="108"/>
      <c r="IH607" s="108"/>
      <c r="II607" s="108"/>
      <c r="IJ607" s="108"/>
      <c r="IK607" s="108"/>
      <c r="IL607" s="108"/>
      <c r="IM607" s="108"/>
      <c r="IN607" s="108"/>
      <c r="IO607" s="108"/>
      <c r="IP607" s="108"/>
      <c r="IQ607" s="108"/>
      <c r="IR607" s="108"/>
      <c r="IS607" s="108"/>
      <c r="IT607" s="108"/>
      <c r="IU607" s="108"/>
      <c r="IV607" s="108"/>
      <c r="IW607" s="108"/>
      <c r="IX607" s="108"/>
      <c r="IY607" s="108"/>
      <c r="IZ607" s="108"/>
      <c r="JA607" s="108"/>
      <c r="JB607" s="108"/>
      <c r="JC607" s="108"/>
      <c r="JD607" s="108"/>
      <c r="JE607" s="108"/>
      <c r="JF607" s="108"/>
      <c r="JG607" s="108"/>
      <c r="JH607" s="108"/>
      <c r="JI607" s="108"/>
      <c r="JJ607" s="108"/>
      <c r="JK607" s="108"/>
      <c r="JL607" s="108"/>
      <c r="JM607" s="108"/>
      <c r="JN607" s="108"/>
      <c r="JO607" s="108"/>
      <c r="JP607" s="108"/>
      <c r="JQ607" s="108"/>
      <c r="JR607" s="108"/>
      <c r="JS607" s="108"/>
      <c r="JT607" s="108"/>
      <c r="JU607" s="108"/>
      <c r="JV607" s="108"/>
      <c r="JW607" s="108"/>
      <c r="JX607" s="108"/>
      <c r="JY607" s="108"/>
      <c r="JZ607" s="108"/>
      <c r="KA607" s="108"/>
      <c r="KB607" s="108"/>
      <c r="KC607" s="108"/>
      <c r="KD607" s="108"/>
      <c r="KE607" s="108"/>
      <c r="KF607" s="108"/>
      <c r="KG607" s="108"/>
      <c r="KH607" s="108"/>
      <c r="KI607" s="108"/>
      <c r="KJ607" s="108"/>
      <c r="KK607" s="108"/>
      <c r="KL607" s="108"/>
      <c r="KM607" s="108"/>
      <c r="KN607" s="108"/>
      <c r="KO607" s="108"/>
      <c r="KP607" s="108"/>
      <c r="KQ607" s="108"/>
      <c r="KR607" s="108"/>
      <c r="KS607" s="108"/>
      <c r="KT607" s="108"/>
      <c r="KU607" s="108"/>
      <c r="KV607" s="108"/>
      <c r="KW607" s="108"/>
      <c r="KX607" s="108"/>
      <c r="KY607" s="108"/>
      <c r="KZ607" s="108"/>
      <c r="LA607" s="108"/>
      <c r="LB607" s="108"/>
      <c r="LC607" s="108"/>
      <c r="LD607" s="108"/>
      <c r="LE607" s="108"/>
      <c r="LF607" s="108"/>
      <c r="LG607" s="108"/>
      <c r="LH607" s="108"/>
      <c r="LI607" s="108"/>
      <c r="LJ607" s="108"/>
      <c r="LK607" s="108"/>
      <c r="LL607" s="108"/>
      <c r="LM607" s="108"/>
      <c r="LN607" s="108"/>
      <c r="LO607" s="108"/>
      <c r="LP607" s="108"/>
      <c r="LQ607" s="108"/>
      <c r="LR607" s="108"/>
      <c r="LS607" s="108"/>
      <c r="LT607" s="108"/>
      <c r="LU607" s="108"/>
      <c r="LV607" s="108"/>
      <c r="LW607" s="108"/>
      <c r="LX607" s="108"/>
      <c r="LY607" s="108"/>
      <c r="LZ607" s="108"/>
      <c r="MA607" s="108"/>
      <c r="MB607" s="108"/>
      <c r="MC607" s="108"/>
      <c r="MD607" s="108"/>
      <c r="ME607" s="108"/>
    </row>
    <row r="608" spans="1:343">
      <c r="A608" s="3"/>
      <c r="B608" s="438"/>
      <c r="C608" s="438"/>
      <c r="D608" s="438"/>
      <c r="E608" s="438"/>
      <c r="F608" s="438"/>
      <c r="G608" s="438"/>
      <c r="H608" s="438"/>
      <c r="I608" s="438"/>
      <c r="J608" s="438"/>
      <c r="K608" s="438"/>
      <c r="L608" s="438"/>
      <c r="M608" s="438"/>
      <c r="N608" s="438"/>
      <c r="O608" s="438"/>
      <c r="P608" s="438"/>
      <c r="Q608" s="438"/>
      <c r="R608" s="438"/>
      <c r="S608" s="438"/>
      <c r="T608" s="438"/>
      <c r="U608" s="438"/>
      <c r="V608" s="438"/>
      <c r="W608" s="438"/>
      <c r="X608" s="438"/>
      <c r="Y608" s="438"/>
      <c r="Z608" s="438"/>
      <c r="AA608" s="438"/>
      <c r="AB608" s="438"/>
      <c r="AC608" s="438"/>
      <c r="AD608" s="438"/>
      <c r="AE608" s="154"/>
      <c r="AF608" s="154"/>
      <c r="AG608" s="154"/>
      <c r="AH608" s="154"/>
      <c r="AI608" s="154"/>
      <c r="AJ608" s="108"/>
      <c r="AK608" s="154"/>
      <c r="AL608" s="108"/>
      <c r="AM608" s="108"/>
      <c r="AN608" s="108"/>
      <c r="AO608" s="108"/>
      <c r="AP608" s="108"/>
      <c r="AQ608" s="108"/>
      <c r="AR608" s="108"/>
      <c r="AS608" s="108"/>
      <c r="AT608" s="108"/>
      <c r="AU608" s="108"/>
      <c r="AV608" s="108"/>
      <c r="AW608" s="108"/>
      <c r="AX608" s="108"/>
      <c r="AY608" s="108"/>
      <c r="AZ608" s="108"/>
      <c r="BA608" s="108"/>
      <c r="BB608" s="108"/>
      <c r="BC608" s="108"/>
      <c r="BD608" s="108"/>
      <c r="BE608" s="108"/>
      <c r="BF608" s="108"/>
      <c r="BG608" s="108"/>
      <c r="BH608" s="108"/>
      <c r="BI608" s="108"/>
      <c r="BJ608" s="108"/>
      <c r="BK608" s="108"/>
      <c r="BL608" s="108"/>
      <c r="BM608" s="108"/>
      <c r="BN608" s="108"/>
      <c r="BO608" s="108"/>
      <c r="BP608" s="108"/>
      <c r="BQ608" s="108"/>
      <c r="BR608" s="108"/>
      <c r="BS608" s="108"/>
      <c r="BT608" s="108"/>
      <c r="BU608" s="108"/>
      <c r="BV608" s="108"/>
      <c r="BW608" s="108"/>
      <c r="BX608" s="108"/>
      <c r="BY608" s="108"/>
      <c r="BZ608" s="108"/>
      <c r="CA608" s="108"/>
      <c r="CB608" s="108"/>
      <c r="CC608" s="108"/>
      <c r="CD608" s="108"/>
      <c r="CE608" s="108"/>
      <c r="CF608" s="108"/>
      <c r="CG608" s="108"/>
      <c r="CH608" s="108"/>
      <c r="CI608" s="108"/>
      <c r="CJ608" s="108"/>
      <c r="CK608" s="108"/>
      <c r="CL608" s="108"/>
      <c r="CM608" s="108"/>
      <c r="CN608" s="108"/>
      <c r="CO608" s="108"/>
      <c r="CP608" s="108"/>
      <c r="CQ608" s="108"/>
      <c r="CR608" s="108"/>
      <c r="CS608" s="108"/>
      <c r="CT608" s="108"/>
      <c r="CU608" s="108"/>
      <c r="CV608" s="108"/>
      <c r="CW608" s="108"/>
      <c r="CX608" s="108"/>
      <c r="CY608" s="108"/>
      <c r="CZ608" s="108"/>
      <c r="DA608" s="108"/>
      <c r="DB608" s="108"/>
      <c r="DC608" s="108"/>
      <c r="DD608" s="108"/>
      <c r="DE608" s="108"/>
      <c r="DF608" s="108"/>
      <c r="DG608" s="108"/>
      <c r="DH608" s="108"/>
      <c r="DI608" s="108"/>
      <c r="DJ608" s="108"/>
      <c r="DK608" s="108"/>
      <c r="DL608" s="108"/>
      <c r="DM608" s="108"/>
      <c r="DN608" s="108"/>
      <c r="DO608" s="108"/>
      <c r="DP608" s="108"/>
      <c r="DQ608" s="108"/>
      <c r="DR608" s="108"/>
      <c r="DS608" s="108"/>
      <c r="DT608" s="108"/>
      <c r="DU608" s="108"/>
      <c r="DV608" s="108"/>
      <c r="DW608" s="108"/>
      <c r="DX608" s="108"/>
      <c r="DY608" s="108"/>
      <c r="DZ608" s="108"/>
      <c r="EA608" s="108"/>
      <c r="EB608" s="108"/>
      <c r="EC608" s="108"/>
      <c r="ED608" s="108"/>
      <c r="EE608" s="108"/>
      <c r="EF608" s="108"/>
      <c r="EG608" s="108"/>
      <c r="EH608" s="108"/>
      <c r="EI608" s="108"/>
      <c r="EJ608" s="108"/>
      <c r="EK608" s="108"/>
      <c r="EL608" s="108"/>
      <c r="EM608" s="108"/>
      <c r="EN608" s="108"/>
      <c r="EO608" s="108"/>
      <c r="EP608" s="108"/>
      <c r="EQ608" s="108"/>
      <c r="ER608" s="108"/>
      <c r="ES608" s="108"/>
      <c r="ET608" s="108"/>
      <c r="EU608" s="108"/>
      <c r="EV608" s="108"/>
      <c r="EW608" s="108"/>
      <c r="EX608" s="108"/>
      <c r="EY608" s="108"/>
      <c r="EZ608" s="108"/>
      <c r="FA608" s="108"/>
      <c r="FB608" s="108"/>
      <c r="FC608" s="108"/>
      <c r="FD608" s="108"/>
      <c r="FE608" s="108"/>
      <c r="FF608" s="108"/>
      <c r="FG608" s="108"/>
      <c r="FH608" s="108"/>
      <c r="FI608" s="108"/>
      <c r="FJ608" s="108"/>
      <c r="FK608" s="108"/>
      <c r="FL608" s="108"/>
      <c r="FM608" s="108"/>
      <c r="FN608" s="108"/>
      <c r="FO608" s="108"/>
      <c r="FP608" s="108"/>
      <c r="FQ608" s="108"/>
      <c r="FR608" s="108"/>
      <c r="FS608" s="108"/>
      <c r="FT608" s="108"/>
      <c r="FU608" s="108"/>
      <c r="FV608" s="108"/>
      <c r="FW608" s="108"/>
      <c r="FX608" s="108"/>
      <c r="FY608" s="108"/>
      <c r="FZ608" s="108"/>
      <c r="GA608" s="108"/>
      <c r="GB608" s="108"/>
      <c r="GC608" s="108"/>
      <c r="GD608" s="108"/>
      <c r="GE608" s="108"/>
      <c r="GF608" s="108"/>
      <c r="GG608" s="108"/>
      <c r="GH608" s="108"/>
      <c r="GI608" s="108"/>
      <c r="GJ608" s="108"/>
      <c r="GK608" s="108"/>
      <c r="GL608" s="108"/>
      <c r="GM608" s="108"/>
      <c r="GN608" s="108"/>
      <c r="GO608" s="108"/>
      <c r="GP608" s="108"/>
      <c r="GQ608" s="108"/>
      <c r="GR608" s="108"/>
      <c r="GS608" s="108"/>
      <c r="GT608" s="108"/>
      <c r="GU608" s="108"/>
      <c r="GV608" s="108"/>
      <c r="GW608" s="108"/>
      <c r="GX608" s="108"/>
      <c r="GY608" s="108"/>
      <c r="GZ608" s="108"/>
      <c r="HA608" s="108"/>
      <c r="HB608" s="108"/>
      <c r="HC608" s="108"/>
      <c r="HD608" s="108"/>
      <c r="HE608" s="108"/>
      <c r="HF608" s="108"/>
      <c r="HG608" s="108"/>
      <c r="HH608" s="108"/>
      <c r="HI608" s="108"/>
      <c r="HJ608" s="108"/>
      <c r="HK608" s="108"/>
      <c r="HL608" s="108"/>
      <c r="HM608" s="108"/>
      <c r="HN608" s="108"/>
      <c r="HO608" s="108"/>
      <c r="HP608" s="108"/>
      <c r="HQ608" s="108"/>
      <c r="HR608" s="108"/>
      <c r="HS608" s="108"/>
      <c r="HT608" s="108"/>
      <c r="HU608" s="108"/>
      <c r="HV608" s="108"/>
      <c r="HW608" s="108"/>
      <c r="HX608" s="108"/>
      <c r="HY608" s="108"/>
      <c r="HZ608" s="108"/>
      <c r="IA608" s="108"/>
      <c r="IB608" s="108"/>
      <c r="IC608" s="108"/>
      <c r="ID608" s="108"/>
      <c r="IE608" s="108"/>
      <c r="IF608" s="108"/>
      <c r="IG608" s="108"/>
      <c r="IH608" s="108"/>
      <c r="II608" s="108"/>
      <c r="IJ608" s="108"/>
      <c r="IK608" s="108"/>
      <c r="IL608" s="108"/>
      <c r="IM608" s="108"/>
      <c r="IN608" s="108"/>
      <c r="IO608" s="108"/>
      <c r="IP608" s="108"/>
      <c r="IQ608" s="108"/>
      <c r="IR608" s="108"/>
      <c r="IS608" s="108"/>
      <c r="IT608" s="108"/>
      <c r="IU608" s="108"/>
      <c r="IV608" s="108"/>
      <c r="IW608" s="108"/>
      <c r="IX608" s="108"/>
      <c r="IY608" s="108"/>
      <c r="IZ608" s="108"/>
      <c r="JA608" s="108"/>
      <c r="JB608" s="108"/>
      <c r="JC608" s="108"/>
      <c r="JD608" s="108"/>
      <c r="JE608" s="108"/>
      <c r="JF608" s="108"/>
      <c r="JG608" s="108"/>
      <c r="JH608" s="108"/>
      <c r="JI608" s="108"/>
      <c r="JJ608" s="108"/>
      <c r="JK608" s="108"/>
      <c r="JL608" s="108"/>
      <c r="JM608" s="108"/>
      <c r="JN608" s="108"/>
      <c r="JO608" s="108"/>
      <c r="JP608" s="108"/>
      <c r="JQ608" s="108"/>
      <c r="JR608" s="108"/>
      <c r="JS608" s="108"/>
      <c r="JT608" s="108"/>
      <c r="JU608" s="108"/>
      <c r="JV608" s="108"/>
      <c r="JW608" s="108"/>
      <c r="JX608" s="108"/>
      <c r="JY608" s="108"/>
      <c r="JZ608" s="108"/>
      <c r="KA608" s="108"/>
      <c r="KB608" s="108"/>
      <c r="KC608" s="108"/>
      <c r="KD608" s="108"/>
      <c r="KE608" s="108"/>
      <c r="KF608" s="108"/>
      <c r="KG608" s="108"/>
      <c r="KH608" s="108"/>
      <c r="KI608" s="108"/>
      <c r="KJ608" s="108"/>
      <c r="KK608" s="108"/>
      <c r="KL608" s="108"/>
      <c r="KM608" s="108"/>
      <c r="KN608" s="108"/>
      <c r="KO608" s="108"/>
      <c r="KP608" s="108"/>
      <c r="KQ608" s="108"/>
      <c r="KR608" s="108"/>
      <c r="KS608" s="108"/>
      <c r="KT608" s="108"/>
      <c r="KU608" s="108"/>
      <c r="KV608" s="108"/>
      <c r="KW608" s="108"/>
      <c r="KX608" s="108"/>
      <c r="KY608" s="108"/>
      <c r="KZ608" s="108"/>
      <c r="LA608" s="108"/>
      <c r="LB608" s="108"/>
      <c r="LC608" s="108"/>
      <c r="LD608" s="108"/>
      <c r="LE608" s="108"/>
      <c r="LF608" s="108"/>
      <c r="LG608" s="108"/>
      <c r="LH608" s="108"/>
      <c r="LI608" s="108"/>
      <c r="LJ608" s="108"/>
      <c r="LK608" s="108"/>
      <c r="LL608" s="108"/>
      <c r="LM608" s="108"/>
      <c r="LN608" s="108"/>
      <c r="LO608" s="108"/>
      <c r="LP608" s="108"/>
      <c r="LQ608" s="108"/>
      <c r="LR608" s="108"/>
      <c r="LS608" s="108"/>
      <c r="LT608" s="108"/>
      <c r="LU608" s="108"/>
      <c r="LV608" s="108"/>
      <c r="LW608" s="108"/>
      <c r="LX608" s="108"/>
      <c r="LY608" s="108"/>
      <c r="LZ608" s="108"/>
      <c r="MA608" s="108"/>
      <c r="MB608" s="108"/>
      <c r="MC608" s="108"/>
      <c r="MD608" s="108"/>
      <c r="ME608" s="108"/>
    </row>
    <row r="609" spans="1:343">
      <c r="A609" s="3"/>
      <c r="B609" s="438"/>
      <c r="C609" s="438"/>
      <c r="D609" s="438"/>
      <c r="E609" s="438"/>
      <c r="F609" s="438"/>
      <c r="G609" s="438"/>
      <c r="H609" s="438"/>
      <c r="I609" s="438"/>
      <c r="J609" s="438"/>
      <c r="K609" s="438"/>
      <c r="L609" s="438"/>
      <c r="M609" s="438"/>
      <c r="N609" s="438"/>
      <c r="O609" s="438"/>
      <c r="P609" s="438"/>
      <c r="Q609" s="438"/>
      <c r="R609" s="438"/>
      <c r="S609" s="438"/>
      <c r="T609" s="438"/>
      <c r="U609" s="438"/>
      <c r="V609" s="438"/>
      <c r="W609" s="438"/>
      <c r="X609" s="438"/>
      <c r="Y609" s="438"/>
      <c r="Z609" s="438"/>
      <c r="AA609" s="438"/>
      <c r="AB609" s="438"/>
      <c r="AC609" s="438"/>
      <c r="AD609" s="438"/>
      <c r="AE609" s="154"/>
      <c r="AF609" s="154"/>
      <c r="AG609" s="154"/>
      <c r="AH609" s="154"/>
      <c r="AI609" s="154"/>
      <c r="AJ609" s="108"/>
      <c r="AK609" s="154"/>
      <c r="AL609" s="108"/>
      <c r="AM609" s="108"/>
      <c r="AN609" s="108"/>
      <c r="AO609" s="108"/>
      <c r="AP609" s="108"/>
      <c r="AQ609" s="108"/>
      <c r="AR609" s="108"/>
      <c r="AS609" s="108"/>
      <c r="AT609" s="108"/>
      <c r="AU609" s="108"/>
      <c r="AV609" s="108"/>
      <c r="AW609" s="108"/>
      <c r="AX609" s="108"/>
      <c r="AY609" s="108"/>
      <c r="AZ609" s="108"/>
      <c r="BA609" s="108"/>
      <c r="BB609" s="108"/>
      <c r="BC609" s="108"/>
      <c r="BD609" s="108"/>
      <c r="BE609" s="108"/>
      <c r="BF609" s="108"/>
      <c r="BG609" s="108"/>
      <c r="BH609" s="108"/>
      <c r="BI609" s="108"/>
      <c r="BJ609" s="108"/>
      <c r="BK609" s="108"/>
      <c r="BL609" s="108"/>
      <c r="BM609" s="108"/>
      <c r="BN609" s="108"/>
      <c r="BO609" s="108"/>
      <c r="BP609" s="108"/>
      <c r="BQ609" s="108"/>
      <c r="BR609" s="108"/>
      <c r="BS609" s="108"/>
      <c r="BT609" s="108"/>
      <c r="BU609" s="108"/>
      <c r="BV609" s="108"/>
      <c r="BW609" s="108"/>
      <c r="BX609" s="108"/>
      <c r="BY609" s="108"/>
      <c r="BZ609" s="108"/>
      <c r="CA609" s="108"/>
      <c r="CB609" s="108"/>
      <c r="CC609" s="108"/>
      <c r="CD609" s="108"/>
      <c r="CE609" s="108"/>
      <c r="CF609" s="108"/>
      <c r="CG609" s="108"/>
      <c r="CH609" s="108"/>
      <c r="CI609" s="108"/>
      <c r="CJ609" s="108"/>
      <c r="CK609" s="108"/>
      <c r="CL609" s="108"/>
      <c r="CM609" s="108"/>
      <c r="CN609" s="108"/>
      <c r="CO609" s="108"/>
      <c r="CP609" s="108"/>
      <c r="CQ609" s="108"/>
      <c r="CR609" s="108"/>
      <c r="CS609" s="108"/>
      <c r="CT609" s="108"/>
      <c r="CU609" s="108"/>
      <c r="CV609" s="108"/>
      <c r="CW609" s="108"/>
      <c r="CX609" s="108"/>
      <c r="CY609" s="108"/>
      <c r="CZ609" s="108"/>
      <c r="DA609" s="108"/>
      <c r="DB609" s="108"/>
      <c r="DC609" s="108"/>
      <c r="DD609" s="108"/>
      <c r="DE609" s="108"/>
      <c r="DF609" s="108"/>
      <c r="DG609" s="108"/>
      <c r="DH609" s="108"/>
      <c r="DI609" s="108"/>
      <c r="DJ609" s="108"/>
      <c r="DK609" s="108"/>
      <c r="DL609" s="108"/>
      <c r="DM609" s="108"/>
      <c r="DN609" s="108"/>
      <c r="DO609" s="108"/>
      <c r="DP609" s="108"/>
      <c r="DQ609" s="108"/>
      <c r="DR609" s="108"/>
      <c r="DS609" s="108"/>
      <c r="DT609" s="108"/>
      <c r="DU609" s="108"/>
      <c r="DV609" s="108"/>
      <c r="DW609" s="108"/>
      <c r="DX609" s="108"/>
      <c r="DY609" s="108"/>
      <c r="DZ609" s="108"/>
      <c r="EA609" s="108"/>
      <c r="EB609" s="108"/>
      <c r="EC609" s="108"/>
      <c r="ED609" s="108"/>
      <c r="EE609" s="108"/>
      <c r="EF609" s="108"/>
      <c r="EG609" s="108"/>
      <c r="EH609" s="108"/>
      <c r="EI609" s="108"/>
      <c r="EJ609" s="108"/>
      <c r="EK609" s="108"/>
      <c r="EL609" s="108"/>
      <c r="EM609" s="108"/>
      <c r="EN609" s="108"/>
      <c r="EO609" s="108"/>
      <c r="EP609" s="108"/>
      <c r="EQ609" s="108"/>
      <c r="ER609" s="108"/>
      <c r="ES609" s="108"/>
      <c r="ET609" s="108"/>
      <c r="EU609" s="108"/>
      <c r="EV609" s="108"/>
      <c r="EW609" s="108"/>
      <c r="EX609" s="108"/>
      <c r="EY609" s="108"/>
      <c r="EZ609" s="108"/>
      <c r="FA609" s="108"/>
      <c r="FB609" s="108"/>
      <c r="FC609" s="108"/>
      <c r="FD609" s="108"/>
      <c r="FE609" s="108"/>
      <c r="FF609" s="108"/>
      <c r="FG609" s="108"/>
      <c r="FH609" s="108"/>
      <c r="FI609" s="108"/>
      <c r="FJ609" s="108"/>
      <c r="FK609" s="108"/>
      <c r="FL609" s="108"/>
      <c r="FM609" s="108"/>
      <c r="FN609" s="108"/>
      <c r="FO609" s="108"/>
      <c r="FP609" s="108"/>
      <c r="FQ609" s="108"/>
      <c r="FR609" s="108"/>
      <c r="FS609" s="108"/>
      <c r="FT609" s="108"/>
      <c r="FU609" s="108"/>
      <c r="FV609" s="108"/>
      <c r="FW609" s="108"/>
      <c r="FX609" s="108"/>
      <c r="FY609" s="108"/>
      <c r="FZ609" s="108"/>
      <c r="GA609" s="108"/>
      <c r="GB609" s="108"/>
      <c r="GC609" s="108"/>
      <c r="GD609" s="108"/>
      <c r="GE609" s="108"/>
      <c r="GF609" s="108"/>
      <c r="GG609" s="108"/>
      <c r="GH609" s="108"/>
      <c r="GI609" s="108"/>
      <c r="GJ609" s="108"/>
      <c r="GK609" s="108"/>
      <c r="GL609" s="108"/>
      <c r="GM609" s="108"/>
      <c r="GN609" s="108"/>
      <c r="GO609" s="108"/>
      <c r="GP609" s="108"/>
      <c r="GQ609" s="108"/>
      <c r="GR609" s="108"/>
      <c r="GS609" s="108"/>
      <c r="GT609" s="108"/>
      <c r="GU609" s="108"/>
      <c r="GV609" s="108"/>
      <c r="GW609" s="108"/>
      <c r="GX609" s="108"/>
      <c r="GY609" s="108"/>
      <c r="GZ609" s="108"/>
      <c r="HA609" s="108"/>
      <c r="HB609" s="108"/>
      <c r="HC609" s="108"/>
      <c r="HD609" s="108"/>
      <c r="HE609" s="108"/>
      <c r="HF609" s="108"/>
      <c r="HG609" s="108"/>
      <c r="HH609" s="108"/>
      <c r="HI609" s="108"/>
      <c r="HJ609" s="108"/>
      <c r="HK609" s="108"/>
      <c r="HL609" s="108"/>
      <c r="HM609" s="108"/>
      <c r="HN609" s="108"/>
      <c r="HO609" s="108"/>
      <c r="HP609" s="108"/>
      <c r="HQ609" s="108"/>
      <c r="HR609" s="108"/>
      <c r="HS609" s="108"/>
      <c r="HT609" s="108"/>
      <c r="HU609" s="108"/>
      <c r="HV609" s="108"/>
      <c r="HW609" s="108"/>
      <c r="HX609" s="108"/>
      <c r="HY609" s="108"/>
      <c r="HZ609" s="108"/>
      <c r="IA609" s="108"/>
      <c r="IB609" s="108"/>
      <c r="IC609" s="108"/>
      <c r="ID609" s="108"/>
      <c r="IE609" s="108"/>
      <c r="IF609" s="108"/>
      <c r="IG609" s="108"/>
      <c r="IH609" s="108"/>
      <c r="II609" s="108"/>
      <c r="IJ609" s="108"/>
      <c r="IK609" s="108"/>
      <c r="IL609" s="108"/>
      <c r="IM609" s="108"/>
      <c r="IN609" s="108"/>
      <c r="IO609" s="108"/>
      <c r="IP609" s="108"/>
      <c r="IQ609" s="108"/>
      <c r="IR609" s="108"/>
      <c r="IS609" s="108"/>
      <c r="IT609" s="108"/>
      <c r="IU609" s="108"/>
      <c r="IV609" s="108"/>
      <c r="IW609" s="108"/>
      <c r="IX609" s="108"/>
      <c r="IY609" s="108"/>
      <c r="IZ609" s="108"/>
      <c r="JA609" s="108"/>
      <c r="JB609" s="108"/>
      <c r="JC609" s="108"/>
      <c r="JD609" s="108"/>
      <c r="JE609" s="108"/>
      <c r="JF609" s="108"/>
      <c r="JG609" s="108"/>
      <c r="JH609" s="108"/>
      <c r="JI609" s="108"/>
      <c r="JJ609" s="108"/>
      <c r="JK609" s="108"/>
      <c r="JL609" s="108"/>
      <c r="JM609" s="108"/>
      <c r="JN609" s="108"/>
      <c r="JO609" s="108"/>
      <c r="JP609" s="108"/>
      <c r="JQ609" s="108"/>
      <c r="JR609" s="108"/>
      <c r="JS609" s="108"/>
      <c r="JT609" s="108"/>
      <c r="JU609" s="108"/>
      <c r="JV609" s="108"/>
      <c r="JW609" s="108"/>
      <c r="JX609" s="108"/>
      <c r="JY609" s="108"/>
      <c r="JZ609" s="108"/>
      <c r="KA609" s="108"/>
      <c r="KB609" s="108"/>
      <c r="KC609" s="108"/>
      <c r="KD609" s="108"/>
      <c r="KE609" s="108"/>
      <c r="KF609" s="108"/>
      <c r="KG609" s="108"/>
      <c r="KH609" s="108"/>
      <c r="KI609" s="108"/>
      <c r="KJ609" s="108"/>
      <c r="KK609" s="108"/>
      <c r="KL609" s="108"/>
      <c r="KM609" s="108"/>
      <c r="KN609" s="108"/>
      <c r="KO609" s="108"/>
      <c r="KP609" s="108"/>
      <c r="KQ609" s="108"/>
      <c r="KR609" s="108"/>
      <c r="KS609" s="108"/>
      <c r="KT609" s="108"/>
      <c r="KU609" s="108"/>
      <c r="KV609" s="108"/>
      <c r="KW609" s="108"/>
      <c r="KX609" s="108"/>
      <c r="KY609" s="108"/>
      <c r="KZ609" s="108"/>
      <c r="LA609" s="108"/>
      <c r="LB609" s="108"/>
      <c r="LC609" s="108"/>
      <c r="LD609" s="108"/>
      <c r="LE609" s="108"/>
      <c r="LF609" s="108"/>
      <c r="LG609" s="108"/>
      <c r="LH609" s="108"/>
      <c r="LI609" s="108"/>
      <c r="LJ609" s="108"/>
      <c r="LK609" s="108"/>
      <c r="LL609" s="108"/>
      <c r="LM609" s="108"/>
      <c r="LN609" s="108"/>
      <c r="LO609" s="108"/>
      <c r="LP609" s="108"/>
      <c r="LQ609" s="108"/>
      <c r="LR609" s="108"/>
      <c r="LS609" s="108"/>
      <c r="LT609" s="108"/>
      <c r="LU609" s="108"/>
      <c r="LV609" s="108"/>
      <c r="LW609" s="108"/>
      <c r="LX609" s="108"/>
      <c r="LY609" s="108"/>
      <c r="LZ609" s="108"/>
      <c r="MA609" s="108"/>
      <c r="MB609" s="108"/>
      <c r="MC609" s="108"/>
      <c r="MD609" s="108"/>
      <c r="ME609" s="108"/>
    </row>
    <row r="610" spans="1:343">
      <c r="A610" s="3"/>
      <c r="B610" s="438"/>
      <c r="C610" s="438"/>
      <c r="D610" s="438"/>
      <c r="E610" s="438"/>
      <c r="F610" s="438"/>
      <c r="G610" s="438"/>
      <c r="H610" s="438"/>
      <c r="I610" s="438"/>
      <c r="J610" s="438"/>
      <c r="K610" s="438"/>
      <c r="L610" s="438"/>
      <c r="M610" s="438"/>
      <c r="N610" s="438"/>
      <c r="O610" s="438"/>
      <c r="P610" s="438"/>
      <c r="Q610" s="438"/>
      <c r="R610" s="438"/>
      <c r="S610" s="438"/>
      <c r="T610" s="438"/>
      <c r="U610" s="438"/>
      <c r="V610" s="438"/>
      <c r="W610" s="438"/>
      <c r="X610" s="438"/>
      <c r="Y610" s="438"/>
      <c r="Z610" s="438"/>
      <c r="AA610" s="438"/>
      <c r="AB610" s="438"/>
      <c r="AC610" s="438"/>
      <c r="AD610" s="438"/>
      <c r="AE610" s="154"/>
      <c r="AF610" s="154"/>
      <c r="AG610" s="154"/>
      <c r="AH610" s="154"/>
      <c r="AI610" s="154"/>
      <c r="AJ610" s="108"/>
      <c r="AK610" s="154"/>
      <c r="AL610" s="108"/>
      <c r="AM610" s="108"/>
      <c r="AN610" s="108"/>
      <c r="AO610" s="108"/>
      <c r="AP610" s="108"/>
      <c r="AQ610" s="108"/>
      <c r="AR610" s="108"/>
      <c r="AS610" s="108"/>
      <c r="AT610" s="108"/>
      <c r="AU610" s="108"/>
      <c r="AV610" s="108"/>
      <c r="AW610" s="108"/>
      <c r="AX610" s="108"/>
      <c r="AY610" s="108"/>
      <c r="AZ610" s="108"/>
      <c r="BA610" s="108"/>
      <c r="BB610" s="108"/>
      <c r="BC610" s="108"/>
      <c r="BD610" s="108"/>
      <c r="BE610" s="108"/>
      <c r="BF610" s="108"/>
      <c r="BG610" s="108"/>
      <c r="BH610" s="108"/>
      <c r="BI610" s="108"/>
      <c r="BJ610" s="108"/>
      <c r="BK610" s="108"/>
      <c r="BL610" s="108"/>
      <c r="BM610" s="108"/>
      <c r="BN610" s="108"/>
      <c r="BO610" s="108"/>
      <c r="BP610" s="108"/>
      <c r="BQ610" s="108"/>
      <c r="BR610" s="108"/>
      <c r="BS610" s="108"/>
      <c r="BT610" s="108"/>
      <c r="BU610" s="108"/>
      <c r="BV610" s="108"/>
      <c r="BW610" s="108"/>
      <c r="BX610" s="108"/>
      <c r="BY610" s="108"/>
      <c r="BZ610" s="108"/>
      <c r="CA610" s="108"/>
      <c r="CB610" s="108"/>
      <c r="CC610" s="108"/>
      <c r="CD610" s="108"/>
      <c r="CE610" s="108"/>
      <c r="CF610" s="108"/>
      <c r="CG610" s="108"/>
      <c r="CH610" s="108"/>
      <c r="CI610" s="108"/>
      <c r="CJ610" s="108"/>
      <c r="CK610" s="108"/>
      <c r="CL610" s="108"/>
      <c r="CM610" s="108"/>
      <c r="CN610" s="108"/>
      <c r="CO610" s="108"/>
      <c r="CP610" s="108"/>
      <c r="CQ610" s="108"/>
      <c r="CR610" s="108"/>
      <c r="CS610" s="108"/>
      <c r="CT610" s="108"/>
      <c r="CU610" s="108"/>
      <c r="CV610" s="108"/>
      <c r="CW610" s="108"/>
      <c r="CX610" s="108"/>
      <c r="CY610" s="108"/>
      <c r="CZ610" s="108"/>
      <c r="DA610" s="108"/>
      <c r="DB610" s="108"/>
      <c r="DC610" s="108"/>
      <c r="DD610" s="108"/>
      <c r="DE610" s="108"/>
      <c r="DF610" s="108"/>
      <c r="DG610" s="108"/>
      <c r="DH610" s="108"/>
      <c r="DI610" s="108"/>
      <c r="DJ610" s="108"/>
      <c r="DK610" s="108"/>
      <c r="DL610" s="108"/>
      <c r="DM610" s="108"/>
      <c r="DN610" s="108"/>
      <c r="DO610" s="108"/>
      <c r="DP610" s="108"/>
      <c r="DQ610" s="108"/>
      <c r="DR610" s="108"/>
      <c r="DS610" s="108"/>
      <c r="DT610" s="108"/>
      <c r="DU610" s="108"/>
      <c r="DV610" s="108"/>
      <c r="DW610" s="108"/>
      <c r="DX610" s="108"/>
      <c r="DY610" s="108"/>
      <c r="DZ610" s="108"/>
      <c r="EA610" s="108"/>
      <c r="EB610" s="108"/>
      <c r="EC610" s="108"/>
      <c r="ED610" s="108"/>
      <c r="EE610" s="108"/>
      <c r="EF610" s="108"/>
      <c r="EG610" s="108"/>
      <c r="EH610" s="108"/>
      <c r="EI610" s="108"/>
      <c r="EJ610" s="108"/>
      <c r="EK610" s="108"/>
      <c r="EL610" s="108"/>
      <c r="EM610" s="108"/>
      <c r="EN610" s="108"/>
      <c r="EO610" s="108"/>
      <c r="EP610" s="108"/>
      <c r="EQ610" s="108"/>
      <c r="ER610" s="108"/>
      <c r="ES610" s="108"/>
      <c r="ET610" s="108"/>
      <c r="EU610" s="108"/>
      <c r="EV610" s="108"/>
      <c r="EW610" s="108"/>
      <c r="EX610" s="108"/>
      <c r="EY610" s="108"/>
      <c r="EZ610" s="108"/>
      <c r="FA610" s="108"/>
      <c r="FB610" s="108"/>
      <c r="FC610" s="108"/>
      <c r="FD610" s="108"/>
      <c r="FE610" s="108"/>
      <c r="FF610" s="108"/>
      <c r="FG610" s="108"/>
      <c r="FH610" s="108"/>
      <c r="FI610" s="108"/>
      <c r="FJ610" s="108"/>
      <c r="FK610" s="108"/>
      <c r="FL610" s="108"/>
      <c r="FM610" s="108"/>
      <c r="FN610" s="108"/>
      <c r="FO610" s="108"/>
      <c r="FP610" s="108"/>
      <c r="FQ610" s="108"/>
      <c r="FR610" s="108"/>
      <c r="FS610" s="108"/>
      <c r="FT610" s="108"/>
      <c r="FU610" s="108"/>
      <c r="FV610" s="108"/>
      <c r="FW610" s="108"/>
      <c r="FX610" s="108"/>
      <c r="FY610" s="108"/>
      <c r="FZ610" s="108"/>
      <c r="GA610" s="108"/>
      <c r="GB610" s="108"/>
      <c r="GC610" s="108"/>
      <c r="GD610" s="108"/>
      <c r="GE610" s="108"/>
      <c r="GF610" s="108"/>
      <c r="GG610" s="108"/>
      <c r="GH610" s="108"/>
      <c r="GI610" s="108"/>
      <c r="GJ610" s="108"/>
      <c r="GK610" s="108"/>
      <c r="GL610" s="108"/>
      <c r="GM610" s="108"/>
      <c r="GN610" s="108"/>
      <c r="GO610" s="108"/>
      <c r="GP610" s="108"/>
      <c r="GQ610" s="108"/>
      <c r="GR610" s="108"/>
      <c r="GS610" s="108"/>
      <c r="GT610" s="108"/>
      <c r="GU610" s="108"/>
      <c r="GV610" s="108"/>
      <c r="GW610" s="108"/>
      <c r="GX610" s="108"/>
      <c r="GY610" s="108"/>
      <c r="GZ610" s="108"/>
      <c r="HA610" s="108"/>
      <c r="HB610" s="108"/>
      <c r="HC610" s="108"/>
      <c r="HD610" s="108"/>
      <c r="HE610" s="108"/>
      <c r="HF610" s="108"/>
      <c r="HG610" s="108"/>
      <c r="HH610" s="108"/>
      <c r="HI610" s="108"/>
      <c r="HJ610" s="108"/>
      <c r="HK610" s="108"/>
      <c r="HL610" s="108"/>
      <c r="HM610" s="108"/>
      <c r="HN610" s="108"/>
      <c r="HO610" s="108"/>
      <c r="HP610" s="108"/>
      <c r="HQ610" s="108"/>
      <c r="HR610" s="108"/>
      <c r="HS610" s="108"/>
      <c r="HT610" s="108"/>
      <c r="HU610" s="108"/>
      <c r="HV610" s="108"/>
      <c r="HW610" s="108"/>
      <c r="HX610" s="108"/>
      <c r="HY610" s="108"/>
      <c r="HZ610" s="108"/>
      <c r="IA610" s="108"/>
      <c r="IB610" s="108"/>
      <c r="IC610" s="108"/>
      <c r="ID610" s="108"/>
      <c r="IE610" s="108"/>
      <c r="IF610" s="108"/>
      <c r="IG610" s="108"/>
      <c r="IH610" s="108"/>
      <c r="II610" s="108"/>
      <c r="IJ610" s="108"/>
      <c r="IK610" s="108"/>
      <c r="IL610" s="108"/>
      <c r="IM610" s="108"/>
      <c r="IN610" s="108"/>
      <c r="IO610" s="108"/>
      <c r="IP610" s="108"/>
      <c r="IQ610" s="108"/>
      <c r="IR610" s="108"/>
      <c r="IS610" s="108"/>
      <c r="IT610" s="108"/>
      <c r="IU610" s="108"/>
      <c r="IV610" s="108"/>
      <c r="IW610" s="108"/>
      <c r="IX610" s="108"/>
      <c r="IY610" s="108"/>
      <c r="IZ610" s="108"/>
      <c r="JA610" s="108"/>
      <c r="JB610" s="108"/>
      <c r="JC610" s="108"/>
      <c r="JD610" s="108"/>
      <c r="JE610" s="108"/>
      <c r="JF610" s="108"/>
      <c r="JG610" s="108"/>
      <c r="JH610" s="108"/>
      <c r="JI610" s="108"/>
      <c r="JJ610" s="108"/>
      <c r="JK610" s="108"/>
      <c r="JL610" s="108"/>
      <c r="JM610" s="108"/>
      <c r="JN610" s="108"/>
      <c r="JO610" s="108"/>
      <c r="JP610" s="108"/>
      <c r="JQ610" s="108"/>
      <c r="JR610" s="108"/>
      <c r="JS610" s="108"/>
      <c r="JT610" s="108"/>
      <c r="JU610" s="108"/>
      <c r="JV610" s="108"/>
      <c r="JW610" s="108"/>
      <c r="JX610" s="108"/>
      <c r="JY610" s="108"/>
      <c r="JZ610" s="108"/>
      <c r="KA610" s="108"/>
      <c r="KB610" s="108"/>
      <c r="KC610" s="108"/>
      <c r="KD610" s="108"/>
      <c r="KE610" s="108"/>
      <c r="KF610" s="108"/>
      <c r="KG610" s="108"/>
      <c r="KH610" s="108"/>
      <c r="KI610" s="108"/>
      <c r="KJ610" s="108"/>
      <c r="KK610" s="108"/>
      <c r="KL610" s="108"/>
      <c r="KM610" s="108"/>
      <c r="KN610" s="108"/>
      <c r="KO610" s="108"/>
      <c r="KP610" s="108"/>
      <c r="KQ610" s="108"/>
      <c r="KR610" s="108"/>
      <c r="KS610" s="108"/>
      <c r="KT610" s="108"/>
      <c r="KU610" s="108"/>
      <c r="KV610" s="108"/>
      <c r="KW610" s="108"/>
      <c r="KX610" s="108"/>
      <c r="KY610" s="108"/>
      <c r="KZ610" s="108"/>
      <c r="LA610" s="108"/>
      <c r="LB610" s="108"/>
      <c r="LC610" s="108"/>
      <c r="LD610" s="108"/>
      <c r="LE610" s="108"/>
      <c r="LF610" s="108"/>
      <c r="LG610" s="108"/>
      <c r="LH610" s="108"/>
      <c r="LI610" s="108"/>
      <c r="LJ610" s="108"/>
      <c r="LK610" s="108"/>
      <c r="LL610" s="108"/>
      <c r="LM610" s="108"/>
      <c r="LN610" s="108"/>
      <c r="LO610" s="108"/>
      <c r="LP610" s="108"/>
      <c r="LQ610" s="108"/>
      <c r="LR610" s="108"/>
      <c r="LS610" s="108"/>
      <c r="LT610" s="108"/>
      <c r="LU610" s="108"/>
      <c r="LV610" s="108"/>
      <c r="LW610" s="108"/>
      <c r="LX610" s="108"/>
      <c r="LY610" s="108"/>
      <c r="LZ610" s="108"/>
      <c r="MA610" s="108"/>
      <c r="MB610" s="108"/>
      <c r="MC610" s="108"/>
      <c r="MD610" s="108"/>
      <c r="ME610" s="108"/>
    </row>
    <row r="611" spans="1:343">
      <c r="A611" s="3"/>
      <c r="B611" s="438"/>
      <c r="C611" s="438"/>
      <c r="D611" s="438"/>
      <c r="E611" s="438"/>
      <c r="F611" s="438"/>
      <c r="G611" s="438"/>
      <c r="H611" s="438"/>
      <c r="I611" s="438"/>
      <c r="J611" s="438"/>
      <c r="K611" s="438"/>
      <c r="L611" s="438"/>
      <c r="M611" s="438"/>
      <c r="N611" s="438"/>
      <c r="O611" s="438"/>
      <c r="P611" s="438"/>
      <c r="Q611" s="438"/>
      <c r="R611" s="438"/>
      <c r="S611" s="438"/>
      <c r="T611" s="438"/>
      <c r="U611" s="438"/>
      <c r="V611" s="438"/>
      <c r="W611" s="438"/>
      <c r="X611" s="438"/>
      <c r="Y611" s="438"/>
      <c r="Z611" s="438"/>
      <c r="AA611" s="438"/>
      <c r="AB611" s="438"/>
      <c r="AC611" s="438"/>
      <c r="AD611" s="438"/>
      <c r="AE611" s="154"/>
      <c r="AF611" s="154"/>
      <c r="AG611" s="154"/>
      <c r="AH611" s="154"/>
      <c r="AI611" s="154"/>
      <c r="AJ611" s="108"/>
      <c r="AK611" s="154"/>
      <c r="AL611" s="108"/>
      <c r="AM611" s="108"/>
      <c r="AN611" s="108"/>
      <c r="AO611" s="108"/>
      <c r="AP611" s="108"/>
      <c r="AQ611" s="108"/>
      <c r="AR611" s="108"/>
      <c r="AS611" s="108"/>
      <c r="AT611" s="108"/>
      <c r="AU611" s="108"/>
      <c r="AV611" s="108"/>
      <c r="AW611" s="108"/>
      <c r="AX611" s="108"/>
      <c r="AY611" s="108"/>
      <c r="AZ611" s="108"/>
      <c r="BA611" s="108"/>
      <c r="BB611" s="108"/>
      <c r="BC611" s="108"/>
      <c r="BD611" s="108"/>
      <c r="BE611" s="108"/>
      <c r="BF611" s="108"/>
      <c r="BG611" s="108"/>
      <c r="BH611" s="108"/>
      <c r="BI611" s="108"/>
      <c r="BJ611" s="108"/>
      <c r="BK611" s="108"/>
      <c r="BL611" s="108"/>
      <c r="BM611" s="108"/>
      <c r="BN611" s="108"/>
      <c r="BO611" s="108"/>
      <c r="BP611" s="108"/>
      <c r="BQ611" s="108"/>
      <c r="BR611" s="108"/>
      <c r="BS611" s="108"/>
      <c r="BT611" s="108"/>
      <c r="BU611" s="108"/>
      <c r="BV611" s="108"/>
      <c r="BW611" s="108"/>
      <c r="BX611" s="108"/>
      <c r="BY611" s="108"/>
      <c r="BZ611" s="108"/>
      <c r="CA611" s="108"/>
      <c r="CB611" s="108"/>
      <c r="CC611" s="108"/>
      <c r="CD611" s="108"/>
      <c r="CE611" s="108"/>
      <c r="CF611" s="108"/>
      <c r="CG611" s="108"/>
      <c r="CH611" s="108"/>
      <c r="CI611" s="108"/>
      <c r="CJ611" s="108"/>
      <c r="CK611" s="108"/>
      <c r="CL611" s="108"/>
      <c r="CM611" s="108"/>
      <c r="CN611" s="108"/>
      <c r="CO611" s="108"/>
      <c r="CP611" s="108"/>
      <c r="CQ611" s="108"/>
      <c r="CR611" s="108"/>
      <c r="CS611" s="108"/>
      <c r="CT611" s="108"/>
      <c r="CU611" s="108"/>
      <c r="CV611" s="108"/>
      <c r="CW611" s="108"/>
      <c r="CX611" s="108"/>
      <c r="CY611" s="108"/>
      <c r="CZ611" s="108"/>
      <c r="DA611" s="108"/>
      <c r="DB611" s="108"/>
      <c r="DC611" s="108"/>
      <c r="DD611" s="108"/>
      <c r="DE611" s="108"/>
      <c r="DF611" s="108"/>
      <c r="DG611" s="108"/>
      <c r="DH611" s="108"/>
      <c r="DI611" s="108"/>
      <c r="DJ611" s="108"/>
      <c r="DK611" s="108"/>
      <c r="DL611" s="108"/>
      <c r="DM611" s="108"/>
      <c r="DN611" s="108"/>
      <c r="DO611" s="108"/>
      <c r="DP611" s="108"/>
      <c r="DQ611" s="108"/>
      <c r="DR611" s="108"/>
      <c r="DS611" s="108"/>
      <c r="DT611" s="108"/>
      <c r="DU611" s="108"/>
      <c r="DV611" s="108"/>
      <c r="DW611" s="108"/>
      <c r="DX611" s="108"/>
      <c r="DY611" s="108"/>
      <c r="DZ611" s="108"/>
      <c r="EA611" s="108"/>
      <c r="EB611" s="108"/>
      <c r="EC611" s="108"/>
      <c r="ED611" s="108"/>
      <c r="EE611" s="108"/>
      <c r="EF611" s="108"/>
      <c r="EG611" s="108"/>
      <c r="EH611" s="108"/>
      <c r="EI611" s="108"/>
      <c r="EJ611" s="108"/>
      <c r="EK611" s="108"/>
      <c r="EL611" s="108"/>
      <c r="EM611" s="108"/>
      <c r="EN611" s="108"/>
      <c r="EO611" s="108"/>
      <c r="EP611" s="108"/>
      <c r="EQ611" s="108"/>
      <c r="ER611" s="108"/>
      <c r="ES611" s="108"/>
      <c r="ET611" s="108"/>
      <c r="EU611" s="108"/>
      <c r="EV611" s="108"/>
      <c r="EW611" s="108"/>
      <c r="EX611" s="108"/>
      <c r="EY611" s="108"/>
      <c r="EZ611" s="108"/>
      <c r="FA611" s="108"/>
      <c r="FB611" s="108"/>
      <c r="FC611" s="108"/>
      <c r="FD611" s="108"/>
      <c r="FE611" s="108"/>
      <c r="FF611" s="108"/>
      <c r="FG611" s="108"/>
      <c r="FH611" s="108"/>
      <c r="FI611" s="108"/>
      <c r="FJ611" s="108"/>
      <c r="FK611" s="108"/>
      <c r="FL611" s="108"/>
      <c r="FM611" s="108"/>
      <c r="FN611" s="108"/>
      <c r="FO611" s="108"/>
      <c r="FP611" s="108"/>
      <c r="FQ611" s="108"/>
      <c r="FR611" s="108"/>
      <c r="FS611" s="108"/>
      <c r="FT611" s="108"/>
      <c r="FU611" s="108"/>
      <c r="FV611" s="108"/>
      <c r="FW611" s="108"/>
      <c r="FX611" s="108"/>
      <c r="FY611" s="108"/>
      <c r="FZ611" s="108"/>
      <c r="GA611" s="108"/>
      <c r="GB611" s="108"/>
      <c r="GC611" s="108"/>
      <c r="GD611" s="108"/>
      <c r="GE611" s="108"/>
      <c r="GF611" s="108"/>
      <c r="GG611" s="108"/>
      <c r="GH611" s="108"/>
      <c r="GI611" s="108"/>
      <c r="GJ611" s="108"/>
      <c r="GK611" s="108"/>
      <c r="GL611" s="108"/>
      <c r="GM611" s="108"/>
      <c r="GN611" s="108"/>
      <c r="GO611" s="108"/>
      <c r="GP611" s="108"/>
      <c r="GQ611" s="108"/>
      <c r="GR611" s="108"/>
      <c r="GS611" s="108"/>
      <c r="GT611" s="108"/>
      <c r="GU611" s="108"/>
      <c r="GV611" s="108"/>
      <c r="GW611" s="108"/>
      <c r="GX611" s="108"/>
      <c r="GY611" s="108"/>
      <c r="GZ611" s="108"/>
      <c r="HA611" s="108"/>
      <c r="HB611" s="108"/>
      <c r="HC611" s="108"/>
      <c r="HD611" s="108"/>
      <c r="HE611" s="108"/>
      <c r="HF611" s="108"/>
      <c r="HG611" s="108"/>
      <c r="HH611" s="108"/>
      <c r="HI611" s="108"/>
      <c r="HJ611" s="108"/>
      <c r="HK611" s="108"/>
      <c r="HL611" s="108"/>
      <c r="HM611" s="108"/>
      <c r="HN611" s="108"/>
      <c r="HO611" s="108"/>
      <c r="HP611" s="108"/>
      <c r="HQ611" s="108"/>
      <c r="HR611" s="108"/>
      <c r="HS611" s="108"/>
      <c r="HT611" s="108"/>
      <c r="HU611" s="108"/>
      <c r="HV611" s="108"/>
      <c r="HW611" s="108"/>
      <c r="HX611" s="108"/>
      <c r="HY611" s="108"/>
      <c r="HZ611" s="108"/>
      <c r="IA611" s="108"/>
      <c r="IB611" s="108"/>
      <c r="IC611" s="108"/>
      <c r="ID611" s="108"/>
      <c r="IE611" s="108"/>
      <c r="IF611" s="108"/>
      <c r="IG611" s="108"/>
      <c r="IH611" s="108"/>
      <c r="II611" s="108"/>
      <c r="IJ611" s="108"/>
      <c r="IK611" s="108"/>
      <c r="IL611" s="108"/>
      <c r="IM611" s="108"/>
      <c r="IN611" s="108"/>
      <c r="IO611" s="108"/>
      <c r="IP611" s="108"/>
      <c r="IQ611" s="108"/>
      <c r="IR611" s="108"/>
      <c r="IS611" s="108"/>
      <c r="IT611" s="108"/>
      <c r="IU611" s="108"/>
      <c r="IV611" s="108"/>
      <c r="IW611" s="108"/>
      <c r="IX611" s="108"/>
      <c r="IY611" s="108"/>
      <c r="IZ611" s="108"/>
      <c r="JA611" s="108"/>
      <c r="JB611" s="108"/>
      <c r="JC611" s="108"/>
      <c r="JD611" s="108"/>
      <c r="JE611" s="108"/>
      <c r="JF611" s="108"/>
      <c r="JG611" s="108"/>
      <c r="JH611" s="108"/>
      <c r="JI611" s="108"/>
      <c r="JJ611" s="108"/>
      <c r="JK611" s="108"/>
      <c r="JL611" s="108"/>
      <c r="JM611" s="108"/>
      <c r="JN611" s="108"/>
      <c r="JO611" s="108"/>
      <c r="JP611" s="108"/>
      <c r="JQ611" s="108"/>
      <c r="JR611" s="108"/>
      <c r="JS611" s="108"/>
      <c r="JT611" s="108"/>
      <c r="JU611" s="108"/>
      <c r="JV611" s="108"/>
      <c r="JW611" s="108"/>
      <c r="JX611" s="108"/>
      <c r="JY611" s="108"/>
      <c r="JZ611" s="108"/>
      <c r="KA611" s="108"/>
      <c r="KB611" s="108"/>
      <c r="KC611" s="108"/>
      <c r="KD611" s="108"/>
      <c r="KE611" s="108"/>
      <c r="KF611" s="108"/>
      <c r="KG611" s="108"/>
      <c r="KH611" s="108"/>
      <c r="KI611" s="108"/>
      <c r="KJ611" s="108"/>
      <c r="KK611" s="108"/>
      <c r="KL611" s="108"/>
      <c r="KM611" s="108"/>
      <c r="KN611" s="108"/>
      <c r="KO611" s="108"/>
      <c r="KP611" s="108"/>
      <c r="KQ611" s="108"/>
      <c r="KR611" s="108"/>
      <c r="KS611" s="108"/>
      <c r="KT611" s="108"/>
      <c r="KU611" s="108"/>
      <c r="KV611" s="108"/>
      <c r="KW611" s="108"/>
      <c r="KX611" s="108"/>
      <c r="KY611" s="108"/>
      <c r="KZ611" s="108"/>
      <c r="LA611" s="108"/>
      <c r="LB611" s="108"/>
      <c r="LC611" s="108"/>
      <c r="LD611" s="108"/>
      <c r="LE611" s="108"/>
      <c r="LF611" s="108"/>
      <c r="LG611" s="108"/>
      <c r="LH611" s="108"/>
      <c r="LI611" s="108"/>
      <c r="LJ611" s="108"/>
      <c r="LK611" s="108"/>
      <c r="LL611" s="108"/>
      <c r="LM611" s="108"/>
      <c r="LN611" s="108"/>
      <c r="LO611" s="108"/>
      <c r="LP611" s="108"/>
      <c r="LQ611" s="108"/>
      <c r="LR611" s="108"/>
      <c r="LS611" s="108"/>
      <c r="LT611" s="108"/>
      <c r="LU611" s="108"/>
      <c r="LV611" s="108"/>
      <c r="LW611" s="108"/>
      <c r="LX611" s="108"/>
      <c r="LY611" s="108"/>
      <c r="LZ611" s="108"/>
      <c r="MA611" s="108"/>
      <c r="MB611" s="108"/>
      <c r="MC611" s="108"/>
      <c r="MD611" s="108"/>
      <c r="ME611" s="108"/>
    </row>
    <row r="612" spans="1:343">
      <c r="A612" s="3"/>
      <c r="B612" s="438"/>
      <c r="C612" s="438"/>
      <c r="D612" s="438"/>
      <c r="E612" s="438"/>
      <c r="F612" s="438"/>
      <c r="G612" s="438"/>
      <c r="H612" s="438"/>
      <c r="I612" s="438"/>
      <c r="J612" s="438"/>
      <c r="K612" s="438"/>
      <c r="L612" s="438"/>
      <c r="M612" s="438"/>
      <c r="N612" s="438"/>
      <c r="O612" s="438"/>
      <c r="P612" s="438"/>
      <c r="Q612" s="438"/>
      <c r="R612" s="438"/>
      <c r="S612" s="438"/>
      <c r="T612" s="438"/>
      <c r="U612" s="438"/>
      <c r="V612" s="438"/>
      <c r="W612" s="438"/>
      <c r="X612" s="438"/>
      <c r="Y612" s="438"/>
      <c r="Z612" s="438"/>
      <c r="AA612" s="438"/>
      <c r="AB612" s="438"/>
      <c r="AC612" s="438"/>
      <c r="AD612" s="438"/>
      <c r="AE612" s="154"/>
      <c r="AF612" s="154"/>
      <c r="AG612" s="154"/>
      <c r="AH612" s="154"/>
      <c r="AI612" s="154"/>
      <c r="AJ612" s="108"/>
      <c r="AK612" s="154"/>
      <c r="AL612" s="108"/>
      <c r="AM612" s="108"/>
      <c r="AN612" s="108"/>
      <c r="AO612" s="108"/>
      <c r="AP612" s="108"/>
      <c r="AQ612" s="108"/>
      <c r="AR612" s="108"/>
      <c r="AS612" s="108"/>
      <c r="AT612" s="108"/>
      <c r="AU612" s="108"/>
      <c r="AV612" s="108"/>
      <c r="AW612" s="108"/>
      <c r="AX612" s="108"/>
      <c r="AY612" s="108"/>
      <c r="AZ612" s="108"/>
      <c r="BA612" s="108"/>
      <c r="BB612" s="108"/>
      <c r="BC612" s="108"/>
      <c r="BD612" s="108"/>
      <c r="BE612" s="108"/>
      <c r="BF612" s="108"/>
      <c r="BG612" s="108"/>
      <c r="BH612" s="108"/>
      <c r="BI612" s="108"/>
      <c r="BJ612" s="108"/>
      <c r="BK612" s="108"/>
      <c r="BL612" s="108"/>
      <c r="BM612" s="108"/>
      <c r="BN612" s="108"/>
      <c r="BO612" s="108"/>
      <c r="BP612" s="108"/>
      <c r="BQ612" s="108"/>
      <c r="BR612" s="108"/>
      <c r="BS612" s="108"/>
      <c r="BT612" s="108"/>
      <c r="BU612" s="108"/>
      <c r="BV612" s="108"/>
      <c r="BW612" s="108"/>
      <c r="BX612" s="108"/>
      <c r="BY612" s="108"/>
      <c r="BZ612" s="108"/>
      <c r="CA612" s="108"/>
      <c r="CB612" s="108"/>
      <c r="CC612" s="108"/>
      <c r="CD612" s="108"/>
      <c r="CE612" s="108"/>
      <c r="CF612" s="108"/>
      <c r="CG612" s="108"/>
      <c r="CH612" s="108"/>
      <c r="CI612" s="108"/>
      <c r="CJ612" s="108"/>
      <c r="CK612" s="108"/>
      <c r="CL612" s="108"/>
      <c r="CM612" s="108"/>
      <c r="CN612" s="108"/>
      <c r="CO612" s="108"/>
      <c r="CP612" s="108"/>
      <c r="CQ612" s="108"/>
      <c r="CR612" s="108"/>
      <c r="CS612" s="108"/>
      <c r="CT612" s="108"/>
      <c r="CU612" s="108"/>
      <c r="CV612" s="108"/>
      <c r="CW612" s="108"/>
      <c r="CX612" s="108"/>
      <c r="CY612" s="108"/>
      <c r="CZ612" s="108"/>
      <c r="DA612" s="108"/>
      <c r="DB612" s="108"/>
      <c r="DC612" s="108"/>
      <c r="DD612" s="108"/>
      <c r="DE612" s="108"/>
      <c r="DF612" s="108"/>
      <c r="DG612" s="108"/>
      <c r="DH612" s="108"/>
      <c r="DI612" s="108"/>
      <c r="DJ612" s="108"/>
      <c r="DK612" s="108"/>
      <c r="DL612" s="108"/>
      <c r="DM612" s="108"/>
      <c r="DN612" s="108"/>
      <c r="DO612" s="108"/>
      <c r="DP612" s="108"/>
      <c r="DQ612" s="108"/>
      <c r="DR612" s="108"/>
      <c r="DS612" s="108"/>
      <c r="DT612" s="108"/>
      <c r="DU612" s="108"/>
      <c r="DV612" s="108"/>
      <c r="DW612" s="108"/>
      <c r="DX612" s="108"/>
      <c r="DY612" s="108"/>
      <c r="DZ612" s="108"/>
      <c r="EA612" s="108"/>
      <c r="EB612" s="108"/>
      <c r="EC612" s="108"/>
      <c r="ED612" s="108"/>
      <c r="EE612" s="108"/>
      <c r="EF612" s="108"/>
      <c r="EG612" s="108"/>
      <c r="EH612" s="108"/>
      <c r="EI612" s="108"/>
      <c r="EJ612" s="108"/>
      <c r="EK612" s="108"/>
      <c r="EL612" s="108"/>
      <c r="EM612" s="108"/>
      <c r="EN612" s="108"/>
      <c r="EO612" s="108"/>
      <c r="EP612" s="108"/>
      <c r="EQ612" s="108"/>
      <c r="ER612" s="108"/>
      <c r="ES612" s="108"/>
      <c r="ET612" s="108"/>
      <c r="EU612" s="108"/>
      <c r="EV612" s="108"/>
      <c r="EW612" s="108"/>
      <c r="EX612" s="108"/>
      <c r="EY612" s="108"/>
      <c r="EZ612" s="108"/>
      <c r="FA612" s="108"/>
      <c r="FB612" s="108"/>
      <c r="FC612" s="108"/>
      <c r="FD612" s="108"/>
      <c r="FE612" s="108"/>
      <c r="FF612" s="108"/>
      <c r="FG612" s="108"/>
      <c r="FH612" s="108"/>
      <c r="FI612" s="108"/>
      <c r="FJ612" s="108"/>
      <c r="FK612" s="108"/>
      <c r="FL612" s="108"/>
      <c r="FM612" s="108"/>
      <c r="FN612" s="108"/>
      <c r="FO612" s="108"/>
      <c r="FP612" s="108"/>
      <c r="FQ612" s="108"/>
      <c r="FR612" s="108"/>
      <c r="FS612" s="108"/>
      <c r="FT612" s="108"/>
      <c r="FU612" s="108"/>
      <c r="FV612" s="108"/>
      <c r="FW612" s="108"/>
      <c r="FX612" s="108"/>
      <c r="FY612" s="108"/>
      <c r="FZ612" s="108"/>
      <c r="GA612" s="108"/>
      <c r="GB612" s="108"/>
      <c r="GC612" s="108"/>
      <c r="GD612" s="108"/>
      <c r="GE612" s="108"/>
      <c r="GF612" s="108"/>
      <c r="GG612" s="108"/>
      <c r="GH612" s="108"/>
      <c r="GI612" s="108"/>
      <c r="GJ612" s="108"/>
      <c r="GK612" s="108"/>
      <c r="GL612" s="108"/>
      <c r="GM612" s="108"/>
      <c r="GN612" s="108"/>
      <c r="GO612" s="108"/>
      <c r="GP612" s="108"/>
      <c r="GQ612" s="108"/>
      <c r="GR612" s="108"/>
      <c r="GS612" s="108"/>
      <c r="GT612" s="108"/>
      <c r="GU612" s="108"/>
      <c r="GV612" s="108"/>
      <c r="GW612" s="108"/>
      <c r="GX612" s="108"/>
      <c r="GY612" s="108"/>
      <c r="GZ612" s="108"/>
      <c r="HA612" s="108"/>
      <c r="HB612" s="108"/>
      <c r="HC612" s="108"/>
      <c r="HD612" s="108"/>
      <c r="HE612" s="108"/>
      <c r="HF612" s="108"/>
      <c r="HG612" s="108"/>
      <c r="HH612" s="108"/>
      <c r="HI612" s="108"/>
      <c r="HJ612" s="108"/>
      <c r="HK612" s="108"/>
      <c r="HL612" s="108"/>
      <c r="HM612" s="108"/>
      <c r="HN612" s="108"/>
      <c r="HO612" s="108"/>
      <c r="HP612" s="108"/>
      <c r="HQ612" s="108"/>
      <c r="HR612" s="108"/>
      <c r="HS612" s="108"/>
      <c r="HT612" s="108"/>
      <c r="HU612" s="108"/>
      <c r="HV612" s="108"/>
      <c r="HW612" s="108"/>
      <c r="HX612" s="108"/>
      <c r="HY612" s="108"/>
      <c r="HZ612" s="108"/>
      <c r="IA612" s="108"/>
      <c r="IB612" s="108"/>
      <c r="IC612" s="108"/>
      <c r="ID612" s="108"/>
      <c r="IE612" s="108"/>
      <c r="IF612" s="108"/>
      <c r="IG612" s="108"/>
      <c r="IH612" s="108"/>
      <c r="II612" s="108"/>
      <c r="IJ612" s="108"/>
      <c r="IK612" s="108"/>
      <c r="IL612" s="108"/>
      <c r="IM612" s="108"/>
      <c r="IN612" s="108"/>
      <c r="IO612" s="108"/>
      <c r="IP612" s="108"/>
      <c r="IQ612" s="108"/>
      <c r="IR612" s="108"/>
      <c r="IS612" s="108"/>
      <c r="IT612" s="108"/>
      <c r="IU612" s="108"/>
      <c r="IV612" s="108"/>
      <c r="IW612" s="108"/>
      <c r="IX612" s="108"/>
      <c r="IY612" s="108"/>
      <c r="IZ612" s="108"/>
      <c r="JA612" s="108"/>
      <c r="JB612" s="108"/>
      <c r="JC612" s="108"/>
      <c r="JD612" s="108"/>
      <c r="JE612" s="108"/>
      <c r="JF612" s="108"/>
      <c r="JG612" s="108"/>
      <c r="JH612" s="108"/>
      <c r="JI612" s="108"/>
      <c r="JJ612" s="108"/>
      <c r="JK612" s="108"/>
      <c r="JL612" s="108"/>
      <c r="JM612" s="108"/>
      <c r="JN612" s="108"/>
      <c r="JO612" s="108"/>
      <c r="JP612" s="108"/>
      <c r="JQ612" s="108"/>
      <c r="JR612" s="108"/>
      <c r="JS612" s="108"/>
      <c r="JT612" s="108"/>
      <c r="JU612" s="108"/>
      <c r="JV612" s="108"/>
      <c r="JW612" s="108"/>
      <c r="JX612" s="108"/>
      <c r="JY612" s="108"/>
      <c r="JZ612" s="108"/>
      <c r="KA612" s="108"/>
      <c r="KB612" s="108"/>
      <c r="KC612" s="108"/>
      <c r="KD612" s="108"/>
      <c r="KE612" s="108"/>
      <c r="KF612" s="108"/>
      <c r="KG612" s="108"/>
      <c r="KH612" s="108"/>
      <c r="KI612" s="108"/>
      <c r="KJ612" s="108"/>
      <c r="KK612" s="108"/>
      <c r="KL612" s="108"/>
      <c r="KM612" s="108"/>
      <c r="KN612" s="108"/>
      <c r="KO612" s="108"/>
      <c r="KP612" s="108"/>
      <c r="KQ612" s="108"/>
      <c r="KR612" s="108"/>
      <c r="KS612" s="108"/>
      <c r="KT612" s="108"/>
      <c r="KU612" s="108"/>
      <c r="KV612" s="108"/>
      <c r="KW612" s="108"/>
      <c r="KX612" s="108"/>
      <c r="KY612" s="108"/>
      <c r="KZ612" s="108"/>
      <c r="LA612" s="108"/>
      <c r="LB612" s="108"/>
      <c r="LC612" s="108"/>
      <c r="LD612" s="108"/>
      <c r="LE612" s="108"/>
      <c r="LF612" s="108"/>
      <c r="LG612" s="108"/>
      <c r="LH612" s="108"/>
      <c r="LI612" s="108"/>
      <c r="LJ612" s="108"/>
      <c r="LK612" s="108"/>
      <c r="LL612" s="108"/>
      <c r="LM612" s="108"/>
      <c r="LN612" s="108"/>
      <c r="LO612" s="108"/>
      <c r="LP612" s="108"/>
      <c r="LQ612" s="108"/>
      <c r="LR612" s="108"/>
      <c r="LS612" s="108"/>
      <c r="LT612" s="108"/>
      <c r="LU612" s="108"/>
      <c r="LV612" s="108"/>
      <c r="LW612" s="108"/>
      <c r="LX612" s="108"/>
      <c r="LY612" s="108"/>
      <c r="LZ612" s="108"/>
      <c r="MA612" s="108"/>
      <c r="MB612" s="108"/>
      <c r="MC612" s="108"/>
      <c r="MD612" s="108"/>
      <c r="ME612" s="108"/>
    </row>
    <row r="613" spans="1:343">
      <c r="A613" s="3"/>
      <c r="B613" s="438"/>
      <c r="C613" s="438"/>
      <c r="D613" s="438"/>
      <c r="E613" s="438"/>
      <c r="F613" s="438"/>
      <c r="G613" s="438"/>
      <c r="H613" s="438"/>
      <c r="I613" s="438"/>
      <c r="J613" s="438"/>
      <c r="K613" s="438"/>
      <c r="L613" s="438"/>
      <c r="M613" s="438"/>
      <c r="N613" s="438"/>
      <c r="O613" s="438"/>
      <c r="P613" s="438"/>
      <c r="Q613" s="438"/>
      <c r="R613" s="438"/>
      <c r="S613" s="438"/>
      <c r="T613" s="438"/>
      <c r="U613" s="438"/>
      <c r="V613" s="438"/>
      <c r="W613" s="438"/>
      <c r="X613" s="438"/>
      <c r="Y613" s="438"/>
      <c r="Z613" s="438"/>
      <c r="AA613" s="438"/>
      <c r="AB613" s="438"/>
      <c r="AC613" s="438"/>
      <c r="AD613" s="438"/>
      <c r="AE613" s="154"/>
      <c r="AF613" s="154"/>
      <c r="AG613" s="154"/>
      <c r="AH613" s="154"/>
      <c r="AI613" s="154"/>
      <c r="AJ613" s="108"/>
      <c r="AK613" s="154"/>
      <c r="AL613" s="108"/>
      <c r="AM613" s="108"/>
      <c r="AN613" s="108"/>
      <c r="AO613" s="108"/>
      <c r="AP613" s="108"/>
      <c r="AQ613" s="108"/>
      <c r="AR613" s="108"/>
      <c r="AS613" s="108"/>
      <c r="AT613" s="108"/>
      <c r="AU613" s="108"/>
      <c r="AV613" s="108"/>
      <c r="AW613" s="108"/>
      <c r="AX613" s="108"/>
      <c r="AY613" s="108"/>
      <c r="AZ613" s="108"/>
      <c r="BA613" s="108"/>
      <c r="BB613" s="108"/>
      <c r="BC613" s="108"/>
      <c r="BD613" s="108"/>
      <c r="BE613" s="108"/>
      <c r="BF613" s="108"/>
      <c r="BG613" s="108"/>
      <c r="BH613" s="108"/>
      <c r="BI613" s="108"/>
      <c r="BJ613" s="108"/>
      <c r="BK613" s="108"/>
      <c r="BL613" s="108"/>
      <c r="BM613" s="108"/>
      <c r="BN613" s="108"/>
      <c r="BO613" s="108"/>
      <c r="BP613" s="108"/>
      <c r="BQ613" s="108"/>
      <c r="BR613" s="108"/>
      <c r="BS613" s="108"/>
      <c r="BT613" s="108"/>
      <c r="BU613" s="108"/>
      <c r="BV613" s="108"/>
      <c r="BW613" s="108"/>
      <c r="BX613" s="108"/>
      <c r="BY613" s="108"/>
      <c r="BZ613" s="108"/>
      <c r="CA613" s="108"/>
      <c r="CB613" s="108"/>
      <c r="CC613" s="108"/>
      <c r="CD613" s="108"/>
      <c r="CE613" s="108"/>
      <c r="CF613" s="108"/>
      <c r="CG613" s="108"/>
      <c r="CH613" s="108"/>
      <c r="CI613" s="108"/>
      <c r="CJ613" s="108"/>
      <c r="CK613" s="108"/>
      <c r="CL613" s="108"/>
      <c r="CM613" s="108"/>
      <c r="CN613" s="108"/>
      <c r="CO613" s="108"/>
      <c r="CP613" s="108"/>
      <c r="CQ613" s="108"/>
      <c r="CR613" s="108"/>
      <c r="CS613" s="108"/>
      <c r="CT613" s="108"/>
      <c r="CU613" s="108"/>
      <c r="CV613" s="108"/>
      <c r="CW613" s="108"/>
      <c r="CX613" s="108"/>
      <c r="CY613" s="108"/>
      <c r="CZ613" s="108"/>
      <c r="DA613" s="108"/>
      <c r="DB613" s="108"/>
      <c r="DC613" s="108"/>
      <c r="DD613" s="108"/>
      <c r="DE613" s="108"/>
      <c r="DF613" s="108"/>
      <c r="DG613" s="108"/>
      <c r="DH613" s="108"/>
      <c r="DI613" s="108"/>
      <c r="DJ613" s="108"/>
      <c r="DK613" s="108"/>
      <c r="DL613" s="108"/>
      <c r="DM613" s="108"/>
      <c r="DN613" s="108"/>
      <c r="DO613" s="108"/>
      <c r="DP613" s="108"/>
      <c r="DQ613" s="108"/>
      <c r="DR613" s="108"/>
      <c r="DS613" s="108"/>
      <c r="DT613" s="108"/>
      <c r="DU613" s="108"/>
      <c r="DV613" s="108"/>
      <c r="DW613" s="108"/>
      <c r="DX613" s="108"/>
      <c r="DY613" s="108"/>
      <c r="DZ613" s="108"/>
      <c r="EA613" s="108"/>
      <c r="EB613" s="108"/>
      <c r="EC613" s="108"/>
      <c r="ED613" s="108"/>
      <c r="EE613" s="108"/>
      <c r="EF613" s="108"/>
      <c r="EG613" s="108"/>
      <c r="EH613" s="108"/>
      <c r="EI613" s="108"/>
      <c r="EJ613" s="108"/>
      <c r="EK613" s="108"/>
      <c r="EL613" s="108"/>
      <c r="EM613" s="108"/>
      <c r="EN613" s="108"/>
      <c r="EO613" s="108"/>
      <c r="EP613" s="108"/>
      <c r="EQ613" s="108"/>
      <c r="ER613" s="108"/>
      <c r="ES613" s="108"/>
      <c r="ET613" s="108"/>
      <c r="EU613" s="108"/>
      <c r="EV613" s="108"/>
      <c r="EW613" s="108"/>
      <c r="EX613" s="108"/>
      <c r="EY613" s="108"/>
      <c r="EZ613" s="108"/>
      <c r="FA613" s="108"/>
      <c r="FB613" s="108"/>
      <c r="FC613" s="108"/>
      <c r="FD613" s="108"/>
      <c r="FE613" s="108"/>
      <c r="FF613" s="108"/>
      <c r="FG613" s="108"/>
      <c r="FH613" s="108"/>
      <c r="FI613" s="108"/>
      <c r="FJ613" s="108"/>
      <c r="FK613" s="108"/>
      <c r="FL613" s="108"/>
      <c r="FM613" s="108"/>
      <c r="FN613" s="108"/>
      <c r="FO613" s="108"/>
      <c r="FP613" s="108"/>
      <c r="FQ613" s="108"/>
      <c r="FR613" s="108"/>
      <c r="FS613" s="108"/>
      <c r="FT613" s="108"/>
      <c r="FU613" s="108"/>
      <c r="FV613" s="108"/>
      <c r="FW613" s="108"/>
      <c r="FX613" s="108"/>
      <c r="FY613" s="108"/>
      <c r="FZ613" s="108"/>
      <c r="GA613" s="108"/>
      <c r="GB613" s="108"/>
      <c r="GC613" s="108"/>
      <c r="GD613" s="108"/>
      <c r="GE613" s="108"/>
      <c r="GF613" s="108"/>
      <c r="GG613" s="108"/>
      <c r="GH613" s="108"/>
      <c r="GI613" s="108"/>
      <c r="GJ613" s="108"/>
      <c r="GK613" s="108"/>
      <c r="GL613" s="108"/>
      <c r="GM613" s="108"/>
      <c r="GN613" s="108"/>
      <c r="GO613" s="108"/>
      <c r="GP613" s="108"/>
      <c r="GQ613" s="108"/>
      <c r="GR613" s="108"/>
      <c r="GS613" s="108"/>
      <c r="GT613" s="108"/>
      <c r="GU613" s="108"/>
      <c r="GV613" s="108"/>
      <c r="GW613" s="108"/>
      <c r="GX613" s="108"/>
      <c r="GY613" s="108"/>
      <c r="GZ613" s="108"/>
      <c r="HA613" s="108"/>
      <c r="HB613" s="108"/>
      <c r="HC613" s="108"/>
      <c r="HD613" s="108"/>
      <c r="HE613" s="108"/>
      <c r="HF613" s="108"/>
      <c r="HG613" s="108"/>
      <c r="HH613" s="108"/>
      <c r="HI613" s="108"/>
      <c r="HJ613" s="108"/>
      <c r="HK613" s="108"/>
      <c r="HL613" s="108"/>
      <c r="HM613" s="108"/>
      <c r="HN613" s="108"/>
      <c r="HO613" s="108"/>
      <c r="HP613" s="108"/>
      <c r="HQ613" s="108"/>
      <c r="HR613" s="108"/>
      <c r="HS613" s="108"/>
      <c r="HT613" s="108"/>
      <c r="HU613" s="108"/>
      <c r="HV613" s="108"/>
      <c r="HW613" s="108"/>
      <c r="HX613" s="108"/>
      <c r="HY613" s="108"/>
      <c r="HZ613" s="108"/>
      <c r="IA613" s="108"/>
      <c r="IB613" s="108"/>
      <c r="IC613" s="108"/>
      <c r="ID613" s="108"/>
      <c r="IE613" s="108"/>
      <c r="IF613" s="108"/>
      <c r="IG613" s="108"/>
      <c r="IH613" s="108"/>
      <c r="II613" s="108"/>
      <c r="IJ613" s="108"/>
      <c r="IK613" s="108"/>
      <c r="IL613" s="108"/>
      <c r="IM613" s="108"/>
      <c r="IN613" s="108"/>
      <c r="IO613" s="108"/>
      <c r="IP613" s="108"/>
      <c r="IQ613" s="108"/>
      <c r="IR613" s="108"/>
      <c r="IS613" s="108"/>
      <c r="IT613" s="108"/>
      <c r="IU613" s="108"/>
      <c r="IV613" s="108"/>
      <c r="IW613" s="108"/>
      <c r="IX613" s="108"/>
      <c r="IY613" s="108"/>
      <c r="IZ613" s="108"/>
      <c r="JA613" s="108"/>
      <c r="JB613" s="108"/>
      <c r="JC613" s="108"/>
      <c r="JD613" s="108"/>
      <c r="JE613" s="108"/>
      <c r="JF613" s="108"/>
      <c r="JG613" s="108"/>
      <c r="JH613" s="108"/>
      <c r="JI613" s="108"/>
      <c r="JJ613" s="108"/>
      <c r="JK613" s="108"/>
      <c r="JL613" s="108"/>
      <c r="JM613" s="108"/>
      <c r="JN613" s="108"/>
      <c r="JO613" s="108"/>
      <c r="JP613" s="108"/>
      <c r="JQ613" s="108"/>
      <c r="JR613" s="108"/>
      <c r="JS613" s="108"/>
      <c r="JT613" s="108"/>
      <c r="JU613" s="108"/>
      <c r="JV613" s="108"/>
      <c r="JW613" s="108"/>
      <c r="JX613" s="108"/>
      <c r="JY613" s="108"/>
      <c r="JZ613" s="108"/>
      <c r="KA613" s="108"/>
      <c r="KB613" s="108"/>
      <c r="KC613" s="108"/>
      <c r="KD613" s="108"/>
      <c r="KE613" s="108"/>
      <c r="KF613" s="108"/>
      <c r="KG613" s="108"/>
      <c r="KH613" s="108"/>
      <c r="KI613" s="108"/>
      <c r="KJ613" s="108"/>
      <c r="KK613" s="108"/>
      <c r="KL613" s="108"/>
      <c r="KM613" s="108"/>
      <c r="KN613" s="108"/>
      <c r="KO613" s="108"/>
      <c r="KP613" s="108"/>
      <c r="KQ613" s="108"/>
      <c r="KR613" s="108"/>
      <c r="KS613" s="108"/>
      <c r="KT613" s="108"/>
      <c r="KU613" s="108"/>
      <c r="KV613" s="108"/>
      <c r="KW613" s="108"/>
      <c r="KX613" s="108"/>
      <c r="KY613" s="108"/>
      <c r="KZ613" s="108"/>
      <c r="LA613" s="108"/>
      <c r="LB613" s="108"/>
      <c r="LC613" s="108"/>
      <c r="LD613" s="108"/>
      <c r="LE613" s="108"/>
      <c r="LF613" s="108"/>
      <c r="LG613" s="108"/>
      <c r="LH613" s="108"/>
      <c r="LI613" s="108"/>
      <c r="LJ613" s="108"/>
      <c r="LK613" s="108"/>
      <c r="LL613" s="108"/>
      <c r="LM613" s="108"/>
      <c r="LN613" s="108"/>
      <c r="LO613" s="108"/>
      <c r="LP613" s="108"/>
      <c r="LQ613" s="108"/>
      <c r="LR613" s="108"/>
      <c r="LS613" s="108"/>
      <c r="LT613" s="108"/>
      <c r="LU613" s="108"/>
      <c r="LV613" s="108"/>
      <c r="LW613" s="108"/>
      <c r="LX613" s="108"/>
      <c r="LY613" s="108"/>
      <c r="LZ613" s="108"/>
      <c r="MA613" s="108"/>
      <c r="MB613" s="108"/>
      <c r="MC613" s="108"/>
      <c r="MD613" s="108"/>
      <c r="ME613" s="108"/>
    </row>
    <row r="614" spans="1:343">
      <c r="A614" s="3"/>
      <c r="B614" s="438"/>
      <c r="C614" s="438"/>
      <c r="D614" s="438"/>
      <c r="E614" s="438"/>
      <c r="F614" s="438"/>
      <c r="G614" s="438"/>
      <c r="H614" s="438"/>
      <c r="I614" s="438"/>
      <c r="J614" s="438"/>
      <c r="K614" s="438"/>
      <c r="L614" s="438"/>
      <c r="M614" s="438"/>
      <c r="N614" s="438"/>
      <c r="O614" s="438"/>
      <c r="P614" s="438"/>
      <c r="Q614" s="438"/>
      <c r="R614" s="438"/>
      <c r="S614" s="438"/>
      <c r="T614" s="438"/>
      <c r="U614" s="438"/>
      <c r="V614" s="438"/>
      <c r="W614" s="438"/>
      <c r="X614" s="438"/>
      <c r="Y614" s="438"/>
      <c r="Z614" s="438"/>
      <c r="AA614" s="438"/>
      <c r="AB614" s="438"/>
      <c r="AC614" s="438"/>
      <c r="AD614" s="438"/>
      <c r="AE614" s="154"/>
      <c r="AF614" s="154"/>
      <c r="AG614" s="154"/>
      <c r="AH614" s="154"/>
      <c r="AI614" s="154"/>
      <c r="AJ614" s="108"/>
      <c r="AK614" s="154"/>
      <c r="AL614" s="108"/>
      <c r="AM614" s="108"/>
      <c r="AN614" s="108"/>
      <c r="AO614" s="108"/>
      <c r="AP614" s="108"/>
      <c r="AQ614" s="108"/>
      <c r="AR614" s="108"/>
      <c r="AS614" s="108"/>
      <c r="AT614" s="108"/>
      <c r="AU614" s="108"/>
      <c r="AV614" s="108"/>
      <c r="AW614" s="108"/>
      <c r="AX614" s="108"/>
      <c r="AY614" s="108"/>
      <c r="AZ614" s="108"/>
      <c r="BA614" s="108"/>
      <c r="BB614" s="108"/>
      <c r="BC614" s="108"/>
      <c r="BD614" s="108"/>
      <c r="BE614" s="108"/>
      <c r="BF614" s="108"/>
      <c r="BG614" s="108"/>
      <c r="BH614" s="108"/>
      <c r="BI614" s="108"/>
      <c r="BJ614" s="108"/>
      <c r="BK614" s="108"/>
      <c r="BL614" s="108"/>
      <c r="BM614" s="108"/>
      <c r="BN614" s="108"/>
      <c r="BO614" s="108"/>
      <c r="BP614" s="108"/>
      <c r="BQ614" s="108"/>
      <c r="BR614" s="108"/>
      <c r="BS614" s="108"/>
      <c r="BT614" s="108"/>
      <c r="BU614" s="108"/>
      <c r="BV614" s="108"/>
      <c r="BW614" s="108"/>
      <c r="BX614" s="108"/>
      <c r="BY614" s="108"/>
      <c r="BZ614" s="108"/>
      <c r="CA614" s="108"/>
      <c r="CB614" s="108"/>
      <c r="CC614" s="108"/>
      <c r="CD614" s="108"/>
      <c r="CE614" s="108"/>
      <c r="CF614" s="108"/>
      <c r="CG614" s="108"/>
      <c r="CH614" s="108"/>
      <c r="CI614" s="108"/>
      <c r="CJ614" s="108"/>
      <c r="CK614" s="108"/>
      <c r="CL614" s="108"/>
      <c r="CM614" s="108"/>
      <c r="CN614" s="108"/>
      <c r="CO614" s="108"/>
      <c r="CP614" s="108"/>
      <c r="CQ614" s="108"/>
      <c r="CR614" s="108"/>
      <c r="CS614" s="108"/>
      <c r="CT614" s="108"/>
      <c r="CU614" s="108"/>
      <c r="CV614" s="108"/>
      <c r="CW614" s="108"/>
      <c r="CX614" s="108"/>
      <c r="CY614" s="108"/>
      <c r="CZ614" s="108"/>
      <c r="DA614" s="108"/>
      <c r="DB614" s="108"/>
      <c r="DC614" s="108"/>
      <c r="DD614" s="108"/>
      <c r="DE614" s="108"/>
      <c r="DF614" s="108"/>
      <c r="DG614" s="108"/>
      <c r="DH614" s="108"/>
      <c r="DI614" s="108"/>
      <c r="DJ614" s="108"/>
      <c r="DK614" s="108"/>
      <c r="DL614" s="108"/>
      <c r="DM614" s="108"/>
      <c r="DN614" s="108"/>
      <c r="DO614" s="108"/>
      <c r="DP614" s="108"/>
      <c r="DQ614" s="108"/>
      <c r="DR614" s="108"/>
      <c r="DS614" s="108"/>
      <c r="DT614" s="108"/>
      <c r="DU614" s="108"/>
      <c r="DV614" s="108"/>
      <c r="DW614" s="108"/>
      <c r="DX614" s="108"/>
      <c r="DY614" s="108"/>
      <c r="DZ614" s="108"/>
      <c r="EA614" s="108"/>
      <c r="EB614" s="108"/>
      <c r="EC614" s="108"/>
      <c r="ED614" s="108"/>
      <c r="EE614" s="108"/>
      <c r="EF614" s="108"/>
      <c r="EG614" s="108"/>
      <c r="EH614" s="108"/>
      <c r="EI614" s="108"/>
      <c r="EJ614" s="108"/>
      <c r="EK614" s="108"/>
      <c r="EL614" s="108"/>
      <c r="EM614" s="108"/>
      <c r="EN614" s="108"/>
      <c r="EO614" s="108"/>
      <c r="EP614" s="108"/>
      <c r="EQ614" s="108"/>
      <c r="ER614" s="108"/>
      <c r="ES614" s="108"/>
      <c r="ET614" s="108"/>
      <c r="EU614" s="108"/>
      <c r="EV614" s="108"/>
      <c r="EW614" s="108"/>
      <c r="EX614" s="108"/>
      <c r="EY614" s="108"/>
      <c r="EZ614" s="108"/>
      <c r="FA614" s="108"/>
      <c r="FB614" s="108"/>
      <c r="FC614" s="108"/>
      <c r="FD614" s="108"/>
      <c r="FE614" s="108"/>
      <c r="FF614" s="108"/>
      <c r="FG614" s="108"/>
      <c r="FH614" s="108"/>
      <c r="FI614" s="108"/>
      <c r="FJ614" s="108"/>
      <c r="FK614" s="108"/>
      <c r="FL614" s="108"/>
      <c r="FM614" s="108"/>
      <c r="FN614" s="108"/>
      <c r="FO614" s="108"/>
      <c r="FP614" s="108"/>
      <c r="FQ614" s="108"/>
      <c r="FR614" s="108"/>
      <c r="FS614" s="108"/>
      <c r="FT614" s="108"/>
      <c r="FU614" s="108"/>
      <c r="FV614" s="108"/>
      <c r="FW614" s="108"/>
      <c r="FX614" s="108"/>
      <c r="FY614" s="108"/>
      <c r="FZ614" s="108"/>
      <c r="GA614" s="108"/>
      <c r="GB614" s="108"/>
      <c r="GC614" s="108"/>
      <c r="GD614" s="108"/>
      <c r="GE614" s="108"/>
      <c r="GF614" s="108"/>
      <c r="GG614" s="108"/>
      <c r="GH614" s="108"/>
      <c r="GI614" s="108"/>
      <c r="GJ614" s="108"/>
      <c r="GK614" s="108"/>
      <c r="GL614" s="108"/>
      <c r="GM614" s="108"/>
      <c r="GN614" s="108"/>
      <c r="GO614" s="108"/>
      <c r="GP614" s="108"/>
      <c r="GQ614" s="108"/>
      <c r="GR614" s="108"/>
      <c r="GS614" s="108"/>
      <c r="GT614" s="108"/>
      <c r="GU614" s="108"/>
      <c r="GV614" s="108"/>
      <c r="GW614" s="108"/>
      <c r="GX614" s="108"/>
      <c r="GY614" s="108"/>
      <c r="GZ614" s="108"/>
      <c r="HA614" s="108"/>
      <c r="HB614" s="108"/>
      <c r="HC614" s="108"/>
      <c r="HD614" s="108"/>
      <c r="HE614" s="108"/>
      <c r="HF614" s="108"/>
      <c r="HG614" s="108"/>
      <c r="HH614" s="108"/>
      <c r="HI614" s="108"/>
      <c r="HJ614" s="108"/>
      <c r="HK614" s="108"/>
      <c r="HL614" s="108"/>
      <c r="HM614" s="108"/>
      <c r="HN614" s="108"/>
      <c r="HO614" s="108"/>
      <c r="HP614" s="108"/>
      <c r="HQ614" s="108"/>
      <c r="HR614" s="108"/>
      <c r="HS614" s="108"/>
      <c r="HT614" s="108"/>
      <c r="HU614" s="108"/>
      <c r="HV614" s="108"/>
      <c r="HW614" s="108"/>
      <c r="HX614" s="108"/>
      <c r="HY614" s="108"/>
      <c r="HZ614" s="108"/>
      <c r="IA614" s="108"/>
      <c r="IB614" s="108"/>
      <c r="IC614" s="108"/>
      <c r="ID614" s="108"/>
      <c r="IE614" s="108"/>
      <c r="IF614" s="108"/>
      <c r="IG614" s="108"/>
      <c r="IH614" s="108"/>
      <c r="II614" s="108"/>
      <c r="IJ614" s="108"/>
      <c r="IK614" s="108"/>
      <c r="IL614" s="108"/>
      <c r="IM614" s="108"/>
      <c r="IN614" s="108"/>
      <c r="IO614" s="108"/>
      <c r="IP614" s="108"/>
      <c r="IQ614" s="108"/>
      <c r="IR614" s="108"/>
      <c r="IS614" s="108"/>
      <c r="IT614" s="108"/>
      <c r="IU614" s="108"/>
      <c r="IV614" s="108"/>
      <c r="IW614" s="108"/>
      <c r="IX614" s="108"/>
      <c r="IY614" s="108"/>
      <c r="IZ614" s="108"/>
      <c r="JA614" s="108"/>
      <c r="JB614" s="108"/>
      <c r="JC614" s="108"/>
      <c r="JD614" s="108"/>
      <c r="JE614" s="108"/>
      <c r="JF614" s="108"/>
      <c r="JG614" s="108"/>
      <c r="JH614" s="108"/>
      <c r="JI614" s="108"/>
      <c r="JJ614" s="108"/>
      <c r="JK614" s="108"/>
      <c r="JL614" s="108"/>
      <c r="JM614" s="108"/>
      <c r="JN614" s="108"/>
      <c r="JO614" s="108"/>
      <c r="JP614" s="108"/>
      <c r="JQ614" s="108"/>
      <c r="JR614" s="108"/>
      <c r="JS614" s="108"/>
      <c r="JT614" s="108"/>
      <c r="JU614" s="108"/>
      <c r="JV614" s="108"/>
      <c r="JW614" s="108"/>
      <c r="JX614" s="108"/>
      <c r="JY614" s="108"/>
      <c r="JZ614" s="108"/>
      <c r="KA614" s="108"/>
      <c r="KB614" s="108"/>
      <c r="KC614" s="108"/>
      <c r="KD614" s="108"/>
      <c r="KE614" s="108"/>
      <c r="KF614" s="108"/>
      <c r="KG614" s="108"/>
      <c r="KH614" s="108"/>
      <c r="KI614" s="108"/>
      <c r="KJ614" s="108"/>
      <c r="KK614" s="108"/>
      <c r="KL614" s="108"/>
      <c r="KM614" s="108"/>
      <c r="KN614" s="108"/>
      <c r="KO614" s="108"/>
      <c r="KP614" s="108"/>
      <c r="KQ614" s="108"/>
      <c r="KR614" s="108"/>
      <c r="KS614" s="108"/>
      <c r="KT614" s="108"/>
      <c r="KU614" s="108"/>
      <c r="KV614" s="108"/>
      <c r="KW614" s="108"/>
      <c r="KX614" s="108"/>
      <c r="KY614" s="108"/>
      <c r="KZ614" s="108"/>
      <c r="LA614" s="108"/>
      <c r="LB614" s="108"/>
      <c r="LC614" s="108"/>
      <c r="LD614" s="108"/>
      <c r="LE614" s="108"/>
      <c r="LF614" s="108"/>
      <c r="LG614" s="108"/>
      <c r="LH614" s="108"/>
      <c r="LI614" s="108"/>
      <c r="LJ614" s="108"/>
      <c r="LK614" s="108"/>
      <c r="LL614" s="108"/>
      <c r="LM614" s="108"/>
      <c r="LN614" s="108"/>
      <c r="LO614" s="108"/>
      <c r="LP614" s="108"/>
      <c r="LQ614" s="108"/>
      <c r="LR614" s="108"/>
      <c r="LS614" s="108"/>
      <c r="LT614" s="108"/>
      <c r="LU614" s="108"/>
      <c r="LV614" s="108"/>
      <c r="LW614" s="108"/>
      <c r="LX614" s="108"/>
      <c r="LY614" s="108"/>
      <c r="LZ614" s="108"/>
      <c r="MA614" s="108"/>
      <c r="MB614" s="108"/>
      <c r="MC614" s="108"/>
      <c r="MD614" s="108"/>
      <c r="ME614" s="108"/>
    </row>
    <row r="615" spans="1:343">
      <c r="A615" s="3"/>
      <c r="B615" s="438"/>
      <c r="C615" s="438"/>
      <c r="D615" s="438"/>
      <c r="E615" s="438"/>
      <c r="F615" s="438"/>
      <c r="G615" s="438"/>
      <c r="H615" s="438"/>
      <c r="I615" s="438"/>
      <c r="J615" s="438"/>
      <c r="K615" s="438"/>
      <c r="L615" s="438"/>
      <c r="M615" s="438"/>
      <c r="N615" s="438"/>
      <c r="O615" s="438"/>
      <c r="P615" s="438"/>
      <c r="Q615" s="438"/>
      <c r="R615" s="438"/>
      <c r="S615" s="438"/>
      <c r="T615" s="438"/>
      <c r="U615" s="438"/>
      <c r="V615" s="438"/>
      <c r="W615" s="438"/>
      <c r="X615" s="438"/>
      <c r="Y615" s="438"/>
      <c r="Z615" s="438"/>
      <c r="AA615" s="438"/>
      <c r="AB615" s="438"/>
      <c r="AC615" s="438"/>
      <c r="AD615" s="438"/>
      <c r="AE615" s="154"/>
      <c r="AF615" s="154"/>
      <c r="AG615" s="154"/>
      <c r="AH615" s="154"/>
      <c r="AI615" s="154"/>
      <c r="AJ615" s="108"/>
      <c r="AK615" s="154"/>
      <c r="AL615" s="108"/>
      <c r="AM615" s="108"/>
      <c r="AN615" s="108"/>
      <c r="AO615" s="108"/>
      <c r="AP615" s="108"/>
      <c r="AQ615" s="108"/>
      <c r="AR615" s="108"/>
      <c r="AS615" s="108"/>
      <c r="AT615" s="108"/>
      <c r="AU615" s="108"/>
      <c r="AV615" s="108"/>
      <c r="AW615" s="108"/>
      <c r="AX615" s="108"/>
      <c r="AY615" s="108"/>
      <c r="AZ615" s="108"/>
      <c r="BA615" s="108"/>
      <c r="BB615" s="108"/>
      <c r="BC615" s="108"/>
      <c r="BD615" s="108"/>
      <c r="BE615" s="108"/>
      <c r="BF615" s="108"/>
      <c r="BG615" s="108"/>
      <c r="BH615" s="108"/>
      <c r="BI615" s="108"/>
      <c r="BJ615" s="108"/>
      <c r="BK615" s="108"/>
      <c r="BL615" s="108"/>
      <c r="BM615" s="108"/>
      <c r="BN615" s="108"/>
      <c r="BO615" s="108"/>
      <c r="BP615" s="108"/>
      <c r="BQ615" s="108"/>
      <c r="BR615" s="108"/>
      <c r="BS615" s="108"/>
      <c r="BT615" s="108"/>
      <c r="BU615" s="108"/>
      <c r="BV615" s="108"/>
      <c r="BW615" s="108"/>
      <c r="BX615" s="108"/>
      <c r="BY615" s="108"/>
      <c r="BZ615" s="108"/>
      <c r="CA615" s="108"/>
      <c r="CB615" s="108"/>
      <c r="CC615" s="108"/>
      <c r="CD615" s="108"/>
      <c r="CE615" s="108"/>
      <c r="CF615" s="108"/>
      <c r="CG615" s="108"/>
      <c r="CH615" s="108"/>
      <c r="CI615" s="108"/>
      <c r="CJ615" s="108"/>
      <c r="CK615" s="108"/>
      <c r="CL615" s="108"/>
      <c r="CM615" s="108"/>
      <c r="CN615" s="108"/>
      <c r="CO615" s="108"/>
      <c r="CP615" s="108"/>
      <c r="CQ615" s="108"/>
      <c r="CR615" s="108"/>
      <c r="CS615" s="108"/>
      <c r="CT615" s="108"/>
      <c r="CU615" s="108"/>
      <c r="CV615" s="108"/>
      <c r="CW615" s="108"/>
      <c r="CX615" s="108"/>
      <c r="CY615" s="108"/>
      <c r="CZ615" s="108"/>
      <c r="DA615" s="108"/>
      <c r="DB615" s="108"/>
      <c r="DC615" s="108"/>
      <c r="DD615" s="108"/>
      <c r="DE615" s="108"/>
      <c r="DF615" s="108"/>
      <c r="DG615" s="108"/>
      <c r="DH615" s="108"/>
      <c r="DI615" s="108"/>
      <c r="DJ615" s="108"/>
      <c r="DK615" s="108"/>
      <c r="DL615" s="108"/>
      <c r="DM615" s="108"/>
      <c r="DN615" s="108"/>
      <c r="DO615" s="108"/>
      <c r="DP615" s="108"/>
      <c r="DQ615" s="108"/>
      <c r="DR615" s="108"/>
      <c r="DS615" s="108"/>
      <c r="DT615" s="108"/>
      <c r="DU615" s="108"/>
      <c r="DV615" s="108"/>
      <c r="DW615" s="108"/>
      <c r="DX615" s="108"/>
      <c r="DY615" s="108"/>
      <c r="DZ615" s="108"/>
      <c r="EA615" s="108"/>
      <c r="EB615" s="108"/>
      <c r="EC615" s="108"/>
      <c r="ED615" s="108"/>
      <c r="EE615" s="108"/>
      <c r="EF615" s="108"/>
      <c r="EG615" s="108"/>
      <c r="EH615" s="108"/>
      <c r="EI615" s="108"/>
      <c r="EJ615" s="108"/>
      <c r="EK615" s="108"/>
      <c r="EL615" s="108"/>
      <c r="EM615" s="108"/>
      <c r="EN615" s="108"/>
      <c r="EO615" s="108"/>
      <c r="EP615" s="108"/>
      <c r="EQ615" s="108"/>
      <c r="ER615" s="108"/>
      <c r="ES615" s="108"/>
      <c r="ET615" s="108"/>
      <c r="EU615" s="108"/>
      <c r="EV615" s="108"/>
      <c r="EW615" s="108"/>
      <c r="EX615" s="108"/>
      <c r="EY615" s="108"/>
      <c r="EZ615" s="108"/>
      <c r="FA615" s="108"/>
      <c r="FB615" s="108"/>
      <c r="FC615" s="108"/>
      <c r="FD615" s="108"/>
      <c r="FE615" s="108"/>
      <c r="FF615" s="108"/>
      <c r="FG615" s="108"/>
      <c r="FH615" s="108"/>
      <c r="FI615" s="108"/>
      <c r="FJ615" s="108"/>
      <c r="FK615" s="108"/>
      <c r="FL615" s="108"/>
      <c r="FM615" s="108"/>
      <c r="FN615" s="108"/>
      <c r="FO615" s="108"/>
      <c r="FP615" s="108"/>
      <c r="FQ615" s="108"/>
      <c r="FR615" s="108"/>
      <c r="FS615" s="108"/>
      <c r="FT615" s="108"/>
      <c r="FU615" s="108"/>
      <c r="FV615" s="108"/>
      <c r="FW615" s="108"/>
      <c r="FX615" s="108"/>
      <c r="FY615" s="108"/>
      <c r="FZ615" s="108"/>
      <c r="GA615" s="108"/>
      <c r="GB615" s="108"/>
      <c r="GC615" s="108"/>
      <c r="GD615" s="108"/>
      <c r="GE615" s="108"/>
      <c r="GF615" s="108"/>
      <c r="GG615" s="108"/>
      <c r="GH615" s="108"/>
      <c r="GI615" s="108"/>
      <c r="GJ615" s="108"/>
      <c r="GK615" s="108"/>
      <c r="GL615" s="108"/>
      <c r="GM615" s="108"/>
      <c r="GN615" s="108"/>
      <c r="GO615" s="108"/>
      <c r="GP615" s="108"/>
      <c r="GQ615" s="108"/>
      <c r="GR615" s="108"/>
      <c r="GS615" s="108"/>
      <c r="GT615" s="108"/>
      <c r="GU615" s="108"/>
      <c r="GV615" s="108"/>
      <c r="GW615" s="108"/>
      <c r="GX615" s="108"/>
      <c r="GY615" s="108"/>
      <c r="GZ615" s="108"/>
      <c r="HA615" s="108"/>
      <c r="HB615" s="108"/>
      <c r="HC615" s="108"/>
      <c r="HD615" s="108"/>
      <c r="HE615" s="108"/>
      <c r="HF615" s="108"/>
      <c r="HG615" s="108"/>
      <c r="HH615" s="108"/>
      <c r="HI615" s="108"/>
      <c r="HJ615" s="108"/>
      <c r="HK615" s="108"/>
      <c r="HL615" s="108"/>
      <c r="HM615" s="108"/>
      <c r="HN615" s="108"/>
      <c r="HO615" s="108"/>
      <c r="HP615" s="108"/>
      <c r="HQ615" s="108"/>
      <c r="HR615" s="108"/>
      <c r="HS615" s="108"/>
      <c r="HT615" s="108"/>
      <c r="HU615" s="108"/>
      <c r="HV615" s="108"/>
      <c r="HW615" s="108"/>
      <c r="HX615" s="108"/>
      <c r="HY615" s="108"/>
      <c r="HZ615" s="108"/>
      <c r="IA615" s="108"/>
      <c r="IB615" s="108"/>
      <c r="IC615" s="108"/>
      <c r="ID615" s="108"/>
      <c r="IE615" s="108"/>
      <c r="IF615" s="108"/>
      <c r="IG615" s="108"/>
      <c r="IH615" s="108"/>
      <c r="II615" s="108"/>
      <c r="IJ615" s="108"/>
      <c r="IK615" s="108"/>
      <c r="IL615" s="108"/>
      <c r="IM615" s="108"/>
      <c r="IN615" s="108"/>
      <c r="IO615" s="108"/>
      <c r="IP615" s="108"/>
      <c r="IQ615" s="108"/>
      <c r="IR615" s="108"/>
      <c r="IS615" s="108"/>
      <c r="IT615" s="108"/>
      <c r="IU615" s="108"/>
      <c r="IV615" s="108"/>
      <c r="IW615" s="108"/>
      <c r="IX615" s="108"/>
      <c r="IY615" s="108"/>
      <c r="IZ615" s="108"/>
      <c r="JA615" s="108"/>
      <c r="JB615" s="108"/>
      <c r="JC615" s="108"/>
      <c r="JD615" s="108"/>
      <c r="JE615" s="108"/>
      <c r="JF615" s="108"/>
      <c r="JG615" s="108"/>
      <c r="JH615" s="108"/>
      <c r="JI615" s="108"/>
      <c r="JJ615" s="108"/>
      <c r="JK615" s="108"/>
      <c r="JL615" s="108"/>
      <c r="JM615" s="108"/>
      <c r="JN615" s="108"/>
      <c r="JO615" s="108"/>
      <c r="JP615" s="108"/>
      <c r="JQ615" s="108"/>
      <c r="JR615" s="108"/>
      <c r="JS615" s="108"/>
      <c r="JT615" s="108"/>
      <c r="JU615" s="108"/>
      <c r="JV615" s="108"/>
      <c r="JW615" s="108"/>
      <c r="JX615" s="108"/>
      <c r="JY615" s="108"/>
      <c r="JZ615" s="108"/>
      <c r="KA615" s="108"/>
      <c r="KB615" s="108"/>
      <c r="KC615" s="108"/>
      <c r="KD615" s="108"/>
      <c r="KE615" s="108"/>
      <c r="KF615" s="108"/>
      <c r="KG615" s="108"/>
      <c r="KH615" s="108"/>
      <c r="KI615" s="108"/>
      <c r="KJ615" s="108"/>
      <c r="KK615" s="108"/>
      <c r="KL615" s="108"/>
      <c r="KM615" s="108"/>
      <c r="KN615" s="108"/>
      <c r="KO615" s="108"/>
      <c r="KP615" s="108"/>
      <c r="KQ615" s="108"/>
      <c r="KR615" s="108"/>
      <c r="KS615" s="108"/>
      <c r="KT615" s="108"/>
      <c r="KU615" s="108"/>
      <c r="KV615" s="108"/>
      <c r="KW615" s="108"/>
      <c r="KX615" s="108"/>
      <c r="KY615" s="108"/>
      <c r="KZ615" s="108"/>
      <c r="LA615" s="108"/>
      <c r="LB615" s="108"/>
      <c r="LC615" s="108"/>
      <c r="LD615" s="108"/>
      <c r="LE615" s="108"/>
      <c r="LF615" s="108"/>
      <c r="LG615" s="108"/>
      <c r="LH615" s="108"/>
      <c r="LI615" s="108"/>
      <c r="LJ615" s="108"/>
      <c r="LK615" s="108"/>
      <c r="LL615" s="108"/>
      <c r="LM615" s="108"/>
      <c r="LN615" s="108"/>
      <c r="LO615" s="108"/>
      <c r="LP615" s="108"/>
      <c r="LQ615" s="108"/>
      <c r="LR615" s="108"/>
      <c r="LS615" s="108"/>
      <c r="LT615" s="108"/>
      <c r="LU615" s="108"/>
      <c r="LV615" s="108"/>
      <c r="LW615" s="108"/>
      <c r="LX615" s="108"/>
      <c r="LY615" s="108"/>
      <c r="LZ615" s="108"/>
      <c r="MA615" s="108"/>
      <c r="MB615" s="108"/>
      <c r="MC615" s="108"/>
      <c r="MD615" s="108"/>
      <c r="ME615" s="108"/>
    </row>
    <row r="616" spans="1:343">
      <c r="A616" s="3"/>
      <c r="B616" s="438"/>
      <c r="C616" s="438"/>
      <c r="D616" s="438"/>
      <c r="E616" s="438"/>
      <c r="F616" s="438"/>
      <c r="G616" s="438"/>
      <c r="H616" s="438"/>
      <c r="I616" s="438"/>
      <c r="J616" s="438"/>
      <c r="K616" s="438"/>
      <c r="L616" s="438"/>
      <c r="M616" s="438"/>
      <c r="N616" s="438"/>
      <c r="O616" s="438"/>
      <c r="P616" s="438"/>
      <c r="Q616" s="438"/>
      <c r="R616" s="438"/>
      <c r="S616" s="438"/>
      <c r="T616" s="438"/>
      <c r="U616" s="438"/>
      <c r="V616" s="438"/>
      <c r="W616" s="438"/>
      <c r="X616" s="438"/>
      <c r="Y616" s="438"/>
      <c r="Z616" s="438"/>
      <c r="AA616" s="438"/>
      <c r="AB616" s="438"/>
      <c r="AC616" s="438"/>
      <c r="AD616" s="438"/>
      <c r="AE616" s="154"/>
      <c r="AF616" s="154"/>
      <c r="AG616" s="154"/>
      <c r="AH616" s="154"/>
      <c r="AI616" s="154"/>
      <c r="AJ616" s="108"/>
      <c r="AK616" s="154"/>
      <c r="AL616" s="108"/>
      <c r="AM616" s="108"/>
      <c r="AN616" s="108"/>
      <c r="AO616" s="108"/>
      <c r="AP616" s="108"/>
      <c r="AQ616" s="108"/>
      <c r="AR616" s="108"/>
      <c r="AS616" s="108"/>
      <c r="AT616" s="108"/>
      <c r="AU616" s="108"/>
      <c r="AV616" s="108"/>
      <c r="AW616" s="108"/>
      <c r="AX616" s="108"/>
      <c r="AY616" s="108"/>
      <c r="AZ616" s="108"/>
      <c r="BA616" s="108"/>
      <c r="BB616" s="108"/>
      <c r="BC616" s="108"/>
      <c r="BD616" s="108"/>
      <c r="BE616" s="108"/>
      <c r="BF616" s="108"/>
      <c r="BG616" s="108"/>
      <c r="BH616" s="108"/>
      <c r="BI616" s="108"/>
      <c r="BJ616" s="108"/>
      <c r="BK616" s="108"/>
      <c r="BL616" s="108"/>
      <c r="BM616" s="108"/>
      <c r="BN616" s="108"/>
      <c r="BO616" s="108"/>
      <c r="BP616" s="108"/>
      <c r="BQ616" s="108"/>
      <c r="BR616" s="108"/>
      <c r="BS616" s="108"/>
      <c r="BT616" s="108"/>
      <c r="BU616" s="108"/>
      <c r="BV616" s="108"/>
      <c r="BW616" s="108"/>
      <c r="BX616" s="108"/>
      <c r="BY616" s="108"/>
      <c r="BZ616" s="108"/>
      <c r="CA616" s="108"/>
      <c r="CB616" s="108"/>
      <c r="CC616" s="108"/>
      <c r="CD616" s="108"/>
      <c r="CE616" s="108"/>
      <c r="CF616" s="108"/>
      <c r="CG616" s="108"/>
      <c r="CH616" s="108"/>
      <c r="CI616" s="108"/>
      <c r="CJ616" s="108"/>
      <c r="CK616" s="108"/>
      <c r="CL616" s="108"/>
      <c r="CM616" s="108"/>
      <c r="CN616" s="108"/>
      <c r="CO616" s="108"/>
      <c r="CP616" s="108"/>
      <c r="CQ616" s="108"/>
      <c r="CR616" s="108"/>
      <c r="CS616" s="108"/>
      <c r="CT616" s="108"/>
      <c r="CU616" s="108"/>
      <c r="CV616" s="108"/>
      <c r="CW616" s="108"/>
      <c r="CX616" s="108"/>
      <c r="CY616" s="108"/>
      <c r="CZ616" s="108"/>
      <c r="DA616" s="108"/>
      <c r="DB616" s="108"/>
      <c r="DC616" s="108"/>
      <c r="DD616" s="108"/>
      <c r="DE616" s="108"/>
      <c r="DF616" s="108"/>
      <c r="DG616" s="108"/>
      <c r="DH616" s="108"/>
      <c r="DI616" s="108"/>
      <c r="DJ616" s="108"/>
      <c r="DK616" s="108"/>
      <c r="DL616" s="108"/>
      <c r="DM616" s="108"/>
      <c r="DN616" s="108"/>
      <c r="DO616" s="108"/>
      <c r="DP616" s="108"/>
      <c r="DQ616" s="108"/>
      <c r="DR616" s="108"/>
      <c r="DS616" s="108"/>
      <c r="DT616" s="108"/>
      <c r="DU616" s="108"/>
      <c r="DV616" s="108"/>
      <c r="DW616" s="108"/>
      <c r="DX616" s="108"/>
      <c r="DY616" s="108"/>
      <c r="DZ616" s="108"/>
      <c r="EA616" s="108"/>
      <c r="EB616" s="108"/>
      <c r="EC616" s="108"/>
      <c r="ED616" s="108"/>
      <c r="EE616" s="108"/>
      <c r="EF616" s="108"/>
      <c r="EG616" s="108"/>
      <c r="EH616" s="108"/>
      <c r="EI616" s="108"/>
      <c r="EJ616" s="108"/>
      <c r="EK616" s="108"/>
      <c r="EL616" s="108"/>
      <c r="EM616" s="108"/>
      <c r="EN616" s="108"/>
      <c r="EO616" s="108"/>
      <c r="EP616" s="108"/>
      <c r="EQ616" s="108"/>
      <c r="ER616" s="108"/>
      <c r="ES616" s="108"/>
      <c r="ET616" s="108"/>
      <c r="EU616" s="108"/>
      <c r="EV616" s="108"/>
      <c r="EW616" s="108"/>
      <c r="EX616" s="108"/>
      <c r="EY616" s="108"/>
      <c r="EZ616" s="108"/>
      <c r="FA616" s="108"/>
      <c r="FB616" s="108"/>
      <c r="FC616" s="108"/>
      <c r="FD616" s="108"/>
      <c r="FE616" s="108"/>
      <c r="FF616" s="108"/>
      <c r="FG616" s="108"/>
      <c r="FH616" s="108"/>
      <c r="FI616" s="108"/>
      <c r="FJ616" s="108"/>
      <c r="FK616" s="108"/>
      <c r="FL616" s="108"/>
      <c r="FM616" s="108"/>
      <c r="FN616" s="108"/>
      <c r="FO616" s="108"/>
      <c r="FP616" s="108"/>
      <c r="FQ616" s="108"/>
      <c r="FR616" s="108"/>
      <c r="FS616" s="108"/>
      <c r="FT616" s="108"/>
      <c r="FU616" s="108"/>
      <c r="FV616" s="108"/>
      <c r="FW616" s="108"/>
      <c r="FX616" s="108"/>
      <c r="FY616" s="108"/>
      <c r="FZ616" s="108"/>
      <c r="GA616" s="108"/>
      <c r="GB616" s="108"/>
      <c r="GC616" s="108"/>
      <c r="GD616" s="108"/>
      <c r="GE616" s="108"/>
      <c r="GF616" s="108"/>
      <c r="GG616" s="108"/>
      <c r="GH616" s="108"/>
      <c r="GI616" s="108"/>
      <c r="GJ616" s="108"/>
      <c r="GK616" s="108"/>
      <c r="GL616" s="108"/>
      <c r="GM616" s="108"/>
      <c r="GN616" s="108"/>
      <c r="GO616" s="108"/>
      <c r="GP616" s="108"/>
      <c r="GQ616" s="108"/>
      <c r="GR616" s="108"/>
      <c r="GS616" s="108"/>
      <c r="GT616" s="108"/>
      <c r="GU616" s="108"/>
      <c r="GV616" s="108"/>
      <c r="GW616" s="108"/>
      <c r="GX616" s="108"/>
      <c r="GY616" s="108"/>
      <c r="GZ616" s="108"/>
      <c r="HA616" s="108"/>
      <c r="HB616" s="108"/>
      <c r="HC616" s="108"/>
      <c r="HD616" s="108"/>
      <c r="HE616" s="108"/>
      <c r="HF616" s="108"/>
      <c r="HG616" s="108"/>
      <c r="HH616" s="108"/>
      <c r="HI616" s="108"/>
      <c r="HJ616" s="108"/>
      <c r="HK616" s="108"/>
      <c r="HL616" s="108"/>
      <c r="HM616" s="108"/>
      <c r="HN616" s="108"/>
      <c r="HO616" s="108"/>
      <c r="HP616" s="108"/>
      <c r="HQ616" s="108"/>
      <c r="HR616" s="108"/>
      <c r="HS616" s="108"/>
      <c r="HT616" s="108"/>
      <c r="HU616" s="108"/>
      <c r="HV616" s="108"/>
      <c r="HW616" s="108"/>
      <c r="HX616" s="108"/>
      <c r="HY616" s="108"/>
      <c r="HZ616" s="108"/>
      <c r="IA616" s="108"/>
      <c r="IB616" s="108"/>
      <c r="IC616" s="108"/>
      <c r="ID616" s="108"/>
      <c r="IE616" s="108"/>
      <c r="IF616" s="108"/>
      <c r="IG616" s="108"/>
      <c r="IH616" s="108"/>
      <c r="II616" s="108"/>
      <c r="IJ616" s="108"/>
      <c r="IK616" s="108"/>
      <c r="IL616" s="108"/>
      <c r="IM616" s="108"/>
      <c r="IN616" s="108"/>
      <c r="IO616" s="108"/>
      <c r="IP616" s="108"/>
      <c r="IQ616" s="108"/>
      <c r="IR616" s="108"/>
      <c r="IS616" s="108"/>
      <c r="IT616" s="108"/>
      <c r="IU616" s="108"/>
      <c r="IV616" s="108"/>
      <c r="IW616" s="108"/>
      <c r="IX616" s="108"/>
      <c r="IY616" s="108"/>
      <c r="IZ616" s="108"/>
      <c r="JA616" s="108"/>
      <c r="JB616" s="108"/>
      <c r="JC616" s="108"/>
      <c r="JD616" s="108"/>
      <c r="JE616" s="108"/>
      <c r="JF616" s="108"/>
      <c r="JG616" s="108"/>
      <c r="JH616" s="108"/>
      <c r="JI616" s="108"/>
      <c r="JJ616" s="108"/>
      <c r="JK616" s="108"/>
      <c r="JL616" s="108"/>
      <c r="JM616" s="108"/>
      <c r="JN616" s="108"/>
      <c r="JO616" s="108"/>
      <c r="JP616" s="108"/>
      <c r="JQ616" s="108"/>
      <c r="JR616" s="108"/>
      <c r="JS616" s="108"/>
      <c r="JT616" s="108"/>
      <c r="JU616" s="108"/>
      <c r="JV616" s="108"/>
      <c r="JW616" s="108"/>
      <c r="JX616" s="108"/>
      <c r="JY616" s="108"/>
      <c r="JZ616" s="108"/>
      <c r="KA616" s="108"/>
      <c r="KB616" s="108"/>
      <c r="KC616" s="108"/>
      <c r="KD616" s="108"/>
      <c r="KE616" s="108"/>
      <c r="KF616" s="108"/>
      <c r="KG616" s="108"/>
      <c r="KH616" s="108"/>
      <c r="KI616" s="108"/>
      <c r="KJ616" s="108"/>
      <c r="KK616" s="108"/>
      <c r="KL616" s="108"/>
      <c r="KM616" s="108"/>
      <c r="KN616" s="108"/>
      <c r="KO616" s="108"/>
      <c r="KP616" s="108"/>
      <c r="KQ616" s="108"/>
      <c r="KR616" s="108"/>
      <c r="KS616" s="108"/>
      <c r="KT616" s="108"/>
      <c r="KU616" s="108"/>
      <c r="KV616" s="108"/>
      <c r="KW616" s="108"/>
      <c r="KX616" s="108"/>
      <c r="KY616" s="108"/>
      <c r="KZ616" s="108"/>
      <c r="LA616" s="108"/>
      <c r="LB616" s="108"/>
      <c r="LC616" s="108"/>
      <c r="LD616" s="108"/>
      <c r="LE616" s="108"/>
      <c r="LF616" s="108"/>
      <c r="LG616" s="108"/>
      <c r="LH616" s="108"/>
      <c r="LI616" s="108"/>
      <c r="LJ616" s="108"/>
      <c r="LK616" s="108"/>
      <c r="LL616" s="108"/>
      <c r="LM616" s="108"/>
      <c r="LN616" s="108"/>
      <c r="LO616" s="108"/>
      <c r="LP616" s="108"/>
      <c r="LQ616" s="108"/>
      <c r="LR616" s="108"/>
      <c r="LS616" s="108"/>
      <c r="LT616" s="108"/>
      <c r="LU616" s="108"/>
      <c r="LV616" s="108"/>
      <c r="LW616" s="108"/>
      <c r="LX616" s="108"/>
      <c r="LY616" s="108"/>
      <c r="LZ616" s="108"/>
      <c r="MA616" s="108"/>
      <c r="MB616" s="108"/>
      <c r="MC616" s="108"/>
      <c r="MD616" s="108"/>
      <c r="ME616" s="108"/>
    </row>
    <row r="617" spans="1:343">
      <c r="A617" s="3"/>
      <c r="B617" s="438"/>
      <c r="C617" s="438"/>
      <c r="D617" s="438"/>
      <c r="E617" s="438"/>
      <c r="F617" s="438"/>
      <c r="G617" s="438"/>
      <c r="H617" s="438"/>
      <c r="I617" s="438"/>
      <c r="J617" s="438"/>
      <c r="K617" s="438"/>
      <c r="L617" s="438"/>
      <c r="M617" s="438"/>
      <c r="N617" s="438"/>
      <c r="O617" s="438"/>
      <c r="P617" s="438"/>
      <c r="Q617" s="438"/>
      <c r="R617" s="438"/>
      <c r="S617" s="438"/>
      <c r="T617" s="438"/>
      <c r="U617" s="438"/>
      <c r="V617" s="438"/>
      <c r="W617" s="438"/>
      <c r="X617" s="438"/>
      <c r="Y617" s="438"/>
      <c r="Z617" s="438"/>
      <c r="AA617" s="438"/>
      <c r="AB617" s="438"/>
      <c r="AC617" s="438"/>
      <c r="AD617" s="438"/>
      <c r="AE617" s="154"/>
      <c r="AF617" s="154"/>
      <c r="AG617" s="154"/>
      <c r="AH617" s="154"/>
      <c r="AI617" s="154"/>
      <c r="AJ617" s="108"/>
      <c r="AK617" s="154"/>
      <c r="AL617" s="108"/>
      <c r="AM617" s="108"/>
      <c r="AN617" s="108"/>
      <c r="AO617" s="108"/>
      <c r="AP617" s="108"/>
      <c r="AQ617" s="108"/>
      <c r="AR617" s="108"/>
      <c r="AS617" s="108"/>
      <c r="AT617" s="108"/>
      <c r="AU617" s="108"/>
      <c r="AV617" s="108"/>
      <c r="AW617" s="108"/>
      <c r="AX617" s="108"/>
      <c r="AY617" s="108"/>
      <c r="AZ617" s="108"/>
      <c r="BA617" s="108"/>
      <c r="BB617" s="108"/>
      <c r="BC617" s="108"/>
      <c r="BD617" s="108"/>
      <c r="BE617" s="108"/>
      <c r="BF617" s="108"/>
      <c r="BG617" s="108"/>
      <c r="BH617" s="108"/>
      <c r="BI617" s="108"/>
      <c r="BJ617" s="108"/>
      <c r="BK617" s="108"/>
      <c r="BL617" s="108"/>
      <c r="BM617" s="108"/>
      <c r="BN617" s="108"/>
      <c r="BO617" s="108"/>
      <c r="BP617" s="108"/>
      <c r="BQ617" s="108"/>
      <c r="BR617" s="108"/>
      <c r="BS617" s="108"/>
      <c r="BT617" s="108"/>
      <c r="BU617" s="108"/>
      <c r="BV617" s="108"/>
      <c r="BW617" s="108"/>
      <c r="BX617" s="108"/>
      <c r="BY617" s="108"/>
      <c r="BZ617" s="108"/>
      <c r="CA617" s="108"/>
      <c r="CB617" s="108"/>
      <c r="CC617" s="108"/>
      <c r="CD617" s="108"/>
      <c r="CE617" s="108"/>
      <c r="CF617" s="108"/>
      <c r="CG617" s="108"/>
      <c r="CH617" s="108"/>
      <c r="CI617" s="108"/>
      <c r="CJ617" s="108"/>
      <c r="CK617" s="108"/>
      <c r="CL617" s="108"/>
      <c r="CM617" s="108"/>
      <c r="CN617" s="108"/>
      <c r="CO617" s="108"/>
      <c r="CP617" s="108"/>
      <c r="CQ617" s="108"/>
      <c r="CR617" s="108"/>
      <c r="CS617" s="108"/>
      <c r="CT617" s="108"/>
      <c r="CU617" s="108"/>
      <c r="CV617" s="108"/>
      <c r="CW617" s="108"/>
      <c r="CX617" s="108"/>
      <c r="CY617" s="108"/>
      <c r="CZ617" s="108"/>
      <c r="DA617" s="108"/>
      <c r="DB617" s="108"/>
      <c r="DC617" s="108"/>
      <c r="DD617" s="108"/>
      <c r="DE617" s="108"/>
      <c r="DF617" s="108"/>
      <c r="DG617" s="108"/>
      <c r="DH617" s="108"/>
      <c r="DI617" s="108"/>
      <c r="DJ617" s="108"/>
      <c r="DK617" s="108"/>
      <c r="DL617" s="108"/>
      <c r="DM617" s="108"/>
      <c r="DN617" s="108"/>
      <c r="DO617" s="108"/>
      <c r="DP617" s="108"/>
      <c r="DQ617" s="108"/>
      <c r="DR617" s="108"/>
      <c r="DS617" s="108"/>
      <c r="DT617" s="108"/>
      <c r="DU617" s="108"/>
      <c r="DV617" s="108"/>
      <c r="DW617" s="108"/>
      <c r="DX617" s="108"/>
      <c r="DY617" s="108"/>
      <c r="DZ617" s="108"/>
      <c r="EA617" s="108"/>
      <c r="EB617" s="108"/>
      <c r="EC617" s="108"/>
      <c r="ED617" s="108"/>
      <c r="EE617" s="108"/>
      <c r="EF617" s="108"/>
      <c r="EG617" s="108"/>
      <c r="EH617" s="108"/>
      <c r="EI617" s="108"/>
      <c r="EJ617" s="108"/>
      <c r="EK617" s="108"/>
      <c r="EL617" s="108"/>
      <c r="EM617" s="108"/>
      <c r="EN617" s="108"/>
      <c r="EO617" s="108"/>
      <c r="EP617" s="108"/>
      <c r="EQ617" s="108"/>
      <c r="ER617" s="108"/>
      <c r="ES617" s="108"/>
      <c r="ET617" s="108"/>
      <c r="EU617" s="108"/>
      <c r="EV617" s="108"/>
      <c r="EW617" s="108"/>
      <c r="EX617" s="108"/>
      <c r="EY617" s="108"/>
      <c r="EZ617" s="108"/>
      <c r="FA617" s="108"/>
      <c r="FB617" s="108"/>
      <c r="FC617" s="108"/>
      <c r="FD617" s="108"/>
      <c r="FE617" s="108"/>
      <c r="FF617" s="108"/>
      <c r="FG617" s="108"/>
      <c r="FH617" s="108"/>
      <c r="FI617" s="108"/>
      <c r="FJ617" s="108"/>
      <c r="FK617" s="108"/>
      <c r="FL617" s="108"/>
      <c r="FM617" s="108"/>
      <c r="FN617" s="108"/>
      <c r="FO617" s="108"/>
      <c r="FP617" s="108"/>
      <c r="FQ617" s="108"/>
      <c r="FR617" s="108"/>
      <c r="FS617" s="108"/>
      <c r="FT617" s="108"/>
      <c r="FU617" s="108"/>
      <c r="FV617" s="108"/>
      <c r="FW617" s="108"/>
      <c r="FX617" s="108"/>
      <c r="FY617" s="108"/>
      <c r="FZ617" s="108"/>
      <c r="GA617" s="108"/>
      <c r="GB617" s="108"/>
      <c r="GC617" s="108"/>
      <c r="GD617" s="108"/>
      <c r="GE617" s="108"/>
      <c r="GF617" s="108"/>
      <c r="GG617" s="108"/>
      <c r="GH617" s="108"/>
      <c r="GI617" s="108"/>
      <c r="GJ617" s="108"/>
      <c r="GK617" s="108"/>
      <c r="GL617" s="108"/>
      <c r="GM617" s="108"/>
      <c r="GN617" s="108"/>
      <c r="GO617" s="108"/>
      <c r="GP617" s="108"/>
      <c r="GQ617" s="108"/>
      <c r="GR617" s="108"/>
      <c r="GS617" s="108"/>
      <c r="GT617" s="108"/>
      <c r="GU617" s="108"/>
      <c r="GV617" s="108"/>
      <c r="GW617" s="108"/>
      <c r="GX617" s="108"/>
      <c r="GY617" s="108"/>
      <c r="GZ617" s="108"/>
      <c r="HA617" s="108"/>
      <c r="HB617" s="108"/>
      <c r="HC617" s="108"/>
      <c r="HD617" s="108"/>
      <c r="HE617" s="108"/>
      <c r="HF617" s="108"/>
      <c r="HG617" s="108"/>
      <c r="HH617" s="108"/>
      <c r="HI617" s="108"/>
      <c r="HJ617" s="108"/>
      <c r="HK617" s="108"/>
      <c r="HL617" s="108"/>
      <c r="HM617" s="108"/>
      <c r="HN617" s="108"/>
      <c r="HO617" s="108"/>
      <c r="HP617" s="108"/>
      <c r="HQ617" s="108"/>
      <c r="HR617" s="108"/>
      <c r="HS617" s="108"/>
      <c r="HT617" s="108"/>
      <c r="HU617" s="108"/>
      <c r="HV617" s="108"/>
      <c r="HW617" s="108"/>
      <c r="HX617" s="108"/>
      <c r="HY617" s="108"/>
      <c r="HZ617" s="108"/>
      <c r="IA617" s="108"/>
      <c r="IB617" s="108"/>
      <c r="IC617" s="108"/>
      <c r="ID617" s="108"/>
      <c r="IE617" s="108"/>
      <c r="IF617" s="108"/>
      <c r="IG617" s="108"/>
      <c r="IH617" s="108"/>
      <c r="II617" s="108"/>
      <c r="IJ617" s="108"/>
      <c r="IK617" s="108"/>
      <c r="IL617" s="108"/>
      <c r="IM617" s="108"/>
      <c r="IN617" s="108"/>
      <c r="IO617" s="108"/>
      <c r="IP617" s="108"/>
      <c r="IQ617" s="108"/>
      <c r="IR617" s="108"/>
      <c r="IS617" s="108"/>
      <c r="IT617" s="108"/>
      <c r="IU617" s="108"/>
      <c r="IV617" s="108"/>
      <c r="IW617" s="108"/>
      <c r="IX617" s="108"/>
      <c r="IY617" s="108"/>
      <c r="IZ617" s="108"/>
      <c r="JA617" s="108"/>
      <c r="JB617" s="108"/>
      <c r="JC617" s="108"/>
      <c r="JD617" s="108"/>
      <c r="JE617" s="108"/>
      <c r="JF617" s="108"/>
      <c r="JG617" s="108"/>
      <c r="JH617" s="108"/>
      <c r="JI617" s="108"/>
      <c r="JJ617" s="108"/>
      <c r="JK617" s="108"/>
      <c r="JL617" s="108"/>
      <c r="JM617" s="108"/>
      <c r="JN617" s="108"/>
      <c r="JO617" s="108"/>
      <c r="JP617" s="108"/>
      <c r="JQ617" s="108"/>
      <c r="JR617" s="108"/>
      <c r="JS617" s="108"/>
      <c r="JT617" s="108"/>
      <c r="JU617" s="108"/>
      <c r="JV617" s="108"/>
      <c r="JW617" s="108"/>
      <c r="JX617" s="108"/>
      <c r="JY617" s="108"/>
      <c r="JZ617" s="108"/>
      <c r="KA617" s="108"/>
      <c r="KB617" s="108"/>
      <c r="KC617" s="108"/>
      <c r="KD617" s="108"/>
      <c r="KE617" s="108"/>
      <c r="KF617" s="108"/>
      <c r="KG617" s="108"/>
      <c r="KH617" s="108"/>
      <c r="KI617" s="108"/>
      <c r="KJ617" s="108"/>
      <c r="KK617" s="108"/>
      <c r="KL617" s="108"/>
      <c r="KM617" s="108"/>
      <c r="KN617" s="108"/>
      <c r="KO617" s="108"/>
      <c r="KP617" s="108"/>
      <c r="KQ617" s="108"/>
      <c r="KR617" s="108"/>
      <c r="KS617" s="108"/>
      <c r="KT617" s="108"/>
      <c r="KU617" s="108"/>
      <c r="KV617" s="108"/>
      <c r="KW617" s="108"/>
      <c r="KX617" s="108"/>
      <c r="KY617" s="108"/>
      <c r="KZ617" s="108"/>
      <c r="LA617" s="108"/>
      <c r="LB617" s="108"/>
      <c r="LC617" s="108"/>
      <c r="LD617" s="108"/>
      <c r="LE617" s="108"/>
      <c r="LF617" s="108"/>
      <c r="LG617" s="108"/>
      <c r="LH617" s="108"/>
      <c r="LI617" s="108"/>
      <c r="LJ617" s="108"/>
      <c r="LK617" s="108"/>
      <c r="LL617" s="108"/>
      <c r="LM617" s="108"/>
      <c r="LN617" s="108"/>
      <c r="LO617" s="108"/>
      <c r="LP617" s="108"/>
      <c r="LQ617" s="108"/>
      <c r="LR617" s="108"/>
      <c r="LS617" s="108"/>
      <c r="LT617" s="108"/>
      <c r="LU617" s="108"/>
      <c r="LV617" s="108"/>
      <c r="LW617" s="108"/>
      <c r="LX617" s="108"/>
      <c r="LY617" s="108"/>
      <c r="LZ617" s="108"/>
      <c r="MA617" s="108"/>
      <c r="MB617" s="108"/>
      <c r="MC617" s="108"/>
      <c r="MD617" s="108"/>
      <c r="ME617" s="108"/>
    </row>
    <row r="618" spans="1:343">
      <c r="A618" s="3"/>
      <c r="B618" s="438"/>
      <c r="C618" s="438"/>
      <c r="D618" s="438"/>
      <c r="E618" s="438"/>
      <c r="F618" s="438"/>
      <c r="G618" s="438"/>
      <c r="H618" s="438"/>
      <c r="I618" s="438"/>
      <c r="J618" s="438"/>
      <c r="K618" s="438"/>
      <c r="L618" s="438"/>
      <c r="M618" s="438"/>
      <c r="N618" s="438"/>
      <c r="O618" s="438"/>
      <c r="P618" s="438"/>
      <c r="Q618" s="438"/>
      <c r="R618" s="438"/>
      <c r="S618" s="438"/>
      <c r="T618" s="438"/>
      <c r="U618" s="438"/>
      <c r="V618" s="438"/>
      <c r="W618" s="438"/>
      <c r="X618" s="438"/>
      <c r="Y618" s="438"/>
      <c r="Z618" s="438"/>
      <c r="AA618" s="438"/>
      <c r="AB618" s="438"/>
      <c r="AC618" s="438"/>
      <c r="AD618" s="438"/>
      <c r="AE618" s="154"/>
      <c r="AF618" s="154"/>
      <c r="AG618" s="154"/>
      <c r="AH618" s="154"/>
      <c r="AI618" s="154"/>
      <c r="AJ618" s="108"/>
      <c r="AK618" s="154"/>
      <c r="AL618" s="108"/>
      <c r="AM618" s="108"/>
      <c r="AN618" s="108"/>
      <c r="AO618" s="108"/>
      <c r="AP618" s="108"/>
      <c r="AQ618" s="108"/>
      <c r="AR618" s="108"/>
      <c r="AS618" s="108"/>
      <c r="AT618" s="108"/>
      <c r="AU618" s="108"/>
      <c r="AV618" s="108"/>
      <c r="AW618" s="108"/>
      <c r="AX618" s="108"/>
      <c r="AY618" s="108"/>
      <c r="AZ618" s="108"/>
      <c r="BA618" s="108"/>
      <c r="BB618" s="108"/>
      <c r="BC618" s="108"/>
      <c r="BD618" s="108"/>
      <c r="BE618" s="108"/>
      <c r="BF618" s="108"/>
      <c r="BG618" s="108"/>
      <c r="BH618" s="108"/>
      <c r="BI618" s="108"/>
      <c r="BJ618" s="108"/>
      <c r="BK618" s="108"/>
      <c r="BL618" s="108"/>
      <c r="BM618" s="108"/>
      <c r="BN618" s="108"/>
      <c r="BO618" s="108"/>
      <c r="BP618" s="108"/>
      <c r="BQ618" s="108"/>
      <c r="BR618" s="108"/>
      <c r="BS618" s="108"/>
      <c r="BT618" s="108"/>
      <c r="BU618" s="108"/>
      <c r="BV618" s="108"/>
      <c r="BW618" s="108"/>
      <c r="BX618" s="108"/>
      <c r="BY618" s="108"/>
      <c r="BZ618" s="108"/>
      <c r="CA618" s="108"/>
      <c r="CB618" s="108"/>
      <c r="CC618" s="108"/>
      <c r="CD618" s="108"/>
      <c r="CE618" s="108"/>
      <c r="CF618" s="108"/>
      <c r="CG618" s="108"/>
      <c r="CH618" s="108"/>
      <c r="CI618" s="108"/>
      <c r="CJ618" s="108"/>
      <c r="CK618" s="108"/>
      <c r="CL618" s="108"/>
      <c r="CM618" s="108"/>
      <c r="CN618" s="108"/>
      <c r="CO618" s="108"/>
      <c r="CP618" s="108"/>
      <c r="CQ618" s="108"/>
      <c r="CR618" s="108"/>
      <c r="CS618" s="108"/>
      <c r="CT618" s="108"/>
      <c r="CU618" s="108"/>
      <c r="CV618" s="108"/>
      <c r="CW618" s="108"/>
      <c r="CX618" s="108"/>
      <c r="CY618" s="108"/>
      <c r="CZ618" s="108"/>
      <c r="DA618" s="108"/>
      <c r="DB618" s="108"/>
      <c r="DC618" s="108"/>
      <c r="DD618" s="108"/>
      <c r="DE618" s="108"/>
      <c r="DF618" s="108"/>
      <c r="DG618" s="108"/>
      <c r="DH618" s="108"/>
      <c r="DI618" s="108"/>
      <c r="DJ618" s="108"/>
      <c r="DK618" s="108"/>
      <c r="DL618" s="108"/>
      <c r="DM618" s="108"/>
      <c r="DN618" s="108"/>
      <c r="DO618" s="108"/>
      <c r="DP618" s="108"/>
      <c r="DQ618" s="108"/>
      <c r="DR618" s="108"/>
      <c r="DS618" s="108"/>
      <c r="DT618" s="108"/>
      <c r="DU618" s="108"/>
      <c r="DV618" s="108"/>
      <c r="DW618" s="108"/>
      <c r="DX618" s="108"/>
      <c r="DY618" s="108"/>
      <c r="DZ618" s="108"/>
      <c r="EA618" s="108"/>
      <c r="EB618" s="108"/>
      <c r="EC618" s="108"/>
      <c r="ED618" s="108"/>
      <c r="EE618" s="108"/>
      <c r="EF618" s="108"/>
      <c r="EG618" s="108"/>
      <c r="EH618" s="108"/>
      <c r="EI618" s="108"/>
      <c r="EJ618" s="108"/>
      <c r="EK618" s="108"/>
      <c r="EL618" s="108"/>
      <c r="EM618" s="108"/>
      <c r="EN618" s="108"/>
      <c r="EO618" s="108"/>
      <c r="EP618" s="108"/>
      <c r="EQ618" s="108"/>
      <c r="ER618" s="108"/>
      <c r="ES618" s="108"/>
      <c r="ET618" s="108"/>
      <c r="EU618" s="108"/>
      <c r="EV618" s="108"/>
      <c r="EW618" s="108"/>
      <c r="EX618" s="108"/>
      <c r="EY618" s="108"/>
      <c r="EZ618" s="108"/>
      <c r="FA618" s="108"/>
      <c r="FB618" s="108"/>
      <c r="FC618" s="108"/>
      <c r="FD618" s="108"/>
      <c r="FE618" s="108"/>
      <c r="FF618" s="108"/>
      <c r="FG618" s="108"/>
      <c r="FH618" s="108"/>
      <c r="FI618" s="108"/>
      <c r="FJ618" s="108"/>
      <c r="FK618" s="108"/>
      <c r="FL618" s="108"/>
      <c r="FM618" s="108"/>
      <c r="FN618" s="108"/>
      <c r="FO618" s="108"/>
      <c r="FP618" s="108"/>
      <c r="FQ618" s="108"/>
      <c r="FR618" s="108"/>
      <c r="FS618" s="108"/>
      <c r="FT618" s="108"/>
      <c r="FU618" s="108"/>
      <c r="FV618" s="108"/>
      <c r="FW618" s="108"/>
      <c r="FX618" s="108"/>
      <c r="FY618" s="108"/>
      <c r="FZ618" s="108"/>
      <c r="GA618" s="108"/>
      <c r="GB618" s="108"/>
      <c r="GC618" s="108"/>
      <c r="GD618" s="108"/>
      <c r="GE618" s="108"/>
      <c r="GF618" s="108"/>
      <c r="GG618" s="108"/>
      <c r="GH618" s="108"/>
      <c r="GI618" s="108"/>
      <c r="GJ618" s="108"/>
      <c r="GK618" s="108"/>
      <c r="GL618" s="108"/>
      <c r="GM618" s="108"/>
      <c r="GN618" s="108"/>
      <c r="GO618" s="108"/>
      <c r="GP618" s="108"/>
      <c r="GQ618" s="108"/>
      <c r="GR618" s="108"/>
      <c r="GS618" s="108"/>
      <c r="GT618" s="108"/>
      <c r="GU618" s="108"/>
      <c r="GV618" s="108"/>
      <c r="GW618" s="108"/>
      <c r="GX618" s="108"/>
      <c r="GY618" s="108"/>
      <c r="GZ618" s="108"/>
      <c r="HA618" s="108"/>
      <c r="HB618" s="108"/>
      <c r="HC618" s="108"/>
      <c r="HD618" s="108"/>
      <c r="HE618" s="108"/>
      <c r="HF618" s="108"/>
      <c r="HG618" s="108"/>
      <c r="HH618" s="108"/>
      <c r="HI618" s="108"/>
      <c r="HJ618" s="108"/>
      <c r="HK618" s="108"/>
      <c r="HL618" s="108"/>
      <c r="HM618" s="108"/>
      <c r="HN618" s="108"/>
      <c r="HO618" s="108"/>
      <c r="HP618" s="108"/>
      <c r="HQ618" s="108"/>
      <c r="HR618" s="108"/>
      <c r="HS618" s="108"/>
      <c r="HT618" s="108"/>
      <c r="HU618" s="108"/>
      <c r="HV618" s="108"/>
      <c r="HW618" s="108"/>
      <c r="HX618" s="108"/>
      <c r="HY618" s="108"/>
      <c r="HZ618" s="108"/>
      <c r="IA618" s="108"/>
      <c r="IB618" s="108"/>
      <c r="IC618" s="108"/>
      <c r="ID618" s="108"/>
      <c r="IE618" s="108"/>
      <c r="IF618" s="108"/>
      <c r="IG618" s="108"/>
      <c r="IH618" s="108"/>
      <c r="II618" s="108"/>
      <c r="IJ618" s="108"/>
      <c r="IK618" s="108"/>
      <c r="IL618" s="108"/>
      <c r="IM618" s="108"/>
      <c r="IN618" s="108"/>
      <c r="IO618" s="108"/>
      <c r="IP618" s="108"/>
      <c r="IQ618" s="108"/>
      <c r="IR618" s="108"/>
      <c r="IS618" s="108"/>
      <c r="IT618" s="108"/>
      <c r="IU618" s="108"/>
      <c r="IV618" s="108"/>
      <c r="IW618" s="108"/>
      <c r="IX618" s="108"/>
      <c r="IY618" s="108"/>
      <c r="IZ618" s="108"/>
      <c r="JA618" s="108"/>
      <c r="JB618" s="108"/>
      <c r="JC618" s="108"/>
      <c r="JD618" s="108"/>
      <c r="JE618" s="108"/>
      <c r="JF618" s="108"/>
      <c r="JG618" s="108"/>
      <c r="JH618" s="108"/>
      <c r="JI618" s="108"/>
      <c r="JJ618" s="108"/>
      <c r="JK618" s="108"/>
      <c r="JL618" s="108"/>
      <c r="JM618" s="108"/>
      <c r="JN618" s="108"/>
      <c r="JO618" s="108"/>
      <c r="JP618" s="108"/>
      <c r="JQ618" s="108"/>
      <c r="JR618" s="108"/>
      <c r="JS618" s="108"/>
      <c r="JT618" s="108"/>
      <c r="JU618" s="108"/>
      <c r="JV618" s="108"/>
      <c r="JW618" s="108"/>
      <c r="JX618" s="108"/>
      <c r="JY618" s="108"/>
      <c r="JZ618" s="108"/>
      <c r="KA618" s="108"/>
      <c r="KB618" s="108"/>
      <c r="KC618" s="108"/>
      <c r="KD618" s="108"/>
      <c r="KE618" s="108"/>
      <c r="KF618" s="108"/>
      <c r="KG618" s="108"/>
      <c r="KH618" s="108"/>
      <c r="KI618" s="108"/>
      <c r="KJ618" s="108"/>
      <c r="KK618" s="108"/>
      <c r="KL618" s="108"/>
      <c r="KM618" s="108"/>
      <c r="KN618" s="108"/>
      <c r="KO618" s="108"/>
      <c r="KP618" s="108"/>
      <c r="KQ618" s="108"/>
      <c r="KR618" s="108"/>
      <c r="KS618" s="108"/>
      <c r="KT618" s="108"/>
      <c r="KU618" s="108"/>
      <c r="KV618" s="108"/>
      <c r="KW618" s="108"/>
      <c r="KX618" s="108"/>
      <c r="KY618" s="108"/>
      <c r="KZ618" s="108"/>
      <c r="LA618" s="108"/>
      <c r="LB618" s="108"/>
      <c r="LC618" s="108"/>
      <c r="LD618" s="108"/>
      <c r="LE618" s="108"/>
      <c r="LF618" s="108"/>
      <c r="LG618" s="108"/>
      <c r="LH618" s="108"/>
      <c r="LI618" s="108"/>
      <c r="LJ618" s="108"/>
      <c r="LK618" s="108"/>
      <c r="LL618" s="108"/>
      <c r="LM618" s="108"/>
      <c r="LN618" s="108"/>
      <c r="LO618" s="108"/>
      <c r="LP618" s="108"/>
      <c r="LQ618" s="108"/>
      <c r="LR618" s="108"/>
      <c r="LS618" s="108"/>
      <c r="LT618" s="108"/>
      <c r="LU618" s="108"/>
      <c r="LV618" s="108"/>
      <c r="LW618" s="108"/>
      <c r="LX618" s="108"/>
      <c r="LY618" s="108"/>
      <c r="LZ618" s="108"/>
      <c r="MA618" s="108"/>
      <c r="MB618" s="108"/>
      <c r="MC618" s="108"/>
      <c r="MD618" s="108"/>
      <c r="ME618" s="108"/>
    </row>
    <row r="619" spans="1:343">
      <c r="A619" s="3"/>
      <c r="B619" s="438"/>
      <c r="C619" s="438"/>
      <c r="D619" s="438"/>
      <c r="E619" s="438"/>
      <c r="F619" s="438"/>
      <c r="G619" s="438"/>
      <c r="H619" s="438"/>
      <c r="I619" s="438"/>
      <c r="J619" s="438"/>
      <c r="K619" s="438"/>
      <c r="L619" s="438"/>
      <c r="M619" s="438"/>
      <c r="N619" s="438"/>
      <c r="O619" s="438"/>
      <c r="P619" s="438"/>
      <c r="Q619" s="438"/>
      <c r="R619" s="438"/>
      <c r="S619" s="438"/>
      <c r="T619" s="438"/>
      <c r="U619" s="438"/>
      <c r="V619" s="438"/>
      <c r="W619" s="438"/>
      <c r="X619" s="438"/>
      <c r="Y619" s="438"/>
      <c r="Z619" s="438"/>
      <c r="AA619" s="438"/>
      <c r="AB619" s="438"/>
      <c r="AC619" s="438"/>
      <c r="AD619" s="438"/>
      <c r="AE619" s="154"/>
      <c r="AF619" s="154"/>
      <c r="AG619" s="154"/>
      <c r="AH619" s="154"/>
      <c r="AI619" s="154"/>
      <c r="AJ619" s="108"/>
      <c r="AK619" s="154"/>
      <c r="AL619" s="108"/>
      <c r="AM619" s="108"/>
      <c r="AN619" s="108"/>
      <c r="AO619" s="108"/>
      <c r="AP619" s="108"/>
      <c r="AQ619" s="108"/>
      <c r="AR619" s="108"/>
      <c r="AS619" s="108"/>
      <c r="AT619" s="108"/>
      <c r="AU619" s="108"/>
      <c r="AV619" s="108"/>
      <c r="AW619" s="108"/>
      <c r="AX619" s="108"/>
      <c r="AY619" s="108"/>
      <c r="AZ619" s="108"/>
      <c r="BA619" s="108"/>
      <c r="BB619" s="108"/>
      <c r="BC619" s="108"/>
      <c r="BD619" s="108"/>
      <c r="BE619" s="108"/>
      <c r="BF619" s="108"/>
      <c r="BG619" s="108"/>
      <c r="BH619" s="108"/>
      <c r="BI619" s="108"/>
      <c r="BJ619" s="108"/>
      <c r="BK619" s="108"/>
      <c r="BL619" s="108"/>
      <c r="BM619" s="108"/>
      <c r="BN619" s="108"/>
      <c r="BO619" s="108"/>
      <c r="BP619" s="108"/>
      <c r="BQ619" s="108"/>
      <c r="BR619" s="108"/>
      <c r="BS619" s="108"/>
      <c r="BT619" s="108"/>
      <c r="BU619" s="108"/>
      <c r="BV619" s="108"/>
      <c r="BW619" s="108"/>
      <c r="BX619" s="108"/>
      <c r="BY619" s="108"/>
      <c r="BZ619" s="108"/>
      <c r="CA619" s="108"/>
      <c r="CB619" s="108"/>
      <c r="CC619" s="108"/>
      <c r="CD619" s="108"/>
      <c r="CE619" s="108"/>
      <c r="CF619" s="108"/>
      <c r="CG619" s="108"/>
      <c r="CH619" s="108"/>
      <c r="CI619" s="108"/>
      <c r="CJ619" s="108"/>
      <c r="CK619" s="108"/>
      <c r="CL619" s="108"/>
      <c r="CM619" s="108"/>
      <c r="CN619" s="108"/>
      <c r="CO619" s="108"/>
      <c r="CP619" s="108"/>
      <c r="CQ619" s="108"/>
      <c r="CR619" s="108"/>
      <c r="CS619" s="108"/>
      <c r="CT619" s="108"/>
      <c r="CU619" s="108"/>
      <c r="CV619" s="108"/>
      <c r="CW619" s="108"/>
      <c r="CX619" s="108"/>
      <c r="CY619" s="108"/>
      <c r="CZ619" s="108"/>
      <c r="DA619" s="108"/>
      <c r="DB619" s="108"/>
      <c r="DC619" s="108"/>
      <c r="DD619" s="108"/>
      <c r="DE619" s="108"/>
      <c r="DF619" s="108"/>
      <c r="DG619" s="108"/>
      <c r="DH619" s="108"/>
      <c r="DI619" s="108"/>
      <c r="DJ619" s="108"/>
      <c r="DK619" s="108"/>
      <c r="DL619" s="108"/>
      <c r="DM619" s="108"/>
      <c r="DN619" s="108"/>
      <c r="DO619" s="108"/>
      <c r="DP619" s="108"/>
      <c r="DQ619" s="108"/>
      <c r="DR619" s="108"/>
      <c r="DS619" s="108"/>
      <c r="DT619" s="108"/>
      <c r="DU619" s="108"/>
      <c r="DV619" s="108"/>
      <c r="DW619" s="108"/>
      <c r="DX619" s="108"/>
      <c r="DY619" s="108"/>
      <c r="DZ619" s="108"/>
      <c r="EA619" s="108"/>
      <c r="EB619" s="108"/>
      <c r="EC619" s="108"/>
      <c r="ED619" s="108"/>
      <c r="EE619" s="108"/>
      <c r="EF619" s="108"/>
      <c r="EG619" s="108"/>
      <c r="EH619" s="108"/>
      <c r="EI619" s="108"/>
      <c r="EJ619" s="108"/>
      <c r="EK619" s="108"/>
      <c r="EL619" s="108"/>
      <c r="EM619" s="108"/>
      <c r="EN619" s="108"/>
      <c r="EO619" s="108"/>
      <c r="EP619" s="108"/>
      <c r="EQ619" s="108"/>
      <c r="ER619" s="108"/>
      <c r="ES619" s="108"/>
      <c r="ET619" s="108"/>
      <c r="EU619" s="108"/>
      <c r="EV619" s="108"/>
      <c r="EW619" s="108"/>
      <c r="EX619" s="108"/>
      <c r="EY619" s="108"/>
      <c r="EZ619" s="108"/>
      <c r="FA619" s="108"/>
      <c r="FB619" s="108"/>
      <c r="FC619" s="108"/>
      <c r="FD619" s="108"/>
      <c r="FE619" s="108"/>
      <c r="FF619" s="108"/>
      <c r="FG619" s="108"/>
      <c r="FH619" s="108"/>
      <c r="FI619" s="108"/>
      <c r="FJ619" s="108"/>
      <c r="FK619" s="108"/>
      <c r="FL619" s="108"/>
      <c r="FM619" s="108"/>
      <c r="FN619" s="108"/>
      <c r="FO619" s="108"/>
      <c r="FP619" s="108"/>
      <c r="FQ619" s="108"/>
      <c r="FR619" s="108"/>
      <c r="FS619" s="108"/>
      <c r="FT619" s="108"/>
      <c r="FU619" s="108"/>
      <c r="FV619" s="108"/>
      <c r="FW619" s="108"/>
      <c r="FX619" s="108"/>
      <c r="FY619" s="108"/>
      <c r="FZ619" s="108"/>
      <c r="GA619" s="108"/>
      <c r="GB619" s="108"/>
      <c r="GC619" s="108"/>
      <c r="GD619" s="108"/>
      <c r="GE619" s="108"/>
      <c r="GF619" s="108"/>
      <c r="GG619" s="108"/>
      <c r="GH619" s="108"/>
      <c r="GI619" s="108"/>
      <c r="GJ619" s="108"/>
      <c r="GK619" s="108"/>
      <c r="GL619" s="108"/>
      <c r="GM619" s="108"/>
      <c r="GN619" s="108"/>
      <c r="GO619" s="108"/>
      <c r="GP619" s="108"/>
      <c r="GQ619" s="108"/>
      <c r="GR619" s="108"/>
      <c r="GS619" s="108"/>
      <c r="GT619" s="108"/>
      <c r="GU619" s="108"/>
      <c r="GV619" s="108"/>
      <c r="GW619" s="108"/>
      <c r="GX619" s="108"/>
      <c r="GY619" s="108"/>
      <c r="GZ619" s="108"/>
      <c r="HA619" s="108"/>
      <c r="HB619" s="108"/>
      <c r="HC619" s="108"/>
      <c r="HD619" s="108"/>
      <c r="HE619" s="108"/>
      <c r="HF619" s="108"/>
      <c r="HG619" s="108"/>
      <c r="HH619" s="108"/>
      <c r="HI619" s="108"/>
      <c r="HJ619" s="108"/>
      <c r="HK619" s="108"/>
      <c r="HL619" s="108"/>
      <c r="HM619" s="108"/>
      <c r="HN619" s="108"/>
      <c r="HO619" s="108"/>
      <c r="HP619" s="108"/>
      <c r="HQ619" s="108"/>
      <c r="HR619" s="108"/>
      <c r="HS619" s="108"/>
      <c r="HT619" s="108"/>
      <c r="HU619" s="108"/>
      <c r="HV619" s="108"/>
      <c r="HW619" s="108"/>
      <c r="HX619" s="108"/>
      <c r="HY619" s="108"/>
      <c r="HZ619" s="108"/>
      <c r="IA619" s="108"/>
      <c r="IB619" s="108"/>
      <c r="IC619" s="108"/>
      <c r="ID619" s="108"/>
      <c r="IE619" s="108"/>
      <c r="IF619" s="108"/>
      <c r="IG619" s="108"/>
      <c r="IH619" s="108"/>
      <c r="II619" s="108"/>
      <c r="IJ619" s="108"/>
      <c r="IK619" s="108"/>
      <c r="IL619" s="108"/>
      <c r="IM619" s="108"/>
      <c r="IN619" s="108"/>
      <c r="IO619" s="108"/>
      <c r="IP619" s="108"/>
      <c r="IQ619" s="108"/>
      <c r="IR619" s="108"/>
      <c r="IS619" s="108"/>
      <c r="IT619" s="108"/>
      <c r="IU619" s="108"/>
      <c r="IV619" s="108"/>
      <c r="IW619" s="108"/>
      <c r="IX619" s="108"/>
      <c r="IY619" s="108"/>
      <c r="IZ619" s="108"/>
      <c r="JA619" s="108"/>
      <c r="JB619" s="108"/>
      <c r="JC619" s="108"/>
      <c r="JD619" s="108"/>
      <c r="JE619" s="108"/>
      <c r="JF619" s="108"/>
      <c r="JG619" s="108"/>
      <c r="JH619" s="108"/>
      <c r="JI619" s="108"/>
      <c r="JJ619" s="108"/>
      <c r="JK619" s="108"/>
      <c r="JL619" s="108"/>
      <c r="JM619" s="108"/>
      <c r="JN619" s="108"/>
      <c r="JO619" s="108"/>
      <c r="JP619" s="108"/>
      <c r="JQ619" s="108"/>
      <c r="JR619" s="108"/>
      <c r="JS619" s="108"/>
      <c r="JT619" s="108"/>
      <c r="JU619" s="108"/>
      <c r="JV619" s="108"/>
      <c r="JW619" s="108"/>
      <c r="JX619" s="108"/>
      <c r="JY619" s="108"/>
      <c r="JZ619" s="108"/>
      <c r="KA619" s="108"/>
      <c r="KB619" s="108"/>
      <c r="KC619" s="108"/>
      <c r="KD619" s="108"/>
      <c r="KE619" s="108"/>
      <c r="KF619" s="108"/>
      <c r="KG619" s="108"/>
      <c r="KH619" s="108"/>
      <c r="KI619" s="108"/>
      <c r="KJ619" s="108"/>
      <c r="KK619" s="108"/>
      <c r="KL619" s="108"/>
      <c r="KM619" s="108"/>
      <c r="KN619" s="108"/>
      <c r="KO619" s="108"/>
      <c r="KP619" s="108"/>
      <c r="KQ619" s="108"/>
      <c r="KR619" s="108"/>
      <c r="KS619" s="108"/>
      <c r="KT619" s="108"/>
      <c r="KU619" s="108"/>
      <c r="KV619" s="108"/>
      <c r="KW619" s="108"/>
      <c r="KX619" s="108"/>
      <c r="KY619" s="108"/>
      <c r="KZ619" s="108"/>
      <c r="LA619" s="108"/>
      <c r="LB619" s="108"/>
      <c r="LC619" s="108"/>
      <c r="LD619" s="108"/>
      <c r="LE619" s="108"/>
      <c r="LF619" s="108"/>
      <c r="LG619" s="108"/>
      <c r="LH619" s="108"/>
      <c r="LI619" s="108"/>
      <c r="LJ619" s="108"/>
      <c r="LK619" s="108"/>
      <c r="LL619" s="108"/>
      <c r="LM619" s="108"/>
      <c r="LN619" s="108"/>
      <c r="LO619" s="108"/>
      <c r="LP619" s="108"/>
      <c r="LQ619" s="108"/>
      <c r="LR619" s="108"/>
      <c r="LS619" s="108"/>
      <c r="LT619" s="108"/>
      <c r="LU619" s="108"/>
      <c r="LV619" s="108"/>
      <c r="LW619" s="108"/>
      <c r="LX619" s="108"/>
      <c r="LY619" s="108"/>
      <c r="LZ619" s="108"/>
      <c r="MA619" s="108"/>
      <c r="MB619" s="108"/>
      <c r="MC619" s="108"/>
      <c r="MD619" s="108"/>
      <c r="ME619" s="108"/>
    </row>
    <row r="620" spans="1:343">
      <c r="A620" s="3"/>
      <c r="B620" s="438"/>
      <c r="C620" s="438"/>
      <c r="D620" s="438"/>
      <c r="E620" s="438"/>
      <c r="F620" s="438"/>
      <c r="G620" s="438"/>
      <c r="H620" s="438"/>
      <c r="I620" s="438"/>
      <c r="J620" s="438"/>
      <c r="K620" s="438"/>
      <c r="L620" s="438"/>
      <c r="M620" s="438"/>
      <c r="N620" s="438"/>
      <c r="O620" s="438"/>
      <c r="P620" s="438"/>
      <c r="Q620" s="438"/>
      <c r="R620" s="438"/>
      <c r="S620" s="438"/>
      <c r="T620" s="438"/>
      <c r="U620" s="438"/>
      <c r="V620" s="438"/>
      <c r="W620" s="438"/>
      <c r="X620" s="438"/>
      <c r="Y620" s="438"/>
      <c r="Z620" s="438"/>
      <c r="AA620" s="438"/>
      <c r="AB620" s="438"/>
      <c r="AC620" s="438"/>
      <c r="AD620" s="438"/>
      <c r="AE620" s="154"/>
      <c r="AF620" s="154"/>
      <c r="AG620" s="154"/>
      <c r="AH620" s="154"/>
      <c r="AI620" s="154"/>
      <c r="AJ620" s="108"/>
      <c r="AK620" s="154"/>
      <c r="AL620" s="108"/>
      <c r="AM620" s="108"/>
      <c r="AN620" s="108"/>
      <c r="AO620" s="108"/>
      <c r="AP620" s="108"/>
      <c r="AQ620" s="108"/>
      <c r="AR620" s="108"/>
      <c r="AS620" s="108"/>
      <c r="AT620" s="108"/>
      <c r="AU620" s="108"/>
      <c r="AV620" s="108"/>
      <c r="AW620" s="108"/>
      <c r="AX620" s="108"/>
      <c r="AY620" s="108"/>
      <c r="AZ620" s="108"/>
      <c r="BA620" s="108"/>
      <c r="BB620" s="108"/>
      <c r="BC620" s="108"/>
      <c r="BD620" s="108"/>
      <c r="BE620" s="108"/>
      <c r="BF620" s="108"/>
      <c r="BG620" s="108"/>
      <c r="BH620" s="108"/>
      <c r="BI620" s="108"/>
      <c r="BJ620" s="108"/>
      <c r="BK620" s="108"/>
      <c r="BL620" s="108"/>
      <c r="BM620" s="108"/>
      <c r="BN620" s="108"/>
      <c r="BO620" s="108"/>
      <c r="BP620" s="108"/>
      <c r="BQ620" s="108"/>
      <c r="BR620" s="108"/>
      <c r="BS620" s="108"/>
      <c r="BT620" s="108"/>
      <c r="BU620" s="108"/>
      <c r="BV620" s="108"/>
      <c r="BW620" s="108"/>
      <c r="BX620" s="108"/>
      <c r="BY620" s="108"/>
      <c r="BZ620" s="108"/>
      <c r="CA620" s="108"/>
      <c r="CB620" s="108"/>
      <c r="CC620" s="108"/>
      <c r="CD620" s="108"/>
      <c r="CE620" s="108"/>
      <c r="CF620" s="108"/>
      <c r="CG620" s="108"/>
      <c r="CH620" s="108"/>
      <c r="CI620" s="108"/>
      <c r="CJ620" s="108"/>
      <c r="CK620" s="108"/>
      <c r="CL620" s="108"/>
      <c r="CM620" s="108"/>
      <c r="CN620" s="108"/>
      <c r="CO620" s="108"/>
      <c r="CP620" s="108"/>
      <c r="CQ620" s="108"/>
      <c r="CR620" s="108"/>
      <c r="CS620" s="108"/>
      <c r="CT620" s="108"/>
      <c r="CU620" s="108"/>
      <c r="CV620" s="108"/>
      <c r="CW620" s="108"/>
      <c r="CX620" s="108"/>
      <c r="CY620" s="108"/>
      <c r="CZ620" s="108"/>
      <c r="DA620" s="108"/>
      <c r="DB620" s="108"/>
      <c r="DC620" s="108"/>
      <c r="DD620" s="108"/>
      <c r="DE620" s="108"/>
      <c r="DF620" s="108"/>
      <c r="DG620" s="108"/>
      <c r="DH620" s="108"/>
      <c r="DI620" s="108"/>
      <c r="DJ620" s="108"/>
      <c r="DK620" s="108"/>
      <c r="DL620" s="108"/>
      <c r="DM620" s="108"/>
      <c r="DN620" s="108"/>
      <c r="DO620" s="108"/>
      <c r="DP620" s="108"/>
      <c r="DQ620" s="108"/>
      <c r="DR620" s="108"/>
      <c r="DS620" s="108"/>
      <c r="DT620" s="108"/>
      <c r="DU620" s="108"/>
      <c r="DV620" s="108"/>
      <c r="DW620" s="108"/>
      <c r="DX620" s="108"/>
      <c r="DY620" s="108"/>
      <c r="DZ620" s="108"/>
      <c r="EA620" s="108"/>
      <c r="EB620" s="108"/>
      <c r="EC620" s="108"/>
      <c r="ED620" s="108"/>
      <c r="EE620" s="108"/>
      <c r="EF620" s="108"/>
      <c r="EG620" s="108"/>
      <c r="EH620" s="108"/>
      <c r="EI620" s="108"/>
      <c r="EJ620" s="108"/>
      <c r="EK620" s="108"/>
      <c r="EL620" s="108"/>
      <c r="EM620" s="108"/>
      <c r="EN620" s="108"/>
      <c r="EO620" s="108"/>
      <c r="EP620" s="108"/>
      <c r="EQ620" s="108"/>
      <c r="ER620" s="108"/>
      <c r="ES620" s="108"/>
      <c r="ET620" s="108"/>
      <c r="EU620" s="108"/>
      <c r="EV620" s="108"/>
      <c r="EW620" s="108"/>
      <c r="EX620" s="108"/>
      <c r="EY620" s="108"/>
      <c r="EZ620" s="108"/>
      <c r="FA620" s="108"/>
      <c r="FB620" s="108"/>
      <c r="FC620" s="108"/>
      <c r="FD620" s="108"/>
      <c r="FE620" s="108"/>
      <c r="FF620" s="108"/>
      <c r="FG620" s="108"/>
      <c r="FH620" s="108"/>
      <c r="FI620" s="108"/>
      <c r="FJ620" s="108"/>
      <c r="FK620" s="108"/>
      <c r="FL620" s="108"/>
      <c r="FM620" s="108"/>
      <c r="FN620" s="108"/>
      <c r="FO620" s="108"/>
      <c r="FP620" s="108"/>
      <c r="FQ620" s="108"/>
      <c r="FR620" s="108"/>
      <c r="FS620" s="108"/>
      <c r="FT620" s="108"/>
      <c r="FU620" s="108"/>
      <c r="FV620" s="108"/>
      <c r="FW620" s="108"/>
      <c r="FX620" s="108"/>
      <c r="FY620" s="108"/>
      <c r="FZ620" s="108"/>
      <c r="GA620" s="108"/>
      <c r="GB620" s="108"/>
      <c r="GC620" s="108"/>
      <c r="GD620" s="108"/>
      <c r="GE620" s="108"/>
      <c r="GF620" s="108"/>
      <c r="GG620" s="108"/>
      <c r="GH620" s="108"/>
      <c r="GI620" s="108"/>
      <c r="GJ620" s="108"/>
      <c r="GK620" s="108"/>
      <c r="GL620" s="108"/>
      <c r="GM620" s="108"/>
      <c r="GN620" s="108"/>
      <c r="GO620" s="108"/>
      <c r="GP620" s="108"/>
      <c r="GQ620" s="108"/>
      <c r="GR620" s="108"/>
      <c r="GS620" s="108"/>
      <c r="GT620" s="108"/>
      <c r="GU620" s="108"/>
      <c r="GV620" s="108"/>
      <c r="GW620" s="108"/>
      <c r="GX620" s="108"/>
      <c r="GY620" s="108"/>
      <c r="GZ620" s="108"/>
      <c r="HA620" s="108"/>
      <c r="HB620" s="108"/>
      <c r="HC620" s="108"/>
      <c r="HD620" s="108"/>
      <c r="HE620" s="108"/>
      <c r="HF620" s="108"/>
      <c r="HG620" s="108"/>
      <c r="HH620" s="108"/>
      <c r="HI620" s="108"/>
      <c r="HJ620" s="108"/>
      <c r="HK620" s="108"/>
      <c r="HL620" s="108"/>
      <c r="HM620" s="108"/>
      <c r="HN620" s="108"/>
      <c r="HO620" s="108"/>
      <c r="HP620" s="108"/>
      <c r="HQ620" s="108"/>
      <c r="HR620" s="108"/>
      <c r="HS620" s="108"/>
      <c r="HT620" s="108"/>
      <c r="HU620" s="108"/>
      <c r="HV620" s="108"/>
      <c r="HW620" s="108"/>
      <c r="HX620" s="108"/>
      <c r="HY620" s="108"/>
      <c r="HZ620" s="108"/>
      <c r="IA620" s="108"/>
      <c r="IB620" s="108"/>
      <c r="IC620" s="108"/>
      <c r="ID620" s="108"/>
      <c r="IE620" s="108"/>
      <c r="IF620" s="108"/>
      <c r="IG620" s="108"/>
      <c r="IH620" s="108"/>
      <c r="II620" s="108"/>
      <c r="IJ620" s="108"/>
      <c r="IK620" s="108"/>
      <c r="IL620" s="108"/>
      <c r="IM620" s="108"/>
      <c r="IN620" s="108"/>
      <c r="IO620" s="108"/>
      <c r="IP620" s="108"/>
      <c r="IQ620" s="108"/>
      <c r="IR620" s="108"/>
      <c r="IS620" s="108"/>
      <c r="IT620" s="108"/>
      <c r="IU620" s="108"/>
      <c r="IV620" s="108"/>
      <c r="IW620" s="108"/>
      <c r="IX620" s="108"/>
      <c r="IY620" s="108"/>
      <c r="IZ620" s="108"/>
      <c r="JA620" s="108"/>
      <c r="JB620" s="108"/>
      <c r="JC620" s="108"/>
      <c r="JD620" s="108"/>
      <c r="JE620" s="108"/>
      <c r="JF620" s="108"/>
      <c r="JG620" s="108"/>
      <c r="JH620" s="108"/>
      <c r="JI620" s="108"/>
      <c r="JJ620" s="108"/>
      <c r="JK620" s="108"/>
      <c r="JL620" s="108"/>
      <c r="JM620" s="108"/>
      <c r="JN620" s="108"/>
      <c r="JO620" s="108"/>
      <c r="JP620" s="108"/>
      <c r="JQ620" s="108"/>
      <c r="JR620" s="108"/>
      <c r="JS620" s="108"/>
      <c r="JT620" s="108"/>
      <c r="JU620" s="108"/>
      <c r="JV620" s="108"/>
      <c r="JW620" s="108"/>
      <c r="JX620" s="108"/>
      <c r="JY620" s="108"/>
      <c r="JZ620" s="108"/>
      <c r="KA620" s="108"/>
      <c r="KB620" s="108"/>
      <c r="KC620" s="108"/>
      <c r="KD620" s="108"/>
      <c r="KE620" s="108"/>
      <c r="KF620" s="108"/>
      <c r="KG620" s="108"/>
      <c r="KH620" s="108"/>
      <c r="KI620" s="108"/>
      <c r="KJ620" s="108"/>
      <c r="KK620" s="108"/>
      <c r="KL620" s="108"/>
      <c r="KM620" s="108"/>
      <c r="KN620" s="108"/>
      <c r="KO620" s="108"/>
      <c r="KP620" s="108"/>
      <c r="KQ620" s="108"/>
      <c r="KR620" s="108"/>
      <c r="KS620" s="108"/>
      <c r="KT620" s="108"/>
      <c r="KU620" s="108"/>
      <c r="KV620" s="108"/>
      <c r="KW620" s="108"/>
      <c r="KX620" s="108"/>
      <c r="KY620" s="108"/>
      <c r="KZ620" s="108"/>
      <c r="LA620" s="108"/>
      <c r="LB620" s="108"/>
      <c r="LC620" s="108"/>
      <c r="LD620" s="108"/>
      <c r="LE620" s="108"/>
      <c r="LF620" s="108"/>
      <c r="LG620" s="108"/>
      <c r="LH620" s="108"/>
      <c r="LI620" s="108"/>
      <c r="LJ620" s="108"/>
      <c r="LK620" s="108"/>
      <c r="LL620" s="108"/>
      <c r="LM620" s="108"/>
      <c r="LN620" s="108"/>
      <c r="LO620" s="108"/>
      <c r="LP620" s="108"/>
      <c r="LQ620" s="108"/>
      <c r="LR620" s="108"/>
      <c r="LS620" s="108"/>
      <c r="LT620" s="108"/>
      <c r="LU620" s="108"/>
      <c r="LV620" s="108"/>
      <c r="LW620" s="108"/>
      <c r="LX620" s="108"/>
      <c r="LY620" s="108"/>
      <c r="LZ620" s="108"/>
      <c r="MA620" s="108"/>
      <c r="MB620" s="108"/>
      <c r="MC620" s="108"/>
      <c r="MD620" s="108"/>
      <c r="ME620" s="108"/>
    </row>
    <row r="621" spans="1:343">
      <c r="A621" s="3"/>
      <c r="B621" s="438"/>
      <c r="C621" s="438"/>
      <c r="D621" s="438"/>
      <c r="E621" s="438"/>
      <c r="F621" s="438"/>
      <c r="G621" s="438"/>
      <c r="H621" s="438"/>
      <c r="I621" s="438"/>
      <c r="J621" s="438"/>
      <c r="K621" s="438"/>
      <c r="L621" s="438"/>
      <c r="M621" s="438"/>
      <c r="N621" s="438"/>
      <c r="O621" s="438"/>
      <c r="P621" s="438"/>
      <c r="Q621" s="438"/>
      <c r="R621" s="438"/>
      <c r="S621" s="438"/>
      <c r="T621" s="438"/>
      <c r="U621" s="438"/>
      <c r="V621" s="438"/>
      <c r="W621" s="438"/>
      <c r="X621" s="438"/>
      <c r="Y621" s="438"/>
      <c r="Z621" s="438"/>
      <c r="AA621" s="438"/>
      <c r="AB621" s="438"/>
      <c r="AC621" s="438"/>
      <c r="AD621" s="438"/>
      <c r="AE621" s="154"/>
      <c r="AF621" s="154"/>
      <c r="AG621" s="154"/>
      <c r="AH621" s="154"/>
      <c r="AI621" s="154"/>
      <c r="AJ621" s="108"/>
      <c r="AK621" s="154"/>
      <c r="AL621" s="108"/>
      <c r="AM621" s="108"/>
      <c r="AN621" s="108"/>
      <c r="AO621" s="108"/>
      <c r="AP621" s="108"/>
      <c r="AQ621" s="108"/>
      <c r="AR621" s="108"/>
      <c r="AS621" s="108"/>
      <c r="AT621" s="108"/>
      <c r="AU621" s="108"/>
      <c r="AV621" s="108"/>
      <c r="AW621" s="108"/>
      <c r="AX621" s="108"/>
      <c r="AY621" s="108"/>
      <c r="AZ621" s="108"/>
      <c r="BA621" s="108"/>
      <c r="BB621" s="108"/>
      <c r="BC621" s="108"/>
      <c r="BD621" s="108"/>
      <c r="BE621" s="108"/>
      <c r="BF621" s="108"/>
      <c r="BG621" s="108"/>
      <c r="BH621" s="108"/>
      <c r="BI621" s="108"/>
      <c r="BJ621" s="108"/>
      <c r="BK621" s="108"/>
      <c r="BL621" s="108"/>
      <c r="BM621" s="108"/>
      <c r="BN621" s="108"/>
      <c r="BO621" s="108"/>
      <c r="BP621" s="108"/>
      <c r="BQ621" s="108"/>
      <c r="BR621" s="108"/>
      <c r="BS621" s="108"/>
      <c r="BT621" s="108"/>
      <c r="BU621" s="108"/>
      <c r="BV621" s="108"/>
      <c r="BW621" s="108"/>
      <c r="BX621" s="108"/>
      <c r="BY621" s="108"/>
      <c r="BZ621" s="108"/>
      <c r="CA621" s="108"/>
      <c r="CB621" s="108"/>
      <c r="CC621" s="108"/>
      <c r="CD621" s="108"/>
      <c r="CE621" s="108"/>
      <c r="CF621" s="108"/>
      <c r="CG621" s="108"/>
      <c r="CH621" s="108"/>
      <c r="CI621" s="108"/>
      <c r="CJ621" s="108"/>
      <c r="CK621" s="108"/>
      <c r="CL621" s="108"/>
      <c r="CM621" s="108"/>
      <c r="CN621" s="108"/>
      <c r="CO621" s="108"/>
      <c r="CP621" s="108"/>
      <c r="CQ621" s="108"/>
      <c r="CR621" s="108"/>
      <c r="CS621" s="108"/>
      <c r="CT621" s="108"/>
      <c r="CU621" s="108"/>
      <c r="CV621" s="108"/>
      <c r="CW621" s="108"/>
      <c r="CX621" s="108"/>
      <c r="CY621" s="108"/>
      <c r="CZ621" s="108"/>
      <c r="DA621" s="108"/>
      <c r="DB621" s="108"/>
      <c r="DC621" s="108"/>
      <c r="DD621" s="108"/>
      <c r="DE621" s="108"/>
      <c r="DF621" s="108"/>
      <c r="DG621" s="108"/>
      <c r="DH621" s="108"/>
      <c r="DI621" s="108"/>
      <c r="DJ621" s="108"/>
      <c r="DK621" s="108"/>
      <c r="DL621" s="108"/>
      <c r="DM621" s="108"/>
      <c r="DN621" s="108"/>
      <c r="DO621" s="108"/>
      <c r="DP621" s="108"/>
      <c r="DQ621" s="108"/>
      <c r="DR621" s="108"/>
      <c r="DS621" s="108"/>
      <c r="DT621" s="108"/>
      <c r="DU621" s="108"/>
      <c r="DV621" s="108"/>
      <c r="DW621" s="108"/>
      <c r="DX621" s="108"/>
      <c r="DY621" s="108"/>
      <c r="DZ621" s="108"/>
      <c r="EA621" s="108"/>
      <c r="EB621" s="108"/>
      <c r="EC621" s="108"/>
      <c r="ED621" s="108"/>
      <c r="EE621" s="108"/>
      <c r="EF621" s="108"/>
      <c r="EG621" s="108"/>
      <c r="EH621" s="108"/>
      <c r="EI621" s="108"/>
      <c r="EJ621" s="108"/>
      <c r="EK621" s="108"/>
      <c r="EL621" s="108"/>
      <c r="EM621" s="108"/>
      <c r="EN621" s="108"/>
      <c r="EO621" s="108"/>
      <c r="EP621" s="108"/>
      <c r="EQ621" s="108"/>
      <c r="ER621" s="108"/>
      <c r="ES621" s="108"/>
      <c r="ET621" s="108"/>
      <c r="EU621" s="108"/>
      <c r="EV621" s="108"/>
      <c r="EW621" s="108"/>
      <c r="EX621" s="108"/>
      <c r="EY621" s="108"/>
      <c r="EZ621" s="108"/>
      <c r="FA621" s="108"/>
      <c r="FB621" s="108"/>
      <c r="FC621" s="108"/>
      <c r="FD621" s="108"/>
      <c r="FE621" s="108"/>
      <c r="FF621" s="108"/>
      <c r="FG621" s="108"/>
      <c r="FH621" s="108"/>
      <c r="FI621" s="108"/>
      <c r="FJ621" s="108"/>
      <c r="FK621" s="108"/>
      <c r="FL621" s="108"/>
      <c r="FM621" s="108"/>
      <c r="FN621" s="108"/>
      <c r="FO621" s="108"/>
      <c r="FP621" s="108"/>
      <c r="FQ621" s="108"/>
      <c r="FR621" s="108"/>
      <c r="FS621" s="108"/>
      <c r="FT621" s="108"/>
      <c r="FU621" s="108"/>
      <c r="FV621" s="108"/>
      <c r="FW621" s="108"/>
      <c r="FX621" s="108"/>
      <c r="FY621" s="108"/>
      <c r="FZ621" s="108"/>
      <c r="GA621" s="108"/>
      <c r="GB621" s="108"/>
      <c r="GC621" s="108"/>
      <c r="GD621" s="108"/>
      <c r="GE621" s="108"/>
      <c r="GF621" s="108"/>
      <c r="GG621" s="108"/>
      <c r="GH621" s="108"/>
      <c r="GI621" s="108"/>
      <c r="GJ621" s="108"/>
      <c r="GK621" s="108"/>
      <c r="GL621" s="108"/>
      <c r="GM621" s="108"/>
      <c r="GN621" s="108"/>
      <c r="GO621" s="108"/>
      <c r="GP621" s="108"/>
      <c r="GQ621" s="108"/>
      <c r="GR621" s="108"/>
      <c r="GS621" s="108"/>
      <c r="GT621" s="108"/>
      <c r="GU621" s="108"/>
      <c r="GV621" s="108"/>
      <c r="GW621" s="108"/>
      <c r="GX621" s="108"/>
      <c r="GY621" s="108"/>
      <c r="GZ621" s="108"/>
      <c r="HA621" s="108"/>
      <c r="HB621" s="108"/>
      <c r="HC621" s="108"/>
      <c r="HD621" s="108"/>
      <c r="HE621" s="108"/>
      <c r="HF621" s="108"/>
      <c r="HG621" s="108"/>
      <c r="HH621" s="108"/>
      <c r="HI621" s="108"/>
      <c r="HJ621" s="108"/>
      <c r="HK621" s="108"/>
      <c r="HL621" s="108"/>
      <c r="HM621" s="108"/>
      <c r="HN621" s="108"/>
      <c r="HO621" s="108"/>
      <c r="HP621" s="108"/>
      <c r="HQ621" s="108"/>
      <c r="HR621" s="108"/>
      <c r="HS621" s="108"/>
      <c r="HT621" s="108"/>
      <c r="HU621" s="108"/>
      <c r="HV621" s="108"/>
      <c r="HW621" s="108"/>
      <c r="HX621" s="108"/>
      <c r="HY621" s="108"/>
      <c r="HZ621" s="108"/>
      <c r="IA621" s="108"/>
      <c r="IB621" s="108"/>
      <c r="IC621" s="108"/>
      <c r="ID621" s="108"/>
      <c r="IE621" s="108"/>
      <c r="IF621" s="108"/>
      <c r="IG621" s="108"/>
      <c r="IH621" s="108"/>
      <c r="II621" s="108"/>
      <c r="IJ621" s="108"/>
      <c r="IK621" s="108"/>
      <c r="IL621" s="108"/>
      <c r="IM621" s="108"/>
      <c r="IN621" s="108"/>
      <c r="IO621" s="108"/>
      <c r="IP621" s="108"/>
      <c r="IQ621" s="108"/>
      <c r="IR621" s="108"/>
      <c r="IS621" s="108"/>
      <c r="IT621" s="108"/>
      <c r="IU621" s="108"/>
      <c r="IV621" s="108"/>
      <c r="IW621" s="108"/>
      <c r="IX621" s="108"/>
      <c r="IY621" s="108"/>
      <c r="IZ621" s="108"/>
      <c r="JA621" s="108"/>
      <c r="JB621" s="108"/>
      <c r="JC621" s="108"/>
      <c r="JD621" s="108"/>
      <c r="JE621" s="108"/>
      <c r="JF621" s="108"/>
      <c r="JG621" s="108"/>
      <c r="JH621" s="108"/>
      <c r="JI621" s="108"/>
      <c r="JJ621" s="108"/>
      <c r="JK621" s="108"/>
      <c r="JL621" s="108"/>
      <c r="JM621" s="108"/>
      <c r="JN621" s="108"/>
      <c r="JO621" s="108"/>
      <c r="JP621" s="108"/>
      <c r="JQ621" s="108"/>
      <c r="JR621" s="108"/>
      <c r="JS621" s="108"/>
      <c r="JT621" s="108"/>
      <c r="JU621" s="108"/>
      <c r="JV621" s="108"/>
      <c r="JW621" s="108"/>
      <c r="JX621" s="108"/>
      <c r="JY621" s="108"/>
      <c r="JZ621" s="108"/>
      <c r="KA621" s="108"/>
      <c r="KB621" s="108"/>
      <c r="KC621" s="108"/>
      <c r="KD621" s="108"/>
      <c r="KE621" s="108"/>
      <c r="KF621" s="108"/>
      <c r="KG621" s="108"/>
      <c r="KH621" s="108"/>
      <c r="KI621" s="108"/>
      <c r="KJ621" s="108"/>
      <c r="KK621" s="108"/>
      <c r="KL621" s="108"/>
      <c r="KM621" s="108"/>
      <c r="KN621" s="108"/>
      <c r="KO621" s="108"/>
      <c r="KP621" s="108"/>
      <c r="KQ621" s="108"/>
      <c r="KR621" s="108"/>
      <c r="KS621" s="108"/>
      <c r="KT621" s="108"/>
      <c r="KU621" s="108"/>
      <c r="KV621" s="108"/>
      <c r="KW621" s="108"/>
      <c r="KX621" s="108"/>
      <c r="KY621" s="108"/>
      <c r="KZ621" s="108"/>
      <c r="LA621" s="108"/>
      <c r="LB621" s="108"/>
      <c r="LC621" s="108"/>
      <c r="LD621" s="108"/>
      <c r="LE621" s="108"/>
      <c r="LF621" s="108"/>
      <c r="LG621" s="108"/>
      <c r="LH621" s="108"/>
      <c r="LI621" s="108"/>
      <c r="LJ621" s="108"/>
      <c r="LK621" s="108"/>
      <c r="LL621" s="108"/>
      <c r="LM621" s="108"/>
      <c r="LN621" s="108"/>
      <c r="LO621" s="108"/>
      <c r="LP621" s="108"/>
      <c r="LQ621" s="108"/>
      <c r="LR621" s="108"/>
      <c r="LS621" s="108"/>
      <c r="LT621" s="108"/>
      <c r="LU621" s="108"/>
      <c r="LV621" s="108"/>
      <c r="LW621" s="108"/>
      <c r="LX621" s="108"/>
      <c r="LY621" s="108"/>
      <c r="LZ621" s="108"/>
      <c r="MA621" s="108"/>
      <c r="MB621" s="108"/>
      <c r="MC621" s="108"/>
      <c r="MD621" s="108"/>
      <c r="ME621" s="108"/>
    </row>
    <row r="622" spans="1:343">
      <c r="A622" s="3"/>
      <c r="B622" s="438"/>
      <c r="C622" s="438"/>
      <c r="D622" s="438"/>
      <c r="E622" s="438"/>
      <c r="F622" s="438"/>
      <c r="G622" s="438"/>
      <c r="H622" s="438"/>
      <c r="I622" s="438"/>
      <c r="J622" s="438"/>
      <c r="K622" s="438"/>
      <c r="L622" s="438"/>
      <c r="M622" s="438"/>
      <c r="N622" s="438"/>
      <c r="O622" s="438"/>
      <c r="P622" s="438"/>
      <c r="Q622" s="438"/>
      <c r="R622" s="438"/>
      <c r="S622" s="438"/>
      <c r="T622" s="438"/>
      <c r="U622" s="438"/>
      <c r="V622" s="438"/>
      <c r="W622" s="438"/>
      <c r="X622" s="438"/>
      <c r="Y622" s="438"/>
      <c r="Z622" s="438"/>
      <c r="AA622" s="438"/>
      <c r="AB622" s="438"/>
      <c r="AC622" s="438"/>
      <c r="AD622" s="438"/>
      <c r="AE622" s="154"/>
      <c r="AF622" s="154"/>
      <c r="AG622" s="154"/>
      <c r="AH622" s="154"/>
      <c r="AI622" s="154"/>
      <c r="AJ622" s="108"/>
      <c r="AK622" s="154"/>
      <c r="AL622" s="108"/>
      <c r="AM622" s="108"/>
      <c r="AN622" s="108"/>
      <c r="AO622" s="108"/>
      <c r="AP622" s="108"/>
      <c r="AQ622" s="108"/>
      <c r="AR622" s="108"/>
      <c r="AS622" s="108"/>
      <c r="AT622" s="108"/>
      <c r="AU622" s="108"/>
      <c r="AV622" s="108"/>
      <c r="AW622" s="108"/>
      <c r="AX622" s="108"/>
      <c r="AY622" s="108"/>
      <c r="AZ622" s="108"/>
      <c r="BA622" s="108"/>
      <c r="BB622" s="108"/>
      <c r="BC622" s="108"/>
      <c r="BD622" s="108"/>
      <c r="BE622" s="108"/>
      <c r="BF622" s="108"/>
      <c r="BG622" s="108"/>
      <c r="BH622" s="108"/>
      <c r="BI622" s="108"/>
      <c r="BJ622" s="108"/>
      <c r="BK622" s="108"/>
      <c r="BL622" s="108"/>
      <c r="BM622" s="108"/>
      <c r="BN622" s="108"/>
      <c r="BO622" s="108"/>
      <c r="BP622" s="108"/>
      <c r="BQ622" s="108"/>
      <c r="BR622" s="108"/>
      <c r="BS622" s="108"/>
      <c r="BT622" s="108"/>
      <c r="BU622" s="108"/>
      <c r="BV622" s="108"/>
      <c r="BW622" s="108"/>
      <c r="BX622" s="108"/>
      <c r="BY622" s="108"/>
      <c r="BZ622" s="108"/>
      <c r="CA622" s="108"/>
      <c r="CB622" s="108"/>
      <c r="CC622" s="108"/>
      <c r="CD622" s="108"/>
      <c r="CE622" s="108"/>
      <c r="CF622" s="108"/>
      <c r="CG622" s="108"/>
      <c r="CH622" s="108"/>
      <c r="CI622" s="108"/>
      <c r="CJ622" s="108"/>
      <c r="CK622" s="108"/>
      <c r="CL622" s="108"/>
      <c r="CM622" s="108"/>
      <c r="CN622" s="108"/>
      <c r="CO622" s="108"/>
      <c r="CP622" s="108"/>
      <c r="CQ622" s="108"/>
      <c r="CR622" s="108"/>
      <c r="CS622" s="108"/>
      <c r="CT622" s="108"/>
      <c r="CU622" s="108"/>
      <c r="CV622" s="108"/>
      <c r="CW622" s="108"/>
      <c r="CX622" s="108"/>
      <c r="CY622" s="108"/>
      <c r="CZ622" s="108"/>
      <c r="DA622" s="108"/>
      <c r="DB622" s="108"/>
      <c r="DC622" s="108"/>
      <c r="DD622" s="108"/>
      <c r="DE622" s="108"/>
      <c r="DF622" s="108"/>
      <c r="DG622" s="108"/>
      <c r="DH622" s="108"/>
      <c r="DI622" s="108"/>
      <c r="DJ622" s="108"/>
      <c r="DK622" s="108"/>
      <c r="DL622" s="108"/>
      <c r="DM622" s="108"/>
      <c r="DN622" s="108"/>
      <c r="DO622" s="108"/>
      <c r="DP622" s="108"/>
      <c r="DQ622" s="108"/>
      <c r="DR622" s="108"/>
      <c r="DS622" s="108"/>
      <c r="DT622" s="108"/>
      <c r="DU622" s="108"/>
      <c r="DV622" s="108"/>
      <c r="DW622" s="108"/>
      <c r="DX622" s="108"/>
      <c r="DY622" s="108"/>
      <c r="DZ622" s="108"/>
      <c r="EA622" s="108"/>
      <c r="EB622" s="108"/>
      <c r="EC622" s="108"/>
      <c r="ED622" s="108"/>
      <c r="EE622" s="108"/>
      <c r="EF622" s="108"/>
      <c r="EG622" s="108"/>
      <c r="EH622" s="108"/>
      <c r="EI622" s="108"/>
      <c r="EJ622" s="108"/>
      <c r="EK622" s="108"/>
      <c r="EL622" s="108"/>
      <c r="EM622" s="108"/>
      <c r="EN622" s="108"/>
      <c r="EO622" s="108"/>
      <c r="EP622" s="108"/>
      <c r="EQ622" s="108"/>
      <c r="ER622" s="108"/>
      <c r="ES622" s="108"/>
      <c r="ET622" s="108"/>
      <c r="EU622" s="108"/>
      <c r="EV622" s="108"/>
      <c r="EW622" s="108"/>
      <c r="EX622" s="108"/>
      <c r="EY622" s="108"/>
      <c r="EZ622" s="108"/>
      <c r="FA622" s="108"/>
      <c r="FB622" s="108"/>
      <c r="FC622" s="108"/>
      <c r="FD622" s="108"/>
      <c r="FE622" s="108"/>
      <c r="FF622" s="108"/>
      <c r="FG622" s="108"/>
      <c r="FH622" s="108"/>
      <c r="FI622" s="108"/>
      <c r="FJ622" s="108"/>
      <c r="FK622" s="108"/>
      <c r="FL622" s="108"/>
      <c r="FM622" s="108"/>
      <c r="FN622" s="108"/>
      <c r="FO622" s="108"/>
      <c r="FP622" s="108"/>
      <c r="FQ622" s="108"/>
      <c r="FR622" s="108"/>
      <c r="FS622" s="108"/>
      <c r="FT622" s="108"/>
      <c r="FU622" s="108"/>
      <c r="FV622" s="108"/>
      <c r="FW622" s="108"/>
      <c r="FX622" s="108"/>
      <c r="FY622" s="108"/>
      <c r="FZ622" s="108"/>
      <c r="GA622" s="108"/>
      <c r="GB622" s="108"/>
      <c r="GC622" s="108"/>
      <c r="GD622" s="108"/>
      <c r="GE622" s="108"/>
      <c r="GF622" s="108"/>
      <c r="GG622" s="108"/>
      <c r="GH622" s="108"/>
      <c r="GI622" s="108"/>
      <c r="GJ622" s="108"/>
      <c r="GK622" s="108"/>
      <c r="GL622" s="108"/>
      <c r="GM622" s="108"/>
      <c r="GN622" s="108"/>
      <c r="GO622" s="108"/>
      <c r="GP622" s="108"/>
      <c r="GQ622" s="108"/>
      <c r="GR622" s="108"/>
      <c r="GS622" s="108"/>
      <c r="GT622" s="108"/>
      <c r="GU622" s="108"/>
      <c r="GV622" s="108"/>
      <c r="GW622" s="108"/>
      <c r="GX622" s="108"/>
      <c r="GY622" s="108"/>
      <c r="GZ622" s="108"/>
      <c r="HA622" s="108"/>
      <c r="HB622" s="108"/>
      <c r="HC622" s="108"/>
      <c r="HD622" s="108"/>
      <c r="HE622" s="108"/>
      <c r="HF622" s="108"/>
      <c r="HG622" s="108"/>
      <c r="HH622" s="108"/>
      <c r="HI622" s="108"/>
      <c r="HJ622" s="108"/>
      <c r="HK622" s="108"/>
      <c r="HL622" s="108"/>
      <c r="HM622" s="108"/>
      <c r="HN622" s="108"/>
      <c r="HO622" s="108"/>
      <c r="HP622" s="108"/>
      <c r="HQ622" s="108"/>
      <c r="HR622" s="108"/>
      <c r="HS622" s="108"/>
      <c r="HT622" s="108"/>
      <c r="HU622" s="108"/>
      <c r="HV622" s="108"/>
      <c r="HW622" s="108"/>
      <c r="HX622" s="108"/>
      <c r="HY622" s="108"/>
      <c r="HZ622" s="108"/>
      <c r="IA622" s="108"/>
      <c r="IB622" s="108"/>
      <c r="IC622" s="108"/>
      <c r="ID622" s="108"/>
      <c r="IE622" s="108"/>
      <c r="IF622" s="108"/>
      <c r="IG622" s="108"/>
      <c r="IH622" s="108"/>
      <c r="II622" s="108"/>
      <c r="IJ622" s="108"/>
      <c r="IK622" s="108"/>
      <c r="IL622" s="108"/>
      <c r="IM622" s="108"/>
      <c r="IN622" s="108"/>
      <c r="IO622" s="108"/>
      <c r="IP622" s="108"/>
      <c r="IQ622" s="108"/>
      <c r="IR622" s="108"/>
      <c r="IS622" s="108"/>
      <c r="IT622" s="108"/>
      <c r="IU622" s="108"/>
      <c r="IV622" s="108"/>
      <c r="IW622" s="108"/>
      <c r="IX622" s="108"/>
      <c r="IY622" s="108"/>
      <c r="IZ622" s="108"/>
      <c r="JA622" s="108"/>
      <c r="JB622" s="108"/>
      <c r="JC622" s="108"/>
      <c r="JD622" s="108"/>
      <c r="JE622" s="108"/>
      <c r="JF622" s="108"/>
      <c r="JG622" s="108"/>
      <c r="JH622" s="108"/>
      <c r="JI622" s="108"/>
      <c r="JJ622" s="108"/>
      <c r="JK622" s="108"/>
      <c r="JL622" s="108"/>
      <c r="JM622" s="108"/>
      <c r="JN622" s="108"/>
      <c r="JO622" s="108"/>
      <c r="JP622" s="108"/>
      <c r="JQ622" s="108"/>
      <c r="JR622" s="108"/>
      <c r="JS622" s="108"/>
      <c r="JT622" s="108"/>
      <c r="JU622" s="108"/>
      <c r="JV622" s="108"/>
      <c r="JW622" s="108"/>
      <c r="JX622" s="108"/>
      <c r="JY622" s="108"/>
      <c r="JZ622" s="108"/>
      <c r="KA622" s="108"/>
      <c r="KB622" s="108"/>
      <c r="KC622" s="108"/>
      <c r="KD622" s="108"/>
      <c r="KE622" s="108"/>
      <c r="KF622" s="108"/>
      <c r="KG622" s="108"/>
      <c r="KH622" s="108"/>
      <c r="KI622" s="108"/>
      <c r="KJ622" s="108"/>
      <c r="KK622" s="108"/>
      <c r="KL622" s="108"/>
      <c r="KM622" s="108"/>
      <c r="KN622" s="108"/>
      <c r="KO622" s="108"/>
      <c r="KP622" s="108"/>
      <c r="KQ622" s="108"/>
      <c r="KR622" s="108"/>
      <c r="KS622" s="108"/>
      <c r="KT622" s="108"/>
      <c r="KU622" s="108"/>
      <c r="KV622" s="108"/>
      <c r="KW622" s="108"/>
      <c r="KX622" s="108"/>
      <c r="KY622" s="108"/>
      <c r="KZ622" s="108"/>
      <c r="LA622" s="108"/>
      <c r="LB622" s="108"/>
      <c r="LC622" s="108"/>
      <c r="LD622" s="108"/>
      <c r="LE622" s="108"/>
      <c r="LF622" s="108"/>
      <c r="LG622" s="108"/>
      <c r="LH622" s="108"/>
      <c r="LI622" s="108"/>
      <c r="LJ622" s="108"/>
      <c r="LK622" s="108"/>
      <c r="LL622" s="108"/>
      <c r="LM622" s="108"/>
      <c r="LN622" s="108"/>
      <c r="LO622" s="108"/>
      <c r="LP622" s="108"/>
      <c r="LQ622" s="108"/>
      <c r="LR622" s="108"/>
      <c r="LS622" s="108"/>
      <c r="LT622" s="108"/>
      <c r="LU622" s="108"/>
      <c r="LV622" s="108"/>
      <c r="LW622" s="108"/>
      <c r="LX622" s="108"/>
      <c r="LY622" s="108"/>
      <c r="LZ622" s="108"/>
      <c r="MA622" s="108"/>
      <c r="MB622" s="108"/>
      <c r="MC622" s="108"/>
      <c r="MD622" s="108"/>
      <c r="ME622" s="108"/>
    </row>
    <row r="623" spans="1:343">
      <c r="A623" s="3"/>
      <c r="B623" s="438"/>
      <c r="C623" s="438"/>
      <c r="D623" s="438"/>
      <c r="E623" s="438"/>
      <c r="F623" s="438"/>
      <c r="G623" s="438"/>
      <c r="H623" s="438"/>
      <c r="I623" s="438"/>
      <c r="J623" s="438"/>
      <c r="K623" s="438"/>
      <c r="L623" s="438"/>
      <c r="M623" s="438"/>
      <c r="N623" s="438"/>
      <c r="O623" s="438"/>
      <c r="P623" s="438"/>
      <c r="Q623" s="438"/>
      <c r="R623" s="438"/>
      <c r="S623" s="438"/>
      <c r="T623" s="438"/>
      <c r="U623" s="438"/>
      <c r="V623" s="438"/>
      <c r="W623" s="438"/>
      <c r="X623" s="438"/>
      <c r="Y623" s="438"/>
      <c r="Z623" s="438"/>
      <c r="AA623" s="438"/>
      <c r="AB623" s="438"/>
      <c r="AC623" s="438"/>
      <c r="AD623" s="438"/>
      <c r="AE623" s="154"/>
      <c r="AF623" s="154"/>
      <c r="AG623" s="154"/>
      <c r="AH623" s="154"/>
      <c r="AI623" s="154"/>
      <c r="AJ623" s="108"/>
      <c r="AK623" s="154"/>
      <c r="AL623" s="108"/>
      <c r="AM623" s="108"/>
      <c r="AN623" s="108"/>
      <c r="AO623" s="108"/>
      <c r="AP623" s="108"/>
      <c r="AQ623" s="108"/>
      <c r="AR623" s="108"/>
      <c r="AS623" s="108"/>
      <c r="AT623" s="108"/>
      <c r="AU623" s="108"/>
      <c r="AV623" s="108"/>
      <c r="AW623" s="108"/>
      <c r="AX623" s="108"/>
      <c r="AY623" s="108"/>
      <c r="AZ623" s="108"/>
      <c r="BA623" s="108"/>
      <c r="BB623" s="108"/>
      <c r="BC623" s="108"/>
      <c r="BD623" s="108"/>
      <c r="BE623" s="108"/>
      <c r="BF623" s="108"/>
      <c r="BG623" s="108"/>
      <c r="BH623" s="108"/>
      <c r="BI623" s="108"/>
      <c r="BJ623" s="108"/>
      <c r="BK623" s="108"/>
      <c r="BL623" s="108"/>
      <c r="BM623" s="108"/>
      <c r="BN623" s="108"/>
      <c r="BO623" s="108"/>
      <c r="BP623" s="108"/>
      <c r="BQ623" s="108"/>
      <c r="BR623" s="108"/>
      <c r="BS623" s="108"/>
      <c r="BT623" s="108"/>
      <c r="BU623" s="108"/>
      <c r="BV623" s="108"/>
      <c r="BW623" s="108"/>
      <c r="BX623" s="108"/>
      <c r="BY623" s="108"/>
      <c r="BZ623" s="108"/>
      <c r="CA623" s="108"/>
      <c r="CB623" s="108"/>
      <c r="CC623" s="108"/>
      <c r="CD623" s="108"/>
      <c r="CE623" s="108"/>
      <c r="CF623" s="108"/>
      <c r="CG623" s="108"/>
      <c r="CH623" s="108"/>
      <c r="CI623" s="108"/>
      <c r="CJ623" s="108"/>
      <c r="CK623" s="108"/>
      <c r="CL623" s="108"/>
      <c r="CM623" s="108"/>
      <c r="CN623" s="108"/>
      <c r="CO623" s="108"/>
      <c r="CP623" s="108"/>
      <c r="CQ623" s="108"/>
      <c r="CR623" s="108"/>
      <c r="CS623" s="108"/>
      <c r="CT623" s="108"/>
      <c r="CU623" s="108"/>
      <c r="CV623" s="108"/>
      <c r="CW623" s="108"/>
      <c r="CX623" s="108"/>
      <c r="CY623" s="108"/>
      <c r="CZ623" s="108"/>
      <c r="DA623" s="108"/>
      <c r="DB623" s="108"/>
      <c r="DC623" s="108"/>
      <c r="DD623" s="108"/>
      <c r="DE623" s="108"/>
      <c r="DF623" s="108"/>
      <c r="DG623" s="108"/>
      <c r="DH623" s="108"/>
      <c r="DI623" s="108"/>
      <c r="DJ623" s="108"/>
      <c r="DK623" s="108"/>
      <c r="DL623" s="108"/>
      <c r="DM623" s="108"/>
      <c r="DN623" s="108"/>
      <c r="DO623" s="108"/>
      <c r="DP623" s="108"/>
      <c r="DQ623" s="108"/>
      <c r="DR623" s="108"/>
      <c r="DS623" s="108"/>
      <c r="DT623" s="108"/>
      <c r="DU623" s="108"/>
      <c r="DV623" s="108"/>
      <c r="DW623" s="108"/>
      <c r="DX623" s="108"/>
      <c r="DY623" s="108"/>
      <c r="DZ623" s="108"/>
      <c r="EA623" s="108"/>
      <c r="EB623" s="108"/>
      <c r="EC623" s="108"/>
      <c r="ED623" s="108"/>
      <c r="EE623" s="108"/>
      <c r="EF623" s="108"/>
      <c r="EG623" s="108"/>
      <c r="EH623" s="108"/>
      <c r="EI623" s="108"/>
      <c r="EJ623" s="108"/>
      <c r="EK623" s="108"/>
      <c r="EL623" s="108"/>
      <c r="EM623" s="108"/>
      <c r="EN623" s="108"/>
      <c r="EO623" s="108"/>
      <c r="EP623" s="108"/>
      <c r="EQ623" s="108"/>
      <c r="ER623" s="108"/>
      <c r="ES623" s="108"/>
      <c r="ET623" s="108"/>
      <c r="EU623" s="108"/>
      <c r="EV623" s="108"/>
      <c r="EW623" s="108"/>
      <c r="EX623" s="108"/>
      <c r="EY623" s="108"/>
      <c r="EZ623" s="108"/>
      <c r="FA623" s="108"/>
      <c r="FB623" s="108"/>
      <c r="FC623" s="108"/>
      <c r="FD623" s="108"/>
      <c r="FE623" s="108"/>
      <c r="FF623" s="108"/>
      <c r="FG623" s="108"/>
      <c r="FH623" s="108"/>
      <c r="FI623" s="108"/>
      <c r="FJ623" s="108"/>
      <c r="FK623" s="108"/>
      <c r="FL623" s="108"/>
      <c r="FM623" s="108"/>
      <c r="FN623" s="108"/>
      <c r="FO623" s="108"/>
      <c r="FP623" s="108"/>
      <c r="FQ623" s="108"/>
      <c r="FR623" s="108"/>
      <c r="FS623" s="108"/>
      <c r="FT623" s="108"/>
      <c r="FU623" s="108"/>
      <c r="FV623" s="108"/>
      <c r="FW623" s="108"/>
      <c r="FX623" s="108"/>
      <c r="FY623" s="108"/>
      <c r="FZ623" s="108"/>
      <c r="GA623" s="108"/>
      <c r="GB623" s="108"/>
      <c r="GC623" s="108"/>
      <c r="GD623" s="108"/>
      <c r="GE623" s="108"/>
      <c r="GF623" s="108"/>
      <c r="GG623" s="108"/>
      <c r="GH623" s="108"/>
      <c r="GI623" s="108"/>
      <c r="GJ623" s="108"/>
      <c r="GK623" s="108"/>
      <c r="GL623" s="108"/>
      <c r="GM623" s="108"/>
      <c r="GN623" s="108"/>
      <c r="GO623" s="108"/>
      <c r="GP623" s="108"/>
      <c r="GQ623" s="108"/>
      <c r="GR623" s="108"/>
      <c r="GS623" s="108"/>
      <c r="GT623" s="108"/>
      <c r="GU623" s="108"/>
      <c r="GV623" s="108"/>
      <c r="GW623" s="108"/>
      <c r="GX623" s="108"/>
      <c r="GY623" s="108"/>
      <c r="GZ623" s="108"/>
      <c r="HA623" s="108"/>
      <c r="HB623" s="108"/>
      <c r="HC623" s="108"/>
      <c r="HD623" s="108"/>
      <c r="HE623" s="108"/>
      <c r="HF623" s="108"/>
      <c r="HG623" s="108"/>
      <c r="HH623" s="108"/>
      <c r="HI623" s="108"/>
      <c r="HJ623" s="108"/>
      <c r="HK623" s="108"/>
      <c r="HL623" s="108"/>
      <c r="HM623" s="108"/>
      <c r="HN623" s="108"/>
      <c r="HO623" s="108"/>
      <c r="HP623" s="108"/>
      <c r="HQ623" s="108"/>
      <c r="HR623" s="108"/>
      <c r="HS623" s="108"/>
      <c r="HT623" s="108"/>
      <c r="HU623" s="108"/>
      <c r="HV623" s="108"/>
      <c r="HW623" s="108"/>
      <c r="HX623" s="108"/>
      <c r="HY623" s="108"/>
      <c r="HZ623" s="108"/>
      <c r="IA623" s="108"/>
      <c r="IB623" s="108"/>
      <c r="IC623" s="108"/>
      <c r="ID623" s="108"/>
      <c r="IE623" s="108"/>
      <c r="IF623" s="108"/>
      <c r="IG623" s="108"/>
      <c r="IH623" s="108"/>
      <c r="II623" s="108"/>
      <c r="IJ623" s="108"/>
      <c r="IK623" s="108"/>
      <c r="IL623" s="108"/>
      <c r="IM623" s="108"/>
      <c r="IN623" s="108"/>
      <c r="IO623" s="108"/>
      <c r="IP623" s="108"/>
      <c r="IQ623" s="108"/>
      <c r="IR623" s="108"/>
      <c r="IS623" s="108"/>
      <c r="IT623" s="108"/>
      <c r="IU623" s="108"/>
      <c r="IV623" s="108"/>
      <c r="IW623" s="108"/>
      <c r="IX623" s="108"/>
      <c r="IY623" s="108"/>
      <c r="IZ623" s="108"/>
      <c r="JA623" s="108"/>
      <c r="JB623" s="108"/>
      <c r="JC623" s="108"/>
      <c r="JD623" s="108"/>
      <c r="JE623" s="108"/>
      <c r="JF623" s="108"/>
      <c r="JG623" s="108"/>
      <c r="JH623" s="108"/>
      <c r="JI623" s="108"/>
      <c r="JJ623" s="108"/>
      <c r="JK623" s="108"/>
      <c r="JL623" s="108"/>
      <c r="JM623" s="108"/>
      <c r="JN623" s="108"/>
      <c r="JO623" s="108"/>
      <c r="JP623" s="108"/>
      <c r="JQ623" s="108"/>
      <c r="JR623" s="108"/>
      <c r="JS623" s="108"/>
      <c r="JT623" s="108"/>
      <c r="JU623" s="108"/>
      <c r="JV623" s="108"/>
      <c r="JW623" s="108"/>
      <c r="JX623" s="108"/>
      <c r="JY623" s="108"/>
      <c r="JZ623" s="108"/>
      <c r="KA623" s="108"/>
      <c r="KB623" s="108"/>
      <c r="KC623" s="108"/>
      <c r="KD623" s="108"/>
      <c r="KE623" s="108"/>
      <c r="KF623" s="108"/>
      <c r="KG623" s="108"/>
      <c r="KH623" s="108"/>
      <c r="KI623" s="108"/>
      <c r="KJ623" s="108"/>
      <c r="KK623" s="108"/>
      <c r="KL623" s="108"/>
      <c r="KM623" s="108"/>
      <c r="KN623" s="108"/>
      <c r="KO623" s="108"/>
      <c r="KP623" s="108"/>
      <c r="KQ623" s="108"/>
      <c r="KR623" s="108"/>
      <c r="KS623" s="108"/>
      <c r="KT623" s="108"/>
      <c r="KU623" s="108"/>
      <c r="KV623" s="108"/>
      <c r="KW623" s="108"/>
      <c r="KX623" s="108"/>
      <c r="KY623" s="108"/>
      <c r="KZ623" s="108"/>
      <c r="LA623" s="108"/>
      <c r="LB623" s="108"/>
      <c r="LC623" s="108"/>
      <c r="LD623" s="108"/>
      <c r="LE623" s="108"/>
      <c r="LF623" s="108"/>
      <c r="LG623" s="108"/>
      <c r="LH623" s="108"/>
      <c r="LI623" s="108"/>
      <c r="LJ623" s="108"/>
      <c r="LK623" s="108"/>
      <c r="LL623" s="108"/>
      <c r="LM623" s="108"/>
      <c r="LN623" s="108"/>
      <c r="LO623" s="108"/>
      <c r="LP623" s="108"/>
      <c r="LQ623" s="108"/>
      <c r="LR623" s="108"/>
      <c r="LS623" s="108"/>
      <c r="LT623" s="108"/>
      <c r="LU623" s="108"/>
      <c r="LV623" s="108"/>
      <c r="LW623" s="108"/>
      <c r="LX623" s="108"/>
      <c r="LY623" s="108"/>
      <c r="LZ623" s="108"/>
      <c r="MA623" s="108"/>
      <c r="MB623" s="108"/>
      <c r="MC623" s="108"/>
      <c r="MD623" s="108"/>
      <c r="ME623" s="108"/>
    </row>
    <row r="624" spans="1:343">
      <c r="A624" s="3"/>
      <c r="B624" s="438"/>
      <c r="C624" s="438"/>
      <c r="D624" s="438"/>
      <c r="E624" s="438"/>
      <c r="F624" s="438"/>
      <c r="G624" s="438"/>
      <c r="H624" s="438"/>
      <c r="I624" s="438"/>
      <c r="J624" s="438"/>
      <c r="K624" s="438"/>
      <c r="L624" s="438"/>
      <c r="M624" s="438"/>
      <c r="N624" s="438"/>
      <c r="O624" s="438"/>
      <c r="P624" s="438"/>
      <c r="Q624" s="438"/>
      <c r="R624" s="438"/>
      <c r="S624" s="438"/>
      <c r="T624" s="438"/>
      <c r="U624" s="438"/>
      <c r="V624" s="438"/>
      <c r="W624" s="438"/>
      <c r="X624" s="438"/>
      <c r="Y624" s="438"/>
      <c r="Z624" s="438"/>
      <c r="AA624" s="438"/>
      <c r="AB624" s="438"/>
      <c r="AC624" s="438"/>
      <c r="AD624" s="438"/>
      <c r="AE624" s="154"/>
      <c r="AF624" s="154"/>
      <c r="AG624" s="154"/>
      <c r="AH624" s="154"/>
      <c r="AI624" s="154"/>
      <c r="AJ624" s="108"/>
      <c r="AK624" s="154"/>
      <c r="AL624" s="108"/>
      <c r="AM624" s="108"/>
      <c r="AN624" s="108"/>
      <c r="AO624" s="108"/>
      <c r="AP624" s="108"/>
      <c r="AQ624" s="108"/>
      <c r="AR624" s="108"/>
      <c r="AS624" s="108"/>
      <c r="AT624" s="108"/>
      <c r="AU624" s="108"/>
      <c r="AV624" s="108"/>
      <c r="AW624" s="108"/>
      <c r="AX624" s="108"/>
      <c r="AY624" s="108"/>
      <c r="AZ624" s="108"/>
      <c r="BA624" s="108"/>
      <c r="BB624" s="108"/>
      <c r="BC624" s="108"/>
      <c r="BD624" s="108"/>
      <c r="BE624" s="108"/>
      <c r="BF624" s="108"/>
      <c r="BG624" s="108"/>
      <c r="BH624" s="108"/>
      <c r="BI624" s="108"/>
      <c r="BJ624" s="108"/>
      <c r="BK624" s="108"/>
      <c r="BL624" s="108"/>
      <c r="BM624" s="108"/>
      <c r="BN624" s="108"/>
      <c r="BO624" s="108"/>
      <c r="BP624" s="108"/>
      <c r="BQ624" s="108"/>
      <c r="BR624" s="108"/>
      <c r="BS624" s="108"/>
      <c r="BT624" s="108"/>
      <c r="BU624" s="108"/>
      <c r="BV624" s="108"/>
      <c r="BW624" s="108"/>
      <c r="BX624" s="108"/>
      <c r="BY624" s="108"/>
      <c r="BZ624" s="108"/>
      <c r="CA624" s="108"/>
      <c r="CB624" s="108"/>
      <c r="CC624" s="108"/>
      <c r="CD624" s="108"/>
      <c r="CE624" s="108"/>
      <c r="CF624" s="108"/>
      <c r="CG624" s="108"/>
      <c r="CH624" s="108"/>
      <c r="CI624" s="108"/>
      <c r="CJ624" s="108"/>
      <c r="CK624" s="108"/>
      <c r="CL624" s="108"/>
      <c r="CM624" s="108"/>
      <c r="CN624" s="108"/>
      <c r="CO624" s="108"/>
      <c r="CP624" s="108"/>
      <c r="CQ624" s="108"/>
      <c r="CR624" s="108"/>
      <c r="CS624" s="108"/>
      <c r="CT624" s="108"/>
      <c r="CU624" s="108"/>
      <c r="CV624" s="108"/>
      <c r="CW624" s="108"/>
      <c r="CX624" s="108"/>
      <c r="CY624" s="108"/>
      <c r="CZ624" s="108"/>
      <c r="DA624" s="108"/>
      <c r="DB624" s="108"/>
      <c r="DC624" s="108"/>
      <c r="DD624" s="108"/>
      <c r="DE624" s="108"/>
      <c r="DF624" s="108"/>
      <c r="DG624" s="108"/>
      <c r="DH624" s="108"/>
      <c r="DI624" s="108"/>
      <c r="DJ624" s="108"/>
      <c r="DK624" s="108"/>
      <c r="DL624" s="108"/>
      <c r="DM624" s="108"/>
      <c r="DN624" s="108"/>
      <c r="DO624" s="108"/>
      <c r="DP624" s="108"/>
      <c r="DQ624" s="108"/>
      <c r="DR624" s="108"/>
      <c r="DS624" s="108"/>
      <c r="DT624" s="108"/>
      <c r="DU624" s="108"/>
      <c r="DV624" s="108"/>
      <c r="DW624" s="108"/>
      <c r="DX624" s="108"/>
      <c r="DY624" s="108"/>
      <c r="DZ624" s="108"/>
      <c r="EA624" s="108"/>
      <c r="EB624" s="108"/>
      <c r="EC624" s="108"/>
      <c r="ED624" s="108"/>
      <c r="EE624" s="108"/>
      <c r="EF624" s="108"/>
      <c r="EG624" s="108"/>
      <c r="EH624" s="108"/>
      <c r="EI624" s="108"/>
      <c r="EJ624" s="108"/>
      <c r="EK624" s="108"/>
      <c r="EL624" s="108"/>
      <c r="EM624" s="108"/>
      <c r="EN624" s="108"/>
      <c r="EO624" s="108"/>
      <c r="EP624" s="108"/>
      <c r="EQ624" s="108"/>
      <c r="ER624" s="108"/>
      <c r="ES624" s="108"/>
      <c r="ET624" s="108"/>
      <c r="EU624" s="108"/>
      <c r="EV624" s="108"/>
      <c r="EW624" s="108"/>
      <c r="EX624" s="108"/>
      <c r="EY624" s="108"/>
      <c r="EZ624" s="108"/>
      <c r="FA624" s="108"/>
      <c r="FB624" s="108"/>
      <c r="FC624" s="108"/>
      <c r="FD624" s="108"/>
      <c r="FE624" s="108"/>
      <c r="FF624" s="108"/>
      <c r="FG624" s="108"/>
      <c r="FH624" s="108"/>
      <c r="FI624" s="108"/>
      <c r="FJ624" s="108"/>
      <c r="FK624" s="108"/>
      <c r="FL624" s="108"/>
      <c r="FM624" s="108"/>
      <c r="FN624" s="108"/>
      <c r="FO624" s="108"/>
      <c r="FP624" s="108"/>
      <c r="FQ624" s="108"/>
      <c r="FR624" s="108"/>
      <c r="FS624" s="108"/>
      <c r="FT624" s="108"/>
      <c r="FU624" s="108"/>
      <c r="FV624" s="108"/>
      <c r="FW624" s="108"/>
      <c r="FX624" s="108"/>
      <c r="FY624" s="108"/>
      <c r="FZ624" s="108"/>
      <c r="GA624" s="108"/>
      <c r="GB624" s="108"/>
      <c r="GC624" s="108"/>
      <c r="GD624" s="108"/>
      <c r="GE624" s="108"/>
      <c r="GF624" s="108"/>
      <c r="GG624" s="108"/>
      <c r="GH624" s="108"/>
      <c r="GI624" s="108"/>
      <c r="GJ624" s="108"/>
      <c r="GK624" s="108"/>
      <c r="GL624" s="108"/>
      <c r="GM624" s="108"/>
      <c r="GN624" s="108"/>
      <c r="GO624" s="108"/>
      <c r="GP624" s="108"/>
      <c r="GQ624" s="108"/>
      <c r="GR624" s="108"/>
      <c r="GS624" s="108"/>
      <c r="GT624" s="108"/>
      <c r="GU624" s="108"/>
      <c r="GV624" s="108"/>
      <c r="GW624" s="108"/>
      <c r="GX624" s="108"/>
      <c r="GY624" s="108"/>
      <c r="GZ624" s="108"/>
      <c r="HA624" s="108"/>
      <c r="HB624" s="108"/>
      <c r="HC624" s="108"/>
      <c r="HD624" s="108"/>
      <c r="HE624" s="108"/>
      <c r="HF624" s="108"/>
      <c r="HG624" s="108"/>
      <c r="HH624" s="108"/>
      <c r="HI624" s="108"/>
      <c r="HJ624" s="108"/>
      <c r="HK624" s="108"/>
      <c r="HL624" s="108"/>
      <c r="HM624" s="108"/>
      <c r="HN624" s="108"/>
      <c r="HO624" s="108"/>
      <c r="HP624" s="108"/>
      <c r="HQ624" s="108"/>
      <c r="HR624" s="108"/>
      <c r="HS624" s="108"/>
      <c r="HT624" s="108"/>
      <c r="HU624" s="108"/>
      <c r="HV624" s="108"/>
      <c r="HW624" s="108"/>
      <c r="HX624" s="108"/>
      <c r="HY624" s="108"/>
      <c r="HZ624" s="108"/>
      <c r="IA624" s="108"/>
      <c r="IB624" s="108"/>
      <c r="IC624" s="108"/>
      <c r="ID624" s="108"/>
      <c r="IE624" s="108"/>
      <c r="IF624" s="108"/>
      <c r="IG624" s="108"/>
      <c r="IH624" s="108"/>
      <c r="II624" s="108"/>
      <c r="IJ624" s="108"/>
      <c r="IK624" s="108"/>
      <c r="IL624" s="108"/>
      <c r="IM624" s="108"/>
      <c r="IN624" s="108"/>
      <c r="IO624" s="108"/>
      <c r="IP624" s="108"/>
      <c r="IQ624" s="108"/>
      <c r="IR624" s="108"/>
      <c r="IS624" s="108"/>
      <c r="IT624" s="108"/>
      <c r="IU624" s="108"/>
      <c r="IV624" s="108"/>
      <c r="IW624" s="108"/>
      <c r="IX624" s="108"/>
      <c r="IY624" s="108"/>
      <c r="IZ624" s="108"/>
      <c r="JA624" s="108"/>
      <c r="JB624" s="108"/>
      <c r="JC624" s="108"/>
      <c r="JD624" s="108"/>
      <c r="JE624" s="108"/>
      <c r="JF624" s="108"/>
      <c r="JG624" s="108"/>
      <c r="JH624" s="108"/>
      <c r="JI624" s="108"/>
      <c r="JJ624" s="108"/>
      <c r="JK624" s="108"/>
      <c r="JL624" s="108"/>
      <c r="JM624" s="108"/>
      <c r="JN624" s="108"/>
      <c r="JO624" s="108"/>
      <c r="JP624" s="108"/>
      <c r="JQ624" s="108"/>
      <c r="JR624" s="108"/>
      <c r="JS624" s="108"/>
      <c r="JT624" s="108"/>
      <c r="JU624" s="108"/>
      <c r="JV624" s="108"/>
      <c r="JW624" s="108"/>
      <c r="JX624" s="108"/>
      <c r="JY624" s="108"/>
      <c r="JZ624" s="108"/>
      <c r="KA624" s="108"/>
      <c r="KB624" s="108"/>
      <c r="KC624" s="108"/>
      <c r="KD624" s="108"/>
      <c r="KE624" s="108"/>
      <c r="KF624" s="108"/>
      <c r="KG624" s="108"/>
      <c r="KH624" s="108"/>
      <c r="KI624" s="108"/>
      <c r="KJ624" s="108"/>
      <c r="KK624" s="108"/>
      <c r="KL624" s="108"/>
      <c r="KM624" s="108"/>
      <c r="KN624" s="108"/>
      <c r="KO624" s="108"/>
      <c r="KP624" s="108"/>
      <c r="KQ624" s="108"/>
      <c r="KR624" s="108"/>
      <c r="KS624" s="108"/>
      <c r="KT624" s="108"/>
      <c r="KU624" s="108"/>
      <c r="KV624" s="108"/>
      <c r="KW624" s="108"/>
      <c r="KX624" s="108"/>
      <c r="KY624" s="108"/>
      <c r="KZ624" s="108"/>
      <c r="LA624" s="108"/>
      <c r="LB624" s="108"/>
      <c r="LC624" s="108"/>
      <c r="LD624" s="108"/>
      <c r="LE624" s="108"/>
      <c r="LF624" s="108"/>
      <c r="LG624" s="108"/>
      <c r="LH624" s="108"/>
      <c r="LI624" s="108"/>
      <c r="LJ624" s="108"/>
      <c r="LK624" s="108"/>
      <c r="LL624" s="108"/>
      <c r="LM624" s="108"/>
      <c r="LN624" s="108"/>
      <c r="LO624" s="108"/>
      <c r="LP624" s="108"/>
      <c r="LQ624" s="108"/>
      <c r="LR624" s="108"/>
      <c r="LS624" s="108"/>
      <c r="LT624" s="108"/>
      <c r="LU624" s="108"/>
      <c r="LV624" s="108"/>
      <c r="LW624" s="108"/>
      <c r="LX624" s="108"/>
      <c r="LY624" s="108"/>
      <c r="LZ624" s="108"/>
      <c r="MA624" s="108"/>
      <c r="MB624" s="108"/>
      <c r="MC624" s="108"/>
      <c r="MD624" s="108"/>
      <c r="ME624" s="108"/>
    </row>
    <row r="625" spans="1:343">
      <c r="A625" s="3"/>
      <c r="B625" s="438"/>
      <c r="C625" s="438"/>
      <c r="D625" s="438"/>
      <c r="E625" s="438"/>
      <c r="F625" s="438"/>
      <c r="G625" s="438"/>
      <c r="H625" s="438"/>
      <c r="I625" s="438"/>
      <c r="J625" s="438"/>
      <c r="K625" s="438"/>
      <c r="L625" s="438"/>
      <c r="M625" s="438"/>
      <c r="N625" s="438"/>
      <c r="O625" s="438"/>
      <c r="P625" s="438"/>
      <c r="Q625" s="438"/>
      <c r="R625" s="438"/>
      <c r="S625" s="438"/>
      <c r="T625" s="438"/>
      <c r="U625" s="438"/>
      <c r="V625" s="438"/>
      <c r="W625" s="438"/>
      <c r="X625" s="438"/>
      <c r="Y625" s="438"/>
      <c r="Z625" s="438"/>
      <c r="AA625" s="438"/>
      <c r="AB625" s="438"/>
      <c r="AC625" s="438"/>
      <c r="AD625" s="438"/>
      <c r="AE625" s="154"/>
      <c r="AF625" s="154"/>
      <c r="AG625" s="154"/>
      <c r="AH625" s="154"/>
      <c r="AI625" s="154"/>
      <c r="AJ625" s="108"/>
      <c r="AK625" s="154"/>
      <c r="AL625" s="108"/>
      <c r="AM625" s="108"/>
      <c r="AN625" s="108"/>
      <c r="AO625" s="108"/>
      <c r="AP625" s="108"/>
      <c r="AQ625" s="108"/>
      <c r="AR625" s="108"/>
      <c r="AS625" s="108"/>
      <c r="AT625" s="108"/>
      <c r="AU625" s="108"/>
      <c r="AV625" s="108"/>
      <c r="AW625" s="108"/>
      <c r="AX625" s="108"/>
      <c r="AY625" s="108"/>
      <c r="AZ625" s="108"/>
      <c r="BA625" s="108"/>
      <c r="BB625" s="108"/>
      <c r="BC625" s="108"/>
      <c r="BD625" s="108"/>
      <c r="BE625" s="108"/>
      <c r="BF625" s="108"/>
      <c r="BG625" s="108"/>
      <c r="BH625" s="108"/>
      <c r="BI625" s="108"/>
      <c r="BJ625" s="108"/>
      <c r="BK625" s="108"/>
      <c r="BL625" s="108"/>
      <c r="BM625" s="108"/>
      <c r="BN625" s="108"/>
      <c r="BO625" s="108"/>
      <c r="BP625" s="108"/>
      <c r="BQ625" s="108"/>
      <c r="BR625" s="108"/>
      <c r="BS625" s="108"/>
      <c r="BT625" s="108"/>
      <c r="BU625" s="108"/>
      <c r="BV625" s="108"/>
      <c r="BW625" s="108"/>
      <c r="BX625" s="108"/>
      <c r="BY625" s="108"/>
      <c r="BZ625" s="108"/>
      <c r="CA625" s="108"/>
      <c r="CB625" s="108"/>
      <c r="CC625" s="108"/>
      <c r="CD625" s="108"/>
      <c r="CE625" s="108"/>
      <c r="CF625" s="108"/>
      <c r="CG625" s="108"/>
      <c r="CH625" s="108"/>
      <c r="CI625" s="108"/>
      <c r="CJ625" s="108"/>
      <c r="CK625" s="108"/>
      <c r="CL625" s="108"/>
      <c r="CM625" s="108"/>
      <c r="CN625" s="108"/>
      <c r="CO625" s="108"/>
      <c r="CP625" s="108"/>
      <c r="CQ625" s="108"/>
      <c r="CR625" s="108"/>
      <c r="CS625" s="108"/>
      <c r="CT625" s="108"/>
      <c r="CU625" s="108"/>
      <c r="CV625" s="108"/>
      <c r="CW625" s="108"/>
      <c r="CX625" s="108"/>
      <c r="CY625" s="108"/>
      <c r="CZ625" s="108"/>
      <c r="DA625" s="108"/>
      <c r="DB625" s="108"/>
      <c r="DC625" s="108"/>
      <c r="DD625" s="108"/>
      <c r="DE625" s="108"/>
      <c r="DF625" s="108"/>
      <c r="DG625" s="108"/>
      <c r="DH625" s="108"/>
      <c r="DI625" s="108"/>
      <c r="DJ625" s="108"/>
      <c r="DK625" s="108"/>
      <c r="DL625" s="108"/>
      <c r="DM625" s="108"/>
      <c r="DN625" s="108"/>
      <c r="DO625" s="108"/>
      <c r="DP625" s="108"/>
      <c r="DQ625" s="108"/>
      <c r="DR625" s="108"/>
      <c r="DS625" s="108"/>
      <c r="DT625" s="108"/>
      <c r="DU625" s="108"/>
      <c r="DV625" s="108"/>
      <c r="DW625" s="108"/>
      <c r="DX625" s="108"/>
      <c r="DY625" s="108"/>
      <c r="DZ625" s="108"/>
      <c r="EA625" s="108"/>
      <c r="EB625" s="108"/>
      <c r="EC625" s="108"/>
      <c r="ED625" s="108"/>
      <c r="EE625" s="108"/>
      <c r="EF625" s="108"/>
      <c r="EG625" s="108"/>
      <c r="EH625" s="108"/>
      <c r="EI625" s="108"/>
      <c r="EJ625" s="108"/>
      <c r="EK625" s="108"/>
      <c r="EL625" s="108"/>
      <c r="EM625" s="108"/>
      <c r="EN625" s="108"/>
      <c r="EO625" s="108"/>
      <c r="EP625" s="108"/>
      <c r="EQ625" s="108"/>
      <c r="ER625" s="108"/>
      <c r="ES625" s="108"/>
      <c r="ET625" s="108"/>
      <c r="EU625" s="108"/>
      <c r="EV625" s="108"/>
      <c r="EW625" s="108"/>
      <c r="EX625" s="108"/>
      <c r="EY625" s="108"/>
      <c r="EZ625" s="108"/>
      <c r="FA625" s="108"/>
      <c r="FB625" s="108"/>
      <c r="FC625" s="108"/>
      <c r="FD625" s="108"/>
      <c r="FE625" s="108"/>
      <c r="FF625" s="108"/>
      <c r="FG625" s="108"/>
      <c r="FH625" s="108"/>
      <c r="FI625" s="108"/>
      <c r="FJ625" s="108"/>
      <c r="FK625" s="108"/>
      <c r="FL625" s="108"/>
      <c r="FM625" s="108"/>
      <c r="FN625" s="108"/>
      <c r="FO625" s="108"/>
      <c r="FP625" s="108"/>
      <c r="FQ625" s="108"/>
      <c r="FR625" s="108"/>
      <c r="FS625" s="108"/>
      <c r="FT625" s="108"/>
      <c r="FU625" s="108"/>
      <c r="FV625" s="108"/>
      <c r="FW625" s="108"/>
      <c r="FX625" s="108"/>
      <c r="FY625" s="108"/>
      <c r="FZ625" s="108"/>
      <c r="GA625" s="108"/>
      <c r="GB625" s="108"/>
      <c r="GC625" s="108"/>
      <c r="GD625" s="108"/>
      <c r="GE625" s="108"/>
      <c r="GF625" s="108"/>
      <c r="GG625" s="108"/>
      <c r="GH625" s="108"/>
      <c r="GI625" s="108"/>
      <c r="GJ625" s="108"/>
      <c r="GK625" s="108"/>
      <c r="GL625" s="108"/>
      <c r="GM625" s="108"/>
      <c r="GN625" s="108"/>
      <c r="GO625" s="108"/>
      <c r="GP625" s="108"/>
      <c r="GQ625" s="108"/>
      <c r="GR625" s="108"/>
      <c r="GS625" s="108"/>
      <c r="GT625" s="108"/>
      <c r="GU625" s="108"/>
      <c r="GV625" s="108"/>
      <c r="GW625" s="108"/>
      <c r="GX625" s="108"/>
      <c r="GY625" s="108"/>
      <c r="GZ625" s="108"/>
      <c r="HA625" s="108"/>
      <c r="HB625" s="108"/>
      <c r="HC625" s="108"/>
      <c r="HD625" s="108"/>
      <c r="HE625" s="108"/>
      <c r="HF625" s="108"/>
      <c r="HG625" s="108"/>
      <c r="HH625" s="108"/>
      <c r="HI625" s="108"/>
      <c r="HJ625" s="108"/>
      <c r="HK625" s="108"/>
      <c r="HL625" s="108"/>
      <c r="HM625" s="108"/>
      <c r="HN625" s="108"/>
      <c r="HO625" s="108"/>
      <c r="HP625" s="108"/>
      <c r="HQ625" s="108"/>
      <c r="HR625" s="108"/>
      <c r="HS625" s="108"/>
      <c r="HT625" s="108"/>
      <c r="HU625" s="108"/>
      <c r="HV625" s="108"/>
      <c r="HW625" s="108"/>
      <c r="HX625" s="108"/>
      <c r="HY625" s="108"/>
      <c r="HZ625" s="108"/>
      <c r="IA625" s="108"/>
      <c r="IB625" s="108"/>
      <c r="IC625" s="108"/>
      <c r="ID625" s="108"/>
      <c r="IE625" s="108"/>
      <c r="IF625" s="108"/>
      <c r="IG625" s="108"/>
      <c r="IH625" s="108"/>
      <c r="II625" s="108"/>
      <c r="IJ625" s="108"/>
      <c r="IK625" s="108"/>
      <c r="IL625" s="108"/>
      <c r="IM625" s="108"/>
      <c r="IN625" s="108"/>
      <c r="IO625" s="108"/>
      <c r="IP625" s="108"/>
      <c r="IQ625" s="108"/>
      <c r="IR625" s="108"/>
      <c r="IS625" s="108"/>
      <c r="IT625" s="108"/>
      <c r="IU625" s="108"/>
      <c r="IV625" s="108"/>
      <c r="IW625" s="108"/>
      <c r="IX625" s="108"/>
      <c r="IY625" s="108"/>
      <c r="IZ625" s="108"/>
      <c r="JA625" s="108"/>
      <c r="JB625" s="108"/>
      <c r="JC625" s="108"/>
      <c r="JD625" s="108"/>
      <c r="JE625" s="108"/>
      <c r="JF625" s="108"/>
      <c r="JG625" s="108"/>
      <c r="JH625" s="108"/>
      <c r="JI625" s="108"/>
      <c r="JJ625" s="108"/>
      <c r="JK625" s="108"/>
      <c r="JL625" s="108"/>
      <c r="JM625" s="108"/>
      <c r="JN625" s="108"/>
      <c r="JO625" s="108"/>
      <c r="JP625" s="108"/>
      <c r="JQ625" s="108"/>
      <c r="JR625" s="108"/>
      <c r="JS625" s="108"/>
      <c r="JT625" s="108"/>
      <c r="JU625" s="108"/>
      <c r="JV625" s="108"/>
      <c r="JW625" s="108"/>
      <c r="JX625" s="108"/>
      <c r="JY625" s="108"/>
      <c r="JZ625" s="108"/>
      <c r="KA625" s="108"/>
      <c r="KB625" s="108"/>
      <c r="KC625" s="108"/>
      <c r="KD625" s="108"/>
      <c r="KE625" s="108"/>
      <c r="KF625" s="108"/>
      <c r="KG625" s="108"/>
      <c r="KH625" s="108"/>
      <c r="KI625" s="108"/>
      <c r="KJ625" s="108"/>
      <c r="KK625" s="108"/>
      <c r="KL625" s="108"/>
      <c r="KM625" s="108"/>
      <c r="KN625" s="108"/>
      <c r="KO625" s="108"/>
      <c r="KP625" s="108"/>
      <c r="KQ625" s="108"/>
      <c r="KR625" s="108"/>
      <c r="KS625" s="108"/>
      <c r="KT625" s="108"/>
      <c r="KU625" s="108"/>
      <c r="KV625" s="108"/>
      <c r="KW625" s="108"/>
      <c r="KX625" s="108"/>
      <c r="KY625" s="108"/>
      <c r="KZ625" s="108"/>
      <c r="LA625" s="108"/>
      <c r="LB625" s="108"/>
      <c r="LC625" s="108"/>
      <c r="LD625" s="108"/>
      <c r="LE625" s="108"/>
      <c r="LF625" s="108"/>
      <c r="LG625" s="108"/>
      <c r="LH625" s="108"/>
      <c r="LI625" s="108"/>
      <c r="LJ625" s="108"/>
      <c r="LK625" s="108"/>
      <c r="LL625" s="108"/>
      <c r="LM625" s="108"/>
      <c r="LN625" s="108"/>
      <c r="LO625" s="108"/>
      <c r="LP625" s="108"/>
      <c r="LQ625" s="108"/>
      <c r="LR625" s="108"/>
      <c r="LS625" s="108"/>
      <c r="LT625" s="108"/>
      <c r="LU625" s="108"/>
      <c r="LV625" s="108"/>
      <c r="LW625" s="108"/>
      <c r="LX625" s="108"/>
      <c r="LY625" s="108"/>
      <c r="LZ625" s="108"/>
      <c r="MA625" s="108"/>
      <c r="MB625" s="108"/>
      <c r="MC625" s="108"/>
      <c r="MD625" s="108"/>
      <c r="ME625" s="108"/>
    </row>
    <row r="626" spans="1:343">
      <c r="A626" s="3"/>
      <c r="B626" s="438"/>
      <c r="C626" s="438"/>
      <c r="D626" s="438"/>
      <c r="E626" s="438"/>
      <c r="F626" s="438"/>
      <c r="G626" s="438"/>
      <c r="H626" s="438"/>
      <c r="I626" s="438"/>
      <c r="J626" s="438"/>
      <c r="K626" s="438"/>
      <c r="L626" s="438"/>
      <c r="M626" s="438"/>
      <c r="N626" s="438"/>
      <c r="O626" s="438"/>
      <c r="P626" s="438"/>
      <c r="Q626" s="438"/>
      <c r="R626" s="438"/>
      <c r="S626" s="438"/>
      <c r="T626" s="438"/>
      <c r="U626" s="438"/>
      <c r="V626" s="438"/>
      <c r="W626" s="438"/>
      <c r="X626" s="438"/>
      <c r="Y626" s="438"/>
      <c r="Z626" s="438"/>
      <c r="AA626" s="438"/>
      <c r="AB626" s="438"/>
      <c r="AC626" s="438"/>
      <c r="AD626" s="438"/>
      <c r="AE626" s="154"/>
      <c r="AF626" s="154"/>
      <c r="AG626" s="154"/>
      <c r="AH626" s="154"/>
      <c r="AI626" s="154"/>
      <c r="AJ626" s="108"/>
      <c r="AK626" s="154"/>
      <c r="AL626" s="108"/>
      <c r="AM626" s="108"/>
      <c r="AN626" s="108"/>
      <c r="AO626" s="108"/>
      <c r="AP626" s="108"/>
      <c r="AQ626" s="108"/>
      <c r="AR626" s="108"/>
      <c r="AS626" s="108"/>
      <c r="AT626" s="108"/>
      <c r="AU626" s="108"/>
      <c r="AV626" s="108"/>
      <c r="AW626" s="108"/>
      <c r="AX626" s="108"/>
      <c r="AY626" s="108"/>
      <c r="AZ626" s="108"/>
      <c r="BA626" s="108"/>
      <c r="BB626" s="108"/>
      <c r="BC626" s="108"/>
      <c r="BD626" s="108"/>
      <c r="BE626" s="108"/>
      <c r="BF626" s="108"/>
      <c r="BG626" s="108"/>
      <c r="BH626" s="108"/>
      <c r="BI626" s="108"/>
      <c r="BJ626" s="108"/>
      <c r="BK626" s="108"/>
      <c r="BL626" s="108"/>
      <c r="BM626" s="108"/>
      <c r="BN626" s="108"/>
      <c r="BO626" s="108"/>
      <c r="BP626" s="108"/>
      <c r="BQ626" s="108"/>
      <c r="BR626" s="108"/>
      <c r="BS626" s="108"/>
      <c r="BT626" s="108"/>
      <c r="BU626" s="108"/>
      <c r="BV626" s="108"/>
      <c r="BW626" s="108"/>
      <c r="BX626" s="108"/>
      <c r="BY626" s="108"/>
      <c r="BZ626" s="108"/>
      <c r="CA626" s="108"/>
      <c r="CB626" s="108"/>
      <c r="CC626" s="108"/>
      <c r="CD626" s="108"/>
      <c r="CE626" s="108"/>
      <c r="CF626" s="108"/>
      <c r="CG626" s="108"/>
      <c r="CH626" s="108"/>
      <c r="CI626" s="108"/>
      <c r="CJ626" s="108"/>
      <c r="CK626" s="108"/>
      <c r="CL626" s="108"/>
      <c r="CM626" s="108"/>
      <c r="CN626" s="108"/>
      <c r="CO626" s="108"/>
      <c r="CP626" s="108"/>
      <c r="CQ626" s="108"/>
      <c r="CR626" s="108"/>
      <c r="CS626" s="108"/>
      <c r="CT626" s="108"/>
      <c r="CU626" s="108"/>
      <c r="CV626" s="108"/>
      <c r="CW626" s="108"/>
      <c r="CX626" s="108"/>
      <c r="CY626" s="108"/>
      <c r="CZ626" s="108"/>
      <c r="DA626" s="108"/>
      <c r="DB626" s="108"/>
      <c r="DC626" s="108"/>
      <c r="DD626" s="108"/>
      <c r="DE626" s="108"/>
      <c r="DF626" s="108"/>
      <c r="DG626" s="108"/>
      <c r="DH626" s="108"/>
      <c r="DI626" s="108"/>
      <c r="DJ626" s="108"/>
      <c r="DK626" s="108"/>
      <c r="DL626" s="108"/>
      <c r="DM626" s="108"/>
      <c r="DN626" s="108"/>
      <c r="DO626" s="108"/>
      <c r="DP626" s="108"/>
      <c r="DQ626" s="108"/>
      <c r="DR626" s="108"/>
      <c r="DS626" s="108"/>
      <c r="DT626" s="108"/>
      <c r="DU626" s="108"/>
      <c r="DV626" s="108"/>
      <c r="DW626" s="108"/>
      <c r="DX626" s="108"/>
      <c r="DY626" s="108"/>
      <c r="DZ626" s="108"/>
      <c r="EA626" s="108"/>
      <c r="EB626" s="108"/>
      <c r="EC626" s="108"/>
      <c r="ED626" s="108"/>
      <c r="EE626" s="108"/>
      <c r="EF626" s="108"/>
      <c r="EG626" s="108"/>
      <c r="EH626" s="108"/>
      <c r="EI626" s="108"/>
      <c r="EJ626" s="108"/>
      <c r="EK626" s="108"/>
      <c r="EL626" s="108"/>
      <c r="EM626" s="108"/>
      <c r="EN626" s="108"/>
      <c r="EO626" s="108"/>
      <c r="EP626" s="108"/>
      <c r="EQ626" s="108"/>
      <c r="ER626" s="108"/>
      <c r="ES626" s="108"/>
      <c r="ET626" s="108"/>
      <c r="EU626" s="108"/>
      <c r="EV626" s="108"/>
      <c r="EW626" s="108"/>
      <c r="EX626" s="108"/>
      <c r="EY626" s="108"/>
      <c r="EZ626" s="108"/>
      <c r="FA626" s="108"/>
      <c r="FB626" s="108"/>
      <c r="FC626" s="108"/>
      <c r="FD626" s="108"/>
      <c r="FE626" s="108"/>
      <c r="FF626" s="108"/>
      <c r="FG626" s="108"/>
      <c r="FH626" s="108"/>
      <c r="FI626" s="108"/>
      <c r="FJ626" s="108"/>
      <c r="FK626" s="108"/>
      <c r="FL626" s="108"/>
      <c r="FM626" s="108"/>
      <c r="FN626" s="108"/>
      <c r="FO626" s="108"/>
      <c r="FP626" s="108"/>
      <c r="FQ626" s="108"/>
      <c r="FR626" s="108"/>
      <c r="FS626" s="108"/>
      <c r="FT626" s="108"/>
      <c r="FU626" s="108"/>
      <c r="FV626" s="108"/>
      <c r="FW626" s="108"/>
      <c r="FX626" s="108"/>
      <c r="FY626" s="108"/>
      <c r="FZ626" s="108"/>
      <c r="GA626" s="108"/>
      <c r="GB626" s="108"/>
      <c r="GC626" s="108"/>
      <c r="GD626" s="108"/>
      <c r="GE626" s="108"/>
      <c r="GF626" s="108"/>
      <c r="GG626" s="108"/>
      <c r="GH626" s="108"/>
      <c r="GI626" s="108"/>
      <c r="GJ626" s="108"/>
      <c r="GK626" s="108"/>
      <c r="GL626" s="108"/>
      <c r="GM626" s="108"/>
      <c r="GN626" s="108"/>
      <c r="GO626" s="108"/>
      <c r="GP626" s="108"/>
      <c r="GQ626" s="108"/>
      <c r="GR626" s="108"/>
      <c r="GS626" s="108"/>
      <c r="GT626" s="108"/>
      <c r="GU626" s="108"/>
      <c r="GV626" s="108"/>
      <c r="GW626" s="108"/>
      <c r="GX626" s="108"/>
      <c r="GY626" s="108"/>
      <c r="GZ626" s="108"/>
      <c r="HA626" s="108"/>
      <c r="HB626" s="108"/>
      <c r="HC626" s="108"/>
      <c r="HD626" s="108"/>
      <c r="HE626" s="108"/>
      <c r="HF626" s="108"/>
      <c r="HG626" s="108"/>
      <c r="HH626" s="108"/>
      <c r="HI626" s="108"/>
      <c r="HJ626" s="108"/>
      <c r="HK626" s="108"/>
      <c r="HL626" s="108"/>
      <c r="HM626" s="108"/>
      <c r="HN626" s="108"/>
      <c r="HO626" s="108"/>
      <c r="HP626" s="108"/>
      <c r="HQ626" s="108"/>
      <c r="HR626" s="108"/>
      <c r="HS626" s="108"/>
      <c r="HT626" s="108"/>
      <c r="HU626" s="108"/>
      <c r="HV626" s="108"/>
      <c r="HW626" s="108"/>
      <c r="HX626" s="108"/>
      <c r="HY626" s="108"/>
      <c r="HZ626" s="108"/>
      <c r="IA626" s="108"/>
      <c r="IB626" s="108"/>
      <c r="IC626" s="108"/>
      <c r="ID626" s="108"/>
      <c r="IE626" s="108"/>
      <c r="IF626" s="108"/>
      <c r="IG626" s="108"/>
      <c r="IH626" s="108"/>
      <c r="II626" s="108"/>
      <c r="IJ626" s="108"/>
      <c r="IK626" s="108"/>
      <c r="IL626" s="108"/>
      <c r="IM626" s="108"/>
      <c r="IN626" s="108"/>
      <c r="IO626" s="108"/>
      <c r="IP626" s="108"/>
      <c r="IQ626" s="108"/>
      <c r="IR626" s="108"/>
      <c r="IS626" s="108"/>
      <c r="IT626" s="108"/>
      <c r="IU626" s="108"/>
      <c r="IV626" s="108"/>
      <c r="IW626" s="108"/>
      <c r="IX626" s="108"/>
      <c r="IY626" s="108"/>
      <c r="IZ626" s="108"/>
      <c r="JA626" s="108"/>
      <c r="JB626" s="108"/>
      <c r="JC626" s="108"/>
      <c r="JD626" s="108"/>
      <c r="JE626" s="108"/>
      <c r="JF626" s="108"/>
      <c r="JG626" s="108"/>
      <c r="JH626" s="108"/>
      <c r="JI626" s="108"/>
      <c r="JJ626" s="108"/>
      <c r="JK626" s="108"/>
      <c r="JL626" s="108"/>
      <c r="JM626" s="108"/>
      <c r="JN626" s="108"/>
      <c r="JO626" s="108"/>
      <c r="JP626" s="108"/>
      <c r="JQ626" s="108"/>
      <c r="JR626" s="108"/>
      <c r="JS626" s="108"/>
      <c r="JT626" s="108"/>
      <c r="JU626" s="108"/>
      <c r="JV626" s="108"/>
      <c r="JW626" s="108"/>
      <c r="JX626" s="108"/>
      <c r="JY626" s="108"/>
      <c r="JZ626" s="108"/>
      <c r="KA626" s="108"/>
      <c r="KB626" s="108"/>
      <c r="KC626" s="108"/>
      <c r="KD626" s="108"/>
      <c r="KE626" s="108"/>
      <c r="KF626" s="108"/>
      <c r="KG626" s="108"/>
      <c r="KH626" s="108"/>
      <c r="KI626" s="108"/>
      <c r="KJ626" s="108"/>
      <c r="KK626" s="108"/>
      <c r="KL626" s="108"/>
      <c r="KM626" s="108"/>
      <c r="KN626" s="108"/>
      <c r="KO626" s="108"/>
      <c r="KP626" s="108"/>
      <c r="KQ626" s="108"/>
      <c r="KR626" s="108"/>
      <c r="KS626" s="108"/>
      <c r="KT626" s="108"/>
      <c r="KU626" s="108"/>
      <c r="KV626" s="108"/>
      <c r="KW626" s="108"/>
      <c r="KX626" s="108"/>
      <c r="KY626" s="108"/>
      <c r="KZ626" s="108"/>
      <c r="LA626" s="108"/>
      <c r="LB626" s="108"/>
      <c r="LC626" s="108"/>
      <c r="LD626" s="108"/>
      <c r="LE626" s="108"/>
      <c r="LF626" s="108"/>
      <c r="LG626" s="108"/>
      <c r="LH626" s="108"/>
      <c r="LI626" s="108"/>
      <c r="LJ626" s="108"/>
      <c r="LK626" s="108"/>
      <c r="LL626" s="108"/>
      <c r="LM626" s="108"/>
      <c r="LN626" s="108"/>
      <c r="LO626" s="108"/>
      <c r="LP626" s="108"/>
      <c r="LQ626" s="108"/>
      <c r="LR626" s="108"/>
      <c r="LS626" s="108"/>
      <c r="LT626" s="108"/>
      <c r="LU626" s="108"/>
      <c r="LV626" s="108"/>
      <c r="LW626" s="108"/>
      <c r="LX626" s="108"/>
      <c r="LY626" s="108"/>
      <c r="LZ626" s="108"/>
      <c r="MA626" s="108"/>
      <c r="MB626" s="108"/>
      <c r="MC626" s="108"/>
      <c r="MD626" s="108"/>
      <c r="ME626" s="108"/>
    </row>
    <row r="627" spans="1:343">
      <c r="A627" s="3"/>
      <c r="B627" s="438"/>
      <c r="C627" s="438"/>
      <c r="D627" s="438"/>
      <c r="E627" s="438"/>
      <c r="F627" s="438"/>
      <c r="G627" s="438"/>
      <c r="H627" s="438"/>
      <c r="I627" s="438"/>
      <c r="J627" s="438"/>
      <c r="K627" s="438"/>
      <c r="L627" s="438"/>
      <c r="M627" s="438"/>
      <c r="N627" s="438"/>
      <c r="O627" s="438"/>
      <c r="P627" s="438"/>
      <c r="Q627" s="438"/>
      <c r="R627" s="438"/>
      <c r="S627" s="438"/>
      <c r="T627" s="438"/>
      <c r="U627" s="438"/>
      <c r="V627" s="438"/>
      <c r="W627" s="438"/>
      <c r="X627" s="438"/>
      <c r="Y627" s="438"/>
      <c r="Z627" s="438"/>
      <c r="AA627" s="438"/>
      <c r="AB627" s="438"/>
      <c r="AC627" s="438"/>
      <c r="AD627" s="438"/>
      <c r="AE627" s="154"/>
      <c r="AF627" s="154"/>
      <c r="AG627" s="154"/>
      <c r="AH627" s="154"/>
      <c r="AI627" s="154"/>
      <c r="AJ627" s="108"/>
      <c r="AK627" s="154"/>
      <c r="AL627" s="108"/>
      <c r="AM627" s="108"/>
      <c r="AN627" s="108"/>
      <c r="AO627" s="108"/>
      <c r="AP627" s="108"/>
      <c r="AQ627" s="108"/>
      <c r="AR627" s="108"/>
      <c r="AS627" s="108"/>
      <c r="AT627" s="108"/>
      <c r="AU627" s="108"/>
      <c r="AV627" s="108"/>
      <c r="AW627" s="108"/>
      <c r="AX627" s="108"/>
      <c r="AY627" s="108"/>
      <c r="AZ627" s="108"/>
      <c r="BA627" s="108"/>
      <c r="BB627" s="108"/>
      <c r="BC627" s="108"/>
      <c r="BD627" s="108"/>
      <c r="BE627" s="108"/>
      <c r="BF627" s="108"/>
      <c r="BG627" s="108"/>
      <c r="BH627" s="108"/>
      <c r="BI627" s="108"/>
      <c r="BJ627" s="108"/>
      <c r="BK627" s="108"/>
      <c r="BL627" s="108"/>
      <c r="BM627" s="108"/>
      <c r="BN627" s="108"/>
      <c r="BO627" s="108"/>
      <c r="BP627" s="108"/>
      <c r="BQ627" s="108"/>
      <c r="BR627" s="108"/>
      <c r="BS627" s="108"/>
      <c r="BT627" s="108"/>
      <c r="BU627" s="108"/>
      <c r="BV627" s="108"/>
      <c r="BW627" s="108"/>
      <c r="BX627" s="108"/>
      <c r="BY627" s="108"/>
      <c r="BZ627" s="108"/>
      <c r="CA627" s="108"/>
      <c r="CB627" s="108"/>
      <c r="CC627" s="108"/>
      <c r="CD627" s="108"/>
      <c r="CE627" s="108"/>
      <c r="CF627" s="108"/>
      <c r="CG627" s="108"/>
      <c r="CH627" s="108"/>
      <c r="CI627" s="108"/>
      <c r="CJ627" s="108"/>
      <c r="CK627" s="108"/>
      <c r="CL627" s="108"/>
      <c r="CM627" s="108"/>
      <c r="CN627" s="108"/>
      <c r="CO627" s="108"/>
      <c r="CP627" s="108"/>
      <c r="CQ627" s="108"/>
      <c r="CR627" s="108"/>
      <c r="CS627" s="108"/>
      <c r="CT627" s="108"/>
      <c r="CU627" s="108"/>
      <c r="CV627" s="108"/>
      <c r="CW627" s="108"/>
      <c r="CX627" s="108"/>
      <c r="CY627" s="108"/>
      <c r="CZ627" s="108"/>
      <c r="DA627" s="108"/>
      <c r="DB627" s="108"/>
      <c r="DC627" s="108"/>
      <c r="DD627" s="108"/>
      <c r="DE627" s="108"/>
      <c r="DF627" s="108"/>
      <c r="DG627" s="108"/>
      <c r="DH627" s="108"/>
      <c r="DI627" s="108"/>
      <c r="DJ627" s="108"/>
      <c r="DK627" s="108"/>
      <c r="DL627" s="108"/>
      <c r="DM627" s="108"/>
      <c r="DN627" s="108"/>
      <c r="DO627" s="108"/>
      <c r="DP627" s="108"/>
      <c r="DQ627" s="108"/>
      <c r="DR627" s="108"/>
      <c r="DS627" s="108"/>
      <c r="DT627" s="108"/>
      <c r="DU627" s="108"/>
      <c r="DV627" s="108"/>
      <c r="DW627" s="108"/>
      <c r="DX627" s="108"/>
      <c r="DY627" s="108"/>
      <c r="DZ627" s="108"/>
      <c r="EA627" s="108"/>
      <c r="EB627" s="108"/>
      <c r="EC627" s="108"/>
      <c r="ED627" s="108"/>
      <c r="EE627" s="108"/>
      <c r="EF627" s="108"/>
      <c r="EG627" s="108"/>
      <c r="EH627" s="108"/>
      <c r="EI627" s="108"/>
      <c r="EJ627" s="108"/>
      <c r="EK627" s="108"/>
      <c r="EL627" s="108"/>
      <c r="EM627" s="108"/>
      <c r="EN627" s="108"/>
      <c r="EO627" s="108"/>
      <c r="EP627" s="108"/>
      <c r="EQ627" s="108"/>
      <c r="ER627" s="108"/>
      <c r="ES627" s="108"/>
      <c r="ET627" s="108"/>
      <c r="EU627" s="108"/>
      <c r="EV627" s="108"/>
      <c r="EW627" s="108"/>
      <c r="EX627" s="108"/>
      <c r="EY627" s="108"/>
      <c r="EZ627" s="108"/>
      <c r="FA627" s="108"/>
      <c r="FB627" s="108"/>
      <c r="FC627" s="108"/>
      <c r="FD627" s="108"/>
      <c r="FE627" s="108"/>
      <c r="FF627" s="108"/>
      <c r="FG627" s="108"/>
      <c r="FH627" s="108"/>
      <c r="FI627" s="108"/>
      <c r="FJ627" s="108"/>
      <c r="FK627" s="108"/>
      <c r="FL627" s="108"/>
      <c r="FM627" s="108"/>
      <c r="FN627" s="108"/>
      <c r="FO627" s="108"/>
      <c r="FP627" s="108"/>
      <c r="FQ627" s="108"/>
      <c r="FR627" s="108"/>
      <c r="FS627" s="108"/>
      <c r="FT627" s="108"/>
      <c r="FU627" s="108"/>
      <c r="FV627" s="108"/>
      <c r="FW627" s="108"/>
      <c r="FX627" s="108"/>
      <c r="FY627" s="108"/>
      <c r="FZ627" s="108"/>
      <c r="GA627" s="108"/>
      <c r="GB627" s="108"/>
      <c r="GC627" s="108"/>
      <c r="GD627" s="108"/>
      <c r="GE627" s="108"/>
      <c r="GF627" s="108"/>
      <c r="GG627" s="108"/>
      <c r="GH627" s="108"/>
      <c r="GI627" s="108"/>
      <c r="GJ627" s="108"/>
      <c r="GK627" s="108"/>
      <c r="GL627" s="108"/>
      <c r="GM627" s="108"/>
      <c r="GN627" s="108"/>
      <c r="GO627" s="108"/>
      <c r="GP627" s="108"/>
      <c r="GQ627" s="108"/>
      <c r="GR627" s="108"/>
      <c r="GS627" s="108"/>
      <c r="GT627" s="108"/>
      <c r="GU627" s="108"/>
      <c r="GV627" s="108"/>
      <c r="GW627" s="108"/>
      <c r="GX627" s="108"/>
      <c r="GY627" s="108"/>
      <c r="GZ627" s="108"/>
      <c r="HA627" s="108"/>
      <c r="HB627" s="108"/>
      <c r="HC627" s="108"/>
      <c r="HD627" s="108"/>
      <c r="HE627" s="108"/>
      <c r="HF627" s="108"/>
      <c r="HG627" s="108"/>
      <c r="HH627" s="108"/>
      <c r="HI627" s="108"/>
      <c r="HJ627" s="108"/>
      <c r="HK627" s="108"/>
      <c r="HL627" s="108"/>
      <c r="HM627" s="108"/>
      <c r="HN627" s="108"/>
      <c r="HO627" s="108"/>
      <c r="HP627" s="108"/>
      <c r="HQ627" s="108"/>
      <c r="HR627" s="108"/>
      <c r="HS627" s="108"/>
      <c r="HT627" s="108"/>
      <c r="HU627" s="108"/>
      <c r="HV627" s="108"/>
      <c r="HW627" s="108"/>
      <c r="HX627" s="108"/>
      <c r="HY627" s="108"/>
      <c r="HZ627" s="108"/>
      <c r="IA627" s="108"/>
      <c r="IB627" s="108"/>
      <c r="IC627" s="108"/>
      <c r="ID627" s="108"/>
      <c r="IE627" s="108"/>
      <c r="IF627" s="108"/>
      <c r="IG627" s="108"/>
      <c r="IH627" s="108"/>
      <c r="II627" s="108"/>
      <c r="IJ627" s="108"/>
      <c r="IK627" s="108"/>
      <c r="IL627" s="108"/>
      <c r="IM627" s="108"/>
      <c r="IN627" s="108"/>
      <c r="IO627" s="108"/>
      <c r="IP627" s="108"/>
      <c r="IQ627" s="108"/>
      <c r="IR627" s="108"/>
      <c r="IS627" s="108"/>
      <c r="IT627" s="108"/>
      <c r="IU627" s="108"/>
      <c r="IV627" s="108"/>
      <c r="IW627" s="108"/>
      <c r="IX627" s="108"/>
      <c r="IY627" s="108"/>
      <c r="IZ627" s="108"/>
      <c r="JA627" s="108"/>
      <c r="JB627" s="108"/>
      <c r="JC627" s="108"/>
      <c r="JD627" s="108"/>
      <c r="JE627" s="108"/>
      <c r="JF627" s="108"/>
      <c r="JG627" s="108"/>
      <c r="JH627" s="108"/>
      <c r="JI627" s="108"/>
      <c r="JJ627" s="108"/>
      <c r="JK627" s="108"/>
      <c r="JL627" s="108"/>
      <c r="JM627" s="108"/>
      <c r="JN627" s="108"/>
      <c r="JO627" s="108"/>
      <c r="JP627" s="108"/>
      <c r="JQ627" s="108"/>
      <c r="JR627" s="108"/>
      <c r="JS627" s="108"/>
      <c r="JT627" s="108"/>
      <c r="JU627" s="108"/>
      <c r="JV627" s="108"/>
      <c r="JW627" s="108"/>
      <c r="JX627" s="108"/>
      <c r="JY627" s="108"/>
      <c r="JZ627" s="108"/>
      <c r="KA627" s="108"/>
      <c r="KB627" s="108"/>
      <c r="KC627" s="108"/>
      <c r="KD627" s="108"/>
      <c r="KE627" s="108"/>
      <c r="KF627" s="108"/>
      <c r="KG627" s="108"/>
      <c r="KH627" s="108"/>
      <c r="KI627" s="108"/>
      <c r="KJ627" s="108"/>
      <c r="KK627" s="108"/>
      <c r="KL627" s="108"/>
      <c r="KM627" s="108"/>
      <c r="KN627" s="108"/>
      <c r="KO627" s="108"/>
      <c r="KP627" s="108"/>
      <c r="KQ627" s="108"/>
      <c r="KR627" s="108"/>
      <c r="KS627" s="108"/>
      <c r="KT627" s="108"/>
      <c r="KU627" s="108"/>
      <c r="KV627" s="108"/>
      <c r="KW627" s="108"/>
      <c r="KX627" s="108"/>
      <c r="KY627" s="108"/>
      <c r="KZ627" s="108"/>
      <c r="LA627" s="108"/>
      <c r="LB627" s="108"/>
      <c r="LC627" s="108"/>
      <c r="LD627" s="108"/>
      <c r="LE627" s="108"/>
      <c r="LF627" s="108"/>
      <c r="LG627" s="108"/>
      <c r="LH627" s="108"/>
      <c r="LI627" s="108"/>
      <c r="LJ627" s="108"/>
      <c r="LK627" s="108"/>
      <c r="LL627" s="108"/>
      <c r="LM627" s="108"/>
      <c r="LN627" s="108"/>
      <c r="LO627" s="108"/>
      <c r="LP627" s="108"/>
      <c r="LQ627" s="108"/>
      <c r="LR627" s="108"/>
      <c r="LS627" s="108"/>
      <c r="LT627" s="108"/>
      <c r="LU627" s="108"/>
      <c r="LV627" s="108"/>
      <c r="LW627" s="108"/>
      <c r="LX627" s="108"/>
      <c r="LY627" s="108"/>
      <c r="LZ627" s="108"/>
      <c r="MA627" s="108"/>
      <c r="MB627" s="108"/>
      <c r="MC627" s="108"/>
      <c r="MD627" s="108"/>
      <c r="ME627" s="108"/>
    </row>
    <row r="628" spans="1:343">
      <c r="A628" s="3"/>
      <c r="B628" s="438"/>
      <c r="C628" s="438"/>
      <c r="D628" s="438"/>
      <c r="E628" s="438"/>
      <c r="F628" s="438"/>
      <c r="G628" s="438"/>
      <c r="H628" s="438"/>
      <c r="I628" s="438"/>
      <c r="J628" s="438"/>
      <c r="K628" s="438"/>
      <c r="L628" s="438"/>
      <c r="M628" s="438"/>
      <c r="N628" s="438"/>
      <c r="O628" s="438"/>
      <c r="P628" s="438"/>
      <c r="Q628" s="438"/>
      <c r="R628" s="438"/>
      <c r="S628" s="438"/>
      <c r="T628" s="438"/>
      <c r="U628" s="438"/>
      <c r="V628" s="438"/>
      <c r="W628" s="438"/>
      <c r="X628" s="438"/>
      <c r="Y628" s="438"/>
      <c r="Z628" s="438"/>
      <c r="AA628" s="438"/>
      <c r="AB628" s="438"/>
      <c r="AC628" s="438"/>
      <c r="AD628" s="438"/>
      <c r="AE628" s="154"/>
      <c r="AF628" s="154"/>
      <c r="AG628" s="154"/>
      <c r="AH628" s="154"/>
      <c r="AI628" s="154"/>
      <c r="AJ628" s="108"/>
      <c r="AK628" s="154"/>
      <c r="AL628" s="108"/>
      <c r="AM628" s="108"/>
      <c r="AN628" s="108"/>
      <c r="AO628" s="108"/>
      <c r="AP628" s="108"/>
      <c r="AQ628" s="108"/>
      <c r="AR628" s="108"/>
      <c r="AS628" s="108"/>
      <c r="AT628" s="108"/>
      <c r="AU628" s="108"/>
      <c r="AV628" s="108"/>
      <c r="AW628" s="108"/>
      <c r="AX628" s="108"/>
      <c r="AY628" s="108"/>
      <c r="AZ628" s="108"/>
      <c r="BA628" s="108"/>
      <c r="BB628" s="108"/>
      <c r="BC628" s="108"/>
      <c r="BD628" s="108"/>
      <c r="BE628" s="108"/>
      <c r="BF628" s="108"/>
      <c r="BG628" s="108"/>
      <c r="BH628" s="108"/>
      <c r="BI628" s="108"/>
      <c r="BJ628" s="108"/>
      <c r="BK628" s="108"/>
      <c r="BL628" s="108"/>
      <c r="BM628" s="108"/>
      <c r="BN628" s="108"/>
      <c r="BO628" s="108"/>
      <c r="BP628" s="108"/>
      <c r="BQ628" s="108"/>
      <c r="BR628" s="108"/>
      <c r="BS628" s="108"/>
      <c r="BT628" s="108"/>
      <c r="BU628" s="108"/>
      <c r="BV628" s="108"/>
      <c r="BW628" s="108"/>
      <c r="BX628" s="108"/>
      <c r="BY628" s="108"/>
      <c r="BZ628" s="108"/>
      <c r="CA628" s="108"/>
      <c r="CB628" s="108"/>
      <c r="CC628" s="108"/>
      <c r="CD628" s="108"/>
      <c r="CE628" s="108"/>
      <c r="CF628" s="108"/>
      <c r="CG628" s="108"/>
      <c r="CH628" s="108"/>
      <c r="CI628" s="108"/>
      <c r="CJ628" s="108"/>
      <c r="CK628" s="108"/>
      <c r="CL628" s="108"/>
      <c r="CM628" s="108"/>
      <c r="CN628" s="108"/>
      <c r="CO628" s="108"/>
      <c r="CP628" s="108"/>
      <c r="CQ628" s="108"/>
      <c r="CR628" s="108"/>
      <c r="CS628" s="108"/>
      <c r="CT628" s="108"/>
      <c r="CU628" s="108"/>
      <c r="CV628" s="108"/>
      <c r="CW628" s="108"/>
      <c r="CX628" s="108"/>
      <c r="CY628" s="108"/>
      <c r="CZ628" s="108"/>
      <c r="DA628" s="108"/>
      <c r="DB628" s="108"/>
      <c r="DC628" s="108"/>
      <c r="DD628" s="108"/>
      <c r="DE628" s="108"/>
      <c r="DF628" s="108"/>
      <c r="DG628" s="108"/>
      <c r="DH628" s="108"/>
      <c r="DI628" s="108"/>
      <c r="DJ628" s="108"/>
      <c r="DK628" s="108"/>
      <c r="DL628" s="108"/>
      <c r="DM628" s="108"/>
      <c r="DN628" s="108"/>
      <c r="DO628" s="108"/>
      <c r="DP628" s="108"/>
      <c r="DQ628" s="108"/>
      <c r="DR628" s="108"/>
      <c r="DS628" s="108"/>
      <c r="DT628" s="108"/>
      <c r="DU628" s="108"/>
      <c r="DV628" s="108"/>
      <c r="DW628" s="108"/>
      <c r="DX628" s="108"/>
      <c r="DY628" s="108"/>
      <c r="DZ628" s="108"/>
      <c r="EA628" s="108"/>
      <c r="EB628" s="108"/>
      <c r="EC628" s="108"/>
      <c r="ED628" s="108"/>
      <c r="EE628" s="108"/>
      <c r="EF628" s="108"/>
      <c r="EG628" s="108"/>
      <c r="EH628" s="108"/>
      <c r="EI628" s="108"/>
      <c r="EJ628" s="108"/>
      <c r="EK628" s="108"/>
      <c r="EL628" s="108"/>
      <c r="EM628" s="108"/>
      <c r="EN628" s="108"/>
      <c r="EO628" s="108"/>
      <c r="EP628" s="108"/>
      <c r="EQ628" s="108"/>
      <c r="ER628" s="108"/>
      <c r="ES628" s="108"/>
      <c r="ET628" s="108"/>
      <c r="EU628" s="108"/>
      <c r="EV628" s="108"/>
      <c r="EW628" s="108"/>
      <c r="EX628" s="108"/>
      <c r="EY628" s="108"/>
      <c r="EZ628" s="108"/>
      <c r="FA628" s="108"/>
      <c r="FB628" s="108"/>
      <c r="FC628" s="108"/>
      <c r="FD628" s="108"/>
      <c r="FE628" s="108"/>
      <c r="FF628" s="108"/>
      <c r="FG628" s="108"/>
      <c r="FH628" s="108"/>
      <c r="FI628" s="108"/>
      <c r="FJ628" s="108"/>
      <c r="FK628" s="108"/>
      <c r="FL628" s="108"/>
      <c r="FM628" s="108"/>
      <c r="FN628" s="108"/>
      <c r="FO628" s="108"/>
      <c r="FP628" s="108"/>
      <c r="FQ628" s="108"/>
      <c r="FR628" s="108"/>
      <c r="FS628" s="108"/>
      <c r="FT628" s="108"/>
      <c r="FU628" s="108"/>
      <c r="FV628" s="108"/>
      <c r="FW628" s="108"/>
      <c r="FX628" s="108"/>
      <c r="FY628" s="108"/>
      <c r="FZ628" s="108"/>
      <c r="GA628" s="108"/>
      <c r="GB628" s="108"/>
      <c r="GC628" s="108"/>
      <c r="GD628" s="108"/>
      <c r="GE628" s="108"/>
      <c r="GF628" s="108"/>
      <c r="GG628" s="108"/>
      <c r="GH628" s="108"/>
      <c r="GI628" s="108"/>
      <c r="GJ628" s="108"/>
      <c r="GK628" s="108"/>
      <c r="GL628" s="108"/>
      <c r="GM628" s="108"/>
      <c r="GN628" s="108"/>
      <c r="GO628" s="108"/>
      <c r="GP628" s="108"/>
      <c r="GQ628" s="108"/>
      <c r="GR628" s="108"/>
      <c r="GS628" s="108"/>
      <c r="GT628" s="108"/>
      <c r="GU628" s="108"/>
      <c r="GV628" s="108"/>
      <c r="GW628" s="108"/>
      <c r="GX628" s="108"/>
      <c r="GY628" s="108"/>
      <c r="GZ628" s="108"/>
      <c r="HA628" s="108"/>
      <c r="HB628" s="108"/>
      <c r="HC628" s="108"/>
      <c r="HD628" s="108"/>
      <c r="HE628" s="108"/>
      <c r="HF628" s="108"/>
      <c r="HG628" s="108"/>
      <c r="HH628" s="108"/>
      <c r="HI628" s="108"/>
      <c r="HJ628" s="108"/>
      <c r="HK628" s="108"/>
      <c r="HL628" s="108"/>
      <c r="HM628" s="108"/>
      <c r="HN628" s="108"/>
      <c r="HO628" s="108"/>
      <c r="HP628" s="108"/>
      <c r="HQ628" s="108"/>
      <c r="HR628" s="108"/>
      <c r="HS628" s="108"/>
      <c r="HT628" s="108"/>
      <c r="HU628" s="108"/>
      <c r="HV628" s="108"/>
      <c r="HW628" s="108"/>
      <c r="HX628" s="108"/>
      <c r="HY628" s="108"/>
      <c r="HZ628" s="108"/>
      <c r="IA628" s="108"/>
      <c r="IB628" s="108"/>
      <c r="IC628" s="108"/>
      <c r="ID628" s="108"/>
      <c r="IE628" s="108"/>
      <c r="IF628" s="108"/>
      <c r="IG628" s="108"/>
      <c r="IH628" s="108"/>
      <c r="II628" s="108"/>
      <c r="IJ628" s="108"/>
      <c r="IK628" s="108"/>
      <c r="IL628" s="108"/>
      <c r="IM628" s="108"/>
      <c r="IN628" s="108"/>
      <c r="IO628" s="108"/>
      <c r="IP628" s="108"/>
      <c r="IQ628" s="108"/>
      <c r="IR628" s="108"/>
      <c r="IS628" s="108"/>
      <c r="IT628" s="108"/>
      <c r="IU628" s="108"/>
      <c r="IV628" s="108"/>
      <c r="IW628" s="108"/>
      <c r="IX628" s="108"/>
      <c r="IY628" s="108"/>
      <c r="IZ628" s="108"/>
      <c r="JA628" s="108"/>
      <c r="JB628" s="108"/>
      <c r="JC628" s="108"/>
      <c r="JD628" s="108"/>
      <c r="JE628" s="108"/>
      <c r="JF628" s="108"/>
      <c r="JG628" s="108"/>
      <c r="JH628" s="108"/>
      <c r="JI628" s="108"/>
      <c r="JJ628" s="108"/>
      <c r="JK628" s="108"/>
      <c r="JL628" s="108"/>
      <c r="JM628" s="108"/>
      <c r="JN628" s="108"/>
      <c r="JO628" s="108"/>
      <c r="JP628" s="108"/>
      <c r="JQ628" s="108"/>
      <c r="JR628" s="108"/>
      <c r="JS628" s="108"/>
      <c r="JT628" s="108"/>
      <c r="JU628" s="108"/>
      <c r="JV628" s="108"/>
      <c r="JW628" s="108"/>
      <c r="JX628" s="108"/>
      <c r="JY628" s="108"/>
      <c r="JZ628" s="108"/>
      <c r="KA628" s="108"/>
      <c r="KB628" s="108"/>
      <c r="KC628" s="108"/>
      <c r="KD628" s="108"/>
      <c r="KE628" s="108"/>
      <c r="KF628" s="108"/>
      <c r="KG628" s="108"/>
      <c r="KH628" s="108"/>
      <c r="KI628" s="108"/>
      <c r="KJ628" s="108"/>
      <c r="KK628" s="108"/>
      <c r="KL628" s="108"/>
      <c r="KM628" s="108"/>
      <c r="KN628" s="108"/>
      <c r="KO628" s="108"/>
      <c r="KP628" s="108"/>
      <c r="KQ628" s="108"/>
      <c r="KR628" s="108"/>
      <c r="KS628" s="108"/>
      <c r="KT628" s="108"/>
      <c r="KU628" s="108"/>
      <c r="KV628" s="108"/>
      <c r="KW628" s="108"/>
      <c r="KX628" s="108"/>
      <c r="KY628" s="108"/>
      <c r="KZ628" s="108"/>
      <c r="LA628" s="108"/>
      <c r="LB628" s="108"/>
      <c r="LC628" s="108"/>
      <c r="LD628" s="108"/>
      <c r="LE628" s="108"/>
      <c r="LF628" s="108"/>
      <c r="LG628" s="108"/>
      <c r="LH628" s="108"/>
      <c r="LI628" s="108"/>
      <c r="LJ628" s="108"/>
      <c r="LK628" s="108"/>
      <c r="LL628" s="108"/>
      <c r="LM628" s="108"/>
      <c r="LN628" s="108"/>
      <c r="LO628" s="108"/>
      <c r="LP628" s="108"/>
      <c r="LQ628" s="108"/>
      <c r="LR628" s="108"/>
      <c r="LS628" s="108"/>
      <c r="LT628" s="108"/>
      <c r="LU628" s="108"/>
      <c r="LV628" s="108"/>
      <c r="LW628" s="108"/>
      <c r="LX628" s="108"/>
      <c r="LY628" s="108"/>
      <c r="LZ628" s="108"/>
      <c r="MA628" s="108"/>
      <c r="MB628" s="108"/>
      <c r="MC628" s="108"/>
      <c r="MD628" s="108"/>
      <c r="ME628" s="108"/>
    </row>
    <row r="629" spans="1:343">
      <c r="A629" s="3"/>
      <c r="B629" s="438"/>
      <c r="C629" s="438"/>
      <c r="D629" s="438"/>
      <c r="E629" s="438"/>
      <c r="F629" s="438"/>
      <c r="G629" s="438"/>
      <c r="H629" s="438"/>
      <c r="I629" s="438"/>
      <c r="J629" s="438"/>
      <c r="K629" s="438"/>
      <c r="L629" s="438"/>
      <c r="M629" s="438"/>
      <c r="N629" s="438"/>
      <c r="O629" s="438"/>
      <c r="P629" s="438"/>
      <c r="Q629" s="438"/>
      <c r="R629" s="438"/>
      <c r="S629" s="438"/>
      <c r="T629" s="438"/>
      <c r="U629" s="438"/>
      <c r="V629" s="438"/>
      <c r="W629" s="438"/>
      <c r="X629" s="438"/>
      <c r="Y629" s="438"/>
      <c r="Z629" s="438"/>
      <c r="AA629" s="438"/>
      <c r="AB629" s="438"/>
      <c r="AC629" s="438"/>
      <c r="AD629" s="438"/>
      <c r="AE629" s="154"/>
      <c r="AF629" s="154"/>
      <c r="AG629" s="154"/>
      <c r="AH629" s="154"/>
      <c r="AI629" s="154"/>
      <c r="AJ629" s="108"/>
      <c r="AK629" s="154"/>
      <c r="AL629" s="108"/>
      <c r="AM629" s="108"/>
      <c r="AN629" s="108"/>
      <c r="AO629" s="108"/>
      <c r="AP629" s="108"/>
      <c r="AQ629" s="108"/>
      <c r="AR629" s="108"/>
      <c r="AS629" s="108"/>
      <c r="AT629" s="108"/>
      <c r="AU629" s="108"/>
      <c r="AV629" s="108"/>
      <c r="AW629" s="108"/>
      <c r="AX629" s="108"/>
      <c r="AY629" s="108"/>
      <c r="AZ629" s="108"/>
      <c r="BA629" s="108"/>
      <c r="BB629" s="108"/>
      <c r="BC629" s="108"/>
      <c r="BD629" s="108"/>
      <c r="BE629" s="108"/>
      <c r="BF629" s="108"/>
      <c r="BG629" s="108"/>
      <c r="BH629" s="108"/>
      <c r="BI629" s="108"/>
      <c r="BJ629" s="108"/>
      <c r="BK629" s="108"/>
      <c r="BL629" s="108"/>
      <c r="BM629" s="108"/>
      <c r="BN629" s="108"/>
      <c r="BO629" s="108"/>
      <c r="BP629" s="108"/>
      <c r="BQ629" s="108"/>
      <c r="BR629" s="108"/>
      <c r="BS629" s="108"/>
      <c r="BT629" s="108"/>
      <c r="BU629" s="108"/>
      <c r="BV629" s="108"/>
      <c r="BW629" s="108"/>
      <c r="BX629" s="108"/>
      <c r="BY629" s="108"/>
      <c r="BZ629" s="108"/>
      <c r="CA629" s="108"/>
      <c r="CB629" s="108"/>
      <c r="CC629" s="108"/>
      <c r="CD629" s="108"/>
      <c r="CE629" s="108"/>
      <c r="CF629" s="108"/>
      <c r="CG629" s="108"/>
      <c r="CH629" s="108"/>
      <c r="CI629" s="108"/>
      <c r="CJ629" s="108"/>
      <c r="CK629" s="108"/>
      <c r="CL629" s="108"/>
      <c r="CM629" s="108"/>
      <c r="CN629" s="108"/>
      <c r="CO629" s="108"/>
      <c r="CP629" s="108"/>
      <c r="CQ629" s="108"/>
      <c r="CR629" s="108"/>
      <c r="CS629" s="108"/>
      <c r="CT629" s="108"/>
      <c r="CU629" s="108"/>
      <c r="CV629" s="108"/>
      <c r="CW629" s="108"/>
      <c r="CX629" s="108"/>
      <c r="CY629" s="108"/>
      <c r="CZ629" s="108"/>
      <c r="DA629" s="108"/>
      <c r="DB629" s="108"/>
      <c r="DC629" s="108"/>
      <c r="DD629" s="108"/>
      <c r="DE629" s="108"/>
      <c r="DF629" s="108"/>
      <c r="DG629" s="108"/>
      <c r="DH629" s="108"/>
      <c r="DI629" s="108"/>
      <c r="DJ629" s="108"/>
      <c r="DK629" s="108"/>
      <c r="DL629" s="108"/>
      <c r="DM629" s="108"/>
      <c r="DN629" s="108"/>
      <c r="DO629" s="108"/>
      <c r="DP629" s="108"/>
      <c r="DQ629" s="108"/>
      <c r="DR629" s="108"/>
      <c r="DS629" s="108"/>
      <c r="DT629" s="108"/>
      <c r="DU629" s="108"/>
      <c r="DV629" s="108"/>
      <c r="DW629" s="108"/>
      <c r="DX629" s="108"/>
      <c r="DY629" s="108"/>
      <c r="DZ629" s="108"/>
      <c r="EA629" s="108"/>
      <c r="EB629" s="108"/>
      <c r="EC629" s="108"/>
      <c r="ED629" s="108"/>
      <c r="EE629" s="108"/>
      <c r="EF629" s="108"/>
      <c r="EG629" s="108"/>
      <c r="EH629" s="108"/>
      <c r="EI629" s="108"/>
      <c r="EJ629" s="108"/>
      <c r="EK629" s="108"/>
      <c r="EL629" s="108"/>
      <c r="EM629" s="108"/>
      <c r="EN629" s="108"/>
      <c r="EO629" s="108"/>
      <c r="EP629" s="108"/>
      <c r="EQ629" s="108"/>
      <c r="ER629" s="108"/>
      <c r="ES629" s="108"/>
      <c r="ET629" s="108"/>
      <c r="EU629" s="108"/>
      <c r="EV629" s="108"/>
      <c r="EW629" s="108"/>
      <c r="EX629" s="108"/>
      <c r="EY629" s="108"/>
      <c r="EZ629" s="108"/>
      <c r="FA629" s="108"/>
      <c r="FB629" s="108"/>
      <c r="FC629" s="108"/>
      <c r="FD629" s="108"/>
      <c r="FE629" s="108"/>
      <c r="FF629" s="108"/>
      <c r="FG629" s="108"/>
      <c r="FH629" s="108"/>
      <c r="FI629" s="108"/>
      <c r="FJ629" s="108"/>
      <c r="FK629" s="108"/>
      <c r="FL629" s="108"/>
      <c r="FM629" s="108"/>
      <c r="FN629" s="108"/>
      <c r="FO629" s="108"/>
      <c r="FP629" s="108"/>
      <c r="FQ629" s="108"/>
      <c r="FR629" s="108"/>
      <c r="FS629" s="108"/>
      <c r="FT629" s="108"/>
      <c r="FU629" s="108"/>
      <c r="FV629" s="108"/>
      <c r="FW629" s="108"/>
      <c r="FX629" s="108"/>
      <c r="FY629" s="108"/>
      <c r="FZ629" s="108"/>
      <c r="GA629" s="108"/>
      <c r="GB629" s="108"/>
      <c r="GC629" s="108"/>
      <c r="GD629" s="108"/>
      <c r="GE629" s="108"/>
      <c r="GF629" s="108"/>
      <c r="GG629" s="108"/>
      <c r="GH629" s="108"/>
      <c r="GI629" s="108"/>
      <c r="GJ629" s="108"/>
      <c r="GK629" s="108"/>
      <c r="GL629" s="108"/>
      <c r="GM629" s="108"/>
      <c r="GN629" s="108"/>
      <c r="GO629" s="108"/>
      <c r="GP629" s="108"/>
      <c r="GQ629" s="108"/>
      <c r="GR629" s="108"/>
      <c r="GS629" s="108"/>
      <c r="GT629" s="108"/>
      <c r="GU629" s="108"/>
      <c r="GV629" s="108"/>
      <c r="GW629" s="108"/>
      <c r="GX629" s="108"/>
      <c r="GY629" s="108"/>
      <c r="GZ629" s="108"/>
      <c r="HA629" s="108"/>
      <c r="HB629" s="108"/>
      <c r="HC629" s="108"/>
      <c r="HD629" s="108"/>
      <c r="HE629" s="108"/>
      <c r="HF629" s="108"/>
      <c r="HG629" s="108"/>
      <c r="HH629" s="108"/>
      <c r="HI629" s="108"/>
      <c r="HJ629" s="108"/>
      <c r="HK629" s="108"/>
      <c r="HL629" s="108"/>
      <c r="HM629" s="108"/>
      <c r="HN629" s="108"/>
      <c r="HO629" s="108"/>
      <c r="HP629" s="108"/>
      <c r="HQ629" s="108"/>
      <c r="HR629" s="108"/>
      <c r="HS629" s="108"/>
      <c r="HT629" s="108"/>
      <c r="HU629" s="108"/>
      <c r="HV629" s="108"/>
      <c r="HW629" s="108"/>
      <c r="HX629" s="108"/>
      <c r="HY629" s="108"/>
      <c r="HZ629" s="108"/>
      <c r="IA629" s="108"/>
      <c r="IB629" s="108"/>
      <c r="IC629" s="108"/>
      <c r="ID629" s="108"/>
      <c r="IE629" s="108"/>
      <c r="IF629" s="108"/>
      <c r="IG629" s="108"/>
      <c r="IH629" s="108"/>
      <c r="II629" s="108"/>
      <c r="IJ629" s="108"/>
      <c r="IK629" s="108"/>
      <c r="IL629" s="108"/>
      <c r="IM629" s="108"/>
      <c r="IN629" s="108"/>
      <c r="IO629" s="108"/>
      <c r="IP629" s="108"/>
      <c r="IQ629" s="108"/>
      <c r="IR629" s="108"/>
      <c r="IS629" s="108"/>
      <c r="IT629" s="108"/>
      <c r="IU629" s="108"/>
      <c r="IV629" s="108"/>
      <c r="IW629" s="108"/>
      <c r="IX629" s="108"/>
      <c r="IY629" s="108"/>
      <c r="IZ629" s="108"/>
      <c r="JA629" s="108"/>
      <c r="JB629" s="108"/>
      <c r="JC629" s="108"/>
      <c r="JD629" s="108"/>
      <c r="JE629" s="108"/>
      <c r="JF629" s="108"/>
      <c r="JG629" s="108"/>
      <c r="JH629" s="108"/>
      <c r="JI629" s="108"/>
      <c r="JJ629" s="108"/>
      <c r="JK629" s="108"/>
      <c r="JL629" s="108"/>
      <c r="JM629" s="108"/>
      <c r="JN629" s="108"/>
      <c r="JO629" s="108"/>
      <c r="JP629" s="108"/>
      <c r="JQ629" s="108"/>
      <c r="JR629" s="108"/>
      <c r="JS629" s="108"/>
      <c r="JT629" s="108"/>
      <c r="JU629" s="108"/>
      <c r="JV629" s="108"/>
      <c r="JW629" s="108"/>
      <c r="JX629" s="108"/>
      <c r="JY629" s="108"/>
      <c r="JZ629" s="108"/>
      <c r="KA629" s="108"/>
      <c r="KB629" s="108"/>
      <c r="KC629" s="108"/>
      <c r="KD629" s="108"/>
      <c r="KE629" s="108"/>
      <c r="KF629" s="108"/>
      <c r="KG629" s="108"/>
      <c r="KH629" s="108"/>
      <c r="KI629" s="108"/>
      <c r="KJ629" s="108"/>
      <c r="KK629" s="108"/>
      <c r="KL629" s="108"/>
      <c r="KM629" s="108"/>
      <c r="KN629" s="108"/>
      <c r="KO629" s="108"/>
      <c r="KP629" s="108"/>
      <c r="KQ629" s="108"/>
      <c r="KR629" s="108"/>
      <c r="KS629" s="108"/>
      <c r="KT629" s="108"/>
      <c r="KU629" s="108"/>
      <c r="KV629" s="108"/>
      <c r="KW629" s="108"/>
      <c r="KX629" s="108"/>
      <c r="KY629" s="108"/>
      <c r="KZ629" s="108"/>
      <c r="LA629" s="108"/>
      <c r="LB629" s="108"/>
      <c r="LC629" s="108"/>
      <c r="LD629" s="108"/>
      <c r="LE629" s="108"/>
      <c r="LF629" s="108"/>
      <c r="LG629" s="108"/>
      <c r="LH629" s="108"/>
      <c r="LI629" s="108"/>
      <c r="LJ629" s="108"/>
      <c r="LK629" s="108"/>
      <c r="LL629" s="108"/>
      <c r="LM629" s="108"/>
      <c r="LN629" s="108"/>
      <c r="LO629" s="108"/>
      <c r="LP629" s="108"/>
      <c r="LQ629" s="108"/>
      <c r="LR629" s="108"/>
      <c r="LS629" s="108"/>
      <c r="LT629" s="108"/>
      <c r="LU629" s="108"/>
      <c r="LV629" s="108"/>
      <c r="LW629" s="108"/>
      <c r="LX629" s="108"/>
      <c r="LY629" s="108"/>
      <c r="LZ629" s="108"/>
      <c r="MA629" s="108"/>
      <c r="MB629" s="108"/>
      <c r="MC629" s="108"/>
      <c r="MD629" s="108"/>
      <c r="ME629" s="108"/>
    </row>
    <row r="630" spans="1:343">
      <c r="A630" s="3"/>
      <c r="B630" s="438"/>
      <c r="C630" s="438"/>
      <c r="D630" s="438"/>
      <c r="E630" s="438"/>
      <c r="F630" s="438"/>
      <c r="G630" s="438"/>
      <c r="H630" s="438"/>
      <c r="I630" s="438"/>
      <c r="J630" s="438"/>
      <c r="K630" s="438"/>
      <c r="L630" s="438"/>
      <c r="M630" s="438"/>
      <c r="N630" s="438"/>
      <c r="O630" s="438"/>
      <c r="P630" s="438"/>
      <c r="Q630" s="438"/>
      <c r="R630" s="438"/>
      <c r="S630" s="438"/>
      <c r="T630" s="438"/>
      <c r="U630" s="438"/>
      <c r="V630" s="438"/>
      <c r="W630" s="438"/>
      <c r="X630" s="438"/>
      <c r="Y630" s="438"/>
      <c r="Z630" s="438"/>
      <c r="AA630" s="438"/>
      <c r="AB630" s="438"/>
      <c r="AC630" s="438"/>
      <c r="AD630" s="438"/>
      <c r="AE630" s="154"/>
      <c r="AF630" s="154"/>
      <c r="AG630" s="154"/>
      <c r="AH630" s="154"/>
      <c r="AI630" s="154"/>
      <c r="AJ630" s="108"/>
      <c r="AK630" s="154"/>
      <c r="AL630" s="108"/>
      <c r="AM630" s="108"/>
      <c r="AN630" s="108"/>
      <c r="AO630" s="108"/>
      <c r="AP630" s="108"/>
      <c r="AQ630" s="108"/>
      <c r="AR630" s="108"/>
      <c r="AS630" s="108"/>
      <c r="AT630" s="108"/>
      <c r="AU630" s="108"/>
      <c r="AV630" s="108"/>
      <c r="AW630" s="108"/>
      <c r="AX630" s="108"/>
      <c r="AY630" s="108"/>
      <c r="AZ630" s="108"/>
      <c r="BA630" s="108"/>
      <c r="BB630" s="108"/>
      <c r="BC630" s="108"/>
      <c r="BD630" s="108"/>
      <c r="BE630" s="108"/>
      <c r="BF630" s="108"/>
      <c r="BG630" s="108"/>
      <c r="BH630" s="108"/>
      <c r="BI630" s="108"/>
      <c r="BJ630" s="108"/>
      <c r="BK630" s="108"/>
      <c r="BL630" s="108"/>
      <c r="BM630" s="108"/>
      <c r="BN630" s="108"/>
      <c r="BO630" s="108"/>
      <c r="BP630" s="108"/>
      <c r="BQ630" s="108"/>
      <c r="BR630" s="108"/>
      <c r="BS630" s="108"/>
      <c r="BT630" s="108"/>
      <c r="BU630" s="108"/>
      <c r="BV630" s="108"/>
      <c r="BW630" s="108"/>
      <c r="BX630" s="108"/>
      <c r="BY630" s="108"/>
      <c r="BZ630" s="108"/>
      <c r="CA630" s="108"/>
      <c r="CB630" s="108"/>
      <c r="CC630" s="108"/>
      <c r="CD630" s="108"/>
      <c r="CE630" s="108"/>
      <c r="CF630" s="108"/>
      <c r="CG630" s="108"/>
      <c r="CH630" s="108"/>
      <c r="CI630" s="108"/>
      <c r="CJ630" s="108"/>
      <c r="CK630" s="108"/>
      <c r="CL630" s="108"/>
      <c r="CM630" s="108"/>
      <c r="CN630" s="108"/>
      <c r="CO630" s="108"/>
      <c r="CP630" s="108"/>
      <c r="CQ630" s="108"/>
      <c r="CR630" s="108"/>
      <c r="CS630" s="108"/>
      <c r="CT630" s="108"/>
      <c r="CU630" s="108"/>
      <c r="CV630" s="108"/>
      <c r="CW630" s="108"/>
      <c r="CX630" s="108"/>
      <c r="CY630" s="108"/>
      <c r="CZ630" s="108"/>
      <c r="DA630" s="108"/>
      <c r="DB630" s="108"/>
      <c r="DC630" s="108"/>
      <c r="DD630" s="108"/>
      <c r="DE630" s="108"/>
      <c r="DF630" s="108"/>
      <c r="DG630" s="108"/>
      <c r="DH630" s="108"/>
      <c r="DI630" s="108"/>
      <c r="DJ630" s="108"/>
      <c r="DK630" s="108"/>
      <c r="DL630" s="108"/>
      <c r="DM630" s="108"/>
      <c r="DN630" s="108"/>
      <c r="DO630" s="108"/>
      <c r="DP630" s="108"/>
      <c r="DQ630" s="108"/>
      <c r="DR630" s="108"/>
      <c r="DS630" s="108"/>
      <c r="DT630" s="108"/>
      <c r="DU630" s="108"/>
      <c r="DV630" s="108"/>
      <c r="DW630" s="108"/>
      <c r="DX630" s="108"/>
      <c r="DY630" s="108"/>
      <c r="DZ630" s="108"/>
      <c r="EA630" s="108"/>
      <c r="EB630" s="108"/>
      <c r="EC630" s="108"/>
      <c r="ED630" s="108"/>
      <c r="EE630" s="108"/>
      <c r="EF630" s="108"/>
      <c r="EG630" s="108"/>
      <c r="EH630" s="108"/>
      <c r="EI630" s="108"/>
      <c r="EJ630" s="108"/>
      <c r="EK630" s="108"/>
      <c r="EL630" s="108"/>
      <c r="EM630" s="108"/>
      <c r="EN630" s="108"/>
      <c r="EO630" s="108"/>
      <c r="EP630" s="108"/>
      <c r="EQ630" s="108"/>
      <c r="ER630" s="108"/>
      <c r="ES630" s="108"/>
      <c r="ET630" s="108"/>
      <c r="EU630" s="108"/>
      <c r="EV630" s="108"/>
      <c r="EW630" s="108"/>
      <c r="EX630" s="108"/>
      <c r="EY630" s="108"/>
      <c r="EZ630" s="108"/>
      <c r="FA630" s="108"/>
      <c r="FB630" s="108"/>
      <c r="FC630" s="108"/>
      <c r="FD630" s="108"/>
      <c r="FE630" s="108"/>
      <c r="FF630" s="108"/>
      <c r="FG630" s="108"/>
      <c r="FH630" s="108"/>
      <c r="FI630" s="108"/>
      <c r="FJ630" s="108"/>
      <c r="FK630" s="108"/>
      <c r="FL630" s="108"/>
      <c r="FM630" s="108"/>
      <c r="FN630" s="108"/>
      <c r="FO630" s="108"/>
      <c r="FP630" s="108"/>
      <c r="FQ630" s="108"/>
      <c r="FR630" s="108"/>
      <c r="FS630" s="108"/>
      <c r="FT630" s="108"/>
      <c r="FU630" s="108"/>
      <c r="FV630" s="108"/>
      <c r="FW630" s="108"/>
      <c r="FX630" s="108"/>
      <c r="FY630" s="108"/>
      <c r="FZ630" s="108"/>
      <c r="GA630" s="108"/>
      <c r="GB630" s="108"/>
      <c r="GC630" s="108"/>
      <c r="GD630" s="108"/>
      <c r="GE630" s="108"/>
      <c r="GF630" s="108"/>
      <c r="GG630" s="108"/>
      <c r="GH630" s="108"/>
      <c r="GI630" s="108"/>
      <c r="GJ630" s="108"/>
      <c r="GK630" s="108"/>
      <c r="GL630" s="108"/>
      <c r="GM630" s="108"/>
      <c r="GN630" s="108"/>
      <c r="GO630" s="108"/>
      <c r="GP630" s="108"/>
      <c r="GQ630" s="108"/>
      <c r="GR630" s="108"/>
      <c r="GS630" s="108"/>
      <c r="GT630" s="108"/>
      <c r="GU630" s="108"/>
      <c r="GV630" s="108"/>
      <c r="GW630" s="108"/>
      <c r="GX630" s="108"/>
      <c r="GY630" s="108"/>
      <c r="GZ630" s="108"/>
      <c r="HA630" s="108"/>
      <c r="HB630" s="108"/>
      <c r="HC630" s="108"/>
      <c r="HD630" s="108"/>
      <c r="HE630" s="108"/>
      <c r="HF630" s="108"/>
      <c r="HG630" s="108"/>
      <c r="HH630" s="108"/>
      <c r="HI630" s="108"/>
      <c r="HJ630" s="108"/>
      <c r="HK630" s="108"/>
      <c r="HL630" s="108"/>
      <c r="HM630" s="108"/>
      <c r="HN630" s="108"/>
      <c r="HO630" s="108"/>
      <c r="HP630" s="108"/>
      <c r="HQ630" s="108"/>
      <c r="HR630" s="108"/>
      <c r="HS630" s="108"/>
      <c r="HT630" s="108"/>
      <c r="HU630" s="108"/>
      <c r="HV630" s="108"/>
      <c r="HW630" s="108"/>
      <c r="HX630" s="108"/>
      <c r="HY630" s="108"/>
      <c r="HZ630" s="108"/>
      <c r="IA630" s="108"/>
      <c r="IB630" s="108"/>
      <c r="IC630" s="108"/>
      <c r="ID630" s="108"/>
      <c r="IE630" s="108"/>
      <c r="IF630" s="108"/>
      <c r="IG630" s="108"/>
      <c r="IH630" s="108"/>
      <c r="II630" s="108"/>
      <c r="IJ630" s="108"/>
      <c r="IK630" s="108"/>
      <c r="IL630" s="108"/>
      <c r="IM630" s="108"/>
      <c r="IN630" s="108"/>
      <c r="IO630" s="108"/>
      <c r="IP630" s="108"/>
      <c r="IQ630" s="108"/>
      <c r="IR630" s="108"/>
      <c r="IS630" s="108"/>
      <c r="IT630" s="108"/>
      <c r="IU630" s="108"/>
      <c r="IV630" s="108"/>
      <c r="IW630" s="108"/>
      <c r="IX630" s="108"/>
      <c r="IY630" s="108"/>
      <c r="IZ630" s="108"/>
      <c r="JA630" s="108"/>
      <c r="JB630" s="108"/>
      <c r="JC630" s="108"/>
      <c r="JD630" s="108"/>
      <c r="JE630" s="108"/>
      <c r="JF630" s="108"/>
      <c r="JG630" s="108"/>
      <c r="JH630" s="108"/>
      <c r="JI630" s="108"/>
      <c r="JJ630" s="108"/>
      <c r="JK630" s="108"/>
      <c r="JL630" s="108"/>
      <c r="JM630" s="108"/>
      <c r="JN630" s="108"/>
      <c r="JO630" s="108"/>
      <c r="JP630" s="108"/>
      <c r="JQ630" s="108"/>
      <c r="JR630" s="108"/>
      <c r="JS630" s="108"/>
      <c r="JT630" s="108"/>
      <c r="JU630" s="108"/>
      <c r="JV630" s="108"/>
      <c r="JW630" s="108"/>
      <c r="JX630" s="108"/>
      <c r="JY630" s="108"/>
      <c r="JZ630" s="108"/>
      <c r="KA630" s="108"/>
      <c r="KB630" s="108"/>
      <c r="KC630" s="108"/>
      <c r="KD630" s="108"/>
      <c r="KE630" s="108"/>
      <c r="KF630" s="108"/>
      <c r="KG630" s="108"/>
      <c r="KH630" s="108"/>
      <c r="KI630" s="108"/>
      <c r="KJ630" s="108"/>
      <c r="KK630" s="108"/>
      <c r="KL630" s="108"/>
      <c r="KM630" s="108"/>
      <c r="KN630" s="108"/>
      <c r="KO630" s="108"/>
      <c r="KP630" s="108"/>
      <c r="KQ630" s="108"/>
      <c r="KR630" s="108"/>
      <c r="KS630" s="108"/>
      <c r="KT630" s="108"/>
      <c r="KU630" s="108"/>
      <c r="KV630" s="108"/>
      <c r="KW630" s="108"/>
      <c r="KX630" s="108"/>
      <c r="KY630" s="108"/>
      <c r="KZ630" s="108"/>
      <c r="LA630" s="108"/>
      <c r="LB630" s="108"/>
      <c r="LC630" s="108"/>
      <c r="LD630" s="108"/>
      <c r="LE630" s="108"/>
      <c r="LF630" s="108"/>
      <c r="LG630" s="108"/>
      <c r="LH630" s="108"/>
      <c r="LI630" s="108"/>
      <c r="LJ630" s="108"/>
      <c r="LK630" s="108"/>
      <c r="LL630" s="108"/>
      <c r="LM630" s="108"/>
      <c r="LN630" s="108"/>
      <c r="LO630" s="108"/>
      <c r="LP630" s="108"/>
      <c r="LQ630" s="108"/>
      <c r="LR630" s="108"/>
      <c r="LS630" s="108"/>
      <c r="LT630" s="108"/>
      <c r="LU630" s="108"/>
      <c r="LV630" s="108"/>
      <c r="LW630" s="108"/>
      <c r="LX630" s="108"/>
      <c r="LY630" s="108"/>
      <c r="LZ630" s="108"/>
      <c r="MA630" s="108"/>
      <c r="MB630" s="108"/>
      <c r="MC630" s="108"/>
      <c r="MD630" s="108"/>
      <c r="ME630" s="108"/>
    </row>
    <row r="631" spans="1:343">
      <c r="A631" s="3"/>
      <c r="B631" s="438"/>
      <c r="C631" s="438"/>
      <c r="D631" s="438"/>
      <c r="E631" s="438"/>
      <c r="F631" s="438"/>
      <c r="G631" s="438"/>
      <c r="H631" s="438"/>
      <c r="I631" s="438"/>
      <c r="J631" s="438"/>
      <c r="K631" s="438"/>
      <c r="L631" s="438"/>
      <c r="M631" s="438"/>
      <c r="N631" s="438"/>
      <c r="O631" s="438"/>
      <c r="P631" s="438"/>
      <c r="Q631" s="438"/>
      <c r="R631" s="438"/>
      <c r="S631" s="438"/>
      <c r="T631" s="438"/>
      <c r="U631" s="438"/>
      <c r="V631" s="438"/>
      <c r="W631" s="438"/>
      <c r="X631" s="438"/>
      <c r="Y631" s="438"/>
      <c r="Z631" s="438"/>
      <c r="AA631" s="438"/>
      <c r="AB631" s="438"/>
      <c r="AC631" s="438"/>
      <c r="AD631" s="438"/>
      <c r="AE631" s="154"/>
      <c r="AF631" s="154"/>
      <c r="AG631" s="154"/>
      <c r="AH631" s="154"/>
      <c r="AI631" s="154"/>
      <c r="AJ631" s="108"/>
      <c r="AK631" s="154"/>
      <c r="AL631" s="108"/>
      <c r="AM631" s="108"/>
      <c r="AN631" s="108"/>
      <c r="AO631" s="108"/>
      <c r="AP631" s="108"/>
      <c r="AQ631" s="108"/>
      <c r="AR631" s="108"/>
      <c r="AS631" s="108"/>
      <c r="AT631" s="108"/>
      <c r="AU631" s="108"/>
      <c r="AV631" s="108"/>
      <c r="AW631" s="108"/>
      <c r="AX631" s="108"/>
      <c r="AY631" s="108"/>
      <c r="AZ631" s="108"/>
      <c r="BA631" s="108"/>
      <c r="BB631" s="108"/>
      <c r="BC631" s="108"/>
      <c r="BD631" s="108"/>
      <c r="BE631" s="108"/>
      <c r="BF631" s="108"/>
      <c r="BG631" s="108"/>
      <c r="BH631" s="108"/>
      <c r="BI631" s="108"/>
      <c r="BJ631" s="108"/>
      <c r="BK631" s="108"/>
      <c r="BL631" s="108"/>
      <c r="BM631" s="108"/>
      <c r="BN631" s="108"/>
      <c r="BO631" s="108"/>
      <c r="BP631" s="108"/>
      <c r="BQ631" s="108"/>
      <c r="BR631" s="108"/>
      <c r="BS631" s="108"/>
      <c r="BT631" s="108"/>
      <c r="BU631" s="108"/>
      <c r="BV631" s="108"/>
      <c r="BW631" s="108"/>
      <c r="BX631" s="108"/>
      <c r="BY631" s="108"/>
      <c r="BZ631" s="108"/>
      <c r="CA631" s="108"/>
      <c r="CB631" s="108"/>
      <c r="CC631" s="108"/>
      <c r="CD631" s="108"/>
      <c r="CE631" s="108"/>
      <c r="CF631" s="108"/>
      <c r="CG631" s="108"/>
      <c r="CH631" s="108"/>
      <c r="CI631" s="108"/>
      <c r="CJ631" s="108"/>
      <c r="CK631" s="108"/>
      <c r="CL631" s="108"/>
      <c r="CM631" s="108"/>
      <c r="CN631" s="108"/>
      <c r="CO631" s="108"/>
      <c r="CP631" s="108"/>
      <c r="CQ631" s="108"/>
      <c r="CR631" s="108"/>
      <c r="CS631" s="108"/>
      <c r="CT631" s="108"/>
      <c r="CU631" s="108"/>
      <c r="CV631" s="108"/>
      <c r="CW631" s="108"/>
      <c r="CX631" s="108"/>
      <c r="CY631" s="108"/>
      <c r="CZ631" s="108"/>
      <c r="DA631" s="108"/>
      <c r="DB631" s="108"/>
      <c r="DC631" s="108"/>
      <c r="DD631" s="108"/>
      <c r="DE631" s="108"/>
      <c r="DF631" s="108"/>
      <c r="DG631" s="108"/>
      <c r="DH631" s="108"/>
      <c r="DI631" s="108"/>
      <c r="DJ631" s="108"/>
      <c r="DK631" s="108"/>
      <c r="DL631" s="108"/>
      <c r="DM631" s="108"/>
      <c r="DN631" s="108"/>
      <c r="DO631" s="108"/>
      <c r="DP631" s="108"/>
      <c r="DQ631" s="108"/>
      <c r="DR631" s="108"/>
      <c r="DS631" s="108"/>
      <c r="DT631" s="108"/>
      <c r="DU631" s="108"/>
      <c r="DV631" s="108"/>
      <c r="DW631" s="108"/>
      <c r="DX631" s="108"/>
      <c r="DY631" s="108"/>
      <c r="DZ631" s="108"/>
      <c r="EA631" s="108"/>
      <c r="EB631" s="108"/>
      <c r="EC631" s="108"/>
      <c r="ED631" s="108"/>
      <c r="EE631" s="108"/>
      <c r="EF631" s="108"/>
      <c r="EG631" s="108"/>
      <c r="EH631" s="108"/>
      <c r="EI631" s="108"/>
      <c r="EJ631" s="108"/>
      <c r="EK631" s="108"/>
      <c r="EL631" s="108"/>
      <c r="EM631" s="108"/>
      <c r="EN631" s="108"/>
      <c r="EO631" s="108"/>
      <c r="EP631" s="108"/>
      <c r="EQ631" s="108"/>
      <c r="ER631" s="108"/>
      <c r="ES631" s="108"/>
      <c r="ET631" s="108"/>
      <c r="EU631" s="108"/>
      <c r="EV631" s="108"/>
      <c r="EW631" s="108"/>
      <c r="EX631" s="108"/>
      <c r="EY631" s="108"/>
      <c r="EZ631" s="108"/>
      <c r="FA631" s="108"/>
      <c r="FB631" s="108"/>
      <c r="FC631" s="108"/>
      <c r="FD631" s="108"/>
      <c r="FE631" s="108"/>
      <c r="FF631" s="108"/>
      <c r="FG631" s="108"/>
      <c r="FH631" s="108"/>
      <c r="FI631" s="108"/>
      <c r="FJ631" s="108"/>
      <c r="FK631" s="108"/>
      <c r="FL631" s="108"/>
      <c r="FM631" s="108"/>
      <c r="FN631" s="108"/>
      <c r="FO631" s="108"/>
      <c r="FP631" s="108"/>
      <c r="FQ631" s="108"/>
      <c r="FR631" s="108"/>
      <c r="FS631" s="108"/>
      <c r="FT631" s="108"/>
      <c r="FU631" s="108"/>
      <c r="FV631" s="108"/>
      <c r="FW631" s="108"/>
      <c r="FX631" s="108"/>
      <c r="FY631" s="108"/>
      <c r="FZ631" s="108"/>
      <c r="GA631" s="108"/>
      <c r="GB631" s="108"/>
      <c r="GC631" s="108"/>
      <c r="GD631" s="108"/>
      <c r="GE631" s="108"/>
      <c r="GF631" s="108"/>
      <c r="GG631" s="108"/>
      <c r="GH631" s="108"/>
      <c r="GI631" s="108"/>
      <c r="GJ631" s="108"/>
      <c r="GK631" s="108"/>
      <c r="GL631" s="108"/>
      <c r="GM631" s="108"/>
      <c r="GN631" s="108"/>
      <c r="GO631" s="108"/>
      <c r="GP631" s="108"/>
      <c r="GQ631" s="108"/>
      <c r="GR631" s="108"/>
      <c r="GS631" s="108"/>
      <c r="GT631" s="108"/>
      <c r="GU631" s="108"/>
      <c r="GV631" s="108"/>
      <c r="GW631" s="108"/>
      <c r="GX631" s="108"/>
      <c r="GY631" s="108"/>
      <c r="GZ631" s="108"/>
      <c r="HA631" s="108"/>
      <c r="HB631" s="108"/>
      <c r="HC631" s="108"/>
      <c r="HD631" s="108"/>
      <c r="HE631" s="108"/>
      <c r="HF631" s="108"/>
      <c r="HG631" s="108"/>
      <c r="HH631" s="108"/>
      <c r="HI631" s="108"/>
      <c r="HJ631" s="108"/>
      <c r="HK631" s="108"/>
      <c r="HL631" s="108"/>
      <c r="HM631" s="108"/>
      <c r="HN631" s="108"/>
      <c r="HO631" s="108"/>
      <c r="HP631" s="108"/>
      <c r="HQ631" s="108"/>
      <c r="HR631" s="108"/>
      <c r="HS631" s="108"/>
      <c r="HT631" s="108"/>
      <c r="HU631" s="108"/>
      <c r="HV631" s="108"/>
      <c r="HW631" s="108"/>
      <c r="HX631" s="108"/>
      <c r="HY631" s="108"/>
      <c r="HZ631" s="108"/>
      <c r="IA631" s="108"/>
      <c r="IB631" s="108"/>
      <c r="IC631" s="108"/>
      <c r="ID631" s="108"/>
      <c r="IE631" s="108"/>
      <c r="IF631" s="108"/>
      <c r="IG631" s="108"/>
      <c r="IH631" s="108"/>
      <c r="II631" s="108"/>
      <c r="IJ631" s="108"/>
      <c r="IK631" s="108"/>
      <c r="IL631" s="108"/>
      <c r="IM631" s="108"/>
      <c r="IN631" s="108"/>
      <c r="IO631" s="108"/>
      <c r="IP631" s="108"/>
      <c r="IQ631" s="108"/>
      <c r="IR631" s="108"/>
      <c r="IS631" s="108"/>
      <c r="IT631" s="108"/>
      <c r="IU631" s="108"/>
      <c r="IV631" s="108"/>
      <c r="IW631" s="108"/>
      <c r="IX631" s="108"/>
      <c r="IY631" s="108"/>
      <c r="IZ631" s="108"/>
      <c r="JA631" s="108"/>
      <c r="JB631" s="108"/>
      <c r="JC631" s="108"/>
      <c r="JD631" s="108"/>
      <c r="JE631" s="108"/>
      <c r="JF631" s="108"/>
      <c r="JG631" s="108"/>
      <c r="JH631" s="108"/>
      <c r="JI631" s="108"/>
      <c r="JJ631" s="108"/>
      <c r="JK631" s="108"/>
      <c r="JL631" s="108"/>
      <c r="JM631" s="108"/>
      <c r="JN631" s="108"/>
      <c r="JO631" s="108"/>
      <c r="JP631" s="108"/>
      <c r="JQ631" s="108"/>
      <c r="JR631" s="108"/>
      <c r="JS631" s="108"/>
      <c r="JT631" s="108"/>
      <c r="JU631" s="108"/>
      <c r="JV631" s="108"/>
      <c r="JW631" s="108"/>
      <c r="JX631" s="108"/>
      <c r="JY631" s="108"/>
      <c r="JZ631" s="108"/>
      <c r="KA631" s="108"/>
      <c r="KB631" s="108"/>
      <c r="KC631" s="108"/>
      <c r="KD631" s="108"/>
      <c r="KE631" s="108"/>
      <c r="KF631" s="108"/>
      <c r="KG631" s="108"/>
      <c r="KH631" s="108"/>
      <c r="KI631" s="108"/>
      <c r="KJ631" s="108"/>
      <c r="KK631" s="108"/>
      <c r="KL631" s="108"/>
      <c r="KM631" s="108"/>
      <c r="KN631" s="108"/>
      <c r="KO631" s="108"/>
      <c r="KP631" s="108"/>
      <c r="KQ631" s="108"/>
      <c r="KR631" s="108"/>
      <c r="KS631" s="108"/>
      <c r="KT631" s="108"/>
      <c r="KU631" s="108"/>
      <c r="KV631" s="108"/>
      <c r="KW631" s="108"/>
      <c r="KX631" s="108"/>
      <c r="KY631" s="108"/>
      <c r="KZ631" s="108"/>
      <c r="LA631" s="108"/>
      <c r="LB631" s="108"/>
      <c r="LC631" s="108"/>
      <c r="LD631" s="108"/>
      <c r="LE631" s="108"/>
      <c r="LF631" s="108"/>
      <c r="LG631" s="108"/>
      <c r="LH631" s="108"/>
      <c r="LI631" s="108"/>
      <c r="LJ631" s="108"/>
      <c r="LK631" s="108"/>
      <c r="LL631" s="108"/>
      <c r="LM631" s="108"/>
      <c r="LN631" s="108"/>
      <c r="LO631" s="108"/>
      <c r="LP631" s="108"/>
      <c r="LQ631" s="108"/>
      <c r="LR631" s="108"/>
      <c r="LS631" s="108"/>
      <c r="LT631" s="108"/>
      <c r="LU631" s="108"/>
      <c r="LV631" s="108"/>
      <c r="LW631" s="108"/>
      <c r="LX631" s="108"/>
      <c r="LY631" s="108"/>
      <c r="LZ631" s="108"/>
      <c r="MA631" s="108"/>
      <c r="MB631" s="108"/>
      <c r="MC631" s="108"/>
      <c r="MD631" s="108"/>
      <c r="ME631" s="108"/>
    </row>
    <row r="632" spans="1:343">
      <c r="A632" s="3"/>
      <c r="B632" s="438"/>
      <c r="C632" s="438"/>
      <c r="D632" s="438"/>
      <c r="E632" s="438"/>
      <c r="F632" s="438"/>
      <c r="G632" s="438"/>
      <c r="H632" s="438"/>
      <c r="I632" s="438"/>
      <c r="J632" s="438"/>
      <c r="K632" s="438"/>
      <c r="L632" s="438"/>
      <c r="M632" s="438"/>
      <c r="N632" s="438"/>
      <c r="O632" s="438"/>
      <c r="P632" s="438"/>
      <c r="Q632" s="438"/>
      <c r="R632" s="438"/>
      <c r="S632" s="438"/>
      <c r="T632" s="438"/>
      <c r="U632" s="438"/>
      <c r="V632" s="438"/>
      <c r="W632" s="438"/>
      <c r="X632" s="438"/>
      <c r="Y632" s="438"/>
      <c r="Z632" s="438"/>
      <c r="AA632" s="438"/>
      <c r="AB632" s="438"/>
      <c r="AC632" s="438"/>
      <c r="AD632" s="438"/>
      <c r="AE632" s="154"/>
      <c r="AF632" s="154"/>
      <c r="AG632" s="154"/>
      <c r="AH632" s="154"/>
      <c r="AI632" s="154"/>
      <c r="AJ632" s="108"/>
      <c r="AK632" s="154"/>
      <c r="AL632" s="108"/>
      <c r="AM632" s="108"/>
      <c r="AN632" s="108"/>
      <c r="AO632" s="108"/>
      <c r="AP632" s="108"/>
      <c r="AQ632" s="108"/>
      <c r="AR632" s="108"/>
      <c r="AS632" s="108"/>
      <c r="AT632" s="108"/>
      <c r="AU632" s="108"/>
      <c r="AV632" s="108"/>
      <c r="AW632" s="108"/>
      <c r="AX632" s="108"/>
      <c r="AY632" s="108"/>
      <c r="AZ632" s="108"/>
      <c r="BA632" s="108"/>
      <c r="BB632" s="108"/>
      <c r="BC632" s="108"/>
      <c r="BD632" s="108"/>
      <c r="BE632" s="108"/>
      <c r="BF632" s="108"/>
      <c r="BG632" s="108"/>
      <c r="BH632" s="108"/>
      <c r="BI632" s="108"/>
      <c r="BJ632" s="108"/>
      <c r="BK632" s="108"/>
      <c r="BL632" s="108"/>
      <c r="BM632" s="108"/>
      <c r="BN632" s="108"/>
      <c r="BO632" s="108"/>
      <c r="BP632" s="108"/>
      <c r="BQ632" s="108"/>
      <c r="BR632" s="108"/>
      <c r="BS632" s="108"/>
      <c r="BT632" s="108"/>
      <c r="BU632" s="108"/>
      <c r="BV632" s="108"/>
      <c r="BW632" s="108"/>
      <c r="BX632" s="108"/>
      <c r="BY632" s="108"/>
      <c r="BZ632" s="108"/>
      <c r="CA632" s="108"/>
      <c r="CB632" s="108"/>
      <c r="CC632" s="108"/>
      <c r="CD632" s="108"/>
      <c r="CE632" s="108"/>
      <c r="CF632" s="108"/>
      <c r="CG632" s="108"/>
      <c r="CH632" s="108"/>
      <c r="CI632" s="108"/>
      <c r="CJ632" s="108"/>
      <c r="CK632" s="108"/>
      <c r="CL632" s="108"/>
      <c r="CM632" s="108"/>
      <c r="CN632" s="108"/>
      <c r="CO632" s="108"/>
      <c r="CP632" s="108"/>
      <c r="CQ632" s="108"/>
      <c r="CR632" s="108"/>
      <c r="CS632" s="108"/>
      <c r="CT632" s="108"/>
      <c r="CU632" s="108"/>
      <c r="CV632" s="108"/>
      <c r="CW632" s="108"/>
      <c r="CX632" s="108"/>
      <c r="CY632" s="108"/>
      <c r="CZ632" s="108"/>
      <c r="DA632" s="108"/>
      <c r="DB632" s="108"/>
      <c r="DC632" s="108"/>
      <c r="DD632" s="108"/>
      <c r="DE632" s="108"/>
      <c r="DF632" s="108"/>
      <c r="DG632" s="108"/>
      <c r="DH632" s="108"/>
      <c r="DI632" s="108"/>
      <c r="DJ632" s="108"/>
      <c r="DK632" s="108"/>
      <c r="DL632" s="108"/>
      <c r="DM632" s="108"/>
      <c r="DN632" s="108"/>
      <c r="DO632" s="108"/>
      <c r="DP632" s="108"/>
      <c r="DQ632" s="108"/>
      <c r="DR632" s="108"/>
      <c r="DS632" s="108"/>
      <c r="DT632" s="108"/>
      <c r="DU632" s="108"/>
      <c r="DV632" s="108"/>
      <c r="DW632" s="108"/>
      <c r="DX632" s="108"/>
      <c r="DY632" s="108"/>
      <c r="DZ632" s="108"/>
      <c r="EA632" s="108"/>
      <c r="EB632" s="108"/>
      <c r="EC632" s="108"/>
      <c r="ED632" s="108"/>
      <c r="EE632" s="108"/>
      <c r="EF632" s="108"/>
      <c r="EG632" s="108"/>
      <c r="EH632" s="108"/>
      <c r="EI632" s="108"/>
      <c r="EJ632" s="108"/>
      <c r="EK632" s="108"/>
      <c r="EL632" s="108"/>
      <c r="EM632" s="108"/>
      <c r="EN632" s="108"/>
      <c r="EO632" s="108"/>
      <c r="EP632" s="108"/>
      <c r="EQ632" s="108"/>
      <c r="ER632" s="108"/>
      <c r="ES632" s="108"/>
      <c r="ET632" s="108"/>
      <c r="EU632" s="108"/>
      <c r="EV632" s="108"/>
      <c r="EW632" s="108"/>
      <c r="EX632" s="108"/>
      <c r="EY632" s="108"/>
      <c r="EZ632" s="108"/>
      <c r="FA632" s="108"/>
      <c r="FB632" s="108"/>
      <c r="FC632" s="108"/>
      <c r="FD632" s="108"/>
      <c r="FE632" s="108"/>
      <c r="FF632" s="108"/>
      <c r="FG632" s="108"/>
      <c r="FH632" s="108"/>
      <c r="FI632" s="108"/>
      <c r="FJ632" s="108"/>
      <c r="FK632" s="108"/>
      <c r="FL632" s="108"/>
      <c r="FM632" s="108"/>
      <c r="FN632" s="108"/>
      <c r="FO632" s="108"/>
      <c r="FP632" s="108"/>
      <c r="FQ632" s="108"/>
      <c r="FR632" s="108"/>
      <c r="FS632" s="108"/>
      <c r="FT632" s="108"/>
      <c r="FU632" s="108"/>
      <c r="FV632" s="108"/>
      <c r="FW632" s="108"/>
      <c r="FX632" s="108"/>
      <c r="FY632" s="108"/>
      <c r="FZ632" s="108"/>
      <c r="GA632" s="108"/>
      <c r="GB632" s="108"/>
      <c r="GC632" s="108"/>
      <c r="GD632" s="108"/>
      <c r="GE632" s="108"/>
      <c r="GF632" s="108"/>
      <c r="GG632" s="108"/>
      <c r="GH632" s="108"/>
      <c r="GI632" s="108"/>
      <c r="GJ632" s="108"/>
      <c r="GK632" s="108"/>
      <c r="GL632" s="108"/>
      <c r="GM632" s="108"/>
      <c r="GN632" s="108"/>
      <c r="GO632" s="108"/>
      <c r="GP632" s="108"/>
      <c r="GQ632" s="108"/>
      <c r="GR632" s="108"/>
      <c r="GS632" s="108"/>
      <c r="GT632" s="108"/>
      <c r="GU632" s="108"/>
      <c r="GV632" s="108"/>
      <c r="GW632" s="108"/>
      <c r="GX632" s="108"/>
      <c r="GY632" s="108"/>
      <c r="GZ632" s="108"/>
      <c r="HA632" s="108"/>
      <c r="HB632" s="108"/>
      <c r="HC632" s="108"/>
      <c r="HD632" s="108"/>
      <c r="HE632" s="108"/>
      <c r="HF632" s="108"/>
      <c r="HG632" s="108"/>
      <c r="HH632" s="108"/>
      <c r="HI632" s="108"/>
      <c r="HJ632" s="108"/>
      <c r="HK632" s="108"/>
      <c r="HL632" s="108"/>
      <c r="HM632" s="108"/>
      <c r="HN632" s="108"/>
      <c r="HO632" s="108"/>
      <c r="HP632" s="108"/>
      <c r="HQ632" s="108"/>
      <c r="HR632" s="108"/>
      <c r="HS632" s="108"/>
      <c r="HT632" s="108"/>
      <c r="HU632" s="108"/>
      <c r="HV632" s="108"/>
      <c r="HW632" s="108"/>
      <c r="HX632" s="108"/>
      <c r="HY632" s="108"/>
      <c r="HZ632" s="108"/>
      <c r="IA632" s="108"/>
      <c r="IB632" s="108"/>
      <c r="IC632" s="108"/>
      <c r="ID632" s="108"/>
      <c r="IE632" s="108"/>
      <c r="IF632" s="108"/>
      <c r="IG632" s="108"/>
      <c r="IH632" s="108"/>
      <c r="II632" s="108"/>
      <c r="IJ632" s="108"/>
      <c r="IK632" s="108"/>
      <c r="IL632" s="108"/>
      <c r="IM632" s="108"/>
      <c r="IN632" s="108"/>
      <c r="IO632" s="108"/>
      <c r="IP632" s="108"/>
      <c r="IQ632" s="108"/>
      <c r="IR632" s="108"/>
      <c r="IS632" s="108"/>
      <c r="IT632" s="108"/>
      <c r="IU632" s="108"/>
      <c r="IV632" s="108"/>
      <c r="IW632" s="108"/>
      <c r="IX632" s="108"/>
      <c r="IY632" s="108"/>
      <c r="IZ632" s="108"/>
      <c r="JA632" s="108"/>
      <c r="JB632" s="108"/>
      <c r="JC632" s="108"/>
      <c r="JD632" s="108"/>
      <c r="JE632" s="108"/>
      <c r="JF632" s="108"/>
      <c r="JG632" s="108"/>
      <c r="JH632" s="108"/>
      <c r="JI632" s="108"/>
      <c r="JJ632" s="108"/>
      <c r="JK632" s="108"/>
      <c r="JL632" s="108"/>
      <c r="JM632" s="108"/>
      <c r="JN632" s="108"/>
      <c r="JO632" s="108"/>
      <c r="JP632" s="108"/>
      <c r="JQ632" s="108"/>
      <c r="JR632" s="108"/>
      <c r="JS632" s="108"/>
      <c r="JT632" s="108"/>
      <c r="JU632" s="108"/>
      <c r="JV632" s="108"/>
      <c r="JW632" s="108"/>
      <c r="JX632" s="108"/>
      <c r="JY632" s="108"/>
      <c r="JZ632" s="108"/>
      <c r="KA632" s="108"/>
      <c r="KB632" s="108"/>
      <c r="KC632" s="108"/>
      <c r="KD632" s="108"/>
      <c r="KE632" s="108"/>
      <c r="KF632" s="108"/>
      <c r="KG632" s="108"/>
      <c r="KH632" s="108"/>
      <c r="KI632" s="108"/>
      <c r="KJ632" s="108"/>
      <c r="KK632" s="108"/>
      <c r="KL632" s="108"/>
      <c r="KM632" s="108"/>
      <c r="KN632" s="108"/>
      <c r="KO632" s="108"/>
      <c r="KP632" s="108"/>
      <c r="KQ632" s="108"/>
      <c r="KR632" s="108"/>
      <c r="KS632" s="108"/>
      <c r="KT632" s="108"/>
      <c r="KU632" s="108"/>
      <c r="KV632" s="108"/>
      <c r="KW632" s="108"/>
      <c r="KX632" s="108"/>
      <c r="KY632" s="108"/>
      <c r="KZ632" s="108"/>
      <c r="LA632" s="108"/>
      <c r="LB632" s="108"/>
      <c r="LC632" s="108"/>
      <c r="LD632" s="108"/>
      <c r="LE632" s="108"/>
      <c r="LF632" s="108"/>
      <c r="LG632" s="108"/>
      <c r="LH632" s="108"/>
      <c r="LI632" s="108"/>
      <c r="LJ632" s="108"/>
      <c r="LK632" s="108"/>
      <c r="LL632" s="108"/>
      <c r="LM632" s="108"/>
      <c r="LN632" s="108"/>
      <c r="LO632" s="108"/>
      <c r="LP632" s="108"/>
      <c r="LQ632" s="108"/>
      <c r="LR632" s="108"/>
      <c r="LS632" s="108"/>
      <c r="LT632" s="108"/>
      <c r="LU632" s="108"/>
      <c r="LV632" s="108"/>
      <c r="LW632" s="108"/>
      <c r="LX632" s="108"/>
      <c r="LY632" s="108"/>
      <c r="LZ632" s="108"/>
      <c r="MA632" s="108"/>
      <c r="MB632" s="108"/>
      <c r="MC632" s="108"/>
      <c r="MD632" s="108"/>
      <c r="ME632" s="108"/>
    </row>
    <row r="633" spans="1:343">
      <c r="A633" s="3"/>
      <c r="B633" s="438"/>
      <c r="C633" s="438"/>
      <c r="D633" s="438"/>
      <c r="E633" s="438"/>
      <c r="F633" s="438"/>
      <c r="G633" s="438"/>
      <c r="H633" s="438"/>
      <c r="I633" s="438"/>
      <c r="J633" s="438"/>
      <c r="K633" s="438"/>
      <c r="L633" s="438"/>
      <c r="M633" s="438"/>
      <c r="N633" s="438"/>
      <c r="O633" s="438"/>
      <c r="P633" s="438"/>
      <c r="Q633" s="438"/>
      <c r="R633" s="438"/>
      <c r="S633" s="438"/>
      <c r="T633" s="438"/>
      <c r="U633" s="438"/>
      <c r="V633" s="438"/>
      <c r="W633" s="438"/>
      <c r="X633" s="438"/>
      <c r="Y633" s="438"/>
      <c r="Z633" s="438"/>
      <c r="AA633" s="438"/>
      <c r="AB633" s="438"/>
      <c r="AC633" s="438"/>
      <c r="AD633" s="438"/>
      <c r="AE633" s="154"/>
      <c r="AF633" s="154"/>
      <c r="AG633" s="154"/>
      <c r="AH633" s="154"/>
      <c r="AI633" s="154"/>
      <c r="AJ633" s="108"/>
      <c r="AK633" s="154"/>
      <c r="AL633" s="108"/>
      <c r="AM633" s="108"/>
      <c r="AN633" s="108"/>
      <c r="AO633" s="108"/>
      <c r="AP633" s="108"/>
      <c r="AQ633" s="108"/>
      <c r="AR633" s="108"/>
      <c r="AS633" s="108"/>
      <c r="AT633" s="108"/>
      <c r="AU633" s="108"/>
      <c r="AV633" s="108"/>
      <c r="AW633" s="108"/>
      <c r="AX633" s="108"/>
      <c r="AY633" s="108"/>
      <c r="AZ633" s="108"/>
      <c r="BA633" s="108"/>
      <c r="BB633" s="108"/>
      <c r="BC633" s="108"/>
      <c r="BD633" s="108"/>
      <c r="BE633" s="108"/>
      <c r="BF633" s="108"/>
      <c r="BG633" s="108"/>
      <c r="BH633" s="108"/>
      <c r="BI633" s="108"/>
      <c r="BJ633" s="108"/>
      <c r="BK633" s="108"/>
      <c r="BL633" s="108"/>
      <c r="BM633" s="108"/>
      <c r="BN633" s="108"/>
      <c r="BO633" s="108"/>
      <c r="BP633" s="108"/>
      <c r="BQ633" s="108"/>
      <c r="BR633" s="108"/>
      <c r="BS633" s="108"/>
      <c r="BT633" s="108"/>
      <c r="BU633" s="108"/>
      <c r="BV633" s="108"/>
      <c r="BW633" s="108"/>
      <c r="BX633" s="108"/>
      <c r="BY633" s="108"/>
      <c r="BZ633" s="108"/>
      <c r="CA633" s="108"/>
      <c r="CB633" s="108"/>
      <c r="CC633" s="108"/>
      <c r="CD633" s="108"/>
      <c r="CE633" s="108"/>
      <c r="CF633" s="108"/>
      <c r="CG633" s="108"/>
      <c r="CH633" s="108"/>
      <c r="CI633" s="108"/>
      <c r="CJ633" s="108"/>
      <c r="CK633" s="108"/>
      <c r="CL633" s="108"/>
      <c r="CM633" s="108"/>
      <c r="CN633" s="108"/>
      <c r="CO633" s="108"/>
      <c r="CP633" s="108"/>
      <c r="CQ633" s="108"/>
      <c r="CR633" s="108"/>
      <c r="CS633" s="108"/>
      <c r="CT633" s="108"/>
      <c r="CU633" s="108"/>
      <c r="CV633" s="108"/>
      <c r="CW633" s="108"/>
      <c r="CX633" s="108"/>
      <c r="CY633" s="108"/>
      <c r="CZ633" s="108"/>
      <c r="DA633" s="108"/>
      <c r="DB633" s="108"/>
      <c r="DC633" s="108"/>
      <c r="DD633" s="108"/>
      <c r="DE633" s="108"/>
      <c r="DF633" s="108"/>
      <c r="DG633" s="108"/>
      <c r="DH633" s="108"/>
      <c r="DI633" s="108"/>
      <c r="DJ633" s="108"/>
      <c r="DK633" s="108"/>
      <c r="DL633" s="108"/>
      <c r="DM633" s="108"/>
      <c r="DN633" s="108"/>
      <c r="DO633" s="108"/>
      <c r="DP633" s="108"/>
      <c r="DQ633" s="108"/>
      <c r="DR633" s="108"/>
      <c r="DS633" s="108"/>
      <c r="DT633" s="108"/>
      <c r="DU633" s="108"/>
      <c r="DV633" s="108"/>
      <c r="DW633" s="108"/>
      <c r="DX633" s="108"/>
      <c r="DY633" s="108"/>
      <c r="DZ633" s="108"/>
      <c r="EA633" s="108"/>
      <c r="EB633" s="108"/>
      <c r="EC633" s="108"/>
      <c r="ED633" s="108"/>
      <c r="EE633" s="108"/>
      <c r="EF633" s="108"/>
      <c r="EG633" s="108"/>
      <c r="EH633" s="108"/>
      <c r="EI633" s="108"/>
      <c r="EJ633" s="108"/>
      <c r="EK633" s="108"/>
      <c r="EL633" s="108"/>
      <c r="EM633" s="108"/>
      <c r="EN633" s="108"/>
      <c r="EO633" s="108"/>
      <c r="EP633" s="108"/>
      <c r="EQ633" s="108"/>
      <c r="ER633" s="108"/>
      <c r="ES633" s="108"/>
      <c r="ET633" s="108"/>
      <c r="EU633" s="108"/>
      <c r="EV633" s="108"/>
      <c r="EW633" s="108"/>
      <c r="EX633" s="108"/>
      <c r="EY633" s="108"/>
      <c r="EZ633" s="108"/>
      <c r="FA633" s="108"/>
      <c r="FB633" s="108"/>
      <c r="FC633" s="108"/>
      <c r="FD633" s="108"/>
      <c r="FE633" s="108"/>
      <c r="FF633" s="108"/>
      <c r="FG633" s="108"/>
      <c r="FH633" s="108"/>
      <c r="FI633" s="108"/>
      <c r="FJ633" s="108"/>
      <c r="FK633" s="108"/>
      <c r="FL633" s="108"/>
      <c r="FM633" s="108"/>
      <c r="FN633" s="108"/>
      <c r="FO633" s="108"/>
      <c r="FP633" s="108"/>
      <c r="FQ633" s="108"/>
      <c r="FR633" s="108"/>
      <c r="FS633" s="108"/>
      <c r="FT633" s="108"/>
      <c r="FU633" s="108"/>
      <c r="FV633" s="108"/>
      <c r="FW633" s="108"/>
      <c r="FX633" s="108"/>
      <c r="FY633" s="108"/>
      <c r="FZ633" s="108"/>
      <c r="GA633" s="108"/>
      <c r="GB633" s="108"/>
      <c r="GC633" s="108"/>
      <c r="GD633" s="108"/>
      <c r="GE633" s="108"/>
      <c r="GF633" s="108"/>
      <c r="GG633" s="108"/>
      <c r="GH633" s="108"/>
      <c r="GI633" s="108"/>
      <c r="GJ633" s="108"/>
      <c r="GK633" s="108"/>
      <c r="GL633" s="108"/>
      <c r="GM633" s="108"/>
      <c r="GN633" s="108"/>
      <c r="GO633" s="108"/>
      <c r="GP633" s="108"/>
      <c r="GQ633" s="108"/>
      <c r="GR633" s="108"/>
      <c r="GS633" s="108"/>
      <c r="GT633" s="108"/>
      <c r="GU633" s="108"/>
      <c r="GV633" s="108"/>
      <c r="GW633" s="108"/>
      <c r="GX633" s="108"/>
      <c r="GY633" s="108"/>
      <c r="GZ633" s="108"/>
      <c r="HA633" s="108"/>
      <c r="HB633" s="108"/>
      <c r="HC633" s="108"/>
      <c r="HD633" s="108"/>
      <c r="HE633" s="108"/>
      <c r="HF633" s="108"/>
      <c r="HG633" s="108"/>
      <c r="HH633" s="108"/>
      <c r="HI633" s="108"/>
      <c r="HJ633" s="108"/>
      <c r="HK633" s="108"/>
      <c r="HL633" s="108"/>
      <c r="HM633" s="108"/>
      <c r="HN633" s="108"/>
      <c r="HO633" s="108"/>
      <c r="HP633" s="108"/>
      <c r="HQ633" s="108"/>
      <c r="HR633" s="108"/>
      <c r="HS633" s="108"/>
      <c r="HT633" s="108"/>
      <c r="HU633" s="108"/>
      <c r="HV633" s="108"/>
      <c r="HW633" s="108"/>
      <c r="HX633" s="108"/>
      <c r="HY633" s="108"/>
      <c r="HZ633" s="108"/>
      <c r="IA633" s="108"/>
      <c r="IB633" s="108"/>
      <c r="IC633" s="108"/>
      <c r="ID633" s="108"/>
      <c r="IE633" s="108"/>
      <c r="IF633" s="108"/>
      <c r="IG633" s="108"/>
      <c r="IH633" s="108"/>
      <c r="II633" s="108"/>
      <c r="IJ633" s="108"/>
      <c r="IK633" s="108"/>
      <c r="IL633" s="108"/>
      <c r="IM633" s="108"/>
      <c r="IN633" s="108"/>
      <c r="IO633" s="108"/>
      <c r="IP633" s="108"/>
      <c r="IQ633" s="108"/>
      <c r="IR633" s="108"/>
      <c r="IS633" s="108"/>
      <c r="IT633" s="108"/>
      <c r="IU633" s="108"/>
      <c r="IV633" s="108"/>
      <c r="IW633" s="108"/>
      <c r="IX633" s="108"/>
      <c r="IY633" s="108"/>
      <c r="IZ633" s="108"/>
      <c r="JA633" s="108"/>
      <c r="JB633" s="108"/>
      <c r="JC633" s="108"/>
      <c r="JD633" s="108"/>
      <c r="JE633" s="108"/>
      <c r="JF633" s="108"/>
      <c r="JG633" s="108"/>
      <c r="JH633" s="108"/>
      <c r="JI633" s="108"/>
      <c r="JJ633" s="108"/>
      <c r="JK633" s="108"/>
      <c r="JL633" s="108"/>
      <c r="JM633" s="108"/>
      <c r="JN633" s="108"/>
      <c r="JO633" s="108"/>
      <c r="JP633" s="108"/>
      <c r="JQ633" s="108"/>
      <c r="JR633" s="108"/>
      <c r="JS633" s="108"/>
      <c r="JT633" s="108"/>
      <c r="JU633" s="108"/>
      <c r="JV633" s="108"/>
      <c r="JW633" s="108"/>
      <c r="JX633" s="108"/>
      <c r="JY633" s="108"/>
      <c r="JZ633" s="108"/>
      <c r="KA633" s="108"/>
      <c r="KB633" s="108"/>
      <c r="KC633" s="108"/>
      <c r="KD633" s="108"/>
      <c r="KE633" s="108"/>
      <c r="KF633" s="108"/>
      <c r="KG633" s="108"/>
      <c r="KH633" s="108"/>
      <c r="KI633" s="108"/>
      <c r="KJ633" s="108"/>
      <c r="KK633" s="108"/>
      <c r="KL633" s="108"/>
      <c r="KM633" s="108"/>
      <c r="KN633" s="108"/>
      <c r="KO633" s="108"/>
      <c r="KP633" s="108"/>
      <c r="KQ633" s="108"/>
      <c r="KR633" s="108"/>
      <c r="KS633" s="108"/>
      <c r="KT633" s="108"/>
      <c r="KU633" s="108"/>
      <c r="KV633" s="108"/>
      <c r="KW633" s="108"/>
      <c r="KX633" s="108"/>
      <c r="KY633" s="108"/>
      <c r="KZ633" s="108"/>
      <c r="LA633" s="108"/>
      <c r="LB633" s="108"/>
      <c r="LC633" s="108"/>
      <c r="LD633" s="108"/>
      <c r="LE633" s="108"/>
      <c r="LF633" s="108"/>
      <c r="LG633" s="108"/>
      <c r="LH633" s="108"/>
      <c r="LI633" s="108"/>
      <c r="LJ633" s="108"/>
      <c r="LK633" s="108"/>
      <c r="LL633" s="108"/>
      <c r="LM633" s="108"/>
      <c r="LN633" s="108"/>
      <c r="LO633" s="108"/>
      <c r="LP633" s="108"/>
      <c r="LQ633" s="108"/>
      <c r="LR633" s="108"/>
      <c r="LS633" s="108"/>
      <c r="LT633" s="108"/>
      <c r="LU633" s="108"/>
      <c r="LV633" s="108"/>
      <c r="LW633" s="108"/>
      <c r="LX633" s="108"/>
      <c r="LY633" s="108"/>
      <c r="LZ633" s="108"/>
      <c r="MA633" s="108"/>
      <c r="MB633" s="108"/>
      <c r="MC633" s="108"/>
      <c r="MD633" s="108"/>
      <c r="ME633" s="108"/>
    </row>
    <row r="634" spans="1:343">
      <c r="A634" s="3"/>
      <c r="B634" s="438"/>
      <c r="C634" s="438"/>
      <c r="D634" s="438"/>
      <c r="E634" s="438"/>
      <c r="F634" s="438"/>
      <c r="G634" s="438"/>
      <c r="H634" s="438"/>
      <c r="I634" s="438"/>
      <c r="J634" s="438"/>
      <c r="K634" s="438"/>
      <c r="L634" s="438"/>
      <c r="M634" s="438"/>
      <c r="N634" s="438"/>
      <c r="O634" s="438"/>
      <c r="P634" s="438"/>
      <c r="Q634" s="438"/>
      <c r="R634" s="438"/>
      <c r="S634" s="438"/>
      <c r="T634" s="438"/>
      <c r="U634" s="438"/>
      <c r="V634" s="438"/>
      <c r="W634" s="438"/>
      <c r="X634" s="438"/>
      <c r="Y634" s="438"/>
      <c r="Z634" s="438"/>
      <c r="AA634" s="438"/>
      <c r="AB634" s="438"/>
      <c r="AC634" s="438"/>
      <c r="AD634" s="438"/>
      <c r="AE634" s="154"/>
      <c r="AF634" s="154"/>
      <c r="AG634" s="154"/>
      <c r="AH634" s="154"/>
      <c r="AI634" s="154"/>
      <c r="AJ634" s="108"/>
      <c r="AK634" s="154"/>
      <c r="AL634" s="108"/>
      <c r="AM634" s="108"/>
      <c r="AN634" s="108"/>
      <c r="AO634" s="108"/>
      <c r="AP634" s="108"/>
      <c r="AQ634" s="108"/>
      <c r="AR634" s="108"/>
      <c r="AS634" s="108"/>
      <c r="AT634" s="108"/>
      <c r="AU634" s="108"/>
      <c r="AV634" s="108"/>
      <c r="AW634" s="108"/>
      <c r="AX634" s="108"/>
      <c r="AY634" s="108"/>
      <c r="AZ634" s="108"/>
      <c r="BA634" s="108"/>
      <c r="BB634" s="108"/>
      <c r="BC634" s="108"/>
      <c r="BD634" s="108"/>
      <c r="BE634" s="108"/>
      <c r="BF634" s="108"/>
      <c r="BG634" s="108"/>
      <c r="BH634" s="108"/>
      <c r="BI634" s="108"/>
      <c r="BJ634" s="108"/>
      <c r="BK634" s="108"/>
      <c r="BL634" s="108"/>
      <c r="BM634" s="108"/>
      <c r="BN634" s="108"/>
      <c r="BO634" s="108"/>
      <c r="BP634" s="108"/>
      <c r="BQ634" s="108"/>
      <c r="BR634" s="108"/>
      <c r="BS634" s="108"/>
      <c r="BT634" s="108"/>
      <c r="BU634" s="108"/>
      <c r="BV634" s="108"/>
      <c r="BW634" s="108"/>
      <c r="BX634" s="108"/>
      <c r="BY634" s="108"/>
      <c r="BZ634" s="108"/>
      <c r="CA634" s="108"/>
      <c r="CB634" s="108"/>
      <c r="CC634" s="108"/>
      <c r="CD634" s="108"/>
      <c r="CE634" s="108"/>
      <c r="CF634" s="108"/>
      <c r="CG634" s="108"/>
      <c r="CH634" s="108"/>
      <c r="CI634" s="108"/>
      <c r="CJ634" s="108"/>
      <c r="CK634" s="108"/>
      <c r="CL634" s="108"/>
      <c r="CM634" s="108"/>
      <c r="CN634" s="108"/>
      <c r="CO634" s="108"/>
      <c r="CP634" s="108"/>
      <c r="CQ634" s="108"/>
      <c r="CR634" s="108"/>
      <c r="CS634" s="108"/>
      <c r="CT634" s="108"/>
      <c r="CU634" s="108"/>
      <c r="CV634" s="108"/>
      <c r="CW634" s="108"/>
      <c r="CX634" s="108"/>
      <c r="CY634" s="108"/>
      <c r="CZ634" s="108"/>
      <c r="DA634" s="108"/>
      <c r="DB634" s="108"/>
      <c r="DC634" s="108"/>
      <c r="DD634" s="108"/>
      <c r="DE634" s="108"/>
      <c r="DF634" s="108"/>
      <c r="DG634" s="108"/>
      <c r="DH634" s="108"/>
      <c r="DI634" s="108"/>
      <c r="DJ634" s="108"/>
      <c r="DK634" s="108"/>
      <c r="DL634" s="108"/>
      <c r="DM634" s="108"/>
      <c r="DN634" s="108"/>
      <c r="DO634" s="108"/>
      <c r="DP634" s="108"/>
      <c r="DQ634" s="108"/>
      <c r="DR634" s="108"/>
      <c r="DS634" s="108"/>
      <c r="DT634" s="108"/>
      <c r="DU634" s="108"/>
      <c r="DV634" s="108"/>
      <c r="DW634" s="108"/>
      <c r="DX634" s="108"/>
      <c r="DY634" s="108"/>
      <c r="DZ634" s="108"/>
      <c r="EA634" s="108"/>
      <c r="EB634" s="108"/>
      <c r="EC634" s="108"/>
      <c r="ED634" s="108"/>
      <c r="EE634" s="108"/>
      <c r="EF634" s="108"/>
      <c r="EG634" s="108"/>
      <c r="EH634" s="108"/>
      <c r="EI634" s="108"/>
      <c r="EJ634" s="108"/>
      <c r="EK634" s="108"/>
      <c r="EL634" s="108"/>
      <c r="EM634" s="108"/>
      <c r="EN634" s="108"/>
      <c r="EO634" s="108"/>
      <c r="EP634" s="108"/>
      <c r="EQ634" s="108"/>
      <c r="ER634" s="108"/>
      <c r="ES634" s="108"/>
      <c r="ET634" s="108"/>
      <c r="EU634" s="108"/>
      <c r="EV634" s="108"/>
      <c r="EW634" s="108"/>
      <c r="EX634" s="108"/>
      <c r="EY634" s="108"/>
      <c r="EZ634" s="108"/>
      <c r="FA634" s="108"/>
      <c r="FB634" s="108"/>
      <c r="FC634" s="108"/>
      <c r="FD634" s="108"/>
      <c r="FE634" s="108"/>
      <c r="FF634" s="108"/>
      <c r="FG634" s="108"/>
      <c r="FH634" s="108"/>
      <c r="FI634" s="108"/>
      <c r="FJ634" s="108"/>
      <c r="FK634" s="108"/>
      <c r="FL634" s="108"/>
      <c r="FM634" s="108"/>
      <c r="FN634" s="108"/>
      <c r="FO634" s="108"/>
      <c r="FP634" s="108"/>
      <c r="FQ634" s="108"/>
      <c r="FR634" s="108"/>
      <c r="FS634" s="108"/>
      <c r="FT634" s="108"/>
      <c r="FU634" s="108"/>
      <c r="FV634" s="108"/>
      <c r="FW634" s="108"/>
      <c r="FX634" s="108"/>
      <c r="FY634" s="108"/>
      <c r="FZ634" s="108"/>
      <c r="GA634" s="108"/>
      <c r="GB634" s="108"/>
      <c r="GC634" s="108"/>
      <c r="GD634" s="108"/>
      <c r="GE634" s="108"/>
      <c r="GF634" s="108"/>
      <c r="GG634" s="108"/>
      <c r="GH634" s="108"/>
      <c r="GI634" s="108"/>
      <c r="GJ634" s="108"/>
      <c r="GK634" s="108"/>
      <c r="GL634" s="108"/>
      <c r="GM634" s="108"/>
      <c r="GN634" s="108"/>
      <c r="GO634" s="108"/>
      <c r="GP634" s="108"/>
      <c r="GQ634" s="108"/>
      <c r="GR634" s="108"/>
      <c r="GS634" s="108"/>
      <c r="GT634" s="108"/>
      <c r="GU634" s="108"/>
      <c r="GV634" s="108"/>
      <c r="GW634" s="108"/>
      <c r="GX634" s="108"/>
      <c r="GY634" s="108"/>
      <c r="GZ634" s="108"/>
      <c r="HA634" s="108"/>
      <c r="HB634" s="108"/>
      <c r="HC634" s="108"/>
      <c r="HD634" s="108"/>
      <c r="HE634" s="108"/>
      <c r="HF634" s="108"/>
      <c r="HG634" s="108"/>
      <c r="HH634" s="108"/>
      <c r="HI634" s="108"/>
      <c r="HJ634" s="108"/>
      <c r="HK634" s="108"/>
      <c r="HL634" s="108"/>
      <c r="HM634" s="108"/>
      <c r="HN634" s="108"/>
      <c r="HO634" s="108"/>
      <c r="HP634" s="108"/>
      <c r="HQ634" s="108"/>
      <c r="HR634" s="108"/>
      <c r="HS634" s="108"/>
      <c r="HT634" s="108"/>
      <c r="HU634" s="108"/>
      <c r="HV634" s="108"/>
      <c r="HW634" s="108"/>
      <c r="HX634" s="108"/>
      <c r="HY634" s="108"/>
      <c r="HZ634" s="108"/>
      <c r="IA634" s="108"/>
      <c r="IB634" s="108"/>
      <c r="IC634" s="108"/>
      <c r="ID634" s="108"/>
      <c r="IE634" s="108"/>
      <c r="IF634" s="108"/>
      <c r="IG634" s="108"/>
      <c r="IH634" s="108"/>
      <c r="II634" s="108"/>
      <c r="IJ634" s="108"/>
      <c r="IK634" s="108"/>
      <c r="IL634" s="108"/>
      <c r="IM634" s="108"/>
      <c r="IN634" s="108"/>
      <c r="IO634" s="108"/>
      <c r="IP634" s="108"/>
      <c r="IQ634" s="108"/>
      <c r="IR634" s="108"/>
      <c r="IS634" s="108"/>
      <c r="IT634" s="108"/>
      <c r="IU634" s="108"/>
      <c r="IV634" s="108"/>
      <c r="IW634" s="108"/>
      <c r="IX634" s="108"/>
      <c r="IY634" s="108"/>
      <c r="IZ634" s="108"/>
      <c r="JA634" s="108"/>
      <c r="JB634" s="108"/>
      <c r="JC634" s="108"/>
      <c r="JD634" s="108"/>
      <c r="JE634" s="108"/>
      <c r="JF634" s="108"/>
      <c r="JG634" s="108"/>
      <c r="JH634" s="108"/>
      <c r="JI634" s="108"/>
      <c r="JJ634" s="108"/>
      <c r="JK634" s="108"/>
      <c r="JL634" s="108"/>
      <c r="JM634" s="108"/>
      <c r="JN634" s="108"/>
      <c r="JO634" s="108"/>
      <c r="JP634" s="108"/>
      <c r="JQ634" s="108"/>
      <c r="JR634" s="108"/>
      <c r="JS634" s="108"/>
      <c r="JT634" s="108"/>
      <c r="JU634" s="108"/>
      <c r="JV634" s="108"/>
      <c r="JW634" s="108"/>
      <c r="JX634" s="108"/>
      <c r="JY634" s="108"/>
      <c r="JZ634" s="108"/>
      <c r="KA634" s="108"/>
      <c r="KB634" s="108"/>
      <c r="KC634" s="108"/>
      <c r="KD634" s="108"/>
      <c r="KE634" s="108"/>
      <c r="KF634" s="108"/>
      <c r="KG634" s="108"/>
      <c r="KH634" s="108"/>
      <c r="KI634" s="108"/>
      <c r="KJ634" s="108"/>
      <c r="KK634" s="108"/>
      <c r="KL634" s="108"/>
      <c r="KM634" s="108"/>
      <c r="KN634" s="108"/>
      <c r="KO634" s="108"/>
      <c r="KP634" s="108"/>
      <c r="KQ634" s="108"/>
      <c r="KR634" s="108"/>
      <c r="KS634" s="108"/>
      <c r="KT634" s="108"/>
      <c r="KU634" s="108"/>
      <c r="KV634" s="108"/>
      <c r="KW634" s="108"/>
      <c r="KX634" s="108"/>
      <c r="KY634" s="108"/>
      <c r="KZ634" s="108"/>
      <c r="LA634" s="108"/>
      <c r="LB634" s="108"/>
      <c r="LC634" s="108"/>
      <c r="LD634" s="108"/>
      <c r="LE634" s="108"/>
      <c r="LF634" s="108"/>
      <c r="LG634" s="108"/>
      <c r="LH634" s="108"/>
      <c r="LI634" s="108"/>
      <c r="LJ634" s="108"/>
      <c r="LK634" s="108"/>
      <c r="LL634" s="108"/>
      <c r="LM634" s="108"/>
      <c r="LN634" s="108"/>
      <c r="LO634" s="108"/>
      <c r="LP634" s="108"/>
      <c r="LQ634" s="108"/>
      <c r="LR634" s="108"/>
      <c r="LS634" s="108"/>
      <c r="LT634" s="108"/>
      <c r="LU634" s="108"/>
      <c r="LV634" s="108"/>
      <c r="LW634" s="108"/>
      <c r="LX634" s="108"/>
      <c r="LY634" s="108"/>
      <c r="LZ634" s="108"/>
      <c r="MA634" s="108"/>
      <c r="MB634" s="108"/>
      <c r="MC634" s="108"/>
      <c r="MD634" s="108"/>
      <c r="ME634" s="108"/>
    </row>
    <row r="635" spans="1:343">
      <c r="A635" s="3"/>
      <c r="B635" s="438"/>
      <c r="C635" s="438"/>
      <c r="D635" s="438"/>
      <c r="E635" s="438"/>
      <c r="F635" s="438"/>
      <c r="G635" s="438"/>
      <c r="H635" s="438"/>
      <c r="I635" s="438"/>
      <c r="J635" s="438"/>
      <c r="K635" s="438"/>
      <c r="L635" s="438"/>
      <c r="M635" s="438"/>
      <c r="N635" s="438"/>
      <c r="O635" s="438"/>
      <c r="P635" s="438"/>
      <c r="Q635" s="438"/>
      <c r="R635" s="438"/>
      <c r="S635" s="438"/>
      <c r="T635" s="438"/>
      <c r="U635" s="438"/>
      <c r="V635" s="438"/>
      <c r="W635" s="438"/>
      <c r="X635" s="438"/>
      <c r="Y635" s="438"/>
      <c r="Z635" s="438"/>
      <c r="AA635" s="438"/>
      <c r="AB635" s="438"/>
      <c r="AC635" s="438"/>
      <c r="AD635" s="438"/>
      <c r="AE635" s="154"/>
      <c r="AF635" s="154"/>
      <c r="AG635" s="154"/>
      <c r="AH635" s="154"/>
      <c r="AI635" s="154"/>
      <c r="AJ635" s="108"/>
      <c r="AK635" s="154"/>
      <c r="AL635" s="108"/>
      <c r="AM635" s="108"/>
      <c r="AN635" s="108"/>
      <c r="AO635" s="108"/>
      <c r="AP635" s="108"/>
      <c r="AQ635" s="108"/>
      <c r="AR635" s="108"/>
      <c r="AS635" s="108"/>
      <c r="AT635" s="108"/>
      <c r="AU635" s="108"/>
      <c r="AV635" s="108"/>
      <c r="AW635" s="108"/>
      <c r="AX635" s="108"/>
      <c r="AY635" s="108"/>
      <c r="AZ635" s="108"/>
      <c r="BA635" s="108"/>
      <c r="BB635" s="108"/>
      <c r="BC635" s="108"/>
      <c r="BD635" s="108"/>
      <c r="BE635" s="108"/>
      <c r="BF635" s="108"/>
      <c r="BG635" s="108"/>
      <c r="BH635" s="108"/>
      <c r="BI635" s="108"/>
      <c r="BJ635" s="108"/>
      <c r="BK635" s="108"/>
      <c r="BL635" s="108"/>
      <c r="BM635" s="108"/>
      <c r="BN635" s="108"/>
      <c r="BO635" s="108"/>
      <c r="BP635" s="108"/>
      <c r="BQ635" s="108"/>
      <c r="BR635" s="108"/>
      <c r="BS635" s="108"/>
      <c r="BT635" s="108"/>
      <c r="BU635" s="108"/>
      <c r="BV635" s="108"/>
      <c r="BW635" s="108"/>
      <c r="BX635" s="108"/>
      <c r="BY635" s="108"/>
      <c r="BZ635" s="108"/>
      <c r="CA635" s="108"/>
      <c r="CB635" s="108"/>
      <c r="CC635" s="108"/>
      <c r="CD635" s="108"/>
      <c r="CE635" s="108"/>
      <c r="CF635" s="108"/>
      <c r="CG635" s="108"/>
      <c r="CH635" s="108"/>
      <c r="CI635" s="108"/>
      <c r="CJ635" s="108"/>
      <c r="CK635" s="108"/>
      <c r="CL635" s="108"/>
      <c r="CM635" s="108"/>
      <c r="CN635" s="108"/>
      <c r="CO635" s="108"/>
      <c r="CP635" s="108"/>
      <c r="CQ635" s="108"/>
      <c r="CR635" s="108"/>
      <c r="CS635" s="108"/>
      <c r="CT635" s="108"/>
      <c r="CU635" s="108"/>
      <c r="CV635" s="108"/>
      <c r="CW635" s="108"/>
      <c r="CX635" s="108"/>
      <c r="CY635" s="108"/>
      <c r="CZ635" s="108"/>
      <c r="DA635" s="108"/>
      <c r="DB635" s="108"/>
      <c r="DC635" s="108"/>
      <c r="DD635" s="108"/>
      <c r="DE635" s="108"/>
      <c r="DF635" s="108"/>
      <c r="DG635" s="108"/>
      <c r="DH635" s="108"/>
      <c r="DI635" s="108"/>
      <c r="DJ635" s="108"/>
      <c r="DK635" s="108"/>
      <c r="DL635" s="108"/>
      <c r="DM635" s="108"/>
      <c r="DN635" s="108"/>
      <c r="DO635" s="108"/>
      <c r="DP635" s="108"/>
      <c r="DQ635" s="108"/>
      <c r="DR635" s="108"/>
      <c r="DS635" s="108"/>
      <c r="DT635" s="108"/>
      <c r="DU635" s="108"/>
      <c r="DV635" s="108"/>
      <c r="DW635" s="108"/>
      <c r="DX635" s="108"/>
      <c r="DY635" s="108"/>
      <c r="DZ635" s="108"/>
      <c r="EA635" s="108"/>
      <c r="EB635" s="108"/>
      <c r="EC635" s="108"/>
      <c r="ED635" s="108"/>
      <c r="EE635" s="108"/>
      <c r="EF635" s="108"/>
      <c r="EG635" s="108"/>
      <c r="EH635" s="108"/>
      <c r="EI635" s="108"/>
      <c r="EJ635" s="108"/>
      <c r="EK635" s="108"/>
      <c r="EL635" s="108"/>
      <c r="EM635" s="108"/>
      <c r="EN635" s="108"/>
      <c r="EO635" s="108"/>
      <c r="EP635" s="108"/>
      <c r="EQ635" s="108"/>
      <c r="ER635" s="108"/>
      <c r="ES635" s="108"/>
      <c r="ET635" s="108"/>
      <c r="EU635" s="108"/>
      <c r="EV635" s="108"/>
      <c r="EW635" s="108"/>
      <c r="EX635" s="108"/>
      <c r="EY635" s="108"/>
      <c r="EZ635" s="108"/>
      <c r="FA635" s="108"/>
      <c r="FB635" s="108"/>
      <c r="FC635" s="108"/>
      <c r="FD635" s="108"/>
      <c r="FE635" s="108"/>
      <c r="FF635" s="108"/>
      <c r="FG635" s="108"/>
      <c r="FH635" s="108"/>
      <c r="FI635" s="108"/>
      <c r="FJ635" s="108"/>
      <c r="FK635" s="108"/>
      <c r="FL635" s="108"/>
      <c r="FM635" s="108"/>
      <c r="FN635" s="108"/>
      <c r="FO635" s="108"/>
      <c r="FP635" s="108"/>
      <c r="FQ635" s="108"/>
      <c r="FR635" s="108"/>
      <c r="FS635" s="108"/>
      <c r="FT635" s="108"/>
      <c r="FU635" s="108"/>
      <c r="FV635" s="108"/>
      <c r="FW635" s="108"/>
      <c r="FX635" s="108"/>
      <c r="FY635" s="108"/>
      <c r="FZ635" s="108"/>
      <c r="GA635" s="108"/>
      <c r="GB635" s="108"/>
      <c r="GC635" s="108"/>
      <c r="GD635" s="108"/>
      <c r="GE635" s="108"/>
      <c r="GF635" s="108"/>
      <c r="GG635" s="108"/>
      <c r="GH635" s="108"/>
      <c r="GI635" s="108"/>
      <c r="GJ635" s="108"/>
      <c r="GK635" s="108"/>
      <c r="GL635" s="108"/>
      <c r="GM635" s="108"/>
      <c r="GN635" s="108"/>
      <c r="GO635" s="108"/>
      <c r="GP635" s="108"/>
      <c r="GQ635" s="108"/>
      <c r="GR635" s="108"/>
      <c r="GS635" s="108"/>
      <c r="GT635" s="108"/>
      <c r="GU635" s="108"/>
      <c r="GV635" s="108"/>
      <c r="GW635" s="108"/>
      <c r="GX635" s="108"/>
      <c r="GY635" s="108"/>
      <c r="GZ635" s="108"/>
      <c r="HA635" s="108"/>
      <c r="HB635" s="108"/>
      <c r="HC635" s="108"/>
      <c r="HD635" s="108"/>
      <c r="HE635" s="108"/>
      <c r="HF635" s="108"/>
      <c r="HG635" s="108"/>
      <c r="HH635" s="108"/>
      <c r="HI635" s="108"/>
      <c r="HJ635" s="108"/>
      <c r="HK635" s="108"/>
      <c r="HL635" s="108"/>
      <c r="HM635" s="108"/>
      <c r="HN635" s="108"/>
      <c r="HO635" s="108"/>
      <c r="HP635" s="108"/>
      <c r="HQ635" s="108"/>
      <c r="HR635" s="108"/>
      <c r="HS635" s="108"/>
      <c r="HT635" s="108"/>
      <c r="HU635" s="108"/>
      <c r="HV635" s="108"/>
      <c r="HW635" s="108"/>
      <c r="HX635" s="108"/>
      <c r="HY635" s="108"/>
      <c r="HZ635" s="108"/>
      <c r="IA635" s="108"/>
      <c r="IB635" s="108"/>
      <c r="IC635" s="108"/>
      <c r="ID635" s="108"/>
      <c r="IE635" s="108"/>
      <c r="IF635" s="108"/>
      <c r="IG635" s="108"/>
      <c r="IH635" s="108"/>
      <c r="II635" s="108"/>
      <c r="IJ635" s="108"/>
      <c r="IK635" s="108"/>
      <c r="IL635" s="108"/>
      <c r="IM635" s="108"/>
      <c r="IN635" s="108"/>
      <c r="IO635" s="108"/>
      <c r="IP635" s="108"/>
      <c r="IQ635" s="108"/>
      <c r="IR635" s="108"/>
      <c r="IS635" s="108"/>
      <c r="IT635" s="108"/>
      <c r="IU635" s="108"/>
      <c r="IV635" s="108"/>
      <c r="IW635" s="108"/>
      <c r="IX635" s="108"/>
      <c r="IY635" s="108"/>
      <c r="IZ635" s="108"/>
      <c r="JA635" s="108"/>
      <c r="JB635" s="108"/>
      <c r="JC635" s="108"/>
      <c r="JD635" s="108"/>
      <c r="JE635" s="108"/>
      <c r="JF635" s="108"/>
      <c r="JG635" s="108"/>
      <c r="JH635" s="108"/>
      <c r="JI635" s="108"/>
      <c r="JJ635" s="108"/>
      <c r="JK635" s="108"/>
      <c r="JL635" s="108"/>
      <c r="JM635" s="108"/>
      <c r="JN635" s="108"/>
      <c r="JO635" s="108"/>
      <c r="JP635" s="108"/>
      <c r="JQ635" s="108"/>
      <c r="JR635" s="108"/>
      <c r="JS635" s="108"/>
      <c r="JT635" s="108"/>
      <c r="JU635" s="108"/>
      <c r="JV635" s="108"/>
      <c r="JW635" s="108"/>
      <c r="JX635" s="108"/>
      <c r="JY635" s="108"/>
      <c r="JZ635" s="108"/>
      <c r="KA635" s="108"/>
      <c r="KB635" s="108"/>
      <c r="KC635" s="108"/>
      <c r="KD635" s="108"/>
      <c r="KE635" s="108"/>
      <c r="KF635" s="108"/>
      <c r="KG635" s="108"/>
      <c r="KH635" s="108"/>
      <c r="KI635" s="108"/>
      <c r="KJ635" s="108"/>
      <c r="KK635" s="108"/>
      <c r="KL635" s="108"/>
      <c r="KM635" s="108"/>
      <c r="KN635" s="108"/>
      <c r="KO635" s="108"/>
      <c r="KP635" s="108"/>
      <c r="KQ635" s="108"/>
      <c r="KR635" s="108"/>
      <c r="KS635" s="108"/>
      <c r="KT635" s="108"/>
      <c r="KU635" s="108"/>
      <c r="KV635" s="108"/>
      <c r="KW635" s="108"/>
      <c r="KX635" s="108"/>
      <c r="KY635" s="108"/>
      <c r="KZ635" s="108"/>
      <c r="LA635" s="108"/>
      <c r="LB635" s="108"/>
      <c r="LC635" s="108"/>
      <c r="LD635" s="108"/>
      <c r="LE635" s="108"/>
      <c r="LF635" s="108"/>
      <c r="LG635" s="108"/>
      <c r="LH635" s="108"/>
      <c r="LI635" s="108"/>
      <c r="LJ635" s="108"/>
      <c r="LK635" s="108"/>
      <c r="LL635" s="108"/>
      <c r="LM635" s="108"/>
      <c r="LN635" s="108"/>
      <c r="LO635" s="108"/>
      <c r="LP635" s="108"/>
      <c r="LQ635" s="108"/>
      <c r="LR635" s="108"/>
      <c r="LS635" s="108"/>
      <c r="LT635" s="108"/>
      <c r="LU635" s="108"/>
      <c r="LV635" s="108"/>
      <c r="LW635" s="108"/>
      <c r="LX635" s="108"/>
      <c r="LY635" s="108"/>
      <c r="LZ635" s="108"/>
      <c r="MA635" s="108"/>
      <c r="MB635" s="108"/>
      <c r="MC635" s="108"/>
      <c r="MD635" s="108"/>
      <c r="ME635" s="108"/>
    </row>
    <row r="636" spans="1:343">
      <c r="A636" s="3"/>
      <c r="B636" s="438"/>
      <c r="C636" s="438"/>
      <c r="D636" s="438"/>
      <c r="E636" s="438"/>
      <c r="F636" s="438"/>
      <c r="G636" s="438"/>
      <c r="H636" s="438"/>
      <c r="I636" s="438"/>
      <c r="J636" s="438"/>
      <c r="K636" s="438"/>
      <c r="L636" s="438"/>
      <c r="M636" s="438"/>
      <c r="N636" s="438"/>
      <c r="O636" s="438"/>
      <c r="P636" s="438"/>
      <c r="Q636" s="438"/>
      <c r="R636" s="438"/>
      <c r="S636" s="438"/>
      <c r="T636" s="438"/>
      <c r="U636" s="438"/>
      <c r="V636" s="438"/>
      <c r="W636" s="438"/>
      <c r="X636" s="438"/>
      <c r="Y636" s="438"/>
      <c r="Z636" s="438"/>
      <c r="AA636" s="438"/>
      <c r="AB636" s="438"/>
      <c r="AC636" s="438"/>
      <c r="AD636" s="438"/>
      <c r="AE636" s="154"/>
      <c r="AF636" s="154"/>
      <c r="AG636" s="154"/>
      <c r="AH636" s="154"/>
      <c r="AI636" s="154"/>
      <c r="AJ636" s="108"/>
      <c r="AK636" s="154"/>
      <c r="AL636" s="108"/>
      <c r="AM636" s="108"/>
      <c r="AN636" s="108"/>
      <c r="AO636" s="108"/>
      <c r="AP636" s="108"/>
      <c r="AQ636" s="108"/>
      <c r="AR636" s="108"/>
      <c r="AS636" s="108"/>
      <c r="AT636" s="108"/>
      <c r="AU636" s="108"/>
      <c r="AV636" s="108"/>
      <c r="AW636" s="108"/>
      <c r="AX636" s="108"/>
      <c r="AY636" s="108"/>
      <c r="AZ636" s="108"/>
      <c r="BA636" s="108"/>
      <c r="BB636" s="108"/>
      <c r="BC636" s="108"/>
      <c r="BD636" s="108"/>
      <c r="BE636" s="108"/>
      <c r="BF636" s="108"/>
      <c r="BG636" s="108"/>
      <c r="BH636" s="108"/>
      <c r="BI636" s="108"/>
      <c r="BJ636" s="108"/>
      <c r="BK636" s="108"/>
      <c r="BL636" s="108"/>
      <c r="BM636" s="108"/>
      <c r="BN636" s="108"/>
      <c r="BO636" s="108"/>
      <c r="BP636" s="108"/>
      <c r="BQ636" s="108"/>
      <c r="BR636" s="108"/>
      <c r="BS636" s="108"/>
      <c r="BT636" s="108"/>
      <c r="BU636" s="108"/>
      <c r="BV636" s="108"/>
      <c r="BW636" s="108"/>
      <c r="BX636" s="108"/>
      <c r="BY636" s="108"/>
      <c r="BZ636" s="108"/>
      <c r="CA636" s="108"/>
      <c r="CB636" s="108"/>
      <c r="CC636" s="108"/>
      <c r="CD636" s="108"/>
      <c r="CE636" s="108"/>
      <c r="CF636" s="108"/>
      <c r="CG636" s="108"/>
      <c r="CH636" s="108"/>
      <c r="CI636" s="108"/>
      <c r="CJ636" s="108"/>
      <c r="CK636" s="108"/>
      <c r="CL636" s="108"/>
      <c r="CM636" s="108"/>
      <c r="CN636" s="108"/>
      <c r="CO636" s="108"/>
      <c r="CP636" s="108"/>
      <c r="CQ636" s="108"/>
      <c r="CR636" s="108"/>
      <c r="CS636" s="108"/>
      <c r="CT636" s="108"/>
      <c r="CU636" s="108"/>
      <c r="CV636" s="108"/>
      <c r="CW636" s="108"/>
      <c r="CX636" s="108"/>
      <c r="CY636" s="108"/>
      <c r="CZ636" s="108"/>
      <c r="DA636" s="108"/>
      <c r="DB636" s="108"/>
      <c r="DC636" s="108"/>
      <c r="DD636" s="108"/>
      <c r="DE636" s="108"/>
      <c r="DF636" s="108"/>
      <c r="DG636" s="108"/>
      <c r="DH636" s="108"/>
      <c r="DI636" s="108"/>
      <c r="DJ636" s="108"/>
      <c r="DK636" s="108"/>
      <c r="DL636" s="108"/>
      <c r="DM636" s="108"/>
      <c r="DN636" s="108"/>
      <c r="DO636" s="108"/>
      <c r="DP636" s="108"/>
      <c r="DQ636" s="108"/>
      <c r="DR636" s="108"/>
      <c r="DS636" s="108"/>
      <c r="DT636" s="108"/>
      <c r="DU636" s="108"/>
      <c r="DV636" s="108"/>
      <c r="DW636" s="108"/>
      <c r="DX636" s="108"/>
      <c r="DY636" s="108"/>
      <c r="DZ636" s="108"/>
      <c r="EA636" s="108"/>
      <c r="EB636" s="108"/>
      <c r="EC636" s="108"/>
      <c r="ED636" s="108"/>
      <c r="EE636" s="108"/>
      <c r="EF636" s="108"/>
      <c r="EG636" s="108"/>
      <c r="EH636" s="108"/>
      <c r="EI636" s="108"/>
      <c r="EJ636" s="108"/>
      <c r="EK636" s="108"/>
      <c r="EL636" s="108"/>
      <c r="EM636" s="108"/>
      <c r="EN636" s="108"/>
      <c r="EO636" s="108"/>
      <c r="EP636" s="108"/>
      <c r="EQ636" s="108"/>
      <c r="ER636" s="108"/>
      <c r="ES636" s="108"/>
      <c r="ET636" s="108"/>
      <c r="EU636" s="108"/>
      <c r="EV636" s="108"/>
      <c r="EW636" s="108"/>
      <c r="EX636" s="108"/>
      <c r="EY636" s="108"/>
      <c r="EZ636" s="108"/>
      <c r="FA636" s="108"/>
      <c r="FB636" s="108"/>
      <c r="FC636" s="108"/>
      <c r="FD636" s="108"/>
      <c r="FE636" s="108"/>
      <c r="FF636" s="108"/>
      <c r="FG636" s="108"/>
      <c r="FH636" s="108"/>
      <c r="FI636" s="108"/>
      <c r="FJ636" s="108"/>
      <c r="FK636" s="108"/>
      <c r="FL636" s="108"/>
      <c r="FM636" s="108"/>
      <c r="FN636" s="108"/>
      <c r="FO636" s="108"/>
      <c r="FP636" s="108"/>
      <c r="FQ636" s="108"/>
      <c r="FR636" s="108"/>
      <c r="FS636" s="108"/>
      <c r="FT636" s="108"/>
      <c r="FU636" s="108"/>
      <c r="FV636" s="108"/>
      <c r="FW636" s="108"/>
      <c r="FX636" s="108"/>
      <c r="FY636" s="108"/>
      <c r="FZ636" s="108"/>
      <c r="GA636" s="108"/>
      <c r="GB636" s="108"/>
      <c r="GC636" s="108"/>
      <c r="GD636" s="108"/>
      <c r="GE636" s="108"/>
      <c r="GF636" s="108"/>
      <c r="GG636" s="108"/>
      <c r="GH636" s="108"/>
      <c r="GI636" s="108"/>
      <c r="GJ636" s="108"/>
      <c r="GK636" s="108"/>
      <c r="GL636" s="108"/>
      <c r="GM636" s="108"/>
      <c r="GN636" s="108"/>
      <c r="GO636" s="108"/>
      <c r="GP636" s="108"/>
      <c r="GQ636" s="108"/>
      <c r="GR636" s="108"/>
      <c r="GS636" s="108"/>
      <c r="GT636" s="108"/>
      <c r="GU636" s="108"/>
      <c r="GV636" s="108"/>
      <c r="GW636" s="108"/>
      <c r="GX636" s="108"/>
      <c r="GY636" s="108"/>
      <c r="GZ636" s="108"/>
      <c r="HA636" s="108"/>
      <c r="HB636" s="108"/>
      <c r="HC636" s="108"/>
      <c r="HD636" s="108"/>
      <c r="HE636" s="108"/>
      <c r="HF636" s="108"/>
      <c r="HG636" s="108"/>
      <c r="HH636" s="108"/>
      <c r="HI636" s="108"/>
      <c r="HJ636" s="108"/>
      <c r="HK636" s="108"/>
      <c r="HL636" s="108"/>
      <c r="HM636" s="108"/>
      <c r="HN636" s="108"/>
      <c r="HO636" s="108"/>
      <c r="HP636" s="108"/>
      <c r="HQ636" s="108"/>
      <c r="HR636" s="108"/>
      <c r="HS636" s="108"/>
      <c r="HT636" s="108"/>
      <c r="HU636" s="108"/>
      <c r="HV636" s="108"/>
      <c r="HW636" s="108"/>
      <c r="HX636" s="108"/>
      <c r="HY636" s="108"/>
      <c r="HZ636" s="108"/>
      <c r="IA636" s="108"/>
      <c r="IB636" s="108"/>
      <c r="IC636" s="108"/>
      <c r="ID636" s="108"/>
      <c r="IE636" s="108"/>
      <c r="IF636" s="108"/>
      <c r="IG636" s="108"/>
      <c r="IH636" s="108"/>
      <c r="II636" s="108"/>
      <c r="IJ636" s="108"/>
      <c r="IK636" s="108"/>
      <c r="IL636" s="108"/>
      <c r="IM636" s="108"/>
      <c r="IN636" s="108"/>
      <c r="IO636" s="108"/>
      <c r="IP636" s="108"/>
      <c r="IQ636" s="108"/>
      <c r="IR636" s="108"/>
      <c r="IS636" s="108"/>
      <c r="IT636" s="108"/>
      <c r="IU636" s="108"/>
      <c r="IV636" s="108"/>
      <c r="IW636" s="108"/>
      <c r="IX636" s="108"/>
      <c r="IY636" s="108"/>
      <c r="IZ636" s="108"/>
      <c r="JA636" s="108"/>
      <c r="JB636" s="108"/>
      <c r="JC636" s="108"/>
      <c r="JD636" s="108"/>
      <c r="JE636" s="108"/>
      <c r="JF636" s="108"/>
      <c r="JG636" s="108"/>
      <c r="JH636" s="108"/>
      <c r="JI636" s="108"/>
      <c r="JJ636" s="108"/>
      <c r="JK636" s="108"/>
      <c r="JL636" s="108"/>
      <c r="JM636" s="108"/>
      <c r="JN636" s="108"/>
      <c r="JO636" s="108"/>
      <c r="JP636" s="108"/>
      <c r="JQ636" s="108"/>
      <c r="JR636" s="108"/>
      <c r="JS636" s="108"/>
      <c r="JT636" s="108"/>
      <c r="JU636" s="108"/>
      <c r="JV636" s="108"/>
      <c r="JW636" s="108"/>
      <c r="JX636" s="108"/>
      <c r="JY636" s="108"/>
      <c r="JZ636" s="108"/>
      <c r="KA636" s="108"/>
      <c r="KB636" s="108"/>
      <c r="KC636" s="108"/>
      <c r="KD636" s="108"/>
      <c r="KE636" s="108"/>
      <c r="KF636" s="108"/>
      <c r="KG636" s="108"/>
      <c r="KH636" s="108"/>
      <c r="KI636" s="108"/>
      <c r="KJ636" s="108"/>
      <c r="KK636" s="108"/>
      <c r="KL636" s="108"/>
      <c r="KM636" s="108"/>
      <c r="KN636" s="108"/>
      <c r="KO636" s="108"/>
      <c r="KP636" s="108"/>
      <c r="KQ636" s="108"/>
      <c r="KR636" s="108"/>
      <c r="KS636" s="108"/>
      <c r="KT636" s="108"/>
      <c r="KU636" s="108"/>
      <c r="KV636" s="108"/>
      <c r="KW636" s="108"/>
      <c r="KX636" s="108"/>
      <c r="KY636" s="108"/>
      <c r="KZ636" s="108"/>
      <c r="LA636" s="108"/>
      <c r="LB636" s="108"/>
      <c r="LC636" s="108"/>
      <c r="LD636" s="108"/>
      <c r="LE636" s="108"/>
      <c r="LF636" s="108"/>
      <c r="LG636" s="108"/>
      <c r="LH636" s="108"/>
      <c r="LI636" s="108"/>
      <c r="LJ636" s="108"/>
      <c r="LK636" s="108"/>
      <c r="LL636" s="108"/>
      <c r="LM636" s="108"/>
      <c r="LN636" s="108"/>
      <c r="LO636" s="108"/>
      <c r="LP636" s="108"/>
      <c r="LQ636" s="108"/>
      <c r="LR636" s="108"/>
      <c r="LS636" s="108"/>
      <c r="LT636" s="108"/>
      <c r="LU636" s="108"/>
      <c r="LV636" s="108"/>
      <c r="LW636" s="108"/>
      <c r="LX636" s="108"/>
      <c r="LY636" s="108"/>
      <c r="LZ636" s="108"/>
      <c r="MA636" s="108"/>
      <c r="MB636" s="108"/>
      <c r="MC636" s="108"/>
      <c r="MD636" s="108"/>
      <c r="ME636" s="108"/>
    </row>
    <row r="637" spans="1:343">
      <c r="A637" s="3"/>
      <c r="B637" s="438"/>
      <c r="C637" s="438"/>
      <c r="D637" s="438"/>
      <c r="E637" s="438"/>
      <c r="F637" s="438"/>
      <c r="G637" s="438"/>
      <c r="H637" s="438"/>
      <c r="I637" s="438"/>
      <c r="J637" s="438"/>
      <c r="K637" s="438"/>
      <c r="L637" s="438"/>
      <c r="M637" s="438"/>
      <c r="N637" s="438"/>
      <c r="O637" s="438"/>
      <c r="P637" s="438"/>
      <c r="Q637" s="438"/>
      <c r="R637" s="438"/>
      <c r="S637" s="438"/>
      <c r="T637" s="438"/>
      <c r="U637" s="438"/>
      <c r="V637" s="438"/>
      <c r="W637" s="438"/>
      <c r="X637" s="438"/>
      <c r="Y637" s="438"/>
      <c r="Z637" s="438"/>
      <c r="AA637" s="438"/>
      <c r="AB637" s="438"/>
      <c r="AC637" s="438"/>
      <c r="AD637" s="438"/>
      <c r="AE637" s="154"/>
      <c r="AF637" s="154"/>
      <c r="AG637" s="154"/>
      <c r="AH637" s="154"/>
      <c r="AI637" s="154"/>
      <c r="AJ637" s="108"/>
      <c r="AK637" s="154"/>
      <c r="AL637" s="108"/>
      <c r="AM637" s="108"/>
      <c r="AN637" s="108"/>
      <c r="AO637" s="108"/>
      <c r="AP637" s="108"/>
      <c r="AQ637" s="108"/>
      <c r="AR637" s="108"/>
      <c r="AS637" s="108"/>
      <c r="AT637" s="108"/>
      <c r="AU637" s="108"/>
      <c r="AV637" s="108"/>
      <c r="AW637" s="108"/>
      <c r="AX637" s="108"/>
      <c r="AY637" s="108"/>
      <c r="AZ637" s="108"/>
      <c r="BA637" s="108"/>
      <c r="BB637" s="108"/>
      <c r="BC637" s="108"/>
      <c r="BD637" s="108"/>
      <c r="BE637" s="108"/>
      <c r="BF637" s="108"/>
      <c r="BG637" s="108"/>
      <c r="BH637" s="108"/>
      <c r="BI637" s="108"/>
      <c r="BJ637" s="108"/>
      <c r="BK637" s="108"/>
      <c r="BL637" s="108"/>
      <c r="BM637" s="108"/>
      <c r="BN637" s="108"/>
      <c r="BO637" s="108"/>
      <c r="BP637" s="108"/>
      <c r="BQ637" s="108"/>
      <c r="BR637" s="108"/>
      <c r="BS637" s="108"/>
      <c r="BT637" s="108"/>
      <c r="BU637" s="108"/>
      <c r="BV637" s="108"/>
      <c r="BW637" s="108"/>
      <c r="BX637" s="108"/>
      <c r="BY637" s="108"/>
      <c r="BZ637" s="108"/>
      <c r="CA637" s="108"/>
      <c r="CB637" s="108"/>
      <c r="CC637" s="108"/>
      <c r="CD637" s="108"/>
      <c r="CE637" s="108"/>
      <c r="CF637" s="108"/>
      <c r="CG637" s="108"/>
      <c r="CH637" s="108"/>
      <c r="CI637" s="108"/>
      <c r="CJ637" s="108"/>
      <c r="CK637" s="108"/>
      <c r="CL637" s="108"/>
      <c r="CM637" s="108"/>
      <c r="CN637" s="108"/>
      <c r="CO637" s="108"/>
      <c r="CP637" s="108"/>
      <c r="CQ637" s="108"/>
      <c r="CR637" s="108"/>
      <c r="CS637" s="108"/>
      <c r="CT637" s="108"/>
      <c r="CU637" s="108"/>
      <c r="CV637" s="108"/>
      <c r="CW637" s="108"/>
      <c r="CX637" s="108"/>
      <c r="CY637" s="108"/>
      <c r="CZ637" s="108"/>
      <c r="DA637" s="108"/>
      <c r="DB637" s="108"/>
      <c r="DC637" s="108"/>
      <c r="DD637" s="108"/>
      <c r="DE637" s="108"/>
      <c r="DF637" s="108"/>
      <c r="DG637" s="108"/>
      <c r="DH637" s="108"/>
      <c r="DI637" s="108"/>
      <c r="DJ637" s="108"/>
      <c r="DK637" s="108"/>
      <c r="DL637" s="108"/>
      <c r="DM637" s="108"/>
      <c r="DN637" s="108"/>
      <c r="DO637" s="108"/>
      <c r="DP637" s="108"/>
      <c r="DQ637" s="108"/>
      <c r="DR637" s="108"/>
      <c r="DS637" s="108"/>
      <c r="DT637" s="108"/>
      <c r="DU637" s="108"/>
      <c r="DV637" s="108"/>
      <c r="DW637" s="108"/>
      <c r="DX637" s="108"/>
      <c r="DY637" s="108"/>
      <c r="DZ637" s="108"/>
      <c r="EA637" s="108"/>
      <c r="EB637" s="108"/>
      <c r="EC637" s="108"/>
      <c r="ED637" s="108"/>
      <c r="EE637" s="108"/>
      <c r="EF637" s="108"/>
      <c r="EG637" s="108"/>
      <c r="EH637" s="108"/>
      <c r="EI637" s="108"/>
      <c r="EJ637" s="108"/>
      <c r="EK637" s="108"/>
      <c r="EL637" s="108"/>
      <c r="EM637" s="108"/>
      <c r="EN637" s="108"/>
      <c r="EO637" s="108"/>
      <c r="EP637" s="108"/>
      <c r="EQ637" s="108"/>
      <c r="ER637" s="108"/>
      <c r="ES637" s="108"/>
      <c r="ET637" s="108"/>
      <c r="EU637" s="108"/>
      <c r="EV637" s="108"/>
      <c r="EW637" s="108"/>
      <c r="EX637" s="108"/>
      <c r="EY637" s="108"/>
      <c r="EZ637" s="108"/>
      <c r="FA637" s="108"/>
      <c r="FB637" s="108"/>
      <c r="FC637" s="108"/>
      <c r="FD637" s="108"/>
      <c r="FE637" s="108"/>
      <c r="FF637" s="108"/>
      <c r="FG637" s="108"/>
      <c r="FH637" s="108"/>
      <c r="FI637" s="108"/>
      <c r="FJ637" s="108"/>
      <c r="FK637" s="108"/>
      <c r="FL637" s="108"/>
      <c r="FM637" s="108"/>
      <c r="FN637" s="108"/>
      <c r="FO637" s="108"/>
      <c r="FP637" s="108"/>
      <c r="FQ637" s="108"/>
      <c r="FR637" s="108"/>
      <c r="FS637" s="108"/>
      <c r="FT637" s="108"/>
      <c r="FU637" s="108"/>
      <c r="FV637" s="108"/>
      <c r="FW637" s="108"/>
      <c r="FX637" s="108"/>
      <c r="FY637" s="108"/>
      <c r="FZ637" s="108"/>
      <c r="GA637" s="108"/>
      <c r="GB637" s="108"/>
      <c r="GC637" s="108"/>
      <c r="GD637" s="108"/>
      <c r="GE637" s="108"/>
      <c r="GF637" s="108"/>
      <c r="GG637" s="108"/>
      <c r="GH637" s="108"/>
      <c r="GI637" s="108"/>
      <c r="GJ637" s="108"/>
      <c r="GK637" s="108"/>
      <c r="GL637" s="108"/>
      <c r="GM637" s="108"/>
      <c r="GN637" s="108"/>
      <c r="GO637" s="108"/>
      <c r="GP637" s="108"/>
      <c r="GQ637" s="108"/>
      <c r="GR637" s="108"/>
      <c r="GS637" s="108"/>
      <c r="GT637" s="108"/>
      <c r="GU637" s="108"/>
      <c r="GV637" s="108"/>
      <c r="GW637" s="108"/>
      <c r="GX637" s="108"/>
      <c r="GY637" s="108"/>
      <c r="GZ637" s="108"/>
      <c r="HA637" s="108"/>
      <c r="HB637" s="108"/>
      <c r="HC637" s="108"/>
      <c r="HD637" s="108"/>
      <c r="HE637" s="108"/>
      <c r="HF637" s="108"/>
      <c r="HG637" s="108"/>
      <c r="HH637" s="108"/>
      <c r="HI637" s="108"/>
      <c r="HJ637" s="108"/>
      <c r="HK637" s="108"/>
      <c r="HL637" s="108"/>
      <c r="HM637" s="108"/>
      <c r="HN637" s="108"/>
      <c r="HO637" s="108"/>
      <c r="HP637" s="108"/>
      <c r="HQ637" s="108"/>
      <c r="HR637" s="108"/>
      <c r="HS637" s="108"/>
      <c r="HT637" s="108"/>
      <c r="HU637" s="108"/>
      <c r="HV637" s="108"/>
      <c r="HW637" s="108"/>
      <c r="HX637" s="108"/>
      <c r="HY637" s="108"/>
      <c r="HZ637" s="108"/>
      <c r="IA637" s="108"/>
      <c r="IB637" s="108"/>
      <c r="IC637" s="108"/>
      <c r="ID637" s="108"/>
      <c r="IE637" s="108"/>
      <c r="IF637" s="108"/>
      <c r="IG637" s="108"/>
      <c r="IH637" s="108"/>
      <c r="II637" s="108"/>
      <c r="IJ637" s="108"/>
      <c r="IK637" s="108"/>
      <c r="IL637" s="108"/>
      <c r="IM637" s="108"/>
      <c r="IN637" s="108"/>
      <c r="IO637" s="108"/>
      <c r="IP637" s="108"/>
      <c r="IQ637" s="108"/>
      <c r="IR637" s="108"/>
      <c r="IS637" s="108"/>
      <c r="IT637" s="108"/>
      <c r="IU637" s="108"/>
      <c r="IV637" s="108"/>
      <c r="IW637" s="108"/>
      <c r="IX637" s="108"/>
      <c r="IY637" s="108"/>
      <c r="IZ637" s="108"/>
      <c r="JA637" s="108"/>
      <c r="JB637" s="108"/>
      <c r="JC637" s="108"/>
      <c r="JD637" s="108"/>
      <c r="JE637" s="108"/>
      <c r="JF637" s="108"/>
      <c r="JG637" s="108"/>
      <c r="JH637" s="108"/>
      <c r="JI637" s="108"/>
      <c r="JJ637" s="108"/>
      <c r="JK637" s="108"/>
      <c r="JL637" s="108"/>
      <c r="JM637" s="108"/>
      <c r="JN637" s="108"/>
      <c r="JO637" s="108"/>
      <c r="JP637" s="108"/>
      <c r="JQ637" s="108"/>
      <c r="JR637" s="108"/>
      <c r="JS637" s="108"/>
      <c r="JT637" s="108"/>
      <c r="JU637" s="108"/>
      <c r="JV637" s="108"/>
      <c r="JW637" s="108"/>
      <c r="JX637" s="108"/>
      <c r="JY637" s="108"/>
      <c r="JZ637" s="108"/>
      <c r="KA637" s="108"/>
      <c r="KB637" s="108"/>
      <c r="KC637" s="108"/>
      <c r="KD637" s="108"/>
      <c r="KE637" s="108"/>
      <c r="KF637" s="108"/>
      <c r="KG637" s="108"/>
      <c r="KH637" s="108"/>
      <c r="KI637" s="108"/>
      <c r="KJ637" s="108"/>
      <c r="KK637" s="108"/>
      <c r="KL637" s="108"/>
      <c r="KM637" s="108"/>
      <c r="KN637" s="108"/>
      <c r="KO637" s="108"/>
      <c r="KP637" s="108"/>
      <c r="KQ637" s="108"/>
      <c r="KR637" s="108"/>
      <c r="KS637" s="108"/>
      <c r="KT637" s="108"/>
      <c r="KU637" s="108"/>
      <c r="KV637" s="108"/>
      <c r="KW637" s="108"/>
      <c r="KX637" s="108"/>
      <c r="KY637" s="108"/>
      <c r="KZ637" s="108"/>
      <c r="LA637" s="108"/>
      <c r="LB637" s="108"/>
      <c r="LC637" s="108"/>
      <c r="LD637" s="108"/>
      <c r="LE637" s="108"/>
      <c r="LF637" s="108"/>
      <c r="LG637" s="108"/>
      <c r="LH637" s="108"/>
      <c r="LI637" s="108"/>
      <c r="LJ637" s="108"/>
      <c r="LK637" s="108"/>
      <c r="LL637" s="108"/>
      <c r="LM637" s="108"/>
      <c r="LN637" s="108"/>
      <c r="LO637" s="108"/>
      <c r="LP637" s="108"/>
      <c r="LQ637" s="108"/>
      <c r="LR637" s="108"/>
      <c r="LS637" s="108"/>
      <c r="LT637" s="108"/>
      <c r="LU637" s="108"/>
      <c r="LV637" s="108"/>
      <c r="LW637" s="108"/>
      <c r="LX637" s="108"/>
      <c r="LY637" s="108"/>
      <c r="LZ637" s="108"/>
      <c r="MA637" s="108"/>
      <c r="MB637" s="108"/>
      <c r="MC637" s="108"/>
      <c r="MD637" s="108"/>
      <c r="ME637" s="108"/>
    </row>
    <row r="638" spans="1:343">
      <c r="A638" s="3"/>
      <c r="B638" s="438"/>
      <c r="C638" s="438"/>
      <c r="D638" s="438"/>
      <c r="E638" s="438"/>
      <c r="F638" s="438"/>
      <c r="G638" s="438"/>
      <c r="H638" s="438"/>
      <c r="I638" s="438"/>
      <c r="J638" s="438"/>
      <c r="K638" s="438"/>
      <c r="L638" s="438"/>
      <c r="M638" s="438"/>
      <c r="N638" s="438"/>
      <c r="O638" s="438"/>
      <c r="P638" s="438"/>
      <c r="Q638" s="438"/>
      <c r="R638" s="438"/>
      <c r="S638" s="438"/>
      <c r="T638" s="438"/>
      <c r="U638" s="438"/>
      <c r="V638" s="438"/>
      <c r="W638" s="438"/>
      <c r="X638" s="438"/>
      <c r="Y638" s="438"/>
      <c r="Z638" s="438"/>
      <c r="AA638" s="438"/>
      <c r="AB638" s="438"/>
      <c r="AC638" s="438"/>
      <c r="AD638" s="438"/>
      <c r="AE638" s="154"/>
      <c r="AF638" s="154"/>
      <c r="AG638" s="154"/>
      <c r="AH638" s="154"/>
      <c r="AI638" s="154"/>
      <c r="AJ638" s="108"/>
      <c r="AK638" s="154"/>
      <c r="AL638" s="108"/>
      <c r="AM638" s="108"/>
      <c r="AN638" s="108"/>
      <c r="AO638" s="108"/>
      <c r="AP638" s="108"/>
      <c r="AQ638" s="108"/>
      <c r="AR638" s="108"/>
      <c r="AS638" s="108"/>
      <c r="AT638" s="108"/>
      <c r="AU638" s="108"/>
      <c r="AV638" s="108"/>
      <c r="AW638" s="108"/>
      <c r="AX638" s="108"/>
      <c r="AY638" s="108"/>
      <c r="AZ638" s="108"/>
      <c r="BA638" s="108"/>
      <c r="BB638" s="108"/>
      <c r="BC638" s="108"/>
      <c r="BD638" s="108"/>
      <c r="BE638" s="108"/>
      <c r="BF638" s="108"/>
      <c r="BG638" s="108"/>
      <c r="BH638" s="108"/>
      <c r="BI638" s="108"/>
      <c r="BJ638" s="108"/>
      <c r="BK638" s="108"/>
      <c r="BL638" s="108"/>
      <c r="BM638" s="108"/>
      <c r="BN638" s="108"/>
      <c r="BO638" s="108"/>
      <c r="BP638" s="108"/>
      <c r="BQ638" s="108"/>
      <c r="BR638" s="108"/>
      <c r="BS638" s="108"/>
      <c r="BT638" s="108"/>
      <c r="BU638" s="108"/>
      <c r="BV638" s="108"/>
      <c r="BW638" s="108"/>
      <c r="BX638" s="108"/>
      <c r="BY638" s="108"/>
      <c r="BZ638" s="108"/>
      <c r="CA638" s="108"/>
      <c r="CB638" s="108"/>
      <c r="CC638" s="108"/>
      <c r="CD638" s="108"/>
      <c r="CE638" s="108"/>
      <c r="CF638" s="108"/>
      <c r="CG638" s="108"/>
      <c r="CH638" s="108"/>
      <c r="CI638" s="108"/>
      <c r="CJ638" s="108"/>
      <c r="CK638" s="108"/>
      <c r="CL638" s="108"/>
      <c r="CM638" s="108"/>
      <c r="CN638" s="108"/>
      <c r="CO638" s="108"/>
      <c r="CP638" s="108"/>
      <c r="CQ638" s="108"/>
      <c r="CR638" s="108"/>
      <c r="CS638" s="108"/>
      <c r="CT638" s="108"/>
      <c r="CU638" s="108"/>
      <c r="CV638" s="108"/>
      <c r="CW638" s="108"/>
      <c r="CX638" s="108"/>
      <c r="CY638" s="108"/>
      <c r="CZ638" s="108"/>
      <c r="DA638" s="108"/>
      <c r="DB638" s="108"/>
      <c r="DC638" s="108"/>
      <c r="DD638" s="108"/>
      <c r="DE638" s="108"/>
      <c r="DF638" s="108"/>
      <c r="DG638" s="108"/>
      <c r="DH638" s="108"/>
      <c r="DI638" s="108"/>
      <c r="DJ638" s="108"/>
      <c r="DK638" s="108"/>
      <c r="DL638" s="108"/>
      <c r="DM638" s="108"/>
      <c r="DN638" s="108"/>
      <c r="DO638" s="108"/>
      <c r="DP638" s="108"/>
      <c r="DQ638" s="108"/>
      <c r="DR638" s="108"/>
      <c r="DS638" s="108"/>
      <c r="DT638" s="108"/>
      <c r="DU638" s="108"/>
      <c r="DV638" s="108"/>
      <c r="DW638" s="108"/>
      <c r="DX638" s="108"/>
      <c r="DY638" s="108"/>
      <c r="DZ638" s="108"/>
      <c r="EA638" s="108"/>
      <c r="EB638" s="108"/>
      <c r="EC638" s="108"/>
      <c r="ED638" s="108"/>
      <c r="EE638" s="108"/>
      <c r="EF638" s="108"/>
      <c r="EG638" s="108"/>
      <c r="EH638" s="108"/>
      <c r="EI638" s="108"/>
      <c r="EJ638" s="108"/>
      <c r="EK638" s="108"/>
      <c r="EL638" s="108"/>
      <c r="EM638" s="108"/>
      <c r="EN638" s="108"/>
      <c r="EO638" s="108"/>
      <c r="EP638" s="108"/>
      <c r="EQ638" s="108"/>
      <c r="ER638" s="108"/>
      <c r="ES638" s="108"/>
      <c r="ET638" s="108"/>
      <c r="EU638" s="108"/>
      <c r="EV638" s="108"/>
      <c r="EW638" s="108"/>
      <c r="EX638" s="108"/>
      <c r="EY638" s="108"/>
      <c r="EZ638" s="108"/>
      <c r="FA638" s="108"/>
      <c r="FB638" s="108"/>
      <c r="FC638" s="108"/>
      <c r="FD638" s="108"/>
      <c r="FE638" s="108"/>
      <c r="FF638" s="108"/>
      <c r="FG638" s="108"/>
      <c r="FH638" s="108"/>
      <c r="FI638" s="108"/>
      <c r="FJ638" s="108"/>
      <c r="FK638" s="108"/>
      <c r="FL638" s="108"/>
      <c r="FM638" s="108"/>
      <c r="FN638" s="108"/>
      <c r="FO638" s="108"/>
      <c r="FP638" s="108"/>
      <c r="FQ638" s="108"/>
      <c r="FR638" s="108"/>
      <c r="FS638" s="108"/>
      <c r="FT638" s="108"/>
      <c r="FU638" s="108"/>
      <c r="FV638" s="108"/>
      <c r="FW638" s="108"/>
      <c r="FX638" s="108"/>
      <c r="FY638" s="108"/>
      <c r="FZ638" s="108"/>
      <c r="GA638" s="108"/>
      <c r="GB638" s="108"/>
      <c r="GC638" s="108"/>
      <c r="GD638" s="108"/>
      <c r="GE638" s="108"/>
      <c r="GF638" s="108"/>
      <c r="GG638" s="108"/>
      <c r="GH638" s="108"/>
      <c r="GI638" s="108"/>
      <c r="GJ638" s="108"/>
      <c r="GK638" s="108"/>
      <c r="GL638" s="108"/>
      <c r="GM638" s="108"/>
      <c r="GN638" s="108"/>
      <c r="GO638" s="108"/>
      <c r="GP638" s="108"/>
      <c r="GQ638" s="108"/>
      <c r="GR638" s="108"/>
      <c r="GS638" s="108"/>
      <c r="GT638" s="108"/>
      <c r="GU638" s="108"/>
      <c r="GV638" s="108"/>
      <c r="GW638" s="108"/>
      <c r="GX638" s="108"/>
      <c r="GY638" s="108"/>
      <c r="GZ638" s="108"/>
      <c r="HA638" s="108"/>
      <c r="HB638" s="108"/>
      <c r="HC638" s="108"/>
      <c r="HD638" s="108"/>
      <c r="HE638" s="108"/>
      <c r="HF638" s="108"/>
      <c r="HG638" s="108"/>
      <c r="HH638" s="108"/>
      <c r="HI638" s="108"/>
      <c r="HJ638" s="108"/>
      <c r="HK638" s="108"/>
      <c r="HL638" s="108"/>
      <c r="HM638" s="108"/>
      <c r="HN638" s="108"/>
      <c r="HO638" s="108"/>
      <c r="HP638" s="108"/>
      <c r="HQ638" s="108"/>
      <c r="HR638" s="108"/>
      <c r="HS638" s="108"/>
      <c r="HT638" s="108"/>
      <c r="HU638" s="108"/>
      <c r="HV638" s="108"/>
      <c r="HW638" s="108"/>
      <c r="HX638" s="108"/>
      <c r="HY638" s="108"/>
      <c r="HZ638" s="108"/>
      <c r="IA638" s="108"/>
      <c r="IB638" s="108"/>
      <c r="IC638" s="108"/>
      <c r="ID638" s="108"/>
      <c r="IE638" s="108"/>
      <c r="IF638" s="108"/>
      <c r="IG638" s="108"/>
      <c r="IH638" s="108"/>
      <c r="II638" s="108"/>
      <c r="IJ638" s="108"/>
      <c r="IK638" s="108"/>
      <c r="IL638" s="108"/>
      <c r="IM638" s="108"/>
      <c r="IN638" s="108"/>
      <c r="IO638" s="108"/>
      <c r="IP638" s="108"/>
      <c r="IQ638" s="108"/>
      <c r="IR638" s="108"/>
      <c r="IS638" s="108"/>
      <c r="IT638" s="108"/>
      <c r="IU638" s="108"/>
      <c r="IV638" s="108"/>
      <c r="IW638" s="108"/>
      <c r="IX638" s="108"/>
      <c r="IY638" s="108"/>
      <c r="IZ638" s="108"/>
      <c r="JA638" s="108"/>
      <c r="JB638" s="108"/>
      <c r="JC638" s="108"/>
      <c r="JD638" s="108"/>
      <c r="JE638" s="108"/>
      <c r="JF638" s="108"/>
      <c r="JG638" s="108"/>
      <c r="JH638" s="108"/>
      <c r="JI638" s="108"/>
      <c r="JJ638" s="108"/>
      <c r="JK638" s="108"/>
      <c r="JL638" s="108"/>
      <c r="JM638" s="108"/>
      <c r="JN638" s="108"/>
      <c r="JO638" s="108"/>
      <c r="JP638" s="108"/>
      <c r="JQ638" s="108"/>
      <c r="JR638" s="108"/>
      <c r="JS638" s="108"/>
      <c r="JT638" s="108"/>
      <c r="JU638" s="108"/>
      <c r="JV638" s="108"/>
      <c r="JW638" s="108"/>
      <c r="JX638" s="108"/>
      <c r="JY638" s="108"/>
      <c r="JZ638" s="108"/>
      <c r="KA638" s="108"/>
      <c r="KB638" s="108"/>
      <c r="KC638" s="108"/>
      <c r="KD638" s="108"/>
      <c r="KE638" s="108"/>
      <c r="KF638" s="108"/>
      <c r="KG638" s="108"/>
      <c r="KH638" s="108"/>
      <c r="KI638" s="108"/>
      <c r="KJ638" s="108"/>
      <c r="KK638" s="108"/>
      <c r="KL638" s="108"/>
      <c r="KM638" s="108"/>
      <c r="KN638" s="108"/>
      <c r="KO638" s="108"/>
      <c r="KP638" s="108"/>
      <c r="KQ638" s="108"/>
      <c r="KR638" s="108"/>
      <c r="KS638" s="108"/>
      <c r="KT638" s="108"/>
      <c r="KU638" s="108"/>
      <c r="KV638" s="108"/>
      <c r="KW638" s="108"/>
      <c r="KX638" s="108"/>
      <c r="KY638" s="108"/>
      <c r="KZ638" s="108"/>
      <c r="LA638" s="108"/>
      <c r="LB638" s="108"/>
      <c r="LC638" s="108"/>
      <c r="LD638" s="108"/>
      <c r="LE638" s="108"/>
      <c r="LF638" s="108"/>
      <c r="LG638" s="108"/>
      <c r="LH638" s="108"/>
      <c r="LI638" s="108"/>
      <c r="LJ638" s="108"/>
      <c r="LK638" s="108"/>
      <c r="LL638" s="108"/>
      <c r="LM638" s="108"/>
      <c r="LN638" s="108"/>
      <c r="LO638" s="108"/>
      <c r="LP638" s="108"/>
      <c r="LQ638" s="108"/>
      <c r="LR638" s="108"/>
      <c r="LS638" s="108"/>
      <c r="LT638" s="108"/>
      <c r="LU638" s="108"/>
      <c r="LV638" s="108"/>
      <c r="LW638" s="108"/>
      <c r="LX638" s="108"/>
      <c r="LY638" s="108"/>
      <c r="LZ638" s="108"/>
      <c r="MA638" s="108"/>
      <c r="MB638" s="108"/>
      <c r="MC638" s="108"/>
      <c r="MD638" s="108"/>
      <c r="ME638" s="108"/>
    </row>
    <row r="639" spans="1:343">
      <c r="A639" s="3"/>
      <c r="B639" s="438"/>
      <c r="C639" s="438"/>
      <c r="D639" s="438"/>
      <c r="E639" s="438"/>
      <c r="F639" s="438"/>
      <c r="G639" s="438"/>
      <c r="H639" s="438"/>
      <c r="I639" s="438"/>
      <c r="J639" s="438"/>
      <c r="K639" s="438"/>
      <c r="L639" s="438"/>
      <c r="M639" s="438"/>
      <c r="N639" s="438"/>
      <c r="O639" s="438"/>
      <c r="P639" s="438"/>
      <c r="Q639" s="438"/>
      <c r="R639" s="438"/>
      <c r="S639" s="438"/>
      <c r="T639" s="438"/>
      <c r="U639" s="438"/>
      <c r="V639" s="438"/>
      <c r="W639" s="438"/>
      <c r="X639" s="438"/>
      <c r="Y639" s="438"/>
      <c r="Z639" s="438"/>
      <c r="AA639" s="438"/>
      <c r="AB639" s="438"/>
      <c r="AC639" s="438"/>
      <c r="AD639" s="438"/>
      <c r="AE639" s="154"/>
      <c r="AF639" s="154"/>
      <c r="AG639" s="154"/>
      <c r="AH639" s="154"/>
      <c r="AI639" s="154"/>
      <c r="AJ639" s="108"/>
      <c r="AK639" s="154"/>
      <c r="AL639" s="108"/>
      <c r="AM639" s="108"/>
      <c r="AN639" s="108"/>
      <c r="AO639" s="108"/>
      <c r="AP639" s="108"/>
      <c r="AQ639" s="108"/>
      <c r="AR639" s="108"/>
      <c r="AS639" s="108"/>
      <c r="AT639" s="108"/>
      <c r="AU639" s="108"/>
      <c r="AV639" s="108"/>
      <c r="AW639" s="108"/>
      <c r="AX639" s="108"/>
      <c r="AY639" s="108"/>
      <c r="AZ639" s="108"/>
      <c r="BA639" s="108"/>
      <c r="BB639" s="108"/>
      <c r="BC639" s="108"/>
      <c r="BD639" s="108"/>
      <c r="BE639" s="108"/>
      <c r="BF639" s="108"/>
      <c r="BG639" s="108"/>
      <c r="BH639" s="108"/>
      <c r="BI639" s="108"/>
      <c r="BJ639" s="108"/>
      <c r="BK639" s="108"/>
      <c r="BL639" s="108"/>
      <c r="BM639" s="108"/>
      <c r="BN639" s="108"/>
      <c r="BO639" s="108"/>
      <c r="BP639" s="108"/>
      <c r="BQ639" s="108"/>
      <c r="BR639" s="108"/>
      <c r="BS639" s="108"/>
      <c r="BT639" s="108"/>
      <c r="BU639" s="108"/>
      <c r="BV639" s="108"/>
      <c r="BW639" s="108"/>
      <c r="BX639" s="108"/>
      <c r="BY639" s="108"/>
      <c r="BZ639" s="108"/>
      <c r="CA639" s="108"/>
      <c r="CB639" s="108"/>
      <c r="CC639" s="108"/>
      <c r="CD639" s="108"/>
      <c r="CE639" s="108"/>
      <c r="CF639" s="108"/>
      <c r="CG639" s="108"/>
      <c r="CH639" s="108"/>
      <c r="CI639" s="108"/>
      <c r="CJ639" s="108"/>
      <c r="CK639" s="108"/>
      <c r="CL639" s="108"/>
      <c r="CM639" s="108"/>
      <c r="CN639" s="108"/>
      <c r="CO639" s="108"/>
      <c r="CP639" s="108"/>
      <c r="CQ639" s="108"/>
      <c r="CR639" s="108"/>
      <c r="CS639" s="108"/>
      <c r="CT639" s="108"/>
      <c r="CU639" s="108"/>
      <c r="CV639" s="108"/>
      <c r="CW639" s="108"/>
      <c r="CX639" s="108"/>
      <c r="CY639" s="108"/>
      <c r="CZ639" s="108"/>
      <c r="DA639" s="108"/>
      <c r="DB639" s="108"/>
      <c r="DC639" s="108"/>
      <c r="DD639" s="108"/>
      <c r="DE639" s="108"/>
      <c r="DF639" s="108"/>
      <c r="DG639" s="108"/>
      <c r="DH639" s="108"/>
      <c r="DI639" s="108"/>
      <c r="DJ639" s="108"/>
      <c r="DK639" s="108"/>
      <c r="DL639" s="108"/>
      <c r="DM639" s="108"/>
      <c r="DN639" s="108"/>
      <c r="DO639" s="108"/>
      <c r="DP639" s="108"/>
      <c r="DQ639" s="108"/>
      <c r="DR639" s="108"/>
      <c r="DS639" s="108"/>
      <c r="DT639" s="108"/>
      <c r="DU639" s="108"/>
      <c r="DV639" s="108"/>
      <c r="DW639" s="108"/>
      <c r="DX639" s="108"/>
      <c r="DY639" s="108"/>
      <c r="DZ639" s="108"/>
      <c r="EA639" s="108"/>
      <c r="EB639" s="108"/>
      <c r="EC639" s="108"/>
      <c r="ED639" s="108"/>
      <c r="EE639" s="108"/>
      <c r="EF639" s="108"/>
      <c r="EG639" s="108"/>
      <c r="EH639" s="108"/>
      <c r="EI639" s="108"/>
      <c r="EJ639" s="108"/>
      <c r="EK639" s="108"/>
      <c r="EL639" s="108"/>
      <c r="EM639" s="108"/>
      <c r="EN639" s="108"/>
      <c r="EO639" s="108"/>
      <c r="EP639" s="108"/>
      <c r="EQ639" s="108"/>
      <c r="ER639" s="108"/>
      <c r="ES639" s="108"/>
      <c r="ET639" s="108"/>
      <c r="EU639" s="108"/>
      <c r="EV639" s="108"/>
      <c r="EW639" s="108"/>
      <c r="EX639" s="108"/>
      <c r="EY639" s="108"/>
      <c r="EZ639" s="108"/>
      <c r="FA639" s="108"/>
      <c r="FB639" s="108"/>
      <c r="FC639" s="108"/>
      <c r="FD639" s="108"/>
      <c r="FE639" s="108"/>
      <c r="FF639" s="108"/>
      <c r="FG639" s="108"/>
      <c r="FH639" s="108"/>
      <c r="FI639" s="108"/>
      <c r="FJ639" s="108"/>
      <c r="FK639" s="108"/>
      <c r="FL639" s="108"/>
      <c r="FM639" s="108"/>
      <c r="FN639" s="108"/>
      <c r="FO639" s="108"/>
      <c r="FP639" s="108"/>
      <c r="FQ639" s="108"/>
      <c r="FR639" s="108"/>
      <c r="FS639" s="108"/>
      <c r="FT639" s="108"/>
      <c r="FU639" s="108"/>
      <c r="FV639" s="108"/>
      <c r="FW639" s="108"/>
      <c r="FX639" s="108"/>
      <c r="FY639" s="108"/>
      <c r="FZ639" s="108"/>
      <c r="GA639" s="108"/>
      <c r="GB639" s="108"/>
      <c r="GC639" s="108"/>
      <c r="GD639" s="108"/>
      <c r="GE639" s="108"/>
      <c r="GF639" s="108"/>
      <c r="GG639" s="108"/>
      <c r="GH639" s="108"/>
      <c r="GI639" s="108"/>
      <c r="GJ639" s="108"/>
      <c r="GK639" s="108"/>
      <c r="GL639" s="108"/>
      <c r="GM639" s="108"/>
      <c r="GN639" s="108"/>
      <c r="GO639" s="108"/>
      <c r="GP639" s="108"/>
      <c r="GQ639" s="108"/>
      <c r="GR639" s="108"/>
      <c r="GS639" s="108"/>
      <c r="GT639" s="108"/>
      <c r="GU639" s="108"/>
      <c r="GV639" s="108"/>
      <c r="GW639" s="108"/>
      <c r="GX639" s="108"/>
      <c r="GY639" s="108"/>
      <c r="GZ639" s="108"/>
      <c r="HA639" s="108"/>
      <c r="HB639" s="108"/>
      <c r="HC639" s="108"/>
      <c r="HD639" s="108"/>
      <c r="HE639" s="108"/>
      <c r="HF639" s="108"/>
      <c r="HG639" s="108"/>
      <c r="HH639" s="108"/>
      <c r="HI639" s="108"/>
      <c r="HJ639" s="108"/>
      <c r="HK639" s="108"/>
      <c r="HL639" s="108"/>
      <c r="HM639" s="108"/>
      <c r="HN639" s="108"/>
      <c r="HO639" s="108"/>
      <c r="HP639" s="108"/>
      <c r="HQ639" s="108"/>
      <c r="HR639" s="108"/>
      <c r="HS639" s="108"/>
      <c r="HT639" s="108"/>
      <c r="HU639" s="108"/>
      <c r="HV639" s="108"/>
      <c r="HW639" s="108"/>
      <c r="HX639" s="108"/>
      <c r="HY639" s="108"/>
      <c r="HZ639" s="108"/>
      <c r="IA639" s="108"/>
      <c r="IB639" s="108"/>
      <c r="IC639" s="108"/>
      <c r="ID639" s="108"/>
      <c r="IE639" s="108"/>
      <c r="IF639" s="108"/>
      <c r="IG639" s="108"/>
      <c r="IH639" s="108"/>
      <c r="II639" s="108"/>
      <c r="IJ639" s="108"/>
      <c r="IK639" s="108"/>
      <c r="IL639" s="108"/>
      <c r="IM639" s="108"/>
      <c r="IN639" s="108"/>
      <c r="IO639" s="108"/>
      <c r="IP639" s="108"/>
      <c r="IQ639" s="108"/>
      <c r="IR639" s="108"/>
      <c r="IS639" s="108"/>
      <c r="IT639" s="108"/>
      <c r="IU639" s="108"/>
      <c r="IV639" s="108"/>
      <c r="IW639" s="108"/>
      <c r="IX639" s="108"/>
      <c r="IY639" s="108"/>
      <c r="IZ639" s="108"/>
      <c r="JA639" s="108"/>
      <c r="JB639" s="108"/>
      <c r="JC639" s="108"/>
      <c r="JD639" s="108"/>
      <c r="JE639" s="108"/>
      <c r="JF639" s="108"/>
      <c r="JG639" s="108"/>
      <c r="JH639" s="108"/>
      <c r="JI639" s="108"/>
      <c r="JJ639" s="108"/>
      <c r="JK639" s="108"/>
      <c r="JL639" s="108"/>
      <c r="JM639" s="108"/>
      <c r="JN639" s="108"/>
      <c r="JO639" s="108"/>
      <c r="JP639" s="108"/>
      <c r="JQ639" s="108"/>
      <c r="JR639" s="108"/>
      <c r="JS639" s="108"/>
      <c r="JT639" s="108"/>
      <c r="JU639" s="108"/>
      <c r="JV639" s="108"/>
      <c r="JW639" s="108"/>
      <c r="JX639" s="108"/>
      <c r="JY639" s="108"/>
      <c r="JZ639" s="108"/>
      <c r="KA639" s="108"/>
      <c r="KB639" s="108"/>
      <c r="KC639" s="108"/>
      <c r="KD639" s="108"/>
      <c r="KE639" s="108"/>
      <c r="KF639" s="108"/>
      <c r="KG639" s="108"/>
      <c r="KH639" s="108"/>
      <c r="KI639" s="108"/>
      <c r="KJ639" s="108"/>
      <c r="KK639" s="108"/>
      <c r="KL639" s="108"/>
      <c r="KM639" s="108"/>
      <c r="KN639" s="108"/>
      <c r="KO639" s="108"/>
      <c r="KP639" s="108"/>
      <c r="KQ639" s="108"/>
      <c r="KR639" s="108"/>
      <c r="KS639" s="108"/>
      <c r="KT639" s="108"/>
      <c r="KU639" s="108"/>
      <c r="KV639" s="108"/>
      <c r="KW639" s="108"/>
      <c r="KX639" s="108"/>
      <c r="KY639" s="108"/>
      <c r="KZ639" s="108"/>
      <c r="LA639" s="108"/>
      <c r="LB639" s="108"/>
      <c r="LC639" s="108"/>
      <c r="LD639" s="108"/>
      <c r="LE639" s="108"/>
      <c r="LF639" s="108"/>
      <c r="LG639" s="108"/>
      <c r="LH639" s="108"/>
      <c r="LI639" s="108"/>
      <c r="LJ639" s="108"/>
      <c r="LK639" s="108"/>
      <c r="LL639" s="108"/>
      <c r="LM639" s="108"/>
      <c r="LN639" s="108"/>
      <c r="LO639" s="108"/>
      <c r="LP639" s="108"/>
      <c r="LQ639" s="108"/>
      <c r="LR639" s="108"/>
      <c r="LS639" s="108"/>
      <c r="LT639" s="108"/>
      <c r="LU639" s="108"/>
      <c r="LV639" s="108"/>
      <c r="LW639" s="108"/>
      <c r="LX639" s="108"/>
      <c r="LY639" s="108"/>
      <c r="LZ639" s="108"/>
      <c r="MA639" s="108"/>
      <c r="MB639" s="108"/>
      <c r="MC639" s="108"/>
      <c r="MD639" s="108"/>
      <c r="ME639" s="108"/>
    </row>
    <row r="640" spans="1:343">
      <c r="A640" s="3"/>
      <c r="B640" s="438"/>
      <c r="C640" s="438"/>
      <c r="D640" s="438"/>
      <c r="E640" s="438"/>
      <c r="F640" s="438"/>
      <c r="G640" s="438"/>
      <c r="H640" s="438"/>
      <c r="I640" s="438"/>
      <c r="J640" s="438"/>
      <c r="K640" s="438"/>
      <c r="L640" s="438"/>
      <c r="M640" s="438"/>
      <c r="N640" s="438"/>
      <c r="O640" s="438"/>
      <c r="P640" s="438"/>
      <c r="Q640" s="438"/>
      <c r="R640" s="438"/>
      <c r="S640" s="438"/>
      <c r="T640" s="438"/>
      <c r="U640" s="438"/>
      <c r="V640" s="438"/>
      <c r="W640" s="438"/>
      <c r="X640" s="438"/>
      <c r="Y640" s="438"/>
      <c r="Z640" s="438"/>
      <c r="AA640" s="438"/>
      <c r="AB640" s="438"/>
      <c r="AC640" s="438"/>
      <c r="AD640" s="438"/>
      <c r="AE640" s="154"/>
      <c r="AF640" s="154"/>
      <c r="AG640" s="154"/>
      <c r="AH640" s="154"/>
      <c r="AI640" s="154"/>
      <c r="AJ640" s="108"/>
      <c r="AK640" s="154"/>
      <c r="AL640" s="108"/>
      <c r="AM640" s="108"/>
      <c r="AN640" s="108"/>
      <c r="AO640" s="108"/>
      <c r="AP640" s="108"/>
      <c r="AQ640" s="108"/>
      <c r="AR640" s="108"/>
      <c r="AS640" s="108"/>
      <c r="AT640" s="108"/>
      <c r="AU640" s="108"/>
      <c r="AV640" s="108"/>
      <c r="AW640" s="108"/>
      <c r="AX640" s="108"/>
      <c r="AY640" s="108"/>
      <c r="AZ640" s="108"/>
      <c r="BA640" s="108"/>
      <c r="BB640" s="108"/>
      <c r="BC640" s="108"/>
      <c r="BD640" s="108"/>
      <c r="BE640" s="108"/>
      <c r="BF640" s="108"/>
      <c r="BG640" s="108"/>
      <c r="BH640" s="108"/>
      <c r="BI640" s="108"/>
      <c r="BJ640" s="108"/>
      <c r="BK640" s="108"/>
      <c r="BL640" s="108"/>
      <c r="BM640" s="108"/>
      <c r="BN640" s="108"/>
      <c r="BO640" s="108"/>
      <c r="BP640" s="108"/>
      <c r="BQ640" s="108"/>
      <c r="BR640" s="108"/>
      <c r="BS640" s="108"/>
      <c r="BT640" s="108"/>
      <c r="BU640" s="108"/>
      <c r="BV640" s="108"/>
      <c r="BW640" s="108"/>
      <c r="BX640" s="108"/>
      <c r="BY640" s="108"/>
      <c r="BZ640" s="108"/>
      <c r="CA640" s="108"/>
      <c r="CB640" s="108"/>
      <c r="CC640" s="108"/>
      <c r="CD640" s="108"/>
      <c r="CE640" s="108"/>
      <c r="CF640" s="108"/>
      <c r="CG640" s="108"/>
      <c r="CH640" s="108"/>
      <c r="CI640" s="108"/>
      <c r="CJ640" s="108"/>
      <c r="CK640" s="108"/>
      <c r="CL640" s="108"/>
      <c r="CM640" s="108"/>
      <c r="CN640" s="108"/>
      <c r="CO640" s="108"/>
      <c r="CP640" s="108"/>
      <c r="CQ640" s="108"/>
      <c r="CR640" s="108"/>
      <c r="CS640" s="108"/>
      <c r="CT640" s="108"/>
      <c r="CU640" s="108"/>
      <c r="CV640" s="108"/>
      <c r="CW640" s="108"/>
      <c r="CX640" s="108"/>
      <c r="CY640" s="108"/>
      <c r="CZ640" s="108"/>
      <c r="DA640" s="108"/>
      <c r="DB640" s="108"/>
      <c r="DC640" s="108"/>
      <c r="DD640" s="108"/>
      <c r="DE640" s="108"/>
      <c r="DF640" s="108"/>
      <c r="DG640" s="108"/>
      <c r="DH640" s="108"/>
      <c r="DI640" s="108"/>
      <c r="DJ640" s="108"/>
      <c r="DK640" s="108"/>
      <c r="DL640" s="108"/>
      <c r="DM640" s="108"/>
      <c r="DN640" s="108"/>
      <c r="DO640" s="108"/>
      <c r="DP640" s="108"/>
      <c r="DQ640" s="108"/>
      <c r="DR640" s="108"/>
      <c r="DS640" s="108"/>
      <c r="DT640" s="108"/>
      <c r="DU640" s="108"/>
      <c r="DV640" s="108"/>
      <c r="DW640" s="108"/>
      <c r="DX640" s="108"/>
      <c r="DY640" s="108"/>
      <c r="DZ640" s="108"/>
      <c r="EA640" s="108"/>
      <c r="EB640" s="108"/>
      <c r="EC640" s="108"/>
      <c r="ED640" s="108"/>
      <c r="EE640" s="108"/>
      <c r="EF640" s="108"/>
      <c r="EG640" s="108"/>
      <c r="EH640" s="108"/>
      <c r="EI640" s="108"/>
      <c r="EJ640" s="108"/>
      <c r="EK640" s="108"/>
      <c r="EL640" s="108"/>
      <c r="EM640" s="108"/>
      <c r="EN640" s="108"/>
      <c r="EO640" s="108"/>
      <c r="EP640" s="108"/>
      <c r="EQ640" s="108"/>
      <c r="ER640" s="108"/>
      <c r="ES640" s="108"/>
      <c r="ET640" s="108"/>
      <c r="EU640" s="108"/>
      <c r="EV640" s="108"/>
      <c r="EW640" s="108"/>
      <c r="EX640" s="108"/>
      <c r="EY640" s="108"/>
      <c r="EZ640" s="108"/>
      <c r="FA640" s="108"/>
      <c r="FB640" s="108"/>
      <c r="FC640" s="108"/>
      <c r="FD640" s="108"/>
      <c r="FE640" s="108"/>
      <c r="FF640" s="108"/>
      <c r="FG640" s="108"/>
      <c r="FH640" s="108"/>
      <c r="FI640" s="108"/>
      <c r="FJ640" s="108"/>
      <c r="FK640" s="108"/>
      <c r="FL640" s="108"/>
      <c r="FM640" s="108"/>
      <c r="FN640" s="108"/>
      <c r="FO640" s="108"/>
      <c r="FP640" s="108"/>
      <c r="FQ640" s="108"/>
      <c r="FR640" s="108"/>
      <c r="FS640" s="108"/>
      <c r="FT640" s="108"/>
      <c r="FU640" s="108"/>
      <c r="FV640" s="108"/>
      <c r="FW640" s="108"/>
      <c r="FX640" s="108"/>
      <c r="FY640" s="108"/>
      <c r="FZ640" s="108"/>
      <c r="GA640" s="108"/>
      <c r="GB640" s="108"/>
      <c r="GC640" s="108"/>
      <c r="GD640" s="108"/>
      <c r="GE640" s="108"/>
      <c r="GF640" s="108"/>
      <c r="GG640" s="108"/>
      <c r="GH640" s="108"/>
      <c r="GI640" s="108"/>
      <c r="GJ640" s="108"/>
      <c r="GK640" s="108"/>
      <c r="GL640" s="108"/>
      <c r="GM640" s="108"/>
      <c r="GN640" s="108"/>
      <c r="GO640" s="108"/>
      <c r="GP640" s="108"/>
      <c r="GQ640" s="108"/>
      <c r="GR640" s="108"/>
      <c r="GS640" s="108"/>
      <c r="GT640" s="108"/>
      <c r="GU640" s="108"/>
      <c r="GV640" s="108"/>
      <c r="GW640" s="108"/>
      <c r="GX640" s="108"/>
      <c r="GY640" s="108"/>
      <c r="GZ640" s="108"/>
      <c r="HA640" s="108"/>
      <c r="HB640" s="108"/>
      <c r="HC640" s="108"/>
      <c r="HD640" s="108"/>
      <c r="HE640" s="108"/>
      <c r="HF640" s="108"/>
      <c r="HG640" s="108"/>
      <c r="HH640" s="108"/>
      <c r="HI640" s="108"/>
      <c r="HJ640" s="108"/>
      <c r="HK640" s="108"/>
      <c r="HL640" s="108"/>
      <c r="HM640" s="108"/>
      <c r="HN640" s="108"/>
      <c r="HO640" s="108"/>
      <c r="HP640" s="108"/>
      <c r="HQ640" s="108"/>
      <c r="HR640" s="108"/>
      <c r="HS640" s="108"/>
      <c r="HT640" s="108"/>
      <c r="HU640" s="108"/>
      <c r="HV640" s="108"/>
      <c r="HW640" s="108"/>
      <c r="HX640" s="108"/>
      <c r="HY640" s="108"/>
      <c r="HZ640" s="108"/>
      <c r="IA640" s="108"/>
      <c r="IB640" s="108"/>
      <c r="IC640" s="108"/>
      <c r="ID640" s="108"/>
      <c r="IE640" s="108"/>
      <c r="IF640" s="108"/>
      <c r="IG640" s="108"/>
      <c r="IH640" s="108"/>
      <c r="II640" s="108"/>
      <c r="IJ640" s="108"/>
      <c r="IK640" s="108"/>
      <c r="IL640" s="108"/>
      <c r="IM640" s="108"/>
      <c r="IN640" s="108"/>
      <c r="IO640" s="108"/>
      <c r="IP640" s="108"/>
      <c r="IQ640" s="108"/>
      <c r="IR640" s="108"/>
      <c r="IS640" s="108"/>
      <c r="IT640" s="108"/>
      <c r="IU640" s="108"/>
      <c r="IV640" s="108"/>
      <c r="IW640" s="108"/>
      <c r="IX640" s="108"/>
      <c r="IY640" s="108"/>
      <c r="IZ640" s="108"/>
      <c r="JA640" s="108"/>
      <c r="JB640" s="108"/>
      <c r="JC640" s="108"/>
      <c r="JD640" s="108"/>
      <c r="JE640" s="108"/>
      <c r="JF640" s="108"/>
      <c r="JG640" s="108"/>
      <c r="JH640" s="108"/>
      <c r="JI640" s="108"/>
      <c r="JJ640" s="108"/>
      <c r="JK640" s="108"/>
      <c r="JL640" s="108"/>
      <c r="JM640" s="108"/>
      <c r="JN640" s="108"/>
      <c r="JO640" s="108"/>
      <c r="JP640" s="108"/>
      <c r="JQ640" s="108"/>
      <c r="JR640" s="108"/>
      <c r="JS640" s="108"/>
      <c r="JT640" s="108"/>
      <c r="JU640" s="108"/>
      <c r="JV640" s="108"/>
      <c r="JW640" s="108"/>
      <c r="JX640" s="108"/>
      <c r="JY640" s="108"/>
      <c r="JZ640" s="108"/>
      <c r="KA640" s="108"/>
      <c r="KB640" s="108"/>
      <c r="KC640" s="108"/>
      <c r="KD640" s="108"/>
      <c r="KE640" s="108"/>
      <c r="KF640" s="108"/>
      <c r="KG640" s="108"/>
      <c r="KH640" s="108"/>
      <c r="KI640" s="108"/>
      <c r="KJ640" s="108"/>
      <c r="KK640" s="108"/>
      <c r="KL640" s="108"/>
      <c r="KM640" s="108"/>
      <c r="KN640" s="108"/>
      <c r="KO640" s="108"/>
      <c r="KP640" s="108"/>
      <c r="KQ640" s="108"/>
      <c r="KR640" s="108"/>
      <c r="KS640" s="108"/>
      <c r="KT640" s="108"/>
      <c r="KU640" s="108"/>
      <c r="KV640" s="108"/>
      <c r="KW640" s="108"/>
      <c r="KX640" s="108"/>
      <c r="KY640" s="108"/>
      <c r="KZ640" s="108"/>
      <c r="LA640" s="108"/>
      <c r="LB640" s="108"/>
      <c r="LC640" s="108"/>
      <c r="LD640" s="108"/>
      <c r="LE640" s="108"/>
      <c r="LF640" s="108"/>
      <c r="LG640" s="108"/>
      <c r="LH640" s="108"/>
      <c r="LI640" s="108"/>
      <c r="LJ640" s="108"/>
      <c r="LK640" s="108"/>
      <c r="LL640" s="108"/>
      <c r="LM640" s="108"/>
      <c r="LN640" s="108"/>
      <c r="LO640" s="108"/>
      <c r="LP640" s="108"/>
      <c r="LQ640" s="108"/>
      <c r="LR640" s="108"/>
      <c r="LS640" s="108"/>
      <c r="LT640" s="108"/>
      <c r="LU640" s="108"/>
      <c r="LV640" s="108"/>
      <c r="LW640" s="108"/>
      <c r="LX640" s="108"/>
      <c r="LY640" s="108"/>
      <c r="LZ640" s="108"/>
      <c r="MA640" s="108"/>
      <c r="MB640" s="108"/>
      <c r="MC640" s="108"/>
      <c r="MD640" s="108"/>
      <c r="ME640" s="108"/>
    </row>
    <row r="641" spans="1:343">
      <c r="A641" s="3"/>
      <c r="B641" s="438"/>
      <c r="C641" s="438"/>
      <c r="D641" s="438"/>
      <c r="E641" s="438"/>
      <c r="F641" s="438"/>
      <c r="G641" s="438"/>
      <c r="H641" s="438"/>
      <c r="I641" s="438"/>
      <c r="J641" s="438"/>
      <c r="K641" s="438"/>
      <c r="L641" s="438"/>
      <c r="M641" s="438"/>
      <c r="N641" s="438"/>
      <c r="O641" s="438"/>
      <c r="P641" s="438"/>
      <c r="Q641" s="438"/>
      <c r="R641" s="438"/>
      <c r="S641" s="438"/>
      <c r="T641" s="438"/>
      <c r="U641" s="438"/>
      <c r="V641" s="438"/>
      <c r="W641" s="438"/>
      <c r="X641" s="438"/>
      <c r="Y641" s="438"/>
      <c r="Z641" s="438"/>
      <c r="AA641" s="438"/>
      <c r="AB641" s="438"/>
      <c r="AC641" s="438"/>
      <c r="AD641" s="438"/>
      <c r="AE641" s="154"/>
      <c r="AF641" s="154"/>
      <c r="AG641" s="154"/>
      <c r="AH641" s="154"/>
      <c r="AI641" s="154"/>
      <c r="AJ641" s="108"/>
      <c r="AK641" s="154"/>
      <c r="AL641" s="108"/>
      <c r="AM641" s="108"/>
      <c r="AN641" s="108"/>
      <c r="AO641" s="108"/>
      <c r="AP641" s="108"/>
      <c r="AQ641" s="108"/>
      <c r="AR641" s="108"/>
      <c r="AS641" s="108"/>
      <c r="AT641" s="108"/>
      <c r="AU641" s="108"/>
      <c r="AV641" s="108"/>
      <c r="AW641" s="108"/>
      <c r="AX641" s="108"/>
      <c r="AY641" s="108"/>
      <c r="AZ641" s="108"/>
      <c r="BA641" s="108"/>
      <c r="BB641" s="108"/>
      <c r="BC641" s="108"/>
      <c r="BD641" s="108"/>
      <c r="BE641" s="108"/>
      <c r="BF641" s="108"/>
      <c r="BG641" s="108"/>
      <c r="BH641" s="108"/>
      <c r="BI641" s="108"/>
      <c r="BJ641" s="108"/>
      <c r="BK641" s="108"/>
      <c r="BL641" s="108"/>
      <c r="BM641" s="108"/>
      <c r="BN641" s="108"/>
      <c r="BO641" s="108"/>
      <c r="BP641" s="108"/>
      <c r="BQ641" s="108"/>
      <c r="BR641" s="108"/>
      <c r="BS641" s="108"/>
      <c r="BT641" s="108"/>
      <c r="BU641" s="108"/>
      <c r="BV641" s="108"/>
      <c r="BW641" s="108"/>
      <c r="BX641" s="108"/>
      <c r="BY641" s="108"/>
      <c r="BZ641" s="108"/>
      <c r="CA641" s="108"/>
      <c r="CB641" s="108"/>
      <c r="CC641" s="108"/>
      <c r="CD641" s="108"/>
      <c r="CE641" s="108"/>
      <c r="CF641" s="108"/>
      <c r="CG641" s="108"/>
      <c r="CH641" s="108"/>
      <c r="CI641" s="108"/>
      <c r="CJ641" s="108"/>
      <c r="CK641" s="108"/>
      <c r="CL641" s="108"/>
      <c r="CM641" s="108"/>
      <c r="CN641" s="108"/>
      <c r="CO641" s="108"/>
      <c r="CP641" s="108"/>
      <c r="CQ641" s="108"/>
      <c r="CR641" s="108"/>
      <c r="CS641" s="108"/>
      <c r="CT641" s="108"/>
      <c r="CU641" s="108"/>
      <c r="CV641" s="108"/>
      <c r="CW641" s="108"/>
      <c r="CX641" s="108"/>
      <c r="CY641" s="108"/>
      <c r="CZ641" s="108"/>
      <c r="DA641" s="108"/>
      <c r="DB641" s="108"/>
      <c r="DC641" s="108"/>
      <c r="DD641" s="108"/>
      <c r="DE641" s="108"/>
      <c r="DF641" s="108"/>
      <c r="DG641" s="108"/>
      <c r="DH641" s="108"/>
      <c r="DI641" s="108"/>
      <c r="DJ641" s="108"/>
      <c r="DK641" s="108"/>
      <c r="DL641" s="108"/>
      <c r="DM641" s="108"/>
      <c r="DN641" s="108"/>
      <c r="DO641" s="108"/>
      <c r="DP641" s="108"/>
      <c r="DQ641" s="108"/>
      <c r="DR641" s="108"/>
      <c r="DS641" s="108"/>
      <c r="DT641" s="108"/>
      <c r="DU641" s="108"/>
      <c r="DV641" s="108"/>
      <c r="DW641" s="108"/>
      <c r="DX641" s="108"/>
      <c r="DY641" s="108"/>
      <c r="DZ641" s="108"/>
      <c r="EA641" s="108"/>
      <c r="EB641" s="108"/>
      <c r="EC641" s="108"/>
      <c r="ED641" s="108"/>
      <c r="EE641" s="108"/>
      <c r="EF641" s="108"/>
      <c r="EG641" s="108"/>
      <c r="EH641" s="108"/>
      <c r="EI641" s="108"/>
      <c r="EJ641" s="108"/>
      <c r="EK641" s="108"/>
      <c r="EL641" s="108"/>
      <c r="EM641" s="108"/>
      <c r="EN641" s="108"/>
      <c r="EO641" s="108"/>
      <c r="EP641" s="108"/>
      <c r="EQ641" s="108"/>
      <c r="ER641" s="108"/>
      <c r="ES641" s="108"/>
      <c r="ET641" s="108"/>
      <c r="EU641" s="108"/>
      <c r="EV641" s="108"/>
      <c r="EW641" s="108"/>
      <c r="EX641" s="108"/>
      <c r="EY641" s="108"/>
      <c r="EZ641" s="108"/>
      <c r="FA641" s="108"/>
      <c r="FB641" s="108"/>
      <c r="FC641" s="108"/>
      <c r="FD641" s="108"/>
      <c r="FE641" s="108"/>
      <c r="FF641" s="108"/>
      <c r="FG641" s="108"/>
      <c r="FH641" s="108"/>
      <c r="FI641" s="108"/>
      <c r="FJ641" s="108"/>
      <c r="FK641" s="108"/>
      <c r="FL641" s="108"/>
      <c r="FM641" s="108"/>
      <c r="FN641" s="108"/>
      <c r="FO641" s="108"/>
      <c r="FP641" s="108"/>
      <c r="FQ641" s="108"/>
      <c r="FR641" s="108"/>
      <c r="FS641" s="108"/>
      <c r="FT641" s="108"/>
      <c r="FU641" s="108"/>
      <c r="FV641" s="108"/>
      <c r="FW641" s="108"/>
      <c r="FX641" s="108"/>
      <c r="FY641" s="108"/>
      <c r="FZ641" s="108"/>
      <c r="GA641" s="108"/>
      <c r="GB641" s="108"/>
      <c r="GC641" s="108"/>
      <c r="GD641" s="108"/>
      <c r="GE641" s="108"/>
      <c r="GF641" s="108"/>
      <c r="GG641" s="108"/>
      <c r="GH641" s="108"/>
      <c r="GI641" s="108"/>
      <c r="GJ641" s="108"/>
      <c r="GK641" s="108"/>
      <c r="GL641" s="108"/>
      <c r="GM641" s="108"/>
      <c r="GN641" s="108"/>
      <c r="GO641" s="108"/>
      <c r="GP641" s="108"/>
      <c r="GQ641" s="108"/>
      <c r="GR641" s="108"/>
      <c r="GS641" s="108"/>
      <c r="GT641" s="108"/>
      <c r="GU641" s="108"/>
      <c r="GV641" s="108"/>
      <c r="GW641" s="108"/>
      <c r="GX641" s="108"/>
      <c r="GY641" s="108"/>
      <c r="GZ641" s="108"/>
      <c r="HA641" s="108"/>
      <c r="HB641" s="108"/>
      <c r="HC641" s="108"/>
      <c r="HD641" s="108"/>
      <c r="HE641" s="108"/>
      <c r="HF641" s="108"/>
      <c r="HG641" s="108"/>
      <c r="HH641" s="108"/>
      <c r="HI641" s="108"/>
      <c r="HJ641" s="108"/>
      <c r="HK641" s="108"/>
      <c r="HL641" s="108"/>
      <c r="HM641" s="108"/>
      <c r="HN641" s="108"/>
      <c r="HO641" s="108"/>
      <c r="HP641" s="108"/>
      <c r="HQ641" s="108"/>
      <c r="HR641" s="108"/>
      <c r="HS641" s="108"/>
      <c r="HT641" s="108"/>
      <c r="HU641" s="108"/>
      <c r="HV641" s="108"/>
      <c r="HW641" s="108"/>
      <c r="HX641" s="108"/>
      <c r="HY641" s="108"/>
      <c r="HZ641" s="108"/>
      <c r="IA641" s="108"/>
      <c r="IB641" s="108"/>
      <c r="IC641" s="108"/>
      <c r="ID641" s="108"/>
      <c r="IE641" s="108"/>
      <c r="IF641" s="108"/>
      <c r="IG641" s="108"/>
      <c r="IH641" s="108"/>
      <c r="II641" s="108"/>
      <c r="IJ641" s="108"/>
      <c r="IK641" s="108"/>
      <c r="IL641" s="108"/>
      <c r="IM641" s="108"/>
      <c r="IN641" s="108"/>
      <c r="IO641" s="108"/>
      <c r="IP641" s="108"/>
      <c r="IQ641" s="108"/>
      <c r="IR641" s="108"/>
      <c r="IS641" s="108"/>
      <c r="IT641" s="108"/>
      <c r="IU641" s="108"/>
      <c r="IV641" s="108"/>
      <c r="IW641" s="108"/>
      <c r="IX641" s="108"/>
      <c r="IY641" s="108"/>
      <c r="IZ641" s="108"/>
      <c r="JA641" s="108"/>
      <c r="JB641" s="108"/>
      <c r="JC641" s="108"/>
      <c r="JD641" s="108"/>
      <c r="JE641" s="108"/>
      <c r="JF641" s="108"/>
      <c r="JG641" s="108"/>
      <c r="JH641" s="108"/>
      <c r="JI641" s="108"/>
      <c r="JJ641" s="108"/>
      <c r="JK641" s="108"/>
      <c r="JL641" s="108"/>
      <c r="JM641" s="108"/>
      <c r="JN641" s="108"/>
      <c r="JO641" s="108"/>
      <c r="JP641" s="108"/>
      <c r="JQ641" s="108"/>
      <c r="JR641" s="108"/>
      <c r="JS641" s="108"/>
      <c r="JT641" s="108"/>
      <c r="JU641" s="108"/>
      <c r="JV641" s="108"/>
      <c r="JW641" s="108"/>
      <c r="JX641" s="108"/>
      <c r="JY641" s="108"/>
      <c r="JZ641" s="108"/>
      <c r="KA641" s="108"/>
      <c r="KB641" s="108"/>
      <c r="KC641" s="108"/>
      <c r="KD641" s="108"/>
      <c r="KE641" s="108"/>
      <c r="KF641" s="108"/>
      <c r="KG641" s="108"/>
      <c r="KH641" s="108"/>
      <c r="KI641" s="108"/>
      <c r="KJ641" s="108"/>
      <c r="KK641" s="108"/>
      <c r="KL641" s="108"/>
      <c r="KM641" s="108"/>
      <c r="KN641" s="108"/>
      <c r="KO641" s="108"/>
      <c r="KP641" s="108"/>
      <c r="KQ641" s="108"/>
      <c r="KR641" s="108"/>
      <c r="KS641" s="108"/>
      <c r="KT641" s="108"/>
      <c r="KU641" s="108"/>
      <c r="KV641" s="108"/>
      <c r="KW641" s="108"/>
      <c r="KX641" s="108"/>
      <c r="KY641" s="108"/>
      <c r="KZ641" s="108"/>
      <c r="LA641" s="108"/>
      <c r="LB641" s="108"/>
      <c r="LC641" s="108"/>
      <c r="LD641" s="108"/>
      <c r="LE641" s="108"/>
      <c r="LF641" s="108"/>
      <c r="LG641" s="108"/>
      <c r="LH641" s="108"/>
      <c r="LI641" s="108"/>
      <c r="LJ641" s="108"/>
      <c r="LK641" s="108"/>
      <c r="LL641" s="108"/>
      <c r="LM641" s="108"/>
      <c r="LN641" s="108"/>
      <c r="LO641" s="108"/>
      <c r="LP641" s="108"/>
      <c r="LQ641" s="108"/>
      <c r="LR641" s="108"/>
      <c r="LS641" s="108"/>
      <c r="LT641" s="108"/>
      <c r="LU641" s="108"/>
      <c r="LV641" s="108"/>
      <c r="LW641" s="108"/>
      <c r="LX641" s="108"/>
      <c r="LY641" s="108"/>
      <c r="LZ641" s="108"/>
      <c r="MA641" s="108"/>
      <c r="MB641" s="108"/>
      <c r="MC641" s="108"/>
      <c r="MD641" s="108"/>
      <c r="ME641" s="108"/>
    </row>
    <row r="642" spans="1:343">
      <c r="A642" s="3"/>
      <c r="B642" s="438"/>
      <c r="C642" s="438"/>
      <c r="D642" s="438"/>
      <c r="E642" s="438"/>
      <c r="F642" s="438"/>
      <c r="G642" s="438"/>
      <c r="H642" s="438"/>
      <c r="I642" s="438"/>
      <c r="J642" s="438"/>
      <c r="K642" s="438"/>
      <c r="L642" s="438"/>
      <c r="M642" s="438"/>
      <c r="N642" s="438"/>
      <c r="O642" s="438"/>
      <c r="P642" s="438"/>
      <c r="Q642" s="438"/>
      <c r="R642" s="438"/>
      <c r="S642" s="438"/>
      <c r="T642" s="438"/>
      <c r="U642" s="438"/>
      <c r="V642" s="438"/>
      <c r="W642" s="438"/>
      <c r="X642" s="438"/>
      <c r="Y642" s="438"/>
      <c r="Z642" s="438"/>
      <c r="AA642" s="438"/>
      <c r="AB642" s="438"/>
      <c r="AC642" s="438"/>
      <c r="AD642" s="438"/>
      <c r="AE642" s="154"/>
      <c r="AF642" s="154"/>
      <c r="AG642" s="154"/>
      <c r="AH642" s="154"/>
      <c r="AI642" s="154"/>
      <c r="AJ642" s="108"/>
      <c r="AK642" s="154"/>
      <c r="AL642" s="108"/>
      <c r="AM642" s="108"/>
      <c r="AN642" s="108"/>
      <c r="AO642" s="108"/>
      <c r="AP642" s="108"/>
      <c r="AQ642" s="108"/>
      <c r="AR642" s="108"/>
      <c r="AS642" s="108"/>
      <c r="AT642" s="108"/>
      <c r="AU642" s="108"/>
      <c r="AV642" s="108"/>
      <c r="AW642" s="108"/>
      <c r="AX642" s="108"/>
      <c r="AY642" s="108"/>
      <c r="AZ642" s="108"/>
      <c r="BA642" s="108"/>
      <c r="BB642" s="108"/>
      <c r="BC642" s="108"/>
      <c r="BD642" s="108"/>
      <c r="BE642" s="108"/>
      <c r="BF642" s="108"/>
      <c r="BG642" s="108"/>
      <c r="BH642" s="108"/>
      <c r="BI642" s="108"/>
      <c r="BJ642" s="108"/>
      <c r="BK642" s="108"/>
      <c r="BL642" s="108"/>
      <c r="BM642" s="108"/>
      <c r="BN642" s="108"/>
      <c r="BO642" s="108"/>
      <c r="BP642" s="108"/>
      <c r="BQ642" s="108"/>
      <c r="BR642" s="108"/>
      <c r="BS642" s="108"/>
      <c r="BT642" s="108"/>
      <c r="BU642" s="108"/>
      <c r="BV642" s="108"/>
      <c r="BW642" s="108"/>
      <c r="BX642" s="108"/>
      <c r="BY642" s="108"/>
      <c r="BZ642" s="108"/>
      <c r="CA642" s="108"/>
      <c r="CB642" s="108"/>
      <c r="CC642" s="108"/>
      <c r="CD642" s="108"/>
      <c r="CE642" s="108"/>
      <c r="CF642" s="108"/>
      <c r="CG642" s="108"/>
      <c r="CH642" s="108"/>
      <c r="CI642" s="108"/>
      <c r="CJ642" s="108"/>
      <c r="CK642" s="108"/>
      <c r="CL642" s="108"/>
      <c r="CM642" s="108"/>
      <c r="CN642" s="108"/>
      <c r="CO642" s="108"/>
      <c r="CP642" s="108"/>
      <c r="CQ642" s="108"/>
      <c r="CR642" s="108"/>
      <c r="CS642" s="108"/>
      <c r="CT642" s="108"/>
      <c r="CU642" s="108"/>
      <c r="CV642" s="108"/>
      <c r="CW642" s="108"/>
      <c r="CX642" s="108"/>
      <c r="CY642" s="108"/>
      <c r="CZ642" s="108"/>
      <c r="DA642" s="108"/>
      <c r="DB642" s="108"/>
      <c r="DC642" s="108"/>
      <c r="DD642" s="108"/>
      <c r="DE642" s="108"/>
      <c r="DF642" s="108"/>
      <c r="DG642" s="108"/>
      <c r="DH642" s="108"/>
      <c r="DI642" s="108"/>
      <c r="DJ642" s="108"/>
      <c r="DK642" s="108"/>
      <c r="DL642" s="108"/>
      <c r="DM642" s="108"/>
      <c r="DN642" s="108"/>
      <c r="DO642" s="108"/>
      <c r="DP642" s="108"/>
      <c r="DQ642" s="108"/>
      <c r="DR642" s="108"/>
      <c r="DS642" s="108"/>
      <c r="DT642" s="108"/>
      <c r="DU642" s="108"/>
      <c r="DV642" s="108"/>
      <c r="DW642" s="108"/>
      <c r="DX642" s="108"/>
      <c r="DY642" s="108"/>
      <c r="DZ642" s="108"/>
      <c r="EA642" s="108"/>
      <c r="EB642" s="108"/>
      <c r="EC642" s="108"/>
      <c r="ED642" s="108"/>
      <c r="EE642" s="108"/>
      <c r="EF642" s="108"/>
      <c r="EG642" s="108"/>
      <c r="EH642" s="108"/>
      <c r="EI642" s="108"/>
      <c r="EJ642" s="108"/>
      <c r="EK642" s="108"/>
      <c r="EL642" s="108"/>
      <c r="EM642" s="108"/>
      <c r="EN642" s="108"/>
      <c r="EO642" s="108"/>
      <c r="EP642" s="108"/>
      <c r="EQ642" s="108"/>
      <c r="ER642" s="108"/>
      <c r="ES642" s="108"/>
      <c r="ET642" s="108"/>
      <c r="EU642" s="108"/>
      <c r="EV642" s="108"/>
      <c r="EW642" s="108"/>
      <c r="EX642" s="108"/>
      <c r="EY642" s="108"/>
      <c r="EZ642" s="108"/>
      <c r="FA642" s="108"/>
      <c r="FB642" s="108"/>
      <c r="FC642" s="108"/>
      <c r="FD642" s="108"/>
      <c r="FE642" s="108"/>
      <c r="FF642" s="108"/>
      <c r="FG642" s="108"/>
      <c r="FH642" s="108"/>
      <c r="FI642" s="108"/>
      <c r="FJ642" s="108"/>
      <c r="FK642" s="108"/>
      <c r="FL642" s="108"/>
      <c r="FM642" s="108"/>
      <c r="FN642" s="108"/>
      <c r="FO642" s="108"/>
      <c r="FP642" s="108"/>
      <c r="FQ642" s="108"/>
      <c r="FR642" s="108"/>
      <c r="FS642" s="108"/>
      <c r="FT642" s="108"/>
      <c r="FU642" s="108"/>
      <c r="FV642" s="108"/>
      <c r="FW642" s="108"/>
      <c r="FX642" s="108"/>
      <c r="FY642" s="108"/>
      <c r="FZ642" s="108"/>
      <c r="GA642" s="108"/>
      <c r="GB642" s="108"/>
      <c r="GC642" s="108"/>
      <c r="GD642" s="108"/>
      <c r="GE642" s="108"/>
      <c r="GF642" s="108"/>
      <c r="GG642" s="108"/>
      <c r="GH642" s="108"/>
      <c r="GI642" s="108"/>
      <c r="GJ642" s="108"/>
      <c r="GK642" s="108"/>
      <c r="GL642" s="108"/>
      <c r="GM642" s="108"/>
      <c r="GN642" s="108"/>
      <c r="GO642" s="108"/>
      <c r="GP642" s="108"/>
      <c r="GQ642" s="108"/>
      <c r="GR642" s="108"/>
      <c r="GS642" s="108"/>
      <c r="GT642" s="108"/>
      <c r="GU642" s="108"/>
      <c r="GV642" s="108"/>
      <c r="GW642" s="108"/>
      <c r="GX642" s="108"/>
      <c r="GY642" s="108"/>
      <c r="GZ642" s="108"/>
      <c r="HA642" s="108"/>
      <c r="HB642" s="108"/>
      <c r="HC642" s="108"/>
      <c r="HD642" s="108"/>
      <c r="HE642" s="108"/>
      <c r="HF642" s="108"/>
      <c r="HG642" s="108"/>
      <c r="HH642" s="108"/>
      <c r="HI642" s="108"/>
      <c r="HJ642" s="108"/>
      <c r="HK642" s="108"/>
      <c r="HL642" s="108"/>
      <c r="HM642" s="108"/>
      <c r="HN642" s="108"/>
      <c r="HO642" s="108"/>
      <c r="HP642" s="108"/>
      <c r="HQ642" s="108"/>
      <c r="HR642" s="108"/>
      <c r="HS642" s="108"/>
      <c r="HT642" s="108"/>
      <c r="HU642" s="108"/>
      <c r="HV642" s="108"/>
      <c r="HW642" s="108"/>
      <c r="HX642" s="108"/>
      <c r="HY642" s="108"/>
      <c r="HZ642" s="108"/>
      <c r="IA642" s="108"/>
      <c r="IB642" s="108"/>
      <c r="IC642" s="108"/>
      <c r="ID642" s="108"/>
      <c r="IE642" s="108"/>
      <c r="IF642" s="108"/>
      <c r="IG642" s="108"/>
      <c r="IH642" s="108"/>
      <c r="II642" s="108"/>
      <c r="IJ642" s="108"/>
      <c r="IK642" s="108"/>
      <c r="IL642" s="108"/>
      <c r="IM642" s="108"/>
      <c r="IN642" s="108"/>
      <c r="IO642" s="108"/>
      <c r="IP642" s="108"/>
      <c r="IQ642" s="108"/>
      <c r="IR642" s="108"/>
      <c r="IS642" s="108"/>
      <c r="IT642" s="108"/>
      <c r="IU642" s="108"/>
      <c r="IV642" s="108"/>
      <c r="IW642" s="108"/>
      <c r="IX642" s="108"/>
      <c r="IY642" s="108"/>
      <c r="IZ642" s="108"/>
      <c r="JA642" s="108"/>
      <c r="JB642" s="108"/>
      <c r="JC642" s="108"/>
      <c r="JD642" s="108"/>
      <c r="JE642" s="108"/>
      <c r="JF642" s="108"/>
      <c r="JG642" s="108"/>
      <c r="JH642" s="108"/>
      <c r="JI642" s="108"/>
      <c r="JJ642" s="108"/>
      <c r="JK642" s="108"/>
      <c r="JL642" s="108"/>
      <c r="JM642" s="108"/>
      <c r="JN642" s="108"/>
      <c r="JO642" s="108"/>
      <c r="JP642" s="108"/>
      <c r="JQ642" s="108"/>
      <c r="JR642" s="108"/>
      <c r="JS642" s="108"/>
      <c r="JT642" s="108"/>
      <c r="JU642" s="108"/>
      <c r="JV642" s="108"/>
      <c r="JW642" s="108"/>
      <c r="JX642" s="108"/>
      <c r="JY642" s="108"/>
      <c r="JZ642" s="108"/>
      <c r="KA642" s="108"/>
      <c r="KB642" s="108"/>
      <c r="KC642" s="108"/>
      <c r="KD642" s="108"/>
      <c r="KE642" s="108"/>
      <c r="KF642" s="108"/>
      <c r="KG642" s="108"/>
      <c r="KH642" s="108"/>
      <c r="KI642" s="108"/>
      <c r="KJ642" s="108"/>
      <c r="KK642" s="108"/>
      <c r="KL642" s="108"/>
      <c r="KM642" s="108"/>
      <c r="KN642" s="108"/>
      <c r="KO642" s="108"/>
      <c r="KP642" s="108"/>
      <c r="KQ642" s="108"/>
      <c r="KR642" s="108"/>
      <c r="KS642" s="108"/>
      <c r="KT642" s="108"/>
      <c r="KU642" s="108"/>
      <c r="KV642" s="108"/>
      <c r="KW642" s="108"/>
      <c r="KX642" s="108"/>
      <c r="KY642" s="108"/>
      <c r="KZ642" s="108"/>
      <c r="LA642" s="108"/>
      <c r="LB642" s="108"/>
      <c r="LC642" s="108"/>
      <c r="LD642" s="108"/>
      <c r="LE642" s="108"/>
      <c r="LF642" s="108"/>
      <c r="LG642" s="108"/>
      <c r="LH642" s="108"/>
      <c r="LI642" s="108"/>
      <c r="LJ642" s="108"/>
      <c r="LK642" s="108"/>
      <c r="LL642" s="108"/>
      <c r="LM642" s="108"/>
      <c r="LN642" s="108"/>
      <c r="LO642" s="108"/>
      <c r="LP642" s="108"/>
      <c r="LQ642" s="108"/>
      <c r="LR642" s="108"/>
      <c r="LS642" s="108"/>
      <c r="LT642" s="108"/>
      <c r="LU642" s="108"/>
      <c r="LV642" s="108"/>
      <c r="LW642" s="108"/>
      <c r="LX642" s="108"/>
      <c r="LY642" s="108"/>
      <c r="LZ642" s="108"/>
      <c r="MA642" s="108"/>
      <c r="MB642" s="108"/>
      <c r="MC642" s="108"/>
      <c r="MD642" s="108"/>
      <c r="ME642" s="108"/>
    </row>
    <row r="643" spans="1:343">
      <c r="A643" s="3"/>
      <c r="B643" s="438"/>
      <c r="C643" s="438"/>
      <c r="D643" s="438"/>
      <c r="E643" s="438"/>
      <c r="F643" s="438"/>
      <c r="G643" s="438"/>
      <c r="H643" s="438"/>
      <c r="I643" s="438"/>
      <c r="J643" s="438"/>
      <c r="K643" s="438"/>
      <c r="L643" s="438"/>
      <c r="M643" s="438"/>
      <c r="N643" s="438"/>
      <c r="O643" s="438"/>
      <c r="P643" s="438"/>
      <c r="Q643" s="438"/>
      <c r="R643" s="438"/>
      <c r="S643" s="438"/>
      <c r="T643" s="438"/>
      <c r="U643" s="438"/>
      <c r="V643" s="438"/>
      <c r="W643" s="438"/>
      <c r="X643" s="438"/>
      <c r="Y643" s="438"/>
      <c r="Z643" s="438"/>
      <c r="AA643" s="438"/>
      <c r="AB643" s="438"/>
      <c r="AC643" s="438"/>
      <c r="AD643" s="438"/>
      <c r="AE643" s="154"/>
      <c r="AF643" s="154"/>
      <c r="AG643" s="154"/>
      <c r="AH643" s="154"/>
      <c r="AI643" s="154"/>
      <c r="AJ643" s="108"/>
      <c r="AK643" s="154"/>
      <c r="AL643" s="108"/>
      <c r="AM643" s="108"/>
      <c r="AN643" s="108"/>
      <c r="AO643" s="108"/>
      <c r="AP643" s="108"/>
      <c r="AQ643" s="108"/>
      <c r="AR643" s="108"/>
      <c r="AS643" s="108"/>
      <c r="AT643" s="108"/>
      <c r="AU643" s="108"/>
      <c r="AV643" s="108"/>
      <c r="AW643" s="108"/>
      <c r="AX643" s="108"/>
      <c r="AY643" s="108"/>
      <c r="AZ643" s="108"/>
      <c r="BA643" s="108"/>
      <c r="BB643" s="108"/>
      <c r="BC643" s="108"/>
      <c r="BD643" s="108"/>
      <c r="BE643" s="108"/>
      <c r="BF643" s="108"/>
      <c r="BG643" s="108"/>
      <c r="BH643" s="108"/>
      <c r="BI643" s="108"/>
      <c r="BJ643" s="108"/>
      <c r="BK643" s="108"/>
      <c r="BL643" s="108"/>
      <c r="BM643" s="108"/>
      <c r="BN643" s="108"/>
      <c r="BO643" s="108"/>
      <c r="BP643" s="108"/>
      <c r="BQ643" s="108"/>
      <c r="BR643" s="108"/>
      <c r="BS643" s="108"/>
      <c r="BT643" s="108"/>
      <c r="BU643" s="108"/>
      <c r="BV643" s="108"/>
      <c r="BW643" s="108"/>
      <c r="BX643" s="108"/>
      <c r="BY643" s="108"/>
      <c r="BZ643" s="108"/>
      <c r="CA643" s="108"/>
      <c r="CB643" s="108"/>
      <c r="CC643" s="108"/>
      <c r="CD643" s="108"/>
      <c r="CE643" s="108"/>
      <c r="CF643" s="108"/>
      <c r="CG643" s="108"/>
      <c r="CH643" s="108"/>
      <c r="CI643" s="108"/>
      <c r="CJ643" s="108"/>
      <c r="CK643" s="108"/>
      <c r="CL643" s="108"/>
      <c r="CM643" s="108"/>
      <c r="CN643" s="108"/>
      <c r="CO643" s="108"/>
      <c r="CP643" s="108"/>
      <c r="CQ643" s="108"/>
      <c r="CR643" s="108"/>
      <c r="CS643" s="108"/>
      <c r="CT643" s="108"/>
      <c r="CU643" s="108"/>
      <c r="CV643" s="108"/>
      <c r="CW643" s="108"/>
      <c r="CX643" s="108"/>
      <c r="CY643" s="108"/>
      <c r="CZ643" s="108"/>
      <c r="DA643" s="108"/>
      <c r="DB643" s="108"/>
      <c r="DC643" s="108"/>
      <c r="DD643" s="108"/>
      <c r="DE643" s="108"/>
      <c r="DF643" s="108"/>
      <c r="DG643" s="108"/>
      <c r="DH643" s="108"/>
      <c r="DI643" s="108"/>
      <c r="DJ643" s="108"/>
      <c r="DK643" s="108"/>
      <c r="DL643" s="108"/>
      <c r="DM643" s="108"/>
      <c r="DN643" s="108"/>
      <c r="DO643" s="108"/>
      <c r="DP643" s="108"/>
      <c r="DQ643" s="108"/>
      <c r="DR643" s="108"/>
      <c r="DS643" s="108"/>
      <c r="DT643" s="108"/>
      <c r="DU643" s="108"/>
      <c r="DV643" s="108"/>
      <c r="DW643" s="108"/>
      <c r="DX643" s="108"/>
      <c r="DY643" s="108"/>
      <c r="DZ643" s="108"/>
      <c r="EA643" s="108"/>
      <c r="EB643" s="108"/>
      <c r="EC643" s="108"/>
      <c r="ED643" s="108"/>
      <c r="EE643" s="108"/>
      <c r="EF643" s="108"/>
      <c r="EG643" s="108"/>
      <c r="EH643" s="108"/>
      <c r="EI643" s="108"/>
      <c r="EJ643" s="108"/>
      <c r="EK643" s="108"/>
      <c r="EL643" s="108"/>
      <c r="EM643" s="108"/>
      <c r="EN643" s="108"/>
      <c r="EO643" s="108"/>
      <c r="EP643" s="108"/>
      <c r="EQ643" s="108"/>
      <c r="ER643" s="108"/>
      <c r="ES643" s="108"/>
      <c r="ET643" s="108"/>
      <c r="EU643" s="108"/>
      <c r="EV643" s="108"/>
      <c r="EW643" s="108"/>
      <c r="EX643" s="108"/>
      <c r="EY643" s="108"/>
      <c r="EZ643" s="108"/>
      <c r="FA643" s="108"/>
      <c r="FB643" s="108"/>
      <c r="FC643" s="108"/>
      <c r="FD643" s="108"/>
      <c r="FE643" s="108"/>
      <c r="FF643" s="108"/>
      <c r="FG643" s="108"/>
      <c r="FH643" s="108"/>
      <c r="FI643" s="108"/>
      <c r="FJ643" s="108"/>
      <c r="FK643" s="108"/>
      <c r="FL643" s="108"/>
      <c r="FM643" s="108"/>
      <c r="FN643" s="108"/>
      <c r="FO643" s="108"/>
      <c r="FP643" s="108"/>
      <c r="FQ643" s="108"/>
      <c r="FR643" s="108"/>
      <c r="FS643" s="108"/>
      <c r="FT643" s="108"/>
      <c r="FU643" s="108"/>
      <c r="FV643" s="108"/>
      <c r="FW643" s="108"/>
      <c r="FX643" s="108"/>
      <c r="FY643" s="108"/>
      <c r="FZ643" s="108"/>
      <c r="GA643" s="108"/>
      <c r="GB643" s="108"/>
      <c r="GC643" s="108"/>
      <c r="GD643" s="108"/>
      <c r="GE643" s="108"/>
      <c r="GF643" s="108"/>
      <c r="GG643" s="108"/>
      <c r="GH643" s="108"/>
      <c r="GI643" s="108"/>
      <c r="GJ643" s="108"/>
      <c r="GK643" s="108"/>
      <c r="GL643" s="108"/>
      <c r="GM643" s="108"/>
      <c r="GN643" s="108"/>
      <c r="GO643" s="108"/>
      <c r="GP643" s="108"/>
      <c r="GQ643" s="108"/>
      <c r="GR643" s="108"/>
      <c r="GS643" s="108"/>
      <c r="GT643" s="108"/>
      <c r="GU643" s="108"/>
      <c r="GV643" s="108"/>
      <c r="GW643" s="108"/>
      <c r="GX643" s="108"/>
      <c r="GY643" s="108"/>
      <c r="GZ643" s="108"/>
      <c r="HA643" s="108"/>
      <c r="HB643" s="108"/>
      <c r="HC643" s="108"/>
      <c r="HD643" s="108"/>
      <c r="HE643" s="108"/>
      <c r="HF643" s="108"/>
      <c r="HG643" s="108"/>
      <c r="HH643" s="108"/>
      <c r="HI643" s="108"/>
      <c r="HJ643" s="108"/>
      <c r="HK643" s="108"/>
      <c r="HL643" s="108"/>
      <c r="HM643" s="108"/>
      <c r="HN643" s="108"/>
      <c r="HO643" s="108"/>
      <c r="HP643" s="108"/>
      <c r="HQ643" s="108"/>
      <c r="HR643" s="108"/>
      <c r="HS643" s="108"/>
      <c r="HT643" s="108"/>
      <c r="HU643" s="108"/>
      <c r="HV643" s="108"/>
      <c r="HW643" s="108"/>
      <c r="HX643" s="108"/>
      <c r="HY643" s="108"/>
      <c r="HZ643" s="108"/>
      <c r="IA643" s="108"/>
      <c r="IB643" s="108"/>
      <c r="IC643" s="108"/>
      <c r="ID643" s="108"/>
      <c r="IE643" s="108"/>
      <c r="IF643" s="108"/>
      <c r="IG643" s="108"/>
      <c r="IH643" s="108"/>
      <c r="II643" s="108"/>
      <c r="IJ643" s="108"/>
      <c r="IK643" s="108"/>
      <c r="IL643" s="108"/>
      <c r="IM643" s="108"/>
      <c r="IN643" s="108"/>
      <c r="IO643" s="108"/>
      <c r="IP643" s="108"/>
      <c r="IQ643" s="108"/>
      <c r="IR643" s="108"/>
      <c r="IS643" s="108"/>
      <c r="IT643" s="108"/>
      <c r="IU643" s="108"/>
      <c r="IV643" s="108"/>
      <c r="IW643" s="108"/>
      <c r="IX643" s="108"/>
      <c r="IY643" s="108"/>
      <c r="IZ643" s="108"/>
      <c r="JA643" s="108"/>
      <c r="JB643" s="108"/>
      <c r="JC643" s="108"/>
      <c r="JD643" s="108"/>
      <c r="JE643" s="108"/>
      <c r="JF643" s="108"/>
      <c r="JG643" s="108"/>
      <c r="JH643" s="108"/>
      <c r="JI643" s="108"/>
      <c r="JJ643" s="108"/>
      <c r="JK643" s="108"/>
      <c r="JL643" s="108"/>
      <c r="JM643" s="108"/>
      <c r="JN643" s="108"/>
      <c r="JO643" s="108"/>
      <c r="JP643" s="108"/>
      <c r="JQ643" s="108"/>
      <c r="JR643" s="108"/>
      <c r="JS643" s="108"/>
      <c r="JT643" s="108"/>
      <c r="JU643" s="108"/>
      <c r="JV643" s="108"/>
      <c r="JW643" s="108"/>
      <c r="JX643" s="108"/>
      <c r="JY643" s="108"/>
      <c r="JZ643" s="108"/>
      <c r="KA643" s="108"/>
      <c r="KB643" s="108"/>
      <c r="KC643" s="108"/>
      <c r="KD643" s="108"/>
      <c r="KE643" s="108"/>
      <c r="KF643" s="108"/>
      <c r="KG643" s="108"/>
      <c r="KH643" s="108"/>
      <c r="KI643" s="108"/>
      <c r="KJ643" s="108"/>
      <c r="KK643" s="108"/>
      <c r="KL643" s="108"/>
      <c r="KM643" s="108"/>
      <c r="KN643" s="108"/>
      <c r="KO643" s="108"/>
      <c r="KP643" s="108"/>
      <c r="KQ643" s="108"/>
      <c r="KR643" s="108"/>
      <c r="KS643" s="108"/>
      <c r="KT643" s="108"/>
      <c r="KU643" s="108"/>
      <c r="KV643" s="108"/>
      <c r="KW643" s="108"/>
      <c r="KX643" s="108"/>
      <c r="KY643" s="108"/>
      <c r="KZ643" s="108"/>
      <c r="LA643" s="108"/>
      <c r="LB643" s="108"/>
      <c r="LC643" s="108"/>
      <c r="LD643" s="108"/>
      <c r="LE643" s="108"/>
      <c r="LF643" s="108"/>
      <c r="LG643" s="108"/>
      <c r="LH643" s="108"/>
      <c r="LI643" s="108"/>
      <c r="LJ643" s="108"/>
      <c r="LK643" s="108"/>
      <c r="LL643" s="108"/>
      <c r="LM643" s="108"/>
      <c r="LN643" s="108"/>
      <c r="LO643" s="108"/>
      <c r="LP643" s="108"/>
      <c r="LQ643" s="108"/>
      <c r="LR643" s="108"/>
      <c r="LS643" s="108"/>
      <c r="LT643" s="108"/>
      <c r="LU643" s="108"/>
      <c r="LV643" s="108"/>
      <c r="LW643" s="108"/>
      <c r="LX643" s="108"/>
      <c r="LY643" s="108"/>
      <c r="LZ643" s="108"/>
      <c r="MA643" s="108"/>
      <c r="MB643" s="108"/>
      <c r="MC643" s="108"/>
      <c r="MD643" s="108"/>
      <c r="ME643" s="108"/>
    </row>
    <row r="644" spans="1:343">
      <c r="A644" s="3"/>
      <c r="B644" s="438"/>
      <c r="C644" s="438"/>
      <c r="D644" s="438"/>
      <c r="E644" s="438"/>
      <c r="F644" s="438"/>
      <c r="G644" s="438"/>
      <c r="H644" s="438"/>
      <c r="I644" s="438"/>
      <c r="J644" s="438"/>
      <c r="K644" s="438"/>
      <c r="L644" s="438"/>
      <c r="M644" s="438"/>
      <c r="N644" s="438"/>
      <c r="O644" s="438"/>
      <c r="P644" s="438"/>
      <c r="Q644" s="438"/>
      <c r="R644" s="438"/>
      <c r="S644" s="438"/>
      <c r="T644" s="438"/>
      <c r="U644" s="438"/>
      <c r="V644" s="438"/>
      <c r="W644" s="438"/>
      <c r="X644" s="438"/>
      <c r="Y644" s="438"/>
      <c r="Z644" s="438"/>
      <c r="AA644" s="438"/>
      <c r="AB644" s="438"/>
      <c r="AC644" s="438"/>
      <c r="AD644" s="438"/>
      <c r="AE644" s="154"/>
      <c r="AF644" s="154"/>
      <c r="AG644" s="154"/>
      <c r="AH644" s="154"/>
      <c r="AI644" s="154"/>
      <c r="AJ644" s="108"/>
      <c r="AK644" s="154"/>
      <c r="AL644" s="108"/>
      <c r="AM644" s="108"/>
      <c r="AN644" s="108"/>
      <c r="AO644" s="108"/>
      <c r="AP644" s="108"/>
      <c r="AQ644" s="108"/>
      <c r="AR644" s="108"/>
      <c r="AS644" s="108"/>
      <c r="AT644" s="108"/>
      <c r="AU644" s="108"/>
      <c r="AV644" s="108"/>
      <c r="AW644" s="108"/>
      <c r="AX644" s="108"/>
      <c r="AY644" s="108"/>
      <c r="AZ644" s="108"/>
      <c r="BA644" s="108"/>
      <c r="BB644" s="108"/>
      <c r="BC644" s="108"/>
      <c r="BD644" s="108"/>
      <c r="BE644" s="108"/>
      <c r="BF644" s="108"/>
      <c r="BG644" s="108"/>
      <c r="BH644" s="108"/>
      <c r="BI644" s="108"/>
      <c r="BJ644" s="108"/>
      <c r="BK644" s="108"/>
      <c r="BL644" s="108"/>
      <c r="BM644" s="108"/>
      <c r="BN644" s="108"/>
      <c r="BO644" s="108"/>
      <c r="BP644" s="108"/>
      <c r="BQ644" s="108"/>
      <c r="BR644" s="108"/>
      <c r="BS644" s="108"/>
      <c r="BT644" s="108"/>
      <c r="BU644" s="108"/>
      <c r="BV644" s="108"/>
      <c r="BW644" s="108"/>
      <c r="BX644" s="108"/>
      <c r="BY644" s="108"/>
      <c r="BZ644" s="108"/>
      <c r="CA644" s="108"/>
      <c r="CB644" s="108"/>
      <c r="CC644" s="108"/>
      <c r="CD644" s="108"/>
      <c r="CE644" s="108"/>
      <c r="CF644" s="108"/>
      <c r="CG644" s="108"/>
      <c r="CH644" s="108"/>
      <c r="CI644" s="108"/>
      <c r="CJ644" s="108"/>
      <c r="CK644" s="108"/>
      <c r="CL644" s="108"/>
      <c r="CM644" s="108"/>
      <c r="CN644" s="108"/>
      <c r="CO644" s="108"/>
      <c r="CP644" s="108"/>
      <c r="CQ644" s="108"/>
      <c r="CR644" s="108"/>
      <c r="CS644" s="108"/>
      <c r="CT644" s="108"/>
      <c r="CU644" s="108"/>
      <c r="CV644" s="108"/>
      <c r="CW644" s="108"/>
      <c r="CX644" s="108"/>
      <c r="CY644" s="108"/>
      <c r="CZ644" s="108"/>
      <c r="DA644" s="108"/>
      <c r="DB644" s="108"/>
      <c r="DC644" s="108"/>
      <c r="DD644" s="108"/>
      <c r="DE644" s="108"/>
      <c r="DF644" s="108"/>
      <c r="DG644" s="108"/>
      <c r="DH644" s="108"/>
      <c r="DI644" s="108"/>
      <c r="DJ644" s="108"/>
      <c r="DK644" s="108"/>
      <c r="DL644" s="108"/>
      <c r="DM644" s="108"/>
      <c r="DN644" s="108"/>
      <c r="DO644" s="108"/>
      <c r="DP644" s="108"/>
      <c r="DQ644" s="108"/>
      <c r="DR644" s="108"/>
      <c r="DS644" s="108"/>
      <c r="DT644" s="108"/>
      <c r="DU644" s="108"/>
      <c r="DV644" s="108"/>
      <c r="DW644" s="108"/>
      <c r="DX644" s="108"/>
      <c r="DY644" s="108"/>
      <c r="DZ644" s="108"/>
      <c r="EA644" s="108"/>
      <c r="EB644" s="108"/>
      <c r="EC644" s="108"/>
      <c r="ED644" s="108"/>
      <c r="EE644" s="108"/>
      <c r="EF644" s="108"/>
      <c r="EG644" s="108"/>
      <c r="EH644" s="108"/>
      <c r="EI644" s="108"/>
      <c r="EJ644" s="108"/>
      <c r="EK644" s="108"/>
      <c r="EL644" s="108"/>
      <c r="EM644" s="108"/>
      <c r="EN644" s="108"/>
      <c r="EO644" s="108"/>
      <c r="EP644" s="108"/>
      <c r="EQ644" s="108"/>
      <c r="ER644" s="108"/>
      <c r="ES644" s="108"/>
      <c r="ET644" s="108"/>
      <c r="EU644" s="108"/>
      <c r="EV644" s="108"/>
      <c r="EW644" s="108"/>
      <c r="EX644" s="108"/>
      <c r="EY644" s="108"/>
      <c r="EZ644" s="108"/>
      <c r="FA644" s="108"/>
      <c r="FB644" s="108"/>
      <c r="FC644" s="108"/>
      <c r="FD644" s="108"/>
      <c r="FE644" s="108"/>
      <c r="FF644" s="108"/>
      <c r="FG644" s="108"/>
      <c r="FH644" s="108"/>
      <c r="FI644" s="108"/>
      <c r="FJ644" s="108"/>
      <c r="FK644" s="108"/>
      <c r="FL644" s="108"/>
      <c r="FM644" s="108"/>
      <c r="FN644" s="108"/>
      <c r="FO644" s="108"/>
      <c r="FP644" s="108"/>
      <c r="FQ644" s="108"/>
      <c r="FR644" s="108"/>
      <c r="FS644" s="108"/>
      <c r="FT644" s="108"/>
      <c r="FU644" s="108"/>
      <c r="FV644" s="108"/>
      <c r="FW644" s="108"/>
      <c r="FX644" s="108"/>
      <c r="FY644" s="108"/>
      <c r="FZ644" s="108"/>
      <c r="GA644" s="108"/>
      <c r="GB644" s="108"/>
      <c r="GC644" s="108"/>
      <c r="GD644" s="108"/>
      <c r="GE644" s="108"/>
      <c r="GF644" s="108"/>
      <c r="GG644" s="108"/>
      <c r="GH644" s="108"/>
      <c r="GI644" s="108"/>
      <c r="GJ644" s="108"/>
      <c r="GK644" s="108"/>
      <c r="GL644" s="108"/>
      <c r="GM644" s="108"/>
      <c r="GN644" s="108"/>
      <c r="GO644" s="108"/>
      <c r="GP644" s="108"/>
      <c r="GQ644" s="108"/>
      <c r="GR644" s="108"/>
      <c r="GS644" s="108"/>
      <c r="GT644" s="108"/>
      <c r="GU644" s="108"/>
      <c r="GV644" s="108"/>
      <c r="GW644" s="108"/>
      <c r="GX644" s="108"/>
      <c r="GY644" s="108"/>
      <c r="GZ644" s="108"/>
      <c r="HA644" s="108"/>
      <c r="HB644" s="108"/>
      <c r="HC644" s="108"/>
      <c r="HD644" s="108"/>
      <c r="HE644" s="108"/>
      <c r="HF644" s="108"/>
      <c r="HG644" s="108"/>
      <c r="HH644" s="108"/>
      <c r="HI644" s="108"/>
      <c r="HJ644" s="108"/>
      <c r="HK644" s="108"/>
      <c r="HL644" s="108"/>
      <c r="HM644" s="108"/>
      <c r="HN644" s="108"/>
      <c r="HO644" s="108"/>
      <c r="HP644" s="108"/>
      <c r="HQ644" s="108"/>
      <c r="HR644" s="108"/>
      <c r="HS644" s="108"/>
      <c r="HT644" s="108"/>
      <c r="HU644" s="108"/>
      <c r="HV644" s="108"/>
      <c r="HW644" s="108"/>
      <c r="HX644" s="108"/>
      <c r="HY644" s="108"/>
      <c r="HZ644" s="108"/>
      <c r="IA644" s="108"/>
      <c r="IB644" s="108"/>
      <c r="IC644" s="108"/>
      <c r="ID644" s="108"/>
      <c r="IE644" s="108"/>
      <c r="IF644" s="108"/>
      <c r="IG644" s="108"/>
      <c r="IH644" s="108"/>
      <c r="II644" s="108"/>
      <c r="IJ644" s="108"/>
      <c r="IK644" s="108"/>
      <c r="IL644" s="108"/>
      <c r="IM644" s="108"/>
      <c r="IN644" s="108"/>
      <c r="IO644" s="108"/>
      <c r="IP644" s="108"/>
      <c r="IQ644" s="108"/>
      <c r="IR644" s="108"/>
      <c r="IS644" s="108"/>
      <c r="IT644" s="108"/>
      <c r="IU644" s="108"/>
      <c r="IV644" s="108"/>
      <c r="IW644" s="108"/>
      <c r="IX644" s="108"/>
      <c r="IY644" s="108"/>
      <c r="IZ644" s="108"/>
      <c r="JA644" s="108"/>
      <c r="JB644" s="108"/>
      <c r="JC644" s="108"/>
      <c r="JD644" s="108"/>
      <c r="JE644" s="108"/>
      <c r="JF644" s="108"/>
      <c r="JG644" s="108"/>
      <c r="JH644" s="108"/>
      <c r="JI644" s="108"/>
      <c r="JJ644" s="108"/>
      <c r="JK644" s="108"/>
      <c r="JL644" s="108"/>
      <c r="JM644" s="108"/>
      <c r="JN644" s="108"/>
      <c r="JO644" s="108"/>
      <c r="JP644" s="108"/>
      <c r="JQ644" s="108"/>
      <c r="JR644" s="108"/>
      <c r="JS644" s="108"/>
      <c r="JT644" s="108"/>
      <c r="JU644" s="108"/>
      <c r="JV644" s="108"/>
      <c r="JW644" s="108"/>
      <c r="JX644" s="108"/>
      <c r="JY644" s="108"/>
      <c r="JZ644" s="108"/>
      <c r="KA644" s="108"/>
      <c r="KB644" s="108"/>
      <c r="KC644" s="108"/>
      <c r="KD644" s="108"/>
      <c r="KE644" s="108"/>
      <c r="KF644" s="108"/>
      <c r="KG644" s="108"/>
      <c r="KH644" s="108"/>
      <c r="KI644" s="108"/>
      <c r="KJ644" s="108"/>
      <c r="KK644" s="108"/>
      <c r="KL644" s="108"/>
      <c r="KM644" s="108"/>
      <c r="KN644" s="108"/>
      <c r="KO644" s="108"/>
      <c r="KP644" s="108"/>
      <c r="KQ644" s="108"/>
      <c r="KR644" s="108"/>
      <c r="KS644" s="108"/>
      <c r="KT644" s="108"/>
      <c r="KU644" s="108"/>
      <c r="KV644" s="108"/>
      <c r="KW644" s="108"/>
      <c r="KX644" s="108"/>
      <c r="KY644" s="108"/>
      <c r="KZ644" s="108"/>
      <c r="LA644" s="108"/>
      <c r="LB644" s="108"/>
      <c r="LC644" s="108"/>
      <c r="LD644" s="108"/>
      <c r="LE644" s="108"/>
      <c r="LF644" s="108"/>
      <c r="LG644" s="108"/>
      <c r="LH644" s="108"/>
      <c r="LI644" s="108"/>
      <c r="LJ644" s="108"/>
      <c r="LK644" s="108"/>
      <c r="LL644" s="108"/>
      <c r="LM644" s="108"/>
      <c r="LN644" s="108"/>
      <c r="LO644" s="108"/>
      <c r="LP644" s="108"/>
      <c r="LQ644" s="108"/>
      <c r="LR644" s="108"/>
      <c r="LS644" s="108"/>
      <c r="LT644" s="108"/>
      <c r="LU644" s="108"/>
      <c r="LV644" s="108"/>
      <c r="LW644" s="108"/>
      <c r="LX644" s="108"/>
      <c r="LY644" s="108"/>
      <c r="LZ644" s="108"/>
      <c r="MA644" s="108"/>
      <c r="MB644" s="108"/>
      <c r="MC644" s="108"/>
      <c r="MD644" s="108"/>
      <c r="ME644" s="108"/>
    </row>
    <row r="645" spans="1:343">
      <c r="A645" s="3"/>
      <c r="B645" s="438"/>
      <c r="C645" s="438"/>
      <c r="D645" s="438"/>
      <c r="E645" s="438"/>
      <c r="F645" s="438"/>
      <c r="G645" s="438"/>
      <c r="H645" s="438"/>
      <c r="I645" s="438"/>
      <c r="J645" s="438"/>
      <c r="K645" s="438"/>
      <c r="L645" s="438"/>
      <c r="M645" s="438"/>
      <c r="N645" s="438"/>
      <c r="O645" s="438"/>
      <c r="P645" s="438"/>
      <c r="Q645" s="438"/>
      <c r="R645" s="438"/>
      <c r="S645" s="438"/>
      <c r="T645" s="438"/>
      <c r="U645" s="438"/>
      <c r="V645" s="438"/>
      <c r="W645" s="438"/>
      <c r="X645" s="438"/>
      <c r="Y645" s="438"/>
      <c r="Z645" s="438"/>
      <c r="AA645" s="438"/>
      <c r="AB645" s="438"/>
      <c r="AC645" s="438"/>
      <c r="AD645" s="438"/>
      <c r="AE645" s="154"/>
      <c r="AF645" s="154"/>
      <c r="AG645" s="154"/>
      <c r="AH645" s="154"/>
      <c r="AI645" s="154"/>
      <c r="AJ645" s="108"/>
      <c r="AK645" s="154"/>
      <c r="AL645" s="108"/>
      <c r="AM645" s="108"/>
      <c r="AN645" s="108"/>
      <c r="AO645" s="108"/>
      <c r="AP645" s="108"/>
      <c r="AQ645" s="108"/>
      <c r="AR645" s="108"/>
      <c r="AS645" s="108"/>
      <c r="AT645" s="108"/>
      <c r="AU645" s="108"/>
      <c r="AV645" s="108"/>
      <c r="AW645" s="108"/>
      <c r="AX645" s="108"/>
      <c r="AY645" s="108"/>
      <c r="AZ645" s="108"/>
      <c r="BA645" s="108"/>
      <c r="BB645" s="108"/>
      <c r="BC645" s="108"/>
      <c r="BD645" s="108"/>
      <c r="BE645" s="108"/>
      <c r="BF645" s="108"/>
      <c r="BG645" s="108"/>
      <c r="BH645" s="108"/>
      <c r="BI645" s="108"/>
      <c r="BJ645" s="108"/>
      <c r="BK645" s="108"/>
      <c r="BL645" s="108"/>
      <c r="BM645" s="108"/>
      <c r="BN645" s="108"/>
      <c r="BO645" s="108"/>
      <c r="BP645" s="108"/>
      <c r="BQ645" s="108"/>
      <c r="BR645" s="108"/>
      <c r="BS645" s="108"/>
      <c r="BT645" s="108"/>
      <c r="BU645" s="108"/>
      <c r="BV645" s="108"/>
      <c r="BW645" s="108"/>
      <c r="BX645" s="108"/>
      <c r="BY645" s="108"/>
      <c r="BZ645" s="108"/>
      <c r="CA645" s="108"/>
      <c r="CB645" s="108"/>
      <c r="CC645" s="108"/>
      <c r="CD645" s="108"/>
      <c r="CE645" s="108"/>
      <c r="CF645" s="108"/>
      <c r="CG645" s="108"/>
      <c r="CH645" s="108"/>
      <c r="CI645" s="108"/>
      <c r="CJ645" s="108"/>
      <c r="CK645" s="108"/>
      <c r="CL645" s="108"/>
      <c r="CM645" s="108"/>
      <c r="CN645" s="108"/>
      <c r="CO645" s="108"/>
      <c r="CP645" s="108"/>
      <c r="CQ645" s="108"/>
      <c r="CR645" s="108"/>
      <c r="CS645" s="108"/>
      <c r="CT645" s="108"/>
      <c r="CU645" s="108"/>
      <c r="CV645" s="108"/>
      <c r="CW645" s="108"/>
      <c r="CX645" s="108"/>
      <c r="CY645" s="108"/>
      <c r="CZ645" s="108"/>
      <c r="DA645" s="108"/>
      <c r="DB645" s="108"/>
      <c r="DC645" s="108"/>
      <c r="DD645" s="108"/>
      <c r="DE645" s="108"/>
      <c r="DF645" s="108"/>
      <c r="DG645" s="108"/>
      <c r="DH645" s="108"/>
      <c r="DI645" s="108"/>
      <c r="DJ645" s="108"/>
      <c r="DK645" s="108"/>
      <c r="DL645" s="108"/>
      <c r="DM645" s="108"/>
      <c r="DN645" s="108"/>
      <c r="DO645" s="108"/>
      <c r="DP645" s="108"/>
      <c r="DQ645" s="108"/>
      <c r="DR645" s="108"/>
      <c r="DS645" s="108"/>
      <c r="DT645" s="108"/>
      <c r="DU645" s="108"/>
      <c r="DV645" s="108"/>
      <c r="DW645" s="108"/>
      <c r="DX645" s="108"/>
      <c r="DY645" s="108"/>
      <c r="DZ645" s="108"/>
      <c r="EA645" s="108"/>
      <c r="EB645" s="108"/>
      <c r="EC645" s="108"/>
      <c r="ED645" s="108"/>
      <c r="EE645" s="108"/>
      <c r="EF645" s="108"/>
      <c r="EG645" s="108"/>
      <c r="EH645" s="108"/>
      <c r="EI645" s="108"/>
      <c r="EJ645" s="108"/>
      <c r="EK645" s="108"/>
      <c r="EL645" s="108"/>
      <c r="EM645" s="108"/>
      <c r="EN645" s="108"/>
      <c r="EO645" s="108"/>
      <c r="EP645" s="108"/>
      <c r="EQ645" s="108"/>
      <c r="ER645" s="108"/>
      <c r="ES645" s="108"/>
      <c r="ET645" s="108"/>
      <c r="EU645" s="108"/>
      <c r="EV645" s="108"/>
      <c r="EW645" s="108"/>
      <c r="EX645" s="108"/>
      <c r="EY645" s="108"/>
      <c r="EZ645" s="108"/>
      <c r="FA645" s="108"/>
      <c r="FB645" s="108"/>
      <c r="FC645" s="108"/>
      <c r="FD645" s="108"/>
      <c r="FE645" s="108"/>
      <c r="FF645" s="108"/>
      <c r="FG645" s="108"/>
      <c r="FH645" s="108"/>
      <c r="FI645" s="108"/>
      <c r="FJ645" s="108"/>
      <c r="FK645" s="108"/>
      <c r="FL645" s="108"/>
      <c r="FM645" s="108"/>
      <c r="FN645" s="108"/>
      <c r="FO645" s="108"/>
      <c r="FP645" s="108"/>
      <c r="FQ645" s="108"/>
      <c r="FR645" s="108"/>
      <c r="FS645" s="108"/>
      <c r="FT645" s="108"/>
      <c r="FU645" s="108"/>
      <c r="FV645" s="108"/>
      <c r="FW645" s="108"/>
      <c r="FX645" s="108"/>
      <c r="FY645" s="108"/>
      <c r="FZ645" s="108"/>
      <c r="GA645" s="108"/>
      <c r="GB645" s="108"/>
      <c r="GC645" s="108"/>
      <c r="GD645" s="108"/>
      <c r="GE645" s="108"/>
      <c r="GF645" s="108"/>
      <c r="GG645" s="108"/>
      <c r="GH645" s="108"/>
      <c r="GI645" s="108"/>
      <c r="GJ645" s="108"/>
      <c r="GK645" s="108"/>
      <c r="GL645" s="108"/>
      <c r="GM645" s="108"/>
      <c r="GN645" s="108"/>
      <c r="GO645" s="108"/>
      <c r="GP645" s="108"/>
      <c r="GQ645" s="108"/>
      <c r="GR645" s="108"/>
      <c r="GS645" s="108"/>
      <c r="GT645" s="108"/>
      <c r="GU645" s="108"/>
      <c r="GV645" s="108"/>
      <c r="GW645" s="108"/>
      <c r="GX645" s="108"/>
      <c r="GY645" s="108"/>
      <c r="GZ645" s="108"/>
      <c r="HA645" s="108"/>
      <c r="HB645" s="108"/>
      <c r="HC645" s="108"/>
      <c r="HD645" s="108"/>
      <c r="HE645" s="108"/>
      <c r="HF645" s="108"/>
      <c r="HG645" s="108"/>
      <c r="HH645" s="108"/>
      <c r="HI645" s="108"/>
      <c r="HJ645" s="108"/>
      <c r="HK645" s="108"/>
      <c r="HL645" s="108"/>
      <c r="HM645" s="108"/>
      <c r="HN645" s="108"/>
      <c r="HO645" s="108"/>
      <c r="HP645" s="108"/>
      <c r="HQ645" s="108"/>
      <c r="HR645" s="108"/>
      <c r="HS645" s="108"/>
      <c r="HT645" s="108"/>
      <c r="HU645" s="108"/>
      <c r="HV645" s="108"/>
      <c r="HW645" s="108"/>
      <c r="HX645" s="108"/>
      <c r="HY645" s="108"/>
      <c r="HZ645" s="108"/>
      <c r="IA645" s="108"/>
      <c r="IB645" s="108"/>
      <c r="IC645" s="108"/>
      <c r="ID645" s="108"/>
      <c r="IE645" s="108"/>
      <c r="IF645" s="108"/>
      <c r="IG645" s="108"/>
      <c r="IH645" s="108"/>
      <c r="II645" s="108"/>
      <c r="IJ645" s="108"/>
      <c r="IK645" s="108"/>
      <c r="IL645" s="108"/>
      <c r="IM645" s="108"/>
      <c r="IN645" s="108"/>
      <c r="IO645" s="108"/>
      <c r="IP645" s="108"/>
      <c r="IQ645" s="108"/>
      <c r="IR645" s="108"/>
      <c r="IS645" s="108"/>
      <c r="IT645" s="108"/>
      <c r="IU645" s="108"/>
      <c r="IV645" s="108"/>
      <c r="IW645" s="108"/>
      <c r="IX645" s="108"/>
      <c r="IY645" s="108"/>
      <c r="IZ645" s="108"/>
      <c r="JA645" s="108"/>
      <c r="JB645" s="108"/>
      <c r="JC645" s="108"/>
      <c r="JD645" s="108"/>
      <c r="JE645" s="108"/>
      <c r="JF645" s="108"/>
      <c r="JG645" s="108"/>
      <c r="JH645" s="108"/>
      <c r="JI645" s="108"/>
      <c r="JJ645" s="108"/>
      <c r="JK645" s="108"/>
      <c r="JL645" s="108"/>
      <c r="JM645" s="108"/>
      <c r="JN645" s="108"/>
      <c r="JO645" s="108"/>
      <c r="JP645" s="108"/>
      <c r="JQ645" s="108"/>
      <c r="JR645" s="108"/>
      <c r="JS645" s="108"/>
      <c r="JT645" s="108"/>
      <c r="JU645" s="108"/>
      <c r="JV645" s="108"/>
      <c r="JW645" s="108"/>
      <c r="JX645" s="108"/>
      <c r="JY645" s="108"/>
      <c r="JZ645" s="108"/>
      <c r="KA645" s="108"/>
      <c r="KB645" s="108"/>
      <c r="KC645" s="108"/>
      <c r="KD645" s="108"/>
      <c r="KE645" s="108"/>
      <c r="KF645" s="108"/>
      <c r="KG645" s="108"/>
      <c r="KH645" s="108"/>
      <c r="KI645" s="108"/>
      <c r="KJ645" s="108"/>
      <c r="KK645" s="108"/>
      <c r="KL645" s="108"/>
      <c r="KM645" s="108"/>
      <c r="KN645" s="108"/>
      <c r="KO645" s="108"/>
      <c r="KP645" s="108"/>
      <c r="KQ645" s="108"/>
      <c r="KR645" s="108"/>
      <c r="KS645" s="108"/>
      <c r="KT645" s="108"/>
      <c r="KU645" s="108"/>
      <c r="KV645" s="108"/>
      <c r="KW645" s="108"/>
      <c r="KX645" s="108"/>
      <c r="KY645" s="108"/>
      <c r="KZ645" s="108"/>
      <c r="LA645" s="108"/>
      <c r="LB645" s="108"/>
      <c r="LC645" s="108"/>
      <c r="LD645" s="108"/>
      <c r="LE645" s="108"/>
      <c r="LF645" s="108"/>
      <c r="LG645" s="108"/>
      <c r="LH645" s="108"/>
      <c r="LI645" s="108"/>
      <c r="LJ645" s="108"/>
      <c r="LK645" s="108"/>
      <c r="LL645" s="108"/>
      <c r="LM645" s="108"/>
      <c r="LN645" s="108"/>
      <c r="LO645" s="108"/>
      <c r="LP645" s="108"/>
      <c r="LQ645" s="108"/>
      <c r="LR645" s="108"/>
      <c r="LS645" s="108"/>
      <c r="LT645" s="108"/>
      <c r="LU645" s="108"/>
      <c r="LV645" s="108"/>
      <c r="LW645" s="108"/>
      <c r="LX645" s="108"/>
      <c r="LY645" s="108"/>
      <c r="LZ645" s="108"/>
      <c r="MA645" s="108"/>
      <c r="MB645" s="108"/>
      <c r="MC645" s="108"/>
      <c r="MD645" s="108"/>
      <c r="ME645" s="108"/>
    </row>
    <row r="646" spans="1:343">
      <c r="A646" s="3"/>
      <c r="B646" s="438"/>
      <c r="C646" s="438"/>
      <c r="D646" s="438"/>
      <c r="E646" s="438"/>
      <c r="F646" s="438"/>
      <c r="G646" s="438"/>
      <c r="H646" s="438"/>
      <c r="I646" s="438"/>
      <c r="J646" s="438"/>
      <c r="K646" s="438"/>
      <c r="L646" s="438"/>
      <c r="M646" s="438"/>
      <c r="N646" s="438"/>
      <c r="O646" s="438"/>
      <c r="P646" s="438"/>
      <c r="Q646" s="438"/>
      <c r="R646" s="438"/>
      <c r="S646" s="438"/>
      <c r="T646" s="438"/>
      <c r="U646" s="438"/>
      <c r="V646" s="438"/>
      <c r="W646" s="438"/>
      <c r="X646" s="438"/>
      <c r="Y646" s="438"/>
      <c r="Z646" s="438"/>
      <c r="AA646" s="438"/>
      <c r="AB646" s="438"/>
      <c r="AC646" s="438"/>
      <c r="AD646" s="438"/>
      <c r="AE646" s="154"/>
      <c r="AF646" s="154"/>
      <c r="AG646" s="154"/>
      <c r="AH646" s="154"/>
      <c r="AI646" s="154"/>
      <c r="AJ646" s="108"/>
      <c r="AK646" s="154"/>
      <c r="AL646" s="108"/>
      <c r="AM646" s="108"/>
      <c r="AN646" s="108"/>
      <c r="AO646" s="108"/>
      <c r="AP646" s="108"/>
      <c r="AQ646" s="108"/>
      <c r="AR646" s="108"/>
      <c r="AS646" s="108"/>
      <c r="AT646" s="108"/>
      <c r="AU646" s="108"/>
      <c r="AV646" s="108"/>
      <c r="AW646" s="108"/>
      <c r="AX646" s="108"/>
      <c r="AY646" s="108"/>
      <c r="AZ646" s="108"/>
      <c r="BA646" s="108"/>
      <c r="BB646" s="108"/>
      <c r="BC646" s="108"/>
      <c r="BD646" s="108"/>
      <c r="BE646" s="108"/>
      <c r="BF646" s="108"/>
      <c r="BG646" s="108"/>
      <c r="BH646" s="108"/>
      <c r="BI646" s="108"/>
      <c r="BJ646" s="108"/>
      <c r="BK646" s="108"/>
      <c r="BL646" s="108"/>
      <c r="BM646" s="108"/>
      <c r="BN646" s="108"/>
      <c r="BO646" s="108"/>
      <c r="BP646" s="108"/>
      <c r="BQ646" s="108"/>
      <c r="BR646" s="108"/>
      <c r="BS646" s="108"/>
      <c r="BT646" s="108"/>
      <c r="BU646" s="108"/>
      <c r="BV646" s="108"/>
      <c r="BW646" s="108"/>
      <c r="BX646" s="108"/>
      <c r="BY646" s="108"/>
      <c r="BZ646" s="108"/>
      <c r="CA646" s="108"/>
      <c r="CB646" s="108"/>
      <c r="CC646" s="108"/>
      <c r="CD646" s="108"/>
      <c r="CE646" s="108"/>
      <c r="CF646" s="108"/>
      <c r="CG646" s="108"/>
      <c r="CH646" s="108"/>
      <c r="CI646" s="108"/>
      <c r="CJ646" s="108"/>
      <c r="CK646" s="108"/>
      <c r="CL646" s="108"/>
      <c r="CM646" s="108"/>
      <c r="CN646" s="108"/>
      <c r="CO646" s="108"/>
      <c r="CP646" s="108"/>
      <c r="CQ646" s="108"/>
      <c r="CR646" s="108"/>
      <c r="CS646" s="108"/>
      <c r="CT646" s="108"/>
      <c r="CU646" s="108"/>
      <c r="CV646" s="108"/>
      <c r="CW646" s="108"/>
      <c r="CX646" s="108"/>
      <c r="CY646" s="108"/>
      <c r="CZ646" s="108"/>
      <c r="DA646" s="108"/>
      <c r="DB646" s="108"/>
      <c r="DC646" s="108"/>
      <c r="DD646" s="108"/>
      <c r="DE646" s="108"/>
      <c r="DF646" s="108"/>
      <c r="DG646" s="108"/>
      <c r="DH646" s="108"/>
      <c r="DI646" s="108"/>
      <c r="DJ646" s="108"/>
      <c r="DK646" s="108"/>
      <c r="DL646" s="108"/>
      <c r="DM646" s="108"/>
      <c r="DN646" s="108"/>
      <c r="DO646" s="108"/>
      <c r="DP646" s="108"/>
      <c r="DQ646" s="108"/>
      <c r="DR646" s="108"/>
      <c r="DS646" s="108"/>
      <c r="DT646" s="108"/>
      <c r="DU646" s="108"/>
      <c r="DV646" s="108"/>
      <c r="DW646" s="108"/>
      <c r="DX646" s="108"/>
      <c r="DY646" s="108"/>
      <c r="DZ646" s="108"/>
      <c r="EA646" s="108"/>
      <c r="EB646" s="108"/>
      <c r="EC646" s="108"/>
      <c r="ED646" s="108"/>
      <c r="EE646" s="108"/>
      <c r="EF646" s="108"/>
      <c r="EG646" s="108"/>
      <c r="EH646" s="108"/>
      <c r="EI646" s="108"/>
      <c r="EJ646" s="108"/>
      <c r="EK646" s="108"/>
      <c r="EL646" s="108"/>
      <c r="EM646" s="108"/>
      <c r="EN646" s="108"/>
      <c r="EO646" s="108"/>
      <c r="EP646" s="108"/>
      <c r="EQ646" s="108"/>
      <c r="ER646" s="108"/>
      <c r="ES646" s="108"/>
      <c r="ET646" s="108"/>
      <c r="EU646" s="108"/>
      <c r="EV646" s="108"/>
      <c r="EW646" s="108"/>
      <c r="EX646" s="108"/>
      <c r="EY646" s="108"/>
      <c r="EZ646" s="108"/>
      <c r="FA646" s="108"/>
      <c r="FB646" s="108"/>
      <c r="FC646" s="108"/>
      <c r="FD646" s="108"/>
      <c r="FE646" s="108"/>
      <c r="FF646" s="108"/>
      <c r="FG646" s="108"/>
      <c r="FH646" s="108"/>
      <c r="FI646" s="108"/>
      <c r="FJ646" s="108"/>
      <c r="FK646" s="108"/>
      <c r="FL646" s="108"/>
      <c r="FM646" s="108"/>
      <c r="FN646" s="108"/>
      <c r="FO646" s="108"/>
      <c r="FP646" s="108"/>
      <c r="FQ646" s="108"/>
      <c r="FR646" s="108"/>
      <c r="FS646" s="108"/>
      <c r="FT646" s="108"/>
      <c r="FU646" s="108"/>
      <c r="FV646" s="108"/>
      <c r="FW646" s="108"/>
      <c r="FX646" s="108"/>
      <c r="FY646" s="108"/>
      <c r="FZ646" s="108"/>
      <c r="GA646" s="108"/>
      <c r="GB646" s="108"/>
      <c r="GC646" s="108"/>
      <c r="GD646" s="108"/>
      <c r="GE646" s="108"/>
      <c r="GF646" s="108"/>
      <c r="GG646" s="108"/>
      <c r="GH646" s="108"/>
      <c r="GI646" s="108"/>
      <c r="GJ646" s="108"/>
      <c r="GK646" s="108"/>
      <c r="GL646" s="108"/>
      <c r="GM646" s="108"/>
      <c r="GN646" s="108"/>
      <c r="GO646" s="108"/>
      <c r="GP646" s="108"/>
      <c r="GQ646" s="108"/>
      <c r="GR646" s="108"/>
      <c r="GS646" s="108"/>
      <c r="GT646" s="108"/>
      <c r="GU646" s="108"/>
      <c r="GV646" s="108"/>
      <c r="GW646" s="108"/>
      <c r="GX646" s="108"/>
      <c r="GY646" s="108"/>
      <c r="GZ646" s="108"/>
      <c r="HA646" s="108"/>
      <c r="HB646" s="108"/>
      <c r="HC646" s="108"/>
      <c r="HD646" s="108"/>
      <c r="HE646" s="108"/>
      <c r="HF646" s="108"/>
      <c r="HG646" s="108"/>
      <c r="HH646" s="108"/>
      <c r="HI646" s="108"/>
      <c r="HJ646" s="108"/>
      <c r="HK646" s="108"/>
      <c r="HL646" s="108"/>
      <c r="HM646" s="108"/>
      <c r="HN646" s="108"/>
      <c r="HO646" s="108"/>
      <c r="HP646" s="108"/>
      <c r="HQ646" s="108"/>
      <c r="HR646" s="108"/>
      <c r="HS646" s="108"/>
      <c r="HT646" s="108"/>
      <c r="HU646" s="108"/>
      <c r="HV646" s="108"/>
      <c r="HW646" s="108"/>
      <c r="HX646" s="108"/>
      <c r="HY646" s="108"/>
      <c r="HZ646" s="108"/>
      <c r="IA646" s="108"/>
      <c r="IB646" s="108"/>
      <c r="IC646" s="108"/>
      <c r="ID646" s="108"/>
      <c r="IE646" s="108"/>
      <c r="IF646" s="108"/>
      <c r="IG646" s="108"/>
      <c r="IH646" s="108"/>
      <c r="II646" s="108"/>
      <c r="IJ646" s="108"/>
      <c r="IK646" s="108"/>
      <c r="IL646" s="108"/>
      <c r="IM646" s="108"/>
      <c r="IN646" s="108"/>
      <c r="IO646" s="108"/>
      <c r="IP646" s="108"/>
      <c r="IQ646" s="108"/>
      <c r="IR646" s="108"/>
      <c r="IS646" s="108"/>
      <c r="IT646" s="108"/>
      <c r="IU646" s="108"/>
      <c r="IV646" s="108"/>
      <c r="IW646" s="108"/>
      <c r="IX646" s="108"/>
      <c r="IY646" s="108"/>
      <c r="IZ646" s="108"/>
      <c r="JA646" s="108"/>
      <c r="JB646" s="108"/>
      <c r="JC646" s="108"/>
      <c r="JD646" s="108"/>
      <c r="JE646" s="108"/>
      <c r="JF646" s="108"/>
      <c r="JG646" s="108"/>
      <c r="JH646" s="108"/>
      <c r="JI646" s="108"/>
      <c r="JJ646" s="108"/>
      <c r="JK646" s="108"/>
      <c r="JL646" s="108"/>
      <c r="JM646" s="108"/>
      <c r="JN646" s="108"/>
      <c r="JO646" s="108"/>
      <c r="JP646" s="108"/>
      <c r="JQ646" s="108"/>
      <c r="JR646" s="108"/>
      <c r="JS646" s="108"/>
      <c r="JT646" s="108"/>
      <c r="JU646" s="108"/>
      <c r="JV646" s="108"/>
      <c r="JW646" s="108"/>
      <c r="JX646" s="108"/>
      <c r="JY646" s="108"/>
      <c r="JZ646" s="108"/>
      <c r="KA646" s="108"/>
      <c r="KB646" s="108"/>
      <c r="KC646" s="108"/>
      <c r="KD646" s="108"/>
      <c r="KE646" s="108"/>
      <c r="KF646" s="108"/>
      <c r="KG646" s="108"/>
      <c r="KH646" s="108"/>
      <c r="KI646" s="108"/>
      <c r="KJ646" s="108"/>
      <c r="KK646" s="108"/>
      <c r="KL646" s="108"/>
      <c r="KM646" s="108"/>
      <c r="KN646" s="108"/>
      <c r="KO646" s="108"/>
      <c r="KP646" s="108"/>
      <c r="KQ646" s="108"/>
      <c r="KR646" s="108"/>
      <c r="KS646" s="108"/>
      <c r="KT646" s="108"/>
      <c r="KU646" s="108"/>
      <c r="KV646" s="108"/>
      <c r="KW646" s="108"/>
      <c r="KX646" s="108"/>
      <c r="KY646" s="108"/>
      <c r="KZ646" s="108"/>
      <c r="LA646" s="108"/>
      <c r="LB646" s="108"/>
      <c r="LC646" s="108"/>
      <c r="LD646" s="108"/>
      <c r="LE646" s="108"/>
      <c r="LF646" s="108"/>
      <c r="LG646" s="108"/>
      <c r="LH646" s="108"/>
      <c r="LI646" s="108"/>
      <c r="LJ646" s="108"/>
      <c r="LK646" s="108"/>
      <c r="LL646" s="108"/>
      <c r="LM646" s="108"/>
      <c r="LN646" s="108"/>
      <c r="LO646" s="108"/>
      <c r="LP646" s="108"/>
      <c r="LQ646" s="108"/>
      <c r="LR646" s="108"/>
      <c r="LS646" s="108"/>
      <c r="LT646" s="108"/>
      <c r="LU646" s="108"/>
      <c r="LV646" s="108"/>
      <c r="LW646" s="108"/>
      <c r="LX646" s="108"/>
      <c r="LY646" s="108"/>
      <c r="LZ646" s="108"/>
      <c r="MA646" s="108"/>
      <c r="MB646" s="108"/>
      <c r="MC646" s="108"/>
      <c r="MD646" s="108"/>
      <c r="ME646" s="108"/>
    </row>
    <row r="647" spans="1:343">
      <c r="A647" s="3"/>
      <c r="B647" s="438"/>
      <c r="C647" s="438"/>
      <c r="D647" s="438"/>
      <c r="E647" s="438"/>
      <c r="F647" s="438"/>
      <c r="G647" s="438"/>
      <c r="H647" s="438"/>
      <c r="I647" s="438"/>
      <c r="J647" s="438"/>
      <c r="K647" s="438"/>
      <c r="L647" s="438"/>
      <c r="M647" s="438"/>
      <c r="N647" s="438"/>
      <c r="O647" s="438"/>
      <c r="P647" s="438"/>
      <c r="Q647" s="438"/>
      <c r="R647" s="438"/>
      <c r="S647" s="438"/>
      <c r="T647" s="438"/>
      <c r="U647" s="438"/>
      <c r="V647" s="438"/>
      <c r="W647" s="438"/>
      <c r="X647" s="438"/>
      <c r="Y647" s="438"/>
      <c r="Z647" s="438"/>
      <c r="AA647" s="438"/>
      <c r="AB647" s="438"/>
      <c r="AC647" s="438"/>
      <c r="AD647" s="438"/>
      <c r="AE647" s="154"/>
      <c r="AF647" s="154"/>
      <c r="AG647" s="154"/>
      <c r="AH647" s="154"/>
      <c r="AI647" s="154"/>
      <c r="AJ647" s="108"/>
      <c r="AK647" s="154"/>
      <c r="AL647" s="108"/>
      <c r="AM647" s="108"/>
      <c r="AN647" s="108"/>
      <c r="AO647" s="108"/>
      <c r="AP647" s="108"/>
      <c r="AQ647" s="108"/>
      <c r="AR647" s="108"/>
      <c r="AS647" s="108"/>
      <c r="AT647" s="108"/>
      <c r="AU647" s="108"/>
      <c r="AV647" s="108"/>
      <c r="AW647" s="108"/>
      <c r="AX647" s="108"/>
      <c r="AY647" s="108"/>
      <c r="AZ647" s="108"/>
      <c r="BA647" s="108"/>
      <c r="BB647" s="108"/>
      <c r="BC647" s="108"/>
      <c r="BD647" s="108"/>
      <c r="BE647" s="108"/>
      <c r="BF647" s="108"/>
      <c r="BG647" s="108"/>
      <c r="BH647" s="108"/>
      <c r="BI647" s="108"/>
      <c r="BJ647" s="108"/>
      <c r="BK647" s="108"/>
      <c r="BL647" s="108"/>
      <c r="BM647" s="108"/>
      <c r="BN647" s="108"/>
      <c r="BO647" s="108"/>
      <c r="BP647" s="108"/>
      <c r="BQ647" s="108"/>
      <c r="BR647" s="108"/>
      <c r="BS647" s="108"/>
      <c r="BT647" s="108"/>
      <c r="BU647" s="108"/>
      <c r="BV647" s="108"/>
      <c r="BW647" s="108"/>
      <c r="BX647" s="108"/>
      <c r="BY647" s="108"/>
      <c r="BZ647" s="108"/>
      <c r="CA647" s="108"/>
      <c r="CB647" s="108"/>
      <c r="CC647" s="108"/>
      <c r="CD647" s="108"/>
      <c r="CE647" s="108"/>
      <c r="CF647" s="108"/>
      <c r="CG647" s="108"/>
      <c r="CH647" s="108"/>
      <c r="CI647" s="108"/>
      <c r="CJ647" s="108"/>
      <c r="CK647" s="108"/>
      <c r="CL647" s="108"/>
      <c r="CM647" s="108"/>
      <c r="CN647" s="108"/>
      <c r="CO647" s="108"/>
      <c r="CP647" s="108"/>
      <c r="CQ647" s="108"/>
      <c r="CR647" s="108"/>
      <c r="CS647" s="108"/>
      <c r="CT647" s="108"/>
      <c r="CU647" s="108"/>
      <c r="CV647" s="108"/>
      <c r="CW647" s="108"/>
      <c r="CX647" s="108"/>
      <c r="CY647" s="108"/>
      <c r="CZ647" s="108"/>
      <c r="DA647" s="108"/>
      <c r="DB647" s="108"/>
      <c r="DC647" s="108"/>
      <c r="DD647" s="108"/>
      <c r="DE647" s="108"/>
      <c r="DF647" s="108"/>
      <c r="DG647" s="108"/>
      <c r="DH647" s="108"/>
      <c r="DI647" s="108"/>
      <c r="DJ647" s="108"/>
      <c r="DK647" s="108"/>
      <c r="DL647" s="108"/>
      <c r="DM647" s="108"/>
      <c r="DN647" s="108"/>
      <c r="DO647" s="108"/>
      <c r="DP647" s="108"/>
      <c r="DQ647" s="108"/>
      <c r="DR647" s="108"/>
      <c r="DS647" s="108"/>
      <c r="DT647" s="108"/>
      <c r="DU647" s="108"/>
      <c r="DV647" s="108"/>
      <c r="DW647" s="108"/>
      <c r="DX647" s="108"/>
      <c r="DY647" s="108"/>
      <c r="DZ647" s="108"/>
      <c r="EA647" s="108"/>
      <c r="EB647" s="108"/>
      <c r="EC647" s="108"/>
      <c r="ED647" s="108"/>
      <c r="EE647" s="108"/>
      <c r="EF647" s="108"/>
      <c r="EG647" s="108"/>
      <c r="EH647" s="108"/>
      <c r="EI647" s="108"/>
      <c r="EJ647" s="108"/>
      <c r="EK647" s="108"/>
      <c r="EL647" s="108"/>
      <c r="EM647" s="108"/>
      <c r="EN647" s="108"/>
      <c r="EO647" s="108"/>
      <c r="EP647" s="108"/>
      <c r="EQ647" s="108"/>
      <c r="ER647" s="108"/>
      <c r="ES647" s="108"/>
      <c r="ET647" s="108"/>
      <c r="EU647" s="108"/>
      <c r="EV647" s="108"/>
      <c r="EW647" s="108"/>
      <c r="EX647" s="108"/>
      <c r="EY647" s="108"/>
      <c r="EZ647" s="108"/>
      <c r="FA647" s="108"/>
      <c r="FB647" s="108"/>
      <c r="FC647" s="108"/>
      <c r="FD647" s="108"/>
      <c r="FE647" s="108"/>
      <c r="FF647" s="108"/>
      <c r="FG647" s="108"/>
      <c r="FH647" s="108"/>
      <c r="FI647" s="108"/>
      <c r="FJ647" s="108"/>
      <c r="FK647" s="108"/>
      <c r="FL647" s="108"/>
      <c r="FM647" s="108"/>
      <c r="FN647" s="108"/>
      <c r="FO647" s="108"/>
      <c r="FP647" s="108"/>
      <c r="FQ647" s="108"/>
      <c r="FR647" s="108"/>
      <c r="FS647" s="108"/>
      <c r="FT647" s="108"/>
      <c r="FU647" s="108"/>
      <c r="FV647" s="108"/>
      <c r="FW647" s="108"/>
      <c r="FX647" s="108"/>
      <c r="FY647" s="108"/>
      <c r="FZ647" s="108"/>
      <c r="GA647" s="108"/>
      <c r="GB647" s="108"/>
      <c r="GC647" s="108"/>
      <c r="GD647" s="108"/>
      <c r="GE647" s="108"/>
      <c r="GF647" s="108"/>
      <c r="GG647" s="108"/>
      <c r="GH647" s="108"/>
      <c r="GI647" s="108"/>
      <c r="GJ647" s="108"/>
      <c r="GK647" s="108"/>
      <c r="GL647" s="108"/>
      <c r="GM647" s="108"/>
      <c r="GN647" s="108"/>
      <c r="GO647" s="108"/>
      <c r="GP647" s="108"/>
      <c r="GQ647" s="108"/>
      <c r="GR647" s="108"/>
      <c r="GS647" s="108"/>
      <c r="GT647" s="108"/>
      <c r="GU647" s="108"/>
      <c r="GV647" s="108"/>
      <c r="GW647" s="108"/>
      <c r="GX647" s="108"/>
      <c r="GY647" s="108"/>
      <c r="GZ647" s="108"/>
      <c r="HA647" s="108"/>
      <c r="HB647" s="108"/>
      <c r="HC647" s="108"/>
      <c r="HD647" s="108"/>
      <c r="HE647" s="108"/>
      <c r="HF647" s="108"/>
      <c r="HG647" s="108"/>
      <c r="HH647" s="108"/>
      <c r="HI647" s="108"/>
      <c r="HJ647" s="108"/>
      <c r="HK647" s="108"/>
      <c r="HL647" s="108"/>
      <c r="HM647" s="108"/>
      <c r="HN647" s="108"/>
      <c r="HO647" s="108"/>
      <c r="HP647" s="108"/>
      <c r="HQ647" s="108"/>
      <c r="HR647" s="108"/>
      <c r="HS647" s="108"/>
      <c r="HT647" s="108"/>
      <c r="HU647" s="108"/>
      <c r="HV647" s="108"/>
      <c r="HW647" s="108"/>
      <c r="HX647" s="108"/>
      <c r="HY647" s="108"/>
      <c r="HZ647" s="108"/>
      <c r="IA647" s="108"/>
      <c r="IB647" s="108"/>
      <c r="IC647" s="108"/>
      <c r="ID647" s="108"/>
      <c r="IE647" s="108"/>
      <c r="IF647" s="108"/>
      <c r="IG647" s="108"/>
      <c r="IH647" s="108"/>
      <c r="II647" s="108"/>
      <c r="IJ647" s="108"/>
      <c r="IK647" s="108"/>
      <c r="IL647" s="108"/>
      <c r="IM647" s="108"/>
      <c r="IN647" s="108"/>
      <c r="IO647" s="108"/>
      <c r="IP647" s="108"/>
      <c r="IQ647" s="108"/>
      <c r="IR647" s="108"/>
      <c r="IS647" s="108"/>
      <c r="IT647" s="108"/>
      <c r="IU647" s="108"/>
      <c r="IV647" s="108"/>
      <c r="IW647" s="108"/>
      <c r="IX647" s="108"/>
      <c r="IY647" s="108"/>
      <c r="IZ647" s="108"/>
      <c r="JA647" s="108"/>
      <c r="JB647" s="108"/>
      <c r="JC647" s="108"/>
      <c r="JD647" s="108"/>
      <c r="JE647" s="108"/>
      <c r="JF647" s="108"/>
      <c r="JG647" s="108"/>
      <c r="JH647" s="108"/>
      <c r="JI647" s="108"/>
      <c r="JJ647" s="108"/>
      <c r="JK647" s="108"/>
      <c r="JL647" s="108"/>
      <c r="JM647" s="108"/>
      <c r="JN647" s="108"/>
      <c r="JO647" s="108"/>
      <c r="JP647" s="108"/>
      <c r="JQ647" s="108"/>
      <c r="JR647" s="108"/>
      <c r="JS647" s="108"/>
      <c r="JT647" s="108"/>
      <c r="JU647" s="108"/>
      <c r="JV647" s="108"/>
      <c r="JW647" s="108"/>
      <c r="JX647" s="108"/>
      <c r="JY647" s="108"/>
      <c r="JZ647" s="108"/>
      <c r="KA647" s="108"/>
      <c r="KB647" s="108"/>
      <c r="KC647" s="108"/>
      <c r="KD647" s="108"/>
      <c r="KE647" s="108"/>
      <c r="KF647" s="108"/>
      <c r="KG647" s="108"/>
      <c r="KH647" s="108"/>
      <c r="KI647" s="108"/>
      <c r="KJ647" s="108"/>
      <c r="KK647" s="108"/>
      <c r="KL647" s="108"/>
      <c r="KM647" s="108"/>
      <c r="KN647" s="108"/>
      <c r="KO647" s="108"/>
      <c r="KP647" s="108"/>
      <c r="KQ647" s="108"/>
      <c r="KR647" s="108"/>
      <c r="KS647" s="108"/>
      <c r="KT647" s="108"/>
      <c r="KU647" s="108"/>
      <c r="KV647" s="108"/>
      <c r="KW647" s="108"/>
      <c r="KX647" s="108"/>
      <c r="KY647" s="108"/>
      <c r="KZ647" s="108"/>
      <c r="LA647" s="108"/>
      <c r="LB647" s="108"/>
      <c r="LC647" s="108"/>
      <c r="LD647" s="108"/>
      <c r="LE647" s="108"/>
      <c r="LF647" s="108"/>
      <c r="LG647" s="108"/>
      <c r="LH647" s="108"/>
      <c r="LI647" s="108"/>
      <c r="LJ647" s="108"/>
      <c r="LK647" s="108"/>
      <c r="LL647" s="108"/>
      <c r="LM647" s="108"/>
      <c r="LN647" s="108"/>
      <c r="LO647" s="108"/>
      <c r="LP647" s="108"/>
      <c r="LQ647" s="108"/>
      <c r="LR647" s="108"/>
      <c r="LS647" s="108"/>
      <c r="LT647" s="108"/>
      <c r="LU647" s="108"/>
      <c r="LV647" s="108"/>
      <c r="LW647" s="108"/>
      <c r="LX647" s="108"/>
      <c r="LY647" s="108"/>
      <c r="LZ647" s="108"/>
      <c r="MA647" s="108"/>
      <c r="MB647" s="108"/>
      <c r="MC647" s="108"/>
      <c r="MD647" s="108"/>
      <c r="ME647" s="108"/>
    </row>
    <row r="648" spans="1:343">
      <c r="A648" s="3"/>
      <c r="B648" s="438"/>
      <c r="C648" s="438"/>
      <c r="D648" s="438"/>
      <c r="E648" s="438"/>
      <c r="F648" s="438"/>
      <c r="G648" s="438"/>
      <c r="H648" s="438"/>
      <c r="I648" s="438"/>
      <c r="J648" s="438"/>
      <c r="K648" s="438"/>
      <c r="L648" s="438"/>
      <c r="M648" s="438"/>
      <c r="N648" s="438"/>
      <c r="O648" s="438"/>
      <c r="P648" s="438"/>
      <c r="Q648" s="438"/>
      <c r="R648" s="438"/>
      <c r="S648" s="438"/>
      <c r="T648" s="438"/>
      <c r="U648" s="438"/>
      <c r="V648" s="438"/>
      <c r="W648" s="438"/>
      <c r="X648" s="438"/>
      <c r="Y648" s="438"/>
      <c r="Z648" s="438"/>
      <c r="AA648" s="438"/>
      <c r="AB648" s="438"/>
      <c r="AC648" s="438"/>
      <c r="AD648" s="438"/>
      <c r="AE648" s="154"/>
      <c r="AF648" s="154"/>
      <c r="AG648" s="154"/>
      <c r="AH648" s="154"/>
      <c r="AI648" s="154"/>
      <c r="AJ648" s="108"/>
      <c r="AK648" s="154"/>
      <c r="AL648" s="108"/>
      <c r="AM648" s="108"/>
      <c r="AN648" s="108"/>
      <c r="AO648" s="108"/>
      <c r="AP648" s="108"/>
      <c r="AQ648" s="108"/>
      <c r="AR648" s="108"/>
      <c r="AS648" s="108"/>
      <c r="AT648" s="108"/>
      <c r="AU648" s="108"/>
      <c r="AV648" s="108"/>
      <c r="AW648" s="108"/>
      <c r="AX648" s="108"/>
      <c r="AY648" s="108"/>
      <c r="AZ648" s="108"/>
      <c r="BA648" s="108"/>
      <c r="BB648" s="108"/>
      <c r="BC648" s="108"/>
      <c r="BD648" s="108"/>
      <c r="BE648" s="108"/>
      <c r="BF648" s="108"/>
      <c r="BG648" s="108"/>
      <c r="BH648" s="108"/>
      <c r="BI648" s="108"/>
      <c r="BJ648" s="108"/>
      <c r="BK648" s="108"/>
      <c r="BL648" s="108"/>
      <c r="BM648" s="108"/>
      <c r="BN648" s="108"/>
      <c r="BO648" s="108"/>
      <c r="BP648" s="108"/>
      <c r="BQ648" s="108"/>
      <c r="BR648" s="108"/>
      <c r="BS648" s="108"/>
      <c r="BT648" s="108"/>
      <c r="BU648" s="108"/>
      <c r="BV648" s="108"/>
      <c r="BW648" s="108"/>
      <c r="BX648" s="108"/>
      <c r="BY648" s="108"/>
      <c r="BZ648" s="108"/>
      <c r="CA648" s="108"/>
      <c r="CB648" s="108"/>
      <c r="CC648" s="108"/>
      <c r="CD648" s="108"/>
      <c r="CE648" s="108"/>
      <c r="CF648" s="108"/>
      <c r="CG648" s="108"/>
      <c r="CH648" s="108"/>
      <c r="CI648" s="108"/>
      <c r="CJ648" s="108"/>
      <c r="CK648" s="108"/>
      <c r="CL648" s="108"/>
      <c r="CM648" s="108"/>
      <c r="CN648" s="108"/>
      <c r="CO648" s="108"/>
      <c r="CP648" s="108"/>
      <c r="CQ648" s="108"/>
      <c r="CR648" s="108"/>
      <c r="CS648" s="108"/>
      <c r="CT648" s="108"/>
      <c r="CU648" s="108"/>
      <c r="CV648" s="108"/>
      <c r="CW648" s="108"/>
      <c r="CX648" s="108"/>
      <c r="CY648" s="108"/>
      <c r="CZ648" s="108"/>
      <c r="DA648" s="108"/>
      <c r="DB648" s="108"/>
      <c r="DC648" s="108"/>
      <c r="DD648" s="108"/>
      <c r="DE648" s="108"/>
      <c r="DF648" s="108"/>
      <c r="DG648" s="108"/>
      <c r="DH648" s="108"/>
      <c r="DI648" s="108"/>
      <c r="DJ648" s="108"/>
      <c r="DK648" s="108"/>
      <c r="DL648" s="108"/>
      <c r="DM648" s="108"/>
      <c r="DN648" s="108"/>
      <c r="DO648" s="108"/>
      <c r="DP648" s="108"/>
      <c r="DQ648" s="108"/>
      <c r="DR648" s="108"/>
      <c r="DS648" s="108"/>
      <c r="DT648" s="108"/>
      <c r="DU648" s="108"/>
      <c r="DV648" s="108"/>
      <c r="DW648" s="108"/>
      <c r="DX648" s="108"/>
      <c r="DY648" s="108"/>
      <c r="DZ648" s="108"/>
      <c r="EA648" s="108"/>
      <c r="EB648" s="108"/>
      <c r="EC648" s="108"/>
      <c r="ED648" s="108"/>
      <c r="EE648" s="108"/>
      <c r="EF648" s="108"/>
      <c r="EG648" s="108"/>
      <c r="EH648" s="108"/>
      <c r="EI648" s="108"/>
      <c r="EJ648" s="108"/>
      <c r="EK648" s="108"/>
      <c r="EL648" s="108"/>
      <c r="EM648" s="108"/>
      <c r="EN648" s="108"/>
      <c r="EO648" s="108"/>
      <c r="EP648" s="108"/>
      <c r="EQ648" s="108"/>
      <c r="ER648" s="108"/>
      <c r="ES648" s="108"/>
      <c r="ET648" s="108"/>
      <c r="EU648" s="108"/>
      <c r="EV648" s="108"/>
      <c r="EW648" s="108"/>
      <c r="EX648" s="108"/>
      <c r="EY648" s="108"/>
      <c r="EZ648" s="108"/>
      <c r="FA648" s="108"/>
      <c r="FB648" s="108"/>
      <c r="FC648" s="108"/>
      <c r="FD648" s="108"/>
      <c r="FE648" s="108"/>
      <c r="FF648" s="108"/>
      <c r="FG648" s="108"/>
      <c r="FH648" s="108"/>
      <c r="FI648" s="108"/>
      <c r="FJ648" s="108"/>
      <c r="FK648" s="108"/>
      <c r="FL648" s="108"/>
      <c r="FM648" s="108"/>
      <c r="FN648" s="108"/>
      <c r="FO648" s="108"/>
      <c r="FP648" s="108"/>
      <c r="FQ648" s="108"/>
      <c r="FR648" s="108"/>
      <c r="FS648" s="108"/>
      <c r="FT648" s="108"/>
      <c r="FU648" s="108"/>
      <c r="FV648" s="108"/>
      <c r="FW648" s="108"/>
      <c r="FX648" s="108"/>
      <c r="FY648" s="108"/>
      <c r="FZ648" s="108"/>
      <c r="GA648" s="108"/>
      <c r="GB648" s="108"/>
      <c r="GC648" s="108"/>
      <c r="GD648" s="108"/>
      <c r="GE648" s="108"/>
      <c r="GF648" s="108"/>
      <c r="GG648" s="108"/>
      <c r="GH648" s="108"/>
      <c r="GI648" s="108"/>
      <c r="GJ648" s="108"/>
      <c r="GK648" s="108"/>
      <c r="GL648" s="108"/>
      <c r="GM648" s="108"/>
      <c r="GN648" s="108"/>
      <c r="GO648" s="108"/>
      <c r="GP648" s="108"/>
      <c r="GQ648" s="108"/>
      <c r="GR648" s="108"/>
      <c r="GS648" s="108"/>
      <c r="GT648" s="108"/>
      <c r="GU648" s="108"/>
      <c r="GV648" s="108"/>
      <c r="GW648" s="108"/>
      <c r="GX648" s="108"/>
      <c r="GY648" s="108"/>
      <c r="GZ648" s="108"/>
      <c r="HA648" s="108"/>
      <c r="HB648" s="108"/>
      <c r="HC648" s="108"/>
      <c r="HD648" s="108"/>
      <c r="HE648" s="108"/>
      <c r="HF648" s="108"/>
      <c r="HG648" s="108"/>
      <c r="HH648" s="108"/>
      <c r="HI648" s="108"/>
      <c r="HJ648" s="108"/>
      <c r="HK648" s="108"/>
      <c r="HL648" s="108"/>
      <c r="HM648" s="108"/>
      <c r="HN648" s="108"/>
      <c r="HO648" s="108"/>
      <c r="HP648" s="108"/>
      <c r="HQ648" s="108"/>
      <c r="HR648" s="108"/>
      <c r="HS648" s="108"/>
      <c r="HT648" s="108"/>
      <c r="HU648" s="108"/>
      <c r="HV648" s="108"/>
      <c r="HW648" s="108"/>
      <c r="HX648" s="108"/>
      <c r="HY648" s="108"/>
      <c r="HZ648" s="108"/>
      <c r="IA648" s="108"/>
      <c r="IB648" s="108"/>
      <c r="IC648" s="108"/>
      <c r="ID648" s="108"/>
      <c r="IE648" s="108"/>
      <c r="IF648" s="108"/>
      <c r="IG648" s="108"/>
      <c r="IH648" s="108"/>
      <c r="II648" s="108"/>
      <c r="IJ648" s="108"/>
      <c r="IK648" s="108"/>
      <c r="IL648" s="108"/>
      <c r="IM648" s="108"/>
      <c r="IN648" s="108"/>
      <c r="IO648" s="108"/>
      <c r="IP648" s="108"/>
      <c r="IQ648" s="108"/>
      <c r="IR648" s="108"/>
      <c r="IS648" s="108"/>
      <c r="IT648" s="108"/>
      <c r="IU648" s="108"/>
      <c r="IV648" s="108"/>
      <c r="IW648" s="108"/>
      <c r="IX648" s="108"/>
      <c r="IY648" s="108"/>
      <c r="IZ648" s="108"/>
      <c r="JA648" s="108"/>
      <c r="JB648" s="108"/>
      <c r="JC648" s="108"/>
      <c r="JD648" s="108"/>
      <c r="JE648" s="108"/>
      <c r="JF648" s="108"/>
      <c r="JG648" s="108"/>
      <c r="JH648" s="108"/>
      <c r="JI648" s="108"/>
      <c r="JJ648" s="108"/>
      <c r="JK648" s="108"/>
      <c r="JL648" s="108"/>
      <c r="JM648" s="108"/>
      <c r="JN648" s="108"/>
      <c r="JO648" s="108"/>
      <c r="JP648" s="108"/>
      <c r="JQ648" s="108"/>
      <c r="JR648" s="108"/>
      <c r="JS648" s="108"/>
      <c r="JT648" s="108"/>
      <c r="JU648" s="108"/>
      <c r="JV648" s="108"/>
      <c r="JW648" s="108"/>
      <c r="JX648" s="108"/>
      <c r="JY648" s="108"/>
      <c r="JZ648" s="108"/>
      <c r="KA648" s="108"/>
      <c r="KB648" s="108"/>
      <c r="KC648" s="108"/>
      <c r="KD648" s="108"/>
      <c r="KE648" s="108"/>
      <c r="KF648" s="108"/>
      <c r="KG648" s="108"/>
      <c r="KH648" s="108"/>
      <c r="KI648" s="108"/>
      <c r="KJ648" s="108"/>
      <c r="KK648" s="108"/>
      <c r="KL648" s="108"/>
      <c r="KM648" s="108"/>
      <c r="KN648" s="108"/>
      <c r="KO648" s="108"/>
      <c r="KP648" s="108"/>
      <c r="KQ648" s="108"/>
      <c r="KR648" s="108"/>
      <c r="KS648" s="108"/>
      <c r="KT648" s="108"/>
      <c r="KU648" s="108"/>
      <c r="KV648" s="108"/>
      <c r="KW648" s="108"/>
      <c r="KX648" s="108"/>
      <c r="KY648" s="108"/>
      <c r="KZ648" s="108"/>
      <c r="LA648" s="108"/>
      <c r="LB648" s="108"/>
      <c r="LC648" s="108"/>
      <c r="LD648" s="108"/>
      <c r="LE648" s="108"/>
      <c r="LF648" s="108"/>
      <c r="LG648" s="108"/>
      <c r="LH648" s="108"/>
      <c r="LI648" s="108"/>
      <c r="LJ648" s="108"/>
      <c r="LK648" s="108"/>
      <c r="LL648" s="108"/>
      <c r="LM648" s="108"/>
      <c r="LN648" s="108"/>
      <c r="LO648" s="108"/>
      <c r="LP648" s="108"/>
      <c r="LQ648" s="108"/>
      <c r="LR648" s="108"/>
      <c r="LS648" s="108"/>
      <c r="LT648" s="108"/>
      <c r="LU648" s="108"/>
      <c r="LV648" s="108"/>
      <c r="LW648" s="108"/>
      <c r="LX648" s="108"/>
      <c r="LY648" s="108"/>
      <c r="LZ648" s="108"/>
      <c r="MA648" s="108"/>
      <c r="MB648" s="108"/>
      <c r="MC648" s="108"/>
      <c r="MD648" s="108"/>
      <c r="ME648" s="108"/>
    </row>
    <row r="649" spans="1:343">
      <c r="A649" s="3"/>
      <c r="B649" s="438"/>
      <c r="C649" s="438"/>
      <c r="D649" s="438"/>
      <c r="E649" s="438"/>
      <c r="F649" s="438"/>
      <c r="G649" s="438"/>
      <c r="H649" s="438"/>
      <c r="I649" s="438"/>
      <c r="J649" s="438"/>
      <c r="K649" s="438"/>
      <c r="L649" s="438"/>
      <c r="M649" s="438"/>
      <c r="N649" s="438"/>
      <c r="O649" s="438"/>
      <c r="P649" s="438"/>
      <c r="Q649" s="438"/>
      <c r="R649" s="438"/>
      <c r="S649" s="438"/>
      <c r="T649" s="438"/>
      <c r="U649" s="438"/>
      <c r="V649" s="438"/>
      <c r="W649" s="438"/>
      <c r="X649" s="438"/>
      <c r="Y649" s="438"/>
      <c r="Z649" s="438"/>
      <c r="AA649" s="438"/>
      <c r="AB649" s="438"/>
      <c r="AC649" s="438"/>
      <c r="AD649" s="438"/>
      <c r="AE649" s="154"/>
      <c r="AF649" s="154"/>
      <c r="AG649" s="154"/>
      <c r="AH649" s="154"/>
      <c r="AI649" s="154"/>
      <c r="AJ649" s="108"/>
      <c r="AK649" s="154"/>
      <c r="AL649" s="108"/>
      <c r="AM649" s="108"/>
      <c r="AN649" s="108"/>
      <c r="AO649" s="108"/>
      <c r="AP649" s="108"/>
      <c r="AQ649" s="108"/>
      <c r="AR649" s="108"/>
      <c r="AS649" s="108"/>
      <c r="AT649" s="108"/>
      <c r="AU649" s="108"/>
      <c r="AV649" s="108"/>
      <c r="AW649" s="108"/>
      <c r="AX649" s="108"/>
      <c r="AY649" s="108"/>
      <c r="AZ649" s="108"/>
      <c r="BA649" s="108"/>
      <c r="BB649" s="108"/>
      <c r="BC649" s="108"/>
      <c r="BD649" s="108"/>
      <c r="BE649" s="108"/>
      <c r="BF649" s="108"/>
      <c r="BG649" s="108"/>
      <c r="BH649" s="108"/>
      <c r="BI649" s="108"/>
      <c r="BJ649" s="108"/>
      <c r="BK649" s="108"/>
      <c r="BL649" s="108"/>
      <c r="BM649" s="108"/>
      <c r="BN649" s="108"/>
      <c r="BO649" s="108"/>
      <c r="BP649" s="108"/>
      <c r="BQ649" s="108"/>
      <c r="BR649" s="108"/>
      <c r="BS649" s="108"/>
      <c r="BT649" s="108"/>
      <c r="BU649" s="108"/>
      <c r="BV649" s="108"/>
      <c r="BW649" s="108"/>
      <c r="BX649" s="108"/>
      <c r="BY649" s="108"/>
      <c r="BZ649" s="108"/>
      <c r="CA649" s="108"/>
      <c r="CB649" s="108"/>
      <c r="CC649" s="108"/>
      <c r="CD649" s="108"/>
      <c r="CE649" s="108"/>
      <c r="CF649" s="108"/>
      <c r="CG649" s="108"/>
      <c r="CH649" s="108"/>
      <c r="CI649" s="108"/>
      <c r="CJ649" s="108"/>
      <c r="CK649" s="108"/>
      <c r="CL649" s="108"/>
      <c r="CM649" s="108"/>
      <c r="CN649" s="108"/>
      <c r="CO649" s="108"/>
      <c r="CP649" s="108"/>
      <c r="CQ649" s="108"/>
      <c r="CR649" s="108"/>
      <c r="CS649" s="108"/>
      <c r="CT649" s="108"/>
      <c r="CU649" s="108"/>
      <c r="CV649" s="108"/>
      <c r="CW649" s="108"/>
      <c r="CX649" s="108"/>
      <c r="CY649" s="108"/>
      <c r="CZ649" s="108"/>
      <c r="DA649" s="108"/>
      <c r="DB649" s="108"/>
      <c r="DC649" s="108"/>
      <c r="DD649" s="108"/>
      <c r="DE649" s="108"/>
      <c r="DF649" s="108"/>
      <c r="DG649" s="108"/>
      <c r="DH649" s="108"/>
      <c r="DI649" s="108"/>
      <c r="DJ649" s="108"/>
      <c r="DK649" s="108"/>
      <c r="DL649" s="108"/>
      <c r="DM649" s="108"/>
      <c r="DN649" s="108"/>
      <c r="DO649" s="108"/>
      <c r="DP649" s="108"/>
      <c r="DQ649" s="108"/>
      <c r="DR649" s="108"/>
      <c r="DS649" s="108"/>
      <c r="DT649" s="108"/>
      <c r="DU649" s="108"/>
      <c r="DV649" s="108"/>
      <c r="DW649" s="108"/>
      <c r="DX649" s="108"/>
      <c r="DY649" s="108"/>
      <c r="DZ649" s="108"/>
      <c r="EA649" s="108"/>
      <c r="EB649" s="108"/>
      <c r="EC649" s="108"/>
      <c r="ED649" s="108"/>
      <c r="EE649" s="108"/>
      <c r="EF649" s="108"/>
      <c r="EG649" s="108"/>
      <c r="EH649" s="108"/>
      <c r="EI649" s="108"/>
      <c r="EJ649" s="108"/>
      <c r="EK649" s="108"/>
      <c r="EL649" s="108"/>
      <c r="EM649" s="108"/>
      <c r="EN649" s="108"/>
      <c r="EO649" s="108"/>
      <c r="EP649" s="108"/>
      <c r="EQ649" s="108"/>
      <c r="ER649" s="108"/>
      <c r="ES649" s="108"/>
      <c r="ET649" s="108"/>
      <c r="EU649" s="108"/>
      <c r="EV649" s="108"/>
      <c r="EW649" s="108"/>
      <c r="EX649" s="108"/>
      <c r="EY649" s="108"/>
      <c r="EZ649" s="108"/>
      <c r="FA649" s="108"/>
      <c r="FB649" s="108"/>
      <c r="FC649" s="108"/>
      <c r="FD649" s="108"/>
      <c r="FE649" s="108"/>
      <c r="FF649" s="108"/>
      <c r="FG649" s="108"/>
      <c r="FH649" s="108"/>
      <c r="FI649" s="108"/>
      <c r="FJ649" s="108"/>
      <c r="FK649" s="108"/>
      <c r="FL649" s="108"/>
      <c r="FM649" s="108"/>
      <c r="FN649" s="108"/>
      <c r="FO649" s="108"/>
      <c r="FP649" s="108"/>
      <c r="FQ649" s="108"/>
      <c r="FR649" s="108"/>
      <c r="FS649" s="108"/>
      <c r="FT649" s="108"/>
      <c r="FU649" s="108"/>
      <c r="FV649" s="108"/>
      <c r="FW649" s="108"/>
      <c r="FX649" s="108"/>
      <c r="FY649" s="108"/>
      <c r="FZ649" s="108"/>
      <c r="GA649" s="108"/>
      <c r="GB649" s="108"/>
      <c r="GC649" s="108"/>
      <c r="GD649" s="108"/>
      <c r="GE649" s="108"/>
      <c r="GF649" s="108"/>
      <c r="GG649" s="108"/>
      <c r="GH649" s="108"/>
      <c r="GI649" s="108"/>
      <c r="GJ649" s="108"/>
      <c r="GK649" s="108"/>
      <c r="GL649" s="108"/>
      <c r="GM649" s="108"/>
      <c r="GN649" s="108"/>
      <c r="GO649" s="108"/>
      <c r="GP649" s="108"/>
      <c r="GQ649" s="108"/>
      <c r="GR649" s="108"/>
      <c r="GS649" s="108"/>
      <c r="GT649" s="108"/>
      <c r="GU649" s="108"/>
      <c r="GV649" s="108"/>
      <c r="GW649" s="108"/>
      <c r="GX649" s="108"/>
      <c r="GY649" s="108"/>
      <c r="GZ649" s="108"/>
      <c r="HA649" s="108"/>
      <c r="HB649" s="108"/>
      <c r="HC649" s="108"/>
      <c r="HD649" s="108"/>
      <c r="HE649" s="108"/>
      <c r="HF649" s="108"/>
      <c r="HG649" s="108"/>
      <c r="HH649" s="108"/>
      <c r="HI649" s="108"/>
      <c r="HJ649" s="108"/>
      <c r="HK649" s="108"/>
      <c r="HL649" s="108"/>
      <c r="HM649" s="108"/>
      <c r="HN649" s="108"/>
      <c r="HO649" s="108"/>
      <c r="HP649" s="108"/>
      <c r="HQ649" s="108"/>
      <c r="HR649" s="108"/>
      <c r="HS649" s="108"/>
      <c r="HT649" s="108"/>
      <c r="HU649" s="108"/>
      <c r="HV649" s="108"/>
      <c r="HW649" s="108"/>
      <c r="HX649" s="108"/>
      <c r="HY649" s="108"/>
      <c r="HZ649" s="108"/>
      <c r="IA649" s="108"/>
      <c r="IB649" s="108"/>
      <c r="IC649" s="108"/>
      <c r="ID649" s="108"/>
      <c r="IE649" s="108"/>
      <c r="IF649" s="108"/>
      <c r="IG649" s="108"/>
      <c r="IH649" s="108"/>
      <c r="II649" s="108"/>
      <c r="IJ649" s="108"/>
      <c r="IK649" s="108"/>
      <c r="IL649" s="108"/>
      <c r="IM649" s="108"/>
      <c r="IN649" s="108"/>
      <c r="IO649" s="108"/>
      <c r="IP649" s="108"/>
      <c r="IQ649" s="108"/>
      <c r="IR649" s="108"/>
      <c r="IS649" s="108"/>
      <c r="IT649" s="108"/>
      <c r="IU649" s="108"/>
      <c r="IV649" s="108"/>
      <c r="IW649" s="108"/>
      <c r="IX649" s="108"/>
      <c r="IY649" s="108"/>
      <c r="IZ649" s="108"/>
      <c r="JA649" s="108"/>
      <c r="JB649" s="108"/>
      <c r="JC649" s="108"/>
      <c r="JD649" s="108"/>
      <c r="JE649" s="108"/>
      <c r="JF649" s="108"/>
      <c r="JG649" s="108"/>
      <c r="JH649" s="108"/>
      <c r="JI649" s="108"/>
      <c r="JJ649" s="108"/>
      <c r="JK649" s="108"/>
      <c r="JL649" s="108"/>
      <c r="JM649" s="108"/>
      <c r="JN649" s="108"/>
      <c r="JO649" s="108"/>
      <c r="JP649" s="108"/>
      <c r="JQ649" s="108"/>
      <c r="JR649" s="108"/>
      <c r="JS649" s="108"/>
      <c r="JT649" s="108"/>
      <c r="JU649" s="108"/>
      <c r="JV649" s="108"/>
      <c r="JW649" s="108"/>
      <c r="JX649" s="108"/>
      <c r="JY649" s="108"/>
      <c r="JZ649" s="108"/>
      <c r="KA649" s="108"/>
      <c r="KB649" s="108"/>
      <c r="KC649" s="108"/>
      <c r="KD649" s="108"/>
      <c r="KE649" s="108"/>
      <c r="KF649" s="108"/>
      <c r="KG649" s="108"/>
      <c r="KH649" s="108"/>
      <c r="KI649" s="108"/>
      <c r="KJ649" s="108"/>
      <c r="KK649" s="108"/>
      <c r="KL649" s="108"/>
      <c r="KM649" s="108"/>
      <c r="KN649" s="108"/>
      <c r="KO649" s="108"/>
      <c r="KP649" s="108"/>
      <c r="KQ649" s="108"/>
      <c r="KR649" s="108"/>
      <c r="KS649" s="108"/>
      <c r="KT649" s="108"/>
      <c r="KU649" s="108"/>
      <c r="KV649" s="108"/>
      <c r="KW649" s="108"/>
      <c r="KX649" s="108"/>
      <c r="KY649" s="108"/>
      <c r="KZ649" s="108"/>
      <c r="LA649" s="108"/>
      <c r="LB649" s="108"/>
      <c r="LC649" s="108"/>
      <c r="LD649" s="108"/>
      <c r="LE649" s="108"/>
      <c r="LF649" s="108"/>
      <c r="LG649" s="108"/>
      <c r="LH649" s="108"/>
      <c r="LI649" s="108"/>
      <c r="LJ649" s="108"/>
      <c r="LK649" s="108"/>
      <c r="LL649" s="108"/>
      <c r="LM649" s="108"/>
      <c r="LN649" s="108"/>
      <c r="LO649" s="108"/>
      <c r="LP649" s="108"/>
      <c r="LQ649" s="108"/>
      <c r="LR649" s="108"/>
      <c r="LS649" s="108"/>
      <c r="LT649" s="108"/>
      <c r="LU649" s="108"/>
      <c r="LV649" s="108"/>
      <c r="LW649" s="108"/>
      <c r="LX649" s="108"/>
      <c r="LY649" s="108"/>
      <c r="LZ649" s="108"/>
      <c r="MA649" s="108"/>
      <c r="MB649" s="108"/>
      <c r="MC649" s="108"/>
      <c r="MD649" s="108"/>
      <c r="ME649" s="108"/>
    </row>
    <row r="650" spans="1:343">
      <c r="A650" s="3"/>
      <c r="B650" s="438"/>
      <c r="C650" s="438"/>
      <c r="D650" s="438"/>
      <c r="E650" s="438"/>
      <c r="F650" s="438"/>
      <c r="G650" s="438"/>
      <c r="H650" s="438"/>
      <c r="I650" s="438"/>
      <c r="J650" s="438"/>
      <c r="K650" s="438"/>
      <c r="L650" s="438"/>
      <c r="M650" s="438"/>
      <c r="N650" s="438"/>
      <c r="O650" s="438"/>
      <c r="P650" s="438"/>
      <c r="Q650" s="438"/>
      <c r="R650" s="438"/>
      <c r="S650" s="438"/>
      <c r="T650" s="438"/>
      <c r="U650" s="438"/>
      <c r="V650" s="438"/>
      <c r="W650" s="438"/>
      <c r="X650" s="438"/>
      <c r="Y650" s="438"/>
      <c r="Z650" s="438"/>
      <c r="AA650" s="438"/>
      <c r="AB650" s="438"/>
      <c r="AC650" s="438"/>
      <c r="AD650" s="438"/>
      <c r="AE650" s="154"/>
      <c r="AF650" s="154"/>
      <c r="AG650" s="154"/>
      <c r="AH650" s="154"/>
      <c r="AI650" s="154"/>
      <c r="AJ650" s="108"/>
      <c r="AK650" s="154"/>
      <c r="AL650" s="108"/>
      <c r="AM650" s="108"/>
      <c r="AN650" s="108"/>
      <c r="AO650" s="108"/>
      <c r="AP650" s="108"/>
      <c r="AQ650" s="108"/>
      <c r="AR650" s="108"/>
      <c r="AS650" s="108"/>
      <c r="AT650" s="108"/>
      <c r="AU650" s="108"/>
      <c r="AV650" s="108"/>
      <c r="AW650" s="108"/>
      <c r="AX650" s="108"/>
      <c r="AY650" s="108"/>
      <c r="AZ650" s="108"/>
      <c r="BA650" s="108"/>
      <c r="BB650" s="108"/>
      <c r="BC650" s="108"/>
      <c r="BD650" s="108"/>
      <c r="BE650" s="108"/>
      <c r="BF650" s="108"/>
      <c r="BG650" s="108"/>
      <c r="BH650" s="108"/>
      <c r="BI650" s="108"/>
      <c r="BJ650" s="108"/>
      <c r="BK650" s="108"/>
      <c r="BL650" s="108"/>
      <c r="BM650" s="108"/>
      <c r="BN650" s="108"/>
      <c r="BO650" s="108"/>
      <c r="BP650" s="108"/>
      <c r="BQ650" s="108"/>
      <c r="BR650" s="108"/>
      <c r="BS650" s="108"/>
      <c r="BT650" s="108"/>
      <c r="BU650" s="108"/>
      <c r="BV650" s="108"/>
      <c r="BW650" s="108"/>
      <c r="BX650" s="108"/>
      <c r="BY650" s="108"/>
      <c r="BZ650" s="108"/>
      <c r="CA650" s="108"/>
      <c r="CB650" s="108"/>
      <c r="CC650" s="108"/>
      <c r="CD650" s="108"/>
      <c r="CE650" s="108"/>
      <c r="CF650" s="108"/>
      <c r="CG650" s="108"/>
      <c r="CH650" s="108"/>
      <c r="CI650" s="108"/>
      <c r="CJ650" s="108"/>
      <c r="CK650" s="108"/>
      <c r="CL650" s="108"/>
      <c r="CM650" s="108"/>
      <c r="CN650" s="108"/>
      <c r="CO650" s="108"/>
      <c r="CP650" s="108"/>
      <c r="CQ650" s="108"/>
      <c r="CR650" s="108"/>
      <c r="CS650" s="108"/>
      <c r="CT650" s="108"/>
      <c r="CU650" s="108"/>
      <c r="CV650" s="108"/>
      <c r="CW650" s="108"/>
      <c r="CX650" s="108"/>
      <c r="CY650" s="108"/>
      <c r="CZ650" s="108"/>
      <c r="DA650" s="108"/>
      <c r="DB650" s="108"/>
      <c r="DC650" s="108"/>
      <c r="DD650" s="108"/>
      <c r="DE650" s="108"/>
      <c r="DF650" s="108"/>
      <c r="DG650" s="108"/>
      <c r="DH650" s="108"/>
      <c r="DI650" s="108"/>
      <c r="DJ650" s="108"/>
      <c r="DK650" s="108"/>
      <c r="DL650" s="108"/>
      <c r="DM650" s="108"/>
      <c r="DN650" s="108"/>
      <c r="DO650" s="108"/>
      <c r="DP650" s="108"/>
      <c r="DQ650" s="108"/>
      <c r="DR650" s="108"/>
      <c r="DS650" s="108"/>
      <c r="DT650" s="108"/>
      <c r="DU650" s="108"/>
      <c r="DV650" s="108"/>
      <c r="DW650" s="108"/>
      <c r="DX650" s="108"/>
      <c r="DY650" s="108"/>
      <c r="DZ650" s="108"/>
      <c r="EA650" s="108"/>
      <c r="EB650" s="108"/>
      <c r="EC650" s="108"/>
      <c r="ED650" s="108"/>
      <c r="EE650" s="108"/>
      <c r="EF650" s="108"/>
      <c r="EG650" s="108"/>
      <c r="EH650" s="108"/>
      <c r="EI650" s="108"/>
      <c r="EJ650" s="108"/>
      <c r="EK650" s="108"/>
      <c r="EL650" s="108"/>
      <c r="EM650" s="108"/>
      <c r="EN650" s="108"/>
      <c r="EO650" s="108"/>
      <c r="EP650" s="108"/>
      <c r="EQ650" s="108"/>
      <c r="ER650" s="108"/>
      <c r="ES650" s="108"/>
      <c r="ET650" s="108"/>
      <c r="EU650" s="108"/>
      <c r="EV650" s="108"/>
      <c r="EW650" s="108"/>
      <c r="EX650" s="108"/>
      <c r="EY650" s="108"/>
      <c r="EZ650" s="108"/>
      <c r="FA650" s="108"/>
      <c r="FB650" s="108"/>
      <c r="FC650" s="108"/>
      <c r="FD650" s="108"/>
      <c r="FE650" s="108"/>
      <c r="FF650" s="108"/>
      <c r="FG650" s="108"/>
      <c r="FH650" s="108"/>
      <c r="FI650" s="108"/>
      <c r="FJ650" s="108"/>
      <c r="FK650" s="108"/>
      <c r="FL650" s="108"/>
      <c r="FM650" s="108"/>
      <c r="FN650" s="108"/>
      <c r="FO650" s="108"/>
      <c r="FP650" s="108"/>
      <c r="FQ650" s="108"/>
      <c r="FR650" s="108"/>
      <c r="FS650" s="108"/>
      <c r="FT650" s="108"/>
      <c r="FU650" s="108"/>
      <c r="FV650" s="108"/>
      <c r="FW650" s="108"/>
      <c r="FX650" s="108"/>
      <c r="FY650" s="108"/>
      <c r="FZ650" s="108"/>
      <c r="GA650" s="108"/>
      <c r="GB650" s="108"/>
      <c r="GC650" s="108"/>
      <c r="GD650" s="108"/>
      <c r="GE650" s="108"/>
      <c r="GF650" s="108"/>
      <c r="GG650" s="108"/>
      <c r="GH650" s="108"/>
      <c r="GI650" s="108"/>
      <c r="GJ650" s="108"/>
      <c r="GK650" s="108"/>
      <c r="GL650" s="108"/>
      <c r="GM650" s="108"/>
      <c r="GN650" s="108"/>
      <c r="GO650" s="108"/>
      <c r="GP650" s="108"/>
      <c r="GQ650" s="108"/>
      <c r="GR650" s="108"/>
      <c r="GS650" s="108"/>
      <c r="GT650" s="108"/>
      <c r="GU650" s="108"/>
      <c r="GV650" s="108"/>
      <c r="GW650" s="108"/>
      <c r="GX650" s="108"/>
      <c r="GY650" s="108"/>
      <c r="GZ650" s="108"/>
      <c r="HA650" s="108"/>
      <c r="HB650" s="108"/>
      <c r="HC650" s="108"/>
      <c r="HD650" s="108"/>
      <c r="HE650" s="108"/>
      <c r="HF650" s="108"/>
      <c r="HG650" s="108"/>
      <c r="HH650" s="108"/>
      <c r="HI650" s="108"/>
      <c r="HJ650" s="108"/>
      <c r="HK650" s="108"/>
      <c r="HL650" s="108"/>
      <c r="HM650" s="108"/>
      <c r="HN650" s="108"/>
      <c r="HO650" s="108"/>
      <c r="HP650" s="108"/>
      <c r="HQ650" s="108"/>
      <c r="HR650" s="108"/>
      <c r="HS650" s="108"/>
      <c r="HT650" s="108"/>
      <c r="HU650" s="108"/>
      <c r="HV650" s="108"/>
      <c r="HW650" s="108"/>
      <c r="HX650" s="108"/>
      <c r="HY650" s="108"/>
      <c r="HZ650" s="108"/>
      <c r="IA650" s="108"/>
      <c r="IB650" s="108"/>
      <c r="IC650" s="108"/>
      <c r="ID650" s="108"/>
      <c r="IE650" s="108"/>
      <c r="IF650" s="108"/>
      <c r="IG650" s="108"/>
      <c r="IH650" s="108"/>
      <c r="II650" s="108"/>
      <c r="IJ650" s="108"/>
      <c r="IK650" s="108"/>
      <c r="IL650" s="108"/>
      <c r="IM650" s="108"/>
      <c r="IN650" s="108"/>
      <c r="IO650" s="108"/>
      <c r="IP650" s="108"/>
      <c r="IQ650" s="108"/>
      <c r="IR650" s="108"/>
      <c r="IS650" s="108"/>
      <c r="IT650" s="108"/>
      <c r="IU650" s="108"/>
      <c r="IV650" s="108"/>
      <c r="IW650" s="108"/>
      <c r="IX650" s="108"/>
      <c r="IY650" s="108"/>
      <c r="IZ650" s="108"/>
      <c r="JA650" s="108"/>
      <c r="JB650" s="108"/>
      <c r="JC650" s="108"/>
      <c r="JD650" s="108"/>
      <c r="JE650" s="108"/>
      <c r="JF650" s="108"/>
      <c r="JG650" s="108"/>
      <c r="JH650" s="108"/>
      <c r="JI650" s="108"/>
      <c r="JJ650" s="108"/>
      <c r="JK650" s="108"/>
      <c r="JL650" s="108"/>
      <c r="JM650" s="108"/>
      <c r="JN650" s="108"/>
      <c r="JO650" s="108"/>
      <c r="JP650" s="108"/>
      <c r="JQ650" s="108"/>
      <c r="JR650" s="108"/>
      <c r="JS650" s="108"/>
      <c r="JT650" s="108"/>
      <c r="JU650" s="108"/>
      <c r="JV650" s="108"/>
      <c r="JW650" s="108"/>
      <c r="JX650" s="108"/>
      <c r="JY650" s="108"/>
      <c r="JZ650" s="108"/>
      <c r="KA650" s="108"/>
      <c r="KB650" s="108"/>
      <c r="KC650" s="108"/>
      <c r="KD650" s="108"/>
      <c r="KE650" s="108"/>
      <c r="KF650" s="108"/>
      <c r="KG650" s="108"/>
      <c r="KH650" s="108"/>
      <c r="KI650" s="108"/>
      <c r="KJ650" s="108"/>
      <c r="KK650" s="108"/>
      <c r="KL650" s="108"/>
      <c r="KM650" s="108"/>
      <c r="KN650" s="108"/>
      <c r="KO650" s="108"/>
      <c r="KP650" s="108"/>
      <c r="KQ650" s="108"/>
      <c r="KR650" s="108"/>
      <c r="KS650" s="108"/>
      <c r="KT650" s="108"/>
      <c r="KU650" s="108"/>
      <c r="KV650" s="108"/>
      <c r="KW650" s="108"/>
      <c r="KX650" s="108"/>
      <c r="KY650" s="108"/>
      <c r="KZ650" s="108"/>
      <c r="LA650" s="108"/>
      <c r="LB650" s="108"/>
      <c r="LC650" s="108"/>
      <c r="LD650" s="108"/>
      <c r="LE650" s="108"/>
      <c r="LF650" s="108"/>
      <c r="LG650" s="108"/>
      <c r="LH650" s="108"/>
      <c r="LI650" s="108"/>
      <c r="LJ650" s="108"/>
      <c r="LK650" s="108"/>
      <c r="LL650" s="108"/>
      <c r="LM650" s="108"/>
      <c r="LN650" s="108"/>
      <c r="LO650" s="108"/>
      <c r="LP650" s="108"/>
      <c r="LQ650" s="108"/>
      <c r="LR650" s="108"/>
      <c r="LS650" s="108"/>
      <c r="LT650" s="108"/>
      <c r="LU650" s="108"/>
      <c r="LV650" s="108"/>
      <c r="LW650" s="108"/>
      <c r="LX650" s="108"/>
      <c r="LY650" s="108"/>
      <c r="LZ650" s="108"/>
      <c r="MA650" s="108"/>
      <c r="MB650" s="108"/>
      <c r="MC650" s="108"/>
      <c r="MD650" s="108"/>
      <c r="ME650" s="108"/>
    </row>
    <row r="651" spans="1:343">
      <c r="A651" s="3"/>
      <c r="B651" s="438"/>
      <c r="C651" s="438"/>
      <c r="D651" s="438"/>
      <c r="E651" s="438"/>
      <c r="F651" s="438"/>
      <c r="G651" s="438"/>
      <c r="H651" s="438"/>
      <c r="I651" s="438"/>
      <c r="J651" s="438"/>
      <c r="K651" s="438"/>
      <c r="L651" s="438"/>
      <c r="M651" s="438"/>
      <c r="N651" s="438"/>
      <c r="O651" s="438"/>
      <c r="P651" s="438"/>
      <c r="Q651" s="438"/>
      <c r="R651" s="438"/>
      <c r="S651" s="438"/>
      <c r="T651" s="438"/>
      <c r="U651" s="438"/>
      <c r="V651" s="438"/>
      <c r="W651" s="438"/>
      <c r="X651" s="438"/>
      <c r="Y651" s="438"/>
      <c r="Z651" s="438"/>
      <c r="AA651" s="438"/>
      <c r="AB651" s="438"/>
      <c r="AC651" s="438"/>
      <c r="AD651" s="438"/>
      <c r="AE651" s="154"/>
      <c r="AF651" s="154"/>
      <c r="AG651" s="154"/>
      <c r="AH651" s="154"/>
      <c r="AI651" s="154"/>
      <c r="AJ651" s="108"/>
      <c r="AK651" s="154"/>
      <c r="AL651" s="108"/>
      <c r="AM651" s="108"/>
      <c r="AN651" s="108"/>
      <c r="AO651" s="108"/>
      <c r="AP651" s="108"/>
      <c r="AQ651" s="108"/>
      <c r="AR651" s="108"/>
      <c r="AS651" s="108"/>
      <c r="AT651" s="108"/>
      <c r="AU651" s="108"/>
      <c r="AV651" s="108"/>
      <c r="AW651" s="108"/>
      <c r="AX651" s="108"/>
      <c r="AY651" s="108"/>
      <c r="AZ651" s="108"/>
      <c r="BA651" s="108"/>
      <c r="BB651" s="108"/>
      <c r="BC651" s="108"/>
      <c r="BD651" s="108"/>
      <c r="BE651" s="108"/>
      <c r="BF651" s="108"/>
      <c r="BG651" s="108"/>
      <c r="BH651" s="108"/>
      <c r="BI651" s="108"/>
      <c r="BJ651" s="108"/>
      <c r="BK651" s="108"/>
      <c r="BL651" s="108"/>
      <c r="BM651" s="108"/>
      <c r="BN651" s="108"/>
      <c r="BO651" s="108"/>
      <c r="BP651" s="108"/>
      <c r="BQ651" s="108"/>
      <c r="BR651" s="108"/>
      <c r="BS651" s="108"/>
      <c r="BT651" s="108"/>
      <c r="BU651" s="108"/>
      <c r="BV651" s="108"/>
      <c r="BW651" s="108"/>
      <c r="BX651" s="108"/>
      <c r="BY651" s="108"/>
      <c r="BZ651" s="108"/>
      <c r="CA651" s="108"/>
      <c r="CB651" s="108"/>
      <c r="CC651" s="108"/>
      <c r="CD651" s="108"/>
      <c r="CE651" s="108"/>
      <c r="CF651" s="108"/>
      <c r="CG651" s="108"/>
      <c r="CH651" s="108"/>
      <c r="CI651" s="108"/>
      <c r="CJ651" s="108"/>
      <c r="CK651" s="108"/>
      <c r="CL651" s="108"/>
      <c r="CM651" s="108"/>
      <c r="CN651" s="108"/>
      <c r="CO651" s="108"/>
      <c r="CP651" s="108"/>
      <c r="CQ651" s="108"/>
      <c r="CR651" s="108"/>
      <c r="CS651" s="108"/>
      <c r="CT651" s="108"/>
      <c r="CU651" s="108"/>
      <c r="CV651" s="108"/>
      <c r="CW651" s="108"/>
      <c r="CX651" s="108"/>
      <c r="CY651" s="108"/>
      <c r="CZ651" s="108"/>
      <c r="DA651" s="108"/>
      <c r="DB651" s="108"/>
      <c r="DC651" s="108"/>
      <c r="DD651" s="108"/>
      <c r="DE651" s="108"/>
      <c r="DF651" s="108"/>
      <c r="DG651" s="108"/>
      <c r="DH651" s="108"/>
      <c r="DI651" s="108"/>
      <c r="DJ651" s="108"/>
      <c r="DK651" s="108"/>
      <c r="DL651" s="108"/>
      <c r="DM651" s="108"/>
      <c r="DN651" s="108"/>
      <c r="DO651" s="108"/>
      <c r="DP651" s="108"/>
      <c r="DQ651" s="108"/>
      <c r="DR651" s="108"/>
      <c r="DS651" s="108"/>
      <c r="DT651" s="108"/>
      <c r="DU651" s="108"/>
      <c r="DV651" s="108"/>
      <c r="DW651" s="108"/>
      <c r="DX651" s="108"/>
      <c r="DY651" s="108"/>
      <c r="DZ651" s="108"/>
      <c r="EA651" s="108"/>
      <c r="EB651" s="108"/>
      <c r="EC651" s="108"/>
      <c r="ED651" s="108"/>
      <c r="EE651" s="108"/>
      <c r="EF651" s="108"/>
      <c r="EG651" s="108"/>
      <c r="EH651" s="108"/>
      <c r="EI651" s="108"/>
      <c r="EJ651" s="108"/>
      <c r="EK651" s="108"/>
      <c r="EL651" s="108"/>
      <c r="EM651" s="108"/>
      <c r="EN651" s="108"/>
      <c r="EO651" s="108"/>
      <c r="EP651" s="108"/>
      <c r="EQ651" s="108"/>
      <c r="ER651" s="108"/>
      <c r="ES651" s="108"/>
      <c r="ET651" s="108"/>
      <c r="EU651" s="108"/>
      <c r="EV651" s="108"/>
      <c r="EW651" s="108"/>
      <c r="EX651" s="108"/>
      <c r="EY651" s="108"/>
      <c r="EZ651" s="108"/>
      <c r="FA651" s="108"/>
      <c r="FB651" s="108"/>
      <c r="FC651" s="108"/>
      <c r="FD651" s="108"/>
      <c r="FE651" s="108"/>
      <c r="FF651" s="108"/>
      <c r="FG651" s="108"/>
      <c r="FH651" s="108"/>
      <c r="FI651" s="108"/>
      <c r="FJ651" s="108"/>
      <c r="FK651" s="108"/>
      <c r="FL651" s="108"/>
      <c r="FM651" s="108"/>
      <c r="FN651" s="108"/>
      <c r="FO651" s="108"/>
      <c r="FP651" s="108"/>
      <c r="FQ651" s="108"/>
      <c r="FR651" s="108"/>
      <c r="FS651" s="108"/>
      <c r="FT651" s="108"/>
      <c r="FU651" s="108"/>
      <c r="FV651" s="108"/>
      <c r="FW651" s="108"/>
      <c r="FX651" s="108"/>
      <c r="FY651" s="108"/>
      <c r="FZ651" s="108"/>
      <c r="GA651" s="108"/>
      <c r="GB651" s="108"/>
      <c r="GC651" s="108"/>
      <c r="GD651" s="108"/>
      <c r="GE651" s="108"/>
      <c r="GF651" s="108"/>
      <c r="GG651" s="108"/>
      <c r="GH651" s="108"/>
      <c r="GI651" s="108"/>
      <c r="GJ651" s="108"/>
      <c r="GK651" s="108"/>
      <c r="GL651" s="108"/>
      <c r="GM651" s="108"/>
      <c r="GN651" s="108"/>
      <c r="GO651" s="108"/>
      <c r="GP651" s="108"/>
      <c r="GQ651" s="108"/>
      <c r="GR651" s="108"/>
      <c r="GS651" s="108"/>
      <c r="GT651" s="108"/>
      <c r="GU651" s="108"/>
      <c r="GV651" s="108"/>
      <c r="GW651" s="108"/>
      <c r="GX651" s="108"/>
      <c r="GY651" s="108"/>
      <c r="GZ651" s="108"/>
      <c r="HA651" s="108"/>
      <c r="HB651" s="108"/>
      <c r="HC651" s="108"/>
      <c r="HD651" s="108"/>
      <c r="HE651" s="108"/>
      <c r="HF651" s="108"/>
      <c r="HG651" s="108"/>
      <c r="HH651" s="108"/>
      <c r="HI651" s="108"/>
      <c r="HJ651" s="108"/>
      <c r="HK651" s="108"/>
      <c r="HL651" s="108"/>
      <c r="HM651" s="108"/>
      <c r="HN651" s="108"/>
      <c r="HO651" s="108"/>
      <c r="HP651" s="108"/>
      <c r="HQ651" s="108"/>
      <c r="HR651" s="108"/>
      <c r="HS651" s="108"/>
      <c r="HT651" s="108"/>
      <c r="HU651" s="108"/>
      <c r="HV651" s="108"/>
      <c r="HW651" s="108"/>
      <c r="HX651" s="108"/>
      <c r="HY651" s="108"/>
      <c r="HZ651" s="108"/>
      <c r="IA651" s="108"/>
      <c r="IB651" s="108"/>
      <c r="IC651" s="108"/>
      <c r="ID651" s="108"/>
      <c r="IE651" s="108"/>
      <c r="IF651" s="108"/>
      <c r="IG651" s="108"/>
      <c r="IH651" s="108"/>
      <c r="II651" s="108"/>
      <c r="IJ651" s="108"/>
      <c r="IK651" s="108"/>
      <c r="IL651" s="108"/>
      <c r="IM651" s="108"/>
      <c r="IN651" s="108"/>
      <c r="IO651" s="108"/>
      <c r="IP651" s="108"/>
      <c r="IQ651" s="108"/>
      <c r="IR651" s="108"/>
      <c r="IS651" s="108"/>
      <c r="IT651" s="108"/>
      <c r="IU651" s="108"/>
      <c r="IV651" s="108"/>
      <c r="IW651" s="108"/>
      <c r="IX651" s="108"/>
      <c r="IY651" s="108"/>
      <c r="IZ651" s="108"/>
      <c r="JA651" s="108"/>
      <c r="JB651" s="108"/>
      <c r="JC651" s="108"/>
      <c r="JD651" s="108"/>
      <c r="JE651" s="108"/>
      <c r="JF651" s="108"/>
      <c r="JG651" s="108"/>
      <c r="JH651" s="108"/>
      <c r="JI651" s="108"/>
      <c r="JJ651" s="108"/>
      <c r="JK651" s="108"/>
      <c r="JL651" s="108"/>
      <c r="JM651" s="108"/>
      <c r="JN651" s="108"/>
      <c r="JO651" s="108"/>
      <c r="JP651" s="108"/>
      <c r="JQ651" s="108"/>
      <c r="JR651" s="108"/>
      <c r="JS651" s="108"/>
      <c r="JT651" s="108"/>
      <c r="JU651" s="108"/>
      <c r="JV651" s="108"/>
      <c r="JW651" s="108"/>
      <c r="JX651" s="108"/>
      <c r="JY651" s="108"/>
      <c r="JZ651" s="108"/>
      <c r="KA651" s="108"/>
      <c r="KB651" s="108"/>
      <c r="KC651" s="108"/>
      <c r="KD651" s="108"/>
      <c r="KE651" s="108"/>
      <c r="KF651" s="108"/>
      <c r="KG651" s="108"/>
      <c r="KH651" s="108"/>
      <c r="KI651" s="108"/>
      <c r="KJ651" s="108"/>
      <c r="KK651" s="108"/>
      <c r="KL651" s="108"/>
      <c r="KM651" s="108"/>
      <c r="KN651" s="108"/>
      <c r="KO651" s="108"/>
      <c r="KP651" s="108"/>
      <c r="KQ651" s="108"/>
      <c r="KR651" s="108"/>
      <c r="KS651" s="108"/>
      <c r="KT651" s="108"/>
      <c r="KU651" s="108"/>
      <c r="KV651" s="108"/>
      <c r="KW651" s="108"/>
      <c r="KX651" s="108"/>
      <c r="KY651" s="108"/>
      <c r="KZ651" s="108"/>
      <c r="LA651" s="108"/>
      <c r="LB651" s="108"/>
      <c r="LC651" s="108"/>
      <c r="LD651" s="108"/>
      <c r="LE651" s="108"/>
      <c r="LF651" s="108"/>
      <c r="LG651" s="108"/>
      <c r="LH651" s="108"/>
      <c r="LI651" s="108"/>
      <c r="LJ651" s="108"/>
      <c r="LK651" s="108"/>
      <c r="LL651" s="108"/>
      <c r="LM651" s="108"/>
      <c r="LN651" s="108"/>
      <c r="LO651" s="108"/>
      <c r="LP651" s="108"/>
      <c r="LQ651" s="108"/>
      <c r="LR651" s="108"/>
      <c r="LS651" s="108"/>
      <c r="LT651" s="108"/>
      <c r="LU651" s="108"/>
      <c r="LV651" s="108"/>
      <c r="LW651" s="108"/>
      <c r="LX651" s="108"/>
      <c r="LY651" s="108"/>
      <c r="LZ651" s="108"/>
      <c r="MA651" s="108"/>
      <c r="MB651" s="108"/>
      <c r="MC651" s="108"/>
      <c r="MD651" s="108"/>
      <c r="ME651" s="108"/>
    </row>
    <row r="652" spans="1:343">
      <c r="A652" s="3"/>
      <c r="B652" s="438"/>
      <c r="C652" s="438"/>
      <c r="D652" s="438"/>
      <c r="E652" s="438"/>
      <c r="F652" s="438"/>
      <c r="G652" s="438"/>
      <c r="H652" s="438"/>
      <c r="I652" s="438"/>
      <c r="J652" s="438"/>
      <c r="K652" s="438"/>
      <c r="L652" s="438"/>
      <c r="M652" s="438"/>
      <c r="N652" s="438"/>
      <c r="O652" s="438"/>
      <c r="P652" s="438"/>
      <c r="Q652" s="438"/>
      <c r="R652" s="438"/>
      <c r="S652" s="438"/>
      <c r="T652" s="438"/>
      <c r="U652" s="438"/>
      <c r="V652" s="438"/>
      <c r="W652" s="438"/>
      <c r="X652" s="438"/>
      <c r="Y652" s="438"/>
      <c r="Z652" s="438"/>
      <c r="AA652" s="438"/>
      <c r="AB652" s="438"/>
      <c r="AC652" s="438"/>
      <c r="AD652" s="438"/>
      <c r="AE652" s="154"/>
      <c r="AF652" s="154"/>
      <c r="AG652" s="154"/>
      <c r="AH652" s="154"/>
      <c r="AI652" s="154"/>
      <c r="AJ652" s="108"/>
      <c r="AK652" s="154"/>
      <c r="AL652" s="108"/>
      <c r="AM652" s="108"/>
      <c r="AN652" s="108"/>
      <c r="AO652" s="108"/>
      <c r="AP652" s="108"/>
      <c r="AQ652" s="108"/>
      <c r="AR652" s="108"/>
      <c r="AS652" s="108"/>
      <c r="AT652" s="108"/>
      <c r="AU652" s="108"/>
      <c r="AV652" s="108"/>
      <c r="AW652" s="108"/>
      <c r="AX652" s="108"/>
      <c r="AY652" s="108"/>
      <c r="AZ652" s="108"/>
      <c r="BA652" s="108"/>
      <c r="BB652" s="108"/>
      <c r="BC652" s="108"/>
      <c r="BD652" s="108"/>
      <c r="BE652" s="108"/>
      <c r="BF652" s="108"/>
      <c r="BG652" s="108"/>
      <c r="BH652" s="108"/>
      <c r="BI652" s="108"/>
      <c r="BJ652" s="108"/>
      <c r="BK652" s="108"/>
      <c r="BL652" s="108"/>
      <c r="BM652" s="108"/>
      <c r="BN652" s="108"/>
      <c r="BO652" s="108"/>
      <c r="BP652" s="108"/>
      <c r="BQ652" s="108"/>
      <c r="BR652" s="108"/>
      <c r="BS652" s="108"/>
      <c r="BT652" s="108"/>
      <c r="BU652" s="108"/>
      <c r="BV652" s="108"/>
      <c r="BW652" s="108"/>
      <c r="BX652" s="108"/>
      <c r="BY652" s="108"/>
      <c r="BZ652" s="108"/>
      <c r="CA652" s="108"/>
      <c r="CB652" s="108"/>
      <c r="CC652" s="108"/>
      <c r="CD652" s="108"/>
      <c r="CE652" s="108"/>
      <c r="CF652" s="108"/>
      <c r="CG652" s="108"/>
      <c r="CH652" s="108"/>
      <c r="CI652" s="108"/>
      <c r="CJ652" s="108"/>
      <c r="CK652" s="108"/>
      <c r="CL652" s="108"/>
      <c r="CM652" s="108"/>
      <c r="CN652" s="108"/>
      <c r="CO652" s="108"/>
      <c r="CP652" s="108"/>
      <c r="CQ652" s="108"/>
      <c r="CR652" s="108"/>
      <c r="CS652" s="108"/>
      <c r="CT652" s="108"/>
      <c r="CU652" s="108"/>
      <c r="CV652" s="108"/>
      <c r="CW652" s="108"/>
      <c r="CX652" s="108"/>
      <c r="CY652" s="108"/>
      <c r="CZ652" s="108"/>
      <c r="DA652" s="108"/>
      <c r="DB652" s="108"/>
      <c r="DC652" s="108"/>
      <c r="DD652" s="108"/>
      <c r="DE652" s="108"/>
      <c r="DF652" s="108"/>
      <c r="DG652" s="108"/>
      <c r="DH652" s="108"/>
      <c r="DI652" s="108"/>
      <c r="DJ652" s="108"/>
      <c r="DK652" s="108"/>
      <c r="DL652" s="108"/>
      <c r="DM652" s="108"/>
      <c r="DN652" s="108"/>
      <c r="DO652" s="108"/>
      <c r="DP652" s="108"/>
      <c r="DQ652" s="108"/>
      <c r="DR652" s="108"/>
      <c r="DS652" s="108"/>
      <c r="DT652" s="108"/>
      <c r="DU652" s="108"/>
      <c r="DV652" s="108"/>
      <c r="DW652" s="108"/>
      <c r="DX652" s="108"/>
      <c r="DY652" s="108"/>
      <c r="DZ652" s="108"/>
      <c r="EA652" s="108"/>
      <c r="EB652" s="108"/>
      <c r="EC652" s="108"/>
      <c r="ED652" s="108"/>
      <c r="EE652" s="108"/>
      <c r="EF652" s="108"/>
      <c r="EG652" s="108"/>
      <c r="EH652" s="108"/>
      <c r="EI652" s="108"/>
      <c r="EJ652" s="108"/>
      <c r="EK652" s="108"/>
      <c r="EL652" s="108"/>
      <c r="EM652" s="108"/>
      <c r="EN652" s="108"/>
      <c r="EO652" s="108"/>
      <c r="EP652" s="108"/>
      <c r="EQ652" s="108"/>
      <c r="ER652" s="108"/>
      <c r="ES652" s="108"/>
      <c r="ET652" s="108"/>
      <c r="EU652" s="108"/>
      <c r="EV652" s="108"/>
      <c r="EW652" s="108"/>
      <c r="EX652" s="108"/>
      <c r="EY652" s="108"/>
      <c r="EZ652" s="108"/>
      <c r="FA652" s="108"/>
      <c r="FB652" s="108"/>
      <c r="FC652" s="108"/>
      <c r="FD652" s="108"/>
      <c r="FE652" s="108"/>
      <c r="FF652" s="108"/>
      <c r="FG652" s="108"/>
      <c r="FH652" s="108"/>
      <c r="FI652" s="108"/>
      <c r="FJ652" s="108"/>
      <c r="FK652" s="108"/>
      <c r="FL652" s="108"/>
      <c r="FM652" s="108"/>
      <c r="FN652" s="108"/>
      <c r="FO652" s="108"/>
      <c r="FP652" s="108"/>
      <c r="FQ652" s="108"/>
      <c r="FR652" s="108"/>
      <c r="FS652" s="108"/>
      <c r="FT652" s="108"/>
      <c r="FU652" s="108"/>
      <c r="FV652" s="108"/>
      <c r="FW652" s="108"/>
      <c r="FX652" s="108"/>
      <c r="FY652" s="108"/>
      <c r="FZ652" s="108"/>
      <c r="GA652" s="108"/>
      <c r="GB652" s="108"/>
      <c r="GC652" s="108"/>
      <c r="GD652" s="108"/>
      <c r="GE652" s="108"/>
      <c r="GF652" s="108"/>
      <c r="GG652" s="108"/>
      <c r="GH652" s="108"/>
      <c r="GI652" s="108"/>
      <c r="GJ652" s="108"/>
      <c r="GK652" s="108"/>
      <c r="GL652" s="108"/>
      <c r="GM652" s="108"/>
      <c r="GN652" s="108"/>
      <c r="GO652" s="108"/>
      <c r="GP652" s="108"/>
      <c r="GQ652" s="108"/>
      <c r="GR652" s="108"/>
      <c r="GS652" s="108"/>
      <c r="GT652" s="108"/>
      <c r="GU652" s="108"/>
      <c r="GV652" s="108"/>
      <c r="GW652" s="108"/>
      <c r="GX652" s="108"/>
      <c r="GY652" s="108"/>
      <c r="GZ652" s="108"/>
      <c r="HA652" s="108"/>
      <c r="HB652" s="108"/>
      <c r="HC652" s="108"/>
      <c r="HD652" s="108"/>
      <c r="HE652" s="108"/>
      <c r="HF652" s="108"/>
      <c r="HG652" s="108"/>
      <c r="HH652" s="108"/>
      <c r="HI652" s="108"/>
      <c r="HJ652" s="108"/>
      <c r="HK652" s="108"/>
      <c r="HL652" s="108"/>
      <c r="HM652" s="108"/>
      <c r="HN652" s="108"/>
      <c r="HO652" s="108"/>
      <c r="HP652" s="108"/>
      <c r="HQ652" s="108"/>
      <c r="HR652" s="108"/>
      <c r="HS652" s="108"/>
      <c r="HT652" s="108"/>
      <c r="HU652" s="108"/>
      <c r="HV652" s="108"/>
      <c r="HW652" s="108"/>
      <c r="HX652" s="108"/>
      <c r="HY652" s="108"/>
      <c r="HZ652" s="108"/>
      <c r="IA652" s="108"/>
      <c r="IB652" s="108"/>
      <c r="IC652" s="108"/>
      <c r="ID652" s="108"/>
      <c r="IE652" s="108"/>
      <c r="IF652" s="108"/>
      <c r="IG652" s="108"/>
      <c r="IH652" s="108"/>
      <c r="II652" s="108"/>
      <c r="IJ652" s="108"/>
      <c r="IK652" s="108"/>
      <c r="IL652" s="108"/>
      <c r="IM652" s="108"/>
      <c r="IN652" s="108"/>
      <c r="IO652" s="108"/>
      <c r="IP652" s="108"/>
      <c r="IQ652" s="108"/>
      <c r="IR652" s="108"/>
      <c r="IS652" s="108"/>
      <c r="IT652" s="108"/>
      <c r="IU652" s="108"/>
      <c r="IV652" s="108"/>
      <c r="IW652" s="108"/>
      <c r="IX652" s="108"/>
      <c r="IY652" s="108"/>
      <c r="IZ652" s="108"/>
      <c r="JA652" s="108"/>
      <c r="JB652" s="108"/>
      <c r="JC652" s="108"/>
      <c r="JD652" s="108"/>
      <c r="JE652" s="108"/>
      <c r="JF652" s="108"/>
      <c r="JG652" s="108"/>
      <c r="JH652" s="108"/>
      <c r="JI652" s="108"/>
      <c r="JJ652" s="108"/>
      <c r="JK652" s="108"/>
      <c r="JL652" s="108"/>
      <c r="JM652" s="108"/>
      <c r="JN652" s="108"/>
      <c r="JO652" s="108"/>
      <c r="JP652" s="108"/>
      <c r="JQ652" s="108"/>
      <c r="JR652" s="108"/>
      <c r="JS652" s="108"/>
      <c r="JT652" s="108"/>
      <c r="JU652" s="108"/>
      <c r="JV652" s="108"/>
      <c r="JW652" s="108"/>
      <c r="JX652" s="108"/>
      <c r="JY652" s="108"/>
      <c r="JZ652" s="108"/>
      <c r="KA652" s="108"/>
      <c r="KB652" s="108"/>
      <c r="KC652" s="108"/>
      <c r="KD652" s="108"/>
      <c r="KE652" s="108"/>
      <c r="KF652" s="108"/>
      <c r="KG652" s="108"/>
      <c r="KH652" s="108"/>
      <c r="KI652" s="108"/>
      <c r="KJ652" s="108"/>
      <c r="KK652" s="108"/>
      <c r="KL652" s="108"/>
      <c r="KM652" s="108"/>
      <c r="KN652" s="108"/>
      <c r="KO652" s="108"/>
      <c r="KP652" s="108"/>
      <c r="KQ652" s="108"/>
      <c r="KR652" s="108"/>
      <c r="KS652" s="108"/>
      <c r="KT652" s="108"/>
      <c r="KU652" s="108"/>
      <c r="KV652" s="108"/>
      <c r="KW652" s="108"/>
      <c r="KX652" s="108"/>
      <c r="KY652" s="108"/>
      <c r="KZ652" s="108"/>
      <c r="LA652" s="108"/>
      <c r="LB652" s="108"/>
      <c r="LC652" s="108"/>
      <c r="LD652" s="108"/>
      <c r="LE652" s="108"/>
      <c r="LF652" s="108"/>
      <c r="LG652" s="108"/>
      <c r="LH652" s="108"/>
      <c r="LI652" s="108"/>
      <c r="LJ652" s="108"/>
      <c r="LK652" s="108"/>
      <c r="LL652" s="108"/>
      <c r="LM652" s="108"/>
      <c r="LN652" s="108"/>
      <c r="LO652" s="108"/>
      <c r="LP652" s="108"/>
      <c r="LQ652" s="108"/>
      <c r="LR652" s="108"/>
      <c r="LS652" s="108"/>
      <c r="LT652" s="108"/>
      <c r="LU652" s="108"/>
      <c r="LV652" s="108"/>
      <c r="LW652" s="108"/>
      <c r="LX652" s="108"/>
      <c r="LY652" s="108"/>
      <c r="LZ652" s="108"/>
      <c r="MA652" s="108"/>
      <c r="MB652" s="108"/>
      <c r="MC652" s="108"/>
      <c r="MD652" s="108"/>
      <c r="ME652" s="108"/>
    </row>
    <row r="653" spans="1:343">
      <c r="A653" s="3"/>
      <c r="B653" s="438"/>
      <c r="C653" s="438"/>
      <c r="D653" s="438"/>
      <c r="E653" s="438"/>
      <c r="F653" s="438"/>
      <c r="G653" s="438"/>
      <c r="H653" s="438"/>
      <c r="I653" s="438"/>
      <c r="J653" s="438"/>
      <c r="K653" s="438"/>
      <c r="L653" s="438"/>
      <c r="M653" s="438"/>
      <c r="N653" s="438"/>
      <c r="O653" s="438"/>
      <c r="P653" s="438"/>
      <c r="Q653" s="438"/>
      <c r="R653" s="438"/>
      <c r="S653" s="438"/>
      <c r="T653" s="438"/>
      <c r="U653" s="438"/>
      <c r="V653" s="438"/>
      <c r="W653" s="438"/>
      <c r="X653" s="438"/>
      <c r="Y653" s="438"/>
      <c r="Z653" s="438"/>
      <c r="AA653" s="438"/>
      <c r="AB653" s="438"/>
      <c r="AC653" s="438"/>
      <c r="AD653" s="438"/>
      <c r="AE653" s="154"/>
      <c r="AF653" s="154"/>
      <c r="AG653" s="154"/>
      <c r="AH653" s="154"/>
      <c r="AI653" s="154"/>
      <c r="AJ653" s="108"/>
      <c r="AK653" s="154"/>
      <c r="AL653" s="108"/>
      <c r="AM653" s="108"/>
      <c r="AN653" s="108"/>
      <c r="AO653" s="108"/>
      <c r="AP653" s="108"/>
      <c r="AQ653" s="108"/>
      <c r="AR653" s="108"/>
      <c r="AS653" s="108"/>
      <c r="AT653" s="108"/>
      <c r="AU653" s="108"/>
      <c r="AV653" s="108"/>
      <c r="AW653" s="108"/>
      <c r="AX653" s="108"/>
      <c r="AY653" s="108"/>
      <c r="AZ653" s="108"/>
      <c r="BA653" s="108"/>
      <c r="BB653" s="108"/>
      <c r="BC653" s="108"/>
      <c r="BD653" s="108"/>
      <c r="BE653" s="108"/>
      <c r="BF653" s="108"/>
      <c r="BG653" s="108"/>
      <c r="BH653" s="108"/>
      <c r="BI653" s="108"/>
      <c r="BJ653" s="108"/>
      <c r="BK653" s="108"/>
      <c r="BL653" s="108"/>
      <c r="BM653" s="108"/>
      <c r="BN653" s="108"/>
      <c r="BO653" s="108"/>
      <c r="BP653" s="108"/>
      <c r="BQ653" s="108"/>
      <c r="BR653" s="108"/>
      <c r="BS653" s="108"/>
      <c r="BT653" s="108"/>
      <c r="BU653" s="108"/>
      <c r="BV653" s="108"/>
      <c r="BW653" s="108"/>
      <c r="BX653" s="108"/>
      <c r="BY653" s="108"/>
      <c r="BZ653" s="108"/>
      <c r="CA653" s="108"/>
      <c r="CB653" s="108"/>
      <c r="CC653" s="108"/>
      <c r="CD653" s="108"/>
      <c r="CE653" s="108"/>
      <c r="CF653" s="108"/>
      <c r="CG653" s="108"/>
      <c r="CH653" s="108"/>
      <c r="CI653" s="108"/>
      <c r="CJ653" s="108"/>
      <c r="CK653" s="108"/>
      <c r="CL653" s="108"/>
      <c r="CM653" s="108"/>
      <c r="CN653" s="108"/>
      <c r="CO653" s="108"/>
      <c r="CP653" s="108"/>
      <c r="CQ653" s="108"/>
      <c r="CR653" s="108"/>
      <c r="CS653" s="108"/>
      <c r="CT653" s="108"/>
      <c r="CU653" s="108"/>
      <c r="CV653" s="108"/>
      <c r="CW653" s="108"/>
      <c r="CX653" s="108"/>
      <c r="CY653" s="108"/>
      <c r="CZ653" s="108"/>
      <c r="DA653" s="108"/>
      <c r="DB653" s="108"/>
      <c r="DC653" s="108"/>
      <c r="DD653" s="108"/>
      <c r="DE653" s="108"/>
      <c r="DF653" s="108"/>
      <c r="DG653" s="108"/>
      <c r="DH653" s="108"/>
      <c r="DI653" s="108"/>
      <c r="DJ653" s="108"/>
      <c r="DK653" s="108"/>
      <c r="DL653" s="108"/>
      <c r="DM653" s="108"/>
      <c r="DN653" s="108"/>
      <c r="DO653" s="108"/>
      <c r="DP653" s="108"/>
      <c r="DQ653" s="108"/>
      <c r="DR653" s="108"/>
      <c r="DS653" s="108"/>
      <c r="DT653" s="108"/>
      <c r="DU653" s="108"/>
      <c r="DV653" s="108"/>
      <c r="DW653" s="108"/>
      <c r="DX653" s="108"/>
      <c r="DY653" s="108"/>
      <c r="DZ653" s="108"/>
      <c r="EA653" s="108"/>
      <c r="EB653" s="108"/>
      <c r="EC653" s="108"/>
      <c r="ED653" s="108"/>
      <c r="EE653" s="108"/>
      <c r="EF653" s="108"/>
      <c r="EG653" s="108"/>
      <c r="EH653" s="108"/>
      <c r="EI653" s="108"/>
      <c r="EJ653" s="108"/>
      <c r="EK653" s="108"/>
      <c r="EL653" s="108"/>
      <c r="EM653" s="108"/>
      <c r="EN653" s="108"/>
      <c r="EO653" s="108"/>
      <c r="EP653" s="108"/>
      <c r="EQ653" s="108"/>
      <c r="ER653" s="108"/>
      <c r="ES653" s="108"/>
      <c r="ET653" s="108"/>
      <c r="EU653" s="108"/>
      <c r="EV653" s="108"/>
      <c r="EW653" s="108"/>
      <c r="EX653" s="108"/>
      <c r="EY653" s="108"/>
      <c r="EZ653" s="108"/>
      <c r="FA653" s="108"/>
      <c r="FB653" s="108"/>
      <c r="FC653" s="108"/>
      <c r="FD653" s="108"/>
      <c r="FE653" s="108"/>
      <c r="FF653" s="108"/>
      <c r="FG653" s="108"/>
      <c r="FH653" s="108"/>
      <c r="FI653" s="108"/>
      <c r="FJ653" s="108"/>
      <c r="FK653" s="108"/>
      <c r="FL653" s="108"/>
      <c r="FM653" s="108"/>
      <c r="FN653" s="108"/>
      <c r="FO653" s="108"/>
      <c r="FP653" s="108"/>
      <c r="FQ653" s="108"/>
      <c r="FR653" s="108"/>
      <c r="FS653" s="108"/>
      <c r="FT653" s="108"/>
      <c r="FU653" s="108"/>
      <c r="FV653" s="108"/>
      <c r="FW653" s="108"/>
      <c r="FX653" s="108"/>
      <c r="FY653" s="108"/>
      <c r="FZ653" s="108"/>
      <c r="GA653" s="108"/>
      <c r="GB653" s="108"/>
      <c r="GC653" s="108"/>
      <c r="GD653" s="108"/>
      <c r="GE653" s="108"/>
      <c r="GF653" s="108"/>
      <c r="GG653" s="108"/>
      <c r="GH653" s="108"/>
      <c r="GI653" s="108"/>
      <c r="GJ653" s="108"/>
      <c r="GK653" s="108"/>
      <c r="GL653" s="108"/>
      <c r="GM653" s="108"/>
      <c r="GN653" s="108"/>
      <c r="GO653" s="108"/>
      <c r="GP653" s="108"/>
      <c r="GQ653" s="108"/>
      <c r="GR653" s="108"/>
      <c r="GS653" s="108"/>
      <c r="GT653" s="108"/>
      <c r="GU653" s="108"/>
      <c r="GV653" s="108"/>
      <c r="GW653" s="108"/>
      <c r="GX653" s="108"/>
      <c r="GY653" s="108"/>
      <c r="GZ653" s="108"/>
      <c r="HA653" s="108"/>
      <c r="HB653" s="108"/>
      <c r="HC653" s="108"/>
      <c r="HD653" s="108"/>
      <c r="HE653" s="108"/>
      <c r="HF653" s="108"/>
      <c r="HG653" s="108"/>
      <c r="HH653" s="108"/>
      <c r="HI653" s="108"/>
      <c r="HJ653" s="108"/>
      <c r="HK653" s="108"/>
      <c r="HL653" s="108"/>
      <c r="HM653" s="108"/>
      <c r="HN653" s="108"/>
      <c r="HO653" s="108"/>
      <c r="HP653" s="108"/>
      <c r="HQ653" s="108"/>
      <c r="HR653" s="108"/>
      <c r="HS653" s="108"/>
      <c r="HT653" s="108"/>
      <c r="HU653" s="108"/>
      <c r="HV653" s="108"/>
      <c r="HW653" s="108"/>
      <c r="HX653" s="108"/>
      <c r="HY653" s="108"/>
      <c r="HZ653" s="108"/>
      <c r="IA653" s="108"/>
      <c r="IB653" s="108"/>
      <c r="IC653" s="108"/>
      <c r="ID653" s="108"/>
      <c r="IE653" s="108"/>
      <c r="IF653" s="108"/>
      <c r="IG653" s="108"/>
      <c r="IH653" s="108"/>
      <c r="II653" s="108"/>
      <c r="IJ653" s="108"/>
      <c r="IK653" s="108"/>
      <c r="IL653" s="108"/>
      <c r="IM653" s="108"/>
      <c r="IN653" s="108"/>
      <c r="IO653" s="108"/>
      <c r="IP653" s="108"/>
      <c r="IQ653" s="108"/>
      <c r="IR653" s="108"/>
      <c r="IS653" s="108"/>
      <c r="IT653" s="108"/>
      <c r="IU653" s="108"/>
      <c r="IV653" s="108"/>
      <c r="IW653" s="108"/>
      <c r="IX653" s="108"/>
      <c r="IY653" s="108"/>
      <c r="IZ653" s="108"/>
      <c r="JA653" s="108"/>
      <c r="JB653" s="108"/>
      <c r="JC653" s="108"/>
      <c r="JD653" s="108"/>
      <c r="JE653" s="108"/>
      <c r="JF653" s="108"/>
      <c r="JG653" s="108"/>
      <c r="JH653" s="108"/>
      <c r="JI653" s="108"/>
      <c r="JJ653" s="108"/>
      <c r="JK653" s="108"/>
      <c r="JL653" s="108"/>
      <c r="JM653" s="108"/>
      <c r="JN653" s="108"/>
      <c r="JO653" s="108"/>
      <c r="JP653" s="108"/>
      <c r="JQ653" s="108"/>
      <c r="JR653" s="108"/>
      <c r="JS653" s="108"/>
      <c r="JT653" s="108"/>
      <c r="JU653" s="108"/>
      <c r="JV653" s="108"/>
      <c r="JW653" s="108"/>
      <c r="JX653" s="108"/>
      <c r="JY653" s="108"/>
      <c r="JZ653" s="108"/>
      <c r="KA653" s="108"/>
      <c r="KB653" s="108"/>
      <c r="KC653" s="108"/>
      <c r="KD653" s="108"/>
      <c r="KE653" s="108"/>
      <c r="KF653" s="108"/>
      <c r="KG653" s="108"/>
      <c r="KH653" s="108"/>
      <c r="KI653" s="108"/>
      <c r="KJ653" s="108"/>
      <c r="KK653" s="108"/>
      <c r="KL653" s="108"/>
      <c r="KM653" s="108"/>
      <c r="KN653" s="108"/>
      <c r="KO653" s="108"/>
      <c r="KP653" s="108"/>
      <c r="KQ653" s="108"/>
      <c r="KR653" s="108"/>
      <c r="KS653" s="108"/>
      <c r="KT653" s="108"/>
      <c r="KU653" s="108"/>
      <c r="KV653" s="108"/>
      <c r="KW653" s="108"/>
      <c r="KX653" s="108"/>
      <c r="KY653" s="108"/>
      <c r="KZ653" s="108"/>
      <c r="LA653" s="108"/>
      <c r="LB653" s="108"/>
      <c r="LC653" s="108"/>
      <c r="LD653" s="108"/>
      <c r="LE653" s="108"/>
      <c r="LF653" s="108"/>
      <c r="LG653" s="108"/>
      <c r="LH653" s="108"/>
      <c r="LI653" s="108"/>
      <c r="LJ653" s="108"/>
      <c r="LK653" s="108"/>
      <c r="LL653" s="108"/>
      <c r="LM653" s="108"/>
      <c r="LN653" s="108"/>
      <c r="LO653" s="108"/>
      <c r="LP653" s="108"/>
      <c r="LQ653" s="108"/>
      <c r="LR653" s="108"/>
      <c r="LS653" s="108"/>
      <c r="LT653" s="108"/>
      <c r="LU653" s="108"/>
      <c r="LV653" s="108"/>
      <c r="LW653" s="108"/>
      <c r="LX653" s="108"/>
      <c r="LY653" s="108"/>
      <c r="LZ653" s="108"/>
      <c r="MA653" s="108"/>
      <c r="MB653" s="108"/>
      <c r="MC653" s="108"/>
      <c r="MD653" s="108"/>
      <c r="ME653" s="108"/>
    </row>
    <row r="654" spans="1:343">
      <c r="A654" s="3"/>
      <c r="B654" s="438"/>
      <c r="C654" s="438"/>
      <c r="D654" s="438"/>
      <c r="E654" s="438"/>
      <c r="F654" s="438"/>
      <c r="G654" s="438"/>
      <c r="H654" s="438"/>
      <c r="I654" s="438"/>
      <c r="J654" s="438"/>
      <c r="K654" s="438"/>
      <c r="L654" s="438"/>
      <c r="M654" s="438"/>
      <c r="N654" s="438"/>
      <c r="O654" s="438"/>
      <c r="P654" s="438"/>
      <c r="Q654" s="438"/>
      <c r="R654" s="438"/>
      <c r="S654" s="438"/>
      <c r="T654" s="438"/>
      <c r="U654" s="438"/>
      <c r="V654" s="438"/>
      <c r="W654" s="438"/>
      <c r="X654" s="438"/>
      <c r="Y654" s="438"/>
      <c r="Z654" s="438"/>
      <c r="AA654" s="438"/>
      <c r="AB654" s="438"/>
      <c r="AC654" s="438"/>
      <c r="AD654" s="438"/>
      <c r="AE654" s="154"/>
      <c r="AF654" s="154"/>
      <c r="AG654" s="154"/>
      <c r="AH654" s="154"/>
      <c r="AI654" s="154"/>
      <c r="AJ654" s="108"/>
      <c r="AK654" s="154"/>
      <c r="AL654" s="108"/>
      <c r="AM654" s="108"/>
      <c r="AN654" s="108"/>
      <c r="AO654" s="108"/>
      <c r="AP654" s="108"/>
      <c r="AQ654" s="108"/>
      <c r="AR654" s="108"/>
      <c r="AS654" s="108"/>
      <c r="AT654" s="108"/>
      <c r="AU654" s="108"/>
      <c r="AV654" s="108"/>
      <c r="AW654" s="108"/>
      <c r="AX654" s="108"/>
      <c r="AY654" s="108"/>
      <c r="AZ654" s="108"/>
      <c r="BA654" s="108"/>
      <c r="BB654" s="108"/>
      <c r="BC654" s="108"/>
      <c r="BD654" s="108"/>
      <c r="BE654" s="108"/>
      <c r="BF654" s="108"/>
      <c r="BG654" s="108"/>
      <c r="BH654" s="108"/>
      <c r="BI654" s="108"/>
      <c r="BJ654" s="108"/>
      <c r="BK654" s="108"/>
      <c r="BL654" s="108"/>
      <c r="BM654" s="108"/>
      <c r="BN654" s="108"/>
      <c r="BO654" s="108"/>
      <c r="BP654" s="108"/>
      <c r="BQ654" s="108"/>
      <c r="BR654" s="108"/>
      <c r="BS654" s="108"/>
      <c r="BT654" s="108"/>
      <c r="BU654" s="108"/>
      <c r="BV654" s="108"/>
      <c r="BW654" s="108"/>
      <c r="BX654" s="108"/>
      <c r="BY654" s="108"/>
      <c r="BZ654" s="108"/>
      <c r="CA654" s="108"/>
      <c r="CB654" s="108"/>
      <c r="CC654" s="108"/>
      <c r="CD654" s="108"/>
      <c r="CE654" s="108"/>
      <c r="CF654" s="108"/>
      <c r="CG654" s="108"/>
      <c r="CH654" s="108"/>
      <c r="CI654" s="108"/>
      <c r="CJ654" s="108"/>
      <c r="CK654" s="108"/>
      <c r="CL654" s="108"/>
      <c r="CM654" s="108"/>
      <c r="CN654" s="108"/>
      <c r="CO654" s="108"/>
      <c r="CP654" s="108"/>
      <c r="CQ654" s="108"/>
      <c r="CR654" s="108"/>
      <c r="CS654" s="108"/>
      <c r="CT654" s="108"/>
      <c r="CU654" s="108"/>
      <c r="CV654" s="108"/>
      <c r="CW654" s="108"/>
      <c r="CX654" s="108"/>
      <c r="CY654" s="108"/>
      <c r="CZ654" s="108"/>
      <c r="DA654" s="108"/>
      <c r="DB654" s="108"/>
      <c r="DC654" s="108"/>
      <c r="DD654" s="108"/>
      <c r="DE654" s="108"/>
      <c r="DF654" s="108"/>
      <c r="DG654" s="108"/>
      <c r="DH654" s="108"/>
      <c r="DI654" s="108"/>
      <c r="DJ654" s="108"/>
      <c r="DK654" s="108"/>
      <c r="DL654" s="108"/>
      <c r="DM654" s="108"/>
      <c r="DN654" s="108"/>
      <c r="DO654" s="108"/>
      <c r="DP654" s="108"/>
      <c r="DQ654" s="108"/>
      <c r="DR654" s="108"/>
      <c r="DS654" s="108"/>
      <c r="DT654" s="108"/>
      <c r="DU654" s="108"/>
      <c r="DV654" s="108"/>
      <c r="DW654" s="108"/>
      <c r="DX654" s="108"/>
      <c r="DY654" s="108"/>
      <c r="DZ654" s="108"/>
      <c r="EA654" s="108"/>
      <c r="EB654" s="108"/>
      <c r="EC654" s="108"/>
      <c r="ED654" s="108"/>
      <c r="EE654" s="108"/>
      <c r="EF654" s="108"/>
      <c r="EG654" s="108"/>
      <c r="EH654" s="108"/>
      <c r="EI654" s="108"/>
      <c r="EJ654" s="108"/>
      <c r="EK654" s="108"/>
      <c r="EL654" s="108"/>
      <c r="EM654" s="108"/>
      <c r="EN654" s="108"/>
      <c r="EO654" s="108"/>
      <c r="EP654" s="108"/>
      <c r="EQ654" s="108"/>
      <c r="ER654" s="108"/>
      <c r="ES654" s="108"/>
      <c r="ET654" s="108"/>
      <c r="EU654" s="108"/>
      <c r="EV654" s="108"/>
      <c r="EW654" s="108"/>
      <c r="EX654" s="108"/>
      <c r="EY654" s="108"/>
      <c r="EZ654" s="108"/>
      <c r="FA654" s="108"/>
      <c r="FB654" s="108"/>
      <c r="FC654" s="108"/>
      <c r="FD654" s="108"/>
      <c r="FE654" s="108"/>
      <c r="FF654" s="108"/>
      <c r="FG654" s="108"/>
      <c r="FH654" s="108"/>
      <c r="FI654" s="108"/>
      <c r="FJ654" s="108"/>
      <c r="FK654" s="108"/>
      <c r="FL654" s="108"/>
      <c r="FM654" s="108"/>
      <c r="FN654" s="108"/>
      <c r="FO654" s="108"/>
      <c r="FP654" s="108"/>
      <c r="FQ654" s="108"/>
      <c r="FR654" s="108"/>
      <c r="FS654" s="108"/>
      <c r="FT654" s="108"/>
      <c r="FU654" s="108"/>
      <c r="FV654" s="108"/>
      <c r="FW654" s="108"/>
      <c r="FX654" s="108"/>
      <c r="FY654" s="108"/>
      <c r="FZ654" s="108"/>
      <c r="GA654" s="108"/>
      <c r="GB654" s="108"/>
      <c r="GC654" s="108"/>
      <c r="GD654" s="108"/>
      <c r="GE654" s="108"/>
      <c r="GF654" s="108"/>
      <c r="GG654" s="108"/>
      <c r="GH654" s="108"/>
      <c r="GI654" s="108"/>
      <c r="GJ654" s="108"/>
      <c r="GK654" s="108"/>
      <c r="GL654" s="108"/>
      <c r="GM654" s="108"/>
      <c r="GN654" s="108"/>
      <c r="GO654" s="108"/>
      <c r="GP654" s="108"/>
      <c r="GQ654" s="108"/>
      <c r="GR654" s="108"/>
      <c r="GS654" s="108"/>
      <c r="GT654" s="108"/>
      <c r="GU654" s="108"/>
      <c r="GV654" s="108"/>
      <c r="GW654" s="108"/>
      <c r="GX654" s="108"/>
      <c r="GY654" s="108"/>
      <c r="GZ654" s="108"/>
      <c r="HA654" s="108"/>
      <c r="HB654" s="108"/>
      <c r="HC654" s="108"/>
      <c r="HD654" s="108"/>
      <c r="HE654" s="108"/>
      <c r="HF654" s="108"/>
      <c r="HG654" s="108"/>
      <c r="HH654" s="108"/>
      <c r="HI654" s="108"/>
      <c r="HJ654" s="108"/>
      <c r="HK654" s="108"/>
      <c r="HL654" s="108"/>
      <c r="HM654" s="108"/>
      <c r="HN654" s="108"/>
      <c r="HO654" s="108"/>
      <c r="HP654" s="108"/>
      <c r="HQ654" s="108"/>
      <c r="HR654" s="108"/>
      <c r="HS654" s="108"/>
      <c r="HT654" s="108"/>
      <c r="HU654" s="108"/>
      <c r="HV654" s="108"/>
      <c r="HW654" s="108"/>
      <c r="HX654" s="108"/>
      <c r="HY654" s="108"/>
      <c r="HZ654" s="108"/>
      <c r="IA654" s="108"/>
      <c r="IB654" s="108"/>
      <c r="IC654" s="108"/>
      <c r="ID654" s="108"/>
      <c r="IE654" s="108"/>
      <c r="IF654" s="108"/>
      <c r="IG654" s="108"/>
      <c r="IH654" s="108"/>
      <c r="II654" s="108"/>
      <c r="IJ654" s="108"/>
      <c r="IK654" s="108"/>
      <c r="IL654" s="108"/>
      <c r="IM654" s="108"/>
      <c r="IN654" s="108"/>
      <c r="IO654" s="108"/>
      <c r="IP654" s="108"/>
      <c r="IQ654" s="108"/>
      <c r="IR654" s="108"/>
      <c r="IS654" s="108"/>
      <c r="IT654" s="108"/>
      <c r="IU654" s="108"/>
      <c r="IV654" s="108"/>
      <c r="IW654" s="108"/>
      <c r="IX654" s="108"/>
      <c r="IY654" s="108"/>
      <c r="IZ654" s="108"/>
      <c r="JA654" s="108"/>
      <c r="JB654" s="108"/>
      <c r="JC654" s="108"/>
      <c r="JD654" s="108"/>
      <c r="JE654" s="108"/>
      <c r="JF654" s="108"/>
      <c r="JG654" s="108"/>
      <c r="JH654" s="108"/>
      <c r="JI654" s="108"/>
      <c r="JJ654" s="108"/>
      <c r="JK654" s="108"/>
      <c r="JL654" s="108"/>
      <c r="JM654" s="108"/>
      <c r="JN654" s="108"/>
      <c r="JO654" s="108"/>
      <c r="JP654" s="108"/>
      <c r="JQ654" s="108"/>
      <c r="JR654" s="108"/>
      <c r="JS654" s="108"/>
      <c r="JT654" s="108"/>
      <c r="JU654" s="108"/>
      <c r="JV654" s="108"/>
      <c r="JW654" s="108"/>
      <c r="JX654" s="108"/>
      <c r="JY654" s="108"/>
      <c r="JZ654" s="108"/>
      <c r="KA654" s="108"/>
      <c r="KB654" s="108"/>
      <c r="KC654" s="108"/>
      <c r="KD654" s="108"/>
      <c r="KE654" s="108"/>
      <c r="KF654" s="108"/>
      <c r="KG654" s="108"/>
      <c r="KH654" s="108"/>
      <c r="KI654" s="108"/>
      <c r="KJ654" s="108"/>
      <c r="KK654" s="108"/>
      <c r="KL654" s="108"/>
      <c r="KM654" s="108"/>
      <c r="KN654" s="108"/>
      <c r="KO654" s="108"/>
      <c r="KP654" s="108"/>
      <c r="KQ654" s="108"/>
      <c r="KR654" s="108"/>
      <c r="KS654" s="108"/>
      <c r="KT654" s="108"/>
      <c r="KU654" s="108"/>
      <c r="KV654" s="108"/>
      <c r="KW654" s="108"/>
      <c r="KX654" s="108"/>
      <c r="KY654" s="108"/>
      <c r="KZ654" s="108"/>
      <c r="LA654" s="108"/>
      <c r="LB654" s="108"/>
      <c r="LC654" s="108"/>
      <c r="LD654" s="108"/>
      <c r="LE654" s="108"/>
      <c r="LF654" s="108"/>
      <c r="LG654" s="108"/>
      <c r="LH654" s="108"/>
      <c r="LI654" s="108"/>
      <c r="LJ654" s="108"/>
      <c r="LK654" s="108"/>
      <c r="LL654" s="108"/>
      <c r="LM654" s="108"/>
      <c r="LN654" s="108"/>
      <c r="LO654" s="108"/>
      <c r="LP654" s="108"/>
      <c r="LQ654" s="108"/>
      <c r="LR654" s="108"/>
      <c r="LS654" s="108"/>
      <c r="LT654" s="108"/>
      <c r="LU654" s="108"/>
      <c r="LV654" s="108"/>
      <c r="LW654" s="108"/>
      <c r="LX654" s="108"/>
      <c r="LY654" s="108"/>
      <c r="LZ654" s="108"/>
      <c r="MA654" s="108"/>
      <c r="MB654" s="108"/>
      <c r="MC654" s="108"/>
      <c r="MD654" s="108"/>
      <c r="ME654" s="108"/>
    </row>
    <row r="655" spans="1:343">
      <c r="A655" s="3"/>
      <c r="B655" s="438"/>
      <c r="C655" s="438"/>
      <c r="D655" s="438"/>
      <c r="E655" s="438"/>
      <c r="F655" s="438"/>
      <c r="G655" s="438"/>
      <c r="H655" s="438"/>
      <c r="I655" s="438"/>
      <c r="J655" s="438"/>
      <c r="K655" s="438"/>
      <c r="L655" s="438"/>
      <c r="M655" s="438"/>
      <c r="N655" s="438"/>
      <c r="O655" s="438"/>
      <c r="P655" s="438"/>
      <c r="Q655" s="438"/>
      <c r="R655" s="438"/>
      <c r="S655" s="438"/>
      <c r="T655" s="438"/>
      <c r="U655" s="438"/>
      <c r="V655" s="438"/>
      <c r="W655" s="438"/>
      <c r="X655" s="438"/>
      <c r="Y655" s="438"/>
      <c r="Z655" s="438"/>
      <c r="AA655" s="438"/>
      <c r="AB655" s="438"/>
      <c r="AC655" s="438"/>
      <c r="AD655" s="438"/>
      <c r="AE655" s="154"/>
      <c r="AF655" s="154"/>
      <c r="AG655" s="154"/>
      <c r="AH655" s="154"/>
      <c r="AI655" s="154"/>
      <c r="AJ655" s="108"/>
      <c r="AK655" s="154"/>
      <c r="AL655" s="108"/>
      <c r="AM655" s="108"/>
      <c r="AN655" s="108"/>
      <c r="AO655" s="108"/>
      <c r="AP655" s="108"/>
      <c r="AQ655" s="108"/>
      <c r="AR655" s="108"/>
      <c r="AS655" s="108"/>
      <c r="AT655" s="108"/>
      <c r="AU655" s="108"/>
      <c r="AV655" s="108"/>
      <c r="AW655" s="108"/>
      <c r="AX655" s="108"/>
      <c r="AY655" s="108"/>
      <c r="AZ655" s="108"/>
      <c r="BA655" s="108"/>
      <c r="BB655" s="108"/>
      <c r="BC655" s="108"/>
      <c r="BD655" s="108"/>
      <c r="BE655" s="108"/>
      <c r="BF655" s="108"/>
      <c r="BG655" s="108"/>
      <c r="BH655" s="108"/>
      <c r="BI655" s="108"/>
      <c r="BJ655" s="108"/>
      <c r="BK655" s="108"/>
      <c r="BL655" s="108"/>
      <c r="BM655" s="108"/>
      <c r="BN655" s="108"/>
      <c r="BO655" s="108"/>
      <c r="BP655" s="108"/>
      <c r="BQ655" s="108"/>
      <c r="BR655" s="108"/>
      <c r="BS655" s="108"/>
      <c r="BT655" s="108"/>
      <c r="BU655" s="108"/>
      <c r="BV655" s="108"/>
      <c r="BW655" s="108"/>
      <c r="BX655" s="108"/>
      <c r="BY655" s="108"/>
      <c r="BZ655" s="108"/>
      <c r="CA655" s="108"/>
      <c r="CB655" s="108"/>
      <c r="CC655" s="108"/>
      <c r="CD655" s="108"/>
      <c r="CE655" s="108"/>
      <c r="CF655" s="108"/>
      <c r="CG655" s="108"/>
      <c r="CH655" s="108"/>
      <c r="CI655" s="108"/>
      <c r="CJ655" s="108"/>
      <c r="CK655" s="108"/>
      <c r="CL655" s="108"/>
      <c r="CM655" s="108"/>
      <c r="CN655" s="108"/>
      <c r="CO655" s="108"/>
      <c r="CP655" s="108"/>
      <c r="CQ655" s="108"/>
      <c r="CR655" s="108"/>
      <c r="CS655" s="108"/>
      <c r="CT655" s="108"/>
      <c r="CU655" s="108"/>
      <c r="CV655" s="108"/>
      <c r="CW655" s="108"/>
      <c r="CX655" s="108"/>
      <c r="CY655" s="108"/>
      <c r="CZ655" s="108"/>
      <c r="DA655" s="108"/>
      <c r="DB655" s="108"/>
      <c r="DC655" s="108"/>
      <c r="DD655" s="108"/>
      <c r="DE655" s="108"/>
      <c r="DF655" s="108"/>
      <c r="DG655" s="108"/>
      <c r="DH655" s="108"/>
      <c r="DI655" s="108"/>
      <c r="DJ655" s="108"/>
      <c r="DK655" s="108"/>
      <c r="DL655" s="108"/>
      <c r="DM655" s="108"/>
      <c r="DN655" s="108"/>
      <c r="DO655" s="108"/>
      <c r="DP655" s="108"/>
      <c r="DQ655" s="108"/>
      <c r="DR655" s="108"/>
      <c r="DS655" s="108"/>
      <c r="DT655" s="108"/>
      <c r="DU655" s="108"/>
      <c r="DV655" s="108"/>
      <c r="DW655" s="108"/>
      <c r="DX655" s="108"/>
      <c r="DY655" s="108"/>
      <c r="DZ655" s="108"/>
      <c r="EA655" s="108"/>
      <c r="EB655" s="108"/>
      <c r="EC655" s="108"/>
      <c r="ED655" s="108"/>
      <c r="EE655" s="108"/>
      <c r="EF655" s="108"/>
      <c r="EG655" s="108"/>
      <c r="EH655" s="108"/>
      <c r="EI655" s="108"/>
      <c r="EJ655" s="108"/>
      <c r="EK655" s="108"/>
      <c r="EL655" s="108"/>
      <c r="EM655" s="108"/>
      <c r="EN655" s="108"/>
      <c r="EO655" s="108"/>
      <c r="EP655" s="108"/>
      <c r="EQ655" s="108"/>
      <c r="ER655" s="108"/>
      <c r="ES655" s="108"/>
      <c r="ET655" s="108"/>
      <c r="EU655" s="108"/>
      <c r="EV655" s="108"/>
      <c r="EW655" s="108"/>
      <c r="EX655" s="108"/>
      <c r="EY655" s="108"/>
      <c r="EZ655" s="108"/>
      <c r="FA655" s="108"/>
      <c r="FB655" s="108"/>
      <c r="FC655" s="108"/>
      <c r="FD655" s="108"/>
      <c r="FE655" s="108"/>
      <c r="FF655" s="108"/>
      <c r="FG655" s="108"/>
      <c r="FH655" s="108"/>
      <c r="FI655" s="108"/>
      <c r="FJ655" s="108"/>
      <c r="FK655" s="108"/>
      <c r="FL655" s="108"/>
      <c r="FM655" s="108"/>
      <c r="FN655" s="108"/>
      <c r="FO655" s="108"/>
      <c r="FP655" s="108"/>
      <c r="FQ655" s="108"/>
      <c r="FR655" s="108"/>
      <c r="FS655" s="108"/>
      <c r="FT655" s="108"/>
      <c r="FU655" s="108"/>
      <c r="FV655" s="108"/>
      <c r="FW655" s="108"/>
      <c r="FX655" s="108"/>
      <c r="FY655" s="108"/>
      <c r="FZ655" s="108"/>
      <c r="GA655" s="108"/>
      <c r="GB655" s="108"/>
      <c r="GC655" s="108"/>
      <c r="GD655" s="108"/>
      <c r="GE655" s="108"/>
      <c r="GF655" s="108"/>
      <c r="GG655" s="108"/>
      <c r="GH655" s="108"/>
      <c r="GI655" s="108"/>
      <c r="GJ655" s="108"/>
      <c r="GK655" s="108"/>
      <c r="GL655" s="108"/>
      <c r="GM655" s="108"/>
      <c r="GN655" s="108"/>
      <c r="GO655" s="108"/>
      <c r="GP655" s="108"/>
      <c r="GQ655" s="108"/>
      <c r="GR655" s="108"/>
      <c r="GS655" s="108"/>
      <c r="GT655" s="108"/>
      <c r="GU655" s="108"/>
      <c r="GV655" s="108"/>
      <c r="GW655" s="108"/>
      <c r="GX655" s="108"/>
      <c r="GY655" s="108"/>
      <c r="GZ655" s="108"/>
      <c r="HA655" s="108"/>
      <c r="HB655" s="108"/>
      <c r="HC655" s="108"/>
      <c r="HD655" s="108"/>
      <c r="HE655" s="108"/>
      <c r="HF655" s="108"/>
      <c r="HG655" s="108"/>
      <c r="HH655" s="108"/>
      <c r="HI655" s="108"/>
      <c r="HJ655" s="108"/>
      <c r="HK655" s="108"/>
      <c r="HL655" s="108"/>
      <c r="HM655" s="108"/>
      <c r="HN655" s="108"/>
      <c r="HO655" s="108"/>
      <c r="HP655" s="108"/>
      <c r="HQ655" s="108"/>
      <c r="HR655" s="108"/>
      <c r="HS655" s="108"/>
      <c r="HT655" s="108"/>
      <c r="HU655" s="108"/>
      <c r="HV655" s="108"/>
      <c r="HW655" s="108"/>
      <c r="HX655" s="108"/>
      <c r="HY655" s="108"/>
      <c r="HZ655" s="108"/>
      <c r="IA655" s="108"/>
      <c r="IB655" s="108"/>
      <c r="IC655" s="108"/>
      <c r="ID655" s="108"/>
      <c r="IE655" s="108"/>
      <c r="IF655" s="108"/>
      <c r="IG655" s="108"/>
      <c r="IH655" s="108"/>
      <c r="II655" s="108"/>
      <c r="IJ655" s="108"/>
      <c r="IK655" s="108"/>
      <c r="IL655" s="108"/>
      <c r="IM655" s="108"/>
      <c r="IN655" s="108"/>
      <c r="IO655" s="108"/>
      <c r="IP655" s="108"/>
      <c r="IQ655" s="108"/>
      <c r="IR655" s="108"/>
      <c r="IS655" s="108"/>
      <c r="IT655" s="108"/>
      <c r="IU655" s="108"/>
      <c r="IV655" s="108"/>
      <c r="IW655" s="108"/>
      <c r="IX655" s="108"/>
      <c r="IY655" s="108"/>
      <c r="IZ655" s="108"/>
      <c r="JA655" s="108"/>
      <c r="JB655" s="108"/>
      <c r="JC655" s="108"/>
      <c r="JD655" s="108"/>
      <c r="JE655" s="108"/>
      <c r="JF655" s="108"/>
      <c r="JG655" s="108"/>
      <c r="JH655" s="108"/>
      <c r="JI655" s="108"/>
      <c r="JJ655" s="108"/>
      <c r="JK655" s="108"/>
      <c r="JL655" s="108"/>
      <c r="JM655" s="108"/>
      <c r="JN655" s="108"/>
      <c r="JO655" s="108"/>
      <c r="JP655" s="108"/>
      <c r="JQ655" s="108"/>
      <c r="JR655" s="108"/>
      <c r="JS655" s="108"/>
      <c r="JT655" s="108"/>
      <c r="JU655" s="108"/>
      <c r="JV655" s="108"/>
      <c r="JW655" s="108"/>
      <c r="JX655" s="108"/>
      <c r="JY655" s="108"/>
      <c r="JZ655" s="108"/>
      <c r="KA655" s="108"/>
      <c r="KB655" s="108"/>
      <c r="KC655" s="108"/>
      <c r="KD655" s="108"/>
      <c r="KE655" s="108"/>
      <c r="KF655" s="108"/>
      <c r="KG655" s="108"/>
      <c r="KH655" s="108"/>
      <c r="KI655" s="108"/>
      <c r="KJ655" s="108"/>
      <c r="KK655" s="108"/>
      <c r="KL655" s="108"/>
      <c r="KM655" s="108"/>
      <c r="KN655" s="108"/>
      <c r="KO655" s="108"/>
      <c r="KP655" s="108"/>
      <c r="KQ655" s="108"/>
      <c r="KR655" s="108"/>
      <c r="KS655" s="108"/>
      <c r="KT655" s="108"/>
      <c r="KU655" s="108"/>
      <c r="KV655" s="108"/>
      <c r="KW655" s="108"/>
      <c r="KX655" s="108"/>
      <c r="KY655" s="108"/>
      <c r="KZ655" s="108"/>
      <c r="LA655" s="108"/>
      <c r="LB655" s="108"/>
      <c r="LC655" s="108"/>
      <c r="LD655" s="108"/>
      <c r="LE655" s="108"/>
      <c r="LF655" s="108"/>
      <c r="LG655" s="108"/>
      <c r="LH655" s="108"/>
      <c r="LI655" s="108"/>
      <c r="LJ655" s="108"/>
      <c r="LK655" s="108"/>
      <c r="LL655" s="108"/>
      <c r="LM655" s="108"/>
      <c r="LN655" s="108"/>
      <c r="LO655" s="108"/>
      <c r="LP655" s="108"/>
      <c r="LQ655" s="108"/>
      <c r="LR655" s="108"/>
      <c r="LS655" s="108"/>
      <c r="LT655" s="108"/>
      <c r="LU655" s="108"/>
      <c r="LV655" s="108"/>
      <c r="LW655" s="108"/>
      <c r="LX655" s="108"/>
      <c r="LY655" s="108"/>
      <c r="LZ655" s="108"/>
      <c r="MA655" s="108"/>
      <c r="MB655" s="108"/>
      <c r="MC655" s="108"/>
      <c r="MD655" s="108"/>
      <c r="ME655" s="108"/>
    </row>
    <row r="656" spans="1:343">
      <c r="A656" s="3"/>
      <c r="B656" s="438"/>
      <c r="C656" s="438"/>
      <c r="D656" s="438"/>
      <c r="E656" s="438"/>
      <c r="F656" s="438"/>
      <c r="G656" s="438"/>
      <c r="H656" s="438"/>
      <c r="I656" s="438"/>
      <c r="J656" s="438"/>
      <c r="K656" s="438"/>
      <c r="L656" s="438"/>
      <c r="M656" s="438"/>
      <c r="N656" s="438"/>
      <c r="O656" s="438"/>
      <c r="P656" s="438"/>
      <c r="Q656" s="438"/>
      <c r="R656" s="438"/>
      <c r="S656" s="438"/>
      <c r="T656" s="438"/>
      <c r="U656" s="438"/>
      <c r="V656" s="438"/>
      <c r="W656" s="438"/>
      <c r="X656" s="438"/>
      <c r="Y656" s="438"/>
      <c r="Z656" s="438"/>
      <c r="AA656" s="438"/>
      <c r="AB656" s="438"/>
      <c r="AC656" s="438"/>
      <c r="AD656" s="438"/>
      <c r="AE656" s="154"/>
      <c r="AF656" s="154"/>
      <c r="AG656" s="154"/>
      <c r="AH656" s="154"/>
      <c r="AI656" s="154"/>
      <c r="AJ656" s="108"/>
      <c r="AK656" s="154"/>
      <c r="AL656" s="108"/>
      <c r="AM656" s="108"/>
      <c r="AN656" s="108"/>
      <c r="AO656" s="108"/>
      <c r="AP656" s="108"/>
      <c r="AQ656" s="108"/>
      <c r="AR656" s="108"/>
      <c r="AS656" s="108"/>
      <c r="AT656" s="108"/>
      <c r="AU656" s="108"/>
      <c r="AV656" s="108"/>
      <c r="AW656" s="108"/>
      <c r="AX656" s="108"/>
      <c r="AY656" s="108"/>
      <c r="AZ656" s="108"/>
      <c r="BA656" s="108"/>
      <c r="BB656" s="108"/>
      <c r="BC656" s="108"/>
      <c r="BD656" s="108"/>
      <c r="BE656" s="108"/>
      <c r="BF656" s="108"/>
      <c r="BG656" s="108"/>
      <c r="BH656" s="108"/>
      <c r="BI656" s="108"/>
      <c r="BJ656" s="108"/>
      <c r="BK656" s="108"/>
      <c r="BL656" s="108"/>
      <c r="BM656" s="108"/>
      <c r="BN656" s="108"/>
      <c r="BO656" s="108"/>
      <c r="BP656" s="108"/>
      <c r="BQ656" s="108"/>
      <c r="BR656" s="108"/>
      <c r="BS656" s="108"/>
      <c r="BT656" s="108"/>
      <c r="BU656" s="108"/>
      <c r="BV656" s="108"/>
      <c r="BW656" s="108"/>
      <c r="BX656" s="108"/>
      <c r="BY656" s="108"/>
      <c r="BZ656" s="108"/>
      <c r="CA656" s="108"/>
      <c r="CB656" s="108"/>
      <c r="CC656" s="108"/>
      <c r="CD656" s="108"/>
      <c r="CE656" s="108"/>
      <c r="CF656" s="108"/>
      <c r="CG656" s="108"/>
      <c r="CH656" s="108"/>
      <c r="CI656" s="108"/>
      <c r="CJ656" s="108"/>
      <c r="CK656" s="108"/>
      <c r="CL656" s="108"/>
      <c r="CM656" s="108"/>
      <c r="CN656" s="108"/>
      <c r="CO656" s="108"/>
      <c r="CP656" s="108"/>
      <c r="CQ656" s="108"/>
      <c r="CR656" s="108"/>
      <c r="CS656" s="108"/>
      <c r="CT656" s="108"/>
      <c r="CU656" s="108"/>
      <c r="CV656" s="108"/>
      <c r="CW656" s="108"/>
      <c r="CX656" s="108"/>
      <c r="CY656" s="108"/>
      <c r="CZ656" s="108"/>
      <c r="DA656" s="108"/>
      <c r="DB656" s="108"/>
      <c r="DC656" s="108"/>
      <c r="DD656" s="108"/>
      <c r="DE656" s="108"/>
      <c r="DF656" s="108"/>
      <c r="DG656" s="108"/>
      <c r="DH656" s="108"/>
      <c r="DI656" s="108"/>
      <c r="DJ656" s="108"/>
      <c r="DK656" s="108"/>
      <c r="DL656" s="108"/>
      <c r="DM656" s="108"/>
      <c r="DN656" s="108"/>
      <c r="DO656" s="108"/>
      <c r="DP656" s="108"/>
      <c r="DQ656" s="108"/>
      <c r="DR656" s="108"/>
      <c r="DS656" s="108"/>
      <c r="DT656" s="108"/>
      <c r="DU656" s="108"/>
      <c r="DV656" s="108"/>
      <c r="DW656" s="108"/>
      <c r="DX656" s="108"/>
      <c r="DY656" s="108"/>
      <c r="DZ656" s="108"/>
      <c r="EA656" s="108"/>
      <c r="EB656" s="108"/>
      <c r="EC656" s="108"/>
      <c r="ED656" s="108"/>
      <c r="EE656" s="108"/>
      <c r="EF656" s="108"/>
      <c r="EG656" s="108"/>
      <c r="EH656" s="108"/>
      <c r="EI656" s="108"/>
      <c r="EJ656" s="108"/>
      <c r="EK656" s="108"/>
      <c r="EL656" s="108"/>
      <c r="EM656" s="108"/>
      <c r="EN656" s="108"/>
      <c r="EO656" s="108"/>
      <c r="EP656" s="108"/>
      <c r="EQ656" s="108"/>
      <c r="ER656" s="108"/>
      <c r="ES656" s="108"/>
      <c r="ET656" s="108"/>
      <c r="EU656" s="108"/>
      <c r="EV656" s="108"/>
      <c r="EW656" s="108"/>
      <c r="EX656" s="108"/>
      <c r="EY656" s="108"/>
      <c r="EZ656" s="108"/>
      <c r="FA656" s="108"/>
      <c r="FB656" s="108"/>
      <c r="FC656" s="108"/>
      <c r="FD656" s="108"/>
      <c r="FE656" s="108"/>
      <c r="FF656" s="108"/>
      <c r="FG656" s="108"/>
      <c r="FH656" s="108"/>
      <c r="FI656" s="108"/>
      <c r="FJ656" s="108"/>
      <c r="FK656" s="108"/>
      <c r="FL656" s="108"/>
      <c r="FM656" s="108"/>
      <c r="FN656" s="108"/>
      <c r="FO656" s="108"/>
      <c r="FP656" s="108"/>
      <c r="FQ656" s="108"/>
      <c r="FR656" s="108"/>
      <c r="FS656" s="108"/>
      <c r="FT656" s="108"/>
      <c r="FU656" s="108"/>
      <c r="FV656" s="108"/>
      <c r="FW656" s="108"/>
      <c r="FX656" s="108"/>
      <c r="FY656" s="108"/>
      <c r="FZ656" s="108"/>
      <c r="GA656" s="108"/>
      <c r="GB656" s="108"/>
      <c r="GC656" s="108"/>
      <c r="GD656" s="108"/>
      <c r="GE656" s="108"/>
      <c r="GF656" s="108"/>
      <c r="GG656" s="108"/>
      <c r="GH656" s="108"/>
      <c r="GI656" s="108"/>
      <c r="GJ656" s="108"/>
      <c r="GK656" s="108"/>
      <c r="GL656" s="108"/>
      <c r="GM656" s="108"/>
      <c r="GN656" s="108"/>
      <c r="GO656" s="108"/>
      <c r="GP656" s="108"/>
      <c r="GQ656" s="108"/>
      <c r="GR656" s="108"/>
      <c r="GS656" s="108"/>
      <c r="GT656" s="108"/>
      <c r="GU656" s="108"/>
      <c r="GV656" s="108"/>
      <c r="GW656" s="108"/>
      <c r="GX656" s="108"/>
      <c r="GY656" s="108"/>
      <c r="GZ656" s="108"/>
      <c r="HA656" s="108"/>
      <c r="HB656" s="108"/>
      <c r="HC656" s="108"/>
      <c r="HD656" s="108"/>
      <c r="HE656" s="108"/>
      <c r="HF656" s="108"/>
      <c r="HG656" s="108"/>
      <c r="HH656" s="108"/>
      <c r="HI656" s="108"/>
      <c r="HJ656" s="108"/>
      <c r="HK656" s="108"/>
      <c r="HL656" s="108"/>
      <c r="HM656" s="108"/>
      <c r="HN656" s="108"/>
      <c r="HO656" s="108"/>
      <c r="HP656" s="108"/>
      <c r="HQ656" s="108"/>
      <c r="HR656" s="108"/>
      <c r="HS656" s="108"/>
      <c r="HT656" s="108"/>
      <c r="HU656" s="108"/>
      <c r="HV656" s="108"/>
      <c r="HW656" s="108"/>
      <c r="HX656" s="108"/>
      <c r="HY656" s="108"/>
      <c r="HZ656" s="108"/>
      <c r="IA656" s="108"/>
      <c r="IB656" s="108"/>
      <c r="IC656" s="108"/>
      <c r="ID656" s="108"/>
      <c r="IE656" s="108"/>
      <c r="IF656" s="108"/>
      <c r="IG656" s="108"/>
      <c r="IH656" s="108"/>
      <c r="II656" s="108"/>
      <c r="IJ656" s="108"/>
      <c r="IK656" s="108"/>
      <c r="IL656" s="108"/>
      <c r="IM656" s="108"/>
      <c r="IN656" s="108"/>
      <c r="IO656" s="108"/>
      <c r="IP656" s="108"/>
      <c r="IQ656" s="108"/>
      <c r="IR656" s="108"/>
      <c r="IS656" s="108"/>
      <c r="IT656" s="108"/>
      <c r="IU656" s="108"/>
      <c r="IV656" s="108"/>
      <c r="IW656" s="108"/>
      <c r="IX656" s="108"/>
      <c r="IY656" s="108"/>
      <c r="IZ656" s="108"/>
      <c r="JA656" s="108"/>
      <c r="JB656" s="108"/>
      <c r="JC656" s="108"/>
      <c r="JD656" s="108"/>
      <c r="JE656" s="108"/>
      <c r="JF656" s="108"/>
      <c r="JG656" s="108"/>
      <c r="JH656" s="108"/>
      <c r="JI656" s="108"/>
      <c r="JJ656" s="108"/>
      <c r="JK656" s="108"/>
      <c r="JL656" s="108"/>
      <c r="JM656" s="108"/>
      <c r="JN656" s="108"/>
      <c r="JO656" s="108"/>
      <c r="JP656" s="108"/>
      <c r="JQ656" s="108"/>
      <c r="JR656" s="108"/>
      <c r="JS656" s="108"/>
      <c r="JT656" s="108"/>
      <c r="JU656" s="108"/>
      <c r="JV656" s="108"/>
      <c r="JW656" s="108"/>
      <c r="JX656" s="108"/>
      <c r="JY656" s="108"/>
      <c r="JZ656" s="108"/>
      <c r="KA656" s="108"/>
      <c r="KB656" s="108"/>
      <c r="KC656" s="108"/>
      <c r="KD656" s="108"/>
      <c r="KE656" s="108"/>
      <c r="KF656" s="108"/>
      <c r="KG656" s="108"/>
      <c r="KH656" s="108"/>
      <c r="KI656" s="108"/>
      <c r="KJ656" s="108"/>
      <c r="KK656" s="108"/>
      <c r="KL656" s="108"/>
      <c r="KM656" s="108"/>
      <c r="KN656" s="108"/>
      <c r="KO656" s="108"/>
      <c r="KP656" s="108"/>
      <c r="KQ656" s="108"/>
      <c r="KR656" s="108"/>
      <c r="KS656" s="108"/>
      <c r="KT656" s="108"/>
      <c r="KU656" s="108"/>
      <c r="KV656" s="108"/>
      <c r="KW656" s="108"/>
      <c r="KX656" s="108"/>
      <c r="KY656" s="108"/>
      <c r="KZ656" s="108"/>
      <c r="LA656" s="108"/>
      <c r="LB656" s="108"/>
      <c r="LC656" s="108"/>
      <c r="LD656" s="108"/>
      <c r="LE656" s="108"/>
      <c r="LF656" s="108"/>
      <c r="LG656" s="108"/>
      <c r="LH656" s="108"/>
      <c r="LI656" s="108"/>
      <c r="LJ656" s="108"/>
      <c r="LK656" s="108"/>
      <c r="LL656" s="108"/>
      <c r="LM656" s="108"/>
      <c r="LN656" s="108"/>
      <c r="LO656" s="108"/>
      <c r="LP656" s="108"/>
      <c r="LQ656" s="108"/>
      <c r="LR656" s="108"/>
      <c r="LS656" s="108"/>
      <c r="LT656" s="108"/>
      <c r="LU656" s="108"/>
      <c r="LV656" s="108"/>
      <c r="LW656" s="108"/>
      <c r="LX656" s="108"/>
      <c r="LY656" s="108"/>
      <c r="LZ656" s="108"/>
      <c r="MA656" s="108"/>
      <c r="MB656" s="108"/>
      <c r="MC656" s="108"/>
      <c r="MD656" s="108"/>
      <c r="ME656" s="108"/>
    </row>
    <row r="657" spans="1:343">
      <c r="A657" s="3"/>
      <c r="B657" s="438"/>
      <c r="C657" s="438"/>
      <c r="D657" s="438"/>
      <c r="E657" s="438"/>
      <c r="F657" s="438"/>
      <c r="G657" s="438"/>
      <c r="H657" s="438"/>
      <c r="I657" s="438"/>
      <c r="J657" s="438"/>
      <c r="K657" s="438"/>
      <c r="L657" s="438"/>
      <c r="M657" s="438"/>
      <c r="N657" s="438"/>
      <c r="O657" s="438"/>
      <c r="P657" s="438"/>
      <c r="Q657" s="438"/>
      <c r="R657" s="438"/>
      <c r="S657" s="438"/>
      <c r="T657" s="438"/>
      <c r="U657" s="438"/>
      <c r="V657" s="438"/>
      <c r="W657" s="438"/>
      <c r="X657" s="438"/>
      <c r="Y657" s="438"/>
      <c r="Z657" s="438"/>
      <c r="AA657" s="438"/>
      <c r="AB657" s="438"/>
      <c r="AC657" s="438"/>
      <c r="AD657" s="438"/>
      <c r="AE657" s="154"/>
      <c r="AF657" s="154"/>
      <c r="AG657" s="154"/>
      <c r="AH657" s="154"/>
      <c r="AI657" s="154"/>
      <c r="AJ657" s="108"/>
      <c r="AK657" s="154"/>
      <c r="AL657" s="108"/>
      <c r="AM657" s="108"/>
      <c r="AN657" s="108"/>
      <c r="AO657" s="108"/>
      <c r="AP657" s="108"/>
      <c r="AQ657" s="108"/>
      <c r="AR657" s="108"/>
      <c r="AS657" s="108"/>
      <c r="AT657" s="108"/>
      <c r="AU657" s="108"/>
      <c r="AV657" s="108"/>
      <c r="AW657" s="108"/>
      <c r="AX657" s="108"/>
      <c r="AY657" s="108"/>
      <c r="AZ657" s="108"/>
      <c r="BA657" s="108"/>
      <c r="BB657" s="108"/>
      <c r="BC657" s="108"/>
      <c r="BD657" s="108"/>
      <c r="BE657" s="108"/>
      <c r="BF657" s="108"/>
      <c r="BG657" s="108"/>
      <c r="BH657" s="108"/>
      <c r="BI657" s="108"/>
      <c r="BJ657" s="108"/>
      <c r="BK657" s="108"/>
      <c r="BL657" s="108"/>
      <c r="BM657" s="108"/>
      <c r="BN657" s="108"/>
      <c r="BO657" s="108"/>
      <c r="BP657" s="108"/>
      <c r="BQ657" s="108"/>
      <c r="BR657" s="108"/>
      <c r="BS657" s="108"/>
      <c r="BT657" s="108"/>
      <c r="BU657" s="108"/>
      <c r="BV657" s="108"/>
      <c r="BW657" s="108"/>
      <c r="BX657" s="108"/>
      <c r="BY657" s="108"/>
      <c r="BZ657" s="108"/>
      <c r="CA657" s="108"/>
      <c r="CB657" s="108"/>
      <c r="CC657" s="108"/>
      <c r="CD657" s="108"/>
      <c r="CE657" s="108"/>
      <c r="CF657" s="108"/>
      <c r="CG657" s="108"/>
      <c r="CH657" s="108"/>
      <c r="CI657" s="108"/>
      <c r="CJ657" s="108"/>
      <c r="CK657" s="108"/>
      <c r="CL657" s="108"/>
      <c r="CM657" s="108"/>
      <c r="CN657" s="108"/>
      <c r="CO657" s="108"/>
      <c r="CP657" s="108"/>
      <c r="CQ657" s="108"/>
      <c r="CR657" s="108"/>
      <c r="CS657" s="108"/>
      <c r="CT657" s="108"/>
      <c r="CU657" s="108"/>
      <c r="CV657" s="108"/>
      <c r="CW657" s="108"/>
      <c r="CX657" s="108"/>
      <c r="CY657" s="108"/>
      <c r="CZ657" s="108"/>
      <c r="DA657" s="108"/>
      <c r="DB657" s="108"/>
      <c r="DC657" s="108"/>
      <c r="DD657" s="108"/>
      <c r="DE657" s="108"/>
      <c r="DF657" s="108"/>
      <c r="DG657" s="108"/>
      <c r="DH657" s="108"/>
      <c r="DI657" s="108"/>
      <c r="DJ657" s="108"/>
      <c r="DK657" s="108"/>
      <c r="DL657" s="108"/>
      <c r="DM657" s="108"/>
      <c r="DN657" s="108"/>
      <c r="DO657" s="108"/>
      <c r="DP657" s="108"/>
      <c r="DQ657" s="108"/>
      <c r="DR657" s="108"/>
      <c r="DS657" s="108"/>
      <c r="DT657" s="108"/>
      <c r="DU657" s="108"/>
      <c r="DV657" s="108"/>
      <c r="DW657" s="108"/>
      <c r="DX657" s="108"/>
      <c r="DY657" s="108"/>
      <c r="DZ657" s="108"/>
      <c r="EA657" s="108"/>
      <c r="EB657" s="108"/>
      <c r="EC657" s="108"/>
      <c r="ED657" s="108"/>
      <c r="EE657" s="108"/>
      <c r="EF657" s="108"/>
      <c r="EG657" s="108"/>
      <c r="EH657" s="108"/>
      <c r="EI657" s="108"/>
      <c r="EJ657" s="108"/>
      <c r="EK657" s="108"/>
      <c r="EL657" s="108"/>
      <c r="EM657" s="108"/>
      <c r="EN657" s="108"/>
      <c r="EO657" s="108"/>
      <c r="EP657" s="108"/>
      <c r="EQ657" s="108"/>
      <c r="ER657" s="108"/>
      <c r="ES657" s="108"/>
      <c r="ET657" s="108"/>
      <c r="EU657" s="108"/>
      <c r="EV657" s="108"/>
      <c r="EW657" s="108"/>
      <c r="EX657" s="108"/>
      <c r="EY657" s="108"/>
      <c r="EZ657" s="108"/>
      <c r="FA657" s="108"/>
      <c r="FB657" s="108"/>
      <c r="FC657" s="108"/>
      <c r="FD657" s="108"/>
      <c r="FE657" s="108"/>
      <c r="FF657" s="108"/>
      <c r="FG657" s="108"/>
      <c r="FH657" s="108"/>
      <c r="FI657" s="108"/>
      <c r="FJ657" s="108"/>
      <c r="FK657" s="108"/>
      <c r="FL657" s="108"/>
      <c r="FM657" s="108"/>
      <c r="FN657" s="108"/>
      <c r="FO657" s="108"/>
      <c r="FP657" s="108"/>
      <c r="FQ657" s="108"/>
      <c r="FR657" s="108"/>
      <c r="FS657" s="108"/>
      <c r="FT657" s="108"/>
      <c r="FU657" s="108"/>
      <c r="FV657" s="108"/>
      <c r="FW657" s="108"/>
      <c r="FX657" s="108"/>
      <c r="FY657" s="108"/>
      <c r="FZ657" s="108"/>
      <c r="GA657" s="108"/>
      <c r="GB657" s="108"/>
      <c r="GC657" s="108"/>
      <c r="GD657" s="108"/>
      <c r="GE657" s="108"/>
      <c r="GF657" s="108"/>
      <c r="GG657" s="108"/>
      <c r="GH657" s="108"/>
      <c r="GI657" s="108"/>
      <c r="GJ657" s="108"/>
      <c r="GK657" s="108"/>
      <c r="GL657" s="108"/>
      <c r="GM657" s="108"/>
      <c r="GN657" s="108"/>
      <c r="GO657" s="108"/>
      <c r="GP657" s="108"/>
      <c r="GQ657" s="108"/>
      <c r="GR657" s="108"/>
      <c r="GS657" s="108"/>
      <c r="GT657" s="108"/>
      <c r="GU657" s="108"/>
      <c r="GV657" s="108"/>
      <c r="GW657" s="108"/>
      <c r="GX657" s="108"/>
      <c r="GY657" s="108"/>
      <c r="GZ657" s="108"/>
      <c r="HA657" s="108"/>
      <c r="HB657" s="108"/>
      <c r="HC657" s="108"/>
      <c r="HD657" s="108"/>
      <c r="HE657" s="108"/>
      <c r="HF657" s="108"/>
      <c r="HG657" s="108"/>
      <c r="HH657" s="108"/>
      <c r="HI657" s="108"/>
      <c r="HJ657" s="108"/>
      <c r="HK657" s="108"/>
      <c r="HL657" s="108"/>
      <c r="HM657" s="108"/>
      <c r="HN657" s="108"/>
      <c r="HO657" s="108"/>
      <c r="HP657" s="108"/>
      <c r="HQ657" s="108"/>
      <c r="HR657" s="108"/>
      <c r="HS657" s="108"/>
      <c r="HT657" s="108"/>
      <c r="HU657" s="108"/>
      <c r="HV657" s="108"/>
      <c r="HW657" s="108"/>
      <c r="HX657" s="108"/>
      <c r="HY657" s="108"/>
      <c r="HZ657" s="108"/>
      <c r="IA657" s="108"/>
      <c r="IB657" s="108"/>
      <c r="IC657" s="108"/>
      <c r="ID657" s="108"/>
      <c r="IE657" s="108"/>
      <c r="IF657" s="108"/>
      <c r="IG657" s="108"/>
      <c r="IH657" s="108"/>
      <c r="II657" s="108"/>
      <c r="IJ657" s="108"/>
      <c r="IK657" s="108"/>
      <c r="IL657" s="108"/>
      <c r="IM657" s="108"/>
      <c r="IN657" s="108"/>
      <c r="IO657" s="108"/>
      <c r="IP657" s="108"/>
      <c r="IQ657" s="108"/>
      <c r="IR657" s="108"/>
      <c r="IS657" s="108"/>
      <c r="IT657" s="108"/>
      <c r="IU657" s="108"/>
      <c r="IV657" s="108"/>
      <c r="IW657" s="108"/>
      <c r="IX657" s="108"/>
      <c r="IY657" s="108"/>
      <c r="IZ657" s="108"/>
      <c r="JA657" s="108"/>
      <c r="JB657" s="108"/>
      <c r="JC657" s="108"/>
      <c r="JD657" s="108"/>
      <c r="JE657" s="108"/>
      <c r="JF657" s="108"/>
      <c r="JG657" s="108"/>
      <c r="JH657" s="108"/>
      <c r="JI657" s="108"/>
      <c r="JJ657" s="108"/>
      <c r="JK657" s="108"/>
      <c r="JL657" s="108"/>
      <c r="JM657" s="108"/>
      <c r="JN657" s="108"/>
      <c r="JO657" s="108"/>
      <c r="JP657" s="108"/>
      <c r="JQ657" s="108"/>
      <c r="JR657" s="108"/>
      <c r="JS657" s="108"/>
      <c r="JT657" s="108"/>
      <c r="JU657" s="108"/>
      <c r="JV657" s="108"/>
      <c r="JW657" s="108"/>
      <c r="JX657" s="108"/>
      <c r="JY657" s="108"/>
      <c r="JZ657" s="108"/>
      <c r="KA657" s="108"/>
      <c r="KB657" s="108"/>
      <c r="KC657" s="108"/>
      <c r="KD657" s="108"/>
      <c r="KE657" s="108"/>
      <c r="KF657" s="108"/>
      <c r="KG657" s="108"/>
      <c r="KH657" s="108"/>
      <c r="KI657" s="108"/>
      <c r="KJ657" s="108"/>
      <c r="KK657" s="108"/>
      <c r="KL657" s="108"/>
      <c r="KM657" s="108"/>
      <c r="KN657" s="108"/>
      <c r="KO657" s="108"/>
      <c r="KP657" s="108"/>
      <c r="KQ657" s="108"/>
      <c r="KR657" s="108"/>
      <c r="KS657" s="108"/>
      <c r="KT657" s="108"/>
      <c r="KU657" s="108"/>
      <c r="KV657" s="108"/>
      <c r="KW657" s="108"/>
      <c r="KX657" s="108"/>
      <c r="KY657" s="108"/>
      <c r="KZ657" s="108"/>
      <c r="LA657" s="108"/>
      <c r="LB657" s="108"/>
      <c r="LC657" s="108"/>
      <c r="LD657" s="108"/>
      <c r="LE657" s="108"/>
      <c r="LF657" s="108"/>
      <c r="LG657" s="108"/>
      <c r="LH657" s="108"/>
      <c r="LI657" s="108"/>
      <c r="LJ657" s="108"/>
      <c r="LK657" s="108"/>
      <c r="LL657" s="108"/>
      <c r="LM657" s="108"/>
      <c r="LN657" s="108"/>
      <c r="LO657" s="108"/>
      <c r="LP657" s="108"/>
      <c r="LQ657" s="108"/>
      <c r="LR657" s="108"/>
      <c r="LS657" s="108"/>
      <c r="LT657" s="108"/>
      <c r="LU657" s="108"/>
      <c r="LV657" s="108"/>
      <c r="LW657" s="108"/>
      <c r="LX657" s="108"/>
      <c r="LY657" s="108"/>
      <c r="LZ657" s="108"/>
      <c r="MA657" s="108"/>
      <c r="MB657" s="108"/>
      <c r="MC657" s="108"/>
      <c r="MD657" s="108"/>
      <c r="ME657" s="108"/>
    </row>
    <row r="658" spans="1:343">
      <c r="A658" s="3"/>
      <c r="B658" s="438"/>
      <c r="C658" s="438"/>
      <c r="D658" s="438"/>
      <c r="E658" s="438"/>
      <c r="F658" s="438"/>
      <c r="G658" s="438"/>
      <c r="H658" s="438"/>
      <c r="I658" s="438"/>
      <c r="J658" s="438"/>
      <c r="K658" s="438"/>
      <c r="L658" s="438"/>
      <c r="M658" s="438"/>
      <c r="N658" s="438"/>
      <c r="O658" s="438"/>
      <c r="P658" s="438"/>
      <c r="Q658" s="438"/>
      <c r="R658" s="438"/>
      <c r="S658" s="438"/>
      <c r="T658" s="438"/>
      <c r="U658" s="438"/>
      <c r="V658" s="438"/>
      <c r="W658" s="438"/>
      <c r="X658" s="438"/>
      <c r="Y658" s="438"/>
      <c r="Z658" s="438"/>
      <c r="AA658" s="438"/>
      <c r="AB658" s="438"/>
      <c r="AC658" s="438"/>
      <c r="AD658" s="438"/>
      <c r="AE658" s="154"/>
      <c r="AF658" s="154"/>
      <c r="AG658" s="154"/>
      <c r="AH658" s="154"/>
      <c r="AI658" s="154"/>
      <c r="AJ658" s="108"/>
      <c r="AK658" s="154"/>
      <c r="AL658" s="108"/>
      <c r="AM658" s="108"/>
      <c r="AN658" s="108"/>
      <c r="AO658" s="108"/>
      <c r="AP658" s="108"/>
      <c r="AQ658" s="108"/>
      <c r="AR658" s="108"/>
      <c r="AS658" s="108"/>
      <c r="AT658" s="108"/>
      <c r="AU658" s="108"/>
      <c r="AV658" s="108"/>
      <c r="AW658" s="108"/>
      <c r="AX658" s="108"/>
      <c r="AY658" s="108"/>
      <c r="AZ658" s="108"/>
      <c r="BA658" s="108"/>
      <c r="BB658" s="108"/>
      <c r="BC658" s="108"/>
      <c r="BD658" s="108"/>
      <c r="BE658" s="108"/>
      <c r="BF658" s="108"/>
      <c r="BG658" s="108"/>
      <c r="BH658" s="108"/>
      <c r="BI658" s="108"/>
      <c r="BJ658" s="108"/>
      <c r="BK658" s="108"/>
      <c r="BL658" s="108"/>
      <c r="BM658" s="108"/>
      <c r="BN658" s="108"/>
      <c r="BO658" s="108"/>
      <c r="BP658" s="108"/>
      <c r="BQ658" s="108"/>
      <c r="BR658" s="108"/>
      <c r="BS658" s="108"/>
      <c r="BT658" s="108"/>
      <c r="BU658" s="108"/>
      <c r="BV658" s="108"/>
      <c r="BW658" s="108"/>
      <c r="BX658" s="108"/>
      <c r="BY658" s="108"/>
      <c r="BZ658" s="108"/>
      <c r="CA658" s="108"/>
      <c r="CB658" s="108"/>
      <c r="CC658" s="108"/>
      <c r="CD658" s="108"/>
      <c r="CE658" s="108"/>
      <c r="CF658" s="108"/>
      <c r="CG658" s="108"/>
      <c r="CH658" s="108"/>
      <c r="CI658" s="108"/>
      <c r="CJ658" s="108"/>
      <c r="CK658" s="108"/>
      <c r="CL658" s="108"/>
      <c r="CM658" s="108"/>
      <c r="CN658" s="108"/>
      <c r="CO658" s="108"/>
      <c r="CP658" s="108"/>
      <c r="CQ658" s="108"/>
      <c r="CR658" s="108"/>
      <c r="CS658" s="108"/>
      <c r="CT658" s="108"/>
      <c r="CU658" s="108"/>
      <c r="CV658" s="108"/>
      <c r="CW658" s="108"/>
      <c r="CX658" s="108"/>
      <c r="CY658" s="108"/>
      <c r="CZ658" s="108"/>
      <c r="DA658" s="108"/>
      <c r="DB658" s="108"/>
      <c r="DC658" s="108"/>
      <c r="DD658" s="108"/>
      <c r="DE658" s="108"/>
      <c r="DF658" s="108"/>
      <c r="DG658" s="108"/>
      <c r="DH658" s="108"/>
      <c r="DI658" s="108"/>
      <c r="DJ658" s="108"/>
      <c r="DK658" s="108"/>
      <c r="DL658" s="108"/>
      <c r="DM658" s="108"/>
      <c r="DN658" s="108"/>
      <c r="DO658" s="108"/>
      <c r="DP658" s="108"/>
      <c r="DQ658" s="108"/>
      <c r="DR658" s="108"/>
      <c r="DS658" s="108"/>
      <c r="DT658" s="108"/>
      <c r="DU658" s="108"/>
      <c r="DV658" s="108"/>
      <c r="DW658" s="108"/>
      <c r="DX658" s="108"/>
      <c r="DY658" s="108"/>
      <c r="DZ658" s="108"/>
      <c r="EA658" s="108"/>
      <c r="EB658" s="108"/>
      <c r="EC658" s="108"/>
      <c r="ED658" s="108"/>
      <c r="EE658" s="108"/>
      <c r="EF658" s="108"/>
      <c r="EG658" s="108"/>
      <c r="EH658" s="108"/>
      <c r="EI658" s="108"/>
      <c r="EJ658" s="108"/>
      <c r="EK658" s="108"/>
      <c r="EL658" s="108"/>
      <c r="EM658" s="108"/>
      <c r="EN658" s="108"/>
      <c r="EO658" s="108"/>
      <c r="EP658" s="108"/>
      <c r="EQ658" s="108"/>
      <c r="ER658" s="108"/>
      <c r="ES658" s="108"/>
      <c r="ET658" s="108"/>
      <c r="EU658" s="108"/>
      <c r="EV658" s="108"/>
      <c r="EW658" s="108"/>
      <c r="EX658" s="108"/>
      <c r="EY658" s="108"/>
      <c r="EZ658" s="108"/>
      <c r="FA658" s="108"/>
      <c r="FB658" s="108"/>
      <c r="FC658" s="108"/>
      <c r="FD658" s="108"/>
      <c r="FE658" s="108"/>
      <c r="FF658" s="108"/>
      <c r="FG658" s="108"/>
      <c r="FH658" s="108"/>
      <c r="FI658" s="108"/>
      <c r="FJ658" s="108"/>
      <c r="FK658" s="108"/>
      <c r="FL658" s="108"/>
      <c r="FM658" s="108"/>
      <c r="FN658" s="108"/>
      <c r="FO658" s="108"/>
      <c r="FP658" s="108"/>
      <c r="FQ658" s="108"/>
      <c r="FR658" s="108"/>
      <c r="FS658" s="108"/>
      <c r="FT658" s="108"/>
      <c r="FU658" s="108"/>
      <c r="FV658" s="108"/>
      <c r="FW658" s="108"/>
      <c r="FX658" s="108"/>
      <c r="FY658" s="108"/>
      <c r="FZ658" s="108"/>
      <c r="GA658" s="108"/>
      <c r="GB658" s="108"/>
      <c r="GC658" s="108"/>
      <c r="GD658" s="108"/>
      <c r="GE658" s="108"/>
      <c r="GF658" s="108"/>
      <c r="GG658" s="108"/>
      <c r="GH658" s="108"/>
      <c r="GI658" s="108"/>
      <c r="GJ658" s="108"/>
      <c r="GK658" s="108"/>
      <c r="GL658" s="108"/>
      <c r="GM658" s="108"/>
      <c r="GN658" s="108"/>
      <c r="GO658" s="108"/>
      <c r="GP658" s="108"/>
      <c r="GQ658" s="108"/>
      <c r="GR658" s="108"/>
      <c r="GS658" s="108"/>
      <c r="GT658" s="108"/>
      <c r="GU658" s="108"/>
      <c r="GV658" s="108"/>
      <c r="GW658" s="108"/>
      <c r="GX658" s="108"/>
      <c r="GY658" s="108"/>
      <c r="GZ658" s="108"/>
      <c r="HA658" s="108"/>
      <c r="HB658" s="108"/>
      <c r="HC658" s="108"/>
      <c r="HD658" s="108"/>
      <c r="HE658" s="108"/>
      <c r="HF658" s="108"/>
      <c r="HG658" s="108"/>
      <c r="HH658" s="108"/>
      <c r="HI658" s="108"/>
      <c r="HJ658" s="108"/>
      <c r="HK658" s="108"/>
      <c r="HL658" s="108"/>
      <c r="HM658" s="108"/>
      <c r="HN658" s="108"/>
      <c r="HO658" s="108"/>
      <c r="HP658" s="108"/>
      <c r="HQ658" s="108"/>
      <c r="HR658" s="108"/>
      <c r="HS658" s="108"/>
      <c r="HT658" s="108"/>
      <c r="HU658" s="108"/>
      <c r="HV658" s="108"/>
      <c r="HW658" s="108"/>
      <c r="HX658" s="108"/>
      <c r="HY658" s="108"/>
      <c r="HZ658" s="108"/>
      <c r="IA658" s="108"/>
      <c r="IB658" s="108"/>
      <c r="IC658" s="108"/>
      <c r="ID658" s="108"/>
      <c r="IE658" s="108"/>
      <c r="IF658" s="108"/>
      <c r="IG658" s="108"/>
      <c r="IH658" s="108"/>
      <c r="II658" s="108"/>
      <c r="IJ658" s="108"/>
      <c r="IK658" s="108"/>
      <c r="IL658" s="108"/>
      <c r="IM658" s="108"/>
      <c r="IN658" s="108"/>
      <c r="IO658" s="108"/>
      <c r="IP658" s="108"/>
      <c r="IQ658" s="108"/>
      <c r="IR658" s="108"/>
      <c r="IS658" s="108"/>
      <c r="IT658" s="108"/>
      <c r="IU658" s="108"/>
      <c r="IV658" s="108"/>
      <c r="IW658" s="108"/>
      <c r="IX658" s="108"/>
      <c r="IY658" s="108"/>
      <c r="IZ658" s="108"/>
      <c r="JA658" s="108"/>
      <c r="JB658" s="108"/>
      <c r="JC658" s="108"/>
      <c r="JD658" s="108"/>
      <c r="JE658" s="108"/>
      <c r="JF658" s="108"/>
      <c r="JG658" s="108"/>
      <c r="JH658" s="108"/>
      <c r="JI658" s="108"/>
      <c r="JJ658" s="108"/>
      <c r="JK658" s="108"/>
      <c r="JL658" s="108"/>
      <c r="JM658" s="108"/>
      <c r="JN658" s="108"/>
      <c r="JO658" s="108"/>
      <c r="JP658" s="108"/>
      <c r="JQ658" s="108"/>
      <c r="JR658" s="108"/>
      <c r="JS658" s="108"/>
      <c r="JT658" s="108"/>
      <c r="JU658" s="108"/>
      <c r="JV658" s="108"/>
      <c r="JW658" s="108"/>
      <c r="JX658" s="108"/>
      <c r="JY658" s="108"/>
      <c r="JZ658" s="108"/>
      <c r="KA658" s="108"/>
      <c r="KB658" s="108"/>
      <c r="KC658" s="108"/>
      <c r="KD658" s="108"/>
      <c r="KE658" s="108"/>
      <c r="KF658" s="108"/>
      <c r="KG658" s="108"/>
      <c r="KH658" s="108"/>
      <c r="KI658" s="108"/>
      <c r="KJ658" s="108"/>
      <c r="KK658" s="108"/>
      <c r="KL658" s="108"/>
      <c r="KM658" s="108"/>
      <c r="KN658" s="108"/>
      <c r="KO658" s="108"/>
      <c r="KP658" s="108"/>
      <c r="KQ658" s="108"/>
      <c r="KR658" s="108"/>
      <c r="KS658" s="108"/>
      <c r="KT658" s="108"/>
      <c r="KU658" s="108"/>
      <c r="KV658" s="108"/>
      <c r="KW658" s="108"/>
      <c r="KX658" s="108"/>
      <c r="KY658" s="108"/>
      <c r="KZ658" s="108"/>
      <c r="LA658" s="108"/>
      <c r="LB658" s="108"/>
      <c r="LC658" s="108"/>
      <c r="LD658" s="108"/>
      <c r="LE658" s="108"/>
      <c r="LF658" s="108"/>
      <c r="LG658" s="108"/>
      <c r="LH658" s="108"/>
      <c r="LI658" s="108"/>
      <c r="LJ658" s="108"/>
      <c r="LK658" s="108"/>
      <c r="LL658" s="108"/>
      <c r="LM658" s="108"/>
      <c r="LN658" s="108"/>
      <c r="LO658" s="108"/>
      <c r="LP658" s="108"/>
      <c r="LQ658" s="108"/>
      <c r="LR658" s="108"/>
      <c r="LS658" s="108"/>
      <c r="LT658" s="108"/>
      <c r="LU658" s="108"/>
      <c r="LV658" s="108"/>
      <c r="LW658" s="108"/>
      <c r="LX658" s="108"/>
      <c r="LY658" s="108"/>
      <c r="LZ658" s="108"/>
      <c r="MA658" s="108"/>
      <c r="MB658" s="108"/>
      <c r="MC658" s="108"/>
      <c r="MD658" s="108"/>
      <c r="ME658" s="108"/>
    </row>
    <row r="659" spans="1:343">
      <c r="A659" s="3"/>
      <c r="B659" s="438"/>
      <c r="C659" s="438"/>
      <c r="D659" s="438"/>
      <c r="E659" s="438"/>
      <c r="F659" s="438"/>
      <c r="G659" s="438"/>
      <c r="H659" s="438"/>
      <c r="I659" s="438"/>
      <c r="J659" s="438"/>
      <c r="K659" s="438"/>
      <c r="L659" s="438"/>
      <c r="M659" s="438"/>
      <c r="N659" s="438"/>
      <c r="O659" s="438"/>
      <c r="P659" s="438"/>
      <c r="Q659" s="438"/>
      <c r="R659" s="438"/>
      <c r="S659" s="438"/>
      <c r="T659" s="438"/>
      <c r="U659" s="438"/>
      <c r="V659" s="438"/>
      <c r="W659" s="438"/>
      <c r="X659" s="438"/>
      <c r="Y659" s="438"/>
      <c r="Z659" s="438"/>
      <c r="AA659" s="438"/>
      <c r="AB659" s="438"/>
      <c r="AC659" s="438"/>
      <c r="AD659" s="438"/>
      <c r="AE659" s="154"/>
      <c r="AF659" s="154"/>
      <c r="AG659" s="154"/>
      <c r="AH659" s="154"/>
      <c r="AI659" s="154"/>
      <c r="AJ659" s="108"/>
      <c r="AK659" s="154"/>
      <c r="AL659" s="108"/>
      <c r="AM659" s="108"/>
      <c r="AN659" s="108"/>
      <c r="AO659" s="108"/>
      <c r="AP659" s="108"/>
      <c r="AQ659" s="108"/>
      <c r="AR659" s="108"/>
      <c r="AS659" s="108"/>
      <c r="AT659" s="108"/>
      <c r="AU659" s="108"/>
      <c r="AV659" s="108"/>
      <c r="AW659" s="108"/>
      <c r="AX659" s="108"/>
      <c r="AY659" s="108"/>
      <c r="AZ659" s="108"/>
      <c r="BA659" s="108"/>
      <c r="BB659" s="108"/>
      <c r="BC659" s="108"/>
      <c r="BD659" s="108"/>
      <c r="BE659" s="108"/>
      <c r="BF659" s="108"/>
      <c r="BG659" s="108"/>
      <c r="BH659" s="108"/>
      <c r="BI659" s="108"/>
      <c r="BJ659" s="108"/>
      <c r="BK659" s="108"/>
      <c r="BL659" s="108"/>
      <c r="BM659" s="108"/>
      <c r="BN659" s="108"/>
      <c r="BO659" s="108"/>
      <c r="BP659" s="108"/>
      <c r="BQ659" s="108"/>
      <c r="BR659" s="108"/>
      <c r="BS659" s="108"/>
      <c r="BT659" s="108"/>
      <c r="BU659" s="108"/>
      <c r="BV659" s="108"/>
      <c r="BW659" s="108"/>
      <c r="BX659" s="108"/>
      <c r="BY659" s="108"/>
      <c r="BZ659" s="108"/>
      <c r="CA659" s="108"/>
      <c r="CB659" s="108"/>
      <c r="CC659" s="108"/>
      <c r="CD659" s="108"/>
      <c r="CE659" s="108"/>
      <c r="CF659" s="108"/>
      <c r="CG659" s="108"/>
      <c r="CH659" s="108"/>
      <c r="CI659" s="108"/>
      <c r="CJ659" s="108"/>
      <c r="CK659" s="108"/>
      <c r="CL659" s="108"/>
      <c r="CM659" s="108"/>
      <c r="CN659" s="108"/>
      <c r="CO659" s="108"/>
      <c r="CP659" s="108"/>
      <c r="CQ659" s="108"/>
      <c r="CR659" s="108"/>
      <c r="CS659" s="108"/>
      <c r="CT659" s="108"/>
      <c r="CU659" s="108"/>
      <c r="CV659" s="108"/>
      <c r="CW659" s="108"/>
      <c r="CX659" s="108"/>
      <c r="CY659" s="108"/>
      <c r="CZ659" s="108"/>
      <c r="DA659" s="108"/>
      <c r="DB659" s="108"/>
      <c r="DC659" s="108"/>
      <c r="DD659" s="108"/>
      <c r="DE659" s="108"/>
      <c r="DF659" s="108"/>
      <c r="DG659" s="108"/>
      <c r="DH659" s="108"/>
      <c r="DI659" s="108"/>
      <c r="DJ659" s="108"/>
      <c r="DK659" s="108"/>
      <c r="DL659" s="108"/>
      <c r="DM659" s="108"/>
      <c r="DN659" s="108"/>
      <c r="DO659" s="108"/>
      <c r="DP659" s="108"/>
      <c r="DQ659" s="108"/>
      <c r="DR659" s="108"/>
      <c r="DS659" s="108"/>
      <c r="DT659" s="108"/>
      <c r="DU659" s="108"/>
      <c r="DV659" s="108"/>
      <c r="DW659" s="108"/>
      <c r="DX659" s="108"/>
      <c r="DY659" s="108"/>
      <c r="DZ659" s="108"/>
      <c r="EA659" s="108"/>
      <c r="EB659" s="108"/>
      <c r="EC659" s="108"/>
      <c r="ED659" s="108"/>
      <c r="EE659" s="108"/>
      <c r="EF659" s="108"/>
      <c r="EG659" s="108"/>
      <c r="EH659" s="108"/>
      <c r="EI659" s="108"/>
      <c r="EJ659" s="108"/>
      <c r="EK659" s="108"/>
      <c r="EL659" s="108"/>
      <c r="EM659" s="108"/>
      <c r="EN659" s="108"/>
      <c r="EO659" s="108"/>
      <c r="EP659" s="108"/>
      <c r="EQ659" s="108"/>
      <c r="ER659" s="108"/>
      <c r="ES659" s="108"/>
      <c r="ET659" s="108"/>
      <c r="EU659" s="108"/>
      <c r="EV659" s="108"/>
      <c r="EW659" s="108"/>
      <c r="EX659" s="108"/>
      <c r="EY659" s="108"/>
      <c r="EZ659" s="108"/>
      <c r="FA659" s="108"/>
      <c r="FB659" s="108"/>
      <c r="FC659" s="108"/>
      <c r="FD659" s="108"/>
      <c r="FE659" s="108"/>
      <c r="FF659" s="108"/>
      <c r="FG659" s="108"/>
      <c r="FH659" s="108"/>
      <c r="FI659" s="108"/>
      <c r="FJ659" s="108"/>
      <c r="FK659" s="108"/>
      <c r="FL659" s="108"/>
      <c r="FM659" s="108"/>
      <c r="FN659" s="108"/>
      <c r="FO659" s="108"/>
      <c r="FP659" s="108"/>
      <c r="FQ659" s="108"/>
      <c r="FR659" s="108"/>
      <c r="FS659" s="108"/>
      <c r="FT659" s="108"/>
      <c r="FU659" s="108"/>
      <c r="FV659" s="108"/>
      <c r="FW659" s="108"/>
      <c r="FX659" s="108"/>
      <c r="FY659" s="108"/>
      <c r="FZ659" s="108"/>
      <c r="GA659" s="108"/>
      <c r="GB659" s="108"/>
      <c r="GC659" s="108"/>
      <c r="GD659" s="108"/>
      <c r="GE659" s="108"/>
      <c r="GF659" s="108"/>
      <c r="GG659" s="108"/>
      <c r="GH659" s="108"/>
      <c r="GI659" s="108"/>
      <c r="GJ659" s="108"/>
      <c r="GK659" s="108"/>
      <c r="GL659" s="108"/>
      <c r="GM659" s="108"/>
      <c r="GN659" s="108"/>
      <c r="GO659" s="108"/>
      <c r="GP659" s="108"/>
      <c r="GQ659" s="108"/>
      <c r="GR659" s="108"/>
      <c r="GS659" s="108"/>
      <c r="GT659" s="108"/>
      <c r="GU659" s="108"/>
      <c r="GV659" s="108"/>
      <c r="GW659" s="108"/>
      <c r="GX659" s="108"/>
      <c r="GY659" s="108"/>
      <c r="GZ659" s="108"/>
      <c r="HA659" s="108"/>
      <c r="HB659" s="108"/>
      <c r="HC659" s="108"/>
      <c r="HD659" s="108"/>
      <c r="HE659" s="108"/>
      <c r="HF659" s="108"/>
      <c r="HG659" s="108"/>
      <c r="HH659" s="108"/>
      <c r="HI659" s="108"/>
      <c r="HJ659" s="108"/>
      <c r="HK659" s="108"/>
      <c r="HL659" s="108"/>
      <c r="HM659" s="108"/>
      <c r="HN659" s="108"/>
      <c r="HO659" s="108"/>
      <c r="HP659" s="108"/>
      <c r="HQ659" s="108"/>
      <c r="HR659" s="108"/>
      <c r="HS659" s="108"/>
      <c r="HT659" s="108"/>
      <c r="HU659" s="108"/>
      <c r="HV659" s="108"/>
      <c r="HW659" s="108"/>
      <c r="HX659" s="108"/>
      <c r="HY659" s="108"/>
      <c r="HZ659" s="108"/>
      <c r="IA659" s="108"/>
      <c r="IB659" s="108"/>
      <c r="IC659" s="108"/>
      <c r="ID659" s="108"/>
      <c r="IE659" s="108"/>
      <c r="IF659" s="108"/>
      <c r="IG659" s="108"/>
      <c r="IH659" s="108"/>
      <c r="II659" s="108"/>
      <c r="IJ659" s="108"/>
      <c r="IK659" s="108"/>
      <c r="IL659" s="108"/>
      <c r="IM659" s="108"/>
      <c r="IN659" s="108"/>
      <c r="IO659" s="108"/>
      <c r="IP659" s="108"/>
      <c r="IQ659" s="108"/>
      <c r="IR659" s="108"/>
      <c r="IS659" s="108"/>
      <c r="IT659" s="108"/>
      <c r="IU659" s="108"/>
      <c r="IV659" s="108"/>
      <c r="IW659" s="108"/>
      <c r="IX659" s="108"/>
      <c r="IY659" s="108"/>
      <c r="IZ659" s="108"/>
      <c r="JA659" s="108"/>
      <c r="JB659" s="108"/>
      <c r="JC659" s="108"/>
      <c r="JD659" s="108"/>
      <c r="JE659" s="108"/>
      <c r="JF659" s="108"/>
      <c r="JG659" s="108"/>
      <c r="JH659" s="108"/>
      <c r="JI659" s="108"/>
      <c r="JJ659" s="108"/>
      <c r="JK659" s="108"/>
      <c r="JL659" s="108"/>
      <c r="JM659" s="108"/>
      <c r="JN659" s="108"/>
      <c r="JO659" s="108"/>
      <c r="JP659" s="108"/>
      <c r="JQ659" s="108"/>
      <c r="JR659" s="108"/>
      <c r="JS659" s="108"/>
      <c r="JT659" s="108"/>
      <c r="JU659" s="108"/>
      <c r="JV659" s="108"/>
      <c r="JW659" s="108"/>
      <c r="JX659" s="108"/>
      <c r="JY659" s="108"/>
      <c r="JZ659" s="108"/>
      <c r="KA659" s="108"/>
      <c r="KB659" s="108"/>
      <c r="KC659" s="108"/>
      <c r="KD659" s="108"/>
      <c r="KE659" s="108"/>
      <c r="KF659" s="108"/>
      <c r="KG659" s="108"/>
      <c r="KH659" s="108"/>
      <c r="KI659" s="108"/>
      <c r="KJ659" s="108"/>
      <c r="KK659" s="108"/>
      <c r="KL659" s="108"/>
      <c r="KM659" s="108"/>
      <c r="KN659" s="108"/>
      <c r="KO659" s="108"/>
      <c r="KP659" s="108"/>
      <c r="KQ659" s="108"/>
      <c r="KR659" s="108"/>
      <c r="KS659" s="108"/>
      <c r="KT659" s="108"/>
      <c r="KU659" s="108"/>
      <c r="KV659" s="108"/>
      <c r="KW659" s="108"/>
      <c r="KX659" s="108"/>
      <c r="KY659" s="108"/>
      <c r="KZ659" s="108"/>
      <c r="LA659" s="108"/>
      <c r="LB659" s="108"/>
      <c r="LC659" s="108"/>
      <c r="LD659" s="108"/>
      <c r="LE659" s="108"/>
      <c r="LF659" s="108"/>
      <c r="LG659" s="108"/>
      <c r="LH659" s="108"/>
      <c r="LI659" s="108"/>
      <c r="LJ659" s="108"/>
      <c r="LK659" s="108"/>
      <c r="LL659" s="108"/>
      <c r="LM659" s="108"/>
      <c r="LN659" s="108"/>
      <c r="LO659" s="108"/>
      <c r="LP659" s="108"/>
      <c r="LQ659" s="108"/>
      <c r="LR659" s="108"/>
      <c r="LS659" s="108"/>
      <c r="LT659" s="108"/>
      <c r="LU659" s="108"/>
      <c r="LV659" s="108"/>
      <c r="LW659" s="108"/>
      <c r="LX659" s="108"/>
      <c r="LY659" s="108"/>
      <c r="LZ659" s="108"/>
      <c r="MA659" s="108"/>
      <c r="MB659" s="108"/>
      <c r="MC659" s="108"/>
      <c r="MD659" s="108"/>
      <c r="ME659" s="108"/>
    </row>
    <row r="660" spans="1:343">
      <c r="A660" s="3"/>
      <c r="B660" s="438"/>
      <c r="C660" s="438"/>
      <c r="D660" s="438"/>
      <c r="E660" s="438"/>
      <c r="F660" s="438"/>
      <c r="G660" s="438"/>
      <c r="H660" s="438"/>
      <c r="I660" s="438"/>
      <c r="J660" s="438"/>
      <c r="K660" s="438"/>
      <c r="L660" s="438"/>
      <c r="M660" s="438"/>
      <c r="N660" s="438"/>
      <c r="O660" s="438"/>
      <c r="P660" s="438"/>
      <c r="Q660" s="438"/>
      <c r="R660" s="438"/>
      <c r="S660" s="438"/>
      <c r="T660" s="438"/>
      <c r="U660" s="438"/>
      <c r="V660" s="438"/>
      <c r="W660" s="438"/>
      <c r="X660" s="438"/>
      <c r="Y660" s="438"/>
      <c r="Z660" s="438"/>
      <c r="AA660" s="438"/>
      <c r="AB660" s="438"/>
      <c r="AC660" s="438"/>
      <c r="AD660" s="438"/>
      <c r="AE660" s="154"/>
      <c r="AF660" s="154"/>
      <c r="AG660" s="154"/>
      <c r="AH660" s="154"/>
      <c r="AI660" s="154"/>
      <c r="AJ660" s="108"/>
      <c r="AK660" s="154"/>
      <c r="AL660" s="108"/>
      <c r="AM660" s="108"/>
      <c r="AN660" s="108"/>
      <c r="AO660" s="108"/>
      <c r="AP660" s="108"/>
      <c r="AQ660" s="108"/>
      <c r="AR660" s="108"/>
      <c r="AS660" s="108"/>
      <c r="AT660" s="108"/>
      <c r="AU660" s="108"/>
      <c r="AV660" s="108"/>
      <c r="AW660" s="108"/>
      <c r="AX660" s="108"/>
      <c r="AY660" s="108"/>
      <c r="AZ660" s="108"/>
      <c r="BA660" s="108"/>
      <c r="BB660" s="108"/>
      <c r="BC660" s="108"/>
      <c r="BD660" s="108"/>
      <c r="BE660" s="108"/>
      <c r="BF660" s="108"/>
      <c r="BG660" s="108"/>
      <c r="BH660" s="108"/>
      <c r="BI660" s="108"/>
      <c r="BJ660" s="108"/>
      <c r="BK660" s="108"/>
      <c r="BL660" s="108"/>
      <c r="BM660" s="108"/>
      <c r="BN660" s="108"/>
      <c r="BO660" s="108"/>
      <c r="BP660" s="108"/>
      <c r="BQ660" s="108"/>
      <c r="BR660" s="108"/>
      <c r="BS660" s="108"/>
      <c r="BT660" s="108"/>
      <c r="BU660" s="108"/>
      <c r="BV660" s="108"/>
      <c r="BW660" s="108"/>
      <c r="BX660" s="108"/>
      <c r="BY660" s="108"/>
      <c r="BZ660" s="108"/>
      <c r="CA660" s="108"/>
      <c r="CB660" s="108"/>
      <c r="CC660" s="108"/>
      <c r="CD660" s="108"/>
      <c r="CE660" s="108"/>
      <c r="CF660" s="108"/>
      <c r="CG660" s="108"/>
      <c r="CH660" s="108"/>
      <c r="CI660" s="108"/>
      <c r="CJ660" s="108"/>
      <c r="CK660" s="108"/>
      <c r="CL660" s="108"/>
      <c r="CM660" s="108"/>
      <c r="CN660" s="108"/>
      <c r="CO660" s="108"/>
      <c r="CP660" s="108"/>
      <c r="CQ660" s="108"/>
      <c r="CR660" s="108"/>
      <c r="CS660" s="108"/>
      <c r="CT660" s="108"/>
      <c r="CU660" s="108"/>
      <c r="CV660" s="108"/>
      <c r="CW660" s="108"/>
      <c r="CX660" s="108"/>
      <c r="CY660" s="108"/>
      <c r="CZ660" s="108"/>
      <c r="DA660" s="108"/>
      <c r="DB660" s="108"/>
      <c r="DC660" s="108"/>
      <c r="DD660" s="108"/>
      <c r="DE660" s="108"/>
      <c r="DF660" s="108"/>
      <c r="DG660" s="108"/>
      <c r="DH660" s="108"/>
      <c r="DI660" s="108"/>
      <c r="DJ660" s="108"/>
      <c r="DK660" s="108"/>
      <c r="DL660" s="108"/>
      <c r="DM660" s="108"/>
      <c r="DN660" s="108"/>
      <c r="DO660" s="108"/>
      <c r="DP660" s="108"/>
      <c r="DQ660" s="108"/>
      <c r="DR660" s="108"/>
      <c r="DS660" s="108"/>
      <c r="DT660" s="108"/>
      <c r="DU660" s="108"/>
      <c r="DV660" s="108"/>
      <c r="DW660" s="108"/>
      <c r="DX660" s="108"/>
      <c r="DY660" s="108"/>
      <c r="DZ660" s="108"/>
      <c r="EA660" s="108"/>
      <c r="EB660" s="108"/>
      <c r="EC660" s="108"/>
      <c r="ED660" s="108"/>
      <c r="EE660" s="108"/>
      <c r="EF660" s="108"/>
      <c r="EG660" s="108"/>
      <c r="EH660" s="108"/>
      <c r="EI660" s="108"/>
      <c r="EJ660" s="108"/>
      <c r="EK660" s="108"/>
      <c r="EL660" s="108"/>
      <c r="EM660" s="108"/>
      <c r="EN660" s="108"/>
      <c r="EO660" s="108"/>
      <c r="EP660" s="108"/>
      <c r="EQ660" s="108"/>
      <c r="ER660" s="108"/>
      <c r="ES660" s="108"/>
      <c r="ET660" s="108"/>
      <c r="EU660" s="108"/>
      <c r="EV660" s="108"/>
      <c r="EW660" s="108"/>
      <c r="EX660" s="108"/>
      <c r="EY660" s="108"/>
      <c r="EZ660" s="108"/>
      <c r="FA660" s="108"/>
      <c r="FB660" s="108"/>
      <c r="FC660" s="108"/>
      <c r="FD660" s="108"/>
      <c r="FE660" s="108"/>
      <c r="FF660" s="108"/>
      <c r="FG660" s="108"/>
      <c r="FH660" s="108"/>
      <c r="FI660" s="108"/>
      <c r="FJ660" s="108"/>
      <c r="FK660" s="108"/>
      <c r="FL660" s="108"/>
      <c r="FM660" s="108"/>
      <c r="FN660" s="108"/>
      <c r="FO660" s="108"/>
      <c r="FP660" s="108"/>
      <c r="FQ660" s="108"/>
      <c r="FR660" s="108"/>
      <c r="FS660" s="108"/>
      <c r="FT660" s="108"/>
      <c r="FU660" s="108"/>
      <c r="FV660" s="108"/>
      <c r="FW660" s="108"/>
      <c r="FX660" s="108"/>
      <c r="FY660" s="108"/>
      <c r="FZ660" s="108"/>
      <c r="GA660" s="108"/>
      <c r="GB660" s="108"/>
      <c r="GC660" s="108"/>
      <c r="GD660" s="108"/>
      <c r="GE660" s="108"/>
      <c r="GF660" s="108"/>
      <c r="GG660" s="108"/>
      <c r="GH660" s="108"/>
      <c r="GI660" s="108"/>
      <c r="GJ660" s="108"/>
      <c r="GK660" s="108"/>
      <c r="GL660" s="108"/>
      <c r="GM660" s="108"/>
      <c r="GN660" s="108"/>
      <c r="GO660" s="108"/>
      <c r="GP660" s="108"/>
      <c r="GQ660" s="108"/>
      <c r="GR660" s="108"/>
      <c r="GS660" s="108"/>
      <c r="GT660" s="108"/>
      <c r="GU660" s="108"/>
      <c r="GV660" s="108"/>
      <c r="GW660" s="108"/>
      <c r="GX660" s="108"/>
      <c r="GY660" s="108"/>
      <c r="GZ660" s="108"/>
      <c r="HA660" s="108"/>
      <c r="HB660" s="108"/>
      <c r="HC660" s="108"/>
      <c r="HD660" s="108"/>
      <c r="HE660" s="108"/>
      <c r="HF660" s="108"/>
      <c r="HG660" s="108"/>
      <c r="HH660" s="108"/>
      <c r="HI660" s="108"/>
      <c r="HJ660" s="108"/>
      <c r="HK660" s="108"/>
      <c r="HL660" s="108"/>
      <c r="HM660" s="108"/>
      <c r="HN660" s="108"/>
      <c r="HO660" s="108"/>
      <c r="HP660" s="108"/>
      <c r="HQ660" s="108"/>
      <c r="HR660" s="108"/>
      <c r="HS660" s="108"/>
      <c r="HT660" s="108"/>
      <c r="HU660" s="108"/>
      <c r="HV660" s="108"/>
      <c r="HW660" s="108"/>
      <c r="HX660" s="108"/>
      <c r="HY660" s="108"/>
      <c r="HZ660" s="108"/>
      <c r="IA660" s="108"/>
      <c r="IB660" s="108"/>
      <c r="IC660" s="108"/>
      <c r="ID660" s="108"/>
      <c r="IE660" s="108"/>
      <c r="IF660" s="108"/>
      <c r="IG660" s="108"/>
      <c r="IH660" s="108"/>
      <c r="II660" s="108"/>
      <c r="IJ660" s="108"/>
      <c r="IK660" s="108"/>
      <c r="IL660" s="108"/>
      <c r="IM660" s="108"/>
      <c r="IN660" s="108"/>
      <c r="IO660" s="108"/>
      <c r="IP660" s="108"/>
      <c r="IQ660" s="108"/>
      <c r="IR660" s="108"/>
      <c r="IS660" s="108"/>
      <c r="IT660" s="108"/>
      <c r="IU660" s="108"/>
      <c r="IV660" s="108"/>
      <c r="IW660" s="108"/>
      <c r="IX660" s="108"/>
      <c r="IY660" s="108"/>
      <c r="IZ660" s="108"/>
      <c r="JA660" s="108"/>
      <c r="JB660" s="108"/>
      <c r="JC660" s="108"/>
      <c r="JD660" s="108"/>
      <c r="JE660" s="108"/>
      <c r="JF660" s="108"/>
      <c r="JG660" s="108"/>
      <c r="JH660" s="108"/>
      <c r="JI660" s="108"/>
      <c r="JJ660" s="108"/>
      <c r="JK660" s="108"/>
      <c r="JL660" s="108"/>
      <c r="JM660" s="108"/>
      <c r="JN660" s="108"/>
      <c r="JO660" s="108"/>
      <c r="JP660" s="108"/>
      <c r="JQ660" s="108"/>
      <c r="JR660" s="108"/>
      <c r="JS660" s="108"/>
      <c r="JT660" s="108"/>
      <c r="JU660" s="108"/>
      <c r="JV660" s="108"/>
      <c r="JW660" s="108"/>
      <c r="JX660" s="108"/>
      <c r="JY660" s="108"/>
      <c r="JZ660" s="108"/>
      <c r="KA660" s="108"/>
      <c r="KB660" s="108"/>
      <c r="KC660" s="108"/>
      <c r="KD660" s="108"/>
      <c r="KE660" s="108"/>
      <c r="KF660" s="108"/>
      <c r="KG660" s="108"/>
      <c r="KH660" s="108"/>
      <c r="KI660" s="108"/>
      <c r="KJ660" s="108"/>
      <c r="KK660" s="108"/>
      <c r="KL660" s="108"/>
      <c r="KM660" s="108"/>
      <c r="KN660" s="108"/>
      <c r="KO660" s="108"/>
      <c r="KP660" s="108"/>
      <c r="KQ660" s="108"/>
      <c r="KR660" s="108"/>
      <c r="KS660" s="108"/>
      <c r="KT660" s="108"/>
      <c r="KU660" s="108"/>
      <c r="KV660" s="108"/>
      <c r="KW660" s="108"/>
      <c r="KX660" s="108"/>
      <c r="KY660" s="108"/>
      <c r="KZ660" s="108"/>
      <c r="LA660" s="108"/>
      <c r="LB660" s="108"/>
      <c r="LC660" s="108"/>
      <c r="LD660" s="108"/>
      <c r="LE660" s="108"/>
      <c r="LF660" s="108"/>
      <c r="LG660" s="108"/>
      <c r="LH660" s="108"/>
      <c r="LI660" s="108"/>
      <c r="LJ660" s="108"/>
      <c r="LK660" s="108"/>
      <c r="LL660" s="108"/>
      <c r="LM660" s="108"/>
      <c r="LN660" s="108"/>
      <c r="LO660" s="108"/>
      <c r="LP660" s="108"/>
      <c r="LQ660" s="108"/>
      <c r="LR660" s="108"/>
      <c r="LS660" s="108"/>
      <c r="LT660" s="108"/>
      <c r="LU660" s="108"/>
      <c r="LV660" s="108"/>
      <c r="LW660" s="108"/>
      <c r="LX660" s="108"/>
      <c r="LY660" s="108"/>
      <c r="LZ660" s="108"/>
      <c r="MA660" s="108"/>
      <c r="MB660" s="108"/>
      <c r="MC660" s="108"/>
      <c r="MD660" s="108"/>
      <c r="ME660" s="108"/>
    </row>
    <row r="661" spans="1:343">
      <c r="A661" s="3"/>
      <c r="B661" s="438"/>
      <c r="C661" s="438"/>
      <c r="D661" s="438"/>
      <c r="E661" s="438"/>
      <c r="F661" s="438"/>
      <c r="G661" s="438"/>
      <c r="H661" s="438"/>
      <c r="I661" s="438"/>
      <c r="J661" s="438"/>
      <c r="K661" s="438"/>
      <c r="L661" s="438"/>
      <c r="M661" s="438"/>
      <c r="N661" s="438"/>
      <c r="O661" s="438"/>
      <c r="P661" s="438"/>
      <c r="Q661" s="438"/>
      <c r="R661" s="438"/>
      <c r="S661" s="438"/>
      <c r="T661" s="438"/>
      <c r="U661" s="438"/>
      <c r="V661" s="438"/>
      <c r="W661" s="438"/>
      <c r="X661" s="438"/>
      <c r="Y661" s="438"/>
      <c r="Z661" s="438"/>
      <c r="AA661" s="438"/>
      <c r="AB661" s="438"/>
      <c r="AC661" s="438"/>
      <c r="AD661" s="438"/>
      <c r="AE661" s="154"/>
      <c r="AF661" s="154"/>
      <c r="AG661" s="154"/>
      <c r="AH661" s="154"/>
      <c r="AI661" s="154"/>
      <c r="AJ661" s="108"/>
      <c r="AK661" s="154"/>
      <c r="AL661" s="108"/>
      <c r="AM661" s="108"/>
      <c r="AN661" s="108"/>
      <c r="AO661" s="108"/>
      <c r="AP661" s="108"/>
      <c r="AQ661" s="108"/>
      <c r="AR661" s="108"/>
      <c r="AS661" s="108"/>
      <c r="AT661" s="108"/>
      <c r="AU661" s="108"/>
      <c r="AV661" s="108"/>
      <c r="AW661" s="108"/>
      <c r="AX661" s="108"/>
      <c r="AY661" s="108"/>
      <c r="AZ661" s="108"/>
      <c r="BA661" s="108"/>
      <c r="BB661" s="108"/>
      <c r="BC661" s="108"/>
      <c r="BD661" s="108"/>
      <c r="BE661" s="108"/>
      <c r="BF661" s="108"/>
      <c r="BG661" s="108"/>
      <c r="BH661" s="108"/>
      <c r="BI661" s="108"/>
      <c r="BJ661" s="108"/>
      <c r="BK661" s="108"/>
      <c r="BL661" s="108"/>
      <c r="BM661" s="108"/>
      <c r="BN661" s="108"/>
      <c r="BO661" s="108"/>
      <c r="BP661" s="108"/>
      <c r="BQ661" s="108"/>
      <c r="BR661" s="108"/>
      <c r="BS661" s="108"/>
      <c r="BT661" s="108"/>
      <c r="BU661" s="108"/>
      <c r="BV661" s="108"/>
      <c r="BW661" s="108"/>
      <c r="BX661" s="108"/>
      <c r="BY661" s="108"/>
      <c r="BZ661" s="108"/>
      <c r="CA661" s="108"/>
      <c r="CB661" s="108"/>
      <c r="CC661" s="108"/>
      <c r="CD661" s="108"/>
      <c r="CE661" s="108"/>
      <c r="CF661" s="108"/>
      <c r="CG661" s="108"/>
      <c r="CH661" s="108"/>
      <c r="CI661" s="108"/>
      <c r="CJ661" s="108"/>
      <c r="CK661" s="108"/>
      <c r="CL661" s="108"/>
      <c r="CM661" s="108"/>
      <c r="CN661" s="108"/>
      <c r="CO661" s="108"/>
      <c r="CP661" s="108"/>
      <c r="CQ661" s="108"/>
      <c r="CR661" s="108"/>
      <c r="CS661" s="108"/>
      <c r="CT661" s="108"/>
      <c r="CU661" s="108"/>
      <c r="CV661" s="108"/>
      <c r="CW661" s="108"/>
      <c r="CX661" s="108"/>
      <c r="CY661" s="108"/>
      <c r="CZ661" s="108"/>
      <c r="DA661" s="108"/>
      <c r="DB661" s="108"/>
      <c r="DC661" s="108"/>
      <c r="DD661" s="108"/>
      <c r="DE661" s="108"/>
      <c r="DF661" s="108"/>
      <c r="DG661" s="108"/>
      <c r="DH661" s="108"/>
      <c r="DI661" s="108"/>
      <c r="DJ661" s="108"/>
      <c r="DK661" s="108"/>
      <c r="DL661" s="108"/>
      <c r="DM661" s="108"/>
      <c r="DN661" s="108"/>
      <c r="DO661" s="108"/>
      <c r="DP661" s="108"/>
      <c r="DQ661" s="108"/>
      <c r="DR661" s="108"/>
      <c r="DS661" s="108"/>
      <c r="DT661" s="108"/>
      <c r="DU661" s="108"/>
      <c r="DV661" s="108"/>
      <c r="DW661" s="108"/>
      <c r="DX661" s="108"/>
      <c r="DY661" s="108"/>
      <c r="DZ661" s="108"/>
      <c r="EA661" s="108"/>
      <c r="EB661" s="108"/>
      <c r="EC661" s="108"/>
      <c r="ED661" s="108"/>
      <c r="EE661" s="108"/>
      <c r="EF661" s="108"/>
      <c r="EG661" s="108"/>
      <c r="EH661" s="108"/>
      <c r="EI661" s="108"/>
      <c r="EJ661" s="108"/>
      <c r="EK661" s="108"/>
      <c r="EL661" s="108"/>
      <c r="EM661" s="108"/>
      <c r="EN661" s="108"/>
      <c r="EO661" s="108"/>
      <c r="EP661" s="108"/>
      <c r="EQ661" s="108"/>
      <c r="ER661" s="108"/>
      <c r="ES661" s="108"/>
      <c r="ET661" s="108"/>
      <c r="EU661" s="108"/>
      <c r="EV661" s="108"/>
      <c r="EW661" s="108"/>
      <c r="EX661" s="108"/>
      <c r="EY661" s="108"/>
      <c r="EZ661" s="108"/>
      <c r="FA661" s="108"/>
      <c r="FB661" s="108"/>
      <c r="FC661" s="108"/>
      <c r="FD661" s="108"/>
      <c r="FE661" s="108"/>
      <c r="FF661" s="108"/>
      <c r="FG661" s="108"/>
      <c r="FH661" s="108"/>
      <c r="FI661" s="108"/>
      <c r="FJ661" s="108"/>
      <c r="FK661" s="108"/>
      <c r="FL661" s="108"/>
      <c r="FM661" s="108"/>
      <c r="FN661" s="108"/>
      <c r="FO661" s="108"/>
      <c r="FP661" s="108"/>
      <c r="FQ661" s="108"/>
      <c r="FR661" s="108"/>
      <c r="FS661" s="108"/>
      <c r="FT661" s="108"/>
      <c r="FU661" s="108"/>
      <c r="FV661" s="108"/>
      <c r="FW661" s="108"/>
      <c r="FX661" s="108"/>
      <c r="FY661" s="108"/>
      <c r="FZ661" s="108"/>
      <c r="GA661" s="108"/>
      <c r="GB661" s="108"/>
      <c r="GC661" s="108"/>
      <c r="GD661" s="108"/>
      <c r="GE661" s="108"/>
      <c r="GF661" s="108"/>
      <c r="GG661" s="108"/>
      <c r="GH661" s="108"/>
      <c r="GI661" s="108"/>
      <c r="GJ661" s="108"/>
      <c r="GK661" s="108"/>
      <c r="GL661" s="108"/>
      <c r="GM661" s="108"/>
      <c r="GN661" s="108"/>
      <c r="GO661" s="108"/>
      <c r="GP661" s="108"/>
      <c r="GQ661" s="108"/>
      <c r="GR661" s="108"/>
      <c r="GS661" s="108"/>
      <c r="GT661" s="108"/>
      <c r="GU661" s="108"/>
      <c r="GV661" s="108"/>
      <c r="GW661" s="108"/>
      <c r="GX661" s="108"/>
      <c r="GY661" s="108"/>
      <c r="GZ661" s="108"/>
      <c r="HA661" s="108"/>
      <c r="HB661" s="108"/>
      <c r="HC661" s="108"/>
      <c r="HD661" s="108"/>
      <c r="HE661" s="108"/>
      <c r="HF661" s="108"/>
      <c r="HG661" s="108"/>
      <c r="HH661" s="108"/>
      <c r="HI661" s="108"/>
      <c r="HJ661" s="108"/>
      <c r="HK661" s="108"/>
      <c r="HL661" s="108"/>
      <c r="HM661" s="108"/>
      <c r="HN661" s="108"/>
      <c r="HO661" s="108"/>
      <c r="HP661" s="108"/>
      <c r="HQ661" s="108"/>
      <c r="HR661" s="108"/>
      <c r="HS661" s="108"/>
      <c r="HT661" s="108"/>
      <c r="HU661" s="108"/>
      <c r="HV661" s="108"/>
      <c r="HW661" s="108"/>
      <c r="HX661" s="108"/>
      <c r="HY661" s="108"/>
      <c r="HZ661" s="108"/>
      <c r="IA661" s="108"/>
      <c r="IB661" s="108"/>
      <c r="IC661" s="108"/>
      <c r="ID661" s="108"/>
      <c r="IE661" s="108"/>
      <c r="IF661" s="108"/>
      <c r="IG661" s="108"/>
      <c r="IH661" s="108"/>
      <c r="II661" s="108"/>
      <c r="IJ661" s="108"/>
      <c r="IK661" s="108"/>
      <c r="IL661" s="108"/>
      <c r="IM661" s="108"/>
      <c r="IN661" s="108"/>
      <c r="IO661" s="108"/>
      <c r="IP661" s="108"/>
      <c r="IQ661" s="108"/>
      <c r="IR661" s="108"/>
      <c r="IS661" s="108"/>
      <c r="IT661" s="108"/>
      <c r="IU661" s="108"/>
      <c r="IV661" s="108"/>
      <c r="IW661" s="108"/>
      <c r="IX661" s="108"/>
      <c r="IY661" s="108"/>
      <c r="IZ661" s="108"/>
      <c r="JA661" s="108"/>
      <c r="JB661" s="108"/>
      <c r="JC661" s="108"/>
      <c r="JD661" s="108"/>
      <c r="JE661" s="108"/>
      <c r="JF661" s="108"/>
      <c r="JG661" s="108"/>
      <c r="JH661" s="108"/>
      <c r="JI661" s="108"/>
      <c r="JJ661" s="108"/>
      <c r="JK661" s="108"/>
      <c r="JL661" s="108"/>
      <c r="JM661" s="108"/>
      <c r="JN661" s="108"/>
      <c r="JO661" s="108"/>
      <c r="JP661" s="108"/>
      <c r="JQ661" s="108"/>
      <c r="JR661" s="108"/>
      <c r="JS661" s="108"/>
      <c r="JT661" s="108"/>
      <c r="JU661" s="108"/>
      <c r="JV661" s="108"/>
      <c r="JW661" s="108"/>
      <c r="JX661" s="108"/>
      <c r="JY661" s="108"/>
      <c r="JZ661" s="108"/>
      <c r="KA661" s="108"/>
      <c r="KB661" s="108"/>
      <c r="KC661" s="108"/>
      <c r="KD661" s="108"/>
      <c r="KE661" s="108"/>
      <c r="KF661" s="108"/>
      <c r="KG661" s="108"/>
      <c r="KH661" s="108"/>
      <c r="KI661" s="108"/>
      <c r="KJ661" s="108"/>
      <c r="KK661" s="108"/>
      <c r="KL661" s="108"/>
      <c r="KM661" s="108"/>
      <c r="KN661" s="108"/>
      <c r="KO661" s="108"/>
      <c r="KP661" s="108"/>
      <c r="KQ661" s="108"/>
      <c r="KR661" s="108"/>
      <c r="KS661" s="108"/>
      <c r="KT661" s="108"/>
      <c r="KU661" s="108"/>
      <c r="KV661" s="108"/>
      <c r="KW661" s="108"/>
      <c r="KX661" s="108"/>
      <c r="KY661" s="108"/>
      <c r="KZ661" s="108"/>
      <c r="LA661" s="108"/>
      <c r="LB661" s="108"/>
      <c r="LC661" s="108"/>
      <c r="LD661" s="108"/>
      <c r="LE661" s="108"/>
      <c r="LF661" s="108"/>
      <c r="LG661" s="108"/>
      <c r="LH661" s="108"/>
      <c r="LI661" s="108"/>
      <c r="LJ661" s="108"/>
      <c r="LK661" s="108"/>
      <c r="LL661" s="108"/>
      <c r="LM661" s="108"/>
      <c r="LN661" s="108"/>
      <c r="LO661" s="108"/>
      <c r="LP661" s="108"/>
      <c r="LQ661" s="108"/>
      <c r="LR661" s="108"/>
      <c r="LS661" s="108"/>
      <c r="LT661" s="108"/>
      <c r="LU661" s="108"/>
      <c r="LV661" s="108"/>
      <c r="LW661" s="108"/>
      <c r="LX661" s="108"/>
      <c r="LY661" s="108"/>
      <c r="LZ661" s="108"/>
      <c r="MA661" s="108"/>
      <c r="MB661" s="108"/>
      <c r="MC661" s="108"/>
      <c r="MD661" s="108"/>
      <c r="ME661" s="108"/>
    </row>
    <row r="662" spans="1:343">
      <c r="A662" s="3"/>
      <c r="B662" s="438"/>
      <c r="C662" s="438"/>
      <c r="D662" s="438"/>
      <c r="E662" s="438"/>
      <c r="F662" s="438"/>
      <c r="G662" s="438"/>
      <c r="H662" s="438"/>
      <c r="I662" s="438"/>
      <c r="J662" s="438"/>
      <c r="K662" s="438"/>
      <c r="L662" s="438"/>
      <c r="M662" s="438"/>
      <c r="N662" s="438"/>
      <c r="O662" s="438"/>
      <c r="P662" s="438"/>
      <c r="Q662" s="438"/>
      <c r="R662" s="438"/>
      <c r="S662" s="438"/>
      <c r="T662" s="438"/>
      <c r="U662" s="438"/>
      <c r="V662" s="438"/>
      <c r="W662" s="438"/>
      <c r="X662" s="438"/>
      <c r="Y662" s="438"/>
      <c r="Z662" s="438"/>
      <c r="AA662" s="438"/>
      <c r="AB662" s="438"/>
      <c r="AC662" s="438"/>
      <c r="AD662" s="438"/>
      <c r="AE662" s="154"/>
      <c r="AF662" s="154"/>
      <c r="AG662" s="154"/>
      <c r="AH662" s="154"/>
      <c r="AI662" s="154"/>
      <c r="AJ662" s="108"/>
      <c r="AK662" s="154"/>
      <c r="AL662" s="108"/>
      <c r="AM662" s="108"/>
      <c r="AN662" s="108"/>
      <c r="AO662" s="108"/>
      <c r="AP662" s="108"/>
      <c r="AQ662" s="108"/>
      <c r="AR662" s="108"/>
      <c r="AS662" s="108"/>
      <c r="AT662" s="108"/>
      <c r="AU662" s="108"/>
      <c r="AV662" s="108"/>
      <c r="AW662" s="108"/>
      <c r="AX662" s="108"/>
      <c r="AY662" s="108"/>
      <c r="AZ662" s="108"/>
      <c r="BA662" s="108"/>
      <c r="BB662" s="108"/>
      <c r="BC662" s="108"/>
      <c r="BD662" s="108"/>
      <c r="BE662" s="108"/>
      <c r="BF662" s="108"/>
      <c r="BG662" s="108"/>
      <c r="BH662" s="108"/>
      <c r="BI662" s="108"/>
      <c r="BJ662" s="108"/>
      <c r="BK662" s="108"/>
      <c r="BL662" s="108"/>
      <c r="BM662" s="108"/>
      <c r="BN662" s="108"/>
      <c r="BO662" s="108"/>
      <c r="BP662" s="108"/>
      <c r="BQ662" s="108"/>
      <c r="BR662" s="108"/>
      <c r="BS662" s="108"/>
      <c r="BT662" s="108"/>
      <c r="BU662" s="108"/>
      <c r="BV662" s="108"/>
      <c r="BW662" s="108"/>
      <c r="BX662" s="108"/>
      <c r="BY662" s="108"/>
      <c r="BZ662" s="108"/>
      <c r="CA662" s="108"/>
      <c r="CB662" s="108"/>
      <c r="CC662" s="108"/>
      <c r="CD662" s="108"/>
      <c r="CE662" s="108"/>
      <c r="CF662" s="108"/>
      <c r="CG662" s="108"/>
      <c r="CH662" s="108"/>
      <c r="CI662" s="108"/>
      <c r="CJ662" s="108"/>
      <c r="CK662" s="108"/>
      <c r="CL662" s="108"/>
      <c r="CM662" s="108"/>
      <c r="CN662" s="108"/>
      <c r="CO662" s="108"/>
      <c r="CP662" s="108"/>
      <c r="CQ662" s="108"/>
      <c r="CR662" s="108"/>
      <c r="CS662" s="108"/>
      <c r="CT662" s="108"/>
      <c r="CU662" s="108"/>
      <c r="CV662" s="108"/>
      <c r="CW662" s="108"/>
      <c r="CX662" s="108"/>
      <c r="CY662" s="108"/>
      <c r="CZ662" s="108"/>
      <c r="DA662" s="108"/>
      <c r="DB662" s="108"/>
      <c r="DC662" s="108"/>
      <c r="DD662" s="108"/>
      <c r="DE662" s="108"/>
      <c r="DF662" s="108"/>
      <c r="DG662" s="108"/>
      <c r="DH662" s="108"/>
      <c r="DI662" s="108"/>
      <c r="DJ662" s="108"/>
      <c r="DK662" s="108"/>
      <c r="DL662" s="108"/>
      <c r="DM662" s="108"/>
      <c r="DN662" s="108"/>
      <c r="DO662" s="108"/>
      <c r="DP662" s="108"/>
      <c r="DQ662" s="108"/>
      <c r="DR662" s="108"/>
      <c r="DS662" s="108"/>
      <c r="DT662" s="108"/>
      <c r="DU662" s="108"/>
      <c r="DV662" s="108"/>
      <c r="DW662" s="108"/>
      <c r="DX662" s="108"/>
      <c r="DY662" s="108"/>
      <c r="DZ662" s="108"/>
      <c r="EA662" s="108"/>
      <c r="EB662" s="108"/>
      <c r="EC662" s="108"/>
      <c r="ED662" s="108"/>
      <c r="EE662" s="108"/>
      <c r="EF662" s="108"/>
      <c r="EG662" s="108"/>
      <c r="EH662" s="108"/>
      <c r="EI662" s="108"/>
      <c r="EJ662" s="108"/>
      <c r="EK662" s="108"/>
      <c r="EL662" s="108"/>
      <c r="EM662" s="108"/>
      <c r="EN662" s="108"/>
      <c r="EO662" s="108"/>
      <c r="EP662" s="108"/>
      <c r="EQ662" s="108"/>
      <c r="ER662" s="108"/>
      <c r="ES662" s="108"/>
      <c r="ET662" s="108"/>
      <c r="EU662" s="108"/>
      <c r="EV662" s="108"/>
      <c r="EW662" s="108"/>
      <c r="EX662" s="108"/>
      <c r="EY662" s="108"/>
      <c r="EZ662" s="108"/>
      <c r="FA662" s="108"/>
      <c r="FB662" s="108"/>
      <c r="FC662" s="108"/>
      <c r="FD662" s="108"/>
      <c r="FE662" s="108"/>
      <c r="FF662" s="108"/>
      <c r="FG662" s="108"/>
      <c r="FH662" s="108"/>
      <c r="FI662" s="108"/>
      <c r="FJ662" s="108"/>
      <c r="FK662" s="108"/>
      <c r="FL662" s="108"/>
      <c r="FM662" s="108"/>
      <c r="FN662" s="108"/>
      <c r="FO662" s="108"/>
      <c r="FP662" s="108"/>
      <c r="FQ662" s="108"/>
      <c r="FR662" s="108"/>
      <c r="FS662" s="108"/>
      <c r="FT662" s="108"/>
      <c r="FU662" s="108"/>
      <c r="FV662" s="108"/>
      <c r="FW662" s="108"/>
      <c r="FX662" s="108"/>
      <c r="FY662" s="108"/>
      <c r="FZ662" s="108"/>
      <c r="GA662" s="108"/>
      <c r="GB662" s="108"/>
      <c r="GC662" s="108"/>
      <c r="GD662" s="108"/>
      <c r="GE662" s="108"/>
      <c r="GF662" s="108"/>
      <c r="GG662" s="108"/>
      <c r="GH662" s="108"/>
      <c r="GI662" s="108"/>
      <c r="GJ662" s="108"/>
      <c r="GK662" s="108"/>
      <c r="GL662" s="108"/>
      <c r="GM662" s="108"/>
      <c r="GN662" s="108"/>
      <c r="GO662" s="108"/>
      <c r="GP662" s="108"/>
      <c r="GQ662" s="108"/>
      <c r="GR662" s="108"/>
      <c r="GS662" s="108"/>
      <c r="GT662" s="108"/>
      <c r="GU662" s="108"/>
      <c r="GV662" s="108"/>
      <c r="GW662" s="108"/>
      <c r="GX662" s="108"/>
      <c r="GY662" s="108"/>
      <c r="GZ662" s="108"/>
      <c r="HA662" s="108"/>
      <c r="HB662" s="108"/>
      <c r="HC662" s="108"/>
      <c r="HD662" s="108"/>
      <c r="HE662" s="108"/>
      <c r="HF662" s="108"/>
      <c r="HG662" s="108"/>
      <c r="HH662" s="108"/>
      <c r="HI662" s="108"/>
      <c r="HJ662" s="108"/>
      <c r="HK662" s="108"/>
      <c r="HL662" s="108"/>
      <c r="HM662" s="108"/>
      <c r="HN662" s="108"/>
      <c r="HO662" s="108"/>
      <c r="HP662" s="108"/>
      <c r="HQ662" s="108"/>
      <c r="HR662" s="108"/>
      <c r="HS662" s="108"/>
      <c r="HT662" s="108"/>
      <c r="HU662" s="108"/>
      <c r="HV662" s="108"/>
      <c r="HW662" s="108"/>
      <c r="HX662" s="108"/>
      <c r="HY662" s="108"/>
      <c r="HZ662" s="108"/>
      <c r="IA662" s="108"/>
      <c r="IB662" s="108"/>
      <c r="IC662" s="108"/>
      <c r="ID662" s="108"/>
      <c r="IE662" s="108"/>
      <c r="IF662" s="108"/>
      <c r="IG662" s="108"/>
      <c r="IH662" s="108"/>
      <c r="II662" s="108"/>
      <c r="IJ662" s="108"/>
      <c r="IK662" s="108"/>
      <c r="IL662" s="108"/>
      <c r="IM662" s="108"/>
      <c r="IN662" s="108"/>
      <c r="IO662" s="108"/>
      <c r="IP662" s="108"/>
      <c r="IQ662" s="108"/>
      <c r="IR662" s="108"/>
      <c r="IS662" s="108"/>
      <c r="IT662" s="108"/>
      <c r="IU662" s="108"/>
      <c r="IV662" s="108"/>
      <c r="IW662" s="108"/>
      <c r="IX662" s="108"/>
      <c r="IY662" s="108"/>
      <c r="IZ662" s="108"/>
      <c r="JA662" s="108"/>
      <c r="JB662" s="108"/>
      <c r="JC662" s="108"/>
      <c r="JD662" s="108"/>
      <c r="JE662" s="108"/>
      <c r="JF662" s="108"/>
      <c r="JG662" s="108"/>
      <c r="JH662" s="108"/>
      <c r="JI662" s="108"/>
      <c r="JJ662" s="108"/>
      <c r="JK662" s="108"/>
      <c r="JL662" s="108"/>
      <c r="JM662" s="108"/>
      <c r="JN662" s="108"/>
      <c r="JO662" s="108"/>
      <c r="JP662" s="108"/>
      <c r="JQ662" s="108"/>
      <c r="JR662" s="108"/>
      <c r="JS662" s="108"/>
      <c r="JT662" s="108"/>
      <c r="JU662" s="108"/>
      <c r="JV662" s="108"/>
      <c r="JW662" s="108"/>
      <c r="JX662" s="108"/>
      <c r="JY662" s="108"/>
      <c r="JZ662" s="108"/>
      <c r="KA662" s="108"/>
      <c r="KB662" s="108"/>
      <c r="KC662" s="108"/>
      <c r="KD662" s="108"/>
      <c r="KE662" s="108"/>
      <c r="KF662" s="108"/>
      <c r="KG662" s="108"/>
      <c r="KH662" s="108"/>
      <c r="KI662" s="108"/>
      <c r="KJ662" s="108"/>
      <c r="KK662" s="108"/>
      <c r="KL662" s="108"/>
      <c r="KM662" s="108"/>
      <c r="KN662" s="108"/>
      <c r="KO662" s="108"/>
      <c r="KP662" s="108"/>
      <c r="KQ662" s="108"/>
      <c r="KR662" s="108"/>
      <c r="KS662" s="108"/>
      <c r="KT662" s="108"/>
      <c r="KU662" s="108"/>
      <c r="KV662" s="108"/>
      <c r="KW662" s="108"/>
      <c r="KX662" s="108"/>
      <c r="KY662" s="108"/>
      <c r="KZ662" s="108"/>
      <c r="LA662" s="108"/>
      <c r="LB662" s="108"/>
      <c r="LC662" s="108"/>
      <c r="LD662" s="108"/>
      <c r="LE662" s="108"/>
      <c r="LF662" s="108"/>
      <c r="LG662" s="108"/>
      <c r="LH662" s="108"/>
      <c r="LI662" s="108"/>
      <c r="LJ662" s="108"/>
      <c r="LK662" s="108"/>
      <c r="LL662" s="108"/>
      <c r="LM662" s="108"/>
      <c r="LN662" s="108"/>
      <c r="LO662" s="108"/>
      <c r="LP662" s="108"/>
      <c r="LQ662" s="108"/>
      <c r="LR662" s="108"/>
      <c r="LS662" s="108"/>
      <c r="LT662" s="108"/>
      <c r="LU662" s="108"/>
      <c r="LV662" s="108"/>
      <c r="LW662" s="108"/>
      <c r="LX662" s="108"/>
      <c r="LY662" s="108"/>
      <c r="LZ662" s="108"/>
      <c r="MA662" s="108"/>
      <c r="MB662" s="108"/>
      <c r="MC662" s="108"/>
      <c r="MD662" s="108"/>
      <c r="ME662" s="108"/>
    </row>
    <row r="663" spans="1:343">
      <c r="A663" s="3"/>
      <c r="B663" s="438"/>
      <c r="C663" s="438"/>
      <c r="D663" s="438"/>
      <c r="E663" s="438"/>
      <c r="F663" s="438"/>
      <c r="G663" s="438"/>
      <c r="H663" s="438"/>
      <c r="I663" s="438"/>
      <c r="J663" s="438"/>
      <c r="K663" s="438"/>
      <c r="L663" s="438"/>
      <c r="M663" s="438"/>
      <c r="N663" s="438"/>
      <c r="O663" s="438"/>
      <c r="P663" s="438"/>
      <c r="Q663" s="438"/>
      <c r="R663" s="438"/>
      <c r="S663" s="438"/>
      <c r="T663" s="438"/>
      <c r="U663" s="438"/>
      <c r="V663" s="438"/>
      <c r="W663" s="438"/>
      <c r="X663" s="438"/>
      <c r="Y663" s="438"/>
      <c r="Z663" s="438"/>
      <c r="AA663" s="438"/>
      <c r="AB663" s="438"/>
      <c r="AC663" s="438"/>
      <c r="AD663" s="438"/>
      <c r="AE663" s="154"/>
      <c r="AF663" s="154"/>
      <c r="AG663" s="154"/>
      <c r="AH663" s="154"/>
      <c r="AI663" s="154"/>
      <c r="AJ663" s="108"/>
      <c r="AK663" s="154"/>
      <c r="AL663" s="108"/>
      <c r="AM663" s="108"/>
      <c r="AN663" s="108"/>
      <c r="AO663" s="108"/>
      <c r="AP663" s="108"/>
      <c r="AQ663" s="108"/>
      <c r="AR663" s="108"/>
      <c r="AS663" s="108"/>
      <c r="AT663" s="108"/>
      <c r="AU663" s="108"/>
      <c r="AV663" s="108"/>
      <c r="AW663" s="108"/>
      <c r="AX663" s="108"/>
      <c r="AY663" s="108"/>
      <c r="AZ663" s="108"/>
      <c r="BA663" s="108"/>
      <c r="BB663" s="108"/>
      <c r="BC663" s="108"/>
      <c r="BD663" s="108"/>
      <c r="BE663" s="108"/>
      <c r="BF663" s="108"/>
      <c r="BG663" s="108"/>
      <c r="BH663" s="108"/>
      <c r="BI663" s="108"/>
      <c r="BJ663" s="108"/>
      <c r="BK663" s="108"/>
      <c r="BL663" s="108"/>
      <c r="BM663" s="108"/>
      <c r="BN663" s="108"/>
      <c r="BO663" s="108"/>
      <c r="BP663" s="108"/>
      <c r="BQ663" s="108"/>
      <c r="BR663" s="108"/>
      <c r="BS663" s="108"/>
      <c r="BT663" s="108"/>
      <c r="BU663" s="108"/>
      <c r="BV663" s="108"/>
      <c r="BW663" s="108"/>
      <c r="BX663" s="108"/>
      <c r="BY663" s="108"/>
      <c r="BZ663" s="108"/>
      <c r="CA663" s="108"/>
      <c r="CB663" s="108"/>
      <c r="CC663" s="108"/>
      <c r="CD663" s="108"/>
      <c r="CE663" s="108"/>
      <c r="CF663" s="108"/>
      <c r="CG663" s="108"/>
      <c r="CH663" s="108"/>
      <c r="CI663" s="108"/>
      <c r="CJ663" s="108"/>
      <c r="CK663" s="108"/>
      <c r="CL663" s="108"/>
      <c r="CM663" s="108"/>
      <c r="CN663" s="108"/>
      <c r="CO663" s="108"/>
      <c r="CP663" s="108"/>
      <c r="CQ663" s="108"/>
      <c r="CR663" s="108"/>
      <c r="CS663" s="108"/>
      <c r="CT663" s="108"/>
      <c r="CU663" s="108"/>
      <c r="CV663" s="108"/>
      <c r="CW663" s="108"/>
      <c r="CX663" s="108"/>
      <c r="CY663" s="108"/>
      <c r="CZ663" s="108"/>
      <c r="DA663" s="108"/>
      <c r="DB663" s="108"/>
      <c r="DC663" s="108"/>
      <c r="DD663" s="108"/>
      <c r="DE663" s="108"/>
      <c r="DF663" s="108"/>
      <c r="DG663" s="108"/>
      <c r="DH663" s="108"/>
      <c r="DI663" s="108"/>
      <c r="DJ663" s="108"/>
      <c r="DK663" s="108"/>
      <c r="DL663" s="108"/>
      <c r="DM663" s="108"/>
      <c r="DN663" s="108"/>
      <c r="DO663" s="108"/>
      <c r="DP663" s="108"/>
      <c r="DQ663" s="108"/>
      <c r="DR663" s="108"/>
      <c r="DS663" s="108"/>
      <c r="DT663" s="108"/>
      <c r="DU663" s="108"/>
      <c r="DV663" s="108"/>
      <c r="DW663" s="108"/>
      <c r="DX663" s="108"/>
      <c r="DY663" s="108"/>
      <c r="DZ663" s="108"/>
      <c r="EA663" s="108"/>
      <c r="EB663" s="108"/>
      <c r="EC663" s="108"/>
      <c r="ED663" s="108"/>
      <c r="EE663" s="108"/>
      <c r="EF663" s="108"/>
      <c r="EG663" s="108"/>
      <c r="EH663" s="108"/>
      <c r="EI663" s="108"/>
      <c r="EJ663" s="108"/>
      <c r="EK663" s="108"/>
      <c r="EL663" s="108"/>
      <c r="EM663" s="108"/>
      <c r="EN663" s="108"/>
      <c r="EO663" s="108"/>
      <c r="EP663" s="108"/>
      <c r="EQ663" s="108"/>
      <c r="ER663" s="108"/>
      <c r="ES663" s="108"/>
      <c r="ET663" s="108"/>
      <c r="EU663" s="108"/>
      <c r="EV663" s="108"/>
      <c r="EW663" s="108"/>
      <c r="EX663" s="108"/>
      <c r="EY663" s="108"/>
      <c r="EZ663" s="108"/>
      <c r="FA663" s="108"/>
      <c r="FB663" s="108"/>
      <c r="FC663" s="108"/>
      <c r="FD663" s="108"/>
      <c r="FE663" s="108"/>
      <c r="FF663" s="108"/>
      <c r="FG663" s="108"/>
      <c r="FH663" s="108"/>
      <c r="FI663" s="108"/>
      <c r="FJ663" s="108"/>
      <c r="FK663" s="108"/>
      <c r="FL663" s="108"/>
      <c r="FM663" s="108"/>
      <c r="FN663" s="108"/>
      <c r="FO663" s="108"/>
      <c r="FP663" s="108"/>
      <c r="FQ663" s="108"/>
      <c r="FR663" s="108"/>
      <c r="FS663" s="108"/>
      <c r="FT663" s="108"/>
      <c r="FU663" s="108"/>
      <c r="FV663" s="108"/>
      <c r="FW663" s="108"/>
      <c r="FX663" s="108"/>
      <c r="FY663" s="108"/>
      <c r="FZ663" s="108"/>
      <c r="GA663" s="108"/>
      <c r="GB663" s="108"/>
      <c r="GC663" s="108"/>
      <c r="GD663" s="108"/>
      <c r="GE663" s="108"/>
      <c r="GF663" s="108"/>
      <c r="GG663" s="108"/>
      <c r="GH663" s="108"/>
      <c r="GI663" s="108"/>
      <c r="GJ663" s="108"/>
      <c r="GK663" s="108"/>
      <c r="GL663" s="108"/>
      <c r="GM663" s="108"/>
      <c r="GN663" s="108"/>
      <c r="GO663" s="108"/>
      <c r="GP663" s="108"/>
      <c r="GQ663" s="108"/>
      <c r="GR663" s="108"/>
      <c r="GS663" s="108"/>
      <c r="GT663" s="108"/>
      <c r="GU663" s="108"/>
      <c r="GV663" s="108"/>
      <c r="GW663" s="108"/>
      <c r="GX663" s="108"/>
      <c r="GY663" s="108"/>
      <c r="GZ663" s="108"/>
      <c r="HA663" s="108"/>
      <c r="HB663" s="108"/>
      <c r="HC663" s="108"/>
      <c r="HD663" s="108"/>
      <c r="HE663" s="108"/>
      <c r="HF663" s="108"/>
      <c r="HG663" s="108"/>
      <c r="HH663" s="108"/>
      <c r="HI663" s="108"/>
      <c r="HJ663" s="108"/>
      <c r="HK663" s="108"/>
      <c r="HL663" s="108"/>
      <c r="HM663" s="108"/>
      <c r="HN663" s="108"/>
      <c r="HO663" s="108"/>
      <c r="HP663" s="108"/>
      <c r="HQ663" s="108"/>
      <c r="HR663" s="108"/>
      <c r="HS663" s="108"/>
      <c r="HT663" s="108"/>
      <c r="HU663" s="108"/>
      <c r="HV663" s="108"/>
      <c r="HW663" s="108"/>
      <c r="HX663" s="108"/>
      <c r="HY663" s="108"/>
      <c r="HZ663" s="108"/>
      <c r="IA663" s="108"/>
      <c r="IB663" s="108"/>
      <c r="IC663" s="108"/>
      <c r="ID663" s="108"/>
      <c r="IE663" s="108"/>
      <c r="IF663" s="108"/>
      <c r="IG663" s="108"/>
      <c r="IH663" s="108"/>
      <c r="II663" s="108"/>
      <c r="IJ663" s="108"/>
      <c r="IK663" s="108"/>
      <c r="IL663" s="108"/>
      <c r="IM663" s="108"/>
      <c r="IN663" s="108"/>
      <c r="IO663" s="108"/>
      <c r="IP663" s="108"/>
      <c r="IQ663" s="108"/>
      <c r="IR663" s="108"/>
      <c r="IS663" s="108"/>
      <c r="IT663" s="108"/>
      <c r="IU663" s="108"/>
      <c r="IV663" s="108"/>
      <c r="IW663" s="108"/>
      <c r="IX663" s="108"/>
      <c r="IY663" s="108"/>
      <c r="IZ663" s="108"/>
      <c r="JA663" s="108"/>
      <c r="JB663" s="108"/>
      <c r="JC663" s="108"/>
      <c r="JD663" s="108"/>
      <c r="JE663" s="108"/>
      <c r="JF663" s="108"/>
      <c r="JG663" s="108"/>
      <c r="JH663" s="108"/>
      <c r="JI663" s="108"/>
      <c r="JJ663" s="108"/>
      <c r="JK663" s="108"/>
      <c r="JL663" s="108"/>
      <c r="JM663" s="108"/>
      <c r="JN663" s="108"/>
      <c r="JO663" s="108"/>
      <c r="JP663" s="108"/>
      <c r="JQ663" s="108"/>
      <c r="JR663" s="108"/>
      <c r="JS663" s="108"/>
      <c r="JT663" s="108"/>
      <c r="JU663" s="108"/>
      <c r="JV663" s="108"/>
      <c r="JW663" s="108"/>
      <c r="JX663" s="108"/>
      <c r="JY663" s="108"/>
      <c r="JZ663" s="108"/>
      <c r="KA663" s="108"/>
      <c r="KB663" s="108"/>
      <c r="KC663" s="108"/>
      <c r="KD663" s="108"/>
      <c r="KE663" s="108"/>
      <c r="KF663" s="108"/>
      <c r="KG663" s="108"/>
      <c r="KH663" s="108"/>
      <c r="KI663" s="108"/>
      <c r="KJ663" s="108"/>
      <c r="KK663" s="108"/>
      <c r="KL663" s="108"/>
      <c r="KM663" s="108"/>
      <c r="KN663" s="108"/>
      <c r="KO663" s="108"/>
      <c r="KP663" s="108"/>
      <c r="KQ663" s="108"/>
      <c r="KR663" s="108"/>
      <c r="KS663" s="108"/>
      <c r="KT663" s="108"/>
      <c r="KU663" s="108"/>
      <c r="KV663" s="108"/>
      <c r="KW663" s="108"/>
      <c r="KX663" s="108"/>
      <c r="KY663" s="108"/>
      <c r="KZ663" s="108"/>
      <c r="LA663" s="108"/>
      <c r="LB663" s="108"/>
      <c r="LC663" s="108"/>
      <c r="LD663" s="108"/>
      <c r="LE663" s="108"/>
      <c r="LF663" s="108"/>
      <c r="LG663" s="108"/>
      <c r="LH663" s="108"/>
      <c r="LI663" s="108"/>
      <c r="LJ663" s="108"/>
      <c r="LK663" s="108"/>
      <c r="LL663" s="108"/>
      <c r="LM663" s="108"/>
      <c r="LN663" s="108"/>
      <c r="LO663" s="108"/>
      <c r="LP663" s="108"/>
      <c r="LQ663" s="108"/>
      <c r="LR663" s="108"/>
      <c r="LS663" s="108"/>
      <c r="LT663" s="108"/>
      <c r="LU663" s="108"/>
      <c r="LV663" s="108"/>
      <c r="LW663" s="108"/>
      <c r="LX663" s="108"/>
      <c r="LY663" s="108"/>
      <c r="LZ663" s="108"/>
      <c r="MA663" s="108"/>
      <c r="MB663" s="108"/>
      <c r="MC663" s="108"/>
      <c r="MD663" s="108"/>
      <c r="ME663" s="108"/>
    </row>
    <row r="664" spans="1:343">
      <c r="A664" s="3"/>
      <c r="B664" s="438"/>
      <c r="C664" s="438"/>
      <c r="D664" s="438"/>
      <c r="E664" s="438"/>
      <c r="F664" s="438"/>
      <c r="G664" s="438"/>
      <c r="H664" s="438"/>
      <c r="I664" s="438"/>
      <c r="J664" s="438"/>
      <c r="K664" s="438"/>
      <c r="L664" s="438"/>
      <c r="M664" s="438"/>
      <c r="N664" s="438"/>
      <c r="O664" s="438"/>
      <c r="P664" s="438"/>
      <c r="Q664" s="438"/>
      <c r="R664" s="438"/>
      <c r="S664" s="438"/>
      <c r="T664" s="438"/>
      <c r="U664" s="438"/>
      <c r="V664" s="438"/>
      <c r="W664" s="438"/>
      <c r="X664" s="438"/>
      <c r="Y664" s="438"/>
      <c r="Z664" s="438"/>
      <c r="AA664" s="438"/>
      <c r="AB664" s="438"/>
      <c r="AC664" s="438"/>
      <c r="AD664" s="438"/>
      <c r="AE664" s="154"/>
      <c r="AF664" s="154"/>
      <c r="AG664" s="154"/>
      <c r="AH664" s="154"/>
      <c r="AI664" s="154"/>
      <c r="AJ664" s="108"/>
      <c r="AK664" s="154"/>
      <c r="AL664" s="108"/>
      <c r="AM664" s="108"/>
      <c r="AN664" s="108"/>
      <c r="AO664" s="108"/>
      <c r="AP664" s="108"/>
      <c r="AQ664" s="108"/>
      <c r="AR664" s="108"/>
      <c r="AS664" s="108"/>
      <c r="AT664" s="108"/>
      <c r="AU664" s="108"/>
      <c r="AV664" s="108"/>
      <c r="AW664" s="108"/>
      <c r="AX664" s="108"/>
      <c r="AY664" s="108"/>
      <c r="AZ664" s="108"/>
      <c r="BA664" s="108"/>
      <c r="BB664" s="108"/>
      <c r="BC664" s="108"/>
      <c r="BD664" s="108"/>
      <c r="BE664" s="108"/>
      <c r="BF664" s="108"/>
      <c r="BG664" s="108"/>
      <c r="BH664" s="108"/>
      <c r="BI664" s="108"/>
      <c r="BJ664" s="108"/>
      <c r="BK664" s="108"/>
      <c r="BL664" s="108"/>
      <c r="BM664" s="108"/>
      <c r="BN664" s="108"/>
      <c r="BO664" s="108"/>
      <c r="BP664" s="108"/>
      <c r="BQ664" s="108"/>
      <c r="BR664" s="108"/>
      <c r="BS664" s="108"/>
      <c r="BT664" s="108"/>
      <c r="BU664" s="108"/>
      <c r="BV664" s="108"/>
      <c r="BW664" s="108"/>
      <c r="BX664" s="108"/>
      <c r="BY664" s="108"/>
      <c r="BZ664" s="108"/>
      <c r="CA664" s="108"/>
      <c r="CB664" s="108"/>
      <c r="CC664" s="108"/>
      <c r="CD664" s="108"/>
      <c r="CE664" s="108"/>
      <c r="CF664" s="108"/>
      <c r="CG664" s="108"/>
      <c r="CH664" s="108"/>
      <c r="CI664" s="108"/>
      <c r="CJ664" s="108"/>
      <c r="CK664" s="108"/>
      <c r="CL664" s="108"/>
      <c r="CM664" s="108"/>
      <c r="CN664" s="108"/>
      <c r="CO664" s="108"/>
      <c r="CP664" s="108"/>
      <c r="CQ664" s="108"/>
      <c r="CR664" s="108"/>
      <c r="CS664" s="108"/>
      <c r="CT664" s="108"/>
      <c r="CU664" s="108"/>
      <c r="CV664" s="108"/>
      <c r="CW664" s="108"/>
      <c r="CX664" s="108"/>
      <c r="CY664" s="108"/>
      <c r="CZ664" s="108"/>
      <c r="DA664" s="108"/>
      <c r="DB664" s="108"/>
      <c r="DC664" s="108"/>
      <c r="DD664" s="108"/>
      <c r="DE664" s="108"/>
      <c r="DF664" s="108"/>
      <c r="DG664" s="108"/>
      <c r="DH664" s="108"/>
      <c r="DI664" s="108"/>
      <c r="DJ664" s="108"/>
      <c r="DK664" s="108"/>
      <c r="DL664" s="108"/>
      <c r="DM664" s="108"/>
      <c r="DN664" s="108"/>
      <c r="DO664" s="108"/>
      <c r="DP664" s="108"/>
      <c r="DQ664" s="108"/>
      <c r="DR664" s="108"/>
      <c r="DS664" s="108"/>
      <c r="DT664" s="108"/>
      <c r="DU664" s="108"/>
      <c r="DV664" s="108"/>
      <c r="DW664" s="108"/>
      <c r="DX664" s="108"/>
      <c r="DY664" s="108"/>
      <c r="DZ664" s="108"/>
      <c r="EA664" s="108"/>
      <c r="EB664" s="108"/>
      <c r="EC664" s="108"/>
      <c r="ED664" s="108"/>
      <c r="EE664" s="108"/>
      <c r="EF664" s="108"/>
      <c r="EG664" s="108"/>
      <c r="EH664" s="108"/>
      <c r="EI664" s="108"/>
      <c r="EJ664" s="108"/>
      <c r="EK664" s="108"/>
      <c r="EL664" s="108"/>
      <c r="EM664" s="108"/>
      <c r="EN664" s="108"/>
      <c r="EO664" s="108"/>
      <c r="EP664" s="108"/>
      <c r="EQ664" s="108"/>
      <c r="ER664" s="108"/>
      <c r="ES664" s="108"/>
      <c r="ET664" s="108"/>
      <c r="EU664" s="108"/>
      <c r="EV664" s="108"/>
      <c r="EW664" s="108"/>
      <c r="EX664" s="108"/>
      <c r="EY664" s="108"/>
      <c r="EZ664" s="108"/>
      <c r="FA664" s="108"/>
      <c r="FB664" s="108"/>
      <c r="FC664" s="108"/>
      <c r="FD664" s="108"/>
      <c r="FE664" s="108"/>
      <c r="FF664" s="108"/>
      <c r="FG664" s="108"/>
      <c r="FH664" s="108"/>
      <c r="FI664" s="108"/>
      <c r="FJ664" s="108"/>
      <c r="FK664" s="108"/>
      <c r="FL664" s="108"/>
      <c r="FM664" s="108"/>
      <c r="FN664" s="108"/>
      <c r="FO664" s="108"/>
      <c r="FP664" s="108"/>
      <c r="FQ664" s="108"/>
      <c r="FR664" s="108"/>
      <c r="FS664" s="108"/>
      <c r="FT664" s="108"/>
      <c r="FU664" s="108"/>
      <c r="FV664" s="108"/>
      <c r="FW664" s="108"/>
      <c r="FX664" s="108"/>
      <c r="FY664" s="108"/>
      <c r="FZ664" s="108"/>
      <c r="GA664" s="108"/>
      <c r="GB664" s="108"/>
      <c r="GC664" s="108"/>
      <c r="GD664" s="108"/>
      <c r="GE664" s="108"/>
      <c r="GF664" s="108"/>
      <c r="GG664" s="108"/>
      <c r="GH664" s="108"/>
      <c r="GI664" s="108"/>
      <c r="GJ664" s="108"/>
      <c r="GK664" s="108"/>
      <c r="GL664" s="108"/>
      <c r="GM664" s="108"/>
      <c r="GN664" s="108"/>
      <c r="GO664" s="108"/>
      <c r="GP664" s="108"/>
      <c r="GQ664" s="108"/>
      <c r="GR664" s="108"/>
      <c r="GS664" s="108"/>
      <c r="GT664" s="108"/>
      <c r="GU664" s="108"/>
      <c r="GV664" s="108"/>
      <c r="GW664" s="108"/>
      <c r="GX664" s="108"/>
      <c r="GY664" s="108"/>
      <c r="GZ664" s="108"/>
      <c r="HA664" s="108"/>
      <c r="HB664" s="108"/>
      <c r="HC664" s="108"/>
      <c r="HD664" s="108"/>
      <c r="HE664" s="108"/>
      <c r="HF664" s="108"/>
      <c r="HG664" s="108"/>
      <c r="HH664" s="108"/>
      <c r="HI664" s="108"/>
      <c r="HJ664" s="108"/>
      <c r="HK664" s="108"/>
      <c r="HL664" s="108"/>
      <c r="HM664" s="108"/>
      <c r="HN664" s="108"/>
      <c r="HO664" s="108"/>
      <c r="HP664" s="108"/>
      <c r="HQ664" s="108"/>
      <c r="HR664" s="108"/>
      <c r="HS664" s="108"/>
      <c r="HT664" s="108"/>
      <c r="HU664" s="108"/>
      <c r="HV664" s="108"/>
      <c r="HW664" s="108"/>
      <c r="HX664" s="108"/>
      <c r="HY664" s="108"/>
      <c r="HZ664" s="108"/>
      <c r="IA664" s="108"/>
      <c r="IB664" s="108"/>
      <c r="IC664" s="108"/>
      <c r="ID664" s="108"/>
      <c r="IE664" s="108"/>
      <c r="IF664" s="108"/>
      <c r="IG664" s="108"/>
      <c r="IH664" s="108"/>
      <c r="II664" s="108"/>
      <c r="IJ664" s="108"/>
      <c r="IK664" s="108"/>
      <c r="IL664" s="108"/>
      <c r="IM664" s="108"/>
      <c r="IN664" s="108"/>
      <c r="IO664" s="108"/>
      <c r="IP664" s="108"/>
      <c r="IQ664" s="108"/>
      <c r="IR664" s="108"/>
      <c r="IS664" s="108"/>
      <c r="IT664" s="108"/>
      <c r="IU664" s="108"/>
      <c r="IV664" s="108"/>
      <c r="IW664" s="108"/>
      <c r="IX664" s="108"/>
      <c r="IY664" s="108"/>
      <c r="IZ664" s="108"/>
      <c r="JA664" s="108"/>
      <c r="JB664" s="108"/>
      <c r="JC664" s="108"/>
      <c r="JD664" s="108"/>
      <c r="JE664" s="108"/>
      <c r="JF664" s="108"/>
      <c r="JG664" s="108"/>
      <c r="JH664" s="108"/>
      <c r="JI664" s="108"/>
      <c r="JJ664" s="108"/>
      <c r="JK664" s="108"/>
      <c r="JL664" s="108"/>
      <c r="JM664" s="108"/>
      <c r="JN664" s="108"/>
      <c r="JO664" s="108"/>
      <c r="JP664" s="108"/>
      <c r="JQ664" s="108"/>
      <c r="JR664" s="108"/>
      <c r="JS664" s="108"/>
      <c r="JT664" s="108"/>
      <c r="JU664" s="108"/>
      <c r="JV664" s="108"/>
      <c r="JW664" s="108"/>
      <c r="JX664" s="108"/>
      <c r="JY664" s="108"/>
      <c r="JZ664" s="108"/>
      <c r="KA664" s="108"/>
      <c r="KB664" s="108"/>
      <c r="KC664" s="108"/>
      <c r="KD664" s="108"/>
      <c r="KE664" s="108"/>
      <c r="KF664" s="108"/>
      <c r="KG664" s="108"/>
      <c r="KH664" s="108"/>
      <c r="KI664" s="108"/>
      <c r="KJ664" s="108"/>
      <c r="KK664" s="108"/>
      <c r="KL664" s="108"/>
      <c r="KM664" s="108"/>
      <c r="KN664" s="108"/>
      <c r="KO664" s="108"/>
      <c r="KP664" s="108"/>
      <c r="KQ664" s="108"/>
      <c r="KR664" s="108"/>
      <c r="KS664" s="108"/>
      <c r="KT664" s="108"/>
      <c r="KU664" s="108"/>
      <c r="KV664" s="108"/>
      <c r="KW664" s="108"/>
      <c r="KX664" s="108"/>
      <c r="KY664" s="108"/>
      <c r="KZ664" s="108"/>
      <c r="LA664" s="108"/>
      <c r="LB664" s="108"/>
      <c r="LC664" s="108"/>
      <c r="LD664" s="108"/>
      <c r="LE664" s="108"/>
      <c r="LF664" s="108"/>
      <c r="LG664" s="108"/>
      <c r="LH664" s="108"/>
      <c r="LI664" s="108"/>
      <c r="LJ664" s="108"/>
      <c r="LK664" s="108"/>
      <c r="LL664" s="108"/>
      <c r="LM664" s="108"/>
      <c r="LN664" s="108"/>
      <c r="LO664" s="108"/>
      <c r="LP664" s="108"/>
      <c r="LQ664" s="108"/>
      <c r="LR664" s="108"/>
      <c r="LS664" s="108"/>
      <c r="LT664" s="108"/>
      <c r="LU664" s="108"/>
      <c r="LV664" s="108"/>
      <c r="LW664" s="108"/>
      <c r="LX664" s="108"/>
      <c r="LY664" s="108"/>
      <c r="LZ664" s="108"/>
      <c r="MA664" s="108"/>
      <c r="MB664" s="108"/>
      <c r="MC664" s="108"/>
      <c r="MD664" s="108"/>
      <c r="ME664" s="108"/>
    </row>
    <row r="665" spans="1:343">
      <c r="A665" s="3"/>
      <c r="B665" s="438"/>
      <c r="C665" s="438"/>
      <c r="D665" s="438"/>
      <c r="E665" s="438"/>
      <c r="F665" s="438"/>
      <c r="G665" s="438"/>
      <c r="H665" s="438"/>
      <c r="I665" s="438"/>
      <c r="J665" s="438"/>
      <c r="K665" s="438"/>
      <c r="L665" s="438"/>
      <c r="M665" s="438"/>
      <c r="N665" s="438"/>
      <c r="O665" s="438"/>
      <c r="P665" s="438"/>
      <c r="Q665" s="438"/>
      <c r="R665" s="438"/>
      <c r="S665" s="438"/>
      <c r="T665" s="438"/>
      <c r="U665" s="438"/>
      <c r="V665" s="438"/>
      <c r="W665" s="438"/>
      <c r="X665" s="438"/>
      <c r="Y665" s="438"/>
      <c r="Z665" s="438"/>
      <c r="AA665" s="438"/>
      <c r="AB665" s="438"/>
      <c r="AC665" s="438"/>
      <c r="AD665" s="438"/>
      <c r="AE665" s="154"/>
      <c r="AF665" s="154"/>
      <c r="AG665" s="154"/>
      <c r="AH665" s="154"/>
      <c r="AI665" s="154"/>
      <c r="AJ665" s="108"/>
      <c r="AK665" s="154"/>
      <c r="AL665" s="108"/>
      <c r="AM665" s="108"/>
      <c r="AN665" s="108"/>
      <c r="AO665" s="108"/>
      <c r="AP665" s="108"/>
      <c r="AQ665" s="108"/>
      <c r="AR665" s="108"/>
      <c r="AS665" s="108"/>
      <c r="AT665" s="108"/>
      <c r="AU665" s="108"/>
      <c r="AV665" s="108"/>
      <c r="AW665" s="108"/>
      <c r="AX665" s="108"/>
      <c r="AY665" s="108"/>
      <c r="AZ665" s="108"/>
      <c r="BA665" s="108"/>
      <c r="BB665" s="108"/>
      <c r="BC665" s="108"/>
      <c r="BD665" s="108"/>
      <c r="BE665" s="108"/>
      <c r="BF665" s="108"/>
      <c r="BG665" s="108"/>
      <c r="BH665" s="108"/>
      <c r="BI665" s="108"/>
      <c r="BJ665" s="108"/>
      <c r="BK665" s="108"/>
      <c r="BL665" s="108"/>
      <c r="BM665" s="108"/>
      <c r="BN665" s="108"/>
      <c r="BO665" s="108"/>
      <c r="BP665" s="108"/>
      <c r="BQ665" s="108"/>
      <c r="BR665" s="108"/>
      <c r="BS665" s="108"/>
      <c r="BT665" s="108"/>
      <c r="BU665" s="108"/>
      <c r="BV665" s="108"/>
      <c r="BW665" s="108"/>
      <c r="BX665" s="108"/>
      <c r="BY665" s="108"/>
      <c r="BZ665" s="108"/>
      <c r="CA665" s="108"/>
      <c r="CB665" s="108"/>
      <c r="CC665" s="108"/>
      <c r="CD665" s="108"/>
      <c r="CE665" s="108"/>
      <c r="CF665" s="108"/>
      <c r="CG665" s="108"/>
      <c r="CH665" s="108"/>
      <c r="CI665" s="108"/>
      <c r="CJ665" s="108"/>
      <c r="CK665" s="108"/>
      <c r="CL665" s="108"/>
      <c r="CM665" s="108"/>
      <c r="CN665" s="108"/>
      <c r="CO665" s="108"/>
      <c r="CP665" s="108"/>
      <c r="CQ665" s="108"/>
      <c r="CR665" s="108"/>
      <c r="CS665" s="108"/>
      <c r="CT665" s="108"/>
      <c r="CU665" s="108"/>
      <c r="CV665" s="108"/>
      <c r="CW665" s="108"/>
      <c r="CX665" s="108"/>
      <c r="CY665" s="108"/>
      <c r="CZ665" s="108"/>
      <c r="DA665" s="108"/>
      <c r="DB665" s="108"/>
      <c r="DC665" s="108"/>
      <c r="DD665" s="108"/>
      <c r="DE665" s="108"/>
      <c r="DF665" s="108"/>
      <c r="DG665" s="108"/>
      <c r="DH665" s="108"/>
      <c r="DI665" s="108"/>
      <c r="DJ665" s="108"/>
      <c r="DK665" s="108"/>
      <c r="DL665" s="108"/>
      <c r="DM665" s="108"/>
      <c r="DN665" s="108"/>
      <c r="DO665" s="108"/>
      <c r="DP665" s="108"/>
      <c r="DQ665" s="108"/>
      <c r="DR665" s="108"/>
      <c r="DS665" s="108"/>
      <c r="DT665" s="108"/>
      <c r="DU665" s="108"/>
      <c r="DV665" s="108"/>
      <c r="DW665" s="108"/>
      <c r="DX665" s="108"/>
      <c r="DY665" s="108"/>
      <c r="DZ665" s="108"/>
      <c r="EA665" s="108"/>
      <c r="EB665" s="108"/>
      <c r="EC665" s="108"/>
      <c r="ED665" s="108"/>
      <c r="EE665" s="108"/>
      <c r="EF665" s="108"/>
      <c r="EG665" s="108"/>
      <c r="EH665" s="108"/>
      <c r="EI665" s="108"/>
      <c r="EJ665" s="108"/>
      <c r="EK665" s="108"/>
      <c r="EL665" s="108"/>
      <c r="EM665" s="108"/>
      <c r="EN665" s="108"/>
      <c r="EO665" s="108"/>
      <c r="EP665" s="108"/>
      <c r="EQ665" s="108"/>
      <c r="ER665" s="108"/>
      <c r="ES665" s="108"/>
      <c r="ET665" s="108"/>
      <c r="EU665" s="108"/>
      <c r="EV665" s="108"/>
      <c r="EW665" s="108"/>
      <c r="EX665" s="108"/>
      <c r="EY665" s="108"/>
      <c r="EZ665" s="108"/>
      <c r="FA665" s="108"/>
      <c r="FB665" s="108"/>
      <c r="FC665" s="108"/>
      <c r="FD665" s="108"/>
      <c r="FE665" s="108"/>
      <c r="FF665" s="108"/>
      <c r="FG665" s="108"/>
      <c r="FH665" s="108"/>
      <c r="FI665" s="108"/>
      <c r="FJ665" s="108"/>
      <c r="FK665" s="108"/>
      <c r="FL665" s="108"/>
      <c r="FM665" s="108"/>
      <c r="FN665" s="108"/>
      <c r="FO665" s="108"/>
      <c r="FP665" s="108"/>
      <c r="FQ665" s="108"/>
      <c r="FR665" s="108"/>
      <c r="FS665" s="108"/>
      <c r="FT665" s="108"/>
      <c r="FU665" s="108"/>
      <c r="FV665" s="108"/>
      <c r="FW665" s="108"/>
      <c r="FX665" s="108"/>
      <c r="FY665" s="108"/>
      <c r="FZ665" s="108"/>
      <c r="GA665" s="108"/>
      <c r="GB665" s="108"/>
      <c r="GC665" s="108"/>
      <c r="GD665" s="108"/>
      <c r="GE665" s="108"/>
      <c r="GF665" s="108"/>
      <c r="GG665" s="108"/>
      <c r="GH665" s="108"/>
      <c r="GI665" s="108"/>
      <c r="GJ665" s="108"/>
      <c r="GK665" s="108"/>
      <c r="GL665" s="108"/>
      <c r="GM665" s="108"/>
      <c r="GN665" s="108"/>
      <c r="GO665" s="108"/>
      <c r="GP665" s="108"/>
      <c r="GQ665" s="108"/>
      <c r="GR665" s="108"/>
      <c r="GS665" s="108"/>
      <c r="GT665" s="108"/>
      <c r="GU665" s="108"/>
      <c r="GV665" s="108"/>
      <c r="GW665" s="108"/>
      <c r="GX665" s="108"/>
      <c r="GY665" s="108"/>
      <c r="GZ665" s="108"/>
      <c r="HA665" s="108"/>
      <c r="HB665" s="108"/>
      <c r="HC665" s="108"/>
      <c r="HD665" s="108"/>
      <c r="HE665" s="108"/>
      <c r="HF665" s="108"/>
      <c r="HG665" s="108"/>
      <c r="HH665" s="108"/>
      <c r="HI665" s="108"/>
      <c r="HJ665" s="108"/>
      <c r="HK665" s="108"/>
      <c r="HL665" s="108"/>
      <c r="HM665" s="108"/>
      <c r="HN665" s="108"/>
      <c r="HO665" s="108"/>
      <c r="HP665" s="108"/>
      <c r="HQ665" s="108"/>
      <c r="HR665" s="108"/>
      <c r="HS665" s="108"/>
      <c r="HT665" s="108"/>
      <c r="HU665" s="108"/>
      <c r="HV665" s="108"/>
      <c r="HW665" s="108"/>
      <c r="HX665" s="108"/>
      <c r="HY665" s="108"/>
      <c r="HZ665" s="108"/>
      <c r="IA665" s="108"/>
      <c r="IB665" s="108"/>
      <c r="IC665" s="108"/>
      <c r="ID665" s="108"/>
      <c r="IE665" s="108"/>
      <c r="IF665" s="108"/>
      <c r="IG665" s="108"/>
      <c r="IH665" s="108"/>
      <c r="II665" s="108"/>
      <c r="IJ665" s="108"/>
      <c r="IK665" s="108"/>
      <c r="IL665" s="108"/>
      <c r="IM665" s="108"/>
      <c r="IN665" s="108"/>
      <c r="IO665" s="108"/>
      <c r="IP665" s="108"/>
      <c r="IQ665" s="108"/>
      <c r="IR665" s="108"/>
      <c r="IS665" s="108"/>
      <c r="IT665" s="108"/>
      <c r="IU665" s="108"/>
      <c r="IV665" s="108"/>
      <c r="IW665" s="108"/>
      <c r="IX665" s="108"/>
      <c r="IY665" s="108"/>
      <c r="IZ665" s="108"/>
      <c r="JA665" s="108"/>
      <c r="JB665" s="108"/>
      <c r="JC665" s="108"/>
      <c r="JD665" s="108"/>
      <c r="JE665" s="108"/>
      <c r="JF665" s="108"/>
      <c r="JG665" s="108"/>
      <c r="JH665" s="108"/>
      <c r="JI665" s="108"/>
      <c r="JJ665" s="108"/>
      <c r="JK665" s="108"/>
      <c r="JL665" s="108"/>
      <c r="JM665" s="108"/>
      <c r="JN665" s="108"/>
      <c r="JO665" s="108"/>
      <c r="JP665" s="108"/>
      <c r="JQ665" s="108"/>
      <c r="JR665" s="108"/>
      <c r="JS665" s="108"/>
      <c r="JT665" s="108"/>
      <c r="JU665" s="108"/>
      <c r="JV665" s="108"/>
      <c r="JW665" s="108"/>
      <c r="JX665" s="108"/>
      <c r="JY665" s="108"/>
      <c r="JZ665" s="108"/>
      <c r="KA665" s="108"/>
      <c r="KB665" s="108"/>
      <c r="KC665" s="108"/>
      <c r="KD665" s="108"/>
      <c r="KE665" s="108"/>
      <c r="KF665" s="108"/>
      <c r="KG665" s="108"/>
      <c r="KH665" s="108"/>
      <c r="KI665" s="108"/>
      <c r="KJ665" s="108"/>
      <c r="KK665" s="108"/>
      <c r="KL665" s="108"/>
      <c r="KM665" s="108"/>
      <c r="KN665" s="108"/>
      <c r="KO665" s="108"/>
      <c r="KP665" s="108"/>
      <c r="KQ665" s="108"/>
      <c r="KR665" s="108"/>
      <c r="KS665" s="108"/>
      <c r="KT665" s="108"/>
      <c r="KU665" s="108"/>
      <c r="KV665" s="108"/>
      <c r="KW665" s="108"/>
      <c r="KX665" s="108"/>
      <c r="KY665" s="108"/>
      <c r="KZ665" s="108"/>
      <c r="LA665" s="108"/>
      <c r="LB665" s="108"/>
      <c r="LC665" s="108"/>
      <c r="LD665" s="108"/>
      <c r="LE665" s="108"/>
      <c r="LF665" s="108"/>
      <c r="LG665" s="108"/>
      <c r="LH665" s="108"/>
      <c r="LI665" s="108"/>
      <c r="LJ665" s="108"/>
      <c r="LK665" s="108"/>
      <c r="LL665" s="108"/>
      <c r="LM665" s="108"/>
      <c r="LN665" s="108"/>
      <c r="LO665" s="108"/>
      <c r="LP665" s="108"/>
      <c r="LQ665" s="108"/>
      <c r="LR665" s="108"/>
      <c r="LS665" s="108"/>
      <c r="LT665" s="108"/>
      <c r="LU665" s="108"/>
      <c r="LV665" s="108"/>
      <c r="LW665" s="108"/>
      <c r="LX665" s="108"/>
      <c r="LY665" s="108"/>
      <c r="LZ665" s="108"/>
      <c r="MA665" s="108"/>
      <c r="MB665" s="108"/>
      <c r="MC665" s="108"/>
      <c r="MD665" s="108"/>
      <c r="ME665" s="108"/>
    </row>
    <row r="666" spans="1:343">
      <c r="A666" s="3"/>
      <c r="B666" s="438"/>
      <c r="C666" s="438"/>
      <c r="D666" s="438"/>
      <c r="E666" s="438"/>
      <c r="F666" s="438"/>
      <c r="G666" s="438"/>
      <c r="H666" s="438"/>
      <c r="I666" s="438"/>
      <c r="J666" s="438"/>
      <c r="K666" s="438"/>
      <c r="L666" s="438"/>
      <c r="M666" s="438"/>
      <c r="N666" s="438"/>
      <c r="O666" s="438"/>
      <c r="P666" s="438"/>
      <c r="Q666" s="438"/>
      <c r="R666" s="438"/>
      <c r="S666" s="438"/>
      <c r="T666" s="438"/>
      <c r="U666" s="438"/>
      <c r="V666" s="438"/>
      <c r="W666" s="438"/>
      <c r="X666" s="438"/>
      <c r="Y666" s="438"/>
      <c r="Z666" s="438"/>
      <c r="AA666" s="438"/>
      <c r="AB666" s="438"/>
      <c r="AC666" s="438"/>
      <c r="AD666" s="438"/>
      <c r="AE666" s="154"/>
      <c r="AF666" s="154"/>
      <c r="AG666" s="154"/>
      <c r="AH666" s="154"/>
      <c r="AI666" s="154"/>
      <c r="AJ666" s="108"/>
      <c r="AK666" s="154"/>
      <c r="AL666" s="108"/>
      <c r="AM666" s="108"/>
      <c r="AN666" s="108"/>
      <c r="AO666" s="108"/>
      <c r="AP666" s="108"/>
      <c r="AQ666" s="108"/>
      <c r="AR666" s="108"/>
      <c r="AS666" s="108"/>
      <c r="AT666" s="108"/>
      <c r="AU666" s="108"/>
      <c r="AV666" s="108"/>
      <c r="AW666" s="108"/>
      <c r="AX666" s="108"/>
      <c r="AY666" s="108"/>
      <c r="AZ666" s="108"/>
      <c r="BA666" s="108"/>
      <c r="BB666" s="108"/>
      <c r="BC666" s="108"/>
      <c r="BD666" s="108"/>
      <c r="BE666" s="108"/>
      <c r="BF666" s="108"/>
      <c r="BG666" s="108"/>
      <c r="BH666" s="108"/>
      <c r="BI666" s="108"/>
      <c r="BJ666" s="108"/>
      <c r="BK666" s="108"/>
      <c r="BL666" s="108"/>
      <c r="BM666" s="108"/>
      <c r="BN666" s="108"/>
      <c r="BO666" s="108"/>
      <c r="BP666" s="108"/>
      <c r="BQ666" s="108"/>
      <c r="BR666" s="108"/>
      <c r="BS666" s="108"/>
      <c r="BT666" s="108"/>
      <c r="BU666" s="108"/>
      <c r="BV666" s="108"/>
      <c r="BW666" s="108"/>
      <c r="BX666" s="108"/>
      <c r="BY666" s="108"/>
      <c r="BZ666" s="108"/>
      <c r="CA666" s="108"/>
      <c r="CB666" s="108"/>
      <c r="CC666" s="108"/>
      <c r="CD666" s="108"/>
      <c r="CE666" s="108"/>
      <c r="CF666" s="108"/>
      <c r="CG666" s="108"/>
      <c r="CH666" s="108"/>
      <c r="CI666" s="108"/>
      <c r="CJ666" s="108"/>
      <c r="CK666" s="108"/>
      <c r="CL666" s="108"/>
      <c r="CM666" s="108"/>
      <c r="CN666" s="108"/>
      <c r="CO666" s="108"/>
      <c r="CP666" s="108"/>
      <c r="CQ666" s="108"/>
      <c r="CR666" s="108"/>
      <c r="CS666" s="108"/>
      <c r="CT666" s="108"/>
      <c r="CU666" s="108"/>
      <c r="CV666" s="108"/>
      <c r="CW666" s="108"/>
      <c r="CX666" s="108"/>
      <c r="CY666" s="108"/>
      <c r="CZ666" s="108"/>
      <c r="DA666" s="108"/>
      <c r="DB666" s="108"/>
      <c r="DC666" s="108"/>
      <c r="DD666" s="108"/>
      <c r="DE666" s="108"/>
      <c r="DF666" s="108"/>
      <c r="DG666" s="108"/>
      <c r="DH666" s="108"/>
      <c r="DI666" s="108"/>
      <c r="DJ666" s="108"/>
      <c r="DK666" s="108"/>
      <c r="DL666" s="108"/>
      <c r="DM666" s="108"/>
      <c r="DN666" s="108"/>
      <c r="DO666" s="108"/>
      <c r="DP666" s="108"/>
      <c r="DQ666" s="108"/>
      <c r="DR666" s="108"/>
      <c r="DS666" s="108"/>
      <c r="DT666" s="108"/>
      <c r="DU666" s="108"/>
      <c r="DV666" s="108"/>
      <c r="DW666" s="108"/>
      <c r="DX666" s="108"/>
      <c r="DY666" s="108"/>
      <c r="DZ666" s="108"/>
      <c r="EA666" s="108"/>
      <c r="EB666" s="108"/>
      <c r="EC666" s="108"/>
      <c r="ED666" s="108"/>
      <c r="EE666" s="108"/>
      <c r="EF666" s="108"/>
      <c r="EG666" s="108"/>
      <c r="EH666" s="108"/>
      <c r="EI666" s="108"/>
      <c r="EJ666" s="108"/>
      <c r="EK666" s="108"/>
      <c r="EL666" s="108"/>
      <c r="EM666" s="108"/>
      <c r="EN666" s="108"/>
      <c r="EO666" s="108"/>
      <c r="EP666" s="108"/>
      <c r="EQ666" s="108"/>
      <c r="ER666" s="108"/>
      <c r="ES666" s="108"/>
      <c r="ET666" s="108"/>
      <c r="EU666" s="108"/>
      <c r="EV666" s="108"/>
      <c r="EW666" s="108"/>
      <c r="EX666" s="108"/>
      <c r="EY666" s="108"/>
      <c r="EZ666" s="108"/>
      <c r="FA666" s="108"/>
      <c r="FB666" s="108"/>
      <c r="FC666" s="108"/>
      <c r="FD666" s="108"/>
      <c r="FE666" s="108"/>
      <c r="FF666" s="108"/>
      <c r="FG666" s="108"/>
      <c r="FH666" s="108"/>
      <c r="FI666" s="108"/>
      <c r="FJ666" s="108"/>
      <c r="FK666" s="108"/>
      <c r="FL666" s="108"/>
      <c r="FM666" s="108"/>
      <c r="FN666" s="108"/>
      <c r="FO666" s="108"/>
      <c r="FP666" s="108"/>
      <c r="FQ666" s="108"/>
      <c r="FR666" s="108"/>
      <c r="FS666" s="108"/>
      <c r="FT666" s="108"/>
      <c r="FU666" s="108"/>
      <c r="FV666" s="108"/>
      <c r="FW666" s="108"/>
      <c r="FX666" s="108"/>
      <c r="FY666" s="108"/>
      <c r="FZ666" s="108"/>
      <c r="GA666" s="108"/>
      <c r="GB666" s="108"/>
      <c r="GC666" s="108"/>
      <c r="GD666" s="108"/>
      <c r="GE666" s="108"/>
      <c r="GF666" s="108"/>
      <c r="GG666" s="108"/>
      <c r="GH666" s="108"/>
      <c r="GI666" s="108"/>
      <c r="GJ666" s="108"/>
      <c r="GK666" s="108"/>
      <c r="GL666" s="108"/>
      <c r="GM666" s="108"/>
      <c r="GN666" s="108"/>
      <c r="GO666" s="108"/>
      <c r="GP666" s="108"/>
      <c r="GQ666" s="108"/>
      <c r="GR666" s="108"/>
      <c r="GS666" s="108"/>
      <c r="GT666" s="108"/>
      <c r="GU666" s="108"/>
      <c r="GV666" s="108"/>
      <c r="GW666" s="108"/>
      <c r="GX666" s="108"/>
      <c r="GY666" s="108"/>
      <c r="GZ666" s="108"/>
      <c r="HA666" s="108"/>
      <c r="HB666" s="108"/>
      <c r="HC666" s="108"/>
      <c r="HD666" s="108"/>
      <c r="HE666" s="108"/>
      <c r="HF666" s="108"/>
      <c r="HG666" s="108"/>
      <c r="HH666" s="108"/>
      <c r="HI666" s="108"/>
      <c r="HJ666" s="108"/>
      <c r="HK666" s="108"/>
      <c r="HL666" s="108"/>
      <c r="HM666" s="108"/>
      <c r="HN666" s="108"/>
      <c r="HO666" s="108"/>
      <c r="HP666" s="108"/>
      <c r="HQ666" s="108"/>
      <c r="HR666" s="108"/>
      <c r="HS666" s="108"/>
      <c r="HT666" s="108"/>
      <c r="HU666" s="108"/>
      <c r="HV666" s="108"/>
      <c r="HW666" s="108"/>
      <c r="HX666" s="108"/>
      <c r="HY666" s="108"/>
      <c r="HZ666" s="108"/>
      <c r="IA666" s="108"/>
      <c r="IB666" s="108"/>
      <c r="IC666" s="108"/>
      <c r="ID666" s="108"/>
      <c r="IE666" s="108"/>
      <c r="IF666" s="108"/>
      <c r="IG666" s="108"/>
      <c r="IH666" s="108"/>
      <c r="II666" s="108"/>
      <c r="IJ666" s="108"/>
      <c r="IK666" s="108"/>
      <c r="IL666" s="108"/>
      <c r="IM666" s="108"/>
      <c r="IN666" s="108"/>
      <c r="IO666" s="108"/>
      <c r="IP666" s="108"/>
      <c r="IQ666" s="108"/>
      <c r="IR666" s="108"/>
      <c r="IS666" s="108"/>
      <c r="IT666" s="108"/>
      <c r="IU666" s="108"/>
      <c r="IV666" s="108"/>
      <c r="IW666" s="108"/>
      <c r="IX666" s="108"/>
      <c r="IY666" s="108"/>
      <c r="IZ666" s="108"/>
      <c r="JA666" s="108"/>
      <c r="JB666" s="108"/>
      <c r="JC666" s="108"/>
      <c r="JD666" s="108"/>
      <c r="JE666" s="108"/>
      <c r="JF666" s="108"/>
      <c r="JG666" s="108"/>
      <c r="JH666" s="108"/>
      <c r="JI666" s="108"/>
      <c r="JJ666" s="108"/>
      <c r="JK666" s="108"/>
      <c r="JL666" s="108"/>
      <c r="JM666" s="108"/>
      <c r="JN666" s="108"/>
      <c r="JO666" s="108"/>
      <c r="JP666" s="108"/>
      <c r="JQ666" s="108"/>
      <c r="JR666" s="108"/>
      <c r="JS666" s="108"/>
      <c r="JT666" s="108"/>
      <c r="JU666" s="108"/>
      <c r="JV666" s="108"/>
      <c r="JW666" s="108"/>
      <c r="JX666" s="108"/>
      <c r="JY666" s="108"/>
      <c r="JZ666" s="108"/>
      <c r="KA666" s="108"/>
      <c r="KB666" s="108"/>
      <c r="KC666" s="108"/>
      <c r="KD666" s="108"/>
      <c r="KE666" s="108"/>
      <c r="KF666" s="108"/>
      <c r="KG666" s="108"/>
      <c r="KH666" s="108"/>
      <c r="KI666" s="108"/>
      <c r="KJ666" s="108"/>
      <c r="KK666" s="108"/>
      <c r="KL666" s="108"/>
      <c r="KM666" s="108"/>
      <c r="KN666" s="108"/>
      <c r="KO666" s="108"/>
      <c r="KP666" s="108"/>
      <c r="KQ666" s="108"/>
      <c r="KR666" s="108"/>
      <c r="KS666" s="108"/>
      <c r="KT666" s="108"/>
      <c r="KU666" s="108"/>
      <c r="KV666" s="108"/>
      <c r="KW666" s="108"/>
      <c r="KX666" s="108"/>
      <c r="KY666" s="108"/>
      <c r="KZ666" s="108"/>
      <c r="LA666" s="108"/>
      <c r="LB666" s="108"/>
      <c r="LC666" s="108"/>
      <c r="LD666" s="108"/>
      <c r="LE666" s="108"/>
      <c r="LF666" s="108"/>
      <c r="LG666" s="108"/>
      <c r="LH666" s="108"/>
      <c r="LI666" s="108"/>
      <c r="LJ666" s="108"/>
      <c r="LK666" s="108"/>
      <c r="LL666" s="108"/>
      <c r="LM666" s="108"/>
      <c r="LN666" s="108"/>
      <c r="LO666" s="108"/>
      <c r="LP666" s="108"/>
      <c r="LQ666" s="108"/>
      <c r="LR666" s="108"/>
      <c r="LS666" s="108"/>
      <c r="LT666" s="108"/>
      <c r="LU666" s="108"/>
      <c r="LV666" s="108"/>
      <c r="LW666" s="108"/>
      <c r="LX666" s="108"/>
      <c r="LY666" s="108"/>
      <c r="LZ666" s="108"/>
      <c r="MA666" s="108"/>
      <c r="MB666" s="108"/>
      <c r="MC666" s="108"/>
      <c r="MD666" s="108"/>
      <c r="ME666" s="108"/>
    </row>
    <row r="667" spans="1:343">
      <c r="A667" s="3"/>
      <c r="B667" s="438"/>
      <c r="C667" s="438"/>
      <c r="D667" s="438"/>
      <c r="E667" s="438"/>
      <c r="F667" s="438"/>
      <c r="G667" s="438"/>
      <c r="H667" s="438"/>
      <c r="I667" s="438"/>
      <c r="J667" s="438"/>
      <c r="K667" s="438"/>
      <c r="L667" s="438"/>
      <c r="M667" s="438"/>
      <c r="N667" s="438"/>
      <c r="O667" s="438"/>
      <c r="P667" s="438"/>
      <c r="Q667" s="438"/>
      <c r="R667" s="438"/>
      <c r="S667" s="438"/>
      <c r="T667" s="438"/>
      <c r="U667" s="438"/>
      <c r="V667" s="438"/>
      <c r="W667" s="438"/>
      <c r="X667" s="438"/>
      <c r="Y667" s="438"/>
      <c r="Z667" s="438"/>
      <c r="AA667" s="438"/>
      <c r="AB667" s="438"/>
      <c r="AC667" s="438"/>
      <c r="AD667" s="438"/>
      <c r="AE667" s="154"/>
      <c r="AF667" s="154"/>
      <c r="AG667" s="154"/>
      <c r="AH667" s="154"/>
      <c r="AI667" s="154"/>
      <c r="AJ667" s="108"/>
      <c r="AK667" s="154"/>
      <c r="AL667" s="108"/>
      <c r="AM667" s="108"/>
      <c r="AN667" s="108"/>
      <c r="AO667" s="108"/>
      <c r="AP667" s="108"/>
      <c r="AQ667" s="108"/>
      <c r="AR667" s="108"/>
      <c r="AS667" s="108"/>
      <c r="AT667" s="108"/>
      <c r="AU667" s="108"/>
      <c r="AV667" s="108"/>
      <c r="AW667" s="108"/>
      <c r="AX667" s="108"/>
      <c r="AY667" s="108"/>
      <c r="AZ667" s="108"/>
      <c r="BA667" s="108"/>
      <c r="BB667" s="108"/>
      <c r="BC667" s="108"/>
      <c r="BD667" s="108"/>
      <c r="BE667" s="108"/>
      <c r="BF667" s="108"/>
      <c r="BG667" s="108"/>
      <c r="BH667" s="108"/>
      <c r="BI667" s="108"/>
      <c r="BJ667" s="108"/>
      <c r="BK667" s="108"/>
      <c r="BL667" s="108"/>
      <c r="BM667" s="108"/>
      <c r="BN667" s="108"/>
      <c r="BO667" s="108"/>
      <c r="BP667" s="108"/>
      <c r="BQ667" s="108"/>
      <c r="BR667" s="108"/>
      <c r="BS667" s="108"/>
      <c r="BT667" s="108"/>
      <c r="BU667" s="108"/>
      <c r="BV667" s="108"/>
      <c r="BW667" s="108"/>
      <c r="BX667" s="108"/>
      <c r="BY667" s="108"/>
      <c r="BZ667" s="108"/>
      <c r="CA667" s="108"/>
      <c r="CB667" s="108"/>
      <c r="CC667" s="108"/>
      <c r="CD667" s="108"/>
      <c r="CE667" s="108"/>
      <c r="CF667" s="108"/>
      <c r="CG667" s="108"/>
      <c r="CH667" s="108"/>
      <c r="CI667" s="108"/>
      <c r="CJ667" s="108"/>
      <c r="CK667" s="108"/>
      <c r="CL667" s="108"/>
      <c r="CM667" s="108"/>
      <c r="CN667" s="108"/>
      <c r="CO667" s="108"/>
      <c r="CP667" s="108"/>
      <c r="CQ667" s="108"/>
      <c r="CR667" s="108"/>
      <c r="CS667" s="108"/>
      <c r="CT667" s="108"/>
      <c r="CU667" s="108"/>
      <c r="CV667" s="108"/>
      <c r="CW667" s="108"/>
      <c r="CX667" s="108"/>
      <c r="CY667" s="108"/>
      <c r="CZ667" s="108"/>
      <c r="DA667" s="108"/>
      <c r="DB667" s="108"/>
      <c r="DC667" s="108"/>
      <c r="DD667" s="108"/>
      <c r="DE667" s="108"/>
      <c r="DF667" s="108"/>
      <c r="DG667" s="108"/>
      <c r="DH667" s="108"/>
      <c r="DI667" s="108"/>
      <c r="DJ667" s="108"/>
      <c r="DK667" s="108"/>
      <c r="DL667" s="108"/>
      <c r="DM667" s="108"/>
      <c r="DN667" s="108"/>
      <c r="DO667" s="108"/>
      <c r="DP667" s="108"/>
      <c r="DQ667" s="108"/>
      <c r="DR667" s="108"/>
      <c r="DS667" s="108"/>
      <c r="DT667" s="108"/>
      <c r="DU667" s="108"/>
      <c r="DV667" s="108"/>
      <c r="DW667" s="108"/>
      <c r="DX667" s="108"/>
      <c r="DY667" s="108"/>
      <c r="DZ667" s="108"/>
      <c r="EA667" s="108"/>
      <c r="EB667" s="108"/>
      <c r="EC667" s="108"/>
      <c r="ED667" s="108"/>
      <c r="EE667" s="108"/>
      <c r="EF667" s="108"/>
      <c r="EG667" s="108"/>
      <c r="EH667" s="108"/>
      <c r="EI667" s="108"/>
      <c r="EJ667" s="108"/>
      <c r="EK667" s="108"/>
      <c r="EL667" s="108"/>
      <c r="EM667" s="108"/>
      <c r="EN667" s="108"/>
      <c r="EO667" s="108"/>
      <c r="EP667" s="108"/>
      <c r="EQ667" s="108"/>
      <c r="ER667" s="108"/>
      <c r="ES667" s="108"/>
      <c r="ET667" s="108"/>
      <c r="EU667" s="108"/>
      <c r="EV667" s="108"/>
      <c r="EW667" s="108"/>
      <c r="EX667" s="108"/>
      <c r="EY667" s="108"/>
      <c r="EZ667" s="108"/>
      <c r="FA667" s="108"/>
      <c r="FB667" s="108"/>
      <c r="FC667" s="108"/>
      <c r="FD667" s="108"/>
      <c r="FE667" s="108"/>
      <c r="FF667" s="108"/>
      <c r="FG667" s="108"/>
      <c r="FH667" s="108"/>
      <c r="FI667" s="108"/>
      <c r="FJ667" s="108"/>
      <c r="FK667" s="108"/>
      <c r="FL667" s="108"/>
      <c r="FM667" s="108"/>
      <c r="FN667" s="108"/>
      <c r="FO667" s="108"/>
      <c r="FP667" s="108"/>
      <c r="FQ667" s="108"/>
      <c r="FR667" s="108"/>
      <c r="FS667" s="108"/>
      <c r="FT667" s="108"/>
      <c r="FU667" s="108"/>
      <c r="FV667" s="108"/>
      <c r="FW667" s="108"/>
      <c r="FX667" s="108"/>
      <c r="FY667" s="108"/>
      <c r="FZ667" s="108"/>
      <c r="GA667" s="108"/>
      <c r="GB667" s="108"/>
      <c r="GC667" s="108"/>
      <c r="GD667" s="108"/>
      <c r="GE667" s="108"/>
      <c r="GF667" s="108"/>
      <c r="GG667" s="108"/>
      <c r="GH667" s="108"/>
      <c r="GI667" s="108"/>
      <c r="GJ667" s="108"/>
      <c r="GK667" s="108"/>
      <c r="GL667" s="108"/>
      <c r="GM667" s="108"/>
      <c r="GN667" s="108"/>
      <c r="GO667" s="108"/>
      <c r="GP667" s="108"/>
      <c r="GQ667" s="108"/>
      <c r="GR667" s="108"/>
      <c r="GS667" s="108"/>
      <c r="GT667" s="108"/>
      <c r="GU667" s="108"/>
      <c r="GV667" s="108"/>
      <c r="GW667" s="108"/>
      <c r="GX667" s="108"/>
      <c r="GY667" s="108"/>
      <c r="GZ667" s="108"/>
      <c r="HA667" s="108"/>
      <c r="HB667" s="108"/>
      <c r="HC667" s="108"/>
      <c r="HD667" s="108"/>
      <c r="HE667" s="108"/>
      <c r="HF667" s="108"/>
      <c r="HG667" s="108"/>
      <c r="HH667" s="108"/>
      <c r="HI667" s="108"/>
      <c r="HJ667" s="108"/>
      <c r="HK667" s="108"/>
      <c r="HL667" s="108"/>
      <c r="HM667" s="108"/>
      <c r="HN667" s="108"/>
      <c r="HO667" s="108"/>
      <c r="HP667" s="108"/>
      <c r="HQ667" s="108"/>
      <c r="HR667" s="108"/>
      <c r="HS667" s="108"/>
      <c r="HT667" s="108"/>
      <c r="HU667" s="108"/>
      <c r="HV667" s="108"/>
      <c r="HW667" s="108"/>
      <c r="HX667" s="108"/>
      <c r="HY667" s="108"/>
      <c r="HZ667" s="108"/>
      <c r="IA667" s="108"/>
      <c r="IB667" s="108"/>
      <c r="IC667" s="108"/>
      <c r="ID667" s="108"/>
      <c r="IE667" s="108"/>
      <c r="IF667" s="108"/>
      <c r="IG667" s="108"/>
      <c r="IH667" s="108"/>
      <c r="II667" s="108"/>
      <c r="IJ667" s="108"/>
      <c r="IK667" s="108"/>
      <c r="IL667" s="108"/>
      <c r="IM667" s="108"/>
      <c r="IN667" s="108"/>
      <c r="IO667" s="108"/>
      <c r="IP667" s="108"/>
      <c r="IQ667" s="108"/>
      <c r="IR667" s="108"/>
      <c r="IS667" s="108"/>
      <c r="IT667" s="108"/>
      <c r="IU667" s="108"/>
      <c r="IV667" s="108"/>
      <c r="IW667" s="108"/>
      <c r="IX667" s="108"/>
      <c r="IY667" s="108"/>
      <c r="IZ667" s="108"/>
      <c r="JA667" s="108"/>
      <c r="JB667" s="108"/>
      <c r="JC667" s="108"/>
      <c r="JD667" s="108"/>
      <c r="JE667" s="108"/>
      <c r="JF667" s="108"/>
      <c r="JG667" s="108"/>
      <c r="JH667" s="108"/>
      <c r="JI667" s="108"/>
      <c r="JJ667" s="108"/>
      <c r="JK667" s="108"/>
      <c r="JL667" s="108"/>
      <c r="JM667" s="108"/>
      <c r="JN667" s="108"/>
      <c r="JO667" s="108"/>
      <c r="JP667" s="108"/>
      <c r="JQ667" s="108"/>
      <c r="JR667" s="108"/>
      <c r="JS667" s="108"/>
      <c r="JT667" s="108"/>
      <c r="JU667" s="108"/>
      <c r="JV667" s="108"/>
      <c r="JW667" s="108"/>
      <c r="JX667" s="108"/>
      <c r="JY667" s="108"/>
      <c r="JZ667" s="108"/>
      <c r="KA667" s="108"/>
      <c r="KB667" s="108"/>
      <c r="KC667" s="108"/>
      <c r="KD667" s="108"/>
      <c r="KE667" s="108"/>
      <c r="KF667" s="108"/>
      <c r="KG667" s="108"/>
      <c r="KH667" s="108"/>
      <c r="KI667" s="108"/>
      <c r="KJ667" s="108"/>
      <c r="KK667" s="108"/>
      <c r="KL667" s="108"/>
      <c r="KM667" s="108"/>
      <c r="KN667" s="108"/>
      <c r="KO667" s="108"/>
      <c r="KP667" s="108"/>
      <c r="KQ667" s="108"/>
      <c r="KR667" s="108"/>
      <c r="KS667" s="108"/>
      <c r="KT667" s="108"/>
      <c r="KU667" s="108"/>
      <c r="KV667" s="108"/>
      <c r="KW667" s="108"/>
      <c r="KX667" s="108"/>
      <c r="KY667" s="108"/>
      <c r="KZ667" s="108"/>
      <c r="LA667" s="108"/>
      <c r="LB667" s="108"/>
      <c r="LC667" s="108"/>
      <c r="LD667" s="108"/>
      <c r="LE667" s="108"/>
      <c r="LF667" s="108"/>
      <c r="LG667" s="108"/>
      <c r="LH667" s="108"/>
      <c r="LI667" s="108"/>
      <c r="LJ667" s="108"/>
      <c r="LK667" s="108"/>
      <c r="LL667" s="108"/>
      <c r="LM667" s="108"/>
      <c r="LN667" s="108"/>
      <c r="LO667" s="108"/>
      <c r="LP667" s="108"/>
      <c r="LQ667" s="108"/>
      <c r="LR667" s="108"/>
      <c r="LS667" s="108"/>
      <c r="LT667" s="108"/>
      <c r="LU667" s="108"/>
      <c r="LV667" s="108"/>
      <c r="LW667" s="108"/>
      <c r="LX667" s="108"/>
      <c r="LY667" s="108"/>
      <c r="LZ667" s="108"/>
      <c r="MA667" s="108"/>
      <c r="MB667" s="108"/>
      <c r="MC667" s="108"/>
      <c r="MD667" s="108"/>
      <c r="ME667" s="108"/>
    </row>
    <row r="668" spans="1:343">
      <c r="A668" s="3"/>
      <c r="B668" s="438"/>
      <c r="C668" s="438"/>
      <c r="D668" s="438"/>
      <c r="E668" s="438"/>
      <c r="F668" s="438"/>
      <c r="G668" s="438"/>
      <c r="H668" s="438"/>
      <c r="I668" s="438"/>
      <c r="J668" s="438"/>
      <c r="K668" s="438"/>
      <c r="L668" s="438"/>
      <c r="M668" s="438"/>
      <c r="N668" s="438"/>
      <c r="O668" s="438"/>
      <c r="P668" s="438"/>
      <c r="Q668" s="438"/>
      <c r="R668" s="438"/>
      <c r="S668" s="438"/>
      <c r="T668" s="438"/>
      <c r="U668" s="438"/>
      <c r="V668" s="438"/>
      <c r="W668" s="438"/>
      <c r="X668" s="438"/>
      <c r="Y668" s="438"/>
      <c r="Z668" s="438"/>
      <c r="AA668" s="438"/>
      <c r="AB668" s="438"/>
      <c r="AC668" s="438"/>
      <c r="AD668" s="438"/>
      <c r="AE668" s="154"/>
      <c r="AF668" s="154"/>
      <c r="AG668" s="154"/>
      <c r="AH668" s="154"/>
      <c r="AI668" s="154"/>
      <c r="AJ668" s="108"/>
      <c r="AK668" s="154"/>
      <c r="AL668" s="108"/>
      <c r="AM668" s="108"/>
      <c r="AN668" s="108"/>
      <c r="AO668" s="108"/>
      <c r="AP668" s="108"/>
      <c r="AQ668" s="108"/>
      <c r="AR668" s="108"/>
      <c r="AS668" s="108"/>
      <c r="AT668" s="108"/>
      <c r="AU668" s="108"/>
      <c r="AV668" s="108"/>
      <c r="AW668" s="108"/>
      <c r="AX668" s="108"/>
      <c r="AY668" s="108"/>
      <c r="AZ668" s="108"/>
      <c r="BA668" s="108"/>
      <c r="BB668" s="108"/>
      <c r="BC668" s="108"/>
      <c r="BD668" s="108"/>
      <c r="BE668" s="108"/>
      <c r="BF668" s="108"/>
      <c r="BG668" s="108"/>
      <c r="BH668" s="108"/>
      <c r="BI668" s="108"/>
      <c r="BJ668" s="108"/>
      <c r="BK668" s="108"/>
      <c r="BL668" s="108"/>
      <c r="BM668" s="108"/>
      <c r="BN668" s="108"/>
      <c r="BO668" s="108"/>
      <c r="BP668" s="108"/>
      <c r="BQ668" s="108"/>
      <c r="BR668" s="108"/>
      <c r="BS668" s="108"/>
      <c r="BT668" s="108"/>
      <c r="BU668" s="108"/>
      <c r="BV668" s="108"/>
      <c r="BW668" s="108"/>
      <c r="BX668" s="108"/>
      <c r="BY668" s="108"/>
      <c r="BZ668" s="108"/>
      <c r="CA668" s="108"/>
      <c r="CB668" s="108"/>
      <c r="CC668" s="108"/>
      <c r="CD668" s="108"/>
      <c r="CE668" s="108"/>
      <c r="CF668" s="108"/>
      <c r="CG668" s="108"/>
      <c r="CH668" s="108"/>
      <c r="CI668" s="108"/>
      <c r="CJ668" s="108"/>
      <c r="CK668" s="108"/>
      <c r="CL668" s="108"/>
      <c r="CM668" s="108"/>
      <c r="CN668" s="108"/>
      <c r="CO668" s="108"/>
      <c r="CP668" s="108"/>
      <c r="CQ668" s="108"/>
      <c r="CR668" s="108"/>
      <c r="CS668" s="108"/>
      <c r="CT668" s="108"/>
      <c r="CU668" s="108"/>
      <c r="CV668" s="108"/>
      <c r="CW668" s="108"/>
      <c r="CX668" s="108"/>
      <c r="CY668" s="108"/>
      <c r="CZ668" s="108"/>
      <c r="DA668" s="108"/>
      <c r="DB668" s="108"/>
      <c r="DC668" s="108"/>
      <c r="DD668" s="108"/>
      <c r="DE668" s="108"/>
      <c r="DF668" s="108"/>
      <c r="DG668" s="108"/>
      <c r="DH668" s="108"/>
      <c r="DI668" s="108"/>
      <c r="DJ668" s="108"/>
      <c r="DK668" s="108"/>
      <c r="DL668" s="108"/>
      <c r="DM668" s="108"/>
      <c r="DN668" s="108"/>
      <c r="DO668" s="108"/>
      <c r="DP668" s="108"/>
      <c r="DQ668" s="108"/>
      <c r="DR668" s="108"/>
      <c r="DS668" s="108"/>
      <c r="DT668" s="108"/>
      <c r="DU668" s="108"/>
      <c r="DV668" s="108"/>
      <c r="DW668" s="108"/>
      <c r="DX668" s="108"/>
      <c r="DY668" s="108"/>
      <c r="DZ668" s="108"/>
      <c r="EA668" s="108"/>
      <c r="EB668" s="108"/>
      <c r="EC668" s="108"/>
      <c r="ED668" s="108"/>
      <c r="EE668" s="108"/>
      <c r="EF668" s="108"/>
      <c r="EG668" s="108"/>
      <c r="EH668" s="108"/>
      <c r="EI668" s="108"/>
      <c r="EJ668" s="108"/>
      <c r="EK668" s="108"/>
      <c r="EL668" s="108"/>
      <c r="EM668" s="108"/>
      <c r="EN668" s="108"/>
      <c r="EO668" s="108"/>
      <c r="EP668" s="108"/>
      <c r="EQ668" s="108"/>
      <c r="ER668" s="108"/>
      <c r="ES668" s="108"/>
      <c r="ET668" s="108"/>
      <c r="EU668" s="108"/>
      <c r="EV668" s="108"/>
      <c r="EW668" s="108"/>
      <c r="EX668" s="108"/>
      <c r="EY668" s="108"/>
      <c r="EZ668" s="108"/>
      <c r="FA668" s="108"/>
      <c r="FB668" s="108"/>
      <c r="FC668" s="108"/>
      <c r="FD668" s="108"/>
      <c r="FE668" s="108"/>
      <c r="FF668" s="108"/>
      <c r="FG668" s="108"/>
      <c r="FH668" s="108"/>
      <c r="FI668" s="108"/>
      <c r="FJ668" s="108"/>
      <c r="FK668" s="108"/>
      <c r="FL668" s="108"/>
      <c r="FM668" s="108"/>
      <c r="FN668" s="108"/>
      <c r="FO668" s="108"/>
      <c r="FP668" s="108"/>
      <c r="FQ668" s="108"/>
      <c r="FR668" s="108"/>
      <c r="FS668" s="108"/>
      <c r="FT668" s="108"/>
      <c r="FU668" s="108"/>
      <c r="FV668" s="108"/>
      <c r="FW668" s="108"/>
      <c r="FX668" s="108"/>
      <c r="FY668" s="108"/>
      <c r="FZ668" s="108"/>
      <c r="GA668" s="108"/>
      <c r="GB668" s="108"/>
      <c r="GC668" s="108"/>
      <c r="GD668" s="108"/>
      <c r="GE668" s="108"/>
      <c r="GF668" s="108"/>
      <c r="GG668" s="108"/>
      <c r="GH668" s="108"/>
      <c r="GI668" s="108"/>
      <c r="GJ668" s="108"/>
      <c r="GK668" s="108"/>
      <c r="GL668" s="108"/>
      <c r="GM668" s="108"/>
      <c r="GN668" s="108"/>
      <c r="GO668" s="108"/>
      <c r="GP668" s="108"/>
      <c r="GQ668" s="108"/>
      <c r="GR668" s="108"/>
      <c r="GS668" s="108"/>
      <c r="GT668" s="108"/>
      <c r="GU668" s="108"/>
      <c r="GV668" s="108"/>
      <c r="GW668" s="108"/>
      <c r="GX668" s="108"/>
      <c r="GY668" s="108"/>
      <c r="GZ668" s="108"/>
      <c r="HA668" s="108"/>
      <c r="HB668" s="108"/>
      <c r="HC668" s="108"/>
      <c r="HD668" s="108"/>
      <c r="HE668" s="108"/>
      <c r="HF668" s="108"/>
      <c r="HG668" s="108"/>
      <c r="HH668" s="108"/>
      <c r="HI668" s="108"/>
      <c r="HJ668" s="108"/>
      <c r="HK668" s="108"/>
      <c r="HL668" s="108"/>
      <c r="HM668" s="108"/>
      <c r="HN668" s="108"/>
      <c r="HO668" s="108"/>
      <c r="HP668" s="108"/>
      <c r="HQ668" s="108"/>
      <c r="HR668" s="108"/>
      <c r="HS668" s="108"/>
      <c r="HT668" s="108"/>
      <c r="HU668" s="108"/>
      <c r="HV668" s="108"/>
      <c r="HW668" s="108"/>
      <c r="HX668" s="108"/>
      <c r="HY668" s="108"/>
      <c r="HZ668" s="108"/>
      <c r="IA668" s="108"/>
      <c r="IB668" s="108"/>
      <c r="IC668" s="108"/>
      <c r="ID668" s="108"/>
      <c r="IE668" s="108"/>
      <c r="IF668" s="108"/>
      <c r="IG668" s="108"/>
      <c r="IH668" s="108"/>
      <c r="II668" s="108"/>
      <c r="IJ668" s="108"/>
      <c r="IK668" s="108"/>
      <c r="IL668" s="108"/>
      <c r="IM668" s="108"/>
      <c r="IN668" s="108"/>
      <c r="IO668" s="108"/>
      <c r="IP668" s="108"/>
      <c r="IQ668" s="108"/>
      <c r="IR668" s="108"/>
      <c r="IS668" s="108"/>
      <c r="IT668" s="108"/>
      <c r="IU668" s="108"/>
      <c r="IV668" s="108"/>
      <c r="IW668" s="108"/>
      <c r="IX668" s="108"/>
      <c r="IY668" s="108"/>
      <c r="IZ668" s="108"/>
      <c r="JA668" s="108"/>
      <c r="JB668" s="108"/>
      <c r="JC668" s="108"/>
      <c r="JD668" s="108"/>
      <c r="JE668" s="108"/>
      <c r="JF668" s="108"/>
      <c r="JG668" s="108"/>
      <c r="JH668" s="108"/>
      <c r="JI668" s="108"/>
      <c r="JJ668" s="108"/>
      <c r="JK668" s="108"/>
      <c r="JL668" s="108"/>
      <c r="JM668" s="108"/>
      <c r="JN668" s="108"/>
      <c r="JO668" s="108"/>
      <c r="JP668" s="108"/>
      <c r="JQ668" s="108"/>
      <c r="JR668" s="108"/>
      <c r="JS668" s="108"/>
      <c r="JT668" s="108"/>
      <c r="JU668" s="108"/>
      <c r="JV668" s="108"/>
      <c r="JW668" s="108"/>
      <c r="JX668" s="108"/>
      <c r="JY668" s="108"/>
      <c r="JZ668" s="108"/>
      <c r="KA668" s="108"/>
      <c r="KB668" s="108"/>
      <c r="KC668" s="108"/>
      <c r="KD668" s="108"/>
      <c r="KE668" s="108"/>
      <c r="KF668" s="108"/>
      <c r="KG668" s="108"/>
      <c r="KH668" s="108"/>
      <c r="KI668" s="108"/>
      <c r="KJ668" s="108"/>
      <c r="KK668" s="108"/>
      <c r="KL668" s="108"/>
      <c r="KM668" s="108"/>
      <c r="KN668" s="108"/>
      <c r="KO668" s="108"/>
      <c r="KP668" s="108"/>
      <c r="KQ668" s="108"/>
      <c r="KR668" s="108"/>
      <c r="KS668" s="108"/>
      <c r="KT668" s="108"/>
      <c r="KU668" s="108"/>
      <c r="KV668" s="108"/>
      <c r="KW668" s="108"/>
      <c r="KX668" s="108"/>
      <c r="KY668" s="108"/>
      <c r="KZ668" s="108"/>
      <c r="LA668" s="108"/>
      <c r="LB668" s="108"/>
      <c r="LC668" s="108"/>
      <c r="LD668" s="108"/>
      <c r="LE668" s="108"/>
      <c r="LF668" s="108"/>
      <c r="LG668" s="108"/>
      <c r="LH668" s="108"/>
      <c r="LI668" s="108"/>
      <c r="LJ668" s="108"/>
      <c r="LK668" s="108"/>
      <c r="LL668" s="108"/>
      <c r="LM668" s="108"/>
      <c r="LN668" s="108"/>
      <c r="LO668" s="108"/>
      <c r="LP668" s="108"/>
      <c r="LQ668" s="108"/>
      <c r="LR668" s="108"/>
      <c r="LS668" s="108"/>
      <c r="LT668" s="108"/>
      <c r="LU668" s="108"/>
      <c r="LV668" s="108"/>
      <c r="LW668" s="108"/>
      <c r="LX668" s="108"/>
      <c r="LY668" s="108"/>
      <c r="LZ668" s="108"/>
      <c r="MA668" s="108"/>
      <c r="MB668" s="108"/>
      <c r="MC668" s="108"/>
      <c r="MD668" s="108"/>
      <c r="ME668" s="108"/>
    </row>
    <row r="669" spans="1:343">
      <c r="A669" s="3"/>
      <c r="B669" s="438"/>
      <c r="C669" s="438"/>
      <c r="D669" s="438"/>
      <c r="E669" s="438"/>
      <c r="F669" s="438"/>
      <c r="G669" s="438"/>
      <c r="H669" s="438"/>
      <c r="I669" s="438"/>
      <c r="J669" s="438"/>
      <c r="K669" s="438"/>
      <c r="L669" s="438"/>
      <c r="M669" s="438"/>
      <c r="N669" s="438"/>
      <c r="O669" s="438"/>
      <c r="P669" s="438"/>
      <c r="Q669" s="438"/>
      <c r="R669" s="438"/>
      <c r="S669" s="438"/>
      <c r="T669" s="438"/>
      <c r="U669" s="438"/>
      <c r="V669" s="438"/>
      <c r="W669" s="438"/>
      <c r="X669" s="438"/>
      <c r="Y669" s="438"/>
      <c r="Z669" s="438"/>
      <c r="AA669" s="438"/>
      <c r="AB669" s="438"/>
      <c r="AC669" s="438"/>
      <c r="AD669" s="438"/>
      <c r="AE669" s="154"/>
      <c r="AF669" s="154"/>
      <c r="AG669" s="154"/>
      <c r="AH669" s="154"/>
      <c r="AI669" s="154"/>
      <c r="AJ669" s="108"/>
      <c r="AK669" s="154"/>
      <c r="AL669" s="108"/>
      <c r="AM669" s="108"/>
      <c r="AN669" s="108"/>
      <c r="AO669" s="108"/>
      <c r="AP669" s="108"/>
      <c r="AQ669" s="108"/>
      <c r="AR669" s="108"/>
      <c r="AS669" s="108"/>
      <c r="AT669" s="108"/>
      <c r="AU669" s="108"/>
      <c r="AV669" s="108"/>
      <c r="AW669" s="108"/>
      <c r="AX669" s="108"/>
      <c r="AY669" s="108"/>
      <c r="AZ669" s="108"/>
      <c r="BA669" s="108"/>
      <c r="BB669" s="108"/>
      <c r="BC669" s="108"/>
      <c r="BD669" s="108"/>
      <c r="BE669" s="108"/>
      <c r="BF669" s="108"/>
      <c r="BG669" s="108"/>
      <c r="BH669" s="108"/>
      <c r="BI669" s="108"/>
      <c r="BJ669" s="108"/>
      <c r="BK669" s="108"/>
      <c r="BL669" s="108"/>
      <c r="BM669" s="108"/>
      <c r="BN669" s="108"/>
      <c r="BO669" s="108"/>
      <c r="BP669" s="108"/>
      <c r="BQ669" s="108"/>
      <c r="BR669" s="108"/>
      <c r="BS669" s="108"/>
      <c r="BT669" s="108"/>
      <c r="BU669" s="108"/>
      <c r="BV669" s="108"/>
      <c r="BW669" s="108"/>
      <c r="BX669" s="108"/>
      <c r="BY669" s="108"/>
      <c r="BZ669" s="108"/>
      <c r="CA669" s="108"/>
      <c r="CB669" s="108"/>
      <c r="CC669" s="108"/>
      <c r="CD669" s="108"/>
      <c r="CE669" s="108"/>
      <c r="CF669" s="108"/>
      <c r="CG669" s="108"/>
      <c r="CH669" s="108"/>
      <c r="CI669" s="108"/>
      <c r="CJ669" s="108"/>
      <c r="CK669" s="108"/>
      <c r="CL669" s="108"/>
      <c r="CM669" s="108"/>
      <c r="CN669" s="108"/>
      <c r="CO669" s="108"/>
      <c r="CP669" s="108"/>
      <c r="CQ669" s="108"/>
      <c r="CR669" s="108"/>
      <c r="CS669" s="108"/>
      <c r="CT669" s="108"/>
      <c r="CU669" s="108"/>
      <c r="CV669" s="108"/>
      <c r="CW669" s="108"/>
      <c r="CX669" s="108"/>
      <c r="CY669" s="108"/>
      <c r="CZ669" s="108"/>
      <c r="DA669" s="108"/>
      <c r="DB669" s="108"/>
      <c r="DC669" s="108"/>
      <c r="DD669" s="108"/>
      <c r="DE669" s="108"/>
      <c r="DF669" s="108"/>
      <c r="DG669" s="108"/>
      <c r="DH669" s="108"/>
      <c r="DI669" s="108"/>
      <c r="DJ669" s="108"/>
      <c r="DK669" s="108"/>
      <c r="DL669" s="108"/>
      <c r="DM669" s="108"/>
      <c r="DN669" s="108"/>
      <c r="DO669" s="108"/>
      <c r="DP669" s="108"/>
      <c r="DQ669" s="108"/>
      <c r="DR669" s="108"/>
      <c r="DS669" s="108"/>
      <c r="DT669" s="108"/>
      <c r="DU669" s="108"/>
      <c r="DV669" s="108"/>
      <c r="DW669" s="108"/>
      <c r="DX669" s="108"/>
      <c r="DY669" s="108"/>
      <c r="DZ669" s="108"/>
      <c r="EA669" s="108"/>
      <c r="EB669" s="108"/>
      <c r="EC669" s="108"/>
      <c r="ED669" s="108"/>
      <c r="EE669" s="108"/>
      <c r="EF669" s="108"/>
      <c r="EG669" s="108"/>
      <c r="EH669" s="108"/>
      <c r="EI669" s="108"/>
      <c r="EJ669" s="108"/>
      <c r="EK669" s="108"/>
      <c r="EL669" s="108"/>
      <c r="EM669" s="108"/>
      <c r="EN669" s="108"/>
      <c r="EO669" s="108"/>
      <c r="EP669" s="108"/>
      <c r="EQ669" s="108"/>
      <c r="ER669" s="108"/>
      <c r="ES669" s="108"/>
      <c r="ET669" s="108"/>
      <c r="EU669" s="108"/>
      <c r="EV669" s="108"/>
      <c r="EW669" s="108"/>
      <c r="EX669" s="108"/>
      <c r="EY669" s="108"/>
      <c r="EZ669" s="108"/>
      <c r="FA669" s="108"/>
      <c r="FB669" s="108"/>
      <c r="FC669" s="108"/>
      <c r="FD669" s="108"/>
      <c r="FE669" s="108"/>
      <c r="FF669" s="108"/>
      <c r="FG669" s="108"/>
      <c r="FH669" s="108"/>
      <c r="FI669" s="108"/>
      <c r="FJ669" s="108"/>
      <c r="FK669" s="108"/>
      <c r="FL669" s="108"/>
      <c r="FM669" s="108"/>
      <c r="FN669" s="108"/>
      <c r="FO669" s="108"/>
      <c r="FP669" s="108"/>
      <c r="FQ669" s="108"/>
      <c r="FR669" s="108"/>
      <c r="FS669" s="108"/>
      <c r="FT669" s="108"/>
      <c r="FU669" s="108"/>
      <c r="FV669" s="108"/>
      <c r="FW669" s="108"/>
      <c r="FX669" s="108"/>
      <c r="FY669" s="108"/>
      <c r="FZ669" s="108"/>
      <c r="GA669" s="108"/>
      <c r="GB669" s="108"/>
      <c r="GC669" s="108"/>
      <c r="GD669" s="108"/>
      <c r="GE669" s="108"/>
      <c r="GF669" s="108"/>
      <c r="GG669" s="108"/>
      <c r="GH669" s="108"/>
      <c r="GI669" s="108"/>
      <c r="GJ669" s="108"/>
      <c r="GK669" s="108"/>
      <c r="GL669" s="108"/>
      <c r="GM669" s="108"/>
      <c r="GN669" s="108"/>
      <c r="GO669" s="108"/>
      <c r="GP669" s="108"/>
      <c r="GQ669" s="108"/>
      <c r="GR669" s="108"/>
      <c r="GS669" s="108"/>
      <c r="GT669" s="108"/>
      <c r="GU669" s="108"/>
      <c r="GV669" s="108"/>
      <c r="GW669" s="108"/>
      <c r="GX669" s="108"/>
      <c r="GY669" s="108"/>
      <c r="GZ669" s="108"/>
      <c r="HA669" s="108"/>
      <c r="HB669" s="108"/>
      <c r="HC669" s="108"/>
      <c r="HD669" s="108"/>
      <c r="HE669" s="108"/>
      <c r="HF669" s="108"/>
      <c r="HG669" s="108"/>
      <c r="HH669" s="108"/>
      <c r="HI669" s="108"/>
      <c r="HJ669" s="108"/>
      <c r="HK669" s="108"/>
      <c r="HL669" s="108"/>
      <c r="HM669" s="108"/>
      <c r="HN669" s="108"/>
      <c r="HO669" s="108"/>
      <c r="HP669" s="108"/>
      <c r="HQ669" s="108"/>
      <c r="HR669" s="108"/>
      <c r="HS669" s="108"/>
      <c r="HT669" s="108"/>
      <c r="HU669" s="108"/>
      <c r="HV669" s="108"/>
      <c r="HW669" s="108"/>
      <c r="HX669" s="108"/>
      <c r="HY669" s="108"/>
      <c r="HZ669" s="108"/>
      <c r="IA669" s="108"/>
      <c r="IB669" s="108"/>
      <c r="IC669" s="108"/>
      <c r="ID669" s="108"/>
      <c r="IE669" s="108"/>
      <c r="IF669" s="108"/>
      <c r="IG669" s="108"/>
      <c r="IH669" s="108"/>
      <c r="II669" s="108"/>
      <c r="IJ669" s="108"/>
      <c r="IK669" s="108"/>
      <c r="IL669" s="108"/>
      <c r="IM669" s="108"/>
      <c r="IN669" s="108"/>
      <c r="IO669" s="108"/>
      <c r="IP669" s="108"/>
      <c r="IQ669" s="108"/>
      <c r="IR669" s="108"/>
      <c r="IS669" s="108"/>
      <c r="IT669" s="108"/>
      <c r="IU669" s="108"/>
      <c r="IV669" s="108"/>
      <c r="IW669" s="108"/>
      <c r="IX669" s="108"/>
      <c r="IY669" s="108"/>
      <c r="IZ669" s="108"/>
      <c r="JA669" s="108"/>
      <c r="JB669" s="108"/>
      <c r="JC669" s="108"/>
      <c r="JD669" s="108"/>
      <c r="JE669" s="108"/>
      <c r="JF669" s="108"/>
      <c r="JG669" s="108"/>
      <c r="JH669" s="108"/>
      <c r="JI669" s="108"/>
      <c r="JJ669" s="108"/>
      <c r="JK669" s="108"/>
      <c r="JL669" s="108"/>
      <c r="JM669" s="108"/>
      <c r="JN669" s="108"/>
      <c r="JO669" s="108"/>
      <c r="JP669" s="108"/>
      <c r="JQ669" s="108"/>
      <c r="JR669" s="108"/>
      <c r="JS669" s="108"/>
      <c r="JT669" s="108"/>
      <c r="JU669" s="108"/>
      <c r="JV669" s="108"/>
      <c r="JW669" s="108"/>
      <c r="JX669" s="108"/>
      <c r="JY669" s="108"/>
      <c r="JZ669" s="108"/>
      <c r="KA669" s="108"/>
      <c r="KB669" s="108"/>
      <c r="KC669" s="108"/>
      <c r="KD669" s="108"/>
      <c r="KE669" s="108"/>
      <c r="KF669" s="108"/>
      <c r="KG669" s="108"/>
      <c r="KH669" s="108"/>
      <c r="KI669" s="108"/>
      <c r="KJ669" s="108"/>
      <c r="KK669" s="108"/>
      <c r="KL669" s="108"/>
      <c r="KM669" s="108"/>
      <c r="KN669" s="108"/>
      <c r="KO669" s="108"/>
      <c r="KP669" s="108"/>
      <c r="KQ669" s="108"/>
      <c r="KR669" s="108"/>
      <c r="KS669" s="108"/>
      <c r="KT669" s="108"/>
      <c r="KU669" s="108"/>
      <c r="KV669" s="108"/>
      <c r="KW669" s="108"/>
      <c r="KX669" s="108"/>
      <c r="KY669" s="108"/>
      <c r="KZ669" s="108"/>
      <c r="LA669" s="108"/>
      <c r="LB669" s="108"/>
      <c r="LC669" s="108"/>
      <c r="LD669" s="108"/>
      <c r="LE669" s="108"/>
      <c r="LF669" s="108"/>
      <c r="LG669" s="108"/>
      <c r="LH669" s="108"/>
      <c r="LI669" s="108"/>
      <c r="LJ669" s="108"/>
      <c r="LK669" s="108"/>
      <c r="LL669" s="108"/>
      <c r="LM669" s="108"/>
      <c r="LN669" s="108"/>
      <c r="LO669" s="108"/>
      <c r="LP669" s="108"/>
      <c r="LQ669" s="108"/>
      <c r="LR669" s="108"/>
      <c r="LS669" s="108"/>
      <c r="LT669" s="108"/>
      <c r="LU669" s="108"/>
      <c r="LV669" s="108"/>
      <c r="LW669" s="108"/>
      <c r="LX669" s="108"/>
      <c r="LY669" s="108"/>
      <c r="LZ669" s="108"/>
      <c r="MA669" s="108"/>
      <c r="MB669" s="108"/>
      <c r="MC669" s="108"/>
      <c r="MD669" s="108"/>
      <c r="ME669" s="108"/>
    </row>
    <row r="670" spans="1:343">
      <c r="A670" s="3"/>
      <c r="B670" s="438"/>
      <c r="C670" s="438"/>
      <c r="D670" s="438"/>
      <c r="E670" s="438"/>
      <c r="F670" s="438"/>
      <c r="G670" s="438"/>
      <c r="H670" s="438"/>
      <c r="I670" s="438"/>
      <c r="J670" s="438"/>
      <c r="K670" s="438"/>
      <c r="L670" s="438"/>
      <c r="M670" s="438"/>
      <c r="N670" s="438"/>
      <c r="O670" s="438"/>
      <c r="P670" s="438"/>
      <c r="Q670" s="438"/>
      <c r="R670" s="438"/>
      <c r="S670" s="438"/>
      <c r="T670" s="438"/>
      <c r="U670" s="438"/>
      <c r="V670" s="438"/>
      <c r="W670" s="438"/>
      <c r="X670" s="438"/>
      <c r="Y670" s="438"/>
      <c r="Z670" s="438"/>
      <c r="AA670" s="438"/>
      <c r="AB670" s="438"/>
      <c r="AC670" s="438"/>
      <c r="AD670" s="438"/>
      <c r="AE670" s="154"/>
      <c r="AF670" s="154"/>
      <c r="AG670" s="154"/>
      <c r="AH670" s="154"/>
      <c r="AI670" s="154"/>
      <c r="AJ670" s="108"/>
      <c r="AK670" s="154"/>
      <c r="AL670" s="108"/>
      <c r="AM670" s="108"/>
      <c r="AN670" s="108"/>
      <c r="AO670" s="108"/>
      <c r="AP670" s="108"/>
      <c r="AQ670" s="108"/>
      <c r="AR670" s="108"/>
      <c r="AS670" s="108"/>
      <c r="AT670" s="108"/>
      <c r="AU670" s="108"/>
      <c r="AV670" s="108"/>
      <c r="AW670" s="108"/>
      <c r="AX670" s="108"/>
      <c r="AY670" s="108"/>
      <c r="AZ670" s="108"/>
      <c r="BA670" s="108"/>
      <c r="BB670" s="108"/>
      <c r="BC670" s="108"/>
      <c r="BD670" s="108"/>
      <c r="BE670" s="108"/>
      <c r="BF670" s="108"/>
      <c r="BG670" s="108"/>
      <c r="BH670" s="108"/>
      <c r="BI670" s="108"/>
      <c r="BJ670" s="108"/>
      <c r="BK670" s="108"/>
      <c r="BL670" s="108"/>
      <c r="BM670" s="108"/>
      <c r="BN670" s="108"/>
      <c r="BO670" s="108"/>
      <c r="BP670" s="108"/>
      <c r="BQ670" s="108"/>
      <c r="BR670" s="108"/>
      <c r="BS670" s="108"/>
      <c r="BT670" s="108"/>
      <c r="BU670" s="108"/>
      <c r="BV670" s="108"/>
      <c r="BW670" s="108"/>
      <c r="BX670" s="108"/>
      <c r="BY670" s="108"/>
      <c r="BZ670" s="108"/>
      <c r="CA670" s="108"/>
      <c r="CB670" s="108"/>
      <c r="CC670" s="108"/>
      <c r="CD670" s="108"/>
      <c r="CE670" s="108"/>
      <c r="CF670" s="108"/>
      <c r="CG670" s="108"/>
      <c r="CH670" s="108"/>
      <c r="CI670" s="108"/>
      <c r="CJ670" s="108"/>
      <c r="CK670" s="108"/>
      <c r="CL670" s="108"/>
      <c r="CM670" s="108"/>
      <c r="CN670" s="108"/>
      <c r="CO670" s="108"/>
      <c r="CP670" s="108"/>
      <c r="CQ670" s="108"/>
      <c r="CR670" s="108"/>
      <c r="CS670" s="108"/>
      <c r="CT670" s="108"/>
      <c r="CU670" s="108"/>
      <c r="CV670" s="108"/>
      <c r="CW670" s="108"/>
      <c r="CX670" s="108"/>
      <c r="CY670" s="108"/>
      <c r="CZ670" s="108"/>
      <c r="DA670" s="108"/>
      <c r="DB670" s="108"/>
      <c r="DC670" s="108"/>
      <c r="DD670" s="108"/>
      <c r="DE670" s="108"/>
      <c r="DF670" s="108"/>
      <c r="DG670" s="108"/>
      <c r="DH670" s="108"/>
      <c r="DI670" s="108"/>
      <c r="DJ670" s="108"/>
      <c r="DK670" s="108"/>
      <c r="DL670" s="108"/>
      <c r="DM670" s="108"/>
      <c r="DN670" s="108"/>
      <c r="DO670" s="108"/>
      <c r="DP670" s="108"/>
      <c r="DQ670" s="108"/>
      <c r="DR670" s="108"/>
      <c r="DS670" s="108"/>
      <c r="DT670" s="108"/>
      <c r="DU670" s="108"/>
      <c r="DV670" s="108"/>
      <c r="DW670" s="108"/>
      <c r="DX670" s="108"/>
      <c r="DY670" s="108"/>
      <c r="DZ670" s="108"/>
      <c r="EA670" s="108"/>
      <c r="EB670" s="108"/>
      <c r="EC670" s="108"/>
      <c r="ED670" s="108"/>
      <c r="EE670" s="108"/>
      <c r="EF670" s="108"/>
      <c r="EG670" s="108"/>
      <c r="EH670" s="108"/>
      <c r="EI670" s="108"/>
      <c r="EJ670" s="108"/>
      <c r="EK670" s="108"/>
      <c r="EL670" s="108"/>
      <c r="EM670" s="108"/>
      <c r="EN670" s="108"/>
      <c r="EO670" s="108"/>
      <c r="EP670" s="108"/>
      <c r="EQ670" s="108"/>
      <c r="ER670" s="108"/>
      <c r="ES670" s="108"/>
      <c r="ET670" s="108"/>
      <c r="EU670" s="108"/>
      <c r="EV670" s="108"/>
      <c r="EW670" s="108"/>
      <c r="EX670" s="108"/>
      <c r="EY670" s="108"/>
      <c r="EZ670" s="108"/>
      <c r="FA670" s="108"/>
      <c r="FB670" s="108"/>
      <c r="FC670" s="108"/>
      <c r="FD670" s="108"/>
      <c r="FE670" s="108"/>
      <c r="FF670" s="108"/>
      <c r="FG670" s="108"/>
      <c r="FH670" s="108"/>
      <c r="FI670" s="108"/>
      <c r="FJ670" s="108"/>
      <c r="FK670" s="108"/>
      <c r="FL670" s="108"/>
      <c r="FM670" s="108"/>
      <c r="FN670" s="108"/>
      <c r="FO670" s="108"/>
      <c r="FP670" s="108"/>
      <c r="FQ670" s="108"/>
      <c r="FR670" s="108"/>
      <c r="FS670" s="108"/>
      <c r="FT670" s="108"/>
      <c r="FU670" s="108"/>
      <c r="FV670" s="108"/>
      <c r="FW670" s="108"/>
      <c r="FX670" s="108"/>
      <c r="FY670" s="108"/>
      <c r="FZ670" s="108"/>
      <c r="GA670" s="108"/>
      <c r="GB670" s="108"/>
      <c r="GC670" s="108"/>
      <c r="GD670" s="108"/>
      <c r="GE670" s="108"/>
      <c r="GF670" s="108"/>
      <c r="GG670" s="108"/>
      <c r="GH670" s="108"/>
      <c r="GI670" s="108"/>
      <c r="GJ670" s="108"/>
      <c r="GK670" s="108"/>
      <c r="GL670" s="108"/>
      <c r="GM670" s="108"/>
      <c r="GN670" s="108"/>
      <c r="GO670" s="108"/>
      <c r="GP670" s="108"/>
      <c r="GQ670" s="108"/>
      <c r="GR670" s="108"/>
      <c r="GS670" s="108"/>
      <c r="GT670" s="108"/>
      <c r="GU670" s="108"/>
      <c r="GV670" s="108"/>
      <c r="GW670" s="108"/>
      <c r="GX670" s="108"/>
      <c r="GY670" s="108"/>
      <c r="GZ670" s="108"/>
      <c r="HA670" s="108"/>
      <c r="HB670" s="108"/>
      <c r="HC670" s="108"/>
      <c r="HD670" s="108"/>
      <c r="HE670" s="108"/>
      <c r="HF670" s="108"/>
      <c r="HG670" s="108"/>
      <c r="HH670" s="108"/>
      <c r="HI670" s="108"/>
      <c r="HJ670" s="108"/>
      <c r="HK670" s="108"/>
      <c r="HL670" s="108"/>
      <c r="HM670" s="108"/>
      <c r="HN670" s="108"/>
      <c r="HO670" s="108"/>
      <c r="HP670" s="108"/>
      <c r="HQ670" s="108"/>
      <c r="HR670" s="108"/>
      <c r="HS670" s="108"/>
      <c r="HT670" s="108"/>
      <c r="HU670" s="108"/>
      <c r="HV670" s="108"/>
      <c r="HW670" s="108"/>
      <c r="HX670" s="108"/>
      <c r="HY670" s="108"/>
      <c r="HZ670" s="108"/>
      <c r="IA670" s="108"/>
      <c r="IB670" s="108"/>
      <c r="IC670" s="108"/>
      <c r="ID670" s="108"/>
      <c r="IE670" s="108"/>
      <c r="IF670" s="108"/>
      <c r="IG670" s="108"/>
      <c r="IH670" s="108"/>
      <c r="II670" s="108"/>
      <c r="IJ670" s="108"/>
      <c r="IK670" s="108"/>
      <c r="IL670" s="108"/>
      <c r="IM670" s="108"/>
      <c r="IN670" s="108"/>
      <c r="IO670" s="108"/>
      <c r="IP670" s="108"/>
      <c r="IQ670" s="108"/>
      <c r="IR670" s="108"/>
      <c r="IS670" s="108"/>
      <c r="IT670" s="108"/>
      <c r="IU670" s="108"/>
      <c r="IV670" s="108"/>
      <c r="IW670" s="108"/>
      <c r="IX670" s="108"/>
      <c r="IY670" s="108"/>
      <c r="IZ670" s="108"/>
      <c r="JA670" s="108"/>
      <c r="JB670" s="108"/>
      <c r="JC670" s="108"/>
      <c r="JD670" s="108"/>
      <c r="JE670" s="108"/>
      <c r="JF670" s="108"/>
      <c r="JG670" s="108"/>
      <c r="JH670" s="108"/>
      <c r="JI670" s="108"/>
      <c r="JJ670" s="108"/>
      <c r="JK670" s="108"/>
      <c r="JL670" s="108"/>
      <c r="JM670" s="108"/>
      <c r="JN670" s="108"/>
      <c r="JO670" s="108"/>
      <c r="JP670" s="108"/>
      <c r="JQ670" s="108"/>
      <c r="JR670" s="108"/>
      <c r="JS670" s="108"/>
      <c r="JT670" s="108"/>
      <c r="JU670" s="108"/>
      <c r="JV670" s="108"/>
      <c r="JW670" s="108"/>
      <c r="JX670" s="108"/>
      <c r="JY670" s="108"/>
      <c r="JZ670" s="108"/>
      <c r="KA670" s="108"/>
      <c r="KB670" s="108"/>
      <c r="KC670" s="108"/>
      <c r="KD670" s="108"/>
      <c r="KE670" s="108"/>
      <c r="KF670" s="108"/>
      <c r="KG670" s="108"/>
      <c r="KH670" s="108"/>
      <c r="KI670" s="108"/>
      <c r="KJ670" s="108"/>
      <c r="KK670" s="108"/>
      <c r="KL670" s="108"/>
      <c r="KM670" s="108"/>
      <c r="KN670" s="108"/>
      <c r="KO670" s="108"/>
      <c r="KP670" s="108"/>
      <c r="KQ670" s="108"/>
      <c r="KR670" s="108"/>
      <c r="KS670" s="108"/>
      <c r="KT670" s="108"/>
      <c r="KU670" s="108"/>
      <c r="KV670" s="108"/>
      <c r="KW670" s="108"/>
      <c r="KX670" s="108"/>
      <c r="KY670" s="108"/>
      <c r="KZ670" s="108"/>
      <c r="LA670" s="108"/>
      <c r="LB670" s="108"/>
      <c r="LC670" s="108"/>
      <c r="LD670" s="108"/>
      <c r="LE670" s="108"/>
      <c r="LF670" s="108"/>
      <c r="LG670" s="108"/>
      <c r="LH670" s="108"/>
      <c r="LI670" s="108"/>
      <c r="LJ670" s="108"/>
      <c r="LK670" s="108"/>
      <c r="LL670" s="108"/>
      <c r="LM670" s="108"/>
      <c r="LN670" s="108"/>
      <c r="LO670" s="108"/>
      <c r="LP670" s="108"/>
      <c r="LQ670" s="108"/>
      <c r="LR670" s="108"/>
      <c r="LS670" s="108"/>
      <c r="LT670" s="108"/>
      <c r="LU670" s="108"/>
      <c r="LV670" s="108"/>
      <c r="LW670" s="108"/>
      <c r="LX670" s="108"/>
      <c r="LY670" s="108"/>
      <c r="LZ670" s="108"/>
      <c r="MA670" s="108"/>
      <c r="MB670" s="108"/>
      <c r="MC670" s="108"/>
      <c r="MD670" s="108"/>
      <c r="ME670" s="108"/>
    </row>
    <row r="671" spans="1:343">
      <c r="A671" s="3"/>
      <c r="B671" s="438"/>
      <c r="C671" s="438"/>
      <c r="D671" s="438"/>
      <c r="E671" s="438"/>
      <c r="F671" s="438"/>
      <c r="G671" s="438"/>
      <c r="H671" s="438"/>
      <c r="I671" s="438"/>
      <c r="J671" s="438"/>
      <c r="K671" s="438"/>
      <c r="L671" s="438"/>
      <c r="M671" s="438"/>
      <c r="N671" s="438"/>
      <c r="O671" s="438"/>
      <c r="P671" s="438"/>
      <c r="Q671" s="438"/>
      <c r="R671" s="438"/>
      <c r="S671" s="438"/>
      <c r="T671" s="438"/>
      <c r="U671" s="438"/>
      <c r="V671" s="438"/>
      <c r="W671" s="438"/>
      <c r="X671" s="438"/>
      <c r="Y671" s="438"/>
      <c r="Z671" s="438"/>
      <c r="AA671" s="438"/>
      <c r="AB671" s="438"/>
      <c r="AC671" s="438"/>
      <c r="AD671" s="438"/>
      <c r="AE671" s="154"/>
      <c r="AF671" s="154"/>
      <c r="AG671" s="154"/>
      <c r="AH671" s="154"/>
      <c r="AI671" s="154"/>
      <c r="AJ671" s="108"/>
      <c r="AK671" s="154"/>
      <c r="AL671" s="108"/>
      <c r="AM671" s="108"/>
      <c r="AN671" s="108"/>
      <c r="AO671" s="108"/>
      <c r="AP671" s="108"/>
      <c r="AQ671" s="108"/>
      <c r="AR671" s="108"/>
      <c r="AS671" s="108"/>
      <c r="AT671" s="108"/>
      <c r="AU671" s="108"/>
      <c r="AV671" s="108"/>
      <c r="AW671" s="108"/>
      <c r="AX671" s="108"/>
      <c r="AY671" s="108"/>
      <c r="AZ671" s="108"/>
      <c r="BA671" s="108"/>
      <c r="BB671" s="108"/>
      <c r="BC671" s="108"/>
      <c r="BD671" s="108"/>
      <c r="BE671" s="108"/>
      <c r="BF671" s="108"/>
      <c r="BG671" s="108"/>
      <c r="BH671" s="108"/>
      <c r="BI671" s="108"/>
      <c r="BJ671" s="108"/>
      <c r="BK671" s="108"/>
      <c r="BL671" s="108"/>
      <c r="BM671" s="108"/>
      <c r="BN671" s="108"/>
      <c r="BO671" s="108"/>
      <c r="BP671" s="108"/>
      <c r="BQ671" s="108"/>
      <c r="BR671" s="108"/>
      <c r="BS671" s="108"/>
      <c r="BT671" s="108"/>
      <c r="BU671" s="108"/>
      <c r="BV671" s="108"/>
      <c r="BW671" s="108"/>
      <c r="BX671" s="108"/>
      <c r="BY671" s="108"/>
      <c r="BZ671" s="108"/>
      <c r="CA671" s="108"/>
      <c r="CB671" s="108"/>
      <c r="CC671" s="108"/>
      <c r="CD671" s="108"/>
      <c r="CE671" s="108"/>
      <c r="CF671" s="108"/>
      <c r="CG671" s="108"/>
      <c r="CH671" s="108"/>
      <c r="CI671" s="108"/>
      <c r="CJ671" s="108"/>
      <c r="CK671" s="108"/>
      <c r="CL671" s="108"/>
      <c r="CM671" s="108"/>
      <c r="CN671" s="108"/>
      <c r="CO671" s="108"/>
      <c r="CP671" s="108"/>
      <c r="CQ671" s="108"/>
      <c r="CR671" s="108"/>
      <c r="CS671" s="108"/>
      <c r="CT671" s="108"/>
      <c r="CU671" s="108"/>
      <c r="CV671" s="108"/>
      <c r="CW671" s="108"/>
      <c r="CX671" s="108"/>
      <c r="CY671" s="108"/>
      <c r="CZ671" s="108"/>
      <c r="DA671" s="108"/>
      <c r="DB671" s="108"/>
      <c r="DC671" s="108"/>
      <c r="DD671" s="108"/>
      <c r="DE671" s="108"/>
      <c r="DF671" s="108"/>
      <c r="DG671" s="108"/>
      <c r="DH671" s="108"/>
      <c r="DI671" s="108"/>
      <c r="DJ671" s="108"/>
      <c r="DK671" s="108"/>
      <c r="DL671" s="108"/>
      <c r="DM671" s="108"/>
      <c r="DN671" s="108"/>
      <c r="DO671" s="108"/>
      <c r="DP671" s="108"/>
      <c r="DQ671" s="108"/>
      <c r="DR671" s="108"/>
      <c r="DS671" s="108"/>
      <c r="DT671" s="108"/>
      <c r="DU671" s="108"/>
      <c r="DV671" s="108"/>
      <c r="DW671" s="108"/>
      <c r="DX671" s="108"/>
      <c r="DY671" s="108"/>
      <c r="DZ671" s="108"/>
      <c r="EA671" s="108"/>
      <c r="EB671" s="108"/>
      <c r="EC671" s="108"/>
      <c r="ED671" s="108"/>
      <c r="EE671" s="108"/>
      <c r="EF671" s="108"/>
      <c r="EG671" s="108"/>
      <c r="EH671" s="108"/>
      <c r="EI671" s="108"/>
      <c r="EJ671" s="108"/>
      <c r="EK671" s="108"/>
      <c r="EL671" s="108"/>
      <c r="EM671" s="108"/>
      <c r="EN671" s="108"/>
      <c r="EO671" s="108"/>
      <c r="EP671" s="108"/>
      <c r="EQ671" s="108"/>
      <c r="ER671" s="108"/>
      <c r="ES671" s="108"/>
      <c r="ET671" s="108"/>
      <c r="EU671" s="108"/>
      <c r="EV671" s="108"/>
      <c r="EW671" s="108"/>
      <c r="EX671" s="108"/>
      <c r="EY671" s="108"/>
      <c r="EZ671" s="108"/>
      <c r="FA671" s="108"/>
      <c r="FB671" s="108"/>
      <c r="FC671" s="108"/>
      <c r="FD671" s="108"/>
      <c r="FE671" s="108"/>
      <c r="FF671" s="108"/>
      <c r="FG671" s="108"/>
      <c r="FH671" s="108"/>
      <c r="FI671" s="108"/>
      <c r="FJ671" s="108"/>
      <c r="FK671" s="108"/>
      <c r="FL671" s="108"/>
      <c r="FM671" s="108"/>
      <c r="FN671" s="108"/>
      <c r="FO671" s="108"/>
      <c r="FP671" s="108"/>
      <c r="FQ671" s="108"/>
      <c r="FR671" s="108"/>
      <c r="FS671" s="108"/>
      <c r="FT671" s="108"/>
      <c r="FU671" s="108"/>
      <c r="FV671" s="108"/>
      <c r="FW671" s="108"/>
      <c r="FX671" s="108"/>
      <c r="FY671" s="108"/>
      <c r="FZ671" s="108"/>
      <c r="GA671" s="108"/>
      <c r="GB671" s="108"/>
      <c r="GC671" s="108"/>
      <c r="GD671" s="108"/>
      <c r="GE671" s="108"/>
      <c r="GF671" s="108"/>
      <c r="GG671" s="108"/>
      <c r="GH671" s="108"/>
      <c r="GI671" s="108"/>
      <c r="GJ671" s="108"/>
      <c r="GK671" s="108"/>
      <c r="GL671" s="108"/>
      <c r="GM671" s="108"/>
      <c r="GN671" s="108"/>
      <c r="GO671" s="108"/>
      <c r="GP671" s="108"/>
      <c r="GQ671" s="108"/>
      <c r="GR671" s="108"/>
      <c r="GS671" s="108"/>
      <c r="GT671" s="108"/>
      <c r="GU671" s="108"/>
      <c r="GV671" s="108"/>
      <c r="GW671" s="108"/>
      <c r="GX671" s="108"/>
      <c r="GY671" s="108"/>
      <c r="GZ671" s="108"/>
      <c r="HA671" s="108"/>
      <c r="HB671" s="108"/>
      <c r="HC671" s="108"/>
      <c r="HD671" s="108"/>
      <c r="HE671" s="108"/>
      <c r="HF671" s="108"/>
      <c r="HG671" s="108"/>
      <c r="HH671" s="108"/>
      <c r="HI671" s="108"/>
      <c r="HJ671" s="108"/>
      <c r="HK671" s="108"/>
      <c r="HL671" s="108"/>
      <c r="HM671" s="108"/>
      <c r="HN671" s="108"/>
      <c r="HO671" s="108"/>
      <c r="HP671" s="108"/>
      <c r="HQ671" s="108"/>
      <c r="HR671" s="108"/>
      <c r="HS671" s="108"/>
      <c r="HT671" s="108"/>
      <c r="HU671" s="108"/>
      <c r="HV671" s="108"/>
      <c r="HW671" s="108"/>
      <c r="HX671" s="108"/>
      <c r="HY671" s="108"/>
      <c r="HZ671" s="108"/>
      <c r="IA671" s="108"/>
      <c r="IB671" s="108"/>
      <c r="IC671" s="108"/>
      <c r="ID671" s="108"/>
      <c r="IE671" s="108"/>
      <c r="IF671" s="108"/>
      <c r="IG671" s="108"/>
      <c r="IH671" s="108"/>
      <c r="II671" s="108"/>
      <c r="IJ671" s="108"/>
      <c r="IK671" s="108"/>
      <c r="IL671" s="108"/>
      <c r="IM671" s="108"/>
      <c r="IN671" s="108"/>
      <c r="IO671" s="108"/>
      <c r="IP671" s="108"/>
      <c r="IQ671" s="108"/>
      <c r="IR671" s="108"/>
      <c r="IS671" s="108"/>
      <c r="IT671" s="108"/>
      <c r="IU671" s="108"/>
      <c r="IV671" s="108"/>
      <c r="IW671" s="108"/>
      <c r="IX671" s="108"/>
      <c r="IY671" s="108"/>
      <c r="IZ671" s="108"/>
      <c r="JA671" s="108"/>
      <c r="JB671" s="108"/>
      <c r="JC671" s="108"/>
      <c r="JD671" s="108"/>
      <c r="JE671" s="108"/>
      <c r="JF671" s="108"/>
      <c r="JG671" s="108"/>
      <c r="JH671" s="108"/>
      <c r="JI671" s="108"/>
      <c r="JJ671" s="108"/>
      <c r="JK671" s="108"/>
      <c r="JL671" s="108"/>
      <c r="JM671" s="108"/>
      <c r="JN671" s="108"/>
      <c r="JO671" s="108"/>
      <c r="JP671" s="108"/>
      <c r="JQ671" s="108"/>
      <c r="JR671" s="108"/>
      <c r="JS671" s="108"/>
      <c r="JT671" s="108"/>
      <c r="JU671" s="108"/>
      <c r="JV671" s="108"/>
      <c r="JW671" s="108"/>
      <c r="JX671" s="108"/>
      <c r="JY671" s="108"/>
      <c r="JZ671" s="108"/>
      <c r="KA671" s="108"/>
      <c r="KB671" s="108"/>
      <c r="KC671" s="108"/>
      <c r="KD671" s="108"/>
      <c r="KE671" s="108"/>
      <c r="KF671" s="108"/>
      <c r="KG671" s="108"/>
      <c r="KH671" s="108"/>
      <c r="KI671" s="108"/>
      <c r="KJ671" s="108"/>
      <c r="KK671" s="108"/>
      <c r="KL671" s="108"/>
      <c r="KM671" s="108"/>
      <c r="KN671" s="108"/>
      <c r="KO671" s="108"/>
      <c r="KP671" s="108"/>
      <c r="KQ671" s="108"/>
      <c r="KR671" s="108"/>
      <c r="KS671" s="108"/>
      <c r="KT671" s="108"/>
      <c r="KU671" s="108"/>
      <c r="KV671" s="108"/>
      <c r="KW671" s="108"/>
      <c r="KX671" s="108"/>
      <c r="KY671" s="108"/>
      <c r="KZ671" s="108"/>
      <c r="LA671" s="108"/>
      <c r="LB671" s="108"/>
      <c r="LC671" s="108"/>
      <c r="LD671" s="108"/>
      <c r="LE671" s="108"/>
      <c r="LF671" s="108"/>
      <c r="LG671" s="108"/>
      <c r="LH671" s="108"/>
      <c r="LI671" s="108"/>
      <c r="LJ671" s="108"/>
      <c r="LK671" s="108"/>
      <c r="LL671" s="108"/>
      <c r="LM671" s="108"/>
      <c r="LN671" s="108"/>
      <c r="LO671" s="108"/>
      <c r="LP671" s="108"/>
      <c r="LQ671" s="108"/>
      <c r="LR671" s="108"/>
      <c r="LS671" s="108"/>
      <c r="LT671" s="108"/>
      <c r="LU671" s="108"/>
      <c r="LV671" s="108"/>
      <c r="LW671" s="108"/>
      <c r="LX671" s="108"/>
      <c r="LY671" s="108"/>
      <c r="LZ671" s="108"/>
      <c r="MA671" s="108"/>
      <c r="MB671" s="108"/>
      <c r="MC671" s="108"/>
      <c r="MD671" s="108"/>
      <c r="ME671" s="108"/>
    </row>
    <row r="672" spans="1:343">
      <c r="A672" s="3"/>
      <c r="B672" s="438"/>
      <c r="C672" s="438"/>
      <c r="D672" s="438"/>
      <c r="E672" s="438"/>
      <c r="F672" s="438"/>
      <c r="G672" s="438"/>
      <c r="H672" s="438"/>
      <c r="I672" s="438"/>
      <c r="J672" s="438"/>
      <c r="K672" s="438"/>
      <c r="L672" s="438"/>
      <c r="M672" s="438"/>
      <c r="N672" s="438"/>
      <c r="O672" s="438"/>
      <c r="P672" s="438"/>
      <c r="Q672" s="438"/>
      <c r="R672" s="438"/>
      <c r="S672" s="438"/>
      <c r="T672" s="438"/>
      <c r="U672" s="438"/>
      <c r="V672" s="438"/>
      <c r="W672" s="438"/>
      <c r="X672" s="438"/>
      <c r="Y672" s="438"/>
      <c r="Z672" s="438"/>
      <c r="AA672" s="438"/>
      <c r="AB672" s="438"/>
      <c r="AC672" s="438"/>
      <c r="AD672" s="438"/>
      <c r="AE672" s="154"/>
      <c r="AF672" s="154"/>
      <c r="AG672" s="154"/>
      <c r="AH672" s="154"/>
      <c r="AI672" s="154"/>
      <c r="AJ672" s="108"/>
      <c r="AK672" s="154"/>
      <c r="AL672" s="108"/>
      <c r="AM672" s="108"/>
      <c r="AN672" s="108"/>
      <c r="AO672" s="108"/>
      <c r="AP672" s="108"/>
      <c r="AQ672" s="108"/>
      <c r="AR672" s="108"/>
      <c r="AS672" s="108"/>
      <c r="AT672" s="108"/>
      <c r="AU672" s="108"/>
      <c r="AV672" s="108"/>
      <c r="AW672" s="108"/>
      <c r="AX672" s="108"/>
      <c r="AY672" s="108"/>
      <c r="AZ672" s="108"/>
      <c r="BA672" s="108"/>
      <c r="BB672" s="108"/>
      <c r="BC672" s="108"/>
      <c r="BD672" s="108"/>
      <c r="BE672" s="108"/>
      <c r="BF672" s="108"/>
      <c r="BG672" s="108"/>
      <c r="BH672" s="108"/>
      <c r="BI672" s="108"/>
      <c r="BJ672" s="108"/>
      <c r="BK672" s="108"/>
      <c r="BL672" s="108"/>
      <c r="BM672" s="108"/>
      <c r="BN672" s="108"/>
      <c r="BO672" s="108"/>
      <c r="BP672" s="108"/>
      <c r="BQ672" s="108"/>
      <c r="BR672" s="108"/>
      <c r="BS672" s="108"/>
      <c r="BT672" s="108"/>
      <c r="BU672" s="108"/>
      <c r="BV672" s="108"/>
      <c r="BW672" s="108"/>
      <c r="BX672" s="108"/>
      <c r="BY672" s="108"/>
      <c r="BZ672" s="108"/>
      <c r="CA672" s="108"/>
      <c r="CB672" s="108"/>
      <c r="CC672" s="108"/>
      <c r="CD672" s="108"/>
      <c r="CE672" s="108"/>
      <c r="CF672" s="108"/>
      <c r="CG672" s="108"/>
      <c r="CH672" s="108"/>
      <c r="CI672" s="108"/>
      <c r="CJ672" s="108"/>
      <c r="CK672" s="108"/>
      <c r="CL672" s="108"/>
      <c r="CM672" s="108"/>
      <c r="CN672" s="108"/>
      <c r="CO672" s="108"/>
      <c r="CP672" s="108"/>
      <c r="CQ672" s="108"/>
      <c r="CR672" s="108"/>
      <c r="CS672" s="108"/>
      <c r="CT672" s="108"/>
      <c r="CU672" s="108"/>
      <c r="CV672" s="108"/>
      <c r="CW672" s="108"/>
      <c r="CX672" s="108"/>
      <c r="CY672" s="108"/>
      <c r="CZ672" s="108"/>
      <c r="DA672" s="108"/>
      <c r="DB672" s="108"/>
      <c r="DC672" s="108"/>
      <c r="DD672" s="108"/>
      <c r="DE672" s="108"/>
      <c r="DF672" s="108"/>
      <c r="DG672" s="108"/>
      <c r="DH672" s="108"/>
      <c r="DI672" s="108"/>
      <c r="DJ672" s="108"/>
      <c r="DK672" s="108"/>
      <c r="DL672" s="108"/>
      <c r="DM672" s="108"/>
      <c r="DN672" s="108"/>
      <c r="DO672" s="108"/>
      <c r="DP672" s="108"/>
      <c r="DQ672" s="108"/>
      <c r="DR672" s="108"/>
      <c r="DS672" s="108"/>
      <c r="DT672" s="108"/>
      <c r="DU672" s="108"/>
      <c r="DV672" s="108"/>
      <c r="DW672" s="108"/>
      <c r="DX672" s="108"/>
      <c r="DY672" s="108"/>
      <c r="DZ672" s="108"/>
      <c r="EA672" s="108"/>
      <c r="EB672" s="108"/>
      <c r="EC672" s="108"/>
      <c r="ED672" s="108"/>
      <c r="EE672" s="108"/>
      <c r="EF672" s="108"/>
      <c r="EG672" s="108"/>
      <c r="EH672" s="108"/>
      <c r="EI672" s="108"/>
      <c r="EJ672" s="108"/>
      <c r="EK672" s="108"/>
      <c r="EL672" s="108"/>
      <c r="EM672" s="108"/>
      <c r="EN672" s="108"/>
      <c r="EO672" s="108"/>
      <c r="EP672" s="108"/>
      <c r="EQ672" s="108"/>
      <c r="ER672" s="108"/>
      <c r="ES672" s="108"/>
      <c r="ET672" s="108"/>
      <c r="EU672" s="108"/>
      <c r="EV672" s="108"/>
      <c r="EW672" s="108"/>
      <c r="EX672" s="108"/>
      <c r="EY672" s="108"/>
      <c r="EZ672" s="108"/>
      <c r="FA672" s="108"/>
      <c r="FB672" s="108"/>
      <c r="FC672" s="108"/>
      <c r="FD672" s="108"/>
      <c r="FE672" s="108"/>
      <c r="FF672" s="108"/>
      <c r="FG672" s="108"/>
      <c r="FH672" s="108"/>
      <c r="FI672" s="108"/>
      <c r="FJ672" s="108"/>
      <c r="FK672" s="108"/>
      <c r="FL672" s="108"/>
      <c r="FM672" s="108"/>
      <c r="FN672" s="108"/>
      <c r="FO672" s="108"/>
      <c r="FP672" s="108"/>
      <c r="FQ672" s="108"/>
      <c r="FR672" s="108"/>
      <c r="FS672" s="108"/>
      <c r="FT672" s="108"/>
      <c r="FU672" s="108"/>
      <c r="FV672" s="108"/>
      <c r="FW672" s="108"/>
      <c r="FX672" s="108"/>
      <c r="FY672" s="108"/>
      <c r="FZ672" s="108"/>
      <c r="GA672" s="108"/>
      <c r="GB672" s="108"/>
      <c r="GC672" s="108"/>
      <c r="GD672" s="108"/>
      <c r="GE672" s="108"/>
      <c r="GF672" s="108"/>
      <c r="GG672" s="108"/>
      <c r="GH672" s="108"/>
      <c r="GI672" s="108"/>
      <c r="GJ672" s="108"/>
      <c r="GK672" s="108"/>
      <c r="GL672" s="108"/>
      <c r="GM672" s="108"/>
      <c r="GN672" s="108"/>
      <c r="GO672" s="108"/>
      <c r="GP672" s="108"/>
      <c r="GQ672" s="108"/>
      <c r="GR672" s="108"/>
      <c r="GS672" s="108"/>
      <c r="GT672" s="108"/>
      <c r="GU672" s="108"/>
      <c r="GV672" s="108"/>
      <c r="GW672" s="108"/>
      <c r="GX672" s="108"/>
      <c r="GY672" s="108"/>
      <c r="GZ672" s="108"/>
      <c r="HA672" s="108"/>
      <c r="HB672" s="108"/>
      <c r="HC672" s="108"/>
      <c r="HD672" s="108"/>
      <c r="HE672" s="108"/>
      <c r="HF672" s="108"/>
      <c r="HG672" s="108"/>
      <c r="HH672" s="108"/>
      <c r="HI672" s="108"/>
      <c r="HJ672" s="108"/>
      <c r="HK672" s="108"/>
      <c r="HL672" s="108"/>
      <c r="HM672" s="108"/>
      <c r="HN672" s="108"/>
      <c r="HO672" s="108"/>
      <c r="HP672" s="108"/>
      <c r="HQ672" s="108"/>
      <c r="HR672" s="108"/>
      <c r="HS672" s="108"/>
      <c r="HT672" s="108"/>
      <c r="HU672" s="108"/>
      <c r="HV672" s="108"/>
      <c r="HW672" s="108"/>
      <c r="HX672" s="108"/>
      <c r="HY672" s="108"/>
      <c r="HZ672" s="108"/>
      <c r="IA672" s="108"/>
      <c r="IB672" s="108"/>
      <c r="IC672" s="108"/>
      <c r="ID672" s="108"/>
      <c r="IE672" s="108"/>
      <c r="IF672" s="108"/>
      <c r="IG672" s="108"/>
      <c r="IH672" s="108"/>
      <c r="II672" s="108"/>
      <c r="IJ672" s="108"/>
      <c r="IK672" s="108"/>
      <c r="IL672" s="108"/>
      <c r="IM672" s="108"/>
      <c r="IN672" s="108"/>
      <c r="IO672" s="108"/>
      <c r="IP672" s="108"/>
      <c r="IQ672" s="108"/>
      <c r="IR672" s="108"/>
      <c r="IS672" s="108"/>
      <c r="IT672" s="108"/>
      <c r="IU672" s="108"/>
      <c r="IV672" s="108"/>
      <c r="IW672" s="108"/>
      <c r="IX672" s="108"/>
      <c r="IY672" s="108"/>
      <c r="IZ672" s="108"/>
      <c r="JA672" s="108"/>
      <c r="JB672" s="108"/>
      <c r="JC672" s="108"/>
      <c r="JD672" s="108"/>
      <c r="JE672" s="108"/>
      <c r="JF672" s="108"/>
      <c r="JG672" s="108"/>
      <c r="JH672" s="108"/>
      <c r="JI672" s="108"/>
      <c r="JJ672" s="108"/>
      <c r="JK672" s="108"/>
      <c r="JL672" s="108"/>
      <c r="JM672" s="108"/>
      <c r="JN672" s="108"/>
      <c r="JO672" s="108"/>
      <c r="JP672" s="108"/>
      <c r="JQ672" s="108"/>
      <c r="JR672" s="108"/>
      <c r="JS672" s="108"/>
      <c r="JT672" s="108"/>
      <c r="JU672" s="108"/>
      <c r="JV672" s="108"/>
      <c r="JW672" s="108"/>
      <c r="JX672" s="108"/>
      <c r="JY672" s="108"/>
      <c r="JZ672" s="108"/>
      <c r="KA672" s="108"/>
      <c r="KB672" s="108"/>
      <c r="KC672" s="108"/>
      <c r="KD672" s="108"/>
      <c r="KE672" s="108"/>
      <c r="KF672" s="108"/>
      <c r="KG672" s="108"/>
      <c r="KH672" s="108"/>
      <c r="KI672" s="108"/>
      <c r="KJ672" s="108"/>
      <c r="KK672" s="108"/>
      <c r="KL672" s="108"/>
      <c r="KM672" s="108"/>
      <c r="KN672" s="108"/>
      <c r="KO672" s="108"/>
      <c r="KP672" s="108"/>
      <c r="KQ672" s="108"/>
      <c r="KR672" s="108"/>
      <c r="KS672" s="108"/>
      <c r="KT672" s="108"/>
      <c r="KU672" s="108"/>
      <c r="KV672" s="108"/>
      <c r="KW672" s="108"/>
      <c r="KX672" s="108"/>
      <c r="KY672" s="108"/>
      <c r="KZ672" s="108"/>
      <c r="LA672" s="108"/>
      <c r="LB672" s="108"/>
      <c r="LC672" s="108"/>
      <c r="LD672" s="108"/>
      <c r="LE672" s="108"/>
      <c r="LF672" s="108"/>
      <c r="LG672" s="108"/>
      <c r="LH672" s="108"/>
      <c r="LI672" s="108"/>
      <c r="LJ672" s="108"/>
      <c r="LK672" s="108"/>
      <c r="LL672" s="108"/>
      <c r="LM672" s="108"/>
      <c r="LN672" s="108"/>
      <c r="LO672" s="108"/>
      <c r="LP672" s="108"/>
      <c r="LQ672" s="108"/>
      <c r="LR672" s="108"/>
      <c r="LS672" s="108"/>
      <c r="LT672" s="108"/>
      <c r="LU672" s="108"/>
      <c r="LV672" s="108"/>
      <c r="LW672" s="108"/>
      <c r="LX672" s="108"/>
      <c r="LY672" s="108"/>
      <c r="LZ672" s="108"/>
      <c r="MA672" s="108"/>
      <c r="MB672" s="108"/>
      <c r="MC672" s="108"/>
      <c r="MD672" s="108"/>
      <c r="ME672" s="108"/>
    </row>
    <row r="673" spans="1:343">
      <c r="A673" s="3"/>
      <c r="B673" s="438"/>
      <c r="C673" s="438"/>
      <c r="D673" s="438"/>
      <c r="E673" s="438"/>
      <c r="F673" s="438"/>
      <c r="G673" s="438"/>
      <c r="H673" s="438"/>
      <c r="I673" s="438"/>
      <c r="J673" s="438"/>
      <c r="K673" s="438"/>
      <c r="L673" s="438"/>
      <c r="M673" s="438"/>
      <c r="N673" s="438"/>
      <c r="O673" s="438"/>
      <c r="P673" s="438"/>
      <c r="Q673" s="438"/>
      <c r="R673" s="438"/>
      <c r="S673" s="438"/>
      <c r="T673" s="438"/>
      <c r="U673" s="438"/>
      <c r="V673" s="438"/>
      <c r="W673" s="438"/>
      <c r="X673" s="438"/>
      <c r="Y673" s="438"/>
      <c r="Z673" s="438"/>
      <c r="AA673" s="438"/>
      <c r="AB673" s="438"/>
      <c r="AC673" s="438"/>
      <c r="AD673" s="438"/>
      <c r="AE673" s="154"/>
      <c r="AF673" s="154"/>
      <c r="AG673" s="154"/>
      <c r="AH673" s="154"/>
      <c r="AI673" s="154"/>
      <c r="AJ673" s="108"/>
      <c r="AK673" s="154"/>
      <c r="AL673" s="108"/>
      <c r="AM673" s="108"/>
      <c r="AN673" s="108"/>
      <c r="AO673" s="108"/>
      <c r="AP673" s="108"/>
      <c r="AQ673" s="108"/>
      <c r="AR673" s="108"/>
      <c r="AS673" s="108"/>
      <c r="AT673" s="108"/>
      <c r="AU673" s="108"/>
      <c r="AV673" s="108"/>
      <c r="AW673" s="108"/>
      <c r="AX673" s="108"/>
      <c r="AY673" s="108"/>
      <c r="AZ673" s="108"/>
      <c r="BA673" s="108"/>
      <c r="BB673" s="108"/>
      <c r="BC673" s="108"/>
      <c r="BD673" s="108"/>
      <c r="BE673" s="108"/>
      <c r="BF673" s="108"/>
      <c r="BG673" s="108"/>
      <c r="BH673" s="108"/>
      <c r="BI673" s="108"/>
      <c r="BJ673" s="108"/>
      <c r="BK673" s="108"/>
      <c r="BL673" s="108"/>
      <c r="BM673" s="108"/>
      <c r="BN673" s="108"/>
      <c r="BO673" s="108"/>
      <c r="BP673" s="108"/>
      <c r="BQ673" s="108"/>
      <c r="BR673" s="108"/>
      <c r="BS673" s="108"/>
      <c r="BT673" s="108"/>
      <c r="BU673" s="108"/>
      <c r="BV673" s="108"/>
      <c r="BW673" s="108"/>
      <c r="BX673" s="108"/>
      <c r="BY673" s="108"/>
      <c r="BZ673" s="108"/>
      <c r="CA673" s="108"/>
      <c r="CB673" s="108"/>
      <c r="CC673" s="108"/>
      <c r="CD673" s="108"/>
      <c r="CE673" s="108"/>
      <c r="CF673" s="108"/>
      <c r="CG673" s="108"/>
      <c r="CH673" s="108"/>
      <c r="CI673" s="108"/>
      <c r="CJ673" s="108"/>
      <c r="CK673" s="108"/>
      <c r="CL673" s="108"/>
      <c r="CM673" s="108"/>
      <c r="CN673" s="108"/>
      <c r="CO673" s="108"/>
      <c r="CP673" s="108"/>
      <c r="CQ673" s="108"/>
      <c r="CR673" s="108"/>
      <c r="CS673" s="108"/>
      <c r="CT673" s="108"/>
      <c r="CU673" s="108"/>
      <c r="CV673" s="108"/>
      <c r="CW673" s="108"/>
      <c r="CX673" s="108"/>
      <c r="CY673" s="108"/>
      <c r="CZ673" s="108"/>
      <c r="DA673" s="108"/>
      <c r="DB673" s="108"/>
      <c r="DC673" s="108"/>
      <c r="DD673" s="108"/>
      <c r="DE673" s="108"/>
      <c r="DF673" s="108"/>
      <c r="DG673" s="108"/>
      <c r="DH673" s="108"/>
      <c r="DI673" s="108"/>
      <c r="DJ673" s="108"/>
      <c r="DK673" s="108"/>
      <c r="DL673" s="108"/>
      <c r="DM673" s="108"/>
      <c r="DN673" s="108"/>
      <c r="DO673" s="108"/>
      <c r="DP673" s="108"/>
      <c r="DQ673" s="108"/>
      <c r="DR673" s="108"/>
      <c r="DS673" s="108"/>
      <c r="DT673" s="108"/>
      <c r="DU673" s="108"/>
      <c r="DV673" s="108"/>
      <c r="DW673" s="108"/>
      <c r="DX673" s="108"/>
      <c r="DY673" s="108"/>
      <c r="DZ673" s="108"/>
      <c r="EA673" s="108"/>
      <c r="EB673" s="108"/>
      <c r="EC673" s="108"/>
      <c r="ED673" s="108"/>
      <c r="EE673" s="108"/>
      <c r="EF673" s="108"/>
      <c r="EG673" s="108"/>
      <c r="EH673" s="108"/>
      <c r="EI673" s="108"/>
      <c r="EJ673" s="108"/>
      <c r="EK673" s="108"/>
      <c r="EL673" s="108"/>
      <c r="EM673" s="108"/>
      <c r="EN673" s="108"/>
      <c r="EO673" s="108"/>
      <c r="EP673" s="108"/>
      <c r="EQ673" s="108"/>
      <c r="ER673" s="108"/>
      <c r="ES673" s="108"/>
      <c r="ET673" s="108"/>
      <c r="EU673" s="108"/>
      <c r="EV673" s="108"/>
      <c r="EW673" s="108"/>
      <c r="EX673" s="108"/>
      <c r="EY673" s="108"/>
      <c r="EZ673" s="108"/>
      <c r="FA673" s="108"/>
      <c r="FB673" s="108"/>
      <c r="FC673" s="108"/>
      <c r="FD673" s="108"/>
      <c r="FE673" s="108"/>
      <c r="FF673" s="108"/>
      <c r="FG673" s="108"/>
      <c r="FH673" s="108"/>
      <c r="FI673" s="108"/>
      <c r="FJ673" s="108"/>
      <c r="FK673" s="108"/>
      <c r="FL673" s="108"/>
      <c r="FM673" s="108"/>
      <c r="FN673" s="108"/>
      <c r="FO673" s="108"/>
      <c r="FP673" s="108"/>
      <c r="FQ673" s="108"/>
      <c r="FR673" s="108"/>
      <c r="FS673" s="108"/>
      <c r="FT673" s="108"/>
      <c r="FU673" s="108"/>
      <c r="FV673" s="108"/>
      <c r="FW673" s="108"/>
      <c r="FX673" s="108"/>
      <c r="FY673" s="108"/>
      <c r="FZ673" s="108"/>
      <c r="GA673" s="108"/>
      <c r="GB673" s="108"/>
      <c r="GC673" s="108"/>
      <c r="GD673" s="108"/>
      <c r="GE673" s="108"/>
      <c r="GF673" s="108"/>
      <c r="GG673" s="108"/>
      <c r="GH673" s="108"/>
      <c r="GI673" s="108"/>
      <c r="GJ673" s="108"/>
      <c r="GK673" s="108"/>
      <c r="GL673" s="108"/>
      <c r="GM673" s="108"/>
      <c r="GN673" s="108"/>
      <c r="GO673" s="108"/>
      <c r="GP673" s="108"/>
      <c r="GQ673" s="108"/>
      <c r="GR673" s="108"/>
      <c r="GS673" s="108"/>
      <c r="GT673" s="108"/>
      <c r="GU673" s="108"/>
      <c r="GV673" s="108"/>
      <c r="GW673" s="108"/>
      <c r="GX673" s="108"/>
      <c r="GY673" s="108"/>
      <c r="GZ673" s="108"/>
      <c r="HA673" s="108"/>
      <c r="HB673" s="108"/>
      <c r="HC673" s="108"/>
      <c r="HD673" s="108"/>
      <c r="HE673" s="108"/>
      <c r="HF673" s="108"/>
      <c r="HG673" s="108"/>
      <c r="HH673" s="108"/>
      <c r="HI673" s="108"/>
      <c r="HJ673" s="108"/>
      <c r="HK673" s="108"/>
      <c r="HL673" s="108"/>
      <c r="HM673" s="108"/>
      <c r="HN673" s="108"/>
      <c r="HO673" s="108"/>
      <c r="HP673" s="108"/>
      <c r="HQ673" s="108"/>
      <c r="HR673" s="108"/>
      <c r="HS673" s="108"/>
      <c r="HT673" s="108"/>
      <c r="HU673" s="108"/>
      <c r="HV673" s="108"/>
      <c r="HW673" s="108"/>
      <c r="HX673" s="108"/>
      <c r="HY673" s="108"/>
      <c r="HZ673" s="108"/>
      <c r="IA673" s="108"/>
      <c r="IB673" s="108"/>
      <c r="IC673" s="108"/>
      <c r="ID673" s="108"/>
      <c r="IE673" s="108"/>
      <c r="IF673" s="108"/>
      <c r="IG673" s="108"/>
      <c r="IH673" s="108"/>
      <c r="II673" s="108"/>
      <c r="IJ673" s="108"/>
      <c r="IK673" s="108"/>
      <c r="IL673" s="108"/>
      <c r="IM673" s="108"/>
      <c r="IN673" s="108"/>
      <c r="IO673" s="108"/>
      <c r="IP673" s="108"/>
      <c r="IQ673" s="108"/>
      <c r="IR673" s="108"/>
      <c r="IS673" s="108"/>
      <c r="IT673" s="108"/>
      <c r="IU673" s="108"/>
      <c r="IV673" s="108"/>
      <c r="IW673" s="108"/>
      <c r="IX673" s="108"/>
      <c r="IY673" s="108"/>
      <c r="IZ673" s="108"/>
      <c r="JA673" s="108"/>
      <c r="JB673" s="108"/>
      <c r="JC673" s="108"/>
      <c r="JD673" s="108"/>
      <c r="JE673" s="108"/>
      <c r="JF673" s="108"/>
      <c r="JG673" s="108"/>
      <c r="JH673" s="108"/>
      <c r="JI673" s="108"/>
      <c r="JJ673" s="108"/>
      <c r="JK673" s="108"/>
      <c r="JL673" s="108"/>
      <c r="JM673" s="108"/>
      <c r="JN673" s="108"/>
      <c r="JO673" s="108"/>
      <c r="JP673" s="108"/>
      <c r="JQ673" s="108"/>
      <c r="JR673" s="108"/>
      <c r="JS673" s="108"/>
      <c r="JT673" s="108"/>
      <c r="JU673" s="108"/>
      <c r="JV673" s="108"/>
      <c r="JW673" s="108"/>
      <c r="JX673" s="108"/>
      <c r="JY673" s="108"/>
      <c r="JZ673" s="108"/>
      <c r="KA673" s="108"/>
      <c r="KB673" s="108"/>
      <c r="KC673" s="108"/>
      <c r="KD673" s="108"/>
      <c r="KE673" s="108"/>
      <c r="KF673" s="108"/>
      <c r="KG673" s="108"/>
      <c r="KH673" s="108"/>
      <c r="KI673" s="108"/>
      <c r="KJ673" s="108"/>
      <c r="KK673" s="108"/>
      <c r="KL673" s="108"/>
      <c r="KM673" s="108"/>
      <c r="KN673" s="108"/>
      <c r="KO673" s="108"/>
      <c r="KP673" s="108"/>
      <c r="KQ673" s="108"/>
      <c r="KR673" s="108"/>
      <c r="KS673" s="108"/>
      <c r="KT673" s="108"/>
      <c r="KU673" s="108"/>
      <c r="KV673" s="108"/>
      <c r="KW673" s="108"/>
      <c r="KX673" s="108"/>
      <c r="KY673" s="108"/>
      <c r="KZ673" s="108"/>
      <c r="LA673" s="108"/>
      <c r="LB673" s="108"/>
      <c r="LC673" s="108"/>
      <c r="LD673" s="108"/>
      <c r="LE673" s="108"/>
      <c r="LF673" s="108"/>
      <c r="LG673" s="108"/>
      <c r="LH673" s="108"/>
      <c r="LI673" s="108"/>
      <c r="LJ673" s="108"/>
      <c r="LK673" s="108"/>
      <c r="LL673" s="108"/>
      <c r="LM673" s="108"/>
      <c r="LN673" s="108"/>
      <c r="LO673" s="108"/>
      <c r="LP673" s="108"/>
      <c r="LQ673" s="108"/>
      <c r="LR673" s="108"/>
      <c r="LS673" s="108"/>
      <c r="LT673" s="108"/>
      <c r="LU673" s="108"/>
      <c r="LV673" s="108"/>
      <c r="LW673" s="108"/>
      <c r="LX673" s="108"/>
      <c r="LY673" s="108"/>
      <c r="LZ673" s="108"/>
      <c r="MA673" s="108"/>
      <c r="MB673" s="108"/>
      <c r="MC673" s="108"/>
      <c r="MD673" s="108"/>
      <c r="ME673" s="108"/>
    </row>
    <row r="674" spans="1:343">
      <c r="A674" s="3"/>
      <c r="B674" s="438"/>
      <c r="C674" s="438"/>
      <c r="D674" s="438"/>
      <c r="E674" s="438"/>
      <c r="F674" s="438"/>
      <c r="G674" s="438"/>
      <c r="H674" s="438"/>
      <c r="I674" s="438"/>
      <c r="J674" s="438"/>
      <c r="K674" s="438"/>
      <c r="L674" s="438"/>
      <c r="M674" s="438"/>
      <c r="N674" s="438"/>
      <c r="O674" s="438"/>
      <c r="P674" s="438"/>
      <c r="Q674" s="438"/>
      <c r="R674" s="438"/>
      <c r="S674" s="438"/>
      <c r="T674" s="438"/>
      <c r="U674" s="438"/>
      <c r="V674" s="438"/>
      <c r="W674" s="438"/>
      <c r="X674" s="438"/>
      <c r="Y674" s="438"/>
      <c r="Z674" s="438"/>
      <c r="AA674" s="438"/>
      <c r="AB674" s="438"/>
      <c r="AC674" s="438"/>
      <c r="AD674" s="438"/>
      <c r="AE674" s="154"/>
      <c r="AF674" s="154"/>
      <c r="AG674" s="154"/>
      <c r="AH674" s="154"/>
      <c r="AI674" s="154"/>
      <c r="AJ674" s="108"/>
      <c r="AK674" s="154"/>
      <c r="AL674" s="108"/>
      <c r="AM674" s="108"/>
      <c r="AN674" s="108"/>
      <c r="AO674" s="108"/>
      <c r="AP674" s="108"/>
      <c r="AQ674" s="108"/>
      <c r="AR674" s="108"/>
      <c r="AS674" s="108"/>
      <c r="AT674" s="108"/>
      <c r="AU674" s="108"/>
      <c r="AV674" s="108"/>
      <c r="AW674" s="108"/>
      <c r="AX674" s="108"/>
      <c r="AY674" s="108"/>
      <c r="AZ674" s="108"/>
      <c r="BA674" s="108"/>
      <c r="BB674" s="108"/>
      <c r="BC674" s="108"/>
      <c r="BD674" s="108"/>
      <c r="BE674" s="108"/>
      <c r="BF674" s="108"/>
      <c r="BG674" s="108"/>
      <c r="BH674" s="108"/>
      <c r="BI674" s="108"/>
      <c r="BJ674" s="108"/>
      <c r="BK674" s="108"/>
      <c r="BL674" s="108"/>
      <c r="BM674" s="108"/>
      <c r="BN674" s="108"/>
      <c r="BO674" s="108"/>
      <c r="BP674" s="108"/>
      <c r="BQ674" s="108"/>
      <c r="BR674" s="108"/>
      <c r="BS674" s="108"/>
      <c r="BT674" s="108"/>
      <c r="BU674" s="108"/>
      <c r="BV674" s="108"/>
      <c r="BW674" s="108"/>
      <c r="BX674" s="108"/>
      <c r="BY674" s="108"/>
      <c r="BZ674" s="108"/>
      <c r="CA674" s="108"/>
      <c r="CB674" s="108"/>
      <c r="CC674" s="108"/>
      <c r="CD674" s="108"/>
      <c r="CE674" s="108"/>
      <c r="CF674" s="108"/>
      <c r="CG674" s="108"/>
      <c r="CH674" s="108"/>
      <c r="CI674" s="108"/>
      <c r="CJ674" s="108"/>
      <c r="CK674" s="108"/>
      <c r="CL674" s="108"/>
      <c r="CM674" s="108"/>
      <c r="CN674" s="108"/>
      <c r="CO674" s="108"/>
      <c r="CP674" s="108"/>
      <c r="CQ674" s="108"/>
      <c r="CR674" s="108"/>
      <c r="CS674" s="108"/>
      <c r="CT674" s="108"/>
      <c r="CU674" s="108"/>
      <c r="CV674" s="108"/>
      <c r="CW674" s="108"/>
      <c r="CX674" s="108"/>
      <c r="CY674" s="108"/>
      <c r="CZ674" s="108"/>
      <c r="DA674" s="108"/>
      <c r="DB674" s="108"/>
      <c r="DC674" s="108"/>
      <c r="DD674" s="108"/>
      <c r="DE674" s="108"/>
      <c r="DF674" s="108"/>
      <c r="DG674" s="108"/>
      <c r="DH674" s="108"/>
      <c r="DI674" s="108"/>
      <c r="DJ674" s="108"/>
      <c r="DK674" s="108"/>
      <c r="DL674" s="108"/>
      <c r="DM674" s="108"/>
      <c r="DN674" s="108"/>
      <c r="DO674" s="108"/>
      <c r="DP674" s="108"/>
      <c r="DQ674" s="108"/>
      <c r="DR674" s="108"/>
      <c r="DS674" s="108"/>
      <c r="DT674" s="108"/>
      <c r="DU674" s="108"/>
      <c r="DV674" s="108"/>
      <c r="DW674" s="108"/>
      <c r="DX674" s="108"/>
      <c r="DY674" s="108"/>
      <c r="DZ674" s="108"/>
      <c r="EA674" s="108"/>
      <c r="EB674" s="108"/>
      <c r="EC674" s="108"/>
      <c r="ED674" s="108"/>
      <c r="EE674" s="108"/>
      <c r="EF674" s="108"/>
      <c r="EG674" s="108"/>
      <c r="EH674" s="108"/>
      <c r="EI674" s="108"/>
      <c r="EJ674" s="108"/>
      <c r="EK674" s="108"/>
      <c r="EL674" s="108"/>
      <c r="EM674" s="108"/>
      <c r="EN674" s="108"/>
      <c r="EO674" s="108"/>
      <c r="EP674" s="108"/>
      <c r="EQ674" s="108"/>
      <c r="ER674" s="108"/>
      <c r="ES674" s="108"/>
      <c r="ET674" s="108"/>
      <c r="EU674" s="108"/>
      <c r="EV674" s="108"/>
      <c r="EW674" s="108"/>
      <c r="EX674" s="108"/>
      <c r="EY674" s="108"/>
      <c r="EZ674" s="108"/>
      <c r="FA674" s="108"/>
      <c r="FB674" s="108"/>
      <c r="FC674" s="108"/>
      <c r="FD674" s="108"/>
      <c r="FE674" s="108"/>
      <c r="FF674" s="108"/>
      <c r="FG674" s="108"/>
      <c r="FH674" s="108"/>
      <c r="FI674" s="108"/>
      <c r="FJ674" s="108"/>
      <c r="FK674" s="108"/>
      <c r="FL674" s="108"/>
      <c r="FM674" s="108"/>
      <c r="FN674" s="108"/>
      <c r="FO674" s="108"/>
      <c r="FP674" s="108"/>
      <c r="FQ674" s="108"/>
      <c r="FR674" s="108"/>
      <c r="FS674" s="108"/>
      <c r="FT674" s="108"/>
      <c r="FU674" s="108"/>
      <c r="FV674" s="108"/>
      <c r="FW674" s="108"/>
      <c r="FX674" s="108"/>
      <c r="FY674" s="108"/>
      <c r="FZ674" s="108"/>
      <c r="GA674" s="108"/>
      <c r="GB674" s="108"/>
      <c r="GC674" s="108"/>
      <c r="GD674" s="108"/>
      <c r="GE674" s="108"/>
      <c r="GF674" s="108"/>
      <c r="GG674" s="108"/>
      <c r="GH674" s="108"/>
      <c r="GI674" s="108"/>
      <c r="GJ674" s="108"/>
      <c r="GK674" s="108"/>
      <c r="GL674" s="108"/>
      <c r="GM674" s="108"/>
      <c r="GN674" s="108"/>
      <c r="GO674" s="108"/>
      <c r="GP674" s="108"/>
      <c r="GQ674" s="108"/>
      <c r="GR674" s="108"/>
      <c r="GS674" s="108"/>
      <c r="GT674" s="108"/>
      <c r="GU674" s="108"/>
      <c r="GV674" s="108"/>
      <c r="GW674" s="108"/>
      <c r="GX674" s="108"/>
      <c r="GY674" s="108"/>
      <c r="GZ674" s="108"/>
      <c r="HA674" s="108"/>
      <c r="HB674" s="108"/>
      <c r="HC674" s="108"/>
      <c r="HD674" s="108"/>
      <c r="HE674" s="108"/>
      <c r="HF674" s="108"/>
      <c r="HG674" s="108"/>
      <c r="HH674" s="108"/>
      <c r="HI674" s="108"/>
      <c r="HJ674" s="108"/>
      <c r="HK674" s="108"/>
      <c r="HL674" s="108"/>
      <c r="HM674" s="108"/>
      <c r="HN674" s="108"/>
      <c r="HO674" s="108"/>
      <c r="HP674" s="108"/>
      <c r="HQ674" s="108"/>
      <c r="HR674" s="108"/>
      <c r="HS674" s="108"/>
      <c r="HT674" s="108"/>
      <c r="HU674" s="108"/>
      <c r="HV674" s="108"/>
      <c r="HW674" s="108"/>
      <c r="HX674" s="108"/>
      <c r="HY674" s="108"/>
      <c r="HZ674" s="108"/>
      <c r="IA674" s="108"/>
      <c r="IB674" s="108"/>
      <c r="IC674" s="108"/>
      <c r="ID674" s="108"/>
      <c r="IE674" s="108"/>
      <c r="IF674" s="108"/>
      <c r="IG674" s="108"/>
      <c r="IH674" s="108"/>
      <c r="II674" s="108"/>
      <c r="IJ674" s="108"/>
      <c r="IK674" s="108"/>
      <c r="IL674" s="108"/>
      <c r="IM674" s="108"/>
      <c r="IN674" s="108"/>
      <c r="IO674" s="108"/>
      <c r="IP674" s="108"/>
      <c r="IQ674" s="108"/>
      <c r="IR674" s="108"/>
      <c r="IS674" s="108"/>
      <c r="IT674" s="108"/>
      <c r="IU674" s="108"/>
      <c r="IV674" s="108"/>
      <c r="IW674" s="108"/>
      <c r="IX674" s="108"/>
      <c r="IY674" s="108"/>
      <c r="IZ674" s="108"/>
      <c r="JA674" s="108"/>
      <c r="JB674" s="108"/>
      <c r="JC674" s="108"/>
      <c r="JD674" s="108"/>
      <c r="JE674" s="108"/>
      <c r="JF674" s="108"/>
      <c r="JG674" s="108"/>
      <c r="JH674" s="108"/>
      <c r="JI674" s="108"/>
      <c r="JJ674" s="108"/>
      <c r="JK674" s="108"/>
      <c r="JL674" s="108"/>
      <c r="JM674" s="108"/>
      <c r="JN674" s="108"/>
      <c r="JO674" s="108"/>
      <c r="JP674" s="108"/>
      <c r="JQ674" s="108"/>
      <c r="JR674" s="108"/>
      <c r="JS674" s="108"/>
      <c r="JT674" s="108"/>
      <c r="JU674" s="108"/>
      <c r="JV674" s="108"/>
      <c r="JW674" s="108"/>
      <c r="JX674" s="108"/>
      <c r="JY674" s="108"/>
      <c r="JZ674" s="108"/>
      <c r="KA674" s="108"/>
      <c r="KB674" s="108"/>
      <c r="KC674" s="108"/>
      <c r="KD674" s="108"/>
      <c r="KE674" s="108"/>
      <c r="KF674" s="108"/>
      <c r="KG674" s="108"/>
      <c r="KH674" s="108"/>
      <c r="KI674" s="108"/>
      <c r="KJ674" s="108"/>
      <c r="KK674" s="108"/>
      <c r="KL674" s="108"/>
      <c r="KM674" s="108"/>
      <c r="KN674" s="108"/>
      <c r="KO674" s="108"/>
      <c r="KP674" s="108"/>
      <c r="KQ674" s="108"/>
      <c r="KR674" s="108"/>
      <c r="KS674" s="108"/>
      <c r="KT674" s="108"/>
      <c r="KU674" s="108"/>
      <c r="KV674" s="108"/>
      <c r="KW674" s="108"/>
      <c r="KX674" s="108"/>
      <c r="KY674" s="108"/>
      <c r="KZ674" s="108"/>
      <c r="LA674" s="108"/>
      <c r="LB674" s="108"/>
      <c r="LC674" s="108"/>
      <c r="LD674" s="108"/>
      <c r="LE674" s="108"/>
      <c r="LF674" s="108"/>
      <c r="LG674" s="108"/>
      <c r="LH674" s="108"/>
      <c r="LI674" s="108"/>
      <c r="LJ674" s="108"/>
      <c r="LK674" s="108"/>
      <c r="LL674" s="108"/>
      <c r="LM674" s="108"/>
      <c r="LN674" s="108"/>
      <c r="LO674" s="108"/>
      <c r="LP674" s="108"/>
      <c r="LQ674" s="108"/>
      <c r="LR674" s="108"/>
      <c r="LS674" s="108"/>
      <c r="LT674" s="108"/>
      <c r="LU674" s="108"/>
      <c r="LV674" s="108"/>
      <c r="LW674" s="108"/>
      <c r="LX674" s="108"/>
      <c r="LY674" s="108"/>
      <c r="LZ674" s="108"/>
      <c r="MA674" s="108"/>
      <c r="MB674" s="108"/>
      <c r="MC674" s="108"/>
      <c r="MD674" s="108"/>
      <c r="ME674" s="108"/>
    </row>
    <row r="675" spans="1:343">
      <c r="A675" s="3"/>
      <c r="B675" s="438"/>
      <c r="C675" s="438"/>
      <c r="D675" s="438"/>
      <c r="E675" s="438"/>
      <c r="F675" s="438"/>
      <c r="G675" s="438"/>
      <c r="H675" s="438"/>
      <c r="I675" s="438"/>
      <c r="J675" s="438"/>
      <c r="K675" s="438"/>
      <c r="L675" s="438"/>
      <c r="M675" s="438"/>
      <c r="N675" s="438"/>
      <c r="O675" s="438"/>
      <c r="P675" s="438"/>
      <c r="Q675" s="438"/>
      <c r="R675" s="438"/>
      <c r="S675" s="438"/>
      <c r="T675" s="438"/>
      <c r="U675" s="438"/>
      <c r="V675" s="438"/>
      <c r="W675" s="438"/>
      <c r="X675" s="438"/>
      <c r="Y675" s="438"/>
      <c r="Z675" s="438"/>
      <c r="AA675" s="438"/>
      <c r="AB675" s="438"/>
      <c r="AC675" s="438"/>
      <c r="AD675" s="438"/>
      <c r="AE675" s="154"/>
      <c r="AF675" s="154"/>
      <c r="AG675" s="154"/>
      <c r="AH675" s="154"/>
      <c r="AI675" s="154"/>
      <c r="AJ675" s="108"/>
      <c r="AK675" s="154"/>
      <c r="AL675" s="108"/>
      <c r="AM675" s="108"/>
      <c r="AN675" s="108"/>
      <c r="AO675" s="108"/>
      <c r="AP675" s="108"/>
      <c r="AQ675" s="108"/>
      <c r="AR675" s="108"/>
      <c r="AS675" s="108"/>
      <c r="AT675" s="108"/>
      <c r="AU675" s="108"/>
      <c r="AV675" s="108"/>
      <c r="AW675" s="108"/>
      <c r="AX675" s="108"/>
      <c r="AY675" s="108"/>
      <c r="AZ675" s="108"/>
      <c r="BA675" s="108"/>
      <c r="BB675" s="108"/>
      <c r="BC675" s="108"/>
      <c r="BD675" s="108"/>
      <c r="BE675" s="108"/>
      <c r="BF675" s="108"/>
      <c r="BG675" s="108"/>
      <c r="BH675" s="108"/>
      <c r="BI675" s="108"/>
      <c r="BJ675" s="108"/>
      <c r="BK675" s="108"/>
      <c r="BL675" s="108"/>
      <c r="BM675" s="108"/>
      <c r="BN675" s="108"/>
      <c r="BO675" s="108"/>
      <c r="BP675" s="108"/>
      <c r="BQ675" s="108"/>
      <c r="BR675" s="108"/>
      <c r="BS675" s="108"/>
      <c r="BT675" s="108"/>
      <c r="BU675" s="108"/>
      <c r="BV675" s="108"/>
      <c r="BW675" s="108"/>
      <c r="BX675" s="108"/>
      <c r="BY675" s="108"/>
      <c r="BZ675" s="108"/>
      <c r="CA675" s="108"/>
      <c r="CB675" s="108"/>
      <c r="CC675" s="108"/>
      <c r="CD675" s="108"/>
      <c r="CE675" s="108"/>
      <c r="CF675" s="108"/>
      <c r="CG675" s="108"/>
      <c r="CH675" s="108"/>
      <c r="CI675" s="108"/>
      <c r="CJ675" s="108"/>
      <c r="CK675" s="108"/>
      <c r="CL675" s="108"/>
      <c r="CM675" s="108"/>
      <c r="CN675" s="108"/>
      <c r="CO675" s="108"/>
      <c r="CP675" s="108"/>
      <c r="CQ675" s="108"/>
      <c r="CR675" s="108"/>
      <c r="CS675" s="108"/>
      <c r="CT675" s="108"/>
      <c r="CU675" s="108"/>
      <c r="CV675" s="108"/>
      <c r="CW675" s="108"/>
      <c r="CX675" s="108"/>
      <c r="CY675" s="108"/>
      <c r="CZ675" s="108"/>
      <c r="DA675" s="108"/>
      <c r="DB675" s="108"/>
      <c r="DC675" s="108"/>
      <c r="DD675" s="108"/>
      <c r="DE675" s="108"/>
      <c r="DF675" s="108"/>
      <c r="DG675" s="108"/>
      <c r="DH675" s="108"/>
      <c r="DI675" s="108"/>
      <c r="DJ675" s="108"/>
      <c r="DK675" s="108"/>
      <c r="DL675" s="108"/>
      <c r="DM675" s="108"/>
      <c r="DN675" s="108"/>
      <c r="DO675" s="108"/>
      <c r="DP675" s="108"/>
      <c r="DQ675" s="108"/>
      <c r="DR675" s="108"/>
      <c r="DS675" s="108"/>
      <c r="DT675" s="108"/>
      <c r="DU675" s="108"/>
      <c r="DV675" s="108"/>
      <c r="DW675" s="108"/>
      <c r="DX675" s="108"/>
      <c r="DY675" s="108"/>
      <c r="DZ675" s="108"/>
      <c r="EA675" s="108"/>
      <c r="EB675" s="108"/>
      <c r="EC675" s="108"/>
      <c r="ED675" s="108"/>
      <c r="EE675" s="108"/>
      <c r="EF675" s="108"/>
      <c r="EG675" s="108"/>
      <c r="EH675" s="108"/>
      <c r="EI675" s="108"/>
      <c r="EJ675" s="108"/>
      <c r="EK675" s="108"/>
      <c r="EL675" s="108"/>
      <c r="EM675" s="108"/>
      <c r="EN675" s="108"/>
      <c r="EO675" s="108"/>
      <c r="EP675" s="108"/>
      <c r="EQ675" s="108"/>
      <c r="ER675" s="108"/>
      <c r="ES675" s="108"/>
      <c r="ET675" s="108"/>
      <c r="EU675" s="108"/>
      <c r="EV675" s="108"/>
      <c r="EW675" s="108"/>
      <c r="EX675" s="108"/>
      <c r="EY675" s="108"/>
      <c r="EZ675" s="108"/>
      <c r="FA675" s="108"/>
      <c r="FB675" s="108"/>
      <c r="FC675" s="108"/>
      <c r="FD675" s="108"/>
      <c r="FE675" s="108"/>
      <c r="FF675" s="108"/>
      <c r="FG675" s="108"/>
      <c r="FH675" s="108"/>
      <c r="FI675" s="108"/>
      <c r="FJ675" s="108"/>
      <c r="FK675" s="108"/>
      <c r="FL675" s="108"/>
      <c r="FM675" s="108"/>
      <c r="FN675" s="108"/>
      <c r="FO675" s="108"/>
      <c r="FP675" s="108"/>
      <c r="FQ675" s="108"/>
      <c r="FR675" s="108"/>
      <c r="FS675" s="108"/>
      <c r="FT675" s="108"/>
      <c r="FU675" s="108"/>
      <c r="FV675" s="108"/>
      <c r="FW675" s="108"/>
      <c r="FX675" s="108"/>
      <c r="FY675" s="108"/>
      <c r="FZ675" s="108"/>
      <c r="GA675" s="108"/>
      <c r="GB675" s="108"/>
      <c r="GC675" s="108"/>
      <c r="GD675" s="108"/>
      <c r="GE675" s="108"/>
      <c r="GF675" s="108"/>
      <c r="GG675" s="108"/>
      <c r="GH675" s="108"/>
      <c r="GI675" s="108"/>
      <c r="GJ675" s="108"/>
      <c r="GK675" s="108"/>
      <c r="GL675" s="108"/>
      <c r="GM675" s="108"/>
      <c r="GN675" s="108"/>
      <c r="GO675" s="108"/>
      <c r="GP675" s="108"/>
      <c r="GQ675" s="108"/>
      <c r="GR675" s="108"/>
      <c r="GS675" s="108"/>
      <c r="GT675" s="108"/>
      <c r="GU675" s="108"/>
      <c r="GV675" s="108"/>
      <c r="GW675" s="108"/>
      <c r="GX675" s="108"/>
      <c r="GY675" s="108"/>
      <c r="GZ675" s="108"/>
      <c r="HA675" s="108"/>
      <c r="HB675" s="108"/>
      <c r="HC675" s="108"/>
      <c r="HD675" s="108"/>
      <c r="HE675" s="108"/>
      <c r="HF675" s="108"/>
      <c r="HG675" s="108"/>
      <c r="HH675" s="108"/>
      <c r="HI675" s="108"/>
      <c r="HJ675" s="108"/>
      <c r="HK675" s="108"/>
      <c r="HL675" s="108"/>
      <c r="HM675" s="108"/>
      <c r="HN675" s="108"/>
      <c r="HO675" s="108"/>
      <c r="HP675" s="108"/>
      <c r="HQ675" s="108"/>
      <c r="HR675" s="108"/>
      <c r="HS675" s="108"/>
      <c r="HT675" s="108"/>
      <c r="HU675" s="108"/>
      <c r="HV675" s="108"/>
      <c r="HW675" s="108"/>
      <c r="HX675" s="108"/>
      <c r="HY675" s="108"/>
      <c r="HZ675" s="108"/>
      <c r="IA675" s="108"/>
      <c r="IB675" s="108"/>
      <c r="IC675" s="108"/>
      <c r="ID675" s="108"/>
      <c r="IE675" s="108"/>
      <c r="IF675" s="108"/>
      <c r="IG675" s="108"/>
      <c r="IH675" s="108"/>
      <c r="II675" s="108"/>
      <c r="IJ675" s="108"/>
      <c r="IK675" s="108"/>
      <c r="IL675" s="108"/>
      <c r="IM675" s="108"/>
      <c r="IN675" s="108"/>
      <c r="IO675" s="108"/>
      <c r="IP675" s="108"/>
      <c r="IQ675" s="108"/>
      <c r="IR675" s="108"/>
      <c r="IS675" s="108"/>
      <c r="IT675" s="108"/>
      <c r="IU675" s="108"/>
      <c r="IV675" s="108"/>
      <c r="IW675" s="108"/>
      <c r="IX675" s="108"/>
      <c r="IY675" s="108"/>
      <c r="IZ675" s="108"/>
      <c r="JA675" s="108"/>
      <c r="JB675" s="108"/>
      <c r="JC675" s="108"/>
      <c r="JD675" s="108"/>
      <c r="JE675" s="108"/>
      <c r="JF675" s="108"/>
      <c r="JG675" s="108"/>
      <c r="JH675" s="108"/>
      <c r="JI675" s="108"/>
      <c r="JJ675" s="108"/>
      <c r="JK675" s="108"/>
      <c r="JL675" s="108"/>
      <c r="JM675" s="108"/>
      <c r="JN675" s="108"/>
      <c r="JO675" s="108"/>
      <c r="JP675" s="108"/>
      <c r="JQ675" s="108"/>
      <c r="JR675" s="108"/>
      <c r="JS675" s="108"/>
      <c r="JT675" s="108"/>
      <c r="JU675" s="108"/>
      <c r="JV675" s="108"/>
      <c r="JW675" s="108"/>
      <c r="JX675" s="108"/>
      <c r="JY675" s="108"/>
      <c r="JZ675" s="108"/>
      <c r="KA675" s="108"/>
      <c r="KB675" s="108"/>
      <c r="KC675" s="108"/>
      <c r="KD675" s="108"/>
      <c r="KE675" s="108"/>
      <c r="KF675" s="108"/>
      <c r="KG675" s="108"/>
      <c r="KH675" s="108"/>
      <c r="KI675" s="108"/>
      <c r="KJ675" s="108"/>
      <c r="KK675" s="108"/>
      <c r="KL675" s="108"/>
      <c r="KM675" s="108"/>
      <c r="KN675" s="108"/>
      <c r="KO675" s="108"/>
      <c r="KP675" s="108"/>
      <c r="KQ675" s="108"/>
      <c r="KR675" s="108"/>
      <c r="KS675" s="108"/>
      <c r="KT675" s="108"/>
      <c r="KU675" s="108"/>
      <c r="KV675" s="108"/>
      <c r="KW675" s="108"/>
      <c r="KX675" s="108"/>
      <c r="KY675" s="108"/>
      <c r="KZ675" s="108"/>
      <c r="LA675" s="108"/>
      <c r="LB675" s="108"/>
      <c r="LC675" s="108"/>
      <c r="LD675" s="108"/>
      <c r="LE675" s="108"/>
      <c r="LF675" s="108"/>
      <c r="LG675" s="108"/>
      <c r="LH675" s="108"/>
      <c r="LI675" s="108"/>
      <c r="LJ675" s="108"/>
      <c r="LK675" s="108"/>
      <c r="LL675" s="108"/>
      <c r="LM675" s="108"/>
      <c r="LN675" s="108"/>
      <c r="LO675" s="108"/>
      <c r="LP675" s="108"/>
      <c r="LQ675" s="108"/>
      <c r="LR675" s="108"/>
      <c r="LS675" s="108"/>
    </row>
    <row r="676" spans="1:343">
      <c r="A676" s="3"/>
      <c r="B676" s="438"/>
      <c r="C676" s="438"/>
      <c r="D676" s="438"/>
      <c r="E676" s="438"/>
      <c r="F676" s="438"/>
      <c r="G676" s="438"/>
      <c r="H676" s="438"/>
      <c r="I676" s="438"/>
      <c r="J676" s="438"/>
      <c r="K676" s="438"/>
      <c r="L676" s="438"/>
      <c r="M676" s="438"/>
      <c r="N676" s="438"/>
      <c r="O676" s="438"/>
      <c r="P676" s="438"/>
      <c r="Q676" s="438"/>
      <c r="R676" s="438"/>
      <c r="S676" s="438"/>
      <c r="T676" s="438"/>
      <c r="U676" s="438"/>
      <c r="V676" s="438"/>
      <c r="W676" s="438"/>
      <c r="X676" s="438"/>
      <c r="Y676" s="438"/>
      <c r="Z676" s="438"/>
      <c r="AA676" s="438"/>
      <c r="AB676" s="438"/>
      <c r="AC676" s="438"/>
      <c r="AD676" s="438"/>
      <c r="AE676" s="154"/>
      <c r="AF676" s="154"/>
      <c r="AG676" s="154"/>
      <c r="AH676" s="154"/>
      <c r="AI676" s="154"/>
      <c r="AJ676" s="108"/>
      <c r="AK676" s="154"/>
      <c r="AL676" s="108"/>
      <c r="AM676" s="108"/>
      <c r="AN676" s="108"/>
      <c r="AO676" s="108"/>
      <c r="AP676" s="108"/>
      <c r="AQ676" s="108"/>
      <c r="AR676" s="108"/>
      <c r="AS676" s="108"/>
      <c r="AT676" s="108"/>
      <c r="AU676" s="108"/>
      <c r="AV676" s="108"/>
      <c r="AW676" s="108"/>
      <c r="AX676" s="108"/>
      <c r="AY676" s="108"/>
      <c r="AZ676" s="108"/>
      <c r="BA676" s="108"/>
      <c r="BB676" s="108"/>
      <c r="BC676" s="108"/>
      <c r="BD676" s="108"/>
      <c r="BE676" s="108"/>
      <c r="BF676" s="108"/>
      <c r="BG676" s="108"/>
      <c r="BH676" s="108"/>
      <c r="BI676" s="108"/>
      <c r="BJ676" s="108"/>
      <c r="BK676" s="108"/>
      <c r="BL676" s="108"/>
      <c r="BM676" s="108"/>
      <c r="BN676" s="108"/>
      <c r="BO676" s="108"/>
      <c r="BP676" s="108"/>
      <c r="BQ676" s="108"/>
      <c r="BR676" s="108"/>
      <c r="BS676" s="108"/>
      <c r="BT676" s="108"/>
      <c r="BU676" s="108"/>
      <c r="BV676" s="108"/>
      <c r="BW676" s="108"/>
      <c r="BX676" s="108"/>
      <c r="BY676" s="108"/>
      <c r="BZ676" s="108"/>
      <c r="CA676" s="108"/>
      <c r="CB676" s="108"/>
      <c r="CC676" s="108"/>
      <c r="CD676" s="108"/>
      <c r="CE676" s="108"/>
      <c r="CF676" s="108"/>
      <c r="CG676" s="108"/>
      <c r="CH676" s="108"/>
      <c r="CI676" s="108"/>
      <c r="CJ676" s="108"/>
      <c r="CK676" s="108"/>
      <c r="CL676" s="108"/>
      <c r="CM676" s="108"/>
      <c r="CN676" s="108"/>
      <c r="CO676" s="108"/>
      <c r="CP676" s="108"/>
      <c r="CQ676" s="108"/>
      <c r="CR676" s="108"/>
      <c r="CS676" s="108"/>
      <c r="CT676" s="108"/>
      <c r="CU676" s="108"/>
      <c r="CV676" s="108"/>
      <c r="CW676" s="108"/>
      <c r="CX676" s="108"/>
      <c r="CY676" s="108"/>
      <c r="CZ676" s="108"/>
      <c r="DA676" s="108"/>
      <c r="DB676" s="108"/>
      <c r="DC676" s="108"/>
      <c r="DD676" s="108"/>
      <c r="DE676" s="108"/>
      <c r="DF676" s="108"/>
      <c r="DG676" s="108"/>
      <c r="DH676" s="108"/>
      <c r="DI676" s="108"/>
      <c r="DJ676" s="108"/>
      <c r="DK676" s="108"/>
      <c r="DL676" s="108"/>
      <c r="DM676" s="108"/>
      <c r="DN676" s="108"/>
      <c r="DO676" s="108"/>
      <c r="DP676" s="108"/>
      <c r="DQ676" s="108"/>
      <c r="DR676" s="108"/>
      <c r="DS676" s="108"/>
      <c r="DT676" s="108"/>
      <c r="DU676" s="108"/>
      <c r="DV676" s="108"/>
      <c r="DW676" s="108"/>
      <c r="DX676" s="108"/>
      <c r="DY676" s="108"/>
      <c r="DZ676" s="108"/>
      <c r="EA676" s="108"/>
      <c r="EB676" s="108"/>
      <c r="EC676" s="108"/>
      <c r="ED676" s="108"/>
      <c r="EE676" s="108"/>
      <c r="EF676" s="108"/>
      <c r="EG676" s="108"/>
      <c r="EH676" s="108"/>
      <c r="EI676" s="108"/>
      <c r="EJ676" s="108"/>
      <c r="EK676" s="108"/>
      <c r="EL676" s="108"/>
      <c r="EM676" s="108"/>
      <c r="EN676" s="108"/>
      <c r="EO676" s="108"/>
      <c r="EP676" s="108"/>
      <c r="EQ676" s="108"/>
      <c r="ER676" s="108"/>
      <c r="ES676" s="108"/>
      <c r="ET676" s="108"/>
      <c r="EU676" s="108"/>
      <c r="EV676" s="108"/>
      <c r="EW676" s="108"/>
      <c r="EX676" s="108"/>
      <c r="EY676" s="108"/>
      <c r="EZ676" s="108"/>
      <c r="FA676" s="108"/>
      <c r="FB676" s="108"/>
      <c r="FC676" s="108"/>
      <c r="FD676" s="108"/>
      <c r="FE676" s="108"/>
      <c r="FF676" s="108"/>
      <c r="FG676" s="108"/>
      <c r="FH676" s="108"/>
      <c r="FI676" s="108"/>
      <c r="FJ676" s="108"/>
      <c r="FK676" s="108"/>
      <c r="FL676" s="108"/>
      <c r="FM676" s="108"/>
      <c r="FN676" s="108"/>
      <c r="FO676" s="108"/>
      <c r="FP676" s="108"/>
      <c r="FQ676" s="108"/>
      <c r="FR676" s="108"/>
      <c r="FS676" s="108"/>
      <c r="FT676" s="108"/>
      <c r="FU676" s="108"/>
      <c r="FV676" s="108"/>
      <c r="FW676" s="108"/>
      <c r="FX676" s="108"/>
      <c r="FY676" s="108"/>
      <c r="FZ676" s="108"/>
      <c r="GA676" s="108"/>
      <c r="GB676" s="108"/>
      <c r="GC676" s="108"/>
      <c r="GD676" s="108"/>
      <c r="GE676" s="108"/>
      <c r="GF676" s="108"/>
      <c r="GG676" s="108"/>
      <c r="GH676" s="108"/>
      <c r="GI676" s="108"/>
      <c r="GJ676" s="108"/>
      <c r="GK676" s="108"/>
      <c r="GL676" s="108"/>
      <c r="GM676" s="108"/>
      <c r="GN676" s="108"/>
      <c r="GO676" s="108"/>
      <c r="GP676" s="108"/>
      <c r="GQ676" s="108"/>
      <c r="GR676" s="108"/>
      <c r="GS676" s="108"/>
      <c r="GT676" s="108"/>
      <c r="GU676" s="108"/>
      <c r="GV676" s="108"/>
      <c r="GW676" s="108"/>
      <c r="GX676" s="108"/>
      <c r="GY676" s="108"/>
      <c r="GZ676" s="108"/>
      <c r="HA676" s="108"/>
      <c r="HB676" s="108"/>
      <c r="HC676" s="108"/>
      <c r="HD676" s="108"/>
      <c r="HE676" s="108"/>
      <c r="HF676" s="108"/>
      <c r="HG676" s="108"/>
      <c r="HH676" s="108"/>
      <c r="HI676" s="108"/>
      <c r="HJ676" s="108"/>
      <c r="HK676" s="108"/>
      <c r="HL676" s="108"/>
      <c r="HM676" s="108"/>
      <c r="HN676" s="108"/>
      <c r="HO676" s="108"/>
      <c r="HP676" s="108"/>
      <c r="HQ676" s="108"/>
      <c r="HR676" s="108"/>
      <c r="HS676" s="108"/>
      <c r="HT676" s="108"/>
      <c r="HU676" s="108"/>
      <c r="HV676" s="108"/>
      <c r="HW676" s="108"/>
      <c r="HX676" s="108"/>
      <c r="HY676" s="108"/>
      <c r="HZ676" s="108"/>
      <c r="IA676" s="108"/>
      <c r="IB676" s="108"/>
      <c r="IC676" s="108"/>
      <c r="ID676" s="108"/>
      <c r="IE676" s="108"/>
      <c r="IF676" s="108"/>
      <c r="IG676" s="108"/>
      <c r="IH676" s="108"/>
      <c r="II676" s="108"/>
      <c r="IJ676" s="108"/>
      <c r="IK676" s="108"/>
      <c r="IL676" s="108"/>
      <c r="IM676" s="108"/>
      <c r="IN676" s="108"/>
      <c r="IO676" s="108"/>
      <c r="IP676" s="108"/>
      <c r="IQ676" s="108"/>
      <c r="IR676" s="108"/>
      <c r="IS676" s="108"/>
      <c r="IT676" s="108"/>
      <c r="IU676" s="108"/>
      <c r="IV676" s="108"/>
      <c r="IW676" s="108"/>
      <c r="IX676" s="108"/>
      <c r="IY676" s="108"/>
      <c r="IZ676" s="108"/>
      <c r="JA676" s="108"/>
      <c r="JB676" s="108"/>
      <c r="JC676" s="108"/>
      <c r="JD676" s="108"/>
      <c r="JE676" s="108"/>
      <c r="JF676" s="108"/>
      <c r="JG676" s="108"/>
      <c r="JH676" s="108"/>
      <c r="JI676" s="108"/>
      <c r="JJ676" s="108"/>
      <c r="JK676" s="108"/>
      <c r="JL676" s="108"/>
      <c r="JM676" s="108"/>
      <c r="JN676" s="108"/>
      <c r="JO676" s="108"/>
      <c r="JP676" s="108"/>
      <c r="JQ676" s="108"/>
      <c r="JR676" s="108"/>
      <c r="JS676" s="108"/>
      <c r="JT676" s="108"/>
      <c r="JU676" s="108"/>
      <c r="JV676" s="108"/>
      <c r="JW676" s="108"/>
      <c r="JX676" s="108"/>
      <c r="JY676" s="108"/>
      <c r="JZ676" s="108"/>
      <c r="KA676" s="108"/>
      <c r="KB676" s="108"/>
      <c r="KC676" s="108"/>
      <c r="KD676" s="108"/>
      <c r="KE676" s="108"/>
      <c r="KF676" s="108"/>
      <c r="KG676" s="108"/>
      <c r="KH676" s="108"/>
      <c r="KI676" s="108"/>
      <c r="KJ676" s="108"/>
      <c r="KK676" s="108"/>
      <c r="KL676" s="108"/>
      <c r="KM676" s="108"/>
      <c r="KN676" s="108"/>
      <c r="KO676" s="108"/>
      <c r="KP676" s="108"/>
      <c r="KQ676" s="108"/>
      <c r="KR676" s="108"/>
      <c r="KS676" s="108"/>
      <c r="KT676" s="108"/>
      <c r="KU676" s="108"/>
      <c r="KV676" s="108"/>
      <c r="KW676" s="108"/>
      <c r="KX676" s="108"/>
      <c r="KY676" s="108"/>
      <c r="KZ676" s="108"/>
      <c r="LA676" s="108"/>
      <c r="LB676" s="108"/>
      <c r="LC676" s="108"/>
      <c r="LD676" s="108"/>
      <c r="LE676" s="108"/>
      <c r="LF676" s="108"/>
      <c r="LG676" s="108"/>
      <c r="LH676" s="108"/>
      <c r="LI676" s="108"/>
      <c r="LJ676" s="108"/>
      <c r="LK676" s="108"/>
      <c r="LL676" s="108"/>
      <c r="LM676" s="108"/>
      <c r="LN676" s="108"/>
      <c r="LO676" s="108"/>
      <c r="LP676" s="108"/>
      <c r="LQ676" s="108"/>
      <c r="LR676" s="108"/>
      <c r="LS676" s="108"/>
    </row>
    <row r="677" spans="1:343">
      <c r="A677" s="3"/>
      <c r="B677" s="438"/>
      <c r="C677" s="438"/>
      <c r="D677" s="438"/>
      <c r="E677" s="438"/>
      <c r="F677" s="438"/>
      <c r="G677" s="438"/>
      <c r="H677" s="438"/>
      <c r="I677" s="438"/>
      <c r="J677" s="438"/>
      <c r="K677" s="438"/>
      <c r="L677" s="438"/>
      <c r="M677" s="438"/>
      <c r="N677" s="438"/>
      <c r="O677" s="438"/>
      <c r="P677" s="438"/>
      <c r="Q677" s="438"/>
      <c r="R677" s="438"/>
      <c r="S677" s="438"/>
      <c r="T677" s="438"/>
      <c r="U677" s="438"/>
      <c r="V677" s="438"/>
      <c r="W677" s="438"/>
      <c r="X677" s="438"/>
      <c r="Y677" s="438"/>
      <c r="Z677" s="438"/>
      <c r="AA677" s="438"/>
      <c r="AB677" s="438"/>
      <c r="AC677" s="438"/>
      <c r="AD677" s="438"/>
      <c r="AE677" s="154"/>
      <c r="AF677" s="154"/>
      <c r="AG677" s="154"/>
      <c r="AH677" s="154"/>
      <c r="AI677" s="154"/>
      <c r="AJ677" s="108"/>
      <c r="AK677" s="154"/>
      <c r="AL677" s="108"/>
      <c r="AM677" s="108"/>
      <c r="AN677" s="108"/>
      <c r="AO677" s="108"/>
      <c r="AP677" s="108"/>
      <c r="AQ677" s="108"/>
      <c r="AR677" s="108"/>
      <c r="AS677" s="108"/>
      <c r="AT677" s="108"/>
      <c r="AU677" s="108"/>
      <c r="AV677" s="108"/>
      <c r="AW677" s="108"/>
      <c r="AX677" s="108"/>
      <c r="AY677" s="108"/>
      <c r="AZ677" s="108"/>
      <c r="BA677" s="108"/>
      <c r="BB677" s="108"/>
      <c r="BC677" s="108"/>
      <c r="BD677" s="108"/>
      <c r="BE677" s="108"/>
      <c r="BF677" s="108"/>
      <c r="BG677" s="108"/>
      <c r="BH677" s="108"/>
      <c r="BI677" s="108"/>
      <c r="BJ677" s="108"/>
      <c r="BK677" s="108"/>
      <c r="BL677" s="108"/>
      <c r="BM677" s="108"/>
      <c r="BN677" s="108"/>
      <c r="BO677" s="108"/>
      <c r="BP677" s="108"/>
      <c r="BQ677" s="108"/>
      <c r="BR677" s="108"/>
      <c r="BS677" s="108"/>
      <c r="BT677" s="108"/>
      <c r="BU677" s="108"/>
      <c r="BV677" s="108"/>
      <c r="BW677" s="108"/>
      <c r="BX677" s="108"/>
      <c r="BY677" s="108"/>
      <c r="BZ677" s="108"/>
      <c r="CA677" s="108"/>
      <c r="CB677" s="108"/>
      <c r="CC677" s="108"/>
      <c r="CD677" s="108"/>
      <c r="CE677" s="108"/>
      <c r="CF677" s="108"/>
      <c r="CG677" s="108"/>
      <c r="CH677" s="108"/>
      <c r="CI677" s="108"/>
      <c r="CJ677" s="108"/>
      <c r="CK677" s="108"/>
      <c r="CL677" s="108"/>
      <c r="CM677" s="108"/>
      <c r="CN677" s="108"/>
      <c r="CO677" s="108"/>
      <c r="CP677" s="108"/>
      <c r="CQ677" s="108"/>
      <c r="CR677" s="108"/>
      <c r="CS677" s="108"/>
      <c r="CT677" s="108"/>
      <c r="CU677" s="108"/>
      <c r="CV677" s="108"/>
      <c r="CW677" s="108"/>
      <c r="CX677" s="108"/>
      <c r="CY677" s="108"/>
      <c r="CZ677" s="108"/>
      <c r="DA677" s="108"/>
      <c r="DB677" s="108"/>
      <c r="DC677" s="108"/>
      <c r="DD677" s="108"/>
      <c r="DE677" s="108"/>
      <c r="DF677" s="108"/>
      <c r="DG677" s="108"/>
      <c r="DH677" s="108"/>
      <c r="DI677" s="108"/>
      <c r="DJ677" s="108"/>
      <c r="DK677" s="108"/>
      <c r="DL677" s="108"/>
      <c r="DM677" s="108"/>
      <c r="DN677" s="108"/>
      <c r="DO677" s="108"/>
      <c r="DP677" s="108"/>
      <c r="DQ677" s="108"/>
      <c r="DR677" s="108"/>
      <c r="DS677" s="108"/>
      <c r="DT677" s="108"/>
      <c r="DU677" s="108"/>
      <c r="DV677" s="108"/>
      <c r="DW677" s="108"/>
      <c r="DX677" s="108"/>
      <c r="DY677" s="108"/>
      <c r="DZ677" s="108"/>
      <c r="EA677" s="108"/>
      <c r="EB677" s="108"/>
      <c r="EC677" s="108"/>
      <c r="ED677" s="108"/>
      <c r="EE677" s="108"/>
      <c r="EF677" s="108"/>
      <c r="EG677" s="108"/>
      <c r="EH677" s="108"/>
      <c r="EI677" s="108"/>
      <c r="EJ677" s="108"/>
      <c r="EK677" s="108"/>
      <c r="EL677" s="108"/>
      <c r="EM677" s="108"/>
      <c r="EN677" s="108"/>
      <c r="EO677" s="108"/>
      <c r="EP677" s="108"/>
      <c r="EQ677" s="108"/>
      <c r="ER677" s="108"/>
      <c r="ES677" s="108"/>
      <c r="ET677" s="108"/>
      <c r="EU677" s="108"/>
      <c r="EV677" s="108"/>
      <c r="EW677" s="108"/>
      <c r="EX677" s="108"/>
      <c r="EY677" s="108"/>
      <c r="EZ677" s="108"/>
      <c r="FA677" s="108"/>
      <c r="FB677" s="108"/>
      <c r="FC677" s="108"/>
      <c r="FD677" s="108"/>
      <c r="FE677" s="108"/>
      <c r="FF677" s="108"/>
      <c r="FG677" s="108"/>
      <c r="FH677" s="108"/>
      <c r="FI677" s="108"/>
      <c r="FJ677" s="108"/>
      <c r="FK677" s="108"/>
      <c r="FL677" s="108"/>
      <c r="FM677" s="108"/>
      <c r="FN677" s="108"/>
      <c r="FO677" s="108"/>
      <c r="FP677" s="108"/>
      <c r="FQ677" s="108"/>
      <c r="FR677" s="108"/>
      <c r="FS677" s="108"/>
      <c r="FT677" s="108"/>
      <c r="FU677" s="108"/>
      <c r="FV677" s="108"/>
      <c r="FW677" s="108"/>
      <c r="FX677" s="108"/>
      <c r="FY677" s="108"/>
      <c r="FZ677" s="108"/>
      <c r="GA677" s="108"/>
      <c r="GB677" s="108"/>
      <c r="GC677" s="108"/>
      <c r="GD677" s="108"/>
      <c r="GE677" s="108"/>
      <c r="GF677" s="108"/>
      <c r="GG677" s="108"/>
      <c r="GH677" s="108"/>
      <c r="GI677" s="108"/>
      <c r="GJ677" s="108"/>
      <c r="GK677" s="108"/>
      <c r="GL677" s="108"/>
      <c r="GM677" s="108"/>
      <c r="GN677" s="108"/>
      <c r="GO677" s="108"/>
      <c r="GP677" s="108"/>
      <c r="GQ677" s="108"/>
      <c r="GR677" s="108"/>
      <c r="GS677" s="108"/>
      <c r="GT677" s="108"/>
      <c r="GU677" s="108"/>
      <c r="GV677" s="108"/>
      <c r="GW677" s="108"/>
      <c r="GX677" s="108"/>
      <c r="GY677" s="108"/>
      <c r="GZ677" s="108"/>
      <c r="HA677" s="108"/>
      <c r="HB677" s="108"/>
      <c r="HC677" s="108"/>
      <c r="HD677" s="108"/>
      <c r="HE677" s="108"/>
      <c r="HF677" s="108"/>
      <c r="HG677" s="108"/>
      <c r="HH677" s="108"/>
      <c r="HI677" s="108"/>
      <c r="HJ677" s="108"/>
      <c r="HK677" s="108"/>
      <c r="HL677" s="108"/>
      <c r="HM677" s="108"/>
      <c r="HN677" s="108"/>
      <c r="HO677" s="108"/>
      <c r="HP677" s="108"/>
      <c r="HQ677" s="108"/>
      <c r="HR677" s="108"/>
      <c r="HS677" s="108"/>
      <c r="HT677" s="108"/>
      <c r="HU677" s="108"/>
      <c r="HV677" s="108"/>
      <c r="HW677" s="108"/>
      <c r="HX677" s="108"/>
      <c r="HY677" s="108"/>
      <c r="HZ677" s="108"/>
      <c r="IA677" s="108"/>
      <c r="IB677" s="108"/>
      <c r="IC677" s="108"/>
      <c r="ID677" s="108"/>
      <c r="IE677" s="108"/>
      <c r="IF677" s="108"/>
      <c r="IG677" s="108"/>
      <c r="IH677" s="108"/>
      <c r="II677" s="108"/>
      <c r="IJ677" s="108"/>
      <c r="IK677" s="108"/>
      <c r="IL677" s="108"/>
      <c r="IM677" s="108"/>
      <c r="IN677" s="108"/>
      <c r="IO677" s="108"/>
      <c r="IP677" s="108"/>
      <c r="IQ677" s="108"/>
      <c r="IR677" s="108"/>
      <c r="IS677" s="108"/>
      <c r="IT677" s="108"/>
      <c r="IU677" s="108"/>
      <c r="IV677" s="108"/>
      <c r="IW677" s="108"/>
      <c r="IX677" s="108"/>
      <c r="IY677" s="108"/>
      <c r="IZ677" s="108"/>
      <c r="JA677" s="108"/>
      <c r="JB677" s="108"/>
      <c r="JC677" s="108"/>
      <c r="JD677" s="108"/>
      <c r="JE677" s="108"/>
      <c r="JF677" s="108"/>
      <c r="JG677" s="108"/>
      <c r="JH677" s="108"/>
      <c r="JI677" s="108"/>
      <c r="JJ677" s="108"/>
      <c r="JK677" s="108"/>
      <c r="JL677" s="108"/>
      <c r="JM677" s="108"/>
      <c r="JN677" s="108"/>
      <c r="JO677" s="108"/>
      <c r="JP677" s="108"/>
      <c r="JQ677" s="108"/>
      <c r="JR677" s="108"/>
      <c r="JS677" s="108"/>
      <c r="JT677" s="108"/>
      <c r="JU677" s="108"/>
      <c r="JV677" s="108"/>
      <c r="JW677" s="108"/>
      <c r="JX677" s="108"/>
      <c r="JY677" s="108"/>
      <c r="JZ677" s="108"/>
      <c r="KA677" s="108"/>
      <c r="KB677" s="108"/>
      <c r="KC677" s="108"/>
      <c r="KD677" s="108"/>
      <c r="KE677" s="108"/>
      <c r="KF677" s="108"/>
      <c r="KG677" s="108"/>
      <c r="KH677" s="108"/>
      <c r="KI677" s="108"/>
      <c r="KJ677" s="108"/>
      <c r="KK677" s="108"/>
      <c r="KL677" s="108"/>
      <c r="KM677" s="108"/>
      <c r="KN677" s="108"/>
      <c r="KO677" s="108"/>
      <c r="KP677" s="108"/>
      <c r="KQ677" s="108"/>
      <c r="KR677" s="108"/>
      <c r="KS677" s="108"/>
      <c r="KT677" s="108"/>
      <c r="KU677" s="108"/>
      <c r="KV677" s="108"/>
      <c r="KW677" s="108"/>
      <c r="KX677" s="108"/>
      <c r="KY677" s="108"/>
      <c r="KZ677" s="108"/>
      <c r="LA677" s="108"/>
      <c r="LB677" s="108"/>
      <c r="LC677" s="108"/>
      <c r="LD677" s="108"/>
      <c r="LE677" s="108"/>
      <c r="LF677" s="108"/>
      <c r="LG677" s="108"/>
      <c r="LH677" s="108"/>
      <c r="LI677" s="108"/>
      <c r="LJ677" s="108"/>
      <c r="LK677" s="108"/>
      <c r="LL677" s="108"/>
      <c r="LM677" s="108"/>
      <c r="LN677" s="108"/>
      <c r="LO677" s="108"/>
      <c r="LP677" s="108"/>
      <c r="LQ677" s="108"/>
      <c r="LR677" s="108"/>
      <c r="LS677" s="108"/>
    </row>
    <row r="678" spans="1:343">
      <c r="A678" s="3"/>
      <c r="B678" s="438"/>
      <c r="C678" s="438"/>
      <c r="D678" s="438"/>
      <c r="E678" s="438"/>
      <c r="F678" s="438"/>
      <c r="G678" s="438"/>
      <c r="H678" s="438"/>
      <c r="I678" s="438"/>
      <c r="J678" s="438"/>
      <c r="K678" s="438"/>
      <c r="L678" s="438"/>
      <c r="M678" s="438"/>
      <c r="N678" s="438"/>
      <c r="O678" s="438"/>
      <c r="P678" s="438"/>
      <c r="Q678" s="438"/>
      <c r="R678" s="438"/>
      <c r="S678" s="438"/>
      <c r="T678" s="438"/>
      <c r="U678" s="438"/>
      <c r="V678" s="438"/>
      <c r="W678" s="438"/>
      <c r="X678" s="438"/>
      <c r="Y678" s="438"/>
      <c r="Z678" s="438"/>
      <c r="AA678" s="438"/>
      <c r="AB678" s="438"/>
      <c r="AC678" s="438"/>
      <c r="AD678" s="438"/>
      <c r="AE678" s="154"/>
      <c r="AF678" s="154"/>
      <c r="AG678" s="154"/>
      <c r="AH678" s="154"/>
      <c r="AI678" s="154"/>
      <c r="AJ678" s="108"/>
      <c r="AK678" s="154"/>
      <c r="AL678" s="108"/>
      <c r="AM678" s="108"/>
      <c r="AN678" s="108"/>
      <c r="AO678" s="108"/>
      <c r="AP678" s="108"/>
      <c r="AQ678" s="108"/>
      <c r="AR678" s="108"/>
      <c r="AS678" s="108"/>
      <c r="AT678" s="108"/>
      <c r="AU678" s="108"/>
      <c r="AV678" s="108"/>
      <c r="AW678" s="108"/>
      <c r="AX678" s="108"/>
      <c r="AY678" s="108"/>
      <c r="AZ678" s="108"/>
      <c r="BA678" s="108"/>
      <c r="BB678" s="108"/>
      <c r="BC678" s="108"/>
      <c r="BD678" s="108"/>
      <c r="BE678" s="108"/>
      <c r="BF678" s="108"/>
      <c r="BG678" s="108"/>
      <c r="BH678" s="108"/>
      <c r="BI678" s="108"/>
      <c r="BJ678" s="108"/>
      <c r="BK678" s="108"/>
      <c r="BL678" s="108"/>
      <c r="BM678" s="108"/>
      <c r="BN678" s="108"/>
      <c r="BO678" s="108"/>
      <c r="BP678" s="108"/>
      <c r="BQ678" s="108"/>
      <c r="BR678" s="108"/>
      <c r="BS678" s="108"/>
      <c r="BT678" s="108"/>
      <c r="BU678" s="108"/>
      <c r="BV678" s="108"/>
      <c r="BW678" s="108"/>
      <c r="BX678" s="108"/>
      <c r="BY678" s="108"/>
      <c r="BZ678" s="108"/>
      <c r="CA678" s="108"/>
      <c r="CB678" s="108"/>
      <c r="CC678" s="108"/>
      <c r="CD678" s="108"/>
      <c r="CE678" s="108"/>
      <c r="CF678" s="108"/>
      <c r="CG678" s="108"/>
      <c r="CH678" s="108"/>
      <c r="CI678" s="108"/>
      <c r="CJ678" s="108"/>
      <c r="CK678" s="108"/>
      <c r="CL678" s="108"/>
      <c r="CM678" s="108"/>
      <c r="CN678" s="108"/>
      <c r="CO678" s="108"/>
      <c r="CP678" s="108"/>
      <c r="CQ678" s="108"/>
      <c r="CR678" s="108"/>
      <c r="CS678" s="108"/>
      <c r="CT678" s="108"/>
      <c r="CU678" s="108"/>
      <c r="CV678" s="108"/>
      <c r="CW678" s="108"/>
      <c r="CX678" s="108"/>
      <c r="CY678" s="108"/>
      <c r="CZ678" s="108"/>
      <c r="DA678" s="108"/>
      <c r="DB678" s="108"/>
      <c r="DC678" s="108"/>
      <c r="DD678" s="108"/>
      <c r="DE678" s="108"/>
      <c r="DF678" s="108"/>
      <c r="DG678" s="108"/>
      <c r="DH678" s="108"/>
      <c r="DI678" s="108"/>
      <c r="DJ678" s="108"/>
      <c r="DK678" s="108"/>
      <c r="DL678" s="108"/>
      <c r="DM678" s="108"/>
      <c r="DN678" s="108"/>
      <c r="DO678" s="108"/>
      <c r="DP678" s="108"/>
      <c r="DQ678" s="108"/>
      <c r="DR678" s="108"/>
      <c r="DS678" s="108"/>
      <c r="DT678" s="108"/>
      <c r="DU678" s="108"/>
      <c r="DV678" s="108"/>
      <c r="DW678" s="108"/>
      <c r="DX678" s="108"/>
      <c r="DY678" s="108"/>
      <c r="DZ678" s="108"/>
      <c r="EA678" s="108"/>
      <c r="EB678" s="108"/>
      <c r="EC678" s="108"/>
      <c r="ED678" s="108"/>
      <c r="EE678" s="108"/>
      <c r="EF678" s="108"/>
      <c r="EG678" s="108"/>
      <c r="EH678" s="108"/>
      <c r="EI678" s="108"/>
      <c r="EJ678" s="108"/>
      <c r="EK678" s="108"/>
      <c r="EL678" s="108"/>
      <c r="EM678" s="108"/>
      <c r="EN678" s="108"/>
      <c r="EO678" s="108"/>
      <c r="EP678" s="108"/>
      <c r="EQ678" s="108"/>
      <c r="ER678" s="108"/>
      <c r="ES678" s="108"/>
      <c r="ET678" s="108"/>
      <c r="EU678" s="108"/>
      <c r="EV678" s="108"/>
      <c r="EW678" s="108"/>
      <c r="EX678" s="108"/>
      <c r="EY678" s="108"/>
      <c r="EZ678" s="108"/>
      <c r="FA678" s="108"/>
      <c r="FB678" s="108"/>
      <c r="FC678" s="108"/>
      <c r="FD678" s="108"/>
      <c r="FE678" s="108"/>
      <c r="FF678" s="108"/>
      <c r="FG678" s="108"/>
      <c r="FH678" s="108"/>
      <c r="FI678" s="108"/>
      <c r="FJ678" s="108"/>
      <c r="FK678" s="108"/>
      <c r="FL678" s="108"/>
      <c r="FM678" s="108"/>
      <c r="FN678" s="108"/>
      <c r="FO678" s="108"/>
      <c r="FP678" s="108"/>
      <c r="FQ678" s="108"/>
      <c r="FR678" s="108"/>
      <c r="FS678" s="108"/>
      <c r="FT678" s="108"/>
      <c r="FU678" s="108"/>
      <c r="FV678" s="108"/>
      <c r="FW678" s="108"/>
      <c r="FX678" s="108"/>
      <c r="FY678" s="108"/>
      <c r="FZ678" s="108"/>
      <c r="GA678" s="108"/>
      <c r="GB678" s="108"/>
      <c r="GC678" s="108"/>
      <c r="GD678" s="108"/>
      <c r="GE678" s="108"/>
      <c r="GF678" s="108"/>
      <c r="GG678" s="108"/>
      <c r="GH678" s="108"/>
      <c r="GI678" s="108"/>
      <c r="GJ678" s="108"/>
      <c r="GK678" s="108"/>
      <c r="GL678" s="108"/>
      <c r="GM678" s="108"/>
      <c r="GN678" s="108"/>
      <c r="GO678" s="108"/>
      <c r="GP678" s="108"/>
      <c r="GQ678" s="108"/>
      <c r="GR678" s="108"/>
      <c r="GS678" s="108"/>
      <c r="GT678" s="108"/>
      <c r="GU678" s="108"/>
      <c r="GV678" s="108"/>
      <c r="GW678" s="108"/>
      <c r="GX678" s="108"/>
      <c r="GY678" s="108"/>
      <c r="GZ678" s="108"/>
      <c r="HA678" s="108"/>
      <c r="HB678" s="108"/>
      <c r="HC678" s="108"/>
      <c r="HD678" s="108"/>
      <c r="HE678" s="108"/>
      <c r="HF678" s="108"/>
      <c r="HG678" s="108"/>
      <c r="HH678" s="108"/>
      <c r="HI678" s="108"/>
      <c r="HJ678" s="108"/>
      <c r="HK678" s="108"/>
      <c r="HL678" s="108"/>
      <c r="HM678" s="108"/>
      <c r="HN678" s="108"/>
      <c r="HO678" s="108"/>
      <c r="HP678" s="108"/>
      <c r="HQ678" s="108"/>
      <c r="HR678" s="108"/>
      <c r="HS678" s="108"/>
      <c r="HT678" s="108"/>
      <c r="HU678" s="108"/>
      <c r="HV678" s="108"/>
      <c r="HW678" s="108"/>
      <c r="HX678" s="108"/>
      <c r="HY678" s="108"/>
      <c r="HZ678" s="108"/>
      <c r="IA678" s="108"/>
      <c r="IB678" s="108"/>
      <c r="IC678" s="108"/>
      <c r="ID678" s="108"/>
      <c r="IE678" s="108"/>
      <c r="IF678" s="108"/>
      <c r="IG678" s="108"/>
      <c r="IH678" s="108"/>
      <c r="II678" s="108"/>
      <c r="IJ678" s="108"/>
      <c r="IK678" s="108"/>
      <c r="IL678" s="108"/>
      <c r="IM678" s="108"/>
      <c r="IN678" s="108"/>
      <c r="IO678" s="108"/>
      <c r="IP678" s="108"/>
      <c r="IQ678" s="108"/>
      <c r="IR678" s="108"/>
      <c r="IS678" s="108"/>
      <c r="IT678" s="108"/>
      <c r="IU678" s="108"/>
      <c r="IV678" s="108"/>
      <c r="IW678" s="108"/>
      <c r="IX678" s="108"/>
      <c r="IY678" s="108"/>
      <c r="IZ678" s="108"/>
      <c r="JA678" s="108"/>
      <c r="JB678" s="108"/>
      <c r="JC678" s="108"/>
      <c r="JD678" s="108"/>
      <c r="JE678" s="108"/>
      <c r="JF678" s="108"/>
      <c r="JG678" s="108"/>
      <c r="JH678" s="108"/>
      <c r="JI678" s="108"/>
      <c r="JJ678" s="108"/>
      <c r="JK678" s="108"/>
      <c r="JL678" s="108"/>
      <c r="JM678" s="108"/>
      <c r="JN678" s="108"/>
      <c r="JO678" s="108"/>
      <c r="JP678" s="108"/>
      <c r="JQ678" s="108"/>
      <c r="JR678" s="108"/>
      <c r="JS678" s="108"/>
      <c r="JT678" s="108"/>
      <c r="JU678" s="108"/>
      <c r="JV678" s="108"/>
      <c r="JW678" s="108"/>
      <c r="JX678" s="108"/>
      <c r="JY678" s="108"/>
      <c r="JZ678" s="108"/>
      <c r="KA678" s="108"/>
      <c r="KB678" s="108"/>
      <c r="KC678" s="108"/>
      <c r="KD678" s="108"/>
      <c r="KE678" s="108"/>
      <c r="KF678" s="108"/>
      <c r="KG678" s="108"/>
      <c r="KH678" s="108"/>
      <c r="KI678" s="108"/>
      <c r="KJ678" s="108"/>
      <c r="KK678" s="108"/>
      <c r="KL678" s="108"/>
      <c r="KM678" s="108"/>
      <c r="KN678" s="108"/>
      <c r="KO678" s="108"/>
      <c r="KP678" s="108"/>
      <c r="KQ678" s="108"/>
      <c r="KR678" s="108"/>
      <c r="KS678" s="108"/>
      <c r="KT678" s="108"/>
      <c r="KU678" s="108"/>
      <c r="KV678" s="108"/>
      <c r="KW678" s="108"/>
      <c r="KX678" s="108"/>
      <c r="KY678" s="108"/>
      <c r="KZ678" s="108"/>
      <c r="LA678" s="108"/>
      <c r="LB678" s="108"/>
      <c r="LC678" s="108"/>
      <c r="LD678" s="108"/>
      <c r="LE678" s="108"/>
      <c r="LF678" s="108"/>
      <c r="LG678" s="108"/>
      <c r="LH678" s="108"/>
      <c r="LI678" s="108"/>
      <c r="LJ678" s="108"/>
      <c r="LK678" s="108"/>
      <c r="LL678" s="108"/>
      <c r="LM678" s="108"/>
      <c r="LN678" s="108"/>
      <c r="LO678" s="108"/>
      <c r="LP678" s="108"/>
      <c r="LQ678" s="108"/>
      <c r="LR678" s="108"/>
      <c r="LS678" s="108"/>
    </row>
    <row r="679" spans="1:343">
      <c r="A679" s="3"/>
      <c r="B679" s="438"/>
      <c r="C679" s="438"/>
      <c r="D679" s="438"/>
      <c r="E679" s="438"/>
      <c r="F679" s="438"/>
      <c r="G679" s="438"/>
      <c r="H679" s="438"/>
      <c r="I679" s="438"/>
      <c r="J679" s="438"/>
      <c r="K679" s="438"/>
      <c r="L679" s="438"/>
      <c r="M679" s="438"/>
      <c r="N679" s="438"/>
      <c r="O679" s="438"/>
      <c r="P679" s="438"/>
      <c r="Q679" s="438"/>
      <c r="R679" s="438"/>
      <c r="S679" s="438"/>
      <c r="T679" s="438"/>
      <c r="U679" s="438"/>
      <c r="V679" s="438"/>
      <c r="W679" s="438"/>
      <c r="X679" s="438"/>
      <c r="Y679" s="438"/>
      <c r="Z679" s="438"/>
      <c r="AA679" s="438"/>
      <c r="AB679" s="438"/>
      <c r="AC679" s="438"/>
      <c r="AD679" s="438"/>
      <c r="AE679" s="154"/>
      <c r="AF679" s="154"/>
      <c r="AG679" s="154"/>
      <c r="AH679" s="154"/>
      <c r="AI679" s="154"/>
      <c r="AJ679" s="108"/>
      <c r="AK679" s="154"/>
      <c r="AL679" s="108"/>
      <c r="AM679" s="108"/>
      <c r="AN679" s="108"/>
      <c r="AO679" s="108"/>
      <c r="AP679" s="108"/>
      <c r="AQ679" s="108"/>
      <c r="AR679" s="108"/>
      <c r="AS679" s="108"/>
      <c r="AT679" s="108"/>
      <c r="AU679" s="108"/>
      <c r="AV679" s="108"/>
      <c r="AW679" s="108"/>
      <c r="AX679" s="108"/>
      <c r="AY679" s="108"/>
      <c r="AZ679" s="108"/>
      <c r="BA679" s="108"/>
      <c r="BB679" s="108"/>
      <c r="BC679" s="108"/>
      <c r="BD679" s="108"/>
      <c r="BE679" s="108"/>
      <c r="BF679" s="108"/>
      <c r="BG679" s="108"/>
      <c r="BH679" s="108"/>
      <c r="BI679" s="108"/>
      <c r="BJ679" s="108"/>
      <c r="BK679" s="108"/>
      <c r="BL679" s="108"/>
      <c r="BM679" s="108"/>
      <c r="BN679" s="108"/>
      <c r="BO679" s="108"/>
      <c r="BP679" s="108"/>
      <c r="BQ679" s="108"/>
      <c r="BR679" s="108"/>
      <c r="BS679" s="108"/>
      <c r="BT679" s="108"/>
      <c r="BU679" s="108"/>
      <c r="BV679" s="108"/>
      <c r="BW679" s="108"/>
      <c r="BX679" s="108"/>
      <c r="BY679" s="108"/>
      <c r="BZ679" s="108"/>
      <c r="CA679" s="108"/>
      <c r="CB679" s="108"/>
      <c r="CC679" s="108"/>
      <c r="CD679" s="108"/>
      <c r="CE679" s="108"/>
      <c r="CF679" s="108"/>
      <c r="CG679" s="108"/>
      <c r="CH679" s="108"/>
      <c r="CI679" s="108"/>
      <c r="CJ679" s="108"/>
      <c r="CK679" s="108"/>
      <c r="CL679" s="108"/>
      <c r="CM679" s="108"/>
      <c r="CN679" s="108"/>
      <c r="CO679" s="108"/>
      <c r="CP679" s="108"/>
      <c r="CQ679" s="108"/>
      <c r="CR679" s="108"/>
      <c r="CS679" s="108"/>
      <c r="CT679" s="108"/>
      <c r="CU679" s="108"/>
      <c r="CV679" s="108"/>
      <c r="CW679" s="108"/>
      <c r="CX679" s="108"/>
      <c r="CY679" s="108"/>
      <c r="CZ679" s="108"/>
      <c r="DA679" s="108"/>
      <c r="DB679" s="108"/>
      <c r="DC679" s="108"/>
      <c r="DD679" s="108"/>
      <c r="DE679" s="108"/>
      <c r="DF679" s="108"/>
      <c r="DG679" s="108"/>
      <c r="DH679" s="108"/>
      <c r="DI679" s="108"/>
      <c r="DJ679" s="108"/>
      <c r="DK679" s="108"/>
      <c r="DL679" s="108"/>
      <c r="DM679" s="108"/>
      <c r="DN679" s="108"/>
      <c r="DO679" s="108"/>
      <c r="DP679" s="108"/>
      <c r="DQ679" s="108"/>
      <c r="DR679" s="108"/>
      <c r="DS679" s="108"/>
      <c r="DT679" s="108"/>
      <c r="DU679" s="108"/>
      <c r="DV679" s="108"/>
      <c r="DW679" s="108"/>
      <c r="DX679" s="108"/>
      <c r="DY679" s="108"/>
      <c r="DZ679" s="108"/>
      <c r="EA679" s="108"/>
      <c r="EB679" s="108"/>
      <c r="EC679" s="108"/>
      <c r="ED679" s="108"/>
      <c r="EE679" s="108"/>
      <c r="EF679" s="108"/>
      <c r="EG679" s="108"/>
      <c r="EH679" s="108"/>
      <c r="EI679" s="108"/>
      <c r="EJ679" s="108"/>
      <c r="EK679" s="108"/>
      <c r="EL679" s="108"/>
      <c r="EM679" s="108"/>
      <c r="EN679" s="108"/>
      <c r="EO679" s="108"/>
      <c r="EP679" s="108"/>
      <c r="EQ679" s="108"/>
      <c r="ER679" s="108"/>
      <c r="ES679" s="108"/>
      <c r="ET679" s="108"/>
      <c r="EU679" s="108"/>
      <c r="EV679" s="108"/>
      <c r="EW679" s="108"/>
      <c r="EX679" s="108"/>
      <c r="EY679" s="108"/>
      <c r="EZ679" s="108"/>
      <c r="FA679" s="108"/>
      <c r="FB679" s="108"/>
      <c r="FC679" s="108"/>
      <c r="FD679" s="108"/>
      <c r="FE679" s="108"/>
      <c r="FF679" s="108"/>
      <c r="FG679" s="108"/>
      <c r="FH679" s="108"/>
      <c r="FI679" s="108"/>
      <c r="FJ679" s="108"/>
      <c r="FK679" s="108"/>
      <c r="FL679" s="108"/>
      <c r="FM679" s="108"/>
      <c r="FN679" s="108"/>
      <c r="FO679" s="108"/>
      <c r="FP679" s="108"/>
      <c r="FQ679" s="108"/>
      <c r="FR679" s="108"/>
      <c r="FS679" s="108"/>
      <c r="FT679" s="108"/>
      <c r="FU679" s="108"/>
      <c r="FV679" s="108"/>
      <c r="FW679" s="108"/>
      <c r="FX679" s="108"/>
      <c r="FY679" s="108"/>
      <c r="FZ679" s="108"/>
      <c r="GA679" s="108"/>
      <c r="GB679" s="108"/>
      <c r="GC679" s="108"/>
      <c r="GD679" s="108"/>
      <c r="GE679" s="108"/>
      <c r="GF679" s="108"/>
      <c r="GG679" s="108"/>
      <c r="GH679" s="108"/>
      <c r="GI679" s="108"/>
      <c r="GJ679" s="108"/>
      <c r="GK679" s="108"/>
      <c r="GL679" s="108"/>
      <c r="GM679" s="108"/>
      <c r="GN679" s="108"/>
      <c r="GO679" s="108"/>
      <c r="GP679" s="108"/>
      <c r="GQ679" s="108"/>
      <c r="GR679" s="108"/>
      <c r="GS679" s="108"/>
      <c r="GT679" s="108"/>
      <c r="GU679" s="108"/>
      <c r="GV679" s="108"/>
      <c r="GW679" s="108"/>
      <c r="GX679" s="108"/>
      <c r="GY679" s="108"/>
      <c r="GZ679" s="108"/>
      <c r="HA679" s="108"/>
      <c r="HB679" s="108"/>
      <c r="HC679" s="108"/>
      <c r="HD679" s="108"/>
      <c r="HE679" s="108"/>
      <c r="HF679" s="108"/>
      <c r="HG679" s="108"/>
      <c r="HH679" s="108"/>
      <c r="HI679" s="108"/>
      <c r="HJ679" s="108"/>
      <c r="HK679" s="108"/>
      <c r="HL679" s="108"/>
      <c r="HM679" s="108"/>
      <c r="HN679" s="108"/>
      <c r="HO679" s="108"/>
      <c r="HP679" s="108"/>
      <c r="HQ679" s="108"/>
      <c r="HR679" s="108"/>
      <c r="HS679" s="108"/>
      <c r="HT679" s="108"/>
      <c r="HU679" s="108"/>
      <c r="HV679" s="108"/>
      <c r="HW679" s="108"/>
      <c r="HX679" s="108"/>
      <c r="HY679" s="108"/>
      <c r="HZ679" s="108"/>
      <c r="IA679" s="108"/>
      <c r="IB679" s="108"/>
      <c r="IC679" s="108"/>
      <c r="ID679" s="108"/>
      <c r="IE679" s="108"/>
      <c r="IF679" s="108"/>
      <c r="IG679" s="108"/>
      <c r="IH679" s="108"/>
      <c r="II679" s="108"/>
      <c r="IJ679" s="108"/>
      <c r="IK679" s="108"/>
      <c r="IL679" s="108"/>
      <c r="IM679" s="108"/>
      <c r="IN679" s="108"/>
      <c r="IO679" s="108"/>
      <c r="IP679" s="108"/>
      <c r="IQ679" s="108"/>
      <c r="IR679" s="108"/>
      <c r="IS679" s="108"/>
      <c r="IT679" s="108"/>
      <c r="IU679" s="108"/>
      <c r="IV679" s="108"/>
      <c r="IW679" s="108"/>
      <c r="IX679" s="108"/>
      <c r="IY679" s="108"/>
      <c r="IZ679" s="108"/>
      <c r="JA679" s="108"/>
      <c r="JB679" s="108"/>
      <c r="JC679" s="108"/>
      <c r="JD679" s="108"/>
      <c r="JE679" s="108"/>
      <c r="JF679" s="108"/>
      <c r="JG679" s="108"/>
      <c r="JH679" s="108"/>
      <c r="JI679" s="108"/>
      <c r="JJ679" s="108"/>
      <c r="JK679" s="108"/>
      <c r="JL679" s="108"/>
      <c r="JM679" s="108"/>
      <c r="JN679" s="108"/>
      <c r="JO679" s="108"/>
      <c r="JP679" s="108"/>
      <c r="JQ679" s="108"/>
      <c r="JR679" s="108"/>
      <c r="JS679" s="108"/>
      <c r="JT679" s="108"/>
      <c r="JU679" s="108"/>
      <c r="JV679" s="108"/>
      <c r="JW679" s="108"/>
      <c r="JX679" s="108"/>
      <c r="JY679" s="108"/>
      <c r="JZ679" s="108"/>
      <c r="KA679" s="108"/>
      <c r="KB679" s="108"/>
      <c r="KC679" s="108"/>
      <c r="KD679" s="108"/>
      <c r="KE679" s="108"/>
      <c r="KF679" s="108"/>
      <c r="KG679" s="108"/>
      <c r="KH679" s="108"/>
      <c r="KI679" s="108"/>
      <c r="KJ679" s="108"/>
      <c r="KK679" s="108"/>
      <c r="KL679" s="108"/>
      <c r="KM679" s="108"/>
      <c r="KN679" s="108"/>
      <c r="KO679" s="108"/>
      <c r="KP679" s="108"/>
      <c r="KQ679" s="108"/>
      <c r="KR679" s="108"/>
      <c r="KS679" s="108"/>
      <c r="KT679" s="108"/>
      <c r="KU679" s="108"/>
      <c r="KV679" s="108"/>
      <c r="KW679" s="108"/>
      <c r="KX679" s="108"/>
      <c r="KY679" s="108"/>
      <c r="KZ679" s="108"/>
      <c r="LA679" s="108"/>
      <c r="LB679" s="108"/>
      <c r="LC679" s="108"/>
      <c r="LD679" s="108"/>
      <c r="LE679" s="108"/>
      <c r="LF679" s="108"/>
      <c r="LG679" s="108"/>
      <c r="LH679" s="108"/>
      <c r="LI679" s="108"/>
      <c r="LJ679" s="108"/>
      <c r="LK679" s="108"/>
      <c r="LL679" s="108"/>
      <c r="LM679" s="108"/>
      <c r="LN679" s="108"/>
      <c r="LO679" s="108"/>
      <c r="LP679" s="108"/>
      <c r="LQ679" s="108"/>
      <c r="LR679" s="108"/>
      <c r="LS679" s="108"/>
    </row>
    <row r="680" spans="1:343">
      <c r="A680" s="3"/>
      <c r="B680" s="438"/>
      <c r="C680" s="438"/>
      <c r="D680" s="438"/>
      <c r="E680" s="438"/>
      <c r="F680" s="438"/>
      <c r="G680" s="438"/>
      <c r="H680" s="438"/>
      <c r="I680" s="438"/>
      <c r="J680" s="438"/>
      <c r="K680" s="438"/>
      <c r="L680" s="438"/>
      <c r="M680" s="438"/>
      <c r="N680" s="438"/>
      <c r="O680" s="438"/>
      <c r="P680" s="438"/>
      <c r="Q680" s="438"/>
      <c r="R680" s="438"/>
      <c r="S680" s="438"/>
      <c r="T680" s="438"/>
      <c r="U680" s="438"/>
      <c r="V680" s="438"/>
      <c r="W680" s="438"/>
      <c r="X680" s="438"/>
      <c r="Y680" s="438"/>
      <c r="Z680" s="438"/>
      <c r="AA680" s="438"/>
      <c r="AB680" s="438"/>
      <c r="AC680" s="438"/>
      <c r="AD680" s="438"/>
      <c r="AE680" s="154"/>
      <c r="AF680" s="154"/>
      <c r="AG680" s="154"/>
      <c r="AH680" s="154"/>
      <c r="AI680" s="154"/>
      <c r="AJ680" s="108"/>
      <c r="AK680" s="154"/>
      <c r="AL680" s="108"/>
      <c r="AM680" s="108"/>
      <c r="AN680" s="108"/>
      <c r="AO680" s="108"/>
      <c r="AP680" s="108"/>
      <c r="AQ680" s="108"/>
      <c r="AR680" s="108"/>
      <c r="AS680" s="108"/>
      <c r="AT680" s="108"/>
      <c r="AU680" s="108"/>
      <c r="AV680" s="108"/>
      <c r="AW680" s="108"/>
      <c r="AX680" s="108"/>
      <c r="AY680" s="108"/>
      <c r="AZ680" s="108"/>
      <c r="BA680" s="108"/>
      <c r="BB680" s="108"/>
      <c r="BC680" s="108"/>
      <c r="BD680" s="108"/>
      <c r="BE680" s="108"/>
      <c r="BF680" s="108"/>
      <c r="BG680" s="108"/>
      <c r="BH680" s="108"/>
      <c r="BI680" s="108"/>
      <c r="BJ680" s="108"/>
      <c r="BK680" s="108"/>
      <c r="BL680" s="108"/>
      <c r="BM680" s="108"/>
      <c r="BN680" s="108"/>
      <c r="BO680" s="108"/>
      <c r="BP680" s="108"/>
      <c r="BQ680" s="108"/>
      <c r="BR680" s="108"/>
      <c r="BS680" s="108"/>
      <c r="BT680" s="108"/>
      <c r="BU680" s="108"/>
      <c r="BV680" s="108"/>
      <c r="BW680" s="108"/>
      <c r="BX680" s="108"/>
      <c r="BY680" s="108"/>
      <c r="BZ680" s="108"/>
      <c r="CA680" s="108"/>
      <c r="CB680" s="108"/>
      <c r="CC680" s="108"/>
      <c r="CD680" s="108"/>
      <c r="CE680" s="108"/>
      <c r="CF680" s="108"/>
      <c r="CG680" s="108"/>
      <c r="CH680" s="108"/>
      <c r="CI680" s="108"/>
      <c r="CJ680" s="108"/>
      <c r="CK680" s="108"/>
      <c r="CL680" s="108"/>
      <c r="CM680" s="108"/>
      <c r="CN680" s="108"/>
      <c r="CO680" s="108"/>
      <c r="CP680" s="108"/>
      <c r="CQ680" s="108"/>
      <c r="CR680" s="108"/>
      <c r="CS680" s="108"/>
      <c r="CT680" s="108"/>
      <c r="CU680" s="108"/>
      <c r="CV680" s="108"/>
      <c r="CW680" s="108"/>
      <c r="CX680" s="108"/>
      <c r="CY680" s="108"/>
      <c r="CZ680" s="108"/>
      <c r="DA680" s="108"/>
      <c r="DB680" s="108"/>
      <c r="DC680" s="108"/>
      <c r="DD680" s="108"/>
      <c r="DE680" s="108"/>
      <c r="DF680" s="108"/>
      <c r="DG680" s="108"/>
      <c r="DH680" s="108"/>
      <c r="DI680" s="108"/>
      <c r="DJ680" s="108"/>
      <c r="DK680" s="108"/>
      <c r="DL680" s="108"/>
      <c r="DM680" s="108"/>
      <c r="DN680" s="108"/>
      <c r="DO680" s="108"/>
      <c r="DP680" s="108"/>
      <c r="DQ680" s="108"/>
      <c r="DR680" s="108"/>
      <c r="DS680" s="108"/>
      <c r="DT680" s="108"/>
      <c r="DU680" s="108"/>
      <c r="DV680" s="108"/>
      <c r="DW680" s="108"/>
      <c r="DX680" s="108"/>
      <c r="DY680" s="108"/>
      <c r="DZ680" s="108"/>
      <c r="EA680" s="108"/>
      <c r="EB680" s="108"/>
      <c r="EC680" s="108"/>
      <c r="ED680" s="108"/>
      <c r="EE680" s="108"/>
      <c r="EF680" s="108"/>
      <c r="EG680" s="108"/>
      <c r="EH680" s="108"/>
      <c r="EI680" s="108"/>
      <c r="EJ680" s="108"/>
      <c r="EK680" s="108"/>
      <c r="EL680" s="108"/>
      <c r="EM680" s="108"/>
      <c r="EN680" s="108"/>
      <c r="EO680" s="108"/>
      <c r="EP680" s="108"/>
      <c r="EQ680" s="108"/>
      <c r="ER680" s="108"/>
      <c r="ES680" s="108"/>
      <c r="ET680" s="108"/>
      <c r="EU680" s="108"/>
      <c r="EV680" s="108"/>
      <c r="EW680" s="108"/>
      <c r="EX680" s="108"/>
      <c r="EY680" s="108"/>
      <c r="EZ680" s="108"/>
      <c r="FA680" s="108"/>
      <c r="FB680" s="108"/>
      <c r="FC680" s="108"/>
      <c r="FD680" s="108"/>
      <c r="FE680" s="108"/>
      <c r="FF680" s="108"/>
      <c r="FG680" s="108"/>
      <c r="FH680" s="108"/>
      <c r="FI680" s="108"/>
      <c r="FJ680" s="108"/>
      <c r="FK680" s="108"/>
      <c r="FL680" s="108"/>
      <c r="FM680" s="108"/>
      <c r="FN680" s="108"/>
      <c r="FO680" s="108"/>
      <c r="FP680" s="108"/>
      <c r="FQ680" s="108"/>
      <c r="FR680" s="108"/>
      <c r="FS680" s="108"/>
      <c r="FT680" s="108"/>
      <c r="FU680" s="108"/>
      <c r="FV680" s="108"/>
      <c r="FW680" s="108"/>
      <c r="FX680" s="108"/>
      <c r="FY680" s="108"/>
      <c r="FZ680" s="108"/>
      <c r="GA680" s="108"/>
      <c r="GB680" s="108"/>
      <c r="GC680" s="108"/>
      <c r="GD680" s="108"/>
      <c r="GE680" s="108"/>
      <c r="GF680" s="108"/>
      <c r="GG680" s="108"/>
      <c r="GH680" s="108"/>
      <c r="GI680" s="108"/>
      <c r="GJ680" s="108"/>
      <c r="GK680" s="108"/>
      <c r="GL680" s="108"/>
      <c r="GM680" s="108"/>
      <c r="GN680" s="108"/>
      <c r="GO680" s="108"/>
      <c r="GP680" s="108"/>
      <c r="GQ680" s="108"/>
      <c r="GR680" s="108"/>
      <c r="GS680" s="108"/>
      <c r="GT680" s="108"/>
      <c r="GU680" s="108"/>
      <c r="GV680" s="108"/>
      <c r="GW680" s="108"/>
      <c r="GX680" s="108"/>
      <c r="GY680" s="108"/>
      <c r="GZ680" s="108"/>
      <c r="HA680" s="108"/>
      <c r="HB680" s="108"/>
      <c r="HC680" s="108"/>
      <c r="HD680" s="108"/>
      <c r="HE680" s="108"/>
      <c r="HF680" s="108"/>
      <c r="HG680" s="108"/>
      <c r="HH680" s="108"/>
      <c r="HI680" s="108"/>
      <c r="HJ680" s="108"/>
      <c r="HK680" s="108"/>
      <c r="HL680" s="108"/>
      <c r="HM680" s="108"/>
      <c r="HN680" s="108"/>
      <c r="HO680" s="108"/>
      <c r="HP680" s="108"/>
      <c r="HQ680" s="108"/>
      <c r="HR680" s="108"/>
      <c r="HS680" s="108"/>
      <c r="HT680" s="108"/>
      <c r="HU680" s="108"/>
      <c r="HV680" s="108"/>
      <c r="HW680" s="108"/>
      <c r="HX680" s="108"/>
      <c r="HY680" s="108"/>
      <c r="HZ680" s="108"/>
      <c r="IA680" s="108"/>
      <c r="IB680" s="108"/>
      <c r="IC680" s="108"/>
      <c r="ID680" s="108"/>
      <c r="IE680" s="108"/>
      <c r="IF680" s="108"/>
      <c r="IG680" s="108"/>
      <c r="IH680" s="108"/>
      <c r="II680" s="108"/>
      <c r="IJ680" s="108"/>
      <c r="IK680" s="108"/>
      <c r="IL680" s="108"/>
      <c r="IM680" s="108"/>
      <c r="IN680" s="108"/>
      <c r="IO680" s="108"/>
      <c r="IP680" s="108"/>
      <c r="IQ680" s="108"/>
      <c r="IR680" s="108"/>
      <c r="IS680" s="108"/>
      <c r="IT680" s="108"/>
      <c r="IU680" s="108"/>
      <c r="IV680" s="108"/>
      <c r="IW680" s="108"/>
      <c r="IX680" s="108"/>
      <c r="IY680" s="108"/>
      <c r="IZ680" s="108"/>
      <c r="JA680" s="108"/>
      <c r="JB680" s="108"/>
      <c r="JC680" s="108"/>
      <c r="JD680" s="108"/>
      <c r="JE680" s="108"/>
      <c r="JF680" s="108"/>
      <c r="JG680" s="108"/>
      <c r="JH680" s="108"/>
      <c r="JI680" s="108"/>
      <c r="JJ680" s="108"/>
      <c r="JK680" s="108"/>
      <c r="JL680" s="108"/>
      <c r="JM680" s="108"/>
      <c r="JN680" s="108"/>
      <c r="JO680" s="108"/>
      <c r="JP680" s="108"/>
      <c r="JQ680" s="108"/>
      <c r="JR680" s="108"/>
      <c r="JS680" s="108"/>
      <c r="JT680" s="108"/>
      <c r="JU680" s="108"/>
      <c r="JV680" s="108"/>
      <c r="JW680" s="108"/>
      <c r="JX680" s="108"/>
      <c r="JY680" s="108"/>
      <c r="JZ680" s="108"/>
      <c r="KA680" s="108"/>
      <c r="KB680" s="108"/>
      <c r="KC680" s="108"/>
      <c r="KD680" s="108"/>
      <c r="KE680" s="108"/>
      <c r="KF680" s="108"/>
      <c r="KG680" s="108"/>
      <c r="KH680" s="108"/>
      <c r="KI680" s="108"/>
      <c r="KJ680" s="108"/>
      <c r="KK680" s="108"/>
      <c r="KL680" s="108"/>
      <c r="KM680" s="108"/>
      <c r="KN680" s="108"/>
      <c r="KO680" s="108"/>
      <c r="KP680" s="108"/>
      <c r="KQ680" s="108"/>
      <c r="KR680" s="108"/>
      <c r="KS680" s="108"/>
      <c r="KT680" s="108"/>
      <c r="KU680" s="108"/>
      <c r="KV680" s="108"/>
      <c r="KW680" s="108"/>
      <c r="KX680" s="108"/>
      <c r="KY680" s="108"/>
      <c r="KZ680" s="108"/>
      <c r="LA680" s="108"/>
      <c r="LB680" s="108"/>
      <c r="LC680" s="108"/>
      <c r="LD680" s="108"/>
      <c r="LE680" s="108"/>
      <c r="LF680" s="108"/>
      <c r="LG680" s="108"/>
      <c r="LH680" s="108"/>
      <c r="LI680" s="108"/>
      <c r="LJ680" s="108"/>
      <c r="LK680" s="108"/>
      <c r="LL680" s="108"/>
      <c r="LM680" s="108"/>
      <c r="LN680" s="108"/>
      <c r="LO680" s="108"/>
      <c r="LP680" s="108"/>
      <c r="LQ680" s="108"/>
      <c r="LR680" s="108"/>
      <c r="LS680" s="108"/>
    </row>
    <row r="681" spans="1:343">
      <c r="A681" s="3"/>
      <c r="B681" s="438"/>
      <c r="C681" s="438"/>
      <c r="D681" s="438"/>
      <c r="E681" s="438"/>
      <c r="F681" s="438"/>
      <c r="G681" s="438"/>
      <c r="H681" s="438"/>
      <c r="I681" s="438"/>
      <c r="J681" s="438"/>
      <c r="K681" s="438"/>
      <c r="L681" s="438"/>
      <c r="M681" s="438"/>
      <c r="N681" s="438"/>
      <c r="O681" s="438"/>
      <c r="P681" s="438"/>
      <c r="Q681" s="438"/>
      <c r="R681" s="438"/>
      <c r="S681" s="438"/>
      <c r="T681" s="438"/>
      <c r="U681" s="438"/>
      <c r="V681" s="438"/>
      <c r="W681" s="438"/>
      <c r="X681" s="438"/>
      <c r="Y681" s="438"/>
      <c r="Z681" s="438"/>
      <c r="AA681" s="438"/>
      <c r="AB681" s="438"/>
      <c r="AC681" s="438"/>
      <c r="AD681" s="438"/>
      <c r="AE681" s="154"/>
      <c r="AF681" s="154"/>
      <c r="AG681" s="154"/>
      <c r="AH681" s="154"/>
      <c r="AI681" s="154"/>
      <c r="AJ681" s="108"/>
      <c r="AK681" s="154"/>
      <c r="AL681" s="108"/>
      <c r="AM681" s="108"/>
      <c r="AN681" s="108"/>
      <c r="AO681" s="108"/>
      <c r="AP681" s="108"/>
      <c r="AQ681" s="108"/>
      <c r="AR681" s="108"/>
      <c r="AS681" s="108"/>
      <c r="AT681" s="108"/>
      <c r="AU681" s="108"/>
      <c r="AV681" s="108"/>
      <c r="AW681" s="108"/>
      <c r="AX681" s="108"/>
      <c r="AY681" s="108"/>
      <c r="AZ681" s="108"/>
      <c r="BA681" s="108"/>
      <c r="BB681" s="108"/>
      <c r="BC681" s="108"/>
      <c r="BD681" s="108"/>
      <c r="BE681" s="108"/>
      <c r="BF681" s="108"/>
      <c r="BG681" s="108"/>
      <c r="BH681" s="108"/>
      <c r="BI681" s="108"/>
      <c r="BJ681" s="108"/>
      <c r="BK681" s="108"/>
      <c r="BL681" s="108"/>
      <c r="BM681" s="108"/>
      <c r="BN681" s="108"/>
      <c r="BO681" s="108"/>
      <c r="BP681" s="108"/>
      <c r="BQ681" s="108"/>
      <c r="BR681" s="108"/>
      <c r="BS681" s="108"/>
      <c r="BT681" s="108"/>
      <c r="BU681" s="108"/>
      <c r="BV681" s="108"/>
      <c r="BW681" s="108"/>
      <c r="BX681" s="108"/>
      <c r="BY681" s="108"/>
      <c r="BZ681" s="108"/>
      <c r="CA681" s="108"/>
      <c r="CB681" s="108"/>
      <c r="CC681" s="108"/>
      <c r="CD681" s="108"/>
      <c r="CE681" s="108"/>
      <c r="CF681" s="108"/>
      <c r="CG681" s="108"/>
      <c r="CH681" s="108"/>
      <c r="CI681" s="108"/>
      <c r="CJ681" s="108"/>
      <c r="CK681" s="108"/>
      <c r="CL681" s="108"/>
      <c r="CM681" s="108"/>
      <c r="CN681" s="108"/>
      <c r="CO681" s="108"/>
      <c r="CP681" s="108"/>
      <c r="CQ681" s="108"/>
      <c r="CR681" s="108"/>
      <c r="CS681" s="108"/>
      <c r="CT681" s="108"/>
      <c r="CU681" s="108"/>
      <c r="CV681" s="108"/>
      <c r="CW681" s="108"/>
      <c r="CX681" s="108"/>
      <c r="CY681" s="108"/>
      <c r="CZ681" s="108"/>
      <c r="DA681" s="108"/>
      <c r="DB681" s="108"/>
      <c r="DC681" s="108"/>
      <c r="DD681" s="108"/>
      <c r="DE681" s="108"/>
      <c r="DF681" s="108"/>
      <c r="DG681" s="108"/>
      <c r="DH681" s="108"/>
      <c r="DI681" s="108"/>
      <c r="DJ681" s="108"/>
      <c r="DK681" s="108"/>
      <c r="DL681" s="108"/>
      <c r="DM681" s="108"/>
      <c r="DN681" s="108"/>
      <c r="DO681" s="108"/>
      <c r="DP681" s="108"/>
      <c r="DQ681" s="108"/>
      <c r="DR681" s="108"/>
      <c r="DS681" s="108"/>
      <c r="DT681" s="108"/>
      <c r="DU681" s="108"/>
      <c r="DV681" s="108"/>
      <c r="DW681" s="108"/>
      <c r="DX681" s="108"/>
      <c r="DY681" s="108"/>
      <c r="DZ681" s="108"/>
      <c r="EA681" s="108"/>
      <c r="EB681" s="108"/>
      <c r="EC681" s="108"/>
      <c r="ED681" s="108"/>
      <c r="EE681" s="108"/>
      <c r="EF681" s="108"/>
      <c r="EG681" s="108"/>
      <c r="EH681" s="108"/>
      <c r="EI681" s="108"/>
      <c r="EJ681" s="108"/>
      <c r="EK681" s="108"/>
      <c r="EL681" s="108"/>
      <c r="EM681" s="108"/>
      <c r="EN681" s="108"/>
      <c r="EO681" s="108"/>
      <c r="EP681" s="108"/>
      <c r="EQ681" s="108"/>
      <c r="ER681" s="108"/>
      <c r="ES681" s="108"/>
      <c r="ET681" s="108"/>
      <c r="EU681" s="108"/>
      <c r="EV681" s="108"/>
      <c r="EW681" s="108"/>
      <c r="EX681" s="108"/>
      <c r="EY681" s="108"/>
      <c r="EZ681" s="108"/>
      <c r="FA681" s="108"/>
      <c r="FB681" s="108"/>
      <c r="FC681" s="108"/>
      <c r="FD681" s="108"/>
      <c r="FE681" s="108"/>
      <c r="FF681" s="108"/>
      <c r="FG681" s="108"/>
      <c r="FH681" s="108"/>
      <c r="FI681" s="108"/>
      <c r="FJ681" s="108"/>
      <c r="FK681" s="108"/>
      <c r="FL681" s="108"/>
      <c r="FM681" s="108"/>
      <c r="FN681" s="108"/>
      <c r="FO681" s="108"/>
      <c r="FP681" s="108"/>
      <c r="FQ681" s="108"/>
      <c r="FR681" s="108"/>
      <c r="FS681" s="108"/>
      <c r="FT681" s="108"/>
      <c r="FU681" s="108"/>
      <c r="FV681" s="108"/>
      <c r="FW681" s="108"/>
      <c r="FX681" s="108"/>
      <c r="FY681" s="108"/>
      <c r="FZ681" s="108"/>
      <c r="GA681" s="108"/>
      <c r="GB681" s="108"/>
      <c r="GC681" s="108"/>
      <c r="GD681" s="108"/>
      <c r="GE681" s="108"/>
      <c r="GF681" s="108"/>
      <c r="GG681" s="108"/>
      <c r="GH681" s="108"/>
      <c r="GI681" s="108"/>
      <c r="GJ681" s="108"/>
      <c r="GK681" s="108"/>
      <c r="GL681" s="108"/>
      <c r="GM681" s="108"/>
      <c r="GN681" s="108"/>
      <c r="GO681" s="108"/>
      <c r="GP681" s="108"/>
      <c r="GQ681" s="108"/>
      <c r="GR681" s="108"/>
      <c r="GS681" s="108"/>
      <c r="GT681" s="108"/>
      <c r="GU681" s="108"/>
      <c r="GV681" s="108"/>
      <c r="GW681" s="108"/>
      <c r="GX681" s="108"/>
      <c r="GY681" s="108"/>
      <c r="GZ681" s="108"/>
      <c r="HA681" s="108"/>
      <c r="HB681" s="108"/>
      <c r="HC681" s="108"/>
      <c r="HD681" s="108"/>
      <c r="HE681" s="108"/>
      <c r="HF681" s="108"/>
      <c r="HG681" s="108"/>
      <c r="HH681" s="108"/>
      <c r="HI681" s="108"/>
      <c r="HJ681" s="108"/>
      <c r="HK681" s="108"/>
      <c r="HL681" s="108"/>
      <c r="HM681" s="108"/>
      <c r="HN681" s="108"/>
      <c r="HO681" s="108"/>
      <c r="HP681" s="108"/>
      <c r="HQ681" s="108"/>
      <c r="HR681" s="108"/>
      <c r="HS681" s="108"/>
      <c r="HT681" s="108"/>
      <c r="HU681" s="108"/>
      <c r="HV681" s="108"/>
      <c r="HW681" s="108"/>
      <c r="HX681" s="108"/>
      <c r="HY681" s="108"/>
      <c r="HZ681" s="108"/>
      <c r="IA681" s="108"/>
      <c r="IB681" s="108"/>
      <c r="IC681" s="108"/>
      <c r="ID681" s="108"/>
      <c r="IE681" s="108"/>
      <c r="IF681" s="108"/>
      <c r="IG681" s="108"/>
      <c r="IH681" s="108"/>
      <c r="II681" s="108"/>
      <c r="IJ681" s="108"/>
      <c r="IK681" s="108"/>
      <c r="IL681" s="108"/>
      <c r="IM681" s="108"/>
      <c r="IN681" s="108"/>
      <c r="IO681" s="108"/>
      <c r="IP681" s="108"/>
      <c r="IQ681" s="108"/>
      <c r="IR681" s="108"/>
      <c r="IS681" s="108"/>
      <c r="IT681" s="108"/>
      <c r="IU681" s="108"/>
      <c r="IV681" s="108"/>
      <c r="IW681" s="108"/>
      <c r="IX681" s="108"/>
      <c r="IY681" s="108"/>
      <c r="IZ681" s="108"/>
      <c r="JA681" s="108"/>
      <c r="JB681" s="108"/>
      <c r="JC681" s="108"/>
      <c r="JD681" s="108"/>
      <c r="JE681" s="108"/>
      <c r="JF681" s="108"/>
      <c r="JG681" s="108"/>
      <c r="JH681" s="108"/>
      <c r="JI681" s="108"/>
      <c r="JJ681" s="108"/>
      <c r="JK681" s="108"/>
      <c r="JL681" s="108"/>
      <c r="JM681" s="108"/>
      <c r="JN681" s="108"/>
      <c r="JO681" s="108"/>
      <c r="JP681" s="108"/>
      <c r="JQ681" s="108"/>
      <c r="JR681" s="108"/>
      <c r="JS681" s="108"/>
      <c r="JT681" s="108"/>
      <c r="JU681" s="108"/>
      <c r="JV681" s="108"/>
      <c r="JW681" s="108"/>
      <c r="JX681" s="108"/>
      <c r="JY681" s="108"/>
      <c r="JZ681" s="108"/>
      <c r="KA681" s="108"/>
      <c r="KB681" s="108"/>
      <c r="KC681" s="108"/>
      <c r="KD681" s="108"/>
      <c r="KE681" s="108"/>
      <c r="KF681" s="108"/>
      <c r="KG681" s="108"/>
      <c r="KH681" s="108"/>
      <c r="KI681" s="108"/>
      <c r="KJ681" s="108"/>
      <c r="KK681" s="108"/>
      <c r="KL681" s="108"/>
      <c r="KM681" s="108"/>
      <c r="KN681" s="108"/>
      <c r="KO681" s="108"/>
      <c r="KP681" s="108"/>
      <c r="KQ681" s="108"/>
      <c r="KR681" s="108"/>
      <c r="KS681" s="108"/>
      <c r="KT681" s="108"/>
      <c r="KU681" s="108"/>
      <c r="KV681" s="108"/>
      <c r="KW681" s="108"/>
      <c r="KX681" s="108"/>
      <c r="KY681" s="108"/>
      <c r="KZ681" s="108"/>
      <c r="LA681" s="108"/>
      <c r="LB681" s="108"/>
      <c r="LC681" s="108"/>
      <c r="LD681" s="108"/>
      <c r="LE681" s="108"/>
      <c r="LF681" s="108"/>
      <c r="LG681" s="108"/>
      <c r="LH681" s="108"/>
      <c r="LI681" s="108"/>
      <c r="LJ681" s="108"/>
      <c r="LK681" s="108"/>
      <c r="LL681" s="108"/>
      <c r="LM681" s="108"/>
      <c r="LN681" s="108"/>
      <c r="LO681" s="108"/>
      <c r="LP681" s="108"/>
      <c r="LQ681" s="108"/>
      <c r="LR681" s="108"/>
      <c r="LS681" s="108"/>
    </row>
    <row r="682" spans="1:343">
      <c r="A682" s="3"/>
      <c r="B682" s="438"/>
      <c r="C682" s="438"/>
      <c r="D682" s="438"/>
      <c r="E682" s="438"/>
      <c r="F682" s="438"/>
      <c r="G682" s="438"/>
      <c r="H682" s="438"/>
      <c r="I682" s="438"/>
      <c r="J682" s="438"/>
      <c r="K682" s="438"/>
      <c r="L682" s="438"/>
      <c r="M682" s="438"/>
      <c r="N682" s="438"/>
      <c r="O682" s="438"/>
      <c r="P682" s="438"/>
      <c r="Q682" s="438"/>
      <c r="R682" s="438"/>
      <c r="S682" s="438"/>
      <c r="T682" s="438"/>
      <c r="U682" s="438"/>
      <c r="V682" s="438"/>
      <c r="W682" s="438"/>
      <c r="X682" s="438"/>
      <c r="Y682" s="438"/>
      <c r="Z682" s="438"/>
      <c r="AA682" s="438"/>
      <c r="AB682" s="438"/>
      <c r="AC682" s="438"/>
      <c r="AD682" s="438"/>
      <c r="AE682" s="154"/>
      <c r="AF682" s="154"/>
      <c r="AG682" s="154"/>
      <c r="AH682" s="154"/>
      <c r="AI682" s="154"/>
      <c r="AJ682" s="108"/>
      <c r="AK682" s="154"/>
      <c r="AL682" s="108"/>
      <c r="AM682" s="108"/>
      <c r="AN682" s="108"/>
      <c r="AO682" s="108"/>
      <c r="AP682" s="108"/>
      <c r="AQ682" s="108"/>
      <c r="AR682" s="108"/>
      <c r="AS682" s="108"/>
      <c r="AT682" s="108"/>
      <c r="AU682" s="108"/>
      <c r="AV682" s="108"/>
      <c r="AW682" s="108"/>
      <c r="AX682" s="108"/>
      <c r="AY682" s="108"/>
      <c r="AZ682" s="108"/>
      <c r="BA682" s="108"/>
      <c r="BB682" s="108"/>
      <c r="BC682" s="108"/>
      <c r="BD682" s="108"/>
      <c r="BE682" s="108"/>
      <c r="BF682" s="108"/>
      <c r="BG682" s="108"/>
      <c r="BH682" s="108"/>
      <c r="BI682" s="108"/>
      <c r="BJ682" s="108"/>
      <c r="BK682" s="108"/>
      <c r="BL682" s="108"/>
      <c r="BM682" s="108"/>
      <c r="BN682" s="108"/>
      <c r="BO682" s="108"/>
      <c r="BP682" s="108"/>
      <c r="BQ682" s="108"/>
      <c r="BR682" s="108"/>
      <c r="BS682" s="108"/>
      <c r="BT682" s="108"/>
      <c r="BU682" s="108"/>
      <c r="BV682" s="108"/>
      <c r="BW682" s="108"/>
      <c r="BX682" s="108"/>
      <c r="BY682" s="108"/>
      <c r="BZ682" s="108"/>
      <c r="CA682" s="108"/>
      <c r="CB682" s="108"/>
      <c r="CC682" s="108"/>
      <c r="CD682" s="108"/>
      <c r="CE682" s="108"/>
      <c r="CF682" s="108"/>
      <c r="CG682" s="108"/>
      <c r="CH682" s="108"/>
      <c r="CI682" s="108"/>
      <c r="CJ682" s="108"/>
      <c r="CK682" s="108"/>
      <c r="CL682" s="108"/>
      <c r="CM682" s="108"/>
      <c r="CN682" s="108"/>
      <c r="CO682" s="108"/>
      <c r="CP682" s="108"/>
      <c r="CQ682" s="108"/>
      <c r="CR682" s="108"/>
      <c r="CS682" s="108"/>
      <c r="CT682" s="108"/>
      <c r="CU682" s="108"/>
      <c r="CV682" s="108"/>
      <c r="CW682" s="108"/>
      <c r="CX682" s="108"/>
      <c r="CY682" s="108"/>
      <c r="CZ682" s="108"/>
      <c r="DA682" s="108"/>
      <c r="DB682" s="108"/>
      <c r="DC682" s="108"/>
      <c r="DD682" s="108"/>
      <c r="DE682" s="108"/>
      <c r="DF682" s="108"/>
      <c r="DG682" s="108"/>
      <c r="DH682" s="108"/>
      <c r="DI682" s="108"/>
      <c r="DJ682" s="108"/>
      <c r="DK682" s="108"/>
      <c r="DL682" s="108"/>
      <c r="DM682" s="108"/>
      <c r="DN682" s="108"/>
      <c r="DO682" s="108"/>
      <c r="DP682" s="108"/>
      <c r="DQ682" s="108"/>
      <c r="DR682" s="108"/>
      <c r="DS682" s="108"/>
      <c r="DT682" s="108"/>
      <c r="DU682" s="108"/>
      <c r="DV682" s="108"/>
      <c r="DW682" s="108"/>
      <c r="DX682" s="108"/>
      <c r="DY682" s="108"/>
      <c r="DZ682" s="108"/>
      <c r="EA682" s="108"/>
      <c r="EB682" s="108"/>
      <c r="EC682" s="108"/>
      <c r="ED682" s="108"/>
      <c r="EE682" s="108"/>
      <c r="EF682" s="108"/>
      <c r="EG682" s="108"/>
      <c r="EH682" s="108"/>
      <c r="EI682" s="108"/>
      <c r="EJ682" s="108"/>
      <c r="EK682" s="108"/>
      <c r="EL682" s="108"/>
      <c r="EM682" s="108"/>
      <c r="EN682" s="108"/>
      <c r="EO682" s="108"/>
      <c r="EP682" s="108"/>
      <c r="EQ682" s="108"/>
      <c r="ER682" s="108"/>
      <c r="ES682" s="108"/>
      <c r="ET682" s="108"/>
      <c r="EU682" s="108"/>
      <c r="EV682" s="108"/>
      <c r="EW682" s="108"/>
      <c r="EX682" s="108"/>
      <c r="EY682" s="108"/>
      <c r="EZ682" s="108"/>
      <c r="FA682" s="108"/>
      <c r="FB682" s="108"/>
      <c r="FC682" s="108"/>
      <c r="FD682" s="108"/>
      <c r="FE682" s="108"/>
      <c r="FF682" s="108"/>
      <c r="FG682" s="108"/>
      <c r="FH682" s="108"/>
      <c r="FI682" s="108"/>
      <c r="FJ682" s="108"/>
      <c r="FK682" s="108"/>
      <c r="FL682" s="108"/>
      <c r="FM682" s="108"/>
      <c r="FN682" s="108"/>
      <c r="FO682" s="108"/>
      <c r="FP682" s="108"/>
      <c r="FQ682" s="108"/>
      <c r="FR682" s="108"/>
      <c r="FS682" s="108"/>
      <c r="FT682" s="108"/>
      <c r="FU682" s="108"/>
      <c r="FV682" s="108"/>
      <c r="FW682" s="108"/>
      <c r="FX682" s="108"/>
      <c r="FY682" s="108"/>
      <c r="FZ682" s="108"/>
      <c r="GA682" s="108"/>
      <c r="GB682" s="108"/>
      <c r="GC682" s="108"/>
      <c r="GD682" s="108"/>
      <c r="GE682" s="108"/>
      <c r="GF682" s="108"/>
      <c r="GG682" s="108"/>
      <c r="GH682" s="108"/>
      <c r="GI682" s="108"/>
      <c r="GJ682" s="108"/>
      <c r="GK682" s="108"/>
      <c r="GL682" s="108"/>
      <c r="GM682" s="108"/>
      <c r="GN682" s="108"/>
      <c r="GO682" s="108"/>
      <c r="GP682" s="108"/>
      <c r="GQ682" s="108"/>
      <c r="GR682" s="108"/>
      <c r="GS682" s="108"/>
      <c r="GT682" s="108"/>
      <c r="GU682" s="108"/>
      <c r="GV682" s="108"/>
      <c r="GW682" s="108"/>
      <c r="GX682" s="108"/>
      <c r="GY682" s="108"/>
      <c r="GZ682" s="108"/>
      <c r="HA682" s="108"/>
      <c r="HB682" s="108"/>
      <c r="HC682" s="108"/>
      <c r="HD682" s="108"/>
      <c r="HE682" s="108"/>
      <c r="HF682" s="108"/>
      <c r="HG682" s="108"/>
      <c r="HH682" s="108"/>
      <c r="HI682" s="108"/>
      <c r="HJ682" s="108"/>
      <c r="HK682" s="108"/>
      <c r="HL682" s="108"/>
      <c r="HM682" s="108"/>
      <c r="HN682" s="108"/>
      <c r="HO682" s="108"/>
      <c r="HP682" s="108"/>
      <c r="HQ682" s="108"/>
      <c r="HR682" s="108"/>
      <c r="HS682" s="108"/>
      <c r="HT682" s="108"/>
      <c r="HU682" s="108"/>
      <c r="HV682" s="108"/>
      <c r="HW682" s="108"/>
      <c r="HX682" s="108"/>
      <c r="HY682" s="108"/>
      <c r="HZ682" s="108"/>
      <c r="IA682" s="108"/>
      <c r="IB682" s="108"/>
      <c r="IC682" s="108"/>
      <c r="ID682" s="108"/>
      <c r="IE682" s="108"/>
      <c r="IF682" s="108"/>
      <c r="IG682" s="108"/>
      <c r="IH682" s="108"/>
      <c r="II682" s="108"/>
      <c r="IJ682" s="108"/>
      <c r="IK682" s="108"/>
      <c r="IL682" s="108"/>
      <c r="IM682" s="108"/>
      <c r="IN682" s="108"/>
      <c r="IO682" s="108"/>
      <c r="IP682" s="108"/>
      <c r="IQ682" s="108"/>
      <c r="IR682" s="108"/>
      <c r="IS682" s="108"/>
      <c r="IT682" s="108"/>
      <c r="IU682" s="108"/>
      <c r="IV682" s="108"/>
      <c r="IW682" s="108"/>
      <c r="IX682" s="108"/>
      <c r="IY682" s="108"/>
      <c r="IZ682" s="108"/>
      <c r="JA682" s="108"/>
      <c r="JB682" s="108"/>
      <c r="JC682" s="108"/>
      <c r="JD682" s="108"/>
      <c r="JE682" s="108"/>
      <c r="JF682" s="108"/>
      <c r="JG682" s="108"/>
      <c r="JH682" s="108"/>
      <c r="JI682" s="108"/>
      <c r="JJ682" s="108"/>
      <c r="JK682" s="108"/>
      <c r="JL682" s="108"/>
      <c r="JM682" s="108"/>
      <c r="JN682" s="108"/>
      <c r="JO682" s="108"/>
      <c r="JP682" s="108"/>
      <c r="JQ682" s="108"/>
      <c r="JR682" s="108"/>
      <c r="JS682" s="108"/>
      <c r="JT682" s="108"/>
      <c r="JU682" s="108"/>
      <c r="JV682" s="108"/>
      <c r="JW682" s="108"/>
      <c r="JX682" s="108"/>
      <c r="JY682" s="108"/>
      <c r="JZ682" s="108"/>
      <c r="KA682" s="108"/>
      <c r="KB682" s="108"/>
      <c r="KC682" s="108"/>
      <c r="KD682" s="108"/>
      <c r="KE682" s="108"/>
      <c r="KF682" s="108"/>
      <c r="KG682" s="108"/>
      <c r="KH682" s="108"/>
      <c r="KI682" s="108"/>
      <c r="KJ682" s="108"/>
      <c r="KK682" s="108"/>
      <c r="KL682" s="108"/>
      <c r="KM682" s="108"/>
      <c r="KN682" s="108"/>
      <c r="KO682" s="108"/>
      <c r="KP682" s="108"/>
      <c r="KQ682" s="108"/>
      <c r="KR682" s="108"/>
      <c r="KS682" s="108"/>
      <c r="KT682" s="108"/>
      <c r="KU682" s="108"/>
      <c r="KV682" s="108"/>
      <c r="KW682" s="108"/>
      <c r="KX682" s="108"/>
      <c r="KY682" s="108"/>
      <c r="KZ682" s="108"/>
      <c r="LA682" s="108"/>
      <c r="LB682" s="108"/>
      <c r="LC682" s="108"/>
      <c r="LD682" s="108"/>
      <c r="LE682" s="108"/>
      <c r="LF682" s="108"/>
      <c r="LG682" s="108"/>
      <c r="LH682" s="108"/>
      <c r="LI682" s="108"/>
      <c r="LJ682" s="108"/>
      <c r="LK682" s="108"/>
      <c r="LL682" s="108"/>
      <c r="LM682" s="108"/>
      <c r="LN682" s="108"/>
      <c r="LO682" s="108"/>
      <c r="LP682" s="108"/>
      <c r="LQ682" s="108"/>
      <c r="LR682" s="108"/>
      <c r="LS682" s="108"/>
    </row>
    <row r="683" spans="1:343">
      <c r="A683" s="3"/>
      <c r="B683" s="438"/>
      <c r="C683" s="438"/>
      <c r="D683" s="438"/>
      <c r="E683" s="438"/>
      <c r="F683" s="438"/>
      <c r="G683" s="438"/>
      <c r="H683" s="438"/>
      <c r="I683" s="438"/>
      <c r="J683" s="438"/>
      <c r="K683" s="438"/>
      <c r="L683" s="438"/>
      <c r="M683" s="438"/>
      <c r="N683" s="438"/>
      <c r="O683" s="438"/>
      <c r="P683" s="438"/>
      <c r="Q683" s="438"/>
      <c r="R683" s="438"/>
      <c r="S683" s="438"/>
      <c r="T683" s="438"/>
      <c r="U683" s="438"/>
      <c r="V683" s="438"/>
      <c r="W683" s="438"/>
      <c r="X683" s="438"/>
      <c r="Y683" s="438"/>
      <c r="Z683" s="438"/>
      <c r="AA683" s="438"/>
      <c r="AB683" s="438"/>
      <c r="AC683" s="438"/>
      <c r="AD683" s="438"/>
      <c r="AE683" s="154"/>
      <c r="AF683" s="154"/>
      <c r="AG683" s="154"/>
      <c r="AH683" s="154"/>
      <c r="AI683" s="154"/>
      <c r="AJ683" s="108"/>
      <c r="AK683" s="154"/>
      <c r="AL683" s="108"/>
      <c r="AM683" s="108"/>
      <c r="AN683" s="108"/>
      <c r="AO683" s="108"/>
      <c r="AP683" s="108"/>
      <c r="AQ683" s="108"/>
      <c r="AR683" s="108"/>
      <c r="AS683" s="108"/>
      <c r="AT683" s="108"/>
      <c r="AU683" s="108"/>
      <c r="AV683" s="108"/>
      <c r="AW683" s="108"/>
      <c r="AX683" s="108"/>
      <c r="AY683" s="108"/>
      <c r="AZ683" s="108"/>
      <c r="BA683" s="108"/>
      <c r="BB683" s="108"/>
      <c r="BC683" s="108"/>
      <c r="BD683" s="108"/>
      <c r="BE683" s="108"/>
      <c r="BF683" s="108"/>
      <c r="BG683" s="108"/>
      <c r="BH683" s="108"/>
      <c r="BI683" s="108"/>
      <c r="BJ683" s="108"/>
      <c r="BK683" s="108"/>
      <c r="BL683" s="108"/>
      <c r="BM683" s="108"/>
      <c r="BN683" s="108"/>
      <c r="BO683" s="108"/>
      <c r="BP683" s="108"/>
      <c r="BQ683" s="108"/>
      <c r="BR683" s="108"/>
      <c r="BS683" s="108"/>
      <c r="BT683" s="108"/>
      <c r="BU683" s="108"/>
      <c r="BV683" s="108"/>
      <c r="BW683" s="108"/>
      <c r="BX683" s="108"/>
      <c r="BY683" s="108"/>
      <c r="BZ683" s="108"/>
      <c r="CA683" s="108"/>
      <c r="CB683" s="108"/>
      <c r="CC683" s="108"/>
      <c r="CD683" s="108"/>
      <c r="CE683" s="108"/>
      <c r="CF683" s="108"/>
      <c r="CG683" s="108"/>
      <c r="CH683" s="108"/>
      <c r="CI683" s="108"/>
      <c r="CJ683" s="108"/>
      <c r="CK683" s="108"/>
      <c r="CL683" s="108"/>
      <c r="CM683" s="108"/>
      <c r="CN683" s="108"/>
      <c r="CO683" s="108"/>
      <c r="CP683" s="108"/>
      <c r="CQ683" s="108"/>
      <c r="CR683" s="108"/>
      <c r="CS683" s="108"/>
      <c r="CT683" s="108"/>
      <c r="CU683" s="108"/>
      <c r="CV683" s="108"/>
      <c r="CW683" s="108"/>
      <c r="CX683" s="108"/>
      <c r="CY683" s="108"/>
      <c r="CZ683" s="108"/>
      <c r="DA683" s="108"/>
      <c r="DB683" s="108"/>
      <c r="DC683" s="108"/>
      <c r="DD683" s="108"/>
      <c r="DE683" s="108"/>
      <c r="DF683" s="108"/>
      <c r="DG683" s="108"/>
      <c r="DH683" s="108"/>
      <c r="DI683" s="108"/>
      <c r="DJ683" s="108"/>
      <c r="DK683" s="108"/>
      <c r="DL683" s="108"/>
      <c r="DM683" s="108"/>
      <c r="DN683" s="108"/>
      <c r="DO683" s="108"/>
      <c r="DP683" s="108"/>
      <c r="DQ683" s="108"/>
      <c r="DR683" s="108"/>
      <c r="DS683" s="108"/>
      <c r="DT683" s="108"/>
      <c r="DU683" s="108"/>
      <c r="DV683" s="108"/>
      <c r="DW683" s="108"/>
      <c r="DX683" s="108"/>
      <c r="DY683" s="108"/>
      <c r="DZ683" s="108"/>
      <c r="EA683" s="108"/>
      <c r="EB683" s="108"/>
      <c r="EC683" s="108"/>
      <c r="ED683" s="108"/>
      <c r="EE683" s="108"/>
      <c r="EF683" s="108"/>
      <c r="EG683" s="108"/>
      <c r="EH683" s="108"/>
      <c r="EI683" s="108"/>
      <c r="EJ683" s="108"/>
      <c r="EK683" s="108"/>
      <c r="EL683" s="108"/>
      <c r="EM683" s="108"/>
      <c r="EN683" s="108"/>
      <c r="EO683" s="108"/>
      <c r="EP683" s="108"/>
      <c r="EQ683" s="108"/>
      <c r="ER683" s="108"/>
      <c r="ES683" s="108"/>
      <c r="ET683" s="108"/>
      <c r="EU683" s="108"/>
      <c r="EV683" s="108"/>
      <c r="EW683" s="108"/>
      <c r="EX683" s="108"/>
      <c r="EY683" s="108"/>
      <c r="EZ683" s="108"/>
      <c r="FA683" s="108"/>
      <c r="FB683" s="108"/>
      <c r="FC683" s="108"/>
      <c r="FD683" s="108"/>
      <c r="FE683" s="108"/>
      <c r="FF683" s="108"/>
      <c r="FG683" s="108"/>
      <c r="FH683" s="108"/>
      <c r="FI683" s="108"/>
      <c r="FJ683" s="108"/>
      <c r="FK683" s="108"/>
      <c r="FL683" s="108"/>
      <c r="FM683" s="108"/>
      <c r="FN683" s="108"/>
      <c r="FO683" s="108"/>
      <c r="FP683" s="108"/>
      <c r="FQ683" s="108"/>
      <c r="FR683" s="108"/>
      <c r="FS683" s="108"/>
      <c r="FT683" s="108"/>
      <c r="FU683" s="108"/>
      <c r="FV683" s="108"/>
      <c r="FW683" s="108"/>
      <c r="FX683" s="108"/>
      <c r="FY683" s="108"/>
      <c r="FZ683" s="108"/>
      <c r="GA683" s="108"/>
      <c r="GB683" s="108"/>
      <c r="GC683" s="108"/>
      <c r="GD683" s="108"/>
      <c r="GE683" s="108"/>
      <c r="GF683" s="108"/>
      <c r="GG683" s="108"/>
      <c r="GH683" s="108"/>
      <c r="GI683" s="108"/>
      <c r="GJ683" s="108"/>
      <c r="GK683" s="108"/>
      <c r="GL683" s="108"/>
      <c r="GM683" s="108"/>
      <c r="GN683" s="108"/>
      <c r="GO683" s="108"/>
      <c r="GP683" s="108"/>
      <c r="GQ683" s="108"/>
      <c r="GR683" s="108"/>
      <c r="GS683" s="108"/>
      <c r="GT683" s="108"/>
      <c r="GU683" s="108"/>
      <c r="GV683" s="108"/>
      <c r="GW683" s="108"/>
      <c r="GX683" s="108"/>
      <c r="GY683" s="108"/>
      <c r="GZ683" s="108"/>
      <c r="HA683" s="108"/>
      <c r="HB683" s="108"/>
      <c r="HC683" s="108"/>
      <c r="HD683" s="108"/>
      <c r="HE683" s="108"/>
      <c r="HF683" s="108"/>
      <c r="HG683" s="108"/>
      <c r="HH683" s="108"/>
      <c r="HI683" s="108"/>
      <c r="HJ683" s="108"/>
      <c r="HK683" s="108"/>
      <c r="HL683" s="108"/>
      <c r="HM683" s="108"/>
      <c r="HN683" s="108"/>
      <c r="HO683" s="108"/>
      <c r="HP683" s="108"/>
      <c r="HQ683" s="108"/>
      <c r="HR683" s="108"/>
      <c r="HS683" s="108"/>
      <c r="HT683" s="108"/>
      <c r="HU683" s="108"/>
      <c r="HV683" s="108"/>
      <c r="HW683" s="108"/>
      <c r="HX683" s="108"/>
      <c r="HY683" s="108"/>
      <c r="HZ683" s="108"/>
      <c r="IA683" s="108"/>
      <c r="IB683" s="108"/>
      <c r="IC683" s="108"/>
      <c r="ID683" s="108"/>
      <c r="IE683" s="108"/>
      <c r="IF683" s="108"/>
      <c r="IG683" s="108"/>
      <c r="IH683" s="108"/>
      <c r="II683" s="108"/>
      <c r="IJ683" s="108"/>
      <c r="IK683" s="108"/>
      <c r="IL683" s="108"/>
      <c r="IM683" s="108"/>
      <c r="IN683" s="108"/>
      <c r="IO683" s="108"/>
      <c r="IP683" s="108"/>
      <c r="IQ683" s="108"/>
      <c r="IR683" s="108"/>
      <c r="IS683" s="108"/>
      <c r="IT683" s="108"/>
      <c r="IU683" s="108"/>
      <c r="IV683" s="108"/>
      <c r="IW683" s="108"/>
      <c r="IX683" s="108"/>
      <c r="IY683" s="108"/>
      <c r="IZ683" s="108"/>
      <c r="JA683" s="108"/>
      <c r="JB683" s="108"/>
      <c r="JC683" s="108"/>
      <c r="JD683" s="108"/>
      <c r="JE683" s="108"/>
      <c r="JF683" s="108"/>
      <c r="JG683" s="108"/>
      <c r="JH683" s="108"/>
      <c r="JI683" s="108"/>
      <c r="JJ683" s="108"/>
      <c r="JK683" s="108"/>
      <c r="JL683" s="108"/>
      <c r="JM683" s="108"/>
      <c r="JN683" s="108"/>
      <c r="JO683" s="108"/>
      <c r="JP683" s="108"/>
      <c r="JQ683" s="108"/>
      <c r="JR683" s="108"/>
      <c r="JS683" s="108"/>
      <c r="JT683" s="108"/>
      <c r="JU683" s="108"/>
      <c r="JV683" s="108"/>
      <c r="JW683" s="108"/>
      <c r="JX683" s="108"/>
      <c r="JY683" s="108"/>
      <c r="JZ683" s="108"/>
      <c r="KA683" s="108"/>
      <c r="KB683" s="108"/>
      <c r="KC683" s="108"/>
      <c r="KD683" s="108"/>
      <c r="KE683" s="108"/>
      <c r="KF683" s="108"/>
      <c r="KG683" s="108"/>
      <c r="KH683" s="108"/>
      <c r="KI683" s="108"/>
      <c r="KJ683" s="108"/>
      <c r="KK683" s="108"/>
      <c r="KL683" s="108"/>
      <c r="KM683" s="108"/>
      <c r="KN683" s="108"/>
      <c r="KO683" s="108"/>
      <c r="KP683" s="108"/>
      <c r="KQ683" s="108"/>
      <c r="KR683" s="108"/>
      <c r="KS683" s="108"/>
      <c r="KT683" s="108"/>
      <c r="KU683" s="108"/>
      <c r="KV683" s="108"/>
      <c r="KW683" s="108"/>
      <c r="KX683" s="108"/>
      <c r="KY683" s="108"/>
      <c r="KZ683" s="108"/>
      <c r="LA683" s="108"/>
      <c r="LB683" s="108"/>
      <c r="LC683" s="108"/>
      <c r="LD683" s="108"/>
      <c r="LE683" s="108"/>
      <c r="LF683" s="108"/>
      <c r="LG683" s="108"/>
      <c r="LH683" s="108"/>
      <c r="LI683" s="108"/>
      <c r="LJ683" s="108"/>
      <c r="LK683" s="108"/>
      <c r="LL683" s="108"/>
      <c r="LM683" s="108"/>
      <c r="LN683" s="108"/>
      <c r="LO683" s="108"/>
      <c r="LP683" s="108"/>
      <c r="LQ683" s="108"/>
      <c r="LR683" s="108"/>
      <c r="LS683" s="108"/>
    </row>
    <row r="684" spans="1:343">
      <c r="A684" s="3"/>
      <c r="B684" s="438"/>
      <c r="C684" s="438"/>
      <c r="D684" s="438"/>
      <c r="E684" s="438"/>
      <c r="F684" s="438"/>
      <c r="G684" s="438"/>
      <c r="H684" s="438"/>
      <c r="I684" s="438"/>
      <c r="J684" s="438"/>
      <c r="K684" s="438"/>
      <c r="L684" s="438"/>
      <c r="M684" s="438"/>
      <c r="N684" s="438"/>
      <c r="O684" s="438"/>
      <c r="P684" s="438"/>
      <c r="Q684" s="438"/>
      <c r="R684" s="438"/>
      <c r="S684" s="438"/>
      <c r="T684" s="438"/>
      <c r="U684" s="438"/>
      <c r="V684" s="438"/>
      <c r="W684" s="438"/>
      <c r="X684" s="438"/>
      <c r="Y684" s="438"/>
      <c r="Z684" s="438"/>
      <c r="AA684" s="438"/>
      <c r="AB684" s="438"/>
      <c r="AC684" s="438"/>
      <c r="AD684" s="438"/>
      <c r="AE684" s="154"/>
      <c r="AF684" s="154"/>
      <c r="AG684" s="154"/>
      <c r="AH684" s="154"/>
      <c r="AI684" s="154"/>
      <c r="AJ684" s="108"/>
      <c r="AK684" s="154"/>
      <c r="AL684" s="108"/>
      <c r="AM684" s="108"/>
      <c r="AN684" s="108"/>
      <c r="AO684" s="108"/>
      <c r="AP684" s="108"/>
      <c r="AQ684" s="108"/>
      <c r="AR684" s="108"/>
      <c r="AS684" s="108"/>
      <c r="AT684" s="108"/>
      <c r="AU684" s="108"/>
      <c r="AV684" s="108"/>
      <c r="AW684" s="108"/>
      <c r="AX684" s="108"/>
      <c r="AY684" s="108"/>
      <c r="AZ684" s="108"/>
      <c r="BA684" s="108"/>
      <c r="BB684" s="108"/>
      <c r="BC684" s="108"/>
      <c r="BD684" s="108"/>
      <c r="BE684" s="108"/>
      <c r="BF684" s="108"/>
      <c r="BG684" s="108"/>
      <c r="BH684" s="108"/>
      <c r="BI684" s="108"/>
      <c r="BJ684" s="108"/>
      <c r="BK684" s="108"/>
      <c r="BL684" s="108"/>
      <c r="BM684" s="108"/>
      <c r="BN684" s="108"/>
      <c r="BO684" s="108"/>
      <c r="BP684" s="108"/>
      <c r="BQ684" s="108"/>
      <c r="BR684" s="108"/>
      <c r="BS684" s="108"/>
      <c r="BT684" s="108"/>
      <c r="BU684" s="108"/>
      <c r="BV684" s="108"/>
      <c r="BW684" s="108"/>
      <c r="BX684" s="108"/>
      <c r="BY684" s="108"/>
      <c r="BZ684" s="108"/>
      <c r="CA684" s="108"/>
      <c r="CB684" s="108"/>
      <c r="CC684" s="108"/>
      <c r="CD684" s="108"/>
      <c r="CE684" s="108"/>
      <c r="CF684" s="108"/>
      <c r="CG684" s="108"/>
      <c r="CH684" s="108"/>
      <c r="CI684" s="108"/>
      <c r="CJ684" s="108"/>
      <c r="CK684" s="108"/>
      <c r="CL684" s="108"/>
      <c r="CM684" s="108"/>
      <c r="CN684" s="108"/>
      <c r="CO684" s="108"/>
      <c r="CP684" s="108"/>
      <c r="CQ684" s="108"/>
      <c r="CR684" s="108"/>
      <c r="CS684" s="108"/>
      <c r="CT684" s="108"/>
      <c r="CU684" s="108"/>
      <c r="CV684" s="108"/>
      <c r="CW684" s="108"/>
      <c r="CX684" s="108"/>
      <c r="CY684" s="108"/>
      <c r="CZ684" s="108"/>
      <c r="DA684" s="108"/>
      <c r="DB684" s="108"/>
      <c r="DC684" s="108"/>
      <c r="DD684" s="108"/>
      <c r="DE684" s="108"/>
      <c r="DF684" s="108"/>
      <c r="DG684" s="108"/>
      <c r="DH684" s="108"/>
      <c r="DI684" s="108"/>
      <c r="DJ684" s="108"/>
      <c r="DK684" s="108"/>
      <c r="DL684" s="108"/>
      <c r="DM684" s="108"/>
      <c r="DN684" s="108"/>
      <c r="DO684" s="108"/>
      <c r="DP684" s="108"/>
      <c r="DQ684" s="108"/>
      <c r="DR684" s="108"/>
      <c r="DS684" s="108"/>
      <c r="DT684" s="108"/>
      <c r="DU684" s="108"/>
      <c r="DV684" s="108"/>
      <c r="DW684" s="108"/>
      <c r="DX684" s="108"/>
      <c r="DY684" s="108"/>
      <c r="DZ684" s="108"/>
      <c r="EA684" s="108"/>
      <c r="EB684" s="108"/>
      <c r="EC684" s="108"/>
      <c r="ED684" s="108"/>
      <c r="EE684" s="108"/>
      <c r="EF684" s="108"/>
      <c r="EG684" s="108"/>
      <c r="EH684" s="108"/>
      <c r="EI684" s="108"/>
      <c r="EJ684" s="108"/>
      <c r="EK684" s="108"/>
      <c r="EL684" s="108"/>
      <c r="EM684" s="108"/>
      <c r="EN684" s="108"/>
      <c r="EO684" s="108"/>
      <c r="EP684" s="108"/>
      <c r="EQ684" s="108"/>
      <c r="ER684" s="108"/>
      <c r="ES684" s="108"/>
      <c r="ET684" s="108"/>
      <c r="EU684" s="108"/>
      <c r="EV684" s="108"/>
      <c r="EW684" s="108"/>
      <c r="EX684" s="108"/>
      <c r="EY684" s="108"/>
      <c r="EZ684" s="108"/>
      <c r="FA684" s="108"/>
      <c r="FB684" s="108"/>
      <c r="FC684" s="108"/>
      <c r="FD684" s="108"/>
      <c r="FE684" s="108"/>
      <c r="FF684" s="108"/>
      <c r="FG684" s="108"/>
      <c r="FH684" s="108"/>
      <c r="FI684" s="108"/>
      <c r="FJ684" s="108"/>
      <c r="FK684" s="108"/>
      <c r="FL684" s="108"/>
      <c r="FM684" s="108"/>
      <c r="FN684" s="108"/>
      <c r="FO684" s="108"/>
      <c r="FP684" s="108"/>
      <c r="FQ684" s="108"/>
      <c r="FR684" s="108"/>
      <c r="FS684" s="108"/>
      <c r="FT684" s="108"/>
      <c r="FU684" s="108"/>
      <c r="FV684" s="108"/>
      <c r="FW684" s="108"/>
      <c r="FX684" s="108"/>
      <c r="FY684" s="108"/>
      <c r="FZ684" s="108"/>
      <c r="GA684" s="108"/>
      <c r="GB684" s="108"/>
      <c r="GC684" s="108"/>
      <c r="GD684" s="108"/>
      <c r="GE684" s="108"/>
      <c r="GF684" s="108"/>
      <c r="GG684" s="108"/>
      <c r="GH684" s="108"/>
      <c r="GI684" s="108"/>
      <c r="GJ684" s="108"/>
      <c r="GK684" s="108"/>
      <c r="GL684" s="108"/>
      <c r="GM684" s="108"/>
      <c r="GN684" s="108"/>
      <c r="GO684" s="108"/>
      <c r="GP684" s="108"/>
      <c r="GQ684" s="108"/>
      <c r="GR684" s="108"/>
      <c r="GS684" s="108"/>
      <c r="GT684" s="108"/>
      <c r="GU684" s="108"/>
      <c r="GV684" s="108"/>
      <c r="GW684" s="108"/>
      <c r="GX684" s="108"/>
      <c r="GY684" s="108"/>
      <c r="GZ684" s="108"/>
      <c r="HA684" s="108"/>
      <c r="HB684" s="108"/>
      <c r="HC684" s="108"/>
      <c r="HD684" s="108"/>
      <c r="HE684" s="108"/>
      <c r="HF684" s="108"/>
      <c r="HG684" s="108"/>
      <c r="HH684" s="108"/>
      <c r="HI684" s="108"/>
      <c r="HJ684" s="108"/>
      <c r="HK684" s="108"/>
      <c r="HL684" s="108"/>
      <c r="HM684" s="108"/>
      <c r="HN684" s="108"/>
      <c r="HO684" s="108"/>
      <c r="HP684" s="108"/>
      <c r="HQ684" s="108"/>
      <c r="HR684" s="108"/>
      <c r="HS684" s="108"/>
      <c r="HT684" s="108"/>
      <c r="HU684" s="108"/>
      <c r="HV684" s="108"/>
      <c r="HW684" s="108"/>
      <c r="HX684" s="108"/>
      <c r="HY684" s="108"/>
      <c r="HZ684" s="108"/>
      <c r="IA684" s="108"/>
      <c r="IB684" s="108"/>
      <c r="IC684" s="108"/>
      <c r="ID684" s="108"/>
      <c r="IE684" s="108"/>
      <c r="IF684" s="108"/>
      <c r="IG684" s="108"/>
      <c r="IH684" s="108"/>
      <c r="II684" s="108"/>
      <c r="IJ684" s="108"/>
      <c r="IK684" s="108"/>
      <c r="IL684" s="108"/>
      <c r="IM684" s="108"/>
      <c r="IN684" s="108"/>
      <c r="IO684" s="108"/>
      <c r="IP684" s="108"/>
      <c r="IQ684" s="108"/>
      <c r="IR684" s="108"/>
      <c r="IS684" s="108"/>
      <c r="IT684" s="108"/>
      <c r="IU684" s="108"/>
      <c r="IV684" s="108"/>
      <c r="IW684" s="108"/>
      <c r="IX684" s="108"/>
      <c r="IY684" s="108"/>
      <c r="IZ684" s="108"/>
      <c r="JA684" s="108"/>
      <c r="JB684" s="108"/>
      <c r="JC684" s="108"/>
      <c r="JD684" s="108"/>
      <c r="JE684" s="108"/>
      <c r="JF684" s="108"/>
      <c r="JG684" s="108"/>
      <c r="JH684" s="108"/>
      <c r="JI684" s="108"/>
      <c r="JJ684" s="108"/>
      <c r="JK684" s="108"/>
      <c r="JL684" s="108"/>
      <c r="JM684" s="108"/>
      <c r="JN684" s="108"/>
      <c r="JO684" s="108"/>
      <c r="JP684" s="108"/>
      <c r="JQ684" s="108"/>
      <c r="JR684" s="108"/>
      <c r="JS684" s="108"/>
      <c r="JT684" s="108"/>
      <c r="JU684" s="108"/>
      <c r="JV684" s="108"/>
      <c r="JW684" s="108"/>
      <c r="JX684" s="108"/>
      <c r="JY684" s="108"/>
      <c r="JZ684" s="108"/>
      <c r="KA684" s="108"/>
      <c r="KB684" s="108"/>
      <c r="KC684" s="108"/>
      <c r="KD684" s="108"/>
      <c r="KE684" s="108"/>
      <c r="KF684" s="108"/>
      <c r="KG684" s="108"/>
      <c r="KH684" s="108"/>
      <c r="KI684" s="108"/>
      <c r="KJ684" s="108"/>
      <c r="KK684" s="108"/>
      <c r="KL684" s="108"/>
      <c r="KM684" s="108"/>
      <c r="KN684" s="108"/>
      <c r="KO684" s="108"/>
      <c r="KP684" s="108"/>
      <c r="KQ684" s="108"/>
      <c r="KR684" s="108"/>
      <c r="KS684" s="108"/>
      <c r="KT684" s="108"/>
      <c r="KU684" s="108"/>
      <c r="KV684" s="108"/>
      <c r="KW684" s="108"/>
      <c r="KX684" s="108"/>
      <c r="KY684" s="108"/>
      <c r="KZ684" s="108"/>
      <c r="LA684" s="108"/>
      <c r="LB684" s="108"/>
      <c r="LC684" s="108"/>
      <c r="LD684" s="108"/>
      <c r="LE684" s="108"/>
      <c r="LF684" s="108"/>
      <c r="LG684" s="108"/>
      <c r="LH684" s="108"/>
      <c r="LI684" s="108"/>
      <c r="LJ684" s="108"/>
      <c r="LK684" s="108"/>
      <c r="LL684" s="108"/>
      <c r="LM684" s="108"/>
      <c r="LN684" s="108"/>
      <c r="LO684" s="108"/>
      <c r="LP684" s="108"/>
      <c r="LQ684" s="108"/>
      <c r="LR684" s="108"/>
      <c r="LS684" s="108"/>
    </row>
    <row r="685" spans="1:343">
      <c r="A685" s="3"/>
      <c r="B685" s="438"/>
      <c r="C685" s="438"/>
      <c r="D685" s="438"/>
      <c r="E685" s="438"/>
      <c r="F685" s="438"/>
      <c r="G685" s="438"/>
      <c r="H685" s="438"/>
      <c r="I685" s="438"/>
      <c r="J685" s="438"/>
      <c r="K685" s="438"/>
      <c r="L685" s="438"/>
      <c r="M685" s="438"/>
      <c r="N685" s="438"/>
      <c r="O685" s="438"/>
      <c r="P685" s="438"/>
      <c r="Q685" s="438"/>
      <c r="R685" s="438"/>
      <c r="S685" s="438"/>
      <c r="T685" s="438"/>
      <c r="U685" s="438"/>
      <c r="V685" s="438"/>
      <c r="W685" s="438"/>
      <c r="X685" s="438"/>
      <c r="Y685" s="438"/>
      <c r="Z685" s="438"/>
      <c r="AA685" s="438"/>
      <c r="AB685" s="438"/>
      <c r="AC685" s="438"/>
      <c r="AD685" s="438"/>
      <c r="AE685" s="154"/>
      <c r="AF685" s="154"/>
      <c r="AG685" s="154"/>
      <c r="AH685" s="154"/>
      <c r="AI685" s="154"/>
      <c r="AJ685" s="108"/>
      <c r="AK685" s="154"/>
      <c r="AL685" s="108"/>
      <c r="AM685" s="108"/>
      <c r="AN685" s="108"/>
      <c r="AO685" s="108"/>
      <c r="AP685" s="108"/>
      <c r="AQ685" s="108"/>
      <c r="AR685" s="108"/>
      <c r="AS685" s="108"/>
      <c r="AT685" s="108"/>
      <c r="AU685" s="108"/>
      <c r="AV685" s="108"/>
      <c r="AW685" s="108"/>
      <c r="AX685" s="108"/>
      <c r="AY685" s="108"/>
      <c r="AZ685" s="108"/>
      <c r="BA685" s="108"/>
      <c r="BB685" s="108"/>
      <c r="BC685" s="108"/>
      <c r="BD685" s="108"/>
      <c r="BE685" s="108"/>
      <c r="BF685" s="108"/>
      <c r="BG685" s="108"/>
      <c r="BH685" s="108"/>
      <c r="BI685" s="108"/>
      <c r="BJ685" s="108"/>
      <c r="BK685" s="108"/>
      <c r="BL685" s="108"/>
      <c r="BM685" s="108"/>
      <c r="BN685" s="108"/>
      <c r="BO685" s="108"/>
      <c r="BP685" s="108"/>
      <c r="BQ685" s="108"/>
      <c r="BR685" s="108"/>
      <c r="BS685" s="108"/>
      <c r="BT685" s="108"/>
      <c r="BU685" s="108"/>
      <c r="BV685" s="108"/>
      <c r="BW685" s="108"/>
      <c r="BX685" s="108"/>
      <c r="BY685" s="108"/>
      <c r="BZ685" s="108"/>
      <c r="CA685" s="108"/>
      <c r="CB685" s="108"/>
      <c r="CC685" s="108"/>
      <c r="CD685" s="108"/>
      <c r="CE685" s="108"/>
      <c r="CF685" s="108"/>
      <c r="CG685" s="108"/>
      <c r="CH685" s="108"/>
      <c r="CI685" s="108"/>
      <c r="CJ685" s="108"/>
      <c r="CK685" s="108"/>
      <c r="CL685" s="108"/>
      <c r="CM685" s="108"/>
      <c r="CN685" s="108"/>
      <c r="CO685" s="108"/>
      <c r="CP685" s="108"/>
      <c r="CQ685" s="108"/>
      <c r="CR685" s="108"/>
      <c r="CS685" s="108"/>
      <c r="CT685" s="108"/>
      <c r="CU685" s="108"/>
      <c r="CV685" s="108"/>
      <c r="CW685" s="108"/>
      <c r="CX685" s="108"/>
      <c r="CY685" s="108"/>
      <c r="CZ685" s="108"/>
      <c r="DA685" s="108"/>
      <c r="DB685" s="108"/>
      <c r="DC685" s="108"/>
      <c r="DD685" s="108"/>
      <c r="DE685" s="108"/>
      <c r="DF685" s="108"/>
      <c r="DG685" s="108"/>
      <c r="DH685" s="108"/>
      <c r="DI685" s="108"/>
      <c r="DJ685" s="108"/>
      <c r="DK685" s="108"/>
      <c r="DL685" s="108"/>
      <c r="DM685" s="108"/>
      <c r="DN685" s="108"/>
      <c r="DO685" s="108"/>
      <c r="DP685" s="108"/>
      <c r="DQ685" s="108"/>
      <c r="DR685" s="108"/>
      <c r="DS685" s="108"/>
      <c r="DT685" s="108"/>
      <c r="DU685" s="108"/>
      <c r="DV685" s="108"/>
      <c r="DW685" s="108"/>
      <c r="DX685" s="108"/>
      <c r="DY685" s="108"/>
      <c r="DZ685" s="108"/>
      <c r="EA685" s="108"/>
      <c r="EB685" s="108"/>
      <c r="EC685" s="108"/>
      <c r="ED685" s="108"/>
      <c r="EE685" s="108"/>
      <c r="EF685" s="108"/>
      <c r="EG685" s="108"/>
      <c r="EH685" s="108"/>
      <c r="EI685" s="108"/>
      <c r="EJ685" s="108"/>
      <c r="EK685" s="108"/>
      <c r="EL685" s="108"/>
      <c r="EM685" s="108"/>
      <c r="EN685" s="108"/>
      <c r="EO685" s="108"/>
      <c r="EP685" s="108"/>
      <c r="EQ685" s="108"/>
      <c r="ER685" s="108"/>
      <c r="ES685" s="108"/>
      <c r="ET685" s="108"/>
      <c r="EU685" s="108"/>
      <c r="EV685" s="108"/>
      <c r="EW685" s="108"/>
      <c r="EX685" s="108"/>
      <c r="EY685" s="108"/>
      <c r="EZ685" s="108"/>
      <c r="FA685" s="108"/>
      <c r="FB685" s="108"/>
      <c r="FC685" s="108"/>
      <c r="FD685" s="108"/>
      <c r="FE685" s="108"/>
      <c r="FF685" s="108"/>
      <c r="FG685" s="108"/>
      <c r="FH685" s="108"/>
      <c r="FI685" s="108"/>
      <c r="FJ685" s="108"/>
      <c r="FK685" s="108"/>
      <c r="FL685" s="108"/>
      <c r="FM685" s="108"/>
      <c r="FN685" s="108"/>
      <c r="FO685" s="108"/>
      <c r="FP685" s="108"/>
      <c r="FQ685" s="108"/>
      <c r="FR685" s="108"/>
      <c r="FS685" s="108"/>
      <c r="FT685" s="108"/>
      <c r="FU685" s="108"/>
      <c r="FV685" s="108"/>
      <c r="FW685" s="108"/>
      <c r="FX685" s="108"/>
      <c r="FY685" s="108"/>
      <c r="FZ685" s="108"/>
      <c r="GA685" s="108"/>
      <c r="GB685" s="108"/>
      <c r="GC685" s="108"/>
      <c r="GD685" s="108"/>
      <c r="GE685" s="108"/>
      <c r="GF685" s="108"/>
      <c r="GG685" s="108"/>
      <c r="GH685" s="108"/>
      <c r="GI685" s="108"/>
      <c r="GJ685" s="108"/>
      <c r="GK685" s="108"/>
      <c r="GL685" s="108"/>
      <c r="GM685" s="108"/>
      <c r="GN685" s="108"/>
      <c r="GO685" s="108"/>
      <c r="GP685" s="108"/>
      <c r="GQ685" s="108"/>
      <c r="GR685" s="108"/>
      <c r="GS685" s="108"/>
      <c r="GT685" s="108"/>
      <c r="GU685" s="108"/>
      <c r="GV685" s="108"/>
      <c r="GW685" s="108"/>
      <c r="GX685" s="108"/>
      <c r="GY685" s="108"/>
      <c r="GZ685" s="108"/>
      <c r="HA685" s="108"/>
      <c r="HB685" s="108"/>
      <c r="HC685" s="108"/>
      <c r="HD685" s="108"/>
      <c r="HE685" s="108"/>
      <c r="HF685" s="108"/>
      <c r="HG685" s="108"/>
      <c r="HH685" s="108"/>
      <c r="HI685" s="108"/>
      <c r="HJ685" s="108"/>
      <c r="HK685" s="108"/>
      <c r="HL685" s="108"/>
      <c r="HM685" s="108"/>
      <c r="HN685" s="108"/>
      <c r="HO685" s="108"/>
      <c r="HP685" s="108"/>
      <c r="HQ685" s="108"/>
      <c r="HR685" s="108"/>
      <c r="HS685" s="108"/>
      <c r="HT685" s="108"/>
      <c r="HU685" s="108"/>
      <c r="HV685" s="108"/>
      <c r="HW685" s="108"/>
      <c r="HX685" s="108"/>
      <c r="HY685" s="108"/>
      <c r="HZ685" s="108"/>
      <c r="IA685" s="108"/>
      <c r="IB685" s="108"/>
      <c r="IC685" s="108"/>
      <c r="ID685" s="108"/>
      <c r="IE685" s="108"/>
      <c r="IF685" s="108"/>
      <c r="IG685" s="108"/>
      <c r="IH685" s="108"/>
      <c r="II685" s="108"/>
      <c r="IJ685" s="108"/>
      <c r="IK685" s="108"/>
      <c r="IL685" s="108"/>
      <c r="IM685" s="108"/>
      <c r="IN685" s="108"/>
      <c r="IO685" s="108"/>
      <c r="IP685" s="108"/>
      <c r="IQ685" s="108"/>
      <c r="IR685" s="108"/>
      <c r="IS685" s="108"/>
      <c r="IT685" s="108"/>
      <c r="IU685" s="108"/>
      <c r="IV685" s="108"/>
      <c r="IW685" s="108"/>
      <c r="IX685" s="108"/>
      <c r="IY685" s="108"/>
      <c r="IZ685" s="108"/>
      <c r="JA685" s="108"/>
      <c r="JB685" s="108"/>
      <c r="JC685" s="108"/>
      <c r="JD685" s="108"/>
      <c r="JE685" s="108"/>
      <c r="JF685" s="108"/>
      <c r="JG685" s="108"/>
      <c r="JH685" s="108"/>
      <c r="JI685" s="108"/>
      <c r="JJ685" s="108"/>
      <c r="JK685" s="108"/>
      <c r="JL685" s="108"/>
      <c r="JM685" s="108"/>
      <c r="JN685" s="108"/>
      <c r="JO685" s="108"/>
      <c r="JP685" s="108"/>
      <c r="JQ685" s="108"/>
      <c r="JR685" s="108"/>
      <c r="JS685" s="108"/>
      <c r="JT685" s="108"/>
      <c r="JU685" s="108"/>
      <c r="JV685" s="108"/>
      <c r="JW685" s="108"/>
      <c r="JX685" s="108"/>
      <c r="JY685" s="108"/>
      <c r="JZ685" s="108"/>
      <c r="KA685" s="108"/>
      <c r="KB685" s="108"/>
      <c r="KC685" s="108"/>
      <c r="KD685" s="108"/>
      <c r="KE685" s="108"/>
      <c r="KF685" s="108"/>
      <c r="KG685" s="108"/>
      <c r="KH685" s="108"/>
      <c r="KI685" s="108"/>
      <c r="KJ685" s="108"/>
      <c r="KK685" s="108"/>
      <c r="KL685" s="108"/>
      <c r="KM685" s="108"/>
      <c r="KN685" s="108"/>
      <c r="KO685" s="108"/>
      <c r="KP685" s="108"/>
      <c r="KQ685" s="108"/>
      <c r="KR685" s="108"/>
      <c r="KS685" s="108"/>
      <c r="KT685" s="108"/>
      <c r="KU685" s="108"/>
      <c r="KV685" s="108"/>
      <c r="KW685" s="108"/>
      <c r="KX685" s="108"/>
      <c r="KY685" s="108"/>
      <c r="KZ685" s="108"/>
      <c r="LA685" s="108"/>
      <c r="LB685" s="108"/>
      <c r="LC685" s="108"/>
      <c r="LD685" s="108"/>
      <c r="LE685" s="108"/>
      <c r="LF685" s="108"/>
      <c r="LG685" s="108"/>
      <c r="LH685" s="108"/>
      <c r="LI685" s="108"/>
      <c r="LJ685" s="108"/>
      <c r="LK685" s="108"/>
      <c r="LL685" s="108"/>
      <c r="LM685" s="108"/>
      <c r="LN685" s="108"/>
      <c r="LO685" s="108"/>
      <c r="LP685" s="108"/>
      <c r="LQ685" s="108"/>
      <c r="LR685" s="108"/>
      <c r="LS685" s="108"/>
    </row>
    <row r="686" spans="1:343">
      <c r="A686" s="3"/>
      <c r="B686" s="438"/>
      <c r="C686" s="438"/>
      <c r="D686" s="438"/>
      <c r="E686" s="438"/>
      <c r="F686" s="438"/>
      <c r="G686" s="438"/>
      <c r="H686" s="438"/>
      <c r="I686" s="438"/>
      <c r="J686" s="438"/>
      <c r="K686" s="438"/>
      <c r="L686" s="438"/>
      <c r="M686" s="438"/>
      <c r="N686" s="438"/>
      <c r="O686" s="438"/>
      <c r="P686" s="438"/>
      <c r="Q686" s="438"/>
      <c r="R686" s="438"/>
      <c r="S686" s="438"/>
      <c r="T686" s="438"/>
      <c r="U686" s="438"/>
      <c r="V686" s="438"/>
      <c r="W686" s="438"/>
      <c r="X686" s="438"/>
      <c r="Y686" s="438"/>
      <c r="Z686" s="438"/>
      <c r="AA686" s="438"/>
      <c r="AB686" s="438"/>
      <c r="AC686" s="438"/>
      <c r="AD686" s="438"/>
      <c r="AE686" s="154"/>
      <c r="AF686" s="154"/>
      <c r="AG686" s="154"/>
      <c r="AH686" s="154"/>
      <c r="AI686" s="154"/>
      <c r="AJ686" s="108"/>
      <c r="AK686" s="154"/>
      <c r="AL686" s="108"/>
      <c r="AM686" s="108"/>
      <c r="AN686" s="108"/>
      <c r="AO686" s="108"/>
      <c r="AP686" s="108"/>
      <c r="AQ686" s="108"/>
      <c r="AR686" s="108"/>
      <c r="AS686" s="108"/>
      <c r="AT686" s="108"/>
      <c r="AU686" s="108"/>
      <c r="AV686" s="108"/>
      <c r="AW686" s="108"/>
      <c r="AX686" s="108"/>
      <c r="AY686" s="108"/>
      <c r="AZ686" s="108"/>
      <c r="BA686" s="108"/>
      <c r="BB686" s="108"/>
      <c r="BC686" s="108"/>
      <c r="BD686" s="108"/>
      <c r="BE686" s="108"/>
      <c r="BF686" s="108"/>
      <c r="BG686" s="108"/>
      <c r="BH686" s="108"/>
      <c r="BI686" s="108"/>
      <c r="BJ686" s="108"/>
      <c r="BK686" s="108"/>
      <c r="BL686" s="108"/>
      <c r="BM686" s="108"/>
      <c r="BN686" s="108"/>
      <c r="BO686" s="108"/>
      <c r="BP686" s="108"/>
      <c r="BQ686" s="108"/>
      <c r="BR686" s="108"/>
      <c r="BS686" s="108"/>
      <c r="BT686" s="108"/>
      <c r="BU686" s="108"/>
      <c r="BV686" s="108"/>
      <c r="BW686" s="108"/>
      <c r="BX686" s="108"/>
      <c r="BY686" s="108"/>
      <c r="BZ686" s="108"/>
      <c r="CA686" s="108"/>
      <c r="CB686" s="108"/>
      <c r="CC686" s="108"/>
      <c r="CD686" s="108"/>
      <c r="CE686" s="108"/>
      <c r="CF686" s="108"/>
      <c r="CG686" s="108"/>
      <c r="CH686" s="108"/>
      <c r="CI686" s="108"/>
      <c r="CJ686" s="108"/>
      <c r="CK686" s="108"/>
      <c r="CL686" s="108"/>
      <c r="CM686" s="108"/>
      <c r="CN686" s="108"/>
      <c r="CO686" s="108"/>
      <c r="CP686" s="108"/>
      <c r="CQ686" s="108"/>
      <c r="CR686" s="108"/>
      <c r="CS686" s="108"/>
      <c r="CT686" s="108"/>
      <c r="CU686" s="108"/>
      <c r="CV686" s="108"/>
      <c r="CW686" s="108"/>
      <c r="CX686" s="108"/>
      <c r="CY686" s="108"/>
      <c r="CZ686" s="108"/>
      <c r="DA686" s="108"/>
      <c r="DB686" s="108"/>
      <c r="DC686" s="108"/>
      <c r="DD686" s="108"/>
      <c r="DE686" s="108"/>
      <c r="DF686" s="108"/>
      <c r="DG686" s="108"/>
      <c r="DH686" s="108"/>
      <c r="DI686" s="108"/>
      <c r="DJ686" s="108"/>
      <c r="DK686" s="108"/>
      <c r="DL686" s="108"/>
      <c r="DM686" s="108"/>
      <c r="DN686" s="108"/>
      <c r="DO686" s="108"/>
      <c r="DP686" s="108"/>
      <c r="DQ686" s="108"/>
      <c r="DR686" s="108"/>
      <c r="DS686" s="108"/>
      <c r="DT686" s="108"/>
      <c r="DU686" s="108"/>
      <c r="DV686" s="108"/>
      <c r="DW686" s="108"/>
      <c r="DX686" s="108"/>
      <c r="DY686" s="108"/>
      <c r="DZ686" s="108"/>
      <c r="EA686" s="108"/>
      <c r="EB686" s="108"/>
      <c r="EC686" s="108"/>
      <c r="ED686" s="108"/>
      <c r="EE686" s="108"/>
      <c r="EF686" s="108"/>
      <c r="EG686" s="108"/>
      <c r="EH686" s="108"/>
      <c r="EI686" s="108"/>
      <c r="EJ686" s="108"/>
      <c r="EK686" s="108"/>
      <c r="EL686" s="108"/>
      <c r="EM686" s="108"/>
      <c r="EN686" s="108"/>
      <c r="EO686" s="108"/>
      <c r="EP686" s="108"/>
      <c r="EQ686" s="108"/>
      <c r="ER686" s="108"/>
      <c r="ES686" s="108"/>
      <c r="ET686" s="108"/>
      <c r="EU686" s="108"/>
      <c r="EV686" s="108"/>
      <c r="EW686" s="108"/>
      <c r="EX686" s="108"/>
      <c r="EY686" s="108"/>
      <c r="EZ686" s="108"/>
      <c r="FA686" s="108"/>
      <c r="FB686" s="108"/>
      <c r="FC686" s="108"/>
      <c r="FD686" s="108"/>
      <c r="FE686" s="108"/>
      <c r="FF686" s="108"/>
      <c r="FG686" s="108"/>
      <c r="FH686" s="108"/>
      <c r="FI686" s="108"/>
      <c r="FJ686" s="108"/>
      <c r="FK686" s="108"/>
      <c r="FL686" s="108"/>
      <c r="FM686" s="108"/>
      <c r="FN686" s="108"/>
      <c r="FO686" s="108"/>
      <c r="FP686" s="108"/>
      <c r="FQ686" s="108"/>
      <c r="FR686" s="108"/>
      <c r="FS686" s="108"/>
      <c r="FT686" s="108"/>
      <c r="FU686" s="108"/>
      <c r="FV686" s="108"/>
      <c r="FW686" s="108"/>
      <c r="FX686" s="108"/>
      <c r="FY686" s="108"/>
      <c r="FZ686" s="108"/>
      <c r="GA686" s="108"/>
      <c r="GB686" s="108"/>
      <c r="GC686" s="108"/>
      <c r="GD686" s="108"/>
      <c r="GE686" s="108"/>
      <c r="GF686" s="108"/>
      <c r="GG686" s="108"/>
      <c r="GH686" s="108"/>
      <c r="GI686" s="108"/>
      <c r="GJ686" s="108"/>
      <c r="GK686" s="108"/>
      <c r="GL686" s="108"/>
      <c r="GM686" s="108"/>
      <c r="GN686" s="108"/>
      <c r="GO686" s="108"/>
      <c r="GP686" s="108"/>
      <c r="GQ686" s="108"/>
      <c r="GR686" s="108"/>
      <c r="GS686" s="108"/>
      <c r="GT686" s="108"/>
      <c r="GU686" s="108"/>
      <c r="GV686" s="108"/>
      <c r="GW686" s="108"/>
      <c r="GX686" s="108"/>
      <c r="GY686" s="108"/>
      <c r="GZ686" s="108"/>
      <c r="HA686" s="108"/>
      <c r="HB686" s="108"/>
      <c r="HC686" s="108"/>
      <c r="HD686" s="108"/>
      <c r="HE686" s="108"/>
      <c r="HF686" s="108"/>
      <c r="HG686" s="108"/>
      <c r="HH686" s="108"/>
      <c r="HI686" s="108"/>
      <c r="HJ686" s="108"/>
      <c r="HK686" s="108"/>
      <c r="HL686" s="108"/>
      <c r="HM686" s="108"/>
      <c r="HN686" s="108"/>
      <c r="HO686" s="108"/>
      <c r="HP686" s="108"/>
      <c r="HQ686" s="108"/>
      <c r="HR686" s="108"/>
      <c r="HS686" s="108"/>
      <c r="HT686" s="108"/>
      <c r="HU686" s="108"/>
      <c r="HV686" s="108"/>
      <c r="HW686" s="108"/>
      <c r="HX686" s="108"/>
      <c r="HY686" s="108"/>
      <c r="HZ686" s="108"/>
      <c r="IA686" s="108"/>
      <c r="IB686" s="108"/>
      <c r="IC686" s="108"/>
      <c r="ID686" s="108"/>
      <c r="IE686" s="108"/>
      <c r="IF686" s="108"/>
      <c r="IG686" s="108"/>
      <c r="IH686" s="108"/>
      <c r="II686" s="108"/>
      <c r="IJ686" s="108"/>
      <c r="IK686" s="108"/>
      <c r="IL686" s="108"/>
      <c r="IM686" s="108"/>
      <c r="IN686" s="108"/>
      <c r="IO686" s="108"/>
      <c r="IP686" s="108"/>
      <c r="IQ686" s="108"/>
      <c r="IR686" s="108"/>
      <c r="IS686" s="108"/>
      <c r="IT686" s="108"/>
      <c r="IU686" s="108"/>
      <c r="IV686" s="108"/>
      <c r="IW686" s="108"/>
      <c r="IX686" s="108"/>
      <c r="IY686" s="108"/>
      <c r="IZ686" s="108"/>
      <c r="JA686" s="108"/>
      <c r="JB686" s="108"/>
      <c r="JC686" s="108"/>
      <c r="JD686" s="108"/>
      <c r="JE686" s="108"/>
      <c r="JF686" s="108"/>
      <c r="JG686" s="108"/>
      <c r="JH686" s="108"/>
      <c r="JI686" s="108"/>
      <c r="JJ686" s="108"/>
      <c r="JK686" s="108"/>
      <c r="JL686" s="108"/>
      <c r="JM686" s="108"/>
      <c r="JN686" s="108"/>
      <c r="JO686" s="108"/>
      <c r="JP686" s="108"/>
      <c r="JQ686" s="108"/>
      <c r="JR686" s="108"/>
      <c r="JS686" s="108"/>
      <c r="JT686" s="108"/>
      <c r="JU686" s="108"/>
      <c r="JV686" s="108"/>
      <c r="JW686" s="108"/>
      <c r="JX686" s="108"/>
      <c r="JY686" s="108"/>
      <c r="JZ686" s="108"/>
      <c r="KA686" s="108"/>
      <c r="KB686" s="108"/>
      <c r="KC686" s="108"/>
      <c r="KD686" s="108"/>
      <c r="KE686" s="108"/>
      <c r="KF686" s="108"/>
      <c r="KG686" s="108"/>
      <c r="KH686" s="108"/>
      <c r="KI686" s="108"/>
      <c r="KJ686" s="108"/>
      <c r="KK686" s="108"/>
      <c r="KL686" s="108"/>
      <c r="KM686" s="108"/>
      <c r="KN686" s="108"/>
      <c r="KO686" s="108"/>
      <c r="KP686" s="108"/>
      <c r="KQ686" s="108"/>
      <c r="KR686" s="108"/>
      <c r="KS686" s="108"/>
      <c r="KT686" s="108"/>
      <c r="KU686" s="108"/>
      <c r="KV686" s="108"/>
      <c r="KW686" s="108"/>
      <c r="KX686" s="108"/>
      <c r="KY686" s="108"/>
      <c r="KZ686" s="108"/>
      <c r="LA686" s="108"/>
      <c r="LB686" s="108"/>
      <c r="LC686" s="108"/>
      <c r="LD686" s="108"/>
      <c r="LE686" s="108"/>
      <c r="LF686" s="108"/>
      <c r="LG686" s="108"/>
      <c r="LH686" s="108"/>
      <c r="LI686" s="108"/>
      <c r="LJ686" s="108"/>
      <c r="LK686" s="108"/>
      <c r="LL686" s="108"/>
      <c r="LM686" s="108"/>
      <c r="LN686" s="108"/>
      <c r="LO686" s="108"/>
      <c r="LP686" s="108"/>
      <c r="LQ686" s="108"/>
      <c r="LR686" s="108"/>
      <c r="LS686" s="108"/>
    </row>
    <row r="687" spans="1:343">
      <c r="A687" s="3"/>
      <c r="B687" s="438"/>
      <c r="C687" s="438"/>
      <c r="D687" s="438"/>
      <c r="E687" s="438"/>
      <c r="F687" s="438"/>
      <c r="G687" s="438"/>
      <c r="H687" s="438"/>
      <c r="I687" s="438"/>
      <c r="J687" s="438"/>
      <c r="K687" s="438"/>
      <c r="L687" s="438"/>
      <c r="M687" s="438"/>
      <c r="N687" s="438"/>
      <c r="O687" s="438"/>
      <c r="P687" s="438"/>
      <c r="Q687" s="438"/>
      <c r="R687" s="438"/>
      <c r="S687" s="438"/>
      <c r="T687" s="438"/>
      <c r="U687" s="438"/>
      <c r="V687" s="438"/>
      <c r="W687" s="438"/>
      <c r="X687" s="438"/>
      <c r="Y687" s="438"/>
      <c r="Z687" s="438"/>
      <c r="AA687" s="438"/>
      <c r="AB687" s="438"/>
      <c r="AC687" s="438"/>
      <c r="AD687" s="438"/>
      <c r="AE687" s="154"/>
      <c r="AF687" s="154"/>
      <c r="AG687" s="154"/>
      <c r="AH687" s="154"/>
      <c r="AI687" s="154"/>
      <c r="AJ687" s="108"/>
      <c r="AK687" s="154"/>
      <c r="AL687" s="108"/>
      <c r="AM687" s="108"/>
      <c r="AN687" s="108"/>
      <c r="AO687" s="108"/>
      <c r="AP687" s="108"/>
      <c r="AQ687" s="108"/>
      <c r="AR687" s="108"/>
      <c r="AS687" s="108"/>
      <c r="AT687" s="108"/>
      <c r="AU687" s="108"/>
      <c r="AV687" s="108"/>
      <c r="AW687" s="108"/>
      <c r="AX687" s="108"/>
      <c r="AY687" s="108"/>
      <c r="AZ687" s="108"/>
      <c r="BA687" s="108"/>
      <c r="BB687" s="108"/>
      <c r="BC687" s="108"/>
      <c r="BD687" s="108"/>
      <c r="BE687" s="108"/>
      <c r="BF687" s="108"/>
      <c r="BG687" s="108"/>
      <c r="BH687" s="108"/>
      <c r="BI687" s="108"/>
      <c r="BJ687" s="108"/>
      <c r="BK687" s="108"/>
      <c r="BL687" s="108"/>
      <c r="BM687" s="108"/>
      <c r="BN687" s="108"/>
      <c r="BO687" s="108"/>
      <c r="BP687" s="108"/>
      <c r="BQ687" s="108"/>
      <c r="BR687" s="108"/>
      <c r="BS687" s="108"/>
      <c r="BT687" s="108"/>
      <c r="BU687" s="108"/>
      <c r="BV687" s="108"/>
      <c r="BW687" s="108"/>
      <c r="BX687" s="108"/>
      <c r="BY687" s="108"/>
      <c r="BZ687" s="108"/>
      <c r="CA687" s="108"/>
      <c r="CB687" s="108"/>
      <c r="CC687" s="108"/>
      <c r="CD687" s="108"/>
      <c r="CE687" s="108"/>
      <c r="CF687" s="108"/>
      <c r="CG687" s="108"/>
      <c r="CH687" s="108"/>
      <c r="CI687" s="108"/>
      <c r="CJ687" s="108"/>
      <c r="CK687" s="108"/>
      <c r="CL687" s="108"/>
      <c r="CM687" s="108"/>
      <c r="CN687" s="108"/>
      <c r="CO687" s="108"/>
      <c r="CP687" s="108"/>
      <c r="CQ687" s="108"/>
      <c r="CR687" s="108"/>
      <c r="CS687" s="108"/>
      <c r="CT687" s="108"/>
      <c r="CU687" s="108"/>
      <c r="CV687" s="108"/>
      <c r="CW687" s="108"/>
      <c r="CX687" s="108"/>
      <c r="CY687" s="108"/>
      <c r="CZ687" s="108"/>
      <c r="DA687" s="108"/>
      <c r="DB687" s="108"/>
      <c r="DC687" s="108"/>
      <c r="DD687" s="108"/>
      <c r="DE687" s="108"/>
      <c r="DF687" s="108"/>
      <c r="DG687" s="108"/>
      <c r="DH687" s="108"/>
      <c r="DI687" s="108"/>
      <c r="DJ687" s="108"/>
      <c r="DK687" s="108"/>
      <c r="DL687" s="108"/>
      <c r="DM687" s="108"/>
      <c r="DN687" s="108"/>
      <c r="DO687" s="108"/>
      <c r="DP687" s="108"/>
      <c r="DQ687" s="108"/>
      <c r="DR687" s="108"/>
      <c r="DS687" s="108"/>
      <c r="DT687" s="108"/>
      <c r="DU687" s="108"/>
      <c r="DV687" s="108"/>
      <c r="DW687" s="108"/>
      <c r="DX687" s="108"/>
      <c r="DY687" s="108"/>
      <c r="DZ687" s="108"/>
      <c r="EA687" s="108"/>
      <c r="EB687" s="108"/>
      <c r="EC687" s="108"/>
      <c r="ED687" s="108"/>
      <c r="EE687" s="108"/>
      <c r="EF687" s="108"/>
      <c r="EG687" s="108"/>
      <c r="EH687" s="108"/>
      <c r="EI687" s="108"/>
      <c r="EJ687" s="108"/>
      <c r="EK687" s="108"/>
      <c r="EL687" s="108"/>
      <c r="EM687" s="108"/>
      <c r="EN687" s="108"/>
      <c r="EO687" s="108"/>
      <c r="EP687" s="108"/>
      <c r="EQ687" s="108"/>
      <c r="ER687" s="108"/>
      <c r="ES687" s="108"/>
      <c r="ET687" s="108"/>
      <c r="EU687" s="108"/>
      <c r="EV687" s="108"/>
      <c r="EW687" s="108"/>
      <c r="EX687" s="108"/>
      <c r="EY687" s="108"/>
      <c r="EZ687" s="108"/>
      <c r="FA687" s="108"/>
      <c r="FB687" s="108"/>
      <c r="FC687" s="108"/>
      <c r="FD687" s="108"/>
      <c r="FE687" s="108"/>
      <c r="FF687" s="108"/>
      <c r="FG687" s="108"/>
      <c r="FH687" s="108"/>
      <c r="FI687" s="108"/>
      <c r="FJ687" s="108"/>
      <c r="FK687" s="108"/>
      <c r="FL687" s="108"/>
      <c r="FM687" s="108"/>
      <c r="FN687" s="108"/>
      <c r="FO687" s="108"/>
      <c r="FP687" s="108"/>
      <c r="FQ687" s="108"/>
      <c r="FR687" s="108"/>
      <c r="FS687" s="108"/>
      <c r="FT687" s="108"/>
      <c r="FU687" s="108"/>
      <c r="FV687" s="108"/>
      <c r="FW687" s="108"/>
      <c r="FX687" s="108"/>
      <c r="FY687" s="108"/>
      <c r="FZ687" s="108"/>
      <c r="GA687" s="108"/>
      <c r="GB687" s="108"/>
      <c r="GC687" s="108"/>
      <c r="GD687" s="108"/>
      <c r="GE687" s="108"/>
      <c r="GF687" s="108"/>
      <c r="GG687" s="108"/>
      <c r="GH687" s="108"/>
      <c r="GI687" s="108"/>
      <c r="GJ687" s="108"/>
      <c r="GK687" s="108"/>
      <c r="GL687" s="108"/>
      <c r="GM687" s="108"/>
      <c r="GN687" s="108"/>
      <c r="GO687" s="108"/>
      <c r="GP687" s="108"/>
      <c r="GQ687" s="108"/>
      <c r="GR687" s="108"/>
      <c r="GS687" s="108"/>
      <c r="GT687" s="108"/>
      <c r="GU687" s="108"/>
      <c r="GV687" s="108"/>
      <c r="GW687" s="108"/>
      <c r="GX687" s="108"/>
      <c r="GY687" s="108"/>
      <c r="GZ687" s="108"/>
      <c r="HA687" s="108"/>
      <c r="HB687" s="108"/>
      <c r="HC687" s="108"/>
      <c r="HD687" s="108"/>
      <c r="HE687" s="108"/>
      <c r="HF687" s="108"/>
      <c r="HG687" s="108"/>
      <c r="HH687" s="108"/>
      <c r="HI687" s="108"/>
      <c r="HJ687" s="108"/>
      <c r="HK687" s="108"/>
      <c r="HL687" s="108"/>
      <c r="HM687" s="108"/>
      <c r="HN687" s="108"/>
      <c r="HO687" s="108"/>
      <c r="HP687" s="108"/>
      <c r="HQ687" s="108"/>
      <c r="HR687" s="108"/>
      <c r="HS687" s="108"/>
      <c r="HT687" s="108"/>
      <c r="HU687" s="108"/>
      <c r="HV687" s="108"/>
      <c r="HW687" s="108"/>
      <c r="HX687" s="108"/>
      <c r="HY687" s="108"/>
      <c r="HZ687" s="108"/>
      <c r="IA687" s="108"/>
      <c r="IB687" s="108"/>
      <c r="IC687" s="108"/>
      <c r="ID687" s="108"/>
      <c r="IE687" s="108"/>
      <c r="IF687" s="108"/>
      <c r="IG687" s="108"/>
      <c r="IH687" s="108"/>
      <c r="II687" s="108"/>
      <c r="IJ687" s="108"/>
      <c r="IK687" s="108"/>
      <c r="IL687" s="108"/>
      <c r="IM687" s="108"/>
      <c r="IN687" s="108"/>
      <c r="IO687" s="108"/>
      <c r="IP687" s="108"/>
      <c r="IQ687" s="108"/>
      <c r="IR687" s="108"/>
      <c r="IS687" s="108"/>
      <c r="IT687" s="108"/>
      <c r="IU687" s="108"/>
      <c r="IV687" s="108"/>
      <c r="IW687" s="108"/>
      <c r="IX687" s="108"/>
      <c r="IY687" s="108"/>
      <c r="IZ687" s="108"/>
      <c r="JA687" s="108"/>
      <c r="JB687" s="108"/>
      <c r="JC687" s="108"/>
      <c r="JD687" s="108"/>
      <c r="JE687" s="108"/>
      <c r="JF687" s="108"/>
      <c r="JG687" s="108"/>
      <c r="JH687" s="108"/>
      <c r="JI687" s="108"/>
      <c r="JJ687" s="108"/>
      <c r="JK687" s="108"/>
      <c r="JL687" s="108"/>
      <c r="JM687" s="108"/>
      <c r="JN687" s="108"/>
      <c r="JO687" s="108"/>
      <c r="JP687" s="108"/>
      <c r="JQ687" s="108"/>
      <c r="JR687" s="108"/>
      <c r="JS687" s="108"/>
      <c r="JT687" s="108"/>
      <c r="JU687" s="108"/>
      <c r="JV687" s="108"/>
      <c r="JW687" s="108"/>
      <c r="JX687" s="108"/>
      <c r="JY687" s="108"/>
      <c r="JZ687" s="108"/>
      <c r="KA687" s="108"/>
      <c r="KB687" s="108"/>
      <c r="KC687" s="108"/>
      <c r="KD687" s="108"/>
      <c r="KE687" s="108"/>
      <c r="KF687" s="108"/>
      <c r="KG687" s="108"/>
      <c r="KH687" s="108"/>
      <c r="KI687" s="108"/>
      <c r="KJ687" s="108"/>
      <c r="KK687" s="108"/>
      <c r="KL687" s="108"/>
      <c r="KM687" s="108"/>
      <c r="KN687" s="108"/>
      <c r="KO687" s="108"/>
      <c r="KP687" s="108"/>
      <c r="KQ687" s="108"/>
      <c r="KR687" s="108"/>
      <c r="KS687" s="108"/>
      <c r="KT687" s="108"/>
      <c r="KU687" s="108"/>
      <c r="KV687" s="108"/>
      <c r="KW687" s="108"/>
      <c r="KX687" s="108"/>
      <c r="KY687" s="108"/>
      <c r="KZ687" s="108"/>
      <c r="LA687" s="108"/>
      <c r="LB687" s="108"/>
      <c r="LC687" s="108"/>
      <c r="LD687" s="108"/>
      <c r="LE687" s="108"/>
      <c r="LF687" s="108"/>
      <c r="LG687" s="108"/>
      <c r="LH687" s="108"/>
      <c r="LI687" s="108"/>
      <c r="LJ687" s="108"/>
      <c r="LK687" s="108"/>
      <c r="LL687" s="108"/>
      <c r="LM687" s="108"/>
      <c r="LN687" s="108"/>
      <c r="LO687" s="108"/>
      <c r="LP687" s="108"/>
      <c r="LQ687" s="108"/>
      <c r="LR687" s="108"/>
      <c r="LS687" s="108"/>
    </row>
    <row r="688" spans="1:343">
      <c r="A688" s="3"/>
      <c r="B688" s="438"/>
      <c r="C688" s="438"/>
      <c r="D688" s="438"/>
      <c r="E688" s="438"/>
      <c r="F688" s="438"/>
      <c r="G688" s="438"/>
      <c r="H688" s="438"/>
      <c r="I688" s="438"/>
      <c r="J688" s="438"/>
      <c r="K688" s="438"/>
      <c r="L688" s="438"/>
      <c r="M688" s="438"/>
      <c r="N688" s="438"/>
      <c r="O688" s="438"/>
      <c r="P688" s="438"/>
      <c r="Q688" s="438"/>
      <c r="R688" s="438"/>
      <c r="S688" s="438"/>
      <c r="T688" s="438"/>
      <c r="U688" s="438"/>
      <c r="V688" s="438"/>
      <c r="W688" s="438"/>
      <c r="X688" s="438"/>
      <c r="Y688" s="438"/>
      <c r="Z688" s="438"/>
      <c r="AA688" s="438"/>
      <c r="AB688" s="438"/>
      <c r="AC688" s="438"/>
      <c r="AD688" s="438"/>
      <c r="AE688" s="154"/>
      <c r="AF688" s="154"/>
      <c r="AG688" s="154"/>
      <c r="AH688" s="154"/>
      <c r="AI688" s="154"/>
      <c r="AJ688" s="108"/>
      <c r="AK688" s="154"/>
      <c r="AL688" s="108"/>
      <c r="AM688" s="108"/>
      <c r="AN688" s="108"/>
      <c r="AO688" s="108"/>
      <c r="AP688" s="108"/>
      <c r="AQ688" s="108"/>
      <c r="AR688" s="108"/>
      <c r="AS688" s="108"/>
      <c r="AT688" s="108"/>
      <c r="AU688" s="108"/>
      <c r="AV688" s="108"/>
      <c r="AW688" s="108"/>
      <c r="AX688" s="108"/>
      <c r="AY688" s="108"/>
      <c r="AZ688" s="108"/>
      <c r="BA688" s="108"/>
      <c r="BB688" s="108"/>
      <c r="BC688" s="108"/>
      <c r="BD688" s="108"/>
      <c r="BE688" s="108"/>
      <c r="BF688" s="108"/>
      <c r="BG688" s="108"/>
      <c r="BH688" s="108"/>
      <c r="BI688" s="108"/>
      <c r="BJ688" s="108"/>
      <c r="BK688" s="108"/>
      <c r="BL688" s="108"/>
      <c r="BM688" s="108"/>
      <c r="BN688" s="108"/>
      <c r="BO688" s="108"/>
      <c r="BP688" s="108"/>
      <c r="BQ688" s="108"/>
      <c r="BR688" s="108"/>
      <c r="BS688" s="108"/>
      <c r="BT688" s="108"/>
      <c r="BU688" s="108"/>
      <c r="BV688" s="108"/>
      <c r="BW688" s="108"/>
      <c r="BX688" s="108"/>
      <c r="BY688" s="108"/>
      <c r="BZ688" s="108"/>
      <c r="CA688" s="108"/>
      <c r="CB688" s="108"/>
      <c r="CC688" s="108"/>
      <c r="CD688" s="108"/>
      <c r="CE688" s="108"/>
      <c r="CF688" s="108"/>
      <c r="CG688" s="108"/>
      <c r="CH688" s="108"/>
      <c r="CI688" s="108"/>
      <c r="CJ688" s="108"/>
      <c r="CK688" s="108"/>
      <c r="CL688" s="108"/>
      <c r="CM688" s="108"/>
      <c r="CN688" s="108"/>
      <c r="CO688" s="108"/>
      <c r="CP688" s="108"/>
      <c r="CQ688" s="108"/>
      <c r="CR688" s="108"/>
      <c r="CS688" s="108"/>
      <c r="CT688" s="108"/>
      <c r="CU688" s="108"/>
      <c r="CV688" s="108"/>
      <c r="CW688" s="108"/>
      <c r="CX688" s="108"/>
      <c r="CY688" s="108"/>
      <c r="CZ688" s="108"/>
      <c r="DA688" s="108"/>
      <c r="DB688" s="108"/>
      <c r="DC688" s="108"/>
      <c r="DD688" s="108"/>
      <c r="DE688" s="108"/>
      <c r="DF688" s="108"/>
      <c r="DG688" s="108"/>
      <c r="DH688" s="108"/>
      <c r="DI688" s="108"/>
      <c r="DJ688" s="108"/>
      <c r="DK688" s="108"/>
      <c r="DL688" s="108"/>
      <c r="DM688" s="108"/>
      <c r="DN688" s="108"/>
      <c r="DO688" s="108"/>
      <c r="DP688" s="108"/>
      <c r="DQ688" s="108"/>
      <c r="DR688" s="108"/>
      <c r="DS688" s="108"/>
      <c r="DT688" s="108"/>
      <c r="DU688" s="108"/>
      <c r="DV688" s="108"/>
      <c r="DW688" s="108"/>
      <c r="DX688" s="108"/>
      <c r="DY688" s="108"/>
      <c r="DZ688" s="108"/>
      <c r="EA688" s="108"/>
      <c r="EB688" s="108"/>
      <c r="EC688" s="108"/>
      <c r="ED688" s="108"/>
      <c r="EE688" s="108"/>
      <c r="EF688" s="108"/>
      <c r="EG688" s="108"/>
      <c r="EH688" s="108"/>
      <c r="EI688" s="108"/>
      <c r="EJ688" s="108"/>
      <c r="EK688" s="108"/>
      <c r="EL688" s="108"/>
      <c r="EM688" s="108"/>
      <c r="EN688" s="108"/>
      <c r="EO688" s="108"/>
      <c r="EP688" s="108"/>
      <c r="EQ688" s="108"/>
      <c r="ER688" s="108"/>
      <c r="ES688" s="108"/>
      <c r="ET688" s="108"/>
      <c r="EU688" s="108"/>
      <c r="EV688" s="108"/>
      <c r="EW688" s="108"/>
      <c r="EX688" s="108"/>
      <c r="EY688" s="108"/>
      <c r="EZ688" s="108"/>
      <c r="FA688" s="108"/>
      <c r="FB688" s="108"/>
      <c r="FC688" s="108"/>
      <c r="FD688" s="108"/>
      <c r="FE688" s="108"/>
      <c r="FF688" s="108"/>
      <c r="FG688" s="108"/>
      <c r="FH688" s="108"/>
      <c r="FI688" s="108"/>
      <c r="FJ688" s="108"/>
      <c r="FK688" s="108"/>
      <c r="FL688" s="108"/>
      <c r="FM688" s="108"/>
      <c r="FN688" s="108"/>
      <c r="FO688" s="108"/>
      <c r="FP688" s="108"/>
      <c r="FQ688" s="108"/>
      <c r="FR688" s="108"/>
      <c r="FS688" s="108"/>
      <c r="FT688" s="108"/>
      <c r="FU688" s="108"/>
      <c r="FV688" s="108"/>
      <c r="FW688" s="108"/>
      <c r="FX688" s="108"/>
      <c r="FY688" s="108"/>
      <c r="FZ688" s="108"/>
      <c r="GA688" s="108"/>
      <c r="GB688" s="108"/>
      <c r="GC688" s="108"/>
      <c r="GD688" s="108"/>
      <c r="GE688" s="108"/>
      <c r="GF688" s="108"/>
      <c r="GG688" s="108"/>
      <c r="GH688" s="108"/>
      <c r="GI688" s="108"/>
      <c r="GJ688" s="108"/>
      <c r="GK688" s="108"/>
      <c r="GL688" s="108"/>
      <c r="GM688" s="108"/>
      <c r="GN688" s="108"/>
      <c r="GO688" s="108"/>
      <c r="GP688" s="108"/>
      <c r="GQ688" s="108"/>
      <c r="GR688" s="108"/>
      <c r="GS688" s="108"/>
      <c r="GT688" s="108"/>
      <c r="GU688" s="108"/>
      <c r="GV688" s="108"/>
      <c r="GW688" s="108"/>
      <c r="GX688" s="108"/>
      <c r="GY688" s="108"/>
      <c r="GZ688" s="108"/>
      <c r="HA688" s="108"/>
      <c r="HB688" s="108"/>
      <c r="HC688" s="108"/>
      <c r="HD688" s="108"/>
      <c r="HE688" s="108"/>
      <c r="HF688" s="108"/>
      <c r="HG688" s="108"/>
      <c r="HH688" s="108"/>
      <c r="HI688" s="108"/>
      <c r="HJ688" s="108"/>
      <c r="HK688" s="108"/>
      <c r="HL688" s="108"/>
      <c r="HM688" s="108"/>
      <c r="HN688" s="108"/>
      <c r="HO688" s="108"/>
      <c r="HP688" s="108"/>
      <c r="HQ688" s="108"/>
      <c r="HR688" s="108"/>
      <c r="HS688" s="108"/>
      <c r="HT688" s="108"/>
      <c r="HU688" s="108"/>
      <c r="HV688" s="108"/>
      <c r="HW688" s="108"/>
      <c r="HX688" s="108"/>
      <c r="HY688" s="108"/>
      <c r="HZ688" s="108"/>
      <c r="IA688" s="108"/>
      <c r="IB688" s="108"/>
      <c r="IC688" s="108"/>
      <c r="ID688" s="108"/>
      <c r="IE688" s="108"/>
      <c r="IF688" s="108"/>
      <c r="IG688" s="108"/>
      <c r="IH688" s="108"/>
      <c r="II688" s="108"/>
      <c r="IJ688" s="108"/>
      <c r="IK688" s="108"/>
      <c r="IL688" s="108"/>
      <c r="IM688" s="108"/>
      <c r="IN688" s="108"/>
      <c r="IO688" s="108"/>
      <c r="IP688" s="108"/>
      <c r="IQ688" s="108"/>
      <c r="IR688" s="108"/>
      <c r="IS688" s="108"/>
      <c r="IT688" s="108"/>
      <c r="IU688" s="108"/>
      <c r="IV688" s="108"/>
      <c r="IW688" s="108"/>
      <c r="IX688" s="108"/>
      <c r="IY688" s="108"/>
      <c r="IZ688" s="108"/>
      <c r="JA688" s="108"/>
      <c r="JB688" s="108"/>
      <c r="JC688" s="108"/>
      <c r="JD688" s="108"/>
      <c r="JE688" s="108"/>
      <c r="JF688" s="108"/>
      <c r="JG688" s="108"/>
      <c r="JH688" s="108"/>
      <c r="JI688" s="108"/>
      <c r="JJ688" s="108"/>
      <c r="JK688" s="108"/>
      <c r="JL688" s="108"/>
      <c r="JM688" s="108"/>
      <c r="JN688" s="108"/>
      <c r="JO688" s="108"/>
      <c r="JP688" s="108"/>
      <c r="JQ688" s="108"/>
      <c r="JR688" s="108"/>
      <c r="JS688" s="108"/>
      <c r="JT688" s="108"/>
      <c r="JU688" s="108"/>
      <c r="JV688" s="108"/>
      <c r="JW688" s="108"/>
      <c r="JX688" s="108"/>
      <c r="JY688" s="108"/>
      <c r="JZ688" s="108"/>
      <c r="KA688" s="108"/>
      <c r="KB688" s="108"/>
      <c r="KC688" s="108"/>
      <c r="KD688" s="108"/>
      <c r="KE688" s="108"/>
      <c r="KF688" s="108"/>
      <c r="KG688" s="108"/>
      <c r="KH688" s="108"/>
      <c r="KI688" s="108"/>
      <c r="KJ688" s="108"/>
      <c r="KK688" s="108"/>
      <c r="KL688" s="108"/>
      <c r="KM688" s="108"/>
      <c r="KN688" s="108"/>
      <c r="KO688" s="108"/>
      <c r="KP688" s="108"/>
      <c r="KQ688" s="108"/>
      <c r="KR688" s="108"/>
      <c r="KS688" s="108"/>
      <c r="KT688" s="108"/>
      <c r="KU688" s="108"/>
      <c r="KV688" s="108"/>
      <c r="KW688" s="108"/>
      <c r="KX688" s="108"/>
      <c r="KY688" s="108"/>
      <c r="KZ688" s="108"/>
      <c r="LA688" s="108"/>
      <c r="LB688" s="108"/>
      <c r="LC688" s="108"/>
      <c r="LD688" s="108"/>
      <c r="LE688" s="108"/>
      <c r="LF688" s="108"/>
      <c r="LG688" s="108"/>
      <c r="LH688" s="108"/>
      <c r="LI688" s="108"/>
      <c r="LJ688" s="108"/>
      <c r="LK688" s="108"/>
      <c r="LL688" s="108"/>
      <c r="LM688" s="108"/>
      <c r="LN688" s="108"/>
      <c r="LO688" s="108"/>
      <c r="LP688" s="108"/>
      <c r="LQ688" s="108"/>
      <c r="LR688" s="108"/>
      <c r="LS688" s="108"/>
    </row>
    <row r="689" spans="1:331">
      <c r="A689" s="3"/>
      <c r="B689" s="438"/>
      <c r="C689" s="438"/>
      <c r="D689" s="438"/>
      <c r="E689" s="438"/>
      <c r="F689" s="438"/>
      <c r="G689" s="438"/>
      <c r="H689" s="438"/>
      <c r="I689" s="438"/>
      <c r="J689" s="438"/>
      <c r="K689" s="438"/>
      <c r="L689" s="438"/>
      <c r="M689" s="438"/>
      <c r="N689" s="438"/>
      <c r="O689" s="438"/>
      <c r="P689" s="438"/>
      <c r="Q689" s="438"/>
      <c r="R689" s="438"/>
      <c r="S689" s="438"/>
      <c r="T689" s="438"/>
      <c r="U689" s="438"/>
      <c r="V689" s="438"/>
      <c r="W689" s="438"/>
      <c r="X689" s="438"/>
      <c r="Y689" s="438"/>
      <c r="Z689" s="438"/>
      <c r="AA689" s="438"/>
      <c r="AB689" s="438"/>
      <c r="AC689" s="438"/>
      <c r="AD689" s="438"/>
      <c r="AE689" s="154"/>
      <c r="AF689" s="154"/>
      <c r="AG689" s="154"/>
      <c r="AH689" s="154"/>
      <c r="AI689" s="154"/>
      <c r="AJ689" s="108"/>
      <c r="AK689" s="154"/>
      <c r="AL689" s="108"/>
      <c r="AM689" s="108"/>
      <c r="AN689" s="108"/>
      <c r="AO689" s="108"/>
      <c r="AP689" s="108"/>
      <c r="AQ689" s="108"/>
      <c r="AR689" s="108"/>
      <c r="AS689" s="108"/>
      <c r="AT689" s="108"/>
      <c r="AU689" s="108"/>
      <c r="AV689" s="108"/>
      <c r="AW689" s="108"/>
      <c r="AX689" s="108"/>
      <c r="AY689" s="108"/>
      <c r="AZ689" s="108"/>
      <c r="BA689" s="108"/>
      <c r="BB689" s="108"/>
      <c r="BC689" s="108"/>
      <c r="BD689" s="108"/>
      <c r="BE689" s="108"/>
      <c r="BF689" s="108"/>
      <c r="BG689" s="108"/>
      <c r="BH689" s="108"/>
      <c r="BI689" s="108"/>
      <c r="BJ689" s="108"/>
      <c r="BK689" s="108"/>
      <c r="BL689" s="108"/>
      <c r="BM689" s="108"/>
      <c r="BN689" s="108"/>
      <c r="BO689" s="108"/>
      <c r="BP689" s="108"/>
      <c r="BQ689" s="108"/>
      <c r="BR689" s="108"/>
      <c r="BS689" s="108"/>
      <c r="BT689" s="108"/>
      <c r="BU689" s="108"/>
      <c r="BV689" s="108"/>
      <c r="BW689" s="108"/>
      <c r="BX689" s="108"/>
      <c r="BY689" s="108"/>
      <c r="BZ689" s="108"/>
      <c r="CA689" s="108"/>
      <c r="CB689" s="108"/>
      <c r="CC689" s="108"/>
      <c r="CD689" s="108"/>
      <c r="CE689" s="108"/>
      <c r="CF689" s="108"/>
      <c r="CG689" s="108"/>
      <c r="CH689" s="108"/>
      <c r="CI689" s="108"/>
      <c r="CJ689" s="108"/>
      <c r="CK689" s="108"/>
      <c r="CL689" s="108"/>
      <c r="CM689" s="108"/>
      <c r="CN689" s="108"/>
      <c r="CO689" s="108"/>
      <c r="CP689" s="108"/>
      <c r="CQ689" s="108"/>
      <c r="CR689" s="108"/>
      <c r="CS689" s="108"/>
      <c r="CT689" s="108"/>
      <c r="CU689" s="108"/>
      <c r="CV689" s="108"/>
      <c r="CW689" s="108"/>
      <c r="CX689" s="108"/>
      <c r="CY689" s="108"/>
      <c r="CZ689" s="108"/>
      <c r="DA689" s="108"/>
      <c r="DB689" s="108"/>
      <c r="DC689" s="108"/>
      <c r="DD689" s="108"/>
      <c r="DE689" s="108"/>
      <c r="DF689" s="108"/>
      <c r="DG689" s="108"/>
      <c r="DH689" s="108"/>
      <c r="DI689" s="108"/>
      <c r="DJ689" s="108"/>
      <c r="DK689" s="108"/>
      <c r="DL689" s="108"/>
      <c r="DM689" s="108"/>
      <c r="DN689" s="108"/>
      <c r="DO689" s="108"/>
      <c r="DP689" s="108"/>
      <c r="DQ689" s="108"/>
      <c r="DR689" s="108"/>
      <c r="DS689" s="108"/>
      <c r="DT689" s="108"/>
      <c r="DU689" s="108"/>
      <c r="DV689" s="108"/>
      <c r="DW689" s="108"/>
      <c r="DX689" s="108"/>
      <c r="DY689" s="108"/>
      <c r="DZ689" s="108"/>
      <c r="EA689" s="108"/>
      <c r="EB689" s="108"/>
      <c r="EC689" s="108"/>
      <c r="ED689" s="108"/>
      <c r="EE689" s="108"/>
      <c r="EF689" s="108"/>
      <c r="EG689" s="108"/>
      <c r="EH689" s="108"/>
      <c r="EI689" s="108"/>
      <c r="EJ689" s="108"/>
      <c r="EK689" s="108"/>
      <c r="EL689" s="108"/>
      <c r="EM689" s="108"/>
      <c r="EN689" s="108"/>
      <c r="EO689" s="108"/>
      <c r="EP689" s="108"/>
      <c r="EQ689" s="108"/>
      <c r="ER689" s="108"/>
      <c r="ES689" s="108"/>
      <c r="ET689" s="108"/>
      <c r="EU689" s="108"/>
      <c r="EV689" s="108"/>
      <c r="EW689" s="108"/>
      <c r="EX689" s="108"/>
      <c r="EY689" s="108"/>
      <c r="EZ689" s="108"/>
      <c r="FA689" s="108"/>
      <c r="FB689" s="108"/>
      <c r="FC689" s="108"/>
      <c r="FD689" s="108"/>
      <c r="FE689" s="108"/>
      <c r="FF689" s="108"/>
      <c r="FG689" s="108"/>
      <c r="FH689" s="108"/>
      <c r="FI689" s="108"/>
      <c r="FJ689" s="108"/>
      <c r="FK689" s="108"/>
      <c r="FL689" s="108"/>
      <c r="FM689" s="108"/>
      <c r="FN689" s="108"/>
      <c r="FO689" s="108"/>
      <c r="FP689" s="108"/>
      <c r="FQ689" s="108"/>
      <c r="FR689" s="108"/>
      <c r="FS689" s="108"/>
      <c r="FT689" s="108"/>
      <c r="FU689" s="108"/>
      <c r="FV689" s="108"/>
      <c r="FW689" s="108"/>
      <c r="FX689" s="108"/>
      <c r="FY689" s="108"/>
      <c r="FZ689" s="108"/>
      <c r="GA689" s="108"/>
      <c r="GB689" s="108"/>
      <c r="GC689" s="108"/>
      <c r="GD689" s="108"/>
      <c r="GE689" s="108"/>
      <c r="GF689" s="108"/>
      <c r="GG689" s="108"/>
      <c r="GH689" s="108"/>
      <c r="GI689" s="108"/>
      <c r="GJ689" s="108"/>
      <c r="GK689" s="108"/>
      <c r="GL689" s="108"/>
      <c r="GM689" s="108"/>
      <c r="GN689" s="108"/>
      <c r="GO689" s="108"/>
      <c r="GP689" s="108"/>
      <c r="GQ689" s="108"/>
      <c r="GR689" s="108"/>
      <c r="GS689" s="108"/>
      <c r="GT689" s="108"/>
      <c r="GU689" s="108"/>
      <c r="GV689" s="108"/>
      <c r="GW689" s="108"/>
      <c r="GX689" s="108"/>
      <c r="GY689" s="108"/>
      <c r="GZ689" s="108"/>
      <c r="HA689" s="108"/>
      <c r="HB689" s="108"/>
      <c r="HC689" s="108"/>
      <c r="HD689" s="108"/>
      <c r="HE689" s="108"/>
      <c r="HF689" s="108"/>
      <c r="HG689" s="108"/>
      <c r="HH689" s="108"/>
      <c r="HI689" s="108"/>
      <c r="HJ689" s="108"/>
      <c r="HK689" s="108"/>
      <c r="HL689" s="108"/>
      <c r="HM689" s="108"/>
      <c r="HN689" s="108"/>
      <c r="HO689" s="108"/>
      <c r="HP689" s="108"/>
      <c r="HQ689" s="108"/>
      <c r="HR689" s="108"/>
      <c r="HS689" s="108"/>
      <c r="HT689" s="108"/>
      <c r="HU689" s="108"/>
      <c r="HV689" s="108"/>
      <c r="HW689" s="108"/>
      <c r="HX689" s="108"/>
      <c r="HY689" s="108"/>
      <c r="HZ689" s="108"/>
      <c r="IA689" s="108"/>
      <c r="IB689" s="108"/>
      <c r="IC689" s="108"/>
      <c r="ID689" s="108"/>
      <c r="IE689" s="108"/>
      <c r="IF689" s="108"/>
      <c r="IG689" s="108"/>
      <c r="IH689" s="108"/>
      <c r="II689" s="108"/>
      <c r="IJ689" s="108"/>
      <c r="IK689" s="108"/>
      <c r="IL689" s="108"/>
      <c r="IM689" s="108"/>
      <c r="IN689" s="108"/>
      <c r="IO689" s="108"/>
      <c r="IP689" s="108"/>
      <c r="IQ689" s="108"/>
      <c r="IR689" s="108"/>
      <c r="IS689" s="108"/>
      <c r="IT689" s="108"/>
      <c r="IU689" s="108"/>
      <c r="IV689" s="108"/>
      <c r="IW689" s="108"/>
      <c r="IX689" s="108"/>
      <c r="IY689" s="108"/>
      <c r="IZ689" s="108"/>
      <c r="JA689" s="108"/>
      <c r="JB689" s="108"/>
      <c r="JC689" s="108"/>
      <c r="JD689" s="108"/>
      <c r="JE689" s="108"/>
      <c r="JF689" s="108"/>
      <c r="JG689" s="108"/>
      <c r="JH689" s="108"/>
      <c r="JI689" s="108"/>
      <c r="JJ689" s="108"/>
      <c r="JK689" s="108"/>
      <c r="JL689" s="108"/>
      <c r="JM689" s="108"/>
      <c r="JN689" s="108"/>
      <c r="JO689" s="108"/>
      <c r="JP689" s="108"/>
      <c r="JQ689" s="108"/>
      <c r="JR689" s="108"/>
      <c r="JS689" s="108"/>
      <c r="JT689" s="108"/>
      <c r="JU689" s="108"/>
      <c r="JV689" s="108"/>
      <c r="JW689" s="108"/>
      <c r="JX689" s="108"/>
      <c r="JY689" s="108"/>
      <c r="JZ689" s="108"/>
      <c r="KA689" s="108"/>
      <c r="KB689" s="108"/>
      <c r="KC689" s="108"/>
      <c r="KD689" s="108"/>
      <c r="KE689" s="108"/>
      <c r="KF689" s="108"/>
      <c r="KG689" s="108"/>
      <c r="KH689" s="108"/>
      <c r="KI689" s="108"/>
      <c r="KJ689" s="108"/>
      <c r="KK689" s="108"/>
      <c r="KL689" s="108"/>
      <c r="KM689" s="108"/>
      <c r="KN689" s="108"/>
      <c r="KO689" s="108"/>
      <c r="KP689" s="108"/>
      <c r="KQ689" s="108"/>
      <c r="KR689" s="108"/>
      <c r="KS689" s="108"/>
      <c r="KT689" s="108"/>
      <c r="KU689" s="108"/>
      <c r="KV689" s="108"/>
      <c r="KW689" s="108"/>
      <c r="KX689" s="108"/>
      <c r="KY689" s="108"/>
      <c r="KZ689" s="108"/>
      <c r="LA689" s="108"/>
      <c r="LB689" s="108"/>
      <c r="LC689" s="108"/>
      <c r="LD689" s="108"/>
      <c r="LE689" s="108"/>
      <c r="LF689" s="108"/>
      <c r="LG689" s="108"/>
      <c r="LH689" s="108"/>
      <c r="LI689" s="108"/>
      <c r="LJ689" s="108"/>
      <c r="LK689" s="108"/>
      <c r="LL689" s="108"/>
      <c r="LM689" s="108"/>
      <c r="LN689" s="108"/>
      <c r="LO689" s="108"/>
      <c r="LP689" s="108"/>
      <c r="LQ689" s="108"/>
      <c r="LR689" s="108"/>
      <c r="LS689" s="108"/>
    </row>
    <row r="690" spans="1:331">
      <c r="A690" s="3"/>
      <c r="B690" s="438"/>
      <c r="C690" s="438"/>
      <c r="D690" s="438"/>
      <c r="E690" s="438"/>
      <c r="F690" s="438"/>
      <c r="G690" s="438"/>
      <c r="H690" s="438"/>
      <c r="I690" s="438"/>
      <c r="J690" s="438"/>
      <c r="K690" s="438"/>
      <c r="L690" s="438"/>
      <c r="M690" s="438"/>
      <c r="N690" s="438"/>
      <c r="O690" s="438"/>
      <c r="P690" s="438"/>
      <c r="Q690" s="438"/>
      <c r="R690" s="438"/>
      <c r="S690" s="438"/>
      <c r="T690" s="438"/>
      <c r="U690" s="438"/>
      <c r="V690" s="438"/>
      <c r="W690" s="438"/>
      <c r="X690" s="438"/>
      <c r="Y690" s="438"/>
      <c r="Z690" s="438"/>
      <c r="AA690" s="438"/>
      <c r="AB690" s="438"/>
      <c r="AC690" s="438"/>
      <c r="AD690" s="438"/>
      <c r="AE690" s="154"/>
      <c r="AF690" s="154"/>
      <c r="AG690" s="154"/>
      <c r="AH690" s="154"/>
      <c r="AI690" s="154"/>
      <c r="AJ690" s="108"/>
      <c r="AK690" s="154"/>
      <c r="AL690" s="108"/>
      <c r="AM690" s="108"/>
      <c r="AN690" s="108"/>
      <c r="AO690" s="108"/>
      <c r="AP690" s="108"/>
      <c r="AQ690" s="108"/>
      <c r="AR690" s="108"/>
      <c r="AS690" s="108"/>
      <c r="AT690" s="108"/>
      <c r="AU690" s="108"/>
      <c r="AV690" s="108"/>
      <c r="AW690" s="108"/>
      <c r="AX690" s="108"/>
      <c r="AY690" s="108"/>
      <c r="AZ690" s="108"/>
      <c r="BA690" s="108"/>
      <c r="BB690" s="108"/>
      <c r="BC690" s="108"/>
      <c r="BD690" s="108"/>
      <c r="BE690" s="108"/>
      <c r="BF690" s="108"/>
      <c r="BG690" s="108"/>
      <c r="BH690" s="108"/>
      <c r="BI690" s="108"/>
      <c r="BJ690" s="108"/>
      <c r="BK690" s="108"/>
      <c r="BL690" s="108"/>
      <c r="BM690" s="108"/>
      <c r="BN690" s="108"/>
      <c r="BO690" s="108"/>
      <c r="BP690" s="108"/>
      <c r="BQ690" s="108"/>
      <c r="BR690" s="108"/>
      <c r="BS690" s="108"/>
      <c r="BT690" s="108"/>
      <c r="BU690" s="108"/>
      <c r="BV690" s="108"/>
      <c r="BW690" s="108"/>
      <c r="BX690" s="108"/>
      <c r="BY690" s="108"/>
      <c r="BZ690" s="108"/>
      <c r="CA690" s="108"/>
      <c r="CB690" s="108"/>
      <c r="CC690" s="108"/>
      <c r="CD690" s="108"/>
      <c r="CE690" s="108"/>
      <c r="CF690" s="108"/>
      <c r="CG690" s="108"/>
      <c r="CH690" s="108"/>
      <c r="CI690" s="108"/>
      <c r="CJ690" s="108"/>
      <c r="CK690" s="108"/>
      <c r="CL690" s="108"/>
      <c r="CM690" s="108"/>
      <c r="CN690" s="108"/>
      <c r="CO690" s="108"/>
      <c r="CP690" s="108"/>
      <c r="CQ690" s="108"/>
      <c r="CR690" s="108"/>
      <c r="CS690" s="108"/>
      <c r="CT690" s="108"/>
      <c r="CU690" s="108"/>
      <c r="CV690" s="108"/>
      <c r="CW690" s="108"/>
      <c r="CX690" s="108"/>
      <c r="CY690" s="108"/>
      <c r="CZ690" s="108"/>
      <c r="DA690" s="108"/>
      <c r="DB690" s="108"/>
      <c r="DC690" s="108"/>
      <c r="DD690" s="108"/>
      <c r="DE690" s="108"/>
      <c r="DF690" s="108"/>
      <c r="DG690" s="108"/>
      <c r="DH690" s="108"/>
      <c r="DI690" s="108"/>
      <c r="DJ690" s="108"/>
      <c r="DK690" s="108"/>
      <c r="DL690" s="108"/>
      <c r="DM690" s="108"/>
      <c r="DN690" s="108"/>
      <c r="DO690" s="108"/>
      <c r="DP690" s="108"/>
      <c r="DQ690" s="108"/>
      <c r="DR690" s="108"/>
      <c r="DS690" s="108"/>
      <c r="DT690" s="108"/>
      <c r="DU690" s="108"/>
      <c r="DV690" s="108"/>
      <c r="DW690" s="108"/>
      <c r="DX690" s="108"/>
      <c r="DY690" s="108"/>
      <c r="DZ690" s="108"/>
      <c r="EA690" s="108"/>
      <c r="EB690" s="108"/>
      <c r="EC690" s="108"/>
      <c r="ED690" s="108"/>
      <c r="EE690" s="108"/>
      <c r="EF690" s="108"/>
      <c r="EG690" s="108"/>
      <c r="EH690" s="108"/>
      <c r="EI690" s="108"/>
      <c r="EJ690" s="108"/>
      <c r="EK690" s="108"/>
      <c r="EL690" s="108"/>
      <c r="EM690" s="108"/>
      <c r="EN690" s="108"/>
      <c r="EO690" s="108"/>
      <c r="EP690" s="108"/>
      <c r="EQ690" s="108"/>
      <c r="ER690" s="108"/>
      <c r="ES690" s="108"/>
      <c r="ET690" s="108"/>
      <c r="EU690" s="108"/>
      <c r="EV690" s="108"/>
      <c r="EW690" s="108"/>
      <c r="EX690" s="108"/>
      <c r="EY690" s="108"/>
      <c r="EZ690" s="108"/>
      <c r="FA690" s="108"/>
      <c r="FB690" s="108"/>
      <c r="FC690" s="108"/>
      <c r="FD690" s="108"/>
      <c r="FE690" s="108"/>
      <c r="FF690" s="108"/>
      <c r="FG690" s="108"/>
      <c r="FH690" s="108"/>
      <c r="FI690" s="108"/>
      <c r="FJ690" s="108"/>
      <c r="FK690" s="108"/>
      <c r="FL690" s="108"/>
      <c r="FM690" s="108"/>
      <c r="FN690" s="108"/>
      <c r="FO690" s="108"/>
      <c r="FP690" s="108"/>
      <c r="FQ690" s="108"/>
      <c r="FR690" s="108"/>
      <c r="FS690" s="108"/>
      <c r="FT690" s="108"/>
      <c r="FU690" s="108"/>
      <c r="FV690" s="108"/>
      <c r="FW690" s="108"/>
      <c r="FX690" s="108"/>
      <c r="FY690" s="108"/>
      <c r="FZ690" s="108"/>
      <c r="GA690" s="108"/>
      <c r="GB690" s="108"/>
      <c r="GC690" s="108"/>
      <c r="GD690" s="108"/>
      <c r="GE690" s="108"/>
      <c r="GF690" s="108"/>
      <c r="GG690" s="108"/>
      <c r="GH690" s="108"/>
      <c r="GI690" s="108"/>
      <c r="GJ690" s="108"/>
      <c r="GK690" s="108"/>
      <c r="GL690" s="108"/>
      <c r="GM690" s="108"/>
      <c r="GN690" s="108"/>
      <c r="GO690" s="108"/>
      <c r="GP690" s="108"/>
      <c r="GQ690" s="108"/>
      <c r="GR690" s="108"/>
      <c r="GS690" s="108"/>
      <c r="GT690" s="108"/>
      <c r="GU690" s="108"/>
      <c r="GV690" s="108"/>
      <c r="GW690" s="108"/>
      <c r="GX690" s="108"/>
      <c r="GY690" s="108"/>
      <c r="GZ690" s="108"/>
      <c r="HA690" s="108"/>
      <c r="HB690" s="108"/>
      <c r="HC690" s="108"/>
      <c r="HD690" s="108"/>
      <c r="HE690" s="108"/>
      <c r="HF690" s="108"/>
      <c r="HG690" s="108"/>
      <c r="HH690" s="108"/>
      <c r="HI690" s="108"/>
      <c r="HJ690" s="108"/>
      <c r="HK690" s="108"/>
      <c r="HL690" s="108"/>
      <c r="HM690" s="108"/>
      <c r="HN690" s="108"/>
      <c r="HO690" s="108"/>
      <c r="HP690" s="108"/>
      <c r="HQ690" s="108"/>
      <c r="HR690" s="108"/>
      <c r="HS690" s="108"/>
      <c r="HT690" s="108"/>
      <c r="HU690" s="108"/>
      <c r="HV690" s="108"/>
      <c r="HW690" s="108"/>
      <c r="HX690" s="108"/>
      <c r="HY690" s="108"/>
      <c r="HZ690" s="108"/>
      <c r="IA690" s="108"/>
      <c r="IB690" s="108"/>
      <c r="IC690" s="108"/>
      <c r="ID690" s="108"/>
      <c r="IE690" s="108"/>
      <c r="IF690" s="108"/>
      <c r="IG690" s="108"/>
      <c r="IH690" s="108"/>
      <c r="II690" s="108"/>
      <c r="IJ690" s="108"/>
      <c r="IK690" s="108"/>
      <c r="IL690" s="108"/>
      <c r="IM690" s="108"/>
      <c r="IN690" s="108"/>
      <c r="IO690" s="108"/>
      <c r="IP690" s="108"/>
      <c r="IQ690" s="108"/>
      <c r="IR690" s="108"/>
      <c r="IS690" s="108"/>
      <c r="IT690" s="108"/>
      <c r="IU690" s="108"/>
      <c r="IV690" s="108"/>
      <c r="IW690" s="108"/>
      <c r="IX690" s="108"/>
      <c r="IY690" s="108"/>
      <c r="IZ690" s="108"/>
      <c r="JA690" s="108"/>
      <c r="JB690" s="108"/>
      <c r="JC690" s="108"/>
      <c r="JD690" s="108"/>
      <c r="JE690" s="108"/>
      <c r="JF690" s="108"/>
      <c r="JG690" s="108"/>
      <c r="JH690" s="108"/>
      <c r="JI690" s="108"/>
      <c r="JJ690" s="108"/>
      <c r="JK690" s="108"/>
      <c r="JL690" s="108"/>
      <c r="JM690" s="108"/>
      <c r="JN690" s="108"/>
      <c r="JO690" s="108"/>
      <c r="JP690" s="108"/>
      <c r="JQ690" s="108"/>
      <c r="JR690" s="108"/>
      <c r="JS690" s="108"/>
      <c r="JT690" s="108"/>
      <c r="JU690" s="108"/>
      <c r="JV690" s="108"/>
      <c r="JW690" s="108"/>
      <c r="JX690" s="108"/>
      <c r="JY690" s="108"/>
      <c r="JZ690" s="108"/>
      <c r="KA690" s="108"/>
      <c r="KB690" s="108"/>
      <c r="KC690" s="108"/>
      <c r="KD690" s="108"/>
      <c r="KE690" s="108"/>
      <c r="KF690" s="108"/>
      <c r="KG690" s="108"/>
      <c r="KH690" s="108"/>
      <c r="KI690" s="108"/>
      <c r="KJ690" s="108"/>
      <c r="KK690" s="108"/>
      <c r="KL690" s="108"/>
      <c r="KM690" s="108"/>
      <c r="KN690" s="108"/>
      <c r="KO690" s="108"/>
      <c r="KP690" s="108"/>
      <c r="KQ690" s="108"/>
      <c r="KR690" s="108"/>
      <c r="KS690" s="108"/>
      <c r="KT690" s="108"/>
      <c r="KU690" s="108"/>
      <c r="KV690" s="108"/>
      <c r="KW690" s="108"/>
      <c r="KX690" s="108"/>
      <c r="KY690" s="108"/>
      <c r="KZ690" s="108"/>
      <c r="LA690" s="108"/>
      <c r="LB690" s="108"/>
      <c r="LC690" s="108"/>
      <c r="LD690" s="108"/>
      <c r="LE690" s="108"/>
      <c r="LF690" s="108"/>
      <c r="LG690" s="108"/>
      <c r="LH690" s="108"/>
      <c r="LI690" s="108"/>
      <c r="LJ690" s="108"/>
      <c r="LK690" s="108"/>
      <c r="LL690" s="108"/>
      <c r="LM690" s="108"/>
      <c r="LN690" s="108"/>
      <c r="LO690" s="108"/>
      <c r="LP690" s="108"/>
      <c r="LQ690" s="108"/>
      <c r="LR690" s="108"/>
      <c r="LS690" s="108"/>
    </row>
    <row r="691" spans="1:331">
      <c r="A691" s="3"/>
      <c r="B691" s="438"/>
      <c r="C691" s="438"/>
      <c r="D691" s="438"/>
      <c r="E691" s="438"/>
      <c r="F691" s="438"/>
      <c r="G691" s="438"/>
      <c r="H691" s="438"/>
      <c r="I691" s="438"/>
      <c r="J691" s="438"/>
      <c r="K691" s="438"/>
      <c r="L691" s="438"/>
      <c r="M691" s="438"/>
      <c r="N691" s="438"/>
      <c r="O691" s="438"/>
      <c r="P691" s="438"/>
      <c r="Q691" s="438"/>
      <c r="R691" s="438"/>
      <c r="S691" s="438"/>
      <c r="T691" s="438"/>
      <c r="U691" s="438"/>
      <c r="V691" s="438"/>
      <c r="W691" s="438"/>
      <c r="X691" s="438"/>
      <c r="Y691" s="438"/>
      <c r="Z691" s="438"/>
      <c r="AA691" s="438"/>
      <c r="AB691" s="438"/>
      <c r="AC691" s="438"/>
      <c r="AD691" s="438"/>
      <c r="AE691" s="154"/>
      <c r="AF691" s="154"/>
      <c r="AG691" s="154"/>
      <c r="AH691" s="154"/>
      <c r="AI691" s="154"/>
      <c r="AJ691" s="108"/>
      <c r="AK691" s="154"/>
      <c r="AL691" s="108"/>
      <c r="AM691" s="108"/>
      <c r="AN691" s="108"/>
      <c r="AO691" s="108"/>
      <c r="AP691" s="108"/>
      <c r="AQ691" s="108"/>
      <c r="AR691" s="108"/>
      <c r="AS691" s="108"/>
      <c r="AT691" s="108"/>
      <c r="AU691" s="108"/>
      <c r="AV691" s="108"/>
      <c r="AW691" s="108"/>
      <c r="AX691" s="108"/>
      <c r="AY691" s="108"/>
      <c r="AZ691" s="108"/>
      <c r="BA691" s="108"/>
      <c r="BB691" s="108"/>
      <c r="BC691" s="108"/>
      <c r="BD691" s="108"/>
      <c r="BE691" s="108"/>
      <c r="BF691" s="108"/>
      <c r="BG691" s="108"/>
      <c r="BH691" s="108"/>
      <c r="BI691" s="108"/>
      <c r="BJ691" s="108"/>
      <c r="BK691" s="108"/>
      <c r="BL691" s="108"/>
      <c r="BM691" s="108"/>
      <c r="BN691" s="108"/>
      <c r="BO691" s="108"/>
      <c r="BP691" s="108"/>
      <c r="BQ691" s="108"/>
      <c r="BR691" s="108"/>
      <c r="BS691" s="108"/>
      <c r="BT691" s="108"/>
      <c r="BU691" s="108"/>
      <c r="BV691" s="108"/>
      <c r="BW691" s="108"/>
      <c r="BX691" s="108"/>
      <c r="BY691" s="108"/>
      <c r="BZ691" s="108"/>
      <c r="CA691" s="108"/>
      <c r="CB691" s="108"/>
      <c r="CC691" s="108"/>
      <c r="CD691" s="108"/>
      <c r="CE691" s="108"/>
      <c r="CF691" s="108"/>
      <c r="CG691" s="108"/>
      <c r="CH691" s="108"/>
      <c r="CI691" s="108"/>
      <c r="CJ691" s="108"/>
      <c r="CK691" s="108"/>
      <c r="CL691" s="108"/>
      <c r="CM691" s="108"/>
      <c r="CN691" s="108"/>
      <c r="CO691" s="108"/>
      <c r="CP691" s="108"/>
      <c r="CQ691" s="108"/>
      <c r="CR691" s="108"/>
      <c r="CS691" s="108"/>
      <c r="CT691" s="108"/>
      <c r="CU691" s="108"/>
      <c r="CV691" s="108"/>
      <c r="CW691" s="108"/>
      <c r="CX691" s="108"/>
      <c r="CY691" s="108"/>
      <c r="CZ691" s="108"/>
      <c r="DA691" s="108"/>
      <c r="DB691" s="108"/>
      <c r="DC691" s="108"/>
      <c r="DD691" s="108"/>
      <c r="DE691" s="108"/>
      <c r="DF691" s="108"/>
      <c r="DG691" s="108"/>
      <c r="DH691" s="108"/>
      <c r="DI691" s="108"/>
      <c r="DJ691" s="108"/>
      <c r="DK691" s="108"/>
      <c r="DL691" s="108"/>
      <c r="DM691" s="108"/>
      <c r="DN691" s="108"/>
      <c r="DO691" s="108"/>
      <c r="DP691" s="108"/>
      <c r="DQ691" s="108"/>
      <c r="DR691" s="108"/>
      <c r="DS691" s="108"/>
      <c r="DT691" s="108"/>
      <c r="DU691" s="108"/>
      <c r="DV691" s="108"/>
      <c r="DW691" s="108"/>
      <c r="DX691" s="108"/>
      <c r="DY691" s="108"/>
      <c r="DZ691" s="108"/>
      <c r="EA691" s="108"/>
      <c r="EB691" s="108"/>
      <c r="EC691" s="108"/>
      <c r="ED691" s="108"/>
      <c r="EE691" s="108"/>
      <c r="EF691" s="108"/>
      <c r="EG691" s="108"/>
      <c r="EH691" s="108"/>
      <c r="EI691" s="108"/>
      <c r="EJ691" s="108"/>
      <c r="EK691" s="108"/>
      <c r="EL691" s="108"/>
      <c r="EM691" s="108"/>
      <c r="EN691" s="108"/>
      <c r="EO691" s="108"/>
      <c r="EP691" s="108"/>
      <c r="EQ691" s="108"/>
      <c r="ER691" s="108"/>
      <c r="ES691" s="108"/>
      <c r="ET691" s="108"/>
      <c r="EU691" s="108"/>
      <c r="EV691" s="108"/>
      <c r="EW691" s="108"/>
      <c r="EX691" s="108"/>
      <c r="EY691" s="108"/>
      <c r="EZ691" s="108"/>
      <c r="FA691" s="108"/>
      <c r="FB691" s="108"/>
      <c r="FC691" s="108"/>
      <c r="FD691" s="108"/>
      <c r="FE691" s="108"/>
      <c r="FF691" s="108"/>
      <c r="FG691" s="108"/>
      <c r="FH691" s="108"/>
      <c r="FI691" s="108"/>
      <c r="FJ691" s="108"/>
      <c r="FK691" s="108"/>
      <c r="FL691" s="108"/>
      <c r="FM691" s="108"/>
      <c r="FN691" s="108"/>
      <c r="FO691" s="108"/>
      <c r="FP691" s="108"/>
      <c r="FQ691" s="108"/>
      <c r="FR691" s="108"/>
      <c r="FS691" s="108"/>
      <c r="FT691" s="108"/>
      <c r="FU691" s="108"/>
      <c r="FV691" s="108"/>
      <c r="FW691" s="108"/>
      <c r="FX691" s="108"/>
      <c r="FY691" s="108"/>
      <c r="FZ691" s="108"/>
      <c r="GA691" s="108"/>
      <c r="GB691" s="108"/>
      <c r="GC691" s="108"/>
      <c r="GD691" s="108"/>
      <c r="GE691" s="108"/>
      <c r="GF691" s="108"/>
      <c r="GG691" s="108"/>
      <c r="GH691" s="108"/>
      <c r="GI691" s="108"/>
      <c r="GJ691" s="108"/>
      <c r="GK691" s="108"/>
      <c r="GL691" s="108"/>
      <c r="GM691" s="108"/>
      <c r="GN691" s="108"/>
      <c r="GO691" s="108"/>
      <c r="GP691" s="108"/>
      <c r="GQ691" s="108"/>
      <c r="GR691" s="108"/>
      <c r="GS691" s="108"/>
      <c r="GT691" s="108"/>
      <c r="GU691" s="108"/>
      <c r="GV691" s="108"/>
      <c r="GW691" s="108"/>
      <c r="GX691" s="108"/>
      <c r="GY691" s="108"/>
      <c r="GZ691" s="108"/>
      <c r="HA691" s="108"/>
      <c r="HB691" s="108"/>
      <c r="HC691" s="108"/>
      <c r="HD691" s="108"/>
      <c r="HE691" s="108"/>
      <c r="HF691" s="108"/>
      <c r="HG691" s="108"/>
      <c r="HH691" s="108"/>
      <c r="HI691" s="108"/>
      <c r="HJ691" s="108"/>
      <c r="HK691" s="108"/>
      <c r="HL691" s="108"/>
      <c r="HM691" s="108"/>
      <c r="HN691" s="108"/>
      <c r="HO691" s="108"/>
      <c r="HP691" s="108"/>
      <c r="HQ691" s="108"/>
      <c r="HR691" s="108"/>
      <c r="HS691" s="108"/>
      <c r="HT691" s="108"/>
      <c r="HU691" s="108"/>
      <c r="HV691" s="108"/>
      <c r="HW691" s="108"/>
      <c r="HX691" s="108"/>
      <c r="HY691" s="108"/>
      <c r="HZ691" s="108"/>
      <c r="IA691" s="108"/>
      <c r="IB691" s="108"/>
      <c r="IC691" s="108"/>
      <c r="ID691" s="108"/>
      <c r="IE691" s="108"/>
      <c r="IF691" s="108"/>
      <c r="IG691" s="108"/>
      <c r="IH691" s="108"/>
      <c r="II691" s="108"/>
      <c r="IJ691" s="108"/>
      <c r="IK691" s="108"/>
      <c r="IL691" s="108"/>
      <c r="IM691" s="108"/>
      <c r="IN691" s="108"/>
      <c r="IO691" s="108"/>
      <c r="IP691" s="108"/>
      <c r="IQ691" s="108"/>
      <c r="IR691" s="108"/>
      <c r="IS691" s="108"/>
      <c r="IT691" s="108"/>
      <c r="IU691" s="108"/>
      <c r="IV691" s="108"/>
      <c r="IW691" s="108"/>
      <c r="IX691" s="108"/>
      <c r="IY691" s="108"/>
      <c r="IZ691" s="108"/>
      <c r="JA691" s="108"/>
      <c r="JB691" s="108"/>
      <c r="JC691" s="108"/>
      <c r="JD691" s="108"/>
      <c r="JE691" s="108"/>
      <c r="JF691" s="108"/>
      <c r="JG691" s="108"/>
      <c r="JH691" s="108"/>
      <c r="JI691" s="108"/>
      <c r="JJ691" s="108"/>
      <c r="JK691" s="108"/>
      <c r="JL691" s="108"/>
      <c r="JM691" s="108"/>
      <c r="JN691" s="108"/>
      <c r="JO691" s="108"/>
      <c r="JP691" s="108"/>
      <c r="JQ691" s="108"/>
      <c r="JR691" s="108"/>
      <c r="JS691" s="108"/>
      <c r="JT691" s="108"/>
      <c r="JU691" s="108"/>
      <c r="JV691" s="108"/>
      <c r="JW691" s="108"/>
      <c r="JX691" s="108"/>
      <c r="JY691" s="108"/>
      <c r="JZ691" s="108"/>
      <c r="KA691" s="108"/>
      <c r="KB691" s="108"/>
      <c r="KC691" s="108"/>
      <c r="KD691" s="108"/>
      <c r="KE691" s="108"/>
      <c r="KF691" s="108"/>
      <c r="KG691" s="108"/>
      <c r="KH691" s="108"/>
      <c r="KI691" s="108"/>
      <c r="KJ691" s="108"/>
      <c r="KK691" s="108"/>
      <c r="KL691" s="108"/>
      <c r="KM691" s="108"/>
      <c r="KN691" s="108"/>
      <c r="KO691" s="108"/>
      <c r="KP691" s="108"/>
      <c r="KQ691" s="108"/>
      <c r="KR691" s="108"/>
      <c r="KS691" s="108"/>
      <c r="KT691" s="108"/>
      <c r="KU691" s="108"/>
      <c r="KV691" s="108"/>
      <c r="KW691" s="108"/>
      <c r="KX691" s="108"/>
      <c r="KY691" s="108"/>
      <c r="KZ691" s="108"/>
      <c r="LA691" s="108"/>
      <c r="LB691" s="108"/>
      <c r="LC691" s="108"/>
      <c r="LD691" s="108"/>
      <c r="LE691" s="108"/>
      <c r="LF691" s="108"/>
      <c r="LG691" s="108"/>
      <c r="LH691" s="108"/>
      <c r="LI691" s="108"/>
      <c r="LJ691" s="108"/>
      <c r="LK691" s="108"/>
      <c r="LL691" s="108"/>
      <c r="LM691" s="108"/>
      <c r="LN691" s="108"/>
      <c r="LO691" s="108"/>
      <c r="LP691" s="108"/>
      <c r="LQ691" s="108"/>
      <c r="LR691" s="108"/>
      <c r="LS691" s="108"/>
    </row>
    <row r="692" spans="1:331">
      <c r="A692" s="3"/>
      <c r="B692" s="438"/>
      <c r="C692" s="438"/>
      <c r="D692" s="438"/>
      <c r="E692" s="438"/>
      <c r="F692" s="438"/>
      <c r="G692" s="438"/>
      <c r="H692" s="438"/>
      <c r="I692" s="438"/>
      <c r="J692" s="438"/>
      <c r="K692" s="438"/>
      <c r="L692" s="438"/>
      <c r="M692" s="438"/>
      <c r="N692" s="438"/>
      <c r="O692" s="438"/>
      <c r="P692" s="438"/>
      <c r="Q692" s="438"/>
      <c r="R692" s="438"/>
      <c r="S692" s="438"/>
      <c r="T692" s="438"/>
      <c r="U692" s="438"/>
      <c r="V692" s="438"/>
      <c r="W692" s="438"/>
      <c r="X692" s="438"/>
      <c r="Y692" s="438"/>
      <c r="Z692" s="438"/>
      <c r="AA692" s="438"/>
      <c r="AB692" s="438"/>
      <c r="AC692" s="438"/>
      <c r="AD692" s="438"/>
      <c r="AE692" s="154"/>
      <c r="AF692" s="154"/>
      <c r="AG692" s="154"/>
      <c r="AH692" s="154"/>
      <c r="AI692" s="154"/>
      <c r="AJ692" s="108"/>
      <c r="AK692" s="154"/>
      <c r="AL692" s="108"/>
      <c r="AM692" s="108"/>
      <c r="AN692" s="108"/>
      <c r="AO692" s="108"/>
      <c r="AP692" s="108"/>
      <c r="AQ692" s="108"/>
      <c r="AR692" s="108"/>
      <c r="AS692" s="108"/>
      <c r="AT692" s="108"/>
      <c r="AU692" s="108"/>
      <c r="AV692" s="108"/>
      <c r="AW692" s="108"/>
      <c r="AX692" s="108"/>
      <c r="AY692" s="108"/>
      <c r="AZ692" s="108"/>
      <c r="BA692" s="108"/>
      <c r="BB692" s="108"/>
      <c r="BC692" s="108"/>
      <c r="BD692" s="108"/>
      <c r="BE692" s="108"/>
      <c r="BF692" s="108"/>
      <c r="BG692" s="108"/>
      <c r="BH692" s="108"/>
      <c r="BI692" s="108"/>
      <c r="BJ692" s="108"/>
      <c r="BK692" s="108"/>
      <c r="BL692" s="108"/>
      <c r="BM692" s="108"/>
      <c r="BN692" s="108"/>
      <c r="BO692" s="108"/>
      <c r="BP692" s="108"/>
      <c r="BQ692" s="108"/>
      <c r="BR692" s="108"/>
      <c r="BS692" s="108"/>
      <c r="BT692" s="108"/>
      <c r="BU692" s="108"/>
      <c r="BV692" s="108"/>
      <c r="BW692" s="108"/>
      <c r="BX692" s="108"/>
      <c r="BY692" s="108"/>
      <c r="BZ692" s="108"/>
      <c r="CA692" s="108"/>
      <c r="CB692" s="108"/>
      <c r="CC692" s="108"/>
      <c r="CD692" s="108"/>
      <c r="CE692" s="108"/>
      <c r="CF692" s="108"/>
      <c r="CG692" s="108"/>
      <c r="CH692" s="108"/>
      <c r="CI692" s="108"/>
      <c r="CJ692" s="108"/>
      <c r="CK692" s="108"/>
      <c r="CL692" s="108"/>
      <c r="CM692" s="108"/>
      <c r="CN692" s="108"/>
      <c r="CO692" s="108"/>
      <c r="CP692" s="108"/>
      <c r="CQ692" s="108"/>
      <c r="CR692" s="108"/>
      <c r="CS692" s="108"/>
      <c r="CT692" s="108"/>
      <c r="CU692" s="108"/>
      <c r="CV692" s="108"/>
      <c r="CW692" s="108"/>
      <c r="CX692" s="108"/>
      <c r="CY692" s="108"/>
      <c r="CZ692" s="108"/>
      <c r="DA692" s="108"/>
      <c r="DB692" s="108"/>
      <c r="DC692" s="108"/>
      <c r="DD692" s="108"/>
      <c r="DE692" s="108"/>
      <c r="DF692" s="108"/>
      <c r="DG692" s="108"/>
      <c r="DH692" s="108"/>
      <c r="DI692" s="108"/>
      <c r="DJ692" s="108"/>
      <c r="DK692" s="108"/>
      <c r="DL692" s="108"/>
      <c r="DM692" s="108"/>
      <c r="DN692" s="108"/>
      <c r="DO692" s="108"/>
      <c r="DP692" s="108"/>
      <c r="DQ692" s="108"/>
      <c r="DR692" s="108"/>
      <c r="DS692" s="108"/>
      <c r="DT692" s="108"/>
      <c r="DU692" s="108"/>
      <c r="DV692" s="108"/>
      <c r="DW692" s="108"/>
      <c r="DX692" s="108"/>
      <c r="DY692" s="108"/>
      <c r="DZ692" s="108"/>
      <c r="EA692" s="108"/>
      <c r="EB692" s="108"/>
      <c r="EC692" s="108"/>
      <c r="ED692" s="108"/>
      <c r="EE692" s="108"/>
      <c r="EF692" s="108"/>
      <c r="EG692" s="108"/>
      <c r="EH692" s="108"/>
      <c r="EI692" s="108"/>
      <c r="EJ692" s="108"/>
      <c r="EK692" s="108"/>
      <c r="EL692" s="108"/>
      <c r="EM692" s="108"/>
      <c r="EN692" s="108"/>
      <c r="EO692" s="108"/>
      <c r="EP692" s="108"/>
      <c r="EQ692" s="108"/>
      <c r="ER692" s="108"/>
      <c r="ES692" s="108"/>
      <c r="ET692" s="108"/>
      <c r="EU692" s="108"/>
      <c r="EV692" s="108"/>
      <c r="EW692" s="108"/>
      <c r="EX692" s="108"/>
      <c r="EY692" s="108"/>
      <c r="EZ692" s="108"/>
      <c r="FA692" s="108"/>
      <c r="FB692" s="108"/>
      <c r="FC692" s="108"/>
      <c r="FD692" s="108"/>
      <c r="FE692" s="108"/>
      <c r="FF692" s="108"/>
      <c r="FG692" s="108"/>
      <c r="FH692" s="108"/>
      <c r="FI692" s="108"/>
      <c r="FJ692" s="108"/>
      <c r="FK692" s="108"/>
      <c r="FL692" s="108"/>
      <c r="FM692" s="108"/>
      <c r="FN692" s="108"/>
      <c r="FO692" s="108"/>
      <c r="FP692" s="108"/>
      <c r="FQ692" s="108"/>
      <c r="FR692" s="108"/>
      <c r="FS692" s="108"/>
      <c r="FT692" s="108"/>
      <c r="FU692" s="108"/>
      <c r="FV692" s="108"/>
      <c r="FW692" s="108"/>
      <c r="FX692" s="108"/>
      <c r="FY692" s="108"/>
      <c r="FZ692" s="108"/>
      <c r="GA692" s="108"/>
      <c r="GB692" s="108"/>
      <c r="GC692" s="108"/>
      <c r="GD692" s="108"/>
      <c r="GE692" s="108"/>
      <c r="GF692" s="108"/>
      <c r="GG692" s="108"/>
      <c r="GH692" s="108"/>
      <c r="GI692" s="108"/>
      <c r="GJ692" s="108"/>
      <c r="GK692" s="108"/>
      <c r="GL692" s="108"/>
      <c r="GM692" s="108"/>
      <c r="GN692" s="108"/>
      <c r="GO692" s="108"/>
      <c r="GP692" s="108"/>
      <c r="GQ692" s="108"/>
      <c r="GR692" s="108"/>
      <c r="GS692" s="108"/>
      <c r="GT692" s="108"/>
      <c r="GU692" s="108"/>
      <c r="GV692" s="108"/>
      <c r="GW692" s="108"/>
      <c r="GX692" s="108"/>
      <c r="GY692" s="108"/>
      <c r="GZ692" s="108"/>
      <c r="HA692" s="108"/>
      <c r="HB692" s="108"/>
      <c r="HC692" s="108"/>
      <c r="HD692" s="108"/>
      <c r="HE692" s="108"/>
      <c r="HF692" s="108"/>
      <c r="HG692" s="108"/>
      <c r="HH692" s="108"/>
      <c r="HI692" s="108"/>
      <c r="HJ692" s="108"/>
      <c r="HK692" s="108"/>
      <c r="HL692" s="108"/>
      <c r="HM692" s="108"/>
      <c r="HN692" s="108"/>
      <c r="HO692" s="108"/>
      <c r="HP692" s="108"/>
      <c r="HQ692" s="108"/>
      <c r="HR692" s="108"/>
      <c r="HS692" s="108"/>
      <c r="HT692" s="108"/>
      <c r="HU692" s="108"/>
      <c r="HV692" s="108"/>
      <c r="HW692" s="108"/>
      <c r="HX692" s="108"/>
      <c r="HY692" s="108"/>
      <c r="HZ692" s="108"/>
      <c r="IA692" s="108"/>
      <c r="IB692" s="108"/>
      <c r="IC692" s="108"/>
      <c r="ID692" s="108"/>
      <c r="IE692" s="108"/>
      <c r="IF692" s="108"/>
      <c r="IG692" s="108"/>
      <c r="IH692" s="108"/>
      <c r="II692" s="108"/>
      <c r="IJ692" s="108"/>
      <c r="IK692" s="108"/>
      <c r="IL692" s="108"/>
      <c r="IM692" s="108"/>
      <c r="IN692" s="108"/>
      <c r="IO692" s="108"/>
      <c r="IP692" s="108"/>
      <c r="IQ692" s="108"/>
      <c r="IR692" s="108"/>
      <c r="IS692" s="108"/>
      <c r="IT692" s="108"/>
      <c r="IU692" s="108"/>
      <c r="IV692" s="108"/>
      <c r="IW692" s="108"/>
      <c r="IX692" s="108"/>
      <c r="IY692" s="108"/>
      <c r="IZ692" s="108"/>
      <c r="JA692" s="108"/>
      <c r="JB692" s="108"/>
      <c r="JC692" s="108"/>
      <c r="JD692" s="108"/>
      <c r="JE692" s="108"/>
      <c r="JF692" s="108"/>
      <c r="JG692" s="108"/>
      <c r="JH692" s="108"/>
      <c r="JI692" s="108"/>
      <c r="JJ692" s="108"/>
      <c r="JK692" s="108"/>
      <c r="JL692" s="108"/>
      <c r="JM692" s="108"/>
      <c r="JN692" s="108"/>
      <c r="JO692" s="108"/>
      <c r="JP692" s="108"/>
      <c r="JQ692" s="108"/>
      <c r="JR692" s="108"/>
      <c r="JS692" s="108"/>
      <c r="JT692" s="108"/>
      <c r="JU692" s="108"/>
      <c r="JV692" s="108"/>
      <c r="JW692" s="108"/>
      <c r="JX692" s="108"/>
      <c r="JY692" s="108"/>
      <c r="JZ692" s="108"/>
      <c r="KA692" s="108"/>
      <c r="KB692" s="108"/>
      <c r="KC692" s="108"/>
      <c r="KD692" s="108"/>
      <c r="KE692" s="108"/>
      <c r="KF692" s="108"/>
      <c r="KG692" s="108"/>
      <c r="KH692" s="108"/>
      <c r="KI692" s="108"/>
      <c r="KJ692" s="108"/>
      <c r="KK692" s="108"/>
      <c r="KL692" s="108"/>
      <c r="KM692" s="108"/>
      <c r="KN692" s="108"/>
      <c r="KO692" s="108"/>
      <c r="KP692" s="108"/>
      <c r="KQ692" s="108"/>
      <c r="KR692" s="108"/>
      <c r="KS692" s="108"/>
      <c r="KT692" s="108"/>
      <c r="KU692" s="108"/>
      <c r="KV692" s="108"/>
      <c r="KW692" s="108"/>
      <c r="KX692" s="108"/>
      <c r="KY692" s="108"/>
      <c r="KZ692" s="108"/>
      <c r="LA692" s="108"/>
      <c r="LB692" s="108"/>
      <c r="LC692" s="108"/>
      <c r="LD692" s="108"/>
      <c r="LE692" s="108"/>
      <c r="LF692" s="108"/>
      <c r="LG692" s="108"/>
      <c r="LH692" s="108"/>
      <c r="LI692" s="108"/>
      <c r="LJ692" s="108"/>
      <c r="LK692" s="108"/>
      <c r="LL692" s="108"/>
      <c r="LM692" s="108"/>
      <c r="LN692" s="108"/>
      <c r="LO692" s="108"/>
      <c r="LP692" s="108"/>
      <c r="LQ692" s="108"/>
      <c r="LR692" s="108"/>
      <c r="LS692" s="108"/>
    </row>
    <row r="693" spans="1:331">
      <c r="A693" s="3"/>
      <c r="B693" s="438"/>
      <c r="C693" s="438"/>
      <c r="D693" s="438"/>
      <c r="E693" s="438"/>
      <c r="F693" s="438"/>
      <c r="G693" s="438"/>
      <c r="H693" s="438"/>
      <c r="I693" s="438"/>
      <c r="J693" s="438"/>
      <c r="K693" s="438"/>
      <c r="L693" s="438"/>
      <c r="M693" s="438"/>
      <c r="N693" s="438"/>
      <c r="O693" s="438"/>
      <c r="P693" s="438"/>
      <c r="Q693" s="438"/>
      <c r="R693" s="438"/>
      <c r="S693" s="438"/>
      <c r="T693" s="438"/>
      <c r="U693" s="438"/>
      <c r="V693" s="438"/>
      <c r="W693" s="438"/>
      <c r="X693" s="438"/>
      <c r="Y693" s="438"/>
      <c r="Z693" s="438"/>
      <c r="AA693" s="438"/>
      <c r="AB693" s="438"/>
      <c r="AC693" s="438"/>
      <c r="AD693" s="438"/>
      <c r="AE693" s="154"/>
      <c r="AF693" s="154"/>
      <c r="AG693" s="154"/>
      <c r="AH693" s="154"/>
      <c r="AI693" s="154"/>
      <c r="AJ693" s="108"/>
      <c r="AK693" s="154"/>
      <c r="AL693" s="108"/>
      <c r="AM693" s="108"/>
      <c r="AN693" s="108"/>
      <c r="AO693" s="108"/>
      <c r="AP693" s="108"/>
      <c r="AQ693" s="108"/>
      <c r="AR693" s="108"/>
      <c r="AS693" s="108"/>
      <c r="AT693" s="108"/>
      <c r="AU693" s="108"/>
      <c r="AV693" s="108"/>
      <c r="AW693" s="108"/>
      <c r="AX693" s="108"/>
      <c r="AY693" s="108"/>
      <c r="AZ693" s="108"/>
      <c r="BA693" s="108"/>
      <c r="BB693" s="108"/>
      <c r="BC693" s="108"/>
      <c r="BD693" s="108"/>
      <c r="BE693" s="108"/>
      <c r="BF693" s="108"/>
      <c r="BG693" s="108"/>
      <c r="BH693" s="108"/>
      <c r="BI693" s="108"/>
      <c r="BJ693" s="108"/>
      <c r="BK693" s="108"/>
      <c r="BL693" s="108"/>
      <c r="BM693" s="108"/>
      <c r="BN693" s="108"/>
      <c r="BO693" s="108"/>
      <c r="BP693" s="108"/>
      <c r="BQ693" s="108"/>
      <c r="BR693" s="108"/>
      <c r="BS693" s="108"/>
      <c r="BT693" s="108"/>
      <c r="BU693" s="108"/>
      <c r="BV693" s="108"/>
      <c r="BW693" s="108"/>
      <c r="BX693" s="108"/>
      <c r="BY693" s="108"/>
      <c r="BZ693" s="108"/>
      <c r="CA693" s="108"/>
      <c r="CB693" s="108"/>
      <c r="CC693" s="108"/>
      <c r="CD693" s="108"/>
      <c r="CE693" s="108"/>
      <c r="CF693" s="108"/>
      <c r="CG693" s="108"/>
      <c r="CH693" s="108"/>
      <c r="CI693" s="108"/>
      <c r="CJ693" s="108"/>
      <c r="CK693" s="108"/>
      <c r="CL693" s="108"/>
      <c r="CM693" s="108"/>
      <c r="CN693" s="108"/>
      <c r="CO693" s="108"/>
      <c r="CP693" s="108"/>
      <c r="CQ693" s="108"/>
      <c r="CR693" s="108"/>
      <c r="CS693" s="108"/>
      <c r="CT693" s="108"/>
      <c r="CU693" s="108"/>
      <c r="CV693" s="108"/>
      <c r="CW693" s="108"/>
      <c r="CX693" s="108"/>
      <c r="CY693" s="108"/>
      <c r="CZ693" s="108"/>
      <c r="DA693" s="108"/>
      <c r="DB693" s="108"/>
      <c r="DC693" s="108"/>
      <c r="DD693" s="108"/>
      <c r="DE693" s="108"/>
      <c r="DF693" s="108"/>
      <c r="DG693" s="108"/>
      <c r="DH693" s="108"/>
      <c r="DI693" s="108"/>
      <c r="DJ693" s="108"/>
      <c r="DK693" s="108"/>
      <c r="DL693" s="108"/>
      <c r="DM693" s="108"/>
      <c r="DN693" s="108"/>
      <c r="DO693" s="108"/>
      <c r="DP693" s="108"/>
      <c r="DQ693" s="108"/>
      <c r="DR693" s="108"/>
      <c r="DS693" s="108"/>
      <c r="DT693" s="108"/>
      <c r="DU693" s="108"/>
      <c r="DV693" s="108"/>
      <c r="DW693" s="108"/>
      <c r="DX693" s="108"/>
      <c r="DY693" s="108"/>
      <c r="DZ693" s="108"/>
      <c r="EA693" s="108"/>
      <c r="EB693" s="108"/>
      <c r="EC693" s="108"/>
      <c r="ED693" s="108"/>
      <c r="EE693" s="108"/>
      <c r="EF693" s="108"/>
      <c r="EG693" s="108"/>
      <c r="EH693" s="108"/>
      <c r="EI693" s="108"/>
      <c r="EJ693" s="108"/>
      <c r="EK693" s="108"/>
      <c r="EL693" s="108"/>
      <c r="EM693" s="108"/>
      <c r="EN693" s="108"/>
      <c r="EO693" s="108"/>
      <c r="EP693" s="108"/>
      <c r="EQ693" s="108"/>
      <c r="ER693" s="108"/>
      <c r="ES693" s="108"/>
      <c r="ET693" s="108"/>
      <c r="EU693" s="108"/>
      <c r="EV693" s="108"/>
      <c r="EW693" s="108"/>
      <c r="EX693" s="108"/>
      <c r="EY693" s="108"/>
      <c r="EZ693" s="108"/>
      <c r="FA693" s="108"/>
      <c r="FB693" s="108"/>
      <c r="FC693" s="108"/>
      <c r="FD693" s="108"/>
      <c r="FE693" s="108"/>
      <c r="FF693" s="108"/>
      <c r="FG693" s="108"/>
      <c r="FH693" s="108"/>
      <c r="FI693" s="108"/>
      <c r="FJ693" s="108"/>
      <c r="FK693" s="108"/>
      <c r="FL693" s="108"/>
      <c r="FM693" s="108"/>
      <c r="FN693" s="108"/>
      <c r="FO693" s="108"/>
      <c r="FP693" s="108"/>
      <c r="FQ693" s="108"/>
      <c r="FR693" s="108"/>
      <c r="FS693" s="108"/>
      <c r="FT693" s="108"/>
      <c r="FU693" s="108"/>
      <c r="FV693" s="108"/>
      <c r="FW693" s="108"/>
      <c r="FX693" s="108"/>
      <c r="FY693" s="108"/>
      <c r="FZ693" s="108"/>
      <c r="GA693" s="108"/>
      <c r="GB693" s="108"/>
      <c r="GC693" s="108"/>
      <c r="GD693" s="108"/>
      <c r="GE693" s="108"/>
      <c r="GF693" s="108"/>
      <c r="GG693" s="108"/>
      <c r="GH693" s="108"/>
      <c r="GI693" s="108"/>
      <c r="GJ693" s="108"/>
      <c r="GK693" s="108"/>
      <c r="GL693" s="108"/>
      <c r="GM693" s="108"/>
      <c r="GN693" s="108"/>
      <c r="GO693" s="108"/>
      <c r="GP693" s="108"/>
      <c r="GQ693" s="108"/>
      <c r="GR693" s="108"/>
      <c r="GS693" s="108"/>
      <c r="GT693" s="108"/>
      <c r="GU693" s="108"/>
      <c r="GV693" s="108"/>
      <c r="GW693" s="108"/>
      <c r="GX693" s="108"/>
      <c r="GY693" s="108"/>
      <c r="GZ693" s="108"/>
      <c r="HA693" s="108"/>
      <c r="HB693" s="108"/>
      <c r="HC693" s="108"/>
      <c r="HD693" s="108"/>
      <c r="HE693" s="108"/>
      <c r="HF693" s="108"/>
      <c r="HG693" s="108"/>
      <c r="HH693" s="108"/>
      <c r="HI693" s="108"/>
      <c r="HJ693" s="108"/>
      <c r="HK693" s="108"/>
      <c r="HL693" s="108"/>
      <c r="HM693" s="108"/>
      <c r="HN693" s="108"/>
      <c r="HO693" s="108"/>
      <c r="HP693" s="108"/>
      <c r="HQ693" s="108"/>
      <c r="HR693" s="108"/>
      <c r="HS693" s="108"/>
      <c r="HT693" s="108"/>
      <c r="HU693" s="108"/>
      <c r="HV693" s="108"/>
      <c r="HW693" s="108"/>
      <c r="HX693" s="108"/>
      <c r="HY693" s="108"/>
      <c r="HZ693" s="108"/>
      <c r="IA693" s="108"/>
      <c r="IB693" s="108"/>
      <c r="IC693" s="108"/>
      <c r="ID693" s="108"/>
      <c r="IE693" s="108"/>
      <c r="IF693" s="108"/>
      <c r="IG693" s="108"/>
      <c r="IH693" s="108"/>
      <c r="II693" s="108"/>
      <c r="IJ693" s="108"/>
      <c r="IK693" s="108"/>
      <c r="IL693" s="108"/>
      <c r="IM693" s="108"/>
      <c r="IN693" s="108"/>
      <c r="IO693" s="108"/>
      <c r="IP693" s="108"/>
      <c r="IQ693" s="108"/>
      <c r="IR693" s="108"/>
      <c r="IS693" s="108"/>
      <c r="IT693" s="108"/>
      <c r="IU693" s="108"/>
      <c r="IV693" s="108"/>
      <c r="IW693" s="108"/>
      <c r="IX693" s="108"/>
      <c r="IY693" s="108"/>
      <c r="IZ693" s="108"/>
      <c r="JA693" s="108"/>
      <c r="JB693" s="108"/>
      <c r="JC693" s="108"/>
      <c r="JD693" s="108"/>
      <c r="JE693" s="108"/>
      <c r="JF693" s="108"/>
      <c r="JG693" s="108"/>
      <c r="JH693" s="108"/>
      <c r="JI693" s="108"/>
      <c r="JJ693" s="108"/>
      <c r="JK693" s="108"/>
      <c r="JL693" s="108"/>
      <c r="JM693" s="108"/>
      <c r="JN693" s="108"/>
      <c r="JO693" s="108"/>
      <c r="JP693" s="108"/>
      <c r="JQ693" s="108"/>
      <c r="JR693" s="108"/>
      <c r="JS693" s="108"/>
      <c r="JT693" s="108"/>
      <c r="JU693" s="108"/>
      <c r="JV693" s="108"/>
      <c r="JW693" s="108"/>
      <c r="JX693" s="108"/>
      <c r="JY693" s="108"/>
      <c r="JZ693" s="108"/>
      <c r="KA693" s="108"/>
      <c r="KB693" s="108"/>
      <c r="KC693" s="108"/>
      <c r="KD693" s="108"/>
      <c r="KE693" s="108"/>
      <c r="KF693" s="108"/>
      <c r="KG693" s="108"/>
      <c r="KH693" s="108"/>
      <c r="KI693" s="108"/>
      <c r="KJ693" s="108"/>
      <c r="KK693" s="108"/>
      <c r="KL693" s="108"/>
      <c r="KM693" s="108"/>
      <c r="KN693" s="108"/>
      <c r="KO693" s="108"/>
      <c r="KP693" s="108"/>
      <c r="KQ693" s="108"/>
      <c r="KR693" s="108"/>
      <c r="KS693" s="108"/>
      <c r="KT693" s="108"/>
      <c r="KU693" s="108"/>
      <c r="KV693" s="108"/>
      <c r="KW693" s="108"/>
      <c r="KX693" s="108"/>
      <c r="KY693" s="108"/>
      <c r="KZ693" s="108"/>
      <c r="LA693" s="108"/>
      <c r="LB693" s="108"/>
      <c r="LC693" s="108"/>
      <c r="LD693" s="108"/>
      <c r="LE693" s="108"/>
      <c r="LF693" s="108"/>
      <c r="LG693" s="108"/>
      <c r="LH693" s="108"/>
      <c r="LI693" s="108"/>
      <c r="LJ693" s="108"/>
      <c r="LK693" s="108"/>
      <c r="LL693" s="108"/>
      <c r="LM693" s="108"/>
      <c r="LN693" s="108"/>
      <c r="LO693" s="108"/>
      <c r="LP693" s="108"/>
      <c r="LQ693" s="108"/>
      <c r="LR693" s="108"/>
      <c r="LS693" s="108"/>
    </row>
    <row r="694" spans="1:331">
      <c r="A694" s="3"/>
      <c r="B694" s="438"/>
      <c r="C694" s="438"/>
      <c r="D694" s="438"/>
      <c r="E694" s="438"/>
      <c r="F694" s="438"/>
      <c r="G694" s="438"/>
      <c r="H694" s="438"/>
      <c r="I694" s="438"/>
      <c r="J694" s="438"/>
      <c r="K694" s="438"/>
      <c r="L694" s="438"/>
      <c r="M694" s="438"/>
      <c r="N694" s="438"/>
      <c r="O694" s="438"/>
      <c r="P694" s="438"/>
      <c r="Q694" s="438"/>
      <c r="R694" s="438"/>
      <c r="S694" s="438"/>
      <c r="T694" s="438"/>
      <c r="U694" s="438"/>
      <c r="V694" s="438"/>
      <c r="W694" s="438"/>
      <c r="X694" s="438"/>
      <c r="Y694" s="438"/>
      <c r="Z694" s="438"/>
      <c r="AA694" s="438"/>
      <c r="AB694" s="438"/>
      <c r="AC694" s="438"/>
      <c r="AD694" s="438"/>
      <c r="AE694" s="154"/>
      <c r="AF694" s="154"/>
      <c r="AG694" s="154"/>
      <c r="AH694" s="154"/>
      <c r="AI694" s="154"/>
      <c r="AJ694" s="108"/>
      <c r="AK694" s="154"/>
      <c r="AL694" s="108"/>
      <c r="AM694" s="108"/>
      <c r="AN694" s="108"/>
      <c r="AO694" s="108"/>
      <c r="AP694" s="108"/>
      <c r="AQ694" s="108"/>
      <c r="AR694" s="108"/>
      <c r="AS694" s="108"/>
      <c r="AT694" s="108"/>
      <c r="AU694" s="108"/>
      <c r="AV694" s="108"/>
      <c r="AW694" s="108"/>
      <c r="AX694" s="108"/>
      <c r="AY694" s="108"/>
      <c r="AZ694" s="108"/>
      <c r="BA694" s="108"/>
      <c r="BB694" s="108"/>
      <c r="BC694" s="108"/>
      <c r="BD694" s="108"/>
      <c r="BE694" s="108"/>
      <c r="BF694" s="108"/>
      <c r="BG694" s="108"/>
      <c r="BH694" s="108"/>
      <c r="BI694" s="108"/>
      <c r="BJ694" s="108"/>
      <c r="BK694" s="108"/>
      <c r="BL694" s="108"/>
      <c r="BM694" s="108"/>
      <c r="BN694" s="108"/>
      <c r="BO694" s="108"/>
      <c r="BP694" s="108"/>
      <c r="BQ694" s="108"/>
      <c r="BR694" s="108"/>
      <c r="BS694" s="108"/>
      <c r="BT694" s="108"/>
      <c r="BU694" s="108"/>
      <c r="BV694" s="108"/>
      <c r="BW694" s="108"/>
      <c r="BX694" s="108"/>
      <c r="BY694" s="108"/>
      <c r="BZ694" s="108"/>
      <c r="CA694" s="108"/>
      <c r="CB694" s="108"/>
      <c r="CC694" s="108"/>
      <c r="CD694" s="108"/>
      <c r="CE694" s="108"/>
      <c r="CF694" s="108"/>
      <c r="CG694" s="108"/>
      <c r="CH694" s="108"/>
      <c r="CI694" s="108"/>
      <c r="CJ694" s="108"/>
      <c r="CK694" s="108"/>
      <c r="CL694" s="108"/>
      <c r="CM694" s="108"/>
      <c r="CN694" s="108"/>
      <c r="CO694" s="108"/>
      <c r="CP694" s="108"/>
      <c r="CQ694" s="108"/>
      <c r="CR694" s="108"/>
      <c r="CS694" s="108"/>
      <c r="CT694" s="108"/>
      <c r="CU694" s="108"/>
      <c r="CV694" s="108"/>
      <c r="CW694" s="108"/>
      <c r="CX694" s="108"/>
      <c r="CY694" s="108"/>
      <c r="CZ694" s="108"/>
      <c r="DA694" s="108"/>
      <c r="DB694" s="108"/>
      <c r="DC694" s="108"/>
      <c r="DD694" s="108"/>
      <c r="DE694" s="108"/>
      <c r="DF694" s="108"/>
      <c r="DG694" s="108"/>
      <c r="DH694" s="108"/>
      <c r="DI694" s="108"/>
      <c r="DJ694" s="108"/>
      <c r="DK694" s="108"/>
      <c r="DL694" s="108"/>
      <c r="DM694" s="108"/>
      <c r="DN694" s="108"/>
      <c r="DO694" s="108"/>
      <c r="DP694" s="108"/>
      <c r="DQ694" s="108"/>
      <c r="DR694" s="108"/>
      <c r="DS694" s="108"/>
      <c r="DT694" s="108"/>
      <c r="DU694" s="108"/>
      <c r="DV694" s="108"/>
      <c r="DW694" s="108"/>
      <c r="DX694" s="108"/>
      <c r="DY694" s="108"/>
      <c r="DZ694" s="108"/>
      <c r="EA694" s="108"/>
      <c r="EB694" s="108"/>
      <c r="EC694" s="108"/>
      <c r="ED694" s="108"/>
      <c r="EE694" s="108"/>
      <c r="EF694" s="108"/>
      <c r="EG694" s="108"/>
      <c r="EH694" s="108"/>
      <c r="EI694" s="108"/>
      <c r="EJ694" s="108"/>
      <c r="EK694" s="108"/>
      <c r="EL694" s="108"/>
      <c r="EM694" s="108"/>
      <c r="EN694" s="108"/>
      <c r="EO694" s="108"/>
      <c r="EP694" s="108"/>
      <c r="EQ694" s="108"/>
      <c r="ER694" s="108"/>
      <c r="ES694" s="108"/>
      <c r="ET694" s="108"/>
      <c r="EU694" s="108"/>
      <c r="EV694" s="108"/>
      <c r="EW694" s="108"/>
      <c r="EX694" s="108"/>
      <c r="EY694" s="108"/>
      <c r="EZ694" s="108"/>
      <c r="FA694" s="108"/>
      <c r="FB694" s="108"/>
      <c r="FC694" s="108"/>
      <c r="FD694" s="108"/>
      <c r="FE694" s="108"/>
      <c r="FF694" s="108"/>
      <c r="FG694" s="108"/>
      <c r="FH694" s="108"/>
      <c r="FI694" s="108"/>
      <c r="FJ694" s="108"/>
      <c r="FK694" s="108"/>
      <c r="FL694" s="108"/>
      <c r="FM694" s="108"/>
      <c r="FN694" s="108"/>
      <c r="FO694" s="108"/>
      <c r="FP694" s="108"/>
      <c r="FQ694" s="108"/>
      <c r="FR694" s="108"/>
      <c r="FS694" s="108"/>
      <c r="FT694" s="108"/>
      <c r="FU694" s="108"/>
      <c r="FV694" s="108"/>
      <c r="FW694" s="108"/>
      <c r="FX694" s="108"/>
      <c r="FY694" s="108"/>
      <c r="FZ694" s="108"/>
      <c r="GA694" s="108"/>
      <c r="GB694" s="108"/>
      <c r="GC694" s="108"/>
      <c r="GD694" s="108"/>
      <c r="GE694" s="108"/>
      <c r="GF694" s="108"/>
      <c r="GG694" s="108"/>
      <c r="GH694" s="108"/>
      <c r="GI694" s="108"/>
      <c r="GJ694" s="108"/>
      <c r="GK694" s="108"/>
      <c r="GL694" s="108"/>
      <c r="GM694" s="108"/>
      <c r="GN694" s="108"/>
      <c r="GO694" s="108"/>
      <c r="GP694" s="108"/>
      <c r="GQ694" s="108"/>
      <c r="GR694" s="108"/>
      <c r="GS694" s="108"/>
      <c r="GT694" s="108"/>
      <c r="GU694" s="108"/>
      <c r="GV694" s="108"/>
      <c r="GW694" s="108"/>
      <c r="GX694" s="108"/>
      <c r="GY694" s="108"/>
      <c r="GZ694" s="108"/>
      <c r="HA694" s="108"/>
      <c r="HB694" s="108"/>
      <c r="HC694" s="108"/>
      <c r="HD694" s="108"/>
      <c r="HE694" s="108"/>
      <c r="HF694" s="108"/>
      <c r="HG694" s="108"/>
      <c r="HH694" s="108"/>
      <c r="HI694" s="108"/>
      <c r="HJ694" s="108"/>
      <c r="HK694" s="108"/>
      <c r="HL694" s="108"/>
      <c r="HM694" s="108"/>
      <c r="HN694" s="108"/>
      <c r="HO694" s="108"/>
      <c r="HP694" s="108"/>
      <c r="HQ694" s="108"/>
      <c r="HR694" s="108"/>
      <c r="HS694" s="108"/>
      <c r="HT694" s="108"/>
      <c r="HU694" s="108"/>
      <c r="HV694" s="108"/>
      <c r="HW694" s="108"/>
      <c r="HX694" s="108"/>
      <c r="HY694" s="108"/>
      <c r="HZ694" s="108"/>
      <c r="IA694" s="108"/>
      <c r="IB694" s="108"/>
      <c r="IC694" s="108"/>
      <c r="ID694" s="108"/>
      <c r="IE694" s="108"/>
      <c r="IF694" s="108"/>
      <c r="IG694" s="108"/>
      <c r="IH694" s="108"/>
      <c r="II694" s="108"/>
      <c r="IJ694" s="108"/>
      <c r="IK694" s="108"/>
      <c r="IL694" s="108"/>
      <c r="IM694" s="108"/>
      <c r="IN694" s="108"/>
      <c r="IO694" s="108"/>
      <c r="IP694" s="108"/>
      <c r="IQ694" s="108"/>
      <c r="IR694" s="108"/>
      <c r="IS694" s="108"/>
      <c r="IT694" s="108"/>
      <c r="IU694" s="108"/>
      <c r="IV694" s="108"/>
      <c r="IW694" s="108"/>
      <c r="IX694" s="108"/>
      <c r="IY694" s="108"/>
      <c r="IZ694" s="108"/>
      <c r="JA694" s="108"/>
      <c r="JB694" s="108"/>
      <c r="JC694" s="108"/>
      <c r="JD694" s="108"/>
      <c r="JE694" s="108"/>
      <c r="JF694" s="108"/>
      <c r="JG694" s="108"/>
      <c r="JH694" s="108"/>
      <c r="JI694" s="108"/>
      <c r="JJ694" s="108"/>
      <c r="JK694" s="108"/>
      <c r="JL694" s="108"/>
      <c r="JM694" s="108"/>
      <c r="JN694" s="108"/>
      <c r="JO694" s="108"/>
      <c r="JP694" s="108"/>
      <c r="JQ694" s="108"/>
      <c r="JR694" s="108"/>
      <c r="JS694" s="108"/>
      <c r="JT694" s="108"/>
      <c r="JU694" s="108"/>
      <c r="JV694" s="108"/>
      <c r="JW694" s="108"/>
      <c r="JX694" s="108"/>
      <c r="JY694" s="108"/>
      <c r="JZ694" s="108"/>
      <c r="KA694" s="108"/>
      <c r="KB694" s="108"/>
      <c r="KC694" s="108"/>
      <c r="KD694" s="108"/>
      <c r="KE694" s="108"/>
      <c r="KF694" s="108"/>
      <c r="KG694" s="108"/>
      <c r="KH694" s="108"/>
      <c r="KI694" s="108"/>
      <c r="KJ694" s="108"/>
      <c r="KK694" s="108"/>
      <c r="KL694" s="108"/>
      <c r="KM694" s="108"/>
      <c r="KN694" s="108"/>
      <c r="KO694" s="108"/>
      <c r="KP694" s="108"/>
      <c r="KQ694" s="108"/>
      <c r="KR694" s="108"/>
      <c r="KS694" s="108"/>
      <c r="KT694" s="108"/>
      <c r="KU694" s="108"/>
      <c r="KV694" s="108"/>
      <c r="KW694" s="108"/>
      <c r="KX694" s="108"/>
      <c r="KY694" s="108"/>
      <c r="KZ694" s="108"/>
      <c r="LA694" s="108"/>
      <c r="LB694" s="108"/>
      <c r="LC694" s="108"/>
      <c r="LD694" s="108"/>
      <c r="LE694" s="108"/>
      <c r="LF694" s="108"/>
      <c r="LG694" s="108"/>
      <c r="LH694" s="108"/>
      <c r="LI694" s="108"/>
      <c r="LJ694" s="108"/>
      <c r="LK694" s="108"/>
      <c r="LL694" s="108"/>
      <c r="LM694" s="108"/>
      <c r="LN694" s="108"/>
      <c r="LO694" s="108"/>
      <c r="LP694" s="108"/>
      <c r="LQ694" s="108"/>
      <c r="LR694" s="108"/>
      <c r="LS694" s="108"/>
    </row>
    <row r="695" spans="1:331">
      <c r="A695" s="3"/>
      <c r="B695" s="438"/>
      <c r="C695" s="438"/>
      <c r="D695" s="438"/>
      <c r="E695" s="438"/>
      <c r="F695" s="438"/>
      <c r="G695" s="438"/>
      <c r="H695" s="438"/>
      <c r="I695" s="438"/>
      <c r="J695" s="438"/>
      <c r="K695" s="438"/>
      <c r="L695" s="438"/>
      <c r="M695" s="438"/>
      <c r="N695" s="438"/>
      <c r="O695" s="438"/>
      <c r="P695" s="438"/>
      <c r="Q695" s="438"/>
      <c r="R695" s="438"/>
      <c r="S695" s="438"/>
      <c r="T695" s="438"/>
      <c r="U695" s="438"/>
      <c r="V695" s="438"/>
      <c r="W695" s="438"/>
      <c r="X695" s="438"/>
      <c r="Y695" s="438"/>
      <c r="Z695" s="438"/>
      <c r="AA695" s="438"/>
      <c r="AB695" s="438"/>
      <c r="AC695" s="438"/>
      <c r="AD695" s="438"/>
      <c r="AE695" s="154"/>
      <c r="AF695" s="154"/>
      <c r="AG695" s="154"/>
      <c r="AH695" s="154"/>
      <c r="AI695" s="154"/>
      <c r="AJ695" s="108"/>
      <c r="AK695" s="154"/>
      <c r="AL695" s="108"/>
      <c r="AM695" s="108"/>
      <c r="AN695" s="108"/>
      <c r="AO695" s="108"/>
      <c r="AP695" s="108"/>
      <c r="AQ695" s="108"/>
      <c r="AR695" s="108"/>
      <c r="AS695" s="108"/>
      <c r="AT695" s="108"/>
      <c r="AU695" s="108"/>
      <c r="AV695" s="108"/>
      <c r="AW695" s="108"/>
      <c r="AX695" s="108"/>
      <c r="AY695" s="108"/>
      <c r="AZ695" s="108"/>
      <c r="BA695" s="108"/>
      <c r="BB695" s="108"/>
      <c r="BC695" s="108"/>
      <c r="BD695" s="108"/>
      <c r="BE695" s="108"/>
      <c r="BF695" s="108"/>
      <c r="BG695" s="108"/>
      <c r="BH695" s="108"/>
      <c r="BI695" s="108"/>
      <c r="BJ695" s="108"/>
      <c r="BK695" s="108"/>
      <c r="BL695" s="108"/>
      <c r="BM695" s="108"/>
      <c r="BN695" s="108"/>
      <c r="BO695" s="108"/>
      <c r="BP695" s="108"/>
      <c r="BQ695" s="108"/>
      <c r="BR695" s="108"/>
      <c r="BS695" s="108"/>
      <c r="BT695" s="108"/>
      <c r="BU695" s="108"/>
      <c r="BV695" s="108"/>
      <c r="BW695" s="108"/>
      <c r="BX695" s="108"/>
      <c r="BY695" s="108"/>
      <c r="BZ695" s="108"/>
      <c r="CA695" s="108"/>
      <c r="CB695" s="108"/>
      <c r="CC695" s="108"/>
      <c r="CD695" s="108"/>
      <c r="CE695" s="108"/>
      <c r="CF695" s="108"/>
      <c r="CG695" s="108"/>
      <c r="CH695" s="108"/>
      <c r="CI695" s="108"/>
      <c r="CJ695" s="108"/>
      <c r="CK695" s="108"/>
      <c r="CL695" s="108"/>
      <c r="CM695" s="108"/>
      <c r="CN695" s="108"/>
      <c r="CO695" s="108"/>
      <c r="CP695" s="108"/>
      <c r="CQ695" s="108"/>
      <c r="CR695" s="108"/>
      <c r="CS695" s="108"/>
      <c r="CT695" s="108"/>
      <c r="CU695" s="108"/>
      <c r="CV695" s="108"/>
      <c r="CW695" s="108"/>
      <c r="CX695" s="108"/>
      <c r="CY695" s="108"/>
      <c r="CZ695" s="108"/>
      <c r="DA695" s="108"/>
      <c r="DB695" s="108"/>
      <c r="DC695" s="108"/>
      <c r="DD695" s="108"/>
      <c r="DE695" s="108"/>
      <c r="DF695" s="108"/>
      <c r="DG695" s="108"/>
      <c r="DH695" s="108"/>
      <c r="DI695" s="108"/>
      <c r="DJ695" s="108"/>
      <c r="DK695" s="108"/>
      <c r="DL695" s="108"/>
      <c r="DM695" s="108"/>
      <c r="DN695" s="108"/>
      <c r="DO695" s="108"/>
      <c r="DP695" s="108"/>
      <c r="DQ695" s="108"/>
      <c r="DR695" s="108"/>
      <c r="DS695" s="108"/>
      <c r="DT695" s="108"/>
      <c r="DU695" s="108"/>
      <c r="DV695" s="108"/>
      <c r="DW695" s="108"/>
      <c r="DX695" s="108"/>
      <c r="DY695" s="108"/>
      <c r="DZ695" s="108"/>
      <c r="EA695" s="108"/>
      <c r="EB695" s="108"/>
      <c r="EC695" s="108"/>
      <c r="ED695" s="108"/>
      <c r="EE695" s="108"/>
      <c r="EF695" s="108"/>
      <c r="EG695" s="108"/>
      <c r="EH695" s="108"/>
      <c r="EI695" s="108"/>
      <c r="EJ695" s="108"/>
      <c r="EK695" s="108"/>
      <c r="EL695" s="108"/>
      <c r="EM695" s="108"/>
      <c r="EN695" s="108"/>
      <c r="EO695" s="108"/>
      <c r="EP695" s="108"/>
      <c r="EQ695" s="108"/>
      <c r="ER695" s="108"/>
      <c r="ES695" s="108"/>
      <c r="ET695" s="108"/>
      <c r="EU695" s="108"/>
      <c r="EV695" s="108"/>
      <c r="EW695" s="108"/>
      <c r="EX695" s="108"/>
      <c r="EY695" s="108"/>
      <c r="EZ695" s="108"/>
      <c r="FA695" s="108"/>
      <c r="FB695" s="108"/>
      <c r="FC695" s="108"/>
      <c r="FD695" s="108"/>
      <c r="FE695" s="108"/>
      <c r="FF695" s="108"/>
      <c r="FG695" s="108"/>
      <c r="FH695" s="108"/>
      <c r="FI695" s="108"/>
      <c r="FJ695" s="108"/>
      <c r="FK695" s="108"/>
      <c r="FL695" s="108"/>
      <c r="FM695" s="108"/>
      <c r="FN695" s="108"/>
      <c r="FO695" s="108"/>
      <c r="FP695" s="108"/>
      <c r="FQ695" s="108"/>
      <c r="FR695" s="108"/>
      <c r="FS695" s="108"/>
      <c r="FT695" s="108"/>
      <c r="FU695" s="108"/>
      <c r="FV695" s="108"/>
      <c r="FW695" s="108"/>
      <c r="FX695" s="108"/>
      <c r="FY695" s="108"/>
      <c r="FZ695" s="108"/>
      <c r="GA695" s="108"/>
      <c r="GB695" s="108"/>
      <c r="GC695" s="108"/>
      <c r="GD695" s="108"/>
      <c r="GE695" s="108"/>
      <c r="GF695" s="108"/>
      <c r="GG695" s="108"/>
      <c r="GH695" s="108"/>
      <c r="GI695" s="108"/>
      <c r="GJ695" s="108"/>
      <c r="GK695" s="108"/>
      <c r="GL695" s="108"/>
      <c r="GM695" s="108"/>
      <c r="GN695" s="108"/>
      <c r="GO695" s="108"/>
      <c r="GP695" s="108"/>
      <c r="GQ695" s="108"/>
      <c r="GR695" s="108"/>
      <c r="GS695" s="108"/>
      <c r="GT695" s="108"/>
      <c r="GU695" s="108"/>
      <c r="GV695" s="108"/>
      <c r="GW695" s="108"/>
      <c r="GX695" s="108"/>
      <c r="GY695" s="108"/>
      <c r="GZ695" s="108"/>
      <c r="HA695" s="108"/>
      <c r="HB695" s="108"/>
      <c r="HC695" s="108"/>
      <c r="HD695" s="108"/>
      <c r="HE695" s="108"/>
      <c r="HF695" s="108"/>
      <c r="HG695" s="108"/>
      <c r="HH695" s="108"/>
      <c r="HI695" s="108"/>
      <c r="HJ695" s="108"/>
      <c r="HK695" s="108"/>
      <c r="HL695" s="108"/>
      <c r="HM695" s="108"/>
      <c r="HN695" s="108"/>
      <c r="HO695" s="108"/>
      <c r="HP695" s="108"/>
      <c r="HQ695" s="108"/>
      <c r="HR695" s="108"/>
      <c r="HS695" s="108"/>
      <c r="HT695" s="108"/>
      <c r="HU695" s="108"/>
      <c r="HV695" s="108"/>
      <c r="HW695" s="108"/>
      <c r="HX695" s="108"/>
      <c r="HY695" s="108"/>
      <c r="HZ695" s="108"/>
      <c r="IA695" s="108"/>
      <c r="IB695" s="108"/>
      <c r="IC695" s="108"/>
      <c r="ID695" s="108"/>
      <c r="IE695" s="108"/>
      <c r="IF695" s="108"/>
      <c r="IG695" s="108"/>
      <c r="IH695" s="108"/>
      <c r="II695" s="108"/>
      <c r="IJ695" s="108"/>
      <c r="IK695" s="108"/>
      <c r="IL695" s="108"/>
      <c r="IM695" s="108"/>
      <c r="IN695" s="108"/>
      <c r="IO695" s="108"/>
      <c r="IP695" s="108"/>
      <c r="IQ695" s="108"/>
      <c r="IR695" s="108"/>
      <c r="IS695" s="108"/>
      <c r="IT695" s="108"/>
      <c r="IU695" s="108"/>
      <c r="IV695" s="108"/>
      <c r="IW695" s="108"/>
      <c r="IX695" s="108"/>
      <c r="IY695" s="108"/>
      <c r="IZ695" s="108"/>
      <c r="JA695" s="108"/>
      <c r="JB695" s="108"/>
      <c r="JC695" s="108"/>
      <c r="JD695" s="108"/>
      <c r="JE695" s="108"/>
      <c r="JF695" s="108"/>
      <c r="JG695" s="108"/>
      <c r="JH695" s="108"/>
      <c r="JI695" s="108"/>
      <c r="JJ695" s="108"/>
      <c r="JK695" s="108"/>
      <c r="JL695" s="108"/>
      <c r="JM695" s="108"/>
      <c r="JN695" s="108"/>
      <c r="JO695" s="108"/>
      <c r="JP695" s="108"/>
      <c r="JQ695" s="108"/>
      <c r="JR695" s="108"/>
      <c r="JS695" s="108"/>
      <c r="JT695" s="108"/>
      <c r="JU695" s="108"/>
      <c r="JV695" s="108"/>
      <c r="JW695" s="108"/>
      <c r="JX695" s="108"/>
      <c r="JY695" s="108"/>
      <c r="JZ695" s="108"/>
      <c r="KA695" s="108"/>
      <c r="KB695" s="108"/>
      <c r="KC695" s="108"/>
      <c r="KD695" s="108"/>
      <c r="KE695" s="108"/>
      <c r="KF695" s="108"/>
      <c r="KG695" s="108"/>
      <c r="KH695" s="108"/>
      <c r="KI695" s="108"/>
      <c r="KJ695" s="108"/>
      <c r="KK695" s="108"/>
      <c r="KL695" s="108"/>
      <c r="KM695" s="108"/>
      <c r="KN695" s="108"/>
      <c r="KO695" s="108"/>
      <c r="KP695" s="108"/>
      <c r="KQ695" s="108"/>
      <c r="KR695" s="108"/>
      <c r="KS695" s="108"/>
      <c r="KT695" s="108"/>
      <c r="KU695" s="108"/>
      <c r="KV695" s="108"/>
      <c r="KW695" s="108"/>
      <c r="KX695" s="108"/>
      <c r="KY695" s="108"/>
      <c r="KZ695" s="108"/>
      <c r="LA695" s="108"/>
      <c r="LB695" s="108"/>
      <c r="LC695" s="108"/>
      <c r="LD695" s="108"/>
      <c r="LE695" s="108"/>
      <c r="LF695" s="108"/>
      <c r="LG695" s="108"/>
      <c r="LH695" s="108"/>
      <c r="LI695" s="108"/>
      <c r="LJ695" s="108"/>
      <c r="LK695" s="108"/>
      <c r="LL695" s="108"/>
      <c r="LM695" s="108"/>
      <c r="LN695" s="108"/>
      <c r="LO695" s="108"/>
      <c r="LP695" s="108"/>
      <c r="LQ695" s="108"/>
      <c r="LR695" s="108"/>
      <c r="LS695" s="108"/>
    </row>
    <row r="696" spans="1:331">
      <c r="A696" s="3"/>
      <c r="B696" s="438"/>
      <c r="C696" s="438"/>
      <c r="D696" s="438"/>
      <c r="E696" s="438"/>
      <c r="F696" s="438"/>
      <c r="G696" s="438"/>
      <c r="H696" s="438"/>
      <c r="I696" s="438"/>
      <c r="J696" s="438"/>
      <c r="K696" s="438"/>
      <c r="L696" s="438"/>
      <c r="M696" s="438"/>
      <c r="N696" s="438"/>
      <c r="O696" s="438"/>
      <c r="P696" s="438"/>
      <c r="Q696" s="438"/>
      <c r="R696" s="438"/>
      <c r="S696" s="438"/>
      <c r="T696" s="438"/>
      <c r="U696" s="438"/>
      <c r="V696" s="438"/>
      <c r="W696" s="438"/>
      <c r="X696" s="438"/>
      <c r="Y696" s="438"/>
      <c r="Z696" s="438"/>
      <c r="AA696" s="438"/>
      <c r="AB696" s="438"/>
      <c r="AC696" s="438"/>
      <c r="AD696" s="438"/>
      <c r="AE696" s="154"/>
      <c r="AF696" s="154"/>
      <c r="AG696" s="154"/>
      <c r="AH696" s="154"/>
      <c r="AI696" s="154"/>
      <c r="AJ696" s="108"/>
      <c r="AK696" s="154"/>
      <c r="AL696" s="108"/>
      <c r="AM696" s="108"/>
      <c r="AN696" s="108"/>
      <c r="AO696" s="108"/>
      <c r="AP696" s="108"/>
      <c r="AQ696" s="108"/>
      <c r="AR696" s="108"/>
      <c r="AS696" s="108"/>
      <c r="AT696" s="108"/>
      <c r="AU696" s="108"/>
      <c r="AV696" s="108"/>
      <c r="AW696" s="108"/>
      <c r="AX696" s="108"/>
      <c r="AY696" s="108"/>
      <c r="AZ696" s="108"/>
      <c r="BA696" s="108"/>
      <c r="BB696" s="108"/>
      <c r="BC696" s="108"/>
      <c r="BD696" s="108"/>
      <c r="BE696" s="108"/>
      <c r="BF696" s="108"/>
      <c r="BG696" s="108"/>
      <c r="BH696" s="108"/>
      <c r="BI696" s="108"/>
      <c r="BJ696" s="108"/>
      <c r="BK696" s="108"/>
      <c r="BL696" s="108"/>
      <c r="BM696" s="108"/>
      <c r="BN696" s="108"/>
      <c r="BO696" s="108"/>
      <c r="BP696" s="108"/>
      <c r="BQ696" s="108"/>
      <c r="BR696" s="108"/>
      <c r="BS696" s="108"/>
      <c r="BT696" s="108"/>
      <c r="BU696" s="108"/>
      <c r="BV696" s="108"/>
      <c r="BW696" s="108"/>
      <c r="BX696" s="108"/>
      <c r="BY696" s="108"/>
      <c r="BZ696" s="108"/>
      <c r="CA696" s="108"/>
      <c r="CB696" s="108"/>
      <c r="CC696" s="108"/>
      <c r="CD696" s="108"/>
      <c r="CE696" s="108"/>
      <c r="CF696" s="108"/>
      <c r="CG696" s="108"/>
      <c r="CH696" s="108"/>
      <c r="CI696" s="108"/>
      <c r="CJ696" s="108"/>
      <c r="CK696" s="108"/>
      <c r="CL696" s="108"/>
      <c r="CM696" s="108"/>
      <c r="CN696" s="108"/>
      <c r="CO696" s="108"/>
      <c r="CP696" s="108"/>
      <c r="CQ696" s="108"/>
      <c r="CR696" s="108"/>
      <c r="CS696" s="108"/>
      <c r="CT696" s="108"/>
      <c r="CU696" s="108"/>
      <c r="CV696" s="108"/>
      <c r="CW696" s="108"/>
      <c r="CX696" s="108"/>
      <c r="CY696" s="108"/>
      <c r="CZ696" s="108"/>
      <c r="DA696" s="108"/>
      <c r="DB696" s="108"/>
      <c r="DC696" s="108"/>
      <c r="DD696" s="108"/>
      <c r="DE696" s="108"/>
      <c r="DF696" s="108"/>
      <c r="DG696" s="108"/>
      <c r="DH696" s="108"/>
      <c r="DI696" s="108"/>
      <c r="DJ696" s="108"/>
      <c r="DK696" s="108"/>
      <c r="DL696" s="108"/>
      <c r="DM696" s="108"/>
      <c r="DN696" s="108"/>
      <c r="DO696" s="108"/>
      <c r="DP696" s="108"/>
      <c r="DQ696" s="108"/>
      <c r="DR696" s="108"/>
      <c r="DS696" s="108"/>
      <c r="DT696" s="108"/>
      <c r="DU696" s="108"/>
      <c r="DV696" s="108"/>
      <c r="DW696" s="108"/>
      <c r="DX696" s="108"/>
      <c r="DY696" s="108"/>
      <c r="DZ696" s="108"/>
      <c r="EA696" s="108"/>
      <c r="EB696" s="108"/>
      <c r="EC696" s="108"/>
      <c r="ED696" s="108"/>
      <c r="EE696" s="108"/>
      <c r="EF696" s="108"/>
      <c r="EG696" s="108"/>
      <c r="EH696" s="108"/>
      <c r="EI696" s="108"/>
      <c r="EJ696" s="108"/>
      <c r="EK696" s="108"/>
      <c r="EL696" s="108"/>
      <c r="EM696" s="108"/>
      <c r="EN696" s="108"/>
      <c r="EO696" s="108"/>
      <c r="EP696" s="108"/>
      <c r="EQ696" s="108"/>
      <c r="ER696" s="108"/>
      <c r="ES696" s="108"/>
      <c r="ET696" s="108"/>
      <c r="EU696" s="108"/>
      <c r="EV696" s="108"/>
      <c r="EW696" s="108"/>
      <c r="EX696" s="108"/>
      <c r="EY696" s="108"/>
      <c r="EZ696" s="108"/>
      <c r="FA696" s="108"/>
      <c r="FB696" s="108"/>
      <c r="FC696" s="108"/>
      <c r="FD696" s="108"/>
      <c r="FE696" s="108"/>
      <c r="FF696" s="108"/>
      <c r="FG696" s="108"/>
      <c r="FH696" s="108"/>
      <c r="FI696" s="108"/>
      <c r="FJ696" s="108"/>
      <c r="FK696" s="108"/>
      <c r="FL696" s="108"/>
      <c r="FM696" s="108"/>
      <c r="FN696" s="108"/>
      <c r="FO696" s="108"/>
      <c r="FP696" s="108"/>
      <c r="FQ696" s="108"/>
      <c r="FR696" s="108"/>
      <c r="FS696" s="108"/>
      <c r="FT696" s="108"/>
      <c r="FU696" s="108"/>
      <c r="FV696" s="108"/>
      <c r="FW696" s="108"/>
      <c r="FX696" s="108"/>
      <c r="FY696" s="108"/>
      <c r="FZ696" s="108"/>
      <c r="GA696" s="108"/>
      <c r="GB696" s="108"/>
      <c r="GC696" s="108"/>
      <c r="GD696" s="108"/>
      <c r="GE696" s="108"/>
      <c r="GF696" s="108"/>
      <c r="GG696" s="108"/>
      <c r="GH696" s="108"/>
      <c r="GI696" s="108"/>
      <c r="GJ696" s="108"/>
      <c r="GK696" s="108"/>
      <c r="GL696" s="108"/>
      <c r="GM696" s="108"/>
      <c r="GN696" s="108"/>
      <c r="GO696" s="108"/>
      <c r="GP696" s="108"/>
      <c r="GQ696" s="108"/>
      <c r="GR696" s="108"/>
      <c r="GS696" s="108"/>
      <c r="GT696" s="108"/>
      <c r="GU696" s="108"/>
      <c r="GV696" s="108"/>
      <c r="GW696" s="108"/>
      <c r="GX696" s="108"/>
      <c r="GY696" s="108"/>
      <c r="GZ696" s="108"/>
      <c r="HA696" s="108"/>
      <c r="HB696" s="108"/>
      <c r="HC696" s="108"/>
      <c r="HD696" s="108"/>
      <c r="HE696" s="108"/>
      <c r="HF696" s="108"/>
      <c r="HG696" s="108"/>
      <c r="HH696" s="108"/>
      <c r="HI696" s="108"/>
      <c r="HJ696" s="108"/>
      <c r="HK696" s="108"/>
      <c r="HL696" s="108"/>
      <c r="HM696" s="108"/>
      <c r="HN696" s="108"/>
      <c r="HO696" s="108"/>
      <c r="HP696" s="108"/>
      <c r="HQ696" s="108"/>
      <c r="HR696" s="108"/>
      <c r="HS696" s="108"/>
      <c r="HT696" s="108"/>
      <c r="HU696" s="108"/>
      <c r="HV696" s="108"/>
      <c r="HW696" s="108"/>
      <c r="HX696" s="108"/>
      <c r="HY696" s="108"/>
      <c r="HZ696" s="108"/>
      <c r="IA696" s="108"/>
      <c r="IB696" s="108"/>
      <c r="IC696" s="108"/>
      <c r="ID696" s="108"/>
      <c r="IE696" s="108"/>
      <c r="IF696" s="108"/>
      <c r="IG696" s="108"/>
      <c r="IH696" s="108"/>
      <c r="II696" s="108"/>
      <c r="IJ696" s="108"/>
      <c r="IK696" s="108"/>
      <c r="IL696" s="108"/>
      <c r="IM696" s="108"/>
      <c r="IN696" s="108"/>
      <c r="IO696" s="108"/>
      <c r="IP696" s="108"/>
      <c r="IQ696" s="108"/>
      <c r="IR696" s="108"/>
      <c r="IS696" s="108"/>
      <c r="IT696" s="108"/>
      <c r="IU696" s="108"/>
      <c r="IV696" s="108"/>
      <c r="IW696" s="108"/>
      <c r="IX696" s="108"/>
      <c r="IY696" s="108"/>
      <c r="IZ696" s="108"/>
      <c r="JA696" s="108"/>
      <c r="JB696" s="108"/>
      <c r="JC696" s="108"/>
      <c r="JD696" s="108"/>
      <c r="JE696" s="108"/>
      <c r="JF696" s="108"/>
      <c r="JG696" s="108"/>
      <c r="JH696" s="108"/>
      <c r="JI696" s="108"/>
      <c r="JJ696" s="108"/>
      <c r="JK696" s="108"/>
      <c r="JL696" s="108"/>
      <c r="JM696" s="108"/>
      <c r="JN696" s="108"/>
      <c r="JO696" s="108"/>
      <c r="JP696" s="108"/>
      <c r="JQ696" s="108"/>
      <c r="JR696" s="108"/>
      <c r="JS696" s="108"/>
      <c r="JT696" s="108"/>
      <c r="JU696" s="108"/>
      <c r="JV696" s="108"/>
      <c r="JW696" s="108"/>
      <c r="JX696" s="108"/>
      <c r="JY696" s="108"/>
      <c r="JZ696" s="108"/>
      <c r="KA696" s="108"/>
      <c r="KB696" s="108"/>
      <c r="KC696" s="108"/>
      <c r="KD696" s="108"/>
      <c r="KE696" s="108"/>
      <c r="KF696" s="108"/>
      <c r="KG696" s="108"/>
      <c r="KH696" s="108"/>
      <c r="KI696" s="108"/>
      <c r="KJ696" s="108"/>
      <c r="KK696" s="108"/>
      <c r="KL696" s="108"/>
      <c r="KM696" s="108"/>
      <c r="KN696" s="108"/>
      <c r="KO696" s="108"/>
      <c r="KP696" s="108"/>
      <c r="KQ696" s="108"/>
      <c r="KR696" s="108"/>
      <c r="KS696" s="108"/>
      <c r="KT696" s="108"/>
      <c r="KU696" s="108"/>
      <c r="KV696" s="108"/>
      <c r="KW696" s="108"/>
      <c r="KX696" s="108"/>
      <c r="KY696" s="108"/>
      <c r="KZ696" s="108"/>
      <c r="LA696" s="108"/>
      <c r="LB696" s="108"/>
      <c r="LC696" s="108"/>
      <c r="LD696" s="108"/>
      <c r="LE696" s="108"/>
      <c r="LF696" s="108"/>
      <c r="LG696" s="108"/>
      <c r="LH696" s="108"/>
      <c r="LI696" s="108"/>
      <c r="LJ696" s="108"/>
      <c r="LK696" s="108"/>
      <c r="LL696" s="108"/>
      <c r="LM696" s="108"/>
      <c r="LN696" s="108"/>
      <c r="LO696" s="108"/>
      <c r="LP696" s="108"/>
      <c r="LQ696" s="108"/>
      <c r="LR696" s="108"/>
      <c r="LS696" s="108"/>
    </row>
    <row r="697" spans="1:331">
      <c r="A697" s="3"/>
      <c r="B697" s="438"/>
      <c r="C697" s="438"/>
      <c r="D697" s="438"/>
      <c r="E697" s="438"/>
      <c r="F697" s="438"/>
      <c r="G697" s="438"/>
      <c r="H697" s="438"/>
      <c r="I697" s="438"/>
      <c r="J697" s="438"/>
      <c r="K697" s="438"/>
      <c r="L697" s="438"/>
      <c r="M697" s="438"/>
      <c r="N697" s="438"/>
      <c r="O697" s="438"/>
      <c r="P697" s="438"/>
      <c r="Q697" s="438"/>
      <c r="R697" s="438"/>
      <c r="S697" s="438"/>
      <c r="T697" s="438"/>
      <c r="U697" s="438"/>
      <c r="V697" s="438"/>
      <c r="W697" s="438"/>
      <c r="X697" s="438"/>
      <c r="Y697" s="438"/>
      <c r="Z697" s="438"/>
      <c r="AA697" s="438"/>
      <c r="AB697" s="438"/>
      <c r="AC697" s="438"/>
      <c r="AD697" s="438"/>
      <c r="AE697" s="154"/>
      <c r="AF697" s="154"/>
      <c r="AG697" s="154"/>
      <c r="AH697" s="154"/>
      <c r="AI697" s="154"/>
      <c r="AJ697" s="108"/>
      <c r="AK697" s="154"/>
      <c r="AL697" s="108"/>
      <c r="AM697" s="108"/>
      <c r="AN697" s="108"/>
      <c r="AO697" s="108"/>
      <c r="AP697" s="108"/>
      <c r="AQ697" s="108"/>
      <c r="AR697" s="108"/>
      <c r="AS697" s="108"/>
      <c r="AT697" s="108"/>
      <c r="AU697" s="108"/>
      <c r="AV697" s="108"/>
      <c r="AW697" s="108"/>
      <c r="AX697" s="108"/>
      <c r="AY697" s="108"/>
      <c r="AZ697" s="108"/>
      <c r="BA697" s="108"/>
      <c r="BB697" s="108"/>
      <c r="BC697" s="108"/>
      <c r="BD697" s="108"/>
      <c r="BE697" s="108"/>
      <c r="BF697" s="108"/>
      <c r="BG697" s="108"/>
      <c r="BH697" s="108"/>
      <c r="BI697" s="108"/>
      <c r="BJ697" s="108"/>
      <c r="BK697" s="108"/>
      <c r="BL697" s="108"/>
      <c r="BM697" s="108"/>
      <c r="BN697" s="108"/>
      <c r="BO697" s="108"/>
      <c r="BP697" s="108"/>
      <c r="BQ697" s="108"/>
      <c r="BR697" s="108"/>
      <c r="BS697" s="108"/>
      <c r="BT697" s="108"/>
      <c r="BU697" s="108"/>
      <c r="BV697" s="108"/>
      <c r="BW697" s="108"/>
      <c r="BX697" s="108"/>
      <c r="BY697" s="108"/>
      <c r="BZ697" s="108"/>
      <c r="CA697" s="108"/>
      <c r="CB697" s="108"/>
      <c r="CC697" s="108"/>
      <c r="CD697" s="108"/>
      <c r="CE697" s="108"/>
      <c r="CF697" s="108"/>
      <c r="CG697" s="108"/>
      <c r="CH697" s="108"/>
      <c r="CI697" s="108"/>
      <c r="CJ697" s="108"/>
      <c r="CK697" s="108"/>
      <c r="CL697" s="108"/>
      <c r="CM697" s="108"/>
      <c r="CN697" s="108"/>
      <c r="CO697" s="108"/>
      <c r="CP697" s="108"/>
      <c r="CQ697" s="108"/>
      <c r="CR697" s="108"/>
      <c r="CS697" s="108"/>
      <c r="CT697" s="108"/>
      <c r="CU697" s="108"/>
      <c r="CV697" s="108"/>
      <c r="CW697" s="108"/>
      <c r="CX697" s="108"/>
      <c r="CY697" s="108"/>
      <c r="CZ697" s="108"/>
      <c r="DA697" s="108"/>
      <c r="DB697" s="108"/>
      <c r="DC697" s="108"/>
      <c r="DD697" s="108"/>
      <c r="DE697" s="108"/>
      <c r="DF697" s="108"/>
      <c r="DG697" s="108"/>
      <c r="DH697" s="108"/>
      <c r="DI697" s="108"/>
      <c r="DJ697" s="108"/>
      <c r="DK697" s="108"/>
      <c r="DL697" s="108"/>
      <c r="DM697" s="108"/>
      <c r="DN697" s="108"/>
      <c r="DO697" s="108"/>
      <c r="DP697" s="108"/>
      <c r="DQ697" s="108"/>
      <c r="DR697" s="108"/>
      <c r="DS697" s="108"/>
      <c r="DT697" s="108"/>
      <c r="DU697" s="108"/>
      <c r="DV697" s="108"/>
      <c r="DW697" s="108"/>
      <c r="DX697" s="108"/>
      <c r="DY697" s="108"/>
      <c r="DZ697" s="108"/>
      <c r="EA697" s="108"/>
      <c r="EB697" s="108"/>
      <c r="EC697" s="108"/>
      <c r="ED697" s="108"/>
      <c r="EE697" s="108"/>
      <c r="EF697" s="108"/>
      <c r="EG697" s="108"/>
      <c r="EH697" s="108"/>
      <c r="EI697" s="108"/>
      <c r="EJ697" s="108"/>
      <c r="EK697" s="108"/>
      <c r="EL697" s="108"/>
      <c r="EM697" s="108"/>
      <c r="EN697" s="108"/>
      <c r="EO697" s="108"/>
      <c r="EP697" s="108"/>
      <c r="EQ697" s="108"/>
      <c r="ER697" s="108"/>
      <c r="ES697" s="108"/>
      <c r="ET697" s="108"/>
      <c r="EU697" s="108"/>
      <c r="EV697" s="108"/>
      <c r="EW697" s="108"/>
      <c r="EX697" s="108"/>
      <c r="EY697" s="108"/>
      <c r="EZ697" s="108"/>
      <c r="FA697" s="108"/>
      <c r="FB697" s="108"/>
      <c r="FC697" s="108"/>
      <c r="FD697" s="108"/>
      <c r="FE697" s="108"/>
      <c r="FF697" s="108"/>
      <c r="FG697" s="108"/>
      <c r="FH697" s="108"/>
      <c r="FI697" s="108"/>
      <c r="FJ697" s="108"/>
      <c r="FK697" s="108"/>
      <c r="FL697" s="108"/>
      <c r="FM697" s="108"/>
      <c r="FN697" s="108"/>
      <c r="FO697" s="108"/>
      <c r="FP697" s="108"/>
      <c r="FQ697" s="108"/>
      <c r="FR697" s="108"/>
      <c r="FS697" s="108"/>
      <c r="FT697" s="108"/>
      <c r="FU697" s="108"/>
      <c r="FV697" s="108"/>
      <c r="FW697" s="108"/>
      <c r="FX697" s="108"/>
      <c r="FY697" s="108"/>
      <c r="FZ697" s="108"/>
      <c r="GA697" s="108"/>
      <c r="GB697" s="108"/>
      <c r="GC697" s="108"/>
      <c r="GD697" s="108"/>
      <c r="GE697" s="108"/>
      <c r="GF697" s="108"/>
      <c r="GG697" s="108"/>
      <c r="GH697" s="108"/>
      <c r="GI697" s="108"/>
      <c r="GJ697" s="108"/>
      <c r="GK697" s="108"/>
      <c r="GL697" s="108"/>
      <c r="GM697" s="108"/>
      <c r="GN697" s="108"/>
      <c r="GO697" s="108"/>
      <c r="GP697" s="108"/>
      <c r="GQ697" s="108"/>
      <c r="GR697" s="108"/>
      <c r="GS697" s="108"/>
      <c r="GT697" s="108"/>
      <c r="GU697" s="108"/>
      <c r="GV697" s="108"/>
      <c r="GW697" s="108"/>
      <c r="GX697" s="108"/>
      <c r="GY697" s="108"/>
      <c r="GZ697" s="108"/>
      <c r="HA697" s="108"/>
      <c r="HB697" s="108"/>
      <c r="HC697" s="108"/>
      <c r="HD697" s="108"/>
      <c r="HE697" s="108"/>
      <c r="HF697" s="108"/>
      <c r="HG697" s="108"/>
      <c r="HH697" s="108"/>
      <c r="HI697" s="108"/>
      <c r="HJ697" s="108"/>
      <c r="HK697" s="108"/>
      <c r="HL697" s="108"/>
      <c r="HM697" s="108"/>
      <c r="HN697" s="108"/>
      <c r="HO697" s="108"/>
      <c r="HP697" s="108"/>
      <c r="HQ697" s="108"/>
      <c r="HR697" s="108"/>
      <c r="HS697" s="108"/>
      <c r="HT697" s="108"/>
      <c r="HU697" s="108"/>
      <c r="HV697" s="108"/>
      <c r="HW697" s="108"/>
      <c r="HX697" s="108"/>
      <c r="HY697" s="108"/>
      <c r="HZ697" s="108"/>
      <c r="IA697" s="108"/>
      <c r="IB697" s="108"/>
      <c r="IC697" s="108"/>
      <c r="ID697" s="108"/>
      <c r="IE697" s="108"/>
      <c r="IF697" s="108"/>
      <c r="IG697" s="108"/>
      <c r="IH697" s="108"/>
      <c r="II697" s="108"/>
      <c r="IJ697" s="108"/>
      <c r="IK697" s="108"/>
      <c r="IL697" s="108"/>
      <c r="IM697" s="108"/>
      <c r="IN697" s="108"/>
      <c r="IO697" s="108"/>
      <c r="IP697" s="108"/>
      <c r="IQ697" s="108"/>
      <c r="IR697" s="108"/>
      <c r="IS697" s="108"/>
      <c r="IT697" s="108"/>
      <c r="IU697" s="108"/>
      <c r="IV697" s="108"/>
      <c r="IW697" s="108"/>
      <c r="IX697" s="108"/>
      <c r="IY697" s="108"/>
      <c r="IZ697" s="108"/>
      <c r="JA697" s="108"/>
      <c r="JB697" s="108"/>
      <c r="JC697" s="108"/>
      <c r="JD697" s="108"/>
      <c r="JE697" s="108"/>
      <c r="JF697" s="108"/>
      <c r="JG697" s="108"/>
      <c r="JH697" s="108"/>
      <c r="JI697" s="108"/>
      <c r="JJ697" s="108"/>
      <c r="JK697" s="108"/>
      <c r="JL697" s="108"/>
      <c r="JM697" s="108"/>
      <c r="JN697" s="108"/>
      <c r="JO697" s="108"/>
      <c r="JP697" s="108"/>
      <c r="JQ697" s="108"/>
      <c r="JR697" s="108"/>
      <c r="JS697" s="108"/>
      <c r="JT697" s="108"/>
      <c r="JU697" s="108"/>
      <c r="JV697" s="108"/>
      <c r="JW697" s="108"/>
      <c r="JX697" s="108"/>
      <c r="JY697" s="108"/>
      <c r="JZ697" s="108"/>
      <c r="KA697" s="108"/>
      <c r="KB697" s="108"/>
      <c r="KC697" s="108"/>
      <c r="KD697" s="108"/>
      <c r="KE697" s="108"/>
      <c r="KF697" s="108"/>
      <c r="KG697" s="108"/>
      <c r="KH697" s="108"/>
      <c r="KI697" s="108"/>
      <c r="KJ697" s="108"/>
      <c r="KK697" s="108"/>
      <c r="KL697" s="108"/>
      <c r="KM697" s="108"/>
      <c r="KN697" s="108"/>
      <c r="KO697" s="108"/>
      <c r="KP697" s="108"/>
      <c r="KQ697" s="108"/>
      <c r="KR697" s="108"/>
      <c r="KS697" s="108"/>
      <c r="KT697" s="108"/>
      <c r="KU697" s="108"/>
      <c r="KV697" s="108"/>
      <c r="KW697" s="108"/>
      <c r="KX697" s="108"/>
      <c r="KY697" s="108"/>
      <c r="KZ697" s="108"/>
      <c r="LA697" s="108"/>
      <c r="LB697" s="108"/>
      <c r="LC697" s="108"/>
      <c r="LD697" s="108"/>
      <c r="LE697" s="108"/>
      <c r="LF697" s="108"/>
      <c r="LG697" s="108"/>
      <c r="LH697" s="108"/>
      <c r="LI697" s="108"/>
      <c r="LJ697" s="108"/>
      <c r="LK697" s="108"/>
      <c r="LL697" s="108"/>
      <c r="LM697" s="108"/>
      <c r="LN697" s="108"/>
      <c r="LO697" s="108"/>
      <c r="LP697" s="108"/>
      <c r="LQ697" s="108"/>
      <c r="LR697" s="108"/>
      <c r="LS697" s="108"/>
    </row>
    <row r="698" spans="1:331">
      <c r="A698" s="3"/>
      <c r="B698" s="438"/>
      <c r="C698" s="438"/>
      <c r="D698" s="438"/>
      <c r="E698" s="438"/>
      <c r="F698" s="438"/>
      <c r="G698" s="438"/>
      <c r="H698" s="438"/>
      <c r="I698" s="438"/>
      <c r="J698" s="438"/>
      <c r="K698" s="438"/>
      <c r="L698" s="438"/>
      <c r="M698" s="438"/>
      <c r="N698" s="438"/>
      <c r="O698" s="438"/>
      <c r="P698" s="438"/>
      <c r="Q698" s="438"/>
      <c r="R698" s="438"/>
      <c r="S698" s="438"/>
      <c r="T698" s="438"/>
      <c r="U698" s="438"/>
      <c r="V698" s="438"/>
      <c r="W698" s="438"/>
      <c r="X698" s="438"/>
      <c r="Y698" s="438"/>
      <c r="Z698" s="438"/>
      <c r="AA698" s="438"/>
      <c r="AB698" s="438"/>
      <c r="AC698" s="438"/>
      <c r="AD698" s="438"/>
      <c r="AE698" s="154"/>
      <c r="AF698" s="154"/>
      <c r="AG698" s="154"/>
      <c r="AH698" s="154"/>
      <c r="AI698" s="154"/>
      <c r="AJ698" s="108"/>
      <c r="AK698" s="154"/>
      <c r="AL698" s="108"/>
      <c r="AM698" s="108"/>
      <c r="AN698" s="108"/>
      <c r="AO698" s="108"/>
      <c r="AP698" s="108"/>
      <c r="AQ698" s="108"/>
      <c r="AR698" s="108"/>
      <c r="AS698" s="108"/>
      <c r="AT698" s="108"/>
      <c r="AU698" s="108"/>
      <c r="AV698" s="108"/>
      <c r="AW698" s="108"/>
      <c r="AX698" s="108"/>
      <c r="AY698" s="108"/>
      <c r="AZ698" s="108"/>
      <c r="BA698" s="108"/>
      <c r="BB698" s="108"/>
      <c r="BC698" s="108"/>
      <c r="BD698" s="108"/>
      <c r="BE698" s="108"/>
      <c r="BF698" s="108"/>
      <c r="BG698" s="108"/>
      <c r="BH698" s="108"/>
      <c r="BI698" s="108"/>
      <c r="BJ698" s="108"/>
      <c r="BK698" s="108"/>
      <c r="BL698" s="108"/>
      <c r="BM698" s="108"/>
      <c r="BN698" s="108"/>
      <c r="BO698" s="108"/>
      <c r="BP698" s="108"/>
      <c r="BQ698" s="108"/>
      <c r="BR698" s="108"/>
      <c r="BS698" s="108"/>
      <c r="BT698" s="108"/>
      <c r="BU698" s="108"/>
      <c r="BV698" s="108"/>
      <c r="BW698" s="108"/>
      <c r="BX698" s="108"/>
      <c r="BY698" s="108"/>
      <c r="BZ698" s="108"/>
      <c r="CA698" s="108"/>
      <c r="CB698" s="108"/>
      <c r="CC698" s="108"/>
      <c r="CD698" s="108"/>
      <c r="CE698" s="108"/>
      <c r="CF698" s="108"/>
      <c r="CG698" s="108"/>
      <c r="CH698" s="108"/>
      <c r="CI698" s="108"/>
      <c r="CJ698" s="108"/>
      <c r="CK698" s="108"/>
      <c r="CL698" s="108"/>
      <c r="CM698" s="108"/>
      <c r="CN698" s="108"/>
      <c r="CO698" s="108"/>
      <c r="CP698" s="108"/>
      <c r="CQ698" s="108"/>
      <c r="CR698" s="108"/>
      <c r="CS698" s="108"/>
      <c r="CT698" s="108"/>
      <c r="CU698" s="108"/>
      <c r="CV698" s="108"/>
      <c r="CW698" s="108"/>
      <c r="CX698" s="108"/>
      <c r="CY698" s="108"/>
      <c r="CZ698" s="108"/>
      <c r="DA698" s="108"/>
      <c r="DB698" s="108"/>
      <c r="DC698" s="108"/>
      <c r="DD698" s="108"/>
      <c r="DE698" s="108"/>
      <c r="DF698" s="108"/>
      <c r="DG698" s="108"/>
      <c r="DH698" s="108"/>
      <c r="DI698" s="108"/>
      <c r="DJ698" s="108"/>
      <c r="DK698" s="108"/>
      <c r="DL698" s="108"/>
      <c r="DM698" s="108"/>
      <c r="DN698" s="108"/>
      <c r="DO698" s="108"/>
      <c r="DP698" s="108"/>
      <c r="DQ698" s="108"/>
      <c r="DR698" s="108"/>
      <c r="DS698" s="108"/>
      <c r="DT698" s="108"/>
      <c r="DU698" s="108"/>
      <c r="DV698" s="108"/>
      <c r="DW698" s="108"/>
      <c r="DX698" s="108"/>
      <c r="DY698" s="108"/>
      <c r="DZ698" s="108"/>
      <c r="EA698" s="108"/>
      <c r="EB698" s="108"/>
      <c r="EC698" s="108"/>
      <c r="ED698" s="108"/>
      <c r="EE698" s="108"/>
      <c r="EF698" s="108"/>
      <c r="EG698" s="108"/>
      <c r="EH698" s="108"/>
      <c r="EI698" s="108"/>
      <c r="EJ698" s="108"/>
      <c r="EK698" s="108"/>
      <c r="EL698" s="108"/>
      <c r="EM698" s="108"/>
      <c r="EN698" s="108"/>
      <c r="EO698" s="108"/>
      <c r="EP698" s="108"/>
      <c r="EQ698" s="108"/>
      <c r="ER698" s="108"/>
      <c r="ES698" s="108"/>
      <c r="ET698" s="108"/>
      <c r="EU698" s="108"/>
      <c r="EV698" s="108"/>
      <c r="EW698" s="108"/>
      <c r="EX698" s="108"/>
      <c r="EY698" s="108"/>
      <c r="EZ698" s="108"/>
      <c r="FA698" s="108"/>
      <c r="FB698" s="108"/>
      <c r="FC698" s="108"/>
      <c r="FD698" s="108"/>
      <c r="FE698" s="108"/>
      <c r="FF698" s="108"/>
      <c r="FG698" s="108"/>
      <c r="FH698" s="108"/>
      <c r="FI698" s="108"/>
      <c r="FJ698" s="108"/>
      <c r="FK698" s="108"/>
      <c r="FL698" s="108"/>
      <c r="FM698" s="108"/>
      <c r="FN698" s="108"/>
      <c r="FO698" s="108"/>
      <c r="FP698" s="108"/>
      <c r="FQ698" s="108"/>
      <c r="FR698" s="108"/>
      <c r="FS698" s="108"/>
      <c r="FT698" s="108"/>
      <c r="FU698" s="108"/>
      <c r="FV698" s="108"/>
      <c r="FW698" s="108"/>
      <c r="FX698" s="108"/>
      <c r="FY698" s="108"/>
      <c r="FZ698" s="108"/>
      <c r="GA698" s="108"/>
      <c r="GB698" s="108"/>
      <c r="GC698" s="108"/>
      <c r="GD698" s="108"/>
      <c r="GE698" s="108"/>
      <c r="GF698" s="108"/>
      <c r="GG698" s="108"/>
      <c r="GH698" s="108"/>
      <c r="GI698" s="108"/>
      <c r="GJ698" s="108"/>
      <c r="GK698" s="108"/>
      <c r="GL698" s="108"/>
      <c r="GM698" s="108"/>
      <c r="GN698" s="108"/>
      <c r="GO698" s="108"/>
      <c r="GP698" s="108"/>
      <c r="GQ698" s="108"/>
      <c r="GR698" s="108"/>
      <c r="GS698" s="108"/>
      <c r="GT698" s="108"/>
      <c r="GU698" s="108"/>
      <c r="GV698" s="108"/>
      <c r="GW698" s="108"/>
      <c r="GX698" s="108"/>
      <c r="GY698" s="108"/>
      <c r="GZ698" s="108"/>
      <c r="HA698" s="108"/>
      <c r="HB698" s="108"/>
      <c r="HC698" s="108"/>
      <c r="HD698" s="108"/>
      <c r="HE698" s="108"/>
      <c r="HF698" s="108"/>
      <c r="HG698" s="108"/>
      <c r="HH698" s="108"/>
      <c r="HI698" s="108"/>
      <c r="HJ698" s="108"/>
      <c r="HK698" s="108"/>
      <c r="HL698" s="108"/>
      <c r="HM698" s="108"/>
      <c r="HN698" s="108"/>
      <c r="HO698" s="108"/>
      <c r="HP698" s="108"/>
      <c r="HQ698" s="108"/>
      <c r="HR698" s="108"/>
      <c r="HS698" s="108"/>
      <c r="HT698" s="108"/>
      <c r="HU698" s="108"/>
      <c r="HV698" s="108"/>
      <c r="HW698" s="108"/>
      <c r="HX698" s="108"/>
      <c r="HY698" s="108"/>
      <c r="HZ698" s="108"/>
      <c r="IA698" s="108"/>
      <c r="IB698" s="108"/>
      <c r="IC698" s="108"/>
      <c r="ID698" s="108"/>
      <c r="IE698" s="108"/>
      <c r="IF698" s="108"/>
      <c r="IG698" s="108"/>
      <c r="IH698" s="108"/>
      <c r="II698" s="108"/>
      <c r="IJ698" s="108"/>
      <c r="IK698" s="108"/>
      <c r="IL698" s="108"/>
      <c r="IM698" s="108"/>
      <c r="IN698" s="108"/>
      <c r="IO698" s="108"/>
      <c r="IP698" s="108"/>
      <c r="IQ698" s="108"/>
      <c r="IR698" s="108"/>
      <c r="IS698" s="108"/>
      <c r="IT698" s="108"/>
      <c r="IU698" s="108"/>
      <c r="IV698" s="108"/>
      <c r="IW698" s="108"/>
      <c r="IX698" s="108"/>
      <c r="IY698" s="108"/>
      <c r="IZ698" s="108"/>
      <c r="JA698" s="108"/>
      <c r="JB698" s="108"/>
      <c r="JC698" s="108"/>
      <c r="JD698" s="108"/>
      <c r="JE698" s="108"/>
      <c r="JF698" s="108"/>
      <c r="JG698" s="108"/>
      <c r="JH698" s="108"/>
      <c r="JI698" s="108"/>
      <c r="JJ698" s="108"/>
      <c r="JK698" s="108"/>
      <c r="JL698" s="108"/>
      <c r="JM698" s="108"/>
      <c r="JN698" s="108"/>
      <c r="JO698" s="108"/>
      <c r="JP698" s="108"/>
      <c r="JQ698" s="108"/>
      <c r="JR698" s="108"/>
      <c r="JS698" s="108"/>
      <c r="JT698" s="108"/>
      <c r="JU698" s="108"/>
      <c r="JV698" s="108"/>
      <c r="JW698" s="108"/>
      <c r="JX698" s="108"/>
      <c r="JY698" s="108"/>
      <c r="JZ698" s="108"/>
      <c r="KA698" s="108"/>
      <c r="KB698" s="108"/>
      <c r="KC698" s="108"/>
      <c r="KD698" s="108"/>
      <c r="KE698" s="108"/>
      <c r="KF698" s="108"/>
      <c r="KG698" s="108"/>
      <c r="KH698" s="108"/>
      <c r="KI698" s="108"/>
      <c r="KJ698" s="108"/>
      <c r="KK698" s="108"/>
      <c r="KL698" s="108"/>
      <c r="KM698" s="108"/>
      <c r="KN698" s="108"/>
      <c r="KO698" s="108"/>
      <c r="KP698" s="108"/>
      <c r="KQ698" s="108"/>
      <c r="KR698" s="108"/>
      <c r="KS698" s="108"/>
      <c r="KT698" s="108"/>
      <c r="KU698" s="108"/>
      <c r="KV698" s="108"/>
      <c r="KW698" s="108"/>
      <c r="KX698" s="108"/>
      <c r="KY698" s="108"/>
      <c r="KZ698" s="108"/>
      <c r="LA698" s="108"/>
      <c r="LB698" s="108"/>
      <c r="LC698" s="108"/>
      <c r="LD698" s="108"/>
      <c r="LE698" s="108"/>
      <c r="LF698" s="108"/>
      <c r="LG698" s="108"/>
      <c r="LH698" s="108"/>
      <c r="LI698" s="108"/>
      <c r="LJ698" s="108"/>
      <c r="LK698" s="108"/>
      <c r="LL698" s="108"/>
      <c r="LM698" s="108"/>
      <c r="LN698" s="108"/>
      <c r="LO698" s="108"/>
      <c r="LP698" s="108"/>
      <c r="LQ698" s="108"/>
      <c r="LR698" s="108"/>
      <c r="LS698" s="108"/>
    </row>
    <row r="699" spans="1:331">
      <c r="A699" s="3"/>
      <c r="B699" s="438"/>
      <c r="C699" s="438"/>
      <c r="D699" s="438"/>
      <c r="E699" s="438"/>
      <c r="F699" s="438"/>
      <c r="G699" s="438"/>
      <c r="H699" s="438"/>
      <c r="I699" s="438"/>
      <c r="J699" s="438"/>
      <c r="K699" s="438"/>
      <c r="L699" s="438"/>
      <c r="M699" s="438"/>
      <c r="N699" s="438"/>
      <c r="O699" s="438"/>
      <c r="P699" s="438"/>
      <c r="Q699" s="438"/>
      <c r="R699" s="438"/>
      <c r="S699" s="438"/>
      <c r="T699" s="438"/>
      <c r="U699" s="438"/>
      <c r="V699" s="438"/>
      <c r="W699" s="438"/>
      <c r="X699" s="438"/>
      <c r="Y699" s="438"/>
      <c r="Z699" s="438"/>
      <c r="AA699" s="438"/>
      <c r="AB699" s="438"/>
      <c r="AC699" s="438"/>
      <c r="AD699" s="438"/>
      <c r="AE699" s="154"/>
      <c r="AF699" s="154"/>
      <c r="AG699" s="154"/>
      <c r="AH699" s="154"/>
      <c r="AI699" s="154"/>
      <c r="AJ699" s="108"/>
      <c r="AK699" s="154"/>
      <c r="AL699" s="108"/>
      <c r="AM699" s="108"/>
      <c r="AN699" s="108"/>
      <c r="AO699" s="108"/>
      <c r="AP699" s="108"/>
      <c r="AQ699" s="108"/>
      <c r="AR699" s="108"/>
      <c r="AS699" s="108"/>
      <c r="AT699" s="108"/>
      <c r="AU699" s="108"/>
      <c r="AV699" s="108"/>
      <c r="AW699" s="108"/>
      <c r="AX699" s="108"/>
      <c r="AY699" s="108"/>
      <c r="AZ699" s="108"/>
      <c r="BA699" s="108"/>
      <c r="BB699" s="108"/>
      <c r="BC699" s="108"/>
      <c r="BD699" s="108"/>
      <c r="BE699" s="108"/>
      <c r="BF699" s="108"/>
      <c r="BG699" s="108"/>
      <c r="BH699" s="108"/>
      <c r="BI699" s="108"/>
      <c r="BJ699" s="108"/>
      <c r="BK699" s="108"/>
      <c r="BL699" s="108"/>
      <c r="BM699" s="108"/>
      <c r="BN699" s="108"/>
      <c r="BO699" s="108"/>
      <c r="BP699" s="108"/>
      <c r="BQ699" s="108"/>
      <c r="BR699" s="108"/>
      <c r="BS699" s="108"/>
      <c r="BT699" s="108"/>
      <c r="BU699" s="108"/>
      <c r="BV699" s="108"/>
      <c r="BW699" s="108"/>
      <c r="BX699" s="108"/>
      <c r="BY699" s="108"/>
      <c r="BZ699" s="108"/>
      <c r="CA699" s="108"/>
      <c r="CB699" s="108"/>
      <c r="CC699" s="108"/>
      <c r="CD699" s="108"/>
      <c r="CE699" s="108"/>
      <c r="CF699" s="108"/>
      <c r="CG699" s="108"/>
      <c r="CH699" s="108"/>
      <c r="CI699" s="108"/>
      <c r="CJ699" s="108"/>
      <c r="CK699" s="108"/>
      <c r="CL699" s="108"/>
      <c r="CM699" s="108"/>
      <c r="CN699" s="108"/>
      <c r="CO699" s="108"/>
      <c r="CP699" s="108"/>
      <c r="CQ699" s="108"/>
      <c r="CR699" s="108"/>
      <c r="CS699" s="108"/>
      <c r="CT699" s="108"/>
      <c r="CU699" s="108"/>
      <c r="CV699" s="108"/>
      <c r="CW699" s="108"/>
      <c r="CX699" s="108"/>
      <c r="CY699" s="108"/>
      <c r="CZ699" s="108"/>
      <c r="DA699" s="108"/>
      <c r="DB699" s="108"/>
      <c r="DC699" s="108"/>
      <c r="DD699" s="108"/>
      <c r="DE699" s="108"/>
      <c r="DF699" s="108"/>
      <c r="DG699" s="108"/>
      <c r="DH699" s="108"/>
      <c r="DI699" s="108"/>
      <c r="DJ699" s="108"/>
      <c r="DK699" s="108"/>
      <c r="DL699" s="108"/>
      <c r="DM699" s="108"/>
      <c r="DN699" s="108"/>
      <c r="DO699" s="108"/>
      <c r="DP699" s="108"/>
      <c r="DQ699" s="108"/>
      <c r="DR699" s="108"/>
      <c r="DS699" s="108"/>
      <c r="DT699" s="108"/>
      <c r="DU699" s="108"/>
      <c r="DV699" s="108"/>
      <c r="DW699" s="108"/>
      <c r="DX699" s="108"/>
      <c r="DY699" s="108"/>
      <c r="DZ699" s="108"/>
      <c r="EA699" s="108"/>
      <c r="EB699" s="108"/>
      <c r="EC699" s="108"/>
      <c r="ED699" s="108"/>
      <c r="EE699" s="108"/>
      <c r="EF699" s="108"/>
      <c r="EG699" s="108"/>
      <c r="EH699" s="108"/>
      <c r="EI699" s="108"/>
      <c r="EJ699" s="108"/>
      <c r="EK699" s="108"/>
      <c r="EL699" s="108"/>
      <c r="EM699" s="108"/>
      <c r="EN699" s="108"/>
      <c r="EO699" s="108"/>
      <c r="EP699" s="108"/>
      <c r="EQ699" s="108"/>
      <c r="ER699" s="108"/>
      <c r="ES699" s="108"/>
      <c r="ET699" s="108"/>
      <c r="EU699" s="108"/>
      <c r="EV699" s="108"/>
      <c r="EW699" s="108"/>
      <c r="EX699" s="108"/>
      <c r="EY699" s="108"/>
      <c r="EZ699" s="108"/>
      <c r="FA699" s="108"/>
      <c r="FB699" s="108"/>
      <c r="FC699" s="108"/>
      <c r="FD699" s="108"/>
      <c r="FE699" s="108"/>
      <c r="FF699" s="108"/>
      <c r="FG699" s="108"/>
      <c r="FH699" s="108"/>
      <c r="FI699" s="108"/>
      <c r="FJ699" s="108"/>
      <c r="FK699" s="108"/>
      <c r="FL699" s="108"/>
      <c r="FM699" s="108"/>
      <c r="FN699" s="108"/>
      <c r="FO699" s="108"/>
      <c r="FP699" s="108"/>
      <c r="FQ699" s="108"/>
      <c r="FR699" s="108"/>
      <c r="FS699" s="108"/>
      <c r="FT699" s="108"/>
      <c r="FU699" s="108"/>
      <c r="FV699" s="108"/>
      <c r="FW699" s="108"/>
      <c r="FX699" s="108"/>
      <c r="FY699" s="108"/>
      <c r="FZ699" s="108"/>
      <c r="GA699" s="108"/>
      <c r="GB699" s="108"/>
      <c r="GC699" s="108"/>
      <c r="GD699" s="108"/>
      <c r="GE699" s="108"/>
      <c r="GF699" s="108"/>
      <c r="GG699" s="108"/>
      <c r="GH699" s="108"/>
      <c r="GI699" s="108"/>
      <c r="GJ699" s="108"/>
      <c r="GK699" s="108"/>
      <c r="GL699" s="108"/>
      <c r="GM699" s="108"/>
      <c r="GN699" s="108"/>
      <c r="GO699" s="108"/>
      <c r="GP699" s="108"/>
      <c r="GQ699" s="108"/>
      <c r="GR699" s="108"/>
      <c r="GS699" s="108"/>
      <c r="GT699" s="108"/>
      <c r="GU699" s="108"/>
      <c r="GV699" s="108"/>
      <c r="GW699" s="108"/>
      <c r="GX699" s="108"/>
      <c r="GY699" s="108"/>
      <c r="GZ699" s="108"/>
      <c r="HA699" s="108"/>
      <c r="HB699" s="108"/>
      <c r="HC699" s="108"/>
      <c r="HD699" s="108"/>
      <c r="HE699" s="108"/>
      <c r="HF699" s="108"/>
      <c r="HG699" s="108"/>
      <c r="HH699" s="108"/>
      <c r="HI699" s="108"/>
      <c r="HJ699" s="108"/>
      <c r="HK699" s="108"/>
      <c r="HL699" s="108"/>
      <c r="HM699" s="108"/>
      <c r="HN699" s="108"/>
      <c r="HO699" s="108"/>
      <c r="HP699" s="108"/>
      <c r="HQ699" s="108"/>
      <c r="HR699" s="108"/>
      <c r="HS699" s="108"/>
      <c r="HT699" s="108"/>
      <c r="HU699" s="108"/>
      <c r="HV699" s="108"/>
      <c r="HW699" s="108"/>
      <c r="HX699" s="108"/>
      <c r="HY699" s="108"/>
      <c r="HZ699" s="108"/>
      <c r="IA699" s="108"/>
      <c r="IB699" s="108"/>
      <c r="IC699" s="108"/>
      <c r="ID699" s="108"/>
      <c r="IE699" s="108"/>
      <c r="IF699" s="108"/>
      <c r="IG699" s="108"/>
      <c r="IH699" s="108"/>
      <c r="II699" s="108"/>
      <c r="IJ699" s="108"/>
      <c r="IK699" s="108"/>
      <c r="IL699" s="108"/>
      <c r="IM699" s="108"/>
      <c r="IN699" s="108"/>
      <c r="IO699" s="108"/>
      <c r="IP699" s="108"/>
      <c r="IQ699" s="108"/>
      <c r="IR699" s="108"/>
      <c r="IS699" s="108"/>
      <c r="IT699" s="108"/>
      <c r="IU699" s="108"/>
      <c r="IV699" s="108"/>
      <c r="IW699" s="108"/>
      <c r="IX699" s="108"/>
      <c r="IY699" s="108"/>
      <c r="IZ699" s="108"/>
      <c r="JA699" s="108"/>
      <c r="JB699" s="108"/>
      <c r="JC699" s="108"/>
      <c r="JD699" s="108"/>
      <c r="JE699" s="108"/>
      <c r="JF699" s="108"/>
      <c r="JG699" s="108"/>
      <c r="JH699" s="108"/>
      <c r="JI699" s="108"/>
      <c r="JJ699" s="108"/>
      <c r="JK699" s="108"/>
      <c r="JL699" s="108"/>
      <c r="JM699" s="108"/>
      <c r="JN699" s="108"/>
      <c r="JO699" s="108"/>
      <c r="JP699" s="108"/>
      <c r="JQ699" s="108"/>
      <c r="JR699" s="108"/>
      <c r="JS699" s="108"/>
      <c r="JT699" s="108"/>
      <c r="JU699" s="108"/>
      <c r="JV699" s="108"/>
      <c r="JW699" s="108"/>
      <c r="JX699" s="108"/>
      <c r="JY699" s="108"/>
      <c r="JZ699" s="108"/>
      <c r="KA699" s="108"/>
      <c r="KB699" s="108"/>
      <c r="KC699" s="108"/>
      <c r="KD699" s="108"/>
      <c r="KE699" s="108"/>
      <c r="KF699" s="108"/>
      <c r="KG699" s="108"/>
      <c r="KH699" s="108"/>
      <c r="KI699" s="108"/>
      <c r="KJ699" s="108"/>
      <c r="KK699" s="108"/>
      <c r="KL699" s="108"/>
      <c r="KM699" s="108"/>
      <c r="KN699" s="108"/>
      <c r="KO699" s="108"/>
      <c r="KP699" s="108"/>
      <c r="KQ699" s="108"/>
      <c r="KR699" s="108"/>
      <c r="KS699" s="108"/>
      <c r="KT699" s="108"/>
      <c r="KU699" s="108"/>
      <c r="KV699" s="108"/>
      <c r="KW699" s="108"/>
      <c r="KX699" s="108"/>
      <c r="KY699" s="108"/>
      <c r="KZ699" s="108"/>
      <c r="LA699" s="108"/>
      <c r="LB699" s="108"/>
      <c r="LC699" s="108"/>
      <c r="LD699" s="108"/>
      <c r="LE699" s="108"/>
      <c r="LF699" s="108"/>
      <c r="LG699" s="108"/>
      <c r="LH699" s="108"/>
      <c r="LI699" s="108"/>
      <c r="LJ699" s="108"/>
      <c r="LK699" s="108"/>
      <c r="LL699" s="108"/>
      <c r="LM699" s="108"/>
      <c r="LN699" s="108"/>
      <c r="LO699" s="108"/>
      <c r="LP699" s="108"/>
      <c r="LQ699" s="108"/>
      <c r="LR699" s="108"/>
      <c r="LS699" s="108"/>
    </row>
    <row r="700" spans="1:331">
      <c r="A700" s="3"/>
      <c r="B700" s="438"/>
      <c r="C700" s="438"/>
      <c r="D700" s="438"/>
      <c r="E700" s="438"/>
      <c r="F700" s="438"/>
      <c r="G700" s="438"/>
      <c r="H700" s="438"/>
      <c r="I700" s="438"/>
      <c r="J700" s="438"/>
      <c r="K700" s="438"/>
      <c r="L700" s="438"/>
      <c r="M700" s="438"/>
      <c r="N700" s="438"/>
      <c r="O700" s="438"/>
      <c r="P700" s="438"/>
      <c r="Q700" s="438"/>
      <c r="R700" s="438"/>
      <c r="S700" s="438"/>
      <c r="T700" s="438"/>
      <c r="U700" s="438"/>
      <c r="V700" s="438"/>
      <c r="W700" s="438"/>
      <c r="X700" s="438"/>
      <c r="Y700" s="438"/>
      <c r="Z700" s="438"/>
      <c r="AA700" s="438"/>
      <c r="AB700" s="438"/>
      <c r="AC700" s="438"/>
      <c r="AD700" s="438"/>
      <c r="AE700" s="154"/>
      <c r="AF700" s="154"/>
      <c r="AG700" s="154"/>
      <c r="AH700" s="154"/>
      <c r="AI700" s="154"/>
      <c r="AJ700" s="108"/>
      <c r="AK700" s="154"/>
      <c r="AL700" s="108"/>
      <c r="AM700" s="108"/>
      <c r="AN700" s="108"/>
      <c r="AO700" s="108"/>
      <c r="AP700" s="108"/>
      <c r="AQ700" s="108"/>
      <c r="AR700" s="108"/>
      <c r="AS700" s="108"/>
      <c r="AT700" s="108"/>
      <c r="AU700" s="108"/>
      <c r="AV700" s="108"/>
      <c r="AW700" s="108"/>
      <c r="AX700" s="108"/>
      <c r="AY700" s="108"/>
      <c r="AZ700" s="108"/>
      <c r="BA700" s="108"/>
      <c r="BB700" s="108"/>
      <c r="BC700" s="108"/>
      <c r="BD700" s="108"/>
      <c r="BE700" s="108"/>
      <c r="BF700" s="108"/>
      <c r="BG700" s="108"/>
      <c r="BH700" s="108"/>
      <c r="BI700" s="108"/>
      <c r="BJ700" s="108"/>
      <c r="BK700" s="108"/>
      <c r="BL700" s="108"/>
      <c r="BM700" s="108"/>
      <c r="BN700" s="108"/>
      <c r="BO700" s="108"/>
      <c r="BP700" s="108"/>
      <c r="BQ700" s="108"/>
      <c r="BR700" s="108"/>
      <c r="BS700" s="108"/>
      <c r="BT700" s="108"/>
      <c r="BU700" s="108"/>
      <c r="BV700" s="108"/>
      <c r="BW700" s="108"/>
      <c r="BX700" s="108"/>
      <c r="BY700" s="108"/>
      <c r="BZ700" s="108"/>
      <c r="CA700" s="108"/>
      <c r="CB700" s="108"/>
      <c r="CC700" s="108"/>
      <c r="CD700" s="108"/>
      <c r="CE700" s="108"/>
      <c r="CF700" s="108"/>
      <c r="CG700" s="108"/>
      <c r="CH700" s="108"/>
      <c r="CI700" s="108"/>
      <c r="CJ700" s="108"/>
      <c r="CK700" s="108"/>
      <c r="CL700" s="108"/>
      <c r="CM700" s="108"/>
      <c r="CN700" s="108"/>
      <c r="CO700" s="108"/>
      <c r="CP700" s="108"/>
      <c r="CQ700" s="108"/>
      <c r="CR700" s="108"/>
      <c r="CS700" s="108"/>
      <c r="CT700" s="108"/>
      <c r="CU700" s="108"/>
      <c r="CV700" s="108"/>
      <c r="CW700" s="108"/>
      <c r="CX700" s="108"/>
      <c r="CY700" s="108"/>
      <c r="CZ700" s="108"/>
      <c r="DA700" s="108"/>
      <c r="DB700" s="108"/>
      <c r="DC700" s="108"/>
      <c r="DD700" s="108"/>
      <c r="DE700" s="108"/>
      <c r="DF700" s="108"/>
      <c r="DG700" s="108"/>
      <c r="DH700" s="108"/>
      <c r="DI700" s="108"/>
      <c r="DJ700" s="108"/>
      <c r="DK700" s="108"/>
      <c r="DL700" s="108"/>
      <c r="DM700" s="108"/>
      <c r="DN700" s="108"/>
      <c r="DO700" s="108"/>
      <c r="DP700" s="108"/>
      <c r="DQ700" s="108"/>
      <c r="DR700" s="108"/>
      <c r="DS700" s="108"/>
      <c r="DT700" s="108"/>
      <c r="DU700" s="108"/>
      <c r="DV700" s="108"/>
      <c r="DW700" s="108"/>
      <c r="DX700" s="108"/>
      <c r="DY700" s="108"/>
      <c r="DZ700" s="108"/>
      <c r="EA700" s="108"/>
      <c r="EB700" s="108"/>
      <c r="EC700" s="108"/>
      <c r="ED700" s="108"/>
      <c r="EE700" s="108"/>
      <c r="EF700" s="108"/>
      <c r="EG700" s="108"/>
      <c r="EH700" s="108"/>
      <c r="EI700" s="108"/>
      <c r="EJ700" s="108"/>
      <c r="EK700" s="108"/>
      <c r="EL700" s="108"/>
      <c r="EM700" s="108"/>
      <c r="EN700" s="108"/>
      <c r="EO700" s="108"/>
      <c r="EP700" s="108"/>
      <c r="EQ700" s="108"/>
      <c r="ER700" s="108"/>
      <c r="ES700" s="108"/>
      <c r="ET700" s="108"/>
      <c r="EU700" s="108"/>
      <c r="EV700" s="108"/>
      <c r="EW700" s="108"/>
      <c r="EX700" s="108"/>
      <c r="EY700" s="108"/>
      <c r="EZ700" s="108"/>
      <c r="FA700" s="108"/>
      <c r="FB700" s="108"/>
      <c r="FC700" s="108"/>
      <c r="FD700" s="108"/>
      <c r="FE700" s="108"/>
      <c r="FF700" s="108"/>
      <c r="FG700" s="108"/>
      <c r="FH700" s="108"/>
      <c r="FI700" s="108"/>
      <c r="FJ700" s="108"/>
      <c r="FK700" s="108"/>
      <c r="FL700" s="108"/>
      <c r="FM700" s="108"/>
      <c r="FN700" s="108"/>
      <c r="FO700" s="108"/>
      <c r="FP700" s="108"/>
      <c r="FQ700" s="108"/>
      <c r="FR700" s="108"/>
      <c r="FS700" s="108"/>
      <c r="FT700" s="108"/>
      <c r="FU700" s="108"/>
      <c r="FV700" s="108"/>
      <c r="FW700" s="108"/>
      <c r="FX700" s="108"/>
      <c r="FY700" s="108"/>
      <c r="FZ700" s="108"/>
      <c r="GA700" s="108"/>
      <c r="GB700" s="108"/>
      <c r="GC700" s="108"/>
      <c r="GD700" s="108"/>
      <c r="GE700" s="108"/>
      <c r="GF700" s="108"/>
      <c r="GG700" s="108"/>
      <c r="GH700" s="108"/>
      <c r="GI700" s="108"/>
      <c r="GJ700" s="108"/>
      <c r="GK700" s="108"/>
      <c r="GL700" s="108"/>
      <c r="GM700" s="108"/>
      <c r="GN700" s="108"/>
      <c r="GO700" s="108"/>
      <c r="GP700" s="108"/>
      <c r="GQ700" s="108"/>
      <c r="GR700" s="108"/>
      <c r="GS700" s="108"/>
      <c r="GT700" s="108"/>
      <c r="GU700" s="108"/>
      <c r="GV700" s="108"/>
      <c r="GW700" s="108"/>
      <c r="GX700" s="108"/>
      <c r="GY700" s="108"/>
      <c r="GZ700" s="108"/>
      <c r="HA700" s="108"/>
      <c r="HB700" s="108"/>
      <c r="HC700" s="108"/>
      <c r="HD700" s="108"/>
      <c r="HE700" s="108"/>
      <c r="HF700" s="108"/>
      <c r="HG700" s="108"/>
      <c r="HH700" s="108"/>
      <c r="HI700" s="108"/>
      <c r="HJ700" s="108"/>
      <c r="HK700" s="108"/>
      <c r="HL700" s="108"/>
      <c r="HM700" s="108"/>
      <c r="HN700" s="108"/>
      <c r="HO700" s="108"/>
      <c r="HP700" s="108"/>
      <c r="HQ700" s="108"/>
      <c r="HR700" s="108"/>
      <c r="HS700" s="108"/>
      <c r="HT700" s="108"/>
      <c r="HU700" s="108"/>
      <c r="HV700" s="108"/>
      <c r="HW700" s="108"/>
      <c r="HX700" s="108"/>
      <c r="HY700" s="108"/>
      <c r="HZ700" s="108"/>
      <c r="IA700" s="108"/>
      <c r="IB700" s="108"/>
      <c r="IC700" s="108"/>
      <c r="ID700" s="108"/>
      <c r="IE700" s="108"/>
      <c r="IF700" s="108"/>
      <c r="IG700" s="108"/>
      <c r="IH700" s="108"/>
      <c r="II700" s="108"/>
      <c r="IJ700" s="108"/>
      <c r="IK700" s="108"/>
      <c r="IL700" s="108"/>
      <c r="IM700" s="108"/>
      <c r="IN700" s="108"/>
      <c r="IO700" s="108"/>
      <c r="IP700" s="108"/>
      <c r="IQ700" s="108"/>
      <c r="IR700" s="108"/>
      <c r="IS700" s="108"/>
      <c r="IT700" s="108"/>
      <c r="IU700" s="108"/>
      <c r="IV700" s="108"/>
      <c r="IW700" s="108"/>
      <c r="IX700" s="108"/>
      <c r="IY700" s="108"/>
      <c r="IZ700" s="108"/>
      <c r="JA700" s="108"/>
      <c r="JB700" s="108"/>
      <c r="JC700" s="108"/>
      <c r="JD700" s="108"/>
      <c r="JE700" s="108"/>
      <c r="JF700" s="108"/>
      <c r="JG700" s="108"/>
      <c r="JH700" s="108"/>
      <c r="JI700" s="108"/>
      <c r="JJ700" s="108"/>
      <c r="JK700" s="108"/>
      <c r="JL700" s="108"/>
      <c r="JM700" s="108"/>
      <c r="JN700" s="108"/>
      <c r="JO700" s="108"/>
      <c r="JP700" s="108"/>
      <c r="JQ700" s="108"/>
      <c r="JR700" s="108"/>
      <c r="JS700" s="108"/>
      <c r="JT700" s="108"/>
      <c r="JU700" s="108"/>
      <c r="JV700" s="108"/>
      <c r="JW700" s="108"/>
      <c r="JX700" s="108"/>
      <c r="JY700" s="108"/>
      <c r="JZ700" s="108"/>
      <c r="KA700" s="108"/>
      <c r="KB700" s="108"/>
      <c r="KC700" s="108"/>
      <c r="KD700" s="108"/>
      <c r="KE700" s="108"/>
      <c r="KF700" s="108"/>
      <c r="KG700" s="108"/>
      <c r="KH700" s="108"/>
      <c r="KI700" s="108"/>
      <c r="KJ700" s="108"/>
      <c r="KK700" s="108"/>
      <c r="KL700" s="108"/>
      <c r="KM700" s="108"/>
      <c r="KN700" s="108"/>
      <c r="KO700" s="108"/>
      <c r="KP700" s="108"/>
      <c r="KQ700" s="108"/>
      <c r="KR700" s="108"/>
      <c r="KS700" s="108"/>
      <c r="KT700" s="108"/>
      <c r="KU700" s="108"/>
      <c r="KV700" s="108"/>
      <c r="KW700" s="108"/>
      <c r="KX700" s="108"/>
      <c r="KY700" s="108"/>
      <c r="KZ700" s="108"/>
      <c r="LA700" s="108"/>
      <c r="LB700" s="108"/>
      <c r="LC700" s="108"/>
      <c r="LD700" s="108"/>
      <c r="LE700" s="108"/>
      <c r="LF700" s="108"/>
      <c r="LG700" s="108"/>
      <c r="LH700" s="108"/>
      <c r="LI700" s="108"/>
      <c r="LJ700" s="108"/>
      <c r="LK700" s="108"/>
      <c r="LL700" s="108"/>
      <c r="LM700" s="108"/>
      <c r="LN700" s="108"/>
      <c r="LO700" s="108"/>
      <c r="LP700" s="108"/>
      <c r="LQ700" s="108"/>
      <c r="LR700" s="108"/>
      <c r="LS700" s="108"/>
    </row>
    <row r="701" spans="1:331">
      <c r="A701" s="3"/>
      <c r="B701" s="438"/>
      <c r="C701" s="438"/>
      <c r="D701" s="438"/>
      <c r="E701" s="438"/>
      <c r="F701" s="438"/>
      <c r="G701" s="438"/>
      <c r="H701" s="438"/>
      <c r="I701" s="438"/>
      <c r="J701" s="438"/>
      <c r="K701" s="438"/>
      <c r="L701" s="438"/>
      <c r="M701" s="438"/>
      <c r="N701" s="438"/>
      <c r="O701" s="438"/>
      <c r="P701" s="438"/>
      <c r="Q701" s="438"/>
      <c r="R701" s="438"/>
      <c r="S701" s="438"/>
      <c r="T701" s="438"/>
      <c r="U701" s="438"/>
      <c r="V701" s="438"/>
      <c r="W701" s="438"/>
      <c r="X701" s="438"/>
      <c r="Y701" s="438"/>
      <c r="Z701" s="438"/>
      <c r="AA701" s="438"/>
      <c r="AB701" s="438"/>
      <c r="AC701" s="438"/>
      <c r="AD701" s="438"/>
      <c r="AE701" s="154"/>
      <c r="AF701" s="154"/>
      <c r="AG701" s="154"/>
      <c r="AH701" s="154"/>
      <c r="AI701" s="154"/>
      <c r="AJ701" s="108"/>
      <c r="AK701" s="154"/>
      <c r="AL701" s="108"/>
      <c r="AM701" s="108"/>
      <c r="AN701" s="108"/>
      <c r="AO701" s="108"/>
      <c r="AP701" s="108"/>
      <c r="AQ701" s="108"/>
      <c r="AR701" s="108"/>
      <c r="AS701" s="108"/>
      <c r="AT701" s="108"/>
      <c r="AU701" s="108"/>
      <c r="AV701" s="108"/>
      <c r="AW701" s="108"/>
      <c r="AX701" s="108"/>
      <c r="AY701" s="108"/>
      <c r="AZ701" s="108"/>
      <c r="BA701" s="108"/>
      <c r="BB701" s="108"/>
      <c r="BC701" s="108"/>
      <c r="BD701" s="108"/>
      <c r="BE701" s="108"/>
      <c r="BF701" s="108"/>
      <c r="BG701" s="108"/>
      <c r="BH701" s="108"/>
      <c r="BI701" s="108"/>
      <c r="BJ701" s="108"/>
      <c r="BK701" s="108"/>
      <c r="BL701" s="108"/>
      <c r="BM701" s="108"/>
      <c r="BN701" s="108"/>
      <c r="BO701" s="108"/>
      <c r="BP701" s="108"/>
      <c r="BQ701" s="108"/>
      <c r="BR701" s="108"/>
      <c r="BS701" s="108"/>
      <c r="BT701" s="108"/>
      <c r="BU701" s="108"/>
      <c r="BV701" s="108"/>
      <c r="BW701" s="108"/>
      <c r="BX701" s="108"/>
      <c r="BY701" s="108"/>
      <c r="BZ701" s="108"/>
      <c r="CA701" s="108"/>
      <c r="CB701" s="108"/>
      <c r="CC701" s="108"/>
      <c r="CD701" s="108"/>
      <c r="CE701" s="108"/>
      <c r="CF701" s="108"/>
      <c r="CG701" s="108"/>
      <c r="CH701" s="108"/>
      <c r="CI701" s="108"/>
      <c r="CJ701" s="108"/>
      <c r="CK701" s="108"/>
      <c r="CL701" s="108"/>
      <c r="CM701" s="108"/>
      <c r="CN701" s="108"/>
      <c r="CO701" s="108"/>
      <c r="CP701" s="108"/>
      <c r="CQ701" s="108"/>
      <c r="CR701" s="108"/>
      <c r="CS701" s="108"/>
      <c r="CT701" s="108"/>
      <c r="CU701" s="108"/>
      <c r="CV701" s="108"/>
      <c r="CW701" s="108"/>
      <c r="CX701" s="108"/>
      <c r="CY701" s="108"/>
      <c r="CZ701" s="108"/>
      <c r="DA701" s="108"/>
      <c r="DB701" s="108"/>
      <c r="DC701" s="108"/>
      <c r="DD701" s="108"/>
      <c r="DE701" s="108"/>
      <c r="DF701" s="108"/>
      <c r="DG701" s="108"/>
      <c r="DH701" s="108"/>
      <c r="DI701" s="108"/>
      <c r="DJ701" s="108"/>
      <c r="DK701" s="108"/>
      <c r="DL701" s="108"/>
      <c r="DM701" s="108"/>
      <c r="DN701" s="108"/>
      <c r="DO701" s="108"/>
      <c r="DP701" s="108"/>
      <c r="DQ701" s="108"/>
      <c r="DR701" s="108"/>
      <c r="DS701" s="108"/>
      <c r="DT701" s="108"/>
      <c r="DU701" s="108"/>
      <c r="DV701" s="108"/>
      <c r="DW701" s="108"/>
      <c r="DX701" s="108"/>
      <c r="DY701" s="108"/>
      <c r="DZ701" s="108"/>
      <c r="EA701" s="108"/>
      <c r="EB701" s="108"/>
      <c r="EC701" s="108"/>
      <c r="ED701" s="108"/>
      <c r="EE701" s="108"/>
      <c r="EF701" s="108"/>
      <c r="EG701" s="108"/>
      <c r="EH701" s="108"/>
      <c r="EI701" s="108"/>
      <c r="EJ701" s="108"/>
      <c r="EK701" s="108"/>
      <c r="EL701" s="108"/>
      <c r="EM701" s="108"/>
      <c r="EN701" s="108"/>
      <c r="EO701" s="108"/>
      <c r="EP701" s="108"/>
      <c r="EQ701" s="108"/>
      <c r="ER701" s="108"/>
      <c r="ES701" s="108"/>
      <c r="ET701" s="108"/>
      <c r="EU701" s="108"/>
      <c r="EV701" s="108"/>
      <c r="EW701" s="108"/>
      <c r="EX701" s="108"/>
      <c r="EY701" s="108"/>
      <c r="EZ701" s="108"/>
      <c r="FA701" s="108"/>
      <c r="FB701" s="108"/>
      <c r="FC701" s="108"/>
      <c r="FD701" s="108"/>
      <c r="FE701" s="108"/>
      <c r="FF701" s="108"/>
      <c r="FG701" s="108"/>
      <c r="FH701" s="108"/>
      <c r="FI701" s="108"/>
      <c r="FJ701" s="108"/>
      <c r="FK701" s="108"/>
      <c r="FL701" s="108"/>
      <c r="FM701" s="108"/>
      <c r="FN701" s="108"/>
      <c r="FO701" s="108"/>
      <c r="FP701" s="108"/>
      <c r="FQ701" s="108"/>
      <c r="FR701" s="108"/>
      <c r="FS701" s="108"/>
      <c r="FT701" s="108"/>
      <c r="FU701" s="108"/>
      <c r="FV701" s="108"/>
      <c r="FW701" s="108"/>
      <c r="FX701" s="108"/>
      <c r="FY701" s="108"/>
      <c r="FZ701" s="108"/>
      <c r="GA701" s="108"/>
      <c r="GB701" s="108"/>
      <c r="GC701" s="108"/>
      <c r="GD701" s="108"/>
      <c r="GE701" s="108"/>
      <c r="GF701" s="108"/>
      <c r="GG701" s="108"/>
      <c r="GH701" s="108"/>
      <c r="GI701" s="108"/>
      <c r="GJ701" s="108"/>
      <c r="GK701" s="108"/>
      <c r="GL701" s="108"/>
      <c r="GM701" s="108"/>
      <c r="GN701" s="108"/>
      <c r="GO701" s="108"/>
      <c r="GP701" s="108"/>
      <c r="GQ701" s="108"/>
      <c r="GR701" s="108"/>
      <c r="GS701" s="108"/>
      <c r="GT701" s="108"/>
      <c r="GU701" s="108"/>
      <c r="GV701" s="108"/>
      <c r="GW701" s="108"/>
      <c r="GX701" s="108"/>
      <c r="GY701" s="108"/>
      <c r="GZ701" s="108"/>
      <c r="HA701" s="108"/>
      <c r="HB701" s="108"/>
      <c r="HC701" s="108"/>
      <c r="HD701" s="108"/>
      <c r="HE701" s="108"/>
      <c r="HF701" s="108"/>
      <c r="HG701" s="108"/>
      <c r="HH701" s="108"/>
      <c r="HI701" s="108"/>
      <c r="HJ701" s="108"/>
      <c r="HK701" s="108"/>
      <c r="HL701" s="108"/>
      <c r="HM701" s="108"/>
      <c r="HN701" s="108"/>
      <c r="HO701" s="108"/>
      <c r="HP701" s="108"/>
      <c r="HQ701" s="108"/>
      <c r="HR701" s="108"/>
      <c r="HS701" s="108"/>
      <c r="HT701" s="108"/>
      <c r="HU701" s="108"/>
      <c r="HV701" s="108"/>
      <c r="HW701" s="108"/>
      <c r="HX701" s="108"/>
      <c r="HY701" s="108"/>
      <c r="HZ701" s="108"/>
      <c r="IA701" s="108"/>
      <c r="IB701" s="108"/>
      <c r="IC701" s="108"/>
      <c r="ID701" s="108"/>
      <c r="IE701" s="108"/>
      <c r="IF701" s="108"/>
      <c r="IG701" s="108"/>
      <c r="IH701" s="108"/>
      <c r="II701" s="108"/>
      <c r="IJ701" s="108"/>
      <c r="IK701" s="108"/>
      <c r="IL701" s="108"/>
      <c r="IM701" s="108"/>
      <c r="IN701" s="108"/>
      <c r="IO701" s="108"/>
      <c r="IP701" s="108"/>
      <c r="IQ701" s="108"/>
      <c r="IR701" s="108"/>
      <c r="IS701" s="108"/>
      <c r="IT701" s="108"/>
      <c r="IU701" s="108"/>
      <c r="IV701" s="108"/>
      <c r="IW701" s="108"/>
      <c r="IX701" s="108"/>
      <c r="IY701" s="108"/>
      <c r="IZ701" s="108"/>
      <c r="JA701" s="108"/>
      <c r="JB701" s="108"/>
      <c r="JC701" s="108"/>
      <c r="JD701" s="108"/>
      <c r="JE701" s="108"/>
      <c r="JF701" s="108"/>
      <c r="JG701" s="108"/>
      <c r="JH701" s="108"/>
      <c r="JI701" s="108"/>
      <c r="JJ701" s="108"/>
      <c r="JK701" s="108"/>
      <c r="JL701" s="108"/>
      <c r="JM701" s="108"/>
      <c r="JN701" s="108"/>
      <c r="JO701" s="108"/>
      <c r="JP701" s="108"/>
      <c r="JQ701" s="108"/>
      <c r="JR701" s="108"/>
      <c r="JS701" s="108"/>
      <c r="JT701" s="108"/>
      <c r="JU701" s="108"/>
      <c r="JV701" s="108"/>
      <c r="JW701" s="108"/>
      <c r="JX701" s="108"/>
      <c r="JY701" s="108"/>
      <c r="JZ701" s="108"/>
      <c r="KA701" s="108"/>
      <c r="KB701" s="108"/>
      <c r="KC701" s="108"/>
      <c r="KD701" s="108"/>
      <c r="KE701" s="108"/>
      <c r="KF701" s="108"/>
      <c r="KG701" s="108"/>
      <c r="KH701" s="108"/>
      <c r="KI701" s="108"/>
      <c r="KJ701" s="108"/>
      <c r="KK701" s="108"/>
      <c r="KL701" s="108"/>
      <c r="KM701" s="108"/>
      <c r="KN701" s="108"/>
      <c r="KO701" s="108"/>
      <c r="KP701" s="108"/>
      <c r="KQ701" s="108"/>
      <c r="KR701" s="108"/>
      <c r="KS701" s="108"/>
      <c r="KT701" s="108"/>
      <c r="KU701" s="108"/>
      <c r="KV701" s="108"/>
      <c r="KW701" s="108"/>
      <c r="KX701" s="108"/>
      <c r="KY701" s="108"/>
      <c r="KZ701" s="108"/>
      <c r="LA701" s="108"/>
      <c r="LB701" s="108"/>
      <c r="LC701" s="108"/>
      <c r="LD701" s="108"/>
      <c r="LE701" s="108"/>
      <c r="LF701" s="108"/>
      <c r="LG701" s="108"/>
      <c r="LH701" s="108"/>
      <c r="LI701" s="108"/>
      <c r="LJ701" s="108"/>
      <c r="LK701" s="108"/>
      <c r="LL701" s="108"/>
      <c r="LM701" s="108"/>
      <c r="LN701" s="108"/>
      <c r="LO701" s="108"/>
      <c r="LP701" s="108"/>
      <c r="LQ701" s="108"/>
      <c r="LR701" s="108"/>
      <c r="LS701" s="108"/>
    </row>
    <row r="702" spans="1:331">
      <c r="A702" s="3"/>
      <c r="B702" s="438"/>
      <c r="C702" s="438"/>
      <c r="D702" s="438"/>
      <c r="E702" s="438"/>
      <c r="F702" s="438"/>
      <c r="G702" s="438"/>
      <c r="H702" s="438"/>
      <c r="I702" s="438"/>
      <c r="J702" s="438"/>
      <c r="K702" s="438"/>
      <c r="L702" s="438"/>
      <c r="M702" s="438"/>
      <c r="N702" s="438"/>
      <c r="O702" s="438"/>
      <c r="P702" s="438"/>
      <c r="Q702" s="438"/>
      <c r="R702" s="438"/>
      <c r="S702" s="438"/>
      <c r="T702" s="438"/>
      <c r="U702" s="438"/>
      <c r="V702" s="438"/>
      <c r="W702" s="438"/>
      <c r="X702" s="438"/>
      <c r="Y702" s="438"/>
      <c r="Z702" s="438"/>
      <c r="AA702" s="438"/>
      <c r="AB702" s="438"/>
      <c r="AC702" s="438"/>
      <c r="AD702" s="438"/>
      <c r="AE702" s="154"/>
      <c r="AF702" s="154"/>
      <c r="AG702" s="154"/>
      <c r="AH702" s="154"/>
      <c r="AI702" s="154"/>
      <c r="AJ702" s="108"/>
      <c r="AK702" s="154"/>
      <c r="AL702" s="108"/>
      <c r="AM702" s="108"/>
      <c r="AN702" s="108"/>
      <c r="AO702" s="108"/>
      <c r="AP702" s="108"/>
      <c r="AQ702" s="108"/>
      <c r="AR702" s="108"/>
      <c r="AS702" s="108"/>
      <c r="AT702" s="108"/>
      <c r="AU702" s="108"/>
      <c r="AV702" s="108"/>
      <c r="AW702" s="108"/>
      <c r="AX702" s="108"/>
      <c r="AY702" s="108"/>
      <c r="AZ702" s="108"/>
      <c r="BA702" s="108"/>
      <c r="BB702" s="108"/>
      <c r="BC702" s="108"/>
      <c r="BD702" s="108"/>
      <c r="BE702" s="108"/>
      <c r="BF702" s="108"/>
      <c r="BG702" s="108"/>
      <c r="BH702" s="108"/>
      <c r="BI702" s="108"/>
      <c r="BJ702" s="108"/>
      <c r="BK702" s="108"/>
      <c r="BL702" s="108"/>
      <c r="BM702" s="108"/>
      <c r="BN702" s="108"/>
      <c r="BO702" s="108"/>
      <c r="BP702" s="108"/>
      <c r="BQ702" s="108"/>
      <c r="BR702" s="108"/>
      <c r="BS702" s="108"/>
      <c r="BT702" s="108"/>
      <c r="BU702" s="108"/>
      <c r="BV702" s="108"/>
      <c r="BW702" s="108"/>
      <c r="BX702" s="108"/>
      <c r="BY702" s="108"/>
      <c r="BZ702" s="108"/>
      <c r="CA702" s="108"/>
      <c r="CB702" s="108"/>
      <c r="CC702" s="108"/>
      <c r="CD702" s="108"/>
      <c r="CE702" s="108"/>
      <c r="CF702" s="108"/>
      <c r="CG702" s="108"/>
      <c r="CH702" s="108"/>
      <c r="CI702" s="108"/>
      <c r="CJ702" s="108"/>
      <c r="CK702" s="108"/>
      <c r="CL702" s="108"/>
      <c r="CM702" s="108"/>
      <c r="CN702" s="108"/>
      <c r="CO702" s="108"/>
      <c r="CP702" s="108"/>
      <c r="CQ702" s="108"/>
      <c r="CR702" s="108"/>
      <c r="CS702" s="108"/>
      <c r="CT702" s="108"/>
      <c r="CU702" s="108"/>
      <c r="CV702" s="108"/>
      <c r="CW702" s="108"/>
      <c r="CX702" s="108"/>
      <c r="CY702" s="108"/>
      <c r="CZ702" s="108"/>
      <c r="DA702" s="108"/>
      <c r="DB702" s="108"/>
      <c r="DC702" s="108"/>
      <c r="DD702" s="108"/>
      <c r="DE702" s="108"/>
      <c r="DF702" s="108"/>
      <c r="DG702" s="108"/>
      <c r="DH702" s="108"/>
      <c r="DI702" s="108"/>
      <c r="DJ702" s="108"/>
      <c r="DK702" s="108"/>
      <c r="DL702" s="108"/>
      <c r="DM702" s="108"/>
      <c r="DN702" s="108"/>
      <c r="DO702" s="108"/>
      <c r="DP702" s="108"/>
      <c r="DQ702" s="108"/>
      <c r="DR702" s="108"/>
      <c r="DS702" s="108"/>
      <c r="DT702" s="108"/>
      <c r="DU702" s="108"/>
      <c r="DV702" s="108"/>
      <c r="DW702" s="108"/>
      <c r="DX702" s="108"/>
      <c r="DY702" s="108"/>
      <c r="DZ702" s="108"/>
      <c r="EA702" s="108"/>
      <c r="EB702" s="108"/>
      <c r="EC702" s="108"/>
      <c r="ED702" s="108"/>
      <c r="EE702" s="108"/>
      <c r="EF702" s="108"/>
      <c r="EG702" s="108"/>
      <c r="EH702" s="108"/>
      <c r="EI702" s="108"/>
      <c r="EJ702" s="108"/>
      <c r="EK702" s="108"/>
      <c r="EL702" s="108"/>
      <c r="EM702" s="108"/>
      <c r="EN702" s="108"/>
      <c r="EO702" s="108"/>
      <c r="EP702" s="108"/>
      <c r="EQ702" s="108"/>
      <c r="ER702" s="108"/>
      <c r="ES702" s="108"/>
      <c r="ET702" s="108"/>
      <c r="EU702" s="108"/>
      <c r="EV702" s="108"/>
      <c r="EW702" s="108"/>
      <c r="EX702" s="108"/>
      <c r="EY702" s="108"/>
      <c r="EZ702" s="108"/>
      <c r="FA702" s="108"/>
      <c r="FB702" s="108"/>
      <c r="FC702" s="108"/>
      <c r="FD702" s="108"/>
      <c r="FE702" s="108"/>
      <c r="FF702" s="108"/>
      <c r="FG702" s="108"/>
      <c r="FH702" s="108"/>
      <c r="FI702" s="108"/>
      <c r="FJ702" s="108"/>
      <c r="FK702" s="108"/>
      <c r="FL702" s="108"/>
      <c r="FM702" s="108"/>
      <c r="FN702" s="108"/>
      <c r="FO702" s="108"/>
      <c r="FP702" s="108"/>
      <c r="FQ702" s="108"/>
      <c r="FR702" s="108"/>
      <c r="FS702" s="108"/>
      <c r="FT702" s="108"/>
      <c r="FU702" s="108"/>
      <c r="FV702" s="108"/>
      <c r="FW702" s="108"/>
      <c r="FX702" s="108"/>
      <c r="FY702" s="108"/>
      <c r="FZ702" s="108"/>
      <c r="GA702" s="108"/>
      <c r="GB702" s="108"/>
      <c r="GC702" s="108"/>
      <c r="GD702" s="108"/>
      <c r="GE702" s="108"/>
      <c r="GF702" s="108"/>
      <c r="GG702" s="108"/>
      <c r="GH702" s="108"/>
      <c r="GI702" s="108"/>
      <c r="GJ702" s="108"/>
      <c r="GK702" s="108"/>
      <c r="GL702" s="108"/>
      <c r="GM702" s="108"/>
      <c r="GN702" s="108"/>
      <c r="GO702" s="108"/>
      <c r="GP702" s="108"/>
      <c r="GQ702" s="108"/>
      <c r="GR702" s="108"/>
      <c r="GS702" s="108"/>
      <c r="GT702" s="108"/>
      <c r="GU702" s="108"/>
      <c r="GV702" s="108"/>
      <c r="GW702" s="108"/>
      <c r="GX702" s="108"/>
      <c r="GY702" s="108"/>
      <c r="GZ702" s="108"/>
      <c r="HA702" s="108"/>
      <c r="HB702" s="108"/>
      <c r="HC702" s="108"/>
      <c r="HD702" s="108"/>
      <c r="HE702" s="108"/>
      <c r="HF702" s="108"/>
      <c r="HG702" s="108"/>
      <c r="HH702" s="108"/>
      <c r="HI702" s="108"/>
      <c r="HJ702" s="108"/>
      <c r="HK702" s="108"/>
      <c r="HL702" s="108"/>
      <c r="HM702" s="108"/>
      <c r="HN702" s="108"/>
      <c r="HO702" s="108"/>
      <c r="HP702" s="108"/>
      <c r="HQ702" s="108"/>
      <c r="HR702" s="108"/>
      <c r="HS702" s="108"/>
      <c r="HT702" s="108"/>
      <c r="HU702" s="108"/>
      <c r="HV702" s="108"/>
      <c r="HW702" s="108"/>
      <c r="HX702" s="108"/>
      <c r="HY702" s="108"/>
      <c r="HZ702" s="108"/>
      <c r="IA702" s="108"/>
      <c r="IB702" s="108"/>
      <c r="IC702" s="108"/>
      <c r="ID702" s="108"/>
      <c r="IE702" s="108"/>
      <c r="IF702" s="108"/>
      <c r="IG702" s="108"/>
      <c r="IH702" s="108"/>
      <c r="II702" s="108"/>
      <c r="IJ702" s="108"/>
      <c r="IK702" s="108"/>
      <c r="IL702" s="108"/>
      <c r="IM702" s="108"/>
      <c r="IN702" s="108"/>
      <c r="IO702" s="108"/>
      <c r="IP702" s="108"/>
      <c r="IQ702" s="108"/>
      <c r="IR702" s="108"/>
      <c r="IS702" s="108"/>
      <c r="IT702" s="108"/>
      <c r="IU702" s="108"/>
      <c r="IV702" s="108"/>
      <c r="IW702" s="108"/>
      <c r="IX702" s="108"/>
      <c r="IY702" s="108"/>
      <c r="IZ702" s="108"/>
      <c r="JA702" s="108"/>
      <c r="JB702" s="108"/>
      <c r="JC702" s="108"/>
      <c r="JD702" s="108"/>
      <c r="JE702" s="108"/>
      <c r="JF702" s="108"/>
      <c r="JG702" s="108"/>
      <c r="JH702" s="108"/>
      <c r="JI702" s="108"/>
      <c r="JJ702" s="108"/>
      <c r="JK702" s="108"/>
      <c r="JL702" s="108"/>
      <c r="JM702" s="108"/>
      <c r="JN702" s="108"/>
      <c r="JO702" s="108"/>
      <c r="JP702" s="108"/>
      <c r="JQ702" s="108"/>
      <c r="JR702" s="108"/>
      <c r="JS702" s="108"/>
      <c r="JT702" s="108"/>
      <c r="JU702" s="108"/>
      <c r="JV702" s="108"/>
      <c r="JW702" s="108"/>
      <c r="JX702" s="108"/>
      <c r="JY702" s="108"/>
      <c r="JZ702" s="108"/>
      <c r="KA702" s="108"/>
      <c r="KB702" s="108"/>
      <c r="KC702" s="108"/>
      <c r="KD702" s="108"/>
      <c r="KE702" s="108"/>
      <c r="KF702" s="108"/>
      <c r="KG702" s="108"/>
      <c r="KH702" s="108"/>
      <c r="KI702" s="108"/>
      <c r="KJ702" s="108"/>
      <c r="KK702" s="108"/>
      <c r="KL702" s="108"/>
      <c r="KM702" s="108"/>
      <c r="KN702" s="108"/>
      <c r="KO702" s="108"/>
      <c r="KP702" s="108"/>
      <c r="KQ702" s="108"/>
      <c r="KR702" s="108"/>
      <c r="KS702" s="108"/>
      <c r="KT702" s="108"/>
      <c r="KU702" s="108"/>
      <c r="KV702" s="108"/>
      <c r="KW702" s="108"/>
      <c r="KX702" s="108"/>
      <c r="KY702" s="108"/>
      <c r="KZ702" s="108"/>
      <c r="LA702" s="108"/>
      <c r="LB702" s="108"/>
      <c r="LC702" s="108"/>
      <c r="LD702" s="108"/>
      <c r="LE702" s="108"/>
      <c r="LF702" s="108"/>
      <c r="LG702" s="108"/>
      <c r="LH702" s="108"/>
      <c r="LI702" s="108"/>
      <c r="LJ702" s="108"/>
      <c r="LK702" s="108"/>
      <c r="LL702" s="108"/>
      <c r="LM702" s="108"/>
      <c r="LN702" s="108"/>
      <c r="LO702" s="108"/>
      <c r="LP702" s="108"/>
      <c r="LQ702" s="108"/>
      <c r="LR702" s="108"/>
      <c r="LS702" s="108"/>
    </row>
    <row r="703" spans="1:331">
      <c r="A703" s="3"/>
      <c r="B703" s="438"/>
      <c r="C703" s="438"/>
      <c r="D703" s="438"/>
      <c r="E703" s="438"/>
      <c r="F703" s="438"/>
      <c r="G703" s="438"/>
      <c r="H703" s="438"/>
      <c r="I703" s="438"/>
      <c r="J703" s="438"/>
      <c r="K703" s="438"/>
      <c r="L703" s="438"/>
      <c r="M703" s="438"/>
      <c r="N703" s="438"/>
      <c r="O703" s="438"/>
      <c r="P703" s="438"/>
      <c r="Q703" s="438"/>
      <c r="R703" s="438"/>
      <c r="S703" s="438"/>
      <c r="T703" s="438"/>
      <c r="U703" s="438"/>
      <c r="V703" s="438"/>
      <c r="W703" s="438"/>
      <c r="X703" s="438"/>
      <c r="Y703" s="438"/>
      <c r="Z703" s="438"/>
      <c r="AA703" s="438"/>
      <c r="AB703" s="438"/>
      <c r="AC703" s="438"/>
      <c r="AD703" s="438"/>
      <c r="AE703" s="154"/>
      <c r="AF703" s="154"/>
      <c r="AG703" s="154"/>
      <c r="AH703" s="154"/>
      <c r="AI703" s="154"/>
      <c r="AJ703" s="108"/>
      <c r="AK703" s="154"/>
      <c r="AL703" s="108"/>
      <c r="AM703" s="108"/>
      <c r="AN703" s="108"/>
      <c r="AO703" s="108"/>
      <c r="AP703" s="108"/>
      <c r="AQ703" s="108"/>
      <c r="AR703" s="108"/>
      <c r="AS703" s="108"/>
      <c r="AT703" s="108"/>
      <c r="AU703" s="108"/>
      <c r="AV703" s="108"/>
      <c r="AW703" s="108"/>
      <c r="AX703" s="108"/>
      <c r="AY703" s="108"/>
      <c r="AZ703" s="108"/>
      <c r="BA703" s="108"/>
      <c r="BB703" s="108"/>
      <c r="BC703" s="108"/>
      <c r="BD703" s="108"/>
      <c r="BE703" s="108"/>
      <c r="BF703" s="108"/>
      <c r="BG703" s="108"/>
      <c r="BH703" s="108"/>
      <c r="BI703" s="108"/>
      <c r="BJ703" s="108"/>
      <c r="BK703" s="108"/>
      <c r="BL703" s="108"/>
      <c r="BM703" s="108"/>
      <c r="BN703" s="108"/>
      <c r="BO703" s="108"/>
      <c r="BP703" s="108"/>
      <c r="BQ703" s="108"/>
      <c r="BR703" s="108"/>
      <c r="BS703" s="108"/>
      <c r="BT703" s="108"/>
      <c r="BU703" s="108"/>
      <c r="BV703" s="108"/>
      <c r="BW703" s="108"/>
      <c r="BX703" s="108"/>
      <c r="BY703" s="108"/>
      <c r="BZ703" s="108"/>
      <c r="CA703" s="108"/>
      <c r="CB703" s="108"/>
      <c r="CC703" s="108"/>
      <c r="CD703" s="108"/>
      <c r="CE703" s="108"/>
      <c r="CF703" s="108"/>
      <c r="CG703" s="108"/>
      <c r="CH703" s="108"/>
      <c r="CI703" s="108"/>
      <c r="CJ703" s="108"/>
      <c r="CK703" s="108"/>
      <c r="CL703" s="108"/>
      <c r="CM703" s="108"/>
      <c r="CN703" s="108"/>
      <c r="CO703" s="108"/>
      <c r="CP703" s="108"/>
      <c r="CQ703" s="108"/>
      <c r="CR703" s="108"/>
      <c r="CS703" s="108"/>
      <c r="CT703" s="108"/>
      <c r="CU703" s="108"/>
      <c r="CV703" s="108"/>
      <c r="CW703" s="108"/>
      <c r="CX703" s="108"/>
      <c r="CY703" s="108"/>
      <c r="CZ703" s="108"/>
      <c r="DA703" s="108"/>
      <c r="DB703" s="108"/>
      <c r="DC703" s="108"/>
      <c r="DD703" s="108"/>
      <c r="DE703" s="108"/>
      <c r="DF703" s="108"/>
      <c r="DG703" s="108"/>
      <c r="DH703" s="108"/>
      <c r="DI703" s="108"/>
      <c r="DJ703" s="108"/>
      <c r="DK703" s="108"/>
      <c r="DL703" s="108"/>
      <c r="DM703" s="108"/>
      <c r="DN703" s="108"/>
      <c r="DO703" s="108"/>
      <c r="DP703" s="108"/>
      <c r="DQ703" s="108"/>
      <c r="DR703" s="108"/>
      <c r="DS703" s="108"/>
      <c r="DT703" s="108"/>
      <c r="DU703" s="108"/>
      <c r="DV703" s="108"/>
      <c r="DW703" s="108"/>
      <c r="DX703" s="108"/>
      <c r="DY703" s="108"/>
      <c r="DZ703" s="108"/>
      <c r="EA703" s="108"/>
      <c r="EB703" s="108"/>
      <c r="EC703" s="108"/>
      <c r="ED703" s="108"/>
      <c r="EE703" s="108"/>
      <c r="EF703" s="108"/>
      <c r="EG703" s="108"/>
      <c r="EH703" s="108"/>
      <c r="EI703" s="108"/>
      <c r="EJ703" s="108"/>
      <c r="EK703" s="108"/>
      <c r="EL703" s="108"/>
      <c r="EM703" s="108"/>
      <c r="EN703" s="108"/>
      <c r="EO703" s="108"/>
      <c r="EP703" s="108"/>
      <c r="EQ703" s="108"/>
      <c r="ER703" s="108"/>
      <c r="ES703" s="108"/>
      <c r="ET703" s="108"/>
      <c r="EU703" s="108"/>
      <c r="EV703" s="108"/>
      <c r="EW703" s="108"/>
      <c r="EX703" s="108"/>
      <c r="EY703" s="108"/>
      <c r="EZ703" s="108"/>
      <c r="FA703" s="108"/>
      <c r="FB703" s="108"/>
      <c r="FC703" s="108"/>
      <c r="FD703" s="108"/>
      <c r="FE703" s="108"/>
      <c r="FF703" s="108"/>
      <c r="FG703" s="108"/>
      <c r="FH703" s="108"/>
      <c r="FI703" s="108"/>
      <c r="FJ703" s="108"/>
      <c r="FK703" s="108"/>
      <c r="FL703" s="108"/>
      <c r="FM703" s="108"/>
      <c r="FN703" s="108"/>
      <c r="FO703" s="108"/>
      <c r="FP703" s="108"/>
      <c r="FQ703" s="108"/>
      <c r="FR703" s="108"/>
      <c r="FS703" s="108"/>
      <c r="FT703" s="108"/>
      <c r="FU703" s="108"/>
      <c r="FV703" s="108"/>
      <c r="FW703" s="108"/>
      <c r="FX703" s="108"/>
      <c r="FY703" s="108"/>
      <c r="FZ703" s="108"/>
      <c r="GA703" s="108"/>
      <c r="GB703" s="108"/>
      <c r="GC703" s="108"/>
      <c r="GD703" s="108"/>
      <c r="GE703" s="108"/>
      <c r="GF703" s="108"/>
      <c r="GG703" s="108"/>
      <c r="GH703" s="108"/>
      <c r="GI703" s="108"/>
      <c r="GJ703" s="108"/>
      <c r="GK703" s="108"/>
      <c r="GL703" s="108"/>
      <c r="GM703" s="108"/>
      <c r="GN703" s="108"/>
      <c r="GO703" s="108"/>
      <c r="GP703" s="108"/>
      <c r="GQ703" s="108"/>
      <c r="GR703" s="108"/>
      <c r="GS703" s="108"/>
      <c r="GT703" s="108"/>
      <c r="GU703" s="108"/>
      <c r="GV703" s="108"/>
      <c r="GW703" s="108"/>
      <c r="GX703" s="108"/>
      <c r="GY703" s="108"/>
      <c r="GZ703" s="108"/>
      <c r="HA703" s="108"/>
      <c r="HB703" s="108"/>
      <c r="HC703" s="108"/>
      <c r="HD703" s="108"/>
      <c r="HE703" s="108"/>
      <c r="HF703" s="108"/>
      <c r="HG703" s="108"/>
      <c r="HH703" s="108"/>
      <c r="HI703" s="108"/>
      <c r="HJ703" s="108"/>
      <c r="HK703" s="108"/>
      <c r="HL703" s="108"/>
      <c r="HM703" s="108"/>
      <c r="HN703" s="108"/>
      <c r="HO703" s="108"/>
      <c r="HP703" s="108"/>
      <c r="HQ703" s="108"/>
      <c r="HR703" s="108"/>
      <c r="HS703" s="108"/>
      <c r="HT703" s="108"/>
      <c r="HU703" s="108"/>
      <c r="HV703" s="108"/>
      <c r="HW703" s="108"/>
      <c r="HX703" s="108"/>
      <c r="HY703" s="108"/>
      <c r="HZ703" s="108"/>
      <c r="IA703" s="108"/>
      <c r="IB703" s="108"/>
      <c r="IC703" s="108"/>
      <c r="ID703" s="108"/>
      <c r="IE703" s="108"/>
      <c r="IF703" s="108"/>
      <c r="IG703" s="108"/>
      <c r="IH703" s="108"/>
      <c r="II703" s="108"/>
      <c r="IJ703" s="108"/>
      <c r="IK703" s="108"/>
      <c r="IL703" s="108"/>
      <c r="IM703" s="108"/>
      <c r="IN703" s="108"/>
      <c r="IO703" s="108"/>
      <c r="IP703" s="108"/>
      <c r="IQ703" s="108"/>
      <c r="IR703" s="108"/>
      <c r="IS703" s="108"/>
      <c r="IT703" s="108"/>
      <c r="IU703" s="108"/>
      <c r="IV703" s="108"/>
      <c r="IW703" s="108"/>
      <c r="IX703" s="108"/>
      <c r="IY703" s="108"/>
      <c r="IZ703" s="108"/>
      <c r="JA703" s="108"/>
      <c r="JB703" s="108"/>
      <c r="JC703" s="108"/>
      <c r="JD703" s="108"/>
      <c r="JE703" s="108"/>
      <c r="JF703" s="108"/>
      <c r="JG703" s="108"/>
      <c r="JH703" s="108"/>
      <c r="JI703" s="108"/>
      <c r="JJ703" s="108"/>
      <c r="JK703" s="108"/>
      <c r="JL703" s="108"/>
      <c r="JM703" s="108"/>
      <c r="JN703" s="108"/>
      <c r="JO703" s="108"/>
      <c r="JP703" s="108"/>
      <c r="JQ703" s="108"/>
      <c r="JR703" s="108"/>
      <c r="JS703" s="108"/>
      <c r="JT703" s="108"/>
      <c r="JU703" s="108"/>
      <c r="JV703" s="108"/>
      <c r="JW703" s="108"/>
      <c r="JX703" s="108"/>
      <c r="JY703" s="108"/>
      <c r="JZ703" s="108"/>
      <c r="KA703" s="108"/>
      <c r="KB703" s="108"/>
      <c r="KC703" s="108"/>
      <c r="KD703" s="108"/>
      <c r="KE703" s="108"/>
      <c r="KF703" s="108"/>
      <c r="KG703" s="108"/>
      <c r="KH703" s="108"/>
      <c r="KI703" s="108"/>
      <c r="KJ703" s="108"/>
      <c r="KK703" s="108"/>
      <c r="KL703" s="108"/>
      <c r="KM703" s="108"/>
      <c r="KN703" s="108"/>
      <c r="KO703" s="108"/>
      <c r="KP703" s="108"/>
      <c r="KQ703" s="108"/>
      <c r="KR703" s="108"/>
      <c r="KS703" s="108"/>
      <c r="KT703" s="108"/>
      <c r="KU703" s="108"/>
      <c r="KV703" s="108"/>
      <c r="KW703" s="108"/>
      <c r="KX703" s="108"/>
      <c r="KY703" s="108"/>
      <c r="KZ703" s="108"/>
      <c r="LA703" s="108"/>
      <c r="LB703" s="108"/>
      <c r="LC703" s="108"/>
      <c r="LD703" s="108"/>
      <c r="LE703" s="108"/>
      <c r="LF703" s="108"/>
      <c r="LG703" s="108"/>
      <c r="LH703" s="108"/>
      <c r="LI703" s="108"/>
      <c r="LJ703" s="108"/>
      <c r="LK703" s="108"/>
      <c r="LL703" s="108"/>
      <c r="LM703" s="108"/>
      <c r="LN703" s="108"/>
      <c r="LO703" s="108"/>
      <c r="LP703" s="108"/>
      <c r="LQ703" s="108"/>
      <c r="LR703" s="108"/>
      <c r="LS703" s="108"/>
    </row>
    <row r="704" spans="1:331">
      <c r="A704" s="3"/>
      <c r="B704" s="438"/>
      <c r="C704" s="438"/>
      <c r="D704" s="438"/>
      <c r="E704" s="438"/>
      <c r="F704" s="438"/>
      <c r="G704" s="438"/>
      <c r="H704" s="438"/>
      <c r="I704" s="438"/>
      <c r="J704" s="438"/>
      <c r="K704" s="438"/>
      <c r="L704" s="438"/>
      <c r="M704" s="438"/>
      <c r="N704" s="438"/>
      <c r="O704" s="438"/>
      <c r="P704" s="438"/>
      <c r="Q704" s="438"/>
      <c r="R704" s="438"/>
      <c r="S704" s="438"/>
      <c r="T704" s="438"/>
      <c r="U704" s="438"/>
      <c r="V704" s="438"/>
      <c r="W704" s="438"/>
      <c r="X704" s="438"/>
      <c r="Y704" s="438"/>
      <c r="Z704" s="438"/>
      <c r="AA704" s="438"/>
      <c r="AB704" s="438"/>
      <c r="AC704" s="438"/>
      <c r="AD704" s="438"/>
      <c r="AE704" s="154"/>
      <c r="AF704" s="154"/>
      <c r="AG704" s="154"/>
      <c r="AH704" s="154"/>
      <c r="AI704" s="154"/>
      <c r="AJ704" s="108"/>
      <c r="AK704" s="154"/>
      <c r="AL704" s="108"/>
      <c r="AM704" s="108"/>
      <c r="AN704" s="108"/>
      <c r="AO704" s="108"/>
      <c r="AP704" s="108"/>
      <c r="AQ704" s="108"/>
      <c r="AR704" s="108"/>
      <c r="AS704" s="108"/>
      <c r="AT704" s="108"/>
      <c r="AU704" s="108"/>
      <c r="AV704" s="108"/>
      <c r="AW704" s="108"/>
      <c r="AX704" s="108"/>
      <c r="AY704" s="108"/>
      <c r="AZ704" s="108"/>
      <c r="BA704" s="108"/>
      <c r="BB704" s="108"/>
      <c r="BC704" s="108"/>
      <c r="BD704" s="108"/>
      <c r="BE704" s="108"/>
      <c r="BF704" s="108"/>
      <c r="BG704" s="108"/>
      <c r="BH704" s="108"/>
      <c r="BI704" s="108"/>
      <c r="BJ704" s="108"/>
      <c r="BK704" s="108"/>
      <c r="BL704" s="108"/>
      <c r="BM704" s="108"/>
      <c r="BN704" s="108"/>
      <c r="BO704" s="108"/>
      <c r="BP704" s="108"/>
      <c r="BQ704" s="108"/>
      <c r="BR704" s="108"/>
      <c r="BS704" s="108"/>
      <c r="BT704" s="108"/>
      <c r="BU704" s="108"/>
      <c r="BV704" s="108"/>
      <c r="BW704" s="108"/>
      <c r="BX704" s="108"/>
      <c r="BY704" s="108"/>
      <c r="BZ704" s="108"/>
      <c r="CA704" s="108"/>
      <c r="CB704" s="108"/>
      <c r="CC704" s="108"/>
      <c r="CD704" s="108"/>
      <c r="CE704" s="108"/>
      <c r="CF704" s="108"/>
      <c r="CG704" s="108"/>
      <c r="CH704" s="108"/>
      <c r="CI704" s="108"/>
      <c r="CJ704" s="108"/>
      <c r="CK704" s="108"/>
      <c r="CL704" s="108"/>
      <c r="CM704" s="108"/>
      <c r="CN704" s="108"/>
      <c r="CO704" s="108"/>
      <c r="CP704" s="108"/>
      <c r="CQ704" s="108"/>
      <c r="CR704" s="108"/>
      <c r="CS704" s="108"/>
      <c r="CT704" s="108"/>
      <c r="CU704" s="108"/>
      <c r="CV704" s="108"/>
      <c r="CW704" s="108"/>
      <c r="CX704" s="108"/>
      <c r="CY704" s="108"/>
      <c r="CZ704" s="108"/>
      <c r="DA704" s="108"/>
      <c r="DB704" s="108"/>
      <c r="DC704" s="108"/>
      <c r="DD704" s="108"/>
      <c r="DE704" s="108"/>
      <c r="DF704" s="108"/>
      <c r="DG704" s="108"/>
      <c r="DH704" s="108"/>
      <c r="DI704" s="108"/>
      <c r="DJ704" s="108"/>
      <c r="DK704" s="108"/>
      <c r="DL704" s="108"/>
      <c r="DM704" s="108"/>
      <c r="DN704" s="108"/>
      <c r="DO704" s="108"/>
      <c r="DP704" s="108"/>
      <c r="DQ704" s="108"/>
      <c r="DR704" s="108"/>
      <c r="DS704" s="108"/>
      <c r="DT704" s="108"/>
      <c r="DU704" s="108"/>
      <c r="DV704" s="108"/>
      <c r="DW704" s="108"/>
      <c r="DX704" s="108"/>
      <c r="DY704" s="108"/>
      <c r="DZ704" s="108"/>
      <c r="EA704" s="108"/>
      <c r="EB704" s="108"/>
      <c r="EC704" s="108"/>
      <c r="ED704" s="108"/>
      <c r="EE704" s="108"/>
      <c r="EF704" s="108"/>
      <c r="EG704" s="108"/>
      <c r="EH704" s="108"/>
      <c r="EI704" s="108"/>
      <c r="EJ704" s="108"/>
      <c r="EK704" s="108"/>
      <c r="EL704" s="108"/>
      <c r="EM704" s="108"/>
      <c r="EN704" s="108"/>
      <c r="EO704" s="108"/>
      <c r="EP704" s="108"/>
      <c r="EQ704" s="108"/>
      <c r="ER704" s="108"/>
      <c r="ES704" s="108"/>
      <c r="ET704" s="108"/>
      <c r="EU704" s="108"/>
      <c r="EV704" s="108"/>
      <c r="EW704" s="108"/>
      <c r="EX704" s="108"/>
      <c r="EY704" s="108"/>
      <c r="EZ704" s="108"/>
      <c r="FA704" s="108"/>
      <c r="FB704" s="108"/>
      <c r="FC704" s="108"/>
      <c r="FD704" s="108"/>
      <c r="FE704" s="108"/>
      <c r="FF704" s="108"/>
      <c r="FG704" s="108"/>
      <c r="FH704" s="108"/>
      <c r="FI704" s="108"/>
      <c r="FJ704" s="108"/>
      <c r="FK704" s="108"/>
      <c r="FL704" s="108"/>
      <c r="FM704" s="108"/>
      <c r="FN704" s="108"/>
      <c r="FO704" s="108"/>
      <c r="FP704" s="108"/>
      <c r="FQ704" s="108"/>
      <c r="FR704" s="108"/>
      <c r="FS704" s="108"/>
      <c r="FT704" s="108"/>
      <c r="FU704" s="108"/>
      <c r="FV704" s="108"/>
      <c r="FW704" s="108"/>
      <c r="FX704" s="108"/>
      <c r="FY704" s="108"/>
      <c r="FZ704" s="108"/>
      <c r="GA704" s="108"/>
      <c r="GB704" s="108"/>
      <c r="GC704" s="108"/>
      <c r="GD704" s="108"/>
      <c r="GE704" s="108"/>
      <c r="GF704" s="108"/>
      <c r="GG704" s="108"/>
      <c r="GH704" s="108"/>
      <c r="GI704" s="108"/>
      <c r="GJ704" s="108"/>
      <c r="GK704" s="108"/>
      <c r="GL704" s="108"/>
      <c r="GM704" s="108"/>
      <c r="GN704" s="108"/>
      <c r="GO704" s="108"/>
      <c r="GP704" s="108"/>
      <c r="GQ704" s="108"/>
      <c r="GR704" s="108"/>
      <c r="GS704" s="108"/>
      <c r="GT704" s="108"/>
      <c r="GU704" s="108"/>
      <c r="GV704" s="108"/>
      <c r="GW704" s="108"/>
      <c r="GX704" s="108"/>
      <c r="GY704" s="108"/>
      <c r="GZ704" s="108"/>
      <c r="HA704" s="108"/>
      <c r="HB704" s="108"/>
      <c r="HC704" s="108"/>
      <c r="HD704" s="108"/>
      <c r="HE704" s="108"/>
      <c r="HF704" s="108"/>
      <c r="HG704" s="108"/>
      <c r="HH704" s="108"/>
      <c r="HI704" s="108"/>
      <c r="HJ704" s="108"/>
      <c r="HK704" s="108"/>
      <c r="HL704" s="108"/>
      <c r="HM704" s="108"/>
      <c r="HN704" s="108"/>
      <c r="HO704" s="108"/>
      <c r="HP704" s="108"/>
      <c r="HQ704" s="108"/>
      <c r="HR704" s="108"/>
      <c r="HS704" s="108"/>
      <c r="HT704" s="108"/>
      <c r="HU704" s="108"/>
      <c r="HV704" s="108"/>
      <c r="HW704" s="108"/>
      <c r="HX704" s="108"/>
      <c r="HY704" s="108"/>
      <c r="HZ704" s="108"/>
      <c r="IA704" s="108"/>
      <c r="IB704" s="108"/>
      <c r="IC704" s="108"/>
      <c r="ID704" s="108"/>
      <c r="IE704" s="108"/>
      <c r="IF704" s="108"/>
      <c r="IG704" s="108"/>
      <c r="IH704" s="108"/>
      <c r="II704" s="108"/>
      <c r="IJ704" s="108"/>
      <c r="IK704" s="108"/>
      <c r="IL704" s="108"/>
      <c r="IM704" s="108"/>
      <c r="IN704" s="108"/>
      <c r="IO704" s="108"/>
      <c r="IP704" s="108"/>
      <c r="IQ704" s="108"/>
      <c r="IR704" s="108"/>
      <c r="IS704" s="108"/>
      <c r="IT704" s="108"/>
      <c r="IU704" s="108"/>
      <c r="IV704" s="108"/>
      <c r="IW704" s="108"/>
      <c r="IX704" s="108"/>
      <c r="IY704" s="108"/>
      <c r="IZ704" s="108"/>
      <c r="JA704" s="108"/>
      <c r="JB704" s="108"/>
      <c r="JC704" s="108"/>
      <c r="JD704" s="108"/>
      <c r="JE704" s="108"/>
      <c r="JF704" s="108"/>
      <c r="JG704" s="108"/>
      <c r="JH704" s="108"/>
      <c r="JI704" s="108"/>
      <c r="JJ704" s="108"/>
      <c r="JK704" s="108"/>
      <c r="JL704" s="108"/>
      <c r="JM704" s="108"/>
      <c r="JN704" s="108"/>
      <c r="JO704" s="108"/>
      <c r="JP704" s="108"/>
      <c r="JQ704" s="108"/>
      <c r="JR704" s="108"/>
      <c r="JS704" s="108"/>
      <c r="JT704" s="108"/>
      <c r="JU704" s="108"/>
      <c r="JV704" s="108"/>
      <c r="JW704" s="108"/>
      <c r="JX704" s="108"/>
      <c r="JY704" s="108"/>
      <c r="JZ704" s="108"/>
      <c r="KA704" s="108"/>
      <c r="KB704" s="108"/>
      <c r="KC704" s="108"/>
      <c r="KD704" s="108"/>
      <c r="KE704" s="108"/>
      <c r="KF704" s="108"/>
      <c r="KG704" s="108"/>
      <c r="KH704" s="108"/>
      <c r="KI704" s="108"/>
      <c r="KJ704" s="108"/>
      <c r="KK704" s="108"/>
      <c r="KL704" s="108"/>
      <c r="KM704" s="108"/>
      <c r="KN704" s="108"/>
      <c r="KO704" s="108"/>
      <c r="KP704" s="108"/>
      <c r="KQ704" s="108"/>
      <c r="KR704" s="108"/>
      <c r="KS704" s="108"/>
      <c r="KT704" s="108"/>
      <c r="KU704" s="108"/>
      <c r="KV704" s="108"/>
      <c r="KW704" s="108"/>
      <c r="KX704" s="108"/>
      <c r="KY704" s="108"/>
      <c r="KZ704" s="108"/>
      <c r="LA704" s="108"/>
      <c r="LB704" s="108"/>
      <c r="LC704" s="108"/>
      <c r="LD704" s="108"/>
      <c r="LE704" s="108"/>
      <c r="LF704" s="108"/>
      <c r="LG704" s="108"/>
      <c r="LH704" s="108"/>
      <c r="LI704" s="108"/>
      <c r="LJ704" s="108"/>
      <c r="LK704" s="108"/>
      <c r="LL704" s="108"/>
      <c r="LM704" s="108"/>
      <c r="LN704" s="108"/>
      <c r="LO704" s="108"/>
      <c r="LP704" s="108"/>
      <c r="LQ704" s="108"/>
      <c r="LR704" s="108"/>
      <c r="LS704" s="108"/>
    </row>
    <row r="705" spans="1:331">
      <c r="A705" s="3"/>
      <c r="B705" s="438"/>
      <c r="C705" s="438"/>
      <c r="D705" s="438"/>
      <c r="E705" s="438"/>
      <c r="F705" s="438"/>
      <c r="G705" s="438"/>
      <c r="H705" s="438"/>
      <c r="I705" s="438"/>
      <c r="J705" s="438"/>
      <c r="K705" s="438"/>
      <c r="L705" s="438"/>
      <c r="M705" s="438"/>
      <c r="N705" s="438"/>
      <c r="O705" s="438"/>
      <c r="P705" s="438"/>
      <c r="Q705" s="438"/>
      <c r="R705" s="438"/>
      <c r="S705" s="438"/>
      <c r="T705" s="438"/>
      <c r="U705" s="438"/>
      <c r="V705" s="438"/>
      <c r="W705" s="438"/>
      <c r="X705" s="438"/>
      <c r="Y705" s="438"/>
      <c r="Z705" s="438"/>
      <c r="AA705" s="438"/>
      <c r="AB705" s="438"/>
      <c r="AC705" s="438"/>
      <c r="AD705" s="438"/>
      <c r="AE705" s="154"/>
      <c r="AF705" s="154"/>
      <c r="AG705" s="154"/>
      <c r="AH705" s="154"/>
      <c r="AI705" s="154"/>
      <c r="AJ705" s="108"/>
      <c r="AK705" s="154"/>
      <c r="AL705" s="108"/>
      <c r="AM705" s="108"/>
      <c r="AN705" s="108"/>
      <c r="AO705" s="108"/>
      <c r="AP705" s="108"/>
      <c r="AQ705" s="108"/>
      <c r="AR705" s="108"/>
      <c r="AS705" s="108"/>
      <c r="AT705" s="108"/>
      <c r="AU705" s="108"/>
      <c r="AV705" s="108"/>
      <c r="AW705" s="108"/>
      <c r="AX705" s="108"/>
      <c r="AY705" s="108"/>
      <c r="AZ705" s="108"/>
      <c r="BA705" s="108"/>
      <c r="BB705" s="108"/>
      <c r="BC705" s="108"/>
      <c r="BD705" s="108"/>
      <c r="BE705" s="108"/>
      <c r="BF705" s="108"/>
      <c r="BG705" s="108"/>
      <c r="BH705" s="108"/>
      <c r="BI705" s="108"/>
      <c r="BJ705" s="108"/>
      <c r="BK705" s="108"/>
      <c r="BL705" s="108"/>
      <c r="BM705" s="108"/>
      <c r="BN705" s="108"/>
      <c r="BO705" s="108"/>
      <c r="BP705" s="108"/>
      <c r="BQ705" s="108"/>
      <c r="BR705" s="108"/>
      <c r="BS705" s="108"/>
      <c r="BT705" s="108"/>
      <c r="BU705" s="108"/>
      <c r="BV705" s="108"/>
      <c r="BW705" s="108"/>
      <c r="BX705" s="108"/>
      <c r="BY705" s="108"/>
      <c r="BZ705" s="108"/>
      <c r="CA705" s="108"/>
      <c r="CB705" s="108"/>
      <c r="CC705" s="108"/>
      <c r="CD705" s="108"/>
      <c r="CE705" s="108"/>
      <c r="CF705" s="108"/>
      <c r="CG705" s="108"/>
      <c r="CH705" s="108"/>
      <c r="CI705" s="108"/>
      <c r="CJ705" s="108"/>
      <c r="CK705" s="108"/>
      <c r="CL705" s="108"/>
      <c r="CM705" s="108"/>
      <c r="CN705" s="108"/>
      <c r="CO705" s="108"/>
      <c r="CP705" s="108"/>
      <c r="CQ705" s="108"/>
      <c r="CR705" s="108"/>
      <c r="CS705" s="108"/>
      <c r="CT705" s="108"/>
      <c r="CU705" s="108"/>
      <c r="CV705" s="108"/>
      <c r="CW705" s="108"/>
      <c r="CX705" s="108"/>
      <c r="CY705" s="108"/>
      <c r="CZ705" s="108"/>
      <c r="DA705" s="108"/>
      <c r="DB705" s="108"/>
      <c r="DC705" s="108"/>
      <c r="DD705" s="108"/>
      <c r="DE705" s="108"/>
      <c r="DF705" s="108"/>
      <c r="DG705" s="108"/>
      <c r="DH705" s="108"/>
      <c r="DI705" s="108"/>
      <c r="DJ705" s="108"/>
      <c r="DK705" s="108"/>
      <c r="DL705" s="108"/>
      <c r="DM705" s="108"/>
      <c r="DN705" s="108"/>
      <c r="DO705" s="108"/>
      <c r="DP705" s="108"/>
      <c r="DQ705" s="108"/>
      <c r="DR705" s="108"/>
      <c r="DS705" s="108"/>
      <c r="DT705" s="108"/>
      <c r="DU705" s="108"/>
      <c r="DV705" s="108"/>
      <c r="DW705" s="108"/>
      <c r="DX705" s="108"/>
      <c r="DY705" s="108"/>
      <c r="DZ705" s="108"/>
      <c r="EA705" s="108"/>
      <c r="EB705" s="108"/>
      <c r="EC705" s="108"/>
      <c r="ED705" s="108"/>
      <c r="EE705" s="108"/>
      <c r="EF705" s="108"/>
      <c r="EG705" s="108"/>
      <c r="EH705" s="108"/>
      <c r="EI705" s="108"/>
      <c r="EJ705" s="108"/>
      <c r="EK705" s="108"/>
      <c r="EL705" s="108"/>
      <c r="EM705" s="108"/>
      <c r="EN705" s="108"/>
      <c r="EO705" s="108"/>
      <c r="EP705" s="108"/>
      <c r="EQ705" s="108"/>
      <c r="ER705" s="108"/>
      <c r="ES705" s="108"/>
      <c r="ET705" s="108"/>
      <c r="EU705" s="108"/>
      <c r="EV705" s="108"/>
      <c r="EW705" s="108"/>
      <c r="EX705" s="108"/>
      <c r="EY705" s="108"/>
      <c r="EZ705" s="108"/>
      <c r="FA705" s="108"/>
      <c r="FB705" s="108"/>
      <c r="FC705" s="108"/>
      <c r="FD705" s="108"/>
      <c r="FE705" s="108"/>
      <c r="FF705" s="108"/>
      <c r="FG705" s="108"/>
      <c r="FH705" s="108"/>
      <c r="FI705" s="108"/>
      <c r="FJ705" s="108"/>
      <c r="FK705" s="108"/>
      <c r="FL705" s="108"/>
      <c r="FM705" s="108"/>
      <c r="FN705" s="108"/>
      <c r="FO705" s="108"/>
      <c r="FP705" s="108"/>
      <c r="FQ705" s="108"/>
      <c r="FR705" s="108"/>
      <c r="FS705" s="108"/>
      <c r="FT705" s="108"/>
      <c r="FU705" s="108"/>
      <c r="FV705" s="108"/>
      <c r="FW705" s="108"/>
      <c r="FX705" s="108"/>
      <c r="FY705" s="108"/>
      <c r="FZ705" s="108"/>
      <c r="GA705" s="108"/>
      <c r="GB705" s="108"/>
      <c r="GC705" s="108"/>
      <c r="GD705" s="108"/>
      <c r="GE705" s="108"/>
      <c r="GF705" s="108"/>
      <c r="GG705" s="108"/>
      <c r="GH705" s="108"/>
      <c r="GI705" s="108"/>
      <c r="GJ705" s="108"/>
      <c r="GK705" s="108"/>
      <c r="GL705" s="108"/>
      <c r="GM705" s="108"/>
      <c r="GN705" s="108"/>
      <c r="GO705" s="108"/>
      <c r="GP705" s="108"/>
      <c r="GQ705" s="108"/>
      <c r="GR705" s="108"/>
      <c r="GS705" s="108"/>
      <c r="GT705" s="108"/>
      <c r="GU705" s="108"/>
      <c r="GV705" s="108"/>
      <c r="GW705" s="108"/>
      <c r="GX705" s="108"/>
      <c r="GY705" s="108"/>
      <c r="GZ705" s="108"/>
      <c r="HA705" s="108"/>
      <c r="HB705" s="108"/>
      <c r="HC705" s="108"/>
      <c r="HD705" s="108"/>
      <c r="HE705" s="108"/>
      <c r="HF705" s="108"/>
      <c r="HG705" s="108"/>
      <c r="HH705" s="108"/>
      <c r="HI705" s="108"/>
      <c r="HJ705" s="108"/>
      <c r="HK705" s="108"/>
      <c r="HL705" s="108"/>
      <c r="HM705" s="108"/>
      <c r="HN705" s="108"/>
      <c r="HO705" s="108"/>
      <c r="HP705" s="108"/>
      <c r="HQ705" s="108"/>
      <c r="HR705" s="108"/>
      <c r="HS705" s="108"/>
      <c r="HT705" s="108"/>
      <c r="HU705" s="108"/>
      <c r="HV705" s="108"/>
      <c r="HW705" s="108"/>
      <c r="HX705" s="108"/>
      <c r="HY705" s="108"/>
      <c r="HZ705" s="108"/>
      <c r="IA705" s="108"/>
      <c r="IB705" s="108"/>
      <c r="IC705" s="108"/>
      <c r="ID705" s="108"/>
      <c r="IE705" s="108"/>
      <c r="IF705" s="108"/>
      <c r="IG705" s="108"/>
      <c r="IH705" s="108"/>
      <c r="II705" s="108"/>
      <c r="IJ705" s="108"/>
      <c r="IK705" s="108"/>
      <c r="IL705" s="108"/>
      <c r="IM705" s="108"/>
      <c r="IN705" s="108"/>
      <c r="IO705" s="108"/>
      <c r="IP705" s="108"/>
      <c r="IQ705" s="108"/>
      <c r="IR705" s="108"/>
      <c r="IS705" s="108"/>
      <c r="IT705" s="108"/>
      <c r="IU705" s="108"/>
      <c r="IV705" s="108"/>
      <c r="IW705" s="108"/>
      <c r="IX705" s="108"/>
      <c r="IY705" s="108"/>
      <c r="IZ705" s="108"/>
      <c r="JA705" s="108"/>
      <c r="JB705" s="108"/>
      <c r="JC705" s="108"/>
      <c r="JD705" s="108"/>
      <c r="JE705" s="108"/>
      <c r="JF705" s="108"/>
      <c r="JG705" s="108"/>
      <c r="JH705" s="108"/>
      <c r="JI705" s="108"/>
      <c r="JJ705" s="108"/>
      <c r="JK705" s="108"/>
      <c r="JL705" s="108"/>
      <c r="JM705" s="108"/>
      <c r="JN705" s="108"/>
      <c r="JO705" s="108"/>
      <c r="JP705" s="108"/>
      <c r="JQ705" s="108"/>
      <c r="JR705" s="108"/>
      <c r="JS705" s="108"/>
      <c r="JT705" s="108"/>
      <c r="JU705" s="108"/>
      <c r="JV705" s="108"/>
      <c r="JW705" s="108"/>
      <c r="JX705" s="108"/>
      <c r="JY705" s="108"/>
      <c r="JZ705" s="108"/>
      <c r="KA705" s="108"/>
      <c r="KB705" s="108"/>
      <c r="KC705" s="108"/>
      <c r="KD705" s="108"/>
      <c r="KE705" s="108"/>
      <c r="KF705" s="108"/>
      <c r="KG705" s="108"/>
      <c r="KH705" s="108"/>
      <c r="KI705" s="108"/>
      <c r="KJ705" s="108"/>
      <c r="KK705" s="108"/>
      <c r="KL705" s="108"/>
      <c r="KM705" s="108"/>
      <c r="KN705" s="108"/>
      <c r="KO705" s="108"/>
      <c r="KP705" s="108"/>
      <c r="KQ705" s="108"/>
      <c r="KR705" s="108"/>
      <c r="KS705" s="108"/>
      <c r="KT705" s="108"/>
      <c r="KU705" s="108"/>
      <c r="KV705" s="108"/>
      <c r="KW705" s="108"/>
      <c r="KX705" s="108"/>
      <c r="KY705" s="108"/>
      <c r="KZ705" s="108"/>
      <c r="LA705" s="108"/>
      <c r="LB705" s="108"/>
      <c r="LC705" s="108"/>
      <c r="LD705" s="108"/>
      <c r="LE705" s="108"/>
      <c r="LF705" s="108"/>
      <c r="LG705" s="108"/>
      <c r="LH705" s="108"/>
      <c r="LI705" s="108"/>
      <c r="LJ705" s="108"/>
      <c r="LK705" s="108"/>
      <c r="LL705" s="108"/>
      <c r="LM705" s="108"/>
      <c r="LN705" s="108"/>
      <c r="LO705" s="108"/>
      <c r="LP705" s="108"/>
      <c r="LQ705" s="108"/>
      <c r="LR705" s="108"/>
      <c r="LS705" s="108"/>
    </row>
    <row r="706" spans="1:331">
      <c r="A706" s="3"/>
      <c r="B706" s="438"/>
      <c r="C706" s="438"/>
      <c r="D706" s="438"/>
      <c r="E706" s="438"/>
      <c r="F706" s="438"/>
      <c r="G706" s="438"/>
      <c r="H706" s="438"/>
      <c r="I706" s="438"/>
      <c r="J706" s="438"/>
      <c r="K706" s="438"/>
      <c r="L706" s="438"/>
      <c r="M706" s="438"/>
      <c r="N706" s="438"/>
      <c r="O706" s="438"/>
      <c r="P706" s="438"/>
      <c r="Q706" s="438"/>
      <c r="R706" s="438"/>
      <c r="S706" s="438"/>
      <c r="T706" s="438"/>
      <c r="U706" s="438"/>
      <c r="V706" s="438"/>
      <c r="W706" s="438"/>
      <c r="X706" s="438"/>
      <c r="Y706" s="438"/>
      <c r="Z706" s="438"/>
      <c r="AA706" s="438"/>
      <c r="AB706" s="438"/>
      <c r="AC706" s="438"/>
      <c r="AD706" s="438"/>
      <c r="AE706" s="154"/>
      <c r="AF706" s="154"/>
      <c r="AG706" s="154"/>
      <c r="AH706" s="154"/>
      <c r="AI706" s="154"/>
      <c r="AJ706" s="108"/>
      <c r="AK706" s="154"/>
      <c r="AL706" s="108"/>
      <c r="AM706" s="108"/>
      <c r="AN706" s="108"/>
      <c r="AO706" s="108"/>
      <c r="AP706" s="108"/>
      <c r="AQ706" s="108"/>
      <c r="AR706" s="108"/>
      <c r="AS706" s="108"/>
      <c r="AT706" s="108"/>
      <c r="AU706" s="108"/>
      <c r="AV706" s="108"/>
      <c r="AW706" s="108"/>
      <c r="AX706" s="108"/>
      <c r="AY706" s="108"/>
      <c r="AZ706" s="108"/>
      <c r="BA706" s="108"/>
      <c r="BB706" s="108"/>
      <c r="BC706" s="108"/>
      <c r="BD706" s="108"/>
      <c r="BE706" s="108"/>
      <c r="BF706" s="108"/>
      <c r="BG706" s="108"/>
      <c r="BH706" s="108"/>
      <c r="BI706" s="108"/>
      <c r="BJ706" s="108"/>
      <c r="BK706" s="108"/>
      <c r="BL706" s="108"/>
      <c r="BM706" s="108"/>
      <c r="BN706" s="108"/>
      <c r="BO706" s="108"/>
      <c r="BP706" s="108"/>
      <c r="BQ706" s="108"/>
      <c r="BR706" s="108"/>
      <c r="BS706" s="108"/>
      <c r="BT706" s="108"/>
      <c r="BU706" s="108"/>
      <c r="BV706" s="108"/>
      <c r="BW706" s="108"/>
      <c r="BX706" s="108"/>
      <c r="BY706" s="108"/>
      <c r="BZ706" s="108"/>
      <c r="CA706" s="108"/>
      <c r="CB706" s="108"/>
      <c r="CC706" s="108"/>
      <c r="CD706" s="108"/>
      <c r="CE706" s="108"/>
      <c r="CF706" s="108"/>
      <c r="CG706" s="108"/>
      <c r="CH706" s="108"/>
      <c r="CI706" s="108"/>
      <c r="CJ706" s="108"/>
      <c r="CK706" s="108"/>
      <c r="CL706" s="108"/>
      <c r="CM706" s="108"/>
      <c r="CN706" s="108"/>
      <c r="CO706" s="108"/>
      <c r="CP706" s="108"/>
      <c r="CQ706" s="108"/>
      <c r="CR706" s="108"/>
      <c r="CS706" s="108"/>
      <c r="CT706" s="108"/>
      <c r="CU706" s="108"/>
      <c r="CV706" s="108"/>
      <c r="CW706" s="108"/>
      <c r="CX706" s="108"/>
      <c r="CY706" s="108"/>
      <c r="CZ706" s="108"/>
      <c r="DA706" s="108"/>
      <c r="DB706" s="108"/>
      <c r="DC706" s="108"/>
      <c r="DD706" s="108"/>
      <c r="DE706" s="108"/>
      <c r="DF706" s="108"/>
      <c r="DG706" s="108"/>
      <c r="DH706" s="108"/>
      <c r="DI706" s="108"/>
      <c r="DJ706" s="108"/>
      <c r="DK706" s="108"/>
      <c r="DL706" s="108"/>
      <c r="DM706" s="108"/>
      <c r="DN706" s="108"/>
      <c r="DO706" s="108"/>
      <c r="DP706" s="108"/>
      <c r="DQ706" s="108"/>
      <c r="DR706" s="108"/>
      <c r="DS706" s="108"/>
      <c r="DT706" s="108"/>
      <c r="DU706" s="108"/>
      <c r="DV706" s="108"/>
      <c r="DW706" s="108"/>
      <c r="DX706" s="108"/>
      <c r="DY706" s="108"/>
      <c r="DZ706" s="108"/>
      <c r="EA706" s="108"/>
      <c r="EB706" s="108"/>
      <c r="EC706" s="108"/>
      <c r="ED706" s="108"/>
      <c r="EE706" s="108"/>
      <c r="EF706" s="108"/>
      <c r="EG706" s="108"/>
      <c r="EH706" s="108"/>
      <c r="EI706" s="108"/>
      <c r="EJ706" s="108"/>
      <c r="EK706" s="108"/>
      <c r="EL706" s="108"/>
      <c r="EM706" s="108"/>
      <c r="EN706" s="108"/>
      <c r="EO706" s="108"/>
      <c r="EP706" s="108"/>
      <c r="EQ706" s="108"/>
      <c r="ER706" s="108"/>
      <c r="ES706" s="108"/>
      <c r="ET706" s="108"/>
      <c r="EU706" s="108"/>
      <c r="EV706" s="108"/>
      <c r="EW706" s="108"/>
      <c r="EX706" s="108"/>
      <c r="EY706" s="108"/>
      <c r="EZ706" s="108"/>
      <c r="FA706" s="108"/>
      <c r="FB706" s="108"/>
      <c r="FC706" s="108"/>
      <c r="FD706" s="108"/>
      <c r="FE706" s="108"/>
      <c r="FF706" s="108"/>
      <c r="FG706" s="108"/>
      <c r="FH706" s="108"/>
      <c r="FI706" s="108"/>
      <c r="FJ706" s="108"/>
      <c r="FK706" s="108"/>
      <c r="FL706" s="108"/>
      <c r="FM706" s="108"/>
      <c r="FN706" s="108"/>
      <c r="FO706" s="108"/>
      <c r="FP706" s="108"/>
      <c r="FQ706" s="108"/>
      <c r="FR706" s="108"/>
      <c r="FS706" s="108"/>
      <c r="FT706" s="108"/>
      <c r="FU706" s="108"/>
      <c r="FV706" s="108"/>
      <c r="FW706" s="108"/>
      <c r="FX706" s="108"/>
      <c r="FY706" s="108"/>
      <c r="FZ706" s="108"/>
      <c r="GA706" s="108"/>
      <c r="GB706" s="108"/>
      <c r="GC706" s="108"/>
      <c r="GD706" s="108"/>
      <c r="GE706" s="108"/>
      <c r="GF706" s="108"/>
      <c r="GG706" s="108"/>
      <c r="GH706" s="108"/>
      <c r="GI706" s="108"/>
      <c r="GJ706" s="108"/>
      <c r="GK706" s="108"/>
      <c r="GL706" s="108"/>
      <c r="GM706" s="108"/>
      <c r="GN706" s="108"/>
      <c r="GO706" s="108"/>
      <c r="GP706" s="108"/>
      <c r="GQ706" s="108"/>
      <c r="GR706" s="108"/>
      <c r="GS706" s="108"/>
      <c r="GT706" s="108"/>
      <c r="GU706" s="108"/>
      <c r="GV706" s="108"/>
      <c r="GW706" s="108"/>
      <c r="GX706" s="108"/>
      <c r="GY706" s="108"/>
      <c r="GZ706" s="108"/>
      <c r="HA706" s="108"/>
      <c r="HB706" s="108"/>
      <c r="HC706" s="108"/>
      <c r="HD706" s="108"/>
      <c r="HE706" s="108"/>
      <c r="HF706" s="108"/>
      <c r="HG706" s="108"/>
      <c r="HH706" s="108"/>
      <c r="HI706" s="108"/>
      <c r="HJ706" s="108"/>
      <c r="HK706" s="108"/>
      <c r="HL706" s="108"/>
      <c r="HM706" s="108"/>
      <c r="HN706" s="108"/>
      <c r="HO706" s="108"/>
      <c r="HP706" s="108"/>
      <c r="HQ706" s="108"/>
      <c r="HR706" s="108"/>
      <c r="HS706" s="108"/>
      <c r="HT706" s="108"/>
      <c r="HU706" s="108"/>
      <c r="HV706" s="108"/>
      <c r="HW706" s="108"/>
      <c r="HX706" s="108"/>
      <c r="HY706" s="108"/>
      <c r="HZ706" s="108"/>
      <c r="IA706" s="108"/>
      <c r="IB706" s="108"/>
      <c r="IC706" s="108"/>
      <c r="ID706" s="108"/>
      <c r="IE706" s="108"/>
      <c r="IF706" s="108"/>
      <c r="IG706" s="108"/>
      <c r="IH706" s="108"/>
      <c r="II706" s="108"/>
      <c r="IJ706" s="108"/>
      <c r="IK706" s="108"/>
      <c r="IL706" s="108"/>
      <c r="IM706" s="108"/>
      <c r="IN706" s="108"/>
      <c r="IO706" s="108"/>
      <c r="IP706" s="108"/>
      <c r="IQ706" s="108"/>
      <c r="IR706" s="108"/>
      <c r="IS706" s="108"/>
      <c r="IT706" s="108"/>
      <c r="IU706" s="108"/>
      <c r="IV706" s="108"/>
      <c r="IW706" s="108"/>
      <c r="IX706" s="108"/>
      <c r="IY706" s="108"/>
      <c r="IZ706" s="108"/>
      <c r="JA706" s="108"/>
      <c r="JB706" s="108"/>
      <c r="JC706" s="108"/>
      <c r="JD706" s="108"/>
      <c r="JE706" s="108"/>
      <c r="JF706" s="108"/>
      <c r="JG706" s="108"/>
      <c r="JH706" s="108"/>
      <c r="JI706" s="108"/>
      <c r="JJ706" s="108"/>
      <c r="JK706" s="108"/>
      <c r="JL706" s="108"/>
      <c r="JM706" s="108"/>
      <c r="JN706" s="108"/>
      <c r="JO706" s="108"/>
      <c r="JP706" s="108"/>
      <c r="JQ706" s="108"/>
      <c r="JR706" s="108"/>
      <c r="JS706" s="108"/>
      <c r="JT706" s="108"/>
      <c r="JU706" s="108"/>
      <c r="JV706" s="108"/>
      <c r="JW706" s="108"/>
      <c r="JX706" s="108"/>
      <c r="JY706" s="108"/>
      <c r="JZ706" s="108"/>
      <c r="KA706" s="108"/>
      <c r="KB706" s="108"/>
      <c r="KC706" s="108"/>
      <c r="KD706" s="108"/>
      <c r="KE706" s="108"/>
      <c r="KF706" s="108"/>
      <c r="KG706" s="108"/>
      <c r="KH706" s="108"/>
      <c r="KI706" s="108"/>
      <c r="KJ706" s="108"/>
      <c r="KK706" s="108"/>
      <c r="KL706" s="108"/>
      <c r="KM706" s="108"/>
      <c r="KN706" s="108"/>
      <c r="KO706" s="108"/>
      <c r="KP706" s="108"/>
      <c r="KQ706" s="108"/>
      <c r="KR706" s="108"/>
      <c r="KS706" s="108"/>
      <c r="KT706" s="108"/>
      <c r="KU706" s="108"/>
      <c r="KV706" s="108"/>
      <c r="KW706" s="108"/>
      <c r="KX706" s="108"/>
      <c r="KY706" s="108"/>
      <c r="KZ706" s="108"/>
      <c r="LA706" s="108"/>
      <c r="LB706" s="108"/>
      <c r="LC706" s="108"/>
      <c r="LD706" s="108"/>
      <c r="LE706" s="108"/>
      <c r="LF706" s="108"/>
      <c r="LG706" s="108"/>
      <c r="LH706" s="108"/>
      <c r="LI706" s="108"/>
      <c r="LJ706" s="108"/>
      <c r="LK706" s="108"/>
      <c r="LL706" s="108"/>
      <c r="LM706" s="108"/>
      <c r="LN706" s="108"/>
      <c r="LO706" s="108"/>
      <c r="LP706" s="108"/>
      <c r="LQ706" s="108"/>
      <c r="LR706" s="108"/>
      <c r="LS706" s="108"/>
    </row>
    <row r="707" spans="1:331">
      <c r="A707" s="3"/>
      <c r="B707" s="438"/>
      <c r="C707" s="438"/>
      <c r="D707" s="438"/>
      <c r="E707" s="438"/>
      <c r="F707" s="438"/>
      <c r="G707" s="438"/>
      <c r="H707" s="438"/>
      <c r="I707" s="438"/>
      <c r="J707" s="438"/>
      <c r="K707" s="438"/>
      <c r="L707" s="438"/>
      <c r="M707" s="438"/>
      <c r="N707" s="438"/>
      <c r="O707" s="438"/>
      <c r="P707" s="438"/>
      <c r="Q707" s="438"/>
      <c r="R707" s="438"/>
      <c r="S707" s="438"/>
      <c r="T707" s="438"/>
      <c r="U707" s="438"/>
      <c r="V707" s="438"/>
      <c r="W707" s="438"/>
      <c r="X707" s="438"/>
      <c r="Y707" s="438"/>
      <c r="Z707" s="438"/>
      <c r="AA707" s="438"/>
      <c r="AB707" s="438"/>
      <c r="AC707" s="438"/>
      <c r="AD707" s="438"/>
      <c r="AE707" s="154"/>
      <c r="AF707" s="154"/>
      <c r="AG707" s="154"/>
      <c r="AH707" s="154"/>
      <c r="AI707" s="154"/>
      <c r="AJ707" s="108"/>
      <c r="AK707" s="154"/>
      <c r="AL707" s="108"/>
      <c r="AM707" s="108"/>
      <c r="AN707" s="108"/>
      <c r="AO707" s="108"/>
      <c r="AP707" s="108"/>
      <c r="AQ707" s="108"/>
      <c r="AR707" s="108"/>
      <c r="AS707" s="108"/>
      <c r="AT707" s="108"/>
      <c r="AU707" s="108"/>
      <c r="AV707" s="108"/>
      <c r="AW707" s="108"/>
      <c r="AX707" s="108"/>
      <c r="AY707" s="108"/>
      <c r="AZ707" s="108"/>
      <c r="BA707" s="108"/>
      <c r="BB707" s="108"/>
      <c r="BC707" s="108"/>
      <c r="BD707" s="108"/>
      <c r="BE707" s="108"/>
      <c r="BF707" s="108"/>
      <c r="BG707" s="108"/>
      <c r="BH707" s="108"/>
      <c r="BI707" s="108"/>
      <c r="BJ707" s="108"/>
      <c r="BK707" s="108"/>
      <c r="BL707" s="108"/>
      <c r="BM707" s="108"/>
      <c r="BN707" s="108"/>
      <c r="BO707" s="108"/>
      <c r="BP707" s="108"/>
      <c r="BQ707" s="108"/>
      <c r="BR707" s="108"/>
      <c r="BS707" s="108"/>
      <c r="BT707" s="108"/>
      <c r="BU707" s="108"/>
      <c r="BV707" s="108"/>
      <c r="BW707" s="108"/>
      <c r="BX707" s="108"/>
      <c r="BY707" s="108"/>
      <c r="BZ707" s="108"/>
      <c r="CA707" s="108"/>
      <c r="CB707" s="108"/>
      <c r="CC707" s="108"/>
      <c r="CD707" s="108"/>
      <c r="CE707" s="108"/>
      <c r="CF707" s="108"/>
      <c r="CG707" s="108"/>
      <c r="CH707" s="108"/>
      <c r="CI707" s="108"/>
      <c r="CJ707" s="108"/>
      <c r="CK707" s="108"/>
      <c r="CL707" s="108"/>
      <c r="CM707" s="108"/>
      <c r="CN707" s="108"/>
      <c r="CO707" s="108"/>
      <c r="CP707" s="108"/>
      <c r="CQ707" s="108"/>
      <c r="CR707" s="108"/>
      <c r="CS707" s="108"/>
      <c r="CT707" s="108"/>
      <c r="CU707" s="108"/>
      <c r="CV707" s="108"/>
      <c r="CW707" s="108"/>
      <c r="CX707" s="108"/>
      <c r="CY707" s="108"/>
      <c r="CZ707" s="108"/>
      <c r="DA707" s="108"/>
      <c r="DB707" s="108"/>
      <c r="DC707" s="108"/>
      <c r="DD707" s="108"/>
      <c r="DE707" s="108"/>
      <c r="DF707" s="108"/>
      <c r="DG707" s="108"/>
      <c r="DH707" s="108"/>
      <c r="DI707" s="108"/>
      <c r="DJ707" s="108"/>
      <c r="DK707" s="108"/>
      <c r="DL707" s="108"/>
      <c r="DM707" s="108"/>
      <c r="DN707" s="108"/>
      <c r="DO707" s="108"/>
      <c r="DP707" s="108"/>
      <c r="DQ707" s="108"/>
      <c r="DR707" s="108"/>
      <c r="DS707" s="108"/>
      <c r="DT707" s="108"/>
      <c r="DU707" s="108"/>
      <c r="DV707" s="108"/>
      <c r="DW707" s="108"/>
      <c r="DX707" s="108"/>
      <c r="DY707" s="108"/>
      <c r="DZ707" s="108"/>
      <c r="EA707" s="108"/>
      <c r="EB707" s="108"/>
      <c r="EC707" s="108"/>
      <c r="ED707" s="108"/>
      <c r="EE707" s="108"/>
      <c r="EF707" s="108"/>
      <c r="EG707" s="108"/>
      <c r="EH707" s="108"/>
      <c r="EI707" s="108"/>
      <c r="EJ707" s="108"/>
      <c r="EK707" s="108"/>
      <c r="EL707" s="108"/>
      <c r="EM707" s="108"/>
      <c r="EN707" s="108"/>
      <c r="EO707" s="108"/>
      <c r="EP707" s="108"/>
      <c r="EQ707" s="108"/>
      <c r="ER707" s="108"/>
      <c r="ES707" s="108"/>
      <c r="ET707" s="108"/>
      <c r="EU707" s="108"/>
      <c r="EV707" s="108"/>
      <c r="EW707" s="108"/>
      <c r="EX707" s="108"/>
      <c r="EY707" s="108"/>
      <c r="EZ707" s="108"/>
      <c r="FA707" s="108"/>
      <c r="FB707" s="108"/>
      <c r="FC707" s="108"/>
      <c r="FD707" s="108"/>
      <c r="FE707" s="108"/>
      <c r="FF707" s="108"/>
      <c r="FG707" s="108"/>
      <c r="FH707" s="108"/>
      <c r="FI707" s="108"/>
      <c r="FJ707" s="108"/>
      <c r="FK707" s="108"/>
      <c r="FL707" s="108"/>
      <c r="FM707" s="108"/>
      <c r="FN707" s="108"/>
      <c r="FO707" s="108"/>
      <c r="FP707" s="108"/>
      <c r="FQ707" s="108"/>
      <c r="FR707" s="108"/>
      <c r="FS707" s="108"/>
      <c r="FT707" s="108"/>
      <c r="FU707" s="108"/>
      <c r="FV707" s="108"/>
      <c r="FW707" s="108"/>
      <c r="FX707" s="108"/>
      <c r="FY707" s="108"/>
      <c r="FZ707" s="108"/>
      <c r="GA707" s="108"/>
      <c r="GB707" s="108"/>
      <c r="GC707" s="108"/>
      <c r="GD707" s="108"/>
      <c r="GE707" s="108"/>
      <c r="GF707" s="108"/>
      <c r="GG707" s="108"/>
      <c r="GH707" s="108"/>
      <c r="GI707" s="108"/>
      <c r="GJ707" s="108"/>
      <c r="GK707" s="108"/>
      <c r="GL707" s="108"/>
      <c r="GM707" s="108"/>
      <c r="GN707" s="108"/>
      <c r="GO707" s="108"/>
      <c r="GP707" s="108"/>
      <c r="GQ707" s="108"/>
      <c r="GR707" s="108"/>
      <c r="GS707" s="108"/>
      <c r="GT707" s="108"/>
      <c r="GU707" s="108"/>
      <c r="GV707" s="108"/>
      <c r="GW707" s="108"/>
      <c r="GX707" s="108"/>
      <c r="GY707" s="108"/>
      <c r="GZ707" s="108"/>
      <c r="HA707" s="108"/>
      <c r="HB707" s="108"/>
      <c r="HC707" s="108"/>
      <c r="HD707" s="108"/>
      <c r="HE707" s="108"/>
      <c r="HF707" s="108"/>
      <c r="HG707" s="108"/>
      <c r="HH707" s="108"/>
      <c r="HI707" s="108"/>
      <c r="HJ707" s="108"/>
      <c r="HK707" s="108"/>
      <c r="HL707" s="108"/>
      <c r="HM707" s="108"/>
      <c r="HN707" s="108"/>
      <c r="HO707" s="108"/>
      <c r="HP707" s="108"/>
      <c r="HQ707" s="108"/>
      <c r="HR707" s="108"/>
      <c r="HS707" s="108"/>
      <c r="HT707" s="108"/>
      <c r="HU707" s="108"/>
      <c r="HV707" s="108"/>
      <c r="HW707" s="108"/>
      <c r="HX707" s="108"/>
      <c r="HY707" s="108"/>
      <c r="HZ707" s="108"/>
      <c r="IA707" s="108"/>
      <c r="IB707" s="108"/>
      <c r="IC707" s="108"/>
      <c r="ID707" s="108"/>
      <c r="IE707" s="108"/>
      <c r="IF707" s="108"/>
      <c r="IG707" s="108"/>
      <c r="IH707" s="108"/>
      <c r="II707" s="108"/>
      <c r="IJ707" s="108"/>
      <c r="IK707" s="108"/>
      <c r="IL707" s="108"/>
      <c r="IM707" s="108"/>
      <c r="IN707" s="108"/>
      <c r="IO707" s="108"/>
      <c r="IP707" s="108"/>
      <c r="IQ707" s="108"/>
      <c r="IR707" s="108"/>
      <c r="IS707" s="108"/>
      <c r="IT707" s="108"/>
      <c r="IU707" s="108"/>
      <c r="IV707" s="108"/>
      <c r="IW707" s="108"/>
      <c r="IX707" s="108"/>
      <c r="IY707" s="108"/>
      <c r="IZ707" s="108"/>
      <c r="JA707" s="108"/>
      <c r="JB707" s="108"/>
      <c r="JC707" s="108"/>
      <c r="JD707" s="108"/>
      <c r="JE707" s="108"/>
      <c r="JF707" s="108"/>
      <c r="JG707" s="108"/>
      <c r="JH707" s="108"/>
      <c r="JI707" s="108"/>
      <c r="JJ707" s="108"/>
      <c r="JK707" s="108"/>
      <c r="JL707" s="108"/>
      <c r="JM707" s="108"/>
      <c r="JN707" s="108"/>
      <c r="JO707" s="108"/>
      <c r="JP707" s="108"/>
      <c r="JQ707" s="108"/>
      <c r="JR707" s="108"/>
      <c r="JS707" s="108"/>
      <c r="JT707" s="108"/>
      <c r="JU707" s="108"/>
      <c r="JV707" s="108"/>
      <c r="JW707" s="108"/>
      <c r="JX707" s="108"/>
      <c r="JY707" s="108"/>
      <c r="JZ707" s="108"/>
      <c r="KA707" s="108"/>
      <c r="KB707" s="108"/>
      <c r="KC707" s="108"/>
      <c r="KD707" s="108"/>
      <c r="KE707" s="108"/>
      <c r="KF707" s="108"/>
      <c r="KG707" s="108"/>
      <c r="KH707" s="108"/>
      <c r="KI707" s="108"/>
      <c r="KJ707" s="108"/>
      <c r="KK707" s="108"/>
      <c r="KL707" s="108"/>
      <c r="KM707" s="108"/>
      <c r="KN707" s="108"/>
      <c r="KO707" s="108"/>
      <c r="KP707" s="108"/>
      <c r="KQ707" s="108"/>
      <c r="KR707" s="108"/>
      <c r="KS707" s="108"/>
      <c r="KT707" s="108"/>
      <c r="KU707" s="108"/>
      <c r="KV707" s="108"/>
      <c r="KW707" s="108"/>
      <c r="KX707" s="108"/>
      <c r="KY707" s="108"/>
      <c r="KZ707" s="108"/>
      <c r="LA707" s="108"/>
      <c r="LB707" s="108"/>
      <c r="LC707" s="108"/>
      <c r="LD707" s="108"/>
      <c r="LE707" s="108"/>
      <c r="LF707" s="108"/>
      <c r="LG707" s="108"/>
      <c r="LH707" s="108"/>
      <c r="LI707" s="108"/>
      <c r="LJ707" s="108"/>
      <c r="LK707" s="108"/>
      <c r="LL707" s="108"/>
      <c r="LM707" s="108"/>
      <c r="LN707" s="108"/>
      <c r="LO707" s="108"/>
      <c r="LP707" s="108"/>
      <c r="LQ707" s="108"/>
      <c r="LR707" s="108"/>
      <c r="LS707" s="108"/>
    </row>
    <row r="708" spans="1:331">
      <c r="A708" s="3"/>
      <c r="B708" s="438"/>
      <c r="C708" s="438"/>
      <c r="D708" s="438"/>
      <c r="E708" s="438"/>
      <c r="F708" s="438"/>
      <c r="G708" s="438"/>
      <c r="H708" s="438"/>
      <c r="I708" s="438"/>
      <c r="J708" s="438"/>
      <c r="K708" s="438"/>
      <c r="L708" s="438"/>
      <c r="M708" s="438"/>
      <c r="N708" s="438"/>
      <c r="O708" s="438"/>
      <c r="P708" s="438"/>
      <c r="Q708" s="438"/>
      <c r="R708" s="438"/>
      <c r="S708" s="438"/>
      <c r="T708" s="438"/>
      <c r="U708" s="438"/>
      <c r="V708" s="438"/>
      <c r="W708" s="438"/>
      <c r="X708" s="438"/>
      <c r="Y708" s="438"/>
      <c r="Z708" s="438"/>
      <c r="AA708" s="438"/>
      <c r="AB708" s="438"/>
      <c r="AC708" s="438"/>
      <c r="AD708" s="438"/>
      <c r="AE708" s="154"/>
      <c r="AF708" s="154"/>
      <c r="AG708" s="154"/>
      <c r="AH708" s="154"/>
      <c r="AI708" s="154"/>
      <c r="AJ708" s="108"/>
      <c r="AK708" s="154"/>
      <c r="AL708" s="108"/>
      <c r="AM708" s="108"/>
      <c r="AN708" s="108"/>
      <c r="AO708" s="108"/>
      <c r="AP708" s="108"/>
      <c r="AQ708" s="108"/>
      <c r="AR708" s="108"/>
      <c r="AS708" s="108"/>
      <c r="AT708" s="108"/>
      <c r="AU708" s="108"/>
      <c r="AV708" s="108"/>
      <c r="AW708" s="108"/>
      <c r="AX708" s="108"/>
      <c r="AY708" s="108"/>
      <c r="AZ708" s="108"/>
      <c r="BA708" s="108"/>
      <c r="BB708" s="108"/>
      <c r="BC708" s="108"/>
      <c r="BD708" s="108"/>
      <c r="BE708" s="108"/>
      <c r="BF708" s="108"/>
      <c r="BG708" s="108"/>
      <c r="BH708" s="108"/>
      <c r="BI708" s="108"/>
      <c r="BJ708" s="108"/>
      <c r="BK708" s="108"/>
      <c r="BL708" s="108"/>
      <c r="BM708" s="108"/>
      <c r="BN708" s="108"/>
      <c r="BO708" s="108"/>
      <c r="BP708" s="108"/>
      <c r="BQ708" s="108"/>
      <c r="BR708" s="108"/>
      <c r="BS708" s="108"/>
      <c r="BT708" s="108"/>
      <c r="BU708" s="108"/>
      <c r="BV708" s="108"/>
      <c r="BW708" s="108"/>
      <c r="BX708" s="108"/>
      <c r="BY708" s="108"/>
      <c r="BZ708" s="108"/>
      <c r="CA708" s="108"/>
      <c r="CB708" s="108"/>
      <c r="CC708" s="108"/>
      <c r="CD708" s="108"/>
      <c r="CE708" s="108"/>
      <c r="CF708" s="108"/>
      <c r="CG708" s="108"/>
      <c r="CH708" s="108"/>
      <c r="CI708" s="108"/>
      <c r="CJ708" s="108"/>
      <c r="CK708" s="108"/>
      <c r="CL708" s="108"/>
      <c r="CM708" s="108"/>
      <c r="CN708" s="108"/>
      <c r="CO708" s="108"/>
      <c r="CP708" s="108"/>
      <c r="CQ708" s="108"/>
      <c r="CR708" s="108"/>
      <c r="CS708" s="108"/>
      <c r="CT708" s="108"/>
      <c r="CU708" s="108"/>
      <c r="CV708" s="108"/>
      <c r="CW708" s="108"/>
      <c r="CX708" s="108"/>
      <c r="CY708" s="108"/>
      <c r="CZ708" s="108"/>
      <c r="DA708" s="108"/>
      <c r="DB708" s="108"/>
      <c r="DC708" s="108"/>
      <c r="DD708" s="108"/>
      <c r="DE708" s="108"/>
      <c r="DF708" s="108"/>
      <c r="DG708" s="108"/>
      <c r="DH708" s="108"/>
      <c r="DI708" s="108"/>
      <c r="DJ708" s="108"/>
      <c r="DK708" s="108"/>
      <c r="DL708" s="108"/>
      <c r="DM708" s="108"/>
      <c r="DN708" s="108"/>
      <c r="DO708" s="108"/>
      <c r="DP708" s="108"/>
      <c r="DQ708" s="108"/>
      <c r="DR708" s="108"/>
      <c r="DS708" s="108"/>
      <c r="DT708" s="108"/>
      <c r="DU708" s="108"/>
      <c r="DV708" s="108"/>
      <c r="DW708" s="108"/>
      <c r="DX708" s="108"/>
      <c r="DY708" s="108"/>
      <c r="DZ708" s="108"/>
      <c r="EA708" s="108"/>
      <c r="EB708" s="108"/>
      <c r="EC708" s="108"/>
      <c r="ED708" s="108"/>
      <c r="EE708" s="108"/>
      <c r="EF708" s="108"/>
      <c r="EG708" s="108"/>
      <c r="EH708" s="108"/>
      <c r="EI708" s="108"/>
      <c r="EJ708" s="108"/>
      <c r="EK708" s="108"/>
      <c r="EL708" s="108"/>
      <c r="EM708" s="108"/>
      <c r="EN708" s="108"/>
      <c r="EO708" s="108"/>
      <c r="EP708" s="108"/>
      <c r="EQ708" s="108"/>
      <c r="ER708" s="108"/>
      <c r="ES708" s="108"/>
      <c r="ET708" s="108"/>
      <c r="EU708" s="108"/>
      <c r="EV708" s="108"/>
      <c r="EW708" s="108"/>
      <c r="EX708" s="108"/>
      <c r="EY708" s="108"/>
      <c r="EZ708" s="108"/>
      <c r="FA708" s="108"/>
      <c r="FB708" s="108"/>
      <c r="FC708" s="108"/>
      <c r="FD708" s="108"/>
      <c r="FE708" s="108"/>
      <c r="FF708" s="108"/>
      <c r="FG708" s="108"/>
      <c r="FH708" s="108"/>
      <c r="FI708" s="108"/>
      <c r="FJ708" s="108"/>
      <c r="FK708" s="108"/>
      <c r="FL708" s="108"/>
      <c r="FM708" s="108"/>
      <c r="FN708" s="108"/>
      <c r="FO708" s="108"/>
      <c r="FP708" s="108"/>
      <c r="FQ708" s="108"/>
      <c r="FR708" s="108"/>
      <c r="FS708" s="108"/>
      <c r="FT708" s="108"/>
      <c r="FU708" s="108"/>
      <c r="FV708" s="108"/>
      <c r="FW708" s="108"/>
      <c r="FX708" s="108"/>
      <c r="FY708" s="108"/>
      <c r="FZ708" s="108"/>
      <c r="GA708" s="108"/>
      <c r="GB708" s="108"/>
      <c r="GC708" s="108"/>
      <c r="GD708" s="108"/>
      <c r="GE708" s="108"/>
      <c r="GF708" s="108"/>
      <c r="GG708" s="108"/>
      <c r="GH708" s="108"/>
      <c r="GI708" s="108"/>
      <c r="GJ708" s="108"/>
      <c r="GK708" s="108"/>
      <c r="GL708" s="108"/>
      <c r="GM708" s="108"/>
      <c r="GN708" s="108"/>
      <c r="GO708" s="108"/>
      <c r="GP708" s="108"/>
      <c r="GQ708" s="108"/>
      <c r="GR708" s="108"/>
      <c r="GS708" s="108"/>
      <c r="GT708" s="108"/>
      <c r="GU708" s="108"/>
      <c r="GV708" s="108"/>
      <c r="GW708" s="108"/>
      <c r="GX708" s="108"/>
      <c r="GY708" s="108"/>
      <c r="GZ708" s="108"/>
      <c r="HA708" s="108"/>
      <c r="HB708" s="108"/>
      <c r="HC708" s="108"/>
      <c r="HD708" s="108"/>
      <c r="HE708" s="108"/>
      <c r="HF708" s="108"/>
      <c r="HG708" s="108"/>
      <c r="HH708" s="108"/>
      <c r="HI708" s="108"/>
      <c r="HJ708" s="108"/>
      <c r="HK708" s="108"/>
      <c r="HL708" s="108"/>
      <c r="HM708" s="108"/>
      <c r="HN708" s="108"/>
      <c r="HO708" s="108"/>
      <c r="HP708" s="108"/>
      <c r="HQ708" s="108"/>
      <c r="HR708" s="108"/>
      <c r="HS708" s="108"/>
      <c r="HT708" s="108"/>
      <c r="HU708" s="108"/>
      <c r="HV708" s="108"/>
      <c r="HW708" s="108"/>
      <c r="HX708" s="108"/>
      <c r="HY708" s="108"/>
      <c r="HZ708" s="108"/>
      <c r="IA708" s="108"/>
      <c r="IB708" s="108"/>
      <c r="IC708" s="108"/>
      <c r="ID708" s="108"/>
      <c r="IE708" s="108"/>
      <c r="IF708" s="108"/>
      <c r="IG708" s="108"/>
      <c r="IH708" s="108"/>
      <c r="II708" s="108"/>
      <c r="IJ708" s="108"/>
      <c r="IK708" s="108"/>
      <c r="IL708" s="108"/>
      <c r="IM708" s="108"/>
      <c r="IN708" s="108"/>
      <c r="IO708" s="108"/>
      <c r="IP708" s="108"/>
      <c r="IQ708" s="108"/>
      <c r="IR708" s="108"/>
      <c r="IS708" s="108"/>
      <c r="IT708" s="108"/>
      <c r="IU708" s="108"/>
      <c r="IV708" s="108"/>
      <c r="IW708" s="108"/>
      <c r="IX708" s="108"/>
      <c r="IY708" s="108"/>
      <c r="IZ708" s="108"/>
      <c r="JA708" s="108"/>
      <c r="JB708" s="108"/>
      <c r="JC708" s="108"/>
      <c r="JD708" s="108"/>
      <c r="JE708" s="108"/>
      <c r="JF708" s="108"/>
      <c r="JG708" s="108"/>
      <c r="JH708" s="108"/>
      <c r="JI708" s="108"/>
      <c r="JJ708" s="108"/>
      <c r="JK708" s="108"/>
      <c r="JL708" s="108"/>
      <c r="JM708" s="108"/>
      <c r="JN708" s="108"/>
      <c r="JO708" s="108"/>
      <c r="JP708" s="108"/>
      <c r="JQ708" s="108"/>
      <c r="JR708" s="108"/>
      <c r="JS708" s="108"/>
      <c r="JT708" s="108"/>
      <c r="JU708" s="108"/>
      <c r="JV708" s="108"/>
      <c r="JW708" s="108"/>
      <c r="JX708" s="108"/>
      <c r="JY708" s="108"/>
      <c r="JZ708" s="108"/>
      <c r="KA708" s="108"/>
      <c r="KB708" s="108"/>
      <c r="KC708" s="108"/>
      <c r="KD708" s="108"/>
      <c r="KE708" s="108"/>
      <c r="KF708" s="108"/>
      <c r="KG708" s="108"/>
      <c r="KH708" s="108"/>
      <c r="KI708" s="108"/>
      <c r="KJ708" s="108"/>
      <c r="KK708" s="108"/>
      <c r="KL708" s="108"/>
      <c r="KM708" s="108"/>
      <c r="KN708" s="108"/>
      <c r="KO708" s="108"/>
      <c r="KP708" s="108"/>
      <c r="KQ708" s="108"/>
      <c r="KR708" s="108"/>
      <c r="KS708" s="108"/>
      <c r="KT708" s="108"/>
      <c r="KU708" s="108"/>
      <c r="KV708" s="108"/>
      <c r="KW708" s="108"/>
      <c r="KX708" s="108"/>
      <c r="KY708" s="108"/>
      <c r="KZ708" s="108"/>
      <c r="LA708" s="108"/>
      <c r="LB708" s="108"/>
      <c r="LC708" s="108"/>
      <c r="LD708" s="108"/>
      <c r="LE708" s="108"/>
      <c r="LF708" s="108"/>
      <c r="LG708" s="108"/>
      <c r="LH708" s="108"/>
      <c r="LI708" s="108"/>
      <c r="LJ708" s="108"/>
      <c r="LK708" s="108"/>
      <c r="LL708" s="108"/>
      <c r="LM708" s="108"/>
      <c r="LN708" s="108"/>
      <c r="LO708" s="108"/>
      <c r="LP708" s="108"/>
      <c r="LQ708" s="108"/>
      <c r="LR708" s="108"/>
      <c r="LS708" s="108"/>
    </row>
    <row r="709" spans="1:331">
      <c r="A709" s="3"/>
      <c r="B709" s="438"/>
      <c r="C709" s="438"/>
      <c r="D709" s="438"/>
      <c r="E709" s="438"/>
      <c r="F709" s="438"/>
      <c r="G709" s="438"/>
      <c r="H709" s="438"/>
      <c r="I709" s="438"/>
      <c r="J709" s="438"/>
      <c r="K709" s="438"/>
      <c r="L709" s="438"/>
      <c r="M709" s="438"/>
      <c r="N709" s="438"/>
      <c r="O709" s="438"/>
      <c r="P709" s="438"/>
      <c r="Q709" s="438"/>
      <c r="R709" s="438"/>
      <c r="S709" s="438"/>
      <c r="T709" s="438"/>
      <c r="U709" s="438"/>
      <c r="V709" s="438"/>
      <c r="W709" s="438"/>
      <c r="X709" s="438"/>
      <c r="Y709" s="438"/>
      <c r="Z709" s="438"/>
      <c r="AA709" s="438"/>
      <c r="AB709" s="438"/>
      <c r="AC709" s="438"/>
      <c r="AD709" s="438"/>
      <c r="AE709" s="154"/>
      <c r="AF709" s="154"/>
      <c r="AG709" s="154"/>
      <c r="AH709" s="154"/>
      <c r="AI709" s="154"/>
      <c r="AJ709" s="108"/>
      <c r="AK709" s="154"/>
      <c r="AL709" s="108"/>
      <c r="AM709" s="108"/>
      <c r="AN709" s="108"/>
      <c r="AO709" s="108"/>
      <c r="AP709" s="108"/>
      <c r="AQ709" s="108"/>
      <c r="AR709" s="108"/>
      <c r="AS709" s="108"/>
      <c r="AT709" s="108"/>
      <c r="AU709" s="108"/>
      <c r="AV709" s="108"/>
      <c r="AW709" s="108"/>
      <c r="AX709" s="108"/>
      <c r="AY709" s="108"/>
      <c r="AZ709" s="108"/>
      <c r="BA709" s="108"/>
      <c r="BB709" s="108"/>
      <c r="BC709" s="108"/>
      <c r="BD709" s="108"/>
      <c r="BE709" s="108"/>
      <c r="BF709" s="108"/>
      <c r="BG709" s="108"/>
      <c r="BH709" s="108"/>
      <c r="BI709" s="108"/>
      <c r="BJ709" s="108"/>
      <c r="BK709" s="108"/>
      <c r="BL709" s="108"/>
      <c r="BM709" s="108"/>
      <c r="BN709" s="108"/>
      <c r="BO709" s="108"/>
      <c r="BP709" s="108"/>
      <c r="BQ709" s="108"/>
      <c r="BR709" s="108"/>
      <c r="BS709" s="108"/>
      <c r="BT709" s="108"/>
      <c r="BU709" s="108"/>
      <c r="BV709" s="108"/>
      <c r="BW709" s="108"/>
      <c r="BX709" s="108"/>
      <c r="BY709" s="108"/>
      <c r="BZ709" s="108"/>
      <c r="CA709" s="108"/>
      <c r="CB709" s="108"/>
      <c r="CC709" s="108"/>
      <c r="CD709" s="108"/>
      <c r="CE709" s="108"/>
      <c r="CF709" s="108"/>
      <c r="CG709" s="108"/>
      <c r="CH709" s="108"/>
      <c r="CI709" s="108"/>
      <c r="CJ709" s="108"/>
      <c r="CK709" s="108"/>
      <c r="CL709" s="108"/>
      <c r="CM709" s="108"/>
      <c r="CN709" s="108"/>
      <c r="CO709" s="108"/>
      <c r="CP709" s="108"/>
      <c r="CQ709" s="108"/>
      <c r="CR709" s="108"/>
      <c r="CS709" s="108"/>
      <c r="CT709" s="108"/>
      <c r="CU709" s="108"/>
      <c r="CV709" s="108"/>
      <c r="CW709" s="108"/>
      <c r="CX709" s="108"/>
      <c r="CY709" s="108"/>
      <c r="CZ709" s="108"/>
      <c r="DA709" s="108"/>
      <c r="DB709" s="108"/>
      <c r="DC709" s="108"/>
      <c r="DD709" s="108"/>
      <c r="DE709" s="108"/>
      <c r="DF709" s="108"/>
      <c r="DG709" s="108"/>
      <c r="DH709" s="108"/>
      <c r="DI709" s="108"/>
      <c r="DJ709" s="108"/>
      <c r="DK709" s="108"/>
      <c r="DL709" s="108"/>
      <c r="DM709" s="108"/>
      <c r="DN709" s="108"/>
      <c r="DO709" s="108"/>
      <c r="DP709" s="108"/>
      <c r="DQ709" s="108"/>
      <c r="DR709" s="108"/>
      <c r="DS709" s="108"/>
      <c r="DT709" s="108"/>
      <c r="DU709" s="108"/>
      <c r="DV709" s="108"/>
      <c r="DW709" s="108"/>
      <c r="DX709" s="108"/>
      <c r="DY709" s="108"/>
      <c r="DZ709" s="108"/>
      <c r="EA709" s="108"/>
      <c r="EB709" s="108"/>
      <c r="EC709" s="108"/>
      <c r="ED709" s="108"/>
      <c r="EE709" s="108"/>
      <c r="EF709" s="108"/>
      <c r="EG709" s="108"/>
      <c r="EH709" s="108"/>
      <c r="EI709" s="108"/>
      <c r="EJ709" s="108"/>
      <c r="EK709" s="108"/>
      <c r="EL709" s="108"/>
      <c r="EM709" s="108"/>
      <c r="EN709" s="108"/>
      <c r="EO709" s="108"/>
      <c r="EP709" s="108"/>
      <c r="EQ709" s="108"/>
      <c r="ER709" s="108"/>
      <c r="ES709" s="108"/>
      <c r="ET709" s="108"/>
      <c r="EU709" s="108"/>
      <c r="EV709" s="108"/>
      <c r="EW709" s="108"/>
      <c r="EX709" s="108"/>
      <c r="EY709" s="108"/>
      <c r="EZ709" s="108"/>
      <c r="FA709" s="108"/>
      <c r="FB709" s="108"/>
      <c r="FC709" s="108"/>
      <c r="FD709" s="108"/>
      <c r="FE709" s="108"/>
      <c r="FF709" s="108"/>
      <c r="FG709" s="108"/>
      <c r="FH709" s="108"/>
      <c r="FI709" s="108"/>
      <c r="FJ709" s="108"/>
      <c r="FK709" s="108"/>
      <c r="FL709" s="108"/>
      <c r="FM709" s="108"/>
      <c r="FN709" s="108"/>
      <c r="FO709" s="108"/>
      <c r="FP709" s="108"/>
      <c r="FQ709" s="108"/>
      <c r="FR709" s="108"/>
      <c r="FS709" s="108"/>
      <c r="FT709" s="108"/>
      <c r="FU709" s="108"/>
      <c r="FV709" s="108"/>
      <c r="FW709" s="108"/>
      <c r="FX709" s="108"/>
      <c r="FY709" s="108"/>
      <c r="FZ709" s="108"/>
      <c r="GA709" s="108"/>
      <c r="GB709" s="108"/>
      <c r="GC709" s="108"/>
      <c r="GD709" s="108"/>
      <c r="GE709" s="108"/>
      <c r="GF709" s="108"/>
      <c r="GG709" s="108"/>
      <c r="GH709" s="108"/>
      <c r="GI709" s="108"/>
      <c r="GJ709" s="108"/>
      <c r="GK709" s="108"/>
      <c r="GL709" s="108"/>
      <c r="GM709" s="108"/>
      <c r="GN709" s="108"/>
      <c r="GO709" s="108"/>
      <c r="GP709" s="108"/>
      <c r="GQ709" s="108"/>
      <c r="GR709" s="108"/>
      <c r="GS709" s="108"/>
      <c r="GT709" s="108"/>
      <c r="GU709" s="108"/>
      <c r="GV709" s="108"/>
      <c r="GW709" s="108"/>
      <c r="GX709" s="108"/>
      <c r="GY709" s="108"/>
      <c r="GZ709" s="108"/>
      <c r="HA709" s="108"/>
      <c r="HB709" s="108"/>
      <c r="HC709" s="108"/>
      <c r="HD709" s="108"/>
      <c r="HE709" s="108"/>
      <c r="HF709" s="108"/>
      <c r="HG709" s="108"/>
      <c r="HH709" s="108"/>
      <c r="HI709" s="108"/>
      <c r="HJ709" s="108"/>
      <c r="HK709" s="108"/>
      <c r="HL709" s="108"/>
      <c r="HM709" s="108"/>
      <c r="HN709" s="108"/>
      <c r="HO709" s="108"/>
      <c r="HP709" s="108"/>
      <c r="HQ709" s="108"/>
      <c r="HR709" s="108"/>
      <c r="HS709" s="108"/>
      <c r="HT709" s="108"/>
      <c r="HU709" s="108"/>
      <c r="HV709" s="108"/>
      <c r="HW709" s="108"/>
      <c r="HX709" s="108"/>
      <c r="HY709" s="108"/>
      <c r="HZ709" s="108"/>
      <c r="IA709" s="108"/>
      <c r="IB709" s="108"/>
      <c r="IC709" s="108"/>
      <c r="ID709" s="108"/>
      <c r="IE709" s="108"/>
      <c r="IF709" s="108"/>
      <c r="IG709" s="108"/>
      <c r="IH709" s="108"/>
      <c r="II709" s="108"/>
      <c r="IJ709" s="108"/>
      <c r="IK709" s="108"/>
      <c r="IL709" s="108"/>
      <c r="IM709" s="108"/>
      <c r="IN709" s="108"/>
      <c r="IO709" s="108"/>
      <c r="IP709" s="108"/>
      <c r="IQ709" s="108"/>
      <c r="IR709" s="108"/>
      <c r="IS709" s="108"/>
      <c r="IT709" s="108"/>
      <c r="IU709" s="108"/>
      <c r="IV709" s="108"/>
      <c r="IW709" s="108"/>
      <c r="IX709" s="108"/>
      <c r="IY709" s="108"/>
      <c r="IZ709" s="108"/>
      <c r="JA709" s="108"/>
      <c r="JB709" s="108"/>
      <c r="JC709" s="108"/>
      <c r="JD709" s="108"/>
      <c r="JE709" s="108"/>
      <c r="JF709" s="108"/>
      <c r="JG709" s="108"/>
      <c r="JH709" s="108"/>
      <c r="JI709" s="108"/>
      <c r="JJ709" s="108"/>
      <c r="JK709" s="108"/>
      <c r="JL709" s="108"/>
      <c r="JM709" s="108"/>
      <c r="JN709" s="108"/>
      <c r="JO709" s="108"/>
      <c r="JP709" s="108"/>
      <c r="JQ709" s="108"/>
      <c r="JR709" s="108"/>
      <c r="JS709" s="108"/>
      <c r="JT709" s="108"/>
      <c r="JU709" s="108"/>
      <c r="JV709" s="108"/>
      <c r="JW709" s="108"/>
      <c r="JX709" s="108"/>
      <c r="JY709" s="108"/>
      <c r="JZ709" s="108"/>
      <c r="KA709" s="108"/>
      <c r="KB709" s="108"/>
      <c r="KC709" s="108"/>
      <c r="KD709" s="108"/>
      <c r="KE709" s="108"/>
      <c r="KF709" s="108"/>
      <c r="KG709" s="108"/>
      <c r="KH709" s="108"/>
      <c r="KI709" s="108"/>
      <c r="KJ709" s="108"/>
      <c r="KK709" s="108"/>
      <c r="KL709" s="108"/>
      <c r="KM709" s="108"/>
      <c r="KN709" s="108"/>
      <c r="KO709" s="108"/>
      <c r="KP709" s="108"/>
      <c r="KQ709" s="108"/>
      <c r="KR709" s="108"/>
      <c r="KS709" s="108"/>
      <c r="KT709" s="108"/>
      <c r="KU709" s="108"/>
      <c r="KV709" s="108"/>
      <c r="KW709" s="108"/>
      <c r="KX709" s="108"/>
      <c r="KY709" s="108"/>
      <c r="KZ709" s="108"/>
      <c r="LA709" s="108"/>
      <c r="LB709" s="108"/>
      <c r="LC709" s="108"/>
      <c r="LD709" s="108"/>
      <c r="LE709" s="108"/>
      <c r="LF709" s="108"/>
      <c r="LG709" s="108"/>
      <c r="LH709" s="108"/>
      <c r="LI709" s="108"/>
      <c r="LJ709" s="108"/>
      <c r="LK709" s="108"/>
      <c r="LL709" s="108"/>
      <c r="LM709" s="108"/>
      <c r="LN709" s="108"/>
      <c r="LO709" s="108"/>
      <c r="LP709" s="108"/>
      <c r="LQ709" s="108"/>
      <c r="LR709" s="108"/>
      <c r="LS709" s="108"/>
    </row>
    <row r="710" spans="1:331">
      <c r="A710" s="3"/>
      <c r="B710" s="438"/>
      <c r="C710" s="438"/>
      <c r="D710" s="438"/>
      <c r="E710" s="438"/>
      <c r="F710" s="438"/>
      <c r="G710" s="438"/>
      <c r="H710" s="438"/>
      <c r="I710" s="438"/>
      <c r="J710" s="438"/>
      <c r="K710" s="438"/>
      <c r="L710" s="438"/>
      <c r="M710" s="438"/>
      <c r="N710" s="438"/>
      <c r="O710" s="438"/>
      <c r="P710" s="438"/>
      <c r="Q710" s="438"/>
      <c r="R710" s="438"/>
      <c r="S710" s="438"/>
      <c r="T710" s="438"/>
      <c r="U710" s="438"/>
      <c r="V710" s="438"/>
      <c r="W710" s="438"/>
      <c r="X710" s="438"/>
      <c r="Y710" s="438"/>
      <c r="Z710" s="438"/>
      <c r="AA710" s="438"/>
      <c r="AB710" s="438"/>
      <c r="AC710" s="438"/>
      <c r="AD710" s="438"/>
      <c r="AE710" s="154"/>
      <c r="AF710" s="154"/>
      <c r="AG710" s="154"/>
      <c r="AH710" s="154"/>
      <c r="AI710" s="154"/>
      <c r="AJ710" s="108"/>
      <c r="AK710" s="154"/>
      <c r="AL710" s="108"/>
      <c r="AM710" s="108"/>
      <c r="AN710" s="108"/>
      <c r="AO710" s="108"/>
      <c r="AP710" s="108"/>
      <c r="AQ710" s="108"/>
      <c r="AR710" s="108"/>
      <c r="AS710" s="108"/>
      <c r="AT710" s="108"/>
      <c r="AU710" s="108"/>
      <c r="AV710" s="108"/>
      <c r="AW710" s="108"/>
      <c r="AX710" s="108"/>
      <c r="AY710" s="108"/>
      <c r="AZ710" s="108"/>
      <c r="BA710" s="108"/>
      <c r="BB710" s="108"/>
      <c r="BC710" s="108"/>
      <c r="BD710" s="108"/>
      <c r="BE710" s="108"/>
      <c r="BF710" s="108"/>
      <c r="BG710" s="108"/>
      <c r="BH710" s="108"/>
      <c r="BI710" s="108"/>
      <c r="BJ710" s="108"/>
      <c r="BK710" s="108"/>
      <c r="BL710" s="108"/>
      <c r="BM710" s="108"/>
      <c r="BN710" s="108"/>
      <c r="BO710" s="108"/>
      <c r="BP710" s="108"/>
      <c r="BQ710" s="108"/>
      <c r="BR710" s="108"/>
      <c r="BS710" s="108"/>
      <c r="BT710" s="108"/>
      <c r="BU710" s="108"/>
      <c r="BV710" s="108"/>
      <c r="BW710" s="108"/>
      <c r="BX710" s="108"/>
      <c r="BY710" s="108"/>
      <c r="BZ710" s="108"/>
      <c r="CA710" s="108"/>
      <c r="CB710" s="108"/>
      <c r="CC710" s="108"/>
      <c r="CD710" s="108"/>
      <c r="CE710" s="108"/>
      <c r="CF710" s="108"/>
      <c r="CG710" s="108"/>
      <c r="CH710" s="108"/>
      <c r="CI710" s="108"/>
      <c r="CJ710" s="108"/>
      <c r="CK710" s="108"/>
      <c r="CL710" s="108"/>
      <c r="CM710" s="108"/>
      <c r="CN710" s="108"/>
      <c r="CO710" s="108"/>
      <c r="CP710" s="108"/>
      <c r="CQ710" s="108"/>
      <c r="CR710" s="108"/>
      <c r="CS710" s="108"/>
      <c r="CT710" s="108"/>
      <c r="CU710" s="108"/>
      <c r="CV710" s="108"/>
      <c r="CW710" s="108"/>
      <c r="CX710" s="108"/>
      <c r="CY710" s="108"/>
      <c r="CZ710" s="108"/>
      <c r="DA710" s="108"/>
      <c r="DB710" s="108"/>
      <c r="DC710" s="108"/>
      <c r="DD710" s="108"/>
      <c r="DE710" s="108"/>
      <c r="DF710" s="108"/>
      <c r="DG710" s="108"/>
      <c r="DH710" s="108"/>
      <c r="DI710" s="108"/>
      <c r="DJ710" s="108"/>
      <c r="DK710" s="108"/>
      <c r="DL710" s="108"/>
      <c r="DM710" s="108"/>
      <c r="DN710" s="108"/>
      <c r="DO710" s="108"/>
      <c r="DP710" s="108"/>
      <c r="DQ710" s="108"/>
      <c r="DR710" s="108"/>
      <c r="DS710" s="108"/>
      <c r="DT710" s="108"/>
      <c r="DU710" s="108"/>
      <c r="DV710" s="108"/>
      <c r="DW710" s="108"/>
      <c r="DX710" s="108"/>
      <c r="DY710" s="108"/>
      <c r="DZ710" s="108"/>
      <c r="EA710" s="108"/>
      <c r="EB710" s="108"/>
      <c r="EC710" s="108"/>
      <c r="ED710" s="108"/>
      <c r="EE710" s="108"/>
      <c r="EF710" s="108"/>
      <c r="EG710" s="108"/>
      <c r="EH710" s="108"/>
      <c r="EI710" s="108"/>
      <c r="EJ710" s="108"/>
      <c r="EK710" s="108"/>
      <c r="EL710" s="108"/>
      <c r="EM710" s="108"/>
      <c r="EN710" s="108"/>
      <c r="EO710" s="108"/>
      <c r="EP710" s="108"/>
      <c r="EQ710" s="108"/>
      <c r="ER710" s="108"/>
      <c r="ES710" s="108"/>
      <c r="ET710" s="108"/>
      <c r="EU710" s="108"/>
      <c r="EV710" s="108"/>
      <c r="EW710" s="108"/>
      <c r="EX710" s="108"/>
      <c r="EY710" s="108"/>
      <c r="EZ710" s="108"/>
      <c r="FA710" s="108"/>
      <c r="FB710" s="108"/>
      <c r="FC710" s="108"/>
      <c r="FD710" s="108"/>
      <c r="FE710" s="108"/>
      <c r="FF710" s="108"/>
      <c r="FG710" s="108"/>
      <c r="FH710" s="108"/>
      <c r="FI710" s="108"/>
      <c r="FJ710" s="108"/>
      <c r="FK710" s="108"/>
      <c r="FL710" s="108"/>
      <c r="FM710" s="108"/>
      <c r="FN710" s="108"/>
      <c r="FO710" s="108"/>
      <c r="FP710" s="108"/>
      <c r="FQ710" s="108"/>
      <c r="FR710" s="108"/>
      <c r="FS710" s="108"/>
      <c r="FT710" s="108"/>
      <c r="FU710" s="108"/>
      <c r="FV710" s="108"/>
      <c r="FW710" s="108"/>
      <c r="FX710" s="108"/>
      <c r="FY710" s="108"/>
      <c r="FZ710" s="108"/>
      <c r="GA710" s="108"/>
      <c r="GB710" s="108"/>
      <c r="GC710" s="108"/>
      <c r="GD710" s="108"/>
      <c r="GE710" s="108"/>
      <c r="GF710" s="108"/>
      <c r="GG710" s="108"/>
      <c r="GH710" s="108"/>
      <c r="GI710" s="108"/>
      <c r="GJ710" s="108"/>
      <c r="GK710" s="108"/>
      <c r="GL710" s="108"/>
      <c r="GM710" s="108"/>
      <c r="GN710" s="108"/>
      <c r="GO710" s="108"/>
      <c r="GP710" s="108"/>
      <c r="GQ710" s="108"/>
      <c r="GR710" s="108"/>
      <c r="GS710" s="108"/>
      <c r="GT710" s="108"/>
      <c r="GU710" s="108"/>
      <c r="GV710" s="108"/>
      <c r="GW710" s="108"/>
      <c r="GX710" s="108"/>
      <c r="GY710" s="108"/>
      <c r="GZ710" s="108"/>
      <c r="HA710" s="108"/>
      <c r="HB710" s="108"/>
      <c r="HC710" s="108"/>
      <c r="HD710" s="108"/>
      <c r="HE710" s="108"/>
      <c r="HF710" s="108"/>
      <c r="HG710" s="108"/>
      <c r="HH710" s="108"/>
      <c r="HI710" s="108"/>
      <c r="HJ710" s="108"/>
      <c r="HK710" s="108"/>
      <c r="HL710" s="108"/>
      <c r="HM710" s="108"/>
      <c r="HN710" s="108"/>
      <c r="HO710" s="108"/>
      <c r="HP710" s="108"/>
      <c r="HQ710" s="108"/>
      <c r="HR710" s="108"/>
      <c r="HS710" s="108"/>
      <c r="HT710" s="108"/>
      <c r="HU710" s="108"/>
      <c r="HV710" s="108"/>
      <c r="HW710" s="108"/>
      <c r="HX710" s="108"/>
      <c r="HY710" s="108"/>
      <c r="HZ710" s="108"/>
      <c r="IA710" s="108"/>
      <c r="IB710" s="108"/>
      <c r="IC710" s="108"/>
      <c r="ID710" s="108"/>
      <c r="IE710" s="108"/>
      <c r="IF710" s="108"/>
      <c r="IG710" s="108"/>
      <c r="IH710" s="108"/>
      <c r="II710" s="108"/>
      <c r="IJ710" s="108"/>
      <c r="IK710" s="108"/>
      <c r="IL710" s="108"/>
      <c r="IM710" s="108"/>
      <c r="IN710" s="108"/>
      <c r="IO710" s="108"/>
      <c r="IP710" s="108"/>
      <c r="IQ710" s="108"/>
      <c r="IR710" s="108"/>
      <c r="IS710" s="108"/>
      <c r="IT710" s="108"/>
      <c r="IU710" s="108"/>
      <c r="IV710" s="108"/>
      <c r="IW710" s="108"/>
      <c r="IX710" s="108"/>
      <c r="IY710" s="108"/>
      <c r="IZ710" s="108"/>
      <c r="JA710" s="108"/>
      <c r="JB710" s="108"/>
      <c r="JC710" s="108"/>
      <c r="JD710" s="108"/>
      <c r="JE710" s="108"/>
      <c r="JF710" s="108"/>
      <c r="JG710" s="108"/>
      <c r="JH710" s="108"/>
      <c r="JI710" s="108"/>
      <c r="JJ710" s="108"/>
      <c r="JK710" s="108"/>
      <c r="JL710" s="108"/>
      <c r="JM710" s="108"/>
      <c r="JN710" s="108"/>
      <c r="JO710" s="108"/>
      <c r="JP710" s="108"/>
      <c r="JQ710" s="108"/>
      <c r="JR710" s="108"/>
      <c r="JS710" s="108"/>
      <c r="JT710" s="108"/>
      <c r="JU710" s="108"/>
      <c r="JV710" s="108"/>
      <c r="JW710" s="108"/>
      <c r="JX710" s="108"/>
      <c r="JY710" s="108"/>
      <c r="JZ710" s="108"/>
      <c r="KA710" s="108"/>
      <c r="KB710" s="108"/>
      <c r="KC710" s="108"/>
      <c r="KD710" s="108"/>
      <c r="KE710" s="108"/>
      <c r="KF710" s="108"/>
      <c r="KG710" s="108"/>
      <c r="KH710" s="108"/>
      <c r="KI710" s="108"/>
      <c r="KJ710" s="108"/>
      <c r="KK710" s="108"/>
      <c r="KL710" s="108"/>
      <c r="KM710" s="108"/>
      <c r="KN710" s="108"/>
      <c r="KO710" s="108"/>
      <c r="KP710" s="108"/>
      <c r="KQ710" s="108"/>
      <c r="KR710" s="108"/>
      <c r="KS710" s="108"/>
      <c r="KT710" s="108"/>
      <c r="KU710" s="108"/>
      <c r="KV710" s="108"/>
      <c r="KW710" s="108"/>
      <c r="KX710" s="108"/>
      <c r="KY710" s="108"/>
      <c r="KZ710" s="108"/>
      <c r="LA710" s="108"/>
      <c r="LB710" s="108"/>
      <c r="LC710" s="108"/>
      <c r="LD710" s="108"/>
      <c r="LE710" s="108"/>
      <c r="LF710" s="108"/>
      <c r="LG710" s="108"/>
      <c r="LH710" s="108"/>
      <c r="LI710" s="108"/>
      <c r="LJ710" s="108"/>
      <c r="LK710" s="108"/>
      <c r="LL710" s="108"/>
      <c r="LM710" s="108"/>
      <c r="LN710" s="108"/>
      <c r="LO710" s="108"/>
      <c r="LP710" s="108"/>
      <c r="LQ710" s="108"/>
      <c r="LR710" s="108"/>
      <c r="LS710" s="108"/>
    </row>
    <row r="711" spans="1:331">
      <c r="A711" s="3"/>
      <c r="B711" s="438"/>
      <c r="C711" s="438"/>
      <c r="D711" s="438"/>
      <c r="E711" s="438"/>
      <c r="F711" s="438"/>
      <c r="G711" s="438"/>
      <c r="H711" s="438"/>
      <c r="I711" s="438"/>
      <c r="J711" s="438"/>
      <c r="K711" s="438"/>
      <c r="L711" s="438"/>
      <c r="M711" s="438"/>
      <c r="N711" s="438"/>
      <c r="O711" s="438"/>
      <c r="P711" s="438"/>
      <c r="Q711" s="438"/>
      <c r="R711" s="438"/>
      <c r="S711" s="438"/>
      <c r="T711" s="438"/>
      <c r="U711" s="438"/>
      <c r="V711" s="438"/>
      <c r="W711" s="438"/>
      <c r="X711" s="438"/>
      <c r="Y711" s="438"/>
      <c r="Z711" s="438"/>
      <c r="AA711" s="438"/>
      <c r="AB711" s="438"/>
      <c r="AC711" s="438"/>
      <c r="AD711" s="438"/>
      <c r="AE711" s="154"/>
      <c r="AF711" s="154"/>
      <c r="AG711" s="154"/>
      <c r="AH711" s="154"/>
      <c r="AI711" s="154"/>
      <c r="AJ711" s="108"/>
      <c r="AK711" s="154"/>
      <c r="AL711" s="108"/>
      <c r="AM711" s="108"/>
      <c r="AN711" s="108"/>
      <c r="AO711" s="108"/>
      <c r="AP711" s="108"/>
      <c r="AQ711" s="108"/>
      <c r="AR711" s="108"/>
      <c r="AS711" s="108"/>
      <c r="AT711" s="108"/>
      <c r="AU711" s="108"/>
      <c r="AV711" s="108"/>
      <c r="AW711" s="108"/>
      <c r="AX711" s="108"/>
      <c r="AY711" s="108"/>
      <c r="AZ711" s="108"/>
      <c r="BA711" s="108"/>
      <c r="BB711" s="108"/>
      <c r="BC711" s="108"/>
      <c r="BD711" s="108"/>
      <c r="BE711" s="108"/>
      <c r="BF711" s="108"/>
      <c r="BG711" s="108"/>
      <c r="BH711" s="108"/>
      <c r="BI711" s="108"/>
      <c r="BJ711" s="108"/>
      <c r="BK711" s="108"/>
      <c r="BL711" s="108"/>
      <c r="BM711" s="108"/>
      <c r="BN711" s="108"/>
      <c r="BO711" s="108"/>
      <c r="BP711" s="108"/>
      <c r="BQ711" s="108"/>
      <c r="BR711" s="108"/>
      <c r="BS711" s="108"/>
      <c r="BT711" s="108"/>
      <c r="BU711" s="108"/>
      <c r="BV711" s="108"/>
      <c r="BW711" s="108"/>
      <c r="BX711" s="108"/>
      <c r="BY711" s="108"/>
      <c r="BZ711" s="108"/>
      <c r="CA711" s="108"/>
      <c r="CB711" s="108"/>
      <c r="CC711" s="108"/>
      <c r="CD711" s="108"/>
      <c r="CE711" s="108"/>
      <c r="CF711" s="108"/>
      <c r="CG711" s="108"/>
      <c r="CH711" s="108"/>
      <c r="CI711" s="108"/>
      <c r="CJ711" s="108"/>
      <c r="CK711" s="108"/>
      <c r="CL711" s="108"/>
      <c r="CM711" s="108"/>
      <c r="CN711" s="108"/>
      <c r="CO711" s="108"/>
      <c r="CP711" s="108"/>
      <c r="CQ711" s="108"/>
      <c r="CR711" s="108"/>
      <c r="CS711" s="108"/>
      <c r="CT711" s="108"/>
      <c r="CU711" s="108"/>
      <c r="CV711" s="108"/>
      <c r="CW711" s="108"/>
      <c r="CX711" s="108"/>
      <c r="CY711" s="108"/>
      <c r="CZ711" s="108"/>
      <c r="DA711" s="108"/>
      <c r="DB711" s="108"/>
      <c r="DC711" s="108"/>
      <c r="DD711" s="108"/>
      <c r="DE711" s="108"/>
      <c r="DF711" s="108"/>
      <c r="DG711" s="108"/>
      <c r="DH711" s="108"/>
      <c r="DI711" s="108"/>
      <c r="DJ711" s="108"/>
      <c r="DK711" s="108"/>
      <c r="DL711" s="108"/>
      <c r="DM711" s="108"/>
      <c r="DN711" s="108"/>
      <c r="DO711" s="108"/>
      <c r="DP711" s="108"/>
      <c r="DQ711" s="108"/>
      <c r="DR711" s="108"/>
      <c r="DS711" s="108"/>
      <c r="DT711" s="108"/>
      <c r="DU711" s="108"/>
      <c r="DV711" s="108"/>
      <c r="DW711" s="108"/>
      <c r="DX711" s="108"/>
      <c r="DY711" s="108"/>
      <c r="DZ711" s="108"/>
      <c r="EA711" s="108"/>
      <c r="EB711" s="108"/>
      <c r="EC711" s="108"/>
      <c r="ED711" s="108"/>
      <c r="EE711" s="108"/>
      <c r="EF711" s="108"/>
      <c r="EG711" s="108"/>
      <c r="EH711" s="108"/>
      <c r="EI711" s="108"/>
      <c r="EJ711" s="108"/>
      <c r="EK711" s="108"/>
      <c r="EL711" s="108"/>
      <c r="EM711" s="108"/>
      <c r="EN711" s="108"/>
      <c r="EO711" s="108"/>
      <c r="EP711" s="108"/>
      <c r="EQ711" s="108"/>
      <c r="ER711" s="108"/>
      <c r="ES711" s="108"/>
      <c r="ET711" s="108"/>
      <c r="EU711" s="108"/>
      <c r="EV711" s="108"/>
      <c r="EW711" s="108"/>
      <c r="EX711" s="108"/>
      <c r="EY711" s="108"/>
      <c r="EZ711" s="108"/>
      <c r="FA711" s="108"/>
      <c r="FB711" s="108"/>
      <c r="FC711" s="108"/>
      <c r="FD711" s="108"/>
      <c r="FE711" s="108"/>
      <c r="FF711" s="108"/>
      <c r="FG711" s="108"/>
      <c r="FH711" s="108"/>
      <c r="FI711" s="108"/>
      <c r="FJ711" s="108"/>
      <c r="FK711" s="108"/>
      <c r="FL711" s="108"/>
      <c r="FM711" s="108"/>
      <c r="FN711" s="108"/>
      <c r="FO711" s="108"/>
      <c r="FP711" s="108"/>
      <c r="FQ711" s="108"/>
      <c r="FR711" s="108"/>
      <c r="FS711" s="108"/>
      <c r="FT711" s="108"/>
      <c r="FU711" s="108"/>
      <c r="FV711" s="108"/>
      <c r="FW711" s="108"/>
      <c r="FX711" s="108"/>
      <c r="FY711" s="108"/>
      <c r="FZ711" s="108"/>
      <c r="GA711" s="108"/>
      <c r="GB711" s="108"/>
      <c r="GC711" s="108"/>
      <c r="GD711" s="108"/>
      <c r="GE711" s="108"/>
      <c r="GF711" s="108"/>
      <c r="GG711" s="108"/>
      <c r="GH711" s="108"/>
      <c r="GI711" s="108"/>
      <c r="GJ711" s="108"/>
      <c r="GK711" s="108"/>
      <c r="GL711" s="108"/>
      <c r="GM711" s="108"/>
      <c r="GN711" s="108"/>
      <c r="GO711" s="108"/>
      <c r="GP711" s="108"/>
      <c r="GQ711" s="108"/>
      <c r="GR711" s="108"/>
      <c r="GS711" s="108"/>
      <c r="GT711" s="108"/>
      <c r="GU711" s="108"/>
      <c r="GV711" s="108"/>
      <c r="GW711" s="108"/>
      <c r="GX711" s="108"/>
      <c r="GY711" s="108"/>
      <c r="GZ711" s="108"/>
      <c r="HA711" s="108"/>
      <c r="HB711" s="108"/>
      <c r="HC711" s="108"/>
      <c r="HD711" s="108"/>
      <c r="HE711" s="108"/>
      <c r="HF711" s="108"/>
      <c r="HG711" s="108"/>
      <c r="HH711" s="108"/>
      <c r="HI711" s="108"/>
      <c r="HJ711" s="108"/>
      <c r="HK711" s="108"/>
      <c r="HL711" s="108"/>
      <c r="HM711" s="108"/>
      <c r="HN711" s="108"/>
      <c r="HO711" s="108"/>
      <c r="HP711" s="108"/>
      <c r="HQ711" s="108"/>
      <c r="HR711" s="108"/>
      <c r="HS711" s="108"/>
      <c r="HT711" s="108"/>
      <c r="HU711" s="108"/>
      <c r="HV711" s="108"/>
      <c r="HW711" s="108"/>
      <c r="HX711" s="108"/>
      <c r="HY711" s="108"/>
      <c r="HZ711" s="108"/>
      <c r="IA711" s="108"/>
      <c r="IB711" s="108"/>
      <c r="IC711" s="108"/>
      <c r="ID711" s="108"/>
      <c r="IE711" s="108"/>
      <c r="IF711" s="108"/>
      <c r="IG711" s="108"/>
      <c r="IH711" s="108"/>
      <c r="II711" s="108"/>
      <c r="IJ711" s="108"/>
      <c r="IK711" s="108"/>
      <c r="IL711" s="108"/>
      <c r="IM711" s="108"/>
      <c r="IN711" s="108"/>
      <c r="IO711" s="108"/>
      <c r="IP711" s="108"/>
      <c r="IQ711" s="108"/>
      <c r="IR711" s="108"/>
      <c r="IS711" s="108"/>
      <c r="IT711" s="108"/>
      <c r="IU711" s="108"/>
      <c r="IV711" s="108"/>
      <c r="IW711" s="108"/>
      <c r="IX711" s="108"/>
      <c r="IY711" s="108"/>
      <c r="IZ711" s="108"/>
      <c r="JA711" s="108"/>
      <c r="JB711" s="108"/>
      <c r="JC711" s="108"/>
      <c r="JD711" s="108"/>
      <c r="JE711" s="108"/>
      <c r="JF711" s="108"/>
      <c r="JG711" s="108"/>
      <c r="JH711" s="108"/>
      <c r="JI711" s="108"/>
      <c r="JJ711" s="108"/>
      <c r="JK711" s="108"/>
      <c r="JL711" s="108"/>
      <c r="JM711" s="108"/>
      <c r="JN711" s="108"/>
      <c r="JO711" s="108"/>
      <c r="JP711" s="108"/>
      <c r="JQ711" s="108"/>
      <c r="JR711" s="108"/>
      <c r="JS711" s="108"/>
      <c r="JT711" s="108"/>
      <c r="JU711" s="108"/>
      <c r="JV711" s="108"/>
      <c r="JW711" s="108"/>
      <c r="JX711" s="108"/>
      <c r="JY711" s="108"/>
      <c r="JZ711" s="108"/>
      <c r="KA711" s="108"/>
      <c r="KB711" s="108"/>
      <c r="KC711" s="108"/>
      <c r="KD711" s="108"/>
      <c r="KE711" s="108"/>
      <c r="KF711" s="108"/>
      <c r="KG711" s="108"/>
      <c r="KH711" s="108"/>
      <c r="KI711" s="108"/>
      <c r="KJ711" s="108"/>
      <c r="KK711" s="108"/>
      <c r="KL711" s="108"/>
      <c r="KM711" s="108"/>
      <c r="KN711" s="108"/>
      <c r="KO711" s="108"/>
      <c r="KP711" s="108"/>
      <c r="KQ711" s="108"/>
      <c r="KR711" s="108"/>
      <c r="KS711" s="108"/>
      <c r="KT711" s="108"/>
      <c r="KU711" s="108"/>
      <c r="KV711" s="108"/>
      <c r="KW711" s="108"/>
      <c r="KX711" s="108"/>
      <c r="KY711" s="108"/>
      <c r="KZ711" s="108"/>
      <c r="LA711" s="108"/>
      <c r="LB711" s="108"/>
      <c r="LC711" s="108"/>
      <c r="LD711" s="108"/>
      <c r="LE711" s="108"/>
      <c r="LF711" s="108"/>
      <c r="LG711" s="108"/>
      <c r="LH711" s="108"/>
      <c r="LI711" s="108"/>
      <c r="LJ711" s="108"/>
      <c r="LK711" s="108"/>
      <c r="LL711" s="108"/>
      <c r="LM711" s="108"/>
      <c r="LN711" s="108"/>
      <c r="LO711" s="108"/>
      <c r="LP711" s="108"/>
      <c r="LQ711" s="108"/>
      <c r="LR711" s="108"/>
      <c r="LS711" s="108"/>
    </row>
    <row r="712" spans="1:331">
      <c r="A712" s="3"/>
      <c r="B712" s="438"/>
      <c r="C712" s="438"/>
      <c r="D712" s="438"/>
      <c r="E712" s="438"/>
      <c r="F712" s="438"/>
      <c r="G712" s="438"/>
      <c r="H712" s="438"/>
      <c r="I712" s="438"/>
      <c r="J712" s="438"/>
      <c r="K712" s="438"/>
      <c r="L712" s="438"/>
      <c r="M712" s="438"/>
      <c r="N712" s="438"/>
      <c r="O712" s="438"/>
      <c r="P712" s="438"/>
      <c r="Q712" s="438"/>
      <c r="R712" s="438"/>
      <c r="S712" s="438"/>
      <c r="T712" s="438"/>
      <c r="U712" s="438"/>
      <c r="V712" s="438"/>
      <c r="W712" s="438"/>
      <c r="X712" s="438"/>
      <c r="Y712" s="438"/>
      <c r="Z712" s="438"/>
      <c r="AA712" s="438"/>
      <c r="AB712" s="438"/>
      <c r="AC712" s="438"/>
      <c r="AD712" s="438"/>
      <c r="AE712" s="154"/>
      <c r="AF712" s="154"/>
      <c r="AG712" s="154"/>
      <c r="AH712" s="154"/>
      <c r="AI712" s="154"/>
      <c r="AJ712" s="108"/>
      <c r="AK712" s="154"/>
      <c r="AL712" s="108"/>
      <c r="AM712" s="108"/>
      <c r="AN712" s="108"/>
      <c r="AO712" s="108"/>
      <c r="AP712" s="108"/>
      <c r="AQ712" s="108"/>
      <c r="AR712" s="108"/>
      <c r="AS712" s="108"/>
      <c r="AT712" s="108"/>
      <c r="AU712" s="108"/>
      <c r="AV712" s="108"/>
      <c r="AW712" s="108"/>
      <c r="AX712" s="108"/>
      <c r="AY712" s="108"/>
      <c r="AZ712" s="108"/>
      <c r="BA712" s="108"/>
      <c r="BB712" s="108"/>
      <c r="BC712" s="108"/>
      <c r="BD712" s="108"/>
      <c r="BE712" s="108"/>
      <c r="BF712" s="108"/>
      <c r="BG712" s="108"/>
      <c r="BH712" s="108"/>
      <c r="BI712" s="108"/>
      <c r="BJ712" s="108"/>
      <c r="BK712" s="108"/>
      <c r="BL712" s="108"/>
      <c r="BM712" s="108"/>
      <c r="BN712" s="108"/>
      <c r="BO712" s="108"/>
      <c r="BP712" s="108"/>
      <c r="BQ712" s="108"/>
      <c r="BR712" s="108"/>
      <c r="BS712" s="108"/>
      <c r="BT712" s="108"/>
      <c r="BU712" s="108"/>
      <c r="BV712" s="108"/>
      <c r="BW712" s="108"/>
      <c r="BX712" s="108"/>
      <c r="BY712" s="108"/>
      <c r="BZ712" s="108"/>
      <c r="CA712" s="108"/>
      <c r="CB712" s="108"/>
      <c r="CC712" s="108"/>
      <c r="CD712" s="108"/>
      <c r="CE712" s="108"/>
      <c r="CF712" s="108"/>
      <c r="CG712" s="108"/>
      <c r="CH712" s="108"/>
      <c r="CI712" s="108"/>
      <c r="CJ712" s="108"/>
      <c r="CK712" s="108"/>
      <c r="CL712" s="108"/>
      <c r="CM712" s="108"/>
      <c r="CN712" s="108"/>
      <c r="CO712" s="108"/>
      <c r="CP712" s="108"/>
      <c r="CQ712" s="108"/>
      <c r="CR712" s="108"/>
      <c r="CS712" s="108"/>
      <c r="CT712" s="108"/>
      <c r="CU712" s="108"/>
      <c r="CV712" s="108"/>
      <c r="CW712" s="108"/>
      <c r="CX712" s="108"/>
      <c r="CY712" s="108"/>
      <c r="CZ712" s="108"/>
      <c r="DA712" s="108"/>
      <c r="DB712" s="108"/>
      <c r="DC712" s="108"/>
      <c r="DD712" s="108"/>
      <c r="DE712" s="108"/>
      <c r="DF712" s="108"/>
      <c r="DG712" s="108"/>
      <c r="DH712" s="108"/>
      <c r="DI712" s="108"/>
      <c r="DJ712" s="108"/>
      <c r="DK712" s="108"/>
      <c r="DL712" s="108"/>
      <c r="DM712" s="108"/>
      <c r="DN712" s="108"/>
      <c r="DO712" s="108"/>
      <c r="DP712" s="108"/>
      <c r="DQ712" s="108"/>
      <c r="DR712" s="108"/>
      <c r="DS712" s="108"/>
      <c r="DT712" s="108"/>
      <c r="DU712" s="108"/>
      <c r="DV712" s="108"/>
      <c r="DW712" s="108"/>
      <c r="DX712" s="108"/>
      <c r="DY712" s="108"/>
      <c r="DZ712" s="108"/>
      <c r="EA712" s="108"/>
      <c r="EB712" s="108"/>
      <c r="EC712" s="108"/>
      <c r="ED712" s="108"/>
      <c r="EE712" s="108"/>
      <c r="EF712" s="108"/>
      <c r="EG712" s="108"/>
      <c r="EH712" s="108"/>
      <c r="EI712" s="108"/>
      <c r="EJ712" s="108"/>
      <c r="EK712" s="108"/>
      <c r="EL712" s="108"/>
      <c r="EM712" s="108"/>
      <c r="EN712" s="108"/>
      <c r="EO712" s="108"/>
      <c r="EP712" s="108"/>
      <c r="EQ712" s="108"/>
      <c r="ER712" s="108"/>
      <c r="ES712" s="108"/>
      <c r="ET712" s="108"/>
      <c r="EU712" s="108"/>
      <c r="EV712" s="108"/>
      <c r="EW712" s="108"/>
      <c r="EX712" s="108"/>
      <c r="EY712" s="108"/>
      <c r="EZ712" s="108"/>
      <c r="FA712" s="108"/>
      <c r="FB712" s="108"/>
      <c r="FC712" s="108"/>
      <c r="FD712" s="108"/>
      <c r="FE712" s="108"/>
      <c r="FF712" s="108"/>
      <c r="FG712" s="108"/>
      <c r="FH712" s="108"/>
      <c r="FI712" s="108"/>
      <c r="FJ712" s="108"/>
      <c r="FK712" s="108"/>
      <c r="FL712" s="108"/>
      <c r="FM712" s="108"/>
      <c r="FN712" s="108"/>
      <c r="FO712" s="108"/>
      <c r="FP712" s="108"/>
      <c r="FQ712" s="108"/>
      <c r="FR712" s="108"/>
      <c r="FS712" s="108"/>
      <c r="FT712" s="108"/>
      <c r="FU712" s="108"/>
      <c r="FV712" s="108"/>
      <c r="FW712" s="108"/>
      <c r="FX712" s="108"/>
      <c r="FY712" s="108"/>
      <c r="FZ712" s="108"/>
      <c r="GA712" s="108"/>
      <c r="GB712" s="108"/>
      <c r="GC712" s="108"/>
      <c r="GD712" s="108"/>
      <c r="GE712" s="108"/>
      <c r="GF712" s="108"/>
      <c r="GG712" s="108"/>
      <c r="GH712" s="108"/>
      <c r="GI712" s="108"/>
      <c r="GJ712" s="108"/>
      <c r="GK712" s="108"/>
      <c r="GL712" s="108"/>
      <c r="GM712" s="108"/>
      <c r="GN712" s="108"/>
      <c r="GO712" s="108"/>
      <c r="GP712" s="108"/>
      <c r="GQ712" s="108"/>
      <c r="GR712" s="108"/>
      <c r="GS712" s="108"/>
      <c r="GT712" s="108"/>
      <c r="GU712" s="108"/>
      <c r="GV712" s="108"/>
      <c r="GW712" s="108"/>
      <c r="GX712" s="108"/>
      <c r="GY712" s="108"/>
      <c r="GZ712" s="108"/>
      <c r="HA712" s="108"/>
      <c r="HB712" s="108"/>
      <c r="HC712" s="108"/>
      <c r="HD712" s="108"/>
      <c r="HE712" s="108"/>
      <c r="HF712" s="108"/>
      <c r="HG712" s="108"/>
      <c r="HH712" s="108"/>
      <c r="HI712" s="108"/>
      <c r="HJ712" s="108"/>
      <c r="HK712" s="108"/>
      <c r="HL712" s="108"/>
      <c r="HM712" s="108"/>
      <c r="HN712" s="108"/>
      <c r="HO712" s="108"/>
      <c r="HP712" s="108"/>
      <c r="HQ712" s="108"/>
      <c r="HR712" s="108"/>
      <c r="HS712" s="108"/>
      <c r="HT712" s="108"/>
      <c r="HU712" s="108"/>
      <c r="HV712" s="108"/>
      <c r="HW712" s="108"/>
      <c r="HX712" s="108"/>
      <c r="HY712" s="108"/>
      <c r="HZ712" s="108"/>
      <c r="IA712" s="108"/>
      <c r="IB712" s="108"/>
      <c r="IC712" s="108"/>
      <c r="ID712" s="108"/>
      <c r="IE712" s="108"/>
      <c r="IF712" s="108"/>
      <c r="IG712" s="108"/>
      <c r="IH712" s="108"/>
      <c r="II712" s="108"/>
      <c r="IJ712" s="108"/>
      <c r="IK712" s="108"/>
      <c r="IL712" s="108"/>
      <c r="IM712" s="108"/>
      <c r="IN712" s="108"/>
      <c r="IO712" s="108"/>
      <c r="IP712" s="108"/>
      <c r="IQ712" s="108"/>
      <c r="IR712" s="108"/>
      <c r="IS712" s="108"/>
      <c r="IT712" s="108"/>
      <c r="IU712" s="108"/>
      <c r="IV712" s="108"/>
      <c r="IW712" s="108"/>
      <c r="IX712" s="108"/>
      <c r="IY712" s="108"/>
      <c r="IZ712" s="108"/>
      <c r="JA712" s="108"/>
      <c r="JB712" s="108"/>
      <c r="JC712" s="108"/>
      <c r="JD712" s="108"/>
      <c r="JE712" s="108"/>
      <c r="JF712" s="108"/>
      <c r="JG712" s="108"/>
      <c r="JH712" s="108"/>
      <c r="JI712" s="108"/>
      <c r="JJ712" s="108"/>
      <c r="JK712" s="108"/>
      <c r="JL712" s="108"/>
      <c r="JM712" s="108"/>
      <c r="JN712" s="108"/>
      <c r="JO712" s="108"/>
      <c r="JP712" s="108"/>
      <c r="JQ712" s="108"/>
      <c r="JR712" s="108"/>
      <c r="JS712" s="108"/>
      <c r="JT712" s="108"/>
      <c r="JU712" s="108"/>
      <c r="JV712" s="108"/>
      <c r="JW712" s="108"/>
      <c r="JX712" s="108"/>
      <c r="JY712" s="108"/>
      <c r="JZ712" s="108"/>
      <c r="KA712" s="108"/>
      <c r="KB712" s="108"/>
      <c r="KC712" s="108"/>
      <c r="KD712" s="108"/>
      <c r="KE712" s="108"/>
      <c r="KF712" s="108"/>
      <c r="KG712" s="108"/>
      <c r="KH712" s="108"/>
      <c r="KI712" s="108"/>
      <c r="KJ712" s="108"/>
      <c r="KK712" s="108"/>
      <c r="KL712" s="108"/>
      <c r="KM712" s="108"/>
      <c r="KN712" s="108"/>
      <c r="KO712" s="108"/>
      <c r="KP712" s="108"/>
      <c r="KQ712" s="108"/>
      <c r="KR712" s="108"/>
      <c r="KS712" s="108"/>
      <c r="KT712" s="108"/>
      <c r="KU712" s="108"/>
      <c r="KV712" s="108"/>
      <c r="KW712" s="108"/>
      <c r="KX712" s="108"/>
      <c r="KY712" s="108"/>
      <c r="KZ712" s="108"/>
      <c r="LA712" s="108"/>
      <c r="LB712" s="108"/>
      <c r="LC712" s="108"/>
      <c r="LD712" s="108"/>
      <c r="LE712" s="108"/>
      <c r="LF712" s="108"/>
      <c r="LG712" s="108"/>
      <c r="LH712" s="108"/>
      <c r="LI712" s="108"/>
      <c r="LJ712" s="108"/>
      <c r="LK712" s="108"/>
      <c r="LL712" s="108"/>
      <c r="LM712" s="108"/>
      <c r="LN712" s="108"/>
      <c r="LO712" s="108"/>
      <c r="LP712" s="108"/>
      <c r="LQ712" s="108"/>
      <c r="LR712" s="108"/>
      <c r="LS712" s="108"/>
    </row>
    <row r="713" spans="1:331">
      <c r="A713" s="3"/>
      <c r="B713" s="438"/>
      <c r="C713" s="438"/>
      <c r="D713" s="438"/>
      <c r="E713" s="438"/>
      <c r="F713" s="438"/>
      <c r="G713" s="438"/>
      <c r="H713" s="438"/>
      <c r="I713" s="438"/>
      <c r="J713" s="438"/>
      <c r="K713" s="438"/>
      <c r="L713" s="438"/>
      <c r="M713" s="438"/>
      <c r="N713" s="438"/>
      <c r="O713" s="438"/>
      <c r="P713" s="438"/>
      <c r="Q713" s="438"/>
      <c r="R713" s="438"/>
      <c r="S713" s="438"/>
      <c r="T713" s="438"/>
      <c r="U713" s="438"/>
      <c r="V713" s="438"/>
      <c r="W713" s="438"/>
      <c r="X713" s="438"/>
      <c r="Y713" s="438"/>
      <c r="Z713" s="438"/>
      <c r="AA713" s="438"/>
      <c r="AB713" s="438"/>
      <c r="AC713" s="438"/>
      <c r="AD713" s="438"/>
      <c r="AE713" s="154"/>
      <c r="AF713" s="154"/>
      <c r="AG713" s="154"/>
      <c r="AH713" s="154"/>
      <c r="AI713" s="154"/>
      <c r="AJ713" s="108"/>
      <c r="AK713" s="154"/>
      <c r="AL713" s="108"/>
      <c r="AM713" s="108"/>
      <c r="AN713" s="108"/>
      <c r="AO713" s="108"/>
      <c r="AP713" s="108"/>
      <c r="AQ713" s="108"/>
      <c r="AR713" s="108"/>
      <c r="AS713" s="108"/>
      <c r="AT713" s="108"/>
      <c r="AU713" s="108"/>
      <c r="AV713" s="108"/>
      <c r="AW713" s="108"/>
      <c r="AX713" s="108"/>
      <c r="AY713" s="108"/>
      <c r="AZ713" s="108"/>
      <c r="BA713" s="108"/>
      <c r="BB713" s="108"/>
      <c r="BC713" s="108"/>
      <c r="BD713" s="108"/>
      <c r="BE713" s="108"/>
      <c r="BF713" s="108"/>
      <c r="BG713" s="108"/>
      <c r="BH713" s="108"/>
      <c r="BI713" s="108"/>
      <c r="BJ713" s="108"/>
      <c r="BK713" s="108"/>
      <c r="BL713" s="108"/>
      <c r="BM713" s="108"/>
      <c r="BN713" s="108"/>
      <c r="BO713" s="108"/>
      <c r="BP713" s="108"/>
      <c r="BQ713" s="108"/>
      <c r="BR713" s="108"/>
      <c r="BS713" s="108"/>
      <c r="BT713" s="108"/>
      <c r="BU713" s="108"/>
      <c r="BV713" s="108"/>
      <c r="BW713" s="108"/>
      <c r="BX713" s="108"/>
      <c r="BY713" s="108"/>
      <c r="BZ713" s="108"/>
      <c r="CA713" s="108"/>
      <c r="CB713" s="108"/>
      <c r="CC713" s="108"/>
      <c r="CD713" s="108"/>
      <c r="CE713" s="108"/>
      <c r="CF713" s="108"/>
      <c r="CG713" s="108"/>
      <c r="CH713" s="108"/>
      <c r="CI713" s="108"/>
      <c r="CJ713" s="108"/>
      <c r="CK713" s="108"/>
      <c r="CL713" s="108"/>
      <c r="CM713" s="108"/>
      <c r="CN713" s="108"/>
      <c r="CO713" s="108"/>
      <c r="CP713" s="108"/>
      <c r="CQ713" s="108"/>
      <c r="CR713" s="108"/>
      <c r="CS713" s="108"/>
      <c r="CT713" s="108"/>
      <c r="CU713" s="108"/>
      <c r="CV713" s="108"/>
      <c r="CW713" s="108"/>
      <c r="CX713" s="108"/>
      <c r="CY713" s="108"/>
      <c r="CZ713" s="108"/>
      <c r="DA713" s="108"/>
      <c r="DB713" s="108"/>
      <c r="DC713" s="108"/>
      <c r="DD713" s="108"/>
      <c r="DE713" s="108"/>
      <c r="DF713" s="108"/>
      <c r="DG713" s="108"/>
      <c r="DH713" s="108"/>
      <c r="DI713" s="108"/>
      <c r="DJ713" s="108"/>
      <c r="DK713" s="108"/>
      <c r="DL713" s="108"/>
      <c r="DM713" s="108"/>
      <c r="DN713" s="108"/>
      <c r="DO713" s="108"/>
      <c r="DP713" s="108"/>
      <c r="DQ713" s="108"/>
      <c r="DR713" s="108"/>
      <c r="DS713" s="108"/>
      <c r="DT713" s="108"/>
      <c r="DU713" s="108"/>
      <c r="DV713" s="108"/>
      <c r="DW713" s="108"/>
      <c r="DX713" s="108"/>
      <c r="DY713" s="108"/>
      <c r="DZ713" s="108"/>
      <c r="EA713" s="108"/>
      <c r="EB713" s="108"/>
      <c r="EC713" s="108"/>
      <c r="ED713" s="108"/>
      <c r="EE713" s="108"/>
      <c r="EF713" s="108"/>
      <c r="EG713" s="108"/>
      <c r="EH713" s="108"/>
      <c r="EI713" s="108"/>
      <c r="EJ713" s="108"/>
      <c r="EK713" s="108"/>
      <c r="EL713" s="108"/>
      <c r="EM713" s="108"/>
      <c r="EN713" s="108"/>
      <c r="EO713" s="108"/>
      <c r="EP713" s="108"/>
      <c r="EQ713" s="108"/>
      <c r="ER713" s="108"/>
      <c r="ES713" s="108"/>
      <c r="ET713" s="108"/>
      <c r="EU713" s="108"/>
      <c r="EV713" s="108"/>
      <c r="EW713" s="108"/>
      <c r="EX713" s="108"/>
      <c r="EY713" s="108"/>
      <c r="EZ713" s="108"/>
      <c r="FA713" s="108"/>
      <c r="FB713" s="108"/>
      <c r="FC713" s="108"/>
      <c r="FD713" s="108"/>
      <c r="FE713" s="108"/>
      <c r="FF713" s="108"/>
      <c r="FG713" s="108"/>
      <c r="FH713" s="108"/>
      <c r="FI713" s="108"/>
      <c r="FJ713" s="108"/>
      <c r="FK713" s="108"/>
      <c r="FL713" s="108"/>
      <c r="FM713" s="108"/>
      <c r="FN713" s="108"/>
      <c r="FO713" s="108"/>
      <c r="FP713" s="108"/>
      <c r="FQ713" s="108"/>
      <c r="FR713" s="108"/>
      <c r="FS713" s="108"/>
      <c r="FT713" s="108"/>
      <c r="FU713" s="108"/>
      <c r="FV713" s="108"/>
      <c r="FW713" s="108"/>
      <c r="FX713" s="108"/>
      <c r="FY713" s="108"/>
      <c r="FZ713" s="108"/>
      <c r="GA713" s="108"/>
      <c r="GB713" s="108"/>
      <c r="GC713" s="108"/>
      <c r="GD713" s="108"/>
      <c r="GE713" s="108"/>
      <c r="GF713" s="108"/>
      <c r="GG713" s="108"/>
      <c r="GH713" s="108"/>
      <c r="GI713" s="108"/>
      <c r="GJ713" s="108"/>
      <c r="GK713" s="108"/>
      <c r="GL713" s="108"/>
      <c r="GM713" s="108"/>
      <c r="GN713" s="108"/>
      <c r="GO713" s="108"/>
      <c r="GP713" s="108"/>
      <c r="GQ713" s="108"/>
      <c r="GR713" s="108"/>
      <c r="GS713" s="108"/>
      <c r="GT713" s="108"/>
      <c r="GU713" s="108"/>
      <c r="GV713" s="108"/>
      <c r="GW713" s="108"/>
      <c r="GX713" s="108"/>
      <c r="GY713" s="108"/>
      <c r="GZ713" s="108"/>
      <c r="HA713" s="108"/>
      <c r="HB713" s="108"/>
      <c r="HC713" s="108"/>
      <c r="HD713" s="108"/>
      <c r="HE713" s="108"/>
      <c r="HF713" s="108"/>
      <c r="HG713" s="108"/>
      <c r="HH713" s="108"/>
      <c r="HI713" s="108"/>
      <c r="HJ713" s="108"/>
      <c r="HK713" s="108"/>
      <c r="HL713" s="108"/>
      <c r="HM713" s="108"/>
      <c r="HN713" s="108"/>
      <c r="HO713" s="108"/>
      <c r="HP713" s="108"/>
      <c r="HQ713" s="108"/>
      <c r="HR713" s="108"/>
      <c r="HS713" s="108"/>
      <c r="HT713" s="108"/>
      <c r="HU713" s="108"/>
      <c r="HV713" s="108"/>
      <c r="HW713" s="108"/>
      <c r="HX713" s="108"/>
      <c r="HY713" s="108"/>
      <c r="HZ713" s="108"/>
      <c r="IA713" s="108"/>
      <c r="IB713" s="108"/>
      <c r="IC713" s="108"/>
      <c r="ID713" s="108"/>
      <c r="IE713" s="108"/>
      <c r="IF713" s="108"/>
      <c r="IG713" s="108"/>
      <c r="IH713" s="108"/>
      <c r="II713" s="108"/>
      <c r="IJ713" s="108"/>
      <c r="IK713" s="108"/>
      <c r="IL713" s="108"/>
      <c r="IM713" s="108"/>
      <c r="IN713" s="108"/>
      <c r="IO713" s="108"/>
      <c r="IP713" s="108"/>
      <c r="IQ713" s="108"/>
      <c r="IR713" s="108"/>
      <c r="IS713" s="108"/>
      <c r="IT713" s="108"/>
      <c r="IU713" s="108"/>
      <c r="IV713" s="108"/>
      <c r="IW713" s="108"/>
      <c r="IX713" s="108"/>
      <c r="IY713" s="108"/>
      <c r="IZ713" s="108"/>
      <c r="JA713" s="108"/>
      <c r="JB713" s="108"/>
      <c r="JC713" s="108"/>
      <c r="JD713" s="108"/>
      <c r="JE713" s="108"/>
      <c r="JF713" s="108"/>
      <c r="JG713" s="108"/>
      <c r="JH713" s="108"/>
      <c r="JI713" s="108"/>
      <c r="JJ713" s="108"/>
      <c r="JK713" s="108"/>
      <c r="JL713" s="108"/>
      <c r="JM713" s="108"/>
      <c r="JN713" s="108"/>
      <c r="JO713" s="108"/>
      <c r="JP713" s="108"/>
      <c r="JQ713" s="108"/>
      <c r="JR713" s="108"/>
      <c r="JS713" s="108"/>
      <c r="JT713" s="108"/>
      <c r="JU713" s="108"/>
      <c r="JV713" s="108"/>
      <c r="JW713" s="108"/>
      <c r="JX713" s="108"/>
      <c r="JY713" s="108"/>
      <c r="JZ713" s="108"/>
      <c r="KA713" s="108"/>
      <c r="KB713" s="108"/>
      <c r="KC713" s="108"/>
      <c r="KD713" s="108"/>
      <c r="KE713" s="108"/>
      <c r="KF713" s="108"/>
      <c r="KG713" s="108"/>
      <c r="KH713" s="108"/>
      <c r="KI713" s="108"/>
      <c r="KJ713" s="108"/>
      <c r="KK713" s="108"/>
      <c r="KL713" s="108"/>
      <c r="KM713" s="108"/>
      <c r="KN713" s="108"/>
      <c r="KO713" s="108"/>
      <c r="KP713" s="108"/>
      <c r="KQ713" s="108"/>
      <c r="KR713" s="108"/>
      <c r="KS713" s="108"/>
      <c r="KT713" s="108"/>
      <c r="KU713" s="108"/>
      <c r="KV713" s="108"/>
      <c r="KW713" s="108"/>
      <c r="KX713" s="108"/>
      <c r="KY713" s="108"/>
      <c r="KZ713" s="108"/>
      <c r="LA713" s="108"/>
      <c r="LB713" s="108"/>
      <c r="LC713" s="108"/>
      <c r="LD713" s="108"/>
      <c r="LE713" s="108"/>
      <c r="LF713" s="108"/>
      <c r="LG713" s="108"/>
      <c r="LH713" s="108"/>
      <c r="LI713" s="108"/>
      <c r="LJ713" s="108"/>
      <c r="LK713" s="108"/>
      <c r="LL713" s="108"/>
      <c r="LM713" s="108"/>
      <c r="LN713" s="108"/>
      <c r="LO713" s="108"/>
      <c r="LP713" s="108"/>
      <c r="LQ713" s="108"/>
      <c r="LR713" s="108"/>
      <c r="LS713" s="108"/>
    </row>
    <row r="714" spans="1:331">
      <c r="A714" s="3"/>
      <c r="B714" s="438"/>
      <c r="C714" s="438"/>
      <c r="D714" s="438"/>
      <c r="E714" s="438"/>
      <c r="F714" s="438"/>
      <c r="G714" s="438"/>
      <c r="H714" s="438"/>
      <c r="I714" s="438"/>
      <c r="J714" s="438"/>
      <c r="K714" s="438"/>
      <c r="L714" s="438"/>
      <c r="M714" s="438"/>
      <c r="N714" s="438"/>
      <c r="O714" s="438"/>
      <c r="P714" s="438"/>
      <c r="Q714" s="438"/>
      <c r="R714" s="438"/>
      <c r="S714" s="438"/>
      <c r="T714" s="438"/>
      <c r="U714" s="438"/>
      <c r="V714" s="438"/>
      <c r="W714" s="438"/>
      <c r="X714" s="438"/>
      <c r="Y714" s="438"/>
      <c r="Z714" s="438"/>
      <c r="AA714" s="438"/>
      <c r="AB714" s="438"/>
      <c r="AC714" s="438"/>
      <c r="AD714" s="438"/>
      <c r="AE714" s="154"/>
      <c r="AF714" s="154"/>
      <c r="AG714" s="154"/>
      <c r="AH714" s="154"/>
      <c r="AI714" s="154"/>
      <c r="AJ714" s="108"/>
      <c r="AK714" s="154"/>
      <c r="AL714" s="108"/>
      <c r="AM714" s="108"/>
      <c r="AN714" s="108"/>
      <c r="AO714" s="108"/>
      <c r="AP714" s="108"/>
      <c r="AQ714" s="108"/>
      <c r="AR714" s="108"/>
      <c r="AS714" s="108"/>
      <c r="AT714" s="108"/>
      <c r="AU714" s="108"/>
      <c r="AV714" s="108"/>
      <c r="AW714" s="108"/>
      <c r="AX714" s="108"/>
      <c r="AY714" s="108"/>
      <c r="AZ714" s="108"/>
      <c r="BA714" s="108"/>
      <c r="BB714" s="108"/>
      <c r="BC714" s="108"/>
      <c r="BD714" s="108"/>
      <c r="BE714" s="108"/>
      <c r="BF714" s="108"/>
      <c r="BG714" s="108"/>
      <c r="BH714" s="108"/>
      <c r="BI714" s="108"/>
      <c r="BJ714" s="108"/>
      <c r="BK714" s="108"/>
      <c r="BL714" s="108"/>
      <c r="BM714" s="108"/>
      <c r="BN714" s="108"/>
      <c r="BO714" s="108"/>
      <c r="BP714" s="108"/>
      <c r="BQ714" s="108"/>
      <c r="BR714" s="108"/>
      <c r="BS714" s="108"/>
      <c r="BT714" s="108"/>
      <c r="BU714" s="108"/>
      <c r="BV714" s="108"/>
      <c r="BW714" s="108"/>
      <c r="BX714" s="108"/>
      <c r="BY714" s="108"/>
      <c r="BZ714" s="108"/>
      <c r="CA714" s="108"/>
      <c r="CB714" s="108"/>
      <c r="CC714" s="108"/>
      <c r="CD714" s="108"/>
      <c r="CE714" s="108"/>
      <c r="CF714" s="108"/>
      <c r="CG714" s="108"/>
      <c r="CH714" s="108"/>
      <c r="CI714" s="108"/>
      <c r="CJ714" s="108"/>
      <c r="CK714" s="108"/>
      <c r="CL714" s="108"/>
      <c r="CM714" s="108"/>
      <c r="CN714" s="108"/>
      <c r="CO714" s="108"/>
      <c r="CP714" s="108"/>
      <c r="CQ714" s="108"/>
      <c r="CR714" s="108"/>
      <c r="CS714" s="108"/>
      <c r="CT714" s="108"/>
      <c r="CU714" s="108"/>
      <c r="CV714" s="108"/>
      <c r="CW714" s="108"/>
      <c r="CX714" s="108"/>
      <c r="CY714" s="108"/>
      <c r="CZ714" s="108"/>
      <c r="DA714" s="108"/>
      <c r="DB714" s="108"/>
      <c r="DC714" s="108"/>
      <c r="DD714" s="108"/>
      <c r="DE714" s="108"/>
      <c r="DF714" s="108"/>
      <c r="DG714" s="108"/>
      <c r="DH714" s="108"/>
      <c r="DI714" s="108"/>
      <c r="DJ714" s="108"/>
      <c r="DK714" s="108"/>
      <c r="DL714" s="108"/>
      <c r="DM714" s="108"/>
      <c r="DN714" s="108"/>
      <c r="DO714" s="108"/>
      <c r="DP714" s="108"/>
      <c r="DQ714" s="108"/>
      <c r="DR714" s="108"/>
      <c r="DS714" s="108"/>
      <c r="DT714" s="108"/>
      <c r="DU714" s="108"/>
      <c r="DV714" s="108"/>
      <c r="DW714" s="108"/>
      <c r="DX714" s="108"/>
      <c r="DY714" s="108"/>
      <c r="DZ714" s="108"/>
      <c r="EA714" s="108"/>
      <c r="EB714" s="108"/>
      <c r="EC714" s="108"/>
      <c r="ED714" s="108"/>
      <c r="EE714" s="108"/>
      <c r="EF714" s="108"/>
      <c r="EG714" s="108"/>
      <c r="EH714" s="108"/>
      <c r="EI714" s="108"/>
      <c r="EJ714" s="108"/>
      <c r="EK714" s="108"/>
      <c r="EL714" s="108"/>
      <c r="EM714" s="108"/>
      <c r="EN714" s="108"/>
      <c r="EO714" s="108"/>
      <c r="EP714" s="108"/>
      <c r="EQ714" s="108"/>
      <c r="ER714" s="108"/>
      <c r="ES714" s="108"/>
      <c r="ET714" s="108"/>
      <c r="EU714" s="108"/>
      <c r="EV714" s="108"/>
      <c r="EW714" s="108"/>
      <c r="EX714" s="108"/>
      <c r="EY714" s="108"/>
      <c r="EZ714" s="108"/>
      <c r="FA714" s="108"/>
      <c r="FB714" s="108"/>
      <c r="FC714" s="108"/>
      <c r="FD714" s="108"/>
      <c r="FE714" s="108"/>
      <c r="FF714" s="108"/>
      <c r="FG714" s="108"/>
      <c r="FH714" s="108"/>
      <c r="FI714" s="108"/>
      <c r="FJ714" s="108"/>
      <c r="FK714" s="108"/>
      <c r="FL714" s="108"/>
      <c r="FM714" s="108"/>
      <c r="FN714" s="108"/>
      <c r="FO714" s="108"/>
      <c r="FP714" s="108"/>
      <c r="FQ714" s="108"/>
      <c r="FR714" s="108"/>
      <c r="FS714" s="108"/>
      <c r="FT714" s="108"/>
      <c r="FU714" s="108"/>
      <c r="FV714" s="108"/>
      <c r="FW714" s="108"/>
      <c r="FX714" s="108"/>
      <c r="FY714" s="108"/>
      <c r="FZ714" s="108"/>
      <c r="GA714" s="108"/>
      <c r="GB714" s="108"/>
      <c r="GC714" s="108"/>
      <c r="GD714" s="108"/>
      <c r="GE714" s="108"/>
      <c r="GF714" s="108"/>
      <c r="GG714" s="108"/>
      <c r="GH714" s="108"/>
      <c r="GI714" s="108"/>
      <c r="GJ714" s="108"/>
      <c r="GK714" s="108"/>
      <c r="GL714" s="108"/>
      <c r="GM714" s="108"/>
      <c r="GN714" s="108"/>
      <c r="GO714" s="108"/>
      <c r="GP714" s="108"/>
      <c r="GQ714" s="108"/>
      <c r="GR714" s="108"/>
      <c r="GS714" s="108"/>
      <c r="GT714" s="108"/>
      <c r="GU714" s="108"/>
      <c r="GV714" s="108"/>
      <c r="GW714" s="108"/>
      <c r="GX714" s="108"/>
      <c r="GY714" s="108"/>
      <c r="GZ714" s="108"/>
      <c r="HA714" s="108"/>
      <c r="HB714" s="108"/>
      <c r="HC714" s="108"/>
      <c r="HD714" s="108"/>
      <c r="HE714" s="108"/>
      <c r="HF714" s="108"/>
      <c r="HG714" s="108"/>
      <c r="HH714" s="108"/>
      <c r="HI714" s="108"/>
      <c r="HJ714" s="108"/>
      <c r="HK714" s="108"/>
      <c r="HL714" s="108"/>
      <c r="HM714" s="108"/>
      <c r="HN714" s="108"/>
      <c r="HO714" s="108"/>
      <c r="HP714" s="108"/>
      <c r="HQ714" s="108"/>
      <c r="HR714" s="108"/>
      <c r="HS714" s="108"/>
      <c r="HT714" s="108"/>
      <c r="HU714" s="108"/>
      <c r="HV714" s="108"/>
      <c r="HW714" s="108"/>
      <c r="HX714" s="108"/>
      <c r="HY714" s="108"/>
      <c r="HZ714" s="108"/>
      <c r="IA714" s="108"/>
      <c r="IB714" s="108"/>
      <c r="IC714" s="108"/>
      <c r="ID714" s="108"/>
      <c r="IE714" s="108"/>
      <c r="IF714" s="108"/>
      <c r="IG714" s="108"/>
      <c r="IH714" s="108"/>
      <c r="II714" s="108"/>
      <c r="IJ714" s="108"/>
      <c r="IK714" s="108"/>
      <c r="IL714" s="108"/>
      <c r="IM714" s="108"/>
      <c r="IN714" s="108"/>
      <c r="IO714" s="108"/>
      <c r="IP714" s="108"/>
      <c r="IQ714" s="108"/>
      <c r="IR714" s="108"/>
      <c r="IS714" s="108"/>
      <c r="IT714" s="108"/>
      <c r="IU714" s="108"/>
      <c r="IV714" s="108"/>
      <c r="IW714" s="108"/>
      <c r="IX714" s="108"/>
      <c r="IY714" s="108"/>
      <c r="IZ714" s="108"/>
      <c r="JA714" s="108"/>
      <c r="JB714" s="108"/>
      <c r="JC714" s="108"/>
      <c r="JD714" s="108"/>
      <c r="JE714" s="108"/>
      <c r="JF714" s="108"/>
      <c r="JG714" s="108"/>
      <c r="JH714" s="108"/>
      <c r="JI714" s="108"/>
      <c r="JJ714" s="108"/>
      <c r="JK714" s="108"/>
      <c r="JL714" s="108"/>
      <c r="JM714" s="108"/>
      <c r="JN714" s="108"/>
      <c r="JO714" s="108"/>
      <c r="JP714" s="108"/>
      <c r="JQ714" s="108"/>
      <c r="JR714" s="108"/>
      <c r="JS714" s="108"/>
      <c r="JT714" s="108"/>
      <c r="JU714" s="108"/>
      <c r="JV714" s="108"/>
      <c r="JW714" s="108"/>
      <c r="JX714" s="108"/>
      <c r="JY714" s="108"/>
      <c r="JZ714" s="108"/>
      <c r="KA714" s="108"/>
      <c r="KB714" s="108"/>
      <c r="KC714" s="108"/>
      <c r="KD714" s="108"/>
      <c r="KE714" s="108"/>
      <c r="KF714" s="108"/>
      <c r="KG714" s="108"/>
      <c r="KH714" s="108"/>
      <c r="KI714" s="108"/>
      <c r="KJ714" s="108"/>
      <c r="KK714" s="108"/>
      <c r="KL714" s="108"/>
      <c r="KM714" s="108"/>
      <c r="KN714" s="108"/>
      <c r="KO714" s="108"/>
      <c r="KP714" s="108"/>
      <c r="KQ714" s="108"/>
      <c r="KR714" s="108"/>
      <c r="KS714" s="108"/>
      <c r="KT714" s="108"/>
      <c r="KU714" s="108"/>
      <c r="KV714" s="108"/>
      <c r="KW714" s="108"/>
      <c r="KX714" s="108"/>
      <c r="KY714" s="108"/>
      <c r="KZ714" s="108"/>
      <c r="LA714" s="108"/>
      <c r="LB714" s="108"/>
      <c r="LC714" s="108"/>
      <c r="LD714" s="108"/>
      <c r="LE714" s="108"/>
      <c r="LF714" s="108"/>
      <c r="LG714" s="108"/>
      <c r="LH714" s="108"/>
      <c r="LI714" s="108"/>
      <c r="LJ714" s="108"/>
      <c r="LK714" s="108"/>
      <c r="LL714" s="108"/>
      <c r="LM714" s="108"/>
      <c r="LN714" s="108"/>
      <c r="LO714" s="108"/>
      <c r="LP714" s="108"/>
      <c r="LQ714" s="108"/>
      <c r="LR714" s="108"/>
      <c r="LS714" s="108"/>
    </row>
    <row r="715" spans="1:331">
      <c r="A715" s="3"/>
      <c r="B715" s="438"/>
      <c r="C715" s="438"/>
      <c r="D715" s="438"/>
      <c r="E715" s="438"/>
      <c r="F715" s="438"/>
      <c r="G715" s="438"/>
      <c r="H715" s="438"/>
      <c r="I715" s="438"/>
      <c r="J715" s="438"/>
      <c r="K715" s="438"/>
      <c r="L715" s="438"/>
      <c r="M715" s="438"/>
      <c r="N715" s="438"/>
      <c r="O715" s="438"/>
      <c r="P715" s="438"/>
      <c r="Q715" s="438"/>
      <c r="R715" s="438"/>
      <c r="S715" s="438"/>
      <c r="T715" s="438"/>
      <c r="U715" s="438"/>
      <c r="V715" s="438"/>
      <c r="W715" s="438"/>
      <c r="X715" s="438"/>
      <c r="Y715" s="438"/>
      <c r="Z715" s="438"/>
      <c r="AA715" s="438"/>
      <c r="AB715" s="438"/>
      <c r="AC715" s="438"/>
      <c r="AD715" s="438"/>
      <c r="AE715" s="154"/>
      <c r="AF715" s="154"/>
      <c r="AG715" s="154"/>
      <c r="AH715" s="154"/>
      <c r="AI715" s="154"/>
      <c r="AJ715" s="108"/>
      <c r="AK715" s="154"/>
      <c r="AL715" s="108"/>
      <c r="AM715" s="108"/>
      <c r="AN715" s="108"/>
      <c r="AO715" s="108"/>
      <c r="AP715" s="108"/>
      <c r="AQ715" s="108"/>
      <c r="AR715" s="108"/>
      <c r="AS715" s="108"/>
      <c r="AT715" s="108"/>
      <c r="AU715" s="108"/>
      <c r="AV715" s="108"/>
      <c r="AW715" s="108"/>
      <c r="AX715" s="108"/>
      <c r="AY715" s="108"/>
      <c r="AZ715" s="108"/>
      <c r="BA715" s="108"/>
      <c r="BB715" s="108"/>
      <c r="BC715" s="108"/>
      <c r="BD715" s="108"/>
      <c r="BE715" s="108"/>
      <c r="BF715" s="108"/>
      <c r="BG715" s="108"/>
      <c r="BH715" s="108"/>
      <c r="BI715" s="108"/>
      <c r="BJ715" s="108"/>
      <c r="BK715" s="108"/>
      <c r="BL715" s="108"/>
      <c r="BM715" s="108"/>
      <c r="BN715" s="108"/>
      <c r="BO715" s="108"/>
      <c r="BP715" s="108"/>
      <c r="BQ715" s="108"/>
      <c r="BR715" s="108"/>
      <c r="BS715" s="108"/>
      <c r="BT715" s="108"/>
      <c r="BU715" s="108"/>
      <c r="BV715" s="108"/>
      <c r="BW715" s="108"/>
      <c r="BX715" s="108"/>
      <c r="BY715" s="108"/>
      <c r="BZ715" s="108"/>
      <c r="CA715" s="108"/>
      <c r="CB715" s="108"/>
      <c r="CC715" s="108"/>
      <c r="CD715" s="108"/>
      <c r="CE715" s="108"/>
      <c r="CF715" s="108"/>
      <c r="CG715" s="108"/>
      <c r="CH715" s="108"/>
      <c r="CI715" s="108"/>
      <c r="CJ715" s="108"/>
      <c r="CK715" s="108"/>
      <c r="CL715" s="108"/>
      <c r="CM715" s="108"/>
      <c r="CN715" s="108"/>
      <c r="CO715" s="108"/>
      <c r="CP715" s="108"/>
      <c r="CQ715" s="108"/>
      <c r="CR715" s="108"/>
      <c r="CS715" s="108"/>
      <c r="CT715" s="108"/>
      <c r="CU715" s="108"/>
      <c r="CV715" s="108"/>
      <c r="CW715" s="108"/>
      <c r="CX715" s="108"/>
      <c r="CY715" s="108"/>
      <c r="CZ715" s="108"/>
      <c r="DA715" s="108"/>
      <c r="DB715" s="108"/>
      <c r="DC715" s="108"/>
      <c r="DD715" s="108"/>
      <c r="DE715" s="108"/>
      <c r="DF715" s="108"/>
      <c r="DG715" s="108"/>
      <c r="DH715" s="108"/>
      <c r="DI715" s="108"/>
      <c r="DJ715" s="108"/>
      <c r="DK715" s="108"/>
      <c r="DL715" s="108"/>
      <c r="DM715" s="108"/>
      <c r="DN715" s="108"/>
      <c r="DO715" s="108"/>
      <c r="DP715" s="108"/>
      <c r="DQ715" s="108"/>
      <c r="DR715" s="108"/>
      <c r="DS715" s="108"/>
      <c r="DT715" s="108"/>
      <c r="DU715" s="108"/>
      <c r="DV715" s="108"/>
      <c r="DW715" s="108"/>
      <c r="DX715" s="108"/>
      <c r="DY715" s="108"/>
      <c r="DZ715" s="108"/>
      <c r="EA715" s="108"/>
      <c r="EB715" s="108"/>
      <c r="EC715" s="108"/>
      <c r="ED715" s="108"/>
      <c r="EE715" s="108"/>
      <c r="EF715" s="108"/>
      <c r="EG715" s="108"/>
      <c r="EH715" s="108"/>
      <c r="EI715" s="108"/>
      <c r="EJ715" s="108"/>
      <c r="EK715" s="108"/>
      <c r="EL715" s="108"/>
      <c r="EM715" s="108"/>
      <c r="EN715" s="108"/>
      <c r="EO715" s="108"/>
      <c r="EP715" s="108"/>
      <c r="EQ715" s="108"/>
      <c r="ER715" s="108"/>
      <c r="ES715" s="108"/>
      <c r="ET715" s="108"/>
      <c r="EU715" s="108"/>
      <c r="EV715" s="108"/>
      <c r="EW715" s="108"/>
      <c r="EX715" s="108"/>
      <c r="EY715" s="108"/>
      <c r="EZ715" s="108"/>
      <c r="FA715" s="108"/>
      <c r="FB715" s="108"/>
      <c r="FC715" s="108"/>
      <c r="FD715" s="108"/>
      <c r="FE715" s="108"/>
      <c r="FF715" s="108"/>
      <c r="FG715" s="108"/>
      <c r="FH715" s="108"/>
      <c r="FI715" s="108"/>
      <c r="FJ715" s="108"/>
      <c r="FK715" s="108"/>
      <c r="FL715" s="108"/>
      <c r="FM715" s="108"/>
      <c r="FN715" s="108"/>
      <c r="FO715" s="108"/>
      <c r="FP715" s="108"/>
      <c r="FQ715" s="108"/>
      <c r="FR715" s="108"/>
      <c r="FS715" s="108"/>
      <c r="FT715" s="108"/>
      <c r="FU715" s="108"/>
      <c r="FV715" s="108"/>
      <c r="FW715" s="108"/>
      <c r="FX715" s="108"/>
      <c r="FY715" s="108"/>
      <c r="FZ715" s="108"/>
      <c r="GA715" s="108"/>
      <c r="GB715" s="108"/>
      <c r="GC715" s="108"/>
      <c r="GD715" s="108"/>
      <c r="GE715" s="108"/>
      <c r="GF715" s="108"/>
      <c r="GG715" s="108"/>
      <c r="GH715" s="108"/>
      <c r="GI715" s="108"/>
      <c r="GJ715" s="108"/>
      <c r="GK715" s="108"/>
      <c r="GL715" s="108"/>
      <c r="GM715" s="108"/>
      <c r="GN715" s="108"/>
      <c r="GO715" s="108"/>
      <c r="GP715" s="108"/>
      <c r="GQ715" s="108"/>
      <c r="GR715" s="108"/>
      <c r="GS715" s="108"/>
      <c r="GT715" s="108"/>
      <c r="GU715" s="108"/>
      <c r="GV715" s="108"/>
      <c r="GW715" s="108"/>
      <c r="GX715" s="108"/>
      <c r="GY715" s="108"/>
      <c r="GZ715" s="108"/>
      <c r="HA715" s="108"/>
      <c r="HB715" s="108"/>
      <c r="HC715" s="108"/>
      <c r="HD715" s="108"/>
      <c r="HE715" s="108"/>
      <c r="HF715" s="108"/>
      <c r="HG715" s="108"/>
      <c r="HH715" s="108"/>
      <c r="HI715" s="108"/>
      <c r="HJ715" s="108"/>
      <c r="HK715" s="108"/>
      <c r="HL715" s="108"/>
      <c r="HM715" s="108"/>
      <c r="HN715" s="108"/>
      <c r="HO715" s="108"/>
      <c r="HP715" s="108"/>
      <c r="HQ715" s="108"/>
      <c r="HR715" s="108"/>
      <c r="HS715" s="108"/>
      <c r="HT715" s="108"/>
      <c r="HU715" s="108"/>
      <c r="HV715" s="108"/>
      <c r="HW715" s="108"/>
      <c r="HX715" s="108"/>
      <c r="HY715" s="108"/>
      <c r="HZ715" s="108"/>
      <c r="IA715" s="108"/>
      <c r="IB715" s="108"/>
      <c r="IC715" s="108"/>
      <c r="ID715" s="108"/>
      <c r="IE715" s="108"/>
      <c r="IF715" s="108"/>
      <c r="IG715" s="108"/>
      <c r="IH715" s="108"/>
      <c r="II715" s="108"/>
      <c r="IJ715" s="108"/>
      <c r="IK715" s="108"/>
      <c r="IL715" s="108"/>
      <c r="IM715" s="108"/>
      <c r="IN715" s="108"/>
      <c r="IO715" s="108"/>
      <c r="IP715" s="108"/>
      <c r="IQ715" s="108"/>
      <c r="IR715" s="108"/>
      <c r="IS715" s="108"/>
      <c r="IT715" s="108"/>
      <c r="IU715" s="108"/>
      <c r="IV715" s="108"/>
      <c r="IW715" s="108"/>
      <c r="IX715" s="108"/>
      <c r="IY715" s="108"/>
      <c r="IZ715" s="108"/>
      <c r="JA715" s="108"/>
      <c r="JB715" s="108"/>
      <c r="JC715" s="108"/>
      <c r="JD715" s="108"/>
      <c r="JE715" s="108"/>
      <c r="JF715" s="108"/>
      <c r="JG715" s="108"/>
      <c r="JH715" s="108"/>
      <c r="JI715" s="108"/>
      <c r="JJ715" s="108"/>
      <c r="JK715" s="108"/>
      <c r="JL715" s="108"/>
      <c r="JM715" s="108"/>
      <c r="JN715" s="108"/>
      <c r="JO715" s="108"/>
      <c r="JP715" s="108"/>
      <c r="JQ715" s="108"/>
      <c r="JR715" s="108"/>
      <c r="JS715" s="108"/>
      <c r="JT715" s="108"/>
      <c r="JU715" s="108"/>
      <c r="JV715" s="108"/>
      <c r="JW715" s="108"/>
      <c r="JX715" s="108"/>
      <c r="JY715" s="108"/>
      <c r="JZ715" s="108"/>
      <c r="KA715" s="108"/>
      <c r="KB715" s="108"/>
      <c r="KC715" s="108"/>
      <c r="KD715" s="108"/>
      <c r="KE715" s="108"/>
      <c r="KF715" s="108"/>
      <c r="KG715" s="108"/>
      <c r="KH715" s="108"/>
      <c r="KI715" s="108"/>
      <c r="KJ715" s="108"/>
      <c r="KK715" s="108"/>
      <c r="KL715" s="108"/>
      <c r="KM715" s="108"/>
      <c r="KN715" s="108"/>
      <c r="KO715" s="108"/>
      <c r="KP715" s="108"/>
      <c r="KQ715" s="108"/>
      <c r="KR715" s="108"/>
      <c r="KS715" s="108"/>
      <c r="KT715" s="108"/>
      <c r="KU715" s="108"/>
      <c r="KV715" s="108"/>
      <c r="KW715" s="108"/>
      <c r="KX715" s="108"/>
      <c r="KY715" s="108"/>
      <c r="KZ715" s="108"/>
      <c r="LA715" s="108"/>
      <c r="LB715" s="108"/>
      <c r="LC715" s="108"/>
      <c r="LD715" s="108"/>
      <c r="LE715" s="108"/>
      <c r="LF715" s="108"/>
      <c r="LG715" s="108"/>
      <c r="LH715" s="108"/>
      <c r="LI715" s="108"/>
      <c r="LJ715" s="108"/>
      <c r="LK715" s="108"/>
      <c r="LL715" s="108"/>
      <c r="LM715" s="108"/>
      <c r="LN715" s="108"/>
      <c r="LO715" s="108"/>
      <c r="LP715" s="108"/>
      <c r="LQ715" s="108"/>
      <c r="LR715" s="108"/>
      <c r="LS715" s="108"/>
    </row>
    <row r="716" spans="1:331">
      <c r="A716" s="3"/>
      <c r="B716" s="438"/>
      <c r="C716" s="438"/>
      <c r="D716" s="438"/>
      <c r="E716" s="438"/>
      <c r="F716" s="438"/>
      <c r="G716" s="438"/>
      <c r="H716" s="438"/>
      <c r="I716" s="438"/>
      <c r="J716" s="438"/>
      <c r="K716" s="438"/>
      <c r="L716" s="438"/>
      <c r="M716" s="438"/>
      <c r="N716" s="438"/>
      <c r="O716" s="438"/>
      <c r="P716" s="438"/>
      <c r="Q716" s="438"/>
      <c r="R716" s="438"/>
      <c r="S716" s="438"/>
      <c r="T716" s="438"/>
      <c r="U716" s="438"/>
      <c r="V716" s="438"/>
      <c r="W716" s="438"/>
      <c r="X716" s="438"/>
      <c r="Y716" s="438"/>
      <c r="Z716" s="438"/>
      <c r="AA716" s="438"/>
      <c r="AB716" s="438"/>
      <c r="AC716" s="438"/>
      <c r="AD716" s="438"/>
      <c r="AE716" s="154"/>
      <c r="AF716" s="154"/>
      <c r="AG716" s="154"/>
      <c r="AH716" s="154"/>
      <c r="AI716" s="154"/>
      <c r="AJ716" s="108"/>
      <c r="AK716" s="154"/>
      <c r="AL716" s="108"/>
      <c r="AM716" s="108"/>
      <c r="AN716" s="108"/>
      <c r="AO716" s="108"/>
      <c r="AP716" s="108"/>
      <c r="AQ716" s="108"/>
      <c r="AR716" s="108"/>
      <c r="AS716" s="108"/>
      <c r="AT716" s="108"/>
      <c r="AU716" s="108"/>
      <c r="AV716" s="108"/>
      <c r="AW716" s="108"/>
      <c r="AX716" s="108"/>
      <c r="AY716" s="108"/>
      <c r="AZ716" s="108"/>
      <c r="BA716" s="108"/>
      <c r="BB716" s="108"/>
      <c r="BC716" s="108"/>
      <c r="BD716" s="108"/>
      <c r="BE716" s="108"/>
      <c r="BF716" s="108"/>
      <c r="BG716" s="108"/>
      <c r="BH716" s="108"/>
      <c r="BI716" s="108"/>
      <c r="BJ716" s="108"/>
      <c r="BK716" s="108"/>
      <c r="BL716" s="108"/>
      <c r="BM716" s="108"/>
      <c r="BN716" s="108"/>
      <c r="BO716" s="108"/>
      <c r="BP716" s="108"/>
      <c r="BQ716" s="108"/>
      <c r="BR716" s="108"/>
      <c r="BS716" s="108"/>
      <c r="BT716" s="108"/>
      <c r="BU716" s="108"/>
      <c r="BV716" s="108"/>
      <c r="BW716" s="108"/>
      <c r="BX716" s="108"/>
      <c r="BY716" s="108"/>
      <c r="BZ716" s="108"/>
      <c r="CA716" s="108"/>
      <c r="CB716" s="108"/>
      <c r="CC716" s="108"/>
      <c r="CD716" s="108"/>
      <c r="CE716" s="108"/>
      <c r="CF716" s="108"/>
      <c r="CG716" s="108"/>
      <c r="CH716" s="108"/>
      <c r="CI716" s="108"/>
      <c r="CJ716" s="108"/>
      <c r="CK716" s="108"/>
      <c r="CL716" s="108"/>
      <c r="CM716" s="108"/>
      <c r="CN716" s="108"/>
      <c r="CO716" s="108"/>
      <c r="CP716" s="108"/>
      <c r="CQ716" s="108"/>
      <c r="CR716" s="108"/>
      <c r="CS716" s="108"/>
      <c r="CT716" s="108"/>
      <c r="CU716" s="108"/>
      <c r="CV716" s="108"/>
      <c r="CW716" s="108"/>
      <c r="CX716" s="108"/>
      <c r="CY716" s="108"/>
      <c r="CZ716" s="108"/>
      <c r="DA716" s="108"/>
      <c r="DB716" s="108"/>
      <c r="DC716" s="108"/>
      <c r="DD716" s="108"/>
      <c r="DE716" s="108"/>
      <c r="DF716" s="108"/>
      <c r="DG716" s="108"/>
      <c r="DH716" s="108"/>
      <c r="DI716" s="108"/>
      <c r="DJ716" s="108"/>
      <c r="DK716" s="108"/>
      <c r="DL716" s="108"/>
      <c r="DM716" s="108"/>
      <c r="DN716" s="108"/>
      <c r="DO716" s="108"/>
      <c r="DP716" s="108"/>
      <c r="DQ716" s="108"/>
      <c r="DR716" s="108"/>
      <c r="DS716" s="108"/>
      <c r="DT716" s="108"/>
      <c r="DU716" s="108"/>
      <c r="DV716" s="108"/>
      <c r="DW716" s="108"/>
      <c r="DX716" s="108"/>
      <c r="DY716" s="108"/>
      <c r="DZ716" s="108"/>
      <c r="EA716" s="108"/>
      <c r="EB716" s="108"/>
      <c r="EC716" s="108"/>
      <c r="ED716" s="108"/>
      <c r="EE716" s="108"/>
      <c r="EF716" s="108"/>
      <c r="EG716" s="108"/>
      <c r="EH716" s="108"/>
      <c r="EI716" s="108"/>
      <c r="EJ716" s="108"/>
      <c r="EK716" s="108"/>
      <c r="EL716" s="108"/>
      <c r="EM716" s="108"/>
      <c r="EN716" s="108"/>
      <c r="EO716" s="108"/>
      <c r="EP716" s="108"/>
      <c r="EQ716" s="108"/>
      <c r="ER716" s="108"/>
      <c r="ES716" s="108"/>
      <c r="ET716" s="108"/>
      <c r="EU716" s="108"/>
      <c r="EV716" s="108"/>
      <c r="EW716" s="108"/>
      <c r="EX716" s="108"/>
      <c r="EY716" s="108"/>
      <c r="EZ716" s="108"/>
      <c r="FA716" s="108"/>
      <c r="FB716" s="108"/>
      <c r="FC716" s="108"/>
      <c r="FD716" s="108"/>
      <c r="FE716" s="108"/>
      <c r="FF716" s="108"/>
      <c r="FG716" s="108"/>
      <c r="FH716" s="108"/>
      <c r="FI716" s="108"/>
      <c r="FJ716" s="108"/>
      <c r="FK716" s="108"/>
      <c r="FL716" s="108"/>
      <c r="FM716" s="108"/>
      <c r="FN716" s="108"/>
      <c r="FO716" s="108"/>
      <c r="FP716" s="108"/>
      <c r="FQ716" s="108"/>
      <c r="FR716" s="108"/>
      <c r="FS716" s="108"/>
      <c r="FT716" s="108"/>
      <c r="FU716" s="108"/>
      <c r="FV716" s="108"/>
      <c r="FW716" s="108"/>
      <c r="FX716" s="108"/>
      <c r="FY716" s="108"/>
      <c r="FZ716" s="108"/>
      <c r="GA716" s="108"/>
      <c r="GB716" s="108"/>
      <c r="GC716" s="108"/>
      <c r="GD716" s="108"/>
      <c r="GE716" s="108"/>
      <c r="GF716" s="108"/>
      <c r="GG716" s="108"/>
      <c r="GH716" s="108"/>
      <c r="GI716" s="108"/>
      <c r="GJ716" s="108"/>
      <c r="GK716" s="108"/>
      <c r="GL716" s="108"/>
      <c r="GM716" s="108"/>
      <c r="GN716" s="108"/>
      <c r="GO716" s="108"/>
      <c r="GP716" s="108"/>
      <c r="GQ716" s="108"/>
      <c r="GR716" s="108"/>
      <c r="GS716" s="108"/>
      <c r="GT716" s="108"/>
      <c r="GU716" s="108"/>
      <c r="GV716" s="108"/>
      <c r="GW716" s="108"/>
      <c r="GX716" s="108"/>
      <c r="GY716" s="108"/>
      <c r="GZ716" s="108"/>
      <c r="HA716" s="108"/>
      <c r="HB716" s="108"/>
      <c r="HC716" s="108"/>
      <c r="HD716" s="108"/>
      <c r="HE716" s="108"/>
      <c r="HF716" s="108"/>
      <c r="HG716" s="108"/>
      <c r="HH716" s="108"/>
      <c r="HI716" s="108"/>
      <c r="HJ716" s="108"/>
      <c r="HK716" s="108"/>
      <c r="HL716" s="108"/>
      <c r="HM716" s="108"/>
      <c r="HN716" s="108"/>
      <c r="HO716" s="108"/>
      <c r="HP716" s="108"/>
      <c r="HQ716" s="108"/>
      <c r="HR716" s="108"/>
      <c r="HS716" s="108"/>
      <c r="HT716" s="108"/>
      <c r="HU716" s="108"/>
      <c r="HV716" s="108"/>
      <c r="HW716" s="108"/>
      <c r="HX716" s="108"/>
      <c r="HY716" s="108"/>
      <c r="HZ716" s="108"/>
      <c r="IA716" s="108"/>
      <c r="IB716" s="108"/>
      <c r="IC716" s="108"/>
      <c r="ID716" s="108"/>
      <c r="IE716" s="108"/>
      <c r="IF716" s="108"/>
      <c r="IG716" s="108"/>
      <c r="IH716" s="108"/>
      <c r="II716" s="108"/>
      <c r="IJ716" s="108"/>
      <c r="IK716" s="108"/>
      <c r="IL716" s="108"/>
      <c r="IM716" s="108"/>
      <c r="IN716" s="108"/>
      <c r="IO716" s="108"/>
      <c r="IP716" s="108"/>
      <c r="IQ716" s="108"/>
      <c r="IR716" s="108"/>
      <c r="IS716" s="108"/>
      <c r="IT716" s="108"/>
      <c r="IU716" s="108"/>
      <c r="IV716" s="108"/>
      <c r="IW716" s="108"/>
      <c r="IX716" s="108"/>
      <c r="IY716" s="108"/>
      <c r="IZ716" s="108"/>
      <c r="JA716" s="108"/>
      <c r="JB716" s="108"/>
      <c r="JC716" s="108"/>
      <c r="JD716" s="108"/>
      <c r="JE716" s="108"/>
      <c r="JF716" s="108"/>
      <c r="JG716" s="108"/>
      <c r="JH716" s="108"/>
      <c r="JI716" s="108"/>
      <c r="JJ716" s="108"/>
      <c r="JK716" s="108"/>
      <c r="JL716" s="108"/>
      <c r="JM716" s="108"/>
      <c r="JN716" s="108"/>
      <c r="JO716" s="108"/>
      <c r="JP716" s="108"/>
      <c r="JQ716" s="108"/>
      <c r="JR716" s="108"/>
      <c r="JS716" s="108"/>
      <c r="JT716" s="108"/>
      <c r="JU716" s="108"/>
      <c r="JV716" s="108"/>
      <c r="JW716" s="108"/>
      <c r="JX716" s="108"/>
      <c r="JY716" s="108"/>
      <c r="JZ716" s="108"/>
      <c r="KA716" s="108"/>
      <c r="KB716" s="108"/>
      <c r="KC716" s="108"/>
      <c r="KD716" s="108"/>
      <c r="KE716" s="108"/>
      <c r="KF716" s="108"/>
      <c r="KG716" s="108"/>
      <c r="KH716" s="108"/>
      <c r="KI716" s="108"/>
      <c r="KJ716" s="108"/>
      <c r="KK716" s="108"/>
      <c r="KL716" s="108"/>
      <c r="KM716" s="108"/>
      <c r="KN716" s="108"/>
      <c r="KO716" s="108"/>
      <c r="KP716" s="108"/>
      <c r="KQ716" s="108"/>
      <c r="KR716" s="108"/>
      <c r="KS716" s="108"/>
      <c r="KT716" s="108"/>
      <c r="KU716" s="108"/>
      <c r="KV716" s="108"/>
      <c r="KW716" s="108"/>
      <c r="KX716" s="108"/>
      <c r="KY716" s="108"/>
      <c r="KZ716" s="108"/>
      <c r="LA716" s="108"/>
      <c r="LB716" s="108"/>
      <c r="LC716" s="108"/>
      <c r="LD716" s="108"/>
      <c r="LE716" s="108"/>
      <c r="LF716" s="108"/>
      <c r="LG716" s="108"/>
      <c r="LH716" s="108"/>
      <c r="LI716" s="108"/>
      <c r="LJ716" s="108"/>
      <c r="LK716" s="108"/>
      <c r="LL716" s="108"/>
      <c r="LM716" s="108"/>
      <c r="LN716" s="108"/>
      <c r="LO716" s="108"/>
      <c r="LP716" s="108"/>
      <c r="LQ716" s="108"/>
      <c r="LR716" s="108"/>
      <c r="LS716" s="108"/>
    </row>
    <row r="717" spans="1:331">
      <c r="A717" s="3"/>
      <c r="B717" s="438"/>
      <c r="C717" s="438"/>
      <c r="D717" s="438"/>
      <c r="E717" s="438"/>
      <c r="F717" s="438"/>
      <c r="G717" s="438"/>
      <c r="H717" s="438"/>
      <c r="I717" s="438"/>
      <c r="J717" s="438"/>
      <c r="K717" s="438"/>
      <c r="L717" s="438"/>
      <c r="M717" s="438"/>
      <c r="N717" s="438"/>
      <c r="O717" s="438"/>
      <c r="P717" s="438"/>
      <c r="Q717" s="438"/>
      <c r="R717" s="438"/>
      <c r="S717" s="438"/>
      <c r="T717" s="438"/>
      <c r="U717" s="438"/>
      <c r="V717" s="438"/>
      <c r="W717" s="438"/>
      <c r="X717" s="438"/>
      <c r="Y717" s="438"/>
      <c r="Z717" s="438"/>
      <c r="AA717" s="438"/>
      <c r="AB717" s="438"/>
      <c r="AC717" s="438"/>
      <c r="AD717" s="438"/>
      <c r="AE717" s="154"/>
      <c r="AF717" s="154"/>
      <c r="AG717" s="154"/>
      <c r="AH717" s="154"/>
      <c r="AI717" s="154"/>
      <c r="AJ717" s="108"/>
      <c r="AK717" s="154"/>
      <c r="AL717" s="108"/>
      <c r="AM717" s="108"/>
      <c r="AN717" s="108"/>
      <c r="AO717" s="108"/>
      <c r="AP717" s="108"/>
      <c r="AQ717" s="108"/>
      <c r="AR717" s="108"/>
      <c r="AS717" s="108"/>
      <c r="AT717" s="108"/>
      <c r="AU717" s="108"/>
      <c r="AV717" s="108"/>
      <c r="AW717" s="108"/>
      <c r="AX717" s="108"/>
      <c r="AY717" s="108"/>
      <c r="AZ717" s="108"/>
      <c r="BA717" s="108"/>
      <c r="BB717" s="108"/>
      <c r="BC717" s="108"/>
      <c r="BD717" s="108"/>
      <c r="BE717" s="108"/>
      <c r="BF717" s="108"/>
      <c r="BG717" s="108"/>
      <c r="BH717" s="108"/>
      <c r="BI717" s="108"/>
      <c r="BJ717" s="108"/>
      <c r="BK717" s="108"/>
      <c r="BL717" s="108"/>
      <c r="BM717" s="108"/>
      <c r="BN717" s="108"/>
      <c r="BO717" s="108"/>
      <c r="BP717" s="108"/>
      <c r="BQ717" s="108"/>
      <c r="BR717" s="108"/>
      <c r="BS717" s="108"/>
      <c r="BT717" s="108"/>
      <c r="BU717" s="108"/>
      <c r="BV717" s="108"/>
      <c r="BW717" s="108"/>
      <c r="BX717" s="108"/>
      <c r="BY717" s="108"/>
      <c r="BZ717" s="108"/>
      <c r="CA717" s="108"/>
      <c r="CB717" s="108"/>
      <c r="CC717" s="108"/>
      <c r="CD717" s="108"/>
      <c r="CE717" s="108"/>
      <c r="CF717" s="108"/>
      <c r="CG717" s="108"/>
      <c r="CH717" s="108"/>
      <c r="CI717" s="108"/>
      <c r="CJ717" s="108"/>
      <c r="CK717" s="108"/>
      <c r="CL717" s="108"/>
      <c r="CM717" s="108"/>
      <c r="CN717" s="108"/>
      <c r="CO717" s="108"/>
      <c r="CP717" s="108"/>
      <c r="CQ717" s="108"/>
      <c r="CR717" s="108"/>
      <c r="CS717" s="108"/>
      <c r="CT717" s="108"/>
      <c r="CU717" s="108"/>
      <c r="CV717" s="108"/>
      <c r="CW717" s="108"/>
      <c r="CX717" s="108"/>
      <c r="CY717" s="108"/>
      <c r="CZ717" s="108"/>
      <c r="DA717" s="108"/>
      <c r="DB717" s="108"/>
      <c r="DC717" s="108"/>
      <c r="DD717" s="108"/>
      <c r="DE717" s="108"/>
      <c r="DF717" s="108"/>
      <c r="DG717" s="108"/>
      <c r="DH717" s="108"/>
      <c r="DI717" s="108"/>
      <c r="DJ717" s="108"/>
      <c r="DK717" s="108"/>
      <c r="DL717" s="108"/>
      <c r="DM717" s="108"/>
      <c r="DN717" s="108"/>
      <c r="DO717" s="108"/>
      <c r="DP717" s="108"/>
      <c r="DQ717" s="108"/>
      <c r="DR717" s="108"/>
      <c r="DS717" s="108"/>
      <c r="DT717" s="108"/>
      <c r="DU717" s="108"/>
      <c r="DV717" s="108"/>
      <c r="DW717" s="108"/>
      <c r="DX717" s="108"/>
      <c r="DY717" s="108"/>
      <c r="DZ717" s="108"/>
      <c r="EA717" s="108"/>
      <c r="EB717" s="108"/>
      <c r="EC717" s="108"/>
      <c r="ED717" s="108"/>
      <c r="EE717" s="108"/>
      <c r="EF717" s="108"/>
      <c r="EG717" s="108"/>
      <c r="EH717" s="108"/>
      <c r="EI717" s="108"/>
      <c r="EJ717" s="108"/>
      <c r="EK717" s="108"/>
      <c r="EL717" s="108"/>
      <c r="EM717" s="108"/>
      <c r="EN717" s="108"/>
      <c r="EO717" s="108"/>
      <c r="EP717" s="108"/>
      <c r="EQ717" s="108"/>
      <c r="ER717" s="108"/>
      <c r="ES717" s="108"/>
      <c r="ET717" s="108"/>
      <c r="EU717" s="108"/>
      <c r="EV717" s="108"/>
      <c r="EW717" s="108"/>
      <c r="EX717" s="108"/>
      <c r="EY717" s="108"/>
      <c r="EZ717" s="108"/>
      <c r="FA717" s="108"/>
      <c r="FB717" s="108"/>
      <c r="FC717" s="108"/>
      <c r="FD717" s="108"/>
      <c r="FE717" s="108"/>
      <c r="FF717" s="108"/>
      <c r="FG717" s="108"/>
      <c r="FH717" s="108"/>
      <c r="FI717" s="108"/>
      <c r="FJ717" s="108"/>
      <c r="FK717" s="108"/>
      <c r="FL717" s="108"/>
      <c r="FM717" s="108"/>
      <c r="FN717" s="108"/>
      <c r="FO717" s="108"/>
      <c r="FP717" s="108"/>
      <c r="FQ717" s="108"/>
      <c r="FR717" s="108"/>
      <c r="FS717" s="108"/>
      <c r="FT717" s="108"/>
      <c r="FU717" s="108"/>
      <c r="FV717" s="108"/>
      <c r="FW717" s="108"/>
      <c r="FX717" s="108"/>
      <c r="FY717" s="108"/>
      <c r="FZ717" s="108"/>
      <c r="GA717" s="108"/>
      <c r="GB717" s="108"/>
      <c r="GC717" s="108"/>
      <c r="GD717" s="108"/>
      <c r="GE717" s="108"/>
      <c r="GF717" s="108"/>
      <c r="GG717" s="108"/>
      <c r="GH717" s="108"/>
      <c r="GI717" s="108"/>
      <c r="GJ717" s="108"/>
      <c r="GK717" s="108"/>
      <c r="GL717" s="108"/>
      <c r="GM717" s="108"/>
      <c r="GN717" s="108"/>
      <c r="GO717" s="108"/>
      <c r="GP717" s="108"/>
      <c r="GQ717" s="108"/>
      <c r="GR717" s="108"/>
      <c r="GS717" s="108"/>
      <c r="GT717" s="108"/>
      <c r="GU717" s="108"/>
      <c r="GV717" s="108"/>
      <c r="GW717" s="108"/>
      <c r="GX717" s="108"/>
      <c r="GY717" s="108"/>
      <c r="GZ717" s="108"/>
      <c r="HA717" s="108"/>
      <c r="HB717" s="108"/>
      <c r="HC717" s="108"/>
      <c r="HD717" s="108"/>
      <c r="HE717" s="108"/>
      <c r="HF717" s="108"/>
      <c r="HG717" s="108"/>
      <c r="HH717" s="108"/>
      <c r="HI717" s="108"/>
      <c r="HJ717" s="108"/>
      <c r="HK717" s="108"/>
      <c r="HL717" s="108"/>
      <c r="HM717" s="108"/>
      <c r="HN717" s="108"/>
      <c r="HO717" s="108"/>
      <c r="HP717" s="108"/>
      <c r="HQ717" s="108"/>
      <c r="HR717" s="108"/>
      <c r="HS717" s="108"/>
      <c r="HT717" s="108"/>
      <c r="HU717" s="108"/>
      <c r="HV717" s="108"/>
      <c r="HW717" s="108"/>
      <c r="HX717" s="108"/>
      <c r="HY717" s="108"/>
      <c r="HZ717" s="108"/>
      <c r="IA717" s="108"/>
      <c r="IB717" s="108"/>
      <c r="IC717" s="108"/>
      <c r="ID717" s="108"/>
      <c r="IE717" s="108"/>
      <c r="IF717" s="108"/>
      <c r="IG717" s="108"/>
      <c r="IH717" s="108"/>
      <c r="II717" s="108"/>
      <c r="IJ717" s="108"/>
      <c r="IK717" s="108"/>
      <c r="IL717" s="108"/>
      <c r="IM717" s="108"/>
      <c r="IN717" s="108"/>
      <c r="IO717" s="108"/>
      <c r="IP717" s="108"/>
      <c r="IQ717" s="108"/>
      <c r="IR717" s="108"/>
      <c r="IS717" s="108"/>
      <c r="IT717" s="108"/>
      <c r="IU717" s="108"/>
      <c r="IV717" s="108"/>
      <c r="IW717" s="108"/>
      <c r="IX717" s="108"/>
      <c r="IY717" s="108"/>
      <c r="IZ717" s="108"/>
      <c r="JA717" s="108"/>
      <c r="JB717" s="108"/>
      <c r="JC717" s="108"/>
      <c r="JD717" s="108"/>
      <c r="JE717" s="108"/>
      <c r="JF717" s="108"/>
      <c r="JG717" s="108"/>
      <c r="JH717" s="108"/>
      <c r="JI717" s="108"/>
      <c r="JJ717" s="108"/>
      <c r="JK717" s="108"/>
      <c r="JL717" s="108"/>
      <c r="JM717" s="108"/>
      <c r="JN717" s="108"/>
      <c r="JO717" s="108"/>
      <c r="JP717" s="108"/>
      <c r="JQ717" s="108"/>
      <c r="JR717" s="108"/>
      <c r="JS717" s="108"/>
      <c r="JT717" s="108"/>
      <c r="JU717" s="108"/>
      <c r="JV717" s="108"/>
      <c r="JW717" s="108"/>
      <c r="JX717" s="108"/>
      <c r="JY717" s="108"/>
      <c r="JZ717" s="108"/>
      <c r="KA717" s="108"/>
      <c r="KB717" s="108"/>
      <c r="KC717" s="108"/>
      <c r="KD717" s="108"/>
      <c r="KE717" s="108"/>
      <c r="KF717" s="108"/>
      <c r="KG717" s="108"/>
      <c r="KH717" s="108"/>
      <c r="KI717" s="108"/>
      <c r="KJ717" s="108"/>
      <c r="KK717" s="108"/>
      <c r="KL717" s="108"/>
      <c r="KM717" s="108"/>
      <c r="KN717" s="108"/>
      <c r="KO717" s="108"/>
      <c r="KP717" s="108"/>
      <c r="KQ717" s="108"/>
      <c r="KR717" s="108"/>
      <c r="KS717" s="108"/>
      <c r="KT717" s="108"/>
      <c r="KU717" s="108"/>
      <c r="KV717" s="108"/>
      <c r="KW717" s="108"/>
      <c r="KX717" s="108"/>
      <c r="KY717" s="108"/>
      <c r="KZ717" s="108"/>
      <c r="LA717" s="108"/>
      <c r="LB717" s="108"/>
      <c r="LC717" s="108"/>
      <c r="LD717" s="108"/>
      <c r="LE717" s="108"/>
      <c r="LF717" s="108"/>
      <c r="LG717" s="108"/>
      <c r="LH717" s="108"/>
      <c r="LI717" s="108"/>
      <c r="LJ717" s="108"/>
      <c r="LK717" s="108"/>
      <c r="LL717" s="108"/>
      <c r="LM717" s="108"/>
      <c r="LN717" s="108"/>
      <c r="LO717" s="108"/>
      <c r="LP717" s="108"/>
      <c r="LQ717" s="108"/>
      <c r="LR717" s="108"/>
      <c r="LS717" s="108"/>
    </row>
    <row r="718" spans="1:331">
      <c r="A718" s="3"/>
      <c r="B718" s="438"/>
      <c r="C718" s="438"/>
      <c r="D718" s="438"/>
      <c r="E718" s="438"/>
      <c r="F718" s="438"/>
      <c r="G718" s="438"/>
      <c r="H718" s="438"/>
      <c r="I718" s="438"/>
      <c r="J718" s="438"/>
      <c r="K718" s="438"/>
      <c r="L718" s="438"/>
      <c r="M718" s="438"/>
      <c r="N718" s="438"/>
      <c r="O718" s="438"/>
      <c r="P718" s="438"/>
      <c r="Q718" s="438"/>
      <c r="R718" s="438"/>
      <c r="S718" s="438"/>
      <c r="T718" s="438"/>
      <c r="U718" s="438"/>
      <c r="V718" s="438"/>
      <c r="W718" s="438"/>
      <c r="X718" s="438"/>
      <c r="Y718" s="438"/>
      <c r="Z718" s="438"/>
      <c r="AA718" s="438"/>
      <c r="AB718" s="438"/>
      <c r="AC718" s="438"/>
      <c r="AD718" s="438"/>
      <c r="AE718" s="154"/>
      <c r="AF718" s="154"/>
      <c r="AG718" s="154"/>
      <c r="AH718" s="154"/>
      <c r="AI718" s="154"/>
      <c r="AJ718" s="108"/>
      <c r="AK718" s="154"/>
      <c r="AL718" s="108"/>
      <c r="AM718" s="108"/>
      <c r="AN718" s="108"/>
      <c r="AO718" s="108"/>
      <c r="AP718" s="108"/>
      <c r="AQ718" s="108"/>
      <c r="AR718" s="108"/>
      <c r="AS718" s="108"/>
      <c r="AT718" s="108"/>
      <c r="AU718" s="108"/>
      <c r="AV718" s="108"/>
      <c r="AW718" s="108"/>
      <c r="AX718" s="108"/>
      <c r="AY718" s="108"/>
      <c r="AZ718" s="108"/>
      <c r="BA718" s="108"/>
      <c r="BB718" s="108"/>
      <c r="BC718" s="108"/>
      <c r="BD718" s="108"/>
      <c r="BE718" s="108"/>
      <c r="BF718" s="108"/>
      <c r="BG718" s="108"/>
      <c r="BH718" s="108"/>
      <c r="BI718" s="108"/>
      <c r="BJ718" s="108"/>
      <c r="BK718" s="108"/>
      <c r="BL718" s="108"/>
      <c r="BM718" s="108"/>
      <c r="BN718" s="108"/>
      <c r="BO718" s="108"/>
      <c r="BP718" s="108"/>
      <c r="BQ718" s="108"/>
      <c r="BR718" s="108"/>
      <c r="BS718" s="108"/>
      <c r="BT718" s="108"/>
      <c r="BU718" s="108"/>
      <c r="BV718" s="108"/>
      <c r="BW718" s="108"/>
      <c r="BX718" s="108"/>
      <c r="BY718" s="108"/>
      <c r="BZ718" s="108"/>
      <c r="CA718" s="108"/>
      <c r="CB718" s="108"/>
      <c r="CC718" s="108"/>
      <c r="CD718" s="108"/>
      <c r="CE718" s="108"/>
      <c r="CF718" s="108"/>
      <c r="CG718" s="108"/>
      <c r="CH718" s="108"/>
      <c r="CI718" s="108"/>
      <c r="CJ718" s="108"/>
      <c r="CK718" s="108"/>
      <c r="CL718" s="108"/>
      <c r="CM718" s="108"/>
      <c r="CN718" s="108"/>
      <c r="CO718" s="108"/>
      <c r="CP718" s="108"/>
      <c r="CQ718" s="108"/>
      <c r="CR718" s="108"/>
      <c r="CS718" s="108"/>
      <c r="CT718" s="108"/>
      <c r="CU718" s="108"/>
      <c r="CV718" s="108"/>
      <c r="CW718" s="108"/>
      <c r="CX718" s="108"/>
      <c r="CY718" s="108"/>
      <c r="CZ718" s="108"/>
      <c r="DA718" s="108"/>
      <c r="DB718" s="108"/>
      <c r="DC718" s="108"/>
      <c r="DD718" s="108"/>
      <c r="DE718" s="108"/>
      <c r="DF718" s="108"/>
      <c r="DG718" s="108"/>
      <c r="DH718" s="108"/>
      <c r="DI718" s="108"/>
      <c r="DJ718" s="108"/>
      <c r="DK718" s="108"/>
      <c r="DL718" s="108"/>
      <c r="DM718" s="108"/>
      <c r="DN718" s="108"/>
      <c r="DO718" s="108"/>
      <c r="DP718" s="108"/>
      <c r="DQ718" s="108"/>
      <c r="DR718" s="108"/>
      <c r="DS718" s="108"/>
      <c r="DT718" s="108"/>
      <c r="DU718" s="108"/>
      <c r="DV718" s="108"/>
      <c r="DW718" s="108"/>
      <c r="DX718" s="108"/>
      <c r="DY718" s="108"/>
      <c r="DZ718" s="108"/>
      <c r="EA718" s="108"/>
      <c r="EB718" s="108"/>
      <c r="EC718" s="108"/>
      <c r="ED718" s="108"/>
      <c r="EE718" s="108"/>
      <c r="EF718" s="108"/>
      <c r="EG718" s="108"/>
      <c r="EH718" s="108"/>
      <c r="EI718" s="108"/>
      <c r="EJ718" s="108"/>
      <c r="EK718" s="108"/>
      <c r="EL718" s="108"/>
      <c r="EM718" s="108"/>
      <c r="EN718" s="108"/>
      <c r="EO718" s="108"/>
      <c r="EP718" s="108"/>
      <c r="EQ718" s="108"/>
      <c r="ER718" s="108"/>
      <c r="ES718" s="108"/>
      <c r="ET718" s="108"/>
      <c r="EU718" s="108"/>
      <c r="EV718" s="108"/>
      <c r="EW718" s="108"/>
      <c r="EX718" s="108"/>
      <c r="EY718" s="108"/>
      <c r="EZ718" s="108"/>
      <c r="FA718" s="108"/>
      <c r="FB718" s="108"/>
      <c r="FC718" s="108"/>
      <c r="FD718" s="108"/>
      <c r="FE718" s="108"/>
      <c r="FF718" s="108"/>
      <c r="FG718" s="108"/>
      <c r="FH718" s="108"/>
      <c r="FI718" s="108"/>
      <c r="FJ718" s="108"/>
      <c r="FK718" s="108"/>
      <c r="FL718" s="108"/>
      <c r="FM718" s="108"/>
      <c r="FN718" s="108"/>
      <c r="FO718" s="108"/>
      <c r="FP718" s="108"/>
      <c r="FQ718" s="108"/>
      <c r="FR718" s="108"/>
      <c r="FS718" s="108"/>
      <c r="FT718" s="108"/>
      <c r="FU718" s="108"/>
      <c r="FV718" s="108"/>
      <c r="FW718" s="108"/>
      <c r="FX718" s="108"/>
      <c r="FY718" s="108"/>
      <c r="FZ718" s="108"/>
      <c r="GA718" s="108"/>
      <c r="GB718" s="108"/>
      <c r="GC718" s="108"/>
      <c r="GD718" s="108"/>
      <c r="GE718" s="108"/>
      <c r="GF718" s="108"/>
      <c r="GG718" s="108"/>
      <c r="GH718" s="108"/>
      <c r="GI718" s="108"/>
      <c r="GJ718" s="108"/>
      <c r="GK718" s="108"/>
      <c r="GL718" s="108"/>
      <c r="GM718" s="108"/>
      <c r="GN718" s="108"/>
      <c r="GO718" s="108"/>
      <c r="GP718" s="108"/>
      <c r="GQ718" s="108"/>
      <c r="GR718" s="108"/>
      <c r="GS718" s="108"/>
      <c r="GT718" s="108"/>
      <c r="GU718" s="108"/>
      <c r="GV718" s="108"/>
      <c r="GW718" s="108"/>
      <c r="GX718" s="108"/>
      <c r="GY718" s="108"/>
      <c r="GZ718" s="108"/>
      <c r="HA718" s="108"/>
      <c r="HB718" s="108"/>
      <c r="HC718" s="108"/>
      <c r="HD718" s="108"/>
      <c r="HE718" s="108"/>
      <c r="HF718" s="108"/>
      <c r="HG718" s="108"/>
      <c r="HH718" s="108"/>
      <c r="HI718" s="108"/>
      <c r="HJ718" s="108"/>
      <c r="HK718" s="108"/>
      <c r="HL718" s="108"/>
      <c r="HM718" s="108"/>
      <c r="HN718" s="108"/>
      <c r="HO718" s="108"/>
      <c r="HP718" s="108"/>
      <c r="HQ718" s="108"/>
      <c r="HR718" s="108"/>
      <c r="HS718" s="108"/>
      <c r="HT718" s="108"/>
      <c r="HU718" s="108"/>
      <c r="HV718" s="108"/>
      <c r="HW718" s="108"/>
      <c r="HX718" s="108"/>
      <c r="HY718" s="108"/>
      <c r="HZ718" s="108"/>
      <c r="IA718" s="108"/>
      <c r="IB718" s="108"/>
      <c r="IC718" s="108"/>
      <c r="ID718" s="108"/>
      <c r="IE718" s="108"/>
      <c r="IF718" s="108"/>
      <c r="IG718" s="108"/>
      <c r="IH718" s="108"/>
      <c r="II718" s="108"/>
      <c r="IJ718" s="108"/>
      <c r="IK718" s="108"/>
      <c r="IL718" s="108"/>
      <c r="IM718" s="108"/>
      <c r="IN718" s="108"/>
      <c r="IO718" s="108"/>
      <c r="IP718" s="108"/>
      <c r="IQ718" s="108"/>
      <c r="IR718" s="108"/>
      <c r="IS718" s="108"/>
      <c r="IT718" s="108"/>
      <c r="IU718" s="108"/>
      <c r="IV718" s="108"/>
      <c r="IW718" s="108"/>
      <c r="IX718" s="108"/>
      <c r="IY718" s="108"/>
      <c r="IZ718" s="108"/>
      <c r="JA718" s="108"/>
      <c r="JB718" s="108"/>
      <c r="JC718" s="108"/>
      <c r="JD718" s="108"/>
      <c r="JE718" s="108"/>
      <c r="JF718" s="108"/>
      <c r="JG718" s="108"/>
      <c r="JH718" s="108"/>
      <c r="JI718" s="108"/>
      <c r="JJ718" s="108"/>
      <c r="JK718" s="108"/>
      <c r="JL718" s="108"/>
      <c r="JM718" s="108"/>
      <c r="JN718" s="108"/>
      <c r="JO718" s="108"/>
      <c r="JP718" s="108"/>
      <c r="JQ718" s="108"/>
      <c r="JR718" s="108"/>
      <c r="JS718" s="108"/>
      <c r="JT718" s="108"/>
      <c r="JU718" s="108"/>
      <c r="JV718" s="108"/>
      <c r="JW718" s="108"/>
      <c r="JX718" s="108"/>
      <c r="JY718" s="108"/>
      <c r="JZ718" s="108"/>
      <c r="KA718" s="108"/>
      <c r="KB718" s="108"/>
      <c r="KC718" s="108"/>
      <c r="KD718" s="108"/>
      <c r="KE718" s="108"/>
      <c r="KF718" s="108"/>
      <c r="KG718" s="108"/>
      <c r="KH718" s="108"/>
      <c r="KI718" s="108"/>
      <c r="KJ718" s="108"/>
      <c r="KK718" s="108"/>
      <c r="KL718" s="108"/>
      <c r="KM718" s="108"/>
      <c r="KN718" s="108"/>
      <c r="KO718" s="108"/>
      <c r="KP718" s="108"/>
      <c r="KQ718" s="108"/>
      <c r="KR718" s="108"/>
      <c r="KS718" s="108"/>
      <c r="KT718" s="108"/>
      <c r="KU718" s="108"/>
      <c r="KV718" s="108"/>
      <c r="KW718" s="108"/>
      <c r="KX718" s="108"/>
      <c r="KY718" s="108"/>
      <c r="KZ718" s="108"/>
      <c r="LA718" s="108"/>
      <c r="LB718" s="108"/>
      <c r="LC718" s="108"/>
      <c r="LD718" s="108"/>
      <c r="LE718" s="108"/>
      <c r="LF718" s="108"/>
      <c r="LG718" s="108"/>
      <c r="LH718" s="108"/>
      <c r="LI718" s="108"/>
      <c r="LJ718" s="108"/>
      <c r="LK718" s="108"/>
      <c r="LL718" s="108"/>
      <c r="LM718" s="108"/>
      <c r="LN718" s="108"/>
      <c r="LO718" s="108"/>
      <c r="LP718" s="108"/>
      <c r="LQ718" s="108"/>
      <c r="LR718" s="108"/>
      <c r="LS718" s="108"/>
    </row>
    <row r="719" spans="1:331">
      <c r="A719" s="3"/>
      <c r="B719" s="438"/>
      <c r="C719" s="438"/>
      <c r="D719" s="438"/>
      <c r="E719" s="438"/>
      <c r="F719" s="438"/>
      <c r="G719" s="438"/>
      <c r="H719" s="438"/>
      <c r="I719" s="438"/>
      <c r="J719" s="438"/>
      <c r="K719" s="438"/>
      <c r="L719" s="438"/>
      <c r="M719" s="438"/>
      <c r="N719" s="438"/>
      <c r="O719" s="438"/>
      <c r="P719" s="438"/>
      <c r="Q719" s="438"/>
      <c r="R719" s="438"/>
      <c r="S719" s="438"/>
      <c r="T719" s="438"/>
      <c r="U719" s="438"/>
      <c r="V719" s="438"/>
      <c r="W719" s="438"/>
      <c r="X719" s="438"/>
      <c r="Y719" s="438"/>
      <c r="Z719" s="438"/>
      <c r="AA719" s="438"/>
      <c r="AB719" s="438"/>
      <c r="AC719" s="438"/>
      <c r="AD719" s="438"/>
      <c r="AE719" s="154"/>
      <c r="AF719" s="154"/>
      <c r="AG719" s="154"/>
      <c r="AH719" s="154"/>
      <c r="AI719" s="154"/>
      <c r="AJ719" s="108"/>
      <c r="AK719" s="154"/>
      <c r="AL719" s="108"/>
      <c r="AM719" s="108"/>
      <c r="AN719" s="108"/>
      <c r="AO719" s="108"/>
      <c r="AP719" s="108"/>
      <c r="AQ719" s="108"/>
      <c r="AR719" s="108"/>
      <c r="AS719" s="108"/>
      <c r="AT719" s="108"/>
      <c r="AU719" s="108"/>
      <c r="AV719" s="108"/>
      <c r="AW719" s="108"/>
      <c r="AX719" s="108"/>
      <c r="AY719" s="108"/>
      <c r="AZ719" s="108"/>
      <c r="BA719" s="108"/>
      <c r="BB719" s="108"/>
      <c r="BC719" s="108"/>
      <c r="BD719" s="108"/>
      <c r="BE719" s="108"/>
      <c r="BF719" s="108"/>
      <c r="BG719" s="108"/>
      <c r="BH719" s="108"/>
      <c r="BI719" s="108"/>
      <c r="BJ719" s="108"/>
      <c r="BK719" s="108"/>
      <c r="BL719" s="108"/>
      <c r="BM719" s="108"/>
      <c r="BN719" s="108"/>
      <c r="BO719" s="108"/>
      <c r="BP719" s="108"/>
      <c r="BQ719" s="108"/>
      <c r="BR719" s="108"/>
      <c r="BS719" s="108"/>
      <c r="BT719" s="108"/>
      <c r="BU719" s="108"/>
      <c r="BV719" s="108"/>
      <c r="BW719" s="108"/>
      <c r="BX719" s="108"/>
      <c r="BY719" s="108"/>
      <c r="BZ719" s="108"/>
      <c r="CA719" s="108"/>
      <c r="CB719" s="108"/>
      <c r="CC719" s="108"/>
      <c r="CD719" s="108"/>
      <c r="CE719" s="108"/>
      <c r="CF719" s="108"/>
      <c r="CG719" s="108"/>
      <c r="CH719" s="108"/>
      <c r="CI719" s="108"/>
      <c r="CJ719" s="108"/>
      <c r="CK719" s="108"/>
      <c r="CL719" s="108"/>
      <c r="CM719" s="108"/>
      <c r="CN719" s="108"/>
      <c r="CO719" s="108"/>
      <c r="CP719" s="108"/>
      <c r="CQ719" s="108"/>
      <c r="CR719" s="108"/>
      <c r="CS719" s="108"/>
      <c r="CT719" s="108"/>
      <c r="CU719" s="108"/>
      <c r="CV719" s="108"/>
      <c r="CW719" s="108"/>
      <c r="CX719" s="108"/>
      <c r="CY719" s="108"/>
      <c r="CZ719" s="108"/>
      <c r="DA719" s="108"/>
      <c r="DB719" s="108"/>
      <c r="DC719" s="108"/>
      <c r="DD719" s="108"/>
      <c r="DE719" s="108"/>
      <c r="DF719" s="108"/>
      <c r="DG719" s="108"/>
      <c r="DH719" s="108"/>
      <c r="DI719" s="108"/>
      <c r="DJ719" s="108"/>
      <c r="DK719" s="108"/>
      <c r="DL719" s="108"/>
      <c r="DM719" s="108"/>
      <c r="DN719" s="108"/>
      <c r="DO719" s="108"/>
      <c r="DP719" s="108"/>
      <c r="DQ719" s="108"/>
      <c r="DR719" s="108"/>
      <c r="DS719" s="108"/>
      <c r="DT719" s="108"/>
      <c r="DU719" s="108"/>
      <c r="DV719" s="108"/>
      <c r="DW719" s="108"/>
      <c r="DX719" s="108"/>
      <c r="DY719" s="108"/>
      <c r="DZ719" s="108"/>
      <c r="EA719" s="108"/>
      <c r="EB719" s="108"/>
      <c r="EC719" s="108"/>
      <c r="ED719" s="108"/>
      <c r="EE719" s="108"/>
      <c r="EF719" s="108"/>
      <c r="EG719" s="108"/>
      <c r="EH719" s="108"/>
      <c r="EI719" s="108"/>
      <c r="EJ719" s="108"/>
      <c r="EK719" s="108"/>
      <c r="EL719" s="108"/>
      <c r="EM719" s="108"/>
      <c r="EN719" s="108"/>
      <c r="EO719" s="108"/>
      <c r="EP719" s="108"/>
      <c r="EQ719" s="108"/>
      <c r="ER719" s="108"/>
      <c r="ES719" s="108"/>
      <c r="ET719" s="108"/>
      <c r="EU719" s="108"/>
      <c r="EV719" s="108"/>
      <c r="EW719" s="108"/>
      <c r="EX719" s="108"/>
      <c r="EY719" s="108"/>
      <c r="EZ719" s="108"/>
      <c r="FA719" s="108"/>
      <c r="FB719" s="108"/>
      <c r="FC719" s="108"/>
      <c r="FD719" s="108"/>
      <c r="FE719" s="108"/>
      <c r="FF719" s="108"/>
      <c r="FG719" s="108"/>
      <c r="FH719" s="108"/>
      <c r="FI719" s="108"/>
      <c r="FJ719" s="108"/>
      <c r="FK719" s="108"/>
      <c r="FL719" s="108"/>
      <c r="FM719" s="108"/>
      <c r="FN719" s="108"/>
      <c r="FO719" s="108"/>
      <c r="FP719" s="108"/>
      <c r="FQ719" s="108"/>
      <c r="FR719" s="108"/>
      <c r="FS719" s="108"/>
      <c r="FT719" s="108"/>
      <c r="FU719" s="108"/>
      <c r="FV719" s="108"/>
      <c r="FW719" s="108"/>
      <c r="FX719" s="108"/>
      <c r="FY719" s="108"/>
      <c r="FZ719" s="108"/>
      <c r="GA719" s="108"/>
      <c r="GB719" s="108"/>
      <c r="GC719" s="108"/>
      <c r="GD719" s="108"/>
      <c r="GE719" s="108"/>
      <c r="GF719" s="108"/>
      <c r="GG719" s="108"/>
      <c r="GH719" s="108"/>
      <c r="GI719" s="108"/>
      <c r="GJ719" s="108"/>
      <c r="GK719" s="108"/>
      <c r="GL719" s="108"/>
      <c r="GM719" s="108"/>
      <c r="GN719" s="108"/>
      <c r="GO719" s="108"/>
      <c r="GP719" s="108"/>
      <c r="GQ719" s="108"/>
      <c r="GR719" s="108"/>
      <c r="GS719" s="108"/>
      <c r="GT719" s="108"/>
      <c r="GU719" s="108"/>
      <c r="GV719" s="108"/>
      <c r="GW719" s="108"/>
      <c r="GX719" s="108"/>
      <c r="GY719" s="108"/>
      <c r="GZ719" s="108"/>
      <c r="HA719" s="108"/>
      <c r="HB719" s="108"/>
      <c r="HC719" s="108"/>
      <c r="HD719" s="108"/>
      <c r="HE719" s="108"/>
      <c r="HF719" s="108"/>
      <c r="HG719" s="108"/>
      <c r="HH719" s="108"/>
      <c r="HI719" s="108"/>
      <c r="HJ719" s="108"/>
      <c r="HK719" s="108"/>
      <c r="HL719" s="108"/>
      <c r="HM719" s="108"/>
      <c r="HN719" s="108"/>
      <c r="HO719" s="108"/>
      <c r="HP719" s="108"/>
      <c r="HQ719" s="108"/>
      <c r="HR719" s="108"/>
      <c r="HS719" s="108"/>
      <c r="HT719" s="108"/>
      <c r="HU719" s="108"/>
      <c r="HV719" s="108"/>
      <c r="HW719" s="108"/>
      <c r="HX719" s="108"/>
      <c r="HY719" s="108"/>
      <c r="HZ719" s="108"/>
      <c r="IA719" s="108"/>
      <c r="IB719" s="108"/>
      <c r="IC719" s="108"/>
      <c r="ID719" s="108"/>
      <c r="IE719" s="108"/>
      <c r="IF719" s="108"/>
      <c r="IG719" s="108"/>
      <c r="IH719" s="108"/>
      <c r="II719" s="108"/>
      <c r="IJ719" s="108"/>
      <c r="IK719" s="108"/>
      <c r="IL719" s="108"/>
      <c r="IM719" s="108"/>
      <c r="IN719" s="108"/>
      <c r="IO719" s="108"/>
      <c r="IP719" s="108"/>
      <c r="IQ719" s="108"/>
      <c r="IR719" s="108"/>
      <c r="IS719" s="108"/>
      <c r="IT719" s="108"/>
      <c r="IU719" s="108"/>
      <c r="IV719" s="108"/>
      <c r="IW719" s="108"/>
      <c r="IX719" s="108"/>
      <c r="IY719" s="108"/>
      <c r="IZ719" s="108"/>
      <c r="JA719" s="108"/>
      <c r="JB719" s="108"/>
      <c r="JC719" s="108"/>
      <c r="JD719" s="108"/>
      <c r="JE719" s="108"/>
      <c r="JF719" s="108"/>
      <c r="JG719" s="108"/>
      <c r="JH719" s="108"/>
      <c r="JI719" s="108"/>
      <c r="JJ719" s="108"/>
      <c r="JK719" s="108"/>
      <c r="JL719" s="108"/>
      <c r="JM719" s="108"/>
      <c r="JN719" s="108"/>
      <c r="JO719" s="108"/>
      <c r="JP719" s="108"/>
      <c r="JQ719" s="108"/>
      <c r="JR719" s="108"/>
      <c r="JS719" s="108"/>
      <c r="JT719" s="108"/>
      <c r="JU719" s="108"/>
      <c r="JV719" s="108"/>
      <c r="JW719" s="108"/>
      <c r="JX719" s="108"/>
      <c r="JY719" s="108"/>
      <c r="JZ719" s="108"/>
      <c r="KA719" s="108"/>
      <c r="KB719" s="108"/>
      <c r="KC719" s="108"/>
      <c r="KD719" s="108"/>
      <c r="KE719" s="108"/>
      <c r="KF719" s="108"/>
      <c r="KG719" s="108"/>
      <c r="KH719" s="108"/>
      <c r="KI719" s="108"/>
      <c r="KJ719" s="108"/>
      <c r="KK719" s="108"/>
      <c r="KL719" s="108"/>
      <c r="KM719" s="108"/>
      <c r="KN719" s="108"/>
      <c r="KO719" s="108"/>
      <c r="KP719" s="108"/>
      <c r="KQ719" s="108"/>
      <c r="KR719" s="108"/>
      <c r="KS719" s="108"/>
      <c r="KT719" s="108"/>
      <c r="KU719" s="108"/>
      <c r="KV719" s="108"/>
      <c r="KW719" s="108"/>
      <c r="KX719" s="108"/>
      <c r="KY719" s="108"/>
      <c r="KZ719" s="108"/>
      <c r="LA719" s="108"/>
      <c r="LB719" s="108"/>
      <c r="LC719" s="108"/>
      <c r="LD719" s="108"/>
      <c r="LE719" s="108"/>
      <c r="LF719" s="108"/>
      <c r="LG719" s="108"/>
      <c r="LH719" s="108"/>
      <c r="LI719" s="108"/>
      <c r="LJ719" s="108"/>
      <c r="LK719" s="108"/>
      <c r="LL719" s="108"/>
      <c r="LM719" s="108"/>
      <c r="LN719" s="108"/>
      <c r="LO719" s="108"/>
      <c r="LP719" s="108"/>
      <c r="LQ719" s="108"/>
      <c r="LR719" s="108"/>
      <c r="LS719" s="108"/>
    </row>
    <row r="720" spans="1:331">
      <c r="A720" s="3"/>
      <c r="B720" s="438"/>
      <c r="C720" s="438"/>
      <c r="D720" s="438"/>
      <c r="E720" s="438"/>
      <c r="F720" s="438"/>
      <c r="G720" s="438"/>
      <c r="H720" s="438"/>
      <c r="I720" s="438"/>
      <c r="J720" s="438"/>
      <c r="K720" s="438"/>
      <c r="L720" s="438"/>
      <c r="M720" s="438"/>
      <c r="N720" s="438"/>
      <c r="O720" s="438"/>
      <c r="P720" s="438"/>
      <c r="Q720" s="438"/>
      <c r="R720" s="438"/>
      <c r="S720" s="438"/>
      <c r="T720" s="438"/>
      <c r="U720" s="438"/>
      <c r="V720" s="438"/>
      <c r="W720" s="438"/>
      <c r="X720" s="438"/>
      <c r="Y720" s="438"/>
      <c r="Z720" s="438"/>
      <c r="AA720" s="438"/>
      <c r="AB720" s="438"/>
      <c r="AC720" s="438"/>
      <c r="AD720" s="438"/>
      <c r="AE720" s="154"/>
      <c r="AF720" s="154"/>
      <c r="AG720" s="154"/>
      <c r="AH720" s="154"/>
      <c r="AI720" s="154"/>
      <c r="AJ720" s="108"/>
      <c r="AK720" s="154"/>
      <c r="AL720" s="108"/>
      <c r="AM720" s="108"/>
      <c r="AN720" s="108"/>
      <c r="AO720" s="108"/>
      <c r="AP720" s="108"/>
      <c r="AQ720" s="108"/>
      <c r="AR720" s="108"/>
      <c r="AS720" s="108"/>
      <c r="AT720" s="108"/>
      <c r="AU720" s="108"/>
      <c r="AV720" s="108"/>
      <c r="AW720" s="108"/>
      <c r="AX720" s="108"/>
      <c r="AY720" s="108"/>
      <c r="AZ720" s="108"/>
      <c r="BA720" s="108"/>
      <c r="BB720" s="108"/>
      <c r="BC720" s="108"/>
      <c r="BD720" s="108"/>
      <c r="BE720" s="108"/>
      <c r="BF720" s="108"/>
      <c r="BG720" s="108"/>
      <c r="BH720" s="108"/>
      <c r="BI720" s="108"/>
      <c r="BJ720" s="108"/>
      <c r="BK720" s="108"/>
      <c r="BL720" s="108"/>
      <c r="BM720" s="108"/>
      <c r="BN720" s="108"/>
      <c r="BO720" s="108"/>
      <c r="BP720" s="108"/>
      <c r="BQ720" s="108"/>
      <c r="BR720" s="108"/>
      <c r="BS720" s="108"/>
      <c r="BT720" s="108"/>
      <c r="BU720" s="108"/>
      <c r="BV720" s="108"/>
      <c r="BW720" s="108"/>
      <c r="BX720" s="108"/>
      <c r="BY720" s="108"/>
      <c r="BZ720" s="108"/>
      <c r="CA720" s="108"/>
      <c r="CB720" s="108"/>
      <c r="CC720" s="108"/>
      <c r="CD720" s="108"/>
      <c r="CE720" s="108"/>
      <c r="CF720" s="108"/>
      <c r="CG720" s="108"/>
      <c r="CH720" s="108"/>
      <c r="CI720" s="108"/>
      <c r="CJ720" s="108"/>
      <c r="CK720" s="108"/>
      <c r="CL720" s="108"/>
      <c r="CM720" s="108"/>
      <c r="CN720" s="108"/>
      <c r="CO720" s="108"/>
      <c r="CP720" s="108"/>
      <c r="CQ720" s="108"/>
      <c r="CR720" s="108"/>
      <c r="CS720" s="108"/>
      <c r="CT720" s="108"/>
      <c r="CU720" s="108"/>
      <c r="CV720" s="108"/>
      <c r="CW720" s="108"/>
      <c r="CX720" s="108"/>
      <c r="CY720" s="108"/>
      <c r="CZ720" s="108"/>
      <c r="DA720" s="108"/>
      <c r="DB720" s="108"/>
      <c r="DC720" s="108"/>
      <c r="DD720" s="108"/>
      <c r="DE720" s="108"/>
      <c r="DF720" s="108"/>
      <c r="DG720" s="108"/>
      <c r="DH720" s="108"/>
      <c r="DI720" s="108"/>
      <c r="DJ720" s="108"/>
      <c r="DK720" s="108"/>
      <c r="DL720" s="108"/>
      <c r="DM720" s="108"/>
      <c r="DN720" s="108"/>
      <c r="DO720" s="108"/>
      <c r="DP720" s="108"/>
      <c r="DQ720" s="108"/>
      <c r="DR720" s="108"/>
      <c r="DS720" s="108"/>
      <c r="DT720" s="108"/>
      <c r="DU720" s="108"/>
      <c r="DV720" s="108"/>
      <c r="DW720" s="108"/>
      <c r="DX720" s="108"/>
      <c r="DY720" s="108"/>
      <c r="DZ720" s="108"/>
      <c r="EA720" s="108"/>
      <c r="EB720" s="108"/>
      <c r="EC720" s="108"/>
      <c r="ED720" s="108"/>
      <c r="EE720" s="108"/>
      <c r="EF720" s="108"/>
      <c r="EG720" s="108"/>
      <c r="EH720" s="108"/>
      <c r="EI720" s="108"/>
      <c r="EJ720" s="108"/>
      <c r="EK720" s="108"/>
      <c r="EL720" s="108"/>
      <c r="EM720" s="108"/>
      <c r="EN720" s="108"/>
      <c r="EO720" s="108"/>
      <c r="EP720" s="108"/>
      <c r="EQ720" s="108"/>
      <c r="ER720" s="108"/>
      <c r="ES720" s="108"/>
      <c r="ET720" s="108"/>
      <c r="EU720" s="108"/>
      <c r="EV720" s="108"/>
      <c r="EW720" s="108"/>
      <c r="EX720" s="108"/>
      <c r="EY720" s="108"/>
      <c r="EZ720" s="108"/>
      <c r="FA720" s="108"/>
      <c r="FB720" s="108"/>
      <c r="FC720" s="108"/>
      <c r="FD720" s="108"/>
      <c r="FE720" s="108"/>
      <c r="FF720" s="108"/>
      <c r="FG720" s="108"/>
      <c r="FH720" s="108"/>
      <c r="FI720" s="108"/>
      <c r="FJ720" s="108"/>
      <c r="FK720" s="108"/>
      <c r="FL720" s="108"/>
      <c r="FM720" s="108"/>
      <c r="FN720" s="108"/>
      <c r="FO720" s="108"/>
      <c r="FP720" s="108"/>
      <c r="FQ720" s="108"/>
      <c r="FR720" s="108"/>
      <c r="FS720" s="108"/>
      <c r="FT720" s="108"/>
      <c r="FU720" s="108"/>
      <c r="FV720" s="108"/>
      <c r="FW720" s="108"/>
      <c r="FX720" s="108"/>
      <c r="FY720" s="108"/>
      <c r="FZ720" s="108"/>
      <c r="GA720" s="108"/>
      <c r="GB720" s="108"/>
      <c r="GC720" s="108"/>
      <c r="GD720" s="108"/>
      <c r="GE720" s="108"/>
      <c r="GF720" s="108"/>
      <c r="GG720" s="108"/>
      <c r="GH720" s="108"/>
      <c r="GI720" s="108"/>
      <c r="GJ720" s="108"/>
      <c r="GK720" s="108"/>
      <c r="GL720" s="108"/>
      <c r="GM720" s="108"/>
      <c r="GN720" s="108"/>
      <c r="GO720" s="108"/>
      <c r="GP720" s="108"/>
      <c r="GQ720" s="108"/>
      <c r="GR720" s="108"/>
      <c r="GS720" s="108"/>
      <c r="GT720" s="108"/>
      <c r="GU720" s="108"/>
      <c r="GV720" s="108"/>
      <c r="GW720" s="108"/>
      <c r="GX720" s="108"/>
      <c r="GY720" s="108"/>
      <c r="GZ720" s="108"/>
      <c r="HA720" s="108"/>
      <c r="HB720" s="108"/>
      <c r="HC720" s="108"/>
      <c r="HD720" s="108"/>
      <c r="HE720" s="108"/>
      <c r="HF720" s="108"/>
      <c r="HG720" s="108"/>
      <c r="HH720" s="108"/>
      <c r="HI720" s="108"/>
      <c r="HJ720" s="108"/>
      <c r="HK720" s="108"/>
      <c r="HL720" s="108"/>
      <c r="HM720" s="108"/>
      <c r="HN720" s="108"/>
      <c r="HO720" s="108"/>
      <c r="HP720" s="108"/>
      <c r="HQ720" s="108"/>
      <c r="HR720" s="108"/>
      <c r="HS720" s="108"/>
      <c r="HT720" s="108"/>
      <c r="HU720" s="108"/>
      <c r="HV720" s="108"/>
      <c r="HW720" s="108"/>
      <c r="HX720" s="108"/>
      <c r="HY720" s="108"/>
      <c r="HZ720" s="108"/>
      <c r="IA720" s="108"/>
      <c r="IB720" s="108"/>
      <c r="IC720" s="108"/>
      <c r="ID720" s="108"/>
      <c r="IE720" s="108"/>
      <c r="IF720" s="108"/>
      <c r="IG720" s="108"/>
      <c r="IH720" s="108"/>
      <c r="II720" s="108"/>
      <c r="IJ720" s="108"/>
      <c r="IK720" s="108"/>
      <c r="IL720" s="108"/>
      <c r="IM720" s="108"/>
      <c r="IN720" s="108"/>
      <c r="IO720" s="108"/>
      <c r="IP720" s="108"/>
      <c r="IQ720" s="108"/>
      <c r="IR720" s="108"/>
      <c r="IS720" s="108"/>
      <c r="IT720" s="108"/>
      <c r="IU720" s="108"/>
      <c r="IV720" s="108"/>
      <c r="IW720" s="108"/>
      <c r="IX720" s="108"/>
      <c r="IY720" s="108"/>
      <c r="IZ720" s="108"/>
      <c r="JA720" s="108"/>
      <c r="JB720" s="108"/>
      <c r="JC720" s="108"/>
      <c r="JD720" s="108"/>
      <c r="JE720" s="108"/>
      <c r="JF720" s="108"/>
      <c r="JG720" s="108"/>
      <c r="JH720" s="108"/>
      <c r="JI720" s="108"/>
      <c r="JJ720" s="108"/>
      <c r="JK720" s="108"/>
      <c r="JL720" s="108"/>
      <c r="JM720" s="108"/>
      <c r="JN720" s="108"/>
      <c r="JO720" s="108"/>
      <c r="JP720" s="108"/>
      <c r="JQ720" s="108"/>
      <c r="JR720" s="108"/>
      <c r="JS720" s="108"/>
      <c r="JT720" s="108"/>
      <c r="JU720" s="108"/>
      <c r="JV720" s="108"/>
      <c r="JW720" s="108"/>
      <c r="JX720" s="108"/>
      <c r="JY720" s="108"/>
      <c r="JZ720" s="108"/>
      <c r="KA720" s="108"/>
      <c r="KB720" s="108"/>
      <c r="KC720" s="108"/>
      <c r="KD720" s="108"/>
      <c r="KE720" s="108"/>
      <c r="KF720" s="108"/>
      <c r="KG720" s="108"/>
      <c r="KH720" s="108"/>
      <c r="KI720" s="108"/>
      <c r="KJ720" s="108"/>
      <c r="KK720" s="108"/>
      <c r="KL720" s="108"/>
      <c r="KM720" s="108"/>
      <c r="KN720" s="108"/>
      <c r="KO720" s="108"/>
      <c r="KP720" s="108"/>
      <c r="KQ720" s="108"/>
      <c r="KR720" s="108"/>
      <c r="KS720" s="108"/>
      <c r="KT720" s="108"/>
      <c r="KU720" s="108"/>
      <c r="KV720" s="108"/>
      <c r="KW720" s="108"/>
      <c r="KX720" s="108"/>
      <c r="KY720" s="108"/>
      <c r="KZ720" s="108"/>
      <c r="LA720" s="108"/>
      <c r="LB720" s="108"/>
      <c r="LC720" s="108"/>
      <c r="LD720" s="108"/>
      <c r="LE720" s="108"/>
      <c r="LF720" s="108"/>
      <c r="LG720" s="108"/>
      <c r="LH720" s="108"/>
      <c r="LI720" s="108"/>
      <c r="LJ720" s="108"/>
      <c r="LK720" s="108"/>
      <c r="LL720" s="108"/>
      <c r="LM720" s="108"/>
      <c r="LN720" s="108"/>
      <c r="LO720" s="108"/>
      <c r="LP720" s="108"/>
      <c r="LQ720" s="108"/>
      <c r="LR720" s="108"/>
      <c r="LS720" s="108"/>
    </row>
    <row r="721" spans="1:331">
      <c r="A721" s="3"/>
      <c r="B721" s="438"/>
      <c r="C721" s="438"/>
      <c r="D721" s="438"/>
      <c r="E721" s="438"/>
      <c r="F721" s="438"/>
      <c r="G721" s="438"/>
      <c r="H721" s="438"/>
      <c r="I721" s="438"/>
      <c r="J721" s="438"/>
      <c r="K721" s="438"/>
      <c r="L721" s="438"/>
      <c r="M721" s="438"/>
      <c r="N721" s="438"/>
      <c r="O721" s="438"/>
      <c r="P721" s="438"/>
      <c r="Q721" s="438"/>
      <c r="R721" s="438"/>
      <c r="S721" s="438"/>
      <c r="T721" s="438"/>
      <c r="U721" s="438"/>
      <c r="V721" s="438"/>
      <c r="W721" s="438"/>
      <c r="X721" s="438"/>
      <c r="Y721" s="438"/>
      <c r="Z721" s="438"/>
      <c r="AA721" s="438"/>
      <c r="AB721" s="438"/>
      <c r="AC721" s="438"/>
      <c r="AD721" s="438"/>
      <c r="AE721" s="154"/>
      <c r="AF721" s="154"/>
      <c r="AG721" s="154"/>
      <c r="AH721" s="154"/>
      <c r="AI721" s="154"/>
      <c r="AJ721" s="108"/>
      <c r="AK721" s="154"/>
      <c r="AL721" s="108"/>
      <c r="AM721" s="108"/>
      <c r="AN721" s="108"/>
      <c r="AO721" s="108"/>
      <c r="AP721" s="108"/>
      <c r="AQ721" s="108"/>
      <c r="AR721" s="108"/>
      <c r="AS721" s="108"/>
      <c r="AT721" s="108"/>
      <c r="AU721" s="108"/>
      <c r="AV721" s="108"/>
      <c r="AW721" s="108"/>
      <c r="AX721" s="108"/>
      <c r="AY721" s="108"/>
      <c r="AZ721" s="108"/>
      <c r="BA721" s="108"/>
      <c r="BB721" s="108"/>
      <c r="BC721" s="108"/>
      <c r="BD721" s="108"/>
      <c r="BE721" s="108"/>
      <c r="BF721" s="108"/>
      <c r="BG721" s="108"/>
      <c r="BH721" s="108"/>
      <c r="BI721" s="108"/>
      <c r="BJ721" s="108"/>
      <c r="BK721" s="108"/>
      <c r="BL721" s="108"/>
      <c r="BM721" s="108"/>
      <c r="BN721" s="108"/>
      <c r="BO721" s="108"/>
      <c r="BP721" s="108"/>
      <c r="BQ721" s="108"/>
      <c r="BR721" s="108"/>
      <c r="BS721" s="108"/>
      <c r="BT721" s="108"/>
      <c r="BU721" s="108"/>
      <c r="BV721" s="108"/>
      <c r="BW721" s="108"/>
      <c r="BX721" s="108"/>
      <c r="BY721" s="108"/>
      <c r="BZ721" s="108"/>
      <c r="CA721" s="108"/>
      <c r="CB721" s="108"/>
      <c r="CC721" s="108"/>
      <c r="CD721" s="108"/>
      <c r="CE721" s="108"/>
      <c r="CF721" s="108"/>
      <c r="CG721" s="108"/>
      <c r="CH721" s="108"/>
      <c r="CI721" s="108"/>
      <c r="CJ721" s="108"/>
      <c r="CK721" s="108"/>
      <c r="CL721" s="108"/>
      <c r="CM721" s="108"/>
      <c r="CN721" s="108"/>
      <c r="CO721" s="108"/>
      <c r="CP721" s="108"/>
      <c r="CQ721" s="108"/>
      <c r="CR721" s="108"/>
      <c r="CS721" s="108"/>
      <c r="CT721" s="108"/>
      <c r="CU721" s="108"/>
      <c r="CV721" s="108"/>
      <c r="CW721" s="108"/>
      <c r="CX721" s="108"/>
      <c r="CY721" s="108"/>
      <c r="CZ721" s="108"/>
      <c r="DA721" s="108"/>
      <c r="DB721" s="108"/>
      <c r="DC721" s="108"/>
      <c r="DD721" s="108"/>
      <c r="DE721" s="108"/>
      <c r="DF721" s="108"/>
      <c r="DG721" s="108"/>
      <c r="DH721" s="108"/>
      <c r="DI721" s="108"/>
      <c r="DJ721" s="108"/>
      <c r="DK721" s="108"/>
      <c r="DL721" s="108"/>
      <c r="DM721" s="108"/>
      <c r="DN721" s="108"/>
      <c r="DO721" s="108"/>
      <c r="DP721" s="108"/>
      <c r="DQ721" s="108"/>
      <c r="DR721" s="108"/>
      <c r="DS721" s="108"/>
      <c r="DT721" s="108"/>
      <c r="DU721" s="108"/>
      <c r="DV721" s="108"/>
      <c r="DW721" s="108"/>
      <c r="DX721" s="108"/>
      <c r="DY721" s="108"/>
      <c r="DZ721" s="108"/>
      <c r="EA721" s="108"/>
      <c r="EB721" s="108"/>
      <c r="EC721" s="108"/>
      <c r="ED721" s="108"/>
      <c r="EE721" s="108"/>
      <c r="EF721" s="108"/>
      <c r="EG721" s="108"/>
      <c r="EH721" s="108"/>
      <c r="EI721" s="108"/>
      <c r="EJ721" s="108"/>
      <c r="EK721" s="108"/>
      <c r="EL721" s="108"/>
      <c r="EM721" s="108"/>
      <c r="EN721" s="108"/>
      <c r="EO721" s="108"/>
      <c r="EP721" s="108"/>
      <c r="EQ721" s="108"/>
      <c r="ER721" s="108"/>
      <c r="ES721" s="108"/>
      <c r="ET721" s="108"/>
      <c r="EU721" s="108"/>
      <c r="EV721" s="108"/>
      <c r="EW721" s="108"/>
      <c r="EX721" s="108"/>
      <c r="EY721" s="108"/>
      <c r="EZ721" s="108"/>
      <c r="FA721" s="108"/>
      <c r="FB721" s="108"/>
      <c r="FC721" s="108"/>
      <c r="FD721" s="108"/>
      <c r="FE721" s="108"/>
      <c r="FF721" s="108"/>
      <c r="FG721" s="108"/>
      <c r="FH721" s="108"/>
      <c r="FI721" s="108"/>
      <c r="FJ721" s="108"/>
      <c r="FK721" s="108"/>
      <c r="FL721" s="108"/>
      <c r="FM721" s="108"/>
      <c r="FN721" s="108"/>
      <c r="FO721" s="108"/>
      <c r="FP721" s="108"/>
      <c r="FQ721" s="108"/>
      <c r="FR721" s="108"/>
      <c r="FS721" s="108"/>
      <c r="FT721" s="108"/>
      <c r="FU721" s="108"/>
      <c r="FV721" s="108"/>
      <c r="FW721" s="108"/>
      <c r="FX721" s="108"/>
      <c r="FY721" s="108"/>
      <c r="FZ721" s="108"/>
      <c r="GA721" s="108"/>
      <c r="GB721" s="108"/>
      <c r="GC721" s="108"/>
      <c r="GD721" s="108"/>
      <c r="GE721" s="108"/>
      <c r="GF721" s="108"/>
      <c r="GG721" s="108"/>
      <c r="GH721" s="108"/>
      <c r="GI721" s="108"/>
      <c r="GJ721" s="108"/>
      <c r="GK721" s="108"/>
      <c r="GL721" s="108"/>
      <c r="GM721" s="108"/>
      <c r="GN721" s="108"/>
      <c r="GO721" s="108"/>
      <c r="GP721" s="108"/>
      <c r="GQ721" s="108"/>
      <c r="GR721" s="108"/>
      <c r="GS721" s="108"/>
      <c r="GT721" s="108"/>
      <c r="GU721" s="108"/>
      <c r="GV721" s="108"/>
      <c r="GW721" s="108"/>
      <c r="GX721" s="108"/>
      <c r="GY721" s="108"/>
      <c r="GZ721" s="108"/>
      <c r="HA721" s="108"/>
      <c r="HB721" s="108"/>
      <c r="HC721" s="108"/>
      <c r="HD721" s="108"/>
      <c r="HE721" s="108"/>
      <c r="HF721" s="108"/>
      <c r="HG721" s="108"/>
      <c r="HH721" s="108"/>
      <c r="HI721" s="108"/>
      <c r="HJ721" s="108"/>
      <c r="HK721" s="108"/>
      <c r="HL721" s="108"/>
      <c r="HM721" s="108"/>
      <c r="HN721" s="108"/>
      <c r="HO721" s="108"/>
      <c r="HP721" s="108"/>
      <c r="HQ721" s="108"/>
      <c r="HR721" s="108"/>
      <c r="HS721" s="108"/>
      <c r="HT721" s="108"/>
      <c r="HU721" s="108"/>
      <c r="HV721" s="108"/>
      <c r="HW721" s="108"/>
      <c r="HX721" s="108"/>
      <c r="HY721" s="108"/>
      <c r="HZ721" s="108"/>
      <c r="IA721" s="108"/>
      <c r="IB721" s="108"/>
      <c r="IC721" s="108"/>
      <c r="ID721" s="108"/>
      <c r="IE721" s="108"/>
      <c r="IF721" s="108"/>
      <c r="IG721" s="108"/>
      <c r="IH721" s="108"/>
      <c r="II721" s="108"/>
      <c r="IJ721" s="108"/>
      <c r="IK721" s="108"/>
      <c r="IL721" s="108"/>
      <c r="IM721" s="108"/>
      <c r="IN721" s="108"/>
      <c r="IO721" s="108"/>
      <c r="IP721" s="108"/>
      <c r="IQ721" s="108"/>
      <c r="IR721" s="108"/>
      <c r="IS721" s="108"/>
      <c r="IT721" s="108"/>
      <c r="IU721" s="108"/>
      <c r="IV721" s="108"/>
      <c r="IW721" s="108"/>
      <c r="IX721" s="108"/>
      <c r="IY721" s="108"/>
      <c r="IZ721" s="108"/>
      <c r="JA721" s="108"/>
      <c r="JB721" s="108"/>
      <c r="JC721" s="108"/>
      <c r="JD721" s="108"/>
      <c r="JE721" s="108"/>
      <c r="JF721" s="108"/>
      <c r="JG721" s="108"/>
      <c r="JH721" s="108"/>
      <c r="JI721" s="108"/>
      <c r="JJ721" s="108"/>
      <c r="JK721" s="108"/>
      <c r="JL721" s="108"/>
      <c r="JM721" s="108"/>
      <c r="JN721" s="108"/>
      <c r="JO721" s="108"/>
      <c r="JP721" s="108"/>
      <c r="JQ721" s="108"/>
      <c r="JR721" s="108"/>
      <c r="JS721" s="108"/>
      <c r="JT721" s="108"/>
      <c r="JU721" s="108"/>
      <c r="JV721" s="108"/>
      <c r="JW721" s="108"/>
      <c r="JX721" s="108"/>
      <c r="JY721" s="108"/>
      <c r="JZ721" s="108"/>
      <c r="KA721" s="108"/>
      <c r="KB721" s="108"/>
      <c r="KC721" s="108"/>
      <c r="KD721" s="108"/>
      <c r="KE721" s="108"/>
      <c r="KF721" s="108"/>
      <c r="KG721" s="108"/>
      <c r="KH721" s="108"/>
      <c r="KI721" s="108"/>
      <c r="KJ721" s="108"/>
      <c r="KK721" s="108"/>
      <c r="KL721" s="108"/>
      <c r="KM721" s="108"/>
      <c r="KN721" s="108"/>
      <c r="KO721" s="108"/>
      <c r="KP721" s="108"/>
      <c r="KQ721" s="108"/>
      <c r="KR721" s="108"/>
      <c r="KS721" s="108"/>
      <c r="KT721" s="108"/>
      <c r="KU721" s="108"/>
      <c r="KV721" s="108"/>
      <c r="KW721" s="108"/>
      <c r="KX721" s="108"/>
      <c r="KY721" s="108"/>
      <c r="KZ721" s="108"/>
      <c r="LA721" s="108"/>
      <c r="LB721" s="108"/>
      <c r="LC721" s="108"/>
      <c r="LD721" s="108"/>
      <c r="LE721" s="108"/>
      <c r="LF721" s="108"/>
      <c r="LG721" s="108"/>
      <c r="LH721" s="108"/>
      <c r="LI721" s="108"/>
      <c r="LJ721" s="108"/>
      <c r="LK721" s="108"/>
      <c r="LL721" s="108"/>
      <c r="LM721" s="108"/>
      <c r="LN721" s="108"/>
      <c r="LO721" s="108"/>
      <c r="LP721" s="108"/>
      <c r="LQ721" s="108"/>
      <c r="LR721" s="108"/>
      <c r="LS721" s="108"/>
    </row>
    <row r="722" spans="1:331">
      <c r="A722" s="3"/>
      <c r="B722" s="438"/>
      <c r="C722" s="438"/>
      <c r="D722" s="438"/>
      <c r="E722" s="438"/>
      <c r="F722" s="438"/>
      <c r="G722" s="438"/>
      <c r="H722" s="438"/>
      <c r="I722" s="438"/>
      <c r="J722" s="438"/>
      <c r="K722" s="438"/>
      <c r="L722" s="438"/>
      <c r="M722" s="438"/>
      <c r="N722" s="438"/>
      <c r="O722" s="438"/>
      <c r="P722" s="438"/>
      <c r="Q722" s="438"/>
      <c r="R722" s="438"/>
      <c r="S722" s="438"/>
      <c r="T722" s="438"/>
      <c r="U722" s="438"/>
      <c r="V722" s="438"/>
      <c r="W722" s="438"/>
      <c r="X722" s="438"/>
      <c r="Y722" s="438"/>
      <c r="Z722" s="438"/>
      <c r="AA722" s="438"/>
      <c r="AB722" s="438"/>
      <c r="AC722" s="438"/>
      <c r="AD722" s="438"/>
      <c r="AE722" s="154"/>
      <c r="AF722" s="154"/>
      <c r="AG722" s="154"/>
      <c r="AH722" s="154"/>
      <c r="AI722" s="154"/>
      <c r="AJ722" s="108"/>
      <c r="AK722" s="154"/>
      <c r="AL722" s="108"/>
      <c r="AM722" s="108"/>
      <c r="AN722" s="108"/>
      <c r="AO722" s="108"/>
      <c r="AP722" s="108"/>
      <c r="AQ722" s="108"/>
      <c r="AR722" s="108"/>
      <c r="AS722" s="108"/>
      <c r="AT722" s="108"/>
      <c r="AU722" s="108"/>
      <c r="AV722" s="108"/>
      <c r="AW722" s="108"/>
      <c r="AX722" s="108"/>
      <c r="AY722" s="108"/>
      <c r="AZ722" s="108"/>
      <c r="BA722" s="108"/>
      <c r="BB722" s="108"/>
      <c r="BC722" s="108"/>
      <c r="BD722" s="108"/>
      <c r="BE722" s="108"/>
      <c r="BF722" s="108"/>
      <c r="BG722" s="108"/>
      <c r="BH722" s="108"/>
      <c r="BI722" s="108"/>
      <c r="BJ722" s="108"/>
      <c r="BK722" s="108"/>
      <c r="BL722" s="108"/>
      <c r="BM722" s="108"/>
      <c r="BN722" s="108"/>
      <c r="BO722" s="108"/>
      <c r="BP722" s="108"/>
      <c r="BQ722" s="108"/>
      <c r="BR722" s="108"/>
      <c r="BS722" s="108"/>
      <c r="BT722" s="108"/>
      <c r="BU722" s="108"/>
      <c r="BV722" s="108"/>
      <c r="BW722" s="108"/>
      <c r="BX722" s="108"/>
      <c r="BY722" s="108"/>
      <c r="BZ722" s="108"/>
      <c r="CA722" s="108"/>
      <c r="CB722" s="108"/>
      <c r="CC722" s="108"/>
      <c r="CD722" s="108"/>
      <c r="CE722" s="108"/>
      <c r="CF722" s="108"/>
      <c r="CG722" s="108"/>
      <c r="CH722" s="108"/>
      <c r="CI722" s="108"/>
      <c r="CJ722" s="108"/>
      <c r="CK722" s="108"/>
      <c r="CL722" s="108"/>
      <c r="CM722" s="108"/>
      <c r="CN722" s="108"/>
      <c r="CO722" s="108"/>
      <c r="CP722" s="108"/>
      <c r="CQ722" s="108"/>
      <c r="CR722" s="108"/>
      <c r="CS722" s="108"/>
      <c r="CT722" s="108"/>
      <c r="CU722" s="108"/>
      <c r="CV722" s="108"/>
      <c r="CW722" s="108"/>
      <c r="CX722" s="108"/>
      <c r="CY722" s="108"/>
      <c r="CZ722" s="108"/>
      <c r="DA722" s="108"/>
      <c r="DB722" s="108"/>
      <c r="DC722" s="108"/>
      <c r="DD722" s="108"/>
      <c r="DE722" s="108"/>
      <c r="DF722" s="108"/>
      <c r="DG722" s="108"/>
      <c r="DH722" s="108"/>
      <c r="DI722" s="108"/>
      <c r="DJ722" s="108"/>
      <c r="DK722" s="108"/>
      <c r="DL722" s="108"/>
      <c r="DM722" s="108"/>
      <c r="DN722" s="108"/>
      <c r="DO722" s="108"/>
      <c r="DP722" s="108"/>
      <c r="DQ722" s="108"/>
      <c r="DR722" s="108"/>
      <c r="DS722" s="108"/>
      <c r="DT722" s="108"/>
      <c r="DU722" s="108"/>
      <c r="DV722" s="108"/>
      <c r="DW722" s="108"/>
      <c r="DX722" s="108"/>
      <c r="DY722" s="108"/>
      <c r="DZ722" s="108"/>
      <c r="EA722" s="108"/>
      <c r="EB722" s="108"/>
      <c r="EC722" s="108"/>
      <c r="ED722" s="108"/>
      <c r="EE722" s="108"/>
      <c r="EF722" s="108"/>
      <c r="EG722" s="108"/>
      <c r="EH722" s="108"/>
      <c r="EI722" s="108"/>
      <c r="EJ722" s="108"/>
      <c r="EK722" s="108"/>
      <c r="EL722" s="108"/>
      <c r="EM722" s="108"/>
      <c r="EN722" s="108"/>
      <c r="EO722" s="108"/>
      <c r="EP722" s="108"/>
      <c r="EQ722" s="108"/>
      <c r="ER722" s="108"/>
      <c r="ES722" s="108"/>
      <c r="ET722" s="108"/>
      <c r="EU722" s="108"/>
      <c r="EV722" s="108"/>
      <c r="EW722" s="108"/>
      <c r="EX722" s="108"/>
      <c r="EY722" s="108"/>
      <c r="EZ722" s="108"/>
      <c r="FA722" s="108"/>
      <c r="FB722" s="108"/>
      <c r="FC722" s="108"/>
      <c r="FD722" s="108"/>
      <c r="FE722" s="108"/>
      <c r="FF722" s="108"/>
      <c r="FG722" s="108"/>
      <c r="FH722" s="108"/>
      <c r="FI722" s="108"/>
      <c r="FJ722" s="108"/>
      <c r="FK722" s="108"/>
      <c r="FL722" s="108"/>
      <c r="FM722" s="108"/>
      <c r="FN722" s="108"/>
      <c r="FO722" s="108"/>
      <c r="FP722" s="108"/>
      <c r="FQ722" s="108"/>
      <c r="FR722" s="108"/>
      <c r="FS722" s="108"/>
      <c r="FT722" s="108"/>
      <c r="FU722" s="108"/>
      <c r="FV722" s="108"/>
      <c r="FW722" s="108"/>
      <c r="FX722" s="108"/>
      <c r="FY722" s="108"/>
      <c r="FZ722" s="108"/>
      <c r="GA722" s="108"/>
      <c r="GB722" s="108"/>
      <c r="GC722" s="108"/>
      <c r="GD722" s="108"/>
      <c r="GE722" s="108"/>
      <c r="GF722" s="108"/>
      <c r="GG722" s="108"/>
      <c r="GH722" s="108"/>
      <c r="GI722" s="108"/>
      <c r="GJ722" s="108"/>
      <c r="GK722" s="108"/>
      <c r="GL722" s="108"/>
      <c r="GM722" s="108"/>
      <c r="GN722" s="108"/>
      <c r="GO722" s="108"/>
      <c r="GP722" s="108"/>
      <c r="GQ722" s="108"/>
      <c r="GR722" s="108"/>
      <c r="GS722" s="108"/>
      <c r="GT722" s="108"/>
      <c r="GU722" s="108"/>
      <c r="GV722" s="108"/>
      <c r="GW722" s="108"/>
      <c r="GX722" s="108"/>
      <c r="GY722" s="108"/>
      <c r="GZ722" s="108"/>
      <c r="HA722" s="108"/>
      <c r="HB722" s="108"/>
      <c r="HC722" s="108"/>
      <c r="HD722" s="108"/>
      <c r="HE722" s="108"/>
      <c r="HF722" s="108"/>
      <c r="HG722" s="108"/>
      <c r="HH722" s="108"/>
      <c r="HI722" s="108"/>
      <c r="HJ722" s="108"/>
      <c r="HK722" s="108"/>
      <c r="HL722" s="108"/>
      <c r="HM722" s="108"/>
      <c r="HN722" s="108"/>
      <c r="HO722" s="108"/>
      <c r="HP722" s="108"/>
      <c r="HQ722" s="108"/>
      <c r="HR722" s="108"/>
      <c r="HS722" s="108"/>
      <c r="HT722" s="108"/>
      <c r="HU722" s="108"/>
      <c r="HV722" s="108"/>
      <c r="HW722" s="108"/>
      <c r="HX722" s="108"/>
      <c r="HY722" s="108"/>
      <c r="HZ722" s="108"/>
      <c r="IA722" s="108"/>
      <c r="IB722" s="108"/>
      <c r="IC722" s="108"/>
      <c r="ID722" s="108"/>
      <c r="IE722" s="108"/>
      <c r="IF722" s="108"/>
      <c r="IG722" s="108"/>
      <c r="IH722" s="108"/>
      <c r="II722" s="108"/>
      <c r="IJ722" s="108"/>
      <c r="IK722" s="108"/>
      <c r="IL722" s="108"/>
      <c r="IM722" s="108"/>
      <c r="IN722" s="108"/>
      <c r="IO722" s="108"/>
      <c r="IP722" s="108"/>
      <c r="IQ722" s="108"/>
      <c r="IR722" s="108"/>
      <c r="IS722" s="108"/>
      <c r="IT722" s="108"/>
      <c r="IU722" s="108"/>
      <c r="IV722" s="108"/>
      <c r="IW722" s="108"/>
      <c r="IX722" s="108"/>
      <c r="IY722" s="108"/>
      <c r="IZ722" s="108"/>
      <c r="JA722" s="108"/>
      <c r="JB722" s="108"/>
      <c r="JC722" s="108"/>
      <c r="JD722" s="108"/>
      <c r="JE722" s="108"/>
      <c r="JF722" s="108"/>
      <c r="JG722" s="108"/>
      <c r="JH722" s="108"/>
      <c r="JI722" s="108"/>
      <c r="JJ722" s="108"/>
      <c r="JK722" s="108"/>
      <c r="JL722" s="108"/>
      <c r="JM722" s="108"/>
      <c r="JN722" s="108"/>
      <c r="JO722" s="108"/>
      <c r="JP722" s="108"/>
      <c r="JQ722" s="108"/>
      <c r="JR722" s="108"/>
      <c r="JS722" s="108"/>
      <c r="JT722" s="108"/>
      <c r="JU722" s="108"/>
      <c r="JV722" s="108"/>
      <c r="JW722" s="108"/>
      <c r="JX722" s="108"/>
      <c r="JY722" s="108"/>
      <c r="JZ722" s="108"/>
      <c r="KA722" s="108"/>
      <c r="KB722" s="108"/>
      <c r="KC722" s="108"/>
      <c r="KD722" s="108"/>
      <c r="KE722" s="108"/>
      <c r="KF722" s="108"/>
      <c r="KG722" s="108"/>
      <c r="KH722" s="108"/>
      <c r="KI722" s="108"/>
      <c r="KJ722" s="108"/>
      <c r="KK722" s="108"/>
      <c r="KL722" s="108"/>
      <c r="KM722" s="108"/>
      <c r="KN722" s="108"/>
      <c r="KO722" s="108"/>
      <c r="KP722" s="108"/>
      <c r="KQ722" s="108"/>
      <c r="KR722" s="108"/>
      <c r="KS722" s="108"/>
      <c r="KT722" s="108"/>
      <c r="KU722" s="108"/>
      <c r="KV722" s="108"/>
      <c r="KW722" s="108"/>
      <c r="KX722" s="108"/>
      <c r="KY722" s="108"/>
      <c r="KZ722" s="108"/>
      <c r="LA722" s="108"/>
      <c r="LB722" s="108"/>
      <c r="LC722" s="108"/>
      <c r="LD722" s="108"/>
      <c r="LE722" s="108"/>
      <c r="LF722" s="108"/>
      <c r="LG722" s="108"/>
      <c r="LH722" s="108"/>
      <c r="LI722" s="108"/>
      <c r="LJ722" s="108"/>
      <c r="LK722" s="108"/>
      <c r="LL722" s="108"/>
      <c r="LM722" s="108"/>
      <c r="LN722" s="108"/>
      <c r="LO722" s="108"/>
      <c r="LP722" s="108"/>
      <c r="LQ722" s="108"/>
      <c r="LR722" s="108"/>
      <c r="LS722" s="108"/>
    </row>
    <row r="723" spans="1:331">
      <c r="A723" s="3"/>
      <c r="B723" s="438"/>
      <c r="C723" s="438"/>
      <c r="D723" s="438"/>
      <c r="E723" s="438"/>
      <c r="F723" s="438"/>
      <c r="G723" s="438"/>
      <c r="H723" s="438"/>
      <c r="I723" s="438"/>
      <c r="J723" s="438"/>
      <c r="K723" s="438"/>
      <c r="L723" s="438"/>
      <c r="M723" s="438"/>
      <c r="N723" s="438"/>
      <c r="O723" s="438"/>
      <c r="P723" s="438"/>
      <c r="Q723" s="438"/>
      <c r="R723" s="438"/>
      <c r="S723" s="438"/>
      <c r="T723" s="438"/>
      <c r="U723" s="438"/>
      <c r="V723" s="438"/>
      <c r="W723" s="438"/>
      <c r="X723" s="438"/>
      <c r="Y723" s="438"/>
      <c r="Z723" s="438"/>
      <c r="AA723" s="438"/>
      <c r="AB723" s="438"/>
      <c r="AC723" s="438"/>
      <c r="AD723" s="438"/>
      <c r="AE723" s="154"/>
      <c r="AF723" s="154"/>
      <c r="AG723" s="154"/>
      <c r="AH723" s="154"/>
      <c r="AI723" s="154"/>
      <c r="AJ723" s="108"/>
      <c r="AK723" s="154"/>
      <c r="AL723" s="108"/>
      <c r="AM723" s="108"/>
      <c r="AN723" s="108"/>
      <c r="AO723" s="108"/>
      <c r="AP723" s="108"/>
      <c r="AQ723" s="108"/>
      <c r="AR723" s="108"/>
      <c r="AS723" s="108"/>
      <c r="AT723" s="108"/>
      <c r="AU723" s="108"/>
      <c r="AV723" s="108"/>
      <c r="AW723" s="108"/>
      <c r="AX723" s="108"/>
      <c r="AY723" s="108"/>
      <c r="AZ723" s="108"/>
      <c r="BA723" s="108"/>
      <c r="BB723" s="108"/>
      <c r="BC723" s="108"/>
      <c r="BD723" s="108"/>
      <c r="BE723" s="108"/>
      <c r="BF723" s="108"/>
      <c r="BG723" s="108"/>
      <c r="BH723" s="108"/>
      <c r="BI723" s="108"/>
      <c r="BJ723" s="108"/>
      <c r="BK723" s="108"/>
      <c r="BL723" s="108"/>
      <c r="BM723" s="108"/>
      <c r="BN723" s="108"/>
      <c r="BO723" s="108"/>
      <c r="BP723" s="108"/>
      <c r="BQ723" s="108"/>
      <c r="BR723" s="108"/>
      <c r="BS723" s="108"/>
      <c r="BT723" s="108"/>
      <c r="BU723" s="108"/>
      <c r="BV723" s="108"/>
      <c r="BW723" s="108"/>
      <c r="BX723" s="108"/>
      <c r="BY723" s="108"/>
      <c r="BZ723" s="108"/>
      <c r="CA723" s="108"/>
      <c r="CB723" s="108"/>
      <c r="CC723" s="108"/>
      <c r="CD723" s="108"/>
      <c r="CE723" s="108"/>
      <c r="CF723" s="108"/>
      <c r="CG723" s="108"/>
      <c r="CH723" s="108"/>
      <c r="CI723" s="108"/>
      <c r="CJ723" s="108"/>
      <c r="CK723" s="108"/>
      <c r="CL723" s="108"/>
      <c r="CM723" s="108"/>
      <c r="CN723" s="108"/>
      <c r="CO723" s="108"/>
      <c r="CP723" s="108"/>
      <c r="CQ723" s="108"/>
      <c r="CR723" s="108"/>
      <c r="CS723" s="108"/>
      <c r="CT723" s="108"/>
      <c r="CU723" s="108"/>
      <c r="CV723" s="108"/>
      <c r="CW723" s="108"/>
      <c r="CX723" s="108"/>
      <c r="CY723" s="108"/>
      <c r="CZ723" s="108"/>
      <c r="DA723" s="108"/>
      <c r="DB723" s="108"/>
      <c r="DC723" s="108"/>
      <c r="DD723" s="108"/>
      <c r="DE723" s="108"/>
      <c r="DF723" s="108"/>
      <c r="DG723" s="108"/>
      <c r="DH723" s="108"/>
      <c r="DI723" s="108"/>
      <c r="DJ723" s="108"/>
      <c r="DK723" s="108"/>
      <c r="DL723" s="108"/>
      <c r="DM723" s="108"/>
      <c r="DN723" s="108"/>
      <c r="DO723" s="108"/>
      <c r="DP723" s="108"/>
      <c r="DQ723" s="108"/>
      <c r="DR723" s="108"/>
      <c r="DS723" s="108"/>
      <c r="DT723" s="108"/>
      <c r="DU723" s="108"/>
      <c r="DV723" s="108"/>
      <c r="DW723" s="108"/>
      <c r="DX723" s="108"/>
      <c r="DY723" s="108"/>
      <c r="DZ723" s="108"/>
      <c r="EA723" s="108"/>
      <c r="EB723" s="108"/>
      <c r="EC723" s="108"/>
      <c r="ED723" s="108"/>
      <c r="EE723" s="108"/>
      <c r="EF723" s="108"/>
      <c r="EG723" s="108"/>
      <c r="EH723" s="108"/>
      <c r="EI723" s="108"/>
      <c r="EJ723" s="108"/>
      <c r="EK723" s="108"/>
      <c r="EL723" s="108"/>
      <c r="EM723" s="108"/>
      <c r="EN723" s="108"/>
      <c r="EO723" s="108"/>
      <c r="EP723" s="108"/>
      <c r="EQ723" s="108"/>
      <c r="ER723" s="108"/>
      <c r="ES723" s="108"/>
      <c r="ET723" s="108"/>
      <c r="EU723" s="108"/>
      <c r="EV723" s="108"/>
      <c r="EW723" s="108"/>
      <c r="EX723" s="108"/>
      <c r="EY723" s="108"/>
      <c r="EZ723" s="108"/>
      <c r="FA723" s="108"/>
      <c r="FB723" s="108"/>
      <c r="FC723" s="108"/>
      <c r="FD723" s="108"/>
      <c r="FE723" s="108"/>
      <c r="FF723" s="108"/>
      <c r="FG723" s="108"/>
      <c r="FH723" s="108"/>
      <c r="FI723" s="108"/>
      <c r="FJ723" s="108"/>
      <c r="FK723" s="108"/>
      <c r="FL723" s="108"/>
      <c r="FM723" s="108"/>
      <c r="FN723" s="108"/>
      <c r="FO723" s="108"/>
      <c r="FP723" s="108"/>
      <c r="FQ723" s="108"/>
      <c r="FR723" s="108"/>
      <c r="FS723" s="108"/>
      <c r="FT723" s="108"/>
      <c r="FU723" s="108"/>
      <c r="FV723" s="108"/>
      <c r="FW723" s="108"/>
      <c r="FX723" s="108"/>
      <c r="FY723" s="108"/>
      <c r="FZ723" s="108"/>
      <c r="GA723" s="108"/>
      <c r="GB723" s="108"/>
      <c r="GC723" s="108"/>
      <c r="GD723" s="108"/>
      <c r="GE723" s="108"/>
      <c r="GF723" s="108"/>
      <c r="GG723" s="108"/>
      <c r="GH723" s="108"/>
      <c r="GI723" s="108"/>
      <c r="GJ723" s="108"/>
      <c r="GK723" s="108"/>
      <c r="GL723" s="108"/>
      <c r="GM723" s="108"/>
      <c r="GN723" s="108"/>
      <c r="GO723" s="108"/>
      <c r="GP723" s="108"/>
      <c r="GQ723" s="108"/>
      <c r="GR723" s="108"/>
      <c r="GS723" s="108"/>
      <c r="GT723" s="108"/>
      <c r="GU723" s="108"/>
      <c r="GV723" s="108"/>
      <c r="GW723" s="108"/>
      <c r="GX723" s="108"/>
      <c r="GY723" s="108"/>
      <c r="GZ723" s="108"/>
      <c r="HA723" s="108"/>
      <c r="HB723" s="108"/>
      <c r="HC723" s="108"/>
      <c r="HD723" s="108"/>
      <c r="HE723" s="108"/>
      <c r="HF723" s="108"/>
      <c r="HG723" s="108"/>
      <c r="HH723" s="108"/>
      <c r="HI723" s="108"/>
      <c r="HJ723" s="108"/>
      <c r="HK723" s="108"/>
      <c r="HL723" s="108"/>
      <c r="HM723" s="108"/>
      <c r="HN723" s="108"/>
      <c r="HO723" s="108"/>
      <c r="HP723" s="108"/>
      <c r="HQ723" s="108"/>
      <c r="HR723" s="108"/>
      <c r="HS723" s="108"/>
      <c r="HT723" s="108"/>
      <c r="HU723" s="108"/>
      <c r="HV723" s="108"/>
      <c r="HW723" s="108"/>
      <c r="HX723" s="108"/>
      <c r="HY723" s="108"/>
      <c r="HZ723" s="108"/>
      <c r="IA723" s="108"/>
      <c r="IB723" s="108"/>
      <c r="IC723" s="108"/>
      <c r="ID723" s="108"/>
      <c r="IE723" s="108"/>
      <c r="IF723" s="108"/>
      <c r="IG723" s="108"/>
      <c r="IH723" s="108"/>
      <c r="II723" s="108"/>
      <c r="IJ723" s="108"/>
      <c r="IK723" s="108"/>
      <c r="IL723" s="108"/>
      <c r="IM723" s="108"/>
      <c r="IN723" s="108"/>
      <c r="IO723" s="108"/>
      <c r="IP723" s="108"/>
      <c r="IQ723" s="108"/>
      <c r="IR723" s="108"/>
      <c r="IS723" s="108"/>
      <c r="IT723" s="108"/>
      <c r="IU723" s="108"/>
      <c r="IV723" s="108"/>
      <c r="IW723" s="108"/>
      <c r="IX723" s="108"/>
      <c r="IY723" s="108"/>
      <c r="IZ723" s="108"/>
      <c r="JA723" s="108"/>
      <c r="JB723" s="108"/>
      <c r="JC723" s="108"/>
      <c r="JD723" s="108"/>
      <c r="JE723" s="108"/>
      <c r="JF723" s="108"/>
      <c r="JG723" s="108"/>
      <c r="JH723" s="108"/>
      <c r="JI723" s="108"/>
      <c r="JJ723" s="108"/>
      <c r="JK723" s="108"/>
      <c r="JL723" s="108"/>
      <c r="JM723" s="108"/>
      <c r="JN723" s="108"/>
      <c r="JO723" s="108"/>
      <c r="JP723" s="108"/>
      <c r="JQ723" s="108"/>
      <c r="JR723" s="108"/>
      <c r="JS723" s="108"/>
      <c r="JT723" s="108"/>
      <c r="JU723" s="108"/>
      <c r="JV723" s="108"/>
      <c r="JW723" s="108"/>
      <c r="JX723" s="108"/>
      <c r="JY723" s="108"/>
      <c r="JZ723" s="108"/>
      <c r="KA723" s="108"/>
      <c r="KB723" s="108"/>
      <c r="KC723" s="108"/>
      <c r="KD723" s="108"/>
      <c r="KE723" s="108"/>
      <c r="KF723" s="108"/>
      <c r="KG723" s="108"/>
      <c r="KH723" s="108"/>
      <c r="KI723" s="108"/>
      <c r="KJ723" s="108"/>
      <c r="KK723" s="108"/>
      <c r="KL723" s="108"/>
      <c r="KM723" s="108"/>
      <c r="KN723" s="108"/>
      <c r="KO723" s="108"/>
      <c r="KP723" s="108"/>
      <c r="KQ723" s="108"/>
      <c r="KR723" s="108"/>
      <c r="KS723" s="108"/>
      <c r="KT723" s="108"/>
      <c r="KU723" s="108"/>
      <c r="KV723" s="108"/>
      <c r="KW723" s="108"/>
      <c r="KX723" s="108"/>
      <c r="KY723" s="108"/>
      <c r="KZ723" s="108"/>
      <c r="LA723" s="108"/>
      <c r="LB723" s="108"/>
      <c r="LC723" s="108"/>
      <c r="LD723" s="108"/>
      <c r="LE723" s="108"/>
      <c r="LF723" s="108"/>
      <c r="LG723" s="108"/>
      <c r="LH723" s="108"/>
      <c r="LI723" s="108"/>
      <c r="LJ723" s="108"/>
      <c r="LK723" s="108"/>
      <c r="LL723" s="108"/>
      <c r="LM723" s="108"/>
      <c r="LN723" s="108"/>
      <c r="LO723" s="108"/>
      <c r="LP723" s="108"/>
      <c r="LQ723" s="108"/>
      <c r="LR723" s="108"/>
      <c r="LS723" s="108"/>
    </row>
    <row r="724" spans="1:331">
      <c r="A724" s="3"/>
      <c r="B724" s="438"/>
      <c r="C724" s="438"/>
      <c r="D724" s="438"/>
      <c r="E724" s="438"/>
      <c r="F724" s="438"/>
      <c r="G724" s="438"/>
      <c r="H724" s="438"/>
      <c r="I724" s="438"/>
      <c r="J724" s="438"/>
      <c r="K724" s="438"/>
      <c r="L724" s="438"/>
      <c r="M724" s="438"/>
      <c r="N724" s="438"/>
      <c r="O724" s="438"/>
      <c r="P724" s="438"/>
      <c r="Q724" s="438"/>
      <c r="R724" s="438"/>
      <c r="S724" s="438"/>
      <c r="T724" s="438"/>
      <c r="U724" s="438"/>
      <c r="V724" s="438"/>
      <c r="W724" s="438"/>
      <c r="X724" s="438"/>
      <c r="Y724" s="438"/>
      <c r="Z724" s="438"/>
      <c r="AA724" s="438"/>
      <c r="AB724" s="438"/>
      <c r="AC724" s="438"/>
      <c r="AD724" s="438"/>
      <c r="AE724" s="154"/>
      <c r="AF724" s="154"/>
      <c r="AG724" s="154"/>
      <c r="AH724" s="154"/>
      <c r="AI724" s="154"/>
      <c r="AJ724" s="108"/>
      <c r="AK724" s="154"/>
      <c r="AL724" s="108"/>
      <c r="AM724" s="108"/>
      <c r="AN724" s="108"/>
      <c r="AO724" s="108"/>
      <c r="AP724" s="108"/>
      <c r="AQ724" s="108"/>
      <c r="AR724" s="108"/>
      <c r="AS724" s="108"/>
      <c r="AT724" s="108"/>
      <c r="AU724" s="108"/>
      <c r="AV724" s="108"/>
      <c r="AW724" s="108"/>
      <c r="AX724" s="108"/>
      <c r="AY724" s="108"/>
      <c r="AZ724" s="108"/>
      <c r="BA724" s="108"/>
      <c r="BB724" s="108"/>
      <c r="BC724" s="108"/>
      <c r="BD724" s="108"/>
      <c r="BE724" s="108"/>
      <c r="BF724" s="108"/>
      <c r="BG724" s="108"/>
      <c r="BH724" s="108"/>
      <c r="BI724" s="108"/>
      <c r="BJ724" s="108"/>
      <c r="BK724" s="108"/>
      <c r="BL724" s="108"/>
      <c r="BM724" s="108"/>
      <c r="BN724" s="108"/>
      <c r="BO724" s="108"/>
      <c r="BP724" s="108"/>
      <c r="BQ724" s="108"/>
      <c r="BR724" s="108"/>
      <c r="BS724" s="108"/>
      <c r="BT724" s="108"/>
      <c r="BU724" s="108"/>
      <c r="BV724" s="108"/>
      <c r="BW724" s="108"/>
      <c r="BX724" s="108"/>
      <c r="BY724" s="108"/>
      <c r="BZ724" s="108"/>
      <c r="CA724" s="108"/>
      <c r="CB724" s="108"/>
      <c r="CC724" s="108"/>
      <c r="CD724" s="108"/>
      <c r="CE724" s="108"/>
      <c r="CF724" s="108"/>
      <c r="CG724" s="108"/>
      <c r="CH724" s="108"/>
      <c r="CI724" s="108"/>
      <c r="CJ724" s="108"/>
      <c r="CK724" s="108"/>
      <c r="CL724" s="108"/>
      <c r="CM724" s="108"/>
      <c r="CN724" s="108"/>
      <c r="CO724" s="108"/>
      <c r="CP724" s="108"/>
      <c r="CQ724" s="108"/>
      <c r="CR724" s="108"/>
      <c r="CS724" s="108"/>
      <c r="CT724" s="108"/>
      <c r="CU724" s="108"/>
      <c r="CV724" s="108"/>
      <c r="CW724" s="108"/>
      <c r="CX724" s="108"/>
      <c r="CY724" s="108"/>
      <c r="CZ724" s="108"/>
      <c r="DA724" s="108"/>
      <c r="DB724" s="108"/>
      <c r="DC724" s="108"/>
      <c r="DD724" s="108"/>
      <c r="DE724" s="108"/>
      <c r="DF724" s="108"/>
      <c r="DG724" s="108"/>
      <c r="DH724" s="108"/>
      <c r="DI724" s="108"/>
      <c r="DJ724" s="108"/>
      <c r="DK724" s="108"/>
      <c r="DL724" s="108"/>
      <c r="DM724" s="108"/>
      <c r="DN724" s="108"/>
      <c r="DO724" s="108"/>
      <c r="DP724" s="108"/>
      <c r="DQ724" s="108"/>
      <c r="DR724" s="108"/>
      <c r="DS724" s="108"/>
      <c r="DT724" s="108"/>
      <c r="DU724" s="108"/>
      <c r="DV724" s="108"/>
      <c r="DW724" s="108"/>
      <c r="DX724" s="108"/>
      <c r="DY724" s="108"/>
      <c r="DZ724" s="108"/>
      <c r="EA724" s="108"/>
      <c r="EB724" s="108"/>
      <c r="EC724" s="108"/>
      <c r="ED724" s="108"/>
      <c r="EE724" s="108"/>
      <c r="EF724" s="108"/>
      <c r="EG724" s="108"/>
      <c r="EH724" s="108"/>
      <c r="EI724" s="108"/>
      <c r="EJ724" s="108"/>
      <c r="EK724" s="108"/>
      <c r="EL724" s="108"/>
      <c r="EM724" s="108"/>
      <c r="EN724" s="108"/>
      <c r="EO724" s="108"/>
      <c r="EP724" s="108"/>
      <c r="EQ724" s="108"/>
      <c r="ER724" s="108"/>
      <c r="ES724" s="108"/>
      <c r="ET724" s="108"/>
      <c r="EU724" s="108"/>
      <c r="EV724" s="108"/>
      <c r="EW724" s="108"/>
      <c r="EX724" s="108"/>
      <c r="EY724" s="108"/>
      <c r="EZ724" s="108"/>
      <c r="FA724" s="108"/>
      <c r="FB724" s="108"/>
      <c r="FC724" s="108"/>
      <c r="FD724" s="108"/>
      <c r="FE724" s="108"/>
      <c r="FF724" s="108"/>
      <c r="FG724" s="108"/>
      <c r="FH724" s="108"/>
      <c r="FI724" s="108"/>
      <c r="FJ724" s="108"/>
      <c r="FK724" s="108"/>
      <c r="FL724" s="108"/>
      <c r="FM724" s="108"/>
      <c r="FN724" s="108"/>
      <c r="FO724" s="108"/>
      <c r="FP724" s="108"/>
      <c r="FQ724" s="108"/>
      <c r="FR724" s="108"/>
      <c r="FS724" s="108"/>
      <c r="FT724" s="108"/>
      <c r="FU724" s="108"/>
      <c r="FV724" s="108"/>
      <c r="FW724" s="108"/>
      <c r="FX724" s="108"/>
      <c r="FY724" s="108"/>
      <c r="FZ724" s="108"/>
      <c r="GA724" s="108"/>
      <c r="GB724" s="108"/>
      <c r="GC724" s="108"/>
      <c r="GD724" s="108"/>
      <c r="GE724" s="108"/>
      <c r="GF724" s="108"/>
      <c r="GG724" s="108"/>
      <c r="GH724" s="108"/>
      <c r="GI724" s="108"/>
      <c r="GJ724" s="108"/>
      <c r="GK724" s="108"/>
      <c r="GL724" s="108"/>
      <c r="GM724" s="108"/>
      <c r="GN724" s="108"/>
      <c r="GO724" s="108"/>
      <c r="GP724" s="108"/>
      <c r="GQ724" s="108"/>
      <c r="GR724" s="108"/>
      <c r="GS724" s="108"/>
      <c r="GT724" s="108"/>
      <c r="GU724" s="108"/>
      <c r="GV724" s="108"/>
      <c r="GW724" s="108"/>
      <c r="GX724" s="108"/>
      <c r="GY724" s="108"/>
      <c r="GZ724" s="108"/>
      <c r="HA724" s="108"/>
      <c r="HB724" s="108"/>
      <c r="HC724" s="108"/>
      <c r="HD724" s="108"/>
      <c r="HE724" s="108"/>
      <c r="HF724" s="108"/>
      <c r="HG724" s="108"/>
      <c r="HH724" s="108"/>
      <c r="HI724" s="108"/>
      <c r="HJ724" s="108"/>
      <c r="HK724" s="108"/>
      <c r="HL724" s="108"/>
      <c r="HM724" s="108"/>
      <c r="HN724" s="108"/>
      <c r="HO724" s="108"/>
      <c r="HP724" s="108"/>
      <c r="HQ724" s="108"/>
      <c r="HR724" s="108"/>
      <c r="HS724" s="108"/>
      <c r="HT724" s="108"/>
      <c r="HU724" s="108"/>
      <c r="HV724" s="108"/>
      <c r="HW724" s="108"/>
      <c r="HX724" s="108"/>
      <c r="HY724" s="108"/>
      <c r="HZ724" s="108"/>
      <c r="IA724" s="108"/>
      <c r="IB724" s="108"/>
      <c r="IC724" s="108"/>
      <c r="ID724" s="108"/>
      <c r="IE724" s="108"/>
      <c r="IF724" s="108"/>
      <c r="IG724" s="108"/>
      <c r="IH724" s="108"/>
      <c r="II724" s="108"/>
      <c r="IJ724" s="108"/>
      <c r="IK724" s="108"/>
      <c r="IL724" s="108"/>
      <c r="IM724" s="108"/>
      <c r="IN724" s="108"/>
      <c r="IO724" s="108"/>
      <c r="IP724" s="108"/>
      <c r="IQ724" s="108"/>
      <c r="IR724" s="108"/>
      <c r="IS724" s="108"/>
      <c r="IT724" s="108"/>
      <c r="IU724" s="108"/>
      <c r="IV724" s="108"/>
      <c r="IW724" s="108"/>
      <c r="IX724" s="108"/>
      <c r="IY724" s="108"/>
      <c r="IZ724" s="108"/>
      <c r="JA724" s="108"/>
      <c r="JB724" s="108"/>
      <c r="JC724" s="108"/>
      <c r="JD724" s="108"/>
      <c r="JE724" s="108"/>
      <c r="JF724" s="108"/>
      <c r="JG724" s="108"/>
      <c r="JH724" s="108"/>
      <c r="JI724" s="108"/>
      <c r="JJ724" s="108"/>
      <c r="JK724" s="108"/>
      <c r="JL724" s="108"/>
      <c r="JM724" s="108"/>
      <c r="JN724" s="108"/>
      <c r="JO724" s="108"/>
      <c r="JP724" s="108"/>
      <c r="JQ724" s="108"/>
      <c r="JR724" s="108"/>
      <c r="JS724" s="108"/>
      <c r="JT724" s="108"/>
      <c r="JU724" s="108"/>
      <c r="JV724" s="108"/>
      <c r="JW724" s="108"/>
      <c r="JX724" s="108"/>
      <c r="JY724" s="108"/>
      <c r="JZ724" s="108"/>
      <c r="KA724" s="108"/>
      <c r="KB724" s="108"/>
      <c r="KC724" s="108"/>
      <c r="KD724" s="108"/>
      <c r="KE724" s="108"/>
      <c r="KF724" s="108"/>
      <c r="KG724" s="108"/>
      <c r="KH724" s="108"/>
      <c r="KI724" s="108"/>
      <c r="KJ724" s="108"/>
      <c r="KK724" s="108"/>
      <c r="KL724" s="108"/>
      <c r="KM724" s="108"/>
      <c r="KN724" s="108"/>
      <c r="KO724" s="108"/>
      <c r="KP724" s="108"/>
      <c r="KQ724" s="108"/>
      <c r="KR724" s="108"/>
      <c r="KS724" s="108"/>
      <c r="KT724" s="108"/>
      <c r="KU724" s="108"/>
      <c r="KV724" s="108"/>
      <c r="KW724" s="108"/>
      <c r="KX724" s="108"/>
      <c r="KY724" s="108"/>
      <c r="KZ724" s="108"/>
      <c r="LA724" s="108"/>
      <c r="LB724" s="108"/>
      <c r="LC724" s="108"/>
      <c r="LD724" s="108"/>
      <c r="LE724" s="108"/>
      <c r="LF724" s="108"/>
      <c r="LG724" s="108"/>
      <c r="LH724" s="108"/>
      <c r="LI724" s="108"/>
      <c r="LJ724" s="108"/>
      <c r="LK724" s="108"/>
      <c r="LL724" s="108"/>
      <c r="LM724" s="108"/>
      <c r="LN724" s="108"/>
      <c r="LO724" s="108"/>
      <c r="LP724" s="108"/>
      <c r="LQ724" s="108"/>
      <c r="LR724" s="108"/>
      <c r="LS724" s="108"/>
    </row>
    <row r="725" spans="1:331">
      <c r="A725" s="3"/>
      <c r="B725" s="438"/>
      <c r="C725" s="438"/>
      <c r="D725" s="438"/>
      <c r="E725" s="438"/>
      <c r="F725" s="438"/>
      <c r="G725" s="438"/>
      <c r="H725" s="438"/>
      <c r="I725" s="438"/>
      <c r="J725" s="438"/>
      <c r="K725" s="438"/>
      <c r="L725" s="438"/>
      <c r="M725" s="438"/>
      <c r="N725" s="438"/>
      <c r="O725" s="438"/>
      <c r="P725" s="438"/>
      <c r="Q725" s="438"/>
      <c r="R725" s="438"/>
      <c r="S725" s="438"/>
      <c r="T725" s="438"/>
      <c r="U725" s="438"/>
      <c r="V725" s="438"/>
      <c r="W725" s="438"/>
      <c r="X725" s="438"/>
      <c r="Y725" s="438"/>
      <c r="Z725" s="438"/>
      <c r="AA725" s="438"/>
      <c r="AB725" s="438"/>
      <c r="AC725" s="438"/>
      <c r="AD725" s="438"/>
      <c r="AE725" s="154"/>
      <c r="AF725" s="154"/>
      <c r="AG725" s="154"/>
      <c r="AH725" s="154"/>
      <c r="AI725" s="154"/>
      <c r="AJ725" s="108"/>
      <c r="AK725" s="154"/>
      <c r="AL725" s="108"/>
      <c r="AM725" s="108"/>
      <c r="AN725" s="108"/>
      <c r="AO725" s="108"/>
      <c r="AP725" s="108"/>
      <c r="AQ725" s="108"/>
      <c r="AR725" s="108"/>
      <c r="AS725" s="108"/>
      <c r="AT725" s="108"/>
      <c r="AU725" s="108"/>
      <c r="AV725" s="108"/>
      <c r="AW725" s="108"/>
      <c r="AX725" s="108"/>
      <c r="AY725" s="108"/>
      <c r="AZ725" s="108"/>
      <c r="BA725" s="108"/>
      <c r="BB725" s="108"/>
      <c r="BC725" s="108"/>
      <c r="BD725" s="108"/>
      <c r="BE725" s="108"/>
      <c r="BF725" s="108"/>
      <c r="BG725" s="108"/>
      <c r="BH725" s="108"/>
      <c r="BI725" s="108"/>
      <c r="BJ725" s="108"/>
      <c r="BK725" s="108"/>
      <c r="BL725" s="108"/>
      <c r="BM725" s="108"/>
      <c r="BN725" s="108"/>
      <c r="BO725" s="108"/>
      <c r="BP725" s="108"/>
      <c r="BQ725" s="108"/>
      <c r="BR725" s="108"/>
      <c r="BS725" s="108"/>
      <c r="BT725" s="108"/>
      <c r="BU725" s="108"/>
      <c r="BV725" s="108"/>
      <c r="BW725" s="108"/>
      <c r="BX725" s="108"/>
      <c r="BY725" s="108"/>
      <c r="BZ725" s="108"/>
      <c r="CA725" s="108"/>
      <c r="CB725" s="108"/>
      <c r="CC725" s="108"/>
      <c r="CD725" s="108"/>
      <c r="CE725" s="108"/>
      <c r="CF725" s="108"/>
      <c r="CG725" s="108"/>
      <c r="CH725" s="108"/>
      <c r="CI725" s="108"/>
      <c r="CJ725" s="108"/>
      <c r="CK725" s="108"/>
      <c r="CL725" s="108"/>
      <c r="CM725" s="108"/>
      <c r="CN725" s="108"/>
      <c r="CO725" s="108"/>
      <c r="CP725" s="108"/>
      <c r="CQ725" s="108"/>
      <c r="CR725" s="108"/>
      <c r="CS725" s="108"/>
      <c r="CT725" s="108"/>
      <c r="CU725" s="108"/>
      <c r="CV725" s="108"/>
      <c r="CW725" s="108"/>
      <c r="CX725" s="108"/>
      <c r="CY725" s="108"/>
      <c r="CZ725" s="108"/>
      <c r="DA725" s="108"/>
      <c r="DB725" s="108"/>
      <c r="DC725" s="108"/>
      <c r="DD725" s="108"/>
      <c r="DE725" s="108"/>
      <c r="DF725" s="108"/>
      <c r="DG725" s="108"/>
      <c r="DH725" s="108"/>
      <c r="DI725" s="108"/>
      <c r="DJ725" s="108"/>
      <c r="DK725" s="108"/>
      <c r="DL725" s="108"/>
      <c r="DM725" s="108"/>
      <c r="DN725" s="108"/>
      <c r="DO725" s="108"/>
      <c r="DP725" s="108"/>
      <c r="DQ725" s="108"/>
      <c r="DR725" s="108"/>
      <c r="DS725" s="108"/>
      <c r="DT725" s="108"/>
      <c r="DU725" s="108"/>
      <c r="DV725" s="108"/>
      <c r="DW725" s="108"/>
      <c r="DX725" s="108"/>
      <c r="DY725" s="108"/>
      <c r="DZ725" s="108"/>
      <c r="EA725" s="108"/>
      <c r="EB725" s="108"/>
      <c r="EC725" s="108"/>
      <c r="ED725" s="108"/>
      <c r="EE725" s="108"/>
      <c r="EF725" s="108"/>
      <c r="EG725" s="108"/>
      <c r="EH725" s="108"/>
      <c r="EI725" s="108"/>
      <c r="EJ725" s="108"/>
      <c r="EK725" s="108"/>
      <c r="EL725" s="108"/>
      <c r="EM725" s="108"/>
      <c r="EN725" s="108"/>
      <c r="EO725" s="108"/>
      <c r="EP725" s="108"/>
      <c r="EQ725" s="108"/>
      <c r="ER725" s="108"/>
      <c r="ES725" s="108"/>
      <c r="ET725" s="108"/>
      <c r="EU725" s="108"/>
      <c r="EV725" s="108"/>
      <c r="EW725" s="108"/>
      <c r="EX725" s="108"/>
      <c r="EY725" s="108"/>
      <c r="EZ725" s="108"/>
      <c r="FA725" s="108"/>
      <c r="FB725" s="108"/>
      <c r="FC725" s="108"/>
      <c r="FD725" s="108"/>
      <c r="FE725" s="108"/>
      <c r="FF725" s="108"/>
      <c r="FG725" s="108"/>
      <c r="FH725" s="108"/>
      <c r="FI725" s="108"/>
      <c r="FJ725" s="108"/>
      <c r="FK725" s="108"/>
      <c r="FL725" s="108"/>
      <c r="FM725" s="108"/>
      <c r="FN725" s="108"/>
      <c r="FO725" s="108"/>
      <c r="FP725" s="108"/>
      <c r="FQ725" s="108"/>
      <c r="FR725" s="108"/>
      <c r="FS725" s="108"/>
      <c r="FT725" s="108"/>
      <c r="FU725" s="108"/>
      <c r="FV725" s="108"/>
      <c r="FW725" s="108"/>
      <c r="FX725" s="108"/>
      <c r="FY725" s="108"/>
      <c r="FZ725" s="108"/>
      <c r="GA725" s="108"/>
      <c r="GB725" s="108"/>
      <c r="GC725" s="108"/>
      <c r="GD725" s="108"/>
      <c r="GE725" s="108"/>
      <c r="GF725" s="108"/>
      <c r="GG725" s="108"/>
      <c r="GH725" s="108"/>
      <c r="GI725" s="108"/>
      <c r="GJ725" s="108"/>
      <c r="GK725" s="108"/>
      <c r="GL725" s="108"/>
      <c r="GM725" s="108"/>
      <c r="GN725" s="108"/>
      <c r="GO725" s="108"/>
      <c r="GP725" s="108"/>
      <c r="GQ725" s="108"/>
      <c r="GR725" s="108"/>
      <c r="GS725" s="108"/>
      <c r="GT725" s="108"/>
      <c r="GU725" s="108"/>
      <c r="GV725" s="108"/>
      <c r="GW725" s="108"/>
      <c r="GX725" s="108"/>
      <c r="GY725" s="108"/>
      <c r="GZ725" s="108"/>
      <c r="HA725" s="108"/>
      <c r="HB725" s="108"/>
      <c r="HC725" s="108"/>
      <c r="HD725" s="108"/>
      <c r="HE725" s="108"/>
      <c r="HF725" s="108"/>
      <c r="HG725" s="108"/>
      <c r="HH725" s="108"/>
      <c r="HI725" s="108"/>
      <c r="HJ725" s="108"/>
      <c r="HK725" s="108"/>
      <c r="HL725" s="108"/>
      <c r="HM725" s="108"/>
      <c r="HN725" s="108"/>
      <c r="HO725" s="108"/>
      <c r="HP725" s="108"/>
      <c r="HQ725" s="108"/>
      <c r="HR725" s="108"/>
      <c r="HS725" s="108"/>
      <c r="HT725" s="108"/>
      <c r="HU725" s="108"/>
      <c r="HV725" s="108"/>
      <c r="HW725" s="108"/>
      <c r="HX725" s="108"/>
      <c r="HY725" s="108"/>
      <c r="HZ725" s="108"/>
      <c r="IA725" s="108"/>
      <c r="IB725" s="108"/>
      <c r="IC725" s="108"/>
      <c r="ID725" s="108"/>
      <c r="IE725" s="108"/>
      <c r="IF725" s="108"/>
      <c r="IG725" s="108"/>
      <c r="IH725" s="108"/>
      <c r="II725" s="108"/>
      <c r="IJ725" s="108"/>
      <c r="IK725" s="108"/>
      <c r="IL725" s="108"/>
      <c r="IM725" s="108"/>
      <c r="IN725" s="108"/>
      <c r="IO725" s="108"/>
      <c r="IP725" s="108"/>
      <c r="IQ725" s="108"/>
      <c r="IR725" s="108"/>
      <c r="IS725" s="108"/>
      <c r="IT725" s="108"/>
      <c r="IU725" s="108"/>
      <c r="IV725" s="108"/>
      <c r="IW725" s="108"/>
      <c r="IX725" s="108"/>
      <c r="IY725" s="108"/>
      <c r="IZ725" s="108"/>
      <c r="JA725" s="108"/>
      <c r="JB725" s="108"/>
      <c r="JC725" s="108"/>
      <c r="JD725" s="108"/>
      <c r="JE725" s="108"/>
      <c r="JF725" s="108"/>
      <c r="JG725" s="108"/>
      <c r="JH725" s="108"/>
      <c r="JI725" s="108"/>
      <c r="JJ725" s="108"/>
      <c r="JK725" s="108"/>
      <c r="JL725" s="108"/>
      <c r="JM725" s="108"/>
      <c r="JN725" s="108"/>
      <c r="JO725" s="108"/>
      <c r="JP725" s="108"/>
      <c r="JQ725" s="108"/>
      <c r="JR725" s="108"/>
      <c r="JS725" s="108"/>
      <c r="JT725" s="108"/>
      <c r="JU725" s="108"/>
      <c r="JV725" s="108"/>
      <c r="JW725" s="108"/>
      <c r="JX725" s="108"/>
      <c r="JY725" s="108"/>
      <c r="JZ725" s="108"/>
      <c r="KA725" s="108"/>
      <c r="KB725" s="108"/>
      <c r="KC725" s="108"/>
      <c r="KD725" s="108"/>
      <c r="KE725" s="108"/>
      <c r="KF725" s="108"/>
      <c r="KG725" s="108"/>
      <c r="KH725" s="108"/>
      <c r="KI725" s="108"/>
      <c r="KJ725" s="108"/>
      <c r="KK725" s="108"/>
      <c r="KL725" s="108"/>
      <c r="KM725" s="108"/>
      <c r="KN725" s="108"/>
      <c r="KO725" s="108"/>
      <c r="KP725" s="108"/>
      <c r="KQ725" s="108"/>
      <c r="KR725" s="108"/>
      <c r="KS725" s="108"/>
      <c r="KT725" s="108"/>
      <c r="KU725" s="108"/>
      <c r="KV725" s="108"/>
      <c r="KW725" s="108"/>
      <c r="KX725" s="108"/>
      <c r="KY725" s="108"/>
      <c r="KZ725" s="108"/>
      <c r="LA725" s="108"/>
      <c r="LB725" s="108"/>
      <c r="LC725" s="108"/>
      <c r="LD725" s="108"/>
      <c r="LE725" s="108"/>
      <c r="LF725" s="108"/>
      <c r="LG725" s="108"/>
      <c r="LH725" s="108"/>
      <c r="LI725" s="108"/>
      <c r="LJ725" s="108"/>
      <c r="LK725" s="108"/>
      <c r="LL725" s="108"/>
      <c r="LM725" s="108"/>
      <c r="LN725" s="108"/>
      <c r="LO725" s="108"/>
      <c r="LP725" s="108"/>
      <c r="LQ725" s="108"/>
      <c r="LR725" s="108"/>
      <c r="LS725" s="108"/>
    </row>
    <row r="726" spans="1:331">
      <c r="A726" s="3"/>
      <c r="B726" s="438"/>
      <c r="C726" s="438"/>
      <c r="D726" s="438"/>
      <c r="E726" s="438"/>
      <c r="F726" s="438"/>
      <c r="G726" s="438"/>
      <c r="H726" s="438"/>
      <c r="I726" s="438"/>
      <c r="J726" s="438"/>
      <c r="K726" s="438"/>
      <c r="L726" s="438"/>
      <c r="M726" s="438"/>
      <c r="N726" s="438"/>
      <c r="O726" s="438"/>
      <c r="P726" s="438"/>
      <c r="Q726" s="438"/>
      <c r="R726" s="438"/>
      <c r="S726" s="438"/>
      <c r="T726" s="438"/>
      <c r="U726" s="438"/>
      <c r="V726" s="438"/>
      <c r="W726" s="438"/>
      <c r="X726" s="438"/>
      <c r="Y726" s="438"/>
      <c r="Z726" s="438"/>
      <c r="AA726" s="438"/>
      <c r="AB726" s="438"/>
      <c r="AC726" s="438"/>
      <c r="AD726" s="438"/>
      <c r="AE726" s="154"/>
      <c r="AF726" s="154"/>
      <c r="AG726" s="154"/>
      <c r="AH726" s="154"/>
      <c r="AI726" s="154"/>
      <c r="AJ726" s="108"/>
      <c r="AK726" s="154"/>
      <c r="AL726" s="108"/>
      <c r="AM726" s="108"/>
      <c r="AN726" s="108"/>
      <c r="AO726" s="108"/>
      <c r="AP726" s="108"/>
      <c r="AQ726" s="108"/>
      <c r="AR726" s="108"/>
      <c r="AS726" s="108"/>
      <c r="AT726" s="108"/>
      <c r="AU726" s="108"/>
      <c r="AV726" s="108"/>
      <c r="AW726" s="108"/>
      <c r="AX726" s="108"/>
      <c r="AY726" s="108"/>
      <c r="AZ726" s="108"/>
      <c r="BA726" s="108"/>
      <c r="BB726" s="108"/>
      <c r="BC726" s="108"/>
      <c r="BD726" s="108"/>
      <c r="BE726" s="108"/>
      <c r="BF726" s="108"/>
      <c r="BG726" s="108"/>
      <c r="BH726" s="108"/>
      <c r="BI726" s="108"/>
      <c r="BJ726" s="108"/>
      <c r="BK726" s="108"/>
      <c r="BL726" s="108"/>
      <c r="BM726" s="108"/>
      <c r="BN726" s="108"/>
      <c r="BO726" s="108"/>
      <c r="BP726" s="108"/>
      <c r="BQ726" s="108"/>
      <c r="BR726" s="108"/>
      <c r="BS726" s="108"/>
      <c r="BT726" s="108"/>
      <c r="BU726" s="108"/>
      <c r="BV726" s="108"/>
      <c r="BW726" s="108"/>
      <c r="BX726" s="108"/>
      <c r="BY726" s="108"/>
      <c r="BZ726" s="108"/>
      <c r="CA726" s="108"/>
      <c r="CB726" s="108"/>
      <c r="CC726" s="108"/>
      <c r="CD726" s="108"/>
      <c r="CE726" s="108"/>
      <c r="CF726" s="108"/>
      <c r="CG726" s="108"/>
      <c r="CH726" s="108"/>
      <c r="CI726" s="108"/>
      <c r="CJ726" s="108"/>
      <c r="CK726" s="108"/>
      <c r="CL726" s="108"/>
      <c r="CM726" s="108"/>
      <c r="CN726" s="108"/>
      <c r="CO726" s="108"/>
      <c r="CP726" s="108"/>
      <c r="CQ726" s="108"/>
      <c r="CR726" s="108"/>
      <c r="CS726" s="108"/>
      <c r="CT726" s="108"/>
      <c r="CU726" s="108"/>
      <c r="CV726" s="108"/>
      <c r="CW726" s="108"/>
      <c r="CX726" s="108"/>
      <c r="CY726" s="108"/>
      <c r="CZ726" s="108"/>
      <c r="DA726" s="108"/>
      <c r="DB726" s="108"/>
      <c r="DC726" s="108"/>
      <c r="DD726" s="108"/>
      <c r="DE726" s="108"/>
      <c r="DF726" s="108"/>
      <c r="DG726" s="108"/>
      <c r="DH726" s="108"/>
      <c r="DI726" s="108"/>
      <c r="DJ726" s="108"/>
      <c r="DK726" s="108"/>
      <c r="DL726" s="108"/>
      <c r="DM726" s="108"/>
      <c r="DN726" s="108"/>
      <c r="DO726" s="108"/>
      <c r="DP726" s="108"/>
      <c r="DQ726" s="108"/>
      <c r="DR726" s="108"/>
      <c r="DS726" s="108"/>
      <c r="DT726" s="108"/>
      <c r="DU726" s="108"/>
      <c r="DV726" s="108"/>
      <c r="DW726" s="108"/>
      <c r="DX726" s="108"/>
      <c r="DY726" s="108"/>
      <c r="DZ726" s="108"/>
      <c r="EA726" s="108"/>
      <c r="EB726" s="108"/>
      <c r="EC726" s="108"/>
      <c r="ED726" s="108"/>
      <c r="EE726" s="108"/>
      <c r="EF726" s="108"/>
      <c r="EG726" s="108"/>
      <c r="EH726" s="108"/>
      <c r="EI726" s="108"/>
      <c r="EJ726" s="108"/>
      <c r="EK726" s="108"/>
      <c r="EL726" s="108"/>
      <c r="EM726" s="108"/>
      <c r="EN726" s="108"/>
      <c r="EO726" s="108"/>
      <c r="EP726" s="108"/>
      <c r="EQ726" s="108"/>
      <c r="ER726" s="108"/>
      <c r="ES726" s="108"/>
      <c r="ET726" s="108"/>
      <c r="EU726" s="108"/>
      <c r="EV726" s="108"/>
      <c r="EW726" s="108"/>
      <c r="EX726" s="108"/>
      <c r="EY726" s="108"/>
      <c r="EZ726" s="108"/>
      <c r="FA726" s="108"/>
      <c r="FB726" s="108"/>
      <c r="FC726" s="108"/>
      <c r="FD726" s="108"/>
      <c r="FE726" s="108"/>
      <c r="FF726" s="108"/>
      <c r="FG726" s="108"/>
      <c r="FH726" s="108"/>
      <c r="FI726" s="108"/>
      <c r="FJ726" s="108"/>
      <c r="FK726" s="108"/>
      <c r="FL726" s="108"/>
      <c r="FM726" s="108"/>
      <c r="FN726" s="108"/>
      <c r="FO726" s="108"/>
      <c r="FP726" s="108"/>
      <c r="FQ726" s="108"/>
      <c r="FR726" s="108"/>
      <c r="FS726" s="108"/>
      <c r="FT726" s="108"/>
      <c r="FU726" s="108"/>
      <c r="FV726" s="108"/>
      <c r="FW726" s="108"/>
      <c r="FX726" s="108"/>
      <c r="FY726" s="108"/>
      <c r="FZ726" s="108"/>
      <c r="GA726" s="108"/>
      <c r="GB726" s="108"/>
      <c r="GC726" s="108"/>
      <c r="GD726" s="108"/>
      <c r="GE726" s="108"/>
      <c r="GF726" s="108"/>
      <c r="GG726" s="108"/>
      <c r="GH726" s="108"/>
      <c r="GI726" s="108"/>
      <c r="GJ726" s="108"/>
      <c r="GK726" s="108"/>
      <c r="GL726" s="108"/>
      <c r="GM726" s="108"/>
      <c r="GN726" s="108"/>
      <c r="GO726" s="108"/>
      <c r="GP726" s="108"/>
      <c r="GQ726" s="108"/>
      <c r="GR726" s="108"/>
      <c r="GS726" s="108"/>
      <c r="GT726" s="108"/>
      <c r="GU726" s="108"/>
      <c r="GV726" s="108"/>
      <c r="GW726" s="108"/>
      <c r="GX726" s="108"/>
      <c r="GY726" s="108"/>
      <c r="GZ726" s="108"/>
      <c r="HA726" s="108"/>
      <c r="HB726" s="108"/>
      <c r="HC726" s="108"/>
      <c r="HD726" s="108"/>
      <c r="HE726" s="108"/>
      <c r="HF726" s="108"/>
      <c r="HG726" s="108"/>
      <c r="HH726" s="108"/>
      <c r="HI726" s="108"/>
      <c r="HJ726" s="108"/>
      <c r="HK726" s="108"/>
      <c r="HL726" s="108"/>
      <c r="HM726" s="108"/>
      <c r="HN726" s="108"/>
      <c r="HO726" s="108"/>
      <c r="HP726" s="108"/>
      <c r="HQ726" s="108"/>
      <c r="HR726" s="108"/>
      <c r="HS726" s="108"/>
      <c r="HT726" s="108"/>
      <c r="HU726" s="108"/>
      <c r="HV726" s="108"/>
      <c r="HW726" s="108"/>
      <c r="HX726" s="108"/>
      <c r="HY726" s="108"/>
      <c r="HZ726" s="108"/>
      <c r="IA726" s="108"/>
      <c r="IB726" s="108"/>
      <c r="IC726" s="108"/>
      <c r="ID726" s="108"/>
      <c r="IE726" s="108"/>
      <c r="IF726" s="108"/>
      <c r="IG726" s="108"/>
      <c r="IH726" s="108"/>
      <c r="II726" s="108"/>
      <c r="IJ726" s="108"/>
      <c r="IK726" s="108"/>
      <c r="IL726" s="108"/>
      <c r="IM726" s="108"/>
      <c r="IN726" s="108"/>
      <c r="IO726" s="108"/>
      <c r="IP726" s="108"/>
      <c r="IQ726" s="108"/>
      <c r="IR726" s="108"/>
      <c r="IS726" s="108"/>
      <c r="IT726" s="108"/>
      <c r="IU726" s="108"/>
      <c r="IV726" s="108"/>
      <c r="IW726" s="108"/>
      <c r="IX726" s="108"/>
      <c r="IY726" s="108"/>
      <c r="IZ726" s="108"/>
      <c r="JA726" s="108"/>
      <c r="JB726" s="108"/>
      <c r="JC726" s="108"/>
      <c r="JD726" s="108"/>
      <c r="JE726" s="108"/>
      <c r="JF726" s="108"/>
      <c r="JG726" s="108"/>
      <c r="JH726" s="108"/>
      <c r="JI726" s="108"/>
      <c r="JJ726" s="108"/>
      <c r="JK726" s="108"/>
      <c r="JL726" s="108"/>
      <c r="JM726" s="108"/>
      <c r="JN726" s="108"/>
      <c r="JO726" s="108"/>
      <c r="JP726" s="108"/>
      <c r="JQ726" s="108"/>
      <c r="JR726" s="108"/>
      <c r="JS726" s="108"/>
      <c r="JT726" s="108"/>
      <c r="JU726" s="108"/>
      <c r="JV726" s="108"/>
      <c r="JW726" s="108"/>
      <c r="JX726" s="108"/>
      <c r="JY726" s="108"/>
      <c r="JZ726" s="108"/>
      <c r="KA726" s="108"/>
      <c r="KB726" s="108"/>
      <c r="KC726" s="108"/>
      <c r="KD726" s="108"/>
      <c r="KE726" s="108"/>
      <c r="KF726" s="108"/>
      <c r="KG726" s="108"/>
      <c r="KH726" s="108"/>
      <c r="KI726" s="108"/>
      <c r="KJ726" s="108"/>
      <c r="KK726" s="108"/>
      <c r="KL726" s="108"/>
      <c r="KM726" s="108"/>
      <c r="KN726" s="108"/>
      <c r="KO726" s="108"/>
      <c r="KP726" s="108"/>
      <c r="KQ726" s="108"/>
      <c r="KR726" s="108"/>
      <c r="KS726" s="108"/>
      <c r="KT726" s="108"/>
      <c r="KU726" s="108"/>
      <c r="KV726" s="108"/>
      <c r="KW726" s="108"/>
      <c r="KX726" s="108"/>
      <c r="KY726" s="108"/>
      <c r="KZ726" s="108"/>
      <c r="LA726" s="108"/>
      <c r="LB726" s="108"/>
      <c r="LC726" s="108"/>
      <c r="LD726" s="108"/>
      <c r="LE726" s="108"/>
      <c r="LF726" s="108"/>
      <c r="LG726" s="108"/>
      <c r="LH726" s="108"/>
      <c r="LI726" s="108"/>
      <c r="LJ726" s="108"/>
      <c r="LK726" s="108"/>
      <c r="LL726" s="108"/>
      <c r="LM726" s="108"/>
      <c r="LN726" s="108"/>
      <c r="LO726" s="108"/>
      <c r="LP726" s="108"/>
      <c r="LQ726" s="108"/>
      <c r="LR726" s="108"/>
      <c r="LS726" s="108"/>
    </row>
    <row r="727" spans="1:331">
      <c r="A727" s="3"/>
      <c r="B727" s="438"/>
      <c r="C727" s="438"/>
      <c r="D727" s="438"/>
      <c r="E727" s="438"/>
      <c r="F727" s="438"/>
      <c r="G727" s="438"/>
      <c r="H727" s="438"/>
      <c r="I727" s="438"/>
      <c r="J727" s="438"/>
      <c r="K727" s="438"/>
      <c r="L727" s="438"/>
      <c r="M727" s="438"/>
      <c r="N727" s="438"/>
      <c r="O727" s="438"/>
      <c r="P727" s="438"/>
      <c r="Q727" s="438"/>
      <c r="R727" s="438"/>
      <c r="S727" s="438"/>
      <c r="T727" s="438"/>
      <c r="U727" s="438"/>
      <c r="V727" s="438"/>
      <c r="W727" s="438"/>
      <c r="X727" s="438"/>
      <c r="Y727" s="438"/>
      <c r="Z727" s="438"/>
      <c r="AA727" s="438"/>
      <c r="AB727" s="438"/>
      <c r="AC727" s="438"/>
      <c r="AD727" s="438"/>
      <c r="AE727" s="154"/>
      <c r="AF727" s="154"/>
      <c r="AG727" s="154"/>
      <c r="AH727" s="154"/>
      <c r="AI727" s="154"/>
      <c r="AJ727" s="108"/>
      <c r="AK727" s="154"/>
      <c r="AL727" s="108"/>
      <c r="AM727" s="108"/>
      <c r="AN727" s="108"/>
      <c r="AO727" s="108"/>
      <c r="AP727" s="108"/>
      <c r="AQ727" s="108"/>
      <c r="AR727" s="108"/>
      <c r="AS727" s="108"/>
      <c r="AT727" s="108"/>
      <c r="AU727" s="108"/>
      <c r="AV727" s="108"/>
      <c r="AW727" s="108"/>
      <c r="AX727" s="108"/>
      <c r="AY727" s="108"/>
      <c r="AZ727" s="108"/>
      <c r="BA727" s="108"/>
      <c r="BB727" s="108"/>
      <c r="BC727" s="108"/>
      <c r="BD727" s="108"/>
      <c r="BE727" s="108"/>
      <c r="BF727" s="108"/>
      <c r="BG727" s="108"/>
      <c r="BH727" s="108"/>
      <c r="BI727" s="108"/>
      <c r="BJ727" s="108"/>
      <c r="BK727" s="108"/>
      <c r="BL727" s="108"/>
      <c r="BM727" s="108"/>
      <c r="BN727" s="108"/>
      <c r="BO727" s="108"/>
      <c r="BP727" s="108"/>
      <c r="BQ727" s="108"/>
      <c r="BR727" s="108"/>
      <c r="BS727" s="108"/>
      <c r="BT727" s="108"/>
      <c r="BU727" s="108"/>
      <c r="BV727" s="108"/>
      <c r="BW727" s="108"/>
      <c r="BX727" s="108"/>
      <c r="BY727" s="108"/>
      <c r="BZ727" s="108"/>
      <c r="CA727" s="108"/>
      <c r="CB727" s="108"/>
      <c r="CC727" s="108"/>
      <c r="CD727" s="108"/>
      <c r="CE727" s="108"/>
      <c r="CF727" s="108"/>
      <c r="CG727" s="108"/>
      <c r="CH727" s="108"/>
      <c r="CI727" s="108"/>
      <c r="CJ727" s="108"/>
      <c r="CK727" s="108"/>
      <c r="CL727" s="108"/>
      <c r="CM727" s="108"/>
      <c r="CN727" s="108"/>
      <c r="CO727" s="108"/>
      <c r="CP727" s="108"/>
      <c r="CQ727" s="108"/>
      <c r="CR727" s="108"/>
      <c r="CS727" s="108"/>
      <c r="CT727" s="108"/>
      <c r="CU727" s="108"/>
      <c r="CV727" s="108"/>
      <c r="CW727" s="108"/>
      <c r="CX727" s="108"/>
      <c r="CY727" s="108"/>
      <c r="CZ727" s="108"/>
      <c r="DA727" s="108"/>
      <c r="DB727" s="108"/>
      <c r="DC727" s="108"/>
      <c r="DD727" s="108"/>
      <c r="DE727" s="108"/>
      <c r="DF727" s="108"/>
      <c r="DG727" s="108"/>
      <c r="DH727" s="108"/>
      <c r="DI727" s="108"/>
      <c r="DJ727" s="108"/>
      <c r="DK727" s="108"/>
      <c r="DL727" s="108"/>
      <c r="DM727" s="108"/>
      <c r="DN727" s="108"/>
      <c r="DO727" s="108"/>
      <c r="DP727" s="108"/>
      <c r="DQ727" s="108"/>
      <c r="DR727" s="108"/>
      <c r="DS727" s="108"/>
      <c r="DT727" s="108"/>
      <c r="DU727" s="108"/>
      <c r="DV727" s="108"/>
      <c r="DW727" s="108"/>
      <c r="DX727" s="108"/>
      <c r="DY727" s="108"/>
      <c r="DZ727" s="108"/>
      <c r="EA727" s="108"/>
      <c r="EB727" s="108"/>
      <c r="EC727" s="108"/>
      <c r="ED727" s="108"/>
      <c r="EE727" s="108"/>
      <c r="EF727" s="108"/>
      <c r="EG727" s="108"/>
      <c r="EH727" s="108"/>
      <c r="EI727" s="108"/>
      <c r="EJ727" s="108"/>
      <c r="EK727" s="108"/>
      <c r="EL727" s="108"/>
      <c r="EM727" s="108"/>
      <c r="EN727" s="108"/>
      <c r="EO727" s="108"/>
      <c r="EP727" s="108"/>
      <c r="EQ727" s="108"/>
      <c r="ER727" s="108"/>
      <c r="ES727" s="108"/>
      <c r="ET727" s="108"/>
      <c r="EU727" s="108"/>
      <c r="EV727" s="108"/>
      <c r="EW727" s="108"/>
      <c r="EX727" s="108"/>
      <c r="EY727" s="108"/>
      <c r="EZ727" s="108"/>
      <c r="FA727" s="108"/>
      <c r="FB727" s="108"/>
      <c r="FC727" s="108"/>
      <c r="FD727" s="108"/>
      <c r="FE727" s="108"/>
      <c r="FF727" s="108"/>
      <c r="FG727" s="108"/>
      <c r="FH727" s="108"/>
      <c r="FI727" s="108"/>
      <c r="FJ727" s="108"/>
      <c r="FK727" s="108"/>
      <c r="FL727" s="108"/>
      <c r="FM727" s="108"/>
      <c r="FN727" s="108"/>
      <c r="FO727" s="108"/>
      <c r="FP727" s="108"/>
      <c r="FQ727" s="108"/>
      <c r="FR727" s="108"/>
      <c r="FS727" s="108"/>
      <c r="FT727" s="108"/>
      <c r="FU727" s="108"/>
      <c r="FV727" s="108"/>
      <c r="FW727" s="108"/>
      <c r="FX727" s="108"/>
      <c r="FY727" s="108"/>
      <c r="FZ727" s="108"/>
      <c r="GA727" s="108"/>
      <c r="GB727" s="108"/>
      <c r="GC727" s="108"/>
      <c r="GD727" s="108"/>
      <c r="GE727" s="108"/>
      <c r="GF727" s="108"/>
      <c r="GG727" s="108"/>
      <c r="GH727" s="108"/>
      <c r="GI727" s="108"/>
      <c r="GJ727" s="108"/>
      <c r="GK727" s="108"/>
      <c r="GL727" s="108"/>
      <c r="GM727" s="108"/>
      <c r="GN727" s="108"/>
      <c r="GO727" s="108"/>
      <c r="GP727" s="108"/>
      <c r="GQ727" s="108"/>
      <c r="GR727" s="108"/>
      <c r="GS727" s="108"/>
      <c r="GT727" s="108"/>
      <c r="GU727" s="108"/>
      <c r="GV727" s="108"/>
      <c r="GW727" s="108"/>
      <c r="GX727" s="108"/>
      <c r="GY727" s="108"/>
      <c r="GZ727" s="108"/>
      <c r="HA727" s="108"/>
      <c r="HB727" s="108"/>
      <c r="HC727" s="108"/>
      <c r="HD727" s="108"/>
      <c r="HE727" s="108"/>
      <c r="HF727" s="108"/>
      <c r="HG727" s="108"/>
      <c r="HH727" s="108"/>
      <c r="HI727" s="108"/>
      <c r="HJ727" s="108"/>
      <c r="HK727" s="108"/>
      <c r="HL727" s="108"/>
      <c r="HM727" s="108"/>
      <c r="HN727" s="108"/>
      <c r="HO727" s="108"/>
      <c r="HP727" s="108"/>
      <c r="HQ727" s="108"/>
      <c r="HR727" s="108"/>
      <c r="HS727" s="108"/>
      <c r="HT727" s="108"/>
      <c r="HU727" s="108"/>
      <c r="HV727" s="108"/>
      <c r="HW727" s="108"/>
      <c r="HX727" s="108"/>
      <c r="HY727" s="108"/>
      <c r="HZ727" s="108"/>
      <c r="IA727" s="108"/>
      <c r="IB727" s="108"/>
      <c r="IC727" s="108"/>
      <c r="ID727" s="108"/>
      <c r="IE727" s="108"/>
      <c r="IF727" s="108"/>
      <c r="IG727" s="108"/>
      <c r="IH727" s="108"/>
      <c r="II727" s="108"/>
      <c r="IJ727" s="108"/>
      <c r="IK727" s="108"/>
      <c r="IL727" s="108"/>
      <c r="IM727" s="108"/>
      <c r="IN727" s="108"/>
      <c r="IO727" s="108"/>
      <c r="IP727" s="108"/>
      <c r="IQ727" s="108"/>
      <c r="IR727" s="108"/>
      <c r="IS727" s="108"/>
      <c r="IT727" s="108"/>
      <c r="IU727" s="108"/>
      <c r="IV727" s="108"/>
      <c r="IW727" s="108"/>
      <c r="IX727" s="108"/>
      <c r="IY727" s="108"/>
      <c r="IZ727" s="108"/>
      <c r="JA727" s="108"/>
      <c r="JB727" s="108"/>
      <c r="JC727" s="108"/>
      <c r="JD727" s="108"/>
      <c r="JE727" s="108"/>
      <c r="JF727" s="108"/>
      <c r="JG727" s="108"/>
      <c r="JH727" s="108"/>
      <c r="JI727" s="108"/>
      <c r="JJ727" s="108"/>
      <c r="JK727" s="108"/>
      <c r="JL727" s="108"/>
      <c r="JM727" s="108"/>
      <c r="JN727" s="108"/>
      <c r="JO727" s="108"/>
      <c r="JP727" s="108"/>
      <c r="JQ727" s="108"/>
      <c r="JR727" s="108"/>
      <c r="JS727" s="108"/>
      <c r="JT727" s="108"/>
      <c r="JU727" s="108"/>
      <c r="JV727" s="108"/>
      <c r="JW727" s="108"/>
      <c r="JX727" s="108"/>
      <c r="JY727" s="108"/>
      <c r="JZ727" s="108"/>
      <c r="KA727" s="108"/>
      <c r="KB727" s="108"/>
      <c r="KC727" s="108"/>
      <c r="KD727" s="108"/>
      <c r="KE727" s="108"/>
      <c r="KF727" s="108"/>
      <c r="KG727" s="108"/>
      <c r="KH727" s="108"/>
      <c r="KI727" s="108"/>
      <c r="KJ727" s="108"/>
      <c r="KK727" s="108"/>
      <c r="KL727" s="108"/>
      <c r="KM727" s="108"/>
      <c r="KN727" s="108"/>
      <c r="KO727" s="108"/>
      <c r="KP727" s="108"/>
      <c r="KQ727" s="108"/>
      <c r="KR727" s="108"/>
      <c r="KS727" s="108"/>
      <c r="KT727" s="108"/>
      <c r="KU727" s="108"/>
      <c r="KV727" s="108"/>
      <c r="KW727" s="108"/>
      <c r="KX727" s="108"/>
      <c r="KY727" s="108"/>
      <c r="KZ727" s="108"/>
      <c r="LA727" s="108"/>
      <c r="LB727" s="108"/>
      <c r="LC727" s="108"/>
      <c r="LD727" s="108"/>
      <c r="LE727" s="108"/>
      <c r="LF727" s="108"/>
      <c r="LG727" s="108"/>
      <c r="LH727" s="108"/>
      <c r="LI727" s="108"/>
      <c r="LJ727" s="108"/>
      <c r="LK727" s="108"/>
      <c r="LL727" s="108"/>
      <c r="LM727" s="108"/>
      <c r="LN727" s="108"/>
      <c r="LO727" s="108"/>
      <c r="LP727" s="108"/>
      <c r="LQ727" s="108"/>
      <c r="LR727" s="108"/>
      <c r="LS727" s="108"/>
    </row>
    <row r="728" spans="1:331">
      <c r="A728" s="3"/>
      <c r="B728" s="438"/>
      <c r="C728" s="438"/>
      <c r="D728" s="438"/>
      <c r="E728" s="438"/>
      <c r="F728" s="438"/>
      <c r="G728" s="438"/>
      <c r="H728" s="438"/>
      <c r="I728" s="438"/>
      <c r="J728" s="438"/>
      <c r="K728" s="438"/>
      <c r="L728" s="438"/>
      <c r="M728" s="438"/>
      <c r="N728" s="438"/>
      <c r="O728" s="438"/>
      <c r="P728" s="438"/>
      <c r="Q728" s="438"/>
      <c r="R728" s="438"/>
      <c r="S728" s="438"/>
      <c r="T728" s="438"/>
      <c r="U728" s="438"/>
      <c r="V728" s="438"/>
      <c r="W728" s="438"/>
      <c r="X728" s="438"/>
      <c r="Y728" s="438"/>
      <c r="Z728" s="438"/>
      <c r="AA728" s="438"/>
      <c r="AB728" s="438"/>
      <c r="AC728" s="438"/>
      <c r="AD728" s="438"/>
      <c r="AE728" s="154"/>
      <c r="AF728" s="154"/>
      <c r="AG728" s="154"/>
      <c r="AH728" s="154"/>
      <c r="AI728" s="154"/>
      <c r="AJ728" s="108"/>
      <c r="AK728" s="154"/>
      <c r="AL728" s="108"/>
      <c r="AM728" s="108"/>
      <c r="AN728" s="108"/>
      <c r="AO728" s="108"/>
      <c r="AP728" s="108"/>
      <c r="AQ728" s="108"/>
      <c r="AR728" s="108"/>
      <c r="AS728" s="108"/>
      <c r="AT728" s="108"/>
      <c r="AU728" s="108"/>
      <c r="AV728" s="108"/>
      <c r="AW728" s="108"/>
      <c r="AX728" s="108"/>
      <c r="AY728" s="108"/>
      <c r="AZ728" s="108"/>
      <c r="BA728" s="108"/>
      <c r="BB728" s="108"/>
      <c r="BC728" s="108"/>
      <c r="BD728" s="108"/>
      <c r="BE728" s="108"/>
      <c r="BF728" s="108"/>
      <c r="BG728" s="108"/>
      <c r="BH728" s="108"/>
      <c r="BI728" s="108"/>
      <c r="BJ728" s="108"/>
      <c r="BK728" s="108"/>
      <c r="BL728" s="108"/>
      <c r="BM728" s="108"/>
      <c r="BN728" s="108"/>
      <c r="BO728" s="108"/>
      <c r="BP728" s="108"/>
      <c r="BQ728" s="108"/>
      <c r="BR728" s="108"/>
      <c r="BS728" s="108"/>
      <c r="BT728" s="108"/>
      <c r="BU728" s="108"/>
      <c r="BV728" s="108"/>
      <c r="BW728" s="108"/>
      <c r="BX728" s="108"/>
      <c r="BY728" s="108"/>
      <c r="BZ728" s="108"/>
      <c r="CA728" s="108"/>
      <c r="CB728" s="108"/>
      <c r="CC728" s="108"/>
      <c r="CD728" s="108"/>
      <c r="CE728" s="108"/>
      <c r="CF728" s="108"/>
      <c r="CG728" s="108"/>
      <c r="CH728" s="108"/>
      <c r="CI728" s="108"/>
      <c r="CJ728" s="108"/>
      <c r="CK728" s="108"/>
      <c r="CL728" s="108"/>
      <c r="CM728" s="108"/>
      <c r="CN728" s="108"/>
      <c r="CO728" s="108"/>
      <c r="CP728" s="108"/>
      <c r="CQ728" s="108"/>
      <c r="CR728" s="108"/>
      <c r="CS728" s="108"/>
      <c r="CT728" s="108"/>
      <c r="CU728" s="108"/>
      <c r="CV728" s="108"/>
      <c r="CW728" s="108"/>
      <c r="CX728" s="108"/>
      <c r="CY728" s="108"/>
      <c r="CZ728" s="108"/>
      <c r="DA728" s="108"/>
      <c r="DB728" s="108"/>
      <c r="DC728" s="108"/>
      <c r="DD728" s="108"/>
      <c r="DE728" s="108"/>
      <c r="DF728" s="108"/>
      <c r="DG728" s="108"/>
      <c r="DH728" s="108"/>
      <c r="DI728" s="108"/>
      <c r="DJ728" s="108"/>
      <c r="DK728" s="108"/>
      <c r="DL728" s="108"/>
      <c r="DM728" s="108"/>
      <c r="DN728" s="108"/>
      <c r="DO728" s="108"/>
      <c r="DP728" s="108"/>
      <c r="DQ728" s="108"/>
      <c r="DR728" s="108"/>
      <c r="DS728" s="108"/>
      <c r="DT728" s="108"/>
      <c r="DU728" s="108"/>
      <c r="DV728" s="108"/>
      <c r="DW728" s="108"/>
      <c r="DX728" s="108"/>
      <c r="DY728" s="108"/>
      <c r="DZ728" s="108"/>
      <c r="EA728" s="108"/>
      <c r="EB728" s="108"/>
      <c r="EC728" s="108"/>
      <c r="ED728" s="108"/>
      <c r="EE728" s="108"/>
      <c r="EF728" s="108"/>
      <c r="EG728" s="108"/>
      <c r="EH728" s="108"/>
      <c r="EI728" s="108"/>
      <c r="EJ728" s="108"/>
      <c r="EK728" s="108"/>
      <c r="EL728" s="108"/>
      <c r="EM728" s="108"/>
      <c r="EN728" s="108"/>
      <c r="EO728" s="108"/>
      <c r="EP728" s="108"/>
      <c r="EQ728" s="108"/>
      <c r="ER728" s="108"/>
      <c r="ES728" s="108"/>
      <c r="ET728" s="108"/>
      <c r="EU728" s="108"/>
      <c r="EV728" s="108"/>
      <c r="EW728" s="108"/>
      <c r="EX728" s="108"/>
      <c r="EY728" s="108"/>
      <c r="EZ728" s="108"/>
      <c r="FA728" s="108"/>
      <c r="FB728" s="108"/>
      <c r="FC728" s="108"/>
      <c r="FD728" s="108"/>
      <c r="FE728" s="108"/>
      <c r="FF728" s="108"/>
      <c r="FG728" s="108"/>
      <c r="FH728" s="108"/>
      <c r="FI728" s="108"/>
      <c r="FJ728" s="108"/>
      <c r="FK728" s="108"/>
      <c r="FL728" s="108"/>
      <c r="FM728" s="108"/>
      <c r="FN728" s="108"/>
      <c r="FO728" s="108"/>
      <c r="FP728" s="108"/>
      <c r="FQ728" s="108"/>
      <c r="FR728" s="108"/>
      <c r="FS728" s="108"/>
      <c r="FT728" s="108"/>
      <c r="FU728" s="108"/>
      <c r="FV728" s="108"/>
      <c r="FW728" s="108"/>
      <c r="FX728" s="108"/>
      <c r="FY728" s="108"/>
      <c r="FZ728" s="108"/>
      <c r="GA728" s="108"/>
      <c r="GB728" s="108"/>
      <c r="GC728" s="108"/>
      <c r="GD728" s="108"/>
      <c r="GE728" s="108"/>
      <c r="GF728" s="108"/>
      <c r="GG728" s="108"/>
      <c r="GH728" s="108"/>
      <c r="GI728" s="108"/>
      <c r="GJ728" s="108"/>
      <c r="GK728" s="108"/>
      <c r="GL728" s="108"/>
      <c r="GM728" s="108"/>
      <c r="GN728" s="108"/>
      <c r="GO728" s="108"/>
      <c r="GP728" s="108"/>
      <c r="GQ728" s="108"/>
      <c r="GR728" s="108"/>
      <c r="GS728" s="108"/>
      <c r="GT728" s="108"/>
      <c r="GU728" s="108"/>
      <c r="GV728" s="108"/>
      <c r="GW728" s="108"/>
      <c r="GX728" s="108"/>
      <c r="GY728" s="108"/>
      <c r="GZ728" s="108"/>
      <c r="HA728" s="108"/>
      <c r="HB728" s="108"/>
      <c r="HC728" s="108"/>
      <c r="HD728" s="108"/>
      <c r="HE728" s="108"/>
      <c r="HF728" s="108"/>
      <c r="HG728" s="108"/>
      <c r="HH728" s="108"/>
      <c r="HI728" s="108"/>
      <c r="HJ728" s="108"/>
      <c r="HK728" s="108"/>
      <c r="HL728" s="108"/>
      <c r="HM728" s="108"/>
      <c r="HN728" s="108"/>
      <c r="HO728" s="108"/>
      <c r="HP728" s="108"/>
      <c r="HQ728" s="108"/>
      <c r="HR728" s="108"/>
      <c r="HS728" s="108"/>
      <c r="HT728" s="108"/>
      <c r="HU728" s="108"/>
      <c r="HV728" s="108"/>
      <c r="HW728" s="108"/>
      <c r="HX728" s="108"/>
      <c r="HY728" s="108"/>
      <c r="HZ728" s="108"/>
      <c r="IA728" s="108"/>
      <c r="IB728" s="108"/>
      <c r="IC728" s="108"/>
      <c r="ID728" s="108"/>
      <c r="IE728" s="108"/>
      <c r="IF728" s="108"/>
      <c r="IG728" s="108"/>
      <c r="IH728" s="108"/>
      <c r="II728" s="108"/>
      <c r="IJ728" s="108"/>
      <c r="IK728" s="108"/>
      <c r="IL728" s="108"/>
      <c r="IM728" s="108"/>
      <c r="IN728" s="108"/>
      <c r="IO728" s="108"/>
      <c r="IP728" s="108"/>
      <c r="IQ728" s="108"/>
      <c r="IR728" s="108"/>
      <c r="IS728" s="108"/>
      <c r="IT728" s="108"/>
      <c r="IU728" s="108"/>
      <c r="IV728" s="108"/>
      <c r="IW728" s="108"/>
      <c r="IX728" s="108"/>
      <c r="IY728" s="108"/>
      <c r="IZ728" s="108"/>
      <c r="JA728" s="108"/>
      <c r="JB728" s="108"/>
      <c r="JC728" s="108"/>
      <c r="JD728" s="108"/>
      <c r="JE728" s="108"/>
      <c r="JF728" s="108"/>
      <c r="JG728" s="108"/>
      <c r="JH728" s="108"/>
      <c r="JI728" s="108"/>
      <c r="JJ728" s="108"/>
      <c r="JK728" s="108"/>
      <c r="JL728" s="108"/>
      <c r="JM728" s="108"/>
      <c r="JN728" s="108"/>
      <c r="JO728" s="108"/>
      <c r="JP728" s="108"/>
      <c r="JQ728" s="108"/>
      <c r="JR728" s="108"/>
      <c r="JS728" s="108"/>
      <c r="JT728" s="108"/>
      <c r="JU728" s="108"/>
      <c r="JV728" s="108"/>
      <c r="JW728" s="108"/>
      <c r="JX728" s="108"/>
      <c r="JY728" s="108"/>
      <c r="JZ728" s="108"/>
      <c r="KA728" s="108"/>
      <c r="KB728" s="108"/>
      <c r="KC728" s="108"/>
      <c r="KD728" s="108"/>
      <c r="KE728" s="108"/>
      <c r="KF728" s="108"/>
      <c r="KG728" s="108"/>
      <c r="KH728" s="108"/>
      <c r="KI728" s="108"/>
      <c r="KJ728" s="108"/>
      <c r="KK728" s="108"/>
      <c r="KL728" s="108"/>
      <c r="KM728" s="108"/>
      <c r="KN728" s="108"/>
      <c r="KO728" s="108"/>
      <c r="KP728" s="108"/>
      <c r="KQ728" s="108"/>
      <c r="KR728" s="108"/>
      <c r="KS728" s="108"/>
      <c r="KT728" s="108"/>
      <c r="KU728" s="108"/>
      <c r="KV728" s="108"/>
      <c r="KW728" s="108"/>
      <c r="KX728" s="108"/>
      <c r="KY728" s="108"/>
      <c r="KZ728" s="108"/>
      <c r="LA728" s="108"/>
      <c r="LB728" s="108"/>
      <c r="LC728" s="108"/>
      <c r="LD728" s="108"/>
      <c r="LE728" s="108"/>
      <c r="LF728" s="108"/>
      <c r="LG728" s="108"/>
      <c r="LH728" s="108"/>
      <c r="LI728" s="108"/>
      <c r="LJ728" s="108"/>
      <c r="LK728" s="108"/>
      <c r="LL728" s="108"/>
      <c r="LM728" s="108"/>
      <c r="LN728" s="108"/>
      <c r="LO728" s="108"/>
      <c r="LP728" s="108"/>
      <c r="LQ728" s="108"/>
      <c r="LR728" s="108"/>
      <c r="LS728" s="108"/>
    </row>
    <row r="729" spans="1:331">
      <c r="A729" s="3"/>
      <c r="B729" s="438"/>
      <c r="C729" s="438"/>
      <c r="D729" s="438"/>
      <c r="E729" s="438"/>
      <c r="F729" s="438"/>
      <c r="G729" s="438"/>
      <c r="H729" s="438"/>
      <c r="I729" s="438"/>
      <c r="J729" s="438"/>
      <c r="K729" s="438"/>
      <c r="L729" s="438"/>
      <c r="M729" s="438"/>
      <c r="N729" s="438"/>
      <c r="O729" s="438"/>
      <c r="P729" s="438"/>
      <c r="Q729" s="438"/>
      <c r="R729" s="438"/>
      <c r="S729" s="438"/>
      <c r="T729" s="438"/>
      <c r="U729" s="438"/>
      <c r="V729" s="438"/>
      <c r="W729" s="438"/>
      <c r="X729" s="438"/>
      <c r="Y729" s="438"/>
      <c r="Z729" s="438"/>
      <c r="AA729" s="438"/>
      <c r="AB729" s="438"/>
      <c r="AC729" s="438"/>
      <c r="AD729" s="438"/>
      <c r="AE729" s="154"/>
      <c r="AF729" s="154"/>
      <c r="AG729" s="154"/>
      <c r="AH729" s="154"/>
      <c r="AI729" s="154"/>
      <c r="AJ729" s="108"/>
      <c r="AK729" s="154"/>
      <c r="AL729" s="108"/>
      <c r="AM729" s="108"/>
      <c r="AN729" s="108"/>
      <c r="AO729" s="108"/>
      <c r="AP729" s="108"/>
      <c r="AQ729" s="108"/>
      <c r="AR729" s="108"/>
      <c r="AS729" s="108"/>
      <c r="AT729" s="108"/>
      <c r="AU729" s="108"/>
      <c r="AV729" s="108"/>
      <c r="AW729" s="108"/>
      <c r="AX729" s="108"/>
      <c r="AY729" s="108"/>
      <c r="AZ729" s="108"/>
      <c r="BA729" s="108"/>
      <c r="BB729" s="108"/>
      <c r="BC729" s="108"/>
      <c r="BD729" s="108"/>
      <c r="BE729" s="108"/>
      <c r="BF729" s="108"/>
      <c r="BG729" s="108"/>
      <c r="BH729" s="108"/>
      <c r="BI729" s="108"/>
      <c r="BJ729" s="108"/>
      <c r="BK729" s="108"/>
      <c r="BL729" s="108"/>
      <c r="BM729" s="108"/>
      <c r="BN729" s="108"/>
      <c r="BO729" s="108"/>
      <c r="BP729" s="108"/>
      <c r="BQ729" s="108"/>
      <c r="BR729" s="108"/>
      <c r="BS729" s="108"/>
      <c r="BT729" s="108"/>
      <c r="BU729" s="108"/>
      <c r="BV729" s="108"/>
      <c r="BW729" s="108"/>
      <c r="BX729" s="108"/>
      <c r="BY729" s="108"/>
      <c r="BZ729" s="108"/>
      <c r="CA729" s="108"/>
      <c r="CB729" s="108"/>
      <c r="CC729" s="108"/>
      <c r="CD729" s="108"/>
      <c r="CE729" s="108"/>
      <c r="CF729" s="108"/>
      <c r="CG729" s="108"/>
      <c r="CH729" s="108"/>
      <c r="CI729" s="108"/>
      <c r="CJ729" s="108"/>
      <c r="CK729" s="108"/>
      <c r="CL729" s="108"/>
      <c r="CM729" s="108"/>
      <c r="CN729" s="108"/>
      <c r="CO729" s="108"/>
      <c r="CP729" s="108"/>
      <c r="CQ729" s="108"/>
      <c r="CR729" s="108"/>
      <c r="CS729" s="108"/>
      <c r="CT729" s="108"/>
      <c r="CU729" s="108"/>
      <c r="CV729" s="108"/>
      <c r="CW729" s="108"/>
      <c r="CX729" s="108"/>
      <c r="CY729" s="108"/>
      <c r="CZ729" s="108"/>
      <c r="DA729" s="108"/>
      <c r="DB729" s="108"/>
      <c r="DC729" s="108"/>
      <c r="DD729" s="108"/>
      <c r="DE729" s="108"/>
      <c r="DF729" s="108"/>
      <c r="DG729" s="108"/>
      <c r="DH729" s="108"/>
      <c r="DI729" s="108"/>
      <c r="DJ729" s="108"/>
      <c r="DK729" s="108"/>
      <c r="DL729" s="108"/>
      <c r="DM729" s="108"/>
      <c r="DN729" s="108"/>
      <c r="DO729" s="108"/>
      <c r="DP729" s="108"/>
      <c r="DQ729" s="108"/>
      <c r="DR729" s="108"/>
      <c r="DS729" s="108"/>
      <c r="DT729" s="108"/>
      <c r="DU729" s="108"/>
      <c r="DV729" s="108"/>
      <c r="DW729" s="108"/>
      <c r="DX729" s="108"/>
      <c r="DY729" s="108"/>
      <c r="DZ729" s="108"/>
      <c r="EA729" s="108"/>
      <c r="EB729" s="108"/>
      <c r="EC729" s="108"/>
      <c r="ED729" s="108"/>
      <c r="EE729" s="108"/>
      <c r="EF729" s="108"/>
      <c r="EG729" s="108"/>
      <c r="EH729" s="108"/>
      <c r="EI729" s="108"/>
      <c r="EJ729" s="108"/>
      <c r="EK729" s="108"/>
      <c r="EL729" s="108"/>
      <c r="EM729" s="108"/>
      <c r="EN729" s="108"/>
      <c r="EO729" s="108"/>
      <c r="EP729" s="108"/>
      <c r="EQ729" s="108"/>
      <c r="ER729" s="108"/>
      <c r="ES729" s="108"/>
      <c r="ET729" s="108"/>
      <c r="EU729" s="108"/>
      <c r="EV729" s="108"/>
      <c r="EW729" s="108"/>
      <c r="EX729" s="108"/>
      <c r="EY729" s="108"/>
      <c r="EZ729" s="108"/>
      <c r="FA729" s="108"/>
      <c r="FB729" s="108"/>
      <c r="FC729" s="108"/>
      <c r="FD729" s="108"/>
      <c r="FE729" s="108"/>
      <c r="FF729" s="108"/>
      <c r="FG729" s="108"/>
      <c r="FH729" s="108"/>
      <c r="FI729" s="108"/>
      <c r="FJ729" s="108"/>
      <c r="FK729" s="108"/>
      <c r="FL729" s="108"/>
      <c r="FM729" s="108"/>
      <c r="FN729" s="108"/>
      <c r="FO729" s="108"/>
      <c r="FP729" s="108"/>
      <c r="FQ729" s="108"/>
      <c r="FR729" s="108"/>
      <c r="FS729" s="108"/>
      <c r="FT729" s="108"/>
      <c r="FU729" s="108"/>
      <c r="FV729" s="108"/>
      <c r="FW729" s="108"/>
      <c r="FX729" s="108"/>
      <c r="FY729" s="108"/>
      <c r="FZ729" s="108"/>
      <c r="GA729" s="108"/>
      <c r="GB729" s="108"/>
      <c r="GC729" s="108"/>
      <c r="GD729" s="108"/>
      <c r="GE729" s="108"/>
      <c r="GF729" s="108"/>
      <c r="GG729" s="108"/>
      <c r="GH729" s="108"/>
      <c r="GI729" s="108"/>
      <c r="GJ729" s="108"/>
      <c r="GK729" s="108"/>
      <c r="GL729" s="108"/>
      <c r="GM729" s="108"/>
      <c r="GN729" s="108"/>
      <c r="GO729" s="108"/>
      <c r="GP729" s="108"/>
      <c r="GQ729" s="108"/>
      <c r="GR729" s="108"/>
      <c r="GS729" s="108"/>
      <c r="GT729" s="108"/>
      <c r="GU729" s="108"/>
      <c r="GV729" s="108"/>
      <c r="GW729" s="108"/>
      <c r="GX729" s="108"/>
      <c r="GY729" s="108"/>
      <c r="GZ729" s="108"/>
      <c r="HA729" s="108"/>
      <c r="HB729" s="108"/>
      <c r="HC729" s="108"/>
      <c r="HD729" s="108"/>
      <c r="HE729" s="108"/>
      <c r="HF729" s="108"/>
      <c r="HG729" s="108"/>
      <c r="HH729" s="108"/>
      <c r="HI729" s="108"/>
      <c r="HJ729" s="108"/>
      <c r="HK729" s="108"/>
      <c r="HL729" s="108"/>
      <c r="HM729" s="108"/>
      <c r="HN729" s="108"/>
      <c r="HO729" s="108"/>
      <c r="HP729" s="108"/>
      <c r="HQ729" s="108"/>
      <c r="HR729" s="108"/>
      <c r="HS729" s="108"/>
      <c r="HT729" s="108"/>
      <c r="HU729" s="108"/>
      <c r="HV729" s="108"/>
      <c r="HW729" s="108"/>
      <c r="HX729" s="108"/>
      <c r="HY729" s="108"/>
      <c r="HZ729" s="108"/>
      <c r="IA729" s="108"/>
      <c r="IB729" s="108"/>
      <c r="IC729" s="108"/>
      <c r="ID729" s="108"/>
      <c r="IE729" s="108"/>
      <c r="IF729" s="108"/>
      <c r="IG729" s="108"/>
      <c r="IH729" s="108"/>
      <c r="II729" s="108"/>
      <c r="IJ729" s="108"/>
      <c r="IK729" s="108"/>
      <c r="IL729" s="108"/>
      <c r="IM729" s="108"/>
      <c r="IN729" s="108"/>
      <c r="IO729" s="108"/>
      <c r="IP729" s="108"/>
      <c r="IQ729" s="108"/>
      <c r="IR729" s="108"/>
      <c r="IS729" s="108"/>
      <c r="IT729" s="108"/>
      <c r="IU729" s="108"/>
      <c r="IV729" s="108"/>
      <c r="IW729" s="108"/>
      <c r="IX729" s="108"/>
      <c r="IY729" s="108"/>
      <c r="IZ729" s="108"/>
      <c r="JA729" s="108"/>
      <c r="JB729" s="108"/>
      <c r="JC729" s="108"/>
      <c r="JD729" s="108"/>
      <c r="JE729" s="108"/>
      <c r="JF729" s="108"/>
      <c r="JG729" s="108"/>
      <c r="JH729" s="108"/>
      <c r="JI729" s="108"/>
      <c r="JJ729" s="108"/>
      <c r="JK729" s="108"/>
      <c r="JL729" s="108"/>
      <c r="JM729" s="108"/>
      <c r="JN729" s="108"/>
      <c r="JO729" s="108"/>
      <c r="JP729" s="108"/>
      <c r="JQ729" s="108"/>
      <c r="JR729" s="108"/>
      <c r="JS729" s="108"/>
      <c r="JT729" s="108"/>
      <c r="JU729" s="108"/>
      <c r="JV729" s="108"/>
      <c r="JW729" s="108"/>
      <c r="JX729" s="108"/>
      <c r="JY729" s="108"/>
      <c r="JZ729" s="108"/>
      <c r="KA729" s="108"/>
      <c r="KB729" s="108"/>
      <c r="KC729" s="108"/>
      <c r="KD729" s="108"/>
      <c r="KE729" s="108"/>
      <c r="KF729" s="108"/>
      <c r="KG729" s="108"/>
      <c r="KH729" s="108"/>
      <c r="KI729" s="108"/>
      <c r="KJ729" s="108"/>
      <c r="KK729" s="108"/>
      <c r="KL729" s="108"/>
      <c r="KM729" s="108"/>
      <c r="KN729" s="108"/>
      <c r="KO729" s="108"/>
      <c r="KP729" s="108"/>
      <c r="KQ729" s="108"/>
      <c r="KR729" s="108"/>
      <c r="KS729" s="108"/>
      <c r="KT729" s="108"/>
      <c r="KU729" s="108"/>
      <c r="KV729" s="108"/>
      <c r="KW729" s="108"/>
      <c r="KX729" s="108"/>
      <c r="KY729" s="108"/>
      <c r="KZ729" s="108"/>
      <c r="LA729" s="108"/>
      <c r="LB729" s="108"/>
      <c r="LC729" s="108"/>
      <c r="LD729" s="108"/>
      <c r="LE729" s="108"/>
      <c r="LF729" s="108"/>
      <c r="LG729" s="108"/>
      <c r="LH729" s="108"/>
      <c r="LI729" s="108"/>
      <c r="LJ729" s="108"/>
      <c r="LK729" s="108"/>
      <c r="LL729" s="108"/>
      <c r="LM729" s="108"/>
      <c r="LN729" s="108"/>
      <c r="LO729" s="108"/>
      <c r="LP729" s="108"/>
      <c r="LQ729" s="108"/>
      <c r="LR729" s="108"/>
      <c r="LS729" s="108"/>
    </row>
    <row r="730" spans="1:331">
      <c r="A730" s="3"/>
      <c r="B730" s="438"/>
      <c r="C730" s="438"/>
      <c r="D730" s="438"/>
      <c r="E730" s="438"/>
      <c r="F730" s="438"/>
      <c r="G730" s="438"/>
      <c r="H730" s="438"/>
      <c r="I730" s="438"/>
      <c r="J730" s="438"/>
      <c r="K730" s="438"/>
      <c r="L730" s="438"/>
      <c r="M730" s="438"/>
      <c r="N730" s="438"/>
      <c r="O730" s="438"/>
      <c r="P730" s="438"/>
      <c r="Q730" s="438"/>
      <c r="R730" s="438"/>
      <c r="S730" s="438"/>
      <c r="T730" s="438"/>
      <c r="U730" s="438"/>
      <c r="V730" s="438"/>
      <c r="W730" s="438"/>
      <c r="X730" s="438"/>
      <c r="Y730" s="438"/>
      <c r="Z730" s="438"/>
      <c r="AA730" s="438"/>
      <c r="AB730" s="438"/>
      <c r="AC730" s="438"/>
      <c r="AD730" s="438"/>
      <c r="AE730" s="154"/>
      <c r="AF730" s="154"/>
      <c r="AG730" s="154"/>
      <c r="AH730" s="154"/>
      <c r="AI730" s="154"/>
      <c r="AJ730" s="108"/>
      <c r="AK730" s="154"/>
      <c r="AL730" s="108"/>
      <c r="AM730" s="108"/>
      <c r="AN730" s="108"/>
      <c r="AO730" s="108"/>
      <c r="AP730" s="108"/>
      <c r="AQ730" s="108"/>
      <c r="AR730" s="108"/>
      <c r="AS730" s="108"/>
      <c r="AT730" s="108"/>
      <c r="AU730" s="108"/>
      <c r="AV730" s="108"/>
      <c r="AW730" s="108"/>
      <c r="AX730" s="108"/>
      <c r="AY730" s="108"/>
      <c r="AZ730" s="108"/>
      <c r="BA730" s="108"/>
      <c r="BB730" s="108"/>
      <c r="BC730" s="108"/>
      <c r="BD730" s="108"/>
      <c r="BE730" s="108"/>
      <c r="BF730" s="108"/>
      <c r="BG730" s="108"/>
      <c r="BH730" s="108"/>
      <c r="BI730" s="108"/>
      <c r="BJ730" s="108"/>
      <c r="BK730" s="108"/>
      <c r="BL730" s="108"/>
      <c r="BM730" s="108"/>
      <c r="BN730" s="108"/>
      <c r="BO730" s="108"/>
      <c r="BP730" s="108"/>
      <c r="BQ730" s="108"/>
      <c r="BR730" s="108"/>
      <c r="BS730" s="108"/>
      <c r="BT730" s="108"/>
      <c r="BU730" s="108"/>
      <c r="BV730" s="108"/>
      <c r="BW730" s="108"/>
      <c r="BX730" s="108"/>
      <c r="BY730" s="108"/>
      <c r="BZ730" s="108"/>
      <c r="CA730" s="108"/>
      <c r="CB730" s="108"/>
      <c r="CC730" s="108"/>
      <c r="CD730" s="108"/>
      <c r="CE730" s="108"/>
      <c r="CF730" s="108"/>
      <c r="CG730" s="108"/>
      <c r="CH730" s="108"/>
      <c r="CI730" s="108"/>
      <c r="CJ730" s="108"/>
      <c r="CK730" s="108"/>
      <c r="CL730" s="108"/>
      <c r="CM730" s="108"/>
      <c r="CN730" s="108"/>
      <c r="CO730" s="108"/>
      <c r="CP730" s="108"/>
      <c r="CQ730" s="108"/>
      <c r="CR730" s="108"/>
      <c r="CS730" s="108"/>
      <c r="CT730" s="108"/>
      <c r="CU730" s="108"/>
      <c r="CV730" s="108"/>
      <c r="CW730" s="108"/>
      <c r="CX730" s="108"/>
      <c r="CY730" s="108"/>
      <c r="CZ730" s="108"/>
      <c r="DA730" s="108"/>
      <c r="DB730" s="108"/>
      <c r="DC730" s="108"/>
      <c r="DD730" s="108"/>
      <c r="DE730" s="108"/>
      <c r="DF730" s="108"/>
      <c r="DG730" s="108"/>
      <c r="DH730" s="108"/>
      <c r="DI730" s="108"/>
      <c r="DJ730" s="108"/>
      <c r="DK730" s="108"/>
      <c r="DL730" s="108"/>
      <c r="DM730" s="108"/>
      <c r="DN730" s="108"/>
      <c r="DO730" s="108"/>
      <c r="DP730" s="108"/>
      <c r="DQ730" s="108"/>
      <c r="DR730" s="108"/>
      <c r="DS730" s="108"/>
      <c r="DT730" s="108"/>
      <c r="DU730" s="108"/>
      <c r="DV730" s="108"/>
      <c r="DW730" s="108"/>
      <c r="DX730" s="108"/>
      <c r="DY730" s="108"/>
      <c r="DZ730" s="108"/>
      <c r="EA730" s="108"/>
      <c r="EB730" s="108"/>
      <c r="EC730" s="108"/>
      <c r="ED730" s="108"/>
      <c r="EE730" s="108"/>
      <c r="EF730" s="108"/>
      <c r="EG730" s="108"/>
      <c r="EH730" s="108"/>
      <c r="EI730" s="108"/>
      <c r="EJ730" s="108"/>
      <c r="EK730" s="108"/>
      <c r="EL730" s="108"/>
      <c r="EM730" s="108"/>
      <c r="EN730" s="108"/>
      <c r="EO730" s="108"/>
      <c r="EP730" s="108"/>
      <c r="EQ730" s="108"/>
      <c r="ER730" s="108"/>
      <c r="ES730" s="108"/>
      <c r="ET730" s="108"/>
      <c r="EU730" s="108"/>
      <c r="EV730" s="108"/>
      <c r="EW730" s="108"/>
      <c r="EX730" s="108"/>
      <c r="EY730" s="108"/>
      <c r="EZ730" s="108"/>
      <c r="FA730" s="108"/>
      <c r="FB730" s="108"/>
      <c r="FC730" s="108"/>
      <c r="FD730" s="108"/>
      <c r="FE730" s="108"/>
      <c r="FF730" s="108"/>
      <c r="FG730" s="108"/>
      <c r="FH730" s="108"/>
      <c r="FI730" s="108"/>
      <c r="FJ730" s="108"/>
      <c r="FK730" s="108"/>
      <c r="FL730" s="108"/>
      <c r="FM730" s="108"/>
      <c r="FN730" s="108"/>
      <c r="FO730" s="108"/>
      <c r="FP730" s="108"/>
      <c r="FQ730" s="108"/>
      <c r="FR730" s="108"/>
      <c r="FS730" s="108"/>
      <c r="FT730" s="108"/>
      <c r="FU730" s="108"/>
      <c r="FV730" s="108"/>
      <c r="FW730" s="108"/>
      <c r="FX730" s="108"/>
      <c r="FY730" s="108"/>
      <c r="FZ730" s="108"/>
      <c r="GA730" s="108"/>
      <c r="GB730" s="108"/>
      <c r="GC730" s="108"/>
      <c r="GD730" s="108"/>
      <c r="GE730" s="108"/>
      <c r="GF730" s="108"/>
      <c r="GG730" s="108"/>
      <c r="GH730" s="108"/>
      <c r="GI730" s="108"/>
      <c r="GJ730" s="108"/>
      <c r="GK730" s="108"/>
      <c r="GL730" s="108"/>
      <c r="GM730" s="108"/>
      <c r="GN730" s="108"/>
      <c r="GO730" s="108"/>
      <c r="GP730" s="108"/>
      <c r="GQ730" s="108"/>
      <c r="GR730" s="108"/>
      <c r="GS730" s="108"/>
      <c r="GT730" s="108"/>
      <c r="GU730" s="108"/>
      <c r="GV730" s="108"/>
      <c r="GW730" s="108"/>
      <c r="GX730" s="108"/>
      <c r="GY730" s="108"/>
      <c r="GZ730" s="108"/>
      <c r="HA730" s="108"/>
      <c r="HB730" s="108"/>
      <c r="HC730" s="108"/>
      <c r="HD730" s="108"/>
      <c r="HE730" s="108"/>
      <c r="HF730" s="108"/>
      <c r="HG730" s="108"/>
      <c r="HH730" s="108"/>
      <c r="HI730" s="108"/>
      <c r="HJ730" s="108"/>
      <c r="HK730" s="108"/>
      <c r="HL730" s="108"/>
      <c r="HM730" s="108"/>
      <c r="HN730" s="108"/>
      <c r="HO730" s="108"/>
      <c r="HP730" s="108"/>
      <c r="HQ730" s="108"/>
      <c r="HR730" s="108"/>
      <c r="HS730" s="108"/>
      <c r="HT730" s="108"/>
      <c r="HU730" s="108"/>
      <c r="HV730" s="108"/>
      <c r="HW730" s="108"/>
      <c r="HX730" s="108"/>
      <c r="HY730" s="108"/>
      <c r="HZ730" s="108"/>
      <c r="IA730" s="108"/>
      <c r="IB730" s="108"/>
      <c r="IC730" s="108"/>
      <c r="ID730" s="108"/>
      <c r="IE730" s="108"/>
      <c r="IF730" s="108"/>
      <c r="IG730" s="108"/>
      <c r="IH730" s="108"/>
      <c r="II730" s="108"/>
      <c r="IJ730" s="108"/>
      <c r="IK730" s="108"/>
      <c r="IL730" s="108"/>
      <c r="IM730" s="108"/>
      <c r="IN730" s="108"/>
      <c r="IO730" s="108"/>
      <c r="IP730" s="108"/>
      <c r="IQ730" s="108"/>
      <c r="IR730" s="108"/>
      <c r="IS730" s="108"/>
      <c r="IT730" s="108"/>
      <c r="IU730" s="108"/>
      <c r="IV730" s="108"/>
      <c r="IW730" s="108"/>
      <c r="IX730" s="108"/>
      <c r="IY730" s="108"/>
      <c r="IZ730" s="108"/>
      <c r="JA730" s="108"/>
      <c r="JB730" s="108"/>
      <c r="JC730" s="108"/>
      <c r="JD730" s="108"/>
      <c r="JE730" s="108"/>
      <c r="JF730" s="108"/>
      <c r="JG730" s="108"/>
      <c r="JH730" s="108"/>
      <c r="JI730" s="108"/>
      <c r="JJ730" s="108"/>
      <c r="JK730" s="108"/>
      <c r="JL730" s="108"/>
      <c r="JM730" s="108"/>
      <c r="JN730" s="108"/>
      <c r="JO730" s="108"/>
      <c r="JP730" s="108"/>
      <c r="JQ730" s="108"/>
      <c r="JR730" s="108"/>
      <c r="JS730" s="108"/>
      <c r="JT730" s="108"/>
      <c r="JU730" s="108"/>
      <c r="JV730" s="108"/>
      <c r="JW730" s="108"/>
      <c r="JX730" s="108"/>
      <c r="JY730" s="108"/>
      <c r="JZ730" s="108"/>
      <c r="KA730" s="108"/>
      <c r="KB730" s="108"/>
      <c r="KC730" s="108"/>
      <c r="KD730" s="108"/>
      <c r="KE730" s="108"/>
      <c r="KF730" s="108"/>
      <c r="KG730" s="108"/>
      <c r="KH730" s="108"/>
      <c r="KI730" s="108"/>
      <c r="KJ730" s="108"/>
      <c r="KK730" s="108"/>
      <c r="KL730" s="108"/>
      <c r="KM730" s="108"/>
      <c r="KN730" s="108"/>
      <c r="KO730" s="108"/>
      <c r="KP730" s="108"/>
      <c r="KQ730" s="108"/>
      <c r="KR730" s="108"/>
      <c r="KS730" s="108"/>
      <c r="KT730" s="108"/>
      <c r="KU730" s="108"/>
      <c r="KV730" s="108"/>
      <c r="KW730" s="108"/>
      <c r="KX730" s="108"/>
      <c r="KY730" s="108"/>
      <c r="KZ730" s="108"/>
      <c r="LA730" s="108"/>
      <c r="LB730" s="108"/>
      <c r="LC730" s="108"/>
      <c r="LD730" s="108"/>
      <c r="LE730" s="108"/>
      <c r="LF730" s="108"/>
      <c r="LG730" s="108"/>
      <c r="LH730" s="108"/>
      <c r="LI730" s="108"/>
      <c r="LJ730" s="108"/>
      <c r="LK730" s="108"/>
      <c r="LL730" s="108"/>
      <c r="LM730" s="108"/>
      <c r="LN730" s="108"/>
      <c r="LO730" s="108"/>
      <c r="LP730" s="108"/>
      <c r="LQ730" s="108"/>
      <c r="LR730" s="108"/>
      <c r="LS730" s="108"/>
    </row>
    <row r="731" spans="1:331">
      <c r="A731" s="3"/>
      <c r="B731" s="438"/>
      <c r="C731" s="438"/>
      <c r="D731" s="438"/>
      <c r="E731" s="438"/>
      <c r="F731" s="438"/>
      <c r="G731" s="438"/>
      <c r="H731" s="438"/>
      <c r="I731" s="438"/>
      <c r="J731" s="438"/>
      <c r="K731" s="438"/>
      <c r="L731" s="438"/>
      <c r="M731" s="438"/>
      <c r="N731" s="438"/>
      <c r="O731" s="438"/>
      <c r="P731" s="438"/>
      <c r="Q731" s="438"/>
      <c r="R731" s="438"/>
      <c r="S731" s="438"/>
      <c r="T731" s="438"/>
      <c r="U731" s="438"/>
      <c r="V731" s="438"/>
      <c r="W731" s="438"/>
      <c r="X731" s="438"/>
      <c r="Y731" s="438"/>
      <c r="Z731" s="438"/>
      <c r="AA731" s="438"/>
      <c r="AB731" s="438"/>
      <c r="AC731" s="438"/>
      <c r="AD731" s="438"/>
      <c r="AE731" s="154"/>
      <c r="AF731" s="154"/>
      <c r="AG731" s="154"/>
      <c r="AH731" s="154"/>
      <c r="AI731" s="154"/>
      <c r="AJ731" s="108"/>
      <c r="AK731" s="154"/>
      <c r="AL731" s="108"/>
      <c r="AM731" s="108"/>
      <c r="AN731" s="108"/>
      <c r="AO731" s="108"/>
      <c r="AP731" s="108"/>
      <c r="AQ731" s="108"/>
      <c r="AR731" s="108"/>
      <c r="AS731" s="108"/>
      <c r="AT731" s="108"/>
      <c r="AU731" s="108"/>
      <c r="AV731" s="108"/>
      <c r="AW731" s="108"/>
      <c r="AX731" s="108"/>
      <c r="AY731" s="108"/>
      <c r="AZ731" s="108"/>
      <c r="BA731" s="108"/>
      <c r="BB731" s="108"/>
      <c r="BC731" s="108"/>
      <c r="BD731" s="108"/>
      <c r="BE731" s="108"/>
      <c r="BF731" s="108"/>
      <c r="BG731" s="108"/>
      <c r="BH731" s="108"/>
      <c r="BI731" s="108"/>
      <c r="BJ731" s="108"/>
      <c r="BK731" s="108"/>
      <c r="BL731" s="108"/>
      <c r="BM731" s="108"/>
      <c r="BN731" s="108"/>
      <c r="BO731" s="108"/>
      <c r="BP731" s="108"/>
      <c r="BQ731" s="108"/>
      <c r="BR731" s="108"/>
      <c r="BS731" s="108"/>
      <c r="BT731" s="108"/>
      <c r="BU731" s="108"/>
      <c r="BV731" s="108"/>
      <c r="BW731" s="108"/>
      <c r="BX731" s="108"/>
      <c r="BY731" s="108"/>
      <c r="BZ731" s="108"/>
      <c r="CA731" s="108"/>
      <c r="CB731" s="108"/>
      <c r="CC731" s="108"/>
      <c r="CD731" s="108"/>
      <c r="CE731" s="108"/>
      <c r="CF731" s="108"/>
      <c r="CG731" s="108"/>
      <c r="CH731" s="108"/>
      <c r="CI731" s="108"/>
      <c r="CJ731" s="108"/>
      <c r="CK731" s="108"/>
      <c r="CL731" s="108"/>
      <c r="CM731" s="108"/>
      <c r="CN731" s="108"/>
      <c r="CO731" s="108"/>
      <c r="CP731" s="108"/>
      <c r="CQ731" s="108"/>
      <c r="CR731" s="108"/>
      <c r="CS731" s="108"/>
      <c r="CT731" s="108"/>
      <c r="CU731" s="108"/>
      <c r="CV731" s="108"/>
      <c r="CW731" s="108"/>
      <c r="CX731" s="108"/>
      <c r="CY731" s="108"/>
      <c r="CZ731" s="108"/>
      <c r="DA731" s="108"/>
      <c r="DB731" s="108"/>
      <c r="DC731" s="108"/>
      <c r="DD731" s="108"/>
      <c r="DE731" s="108"/>
      <c r="DF731" s="108"/>
      <c r="DG731" s="108"/>
      <c r="DH731" s="108"/>
      <c r="DI731" s="108"/>
      <c r="DJ731" s="108"/>
      <c r="DK731" s="108"/>
      <c r="DL731" s="108"/>
      <c r="DM731" s="108"/>
      <c r="DN731" s="108"/>
      <c r="DO731" s="108"/>
      <c r="DP731" s="108"/>
      <c r="DQ731" s="108"/>
      <c r="DR731" s="108"/>
      <c r="DS731" s="108"/>
      <c r="DT731" s="108"/>
      <c r="DU731" s="108"/>
      <c r="DV731" s="108"/>
      <c r="DW731" s="108"/>
      <c r="DX731" s="108"/>
      <c r="DY731" s="108"/>
      <c r="DZ731" s="108"/>
      <c r="EA731" s="108"/>
      <c r="EB731" s="108"/>
      <c r="EC731" s="108"/>
      <c r="ED731" s="108"/>
      <c r="EE731" s="108"/>
      <c r="EF731" s="108"/>
      <c r="EG731" s="108"/>
      <c r="EH731" s="108"/>
      <c r="EI731" s="108"/>
      <c r="EJ731" s="108"/>
      <c r="EK731" s="108"/>
      <c r="EL731" s="108"/>
      <c r="EM731" s="108"/>
      <c r="EN731" s="108"/>
      <c r="EO731" s="108"/>
      <c r="EP731" s="108"/>
      <c r="EQ731" s="108"/>
      <c r="ER731" s="108"/>
      <c r="ES731" s="108"/>
      <c r="ET731" s="108"/>
      <c r="EU731" s="108"/>
      <c r="EV731" s="108"/>
      <c r="EW731" s="108"/>
      <c r="EX731" s="108"/>
      <c r="EY731" s="108"/>
      <c r="EZ731" s="108"/>
      <c r="FA731" s="108"/>
      <c r="FB731" s="108"/>
      <c r="FC731" s="108"/>
      <c r="FD731" s="108"/>
      <c r="FE731" s="108"/>
      <c r="FF731" s="108"/>
      <c r="FG731" s="108"/>
      <c r="FH731" s="108"/>
      <c r="FI731" s="108"/>
      <c r="FJ731" s="108"/>
      <c r="FK731" s="108"/>
      <c r="FL731" s="108"/>
      <c r="FM731" s="108"/>
      <c r="FN731" s="108"/>
      <c r="FO731" s="108"/>
      <c r="FP731" s="108"/>
      <c r="FQ731" s="108"/>
      <c r="FR731" s="108"/>
      <c r="FS731" s="108"/>
      <c r="FT731" s="108"/>
      <c r="FU731" s="108"/>
      <c r="FV731" s="108"/>
      <c r="FW731" s="108"/>
      <c r="FX731" s="108"/>
      <c r="FY731" s="108"/>
      <c r="FZ731" s="108"/>
      <c r="GA731" s="108"/>
      <c r="GB731" s="108"/>
      <c r="GC731" s="108"/>
      <c r="GD731" s="108"/>
      <c r="GE731" s="108"/>
      <c r="GF731" s="108"/>
      <c r="GG731" s="108"/>
      <c r="GH731" s="108"/>
      <c r="GI731" s="108"/>
      <c r="GJ731" s="108"/>
      <c r="GK731" s="108"/>
      <c r="GL731" s="108"/>
      <c r="GM731" s="108"/>
      <c r="GN731" s="108"/>
      <c r="GO731" s="108"/>
      <c r="GP731" s="108"/>
      <c r="GQ731" s="108"/>
      <c r="GR731" s="108"/>
      <c r="GS731" s="108"/>
      <c r="GT731" s="108"/>
      <c r="GU731" s="108"/>
      <c r="GV731" s="108"/>
      <c r="GW731" s="108"/>
      <c r="GX731" s="108"/>
      <c r="GY731" s="108"/>
      <c r="GZ731" s="108"/>
      <c r="HA731" s="108"/>
      <c r="HB731" s="108"/>
      <c r="HC731" s="108"/>
      <c r="HD731" s="108"/>
      <c r="HE731" s="108"/>
      <c r="HF731" s="108"/>
      <c r="HG731" s="108"/>
      <c r="HH731" s="108"/>
      <c r="HI731" s="108"/>
      <c r="HJ731" s="108"/>
      <c r="HK731" s="108"/>
      <c r="HL731" s="108"/>
      <c r="HM731" s="108"/>
      <c r="HN731" s="108"/>
      <c r="HO731" s="108"/>
      <c r="HP731" s="108"/>
      <c r="HQ731" s="108"/>
      <c r="HR731" s="108"/>
      <c r="HS731" s="108"/>
      <c r="HT731" s="108"/>
      <c r="HU731" s="108"/>
      <c r="HV731" s="108"/>
      <c r="HW731" s="108"/>
      <c r="HX731" s="108"/>
      <c r="HY731" s="108"/>
      <c r="HZ731" s="108"/>
      <c r="IA731" s="108"/>
      <c r="IB731" s="108"/>
      <c r="IC731" s="108"/>
      <c r="ID731" s="108"/>
      <c r="IE731" s="108"/>
      <c r="IF731" s="108"/>
      <c r="IG731" s="108"/>
      <c r="IH731" s="108"/>
      <c r="II731" s="108"/>
      <c r="IJ731" s="108"/>
      <c r="IK731" s="108"/>
      <c r="IL731" s="108"/>
      <c r="IM731" s="108"/>
      <c r="IN731" s="108"/>
      <c r="IO731" s="108"/>
      <c r="IP731" s="108"/>
      <c r="IQ731" s="108"/>
      <c r="IR731" s="108"/>
      <c r="IS731" s="108"/>
      <c r="IT731" s="108"/>
      <c r="IU731" s="108"/>
      <c r="IV731" s="108"/>
      <c r="IW731" s="108"/>
      <c r="IX731" s="108"/>
      <c r="IY731" s="108"/>
      <c r="IZ731" s="108"/>
      <c r="JA731" s="108"/>
      <c r="JB731" s="108"/>
      <c r="JC731" s="108"/>
      <c r="JD731" s="108"/>
      <c r="JE731" s="108"/>
      <c r="JF731" s="108"/>
      <c r="JG731" s="108"/>
      <c r="JH731" s="108"/>
      <c r="JI731" s="108"/>
      <c r="JJ731" s="108"/>
      <c r="JK731" s="108"/>
      <c r="JL731" s="108"/>
      <c r="JM731" s="108"/>
      <c r="JN731" s="108"/>
      <c r="JO731" s="108"/>
      <c r="JP731" s="108"/>
      <c r="JQ731" s="108"/>
      <c r="JR731" s="108"/>
      <c r="JS731" s="108"/>
      <c r="JT731" s="108"/>
      <c r="JU731" s="108"/>
      <c r="JV731" s="108"/>
      <c r="JW731" s="108"/>
      <c r="JX731" s="108"/>
      <c r="JY731" s="108"/>
      <c r="JZ731" s="108"/>
      <c r="KA731" s="108"/>
      <c r="KB731" s="108"/>
      <c r="KC731" s="108"/>
      <c r="KD731" s="108"/>
      <c r="KE731" s="108"/>
      <c r="KF731" s="108"/>
      <c r="KG731" s="108"/>
      <c r="KH731" s="108"/>
      <c r="KI731" s="108"/>
      <c r="KJ731" s="108"/>
      <c r="KK731" s="108"/>
      <c r="KL731" s="108"/>
      <c r="KM731" s="108"/>
      <c r="KN731" s="108"/>
      <c r="KO731" s="108"/>
      <c r="KP731" s="108"/>
      <c r="KQ731" s="108"/>
      <c r="KR731" s="108"/>
      <c r="KS731" s="108"/>
      <c r="KT731" s="108"/>
      <c r="KU731" s="108"/>
      <c r="KV731" s="108"/>
      <c r="KW731" s="108"/>
      <c r="KX731" s="108"/>
      <c r="KY731" s="108"/>
      <c r="KZ731" s="108"/>
      <c r="LA731" s="108"/>
      <c r="LB731" s="108"/>
      <c r="LC731" s="108"/>
      <c r="LD731" s="108"/>
      <c r="LE731" s="108"/>
      <c r="LF731" s="108"/>
      <c r="LG731" s="108"/>
      <c r="LH731" s="108"/>
      <c r="LI731" s="108"/>
      <c r="LJ731" s="108"/>
      <c r="LK731" s="108"/>
      <c r="LL731" s="108"/>
      <c r="LM731" s="108"/>
      <c r="LN731" s="108"/>
      <c r="LO731" s="108"/>
      <c r="LP731" s="108"/>
      <c r="LQ731" s="108"/>
      <c r="LR731" s="108"/>
      <c r="LS731" s="108"/>
    </row>
    <row r="732" spans="1:331">
      <c r="A732" s="3"/>
      <c r="B732" s="438"/>
      <c r="C732" s="438"/>
      <c r="D732" s="438"/>
      <c r="E732" s="438"/>
      <c r="F732" s="438"/>
      <c r="G732" s="438"/>
      <c r="H732" s="438"/>
      <c r="I732" s="438"/>
      <c r="J732" s="438"/>
      <c r="K732" s="438"/>
      <c r="L732" s="438"/>
      <c r="M732" s="438"/>
      <c r="N732" s="438"/>
      <c r="O732" s="438"/>
      <c r="P732" s="438"/>
      <c r="Q732" s="438"/>
      <c r="R732" s="438"/>
      <c r="S732" s="438"/>
      <c r="T732" s="438"/>
      <c r="U732" s="438"/>
      <c r="V732" s="438"/>
      <c r="W732" s="438"/>
      <c r="X732" s="438"/>
      <c r="Y732" s="438"/>
      <c r="Z732" s="438"/>
      <c r="AA732" s="438"/>
      <c r="AB732" s="438"/>
      <c r="AC732" s="438"/>
      <c r="AD732" s="438"/>
      <c r="AE732" s="154"/>
      <c r="AF732" s="154"/>
      <c r="AG732" s="154"/>
      <c r="AH732" s="154"/>
      <c r="AI732" s="154"/>
      <c r="AJ732" s="108"/>
      <c r="AK732" s="154"/>
      <c r="AL732" s="108"/>
      <c r="AM732" s="108"/>
      <c r="AN732" s="108"/>
      <c r="AO732" s="108"/>
      <c r="AP732" s="108"/>
      <c r="AQ732" s="108"/>
      <c r="AR732" s="108"/>
      <c r="AS732" s="108"/>
      <c r="AT732" s="108"/>
      <c r="AU732" s="108"/>
      <c r="AV732" s="108"/>
      <c r="AW732" s="108"/>
      <c r="AX732" s="108"/>
      <c r="AY732" s="108"/>
      <c r="AZ732" s="108"/>
      <c r="BA732" s="108"/>
      <c r="BB732" s="108"/>
      <c r="BC732" s="108"/>
      <c r="BD732" s="108"/>
      <c r="BE732" s="108"/>
      <c r="BF732" s="108"/>
      <c r="BG732" s="108"/>
      <c r="BH732" s="108"/>
      <c r="BI732" s="108"/>
      <c r="BJ732" s="108"/>
      <c r="BK732" s="108"/>
      <c r="BL732" s="108"/>
      <c r="BM732" s="108"/>
      <c r="BN732" s="108"/>
      <c r="BO732" s="108"/>
      <c r="BP732" s="108"/>
      <c r="BQ732" s="108"/>
      <c r="BR732" s="108"/>
      <c r="BS732" s="108"/>
      <c r="BT732" s="108"/>
      <c r="BU732" s="108"/>
      <c r="BV732" s="108"/>
      <c r="BW732" s="108"/>
      <c r="BX732" s="108"/>
      <c r="BY732" s="108"/>
      <c r="BZ732" s="108"/>
      <c r="CA732" s="108"/>
      <c r="CB732" s="108"/>
      <c r="CC732" s="108"/>
      <c r="CD732" s="108"/>
      <c r="CE732" s="108"/>
      <c r="CF732" s="108"/>
      <c r="CG732" s="108"/>
      <c r="CH732" s="108"/>
      <c r="CI732" s="108"/>
      <c r="CJ732" s="108"/>
      <c r="CK732" s="108"/>
      <c r="CL732" s="108"/>
      <c r="CM732" s="108"/>
      <c r="CN732" s="108"/>
      <c r="CO732" s="108"/>
      <c r="CP732" s="108"/>
      <c r="CQ732" s="108"/>
      <c r="CR732" s="108"/>
      <c r="CS732" s="108"/>
      <c r="CT732" s="108"/>
      <c r="CU732" s="108"/>
      <c r="CV732" s="108"/>
      <c r="CW732" s="108"/>
      <c r="CX732" s="108"/>
      <c r="CY732" s="108"/>
      <c r="CZ732" s="108"/>
      <c r="DA732" s="108"/>
      <c r="DB732" s="108"/>
      <c r="DC732" s="108"/>
      <c r="DD732" s="108"/>
      <c r="DE732" s="108"/>
      <c r="DF732" s="108"/>
      <c r="DG732" s="108"/>
      <c r="DH732" s="108"/>
      <c r="DI732" s="108"/>
      <c r="DJ732" s="108"/>
      <c r="DK732" s="108"/>
      <c r="DL732" s="108"/>
      <c r="DM732" s="108"/>
      <c r="DN732" s="108"/>
      <c r="DO732" s="108"/>
      <c r="DP732" s="108"/>
      <c r="DQ732" s="108"/>
      <c r="DR732" s="108"/>
      <c r="DS732" s="108"/>
      <c r="DT732" s="108"/>
      <c r="DU732" s="108"/>
      <c r="DV732" s="108"/>
      <c r="DW732" s="108"/>
      <c r="DX732" s="108"/>
      <c r="DY732" s="108"/>
      <c r="DZ732" s="108"/>
      <c r="EA732" s="108"/>
      <c r="EB732" s="108"/>
      <c r="EC732" s="108"/>
      <c r="ED732" s="108"/>
      <c r="EE732" s="108"/>
      <c r="EF732" s="108"/>
      <c r="EG732" s="108"/>
      <c r="EH732" s="108"/>
      <c r="EI732" s="108"/>
      <c r="EJ732" s="108"/>
      <c r="EK732" s="108"/>
      <c r="EL732" s="108"/>
      <c r="EM732" s="108"/>
      <c r="EN732" s="108"/>
      <c r="EO732" s="108"/>
      <c r="EP732" s="108"/>
      <c r="EQ732" s="108"/>
      <c r="ER732" s="108"/>
      <c r="ES732" s="108"/>
      <c r="ET732" s="108"/>
      <c r="EU732" s="108"/>
      <c r="EV732" s="108"/>
      <c r="EW732" s="108"/>
      <c r="EX732" s="108"/>
      <c r="EY732" s="108"/>
      <c r="EZ732" s="108"/>
      <c r="FA732" s="108"/>
      <c r="FB732" s="108"/>
      <c r="FC732" s="108"/>
      <c r="FD732" s="108"/>
      <c r="FE732" s="108"/>
      <c r="FF732" s="108"/>
      <c r="FG732" s="108"/>
      <c r="FH732" s="108"/>
      <c r="FI732" s="108"/>
      <c r="FJ732" s="108"/>
      <c r="FK732" s="108"/>
      <c r="FL732" s="108"/>
      <c r="FM732" s="108"/>
      <c r="FN732" s="108"/>
      <c r="FO732" s="108"/>
      <c r="FP732" s="108"/>
      <c r="FQ732" s="108"/>
      <c r="FR732" s="108"/>
      <c r="FS732" s="108"/>
      <c r="FT732" s="108"/>
      <c r="FU732" s="108"/>
      <c r="FV732" s="108"/>
      <c r="FW732" s="108"/>
      <c r="FX732" s="108"/>
      <c r="FY732" s="108"/>
      <c r="FZ732" s="108"/>
      <c r="GA732" s="108"/>
      <c r="GB732" s="108"/>
      <c r="GC732" s="108"/>
      <c r="GD732" s="108"/>
      <c r="GE732" s="108"/>
      <c r="GF732" s="108"/>
      <c r="GG732" s="108"/>
      <c r="GH732" s="108"/>
      <c r="GI732" s="108"/>
      <c r="GJ732" s="108"/>
      <c r="GK732" s="108"/>
      <c r="GL732" s="108"/>
      <c r="GM732" s="108"/>
      <c r="GN732" s="108"/>
      <c r="GO732" s="108"/>
      <c r="GP732" s="108"/>
      <c r="GQ732" s="108"/>
      <c r="GR732" s="108"/>
      <c r="GS732" s="108"/>
      <c r="GT732" s="108"/>
      <c r="GU732" s="108"/>
      <c r="GV732" s="108"/>
      <c r="GW732" s="108"/>
      <c r="GX732" s="108"/>
      <c r="GY732" s="108"/>
      <c r="GZ732" s="108"/>
      <c r="HA732" s="108"/>
      <c r="HB732" s="108"/>
      <c r="HC732" s="108"/>
      <c r="HD732" s="108"/>
      <c r="HE732" s="108"/>
      <c r="HF732" s="108"/>
      <c r="HG732" s="108"/>
      <c r="HH732" s="108"/>
      <c r="HI732" s="108"/>
      <c r="HJ732" s="108"/>
      <c r="HK732" s="108"/>
      <c r="HL732" s="108"/>
      <c r="HM732" s="108"/>
      <c r="HN732" s="108"/>
      <c r="HO732" s="108"/>
      <c r="HP732" s="108"/>
      <c r="HQ732" s="108"/>
      <c r="HR732" s="108"/>
      <c r="HS732" s="108"/>
      <c r="HT732" s="108"/>
      <c r="HU732" s="108"/>
      <c r="HV732" s="108"/>
      <c r="HW732" s="108"/>
      <c r="HX732" s="108"/>
      <c r="HY732" s="108"/>
      <c r="HZ732" s="108"/>
      <c r="IA732" s="108"/>
      <c r="IB732" s="108"/>
      <c r="IC732" s="108"/>
      <c r="ID732" s="108"/>
      <c r="IE732" s="108"/>
      <c r="IF732" s="108"/>
      <c r="IG732" s="108"/>
      <c r="IH732" s="108"/>
      <c r="II732" s="108"/>
      <c r="IJ732" s="108"/>
      <c r="IK732" s="108"/>
      <c r="IL732" s="108"/>
      <c r="IM732" s="108"/>
      <c r="IN732" s="108"/>
      <c r="IO732" s="108"/>
      <c r="IP732" s="108"/>
      <c r="IQ732" s="108"/>
      <c r="IR732" s="108"/>
      <c r="IS732" s="108"/>
      <c r="IT732" s="108"/>
      <c r="IU732" s="108"/>
      <c r="IV732" s="108"/>
      <c r="IW732" s="108"/>
      <c r="IX732" s="108"/>
      <c r="IY732" s="108"/>
      <c r="IZ732" s="108"/>
      <c r="JA732" s="108"/>
      <c r="JB732" s="108"/>
      <c r="JC732" s="108"/>
      <c r="JD732" s="108"/>
      <c r="JE732" s="108"/>
      <c r="JF732" s="108"/>
      <c r="JG732" s="108"/>
      <c r="JH732" s="108"/>
      <c r="JI732" s="108"/>
      <c r="JJ732" s="108"/>
      <c r="JK732" s="108"/>
      <c r="JL732" s="108"/>
      <c r="JM732" s="108"/>
      <c r="JN732" s="108"/>
      <c r="JO732" s="108"/>
      <c r="JP732" s="108"/>
      <c r="JQ732" s="108"/>
      <c r="JR732" s="108"/>
      <c r="JS732" s="108"/>
      <c r="JT732" s="108"/>
      <c r="JU732" s="108"/>
      <c r="JV732" s="108"/>
      <c r="JW732" s="108"/>
      <c r="JX732" s="108"/>
      <c r="JY732" s="108"/>
      <c r="JZ732" s="108"/>
      <c r="KA732" s="108"/>
      <c r="KB732" s="108"/>
      <c r="KC732" s="108"/>
      <c r="KD732" s="108"/>
      <c r="KE732" s="108"/>
      <c r="KF732" s="108"/>
      <c r="KG732" s="108"/>
      <c r="KH732" s="108"/>
      <c r="KI732" s="108"/>
      <c r="KJ732" s="108"/>
      <c r="KK732" s="108"/>
      <c r="KL732" s="108"/>
      <c r="KM732" s="108"/>
      <c r="KN732" s="108"/>
      <c r="KO732" s="108"/>
      <c r="KP732" s="108"/>
      <c r="KQ732" s="108"/>
      <c r="KR732" s="108"/>
      <c r="KS732" s="108"/>
      <c r="KT732" s="108"/>
      <c r="KU732" s="108"/>
      <c r="KV732" s="108"/>
      <c r="KW732" s="108"/>
      <c r="KX732" s="108"/>
      <c r="KY732" s="108"/>
      <c r="KZ732" s="108"/>
      <c r="LA732" s="108"/>
      <c r="LB732" s="108"/>
      <c r="LC732" s="108"/>
      <c r="LD732" s="108"/>
      <c r="LE732" s="108"/>
      <c r="LF732" s="108"/>
      <c r="LG732" s="108"/>
      <c r="LH732" s="108"/>
      <c r="LI732" s="108"/>
      <c r="LJ732" s="108"/>
      <c r="LK732" s="108"/>
      <c r="LL732" s="108"/>
      <c r="LM732" s="108"/>
      <c r="LN732" s="108"/>
      <c r="LO732" s="108"/>
      <c r="LP732" s="108"/>
      <c r="LQ732" s="108"/>
      <c r="LR732" s="108"/>
      <c r="LS732" s="108"/>
    </row>
    <row r="733" spans="1:331">
      <c r="A733" s="3"/>
      <c r="B733" s="438"/>
      <c r="C733" s="438"/>
      <c r="D733" s="438"/>
      <c r="E733" s="438"/>
      <c r="F733" s="438"/>
      <c r="G733" s="438"/>
      <c r="H733" s="438"/>
      <c r="I733" s="438"/>
      <c r="J733" s="438"/>
      <c r="K733" s="438"/>
      <c r="L733" s="438"/>
      <c r="M733" s="438"/>
      <c r="N733" s="438"/>
      <c r="O733" s="438"/>
      <c r="P733" s="438"/>
      <c r="Q733" s="438"/>
      <c r="R733" s="438"/>
      <c r="S733" s="438"/>
      <c r="T733" s="438"/>
      <c r="U733" s="438"/>
      <c r="V733" s="438"/>
      <c r="W733" s="438"/>
      <c r="X733" s="438"/>
      <c r="Y733" s="438"/>
      <c r="Z733" s="438"/>
      <c r="AA733" s="438"/>
      <c r="AB733" s="438"/>
      <c r="AC733" s="438"/>
      <c r="AD733" s="438"/>
      <c r="AE733" s="154"/>
      <c r="AF733" s="154"/>
      <c r="AG733" s="154"/>
      <c r="AH733" s="154"/>
      <c r="AI733" s="154"/>
      <c r="AJ733" s="108"/>
      <c r="AK733" s="154"/>
      <c r="AL733" s="108"/>
      <c r="AM733" s="108"/>
      <c r="AN733" s="108"/>
      <c r="AO733" s="108"/>
      <c r="AP733" s="108"/>
      <c r="AQ733" s="108"/>
      <c r="AR733" s="108"/>
      <c r="AS733" s="108"/>
      <c r="AT733" s="108"/>
      <c r="AU733" s="108"/>
      <c r="AV733" s="108"/>
      <c r="AW733" s="108"/>
      <c r="AX733" s="108"/>
      <c r="AY733" s="108"/>
      <c r="AZ733" s="108"/>
      <c r="BA733" s="108"/>
      <c r="BB733" s="108"/>
      <c r="BC733" s="108"/>
      <c r="BD733" s="108"/>
      <c r="BE733" s="108"/>
      <c r="BF733" s="108"/>
      <c r="BG733" s="108"/>
      <c r="BH733" s="108"/>
      <c r="BI733" s="108"/>
      <c r="BJ733" s="108"/>
      <c r="BK733" s="108"/>
      <c r="BL733" s="108"/>
      <c r="BM733" s="108"/>
      <c r="BN733" s="108"/>
      <c r="BO733" s="108"/>
      <c r="BP733" s="108"/>
      <c r="BQ733" s="108"/>
      <c r="BR733" s="108"/>
      <c r="BS733" s="108"/>
      <c r="BT733" s="108"/>
      <c r="BU733" s="108"/>
      <c r="BV733" s="108"/>
      <c r="BW733" s="108"/>
      <c r="BX733" s="108"/>
      <c r="BY733" s="108"/>
      <c r="BZ733" s="108"/>
      <c r="CA733" s="108"/>
      <c r="CB733" s="108"/>
      <c r="CC733" s="108"/>
      <c r="CD733" s="108"/>
      <c r="CE733" s="108"/>
      <c r="CF733" s="108"/>
      <c r="CG733" s="108"/>
      <c r="CH733" s="108"/>
      <c r="CI733" s="108"/>
      <c r="CJ733" s="108"/>
      <c r="CK733" s="108"/>
      <c r="CL733" s="108"/>
      <c r="CM733" s="108"/>
      <c r="CN733" s="108"/>
      <c r="CO733" s="108"/>
      <c r="CP733" s="108"/>
      <c r="CQ733" s="108"/>
      <c r="CR733" s="108"/>
      <c r="CS733" s="108"/>
      <c r="CT733" s="108"/>
      <c r="CU733" s="108"/>
      <c r="CV733" s="108"/>
      <c r="CW733" s="108"/>
      <c r="CX733" s="108"/>
      <c r="CY733" s="108"/>
      <c r="CZ733" s="108"/>
      <c r="DA733" s="108"/>
      <c r="DB733" s="108"/>
      <c r="DC733" s="108"/>
      <c r="DD733" s="108"/>
      <c r="DE733" s="108"/>
      <c r="DF733" s="108"/>
      <c r="DG733" s="108"/>
      <c r="DH733" s="108"/>
      <c r="DI733" s="108"/>
      <c r="DJ733" s="108"/>
      <c r="DK733" s="108"/>
      <c r="DL733" s="108"/>
      <c r="DM733" s="108"/>
      <c r="DN733" s="108"/>
      <c r="DO733" s="108"/>
      <c r="DP733" s="108"/>
      <c r="DQ733" s="108"/>
      <c r="DR733" s="108"/>
      <c r="DS733" s="108"/>
      <c r="DT733" s="108"/>
      <c r="DU733" s="108"/>
      <c r="DV733" s="108"/>
      <c r="DW733" s="108"/>
      <c r="DX733" s="108"/>
      <c r="DY733" s="108"/>
      <c r="DZ733" s="108"/>
      <c r="EA733" s="108"/>
      <c r="EB733" s="108"/>
      <c r="EC733" s="108"/>
      <c r="ED733" s="108"/>
      <c r="EE733" s="108"/>
      <c r="EF733" s="108"/>
      <c r="EG733" s="108"/>
      <c r="EH733" s="108"/>
      <c r="EI733" s="108"/>
      <c r="EJ733" s="108"/>
      <c r="EK733" s="108"/>
      <c r="EL733" s="108"/>
      <c r="EM733" s="108"/>
      <c r="EN733" s="108"/>
      <c r="EO733" s="108"/>
      <c r="EP733" s="108"/>
      <c r="EQ733" s="108"/>
      <c r="ER733" s="108"/>
      <c r="ES733" s="108"/>
      <c r="ET733" s="108"/>
      <c r="EU733" s="108"/>
      <c r="EV733" s="108"/>
      <c r="EW733" s="108"/>
      <c r="EX733" s="108"/>
      <c r="EY733" s="108"/>
      <c r="EZ733" s="108"/>
      <c r="FA733" s="108"/>
      <c r="FB733" s="108"/>
      <c r="FC733" s="108"/>
      <c r="FD733" s="108"/>
      <c r="FE733" s="108"/>
      <c r="FF733" s="108"/>
      <c r="FG733" s="108"/>
      <c r="FH733" s="108"/>
      <c r="FI733" s="108"/>
      <c r="FJ733" s="108"/>
      <c r="FK733" s="108"/>
      <c r="FL733" s="108"/>
      <c r="FM733" s="108"/>
      <c r="FN733" s="108"/>
      <c r="FO733" s="108"/>
      <c r="FP733" s="108"/>
      <c r="FQ733" s="108"/>
      <c r="FR733" s="108"/>
      <c r="FS733" s="108"/>
      <c r="FT733" s="108"/>
      <c r="FU733" s="108"/>
      <c r="FV733" s="108"/>
      <c r="FW733" s="108"/>
      <c r="FX733" s="108"/>
      <c r="FY733" s="108"/>
      <c r="FZ733" s="108"/>
      <c r="GA733" s="108"/>
      <c r="GB733" s="108"/>
      <c r="GC733" s="108"/>
      <c r="GD733" s="108"/>
      <c r="GE733" s="108"/>
      <c r="GF733" s="108"/>
      <c r="GG733" s="108"/>
      <c r="GH733" s="108"/>
      <c r="GI733" s="108"/>
      <c r="GJ733" s="108"/>
      <c r="GK733" s="108"/>
      <c r="GL733" s="108"/>
      <c r="GM733" s="108"/>
      <c r="GN733" s="108"/>
      <c r="GO733" s="108"/>
      <c r="GP733" s="108"/>
      <c r="GQ733" s="108"/>
      <c r="GR733" s="108"/>
      <c r="GS733" s="108"/>
      <c r="GT733" s="108"/>
      <c r="GU733" s="108"/>
      <c r="GV733" s="108"/>
      <c r="GW733" s="108"/>
      <c r="GX733" s="108"/>
      <c r="GY733" s="108"/>
      <c r="GZ733" s="108"/>
      <c r="HA733" s="108"/>
      <c r="HB733" s="108"/>
      <c r="HC733" s="108"/>
      <c r="HD733" s="108"/>
      <c r="HE733" s="108"/>
      <c r="HF733" s="108"/>
      <c r="HG733" s="108"/>
      <c r="HH733" s="108"/>
      <c r="HI733" s="108"/>
      <c r="HJ733" s="108"/>
      <c r="HK733" s="108"/>
      <c r="HL733" s="108"/>
      <c r="HM733" s="108"/>
      <c r="HN733" s="108"/>
      <c r="HO733" s="108"/>
      <c r="HP733" s="108"/>
      <c r="HQ733" s="108"/>
      <c r="HR733" s="108"/>
      <c r="HS733" s="108"/>
      <c r="HT733" s="108"/>
      <c r="HU733" s="108"/>
      <c r="HV733" s="108"/>
      <c r="HW733" s="108"/>
      <c r="HX733" s="108"/>
      <c r="HY733" s="108"/>
      <c r="HZ733" s="108"/>
      <c r="IA733" s="108"/>
      <c r="IB733" s="108"/>
      <c r="IC733" s="108"/>
      <c r="ID733" s="108"/>
      <c r="IE733" s="108"/>
      <c r="IF733" s="108"/>
      <c r="IG733" s="108"/>
      <c r="IH733" s="108"/>
      <c r="II733" s="108"/>
      <c r="IJ733" s="108"/>
      <c r="IK733" s="108"/>
      <c r="IL733" s="108"/>
      <c r="IM733" s="108"/>
      <c r="IN733" s="108"/>
      <c r="IO733" s="108"/>
      <c r="IP733" s="108"/>
      <c r="IQ733" s="108"/>
      <c r="IR733" s="108"/>
      <c r="IS733" s="108"/>
      <c r="IT733" s="108"/>
      <c r="IU733" s="108"/>
      <c r="IV733" s="108"/>
      <c r="IW733" s="108"/>
      <c r="IX733" s="108"/>
      <c r="IY733" s="108"/>
      <c r="IZ733" s="108"/>
      <c r="JA733" s="108"/>
      <c r="JB733" s="108"/>
      <c r="JC733" s="108"/>
      <c r="JD733" s="108"/>
      <c r="JE733" s="108"/>
      <c r="JF733" s="108"/>
      <c r="JG733" s="108"/>
      <c r="JH733" s="108"/>
      <c r="JI733" s="108"/>
      <c r="JJ733" s="108"/>
      <c r="JK733" s="108"/>
      <c r="JL733" s="108"/>
      <c r="JM733" s="108"/>
      <c r="JN733" s="108"/>
      <c r="JO733" s="108"/>
      <c r="JP733" s="108"/>
      <c r="JQ733" s="108"/>
      <c r="JR733" s="108"/>
      <c r="JS733" s="108"/>
      <c r="JT733" s="108"/>
      <c r="JU733" s="108"/>
      <c r="JV733" s="108"/>
      <c r="JW733" s="108"/>
      <c r="JX733" s="108"/>
      <c r="JY733" s="108"/>
      <c r="JZ733" s="108"/>
      <c r="KA733" s="108"/>
      <c r="KB733" s="108"/>
      <c r="KC733" s="108"/>
      <c r="KD733" s="108"/>
      <c r="KE733" s="108"/>
      <c r="KF733" s="108"/>
      <c r="KG733" s="108"/>
      <c r="KH733" s="108"/>
      <c r="KI733" s="108"/>
      <c r="KJ733" s="108"/>
      <c r="KK733" s="108"/>
      <c r="KL733" s="108"/>
      <c r="KM733" s="108"/>
      <c r="KN733" s="108"/>
      <c r="KO733" s="108"/>
      <c r="KP733" s="108"/>
      <c r="KQ733" s="108"/>
      <c r="KR733" s="108"/>
      <c r="KS733" s="108"/>
      <c r="KT733" s="108"/>
      <c r="KU733" s="108"/>
      <c r="KV733" s="108"/>
      <c r="KW733" s="108"/>
      <c r="KX733" s="108"/>
      <c r="KY733" s="108"/>
      <c r="KZ733" s="108"/>
      <c r="LA733" s="108"/>
      <c r="LB733" s="108"/>
      <c r="LC733" s="108"/>
      <c r="LD733" s="108"/>
      <c r="LE733" s="108"/>
      <c r="LF733" s="108"/>
      <c r="LG733" s="108"/>
      <c r="LH733" s="108"/>
      <c r="LI733" s="108"/>
      <c r="LJ733" s="108"/>
      <c r="LK733" s="108"/>
      <c r="LL733" s="108"/>
      <c r="LM733" s="108"/>
      <c r="LN733" s="108"/>
      <c r="LO733" s="108"/>
      <c r="LP733" s="108"/>
      <c r="LQ733" s="108"/>
      <c r="LR733" s="108"/>
      <c r="LS733" s="108"/>
    </row>
    <row r="734" spans="1:331">
      <c r="A734" s="3"/>
      <c r="B734" s="438"/>
      <c r="C734" s="438"/>
      <c r="D734" s="438"/>
      <c r="E734" s="438"/>
      <c r="F734" s="438"/>
      <c r="G734" s="438"/>
      <c r="H734" s="438"/>
      <c r="I734" s="438"/>
      <c r="J734" s="438"/>
      <c r="K734" s="438"/>
      <c r="L734" s="438"/>
      <c r="M734" s="438"/>
      <c r="N734" s="438"/>
      <c r="O734" s="438"/>
      <c r="P734" s="438"/>
      <c r="Q734" s="438"/>
      <c r="R734" s="438"/>
      <c r="S734" s="438"/>
      <c r="T734" s="438"/>
      <c r="U734" s="438"/>
      <c r="V734" s="438"/>
      <c r="W734" s="438"/>
      <c r="X734" s="438"/>
      <c r="Y734" s="438"/>
      <c r="Z734" s="438"/>
      <c r="AA734" s="438"/>
      <c r="AB734" s="438"/>
      <c r="AC734" s="438"/>
      <c r="AD734" s="438"/>
      <c r="AE734" s="154"/>
      <c r="AF734" s="154"/>
      <c r="AG734" s="154"/>
      <c r="AH734" s="154"/>
      <c r="AI734" s="154"/>
      <c r="AJ734" s="108"/>
      <c r="AK734" s="154"/>
      <c r="AL734" s="108"/>
      <c r="AM734" s="108"/>
      <c r="AN734" s="108"/>
      <c r="AO734" s="108"/>
      <c r="AP734" s="108"/>
      <c r="AQ734" s="108"/>
      <c r="AR734" s="108"/>
      <c r="AS734" s="108"/>
      <c r="AT734" s="108"/>
      <c r="AU734" s="108"/>
      <c r="AV734" s="108"/>
      <c r="AW734" s="108"/>
      <c r="AX734" s="108"/>
      <c r="AY734" s="108"/>
      <c r="AZ734" s="108"/>
      <c r="BA734" s="108"/>
      <c r="BB734" s="108"/>
      <c r="BC734" s="108"/>
      <c r="BD734" s="108"/>
      <c r="BE734" s="108"/>
      <c r="BF734" s="108"/>
      <c r="BG734" s="108"/>
      <c r="BH734" s="108"/>
      <c r="BI734" s="108"/>
      <c r="BJ734" s="108"/>
      <c r="BK734" s="108"/>
      <c r="BL734" s="108"/>
      <c r="BM734" s="108"/>
      <c r="BN734" s="108"/>
      <c r="BO734" s="108"/>
      <c r="BP734" s="108"/>
      <c r="BQ734" s="108"/>
      <c r="BR734" s="108"/>
      <c r="BS734" s="108"/>
      <c r="BT734" s="108"/>
      <c r="BU734" s="108"/>
      <c r="BV734" s="108"/>
      <c r="BW734" s="108"/>
      <c r="BX734" s="108"/>
      <c r="BY734" s="108"/>
      <c r="BZ734" s="108"/>
      <c r="CA734" s="108"/>
      <c r="CB734" s="108"/>
      <c r="CC734" s="108"/>
      <c r="CD734" s="108"/>
      <c r="CE734" s="108"/>
      <c r="CF734" s="108"/>
      <c r="CG734" s="108"/>
      <c r="CH734" s="108"/>
      <c r="CI734" s="108"/>
      <c r="CJ734" s="108"/>
      <c r="CK734" s="108"/>
      <c r="CL734" s="108"/>
      <c r="CM734" s="108"/>
      <c r="CN734" s="108"/>
      <c r="CO734" s="108"/>
      <c r="CP734" s="108"/>
      <c r="CQ734" s="108"/>
      <c r="CR734" s="108"/>
      <c r="CS734" s="108"/>
      <c r="CT734" s="108"/>
      <c r="CU734" s="108"/>
      <c r="CV734" s="108"/>
      <c r="CW734" s="108"/>
      <c r="CX734" s="108"/>
      <c r="CY734" s="108"/>
      <c r="CZ734" s="108"/>
      <c r="DA734" s="108"/>
      <c r="DB734" s="108"/>
      <c r="DC734" s="108"/>
      <c r="DD734" s="108"/>
      <c r="DE734" s="108"/>
      <c r="DF734" s="108"/>
      <c r="DG734" s="108"/>
      <c r="DH734" s="108"/>
      <c r="DI734" s="108"/>
      <c r="DJ734" s="108"/>
      <c r="DK734" s="108"/>
      <c r="DL734" s="108"/>
      <c r="DM734" s="108"/>
      <c r="DN734" s="108"/>
      <c r="DO734" s="108"/>
      <c r="DP734" s="108"/>
      <c r="DQ734" s="108"/>
      <c r="DR734" s="108"/>
      <c r="DS734" s="108"/>
      <c r="DT734" s="108"/>
      <c r="DU734" s="108"/>
      <c r="DV734" s="108"/>
      <c r="DW734" s="108"/>
      <c r="DX734" s="108"/>
      <c r="DY734" s="108"/>
      <c r="DZ734" s="108"/>
      <c r="EA734" s="108"/>
      <c r="EB734" s="108"/>
      <c r="EC734" s="108"/>
      <c r="ED734" s="108"/>
      <c r="EE734" s="108"/>
      <c r="EF734" s="108"/>
      <c r="EG734" s="108"/>
      <c r="EH734" s="108"/>
      <c r="EI734" s="108"/>
      <c r="EJ734" s="108"/>
      <c r="EK734" s="108"/>
      <c r="EL734" s="108"/>
      <c r="EM734" s="108"/>
      <c r="EN734" s="108"/>
      <c r="EO734" s="108"/>
      <c r="EP734" s="108"/>
      <c r="EQ734" s="108"/>
      <c r="ER734" s="108"/>
      <c r="ES734" s="108"/>
      <c r="ET734" s="108"/>
      <c r="EU734" s="108"/>
      <c r="EV734" s="108"/>
      <c r="EW734" s="108"/>
      <c r="EX734" s="108"/>
      <c r="EY734" s="108"/>
      <c r="EZ734" s="108"/>
      <c r="FA734" s="108"/>
      <c r="FB734" s="108"/>
      <c r="FC734" s="108"/>
      <c r="FD734" s="108"/>
      <c r="FE734" s="108"/>
      <c r="FF734" s="108"/>
      <c r="FG734" s="108"/>
      <c r="FH734" s="108"/>
      <c r="FI734" s="108"/>
      <c r="FJ734" s="108"/>
      <c r="FK734" s="108"/>
      <c r="FL734" s="108"/>
      <c r="FM734" s="108"/>
      <c r="FN734" s="108"/>
      <c r="FO734" s="108"/>
      <c r="FP734" s="108"/>
      <c r="FQ734" s="108"/>
      <c r="FR734" s="108"/>
      <c r="FS734" s="108"/>
      <c r="FT734" s="108"/>
      <c r="FU734" s="108"/>
      <c r="FV734" s="108"/>
      <c r="FW734" s="108"/>
      <c r="FX734" s="108"/>
      <c r="FY734" s="108"/>
      <c r="FZ734" s="108"/>
      <c r="GA734" s="108"/>
      <c r="GB734" s="108"/>
      <c r="GC734" s="108"/>
      <c r="GD734" s="108"/>
      <c r="GE734" s="108"/>
      <c r="GF734" s="108"/>
      <c r="GG734" s="108"/>
      <c r="GH734" s="108"/>
      <c r="GI734" s="108"/>
      <c r="GJ734" s="108"/>
      <c r="GK734" s="108"/>
      <c r="GL734" s="108"/>
      <c r="GM734" s="108"/>
      <c r="GN734" s="108"/>
      <c r="GO734" s="108"/>
      <c r="GP734" s="108"/>
      <c r="GQ734" s="108"/>
      <c r="GR734" s="108"/>
      <c r="GS734" s="108"/>
      <c r="GT734" s="108"/>
      <c r="GU734" s="108"/>
      <c r="GV734" s="108"/>
      <c r="GW734" s="108"/>
      <c r="GX734" s="108"/>
      <c r="GY734" s="108"/>
      <c r="GZ734" s="108"/>
      <c r="HA734" s="108"/>
      <c r="HB734" s="108"/>
      <c r="HC734" s="108"/>
      <c r="HD734" s="108"/>
      <c r="HE734" s="108"/>
      <c r="HF734" s="108"/>
      <c r="HG734" s="108"/>
      <c r="HH734" s="108"/>
      <c r="HI734" s="108"/>
      <c r="HJ734" s="108"/>
      <c r="HK734" s="108"/>
      <c r="HL734" s="108"/>
      <c r="HM734" s="108"/>
      <c r="HN734" s="108"/>
      <c r="HO734" s="108"/>
      <c r="HP734" s="108"/>
      <c r="HQ734" s="108"/>
      <c r="HR734" s="108"/>
      <c r="HS734" s="108"/>
      <c r="HT734" s="108"/>
      <c r="HU734" s="108"/>
      <c r="HV734" s="108"/>
      <c r="HW734" s="108"/>
      <c r="HX734" s="108"/>
      <c r="HY734" s="108"/>
      <c r="HZ734" s="108"/>
      <c r="IA734" s="108"/>
      <c r="IB734" s="108"/>
      <c r="IC734" s="108"/>
      <c r="ID734" s="108"/>
      <c r="IE734" s="108"/>
      <c r="IF734" s="108"/>
      <c r="IG734" s="108"/>
      <c r="IH734" s="108"/>
      <c r="II734" s="108"/>
      <c r="IJ734" s="108"/>
      <c r="IK734" s="108"/>
      <c r="IL734" s="108"/>
      <c r="IM734" s="108"/>
      <c r="IN734" s="108"/>
      <c r="IO734" s="108"/>
      <c r="IP734" s="108"/>
      <c r="IQ734" s="108"/>
      <c r="IR734" s="108"/>
      <c r="IS734" s="108"/>
      <c r="IT734" s="108"/>
      <c r="IU734" s="108"/>
      <c r="IV734" s="108"/>
      <c r="IW734" s="108"/>
      <c r="IX734" s="108"/>
      <c r="IY734" s="108"/>
      <c r="IZ734" s="108"/>
      <c r="JA734" s="108"/>
      <c r="JB734" s="108"/>
      <c r="JC734" s="108"/>
      <c r="JD734" s="108"/>
      <c r="JE734" s="108"/>
      <c r="JF734" s="108"/>
      <c r="JG734" s="108"/>
      <c r="JH734" s="108"/>
      <c r="JI734" s="108"/>
      <c r="JJ734" s="108"/>
      <c r="JK734" s="108"/>
      <c r="JL734" s="108"/>
      <c r="JM734" s="108"/>
      <c r="JN734" s="108"/>
      <c r="JO734" s="108"/>
      <c r="JP734" s="108"/>
      <c r="JQ734" s="108"/>
      <c r="JR734" s="108"/>
      <c r="JS734" s="108"/>
      <c r="JT734" s="108"/>
      <c r="JU734" s="108"/>
      <c r="JV734" s="108"/>
      <c r="JW734" s="108"/>
      <c r="JX734" s="108"/>
      <c r="JY734" s="108"/>
      <c r="JZ734" s="108"/>
      <c r="KA734" s="108"/>
      <c r="KB734" s="108"/>
      <c r="KC734" s="108"/>
      <c r="KD734" s="108"/>
      <c r="KE734" s="108"/>
      <c r="KF734" s="108"/>
      <c r="KG734" s="108"/>
      <c r="KH734" s="108"/>
      <c r="KI734" s="108"/>
      <c r="KJ734" s="108"/>
      <c r="KK734" s="108"/>
      <c r="KL734" s="108"/>
      <c r="KM734" s="108"/>
      <c r="KN734" s="108"/>
      <c r="KO734" s="108"/>
      <c r="KP734" s="108"/>
      <c r="KQ734" s="108"/>
      <c r="KR734" s="108"/>
      <c r="KS734" s="108"/>
      <c r="KT734" s="108"/>
      <c r="KU734" s="108"/>
      <c r="KV734" s="108"/>
      <c r="KW734" s="108"/>
      <c r="KX734" s="108"/>
      <c r="KY734" s="108"/>
      <c r="KZ734" s="108"/>
      <c r="LA734" s="108"/>
      <c r="LB734" s="108"/>
      <c r="LC734" s="108"/>
      <c r="LD734" s="108"/>
      <c r="LE734" s="108"/>
      <c r="LF734" s="108"/>
      <c r="LG734" s="108"/>
      <c r="LH734" s="108"/>
      <c r="LI734" s="108"/>
      <c r="LJ734" s="108"/>
      <c r="LK734" s="108"/>
      <c r="LL734" s="108"/>
      <c r="LM734" s="108"/>
      <c r="LN734" s="108"/>
      <c r="LO734" s="108"/>
      <c r="LP734" s="108"/>
      <c r="LQ734" s="108"/>
      <c r="LR734" s="108"/>
      <c r="LS734" s="108"/>
    </row>
    <row r="735" spans="1:331">
      <c r="A735" s="3"/>
      <c r="B735" s="438"/>
      <c r="C735" s="438"/>
      <c r="D735" s="438"/>
      <c r="E735" s="438"/>
      <c r="F735" s="438"/>
      <c r="G735" s="438"/>
      <c r="H735" s="438"/>
      <c r="I735" s="438"/>
      <c r="J735" s="438"/>
      <c r="K735" s="438"/>
      <c r="L735" s="438"/>
      <c r="M735" s="438"/>
      <c r="N735" s="438"/>
      <c r="O735" s="438"/>
      <c r="P735" s="438"/>
      <c r="Q735" s="438"/>
      <c r="R735" s="438"/>
      <c r="S735" s="438"/>
      <c r="T735" s="438"/>
      <c r="U735" s="438"/>
      <c r="V735" s="438"/>
      <c r="W735" s="438"/>
      <c r="X735" s="438"/>
      <c r="Y735" s="438"/>
      <c r="Z735" s="438"/>
      <c r="AA735" s="438"/>
      <c r="AB735" s="438"/>
      <c r="AC735" s="438"/>
      <c r="AD735" s="438"/>
      <c r="AE735" s="154"/>
      <c r="AF735" s="154"/>
      <c r="AG735" s="154"/>
      <c r="AH735" s="154"/>
      <c r="AI735" s="154"/>
      <c r="AJ735" s="108"/>
      <c r="AK735" s="154"/>
      <c r="AL735" s="108"/>
      <c r="AM735" s="108"/>
      <c r="AN735" s="108"/>
      <c r="AO735" s="108"/>
      <c r="AP735" s="108"/>
      <c r="AQ735" s="108"/>
      <c r="AR735" s="108"/>
      <c r="AS735" s="108"/>
      <c r="AT735" s="108"/>
      <c r="AU735" s="108"/>
      <c r="AV735" s="108"/>
      <c r="AW735" s="108"/>
      <c r="AX735" s="108"/>
      <c r="AY735" s="108"/>
      <c r="AZ735" s="108"/>
      <c r="BA735" s="108"/>
      <c r="BB735" s="108"/>
      <c r="BC735" s="108"/>
      <c r="BD735" s="108"/>
      <c r="BE735" s="108"/>
      <c r="BF735" s="108"/>
      <c r="BG735" s="108"/>
      <c r="BH735" s="108"/>
      <c r="BI735" s="108"/>
      <c r="BJ735" s="108"/>
      <c r="BK735" s="108"/>
      <c r="BL735" s="108"/>
      <c r="BM735" s="108"/>
      <c r="BN735" s="108"/>
      <c r="BO735" s="108"/>
      <c r="BP735" s="108"/>
      <c r="BQ735" s="108"/>
      <c r="BR735" s="108"/>
      <c r="BS735" s="108"/>
      <c r="BT735" s="108"/>
      <c r="BU735" s="108"/>
      <c r="BV735" s="108"/>
      <c r="BW735" s="108"/>
      <c r="BX735" s="108"/>
      <c r="BY735" s="108"/>
      <c r="BZ735" s="108"/>
      <c r="CA735" s="108"/>
      <c r="CB735" s="108"/>
      <c r="CC735" s="108"/>
      <c r="CD735" s="108"/>
      <c r="CE735" s="108"/>
      <c r="CF735" s="108"/>
      <c r="CG735" s="108"/>
      <c r="CH735" s="108"/>
      <c r="CI735" s="108"/>
      <c r="CJ735" s="108"/>
      <c r="CK735" s="108"/>
      <c r="CL735" s="108"/>
      <c r="CM735" s="108"/>
      <c r="CN735" s="108"/>
      <c r="CO735" s="108"/>
      <c r="CP735" s="108"/>
      <c r="CQ735" s="108"/>
      <c r="CR735" s="108"/>
      <c r="CS735" s="108"/>
      <c r="CT735" s="108"/>
      <c r="CU735" s="108"/>
      <c r="CV735" s="108"/>
      <c r="CW735" s="108"/>
      <c r="CX735" s="108"/>
      <c r="CY735" s="108"/>
      <c r="CZ735" s="108"/>
      <c r="DA735" s="108"/>
      <c r="DB735" s="108"/>
      <c r="DC735" s="108"/>
      <c r="DD735" s="108"/>
      <c r="DE735" s="108"/>
      <c r="DF735" s="108"/>
      <c r="DG735" s="108"/>
      <c r="DH735" s="108"/>
      <c r="DI735" s="108"/>
      <c r="DJ735" s="108"/>
      <c r="DK735" s="108"/>
      <c r="DL735" s="108"/>
      <c r="DM735" s="108"/>
      <c r="DN735" s="108"/>
      <c r="DO735" s="108"/>
      <c r="DP735" s="108"/>
      <c r="DQ735" s="108"/>
      <c r="DR735" s="108"/>
      <c r="DS735" s="108"/>
      <c r="DT735" s="108"/>
      <c r="DU735" s="108"/>
      <c r="DV735" s="108"/>
      <c r="DW735" s="108"/>
      <c r="DX735" s="108"/>
      <c r="DY735" s="108"/>
      <c r="DZ735" s="108"/>
      <c r="EA735" s="108"/>
      <c r="EB735" s="108"/>
      <c r="EC735" s="108"/>
      <c r="ED735" s="108"/>
      <c r="EE735" s="108"/>
      <c r="EF735" s="108"/>
      <c r="EG735" s="108"/>
      <c r="EH735" s="108"/>
      <c r="EI735" s="108"/>
      <c r="EJ735" s="108"/>
      <c r="EK735" s="108"/>
      <c r="EL735" s="108"/>
      <c r="EM735" s="108"/>
      <c r="EN735" s="108"/>
      <c r="EO735" s="108"/>
      <c r="EP735" s="108"/>
      <c r="EQ735" s="108"/>
      <c r="ER735" s="108"/>
      <c r="ES735" s="108"/>
      <c r="ET735" s="108"/>
      <c r="EU735" s="108"/>
      <c r="EV735" s="108"/>
      <c r="EW735" s="108"/>
      <c r="EX735" s="108"/>
      <c r="EY735" s="108"/>
      <c r="EZ735" s="108"/>
      <c r="FA735" s="108"/>
      <c r="FB735" s="108"/>
      <c r="FC735" s="108"/>
      <c r="FD735" s="108"/>
      <c r="FE735" s="108"/>
      <c r="FF735" s="108"/>
      <c r="FG735" s="108"/>
      <c r="FH735" s="108"/>
      <c r="FI735" s="108"/>
      <c r="FJ735" s="108"/>
      <c r="FK735" s="108"/>
      <c r="FL735" s="108"/>
      <c r="FM735" s="108"/>
      <c r="FN735" s="108"/>
      <c r="FO735" s="108"/>
      <c r="FP735" s="108"/>
      <c r="FQ735" s="108"/>
      <c r="FR735" s="108"/>
      <c r="FS735" s="108"/>
      <c r="FT735" s="108"/>
      <c r="FU735" s="108"/>
      <c r="FV735" s="108"/>
      <c r="FW735" s="108"/>
      <c r="FX735" s="108"/>
      <c r="FY735" s="108"/>
      <c r="FZ735" s="108"/>
      <c r="GA735" s="108"/>
      <c r="GB735" s="108"/>
      <c r="GC735" s="108"/>
      <c r="GD735" s="108"/>
      <c r="GE735" s="108"/>
      <c r="GF735" s="108"/>
      <c r="GG735" s="108"/>
      <c r="GH735" s="108"/>
      <c r="GI735" s="108"/>
      <c r="GJ735" s="108"/>
      <c r="GK735" s="108"/>
      <c r="GL735" s="108"/>
      <c r="GM735" s="108"/>
      <c r="GN735" s="108"/>
      <c r="GO735" s="108"/>
      <c r="GP735" s="108"/>
      <c r="GQ735" s="108"/>
      <c r="GR735" s="108"/>
      <c r="GS735" s="108"/>
      <c r="GT735" s="108"/>
      <c r="GU735" s="108"/>
      <c r="GV735" s="108"/>
      <c r="GW735" s="108"/>
      <c r="GX735" s="108"/>
      <c r="GY735" s="108"/>
      <c r="GZ735" s="108"/>
      <c r="HA735" s="108"/>
      <c r="HB735" s="108"/>
      <c r="HC735" s="108"/>
      <c r="HD735" s="108"/>
      <c r="HE735" s="108"/>
      <c r="HF735" s="108"/>
      <c r="HG735" s="108"/>
      <c r="HH735" s="108"/>
      <c r="HI735" s="108"/>
      <c r="HJ735" s="108"/>
      <c r="HK735" s="108"/>
      <c r="HL735" s="108"/>
      <c r="HM735" s="108"/>
      <c r="HN735" s="108"/>
      <c r="HO735" s="108"/>
      <c r="HP735" s="108"/>
      <c r="HQ735" s="108"/>
      <c r="HR735" s="108"/>
      <c r="HS735" s="108"/>
      <c r="HT735" s="108"/>
      <c r="HU735" s="108"/>
      <c r="HV735" s="108"/>
      <c r="HW735" s="108"/>
      <c r="HX735" s="108"/>
      <c r="HY735" s="108"/>
      <c r="HZ735" s="108"/>
      <c r="IA735" s="108"/>
      <c r="IB735" s="108"/>
      <c r="IC735" s="108"/>
      <c r="ID735" s="108"/>
      <c r="IE735" s="108"/>
      <c r="IF735" s="108"/>
      <c r="IG735" s="108"/>
      <c r="IH735" s="108"/>
      <c r="II735" s="108"/>
      <c r="IJ735" s="108"/>
      <c r="IK735" s="108"/>
      <c r="IL735" s="108"/>
      <c r="IM735" s="108"/>
      <c r="IN735" s="108"/>
      <c r="IO735" s="108"/>
      <c r="IP735" s="108"/>
      <c r="IQ735" s="108"/>
      <c r="IR735" s="108"/>
      <c r="IS735" s="108"/>
      <c r="IT735" s="108"/>
      <c r="IU735" s="108"/>
      <c r="IV735" s="108"/>
      <c r="IW735" s="108"/>
      <c r="IX735" s="108"/>
      <c r="IY735" s="108"/>
      <c r="IZ735" s="108"/>
      <c r="JA735" s="108"/>
      <c r="JB735" s="108"/>
      <c r="JC735" s="108"/>
      <c r="JD735" s="108"/>
      <c r="JE735" s="108"/>
      <c r="JF735" s="108"/>
      <c r="JG735" s="108"/>
      <c r="JH735" s="108"/>
      <c r="JI735" s="108"/>
      <c r="JJ735" s="108"/>
      <c r="JK735" s="108"/>
      <c r="JL735" s="108"/>
      <c r="JM735" s="108"/>
      <c r="JN735" s="108"/>
      <c r="JO735" s="108"/>
      <c r="JP735" s="108"/>
      <c r="JQ735" s="108"/>
      <c r="JR735" s="108"/>
      <c r="JS735" s="108"/>
      <c r="JT735" s="108"/>
      <c r="JU735" s="108"/>
      <c r="JV735" s="108"/>
      <c r="JW735" s="108"/>
      <c r="JX735" s="108"/>
      <c r="JY735" s="108"/>
      <c r="JZ735" s="108"/>
      <c r="KA735" s="108"/>
      <c r="KB735" s="108"/>
      <c r="KC735" s="108"/>
      <c r="KD735" s="108"/>
      <c r="KE735" s="108"/>
      <c r="KF735" s="108"/>
      <c r="KG735" s="108"/>
      <c r="KH735" s="108"/>
      <c r="KI735" s="108"/>
      <c r="KJ735" s="108"/>
      <c r="KK735" s="108"/>
      <c r="KL735" s="108"/>
      <c r="KM735" s="108"/>
      <c r="KN735" s="108"/>
      <c r="KO735" s="108"/>
      <c r="KP735" s="108"/>
      <c r="KQ735" s="108"/>
      <c r="KR735" s="108"/>
      <c r="KS735" s="108"/>
      <c r="KT735" s="108"/>
      <c r="KU735" s="108"/>
      <c r="KV735" s="108"/>
      <c r="KW735" s="108"/>
      <c r="KX735" s="108"/>
      <c r="KY735" s="108"/>
      <c r="KZ735" s="108"/>
      <c r="LA735" s="108"/>
      <c r="LB735" s="108"/>
      <c r="LC735" s="108"/>
      <c r="LD735" s="108"/>
      <c r="LE735" s="108"/>
      <c r="LF735" s="108"/>
      <c r="LG735" s="108"/>
      <c r="LH735" s="108"/>
      <c r="LI735" s="108"/>
      <c r="LJ735" s="108"/>
      <c r="LK735" s="108"/>
      <c r="LL735" s="108"/>
      <c r="LM735" s="108"/>
      <c r="LN735" s="108"/>
      <c r="LO735" s="108"/>
      <c r="LP735" s="108"/>
      <c r="LQ735" s="108"/>
      <c r="LR735" s="108"/>
      <c r="LS735" s="108"/>
    </row>
    <row r="736" spans="1:331">
      <c r="A736" s="3"/>
      <c r="B736" s="438"/>
      <c r="C736" s="438"/>
      <c r="D736" s="438"/>
      <c r="E736" s="438"/>
      <c r="F736" s="438"/>
      <c r="G736" s="438"/>
      <c r="H736" s="438"/>
      <c r="I736" s="438"/>
      <c r="J736" s="438"/>
      <c r="K736" s="438"/>
      <c r="L736" s="438"/>
      <c r="M736" s="438"/>
      <c r="N736" s="438"/>
      <c r="O736" s="438"/>
      <c r="P736" s="438"/>
      <c r="Q736" s="438"/>
      <c r="R736" s="438"/>
      <c r="S736" s="438"/>
      <c r="T736" s="438"/>
      <c r="U736" s="438"/>
      <c r="V736" s="438"/>
      <c r="W736" s="438"/>
      <c r="X736" s="438"/>
      <c r="Y736" s="438"/>
      <c r="Z736" s="438"/>
      <c r="AA736" s="438"/>
      <c r="AB736" s="438"/>
      <c r="AC736" s="438"/>
      <c r="AD736" s="438"/>
      <c r="AE736" s="154"/>
      <c r="AF736" s="154"/>
      <c r="AG736" s="154"/>
      <c r="AH736" s="154"/>
      <c r="AI736" s="154"/>
      <c r="AJ736" s="108"/>
      <c r="AK736" s="154"/>
      <c r="AL736" s="108"/>
      <c r="AM736" s="108"/>
      <c r="AN736" s="108"/>
      <c r="AO736" s="108"/>
      <c r="AP736" s="108"/>
      <c r="AQ736" s="108"/>
      <c r="AR736" s="108"/>
      <c r="AS736" s="108"/>
      <c r="AT736" s="108"/>
      <c r="AU736" s="108"/>
      <c r="AV736" s="108"/>
      <c r="AW736" s="108"/>
      <c r="AX736" s="108"/>
      <c r="AY736" s="108"/>
      <c r="AZ736" s="108"/>
      <c r="BA736" s="108"/>
      <c r="BB736" s="108"/>
      <c r="BC736" s="108"/>
      <c r="BD736" s="108"/>
      <c r="BE736" s="108"/>
      <c r="BF736" s="108"/>
      <c r="BG736" s="108"/>
      <c r="BH736" s="108"/>
      <c r="BI736" s="108"/>
      <c r="BJ736" s="108"/>
      <c r="BK736" s="108"/>
      <c r="BL736" s="108"/>
      <c r="BM736" s="108"/>
      <c r="BN736" s="108"/>
      <c r="BO736" s="108"/>
      <c r="BP736" s="108"/>
      <c r="BQ736" s="108"/>
      <c r="BR736" s="108"/>
      <c r="BS736" s="108"/>
      <c r="BT736" s="108"/>
      <c r="BU736" s="108"/>
      <c r="BV736" s="108"/>
      <c r="BW736" s="108"/>
      <c r="BX736" s="108"/>
      <c r="BY736" s="108"/>
      <c r="BZ736" s="108"/>
      <c r="CA736" s="108"/>
      <c r="CB736" s="108"/>
      <c r="CC736" s="108"/>
      <c r="CD736" s="108"/>
      <c r="CE736" s="108"/>
      <c r="CF736" s="108"/>
      <c r="CG736" s="108"/>
      <c r="CH736" s="108"/>
      <c r="CI736" s="108"/>
      <c r="CJ736" s="108"/>
      <c r="CK736" s="108"/>
      <c r="CL736" s="108"/>
      <c r="CM736" s="108"/>
      <c r="CN736" s="108"/>
      <c r="CO736" s="108"/>
      <c r="CP736" s="108"/>
      <c r="CQ736" s="108"/>
      <c r="CR736" s="108"/>
      <c r="CS736" s="108"/>
      <c r="CT736" s="108"/>
      <c r="CU736" s="108"/>
      <c r="CV736" s="108"/>
      <c r="CW736" s="108"/>
      <c r="CX736" s="108"/>
      <c r="CY736" s="108"/>
      <c r="CZ736" s="108"/>
      <c r="DA736" s="108"/>
      <c r="DB736" s="108"/>
      <c r="DC736" s="108"/>
      <c r="DD736" s="108"/>
      <c r="DE736" s="108"/>
      <c r="DF736" s="108"/>
      <c r="DG736" s="108"/>
      <c r="DH736" s="108"/>
      <c r="DI736" s="108"/>
      <c r="DJ736" s="108"/>
      <c r="DK736" s="108"/>
      <c r="DL736" s="108"/>
      <c r="DM736" s="108"/>
      <c r="DN736" s="108"/>
      <c r="DO736" s="108"/>
      <c r="DP736" s="108"/>
      <c r="DQ736" s="108"/>
      <c r="DR736" s="108"/>
      <c r="DS736" s="108"/>
      <c r="DT736" s="108"/>
      <c r="DU736" s="108"/>
      <c r="DV736" s="108"/>
      <c r="DW736" s="108"/>
      <c r="DX736" s="108"/>
      <c r="DY736" s="108"/>
      <c r="DZ736" s="108"/>
      <c r="EA736" s="108"/>
      <c r="EB736" s="108"/>
      <c r="EC736" s="108"/>
      <c r="ED736" s="108"/>
      <c r="EE736" s="108"/>
      <c r="EF736" s="108"/>
      <c r="EG736" s="108"/>
      <c r="EH736" s="108"/>
      <c r="EI736" s="108"/>
      <c r="EJ736" s="108"/>
      <c r="EK736" s="108"/>
      <c r="EL736" s="108"/>
      <c r="EM736" s="108"/>
      <c r="EN736" s="108"/>
      <c r="EO736" s="108"/>
      <c r="EP736" s="108"/>
      <c r="EQ736" s="108"/>
      <c r="ER736" s="108"/>
      <c r="ES736" s="108"/>
      <c r="ET736" s="108"/>
      <c r="EU736" s="108"/>
      <c r="EV736" s="108"/>
      <c r="EW736" s="108"/>
      <c r="EX736" s="108"/>
      <c r="EY736" s="108"/>
      <c r="EZ736" s="108"/>
      <c r="FA736" s="108"/>
      <c r="FB736" s="108"/>
      <c r="FC736" s="108"/>
      <c r="FD736" s="108"/>
      <c r="FE736" s="108"/>
      <c r="FF736" s="108"/>
      <c r="FG736" s="108"/>
      <c r="FH736" s="108"/>
      <c r="FI736" s="108"/>
      <c r="FJ736" s="108"/>
      <c r="FK736" s="108"/>
      <c r="FL736" s="108"/>
      <c r="FM736" s="108"/>
      <c r="FN736" s="108"/>
      <c r="FO736" s="108"/>
      <c r="FP736" s="108"/>
      <c r="FQ736" s="108"/>
      <c r="FR736" s="108"/>
      <c r="FS736" s="108"/>
      <c r="FT736" s="108"/>
      <c r="FU736" s="108"/>
      <c r="FV736" s="108"/>
      <c r="FW736" s="108"/>
      <c r="FX736" s="108"/>
      <c r="FY736" s="108"/>
      <c r="FZ736" s="108"/>
      <c r="GA736" s="108"/>
      <c r="GB736" s="108"/>
      <c r="GC736" s="108"/>
      <c r="GD736" s="108"/>
      <c r="GE736" s="108"/>
      <c r="GF736" s="108"/>
      <c r="GG736" s="108"/>
      <c r="GH736" s="108"/>
      <c r="GI736" s="108"/>
      <c r="GJ736" s="108"/>
      <c r="GK736" s="108"/>
      <c r="GL736" s="108"/>
      <c r="GM736" s="108"/>
      <c r="GN736" s="108"/>
      <c r="GO736" s="108"/>
      <c r="GP736" s="108"/>
      <c r="GQ736" s="108"/>
      <c r="GR736" s="108"/>
      <c r="GS736" s="108"/>
      <c r="GT736" s="108"/>
      <c r="GU736" s="108"/>
      <c r="GV736" s="108"/>
      <c r="GW736" s="108"/>
      <c r="GX736" s="108"/>
      <c r="GY736" s="108"/>
      <c r="GZ736" s="108"/>
      <c r="HA736" s="108"/>
      <c r="HB736" s="108"/>
      <c r="HC736" s="108"/>
      <c r="HD736" s="108"/>
      <c r="HE736" s="108"/>
      <c r="HF736" s="108"/>
      <c r="HG736" s="108"/>
      <c r="HH736" s="108"/>
      <c r="HI736" s="108"/>
      <c r="HJ736" s="108"/>
      <c r="HK736" s="108"/>
      <c r="HL736" s="108"/>
      <c r="HM736" s="108"/>
      <c r="HN736" s="108"/>
      <c r="HO736" s="108"/>
      <c r="HP736" s="108"/>
      <c r="HQ736" s="108"/>
      <c r="HR736" s="108"/>
      <c r="HS736" s="108"/>
      <c r="HT736" s="108"/>
      <c r="HU736" s="108"/>
      <c r="HV736" s="108"/>
      <c r="HW736" s="108"/>
      <c r="HX736" s="108"/>
      <c r="HY736" s="108"/>
      <c r="HZ736" s="108"/>
      <c r="IA736" s="108"/>
      <c r="IB736" s="108"/>
      <c r="IC736" s="108"/>
      <c r="ID736" s="108"/>
      <c r="IE736" s="108"/>
      <c r="IF736" s="108"/>
      <c r="IG736" s="108"/>
      <c r="IH736" s="108"/>
      <c r="II736" s="108"/>
      <c r="IJ736" s="108"/>
      <c r="IK736" s="108"/>
      <c r="IL736" s="108"/>
      <c r="IM736" s="108"/>
      <c r="IN736" s="108"/>
      <c r="IO736" s="108"/>
      <c r="IP736" s="108"/>
      <c r="IQ736" s="108"/>
      <c r="IR736" s="108"/>
      <c r="IS736" s="108"/>
      <c r="IT736" s="108"/>
      <c r="IU736" s="108"/>
      <c r="IV736" s="108"/>
      <c r="IW736" s="108"/>
      <c r="IX736" s="108"/>
      <c r="IY736" s="108"/>
      <c r="IZ736" s="108"/>
      <c r="JA736" s="108"/>
      <c r="JB736" s="108"/>
      <c r="JC736" s="108"/>
      <c r="JD736" s="108"/>
      <c r="JE736" s="108"/>
      <c r="JF736" s="108"/>
      <c r="JG736" s="108"/>
      <c r="JH736" s="108"/>
      <c r="JI736" s="108"/>
      <c r="JJ736" s="108"/>
      <c r="JK736" s="108"/>
      <c r="JL736" s="108"/>
      <c r="JM736" s="108"/>
      <c r="JN736" s="108"/>
      <c r="JO736" s="108"/>
      <c r="JP736" s="108"/>
      <c r="JQ736" s="108"/>
      <c r="JR736" s="108"/>
      <c r="JS736" s="108"/>
      <c r="JT736" s="108"/>
      <c r="JU736" s="108"/>
      <c r="JV736" s="108"/>
      <c r="JW736" s="108"/>
      <c r="JX736" s="108"/>
      <c r="JY736" s="108"/>
      <c r="JZ736" s="108"/>
      <c r="KA736" s="108"/>
      <c r="KB736" s="108"/>
      <c r="KC736" s="108"/>
      <c r="KD736" s="108"/>
      <c r="KE736" s="108"/>
      <c r="KF736" s="108"/>
      <c r="KG736" s="108"/>
      <c r="KH736" s="108"/>
      <c r="KI736" s="108"/>
      <c r="KJ736" s="108"/>
      <c r="KK736" s="108"/>
      <c r="KL736" s="108"/>
      <c r="KM736" s="108"/>
      <c r="KN736" s="108"/>
      <c r="KO736" s="108"/>
      <c r="KP736" s="108"/>
      <c r="KQ736" s="108"/>
      <c r="KR736" s="108"/>
      <c r="KS736" s="108"/>
      <c r="KT736" s="108"/>
      <c r="KU736" s="108"/>
      <c r="KV736" s="108"/>
      <c r="KW736" s="108"/>
      <c r="KX736" s="108"/>
      <c r="KY736" s="108"/>
      <c r="KZ736" s="108"/>
      <c r="LA736" s="108"/>
      <c r="LB736" s="108"/>
      <c r="LC736" s="108"/>
      <c r="LD736" s="108"/>
      <c r="LE736" s="108"/>
      <c r="LF736" s="108"/>
      <c r="LG736" s="108"/>
      <c r="LH736" s="108"/>
      <c r="LI736" s="108"/>
      <c r="LJ736" s="108"/>
      <c r="LK736" s="108"/>
      <c r="LL736" s="108"/>
      <c r="LM736" s="108"/>
      <c r="LN736" s="108"/>
      <c r="LO736" s="108"/>
      <c r="LP736" s="108"/>
      <c r="LQ736" s="108"/>
      <c r="LR736" s="108"/>
      <c r="LS736" s="108"/>
    </row>
    <row r="737" spans="1:331">
      <c r="A737" s="3"/>
      <c r="B737" s="438"/>
      <c r="C737" s="438"/>
      <c r="D737" s="438"/>
      <c r="E737" s="438"/>
      <c r="F737" s="438"/>
      <c r="G737" s="438"/>
      <c r="H737" s="438"/>
      <c r="I737" s="438"/>
      <c r="J737" s="438"/>
      <c r="K737" s="438"/>
      <c r="L737" s="438"/>
      <c r="M737" s="438"/>
      <c r="N737" s="438"/>
      <c r="O737" s="438"/>
      <c r="P737" s="438"/>
      <c r="Q737" s="438"/>
      <c r="R737" s="438"/>
      <c r="S737" s="438"/>
      <c r="T737" s="438"/>
      <c r="U737" s="438"/>
      <c r="V737" s="438"/>
      <c r="W737" s="438"/>
      <c r="X737" s="438"/>
      <c r="Y737" s="438"/>
      <c r="Z737" s="438"/>
      <c r="AA737" s="438"/>
      <c r="AB737" s="438"/>
      <c r="AC737" s="438"/>
      <c r="AD737" s="438"/>
      <c r="AE737" s="154"/>
      <c r="AF737" s="154"/>
      <c r="AG737" s="154"/>
      <c r="AH737" s="154"/>
      <c r="AI737" s="154"/>
      <c r="AJ737" s="108"/>
      <c r="AK737" s="154"/>
      <c r="AL737" s="108"/>
      <c r="AM737" s="108"/>
      <c r="AN737" s="108"/>
      <c r="AO737" s="108"/>
      <c r="AP737" s="108"/>
      <c r="AQ737" s="108"/>
      <c r="AR737" s="108"/>
      <c r="AS737" s="108"/>
      <c r="AT737" s="108"/>
      <c r="AU737" s="108"/>
      <c r="AV737" s="108"/>
      <c r="AW737" s="108"/>
      <c r="AX737" s="108"/>
      <c r="AY737" s="108"/>
      <c r="AZ737" s="108"/>
      <c r="BA737" s="108"/>
      <c r="BB737" s="108"/>
      <c r="BC737" s="108"/>
      <c r="BD737" s="108"/>
      <c r="BE737" s="108"/>
      <c r="BF737" s="108"/>
      <c r="BG737" s="108"/>
      <c r="BH737" s="108"/>
      <c r="BI737" s="108"/>
      <c r="BJ737" s="108"/>
      <c r="BK737" s="108"/>
      <c r="BL737" s="108"/>
      <c r="BM737" s="108"/>
      <c r="BN737" s="108"/>
      <c r="BO737" s="108"/>
      <c r="BP737" s="108"/>
      <c r="BQ737" s="108"/>
      <c r="BR737" s="108"/>
      <c r="BS737" s="108"/>
      <c r="BT737" s="108"/>
      <c r="BU737" s="108"/>
      <c r="BV737" s="108"/>
      <c r="BW737" s="108"/>
      <c r="BX737" s="108"/>
      <c r="BY737" s="108"/>
      <c r="BZ737" s="108"/>
      <c r="CA737" s="108"/>
      <c r="CB737" s="108"/>
      <c r="CC737" s="108"/>
      <c r="CD737" s="108"/>
      <c r="CE737" s="108"/>
      <c r="CF737" s="108"/>
      <c r="CG737" s="108"/>
      <c r="CH737" s="108"/>
      <c r="CI737" s="108"/>
      <c r="CJ737" s="108"/>
      <c r="CK737" s="108"/>
      <c r="CL737" s="108"/>
      <c r="CM737" s="108"/>
      <c r="CN737" s="108"/>
      <c r="CO737" s="108"/>
      <c r="CP737" s="108"/>
      <c r="CQ737" s="108"/>
      <c r="CR737" s="108"/>
      <c r="CS737" s="108"/>
      <c r="CT737" s="108"/>
      <c r="CU737" s="108"/>
      <c r="CV737" s="108"/>
      <c r="CW737" s="108"/>
      <c r="CX737" s="108"/>
      <c r="CY737" s="108"/>
      <c r="CZ737" s="108"/>
      <c r="DA737" s="108"/>
      <c r="DB737" s="108"/>
      <c r="DC737" s="108"/>
      <c r="DD737" s="108"/>
      <c r="DE737" s="108"/>
      <c r="DF737" s="108"/>
      <c r="DG737" s="108"/>
      <c r="DH737" s="108"/>
      <c r="DI737" s="108"/>
      <c r="DJ737" s="108"/>
      <c r="DK737" s="108"/>
      <c r="DL737" s="108"/>
      <c r="DM737" s="108"/>
      <c r="DN737" s="108"/>
      <c r="DO737" s="108"/>
      <c r="DP737" s="108"/>
      <c r="DQ737" s="108"/>
      <c r="DR737" s="108"/>
      <c r="DS737" s="108"/>
      <c r="DT737" s="108"/>
      <c r="DU737" s="108"/>
      <c r="DV737" s="108"/>
      <c r="DW737" s="108"/>
      <c r="DX737" s="108"/>
      <c r="DY737" s="108"/>
      <c r="DZ737" s="108"/>
      <c r="EA737" s="108"/>
      <c r="EB737" s="108"/>
      <c r="EC737" s="108"/>
      <c r="ED737" s="108"/>
      <c r="EE737" s="108"/>
      <c r="EF737" s="108"/>
      <c r="EG737" s="108"/>
      <c r="EH737" s="108"/>
      <c r="EI737" s="108"/>
      <c r="EJ737" s="108"/>
      <c r="EK737" s="108"/>
      <c r="EL737" s="108"/>
      <c r="EM737" s="108"/>
      <c r="EN737" s="108"/>
      <c r="EO737" s="108"/>
      <c r="EP737" s="108"/>
      <c r="EQ737" s="108"/>
      <c r="ER737" s="108"/>
      <c r="ES737" s="108"/>
      <c r="ET737" s="108"/>
      <c r="EU737" s="108"/>
      <c r="EV737" s="108"/>
      <c r="EW737" s="108"/>
      <c r="EX737" s="108"/>
      <c r="EY737" s="108"/>
      <c r="EZ737" s="108"/>
      <c r="FA737" s="108"/>
      <c r="FB737" s="108"/>
      <c r="FC737" s="108"/>
      <c r="FD737" s="108"/>
      <c r="FE737" s="108"/>
      <c r="FF737" s="108"/>
      <c r="FG737" s="108"/>
      <c r="FH737" s="108"/>
      <c r="FI737" s="108"/>
      <c r="FJ737" s="108"/>
      <c r="FK737" s="108"/>
      <c r="FL737" s="108"/>
      <c r="FM737" s="108"/>
      <c r="FN737" s="108"/>
      <c r="FO737" s="108"/>
      <c r="FP737" s="108"/>
      <c r="FQ737" s="108"/>
      <c r="FR737" s="108"/>
      <c r="FS737" s="108"/>
      <c r="FT737" s="108"/>
      <c r="FU737" s="108"/>
      <c r="FV737" s="108"/>
      <c r="FW737" s="108"/>
      <c r="FX737" s="108"/>
      <c r="FY737" s="108"/>
      <c r="FZ737" s="108"/>
      <c r="GA737" s="108"/>
      <c r="GB737" s="108"/>
      <c r="GC737" s="108"/>
      <c r="GD737" s="108"/>
      <c r="GE737" s="108"/>
      <c r="GF737" s="108"/>
      <c r="GG737" s="108"/>
      <c r="GH737" s="108"/>
      <c r="GI737" s="108"/>
      <c r="GJ737" s="108"/>
      <c r="GK737" s="108"/>
      <c r="GL737" s="108"/>
      <c r="GM737" s="108"/>
      <c r="GN737" s="108"/>
      <c r="GO737" s="108"/>
      <c r="GP737" s="108"/>
      <c r="GQ737" s="108"/>
      <c r="GR737" s="108"/>
      <c r="GS737" s="108"/>
      <c r="GT737" s="108"/>
      <c r="GU737" s="108"/>
      <c r="GV737" s="108"/>
      <c r="GW737" s="108"/>
      <c r="GX737" s="108"/>
      <c r="GY737" s="108"/>
      <c r="GZ737" s="108"/>
      <c r="HA737" s="108"/>
      <c r="HB737" s="108"/>
      <c r="HC737" s="108"/>
      <c r="HD737" s="108"/>
      <c r="HE737" s="108"/>
      <c r="HF737" s="108"/>
      <c r="HG737" s="108"/>
      <c r="HH737" s="108"/>
      <c r="HI737" s="108"/>
      <c r="HJ737" s="108"/>
      <c r="HK737" s="108"/>
      <c r="HL737" s="108"/>
      <c r="HM737" s="108"/>
      <c r="HN737" s="108"/>
      <c r="HO737" s="108"/>
      <c r="HP737" s="108"/>
      <c r="HQ737" s="108"/>
      <c r="HR737" s="108"/>
      <c r="HS737" s="108"/>
      <c r="HT737" s="108"/>
      <c r="HU737" s="108"/>
      <c r="HV737" s="108"/>
      <c r="HW737" s="108"/>
      <c r="HX737" s="108"/>
      <c r="HY737" s="108"/>
      <c r="HZ737" s="108"/>
      <c r="IA737" s="108"/>
      <c r="IB737" s="108"/>
      <c r="IC737" s="108"/>
      <c r="ID737" s="108"/>
      <c r="IE737" s="108"/>
      <c r="IF737" s="108"/>
      <c r="IG737" s="108"/>
      <c r="IH737" s="108"/>
      <c r="II737" s="108"/>
      <c r="IJ737" s="108"/>
      <c r="IK737" s="108"/>
      <c r="IL737" s="108"/>
      <c r="IM737" s="108"/>
      <c r="IN737" s="108"/>
      <c r="IO737" s="108"/>
      <c r="IP737" s="108"/>
      <c r="IQ737" s="108"/>
      <c r="IR737" s="108"/>
      <c r="IS737" s="108"/>
      <c r="IT737" s="108"/>
      <c r="IU737" s="108"/>
      <c r="IV737" s="108"/>
      <c r="IW737" s="108"/>
      <c r="IX737" s="108"/>
      <c r="IY737" s="108"/>
      <c r="IZ737" s="108"/>
      <c r="JA737" s="108"/>
      <c r="JB737" s="108"/>
      <c r="JC737" s="108"/>
      <c r="JD737" s="108"/>
      <c r="JE737" s="108"/>
      <c r="JF737" s="108"/>
      <c r="JG737" s="108"/>
      <c r="JH737" s="108"/>
      <c r="JI737" s="108"/>
      <c r="JJ737" s="108"/>
      <c r="JK737" s="108"/>
      <c r="JL737" s="108"/>
      <c r="JM737" s="108"/>
      <c r="JN737" s="108"/>
      <c r="JO737" s="108"/>
      <c r="JP737" s="108"/>
      <c r="JQ737" s="108"/>
      <c r="JR737" s="108"/>
      <c r="JS737" s="108"/>
      <c r="JT737" s="108"/>
      <c r="JU737" s="108"/>
      <c r="JV737" s="108"/>
      <c r="JW737" s="108"/>
      <c r="JX737" s="108"/>
      <c r="JY737" s="108"/>
      <c r="JZ737" s="108"/>
      <c r="KA737" s="108"/>
      <c r="KB737" s="108"/>
      <c r="KC737" s="108"/>
      <c r="KD737" s="108"/>
      <c r="KE737" s="108"/>
      <c r="KF737" s="108"/>
      <c r="KG737" s="108"/>
      <c r="KH737" s="108"/>
      <c r="KI737" s="108"/>
      <c r="KJ737" s="108"/>
      <c r="KK737" s="108"/>
      <c r="KL737" s="108"/>
      <c r="KM737" s="108"/>
      <c r="KN737" s="108"/>
      <c r="KO737" s="108"/>
      <c r="KP737" s="108"/>
      <c r="KQ737" s="108"/>
      <c r="KR737" s="108"/>
      <c r="KS737" s="108"/>
      <c r="KT737" s="108"/>
      <c r="KU737" s="108"/>
      <c r="KV737" s="108"/>
      <c r="KW737" s="108"/>
      <c r="KX737" s="108"/>
      <c r="KY737" s="108"/>
      <c r="KZ737" s="108"/>
      <c r="LA737" s="108"/>
      <c r="LB737" s="108"/>
      <c r="LC737" s="108"/>
      <c r="LD737" s="108"/>
      <c r="LE737" s="108"/>
      <c r="LF737" s="108"/>
      <c r="LG737" s="108"/>
      <c r="LH737" s="108"/>
      <c r="LI737" s="108"/>
      <c r="LJ737" s="108"/>
      <c r="LK737" s="108"/>
      <c r="LL737" s="108"/>
      <c r="LM737" s="108"/>
      <c r="LN737" s="108"/>
      <c r="LO737" s="108"/>
      <c r="LP737" s="108"/>
      <c r="LQ737" s="108"/>
      <c r="LR737" s="108"/>
      <c r="LS737" s="108"/>
    </row>
    <row r="738" spans="1:331">
      <c r="A738" s="3"/>
      <c r="B738" s="438"/>
      <c r="C738" s="438"/>
      <c r="D738" s="438"/>
      <c r="E738" s="438"/>
      <c r="F738" s="438"/>
      <c r="G738" s="438"/>
      <c r="H738" s="438"/>
      <c r="I738" s="438"/>
      <c r="J738" s="438"/>
      <c r="K738" s="438"/>
      <c r="L738" s="438"/>
      <c r="M738" s="438"/>
      <c r="N738" s="438"/>
      <c r="O738" s="438"/>
      <c r="P738" s="438"/>
      <c r="Q738" s="438"/>
      <c r="R738" s="438"/>
      <c r="S738" s="438"/>
      <c r="T738" s="438"/>
      <c r="U738" s="438"/>
      <c r="V738" s="438"/>
      <c r="W738" s="438"/>
      <c r="X738" s="438"/>
      <c r="Y738" s="438"/>
      <c r="Z738" s="438"/>
      <c r="AA738" s="438"/>
      <c r="AB738" s="438"/>
      <c r="AC738" s="438"/>
      <c r="AD738" s="438"/>
      <c r="AE738" s="154"/>
      <c r="AF738" s="154"/>
      <c r="AG738" s="154"/>
      <c r="AH738" s="154"/>
      <c r="AI738" s="154"/>
      <c r="AJ738" s="108"/>
      <c r="AK738" s="154"/>
      <c r="AL738" s="108"/>
      <c r="AM738" s="108"/>
      <c r="AN738" s="108"/>
      <c r="AO738" s="108"/>
      <c r="AP738" s="108"/>
      <c r="AQ738" s="108"/>
      <c r="AR738" s="108"/>
      <c r="AS738" s="108"/>
      <c r="AT738" s="108"/>
      <c r="AU738" s="108"/>
      <c r="AV738" s="108"/>
      <c r="AW738" s="108"/>
      <c r="AX738" s="108"/>
      <c r="AY738" s="108"/>
      <c r="AZ738" s="108"/>
      <c r="BA738" s="108"/>
      <c r="BB738" s="108"/>
      <c r="BC738" s="108"/>
      <c r="BD738" s="108"/>
      <c r="BE738" s="108"/>
      <c r="BF738" s="108"/>
      <c r="BG738" s="108"/>
      <c r="BH738" s="108"/>
      <c r="BI738" s="108"/>
      <c r="BJ738" s="108"/>
      <c r="BK738" s="108"/>
      <c r="BL738" s="108"/>
      <c r="BM738" s="108"/>
      <c r="BN738" s="108"/>
      <c r="BO738" s="108"/>
      <c r="BP738" s="108"/>
      <c r="BQ738" s="108"/>
      <c r="BR738" s="108"/>
      <c r="BS738" s="108"/>
      <c r="BT738" s="108"/>
      <c r="BU738" s="108"/>
      <c r="BV738" s="108"/>
      <c r="BW738" s="108"/>
      <c r="BX738" s="108"/>
      <c r="BY738" s="108"/>
      <c r="BZ738" s="108"/>
      <c r="CA738" s="108"/>
      <c r="CB738" s="108"/>
      <c r="CC738" s="108"/>
      <c r="CD738" s="108"/>
      <c r="CE738" s="108"/>
      <c r="CF738" s="108"/>
      <c r="CG738" s="108"/>
      <c r="CH738" s="108"/>
      <c r="CI738" s="108"/>
      <c r="CJ738" s="108"/>
      <c r="CK738" s="108"/>
      <c r="CL738" s="108"/>
      <c r="CM738" s="108"/>
      <c r="CN738" s="108"/>
      <c r="CO738" s="108"/>
      <c r="CP738" s="108"/>
      <c r="CQ738" s="108"/>
      <c r="CR738" s="108"/>
      <c r="CS738" s="108"/>
      <c r="CT738" s="108"/>
      <c r="CU738" s="108"/>
      <c r="CV738" s="108"/>
      <c r="CW738" s="108"/>
      <c r="CX738" s="108"/>
      <c r="CY738" s="108"/>
      <c r="CZ738" s="108"/>
      <c r="DA738" s="108"/>
      <c r="DB738" s="108"/>
      <c r="DC738" s="108"/>
      <c r="DD738" s="108"/>
      <c r="DE738" s="108"/>
      <c r="DF738" s="108"/>
      <c r="DG738" s="108"/>
      <c r="DH738" s="108"/>
      <c r="DI738" s="108"/>
      <c r="DJ738" s="108"/>
      <c r="DK738" s="108"/>
      <c r="DL738" s="108"/>
      <c r="DM738" s="108"/>
      <c r="DN738" s="108"/>
      <c r="DO738" s="108"/>
      <c r="DP738" s="108"/>
      <c r="DQ738" s="108"/>
      <c r="DR738" s="108"/>
      <c r="DS738" s="108"/>
      <c r="DT738" s="108"/>
      <c r="DU738" s="108"/>
      <c r="DV738" s="108"/>
      <c r="DW738" s="108"/>
      <c r="DX738" s="108"/>
      <c r="DY738" s="108"/>
      <c r="DZ738" s="108"/>
      <c r="EA738" s="108"/>
      <c r="EB738" s="108"/>
      <c r="EC738" s="108"/>
      <c r="ED738" s="108"/>
      <c r="EE738" s="108"/>
      <c r="EF738" s="108"/>
      <c r="EG738" s="108"/>
      <c r="EH738" s="108"/>
      <c r="EI738" s="108"/>
      <c r="EJ738" s="108"/>
      <c r="EK738" s="108"/>
      <c r="EL738" s="108"/>
      <c r="EM738" s="108"/>
      <c r="EN738" s="108"/>
      <c r="EO738" s="108"/>
      <c r="EP738" s="108"/>
      <c r="EQ738" s="108"/>
      <c r="ER738" s="108"/>
      <c r="ES738" s="108"/>
      <c r="ET738" s="108"/>
      <c r="EU738" s="108"/>
      <c r="EV738" s="108"/>
      <c r="EW738" s="108"/>
      <c r="EX738" s="108"/>
      <c r="EY738" s="108"/>
      <c r="EZ738" s="108"/>
      <c r="FA738" s="108"/>
      <c r="FB738" s="108"/>
      <c r="FC738" s="108"/>
      <c r="FD738" s="108"/>
      <c r="FE738" s="108"/>
      <c r="FF738" s="108"/>
      <c r="FG738" s="108"/>
      <c r="FH738" s="108"/>
      <c r="FI738" s="108"/>
      <c r="FJ738" s="108"/>
      <c r="FK738" s="108"/>
      <c r="FL738" s="108"/>
      <c r="FM738" s="108"/>
      <c r="FN738" s="108"/>
      <c r="FO738" s="108"/>
      <c r="FP738" s="108"/>
      <c r="FQ738" s="108"/>
      <c r="FR738" s="108"/>
      <c r="FS738" s="108"/>
      <c r="FT738" s="108"/>
      <c r="FU738" s="108"/>
      <c r="FV738" s="108"/>
      <c r="FW738" s="108"/>
      <c r="FX738" s="108"/>
      <c r="FY738" s="108"/>
      <c r="FZ738" s="108"/>
      <c r="GA738" s="108"/>
      <c r="GB738" s="108"/>
      <c r="GC738" s="108"/>
      <c r="GD738" s="108"/>
      <c r="GE738" s="108"/>
      <c r="GF738" s="108"/>
      <c r="GG738" s="108"/>
      <c r="GH738" s="108"/>
      <c r="GI738" s="108"/>
      <c r="GJ738" s="108"/>
      <c r="GK738" s="108"/>
      <c r="GL738" s="108"/>
      <c r="GM738" s="108"/>
      <c r="GN738" s="108"/>
      <c r="GO738" s="108"/>
      <c r="GP738" s="108"/>
      <c r="GQ738" s="108"/>
      <c r="GR738" s="108"/>
      <c r="GS738" s="108"/>
      <c r="GT738" s="108"/>
      <c r="GU738" s="108"/>
      <c r="GV738" s="108"/>
      <c r="GW738" s="108"/>
      <c r="GX738" s="108"/>
      <c r="GY738" s="108"/>
      <c r="GZ738" s="108"/>
      <c r="HA738" s="108"/>
      <c r="HB738" s="108"/>
      <c r="HC738" s="108"/>
      <c r="HD738" s="108"/>
      <c r="HE738" s="108"/>
      <c r="HF738" s="108"/>
      <c r="HG738" s="108"/>
      <c r="HH738" s="108"/>
      <c r="HI738" s="108"/>
      <c r="HJ738" s="108"/>
      <c r="HK738" s="108"/>
      <c r="HL738" s="108"/>
      <c r="HM738" s="108"/>
      <c r="HN738" s="108"/>
      <c r="HO738" s="108"/>
      <c r="HP738" s="108"/>
      <c r="HQ738" s="108"/>
      <c r="HR738" s="108"/>
      <c r="HS738" s="108"/>
      <c r="HT738" s="108"/>
      <c r="HU738" s="108"/>
      <c r="HV738" s="108"/>
      <c r="HW738" s="108"/>
      <c r="HX738" s="108"/>
      <c r="HY738" s="108"/>
      <c r="HZ738" s="108"/>
      <c r="IA738" s="108"/>
      <c r="IB738" s="108"/>
      <c r="IC738" s="108"/>
      <c r="ID738" s="108"/>
      <c r="IE738" s="108"/>
      <c r="IF738" s="108"/>
      <c r="IG738" s="108"/>
      <c r="IH738" s="108"/>
      <c r="II738" s="108"/>
      <c r="IJ738" s="108"/>
      <c r="IK738" s="108"/>
      <c r="IL738" s="108"/>
      <c r="IM738" s="108"/>
      <c r="IN738" s="108"/>
      <c r="IO738" s="108"/>
      <c r="IP738" s="108"/>
      <c r="IQ738" s="108"/>
      <c r="IR738" s="108"/>
      <c r="IS738" s="108"/>
      <c r="IT738" s="108"/>
      <c r="IU738" s="108"/>
      <c r="IV738" s="108"/>
      <c r="IW738" s="108"/>
      <c r="IX738" s="108"/>
      <c r="IY738" s="108"/>
      <c r="IZ738" s="108"/>
      <c r="JA738" s="108"/>
      <c r="JB738" s="108"/>
      <c r="JC738" s="108"/>
      <c r="JD738" s="108"/>
      <c r="JE738" s="108"/>
      <c r="JF738" s="108"/>
      <c r="JG738" s="108"/>
      <c r="JH738" s="108"/>
      <c r="JI738" s="108"/>
      <c r="JJ738" s="108"/>
      <c r="JK738" s="108"/>
      <c r="JL738" s="108"/>
      <c r="JM738" s="108"/>
      <c r="JN738" s="108"/>
      <c r="JO738" s="108"/>
      <c r="JP738" s="108"/>
      <c r="JQ738" s="108"/>
      <c r="JR738" s="108"/>
      <c r="JS738" s="108"/>
      <c r="JT738" s="108"/>
      <c r="JU738" s="108"/>
      <c r="JV738" s="108"/>
      <c r="JW738" s="108"/>
      <c r="JX738" s="108"/>
      <c r="JY738" s="108"/>
      <c r="JZ738" s="108"/>
      <c r="KA738" s="108"/>
      <c r="KB738" s="108"/>
      <c r="KC738" s="108"/>
      <c r="KD738" s="108"/>
      <c r="KE738" s="108"/>
      <c r="KF738" s="108"/>
      <c r="KG738" s="108"/>
      <c r="KH738" s="108"/>
      <c r="KI738" s="108"/>
      <c r="KJ738" s="108"/>
      <c r="KK738" s="108"/>
      <c r="KL738" s="108"/>
      <c r="KM738" s="108"/>
      <c r="KN738" s="108"/>
      <c r="KO738" s="108"/>
      <c r="KP738" s="108"/>
      <c r="KQ738" s="108"/>
      <c r="KR738" s="108"/>
      <c r="KS738" s="108"/>
      <c r="KT738" s="108"/>
      <c r="KU738" s="108"/>
      <c r="KV738" s="108"/>
      <c r="KW738" s="108"/>
      <c r="KX738" s="108"/>
      <c r="KY738" s="108"/>
      <c r="KZ738" s="108"/>
      <c r="LA738" s="108"/>
      <c r="LB738" s="108"/>
      <c r="LC738" s="108"/>
      <c r="LD738" s="108"/>
      <c r="LE738" s="108"/>
      <c r="LF738" s="108"/>
      <c r="LG738" s="108"/>
      <c r="LH738" s="108"/>
      <c r="LI738" s="108"/>
      <c r="LJ738" s="108"/>
      <c r="LK738" s="108"/>
      <c r="LL738" s="108"/>
      <c r="LM738" s="108"/>
      <c r="LN738" s="108"/>
      <c r="LO738" s="108"/>
      <c r="LP738" s="108"/>
      <c r="LQ738" s="108"/>
      <c r="LR738" s="108"/>
      <c r="LS738" s="108"/>
    </row>
    <row r="739" spans="1:331">
      <c r="A739" s="3"/>
      <c r="B739" s="438"/>
      <c r="C739" s="438"/>
      <c r="D739" s="438"/>
      <c r="E739" s="438"/>
      <c r="F739" s="438"/>
      <c r="G739" s="438"/>
      <c r="H739" s="438"/>
      <c r="I739" s="438"/>
      <c r="J739" s="438"/>
      <c r="K739" s="438"/>
      <c r="L739" s="438"/>
      <c r="M739" s="438"/>
      <c r="N739" s="438"/>
      <c r="O739" s="438"/>
      <c r="P739" s="438"/>
      <c r="Q739" s="438"/>
      <c r="R739" s="438"/>
      <c r="S739" s="438"/>
      <c r="T739" s="438"/>
      <c r="U739" s="438"/>
      <c r="V739" s="438"/>
      <c r="W739" s="438"/>
      <c r="X739" s="438"/>
      <c r="Y739" s="438"/>
      <c r="Z739" s="438"/>
      <c r="AA739" s="438"/>
      <c r="AB739" s="438"/>
      <c r="AC739" s="438"/>
      <c r="AD739" s="438"/>
      <c r="AE739" s="154"/>
      <c r="AF739" s="154"/>
      <c r="AG739" s="154"/>
      <c r="AH739" s="154"/>
      <c r="AI739" s="154"/>
      <c r="AJ739" s="108"/>
      <c r="AK739" s="154"/>
      <c r="AL739" s="108"/>
      <c r="AM739" s="108"/>
      <c r="AN739" s="108"/>
      <c r="AO739" s="108"/>
      <c r="AP739" s="108"/>
      <c r="AQ739" s="108"/>
      <c r="AR739" s="108"/>
      <c r="AS739" s="108"/>
      <c r="AT739" s="108"/>
      <c r="AU739" s="108"/>
      <c r="AV739" s="108"/>
      <c r="AW739" s="108"/>
      <c r="AX739" s="108"/>
      <c r="AY739" s="108"/>
      <c r="AZ739" s="108"/>
      <c r="BA739" s="108"/>
      <c r="BB739" s="108"/>
      <c r="BC739" s="108"/>
      <c r="BD739" s="108"/>
      <c r="BE739" s="108"/>
      <c r="BF739" s="108"/>
      <c r="BG739" s="108"/>
      <c r="BH739" s="108"/>
      <c r="BI739" s="108"/>
      <c r="BJ739" s="108"/>
      <c r="BK739" s="108"/>
      <c r="BL739" s="108"/>
      <c r="BM739" s="108"/>
      <c r="BN739" s="108"/>
      <c r="BO739" s="108"/>
      <c r="BP739" s="108"/>
      <c r="BQ739" s="108"/>
      <c r="BR739" s="108"/>
      <c r="BS739" s="108"/>
      <c r="BT739" s="108"/>
      <c r="BU739" s="108"/>
      <c r="BV739" s="108"/>
      <c r="BW739" s="108"/>
      <c r="BX739" s="108"/>
      <c r="BY739" s="108"/>
      <c r="BZ739" s="108"/>
      <c r="CA739" s="108"/>
      <c r="CB739" s="108"/>
      <c r="CC739" s="108"/>
      <c r="CD739" s="108"/>
      <c r="CE739" s="108"/>
      <c r="CF739" s="108"/>
      <c r="CG739" s="108"/>
      <c r="CH739" s="108"/>
      <c r="CI739" s="108"/>
      <c r="CJ739" s="108"/>
      <c r="CK739" s="108"/>
      <c r="CL739" s="108"/>
      <c r="CM739" s="108"/>
      <c r="CN739" s="108"/>
      <c r="CO739" s="108"/>
      <c r="CP739" s="108"/>
      <c r="CQ739" s="108"/>
      <c r="CR739" s="108"/>
      <c r="CS739" s="108"/>
      <c r="CT739" s="108"/>
      <c r="CU739" s="108"/>
      <c r="CV739" s="108"/>
      <c r="CW739" s="108"/>
      <c r="CX739" s="108"/>
      <c r="CY739" s="108"/>
      <c r="CZ739" s="108"/>
      <c r="DA739" s="108"/>
      <c r="DB739" s="108"/>
      <c r="DC739" s="108"/>
      <c r="DD739" s="108"/>
      <c r="DE739" s="108"/>
      <c r="DF739" s="108"/>
      <c r="DG739" s="108"/>
      <c r="DH739" s="108"/>
      <c r="DI739" s="108"/>
      <c r="DJ739" s="108"/>
      <c r="DK739" s="108"/>
      <c r="DL739" s="108"/>
      <c r="DM739" s="108"/>
      <c r="DN739" s="108"/>
      <c r="DO739" s="108"/>
      <c r="DP739" s="108"/>
      <c r="DQ739" s="108"/>
      <c r="DR739" s="108"/>
      <c r="DS739" s="108"/>
      <c r="DT739" s="108"/>
      <c r="DU739" s="108"/>
      <c r="DV739" s="108"/>
      <c r="DW739" s="108"/>
      <c r="DX739" s="108"/>
      <c r="DY739" s="108"/>
      <c r="DZ739" s="108"/>
      <c r="EA739" s="108"/>
      <c r="EB739" s="108"/>
      <c r="EC739" s="108"/>
      <c r="ED739" s="108"/>
      <c r="EE739" s="108"/>
      <c r="EF739" s="108"/>
      <c r="EG739" s="108"/>
      <c r="EH739" s="108"/>
      <c r="EI739" s="108"/>
      <c r="EJ739" s="108"/>
      <c r="EK739" s="108"/>
      <c r="EL739" s="108"/>
      <c r="EM739" s="108"/>
      <c r="EN739" s="108"/>
      <c r="EO739" s="108"/>
      <c r="EP739" s="108"/>
      <c r="EQ739" s="108"/>
      <c r="ER739" s="108"/>
      <c r="ES739" s="108"/>
      <c r="ET739" s="108"/>
      <c r="EU739" s="108"/>
      <c r="EV739" s="108"/>
      <c r="EW739" s="108"/>
      <c r="EX739" s="108"/>
      <c r="EY739" s="108"/>
      <c r="EZ739" s="108"/>
      <c r="FA739" s="108"/>
      <c r="FB739" s="108"/>
      <c r="FC739" s="108"/>
      <c r="FD739" s="108"/>
      <c r="FE739" s="108"/>
      <c r="FF739" s="108"/>
      <c r="FG739" s="108"/>
      <c r="FH739" s="108"/>
      <c r="FI739" s="108"/>
      <c r="FJ739" s="108"/>
      <c r="FK739" s="108"/>
      <c r="FL739" s="108"/>
      <c r="FM739" s="108"/>
      <c r="FN739" s="108"/>
      <c r="FO739" s="108"/>
      <c r="FP739" s="108"/>
      <c r="FQ739" s="108"/>
      <c r="FR739" s="108"/>
      <c r="FS739" s="108"/>
      <c r="FT739" s="108"/>
      <c r="FU739" s="108"/>
      <c r="FV739" s="108"/>
      <c r="FW739" s="108"/>
      <c r="FX739" s="108"/>
      <c r="FY739" s="108"/>
      <c r="FZ739" s="108"/>
      <c r="GA739" s="108"/>
      <c r="GB739" s="108"/>
      <c r="GC739" s="108"/>
      <c r="GD739" s="108"/>
      <c r="GE739" s="108"/>
      <c r="GF739" s="108"/>
      <c r="GG739" s="108"/>
      <c r="GH739" s="108"/>
      <c r="GI739" s="108"/>
      <c r="GJ739" s="108"/>
      <c r="GK739" s="108"/>
      <c r="GL739" s="108"/>
      <c r="GM739" s="108"/>
      <c r="GN739" s="108"/>
      <c r="GO739" s="108"/>
      <c r="GP739" s="108"/>
      <c r="GQ739" s="108"/>
      <c r="GR739" s="108"/>
      <c r="GS739" s="108"/>
      <c r="GT739" s="108"/>
      <c r="GU739" s="108"/>
      <c r="GV739" s="108"/>
      <c r="GW739" s="108"/>
      <c r="GX739" s="108"/>
      <c r="GY739" s="108"/>
      <c r="GZ739" s="108"/>
      <c r="HA739" s="108"/>
      <c r="HB739" s="108"/>
      <c r="HC739" s="108"/>
      <c r="HD739" s="108"/>
      <c r="HE739" s="108"/>
      <c r="HF739" s="108"/>
      <c r="HG739" s="108"/>
      <c r="HH739" s="108"/>
      <c r="HI739" s="108"/>
      <c r="HJ739" s="108"/>
      <c r="HK739" s="108"/>
      <c r="HL739" s="108"/>
      <c r="HM739" s="108"/>
      <c r="HN739" s="108"/>
      <c r="HO739" s="108"/>
      <c r="HP739" s="108"/>
      <c r="HQ739" s="108"/>
      <c r="HR739" s="108"/>
      <c r="HS739" s="108"/>
      <c r="HT739" s="108"/>
      <c r="HU739" s="108"/>
      <c r="HV739" s="108"/>
      <c r="HW739" s="108"/>
      <c r="HX739" s="108"/>
      <c r="HY739" s="108"/>
      <c r="HZ739" s="108"/>
      <c r="IA739" s="108"/>
      <c r="IB739" s="108"/>
      <c r="IC739" s="108"/>
      <c r="ID739" s="108"/>
      <c r="IE739" s="108"/>
      <c r="IF739" s="108"/>
      <c r="IG739" s="108"/>
      <c r="IH739" s="108"/>
      <c r="II739" s="108"/>
      <c r="IJ739" s="108"/>
      <c r="IK739" s="108"/>
      <c r="IL739" s="108"/>
      <c r="IM739" s="108"/>
      <c r="IN739" s="108"/>
      <c r="IO739" s="108"/>
      <c r="IP739" s="108"/>
      <c r="IQ739" s="108"/>
      <c r="IR739" s="108"/>
      <c r="IS739" s="108"/>
      <c r="IT739" s="108"/>
      <c r="IU739" s="108"/>
      <c r="IV739" s="108"/>
      <c r="IW739" s="108"/>
      <c r="IX739" s="108"/>
      <c r="IY739" s="108"/>
      <c r="IZ739" s="108"/>
      <c r="JA739" s="108"/>
      <c r="JB739" s="108"/>
      <c r="JC739" s="108"/>
      <c r="JD739" s="108"/>
      <c r="JE739" s="108"/>
      <c r="JF739" s="108"/>
      <c r="JG739" s="108"/>
      <c r="JH739" s="108"/>
      <c r="JI739" s="108"/>
      <c r="JJ739" s="108"/>
      <c r="JK739" s="108"/>
      <c r="JL739" s="108"/>
      <c r="JM739" s="108"/>
      <c r="JN739" s="108"/>
      <c r="JO739" s="108"/>
      <c r="JP739" s="108"/>
      <c r="JQ739" s="108"/>
      <c r="JR739" s="108"/>
      <c r="JS739" s="108"/>
      <c r="JT739" s="108"/>
      <c r="JU739" s="108"/>
      <c r="JV739" s="108"/>
      <c r="JW739" s="108"/>
      <c r="JX739" s="108"/>
      <c r="JY739" s="108"/>
      <c r="JZ739" s="108"/>
      <c r="KA739" s="108"/>
      <c r="KB739" s="108"/>
      <c r="KC739" s="108"/>
      <c r="KD739" s="108"/>
      <c r="KE739" s="108"/>
      <c r="KF739" s="108"/>
      <c r="KG739" s="108"/>
      <c r="KH739" s="108"/>
      <c r="KI739" s="108"/>
      <c r="KJ739" s="108"/>
      <c r="KK739" s="108"/>
      <c r="KL739" s="108"/>
      <c r="KM739" s="108"/>
      <c r="KN739" s="108"/>
      <c r="KO739" s="108"/>
      <c r="KP739" s="108"/>
      <c r="KQ739" s="108"/>
      <c r="KR739" s="108"/>
      <c r="KS739" s="108"/>
      <c r="KT739" s="108"/>
      <c r="KU739" s="108"/>
      <c r="KV739" s="108"/>
      <c r="KW739" s="108"/>
      <c r="KX739" s="108"/>
      <c r="KY739" s="108"/>
      <c r="KZ739" s="108"/>
      <c r="LA739" s="108"/>
      <c r="LB739" s="108"/>
      <c r="LC739" s="108"/>
      <c r="LD739" s="108"/>
      <c r="LE739" s="108"/>
      <c r="LF739" s="108"/>
      <c r="LG739" s="108"/>
      <c r="LH739" s="108"/>
      <c r="LI739" s="108"/>
      <c r="LJ739" s="108"/>
      <c r="LK739" s="108"/>
      <c r="LL739" s="108"/>
      <c r="LM739" s="108"/>
      <c r="LN739" s="108"/>
      <c r="LO739" s="108"/>
      <c r="LP739" s="108"/>
      <c r="LQ739" s="108"/>
      <c r="LR739" s="108"/>
      <c r="LS739" s="108"/>
    </row>
    <row r="740" spans="1:331">
      <c r="A740" s="3"/>
      <c r="B740" s="438"/>
      <c r="C740" s="438"/>
      <c r="D740" s="438"/>
      <c r="E740" s="438"/>
      <c r="F740" s="438"/>
      <c r="G740" s="438"/>
      <c r="H740" s="438"/>
      <c r="I740" s="438"/>
      <c r="J740" s="438"/>
      <c r="K740" s="438"/>
      <c r="L740" s="438"/>
      <c r="M740" s="438"/>
      <c r="N740" s="438"/>
      <c r="O740" s="438"/>
      <c r="P740" s="438"/>
      <c r="Q740" s="438"/>
      <c r="R740" s="438"/>
      <c r="S740" s="438"/>
      <c r="T740" s="438"/>
      <c r="U740" s="438"/>
      <c r="V740" s="438"/>
      <c r="W740" s="438"/>
      <c r="X740" s="438"/>
      <c r="Y740" s="438"/>
      <c r="Z740" s="438"/>
      <c r="AA740" s="438"/>
      <c r="AB740" s="438"/>
      <c r="AC740" s="438"/>
      <c r="AD740" s="438"/>
      <c r="AE740" s="154"/>
      <c r="AF740" s="154"/>
      <c r="AG740" s="154"/>
      <c r="AH740" s="154"/>
      <c r="AI740" s="154"/>
      <c r="AJ740" s="108"/>
      <c r="AK740" s="154"/>
      <c r="AL740" s="108"/>
      <c r="AM740" s="108"/>
      <c r="AN740" s="108"/>
      <c r="AO740" s="108"/>
      <c r="AP740" s="108"/>
      <c r="AQ740" s="108"/>
      <c r="AR740" s="108"/>
      <c r="AS740" s="108"/>
      <c r="AT740" s="108"/>
      <c r="AU740" s="108"/>
      <c r="AV740" s="108"/>
      <c r="AW740" s="108"/>
      <c r="AX740" s="108"/>
      <c r="AY740" s="108"/>
      <c r="AZ740" s="108"/>
      <c r="BA740" s="108"/>
      <c r="BB740" s="108"/>
      <c r="BC740" s="108"/>
      <c r="BD740" s="108"/>
      <c r="BE740" s="108"/>
      <c r="BF740" s="108"/>
      <c r="BG740" s="108"/>
      <c r="BH740" s="108"/>
      <c r="BI740" s="108"/>
      <c r="BJ740" s="108"/>
      <c r="BK740" s="108"/>
      <c r="BL740" s="108"/>
      <c r="BM740" s="108"/>
      <c r="BN740" s="108"/>
      <c r="BO740" s="108"/>
      <c r="BP740" s="108"/>
      <c r="BQ740" s="108"/>
      <c r="BR740" s="108"/>
      <c r="BS740" s="108"/>
      <c r="BT740" s="108"/>
      <c r="BU740" s="108"/>
      <c r="BV740" s="108"/>
      <c r="BW740" s="108"/>
      <c r="BX740" s="108"/>
      <c r="BY740" s="108"/>
      <c r="BZ740" s="108"/>
      <c r="CA740" s="108"/>
      <c r="CB740" s="108"/>
      <c r="CC740" s="108"/>
      <c r="CD740" s="108"/>
      <c r="CE740" s="108"/>
      <c r="CF740" s="108"/>
      <c r="CG740" s="108"/>
      <c r="CH740" s="108"/>
      <c r="CI740" s="108"/>
      <c r="CJ740" s="108"/>
      <c r="CK740" s="108"/>
      <c r="CL740" s="108"/>
      <c r="CM740" s="108"/>
      <c r="CN740" s="108"/>
      <c r="CO740" s="108"/>
      <c r="CP740" s="108"/>
      <c r="CQ740" s="108"/>
      <c r="CR740" s="108"/>
      <c r="CS740" s="108"/>
      <c r="CT740" s="108"/>
      <c r="CU740" s="108"/>
      <c r="CV740" s="108"/>
      <c r="CW740" s="108"/>
      <c r="CX740" s="108"/>
      <c r="CY740" s="108"/>
      <c r="CZ740" s="108"/>
      <c r="DA740" s="108"/>
      <c r="DB740" s="108"/>
      <c r="DC740" s="108"/>
      <c r="DD740" s="108"/>
      <c r="DE740" s="108"/>
      <c r="DF740" s="108"/>
      <c r="DG740" s="108"/>
      <c r="DH740" s="108"/>
      <c r="DI740" s="108"/>
      <c r="DJ740" s="108"/>
      <c r="DK740" s="108"/>
      <c r="DL740" s="108"/>
      <c r="DM740" s="108"/>
      <c r="DN740" s="108"/>
      <c r="DO740" s="108"/>
      <c r="DP740" s="108"/>
      <c r="DQ740" s="108"/>
      <c r="DR740" s="108"/>
      <c r="DS740" s="108"/>
      <c r="DT740" s="108"/>
      <c r="DU740" s="108"/>
      <c r="DV740" s="108"/>
      <c r="DW740" s="108"/>
      <c r="DX740" s="108"/>
      <c r="DY740" s="108"/>
      <c r="DZ740" s="108"/>
      <c r="EA740" s="108"/>
      <c r="EB740" s="108"/>
      <c r="EC740" s="108"/>
      <c r="ED740" s="108"/>
      <c r="EE740" s="108"/>
      <c r="EF740" s="108"/>
      <c r="EG740" s="108"/>
      <c r="EH740" s="108"/>
      <c r="EI740" s="108"/>
      <c r="EJ740" s="108"/>
      <c r="EK740" s="108"/>
      <c r="EL740" s="108"/>
      <c r="EM740" s="108"/>
      <c r="EN740" s="108"/>
      <c r="EO740" s="108"/>
      <c r="EP740" s="108"/>
      <c r="EQ740" s="108"/>
      <c r="ER740" s="108"/>
      <c r="ES740" s="108"/>
      <c r="ET740" s="108"/>
      <c r="EU740" s="108"/>
      <c r="EV740" s="108"/>
      <c r="EW740" s="108"/>
      <c r="EX740" s="108"/>
      <c r="EY740" s="108"/>
      <c r="EZ740" s="108"/>
      <c r="FA740" s="108"/>
      <c r="FB740" s="108"/>
      <c r="FC740" s="108"/>
      <c r="FD740" s="108"/>
      <c r="FE740" s="108"/>
      <c r="FF740" s="108"/>
      <c r="FG740" s="108"/>
      <c r="FH740" s="108"/>
      <c r="FI740" s="108"/>
      <c r="FJ740" s="108"/>
      <c r="FK740" s="108"/>
      <c r="FL740" s="108"/>
      <c r="FM740" s="108"/>
      <c r="FN740" s="108"/>
      <c r="FO740" s="108"/>
      <c r="FP740" s="108"/>
      <c r="FQ740" s="108"/>
      <c r="FR740" s="108"/>
      <c r="FS740" s="108"/>
      <c r="FT740" s="108"/>
      <c r="FU740" s="108"/>
      <c r="FV740" s="108"/>
      <c r="FW740" s="108"/>
      <c r="FX740" s="108"/>
      <c r="FY740" s="108"/>
      <c r="FZ740" s="108"/>
      <c r="GA740" s="108"/>
      <c r="GB740" s="108"/>
      <c r="GC740" s="108"/>
      <c r="GD740" s="108"/>
      <c r="GE740" s="108"/>
      <c r="GF740" s="108"/>
      <c r="GG740" s="108"/>
      <c r="GH740" s="108"/>
      <c r="GI740" s="108"/>
      <c r="GJ740" s="108"/>
      <c r="GK740" s="108"/>
      <c r="GL740" s="108"/>
      <c r="GM740" s="108"/>
      <c r="GN740" s="108"/>
      <c r="GO740" s="108"/>
      <c r="GP740" s="108"/>
      <c r="GQ740" s="108"/>
      <c r="GR740" s="108"/>
      <c r="GS740" s="108"/>
      <c r="GT740" s="108"/>
      <c r="GU740" s="108"/>
      <c r="GV740" s="108"/>
      <c r="GW740" s="108"/>
      <c r="GX740" s="108"/>
      <c r="GY740" s="108"/>
      <c r="GZ740" s="108"/>
      <c r="HA740" s="108"/>
      <c r="HB740" s="108"/>
      <c r="HC740" s="108"/>
      <c r="HD740" s="108"/>
      <c r="HE740" s="108"/>
      <c r="HF740" s="108"/>
      <c r="HG740" s="108"/>
      <c r="HH740" s="108"/>
      <c r="HI740" s="108"/>
      <c r="HJ740" s="108"/>
      <c r="HK740" s="108"/>
      <c r="HL740" s="108"/>
      <c r="HM740" s="108"/>
      <c r="HN740" s="108"/>
      <c r="HO740" s="108"/>
      <c r="HP740" s="108"/>
      <c r="HQ740" s="108"/>
      <c r="HR740" s="108"/>
      <c r="HS740" s="108"/>
      <c r="HT740" s="108"/>
      <c r="HU740" s="108"/>
      <c r="HV740" s="108"/>
      <c r="HW740" s="108"/>
      <c r="HX740" s="108"/>
      <c r="HY740" s="108"/>
      <c r="HZ740" s="108"/>
      <c r="IA740" s="108"/>
      <c r="IB740" s="108"/>
      <c r="IC740" s="108"/>
      <c r="ID740" s="108"/>
      <c r="IE740" s="108"/>
      <c r="IF740" s="108"/>
      <c r="IG740" s="108"/>
      <c r="IH740" s="108"/>
      <c r="II740" s="108"/>
      <c r="IJ740" s="108"/>
      <c r="IK740" s="108"/>
      <c r="IL740" s="108"/>
      <c r="IM740" s="108"/>
      <c r="IN740" s="108"/>
      <c r="IO740" s="108"/>
      <c r="IP740" s="108"/>
      <c r="IQ740" s="108"/>
      <c r="IR740" s="108"/>
      <c r="IS740" s="108"/>
      <c r="IT740" s="108"/>
      <c r="IU740" s="108"/>
      <c r="IV740" s="108"/>
      <c r="IW740" s="108"/>
      <c r="IX740" s="108"/>
      <c r="IY740" s="108"/>
      <c r="IZ740" s="108"/>
      <c r="JA740" s="108"/>
      <c r="JB740" s="108"/>
      <c r="JC740" s="108"/>
      <c r="JD740" s="108"/>
      <c r="JE740" s="108"/>
      <c r="JF740" s="108"/>
      <c r="JG740" s="108"/>
      <c r="JH740" s="108"/>
      <c r="JI740" s="108"/>
      <c r="JJ740" s="108"/>
      <c r="JK740" s="108"/>
      <c r="JL740" s="108"/>
      <c r="JM740" s="108"/>
      <c r="JN740" s="108"/>
      <c r="JO740" s="108"/>
      <c r="JP740" s="108"/>
      <c r="JQ740" s="108"/>
      <c r="JR740" s="108"/>
      <c r="JS740" s="108"/>
      <c r="JT740" s="108"/>
      <c r="JU740" s="108"/>
      <c r="JV740" s="108"/>
      <c r="JW740" s="108"/>
      <c r="JX740" s="108"/>
      <c r="JY740" s="108"/>
      <c r="JZ740" s="108"/>
      <c r="KA740" s="108"/>
      <c r="KB740" s="108"/>
      <c r="KC740" s="108"/>
      <c r="KD740" s="108"/>
      <c r="KE740" s="108"/>
      <c r="KF740" s="108"/>
      <c r="KG740" s="108"/>
      <c r="KH740" s="108"/>
      <c r="KI740" s="108"/>
      <c r="KJ740" s="108"/>
      <c r="KK740" s="108"/>
      <c r="KL740" s="108"/>
      <c r="KM740" s="108"/>
      <c r="KN740" s="108"/>
      <c r="KO740" s="108"/>
      <c r="KP740" s="108"/>
      <c r="KQ740" s="108"/>
      <c r="KR740" s="108"/>
      <c r="KS740" s="108"/>
      <c r="KT740" s="108"/>
      <c r="KU740" s="108"/>
      <c r="KV740" s="108"/>
      <c r="KW740" s="108"/>
      <c r="KX740" s="108"/>
      <c r="KY740" s="108"/>
      <c r="KZ740" s="108"/>
      <c r="LA740" s="108"/>
      <c r="LB740" s="108"/>
      <c r="LC740" s="108"/>
      <c r="LD740" s="108"/>
      <c r="LE740" s="108"/>
      <c r="LF740" s="108"/>
      <c r="LG740" s="108"/>
      <c r="LH740" s="108"/>
      <c r="LI740" s="108"/>
      <c r="LJ740" s="108"/>
      <c r="LK740" s="108"/>
      <c r="LL740" s="108"/>
      <c r="LM740" s="108"/>
      <c r="LN740" s="108"/>
      <c r="LO740" s="108"/>
      <c r="LP740" s="108"/>
      <c r="LQ740" s="108"/>
      <c r="LR740" s="108"/>
      <c r="LS740" s="108"/>
    </row>
    <row r="741" spans="1:331">
      <c r="A741" s="3"/>
      <c r="B741" s="438"/>
      <c r="C741" s="438"/>
      <c r="D741" s="438"/>
      <c r="E741" s="438"/>
      <c r="F741" s="438"/>
      <c r="G741" s="438"/>
      <c r="H741" s="438"/>
      <c r="I741" s="438"/>
      <c r="J741" s="438"/>
      <c r="K741" s="438"/>
      <c r="L741" s="438"/>
      <c r="M741" s="438"/>
      <c r="N741" s="438"/>
      <c r="O741" s="438"/>
      <c r="P741" s="438"/>
      <c r="Q741" s="438"/>
      <c r="R741" s="438"/>
      <c r="S741" s="438"/>
      <c r="T741" s="438"/>
      <c r="U741" s="438"/>
      <c r="V741" s="438"/>
      <c r="W741" s="438"/>
      <c r="X741" s="438"/>
      <c r="Y741" s="438"/>
      <c r="Z741" s="438"/>
      <c r="AA741" s="438"/>
      <c r="AB741" s="438"/>
      <c r="AC741" s="438"/>
      <c r="AD741" s="438"/>
      <c r="AE741" s="154"/>
      <c r="AF741" s="154"/>
      <c r="AG741" s="154"/>
      <c r="AH741" s="154"/>
      <c r="AI741" s="154"/>
      <c r="AJ741" s="108"/>
      <c r="AK741" s="154"/>
      <c r="AL741" s="108"/>
      <c r="AM741" s="108"/>
      <c r="AN741" s="108"/>
      <c r="AO741" s="108"/>
      <c r="AP741" s="108"/>
      <c r="AQ741" s="108"/>
      <c r="AR741" s="108"/>
      <c r="AS741" s="108"/>
      <c r="AT741" s="108"/>
      <c r="AU741" s="108"/>
      <c r="AV741" s="108"/>
      <c r="AW741" s="108"/>
      <c r="AX741" s="108"/>
      <c r="AY741" s="108"/>
      <c r="AZ741" s="108"/>
      <c r="BA741" s="108"/>
      <c r="BB741" s="108"/>
      <c r="BC741" s="108"/>
      <c r="BD741" s="108"/>
      <c r="BE741" s="108"/>
      <c r="BF741" s="108"/>
      <c r="BG741" s="108"/>
      <c r="BH741" s="108"/>
      <c r="BI741" s="108"/>
      <c r="BJ741" s="108"/>
      <c r="BK741" s="108"/>
      <c r="BL741" s="108"/>
      <c r="BM741" s="108"/>
      <c r="BN741" s="108"/>
      <c r="BO741" s="108"/>
      <c r="BP741" s="108"/>
      <c r="BQ741" s="108"/>
      <c r="BR741" s="108"/>
      <c r="BS741" s="108"/>
      <c r="BT741" s="108"/>
      <c r="BU741" s="108"/>
      <c r="BV741" s="108"/>
      <c r="BW741" s="108"/>
      <c r="BX741" s="108"/>
      <c r="BY741" s="108"/>
      <c r="BZ741" s="108"/>
      <c r="CA741" s="108"/>
      <c r="CB741" s="108"/>
      <c r="CC741" s="108"/>
      <c r="CD741" s="108"/>
      <c r="CE741" s="108"/>
      <c r="CF741" s="108"/>
      <c r="CG741" s="108"/>
      <c r="CH741" s="108"/>
      <c r="CI741" s="108"/>
      <c r="CJ741" s="108"/>
      <c r="CK741" s="108"/>
      <c r="CL741" s="108"/>
      <c r="CM741" s="108"/>
      <c r="CN741" s="108"/>
      <c r="CO741" s="108"/>
      <c r="CP741" s="108"/>
      <c r="CQ741" s="108"/>
      <c r="CR741" s="108"/>
      <c r="CS741" s="108"/>
      <c r="CT741" s="108"/>
      <c r="CU741" s="108"/>
      <c r="CV741" s="108"/>
      <c r="CW741" s="108"/>
      <c r="CX741" s="108"/>
      <c r="CY741" s="108"/>
      <c r="CZ741" s="108"/>
      <c r="DA741" s="108"/>
      <c r="DB741" s="108"/>
      <c r="DC741" s="108"/>
      <c r="DD741" s="108"/>
      <c r="DE741" s="108"/>
      <c r="DF741" s="108"/>
      <c r="DG741" s="108"/>
      <c r="DH741" s="108"/>
      <c r="DI741" s="108"/>
      <c r="DJ741" s="108"/>
      <c r="DK741" s="108"/>
      <c r="DL741" s="108"/>
      <c r="DM741" s="108"/>
      <c r="DN741" s="108"/>
      <c r="DO741" s="108"/>
      <c r="DP741" s="108"/>
      <c r="DQ741" s="108"/>
      <c r="DR741" s="108"/>
      <c r="DS741" s="108"/>
      <c r="DT741" s="108"/>
      <c r="DU741" s="108"/>
      <c r="DV741" s="108"/>
      <c r="DW741" s="108"/>
      <c r="DX741" s="108"/>
      <c r="DY741" s="108"/>
      <c r="DZ741" s="108"/>
      <c r="EA741" s="108"/>
      <c r="EB741" s="108"/>
      <c r="EC741" s="108"/>
      <c r="ED741" s="108"/>
      <c r="EE741" s="108"/>
      <c r="EF741" s="108"/>
      <c r="EG741" s="108"/>
      <c r="EH741" s="108"/>
      <c r="EI741" s="108"/>
      <c r="EJ741" s="108"/>
      <c r="EK741" s="108"/>
      <c r="EL741" s="108"/>
      <c r="EM741" s="108"/>
      <c r="EN741" s="108"/>
      <c r="EO741" s="108"/>
      <c r="EP741" s="108"/>
      <c r="EQ741" s="108"/>
      <c r="ER741" s="108"/>
      <c r="ES741" s="108"/>
      <c r="ET741" s="108"/>
      <c r="EU741" s="108"/>
      <c r="EV741" s="108"/>
      <c r="EW741" s="108"/>
      <c r="EX741" s="108"/>
      <c r="EY741" s="108"/>
      <c r="EZ741" s="108"/>
      <c r="FA741" s="108"/>
      <c r="FB741" s="108"/>
      <c r="FC741" s="108"/>
      <c r="FD741" s="108"/>
      <c r="FE741" s="108"/>
      <c r="FF741" s="108"/>
      <c r="FG741" s="108"/>
      <c r="FH741" s="108"/>
      <c r="FI741" s="108"/>
      <c r="FJ741" s="108"/>
      <c r="FK741" s="108"/>
      <c r="FL741" s="108"/>
      <c r="FM741" s="108"/>
      <c r="FN741" s="108"/>
      <c r="FO741" s="108"/>
      <c r="FP741" s="108"/>
      <c r="FQ741" s="108"/>
      <c r="FR741" s="108"/>
      <c r="FS741" s="108"/>
      <c r="FT741" s="108"/>
      <c r="FU741" s="108"/>
      <c r="FV741" s="108"/>
      <c r="FW741" s="108"/>
      <c r="FX741" s="108"/>
      <c r="FY741" s="108"/>
      <c r="FZ741" s="108"/>
      <c r="GA741" s="108"/>
      <c r="GB741" s="108"/>
      <c r="GC741" s="108"/>
      <c r="GD741" s="108"/>
      <c r="GE741" s="108"/>
      <c r="GF741" s="108"/>
      <c r="GG741" s="108"/>
      <c r="GH741" s="108"/>
      <c r="GI741" s="108"/>
      <c r="GJ741" s="108"/>
      <c r="GK741" s="108"/>
      <c r="GL741" s="108"/>
      <c r="GM741" s="108"/>
      <c r="GN741" s="108"/>
      <c r="GO741" s="108"/>
      <c r="GP741" s="108"/>
      <c r="GQ741" s="108"/>
      <c r="GR741" s="108"/>
      <c r="GS741" s="108"/>
      <c r="GT741" s="108"/>
      <c r="GU741" s="108"/>
      <c r="GV741" s="108"/>
      <c r="GW741" s="108"/>
      <c r="GX741" s="108"/>
      <c r="GY741" s="108"/>
      <c r="GZ741" s="108"/>
      <c r="HA741" s="108"/>
      <c r="HB741" s="108"/>
      <c r="HC741" s="108"/>
      <c r="HD741" s="108"/>
      <c r="HE741" s="108"/>
      <c r="HF741" s="108"/>
      <c r="HG741" s="108"/>
      <c r="HH741" s="108"/>
      <c r="HI741" s="108"/>
      <c r="HJ741" s="108"/>
      <c r="HK741" s="108"/>
      <c r="HL741" s="108"/>
      <c r="HM741" s="108"/>
      <c r="HN741" s="108"/>
      <c r="HO741" s="108"/>
      <c r="HP741" s="108"/>
      <c r="HQ741" s="108"/>
      <c r="HR741" s="108"/>
      <c r="HS741" s="108"/>
      <c r="HT741" s="108"/>
      <c r="HU741" s="108"/>
      <c r="HV741" s="108"/>
      <c r="HW741" s="108"/>
      <c r="HX741" s="108"/>
      <c r="HY741" s="108"/>
      <c r="HZ741" s="108"/>
      <c r="IA741" s="108"/>
      <c r="IB741" s="108"/>
      <c r="IC741" s="108"/>
      <c r="ID741" s="108"/>
      <c r="IE741" s="108"/>
      <c r="IF741" s="108"/>
      <c r="IG741" s="108"/>
      <c r="IH741" s="108"/>
      <c r="II741" s="108"/>
      <c r="IJ741" s="108"/>
      <c r="IK741" s="108"/>
      <c r="IL741" s="108"/>
      <c r="IM741" s="108"/>
      <c r="IN741" s="108"/>
      <c r="IO741" s="108"/>
      <c r="IP741" s="108"/>
      <c r="IQ741" s="108"/>
      <c r="IR741" s="108"/>
      <c r="IS741" s="108"/>
      <c r="IT741" s="108"/>
      <c r="IU741" s="108"/>
      <c r="IV741" s="108"/>
      <c r="IW741" s="108"/>
      <c r="IX741" s="108"/>
      <c r="IY741" s="108"/>
      <c r="IZ741" s="108"/>
      <c r="JA741" s="108"/>
      <c r="JB741" s="108"/>
      <c r="JC741" s="108"/>
      <c r="JD741" s="108"/>
      <c r="JE741" s="108"/>
      <c r="JF741" s="108"/>
      <c r="JG741" s="108"/>
      <c r="JH741" s="108"/>
      <c r="JI741" s="108"/>
      <c r="JJ741" s="108"/>
      <c r="JK741" s="108"/>
      <c r="JL741" s="108"/>
      <c r="JM741" s="108"/>
      <c r="JN741" s="108"/>
      <c r="JO741" s="108"/>
      <c r="JP741" s="108"/>
      <c r="JQ741" s="108"/>
      <c r="JR741" s="108"/>
      <c r="JS741" s="108"/>
      <c r="JT741" s="108"/>
      <c r="JU741" s="108"/>
      <c r="JV741" s="108"/>
      <c r="JW741" s="108"/>
      <c r="JX741" s="108"/>
      <c r="JY741" s="108"/>
      <c r="JZ741" s="108"/>
      <c r="KA741" s="108"/>
      <c r="KB741" s="108"/>
      <c r="KC741" s="108"/>
      <c r="KD741" s="108"/>
      <c r="KE741" s="108"/>
      <c r="KF741" s="108"/>
      <c r="KG741" s="108"/>
      <c r="KH741" s="108"/>
      <c r="KI741" s="108"/>
      <c r="KJ741" s="108"/>
      <c r="KK741" s="108"/>
      <c r="KL741" s="108"/>
      <c r="KM741" s="108"/>
      <c r="KN741" s="108"/>
      <c r="KO741" s="108"/>
      <c r="KP741" s="108"/>
      <c r="KQ741" s="108"/>
      <c r="KR741" s="108"/>
      <c r="KS741" s="108"/>
      <c r="KT741" s="108"/>
      <c r="KU741" s="108"/>
      <c r="KV741" s="108"/>
      <c r="KW741" s="108"/>
      <c r="KX741" s="108"/>
      <c r="KY741" s="108"/>
      <c r="KZ741" s="108"/>
      <c r="LA741" s="108"/>
      <c r="LB741" s="108"/>
      <c r="LC741" s="108"/>
      <c r="LD741" s="108"/>
      <c r="LE741" s="108"/>
      <c r="LF741" s="108"/>
      <c r="LG741" s="108"/>
      <c r="LH741" s="108"/>
      <c r="LI741" s="108"/>
      <c r="LJ741" s="108"/>
      <c r="LK741" s="108"/>
      <c r="LL741" s="108"/>
      <c r="LM741" s="108"/>
      <c r="LN741" s="108"/>
      <c r="LO741" s="108"/>
      <c r="LP741" s="108"/>
      <c r="LQ741" s="108"/>
      <c r="LR741" s="108"/>
      <c r="LS741" s="108"/>
    </row>
    <row r="742" spans="1:331">
      <c r="A742" s="3"/>
      <c r="B742" s="438"/>
      <c r="C742" s="438"/>
      <c r="D742" s="438"/>
      <c r="E742" s="438"/>
      <c r="F742" s="438"/>
      <c r="G742" s="438"/>
      <c r="H742" s="438"/>
      <c r="I742" s="438"/>
      <c r="J742" s="438"/>
      <c r="K742" s="438"/>
      <c r="L742" s="438"/>
      <c r="M742" s="438"/>
      <c r="N742" s="438"/>
      <c r="O742" s="438"/>
      <c r="P742" s="438"/>
      <c r="Q742" s="438"/>
      <c r="R742" s="438"/>
      <c r="S742" s="438"/>
      <c r="T742" s="438"/>
      <c r="U742" s="438"/>
      <c r="V742" s="438"/>
      <c r="W742" s="438"/>
      <c r="X742" s="438"/>
      <c r="Y742" s="438"/>
      <c r="Z742" s="438"/>
      <c r="AA742" s="438"/>
      <c r="AB742" s="438"/>
      <c r="AC742" s="438"/>
      <c r="AD742" s="438"/>
      <c r="AE742" s="154"/>
      <c r="AF742" s="154"/>
      <c r="AG742" s="154"/>
      <c r="AH742" s="154"/>
      <c r="AI742" s="154"/>
      <c r="AJ742" s="108"/>
      <c r="AK742" s="154"/>
      <c r="AL742" s="108"/>
      <c r="AM742" s="108"/>
      <c r="AN742" s="108"/>
      <c r="AO742" s="108"/>
      <c r="AP742" s="108"/>
      <c r="AQ742" s="108"/>
      <c r="AR742" s="108"/>
      <c r="AS742" s="108"/>
      <c r="AT742" s="108"/>
      <c r="AU742" s="108"/>
      <c r="AV742" s="108"/>
      <c r="AW742" s="108"/>
      <c r="AX742" s="108"/>
      <c r="AY742" s="108"/>
      <c r="AZ742" s="108"/>
      <c r="BA742" s="108"/>
      <c r="BB742" s="108"/>
      <c r="BC742" s="108"/>
      <c r="BD742" s="108"/>
      <c r="BE742" s="108"/>
      <c r="BF742" s="108"/>
      <c r="BG742" s="108"/>
      <c r="BH742" s="108"/>
      <c r="BI742" s="108"/>
      <c r="BJ742" s="108"/>
      <c r="BK742" s="108"/>
      <c r="BL742" s="108"/>
      <c r="BM742" s="108"/>
      <c r="BN742" s="108"/>
      <c r="BO742" s="108"/>
      <c r="BP742" s="108"/>
      <c r="BQ742" s="108"/>
      <c r="BR742" s="108"/>
      <c r="BS742" s="108"/>
      <c r="BT742" s="108"/>
      <c r="BU742" s="108"/>
      <c r="BV742" s="108"/>
      <c r="BW742" s="108"/>
      <c r="BX742" s="108"/>
      <c r="BY742" s="108"/>
      <c r="BZ742" s="108"/>
      <c r="CA742" s="108"/>
      <c r="CB742" s="108"/>
      <c r="CC742" s="108"/>
      <c r="CD742" s="108"/>
      <c r="CE742" s="108"/>
      <c r="CF742" s="108"/>
      <c r="CG742" s="108"/>
      <c r="CH742" s="108"/>
      <c r="CI742" s="108"/>
      <c r="CJ742" s="108"/>
      <c r="CK742" s="108"/>
      <c r="CL742" s="108"/>
      <c r="CM742" s="108"/>
      <c r="CN742" s="108"/>
      <c r="CO742" s="108"/>
      <c r="CP742" s="108"/>
      <c r="CQ742" s="108"/>
      <c r="CR742" s="108"/>
      <c r="CS742" s="108"/>
      <c r="CT742" s="108"/>
      <c r="CU742" s="108"/>
      <c r="CV742" s="108"/>
      <c r="CW742" s="108"/>
      <c r="CX742" s="108"/>
      <c r="CY742" s="108"/>
      <c r="CZ742" s="108"/>
      <c r="DA742" s="108"/>
      <c r="DB742" s="108"/>
      <c r="DC742" s="108"/>
      <c r="DD742" s="108"/>
      <c r="DE742" s="108"/>
      <c r="DF742" s="108"/>
      <c r="DG742" s="108"/>
      <c r="DH742" s="108"/>
      <c r="DI742" s="108"/>
      <c r="DJ742" s="108"/>
      <c r="DK742" s="108"/>
      <c r="DL742" s="108"/>
      <c r="DM742" s="108"/>
      <c r="DN742" s="108"/>
      <c r="DO742" s="108"/>
      <c r="DP742" s="108"/>
      <c r="DQ742" s="108"/>
      <c r="DR742" s="108"/>
      <c r="DS742" s="108"/>
      <c r="DT742" s="108"/>
      <c r="DU742" s="108"/>
      <c r="DV742" s="108"/>
      <c r="DW742" s="108"/>
      <c r="DX742" s="108"/>
      <c r="DY742" s="108"/>
      <c r="DZ742" s="108"/>
      <c r="EA742" s="108"/>
      <c r="EB742" s="108"/>
      <c r="EC742" s="108"/>
      <c r="ED742" s="108"/>
      <c r="EE742" s="108"/>
      <c r="EF742" s="108"/>
      <c r="EG742" s="108"/>
      <c r="EH742" s="108"/>
      <c r="EI742" s="108"/>
      <c r="EJ742" s="108"/>
      <c r="EK742" s="108"/>
      <c r="EL742" s="108"/>
      <c r="EM742" s="108"/>
      <c r="EN742" s="108"/>
      <c r="EO742" s="108"/>
      <c r="EP742" s="108"/>
      <c r="EQ742" s="108"/>
      <c r="ER742" s="108"/>
      <c r="ES742" s="108"/>
      <c r="ET742" s="108"/>
      <c r="EU742" s="108"/>
      <c r="EV742" s="108"/>
      <c r="EW742" s="108"/>
      <c r="EX742" s="108"/>
      <c r="EY742" s="108"/>
      <c r="EZ742" s="108"/>
      <c r="FA742" s="108"/>
      <c r="FB742" s="108"/>
      <c r="FC742" s="108"/>
      <c r="FD742" s="108"/>
      <c r="FE742" s="108"/>
      <c r="FF742" s="108"/>
      <c r="FG742" s="108"/>
      <c r="FH742" s="108"/>
      <c r="FI742" s="108"/>
      <c r="FJ742" s="108"/>
      <c r="FK742" s="108"/>
      <c r="FL742" s="108"/>
      <c r="FM742" s="108"/>
      <c r="FN742" s="108"/>
      <c r="FO742" s="108"/>
      <c r="FP742" s="108"/>
      <c r="FQ742" s="108"/>
      <c r="FR742" s="108"/>
      <c r="FS742" s="108"/>
      <c r="FT742" s="108"/>
      <c r="FU742" s="108"/>
      <c r="FV742" s="108"/>
      <c r="FW742" s="108"/>
      <c r="FX742" s="108"/>
      <c r="FY742" s="108"/>
      <c r="FZ742" s="108"/>
      <c r="GA742" s="108"/>
      <c r="GB742" s="108"/>
      <c r="GC742" s="108"/>
      <c r="GD742" s="108"/>
      <c r="GE742" s="108"/>
      <c r="GF742" s="108"/>
      <c r="GG742" s="108"/>
      <c r="GH742" s="108"/>
      <c r="GI742" s="108"/>
      <c r="GJ742" s="108"/>
      <c r="GK742" s="108"/>
      <c r="GL742" s="108"/>
      <c r="GM742" s="108"/>
      <c r="GN742" s="108"/>
      <c r="GO742" s="108"/>
      <c r="GP742" s="108"/>
      <c r="GQ742" s="108"/>
      <c r="GR742" s="108"/>
      <c r="GS742" s="108"/>
      <c r="GT742" s="108"/>
      <c r="GU742" s="108"/>
      <c r="GV742" s="108"/>
      <c r="GW742" s="108"/>
      <c r="GX742" s="108"/>
      <c r="GY742" s="108"/>
      <c r="GZ742" s="108"/>
      <c r="HA742" s="108"/>
      <c r="HB742" s="108"/>
      <c r="HC742" s="108"/>
      <c r="HD742" s="108"/>
      <c r="HE742" s="108"/>
      <c r="HF742" s="108"/>
      <c r="HG742" s="108"/>
      <c r="HH742" s="108"/>
      <c r="HI742" s="108"/>
      <c r="HJ742" s="108"/>
      <c r="HK742" s="108"/>
      <c r="HL742" s="108"/>
      <c r="HM742" s="108"/>
      <c r="HN742" s="108"/>
      <c r="HO742" s="108"/>
      <c r="HP742" s="108"/>
      <c r="HQ742" s="108"/>
      <c r="HR742" s="108"/>
      <c r="HS742" s="108"/>
      <c r="HT742" s="108"/>
      <c r="HU742" s="108"/>
      <c r="HV742" s="108"/>
      <c r="HW742" s="108"/>
      <c r="HX742" s="108"/>
      <c r="HY742" s="108"/>
      <c r="HZ742" s="108"/>
      <c r="IA742" s="108"/>
      <c r="IB742" s="108"/>
      <c r="IC742" s="108"/>
      <c r="ID742" s="108"/>
      <c r="IE742" s="108"/>
      <c r="IF742" s="108"/>
      <c r="IG742" s="108"/>
      <c r="IH742" s="108"/>
      <c r="II742" s="108"/>
      <c r="IJ742" s="108"/>
      <c r="IK742" s="108"/>
      <c r="IL742" s="108"/>
      <c r="IM742" s="108"/>
      <c r="IN742" s="108"/>
      <c r="IO742" s="108"/>
      <c r="IP742" s="108"/>
      <c r="IQ742" s="108"/>
      <c r="IR742" s="108"/>
      <c r="IS742" s="108"/>
      <c r="IT742" s="108"/>
      <c r="IU742" s="108"/>
      <c r="IV742" s="108"/>
      <c r="IW742" s="108"/>
      <c r="IX742" s="108"/>
      <c r="IY742" s="108"/>
      <c r="IZ742" s="108"/>
      <c r="JA742" s="108"/>
      <c r="JB742" s="108"/>
      <c r="JC742" s="108"/>
      <c r="JD742" s="108"/>
      <c r="JE742" s="108"/>
      <c r="JF742" s="108"/>
      <c r="JG742" s="108"/>
      <c r="JH742" s="108"/>
      <c r="JI742" s="108"/>
      <c r="JJ742" s="108"/>
      <c r="JK742" s="108"/>
      <c r="JL742" s="108"/>
      <c r="JM742" s="108"/>
      <c r="JN742" s="108"/>
      <c r="JO742" s="108"/>
      <c r="JP742" s="108"/>
      <c r="JQ742" s="108"/>
      <c r="JR742" s="108"/>
      <c r="JS742" s="108"/>
      <c r="JT742" s="108"/>
      <c r="JU742" s="108"/>
      <c r="JV742" s="108"/>
      <c r="JW742" s="108"/>
      <c r="JX742" s="108"/>
      <c r="JY742" s="108"/>
      <c r="JZ742" s="108"/>
      <c r="KA742" s="108"/>
      <c r="KB742" s="108"/>
      <c r="KC742" s="108"/>
      <c r="KD742" s="108"/>
      <c r="KE742" s="108"/>
      <c r="KF742" s="108"/>
      <c r="KG742" s="108"/>
      <c r="KH742" s="108"/>
      <c r="KI742" s="108"/>
      <c r="KJ742" s="108"/>
      <c r="KK742" s="108"/>
      <c r="KL742" s="108"/>
      <c r="KM742" s="108"/>
      <c r="KN742" s="108"/>
      <c r="KO742" s="108"/>
      <c r="KP742" s="108"/>
      <c r="KQ742" s="108"/>
      <c r="KR742" s="108"/>
      <c r="KS742" s="108"/>
      <c r="KT742" s="108"/>
      <c r="KU742" s="108"/>
      <c r="KV742" s="108"/>
      <c r="KW742" s="108"/>
      <c r="KX742" s="108"/>
      <c r="KY742" s="108"/>
      <c r="KZ742" s="108"/>
      <c r="LA742" s="108"/>
      <c r="LB742" s="108"/>
      <c r="LC742" s="108"/>
      <c r="LD742" s="108"/>
      <c r="LE742" s="108"/>
      <c r="LF742" s="108"/>
      <c r="LG742" s="108"/>
      <c r="LH742" s="108"/>
      <c r="LI742" s="108"/>
      <c r="LJ742" s="108"/>
      <c r="LK742" s="108"/>
      <c r="LL742" s="108"/>
      <c r="LM742" s="108"/>
      <c r="LN742" s="108"/>
      <c r="LO742" s="108"/>
      <c r="LP742" s="108"/>
      <c r="LQ742" s="108"/>
      <c r="LR742" s="108"/>
      <c r="LS742" s="108"/>
    </row>
    <row r="743" spans="1:331">
      <c r="A743" s="3"/>
      <c r="B743" s="438"/>
      <c r="C743" s="438"/>
      <c r="D743" s="438"/>
      <c r="E743" s="438"/>
      <c r="F743" s="438"/>
      <c r="G743" s="438"/>
      <c r="H743" s="438"/>
      <c r="I743" s="438"/>
      <c r="J743" s="438"/>
      <c r="K743" s="438"/>
      <c r="L743" s="438"/>
      <c r="M743" s="438"/>
      <c r="N743" s="438"/>
      <c r="O743" s="438"/>
      <c r="P743" s="438"/>
      <c r="Q743" s="438"/>
      <c r="R743" s="438"/>
      <c r="S743" s="438"/>
      <c r="T743" s="438"/>
      <c r="U743" s="438"/>
      <c r="V743" s="438"/>
      <c r="W743" s="438"/>
      <c r="X743" s="438"/>
      <c r="Y743" s="438"/>
      <c r="Z743" s="438"/>
      <c r="AA743" s="438"/>
      <c r="AB743" s="438"/>
      <c r="AC743" s="438"/>
      <c r="AD743" s="438"/>
      <c r="AE743" s="154"/>
      <c r="AF743" s="154"/>
      <c r="AG743" s="154"/>
      <c r="AH743" s="154"/>
      <c r="AI743" s="154"/>
      <c r="AJ743" s="108"/>
      <c r="AK743" s="154"/>
      <c r="AL743" s="108"/>
      <c r="AM743" s="108"/>
      <c r="AN743" s="108"/>
      <c r="AO743" s="108"/>
      <c r="AP743" s="108"/>
      <c r="AQ743" s="108"/>
      <c r="AR743" s="108"/>
      <c r="AS743" s="108"/>
      <c r="AT743" s="108"/>
      <c r="AU743" s="108"/>
      <c r="AV743" s="108"/>
      <c r="AW743" s="108"/>
      <c r="AX743" s="108"/>
      <c r="AY743" s="108"/>
      <c r="AZ743" s="108"/>
      <c r="BA743" s="108"/>
      <c r="BB743" s="108"/>
      <c r="BC743" s="108"/>
      <c r="BD743" s="108"/>
      <c r="BE743" s="108"/>
      <c r="BF743" s="108"/>
      <c r="BG743" s="108"/>
      <c r="BH743" s="108"/>
      <c r="BI743" s="108"/>
      <c r="BJ743" s="108"/>
      <c r="BK743" s="108"/>
      <c r="BL743" s="108"/>
      <c r="BM743" s="108"/>
      <c r="BN743" s="108"/>
      <c r="BO743" s="108"/>
      <c r="BP743" s="108"/>
      <c r="BQ743" s="108"/>
      <c r="BR743" s="108"/>
      <c r="BS743" s="108"/>
      <c r="BT743" s="108"/>
      <c r="BU743" s="108"/>
      <c r="BV743" s="108"/>
      <c r="BW743" s="108"/>
      <c r="BX743" s="108"/>
      <c r="BY743" s="108"/>
      <c r="BZ743" s="108"/>
      <c r="CA743" s="108"/>
      <c r="CB743" s="108"/>
      <c r="CC743" s="108"/>
      <c r="CD743" s="108"/>
      <c r="CE743" s="108"/>
      <c r="CF743" s="108"/>
      <c r="CG743" s="108"/>
      <c r="CH743" s="108"/>
      <c r="CI743" s="108"/>
      <c r="CJ743" s="108"/>
      <c r="CK743" s="108"/>
      <c r="CL743" s="108"/>
      <c r="CM743" s="108"/>
      <c r="CN743" s="108"/>
      <c r="CO743" s="108"/>
      <c r="CP743" s="108"/>
      <c r="CQ743" s="108"/>
      <c r="CR743" s="108"/>
      <c r="CS743" s="108"/>
      <c r="CT743" s="108"/>
      <c r="CU743" s="108"/>
      <c r="CV743" s="108"/>
      <c r="CW743" s="108"/>
      <c r="CX743" s="108"/>
      <c r="CY743" s="108"/>
      <c r="CZ743" s="108"/>
      <c r="DA743" s="108"/>
      <c r="DB743" s="108"/>
      <c r="DC743" s="108"/>
      <c r="DD743" s="108"/>
      <c r="DE743" s="108"/>
      <c r="DF743" s="108"/>
      <c r="DG743" s="108"/>
      <c r="DH743" s="108"/>
      <c r="DI743" s="108"/>
      <c r="DJ743" s="108"/>
      <c r="DK743" s="108"/>
      <c r="DL743" s="108"/>
      <c r="DM743" s="108"/>
      <c r="DN743" s="108"/>
      <c r="DO743" s="108"/>
      <c r="DP743" s="108"/>
      <c r="DQ743" s="108"/>
      <c r="DR743" s="108"/>
      <c r="DS743" s="108"/>
      <c r="DT743" s="108"/>
      <c r="DU743" s="108"/>
      <c r="DV743" s="108"/>
      <c r="DW743" s="108"/>
      <c r="DX743" s="108"/>
      <c r="DY743" s="108"/>
      <c r="DZ743" s="108"/>
      <c r="EA743" s="108"/>
      <c r="EB743" s="108"/>
      <c r="EC743" s="108"/>
      <c r="ED743" s="108"/>
      <c r="EE743" s="108"/>
      <c r="EF743" s="108"/>
      <c r="EG743" s="108"/>
      <c r="EH743" s="108"/>
      <c r="EI743" s="108"/>
      <c r="EJ743" s="108"/>
      <c r="EK743" s="108"/>
      <c r="EL743" s="108"/>
      <c r="EM743" s="108"/>
      <c r="EN743" s="108"/>
      <c r="EO743" s="108"/>
      <c r="EP743" s="108"/>
      <c r="EQ743" s="108"/>
      <c r="ER743" s="108"/>
      <c r="ES743" s="108"/>
      <c r="ET743" s="108"/>
      <c r="EU743" s="108"/>
      <c r="EV743" s="108"/>
      <c r="EW743" s="108"/>
      <c r="EX743" s="108"/>
      <c r="EY743" s="108"/>
      <c r="EZ743" s="108"/>
      <c r="FA743" s="108"/>
      <c r="FB743" s="108"/>
      <c r="FC743" s="108"/>
      <c r="FD743" s="108"/>
      <c r="FE743" s="108"/>
      <c r="FF743" s="108"/>
      <c r="FG743" s="108"/>
      <c r="FH743" s="108"/>
      <c r="FI743" s="108"/>
      <c r="FJ743" s="108"/>
      <c r="FK743" s="108"/>
      <c r="FL743" s="108"/>
      <c r="FM743" s="108"/>
      <c r="FN743" s="108"/>
      <c r="FO743" s="108"/>
      <c r="FP743" s="108"/>
      <c r="FQ743" s="108"/>
      <c r="FR743" s="108"/>
      <c r="FS743" s="108"/>
      <c r="FT743" s="108"/>
      <c r="FU743" s="108"/>
      <c r="FV743" s="108"/>
      <c r="FW743" s="108"/>
      <c r="FX743" s="108"/>
      <c r="FY743" s="108"/>
      <c r="FZ743" s="108"/>
      <c r="GA743" s="108"/>
      <c r="GB743" s="108"/>
      <c r="GC743" s="108"/>
      <c r="GD743" s="108"/>
      <c r="GE743" s="108"/>
      <c r="GF743" s="108"/>
      <c r="GG743" s="108"/>
      <c r="GH743" s="108"/>
      <c r="GI743" s="108"/>
      <c r="GJ743" s="108"/>
      <c r="GK743" s="108"/>
      <c r="GL743" s="108"/>
      <c r="GM743" s="108"/>
      <c r="GN743" s="108"/>
      <c r="GO743" s="108"/>
      <c r="GP743" s="108"/>
      <c r="GQ743" s="108"/>
      <c r="GR743" s="108"/>
      <c r="GS743" s="108"/>
      <c r="GT743" s="108"/>
      <c r="GU743" s="108"/>
      <c r="GV743" s="108"/>
      <c r="GW743" s="108"/>
      <c r="GX743" s="108"/>
      <c r="GY743" s="108"/>
      <c r="GZ743" s="108"/>
      <c r="HA743" s="108"/>
      <c r="HB743" s="108"/>
      <c r="HC743" s="108"/>
      <c r="HD743" s="108"/>
      <c r="HE743" s="108"/>
      <c r="HF743" s="108"/>
      <c r="HG743" s="108"/>
      <c r="HH743" s="108"/>
      <c r="HI743" s="108"/>
      <c r="HJ743" s="108"/>
      <c r="HK743" s="108"/>
      <c r="HL743" s="108"/>
      <c r="HM743" s="108"/>
      <c r="HN743" s="108"/>
      <c r="HO743" s="108"/>
      <c r="HP743" s="108"/>
      <c r="HQ743" s="108"/>
      <c r="HR743" s="108"/>
      <c r="HS743" s="108"/>
      <c r="HT743" s="108"/>
      <c r="HU743" s="108"/>
      <c r="HV743" s="108"/>
      <c r="HW743" s="108"/>
      <c r="HX743" s="108"/>
      <c r="HY743" s="108"/>
      <c r="HZ743" s="108"/>
      <c r="IA743" s="108"/>
      <c r="IB743" s="108"/>
      <c r="IC743" s="108"/>
      <c r="ID743" s="108"/>
      <c r="IE743" s="108"/>
      <c r="IF743" s="108"/>
      <c r="IG743" s="108"/>
      <c r="IH743" s="108"/>
      <c r="II743" s="108"/>
      <c r="IJ743" s="108"/>
      <c r="IK743" s="108"/>
      <c r="IL743" s="108"/>
      <c r="IM743" s="108"/>
      <c r="IN743" s="108"/>
      <c r="IO743" s="108"/>
      <c r="IP743" s="108"/>
      <c r="IQ743" s="108"/>
      <c r="IR743" s="108"/>
      <c r="IS743" s="108"/>
      <c r="IT743" s="108"/>
      <c r="IU743" s="108"/>
      <c r="IV743" s="108"/>
      <c r="IW743" s="108"/>
      <c r="IX743" s="108"/>
      <c r="IY743" s="108"/>
      <c r="IZ743" s="108"/>
      <c r="JA743" s="108"/>
      <c r="JB743" s="108"/>
      <c r="JC743" s="108"/>
      <c r="JD743" s="108"/>
      <c r="JE743" s="108"/>
      <c r="JF743" s="108"/>
      <c r="JG743" s="108"/>
      <c r="JH743" s="108"/>
      <c r="JI743" s="108"/>
      <c r="JJ743" s="108"/>
      <c r="JK743" s="108"/>
      <c r="JL743" s="108"/>
      <c r="JM743" s="108"/>
      <c r="JN743" s="108"/>
      <c r="JO743" s="108"/>
      <c r="JP743" s="108"/>
      <c r="JQ743" s="108"/>
      <c r="JR743" s="108"/>
      <c r="JS743" s="108"/>
      <c r="JT743" s="108"/>
      <c r="JU743" s="108"/>
      <c r="JV743" s="108"/>
      <c r="JW743" s="108"/>
      <c r="JX743" s="108"/>
      <c r="JY743" s="108"/>
      <c r="JZ743" s="108"/>
      <c r="KA743" s="108"/>
      <c r="KB743" s="108"/>
      <c r="KC743" s="108"/>
      <c r="KD743" s="108"/>
      <c r="KE743" s="108"/>
      <c r="KF743" s="108"/>
      <c r="KG743" s="108"/>
      <c r="KH743" s="108"/>
      <c r="KI743" s="108"/>
      <c r="KJ743" s="108"/>
      <c r="KK743" s="108"/>
      <c r="KL743" s="108"/>
      <c r="KM743" s="108"/>
      <c r="KN743" s="108"/>
      <c r="KO743" s="108"/>
      <c r="KP743" s="108"/>
      <c r="KQ743" s="108"/>
      <c r="KR743" s="108"/>
      <c r="KS743" s="108"/>
      <c r="KT743" s="108"/>
      <c r="KU743" s="108"/>
      <c r="KV743" s="108"/>
      <c r="KW743" s="108"/>
      <c r="KX743" s="108"/>
      <c r="KY743" s="108"/>
      <c r="KZ743" s="108"/>
      <c r="LA743" s="108"/>
      <c r="LB743" s="108"/>
      <c r="LC743" s="108"/>
      <c r="LD743" s="108"/>
      <c r="LE743" s="108"/>
      <c r="LF743" s="108"/>
      <c r="LG743" s="108"/>
      <c r="LH743" s="108"/>
      <c r="LI743" s="108"/>
      <c r="LJ743" s="108"/>
      <c r="LK743" s="108"/>
      <c r="LL743" s="108"/>
      <c r="LM743" s="108"/>
      <c r="LN743" s="108"/>
      <c r="LO743" s="108"/>
      <c r="LP743" s="108"/>
      <c r="LQ743" s="108"/>
      <c r="LR743" s="108"/>
      <c r="LS743" s="108"/>
    </row>
    <row r="744" spans="1:331">
      <c r="A744" s="3"/>
      <c r="B744" s="438"/>
      <c r="C744" s="438"/>
      <c r="D744" s="438"/>
      <c r="E744" s="438"/>
      <c r="F744" s="438"/>
      <c r="G744" s="438"/>
      <c r="H744" s="438"/>
      <c r="I744" s="438"/>
      <c r="J744" s="438"/>
      <c r="K744" s="438"/>
      <c r="L744" s="438"/>
      <c r="M744" s="438"/>
      <c r="N744" s="438"/>
      <c r="O744" s="438"/>
      <c r="P744" s="438"/>
      <c r="Q744" s="438"/>
      <c r="R744" s="438"/>
      <c r="S744" s="438"/>
      <c r="T744" s="438"/>
      <c r="U744" s="438"/>
      <c r="V744" s="438"/>
      <c r="W744" s="438"/>
      <c r="X744" s="438"/>
      <c r="Y744" s="438"/>
      <c r="Z744" s="438"/>
      <c r="AA744" s="438"/>
      <c r="AB744" s="438"/>
      <c r="AC744" s="438"/>
      <c r="AD744" s="438"/>
      <c r="AE744" s="154"/>
      <c r="AF744" s="154"/>
      <c r="AG744" s="154"/>
      <c r="AH744" s="154"/>
      <c r="AI744" s="154"/>
      <c r="AJ744" s="108"/>
      <c r="AK744" s="154"/>
      <c r="AL744" s="108"/>
      <c r="AM744" s="108"/>
      <c r="AN744" s="108"/>
      <c r="AO744" s="108"/>
      <c r="AP744" s="108"/>
      <c r="AQ744" s="108"/>
      <c r="AR744" s="108"/>
      <c r="AS744" s="108"/>
      <c r="AT744" s="108"/>
      <c r="AU744" s="108"/>
      <c r="AV744" s="108"/>
      <c r="AW744" s="108"/>
      <c r="AX744" s="108"/>
      <c r="AY744" s="108"/>
      <c r="AZ744" s="108"/>
      <c r="BA744" s="108"/>
      <c r="BB744" s="108"/>
      <c r="BC744" s="108"/>
      <c r="BD744" s="108"/>
      <c r="BE744" s="108"/>
      <c r="BF744" s="108"/>
      <c r="BG744" s="108"/>
      <c r="BH744" s="108"/>
      <c r="BI744" s="108"/>
      <c r="BJ744" s="108"/>
      <c r="BK744" s="108"/>
      <c r="BL744" s="108"/>
      <c r="BM744" s="108"/>
      <c r="BN744" s="108"/>
      <c r="BO744" s="108"/>
      <c r="BP744" s="108"/>
      <c r="BQ744" s="108"/>
      <c r="BR744" s="108"/>
      <c r="BS744" s="108"/>
      <c r="BT744" s="108"/>
      <c r="BU744" s="108"/>
      <c r="BV744" s="108"/>
      <c r="BW744" s="108"/>
      <c r="BX744" s="108"/>
      <c r="BY744" s="108"/>
      <c r="BZ744" s="108"/>
      <c r="CA744" s="108"/>
      <c r="CB744" s="108"/>
      <c r="CC744" s="108"/>
      <c r="CD744" s="108"/>
      <c r="CE744" s="108"/>
      <c r="CF744" s="108"/>
      <c r="CG744" s="108"/>
      <c r="CH744" s="108"/>
      <c r="CI744" s="108"/>
      <c r="CJ744" s="108"/>
      <c r="CK744" s="108"/>
      <c r="CL744" s="108"/>
      <c r="CM744" s="108"/>
      <c r="CN744" s="108"/>
      <c r="CO744" s="108"/>
      <c r="CP744" s="108"/>
      <c r="CQ744" s="108"/>
      <c r="CR744" s="108"/>
      <c r="CS744" s="108"/>
      <c r="CT744" s="108"/>
      <c r="CU744" s="108"/>
      <c r="CV744" s="108"/>
      <c r="CW744" s="108"/>
      <c r="CX744" s="108"/>
      <c r="CY744" s="108"/>
      <c r="CZ744" s="108"/>
      <c r="DA744" s="108"/>
      <c r="DB744" s="108"/>
      <c r="DC744" s="108"/>
      <c r="DD744" s="108"/>
      <c r="DE744" s="108"/>
      <c r="DF744" s="108"/>
      <c r="DG744" s="108"/>
      <c r="DH744" s="108"/>
      <c r="DI744" s="108"/>
      <c r="DJ744" s="108"/>
      <c r="DK744" s="108"/>
      <c r="DL744" s="108"/>
      <c r="DM744" s="108"/>
      <c r="DN744" s="108"/>
      <c r="DO744" s="108"/>
      <c r="DP744" s="108"/>
      <c r="DQ744" s="108"/>
      <c r="DR744" s="108"/>
      <c r="DS744" s="108"/>
      <c r="DT744" s="108"/>
      <c r="DU744" s="108"/>
      <c r="DV744" s="108"/>
      <c r="DW744" s="108"/>
      <c r="DX744" s="108"/>
      <c r="DY744" s="108"/>
      <c r="DZ744" s="108"/>
      <c r="EA744" s="108"/>
      <c r="EB744" s="108"/>
      <c r="EC744" s="108"/>
      <c r="ED744" s="108"/>
      <c r="EE744" s="108"/>
      <c r="EF744" s="108"/>
      <c r="EG744" s="108"/>
      <c r="EH744" s="108"/>
      <c r="EI744" s="108"/>
      <c r="EJ744" s="108"/>
      <c r="EK744" s="108"/>
      <c r="EL744" s="108"/>
      <c r="EM744" s="108"/>
      <c r="EN744" s="108"/>
      <c r="EO744" s="108"/>
      <c r="EP744" s="108"/>
      <c r="EQ744" s="108"/>
      <c r="ER744" s="108"/>
      <c r="ES744" s="108"/>
      <c r="ET744" s="108"/>
      <c r="EU744" s="108"/>
      <c r="EV744" s="108"/>
      <c r="EW744" s="108"/>
      <c r="EX744" s="108"/>
      <c r="EY744" s="108"/>
      <c r="EZ744" s="108"/>
      <c r="FA744" s="108"/>
      <c r="FB744" s="108"/>
      <c r="FC744" s="108"/>
      <c r="FD744" s="108"/>
      <c r="FE744" s="108"/>
      <c r="FF744" s="108"/>
      <c r="FG744" s="108"/>
      <c r="FH744" s="108"/>
      <c r="FI744" s="108"/>
      <c r="FJ744" s="108"/>
      <c r="FK744" s="108"/>
      <c r="FL744" s="108"/>
      <c r="FM744" s="108"/>
      <c r="FN744" s="108"/>
      <c r="FO744" s="108"/>
      <c r="FP744" s="108"/>
      <c r="FQ744" s="108"/>
      <c r="FR744" s="108"/>
      <c r="FS744" s="108"/>
      <c r="FT744" s="108"/>
      <c r="FU744" s="108"/>
      <c r="FV744" s="108"/>
      <c r="FW744" s="108"/>
      <c r="FX744" s="108"/>
      <c r="FY744" s="108"/>
      <c r="FZ744" s="108"/>
      <c r="GA744" s="108"/>
      <c r="GB744" s="108"/>
      <c r="GC744" s="108"/>
      <c r="GD744" s="108"/>
      <c r="GE744" s="108"/>
      <c r="GF744" s="108"/>
      <c r="GG744" s="108"/>
      <c r="GH744" s="108"/>
      <c r="GI744" s="108"/>
      <c r="GJ744" s="108"/>
      <c r="GK744" s="108"/>
      <c r="GL744" s="108"/>
      <c r="GM744" s="108"/>
      <c r="GN744" s="108"/>
      <c r="GO744" s="108"/>
      <c r="GP744" s="108"/>
      <c r="GQ744" s="108"/>
      <c r="GR744" s="108"/>
      <c r="GS744" s="108"/>
      <c r="GT744" s="108"/>
      <c r="GU744" s="108"/>
      <c r="GV744" s="108"/>
      <c r="GW744" s="108"/>
      <c r="GX744" s="108"/>
      <c r="GY744" s="108"/>
      <c r="GZ744" s="108"/>
      <c r="HA744" s="108"/>
      <c r="HB744" s="108"/>
      <c r="HC744" s="108"/>
      <c r="HD744" s="108"/>
      <c r="HE744" s="108"/>
      <c r="HF744" s="108"/>
      <c r="HG744" s="108"/>
      <c r="HH744" s="108"/>
      <c r="HI744" s="108"/>
      <c r="HJ744" s="108"/>
      <c r="HK744" s="108"/>
      <c r="HL744" s="108"/>
      <c r="HM744" s="108"/>
      <c r="HN744" s="108"/>
      <c r="HO744" s="108"/>
      <c r="HP744" s="108"/>
      <c r="HQ744" s="108"/>
      <c r="HR744" s="108"/>
      <c r="HS744" s="108"/>
      <c r="HT744" s="108"/>
      <c r="HU744" s="108"/>
      <c r="HV744" s="108"/>
      <c r="HW744" s="108"/>
      <c r="HX744" s="108"/>
      <c r="HY744" s="108"/>
      <c r="HZ744" s="108"/>
      <c r="IA744" s="108"/>
      <c r="IB744" s="108"/>
      <c r="IC744" s="108"/>
      <c r="ID744" s="108"/>
      <c r="IE744" s="108"/>
      <c r="IF744" s="108"/>
      <c r="IG744" s="108"/>
      <c r="IH744" s="108"/>
      <c r="II744" s="108"/>
      <c r="IJ744" s="108"/>
      <c r="IK744" s="108"/>
      <c r="IL744" s="108"/>
      <c r="IM744" s="108"/>
      <c r="IN744" s="108"/>
      <c r="IO744" s="108"/>
      <c r="IP744" s="108"/>
      <c r="IQ744" s="108"/>
      <c r="IR744" s="108"/>
      <c r="IS744" s="108"/>
      <c r="IT744" s="108"/>
      <c r="IU744" s="108"/>
      <c r="IV744" s="108"/>
      <c r="IW744" s="108"/>
      <c r="IX744" s="108"/>
      <c r="IY744" s="108"/>
      <c r="IZ744" s="108"/>
      <c r="JA744" s="108"/>
      <c r="JB744" s="108"/>
      <c r="JC744" s="108"/>
      <c r="JD744" s="108"/>
      <c r="JE744" s="108"/>
      <c r="JF744" s="108"/>
      <c r="JG744" s="108"/>
      <c r="JH744" s="108"/>
      <c r="JI744" s="108"/>
      <c r="JJ744" s="108"/>
      <c r="JK744" s="108"/>
      <c r="JL744" s="108"/>
      <c r="JM744" s="108"/>
      <c r="JN744" s="108"/>
      <c r="JO744" s="108"/>
      <c r="JP744" s="108"/>
      <c r="JQ744" s="108"/>
      <c r="JR744" s="108"/>
      <c r="JS744" s="108"/>
      <c r="JT744" s="108"/>
      <c r="JU744" s="108"/>
      <c r="JV744" s="108"/>
      <c r="JW744" s="108"/>
      <c r="JX744" s="108"/>
      <c r="JY744" s="108"/>
      <c r="JZ744" s="108"/>
      <c r="KA744" s="108"/>
      <c r="KB744" s="108"/>
      <c r="KC744" s="108"/>
      <c r="KD744" s="108"/>
      <c r="KE744" s="108"/>
      <c r="KF744" s="108"/>
      <c r="KG744" s="108"/>
      <c r="KH744" s="108"/>
      <c r="KI744" s="108"/>
      <c r="KJ744" s="108"/>
      <c r="KK744" s="108"/>
      <c r="KL744" s="108"/>
      <c r="KM744" s="108"/>
      <c r="KN744" s="108"/>
      <c r="KO744" s="108"/>
      <c r="KP744" s="108"/>
      <c r="KQ744" s="108"/>
      <c r="KR744" s="108"/>
      <c r="KS744" s="108"/>
      <c r="KT744" s="108"/>
      <c r="KU744" s="108"/>
      <c r="KV744" s="108"/>
      <c r="KW744" s="108"/>
      <c r="KX744" s="108"/>
      <c r="KY744" s="108"/>
      <c r="KZ744" s="108"/>
      <c r="LA744" s="108"/>
      <c r="LB744" s="108"/>
      <c r="LC744" s="108"/>
      <c r="LD744" s="108"/>
      <c r="LE744" s="108"/>
      <c r="LF744" s="108"/>
      <c r="LG744" s="108"/>
      <c r="LH744" s="108"/>
      <c r="LI744" s="108"/>
      <c r="LJ744" s="108"/>
      <c r="LK744" s="108"/>
      <c r="LL744" s="108"/>
      <c r="LM744" s="108"/>
      <c r="LN744" s="108"/>
      <c r="LO744" s="108"/>
      <c r="LP744" s="108"/>
      <c r="LQ744" s="108"/>
      <c r="LR744" s="108"/>
      <c r="LS744" s="108"/>
    </row>
    <row r="745" spans="1:331">
      <c r="A745" s="3"/>
      <c r="B745" s="438"/>
      <c r="C745" s="438"/>
      <c r="D745" s="438"/>
      <c r="E745" s="438"/>
      <c r="F745" s="438"/>
      <c r="G745" s="438"/>
      <c r="H745" s="438"/>
      <c r="I745" s="438"/>
      <c r="J745" s="438"/>
      <c r="K745" s="438"/>
      <c r="L745" s="438"/>
      <c r="M745" s="438"/>
      <c r="N745" s="438"/>
      <c r="O745" s="438"/>
      <c r="P745" s="438"/>
      <c r="Q745" s="438"/>
      <c r="R745" s="438"/>
      <c r="S745" s="438"/>
      <c r="T745" s="438"/>
      <c r="U745" s="438"/>
      <c r="V745" s="438"/>
      <c r="W745" s="438"/>
      <c r="X745" s="438"/>
      <c r="Y745" s="438"/>
      <c r="Z745" s="438"/>
      <c r="AA745" s="438"/>
      <c r="AB745" s="438"/>
      <c r="AC745" s="438"/>
      <c r="AD745" s="438"/>
      <c r="AE745" s="154"/>
      <c r="AF745" s="154"/>
      <c r="AG745" s="154"/>
      <c r="AH745" s="154"/>
      <c r="AI745" s="154"/>
      <c r="AJ745" s="108"/>
      <c r="AK745" s="154"/>
      <c r="AL745" s="108"/>
      <c r="AM745" s="108"/>
      <c r="AN745" s="108"/>
      <c r="AO745" s="108"/>
      <c r="AP745" s="108"/>
      <c r="AQ745" s="108"/>
      <c r="AR745" s="108"/>
      <c r="AS745" s="108"/>
      <c r="AT745" s="108"/>
      <c r="AU745" s="108"/>
      <c r="AV745" s="108"/>
      <c r="AW745" s="108"/>
      <c r="AX745" s="108"/>
      <c r="AY745" s="108"/>
      <c r="AZ745" s="108"/>
      <c r="BA745" s="108"/>
      <c r="BB745" s="108"/>
      <c r="BC745" s="108"/>
      <c r="BD745" s="108"/>
      <c r="BE745" s="108"/>
      <c r="BF745" s="108"/>
      <c r="BG745" s="108"/>
      <c r="BH745" s="108"/>
      <c r="BI745" s="108"/>
      <c r="BJ745" s="108"/>
      <c r="BK745" s="108"/>
      <c r="BL745" s="108"/>
      <c r="BM745" s="108"/>
      <c r="BN745" s="108"/>
      <c r="BO745" s="108"/>
      <c r="BP745" s="108"/>
      <c r="BQ745" s="108"/>
      <c r="BR745" s="108"/>
      <c r="BS745" s="108"/>
      <c r="BT745" s="108"/>
      <c r="BU745" s="108"/>
      <c r="BV745" s="108"/>
      <c r="BW745" s="108"/>
      <c r="BX745" s="108"/>
      <c r="BY745" s="108"/>
      <c r="BZ745" s="108"/>
      <c r="CA745" s="108"/>
      <c r="CB745" s="108"/>
      <c r="CC745" s="108"/>
      <c r="CD745" s="108"/>
      <c r="CE745" s="108"/>
      <c r="CF745" s="108"/>
      <c r="CG745" s="108"/>
      <c r="CH745" s="108"/>
      <c r="CI745" s="108"/>
      <c r="CJ745" s="108"/>
      <c r="CK745" s="108"/>
      <c r="CL745" s="108"/>
      <c r="CM745" s="108"/>
      <c r="CN745" s="108"/>
      <c r="CO745" s="108"/>
      <c r="CP745" s="108"/>
      <c r="CQ745" s="108"/>
      <c r="CR745" s="108"/>
      <c r="CS745" s="108"/>
      <c r="CT745" s="108"/>
      <c r="CU745" s="108"/>
      <c r="CV745" s="108"/>
      <c r="CW745" s="108"/>
      <c r="CX745" s="108"/>
      <c r="CY745" s="108"/>
      <c r="CZ745" s="108"/>
      <c r="DA745" s="108"/>
      <c r="DB745" s="108"/>
      <c r="DC745" s="108"/>
      <c r="DD745" s="108"/>
      <c r="DE745" s="108"/>
      <c r="DF745" s="108"/>
      <c r="DG745" s="108"/>
      <c r="DH745" s="108"/>
      <c r="DI745" s="108"/>
      <c r="DJ745" s="108"/>
      <c r="DK745" s="108"/>
      <c r="DL745" s="108"/>
      <c r="DM745" s="108"/>
      <c r="DN745" s="108"/>
      <c r="DO745" s="108"/>
      <c r="DP745" s="108"/>
      <c r="DQ745" s="108"/>
      <c r="DR745" s="108"/>
      <c r="DS745" s="108"/>
      <c r="DT745" s="108"/>
      <c r="DU745" s="108"/>
      <c r="DV745" s="108"/>
      <c r="DW745" s="108"/>
      <c r="DX745" s="108"/>
      <c r="DY745" s="108"/>
      <c r="DZ745" s="108"/>
      <c r="EA745" s="108"/>
      <c r="EB745" s="108"/>
      <c r="EC745" s="108"/>
      <c r="ED745" s="108"/>
      <c r="EE745" s="108"/>
      <c r="EF745" s="108"/>
      <c r="EG745" s="108"/>
      <c r="EH745" s="108"/>
      <c r="EI745" s="108"/>
      <c r="EJ745" s="108"/>
      <c r="EK745" s="108"/>
      <c r="EL745" s="108"/>
      <c r="EM745" s="108"/>
      <c r="EN745" s="108"/>
      <c r="EO745" s="108"/>
      <c r="EP745" s="108"/>
      <c r="EQ745" s="108"/>
      <c r="ER745" s="108"/>
      <c r="ES745" s="108"/>
      <c r="ET745" s="108"/>
      <c r="EU745" s="108"/>
      <c r="EV745" s="108"/>
      <c r="EW745" s="108"/>
      <c r="EX745" s="108"/>
      <c r="EY745" s="108"/>
      <c r="EZ745" s="108"/>
      <c r="FA745" s="108"/>
      <c r="FB745" s="108"/>
      <c r="FC745" s="108"/>
      <c r="FD745" s="108"/>
      <c r="FE745" s="108"/>
      <c r="FF745" s="108"/>
      <c r="FG745" s="108"/>
      <c r="FH745" s="108"/>
      <c r="FI745" s="108"/>
      <c r="FJ745" s="108"/>
      <c r="FK745" s="108"/>
      <c r="FL745" s="108"/>
      <c r="FM745" s="108"/>
      <c r="FN745" s="108"/>
      <c r="FO745" s="108"/>
      <c r="FP745" s="108"/>
      <c r="FQ745" s="108"/>
      <c r="FR745" s="108"/>
      <c r="FS745" s="108"/>
      <c r="FT745" s="108"/>
      <c r="FU745" s="108"/>
      <c r="FV745" s="108"/>
      <c r="FW745" s="108"/>
      <c r="FX745" s="108"/>
      <c r="FY745" s="108"/>
      <c r="FZ745" s="108"/>
      <c r="GA745" s="108"/>
      <c r="GB745" s="108"/>
      <c r="GC745" s="108"/>
      <c r="GD745" s="108"/>
      <c r="GE745" s="108"/>
      <c r="GF745" s="108"/>
      <c r="GG745" s="108"/>
      <c r="GH745" s="108"/>
      <c r="GI745" s="108"/>
      <c r="GJ745" s="108"/>
      <c r="GK745" s="108"/>
      <c r="GL745" s="108"/>
      <c r="GM745" s="108"/>
      <c r="GN745" s="108"/>
      <c r="GO745" s="108"/>
      <c r="GP745" s="108"/>
      <c r="GQ745" s="108"/>
      <c r="GR745" s="108"/>
      <c r="GS745" s="108"/>
      <c r="GT745" s="108"/>
      <c r="GU745" s="108"/>
      <c r="GV745" s="108"/>
      <c r="GW745" s="108"/>
      <c r="GX745" s="108"/>
      <c r="GY745" s="108"/>
      <c r="GZ745" s="108"/>
      <c r="HA745" s="108"/>
      <c r="HB745" s="108"/>
      <c r="HC745" s="108"/>
      <c r="HD745" s="108"/>
      <c r="HE745" s="108"/>
      <c r="HF745" s="108"/>
      <c r="HG745" s="108"/>
      <c r="HH745" s="108"/>
      <c r="HI745" s="108"/>
      <c r="HJ745" s="108"/>
      <c r="HK745" s="108"/>
      <c r="HL745" s="108"/>
      <c r="HM745" s="108"/>
      <c r="HN745" s="108"/>
      <c r="HO745" s="108"/>
      <c r="HP745" s="108"/>
      <c r="HQ745" s="108"/>
      <c r="HR745" s="108"/>
      <c r="HS745" s="108"/>
      <c r="HT745" s="108"/>
      <c r="HU745" s="108"/>
      <c r="HV745" s="108"/>
      <c r="HW745" s="108"/>
      <c r="HX745" s="108"/>
      <c r="HY745" s="108"/>
      <c r="HZ745" s="108"/>
      <c r="IA745" s="108"/>
      <c r="IB745" s="108"/>
      <c r="IC745" s="108"/>
      <c r="ID745" s="108"/>
      <c r="IE745" s="108"/>
      <c r="IF745" s="108"/>
      <c r="IG745" s="108"/>
      <c r="IH745" s="108"/>
      <c r="II745" s="108"/>
      <c r="IJ745" s="108"/>
      <c r="IK745" s="108"/>
      <c r="IL745" s="108"/>
      <c r="IM745" s="108"/>
      <c r="IN745" s="108"/>
      <c r="IO745" s="108"/>
      <c r="IP745" s="108"/>
      <c r="IQ745" s="108"/>
      <c r="IR745" s="108"/>
      <c r="IS745" s="108"/>
      <c r="IT745" s="108"/>
      <c r="IU745" s="108"/>
      <c r="IV745" s="108"/>
      <c r="IW745" s="108"/>
      <c r="IX745" s="108"/>
      <c r="IY745" s="108"/>
      <c r="IZ745" s="108"/>
      <c r="JA745" s="108"/>
      <c r="JB745" s="108"/>
      <c r="JC745" s="108"/>
      <c r="JD745" s="108"/>
      <c r="JE745" s="108"/>
      <c r="JF745" s="108"/>
      <c r="JG745" s="108"/>
      <c r="JH745" s="108"/>
      <c r="JI745" s="108"/>
      <c r="JJ745" s="108"/>
      <c r="JK745" s="108"/>
      <c r="JL745" s="108"/>
      <c r="JM745" s="108"/>
      <c r="JN745" s="108"/>
      <c r="JO745" s="108"/>
      <c r="JP745" s="108"/>
      <c r="JQ745" s="108"/>
      <c r="JR745" s="108"/>
      <c r="JS745" s="108"/>
      <c r="JT745" s="108"/>
      <c r="JU745" s="108"/>
      <c r="JV745" s="108"/>
      <c r="JW745" s="108"/>
      <c r="JX745" s="108"/>
      <c r="JY745" s="108"/>
      <c r="JZ745" s="108"/>
      <c r="KA745" s="108"/>
      <c r="KB745" s="108"/>
      <c r="KC745" s="108"/>
      <c r="KD745" s="108"/>
      <c r="KE745" s="108"/>
      <c r="KF745" s="108"/>
      <c r="KG745" s="108"/>
      <c r="KH745" s="108"/>
      <c r="KI745" s="108"/>
      <c r="KJ745" s="108"/>
      <c r="KK745" s="108"/>
      <c r="KL745" s="108"/>
      <c r="KM745" s="108"/>
      <c r="KN745" s="108"/>
      <c r="KO745" s="108"/>
      <c r="KP745" s="108"/>
      <c r="KQ745" s="108"/>
      <c r="KR745" s="108"/>
      <c r="KS745" s="108"/>
      <c r="KT745" s="108"/>
      <c r="KU745" s="108"/>
      <c r="KV745" s="108"/>
      <c r="KW745" s="108"/>
      <c r="KX745" s="108"/>
      <c r="KY745" s="108"/>
      <c r="KZ745" s="108"/>
      <c r="LA745" s="108"/>
      <c r="LB745" s="108"/>
      <c r="LC745" s="108"/>
      <c r="LD745" s="108"/>
      <c r="LE745" s="108"/>
      <c r="LF745" s="108"/>
      <c r="LG745" s="108"/>
      <c r="LH745" s="108"/>
      <c r="LI745" s="108"/>
      <c r="LJ745" s="108"/>
      <c r="LK745" s="108"/>
      <c r="LL745" s="108"/>
      <c r="LM745" s="108"/>
      <c r="LN745" s="108"/>
      <c r="LO745" s="108"/>
      <c r="LP745" s="108"/>
      <c r="LQ745" s="108"/>
      <c r="LR745" s="108"/>
      <c r="LS745" s="108"/>
    </row>
    <row r="746" spans="1:331">
      <c r="A746" s="3"/>
      <c r="B746" s="438"/>
      <c r="C746" s="438"/>
      <c r="D746" s="438"/>
      <c r="E746" s="438"/>
      <c r="F746" s="438"/>
      <c r="G746" s="438"/>
      <c r="H746" s="438"/>
      <c r="I746" s="438"/>
      <c r="J746" s="438"/>
      <c r="K746" s="438"/>
      <c r="L746" s="438"/>
      <c r="M746" s="438"/>
      <c r="N746" s="438"/>
      <c r="O746" s="438"/>
      <c r="P746" s="438"/>
      <c r="Q746" s="438"/>
      <c r="R746" s="438"/>
      <c r="S746" s="438"/>
      <c r="T746" s="438"/>
      <c r="U746" s="438"/>
      <c r="V746" s="438"/>
      <c r="W746" s="438"/>
      <c r="X746" s="438"/>
      <c r="Y746" s="438"/>
      <c r="Z746" s="438"/>
      <c r="AA746" s="438"/>
      <c r="AB746" s="438"/>
      <c r="AC746" s="438"/>
      <c r="AD746" s="438"/>
      <c r="AE746" s="154"/>
      <c r="AF746" s="154"/>
      <c r="AG746" s="154"/>
      <c r="AH746" s="154"/>
      <c r="AI746" s="154"/>
      <c r="AJ746" s="108"/>
      <c r="AK746" s="154"/>
      <c r="AL746" s="108"/>
      <c r="AM746" s="108"/>
      <c r="AN746" s="108"/>
      <c r="AO746" s="108"/>
      <c r="AP746" s="108"/>
      <c r="AQ746" s="108"/>
      <c r="AR746" s="108"/>
      <c r="AS746" s="108"/>
      <c r="AT746" s="108"/>
      <c r="AU746" s="108"/>
      <c r="AV746" s="108"/>
      <c r="AW746" s="108"/>
      <c r="AX746" s="108"/>
      <c r="AY746" s="108"/>
      <c r="AZ746" s="108"/>
      <c r="BA746" s="108"/>
      <c r="BB746" s="108"/>
      <c r="BC746" s="108"/>
      <c r="BD746" s="108"/>
      <c r="BE746" s="108"/>
      <c r="BF746" s="108"/>
      <c r="BG746" s="108"/>
      <c r="BH746" s="108"/>
      <c r="BI746" s="108"/>
      <c r="BJ746" s="108"/>
      <c r="BK746" s="108"/>
      <c r="BL746" s="108"/>
      <c r="BM746" s="108"/>
      <c r="BN746" s="108"/>
      <c r="BO746" s="108"/>
      <c r="BP746" s="108"/>
      <c r="BQ746" s="108"/>
      <c r="BR746" s="108"/>
      <c r="BS746" s="108"/>
      <c r="BT746" s="108"/>
      <c r="BU746" s="108"/>
      <c r="BV746" s="108"/>
      <c r="BW746" s="108"/>
      <c r="BX746" s="108"/>
      <c r="BY746" s="108"/>
      <c r="BZ746" s="108"/>
      <c r="CA746" s="108"/>
      <c r="CB746" s="108"/>
      <c r="CC746" s="108"/>
      <c r="CD746" s="108"/>
      <c r="CE746" s="108"/>
      <c r="CF746" s="108"/>
      <c r="CG746" s="108"/>
      <c r="CH746" s="108"/>
      <c r="CI746" s="108"/>
      <c r="CJ746" s="108"/>
      <c r="CK746" s="108"/>
      <c r="CL746" s="108"/>
      <c r="CM746" s="108"/>
      <c r="CN746" s="108"/>
      <c r="CO746" s="108"/>
      <c r="CP746" s="108"/>
      <c r="CQ746" s="108"/>
      <c r="CR746" s="108"/>
      <c r="CS746" s="108"/>
      <c r="CT746" s="108"/>
      <c r="CU746" s="108"/>
      <c r="CV746" s="108"/>
      <c r="CW746" s="108"/>
      <c r="CX746" s="108"/>
      <c r="CY746" s="108"/>
      <c r="CZ746" s="108"/>
      <c r="DA746" s="108"/>
      <c r="DB746" s="108"/>
      <c r="DC746" s="108"/>
      <c r="DD746" s="108"/>
      <c r="DE746" s="108"/>
      <c r="DF746" s="108"/>
      <c r="DG746" s="108"/>
      <c r="DH746" s="108"/>
      <c r="DI746" s="108"/>
      <c r="DJ746" s="108"/>
      <c r="DK746" s="108"/>
      <c r="DL746" s="108"/>
      <c r="DM746" s="108"/>
      <c r="DN746" s="108"/>
      <c r="DO746" s="108"/>
      <c r="DP746" s="108"/>
      <c r="DQ746" s="108"/>
      <c r="DR746" s="108"/>
      <c r="DS746" s="108"/>
      <c r="DT746" s="108"/>
      <c r="DU746" s="108"/>
      <c r="DV746" s="108"/>
      <c r="DW746" s="108"/>
      <c r="DX746" s="108"/>
      <c r="DY746" s="108"/>
      <c r="DZ746" s="108"/>
      <c r="EA746" s="108"/>
      <c r="EB746" s="108"/>
      <c r="EC746" s="108"/>
      <c r="ED746" s="108"/>
      <c r="EE746" s="108"/>
      <c r="EF746" s="108"/>
      <c r="EG746" s="108"/>
      <c r="EH746" s="108"/>
      <c r="EI746" s="108"/>
      <c r="EJ746" s="108"/>
      <c r="EK746" s="108"/>
      <c r="EL746" s="108"/>
      <c r="EM746" s="108"/>
      <c r="EN746" s="108"/>
      <c r="EO746" s="108"/>
      <c r="EP746" s="108"/>
      <c r="EQ746" s="108"/>
      <c r="ER746" s="108"/>
      <c r="ES746" s="108"/>
      <c r="ET746" s="108"/>
      <c r="EU746" s="108"/>
      <c r="EV746" s="108"/>
      <c r="EW746" s="108"/>
      <c r="EX746" s="108"/>
      <c r="EY746" s="108"/>
      <c r="EZ746" s="108"/>
      <c r="FA746" s="108"/>
      <c r="FB746" s="108"/>
      <c r="FC746" s="108"/>
      <c r="FD746" s="108"/>
      <c r="FE746" s="108"/>
      <c r="FF746" s="108"/>
      <c r="FG746" s="108"/>
      <c r="FH746" s="108"/>
      <c r="FI746" s="108"/>
      <c r="FJ746" s="108"/>
      <c r="FK746" s="108"/>
      <c r="FL746" s="108"/>
      <c r="FM746" s="108"/>
      <c r="FN746" s="108"/>
      <c r="FO746" s="108"/>
      <c r="FP746" s="108"/>
      <c r="FQ746" s="108"/>
      <c r="FR746" s="108"/>
      <c r="FS746" s="108"/>
      <c r="FT746" s="108"/>
      <c r="FU746" s="108"/>
      <c r="FV746" s="108"/>
      <c r="FW746" s="108"/>
      <c r="FX746" s="108"/>
      <c r="FY746" s="108"/>
      <c r="FZ746" s="108"/>
      <c r="GA746" s="108"/>
      <c r="GB746" s="108"/>
      <c r="GC746" s="108"/>
      <c r="GD746" s="108"/>
      <c r="GE746" s="108"/>
      <c r="GF746" s="108"/>
      <c r="GG746" s="108"/>
      <c r="GH746" s="108"/>
      <c r="GI746" s="108"/>
      <c r="GJ746" s="108"/>
      <c r="GK746" s="108"/>
      <c r="GL746" s="108"/>
      <c r="GM746" s="108"/>
      <c r="GN746" s="108"/>
      <c r="GO746" s="108"/>
      <c r="GP746" s="108"/>
      <c r="GQ746" s="108"/>
      <c r="GR746" s="108"/>
      <c r="GS746" s="108"/>
      <c r="GT746" s="108"/>
      <c r="GU746" s="108"/>
      <c r="GV746" s="108"/>
      <c r="GW746" s="108"/>
      <c r="GX746" s="108"/>
      <c r="GY746" s="108"/>
      <c r="GZ746" s="108"/>
      <c r="HA746" s="108"/>
      <c r="HB746" s="108"/>
      <c r="HC746" s="108"/>
      <c r="HD746" s="108"/>
      <c r="HE746" s="108"/>
      <c r="HF746" s="108"/>
      <c r="HG746" s="108"/>
      <c r="HH746" s="108"/>
      <c r="HI746" s="108"/>
      <c r="HJ746" s="108"/>
      <c r="HK746" s="108"/>
      <c r="HL746" s="108"/>
      <c r="HM746" s="108"/>
      <c r="HN746" s="108"/>
      <c r="HO746" s="108"/>
      <c r="HP746" s="108"/>
      <c r="HQ746" s="108"/>
      <c r="HR746" s="108"/>
      <c r="HS746" s="108"/>
      <c r="HT746" s="108"/>
      <c r="HU746" s="108"/>
      <c r="HV746" s="108"/>
      <c r="HW746" s="108"/>
      <c r="HX746" s="108"/>
      <c r="HY746" s="108"/>
      <c r="HZ746" s="108"/>
      <c r="IA746" s="108"/>
      <c r="IB746" s="108"/>
      <c r="IC746" s="108"/>
      <c r="ID746" s="108"/>
      <c r="IE746" s="108"/>
      <c r="IF746" s="108"/>
      <c r="IG746" s="108"/>
      <c r="IH746" s="108"/>
      <c r="II746" s="108"/>
      <c r="IJ746" s="108"/>
      <c r="IK746" s="108"/>
      <c r="IL746" s="108"/>
      <c r="IM746" s="108"/>
      <c r="IN746" s="108"/>
      <c r="IO746" s="108"/>
      <c r="IP746" s="108"/>
      <c r="IQ746" s="108"/>
      <c r="IR746" s="108"/>
      <c r="IS746" s="108"/>
      <c r="IT746" s="108"/>
      <c r="IU746" s="108"/>
      <c r="IV746" s="108"/>
      <c r="IW746" s="108"/>
      <c r="IX746" s="108"/>
      <c r="IY746" s="108"/>
      <c r="IZ746" s="108"/>
      <c r="JA746" s="108"/>
      <c r="JB746" s="108"/>
      <c r="JC746" s="108"/>
      <c r="JD746" s="108"/>
      <c r="JE746" s="108"/>
      <c r="JF746" s="108"/>
      <c r="JG746" s="108"/>
      <c r="JH746" s="108"/>
      <c r="JI746" s="108"/>
      <c r="JJ746" s="108"/>
      <c r="JK746" s="108"/>
      <c r="JL746" s="108"/>
      <c r="JM746" s="108"/>
      <c r="JN746" s="108"/>
      <c r="JO746" s="108"/>
      <c r="JP746" s="108"/>
      <c r="JQ746" s="108"/>
      <c r="JR746" s="108"/>
      <c r="JS746" s="108"/>
      <c r="JT746" s="108"/>
      <c r="JU746" s="108"/>
      <c r="JV746" s="108"/>
      <c r="JW746" s="108"/>
      <c r="JX746" s="108"/>
      <c r="JY746" s="108"/>
      <c r="JZ746" s="108"/>
      <c r="KA746" s="108"/>
      <c r="KB746" s="108"/>
      <c r="KC746" s="108"/>
      <c r="KD746" s="108"/>
      <c r="KE746" s="108"/>
      <c r="KF746" s="108"/>
      <c r="KG746" s="108"/>
      <c r="KH746" s="108"/>
      <c r="KI746" s="108"/>
      <c r="KJ746" s="108"/>
      <c r="KK746" s="108"/>
      <c r="KL746" s="108"/>
      <c r="KM746" s="108"/>
      <c r="KN746" s="108"/>
      <c r="KO746" s="108"/>
      <c r="KP746" s="108"/>
      <c r="KQ746" s="108"/>
      <c r="KR746" s="108"/>
      <c r="KS746" s="108"/>
      <c r="KT746" s="108"/>
      <c r="KU746" s="108"/>
      <c r="KV746" s="108"/>
      <c r="KW746" s="108"/>
      <c r="KX746" s="108"/>
      <c r="KY746" s="108"/>
      <c r="KZ746" s="108"/>
      <c r="LA746" s="108"/>
      <c r="LB746" s="108"/>
      <c r="LC746" s="108"/>
      <c r="LD746" s="108"/>
      <c r="LE746" s="108"/>
      <c r="LF746" s="108"/>
      <c r="LG746" s="108"/>
      <c r="LH746" s="108"/>
      <c r="LI746" s="108"/>
      <c r="LJ746" s="108"/>
      <c r="LK746" s="108"/>
      <c r="LL746" s="108"/>
      <c r="LM746" s="108"/>
      <c r="LN746" s="108"/>
      <c r="LO746" s="108"/>
      <c r="LP746" s="108"/>
      <c r="LQ746" s="108"/>
      <c r="LR746" s="108"/>
      <c r="LS746" s="108"/>
    </row>
    <row r="747" spans="1:331">
      <c r="A747" s="3"/>
      <c r="B747" s="438"/>
      <c r="C747" s="438"/>
      <c r="D747" s="438"/>
      <c r="E747" s="438"/>
      <c r="F747" s="438"/>
      <c r="G747" s="438"/>
      <c r="H747" s="438"/>
      <c r="I747" s="438"/>
      <c r="J747" s="438"/>
      <c r="K747" s="438"/>
      <c r="L747" s="438"/>
      <c r="M747" s="438"/>
      <c r="N747" s="438"/>
      <c r="O747" s="438"/>
      <c r="P747" s="438"/>
      <c r="Q747" s="438"/>
      <c r="R747" s="438"/>
      <c r="S747" s="438"/>
      <c r="T747" s="438"/>
      <c r="U747" s="438"/>
      <c r="V747" s="438"/>
      <c r="W747" s="438"/>
      <c r="X747" s="438"/>
      <c r="Y747" s="438"/>
      <c r="Z747" s="438"/>
      <c r="AA747" s="438"/>
      <c r="AB747" s="438"/>
      <c r="AC747" s="438"/>
      <c r="AD747" s="438"/>
      <c r="AE747" s="154"/>
      <c r="AF747" s="154"/>
      <c r="AG747" s="154"/>
      <c r="AH747" s="154"/>
      <c r="AI747" s="154"/>
      <c r="AJ747" s="108"/>
      <c r="AK747" s="154"/>
      <c r="AL747" s="108"/>
      <c r="AM747" s="108"/>
      <c r="AN747" s="108"/>
      <c r="AO747" s="108"/>
      <c r="AP747" s="108"/>
      <c r="AQ747" s="108"/>
      <c r="AR747" s="108"/>
      <c r="AS747" s="108"/>
      <c r="AT747" s="108"/>
      <c r="AU747" s="108"/>
      <c r="AV747" s="108"/>
      <c r="AW747" s="108"/>
      <c r="AX747" s="108"/>
      <c r="AY747" s="108"/>
      <c r="AZ747" s="108"/>
      <c r="BA747" s="108"/>
      <c r="BB747" s="108"/>
      <c r="BC747" s="108"/>
      <c r="BD747" s="108"/>
      <c r="BE747" s="108"/>
      <c r="BF747" s="108"/>
      <c r="BG747" s="108"/>
      <c r="BH747" s="108"/>
      <c r="BI747" s="108"/>
      <c r="BJ747" s="108"/>
      <c r="BK747" s="108"/>
      <c r="BL747" s="108"/>
      <c r="BM747" s="108"/>
      <c r="BN747" s="108"/>
      <c r="BO747" s="108"/>
      <c r="BP747" s="108"/>
      <c r="BQ747" s="108"/>
      <c r="BR747" s="108"/>
      <c r="BS747" s="108"/>
      <c r="BT747" s="108"/>
      <c r="BU747" s="108"/>
      <c r="BV747" s="108"/>
      <c r="BW747" s="108"/>
      <c r="BX747" s="108"/>
      <c r="BY747" s="108"/>
      <c r="BZ747" s="108"/>
      <c r="CA747" s="108"/>
      <c r="CB747" s="108"/>
      <c r="CC747" s="108"/>
      <c r="CD747" s="108"/>
      <c r="CE747" s="108"/>
      <c r="CF747" s="108"/>
      <c r="CG747" s="108"/>
      <c r="CH747" s="108"/>
      <c r="CI747" s="108"/>
      <c r="CJ747" s="108"/>
      <c r="CK747" s="108"/>
      <c r="CL747" s="108"/>
      <c r="CM747" s="108"/>
      <c r="CN747" s="108"/>
      <c r="CO747" s="108"/>
      <c r="CP747" s="108"/>
      <c r="CQ747" s="108"/>
      <c r="CR747" s="108"/>
      <c r="CS747" s="108"/>
      <c r="CT747" s="108"/>
      <c r="CU747" s="108"/>
      <c r="CV747" s="108"/>
      <c r="CW747" s="108"/>
      <c r="CX747" s="108"/>
      <c r="CY747" s="108"/>
      <c r="CZ747" s="108"/>
      <c r="DA747" s="108"/>
      <c r="DB747" s="108"/>
      <c r="DC747" s="108"/>
      <c r="DD747" s="108"/>
      <c r="DE747" s="108"/>
      <c r="DF747" s="108"/>
      <c r="DG747" s="108"/>
      <c r="DH747" s="108"/>
      <c r="DI747" s="108"/>
      <c r="DJ747" s="108"/>
      <c r="DK747" s="108"/>
      <c r="DL747" s="108"/>
      <c r="DM747" s="108"/>
      <c r="DN747" s="108"/>
      <c r="DO747" s="108"/>
      <c r="DP747" s="108"/>
      <c r="DQ747" s="108"/>
      <c r="DR747" s="108"/>
      <c r="DS747" s="108"/>
      <c r="DT747" s="108"/>
      <c r="DU747" s="108"/>
      <c r="DV747" s="108"/>
      <c r="DW747" s="108"/>
      <c r="DX747" s="108"/>
      <c r="DY747" s="108"/>
      <c r="DZ747" s="108"/>
      <c r="EA747" s="108"/>
      <c r="EB747" s="108"/>
      <c r="EC747" s="108"/>
      <c r="ED747" s="108"/>
      <c r="EE747" s="108"/>
      <c r="EF747" s="108"/>
      <c r="EG747" s="108"/>
      <c r="EH747" s="108"/>
      <c r="EI747" s="108"/>
      <c r="EJ747" s="108"/>
      <c r="EK747" s="108"/>
      <c r="EL747" s="108"/>
      <c r="EM747" s="108"/>
      <c r="EN747" s="108"/>
      <c r="EO747" s="108"/>
      <c r="EP747" s="108"/>
      <c r="EQ747" s="108"/>
      <c r="ER747" s="108"/>
      <c r="ES747" s="108"/>
      <c r="ET747" s="108"/>
      <c r="EU747" s="108"/>
      <c r="EV747" s="108"/>
      <c r="EW747" s="108"/>
      <c r="EX747" s="108"/>
      <c r="EY747" s="108"/>
      <c r="EZ747" s="108"/>
      <c r="FA747" s="108"/>
      <c r="FB747" s="108"/>
      <c r="FC747" s="108"/>
      <c r="FD747" s="108"/>
      <c r="FE747" s="108"/>
      <c r="FF747" s="108"/>
      <c r="FG747" s="108"/>
      <c r="FH747" s="108"/>
      <c r="FI747" s="108"/>
      <c r="FJ747" s="108"/>
      <c r="FK747" s="108"/>
      <c r="FL747" s="108"/>
      <c r="FM747" s="108"/>
      <c r="FN747" s="108"/>
      <c r="FO747" s="108"/>
      <c r="FP747" s="108"/>
      <c r="FQ747" s="108"/>
      <c r="FR747" s="108"/>
      <c r="FS747" s="108"/>
      <c r="FT747" s="108"/>
      <c r="FU747" s="108"/>
      <c r="FV747" s="108"/>
      <c r="FW747" s="108"/>
      <c r="FX747" s="108"/>
      <c r="FY747" s="108"/>
      <c r="FZ747" s="108"/>
      <c r="GA747" s="108"/>
      <c r="GB747" s="108"/>
      <c r="GC747" s="108"/>
      <c r="GD747" s="108"/>
      <c r="GE747" s="108"/>
      <c r="GF747" s="108"/>
      <c r="GG747" s="108"/>
      <c r="GH747" s="108"/>
      <c r="GI747" s="108"/>
      <c r="GJ747" s="108"/>
      <c r="GK747" s="108"/>
      <c r="GL747" s="108"/>
      <c r="GM747" s="108"/>
      <c r="GN747" s="108"/>
      <c r="GO747" s="108"/>
      <c r="GP747" s="108"/>
      <c r="GQ747" s="108"/>
      <c r="GR747" s="108"/>
      <c r="GS747" s="108"/>
      <c r="GT747" s="108"/>
      <c r="GU747" s="108"/>
      <c r="GV747" s="108"/>
      <c r="GW747" s="108"/>
      <c r="GX747" s="108"/>
      <c r="GY747" s="108"/>
      <c r="GZ747" s="108"/>
      <c r="HA747" s="108"/>
      <c r="HB747" s="108"/>
      <c r="HC747" s="108"/>
      <c r="HD747" s="108"/>
      <c r="HE747" s="108"/>
      <c r="HF747" s="108"/>
      <c r="HG747" s="108"/>
      <c r="HH747" s="108"/>
      <c r="HI747" s="108"/>
      <c r="HJ747" s="108"/>
      <c r="HK747" s="108"/>
      <c r="HL747" s="108"/>
      <c r="HM747" s="108"/>
      <c r="HN747" s="108"/>
      <c r="HO747" s="108"/>
      <c r="HP747" s="108"/>
      <c r="HQ747" s="108"/>
      <c r="HR747" s="108"/>
      <c r="HS747" s="108"/>
      <c r="HT747" s="108"/>
      <c r="HU747" s="108"/>
      <c r="HV747" s="108"/>
      <c r="HW747" s="108"/>
      <c r="HX747" s="108"/>
      <c r="HY747" s="108"/>
      <c r="HZ747" s="108"/>
      <c r="IA747" s="108"/>
      <c r="IB747" s="108"/>
      <c r="IC747" s="108"/>
      <c r="ID747" s="108"/>
      <c r="IE747" s="108"/>
      <c r="IF747" s="108"/>
      <c r="IG747" s="108"/>
      <c r="IH747" s="108"/>
      <c r="II747" s="108"/>
      <c r="IJ747" s="108"/>
      <c r="IK747" s="108"/>
      <c r="IL747" s="108"/>
      <c r="IM747" s="108"/>
      <c r="IN747" s="108"/>
      <c r="IO747" s="108"/>
      <c r="IP747" s="108"/>
      <c r="IQ747" s="108"/>
      <c r="IR747" s="108"/>
      <c r="IS747" s="108"/>
      <c r="IT747" s="108"/>
      <c r="IU747" s="108"/>
      <c r="IV747" s="108"/>
      <c r="IW747" s="108"/>
      <c r="IX747" s="108"/>
      <c r="IY747" s="108"/>
      <c r="IZ747" s="108"/>
      <c r="JA747" s="108"/>
      <c r="JB747" s="108"/>
      <c r="JC747" s="108"/>
      <c r="JD747" s="108"/>
      <c r="JE747" s="108"/>
      <c r="JF747" s="108"/>
      <c r="JG747" s="108"/>
      <c r="JH747" s="108"/>
      <c r="JI747" s="108"/>
      <c r="JJ747" s="108"/>
      <c r="JK747" s="108"/>
      <c r="JL747" s="108"/>
      <c r="JM747" s="108"/>
      <c r="JN747" s="108"/>
      <c r="JO747" s="108"/>
      <c r="JP747" s="108"/>
      <c r="JQ747" s="108"/>
      <c r="JR747" s="108"/>
      <c r="JS747" s="108"/>
      <c r="JT747" s="108"/>
      <c r="JU747" s="108"/>
      <c r="JV747" s="108"/>
      <c r="JW747" s="108"/>
      <c r="JX747" s="108"/>
      <c r="JY747" s="108"/>
      <c r="JZ747" s="108"/>
      <c r="KA747" s="108"/>
      <c r="KB747" s="108"/>
      <c r="KC747" s="108"/>
      <c r="KD747" s="108"/>
      <c r="KE747" s="108"/>
      <c r="KF747" s="108"/>
      <c r="KG747" s="108"/>
      <c r="KH747" s="108"/>
      <c r="KI747" s="108"/>
      <c r="KJ747" s="108"/>
      <c r="KK747" s="108"/>
      <c r="KL747" s="108"/>
      <c r="KM747" s="108"/>
      <c r="KN747" s="108"/>
      <c r="KO747" s="108"/>
      <c r="KP747" s="108"/>
      <c r="KQ747" s="108"/>
      <c r="KR747" s="108"/>
      <c r="KS747" s="108"/>
      <c r="KT747" s="108"/>
      <c r="KU747" s="108"/>
      <c r="KV747" s="108"/>
      <c r="KW747" s="108"/>
      <c r="KX747" s="108"/>
      <c r="KY747" s="108"/>
      <c r="KZ747" s="108"/>
      <c r="LA747" s="108"/>
      <c r="LB747" s="108"/>
      <c r="LC747" s="108"/>
      <c r="LD747" s="108"/>
      <c r="LE747" s="108"/>
      <c r="LF747" s="108"/>
      <c r="LG747" s="108"/>
      <c r="LH747" s="108"/>
      <c r="LI747" s="108"/>
      <c r="LJ747" s="108"/>
      <c r="LK747" s="108"/>
      <c r="LL747" s="108"/>
      <c r="LM747" s="108"/>
      <c r="LN747" s="108"/>
      <c r="LO747" s="108"/>
      <c r="LP747" s="108"/>
      <c r="LQ747" s="108"/>
      <c r="LR747" s="108"/>
      <c r="LS747" s="108"/>
    </row>
    <row r="748" spans="1:331">
      <c r="A748" s="3"/>
      <c r="B748" s="438"/>
      <c r="C748" s="438"/>
      <c r="D748" s="438"/>
      <c r="E748" s="438"/>
      <c r="F748" s="438"/>
      <c r="G748" s="438"/>
      <c r="H748" s="438"/>
      <c r="I748" s="438"/>
      <c r="J748" s="438"/>
      <c r="K748" s="438"/>
      <c r="L748" s="438"/>
      <c r="M748" s="438"/>
      <c r="N748" s="438"/>
      <c r="O748" s="438"/>
      <c r="P748" s="438"/>
      <c r="Q748" s="438"/>
      <c r="R748" s="438"/>
      <c r="S748" s="438"/>
      <c r="T748" s="438"/>
      <c r="U748" s="438"/>
      <c r="V748" s="438"/>
      <c r="W748" s="438"/>
      <c r="X748" s="438"/>
      <c r="Y748" s="438"/>
      <c r="Z748" s="438"/>
      <c r="AA748" s="438"/>
      <c r="AB748" s="438"/>
      <c r="AC748" s="438"/>
      <c r="AD748" s="438"/>
      <c r="AE748" s="154"/>
      <c r="AF748" s="154"/>
      <c r="AG748" s="154"/>
      <c r="AH748" s="154"/>
      <c r="AI748" s="154"/>
      <c r="AJ748" s="108"/>
      <c r="AK748" s="154"/>
      <c r="AL748" s="108"/>
      <c r="AM748" s="108"/>
      <c r="AN748" s="108"/>
      <c r="AO748" s="108"/>
      <c r="AP748" s="108"/>
      <c r="AQ748" s="108"/>
      <c r="AR748" s="108"/>
      <c r="AS748" s="108"/>
      <c r="AT748" s="108"/>
      <c r="AU748" s="108"/>
      <c r="AV748" s="108"/>
      <c r="AW748" s="108"/>
      <c r="AX748" s="108"/>
      <c r="AY748" s="108"/>
      <c r="AZ748" s="108"/>
      <c r="BA748" s="108"/>
      <c r="BB748" s="108"/>
      <c r="BC748" s="108"/>
      <c r="BD748" s="108"/>
      <c r="BE748" s="108"/>
      <c r="BF748" s="108"/>
      <c r="BG748" s="108"/>
      <c r="BH748" s="108"/>
      <c r="BI748" s="108"/>
      <c r="BJ748" s="108"/>
      <c r="BK748" s="108"/>
      <c r="BL748" s="108"/>
      <c r="BM748" s="108"/>
      <c r="BN748" s="108"/>
      <c r="BO748" s="108"/>
      <c r="BP748" s="108"/>
      <c r="BQ748" s="108"/>
      <c r="BR748" s="108"/>
      <c r="BS748" s="108"/>
      <c r="BT748" s="108"/>
      <c r="BU748" s="108"/>
      <c r="BV748" s="108"/>
      <c r="BW748" s="108"/>
      <c r="BX748" s="108"/>
      <c r="BY748" s="108"/>
      <c r="BZ748" s="108"/>
      <c r="CA748" s="108"/>
      <c r="CB748" s="108"/>
      <c r="CC748" s="108"/>
      <c r="CD748" s="108"/>
      <c r="CE748" s="108"/>
      <c r="CF748" s="108"/>
      <c r="CG748" s="108"/>
      <c r="CH748" s="108"/>
      <c r="CI748" s="108"/>
      <c r="CJ748" s="108"/>
      <c r="CK748" s="108"/>
      <c r="CL748" s="108"/>
      <c r="CM748" s="108"/>
      <c r="CN748" s="108"/>
      <c r="CO748" s="108"/>
      <c r="CP748" s="108"/>
      <c r="CQ748" s="108"/>
      <c r="CR748" s="108"/>
      <c r="CS748" s="108"/>
      <c r="CT748" s="108"/>
      <c r="CU748" s="108"/>
      <c r="CV748" s="108"/>
      <c r="CW748" s="108"/>
      <c r="CX748" s="108"/>
      <c r="CY748" s="108"/>
      <c r="CZ748" s="108"/>
      <c r="DA748" s="108"/>
      <c r="DB748" s="108"/>
      <c r="DC748" s="108"/>
      <c r="DD748" s="108"/>
      <c r="DE748" s="108"/>
      <c r="DF748" s="108"/>
      <c r="DG748" s="108"/>
      <c r="DH748" s="108"/>
      <c r="DI748" s="108"/>
      <c r="DJ748" s="108"/>
      <c r="DK748" s="108"/>
      <c r="DL748" s="108"/>
      <c r="DM748" s="108"/>
      <c r="DN748" s="108"/>
      <c r="DO748" s="108"/>
      <c r="DP748" s="108"/>
      <c r="DQ748" s="108"/>
      <c r="DR748" s="108"/>
      <c r="DS748" s="108"/>
      <c r="DT748" s="108"/>
      <c r="DU748" s="108"/>
      <c r="DV748" s="108"/>
      <c r="DW748" s="108"/>
      <c r="DX748" s="108"/>
      <c r="DY748" s="108"/>
      <c r="DZ748" s="108"/>
      <c r="EA748" s="108"/>
      <c r="EB748" s="108"/>
      <c r="EC748" s="108"/>
      <c r="ED748" s="108"/>
      <c r="EE748" s="108"/>
      <c r="EF748" s="108"/>
      <c r="EG748" s="108"/>
      <c r="EH748" s="108"/>
      <c r="EI748" s="108"/>
      <c r="EJ748" s="108"/>
      <c r="EK748" s="108"/>
      <c r="EL748" s="108"/>
      <c r="EM748" s="108"/>
      <c r="EN748" s="108"/>
      <c r="EO748" s="108"/>
      <c r="EP748" s="108"/>
      <c r="EQ748" s="108"/>
      <c r="ER748" s="108"/>
      <c r="ES748" s="108"/>
      <c r="ET748" s="108"/>
      <c r="EU748" s="108"/>
      <c r="EV748" s="108"/>
      <c r="EW748" s="108"/>
      <c r="EX748" s="108"/>
      <c r="EY748" s="108"/>
      <c r="EZ748" s="108"/>
      <c r="FA748" s="108"/>
      <c r="FB748" s="108"/>
      <c r="FC748" s="108"/>
      <c r="FD748" s="108"/>
      <c r="FE748" s="108"/>
      <c r="FF748" s="108"/>
      <c r="FG748" s="108"/>
      <c r="FH748" s="108"/>
      <c r="FI748" s="108"/>
      <c r="FJ748" s="108"/>
      <c r="FK748" s="108"/>
      <c r="FL748" s="108"/>
      <c r="FM748" s="108"/>
      <c r="FN748" s="108"/>
      <c r="FO748" s="108"/>
      <c r="FP748" s="108"/>
      <c r="FQ748" s="108"/>
      <c r="FR748" s="108"/>
      <c r="FS748" s="108"/>
      <c r="FT748" s="108"/>
      <c r="FU748" s="108"/>
      <c r="FV748" s="108"/>
      <c r="FW748" s="108"/>
      <c r="FX748" s="108"/>
      <c r="FY748" s="108"/>
      <c r="FZ748" s="108"/>
      <c r="GA748" s="108"/>
      <c r="GB748" s="108"/>
      <c r="GC748" s="108"/>
      <c r="GD748" s="108"/>
      <c r="GE748" s="108"/>
      <c r="GF748" s="108"/>
      <c r="GG748" s="108"/>
      <c r="GH748" s="108"/>
      <c r="GI748" s="108"/>
      <c r="GJ748" s="108"/>
      <c r="GK748" s="108"/>
      <c r="GL748" s="108"/>
      <c r="GM748" s="108"/>
      <c r="GN748" s="108"/>
      <c r="GO748" s="108"/>
      <c r="GP748" s="108"/>
      <c r="GQ748" s="108"/>
      <c r="GR748" s="108"/>
      <c r="GS748" s="108"/>
      <c r="GT748" s="108"/>
      <c r="GU748" s="108"/>
      <c r="GV748" s="108"/>
      <c r="GW748" s="108"/>
      <c r="GX748" s="108"/>
      <c r="GY748" s="108"/>
      <c r="GZ748" s="108"/>
      <c r="HA748" s="108"/>
      <c r="HB748" s="108"/>
      <c r="HC748" s="108"/>
      <c r="HD748" s="108"/>
      <c r="HE748" s="108"/>
      <c r="HF748" s="108"/>
      <c r="HG748" s="108"/>
      <c r="HH748" s="108"/>
      <c r="HI748" s="108"/>
      <c r="HJ748" s="108"/>
      <c r="HK748" s="108"/>
      <c r="HL748" s="108"/>
      <c r="HM748" s="108"/>
      <c r="HN748" s="108"/>
      <c r="HO748" s="108"/>
      <c r="HP748" s="108"/>
      <c r="HQ748" s="108"/>
      <c r="HR748" s="108"/>
      <c r="HS748" s="108"/>
      <c r="HT748" s="108"/>
      <c r="HU748" s="108"/>
      <c r="HV748" s="108"/>
      <c r="HW748" s="108"/>
      <c r="HX748" s="108"/>
      <c r="HY748" s="108"/>
      <c r="HZ748" s="108"/>
      <c r="IA748" s="108"/>
      <c r="IB748" s="108"/>
      <c r="IC748" s="108"/>
      <c r="ID748" s="108"/>
      <c r="IE748" s="108"/>
      <c r="IF748" s="108"/>
      <c r="IG748" s="108"/>
      <c r="IH748" s="108"/>
      <c r="II748" s="108"/>
      <c r="IJ748" s="108"/>
      <c r="IK748" s="108"/>
      <c r="IL748" s="108"/>
      <c r="IM748" s="108"/>
      <c r="IN748" s="108"/>
      <c r="IO748" s="108"/>
      <c r="IP748" s="108"/>
      <c r="IQ748" s="108"/>
      <c r="IR748" s="108"/>
      <c r="IS748" s="108"/>
      <c r="IT748" s="108"/>
      <c r="IU748" s="108"/>
      <c r="IV748" s="108"/>
      <c r="IW748" s="108"/>
      <c r="IX748" s="108"/>
      <c r="IY748" s="108"/>
      <c r="IZ748" s="108"/>
      <c r="JA748" s="108"/>
      <c r="JB748" s="108"/>
      <c r="JC748" s="108"/>
      <c r="JD748" s="108"/>
      <c r="JE748" s="108"/>
      <c r="JF748" s="108"/>
      <c r="JG748" s="108"/>
      <c r="JH748" s="108"/>
      <c r="JI748" s="108"/>
      <c r="JJ748" s="108"/>
      <c r="JK748" s="108"/>
      <c r="JL748" s="108"/>
      <c r="JM748" s="108"/>
      <c r="JN748" s="108"/>
      <c r="JO748" s="108"/>
      <c r="JP748" s="108"/>
      <c r="JQ748" s="108"/>
      <c r="JR748" s="108"/>
      <c r="JS748" s="108"/>
      <c r="JT748" s="108"/>
      <c r="JU748" s="108"/>
      <c r="JV748" s="108"/>
      <c r="JW748" s="108"/>
      <c r="JX748" s="108"/>
      <c r="JY748" s="108"/>
      <c r="JZ748" s="108"/>
      <c r="KA748" s="108"/>
      <c r="KB748" s="108"/>
      <c r="KC748" s="108"/>
      <c r="KD748" s="108"/>
      <c r="KE748" s="108"/>
      <c r="KF748" s="108"/>
      <c r="KG748" s="108"/>
      <c r="KH748" s="108"/>
      <c r="KI748" s="108"/>
      <c r="KJ748" s="108"/>
      <c r="KK748" s="108"/>
      <c r="KL748" s="108"/>
      <c r="KM748" s="108"/>
      <c r="KN748" s="108"/>
      <c r="KO748" s="108"/>
      <c r="KP748" s="108"/>
      <c r="KQ748" s="108"/>
      <c r="KR748" s="108"/>
      <c r="KS748" s="108"/>
      <c r="KT748" s="108"/>
      <c r="KU748" s="108"/>
      <c r="KV748" s="108"/>
      <c r="KW748" s="108"/>
      <c r="KX748" s="108"/>
      <c r="KY748" s="108"/>
      <c r="KZ748" s="108"/>
      <c r="LA748" s="108"/>
      <c r="LB748" s="108"/>
      <c r="LC748" s="108"/>
      <c r="LD748" s="108"/>
      <c r="LE748" s="108"/>
      <c r="LF748" s="108"/>
      <c r="LG748" s="108"/>
      <c r="LH748" s="108"/>
      <c r="LI748" s="108"/>
      <c r="LJ748" s="108"/>
      <c r="LK748" s="108"/>
      <c r="LL748" s="108"/>
      <c r="LM748" s="108"/>
      <c r="LN748" s="108"/>
      <c r="LO748" s="108"/>
      <c r="LP748" s="108"/>
      <c r="LQ748" s="108"/>
      <c r="LR748" s="108"/>
      <c r="LS748" s="108"/>
    </row>
    <row r="749" spans="1:331">
      <c r="A749" s="3"/>
      <c r="B749" s="438"/>
      <c r="C749" s="438"/>
      <c r="D749" s="438"/>
      <c r="E749" s="438"/>
      <c r="F749" s="438"/>
      <c r="G749" s="438"/>
      <c r="H749" s="438"/>
      <c r="I749" s="438"/>
      <c r="J749" s="438"/>
      <c r="K749" s="438"/>
      <c r="L749" s="438"/>
      <c r="M749" s="438"/>
      <c r="N749" s="438"/>
      <c r="O749" s="438"/>
      <c r="P749" s="438"/>
      <c r="Q749" s="438"/>
      <c r="R749" s="438"/>
      <c r="S749" s="438"/>
      <c r="T749" s="438"/>
      <c r="U749" s="438"/>
      <c r="V749" s="438"/>
      <c r="W749" s="438"/>
      <c r="X749" s="438"/>
      <c r="Y749" s="438"/>
      <c r="Z749" s="438"/>
      <c r="AA749" s="438"/>
      <c r="AB749" s="438"/>
      <c r="AC749" s="438"/>
      <c r="AD749" s="438"/>
      <c r="AE749" s="154"/>
      <c r="AF749" s="154"/>
      <c r="AG749" s="154"/>
      <c r="AH749" s="154"/>
      <c r="AI749" s="154"/>
      <c r="AJ749" s="108"/>
      <c r="AK749" s="154"/>
      <c r="AL749" s="108"/>
      <c r="AM749" s="108"/>
      <c r="AN749" s="108"/>
      <c r="AO749" s="108"/>
      <c r="AP749" s="108"/>
      <c r="AQ749" s="108"/>
      <c r="AR749" s="108"/>
      <c r="AS749" s="108"/>
      <c r="AT749" s="108"/>
      <c r="AU749" s="108"/>
      <c r="AV749" s="108"/>
      <c r="AW749" s="108"/>
      <c r="AX749" s="108"/>
      <c r="AY749" s="108"/>
      <c r="AZ749" s="108"/>
      <c r="BA749" s="108"/>
      <c r="BB749" s="108"/>
      <c r="BC749" s="108"/>
      <c r="BD749" s="108"/>
      <c r="BE749" s="108"/>
      <c r="BF749" s="108"/>
      <c r="BG749" s="108"/>
      <c r="BH749" s="108"/>
      <c r="BI749" s="108"/>
      <c r="BJ749" s="108"/>
      <c r="BK749" s="108"/>
      <c r="BL749" s="108"/>
      <c r="BM749" s="108"/>
      <c r="BN749" s="108"/>
      <c r="BO749" s="108"/>
      <c r="BP749" s="108"/>
      <c r="BQ749" s="108"/>
      <c r="BR749" s="108"/>
      <c r="BS749" s="108"/>
      <c r="BT749" s="108"/>
      <c r="BU749" s="108"/>
      <c r="BV749" s="108"/>
      <c r="BW749" s="108"/>
      <c r="BX749" s="108"/>
      <c r="BY749" s="108"/>
      <c r="BZ749" s="108"/>
      <c r="CA749" s="108"/>
      <c r="CB749" s="108"/>
      <c r="CC749" s="108"/>
      <c r="CD749" s="108"/>
      <c r="CE749" s="108"/>
      <c r="CF749" s="108"/>
      <c r="CG749" s="108"/>
      <c r="CH749" s="108"/>
      <c r="CI749" s="108"/>
      <c r="CJ749" s="108"/>
      <c r="CK749" s="108"/>
      <c r="CL749" s="108"/>
      <c r="CM749" s="108"/>
      <c r="CN749" s="108"/>
      <c r="CO749" s="108"/>
      <c r="CP749" s="108"/>
      <c r="CQ749" s="108"/>
      <c r="CR749" s="108"/>
      <c r="CS749" s="108"/>
      <c r="CT749" s="108"/>
      <c r="CU749" s="108"/>
      <c r="CV749" s="108"/>
      <c r="CW749" s="108"/>
      <c r="CX749" s="108"/>
      <c r="CY749" s="108"/>
      <c r="CZ749" s="108"/>
      <c r="DA749" s="108"/>
      <c r="DB749" s="108"/>
      <c r="DC749" s="108"/>
      <c r="DD749" s="108"/>
      <c r="DE749" s="108"/>
      <c r="DF749" s="108"/>
      <c r="DG749" s="108"/>
      <c r="DH749" s="108"/>
      <c r="DI749" s="108"/>
      <c r="DJ749" s="108"/>
      <c r="DK749" s="108"/>
      <c r="DL749" s="108"/>
      <c r="DM749" s="108"/>
      <c r="DN749" s="108"/>
      <c r="DO749" s="108"/>
      <c r="DP749" s="108"/>
      <c r="DQ749" s="108"/>
      <c r="DR749" s="108"/>
      <c r="DS749" s="108"/>
      <c r="DT749" s="108"/>
      <c r="DU749" s="108"/>
      <c r="DV749" s="108"/>
      <c r="DW749" s="108"/>
      <c r="DX749" s="108"/>
      <c r="DY749" s="108"/>
      <c r="DZ749" s="108"/>
      <c r="EA749" s="108"/>
      <c r="EB749" s="108"/>
      <c r="EC749" s="108"/>
      <c r="ED749" s="108"/>
      <c r="EE749" s="108"/>
      <c r="EF749" s="108"/>
      <c r="EG749" s="108"/>
      <c r="EH749" s="108"/>
      <c r="EI749" s="108"/>
      <c r="EJ749" s="108"/>
      <c r="EK749" s="108"/>
      <c r="EL749" s="108"/>
      <c r="EM749" s="108"/>
      <c r="EN749" s="108"/>
      <c r="EO749" s="108"/>
      <c r="EP749" s="108"/>
      <c r="EQ749" s="108"/>
      <c r="ER749" s="108"/>
      <c r="ES749" s="108"/>
      <c r="ET749" s="108"/>
      <c r="EU749" s="108"/>
      <c r="EV749" s="108"/>
      <c r="EW749" s="108"/>
      <c r="EX749" s="108"/>
      <c r="EY749" s="108"/>
      <c r="EZ749" s="108"/>
      <c r="FA749" s="108"/>
      <c r="FB749" s="108"/>
      <c r="FC749" s="108"/>
      <c r="FD749" s="108"/>
      <c r="FE749" s="108"/>
      <c r="FF749" s="108"/>
      <c r="FG749" s="108"/>
      <c r="FH749" s="108"/>
      <c r="FI749" s="108"/>
      <c r="FJ749" s="108"/>
      <c r="FK749" s="108"/>
      <c r="FL749" s="108"/>
      <c r="FM749" s="108"/>
      <c r="FN749" s="108"/>
      <c r="FO749" s="108"/>
      <c r="FP749" s="108"/>
      <c r="FQ749" s="108"/>
      <c r="FR749" s="108"/>
      <c r="FS749" s="108"/>
      <c r="FT749" s="108"/>
      <c r="FU749" s="108"/>
      <c r="FV749" s="108"/>
      <c r="FW749" s="108"/>
      <c r="FX749" s="108"/>
      <c r="FY749" s="108"/>
      <c r="FZ749" s="108"/>
      <c r="GA749" s="108"/>
      <c r="GB749" s="108"/>
      <c r="GC749" s="108"/>
      <c r="GD749" s="108"/>
      <c r="GE749" s="108"/>
      <c r="GF749" s="108"/>
      <c r="GG749" s="108"/>
      <c r="GH749" s="108"/>
      <c r="GI749" s="108"/>
      <c r="GJ749" s="108"/>
      <c r="GK749" s="108"/>
      <c r="GL749" s="108"/>
      <c r="GM749" s="108"/>
      <c r="GN749" s="108"/>
      <c r="GO749" s="108"/>
      <c r="GP749" s="108"/>
      <c r="GQ749" s="108"/>
      <c r="GR749" s="108"/>
      <c r="GS749" s="108"/>
      <c r="GT749" s="108"/>
      <c r="GU749" s="108"/>
      <c r="GV749" s="108"/>
      <c r="GW749" s="108"/>
      <c r="GX749" s="108"/>
      <c r="GY749" s="108"/>
      <c r="GZ749" s="108"/>
      <c r="HA749" s="108"/>
      <c r="HB749" s="108"/>
      <c r="HC749" s="108"/>
      <c r="HD749" s="108"/>
      <c r="HE749" s="108"/>
      <c r="HF749" s="108"/>
      <c r="HG749" s="108"/>
      <c r="HH749" s="108"/>
      <c r="HI749" s="108"/>
      <c r="HJ749" s="108"/>
      <c r="HK749" s="108"/>
      <c r="HL749" s="108"/>
      <c r="HM749" s="108"/>
      <c r="HN749" s="108"/>
      <c r="HO749" s="108"/>
      <c r="HP749" s="108"/>
      <c r="HQ749" s="108"/>
      <c r="HR749" s="108"/>
      <c r="HS749" s="108"/>
      <c r="HT749" s="108"/>
      <c r="HU749" s="108"/>
      <c r="HV749" s="108"/>
      <c r="HW749" s="108"/>
      <c r="HX749" s="108"/>
      <c r="HY749" s="108"/>
      <c r="HZ749" s="108"/>
      <c r="IA749" s="108"/>
      <c r="IB749" s="108"/>
      <c r="IC749" s="108"/>
      <c r="ID749" s="108"/>
      <c r="IE749" s="108"/>
      <c r="IF749" s="108"/>
      <c r="IG749" s="108"/>
      <c r="IH749" s="108"/>
      <c r="II749" s="108"/>
      <c r="IJ749" s="108"/>
      <c r="IK749" s="108"/>
      <c r="IL749" s="108"/>
      <c r="IM749" s="108"/>
      <c r="IN749" s="108"/>
      <c r="IO749" s="108"/>
      <c r="IP749" s="108"/>
      <c r="IQ749" s="108"/>
      <c r="IR749" s="108"/>
      <c r="IS749" s="108"/>
      <c r="IT749" s="108"/>
      <c r="IU749" s="108"/>
      <c r="IV749" s="108"/>
      <c r="IW749" s="108"/>
      <c r="IX749" s="108"/>
      <c r="IY749" s="108"/>
      <c r="IZ749" s="108"/>
      <c r="JA749" s="108"/>
      <c r="JB749" s="108"/>
      <c r="JC749" s="108"/>
      <c r="JD749" s="108"/>
      <c r="JE749" s="108"/>
      <c r="JF749" s="108"/>
      <c r="JG749" s="108"/>
      <c r="JH749" s="108"/>
      <c r="JI749" s="108"/>
      <c r="JJ749" s="108"/>
      <c r="JK749" s="108"/>
      <c r="JL749" s="108"/>
      <c r="JM749" s="108"/>
      <c r="JN749" s="108"/>
      <c r="JO749" s="108"/>
      <c r="JP749" s="108"/>
      <c r="JQ749" s="108"/>
      <c r="JR749" s="108"/>
      <c r="JS749" s="108"/>
      <c r="JT749" s="108"/>
      <c r="JU749" s="108"/>
      <c r="JV749" s="108"/>
      <c r="JW749" s="108"/>
      <c r="JX749" s="108"/>
      <c r="JY749" s="108"/>
      <c r="JZ749" s="108"/>
      <c r="KA749" s="108"/>
      <c r="KB749" s="108"/>
      <c r="KC749" s="108"/>
      <c r="KD749" s="108"/>
      <c r="KE749" s="108"/>
      <c r="KF749" s="108"/>
      <c r="KG749" s="108"/>
      <c r="KH749" s="108"/>
      <c r="KI749" s="108"/>
      <c r="KJ749" s="108"/>
      <c r="KK749" s="108"/>
      <c r="KL749" s="108"/>
      <c r="KM749" s="108"/>
      <c r="KN749" s="108"/>
      <c r="KO749" s="108"/>
      <c r="KP749" s="108"/>
      <c r="KQ749" s="108"/>
      <c r="KR749" s="108"/>
      <c r="KS749" s="108"/>
      <c r="KT749" s="108"/>
      <c r="KU749" s="108"/>
      <c r="KV749" s="108"/>
      <c r="KW749" s="108"/>
      <c r="KX749" s="108"/>
      <c r="KY749" s="108"/>
      <c r="KZ749" s="108"/>
      <c r="LA749" s="108"/>
      <c r="LB749" s="108"/>
      <c r="LC749" s="108"/>
      <c r="LD749" s="108"/>
      <c r="LE749" s="108"/>
      <c r="LF749" s="108"/>
      <c r="LG749" s="108"/>
      <c r="LH749" s="108"/>
      <c r="LI749" s="108"/>
      <c r="LJ749" s="108"/>
      <c r="LK749" s="108"/>
      <c r="LL749" s="108"/>
      <c r="LM749" s="108"/>
      <c r="LN749" s="108"/>
      <c r="LO749" s="108"/>
      <c r="LP749" s="108"/>
      <c r="LQ749" s="108"/>
      <c r="LR749" s="108"/>
      <c r="LS749" s="108"/>
    </row>
    <row r="750" spans="1:331">
      <c r="A750" s="3"/>
      <c r="B750" s="438"/>
      <c r="C750" s="438"/>
      <c r="D750" s="438"/>
      <c r="E750" s="438"/>
      <c r="F750" s="438"/>
      <c r="G750" s="438"/>
      <c r="H750" s="438"/>
      <c r="I750" s="438"/>
      <c r="J750" s="438"/>
      <c r="K750" s="438"/>
      <c r="L750" s="438"/>
      <c r="M750" s="438"/>
      <c r="N750" s="438"/>
      <c r="O750" s="438"/>
      <c r="P750" s="438"/>
      <c r="Q750" s="438"/>
      <c r="R750" s="438"/>
      <c r="S750" s="438"/>
      <c r="T750" s="438"/>
      <c r="U750" s="438"/>
      <c r="V750" s="438"/>
      <c r="W750" s="438"/>
      <c r="X750" s="438"/>
      <c r="Y750" s="438"/>
      <c r="Z750" s="438"/>
      <c r="AA750" s="438"/>
      <c r="AB750" s="438"/>
      <c r="AC750" s="438"/>
      <c r="AD750" s="438"/>
      <c r="AE750" s="154"/>
      <c r="AF750" s="154"/>
      <c r="AG750" s="154"/>
      <c r="AH750" s="154"/>
      <c r="AI750" s="154"/>
      <c r="AJ750" s="108"/>
      <c r="AK750" s="154"/>
      <c r="AL750" s="108"/>
      <c r="AM750" s="108"/>
      <c r="AN750" s="108"/>
      <c r="AO750" s="108"/>
      <c r="AP750" s="108"/>
      <c r="AQ750" s="108"/>
      <c r="AR750" s="108"/>
      <c r="AS750" s="108"/>
      <c r="AT750" s="108"/>
      <c r="AU750" s="108"/>
      <c r="AV750" s="108"/>
      <c r="AW750" s="108"/>
      <c r="AX750" s="108"/>
      <c r="AY750" s="108"/>
      <c r="AZ750" s="108"/>
      <c r="BA750" s="108"/>
      <c r="BB750" s="108"/>
      <c r="BC750" s="108"/>
      <c r="BD750" s="108"/>
      <c r="BE750" s="108"/>
      <c r="BF750" s="108"/>
      <c r="BG750" s="108"/>
      <c r="BH750" s="108"/>
      <c r="BI750" s="108"/>
      <c r="BJ750" s="108"/>
      <c r="BK750" s="108"/>
      <c r="BL750" s="108"/>
      <c r="BM750" s="108"/>
      <c r="BN750" s="108"/>
      <c r="BO750" s="108"/>
      <c r="BP750" s="108"/>
      <c r="BQ750" s="108"/>
      <c r="BR750" s="108"/>
      <c r="BS750" s="108"/>
      <c r="BT750" s="108"/>
      <c r="BU750" s="108"/>
      <c r="BV750" s="108"/>
      <c r="BW750" s="108"/>
      <c r="BX750" s="108"/>
      <c r="BY750" s="108"/>
      <c r="BZ750" s="108"/>
      <c r="CA750" s="108"/>
      <c r="CB750" s="108"/>
      <c r="CC750" s="108"/>
      <c r="CD750" s="108"/>
      <c r="CE750" s="108"/>
      <c r="CF750" s="108"/>
      <c r="CG750" s="108"/>
      <c r="CH750" s="108"/>
      <c r="CI750" s="108"/>
      <c r="CJ750" s="108"/>
      <c r="CK750" s="108"/>
      <c r="CL750" s="108"/>
      <c r="CM750" s="108"/>
      <c r="CN750" s="108"/>
      <c r="CO750" s="108"/>
      <c r="CP750" s="108"/>
      <c r="CQ750" s="108"/>
      <c r="CR750" s="108"/>
      <c r="CS750" s="108"/>
      <c r="CT750" s="108"/>
      <c r="CU750" s="108"/>
      <c r="CV750" s="108"/>
      <c r="CW750" s="108"/>
      <c r="CX750" s="108"/>
      <c r="CY750" s="108"/>
      <c r="CZ750" s="108"/>
      <c r="DA750" s="108"/>
      <c r="DB750" s="108"/>
      <c r="DC750" s="108"/>
      <c r="DD750" s="108"/>
      <c r="DE750" s="108"/>
      <c r="DF750" s="108"/>
      <c r="DG750" s="108"/>
      <c r="DH750" s="108"/>
      <c r="DI750" s="108"/>
      <c r="DJ750" s="108"/>
      <c r="DK750" s="108"/>
      <c r="DL750" s="108"/>
      <c r="DM750" s="108"/>
      <c r="DN750" s="108"/>
      <c r="DO750" s="108"/>
      <c r="DP750" s="108"/>
      <c r="DQ750" s="108"/>
      <c r="DR750" s="108"/>
      <c r="DS750" s="108"/>
      <c r="DT750" s="108"/>
      <c r="DU750" s="108"/>
      <c r="DV750" s="108"/>
      <c r="DW750" s="108"/>
      <c r="DX750" s="108"/>
      <c r="DY750" s="108"/>
      <c r="DZ750" s="108"/>
      <c r="EA750" s="108"/>
      <c r="EB750" s="108"/>
      <c r="EC750" s="108"/>
      <c r="ED750" s="108"/>
      <c r="EE750" s="108"/>
      <c r="EF750" s="108"/>
      <c r="EG750" s="108"/>
      <c r="EH750" s="108"/>
      <c r="EI750" s="108"/>
      <c r="EJ750" s="108"/>
      <c r="EK750" s="108"/>
      <c r="EL750" s="108"/>
      <c r="EM750" s="108"/>
      <c r="EN750" s="108"/>
      <c r="EO750" s="108"/>
      <c r="EP750" s="108"/>
      <c r="EQ750" s="108"/>
      <c r="ER750" s="108"/>
      <c r="ES750" s="108"/>
      <c r="ET750" s="108"/>
      <c r="EU750" s="108"/>
      <c r="EV750" s="108"/>
      <c r="EW750" s="108"/>
      <c r="EX750" s="108"/>
      <c r="EY750" s="108"/>
      <c r="EZ750" s="108"/>
      <c r="FA750" s="108"/>
      <c r="FB750" s="108"/>
      <c r="FC750" s="108"/>
      <c r="FD750" s="108"/>
      <c r="FE750" s="108"/>
      <c r="FF750" s="108"/>
      <c r="FG750" s="108"/>
      <c r="FH750" s="108"/>
      <c r="FI750" s="108"/>
      <c r="FJ750" s="108"/>
      <c r="FK750" s="108"/>
      <c r="FL750" s="108"/>
      <c r="FM750" s="108"/>
      <c r="FN750" s="108"/>
      <c r="FO750" s="108"/>
      <c r="FP750" s="108"/>
      <c r="FQ750" s="108"/>
      <c r="FR750" s="108"/>
      <c r="FS750" s="108"/>
      <c r="FT750" s="108"/>
      <c r="FU750" s="108"/>
      <c r="FV750" s="108"/>
      <c r="FW750" s="108"/>
      <c r="FX750" s="108"/>
      <c r="FY750" s="108"/>
      <c r="FZ750" s="108"/>
      <c r="GA750" s="108"/>
      <c r="GB750" s="108"/>
      <c r="GC750" s="108"/>
      <c r="GD750" s="108"/>
      <c r="GE750" s="108"/>
      <c r="GF750" s="108"/>
      <c r="GG750" s="108"/>
      <c r="GH750" s="108"/>
      <c r="GI750" s="108"/>
      <c r="GJ750" s="108"/>
      <c r="GK750" s="108"/>
      <c r="GL750" s="108"/>
      <c r="GM750" s="108"/>
      <c r="GN750" s="108"/>
      <c r="GO750" s="108"/>
      <c r="GP750" s="108"/>
      <c r="GQ750" s="108"/>
      <c r="GR750" s="108"/>
      <c r="GS750" s="108"/>
      <c r="GT750" s="108"/>
      <c r="GU750" s="108"/>
      <c r="GV750" s="108"/>
      <c r="GW750" s="108"/>
      <c r="GX750" s="108"/>
      <c r="GY750" s="108"/>
      <c r="GZ750" s="108"/>
      <c r="HA750" s="108"/>
      <c r="HB750" s="108"/>
      <c r="HC750" s="108"/>
      <c r="HD750" s="108"/>
      <c r="HE750" s="108"/>
      <c r="HF750" s="108"/>
      <c r="HG750" s="108"/>
      <c r="HH750" s="108"/>
      <c r="HI750" s="108"/>
      <c r="HJ750" s="108"/>
      <c r="HK750" s="108"/>
      <c r="HL750" s="108"/>
      <c r="HM750" s="108"/>
      <c r="HN750" s="108"/>
      <c r="HO750" s="108"/>
      <c r="HP750" s="108"/>
      <c r="HQ750" s="108"/>
      <c r="HR750" s="108"/>
      <c r="HS750" s="108"/>
      <c r="HT750" s="108"/>
      <c r="HU750" s="108"/>
      <c r="HV750" s="108"/>
      <c r="HW750" s="108"/>
      <c r="HX750" s="108"/>
      <c r="HY750" s="108"/>
      <c r="HZ750" s="108"/>
      <c r="IA750" s="108"/>
      <c r="IB750" s="108"/>
      <c r="IC750" s="108"/>
      <c r="ID750" s="108"/>
      <c r="IE750" s="108"/>
      <c r="IF750" s="108"/>
      <c r="IG750" s="108"/>
      <c r="IH750" s="108"/>
      <c r="II750" s="108"/>
      <c r="IJ750" s="108"/>
      <c r="IK750" s="108"/>
      <c r="IL750" s="108"/>
      <c r="IM750" s="108"/>
      <c r="IN750" s="108"/>
      <c r="IO750" s="108"/>
      <c r="IP750" s="108"/>
      <c r="IQ750" s="108"/>
      <c r="IR750" s="108"/>
      <c r="IS750" s="108"/>
      <c r="IT750" s="108"/>
      <c r="IU750" s="108"/>
      <c r="IV750" s="108"/>
      <c r="IW750" s="108"/>
      <c r="IX750" s="108"/>
      <c r="IY750" s="108"/>
      <c r="IZ750" s="108"/>
      <c r="JA750" s="108"/>
      <c r="JB750" s="108"/>
      <c r="JC750" s="108"/>
      <c r="JD750" s="108"/>
      <c r="JE750" s="108"/>
      <c r="JF750" s="108"/>
      <c r="JG750" s="108"/>
      <c r="JH750" s="108"/>
      <c r="JI750" s="108"/>
      <c r="JJ750" s="108"/>
      <c r="JK750" s="108"/>
      <c r="JL750" s="108"/>
      <c r="JM750" s="108"/>
      <c r="JN750" s="108"/>
      <c r="JO750" s="108"/>
      <c r="JP750" s="108"/>
      <c r="JQ750" s="108"/>
      <c r="JR750" s="108"/>
      <c r="JS750" s="108"/>
      <c r="JT750" s="108"/>
      <c r="JU750" s="108"/>
      <c r="JV750" s="108"/>
      <c r="JW750" s="108"/>
      <c r="JX750" s="108"/>
      <c r="JY750" s="108"/>
      <c r="JZ750" s="108"/>
      <c r="KA750" s="108"/>
      <c r="KB750" s="108"/>
      <c r="KC750" s="108"/>
      <c r="KD750" s="108"/>
      <c r="KE750" s="108"/>
      <c r="KF750" s="108"/>
      <c r="KG750" s="108"/>
      <c r="KH750" s="108"/>
      <c r="KI750" s="108"/>
      <c r="KJ750" s="108"/>
      <c r="KK750" s="108"/>
      <c r="KL750" s="108"/>
      <c r="KM750" s="108"/>
      <c r="KN750" s="108"/>
      <c r="KO750" s="108"/>
      <c r="KP750" s="108"/>
      <c r="KQ750" s="108"/>
      <c r="KR750" s="108"/>
      <c r="KS750" s="108"/>
      <c r="KT750" s="108"/>
      <c r="KU750" s="108"/>
      <c r="KV750" s="108"/>
      <c r="KW750" s="108"/>
      <c r="KX750" s="108"/>
      <c r="KY750" s="108"/>
      <c r="KZ750" s="108"/>
      <c r="LA750" s="108"/>
      <c r="LB750" s="108"/>
      <c r="LC750" s="108"/>
      <c r="LD750" s="108"/>
      <c r="LE750" s="108"/>
      <c r="LF750" s="108"/>
      <c r="LG750" s="108"/>
      <c r="LH750" s="108"/>
      <c r="LI750" s="108"/>
      <c r="LJ750" s="108"/>
      <c r="LK750" s="108"/>
      <c r="LL750" s="108"/>
      <c r="LM750" s="108"/>
      <c r="LN750" s="108"/>
      <c r="LO750" s="108"/>
      <c r="LP750" s="108"/>
      <c r="LQ750" s="108"/>
      <c r="LR750" s="108"/>
      <c r="LS750" s="108"/>
    </row>
    <row r="751" spans="1:331">
      <c r="A751" s="3"/>
      <c r="B751" s="438"/>
      <c r="C751" s="438"/>
      <c r="D751" s="438"/>
      <c r="E751" s="438"/>
      <c r="F751" s="438"/>
      <c r="G751" s="438"/>
      <c r="H751" s="438"/>
      <c r="I751" s="438"/>
      <c r="J751" s="438"/>
      <c r="K751" s="438"/>
      <c r="L751" s="438"/>
      <c r="M751" s="438"/>
      <c r="N751" s="438"/>
      <c r="O751" s="438"/>
      <c r="P751" s="438"/>
      <c r="Q751" s="438"/>
      <c r="R751" s="438"/>
      <c r="S751" s="438"/>
      <c r="T751" s="438"/>
      <c r="U751" s="438"/>
      <c r="V751" s="438"/>
      <c r="W751" s="438"/>
      <c r="X751" s="438"/>
      <c r="Y751" s="438"/>
      <c r="Z751" s="438"/>
      <c r="AA751" s="438"/>
      <c r="AB751" s="438"/>
      <c r="AC751" s="438"/>
      <c r="AD751" s="438"/>
      <c r="AE751" s="154"/>
      <c r="AF751" s="154"/>
      <c r="AG751" s="154"/>
      <c r="AH751" s="154"/>
      <c r="AI751" s="154"/>
      <c r="AJ751" s="108"/>
      <c r="AK751" s="154"/>
      <c r="AL751" s="108"/>
      <c r="AM751" s="108"/>
      <c r="AN751" s="108"/>
      <c r="AO751" s="108"/>
      <c r="AP751" s="108"/>
      <c r="AQ751" s="108"/>
      <c r="AR751" s="108"/>
      <c r="AS751" s="108"/>
      <c r="AT751" s="108"/>
      <c r="AU751" s="108"/>
      <c r="AV751" s="108"/>
      <c r="AW751" s="108"/>
      <c r="AX751" s="108"/>
      <c r="AY751" s="108"/>
      <c r="AZ751" s="108"/>
      <c r="BA751" s="108"/>
      <c r="BB751" s="108"/>
      <c r="BC751" s="108"/>
      <c r="BD751" s="108"/>
      <c r="BE751" s="108"/>
      <c r="BF751" s="108"/>
      <c r="BG751" s="108"/>
      <c r="BH751" s="108"/>
      <c r="BI751" s="108"/>
      <c r="BJ751" s="108"/>
      <c r="BK751" s="108"/>
      <c r="BL751" s="108"/>
      <c r="BM751" s="108"/>
      <c r="BN751" s="108"/>
      <c r="BO751" s="108"/>
      <c r="BP751" s="108"/>
      <c r="BQ751" s="108"/>
      <c r="BR751" s="108"/>
      <c r="BS751" s="108"/>
      <c r="BT751" s="108"/>
      <c r="BU751" s="108"/>
      <c r="BV751" s="108"/>
      <c r="BW751" s="108"/>
      <c r="BX751" s="108"/>
      <c r="BY751" s="108"/>
      <c r="BZ751" s="108"/>
      <c r="CA751" s="108"/>
      <c r="CB751" s="108"/>
      <c r="CC751" s="108"/>
      <c r="CD751" s="108"/>
      <c r="CE751" s="108"/>
      <c r="CF751" s="108"/>
      <c r="CG751" s="108"/>
      <c r="CH751" s="108"/>
      <c r="CI751" s="108"/>
      <c r="CJ751" s="108"/>
      <c r="CK751" s="108"/>
      <c r="CL751" s="108"/>
      <c r="CM751" s="108"/>
      <c r="CN751" s="108"/>
      <c r="CO751" s="108"/>
      <c r="CP751" s="108"/>
      <c r="CQ751" s="108"/>
      <c r="CR751" s="108"/>
      <c r="CS751" s="108"/>
      <c r="CT751" s="108"/>
      <c r="CU751" s="108"/>
      <c r="CV751" s="108"/>
      <c r="CW751" s="108"/>
      <c r="CX751" s="108"/>
      <c r="CY751" s="108"/>
      <c r="CZ751" s="108"/>
      <c r="DA751" s="108"/>
      <c r="DB751" s="108"/>
      <c r="DC751" s="108"/>
      <c r="DD751" s="108"/>
      <c r="DE751" s="108"/>
      <c r="DF751" s="108"/>
      <c r="DG751" s="108"/>
      <c r="DH751" s="108"/>
      <c r="DI751" s="108"/>
      <c r="DJ751" s="108"/>
      <c r="DK751" s="108"/>
      <c r="DL751" s="108"/>
      <c r="DM751" s="108"/>
      <c r="DN751" s="108"/>
      <c r="DO751" s="108"/>
      <c r="DP751" s="108"/>
      <c r="DQ751" s="108"/>
      <c r="DR751" s="108"/>
      <c r="DS751" s="108"/>
      <c r="DT751" s="108"/>
      <c r="DU751" s="108"/>
      <c r="DV751" s="108"/>
      <c r="DW751" s="108"/>
      <c r="DX751" s="108"/>
      <c r="DY751" s="108"/>
      <c r="DZ751" s="108"/>
      <c r="EA751" s="108"/>
      <c r="EB751" s="108"/>
      <c r="EC751" s="108"/>
      <c r="ED751" s="108"/>
      <c r="EE751" s="108"/>
      <c r="EF751" s="108"/>
      <c r="EG751" s="108"/>
      <c r="EH751" s="108"/>
      <c r="EI751" s="108"/>
      <c r="EJ751" s="108"/>
      <c r="EK751" s="108"/>
      <c r="EL751" s="108"/>
      <c r="EM751" s="108"/>
      <c r="EN751" s="108"/>
      <c r="EO751" s="108"/>
      <c r="EP751" s="108"/>
      <c r="EQ751" s="108"/>
      <c r="ER751" s="108"/>
      <c r="ES751" s="108"/>
      <c r="ET751" s="108"/>
      <c r="EU751" s="108"/>
      <c r="EV751" s="108"/>
      <c r="EW751" s="108"/>
      <c r="EX751" s="108"/>
      <c r="EY751" s="108"/>
      <c r="EZ751" s="108"/>
      <c r="FA751" s="108"/>
      <c r="FB751" s="108"/>
      <c r="FC751" s="108"/>
      <c r="FD751" s="108"/>
      <c r="FE751" s="108"/>
      <c r="FF751" s="108"/>
      <c r="FG751" s="108"/>
      <c r="FH751" s="108"/>
      <c r="FI751" s="108"/>
      <c r="FJ751" s="108"/>
      <c r="FK751" s="108"/>
      <c r="FL751" s="108"/>
      <c r="FM751" s="108"/>
      <c r="FN751" s="108"/>
      <c r="FO751" s="108"/>
      <c r="FP751" s="108"/>
      <c r="FQ751" s="108"/>
      <c r="FR751" s="108"/>
      <c r="FS751" s="108"/>
      <c r="FT751" s="108"/>
      <c r="FU751" s="108"/>
      <c r="FV751" s="108"/>
      <c r="FW751" s="108"/>
      <c r="FX751" s="108"/>
      <c r="FY751" s="108"/>
      <c r="FZ751" s="108"/>
      <c r="GA751" s="108"/>
      <c r="GB751" s="108"/>
      <c r="GC751" s="108"/>
      <c r="GD751" s="108"/>
      <c r="GE751" s="108"/>
      <c r="GF751" s="108"/>
      <c r="GG751" s="108"/>
      <c r="GH751" s="108"/>
      <c r="GI751" s="108"/>
      <c r="GJ751" s="108"/>
      <c r="GK751" s="108"/>
      <c r="GL751" s="108"/>
      <c r="GM751" s="108"/>
      <c r="GN751" s="108"/>
      <c r="GO751" s="108"/>
      <c r="GP751" s="108"/>
      <c r="GQ751" s="108"/>
      <c r="GR751" s="108"/>
      <c r="GS751" s="108"/>
      <c r="GT751" s="108"/>
      <c r="GU751" s="108"/>
      <c r="GV751" s="108"/>
      <c r="GW751" s="108"/>
      <c r="GX751" s="108"/>
      <c r="GY751" s="108"/>
      <c r="GZ751" s="108"/>
      <c r="HA751" s="108"/>
      <c r="HB751" s="108"/>
      <c r="HC751" s="108"/>
      <c r="HD751" s="108"/>
      <c r="HE751" s="108"/>
      <c r="HF751" s="108"/>
      <c r="HG751" s="108"/>
      <c r="HH751" s="108"/>
      <c r="HI751" s="108"/>
      <c r="HJ751" s="108"/>
      <c r="HK751" s="108"/>
      <c r="HL751" s="108"/>
      <c r="HM751" s="108"/>
      <c r="HN751" s="108"/>
      <c r="HO751" s="108"/>
      <c r="HP751" s="108"/>
      <c r="HQ751" s="108"/>
      <c r="HR751" s="108"/>
      <c r="HS751" s="108"/>
      <c r="HT751" s="108"/>
      <c r="HU751" s="108"/>
      <c r="HV751" s="108"/>
      <c r="HW751" s="108"/>
      <c r="HX751" s="108"/>
      <c r="HY751" s="108"/>
      <c r="HZ751" s="108"/>
      <c r="IA751" s="108"/>
      <c r="IB751" s="108"/>
      <c r="IC751" s="108"/>
      <c r="ID751" s="108"/>
      <c r="IE751" s="108"/>
      <c r="IF751" s="108"/>
      <c r="IG751" s="108"/>
      <c r="IH751" s="108"/>
      <c r="II751" s="108"/>
      <c r="IJ751" s="108"/>
      <c r="IK751" s="108"/>
      <c r="IL751" s="108"/>
      <c r="IM751" s="108"/>
      <c r="IN751" s="108"/>
      <c r="IO751" s="108"/>
      <c r="IP751" s="108"/>
      <c r="IQ751" s="108"/>
      <c r="IR751" s="108"/>
      <c r="IS751" s="108"/>
      <c r="IT751" s="108"/>
      <c r="IU751" s="108"/>
      <c r="IV751" s="108"/>
      <c r="IW751" s="108"/>
      <c r="IX751" s="108"/>
      <c r="IY751" s="108"/>
      <c r="IZ751" s="108"/>
      <c r="JA751" s="108"/>
      <c r="JB751" s="108"/>
      <c r="JC751" s="108"/>
      <c r="JD751" s="108"/>
      <c r="JE751" s="108"/>
      <c r="JF751" s="108"/>
      <c r="JG751" s="108"/>
      <c r="JH751" s="108"/>
      <c r="JI751" s="108"/>
      <c r="JJ751" s="108"/>
      <c r="JK751" s="108"/>
      <c r="JL751" s="108"/>
      <c r="JM751" s="108"/>
      <c r="JN751" s="108"/>
      <c r="JO751" s="108"/>
      <c r="JP751" s="108"/>
      <c r="JQ751" s="108"/>
      <c r="JR751" s="108"/>
      <c r="JS751" s="108"/>
      <c r="JT751" s="108"/>
      <c r="JU751" s="108"/>
      <c r="JV751" s="108"/>
      <c r="JW751" s="108"/>
      <c r="JX751" s="108"/>
      <c r="JY751" s="108"/>
      <c r="JZ751" s="108"/>
      <c r="KA751" s="108"/>
      <c r="KB751" s="108"/>
      <c r="KC751" s="108"/>
      <c r="KD751" s="108"/>
      <c r="KE751" s="108"/>
      <c r="KF751" s="108"/>
      <c r="KG751" s="108"/>
      <c r="KH751" s="108"/>
      <c r="KI751" s="108"/>
      <c r="KJ751" s="108"/>
      <c r="KK751" s="108"/>
      <c r="KL751" s="108"/>
      <c r="KM751" s="108"/>
      <c r="KN751" s="108"/>
      <c r="KO751" s="108"/>
      <c r="KP751" s="108"/>
      <c r="KQ751" s="108"/>
      <c r="KR751" s="108"/>
      <c r="KS751" s="108"/>
      <c r="KT751" s="108"/>
      <c r="KU751" s="108"/>
      <c r="KV751" s="108"/>
      <c r="KW751" s="108"/>
      <c r="KX751" s="108"/>
      <c r="KY751" s="108"/>
      <c r="KZ751" s="108"/>
      <c r="LA751" s="108"/>
      <c r="LB751" s="108"/>
      <c r="LC751" s="108"/>
      <c r="LD751" s="108"/>
      <c r="LE751" s="108"/>
      <c r="LF751" s="108"/>
      <c r="LG751" s="108"/>
      <c r="LH751" s="108"/>
      <c r="LI751" s="108"/>
      <c r="LJ751" s="108"/>
      <c r="LK751" s="108"/>
      <c r="LL751" s="108"/>
      <c r="LM751" s="108"/>
      <c r="LN751" s="108"/>
      <c r="LO751" s="108"/>
      <c r="LP751" s="108"/>
      <c r="LQ751" s="108"/>
      <c r="LR751" s="108"/>
      <c r="LS751" s="108"/>
    </row>
    <row r="752" spans="1:331">
      <c r="A752" s="3"/>
      <c r="B752" s="438"/>
      <c r="C752" s="438"/>
      <c r="D752" s="438"/>
      <c r="E752" s="438"/>
      <c r="F752" s="438"/>
      <c r="G752" s="438"/>
      <c r="H752" s="438"/>
      <c r="I752" s="438"/>
      <c r="J752" s="438"/>
      <c r="K752" s="438"/>
      <c r="L752" s="438"/>
      <c r="M752" s="438"/>
      <c r="N752" s="438"/>
      <c r="O752" s="438"/>
      <c r="P752" s="438"/>
      <c r="Q752" s="438"/>
      <c r="R752" s="438"/>
      <c r="S752" s="438"/>
      <c r="T752" s="438"/>
      <c r="U752" s="438"/>
      <c r="V752" s="438"/>
      <c r="W752" s="438"/>
      <c r="X752" s="438"/>
      <c r="Y752" s="438"/>
      <c r="Z752" s="438"/>
      <c r="AA752" s="438"/>
      <c r="AB752" s="438"/>
      <c r="AC752" s="438"/>
      <c r="AD752" s="438"/>
      <c r="AE752" s="154"/>
      <c r="AF752" s="154"/>
      <c r="AG752" s="154"/>
      <c r="AH752" s="154"/>
      <c r="AI752" s="154"/>
      <c r="AJ752" s="108"/>
      <c r="AK752" s="154"/>
      <c r="AL752" s="108"/>
      <c r="AM752" s="108"/>
      <c r="AN752" s="108"/>
      <c r="AO752" s="108"/>
      <c r="AP752" s="108"/>
      <c r="AQ752" s="108"/>
      <c r="AR752" s="108"/>
      <c r="AS752" s="108"/>
      <c r="AT752" s="108"/>
      <c r="AU752" s="108"/>
      <c r="AV752" s="108"/>
      <c r="AW752" s="108"/>
      <c r="AX752" s="108"/>
      <c r="AY752" s="108"/>
      <c r="AZ752" s="108"/>
      <c r="BA752" s="108"/>
      <c r="BB752" s="108"/>
      <c r="BC752" s="108"/>
      <c r="BD752" s="108"/>
      <c r="BE752" s="108"/>
      <c r="BF752" s="108"/>
      <c r="BG752" s="108"/>
      <c r="BH752" s="108"/>
      <c r="BI752" s="108"/>
      <c r="BJ752" s="108"/>
      <c r="BK752" s="108"/>
      <c r="BL752" s="108"/>
      <c r="BM752" s="108"/>
      <c r="BN752" s="108"/>
      <c r="BO752" s="108"/>
      <c r="BP752" s="108"/>
      <c r="BQ752" s="108"/>
      <c r="BR752" s="108"/>
      <c r="BS752" s="108"/>
      <c r="BT752" s="108"/>
      <c r="BU752" s="108"/>
      <c r="BV752" s="108"/>
      <c r="BW752" s="108"/>
      <c r="BX752" s="108"/>
      <c r="BY752" s="108"/>
      <c r="BZ752" s="108"/>
      <c r="CA752" s="108"/>
      <c r="CB752" s="108"/>
      <c r="CC752" s="108"/>
      <c r="CD752" s="108"/>
      <c r="CE752" s="108"/>
      <c r="CF752" s="108"/>
      <c r="CG752" s="108"/>
      <c r="CH752" s="108"/>
      <c r="CI752" s="108"/>
      <c r="CJ752" s="108"/>
      <c r="CK752" s="108"/>
      <c r="CL752" s="108"/>
      <c r="CM752" s="108"/>
      <c r="CN752" s="108"/>
      <c r="CO752" s="108"/>
      <c r="CP752" s="108"/>
      <c r="CQ752" s="108"/>
      <c r="CR752" s="108"/>
      <c r="CS752" s="108"/>
      <c r="CT752" s="108"/>
      <c r="CU752" s="108"/>
      <c r="CV752" s="108"/>
      <c r="CW752" s="108"/>
      <c r="CX752" s="108"/>
      <c r="CY752" s="108"/>
      <c r="CZ752" s="108"/>
      <c r="DA752" s="108"/>
      <c r="DB752" s="108"/>
      <c r="DC752" s="108"/>
      <c r="DD752" s="108"/>
      <c r="DE752" s="108"/>
      <c r="DF752" s="108"/>
      <c r="DG752" s="108"/>
      <c r="DH752" s="108"/>
      <c r="DI752" s="108"/>
      <c r="DJ752" s="108"/>
      <c r="DK752" s="108"/>
      <c r="DL752" s="108"/>
      <c r="DM752" s="108"/>
      <c r="DN752" s="108"/>
      <c r="DO752" s="108"/>
      <c r="DP752" s="108"/>
      <c r="DQ752" s="108"/>
      <c r="DR752" s="108"/>
      <c r="DS752" s="108"/>
      <c r="DT752" s="108"/>
      <c r="DU752" s="108"/>
      <c r="DV752" s="108"/>
      <c r="DW752" s="108"/>
      <c r="DX752" s="108"/>
      <c r="DY752" s="108"/>
      <c r="DZ752" s="108"/>
      <c r="EA752" s="108"/>
      <c r="EB752" s="108"/>
      <c r="EC752" s="108"/>
      <c r="ED752" s="108"/>
      <c r="EE752" s="108"/>
      <c r="EF752" s="108"/>
      <c r="EG752" s="108"/>
      <c r="EH752" s="108"/>
      <c r="EI752" s="108"/>
      <c r="EJ752" s="108"/>
      <c r="EK752" s="108"/>
      <c r="EL752" s="108"/>
      <c r="EM752" s="108"/>
      <c r="EN752" s="108"/>
      <c r="EO752" s="108"/>
      <c r="EP752" s="108"/>
      <c r="EQ752" s="108"/>
      <c r="ER752" s="108"/>
      <c r="ES752" s="108"/>
      <c r="ET752" s="108"/>
      <c r="EU752" s="108"/>
      <c r="EV752" s="108"/>
      <c r="EW752" s="108"/>
      <c r="EX752" s="108"/>
      <c r="EY752" s="108"/>
      <c r="EZ752" s="108"/>
      <c r="FA752" s="108"/>
      <c r="FB752" s="108"/>
      <c r="FC752" s="108"/>
      <c r="FD752" s="108"/>
      <c r="FE752" s="108"/>
      <c r="FF752" s="108"/>
      <c r="FG752" s="108"/>
      <c r="FH752" s="108"/>
      <c r="FI752" s="108"/>
      <c r="FJ752" s="108"/>
      <c r="FK752" s="108"/>
      <c r="FL752" s="108"/>
      <c r="FM752" s="108"/>
      <c r="FN752" s="108"/>
      <c r="FO752" s="108"/>
      <c r="FP752" s="108"/>
      <c r="FQ752" s="108"/>
      <c r="FR752" s="108"/>
      <c r="FS752" s="108"/>
      <c r="FT752" s="108"/>
      <c r="FU752" s="108"/>
      <c r="FV752" s="108"/>
      <c r="FW752" s="108"/>
      <c r="FX752" s="108"/>
      <c r="FY752" s="108"/>
      <c r="FZ752" s="108"/>
      <c r="GA752" s="108"/>
      <c r="GB752" s="108"/>
      <c r="GC752" s="108"/>
      <c r="GD752" s="108"/>
      <c r="GE752" s="108"/>
      <c r="GF752" s="108"/>
      <c r="GG752" s="108"/>
      <c r="GH752" s="108"/>
      <c r="GI752" s="108"/>
      <c r="GJ752" s="108"/>
      <c r="GK752" s="108"/>
      <c r="GL752" s="108"/>
      <c r="GM752" s="108"/>
      <c r="GN752" s="108"/>
      <c r="GO752" s="108"/>
      <c r="GP752" s="108"/>
      <c r="GQ752" s="108"/>
      <c r="GR752" s="108"/>
      <c r="GS752" s="108"/>
      <c r="GT752" s="108"/>
      <c r="GU752" s="108"/>
      <c r="GV752" s="108"/>
      <c r="GW752" s="108"/>
      <c r="GX752" s="108"/>
      <c r="GY752" s="108"/>
      <c r="GZ752" s="108"/>
      <c r="HA752" s="108"/>
      <c r="HB752" s="108"/>
      <c r="HC752" s="108"/>
      <c r="HD752" s="108"/>
      <c r="HE752" s="108"/>
      <c r="HF752" s="108"/>
      <c r="HG752" s="108"/>
      <c r="HH752" s="108"/>
      <c r="HI752" s="108"/>
      <c r="HJ752" s="108"/>
      <c r="HK752" s="108"/>
      <c r="HL752" s="108"/>
      <c r="HM752" s="108"/>
      <c r="HN752" s="108"/>
      <c r="HO752" s="108"/>
      <c r="HP752" s="108"/>
      <c r="HQ752" s="108"/>
      <c r="HR752" s="108"/>
      <c r="HS752" s="108"/>
      <c r="HT752" s="108"/>
      <c r="HU752" s="108"/>
      <c r="HV752" s="108"/>
      <c r="HW752" s="108"/>
      <c r="HX752" s="108"/>
      <c r="HY752" s="108"/>
      <c r="HZ752" s="108"/>
      <c r="IA752" s="108"/>
      <c r="IB752" s="108"/>
      <c r="IC752" s="108"/>
      <c r="ID752" s="108"/>
      <c r="IE752" s="108"/>
      <c r="IF752" s="108"/>
      <c r="IG752" s="108"/>
      <c r="IH752" s="108"/>
      <c r="II752" s="108"/>
      <c r="IJ752" s="108"/>
      <c r="IK752" s="108"/>
      <c r="IL752" s="108"/>
      <c r="IM752" s="108"/>
      <c r="IN752" s="108"/>
      <c r="IO752" s="108"/>
      <c r="IP752" s="108"/>
      <c r="IQ752" s="108"/>
      <c r="IR752" s="108"/>
      <c r="IS752" s="108"/>
      <c r="IT752" s="108"/>
      <c r="IU752" s="108"/>
      <c r="IV752" s="108"/>
      <c r="IW752" s="108"/>
      <c r="IX752" s="108"/>
      <c r="IY752" s="108"/>
      <c r="IZ752" s="108"/>
      <c r="JA752" s="108"/>
      <c r="JB752" s="108"/>
      <c r="JC752" s="108"/>
      <c r="JD752" s="108"/>
      <c r="JE752" s="108"/>
      <c r="JF752" s="108"/>
      <c r="JG752" s="108"/>
      <c r="JH752" s="108"/>
      <c r="JI752" s="108"/>
      <c r="JJ752" s="108"/>
      <c r="JK752" s="108"/>
      <c r="JL752" s="108"/>
      <c r="JM752" s="108"/>
      <c r="JN752" s="108"/>
      <c r="JO752" s="108"/>
      <c r="JP752" s="108"/>
      <c r="JQ752" s="108"/>
      <c r="JR752" s="108"/>
      <c r="JS752" s="108"/>
      <c r="JT752" s="108"/>
      <c r="JU752" s="108"/>
      <c r="JV752" s="108"/>
      <c r="JW752" s="108"/>
      <c r="JX752" s="108"/>
      <c r="JY752" s="108"/>
      <c r="JZ752" s="108"/>
      <c r="KA752" s="108"/>
      <c r="KB752" s="108"/>
      <c r="KC752" s="108"/>
      <c r="KD752" s="108"/>
      <c r="KE752" s="108"/>
      <c r="KF752" s="108"/>
      <c r="KG752" s="108"/>
      <c r="KH752" s="108"/>
      <c r="KI752" s="108"/>
      <c r="KJ752" s="108"/>
      <c r="KK752" s="108"/>
      <c r="KL752" s="108"/>
      <c r="KM752" s="108"/>
      <c r="KN752" s="108"/>
      <c r="KO752" s="108"/>
      <c r="KP752" s="108"/>
      <c r="KQ752" s="108"/>
      <c r="KR752" s="108"/>
      <c r="KS752" s="108"/>
      <c r="KT752" s="108"/>
      <c r="KU752" s="108"/>
      <c r="KV752" s="108"/>
      <c r="KW752" s="108"/>
      <c r="KX752" s="108"/>
      <c r="KY752" s="108"/>
      <c r="KZ752" s="108"/>
      <c r="LA752" s="108"/>
      <c r="LB752" s="108"/>
      <c r="LC752" s="108"/>
      <c r="LD752" s="108"/>
      <c r="LE752" s="108"/>
      <c r="LF752" s="108"/>
      <c r="LG752" s="108"/>
      <c r="LH752" s="108"/>
      <c r="LI752" s="108"/>
      <c r="LJ752" s="108"/>
      <c r="LK752" s="108"/>
      <c r="LL752" s="108"/>
      <c r="LM752" s="108"/>
      <c r="LN752" s="108"/>
      <c r="LO752" s="108"/>
      <c r="LP752" s="108"/>
      <c r="LQ752" s="108"/>
      <c r="LR752" s="108"/>
      <c r="LS752" s="108"/>
    </row>
    <row r="753" spans="1:331">
      <c r="A753" s="3"/>
      <c r="B753" s="438"/>
      <c r="C753" s="438"/>
      <c r="D753" s="438"/>
      <c r="E753" s="438"/>
      <c r="F753" s="438"/>
      <c r="G753" s="438"/>
      <c r="H753" s="438"/>
      <c r="I753" s="438"/>
      <c r="J753" s="438"/>
      <c r="K753" s="438"/>
      <c r="L753" s="438"/>
      <c r="M753" s="438"/>
      <c r="N753" s="438"/>
      <c r="O753" s="438"/>
      <c r="P753" s="438"/>
      <c r="Q753" s="438"/>
      <c r="R753" s="438"/>
      <c r="S753" s="438"/>
      <c r="T753" s="438"/>
      <c r="U753" s="438"/>
      <c r="V753" s="438"/>
      <c r="W753" s="438"/>
      <c r="X753" s="438"/>
      <c r="Y753" s="438"/>
      <c r="Z753" s="438"/>
      <c r="AA753" s="438"/>
      <c r="AB753" s="438"/>
      <c r="AC753" s="438"/>
      <c r="AD753" s="438"/>
      <c r="AE753" s="154"/>
      <c r="AF753" s="154"/>
      <c r="AG753" s="154"/>
      <c r="AH753" s="154"/>
      <c r="AI753" s="154"/>
      <c r="AJ753" s="108"/>
      <c r="AK753" s="154"/>
      <c r="AL753" s="108"/>
      <c r="AM753" s="108"/>
      <c r="AN753" s="108"/>
      <c r="AO753" s="108"/>
      <c r="AP753" s="108"/>
      <c r="AQ753" s="108"/>
      <c r="AR753" s="108"/>
      <c r="AS753" s="108"/>
      <c r="AT753" s="108"/>
      <c r="AU753" s="108"/>
      <c r="AV753" s="108"/>
      <c r="AW753" s="108"/>
      <c r="AX753" s="108"/>
      <c r="AY753" s="108"/>
      <c r="AZ753" s="108"/>
      <c r="BA753" s="108"/>
      <c r="BB753" s="108"/>
      <c r="BC753" s="108"/>
      <c r="BD753" s="108"/>
      <c r="BE753" s="108"/>
      <c r="BF753" s="108"/>
      <c r="BG753" s="108"/>
      <c r="BH753" s="108"/>
      <c r="BI753" s="108"/>
      <c r="BJ753" s="108"/>
      <c r="BK753" s="108"/>
      <c r="BL753" s="108"/>
      <c r="BM753" s="108"/>
      <c r="BN753" s="108"/>
      <c r="BO753" s="108"/>
      <c r="BP753" s="108"/>
      <c r="BQ753" s="108"/>
      <c r="BR753" s="108"/>
      <c r="BS753" s="108"/>
      <c r="BT753" s="108"/>
      <c r="BU753" s="108"/>
      <c r="BV753" s="108"/>
      <c r="BW753" s="108"/>
      <c r="BX753" s="108"/>
      <c r="BY753" s="108"/>
      <c r="BZ753" s="108"/>
      <c r="CA753" s="108"/>
      <c r="CB753" s="108"/>
      <c r="CC753" s="108"/>
      <c r="CD753" s="108"/>
      <c r="CE753" s="108"/>
      <c r="CF753" s="108"/>
      <c r="CG753" s="108"/>
      <c r="CH753" s="108"/>
      <c r="CI753" s="108"/>
      <c r="CJ753" s="108"/>
      <c r="CK753" s="108"/>
      <c r="CL753" s="108"/>
      <c r="CM753" s="108"/>
      <c r="CN753" s="108"/>
      <c r="CO753" s="108"/>
      <c r="CP753" s="108"/>
      <c r="CQ753" s="108"/>
      <c r="CR753" s="108"/>
      <c r="CS753" s="108"/>
      <c r="CT753" s="108"/>
      <c r="CU753" s="108"/>
      <c r="CV753" s="108"/>
      <c r="CW753" s="108"/>
      <c r="CX753" s="108"/>
      <c r="CY753" s="108"/>
      <c r="CZ753" s="108"/>
      <c r="DA753" s="108"/>
      <c r="DB753" s="108"/>
      <c r="DC753" s="108"/>
      <c r="DD753" s="108"/>
      <c r="DE753" s="108"/>
      <c r="DF753" s="108"/>
      <c r="DG753" s="108"/>
      <c r="DH753" s="108"/>
      <c r="DI753" s="108"/>
      <c r="DJ753" s="108"/>
      <c r="DK753" s="108"/>
      <c r="DL753" s="108"/>
      <c r="DM753" s="108"/>
      <c r="DN753" s="108"/>
      <c r="DO753" s="108"/>
      <c r="DP753" s="108"/>
      <c r="DQ753" s="108"/>
      <c r="DR753" s="108"/>
      <c r="DS753" s="108"/>
      <c r="DT753" s="108"/>
      <c r="DU753" s="108"/>
      <c r="DV753" s="108"/>
      <c r="DW753" s="108"/>
      <c r="DX753" s="108"/>
      <c r="DY753" s="108"/>
      <c r="DZ753" s="108"/>
      <c r="EA753" s="108"/>
      <c r="EB753" s="108"/>
      <c r="EC753" s="108"/>
      <c r="ED753" s="108"/>
      <c r="EE753" s="108"/>
      <c r="EF753" s="108"/>
      <c r="EG753" s="108"/>
      <c r="EH753" s="108"/>
      <c r="EI753" s="108"/>
      <c r="EJ753" s="108"/>
      <c r="EK753" s="108"/>
      <c r="EL753" s="108"/>
      <c r="EM753" s="108"/>
      <c r="EN753" s="108"/>
      <c r="EO753" s="108"/>
      <c r="EP753" s="108"/>
      <c r="EQ753" s="108"/>
      <c r="ER753" s="108"/>
      <c r="ES753" s="108"/>
      <c r="ET753" s="108"/>
      <c r="EU753" s="108"/>
      <c r="EV753" s="108"/>
      <c r="EW753" s="108"/>
      <c r="EX753" s="108"/>
      <c r="EY753" s="108"/>
      <c r="EZ753" s="108"/>
      <c r="FA753" s="108"/>
      <c r="FB753" s="108"/>
      <c r="FC753" s="108"/>
      <c r="FD753" s="108"/>
      <c r="FE753" s="108"/>
      <c r="FF753" s="108"/>
      <c r="FG753" s="108"/>
      <c r="FH753" s="108"/>
      <c r="FI753" s="108"/>
      <c r="FJ753" s="108"/>
      <c r="FK753" s="108"/>
      <c r="FL753" s="108"/>
      <c r="FM753" s="108"/>
      <c r="FN753" s="108"/>
      <c r="FO753" s="108"/>
      <c r="FP753" s="108"/>
      <c r="FQ753" s="108"/>
      <c r="FR753" s="108"/>
      <c r="FS753" s="108"/>
      <c r="FT753" s="108"/>
      <c r="FU753" s="108"/>
      <c r="FV753" s="108"/>
      <c r="FW753" s="108"/>
      <c r="FX753" s="108"/>
      <c r="FY753" s="108"/>
      <c r="FZ753" s="108"/>
      <c r="GA753" s="108"/>
      <c r="GB753" s="108"/>
      <c r="GC753" s="108"/>
      <c r="GD753" s="108"/>
      <c r="GE753" s="108"/>
      <c r="GF753" s="108"/>
      <c r="GG753" s="108"/>
      <c r="GH753" s="108"/>
      <c r="GI753" s="108"/>
      <c r="GJ753" s="108"/>
      <c r="GK753" s="108"/>
      <c r="GL753" s="108"/>
      <c r="GM753" s="108"/>
      <c r="GN753" s="108"/>
      <c r="GO753" s="108"/>
      <c r="GP753" s="108"/>
      <c r="GQ753" s="108"/>
      <c r="GR753" s="108"/>
      <c r="GS753" s="108"/>
      <c r="GT753" s="108"/>
      <c r="GU753" s="108"/>
      <c r="GV753" s="108"/>
      <c r="GW753" s="108"/>
      <c r="GX753" s="108"/>
      <c r="GY753" s="108"/>
      <c r="GZ753" s="108"/>
      <c r="HA753" s="108"/>
      <c r="HB753" s="108"/>
      <c r="HC753" s="108"/>
      <c r="HD753" s="108"/>
      <c r="HE753" s="108"/>
      <c r="HF753" s="108"/>
      <c r="HG753" s="108"/>
      <c r="HH753" s="108"/>
      <c r="HI753" s="108"/>
      <c r="HJ753" s="108"/>
      <c r="HK753" s="108"/>
      <c r="HL753" s="108"/>
      <c r="HM753" s="108"/>
      <c r="HN753" s="108"/>
      <c r="HO753" s="108"/>
      <c r="HP753" s="108"/>
      <c r="HQ753" s="108"/>
      <c r="HR753" s="108"/>
      <c r="HS753" s="108"/>
      <c r="HT753" s="108"/>
      <c r="HU753" s="108"/>
      <c r="HV753" s="108"/>
      <c r="HW753" s="108"/>
      <c r="HX753" s="108"/>
      <c r="HY753" s="108"/>
      <c r="HZ753" s="108"/>
      <c r="IA753" s="108"/>
      <c r="IB753" s="108"/>
      <c r="IC753" s="108"/>
      <c r="ID753" s="108"/>
      <c r="IE753" s="108"/>
      <c r="IF753" s="108"/>
      <c r="IG753" s="108"/>
      <c r="IH753" s="108"/>
      <c r="II753" s="108"/>
      <c r="IJ753" s="108"/>
      <c r="IK753" s="108"/>
      <c r="IL753" s="108"/>
      <c r="IM753" s="108"/>
      <c r="IN753" s="108"/>
      <c r="IO753" s="108"/>
      <c r="IP753" s="108"/>
      <c r="IQ753" s="108"/>
      <c r="IR753" s="108"/>
      <c r="IS753" s="108"/>
      <c r="IT753" s="108"/>
      <c r="IU753" s="108"/>
      <c r="IV753" s="108"/>
      <c r="IW753" s="108"/>
      <c r="IX753" s="108"/>
      <c r="IY753" s="108"/>
      <c r="IZ753" s="108"/>
      <c r="JA753" s="108"/>
      <c r="JB753" s="108"/>
      <c r="JC753" s="108"/>
      <c r="JD753" s="108"/>
      <c r="JE753" s="108"/>
      <c r="JF753" s="108"/>
      <c r="JG753" s="108"/>
      <c r="JH753" s="108"/>
      <c r="JI753" s="108"/>
      <c r="JJ753" s="108"/>
      <c r="JK753" s="108"/>
      <c r="JL753" s="108"/>
      <c r="JM753" s="108"/>
      <c r="JN753" s="108"/>
      <c r="JO753" s="108"/>
      <c r="JP753" s="108"/>
      <c r="JQ753" s="108"/>
      <c r="JR753" s="108"/>
      <c r="JS753" s="108"/>
      <c r="JT753" s="108"/>
      <c r="JU753" s="108"/>
      <c r="JV753" s="108"/>
      <c r="JW753" s="108"/>
      <c r="JX753" s="108"/>
      <c r="JY753" s="108"/>
      <c r="JZ753" s="108"/>
      <c r="KA753" s="108"/>
      <c r="KB753" s="108"/>
      <c r="KC753" s="108"/>
      <c r="KD753" s="108"/>
      <c r="KE753" s="108"/>
      <c r="KF753" s="108"/>
      <c r="KG753" s="108"/>
      <c r="KH753" s="108"/>
      <c r="KI753" s="108"/>
      <c r="KJ753" s="108"/>
      <c r="KK753" s="108"/>
      <c r="KL753" s="108"/>
      <c r="KM753" s="108"/>
      <c r="KN753" s="108"/>
      <c r="KO753" s="108"/>
      <c r="KP753" s="108"/>
      <c r="KQ753" s="108"/>
      <c r="KR753" s="108"/>
      <c r="KS753" s="108"/>
      <c r="KT753" s="108"/>
      <c r="KU753" s="108"/>
      <c r="KV753" s="108"/>
      <c r="KW753" s="108"/>
      <c r="KX753" s="108"/>
      <c r="KY753" s="108"/>
      <c r="KZ753" s="108"/>
      <c r="LA753" s="108"/>
      <c r="LB753" s="108"/>
      <c r="LC753" s="108"/>
      <c r="LD753" s="108"/>
      <c r="LE753" s="108"/>
      <c r="LF753" s="108"/>
      <c r="LG753" s="108"/>
      <c r="LH753" s="108"/>
      <c r="LI753" s="108"/>
      <c r="LJ753" s="108"/>
      <c r="LK753" s="108"/>
      <c r="LL753" s="108"/>
      <c r="LM753" s="108"/>
      <c r="LN753" s="108"/>
      <c r="LO753" s="108"/>
      <c r="LP753" s="108"/>
      <c r="LQ753" s="108"/>
      <c r="LR753" s="108"/>
      <c r="LS753" s="108"/>
    </row>
    <row r="754" spans="1:331">
      <c r="A754" s="3"/>
      <c r="B754" s="438"/>
      <c r="C754" s="438"/>
      <c r="D754" s="438"/>
      <c r="E754" s="438"/>
      <c r="F754" s="438"/>
      <c r="G754" s="438"/>
      <c r="H754" s="438"/>
      <c r="I754" s="438"/>
      <c r="J754" s="438"/>
      <c r="K754" s="438"/>
      <c r="L754" s="438"/>
      <c r="M754" s="438"/>
      <c r="N754" s="438"/>
      <c r="O754" s="438"/>
      <c r="P754" s="438"/>
      <c r="Q754" s="438"/>
      <c r="R754" s="438"/>
      <c r="S754" s="438"/>
      <c r="T754" s="438"/>
      <c r="U754" s="438"/>
      <c r="V754" s="438"/>
      <c r="W754" s="438"/>
      <c r="X754" s="438"/>
      <c r="Y754" s="438"/>
      <c r="Z754" s="438"/>
      <c r="AA754" s="438"/>
      <c r="AB754" s="438"/>
      <c r="AC754" s="438"/>
      <c r="AD754" s="438"/>
      <c r="AE754" s="154"/>
      <c r="AF754" s="154"/>
      <c r="AG754" s="154"/>
      <c r="AH754" s="154"/>
      <c r="AI754" s="154"/>
      <c r="AJ754" s="108"/>
      <c r="AK754" s="154"/>
      <c r="AL754" s="108"/>
      <c r="AM754" s="108"/>
      <c r="AN754" s="108"/>
      <c r="AO754" s="108"/>
      <c r="AP754" s="108"/>
      <c r="AQ754" s="108"/>
      <c r="AR754" s="108"/>
      <c r="AS754" s="108"/>
      <c r="AT754" s="108"/>
      <c r="AU754" s="108"/>
      <c r="AV754" s="108"/>
      <c r="AW754" s="108"/>
      <c r="AX754" s="108"/>
      <c r="AY754" s="108"/>
      <c r="AZ754" s="108"/>
      <c r="BA754" s="108"/>
      <c r="BB754" s="108"/>
      <c r="BC754" s="108"/>
      <c r="BD754" s="108"/>
      <c r="BE754" s="108"/>
      <c r="BF754" s="108"/>
      <c r="BG754" s="108"/>
      <c r="BH754" s="108"/>
      <c r="BI754" s="108"/>
      <c r="BJ754" s="108"/>
      <c r="BK754" s="108"/>
      <c r="BL754" s="108"/>
      <c r="BM754" s="108"/>
      <c r="BN754" s="108"/>
      <c r="BO754" s="108"/>
      <c r="BP754" s="108"/>
      <c r="BQ754" s="108"/>
      <c r="BR754" s="108"/>
      <c r="BS754" s="108"/>
      <c r="BT754" s="108"/>
      <c r="BU754" s="108"/>
      <c r="BV754" s="108"/>
      <c r="BW754" s="108"/>
      <c r="BX754" s="108"/>
      <c r="BY754" s="108"/>
      <c r="BZ754" s="108"/>
      <c r="CA754" s="108"/>
      <c r="CB754" s="108"/>
      <c r="CC754" s="108"/>
      <c r="CD754" s="108"/>
      <c r="CE754" s="108"/>
      <c r="CF754" s="108"/>
      <c r="CG754" s="108"/>
      <c r="CH754" s="108"/>
      <c r="CI754" s="108"/>
      <c r="CJ754" s="108"/>
      <c r="CK754" s="108"/>
      <c r="CL754" s="108"/>
      <c r="CM754" s="108"/>
      <c r="CN754" s="108"/>
      <c r="CO754" s="108"/>
      <c r="CP754" s="108"/>
      <c r="CQ754" s="108"/>
      <c r="CR754" s="108"/>
      <c r="CS754" s="108"/>
      <c r="CT754" s="108"/>
      <c r="CU754" s="108"/>
      <c r="CV754" s="108"/>
      <c r="CW754" s="108"/>
      <c r="CX754" s="108"/>
      <c r="CY754" s="108"/>
      <c r="CZ754" s="108"/>
      <c r="DA754" s="108"/>
      <c r="DB754" s="108"/>
      <c r="DC754" s="108"/>
      <c r="DD754" s="108"/>
      <c r="DE754" s="108"/>
      <c r="DF754" s="108"/>
      <c r="DG754" s="108"/>
      <c r="DH754" s="108"/>
      <c r="DI754" s="108"/>
      <c r="DJ754" s="108"/>
      <c r="DK754" s="108"/>
      <c r="DL754" s="108"/>
      <c r="DM754" s="108"/>
      <c r="DN754" s="108"/>
      <c r="DO754" s="108"/>
      <c r="DP754" s="108"/>
      <c r="DQ754" s="108"/>
      <c r="DR754" s="108"/>
      <c r="DS754" s="108"/>
      <c r="DT754" s="108"/>
      <c r="DU754" s="108"/>
      <c r="DV754" s="108"/>
      <c r="DW754" s="108"/>
      <c r="DX754" s="108"/>
      <c r="DY754" s="108"/>
      <c r="DZ754" s="108"/>
      <c r="EA754" s="108"/>
      <c r="EB754" s="108"/>
      <c r="EC754" s="108"/>
      <c r="ED754" s="108"/>
      <c r="EE754" s="108"/>
      <c r="EF754" s="108"/>
      <c r="EG754" s="108"/>
      <c r="EH754" s="108"/>
      <c r="EI754" s="108"/>
      <c r="EJ754" s="108"/>
      <c r="EK754" s="108"/>
      <c r="EL754" s="108"/>
      <c r="EM754" s="108"/>
      <c r="EN754" s="108"/>
      <c r="EO754" s="108"/>
      <c r="EP754" s="108"/>
      <c r="EQ754" s="108"/>
      <c r="ER754" s="108"/>
      <c r="ES754" s="108"/>
      <c r="ET754" s="108"/>
      <c r="EU754" s="108"/>
      <c r="EV754" s="108"/>
      <c r="EW754" s="108"/>
      <c r="EX754" s="108"/>
      <c r="EY754" s="108"/>
      <c r="EZ754" s="108"/>
      <c r="FA754" s="108"/>
      <c r="FB754" s="108"/>
      <c r="FC754" s="108"/>
      <c r="FD754" s="108"/>
      <c r="FE754" s="108"/>
      <c r="FF754" s="108"/>
      <c r="FG754" s="108"/>
      <c r="FH754" s="108"/>
      <c r="FI754" s="108"/>
      <c r="FJ754" s="108"/>
      <c r="FK754" s="108"/>
      <c r="FL754" s="108"/>
      <c r="FM754" s="108"/>
      <c r="FN754" s="108"/>
      <c r="FO754" s="108"/>
      <c r="FP754" s="108"/>
      <c r="FQ754" s="108"/>
      <c r="FR754" s="108"/>
      <c r="FS754" s="108"/>
      <c r="FT754" s="108"/>
      <c r="FU754" s="108"/>
      <c r="FV754" s="108"/>
      <c r="FW754" s="108"/>
      <c r="FX754" s="108"/>
      <c r="FY754" s="108"/>
      <c r="FZ754" s="108"/>
      <c r="GA754" s="108"/>
      <c r="GB754" s="108"/>
      <c r="GC754" s="108"/>
      <c r="GD754" s="108"/>
      <c r="GE754" s="108"/>
      <c r="GF754" s="108"/>
      <c r="GG754" s="108"/>
      <c r="GH754" s="108"/>
      <c r="GI754" s="108"/>
      <c r="GJ754" s="108"/>
      <c r="GK754" s="108"/>
      <c r="GL754" s="108"/>
      <c r="GM754" s="108"/>
      <c r="GN754" s="108"/>
      <c r="GO754" s="108"/>
      <c r="GP754" s="108"/>
      <c r="GQ754" s="108"/>
      <c r="GR754" s="108"/>
      <c r="GS754" s="108"/>
      <c r="GT754" s="108"/>
      <c r="GU754" s="108"/>
      <c r="GV754" s="108"/>
      <c r="GW754" s="108"/>
      <c r="GX754" s="108"/>
      <c r="GY754" s="108"/>
      <c r="GZ754" s="108"/>
      <c r="HA754" s="108"/>
      <c r="HB754" s="108"/>
      <c r="HC754" s="108"/>
      <c r="HD754" s="108"/>
      <c r="HE754" s="108"/>
      <c r="HF754" s="108"/>
      <c r="HG754" s="108"/>
      <c r="HH754" s="108"/>
      <c r="HI754" s="108"/>
      <c r="HJ754" s="108"/>
      <c r="HK754" s="108"/>
      <c r="HL754" s="108"/>
      <c r="HM754" s="108"/>
      <c r="HN754" s="108"/>
      <c r="HO754" s="108"/>
      <c r="HP754" s="108"/>
      <c r="HQ754" s="108"/>
      <c r="HR754" s="108"/>
      <c r="HS754" s="108"/>
      <c r="HT754" s="108"/>
      <c r="HU754" s="108"/>
      <c r="HV754" s="108"/>
      <c r="HW754" s="108"/>
      <c r="HX754" s="108"/>
      <c r="HY754" s="108"/>
      <c r="HZ754" s="108"/>
      <c r="IA754" s="108"/>
      <c r="IB754" s="108"/>
      <c r="IC754" s="108"/>
      <c r="ID754" s="108"/>
      <c r="IE754" s="108"/>
      <c r="IF754" s="108"/>
      <c r="IG754" s="108"/>
      <c r="IH754" s="108"/>
      <c r="II754" s="108"/>
      <c r="IJ754" s="108"/>
      <c r="IK754" s="108"/>
      <c r="IL754" s="108"/>
      <c r="IM754" s="108"/>
      <c r="IN754" s="108"/>
      <c r="IO754" s="108"/>
      <c r="IP754" s="108"/>
      <c r="IQ754" s="108"/>
      <c r="IR754" s="108"/>
      <c r="IS754" s="108"/>
      <c r="IT754" s="108"/>
      <c r="IU754" s="108"/>
      <c r="IV754" s="108"/>
      <c r="IW754" s="108"/>
      <c r="IX754" s="108"/>
      <c r="IY754" s="108"/>
      <c r="IZ754" s="108"/>
      <c r="JA754" s="108"/>
      <c r="JB754" s="108"/>
      <c r="JC754" s="108"/>
      <c r="JD754" s="108"/>
      <c r="JE754" s="108"/>
      <c r="JF754" s="108"/>
      <c r="JG754" s="108"/>
      <c r="JH754" s="108"/>
      <c r="JI754" s="108"/>
      <c r="JJ754" s="108"/>
      <c r="JK754" s="108"/>
      <c r="JL754" s="108"/>
      <c r="JM754" s="108"/>
      <c r="JN754" s="108"/>
      <c r="JO754" s="108"/>
      <c r="JP754" s="108"/>
      <c r="JQ754" s="108"/>
      <c r="JR754" s="108"/>
      <c r="JS754" s="108"/>
      <c r="JT754" s="108"/>
      <c r="JU754" s="108"/>
      <c r="JV754" s="108"/>
      <c r="JW754" s="108"/>
      <c r="JX754" s="108"/>
      <c r="JY754" s="108"/>
      <c r="JZ754" s="108"/>
      <c r="KA754" s="108"/>
      <c r="KB754" s="108"/>
      <c r="KC754" s="108"/>
      <c r="KD754" s="108"/>
      <c r="KE754" s="108"/>
      <c r="KF754" s="108"/>
      <c r="KG754" s="108"/>
      <c r="KH754" s="108"/>
      <c r="KI754" s="108"/>
      <c r="KJ754" s="108"/>
      <c r="KK754" s="108"/>
      <c r="KL754" s="108"/>
      <c r="KM754" s="108"/>
      <c r="KN754" s="108"/>
      <c r="KO754" s="108"/>
      <c r="KP754" s="108"/>
      <c r="KQ754" s="108"/>
      <c r="KR754" s="108"/>
      <c r="KS754" s="108"/>
      <c r="KT754" s="108"/>
      <c r="KU754" s="108"/>
      <c r="KV754" s="108"/>
      <c r="KW754" s="108"/>
      <c r="KX754" s="108"/>
      <c r="KY754" s="108"/>
      <c r="KZ754" s="108"/>
      <c r="LA754" s="108"/>
      <c r="LB754" s="108"/>
      <c r="LC754" s="108"/>
      <c r="LD754" s="108"/>
      <c r="LE754" s="108"/>
      <c r="LF754" s="108"/>
      <c r="LG754" s="108"/>
      <c r="LH754" s="108"/>
      <c r="LI754" s="108"/>
      <c r="LJ754" s="108"/>
      <c r="LK754" s="108"/>
      <c r="LL754" s="108"/>
      <c r="LM754" s="108"/>
      <c r="LN754" s="108"/>
      <c r="LO754" s="108"/>
      <c r="LP754" s="108"/>
      <c r="LQ754" s="108"/>
      <c r="LR754" s="108"/>
      <c r="LS754" s="108"/>
    </row>
    <row r="755" spans="1:331">
      <c r="A755" s="3"/>
      <c r="B755" s="438"/>
      <c r="C755" s="438"/>
      <c r="D755" s="438"/>
      <c r="E755" s="438"/>
      <c r="F755" s="438"/>
      <c r="G755" s="438"/>
      <c r="H755" s="438"/>
      <c r="I755" s="438"/>
      <c r="J755" s="438"/>
      <c r="K755" s="438"/>
      <c r="L755" s="438"/>
      <c r="M755" s="438"/>
      <c r="N755" s="438"/>
      <c r="O755" s="438"/>
      <c r="P755" s="438"/>
      <c r="Q755" s="438"/>
      <c r="R755" s="438"/>
      <c r="S755" s="438"/>
      <c r="T755" s="438"/>
      <c r="U755" s="438"/>
      <c r="V755" s="438"/>
      <c r="W755" s="438"/>
      <c r="X755" s="438"/>
      <c r="Y755" s="438"/>
      <c r="Z755" s="438"/>
      <c r="AA755" s="438"/>
      <c r="AB755" s="438"/>
      <c r="AC755" s="438"/>
      <c r="AD755" s="438"/>
      <c r="AE755" s="154"/>
      <c r="AF755" s="154"/>
      <c r="AG755" s="154"/>
      <c r="AH755" s="154"/>
      <c r="AI755" s="154"/>
      <c r="AJ755" s="108"/>
      <c r="AK755" s="154"/>
      <c r="AL755" s="108"/>
      <c r="AM755" s="108"/>
      <c r="AN755" s="108"/>
      <c r="AO755" s="108"/>
      <c r="AP755" s="108"/>
      <c r="AQ755" s="108"/>
      <c r="AR755" s="108"/>
      <c r="AS755" s="108"/>
      <c r="AT755" s="108"/>
      <c r="AU755" s="108"/>
      <c r="AV755" s="108"/>
      <c r="AW755" s="108"/>
      <c r="AX755" s="108"/>
      <c r="AY755" s="108"/>
      <c r="AZ755" s="108"/>
      <c r="BA755" s="108"/>
      <c r="BB755" s="108"/>
      <c r="BC755" s="108"/>
      <c r="BD755" s="108"/>
      <c r="BE755" s="108"/>
      <c r="BF755" s="108"/>
      <c r="BG755" s="108"/>
      <c r="BH755" s="108"/>
      <c r="BI755" s="108"/>
      <c r="BJ755" s="108"/>
      <c r="BK755" s="108"/>
      <c r="BL755" s="108"/>
      <c r="BM755" s="108"/>
      <c r="BN755" s="108"/>
      <c r="BO755" s="108"/>
      <c r="BP755" s="108"/>
      <c r="BQ755" s="108"/>
      <c r="BR755" s="108"/>
      <c r="BS755" s="108"/>
      <c r="BT755" s="108"/>
      <c r="BU755" s="108"/>
      <c r="BV755" s="108"/>
      <c r="BW755" s="108"/>
      <c r="BX755" s="108"/>
      <c r="BY755" s="108"/>
      <c r="BZ755" s="108"/>
      <c r="CA755" s="108"/>
      <c r="CB755" s="108"/>
      <c r="CC755" s="108"/>
      <c r="CD755" s="108"/>
      <c r="CE755" s="108"/>
      <c r="CF755" s="108"/>
      <c r="CG755" s="108"/>
      <c r="CH755" s="108"/>
      <c r="CI755" s="108"/>
      <c r="CJ755" s="108"/>
      <c r="CK755" s="108"/>
      <c r="CL755" s="108"/>
      <c r="CM755" s="108"/>
      <c r="CN755" s="108"/>
      <c r="CO755" s="108"/>
      <c r="CP755" s="108"/>
      <c r="CQ755" s="108"/>
      <c r="CR755" s="108"/>
      <c r="CS755" s="108"/>
      <c r="CT755" s="108"/>
      <c r="CU755" s="108"/>
      <c r="CV755" s="108"/>
      <c r="CW755" s="108"/>
      <c r="CX755" s="108"/>
      <c r="CY755" s="108"/>
      <c r="CZ755" s="108"/>
      <c r="DA755" s="108"/>
      <c r="DB755" s="108"/>
      <c r="DC755" s="108"/>
      <c r="DD755" s="108"/>
      <c r="DE755" s="108"/>
      <c r="DF755" s="108"/>
      <c r="DG755" s="108"/>
      <c r="DH755" s="108"/>
      <c r="DI755" s="108"/>
      <c r="DJ755" s="108"/>
      <c r="DK755" s="108"/>
      <c r="DL755" s="108"/>
      <c r="DM755" s="108"/>
      <c r="DN755" s="108"/>
      <c r="DO755" s="108"/>
      <c r="DP755" s="108"/>
      <c r="DQ755" s="108"/>
      <c r="DR755" s="108"/>
      <c r="DS755" s="108"/>
      <c r="DT755" s="108"/>
      <c r="DU755" s="108"/>
      <c r="DV755" s="108"/>
      <c r="DW755" s="108"/>
      <c r="DX755" s="108"/>
      <c r="DY755" s="108"/>
      <c r="DZ755" s="108"/>
      <c r="EA755" s="108"/>
      <c r="EB755" s="108"/>
      <c r="EC755" s="108"/>
      <c r="ED755" s="108"/>
      <c r="EE755" s="108"/>
      <c r="EF755" s="108"/>
      <c r="EG755" s="108"/>
      <c r="EH755" s="108"/>
      <c r="EI755" s="108"/>
      <c r="EJ755" s="108"/>
      <c r="EK755" s="108"/>
      <c r="EL755" s="108"/>
      <c r="EM755" s="108"/>
      <c r="EN755" s="108"/>
      <c r="EO755" s="108"/>
      <c r="EP755" s="108"/>
      <c r="EQ755" s="108"/>
      <c r="ER755" s="108"/>
      <c r="ES755" s="108"/>
      <c r="ET755" s="108"/>
      <c r="EU755" s="108"/>
      <c r="EV755" s="108"/>
      <c r="EW755" s="108"/>
      <c r="EX755" s="108"/>
      <c r="EY755" s="108"/>
      <c r="EZ755" s="108"/>
      <c r="FA755" s="108"/>
      <c r="FB755" s="108"/>
      <c r="FC755" s="108"/>
      <c r="FD755" s="108"/>
      <c r="FE755" s="108"/>
      <c r="FF755" s="108"/>
      <c r="FG755" s="108"/>
      <c r="FH755" s="108"/>
      <c r="FI755" s="108"/>
      <c r="FJ755" s="108"/>
      <c r="FK755" s="108"/>
      <c r="FL755" s="108"/>
      <c r="FM755" s="108"/>
      <c r="FN755" s="108"/>
      <c r="FO755" s="108"/>
      <c r="FP755" s="108"/>
      <c r="FQ755" s="108"/>
      <c r="FR755" s="108"/>
      <c r="FS755" s="108"/>
      <c r="FT755" s="108"/>
      <c r="FU755" s="108"/>
      <c r="FV755" s="108"/>
      <c r="FW755" s="108"/>
      <c r="FX755" s="108"/>
      <c r="FY755" s="108"/>
      <c r="FZ755" s="108"/>
      <c r="GA755" s="108"/>
      <c r="GB755" s="108"/>
      <c r="GC755" s="108"/>
      <c r="GD755" s="108"/>
      <c r="GE755" s="108"/>
      <c r="GF755" s="108"/>
      <c r="GG755" s="108"/>
      <c r="GH755" s="108"/>
      <c r="GI755" s="108"/>
      <c r="GJ755" s="108"/>
      <c r="GK755" s="108"/>
      <c r="GL755" s="108"/>
      <c r="GM755" s="108"/>
      <c r="GN755" s="108"/>
      <c r="GO755" s="108"/>
      <c r="GP755" s="108"/>
      <c r="GQ755" s="108"/>
      <c r="GR755" s="108"/>
      <c r="GS755" s="108"/>
      <c r="GT755" s="108"/>
      <c r="GU755" s="108"/>
      <c r="GV755" s="108"/>
      <c r="GW755" s="108"/>
      <c r="GX755" s="108"/>
      <c r="GY755" s="108"/>
      <c r="GZ755" s="108"/>
      <c r="HA755" s="108"/>
      <c r="HB755" s="108"/>
      <c r="HC755" s="108"/>
      <c r="HD755" s="108"/>
      <c r="HE755" s="108"/>
      <c r="HF755" s="108"/>
      <c r="HG755" s="108"/>
      <c r="HH755" s="108"/>
      <c r="HI755" s="108"/>
      <c r="HJ755" s="108"/>
      <c r="HK755" s="108"/>
      <c r="HL755" s="108"/>
      <c r="HM755" s="108"/>
      <c r="HN755" s="108"/>
      <c r="HO755" s="108"/>
      <c r="HP755" s="108"/>
      <c r="HQ755" s="108"/>
      <c r="HR755" s="108"/>
      <c r="HS755" s="108"/>
      <c r="HT755" s="108"/>
      <c r="HU755" s="108"/>
      <c r="HV755" s="108"/>
      <c r="HW755" s="108"/>
      <c r="HX755" s="108"/>
      <c r="HY755" s="108"/>
      <c r="HZ755" s="108"/>
      <c r="IA755" s="108"/>
      <c r="IB755" s="108"/>
      <c r="IC755" s="108"/>
      <c r="ID755" s="108"/>
      <c r="IE755" s="108"/>
      <c r="IF755" s="108"/>
      <c r="IG755" s="108"/>
      <c r="IH755" s="108"/>
      <c r="II755" s="108"/>
      <c r="IJ755" s="108"/>
      <c r="IK755" s="108"/>
      <c r="IL755" s="108"/>
      <c r="IM755" s="108"/>
      <c r="IN755" s="108"/>
      <c r="IO755" s="108"/>
      <c r="IP755" s="108"/>
      <c r="IQ755" s="108"/>
      <c r="IR755" s="108"/>
      <c r="IS755" s="108"/>
      <c r="IT755" s="108"/>
      <c r="IU755" s="108"/>
      <c r="IV755" s="108"/>
      <c r="IW755" s="108"/>
      <c r="IX755" s="108"/>
      <c r="IY755" s="108"/>
      <c r="IZ755" s="108"/>
      <c r="JA755" s="108"/>
      <c r="JB755" s="108"/>
      <c r="JC755" s="108"/>
      <c r="JD755" s="108"/>
      <c r="JE755" s="108"/>
      <c r="JF755" s="108"/>
      <c r="JG755" s="108"/>
      <c r="JH755" s="108"/>
      <c r="JI755" s="108"/>
      <c r="JJ755" s="108"/>
      <c r="JK755" s="108"/>
      <c r="JL755" s="108"/>
      <c r="JM755" s="108"/>
      <c r="JN755" s="108"/>
      <c r="JO755" s="108"/>
      <c r="JP755" s="108"/>
      <c r="JQ755" s="108"/>
      <c r="JR755" s="108"/>
      <c r="JS755" s="108"/>
      <c r="JT755" s="108"/>
      <c r="JU755" s="108"/>
      <c r="JV755" s="108"/>
      <c r="JW755" s="108"/>
      <c r="JX755" s="108"/>
      <c r="JY755" s="108"/>
      <c r="JZ755" s="108"/>
      <c r="KA755" s="108"/>
      <c r="KB755" s="108"/>
      <c r="KC755" s="108"/>
      <c r="KD755" s="108"/>
      <c r="KE755" s="108"/>
      <c r="KF755" s="108"/>
      <c r="KG755" s="108"/>
      <c r="KH755" s="108"/>
      <c r="KI755" s="108"/>
      <c r="KJ755" s="108"/>
      <c r="KK755" s="108"/>
      <c r="KL755" s="108"/>
      <c r="KM755" s="108"/>
      <c r="KN755" s="108"/>
      <c r="KO755" s="108"/>
      <c r="KP755" s="108"/>
      <c r="KQ755" s="108"/>
      <c r="KR755" s="108"/>
      <c r="KS755" s="108"/>
      <c r="KT755" s="108"/>
      <c r="KU755" s="108"/>
      <c r="KV755" s="108"/>
      <c r="KW755" s="108"/>
      <c r="KX755" s="108"/>
      <c r="KY755" s="108"/>
      <c r="KZ755" s="108"/>
      <c r="LA755" s="108"/>
      <c r="LB755" s="108"/>
      <c r="LC755" s="108"/>
      <c r="LD755" s="108"/>
      <c r="LE755" s="108"/>
      <c r="LF755" s="108"/>
      <c r="LG755" s="108"/>
      <c r="LH755" s="108"/>
      <c r="LI755" s="108"/>
      <c r="LJ755" s="108"/>
      <c r="LK755" s="108"/>
      <c r="LL755" s="108"/>
      <c r="LM755" s="108"/>
      <c r="LN755" s="108"/>
      <c r="LO755" s="108"/>
      <c r="LP755" s="108"/>
      <c r="LQ755" s="108"/>
      <c r="LR755" s="108"/>
      <c r="LS755" s="108"/>
    </row>
    <row r="756" spans="1:331">
      <c r="A756" s="3"/>
      <c r="B756" s="438"/>
      <c r="C756" s="438"/>
      <c r="D756" s="438"/>
      <c r="E756" s="438"/>
      <c r="F756" s="438"/>
      <c r="G756" s="438"/>
      <c r="H756" s="438"/>
      <c r="I756" s="438"/>
      <c r="J756" s="438"/>
      <c r="K756" s="438"/>
      <c r="L756" s="438"/>
      <c r="M756" s="438"/>
      <c r="N756" s="438"/>
      <c r="O756" s="438"/>
      <c r="P756" s="438"/>
      <c r="Q756" s="438"/>
      <c r="R756" s="438"/>
      <c r="S756" s="438"/>
      <c r="T756" s="438"/>
      <c r="U756" s="438"/>
      <c r="V756" s="438"/>
      <c r="W756" s="438"/>
      <c r="X756" s="438"/>
      <c r="Y756" s="438"/>
      <c r="Z756" s="438"/>
      <c r="AA756" s="438"/>
      <c r="AB756" s="438"/>
      <c r="AC756" s="438"/>
      <c r="AD756" s="438"/>
      <c r="AE756" s="154"/>
      <c r="AF756" s="154"/>
      <c r="AG756" s="154"/>
      <c r="AH756" s="154"/>
      <c r="AI756" s="154"/>
      <c r="AJ756" s="108"/>
      <c r="AK756" s="154"/>
      <c r="AL756" s="108"/>
      <c r="AM756" s="108"/>
      <c r="AN756" s="108"/>
      <c r="AO756" s="108"/>
      <c r="AP756" s="108"/>
      <c r="AQ756" s="108"/>
      <c r="AR756" s="108"/>
      <c r="AS756" s="108"/>
      <c r="AT756" s="108"/>
      <c r="AU756" s="108"/>
      <c r="AV756" s="108"/>
      <c r="AW756" s="108"/>
      <c r="AX756" s="108"/>
      <c r="AY756" s="108"/>
      <c r="AZ756" s="108"/>
      <c r="BA756" s="108"/>
      <c r="BB756" s="108"/>
      <c r="BC756" s="108"/>
      <c r="BD756" s="108"/>
      <c r="BE756" s="108"/>
      <c r="BF756" s="108"/>
      <c r="BG756" s="108"/>
      <c r="BH756" s="108"/>
      <c r="BI756" s="108"/>
      <c r="BJ756" s="108"/>
      <c r="BK756" s="108"/>
      <c r="BL756" s="108"/>
      <c r="BM756" s="108"/>
      <c r="BN756" s="108"/>
      <c r="BO756" s="108"/>
      <c r="BP756" s="108"/>
      <c r="BQ756" s="108"/>
      <c r="BR756" s="108"/>
      <c r="BS756" s="108"/>
      <c r="BT756" s="108"/>
      <c r="BU756" s="108"/>
      <c r="BV756" s="108"/>
      <c r="BW756" s="108"/>
      <c r="BX756" s="108"/>
      <c r="BY756" s="108"/>
      <c r="BZ756" s="108"/>
      <c r="CA756" s="108"/>
      <c r="CB756" s="108"/>
      <c r="CC756" s="108"/>
      <c r="CD756" s="108"/>
      <c r="CE756" s="108"/>
      <c r="CF756" s="108"/>
      <c r="CG756" s="108"/>
      <c r="CH756" s="108"/>
      <c r="CI756" s="108"/>
      <c r="CJ756" s="108"/>
      <c r="CK756" s="108"/>
      <c r="CL756" s="108"/>
      <c r="CM756" s="108"/>
      <c r="CN756" s="108"/>
      <c r="CO756" s="108"/>
      <c r="CP756" s="108"/>
      <c r="CQ756" s="108"/>
      <c r="CR756" s="108"/>
      <c r="CS756" s="108"/>
      <c r="CT756" s="108"/>
      <c r="CU756" s="108"/>
      <c r="CV756" s="108"/>
      <c r="CW756" s="108"/>
      <c r="CX756" s="108"/>
      <c r="CY756" s="108"/>
      <c r="CZ756" s="108"/>
      <c r="DA756" s="108"/>
      <c r="DB756" s="108"/>
      <c r="DC756" s="108"/>
      <c r="DD756" s="108"/>
      <c r="DE756" s="108"/>
      <c r="DF756" s="108"/>
      <c r="DG756" s="108"/>
      <c r="DH756" s="108"/>
      <c r="DI756" s="108"/>
      <c r="DJ756" s="108"/>
      <c r="DK756" s="108"/>
      <c r="DL756" s="108"/>
      <c r="DM756" s="108"/>
      <c r="DN756" s="108"/>
      <c r="DO756" s="108"/>
      <c r="DP756" s="108"/>
      <c r="DQ756" s="108"/>
      <c r="DR756" s="108"/>
      <c r="DS756" s="108"/>
      <c r="DT756" s="108"/>
      <c r="DU756" s="108"/>
      <c r="DV756" s="108"/>
      <c r="DW756" s="108"/>
      <c r="DX756" s="108"/>
      <c r="DY756" s="108"/>
      <c r="DZ756" s="108"/>
      <c r="EA756" s="108"/>
      <c r="EB756" s="108"/>
      <c r="EC756" s="108"/>
      <c r="ED756" s="108"/>
      <c r="EE756" s="108"/>
      <c r="EF756" s="108"/>
      <c r="EG756" s="108"/>
      <c r="EH756" s="108"/>
      <c r="EI756" s="108"/>
      <c r="EJ756" s="108"/>
      <c r="EK756" s="108"/>
      <c r="EL756" s="108"/>
      <c r="EM756" s="108"/>
      <c r="EN756" s="108"/>
      <c r="EO756" s="108"/>
      <c r="EP756" s="108"/>
      <c r="EQ756" s="108"/>
      <c r="ER756" s="108"/>
      <c r="ES756" s="108"/>
      <c r="ET756" s="108"/>
      <c r="EU756" s="108"/>
      <c r="EV756" s="108"/>
      <c r="EW756" s="108"/>
      <c r="EX756" s="108"/>
      <c r="EY756" s="108"/>
      <c r="EZ756" s="108"/>
      <c r="FA756" s="108"/>
      <c r="FB756" s="108"/>
      <c r="FC756" s="108"/>
      <c r="FD756" s="108"/>
      <c r="FE756" s="108"/>
      <c r="FF756" s="108"/>
      <c r="FG756" s="108"/>
      <c r="FH756" s="108"/>
      <c r="FI756" s="108"/>
      <c r="FJ756" s="108"/>
      <c r="FK756" s="108"/>
      <c r="FL756" s="108"/>
      <c r="FM756" s="108"/>
      <c r="FN756" s="108"/>
      <c r="FO756" s="108"/>
      <c r="FP756" s="108"/>
      <c r="FQ756" s="108"/>
      <c r="FR756" s="108"/>
      <c r="FS756" s="108"/>
      <c r="FT756" s="108"/>
      <c r="FU756" s="108"/>
      <c r="FV756" s="108"/>
      <c r="FW756" s="108"/>
      <c r="FX756" s="108"/>
      <c r="FY756" s="108"/>
      <c r="FZ756" s="108"/>
      <c r="GA756" s="108"/>
      <c r="GB756" s="108"/>
      <c r="GC756" s="108"/>
      <c r="GD756" s="108"/>
      <c r="GE756" s="108"/>
      <c r="GF756" s="108"/>
      <c r="GG756" s="108"/>
      <c r="GH756" s="108"/>
      <c r="GI756" s="108"/>
      <c r="GJ756" s="108"/>
      <c r="GK756" s="108"/>
      <c r="GL756" s="108"/>
      <c r="GM756" s="108"/>
      <c r="GN756" s="108"/>
      <c r="GO756" s="108"/>
      <c r="GP756" s="108"/>
      <c r="GQ756" s="108"/>
      <c r="GR756" s="108"/>
      <c r="GS756" s="108"/>
      <c r="GT756" s="108"/>
      <c r="GU756" s="108"/>
      <c r="GV756" s="108"/>
      <c r="GW756" s="108"/>
      <c r="GX756" s="108"/>
      <c r="GY756" s="108"/>
      <c r="GZ756" s="108"/>
      <c r="HA756" s="108"/>
      <c r="HB756" s="108"/>
      <c r="HC756" s="108"/>
      <c r="HD756" s="108"/>
      <c r="HE756" s="108"/>
      <c r="HF756" s="108"/>
      <c r="HG756" s="108"/>
      <c r="HH756" s="108"/>
      <c r="HI756" s="108"/>
      <c r="HJ756" s="108"/>
      <c r="HK756" s="108"/>
      <c r="HL756" s="108"/>
      <c r="HM756" s="108"/>
      <c r="HN756" s="108"/>
      <c r="HO756" s="108"/>
      <c r="HP756" s="108"/>
      <c r="HQ756" s="108"/>
      <c r="HR756" s="108"/>
      <c r="HS756" s="108"/>
      <c r="HT756" s="108"/>
      <c r="HU756" s="108"/>
      <c r="HV756" s="108"/>
      <c r="HW756" s="108"/>
      <c r="HX756" s="108"/>
      <c r="HY756" s="108"/>
      <c r="HZ756" s="108"/>
      <c r="IA756" s="108"/>
      <c r="IB756" s="108"/>
      <c r="IC756" s="108"/>
      <c r="ID756" s="108"/>
      <c r="IE756" s="108"/>
      <c r="IF756" s="108"/>
      <c r="IG756" s="108"/>
      <c r="IH756" s="108"/>
      <c r="II756" s="108"/>
      <c r="IJ756" s="108"/>
      <c r="IK756" s="108"/>
      <c r="IL756" s="108"/>
      <c r="IM756" s="108"/>
      <c r="IN756" s="108"/>
      <c r="IO756" s="108"/>
      <c r="IP756" s="108"/>
      <c r="IQ756" s="108"/>
      <c r="IR756" s="108"/>
      <c r="IS756" s="108"/>
      <c r="IT756" s="108"/>
      <c r="IU756" s="108"/>
      <c r="IV756" s="108"/>
      <c r="IW756" s="108"/>
      <c r="IX756" s="108"/>
      <c r="IY756" s="108"/>
      <c r="IZ756" s="108"/>
      <c r="JA756" s="108"/>
      <c r="JB756" s="108"/>
      <c r="JC756" s="108"/>
      <c r="JD756" s="108"/>
      <c r="JE756" s="108"/>
      <c r="JF756" s="108"/>
      <c r="JG756" s="108"/>
      <c r="JH756" s="108"/>
      <c r="JI756" s="108"/>
      <c r="JJ756" s="108"/>
      <c r="JK756" s="108"/>
      <c r="JL756" s="108"/>
      <c r="JM756" s="108"/>
      <c r="JN756" s="108"/>
      <c r="JO756" s="108"/>
      <c r="JP756" s="108"/>
      <c r="JQ756" s="108"/>
      <c r="JR756" s="108"/>
      <c r="JS756" s="108"/>
      <c r="JT756" s="108"/>
      <c r="JU756" s="108"/>
      <c r="JV756" s="108"/>
      <c r="JW756" s="108"/>
      <c r="JX756" s="108"/>
      <c r="JY756" s="108"/>
      <c r="JZ756" s="108"/>
      <c r="KA756" s="108"/>
      <c r="KB756" s="108"/>
      <c r="KC756" s="108"/>
      <c r="KD756" s="108"/>
      <c r="KE756" s="108"/>
      <c r="KF756" s="108"/>
      <c r="KG756" s="108"/>
      <c r="KH756" s="108"/>
      <c r="KI756" s="108"/>
      <c r="KJ756" s="108"/>
      <c r="KK756" s="108"/>
      <c r="KL756" s="108"/>
      <c r="KM756" s="108"/>
      <c r="KN756" s="108"/>
      <c r="KO756" s="108"/>
      <c r="KP756" s="108"/>
      <c r="KQ756" s="108"/>
      <c r="KR756" s="108"/>
      <c r="KS756" s="108"/>
      <c r="KT756" s="108"/>
      <c r="KU756" s="108"/>
      <c r="KV756" s="108"/>
      <c r="KW756" s="108"/>
      <c r="KX756" s="108"/>
      <c r="KY756" s="108"/>
      <c r="KZ756" s="108"/>
      <c r="LA756" s="108"/>
      <c r="LB756" s="108"/>
      <c r="LC756" s="108"/>
      <c r="LD756" s="108"/>
      <c r="LE756" s="108"/>
      <c r="LF756" s="108"/>
      <c r="LG756" s="108"/>
      <c r="LH756" s="108"/>
      <c r="LI756" s="108"/>
      <c r="LJ756" s="108"/>
      <c r="LK756" s="108"/>
      <c r="LL756" s="108"/>
      <c r="LM756" s="108"/>
      <c r="LN756" s="108"/>
      <c r="LO756" s="108"/>
      <c r="LP756" s="108"/>
      <c r="LQ756" s="108"/>
      <c r="LR756" s="108"/>
      <c r="LS756" s="108"/>
    </row>
    <row r="757" spans="1:331">
      <c r="A757" s="3"/>
      <c r="B757" s="438"/>
      <c r="C757" s="438"/>
      <c r="D757" s="438"/>
      <c r="E757" s="438"/>
      <c r="F757" s="438"/>
      <c r="G757" s="438"/>
      <c r="H757" s="438"/>
      <c r="I757" s="438"/>
      <c r="J757" s="438"/>
      <c r="K757" s="438"/>
      <c r="L757" s="438"/>
      <c r="M757" s="438"/>
      <c r="N757" s="438"/>
      <c r="O757" s="438"/>
      <c r="P757" s="438"/>
      <c r="Q757" s="438"/>
      <c r="R757" s="438"/>
      <c r="S757" s="438"/>
      <c r="T757" s="438"/>
      <c r="U757" s="438"/>
      <c r="V757" s="438"/>
      <c r="W757" s="438"/>
      <c r="X757" s="438"/>
      <c r="Y757" s="438"/>
      <c r="Z757" s="438"/>
      <c r="AA757" s="438"/>
      <c r="AB757" s="438"/>
      <c r="AC757" s="438"/>
      <c r="AD757" s="438"/>
      <c r="AE757" s="154"/>
      <c r="AF757" s="154"/>
      <c r="AG757" s="154"/>
      <c r="AH757" s="154"/>
      <c r="AI757" s="154"/>
      <c r="AJ757" s="108"/>
      <c r="AK757" s="154"/>
      <c r="AL757" s="108"/>
      <c r="AM757" s="108"/>
      <c r="AN757" s="108"/>
      <c r="AO757" s="108"/>
      <c r="AP757" s="108"/>
      <c r="AQ757" s="108"/>
      <c r="AR757" s="108"/>
      <c r="AS757" s="108"/>
      <c r="AT757" s="108"/>
      <c r="AU757" s="108"/>
      <c r="AV757" s="108"/>
      <c r="AW757" s="108"/>
      <c r="AX757" s="108"/>
      <c r="AY757" s="108"/>
      <c r="AZ757" s="108"/>
      <c r="BA757" s="108"/>
      <c r="BB757" s="108"/>
      <c r="BC757" s="108"/>
      <c r="BD757" s="108"/>
      <c r="BE757" s="108"/>
      <c r="BF757" s="108"/>
      <c r="BG757" s="108"/>
      <c r="BH757" s="108"/>
      <c r="BI757" s="108"/>
      <c r="BJ757" s="108"/>
      <c r="BK757" s="108"/>
      <c r="BL757" s="108"/>
      <c r="BM757" s="108"/>
      <c r="BN757" s="108"/>
      <c r="BO757" s="108"/>
      <c r="BP757" s="108"/>
      <c r="BQ757" s="108"/>
      <c r="BR757" s="108"/>
      <c r="BS757" s="108"/>
      <c r="BT757" s="108"/>
      <c r="BU757" s="108"/>
      <c r="BV757" s="108"/>
      <c r="BW757" s="108"/>
      <c r="BX757" s="108"/>
      <c r="BY757" s="108"/>
      <c r="BZ757" s="108"/>
      <c r="CA757" s="108"/>
      <c r="CB757" s="108"/>
      <c r="CC757" s="108"/>
      <c r="CD757" s="108"/>
      <c r="CE757" s="108"/>
      <c r="CF757" s="108"/>
      <c r="CG757" s="108"/>
      <c r="CH757" s="108"/>
      <c r="CI757" s="108"/>
      <c r="CJ757" s="108"/>
      <c r="CK757" s="108"/>
      <c r="CL757" s="108"/>
      <c r="CM757" s="108"/>
      <c r="CN757" s="108"/>
      <c r="CO757" s="108"/>
      <c r="CP757" s="108"/>
      <c r="CQ757" s="108"/>
      <c r="CR757" s="108"/>
      <c r="CS757" s="108"/>
      <c r="CT757" s="108"/>
      <c r="CU757" s="108"/>
      <c r="CV757" s="108"/>
      <c r="CW757" s="108"/>
      <c r="CX757" s="108"/>
      <c r="CY757" s="108"/>
      <c r="CZ757" s="108"/>
      <c r="DA757" s="108"/>
      <c r="DB757" s="108"/>
      <c r="DC757" s="108"/>
      <c r="DD757" s="108"/>
      <c r="DE757" s="108"/>
      <c r="DF757" s="108"/>
      <c r="DG757" s="108"/>
      <c r="DH757" s="108"/>
      <c r="DI757" s="108"/>
      <c r="DJ757" s="108"/>
      <c r="DK757" s="108"/>
      <c r="DL757" s="108"/>
      <c r="DM757" s="108"/>
      <c r="DN757" s="108"/>
      <c r="DO757" s="108"/>
      <c r="DP757" s="108"/>
      <c r="DQ757" s="108"/>
      <c r="DR757" s="108"/>
      <c r="DS757" s="108"/>
      <c r="DT757" s="108"/>
      <c r="DU757" s="108"/>
      <c r="DV757" s="108"/>
      <c r="DW757" s="108"/>
      <c r="DX757" s="108"/>
      <c r="DY757" s="108"/>
      <c r="DZ757" s="108"/>
      <c r="EA757" s="108"/>
      <c r="EB757" s="108"/>
      <c r="EC757" s="108"/>
      <c r="ED757" s="108"/>
      <c r="EE757" s="108"/>
      <c r="EF757" s="108"/>
      <c r="EG757" s="108"/>
      <c r="EH757" s="108"/>
      <c r="EI757" s="108"/>
      <c r="EJ757" s="108"/>
      <c r="EK757" s="108"/>
      <c r="EL757" s="108"/>
      <c r="EM757" s="108"/>
      <c r="EN757" s="108"/>
      <c r="EO757" s="108"/>
      <c r="EP757" s="108"/>
      <c r="EQ757" s="108"/>
      <c r="ER757" s="108"/>
      <c r="ES757" s="108"/>
      <c r="ET757" s="108"/>
      <c r="EU757" s="108"/>
      <c r="EV757" s="108"/>
      <c r="EW757" s="108"/>
      <c r="EX757" s="108"/>
      <c r="EY757" s="108"/>
      <c r="EZ757" s="108"/>
      <c r="FA757" s="108"/>
      <c r="FB757" s="108"/>
      <c r="FC757" s="108"/>
      <c r="FD757" s="108"/>
      <c r="FE757" s="108"/>
      <c r="FF757" s="108"/>
      <c r="FG757" s="108"/>
      <c r="FH757" s="108"/>
      <c r="FI757" s="108"/>
      <c r="FJ757" s="108"/>
      <c r="FK757" s="108"/>
      <c r="FL757" s="108"/>
      <c r="FM757" s="108"/>
      <c r="FN757" s="108"/>
      <c r="FO757" s="108"/>
      <c r="FP757" s="108"/>
      <c r="FQ757" s="108"/>
      <c r="FR757" s="108"/>
      <c r="FS757" s="108"/>
      <c r="FT757" s="108"/>
      <c r="FU757" s="108"/>
      <c r="FV757" s="108"/>
      <c r="FW757" s="108"/>
      <c r="FX757" s="108"/>
      <c r="FY757" s="108"/>
      <c r="FZ757" s="108"/>
      <c r="GA757" s="108"/>
      <c r="GB757" s="108"/>
      <c r="GC757" s="108"/>
      <c r="GD757" s="108"/>
      <c r="GE757" s="108"/>
      <c r="GF757" s="108"/>
      <c r="GG757" s="108"/>
      <c r="GH757" s="108"/>
      <c r="GI757" s="108"/>
      <c r="GJ757" s="108"/>
      <c r="GK757" s="108"/>
      <c r="GL757" s="108"/>
      <c r="GM757" s="108"/>
      <c r="GN757" s="108"/>
      <c r="GO757" s="108"/>
      <c r="GP757" s="108"/>
      <c r="GQ757" s="108"/>
      <c r="GR757" s="108"/>
      <c r="GS757" s="108"/>
      <c r="GT757" s="108"/>
      <c r="GU757" s="108"/>
      <c r="GV757" s="108"/>
      <c r="GW757" s="108"/>
      <c r="GX757" s="108"/>
      <c r="GY757" s="108"/>
      <c r="GZ757" s="108"/>
      <c r="HA757" s="108"/>
      <c r="HB757" s="108"/>
      <c r="HC757" s="108"/>
      <c r="HD757" s="108"/>
      <c r="HE757" s="108"/>
      <c r="HF757" s="108"/>
      <c r="HG757" s="108"/>
      <c r="HH757" s="108"/>
      <c r="HI757" s="108"/>
      <c r="HJ757" s="108"/>
      <c r="HK757" s="108"/>
      <c r="HL757" s="108"/>
      <c r="HM757" s="108"/>
      <c r="HN757" s="108"/>
      <c r="HO757" s="108"/>
      <c r="HP757" s="108"/>
      <c r="HQ757" s="108"/>
      <c r="HR757" s="108"/>
      <c r="HS757" s="108"/>
      <c r="HT757" s="108"/>
      <c r="HU757" s="108"/>
      <c r="HV757" s="108"/>
      <c r="HW757" s="108"/>
      <c r="HX757" s="108"/>
      <c r="HY757" s="108"/>
      <c r="HZ757" s="108"/>
      <c r="IA757" s="108"/>
      <c r="IB757" s="108"/>
      <c r="IC757" s="108"/>
      <c r="ID757" s="108"/>
      <c r="IE757" s="108"/>
      <c r="IF757" s="108"/>
      <c r="IG757" s="108"/>
      <c r="IH757" s="108"/>
      <c r="II757" s="108"/>
      <c r="IJ757" s="108"/>
      <c r="IK757" s="108"/>
      <c r="IL757" s="108"/>
      <c r="IM757" s="108"/>
      <c r="IN757" s="108"/>
      <c r="IO757" s="108"/>
      <c r="IP757" s="108"/>
      <c r="IQ757" s="108"/>
      <c r="IR757" s="108"/>
      <c r="IS757" s="108"/>
      <c r="IT757" s="108"/>
      <c r="IU757" s="108"/>
      <c r="IV757" s="108"/>
      <c r="IW757" s="108"/>
      <c r="IX757" s="108"/>
      <c r="IY757" s="108"/>
      <c r="IZ757" s="108"/>
      <c r="JA757" s="108"/>
      <c r="JB757" s="108"/>
      <c r="JC757" s="108"/>
      <c r="JD757" s="108"/>
      <c r="JE757" s="108"/>
      <c r="JF757" s="108"/>
      <c r="JG757" s="108"/>
      <c r="JH757" s="108"/>
      <c r="JI757" s="108"/>
      <c r="JJ757" s="108"/>
      <c r="JK757" s="108"/>
      <c r="JL757" s="108"/>
      <c r="JM757" s="108"/>
      <c r="JN757" s="108"/>
      <c r="JO757" s="108"/>
      <c r="JP757" s="108"/>
      <c r="JQ757" s="108"/>
      <c r="JR757" s="108"/>
      <c r="JS757" s="108"/>
      <c r="JT757" s="108"/>
      <c r="JU757" s="108"/>
      <c r="JV757" s="108"/>
      <c r="JW757" s="108"/>
      <c r="JX757" s="108"/>
      <c r="JY757" s="108"/>
      <c r="JZ757" s="108"/>
      <c r="KA757" s="108"/>
      <c r="KB757" s="108"/>
      <c r="KC757" s="108"/>
      <c r="KD757" s="108"/>
      <c r="KE757" s="108"/>
      <c r="KF757" s="108"/>
      <c r="KG757" s="108"/>
      <c r="KH757" s="108"/>
      <c r="KI757" s="108"/>
      <c r="KJ757" s="108"/>
      <c r="KK757" s="108"/>
      <c r="KL757" s="108"/>
      <c r="KM757" s="108"/>
      <c r="KN757" s="108"/>
      <c r="KO757" s="108"/>
      <c r="KP757" s="108"/>
      <c r="KQ757" s="108"/>
      <c r="KR757" s="108"/>
      <c r="KS757" s="108"/>
      <c r="KT757" s="108"/>
      <c r="KU757" s="108"/>
      <c r="KV757" s="108"/>
      <c r="KW757" s="108"/>
      <c r="KX757" s="108"/>
      <c r="KY757" s="108"/>
      <c r="KZ757" s="108"/>
      <c r="LA757" s="108"/>
      <c r="LB757" s="108"/>
      <c r="LC757" s="108"/>
      <c r="LD757" s="108"/>
      <c r="LE757" s="108"/>
      <c r="LF757" s="108"/>
      <c r="LG757" s="108"/>
      <c r="LH757" s="108"/>
      <c r="LI757" s="108"/>
      <c r="LJ757" s="108"/>
      <c r="LK757" s="108"/>
      <c r="LL757" s="108"/>
      <c r="LM757" s="108"/>
      <c r="LN757" s="108"/>
      <c r="LO757" s="108"/>
      <c r="LP757" s="108"/>
      <c r="LQ757" s="108"/>
      <c r="LR757" s="108"/>
      <c r="LS757" s="108"/>
    </row>
    <row r="758" spans="1:331">
      <c r="A758" s="3"/>
      <c r="B758" s="438"/>
      <c r="C758" s="438"/>
      <c r="D758" s="438"/>
      <c r="E758" s="438"/>
      <c r="F758" s="438"/>
      <c r="G758" s="438"/>
      <c r="H758" s="438"/>
      <c r="I758" s="438"/>
      <c r="J758" s="438"/>
      <c r="K758" s="438"/>
      <c r="L758" s="438"/>
      <c r="M758" s="438"/>
      <c r="N758" s="438"/>
      <c r="O758" s="438"/>
      <c r="P758" s="438"/>
      <c r="Q758" s="438"/>
      <c r="R758" s="438"/>
      <c r="S758" s="438"/>
      <c r="T758" s="438"/>
      <c r="U758" s="438"/>
      <c r="V758" s="438"/>
      <c r="W758" s="438"/>
      <c r="X758" s="438"/>
      <c r="Y758" s="438"/>
      <c r="Z758" s="438"/>
      <c r="AA758" s="438"/>
      <c r="AB758" s="438"/>
      <c r="AC758" s="438"/>
      <c r="AD758" s="438"/>
      <c r="AE758" s="154"/>
      <c r="AF758" s="154"/>
      <c r="AG758" s="154"/>
      <c r="AH758" s="154"/>
      <c r="AI758" s="154"/>
      <c r="AJ758" s="108"/>
      <c r="AK758" s="154"/>
      <c r="AL758" s="108"/>
      <c r="AM758" s="108"/>
      <c r="AN758" s="108"/>
      <c r="AO758" s="108"/>
      <c r="AP758" s="108"/>
      <c r="AQ758" s="108"/>
      <c r="AR758" s="108"/>
      <c r="AS758" s="108"/>
      <c r="AT758" s="108"/>
      <c r="AU758" s="108"/>
      <c r="AV758" s="108"/>
      <c r="AW758" s="108"/>
      <c r="AX758" s="108"/>
      <c r="AY758" s="108"/>
      <c r="AZ758" s="108"/>
      <c r="BA758" s="108"/>
      <c r="BB758" s="108"/>
      <c r="BC758" s="108"/>
      <c r="BD758" s="108"/>
      <c r="BE758" s="108"/>
      <c r="BF758" s="108"/>
      <c r="BG758" s="108"/>
      <c r="BH758" s="108"/>
      <c r="BI758" s="108"/>
      <c r="BJ758" s="108"/>
      <c r="BK758" s="108"/>
      <c r="BL758" s="108"/>
      <c r="BM758" s="108"/>
      <c r="BN758" s="108"/>
      <c r="BO758" s="108"/>
      <c r="BP758" s="108"/>
      <c r="BQ758" s="108"/>
      <c r="BR758" s="108"/>
      <c r="BS758" s="108"/>
      <c r="BT758" s="108"/>
      <c r="BU758" s="108"/>
      <c r="BV758" s="108"/>
      <c r="BW758" s="108"/>
      <c r="BX758" s="108"/>
      <c r="BY758" s="108"/>
      <c r="BZ758" s="108"/>
      <c r="CA758" s="108"/>
      <c r="CB758" s="108"/>
      <c r="CC758" s="108"/>
      <c r="CD758" s="108"/>
      <c r="CE758" s="108"/>
      <c r="CF758" s="108"/>
      <c r="CG758" s="108"/>
      <c r="CH758" s="108"/>
      <c r="CI758" s="108"/>
      <c r="CJ758" s="108"/>
      <c r="CK758" s="108"/>
      <c r="CL758" s="108"/>
      <c r="CM758" s="108"/>
      <c r="CN758" s="108"/>
      <c r="CO758" s="108"/>
      <c r="CP758" s="108"/>
      <c r="CQ758" s="108"/>
      <c r="CR758" s="108"/>
      <c r="CS758" s="108"/>
      <c r="CT758" s="108"/>
      <c r="CU758" s="108"/>
      <c r="CV758" s="108"/>
      <c r="CW758" s="108"/>
      <c r="CX758" s="108"/>
      <c r="CY758" s="108"/>
      <c r="CZ758" s="108"/>
      <c r="DA758" s="108"/>
      <c r="DB758" s="108"/>
      <c r="DC758" s="108"/>
      <c r="DD758" s="108"/>
      <c r="DE758" s="108"/>
      <c r="DF758" s="108"/>
      <c r="DG758" s="108"/>
      <c r="DH758" s="108"/>
      <c r="DI758" s="108"/>
      <c r="DJ758" s="108"/>
      <c r="DK758" s="108"/>
      <c r="DL758" s="108"/>
      <c r="DM758" s="108"/>
      <c r="DN758" s="108"/>
      <c r="DO758" s="108"/>
      <c r="DP758" s="108"/>
      <c r="DQ758" s="108"/>
      <c r="DR758" s="108"/>
      <c r="DS758" s="108"/>
      <c r="DT758" s="108"/>
      <c r="DU758" s="108"/>
      <c r="DV758" s="108"/>
      <c r="DW758" s="108"/>
      <c r="DX758" s="108"/>
      <c r="DY758" s="108"/>
      <c r="DZ758" s="108"/>
      <c r="EA758" s="108"/>
      <c r="EB758" s="108"/>
      <c r="EC758" s="108"/>
      <c r="ED758" s="108"/>
      <c r="EE758" s="108"/>
      <c r="EF758" s="108"/>
      <c r="EG758" s="108"/>
      <c r="EH758" s="108"/>
      <c r="EI758" s="108"/>
      <c r="EJ758" s="108"/>
      <c r="EK758" s="108"/>
      <c r="EL758" s="108"/>
      <c r="EM758" s="108"/>
      <c r="EN758" s="108"/>
      <c r="EO758" s="108"/>
      <c r="EP758" s="108"/>
      <c r="EQ758" s="108"/>
      <c r="ER758" s="108"/>
      <c r="ES758" s="108"/>
      <c r="ET758" s="108"/>
      <c r="EU758" s="108"/>
      <c r="EV758" s="108"/>
      <c r="EW758" s="108"/>
      <c r="EX758" s="108"/>
      <c r="EY758" s="108"/>
      <c r="EZ758" s="108"/>
      <c r="FA758" s="108"/>
      <c r="FB758" s="108"/>
      <c r="FC758" s="108"/>
      <c r="FD758" s="108"/>
      <c r="FE758" s="108"/>
      <c r="FF758" s="108"/>
      <c r="FG758" s="108"/>
      <c r="FH758" s="108"/>
      <c r="FI758" s="108"/>
      <c r="FJ758" s="108"/>
      <c r="FK758" s="108"/>
      <c r="FL758" s="108"/>
      <c r="FM758" s="108"/>
      <c r="FN758" s="108"/>
      <c r="FO758" s="108"/>
      <c r="FP758" s="108"/>
      <c r="FQ758" s="108"/>
      <c r="FR758" s="108"/>
      <c r="FS758" s="108"/>
      <c r="FT758" s="108"/>
      <c r="FU758" s="108"/>
      <c r="FV758" s="108"/>
      <c r="FW758" s="108"/>
      <c r="FX758" s="108"/>
      <c r="FY758" s="108"/>
      <c r="FZ758" s="108"/>
      <c r="GA758" s="108"/>
      <c r="GB758" s="108"/>
      <c r="GC758" s="108"/>
      <c r="GD758" s="108"/>
      <c r="GE758" s="108"/>
      <c r="GF758" s="108"/>
      <c r="GG758" s="108"/>
      <c r="GH758" s="108"/>
      <c r="GI758" s="108"/>
      <c r="GJ758" s="108"/>
      <c r="GK758" s="108"/>
      <c r="GL758" s="108"/>
      <c r="GM758" s="108"/>
      <c r="GN758" s="108"/>
      <c r="GO758" s="108"/>
      <c r="GP758" s="108"/>
      <c r="GQ758" s="108"/>
      <c r="GR758" s="108"/>
      <c r="GS758" s="108"/>
      <c r="GT758" s="108"/>
      <c r="GU758" s="108"/>
      <c r="GV758" s="108"/>
      <c r="GW758" s="108"/>
      <c r="GX758" s="108"/>
      <c r="GY758" s="108"/>
      <c r="GZ758" s="108"/>
      <c r="HA758" s="108"/>
      <c r="HB758" s="108"/>
      <c r="HC758" s="108"/>
      <c r="HD758" s="108"/>
      <c r="HE758" s="108"/>
      <c r="HF758" s="108"/>
      <c r="HG758" s="108"/>
      <c r="HH758" s="108"/>
      <c r="HI758" s="108"/>
      <c r="HJ758" s="108"/>
      <c r="HK758" s="108"/>
      <c r="HL758" s="108"/>
      <c r="HM758" s="108"/>
      <c r="HN758" s="108"/>
      <c r="HO758" s="108"/>
      <c r="HP758" s="108"/>
      <c r="HQ758" s="108"/>
      <c r="HR758" s="108"/>
      <c r="HS758" s="108"/>
      <c r="HT758" s="108"/>
      <c r="HU758" s="108"/>
      <c r="HV758" s="108"/>
      <c r="HW758" s="108"/>
      <c r="HX758" s="108"/>
      <c r="HY758" s="108"/>
      <c r="HZ758" s="108"/>
      <c r="IA758" s="108"/>
      <c r="IB758" s="108"/>
      <c r="IC758" s="108"/>
      <c r="ID758" s="108"/>
      <c r="IE758" s="108"/>
      <c r="IF758" s="108"/>
      <c r="IG758" s="108"/>
      <c r="IH758" s="108"/>
      <c r="II758" s="108"/>
      <c r="IJ758" s="108"/>
      <c r="IK758" s="108"/>
      <c r="IL758" s="108"/>
      <c r="IM758" s="108"/>
      <c r="IN758" s="108"/>
      <c r="IO758" s="108"/>
      <c r="IP758" s="108"/>
      <c r="IQ758" s="108"/>
      <c r="IR758" s="108"/>
      <c r="IS758" s="108"/>
      <c r="IT758" s="108"/>
      <c r="IU758" s="108"/>
      <c r="IV758" s="108"/>
      <c r="IW758" s="108"/>
      <c r="IX758" s="108"/>
      <c r="IY758" s="108"/>
      <c r="IZ758" s="108"/>
      <c r="JA758" s="108"/>
      <c r="JB758" s="108"/>
      <c r="JC758" s="108"/>
      <c r="JD758" s="108"/>
      <c r="JE758" s="108"/>
      <c r="JF758" s="108"/>
      <c r="JG758" s="108"/>
      <c r="JH758" s="108"/>
      <c r="JI758" s="108"/>
      <c r="JJ758" s="108"/>
      <c r="JK758" s="108"/>
      <c r="JL758" s="108"/>
      <c r="JM758" s="108"/>
      <c r="JN758" s="108"/>
      <c r="JO758" s="108"/>
      <c r="JP758" s="108"/>
      <c r="JQ758" s="108"/>
      <c r="JR758" s="108"/>
      <c r="JS758" s="108"/>
      <c r="JT758" s="108"/>
      <c r="JU758" s="108"/>
      <c r="JV758" s="108"/>
      <c r="JW758" s="108"/>
      <c r="JX758" s="108"/>
      <c r="JY758" s="108"/>
      <c r="JZ758" s="108"/>
      <c r="KA758" s="108"/>
      <c r="KB758" s="108"/>
      <c r="KC758" s="108"/>
      <c r="KD758" s="108"/>
      <c r="KE758" s="108"/>
      <c r="KF758" s="108"/>
      <c r="KG758" s="108"/>
      <c r="KH758" s="108"/>
      <c r="KI758" s="108"/>
      <c r="KJ758" s="108"/>
      <c r="KK758" s="108"/>
      <c r="KL758" s="108"/>
      <c r="KM758" s="108"/>
      <c r="KN758" s="108"/>
      <c r="KO758" s="108"/>
      <c r="KP758" s="108"/>
      <c r="KQ758" s="108"/>
      <c r="KR758" s="108"/>
      <c r="KS758" s="108"/>
      <c r="KT758" s="108"/>
      <c r="KU758" s="108"/>
      <c r="KV758" s="108"/>
      <c r="KW758" s="108"/>
      <c r="KX758" s="108"/>
      <c r="KY758" s="108"/>
      <c r="KZ758" s="108"/>
      <c r="LA758" s="108"/>
      <c r="LB758" s="108"/>
      <c r="LC758" s="108"/>
      <c r="LD758" s="108"/>
      <c r="LE758" s="108"/>
      <c r="LF758" s="108"/>
      <c r="LG758" s="108"/>
      <c r="LH758" s="108"/>
      <c r="LI758" s="108"/>
      <c r="LJ758" s="108"/>
      <c r="LK758" s="108"/>
      <c r="LL758" s="108"/>
      <c r="LM758" s="108"/>
      <c r="LN758" s="108"/>
      <c r="LO758" s="108"/>
      <c r="LP758" s="108"/>
      <c r="LQ758" s="108"/>
      <c r="LR758" s="108"/>
      <c r="LS758" s="108"/>
    </row>
    <row r="759" spans="1:331">
      <c r="A759" s="3"/>
      <c r="B759" s="438"/>
      <c r="C759" s="438"/>
      <c r="D759" s="438"/>
      <c r="E759" s="438"/>
      <c r="F759" s="438"/>
      <c r="G759" s="438"/>
      <c r="H759" s="438"/>
      <c r="I759" s="438"/>
      <c r="J759" s="438"/>
      <c r="K759" s="438"/>
      <c r="L759" s="438"/>
      <c r="M759" s="438"/>
      <c r="N759" s="438"/>
      <c r="O759" s="438"/>
      <c r="P759" s="438"/>
      <c r="Q759" s="438"/>
      <c r="R759" s="438"/>
      <c r="S759" s="438"/>
      <c r="T759" s="438"/>
      <c r="U759" s="438"/>
      <c r="V759" s="438"/>
      <c r="W759" s="438"/>
      <c r="X759" s="438"/>
      <c r="Y759" s="438"/>
      <c r="Z759" s="438"/>
      <c r="AA759" s="438"/>
      <c r="AB759" s="438"/>
      <c r="AC759" s="438"/>
      <c r="AD759" s="438"/>
      <c r="AE759" s="154"/>
      <c r="AF759" s="154"/>
      <c r="AG759" s="154"/>
      <c r="AH759" s="154"/>
      <c r="AI759" s="154"/>
      <c r="AJ759" s="108"/>
      <c r="AK759" s="154"/>
      <c r="AL759" s="108"/>
      <c r="AM759" s="108"/>
      <c r="AN759" s="108"/>
      <c r="AO759" s="108"/>
      <c r="AP759" s="108"/>
      <c r="AQ759" s="108"/>
      <c r="AR759" s="108"/>
      <c r="AS759" s="108"/>
      <c r="AT759" s="108"/>
      <c r="AU759" s="108"/>
      <c r="AV759" s="108"/>
      <c r="AW759" s="108"/>
      <c r="AX759" s="108"/>
      <c r="AY759" s="108"/>
      <c r="AZ759" s="108"/>
      <c r="BA759" s="108"/>
      <c r="BB759" s="108"/>
      <c r="BC759" s="108"/>
      <c r="BD759" s="108"/>
      <c r="BE759" s="108"/>
      <c r="BF759" s="108"/>
      <c r="BG759" s="108"/>
      <c r="BH759" s="108"/>
      <c r="BI759" s="108"/>
      <c r="BJ759" s="108"/>
      <c r="BK759" s="108"/>
      <c r="BL759" s="108"/>
      <c r="BM759" s="108"/>
      <c r="BN759" s="108"/>
      <c r="BO759" s="108"/>
      <c r="BP759" s="108"/>
      <c r="BQ759" s="108"/>
      <c r="BR759" s="108"/>
      <c r="BS759" s="108"/>
      <c r="BT759" s="108"/>
      <c r="BU759" s="108"/>
      <c r="BV759" s="108"/>
      <c r="BW759" s="108"/>
      <c r="BX759" s="108"/>
      <c r="BY759" s="108"/>
      <c r="BZ759" s="108"/>
      <c r="CA759" s="108"/>
      <c r="CB759" s="108"/>
      <c r="CC759" s="108"/>
      <c r="CD759" s="108"/>
      <c r="CE759" s="108"/>
      <c r="CF759" s="108"/>
      <c r="CG759" s="108"/>
      <c r="CH759" s="108"/>
      <c r="CI759" s="108"/>
      <c r="CJ759" s="108"/>
      <c r="CK759" s="108"/>
      <c r="CL759" s="108"/>
      <c r="CM759" s="108"/>
      <c r="CN759" s="108"/>
      <c r="CO759" s="108"/>
      <c r="CP759" s="108"/>
      <c r="CQ759" s="108"/>
      <c r="CR759" s="108"/>
      <c r="CS759" s="108"/>
      <c r="CT759" s="108"/>
      <c r="CU759" s="108"/>
      <c r="CV759" s="108"/>
      <c r="CW759" s="108"/>
      <c r="CX759" s="108"/>
      <c r="CY759" s="108"/>
      <c r="CZ759" s="108"/>
      <c r="DA759" s="108"/>
      <c r="DB759" s="108"/>
      <c r="DC759" s="108"/>
      <c r="DD759" s="108"/>
      <c r="DE759" s="108"/>
      <c r="DF759" s="108"/>
      <c r="DG759" s="108"/>
      <c r="DH759" s="108"/>
      <c r="DI759" s="108"/>
      <c r="DJ759" s="108"/>
      <c r="DK759" s="108"/>
      <c r="DL759" s="108"/>
      <c r="DM759" s="108"/>
      <c r="DN759" s="108"/>
      <c r="DO759" s="108"/>
      <c r="DP759" s="108"/>
      <c r="DQ759" s="108"/>
      <c r="DR759" s="108"/>
      <c r="DS759" s="108"/>
      <c r="DT759" s="108"/>
      <c r="DU759" s="108"/>
      <c r="DV759" s="108"/>
      <c r="DW759" s="108"/>
      <c r="DX759" s="108"/>
      <c r="DY759" s="108"/>
      <c r="DZ759" s="108"/>
      <c r="EA759" s="108"/>
      <c r="EB759" s="108"/>
      <c r="EC759" s="108"/>
      <c r="ED759" s="108"/>
      <c r="EE759" s="108"/>
      <c r="EF759" s="108"/>
      <c r="EG759" s="108"/>
      <c r="EH759" s="108"/>
      <c r="EI759" s="108"/>
      <c r="EJ759" s="108"/>
      <c r="EK759" s="108"/>
      <c r="EL759" s="108"/>
      <c r="EM759" s="108"/>
      <c r="EN759" s="108"/>
      <c r="EO759" s="108"/>
      <c r="EP759" s="108"/>
      <c r="EQ759" s="108"/>
      <c r="ER759" s="108"/>
      <c r="ES759" s="108"/>
      <c r="ET759" s="108"/>
      <c r="EU759" s="108"/>
      <c r="EV759" s="108"/>
      <c r="EW759" s="108"/>
      <c r="EX759" s="108"/>
      <c r="EY759" s="108"/>
      <c r="EZ759" s="108"/>
      <c r="FA759" s="108"/>
      <c r="FB759" s="108"/>
      <c r="FC759" s="108"/>
      <c r="FD759" s="108"/>
      <c r="FE759" s="108"/>
      <c r="FF759" s="108"/>
      <c r="FG759" s="108"/>
      <c r="FH759" s="108"/>
      <c r="FI759" s="108"/>
      <c r="FJ759" s="108"/>
      <c r="FK759" s="108"/>
      <c r="FL759" s="108"/>
      <c r="FM759" s="108"/>
      <c r="FN759" s="108"/>
      <c r="FO759" s="108"/>
      <c r="FP759" s="108"/>
      <c r="FQ759" s="108"/>
      <c r="FR759" s="108"/>
      <c r="FS759" s="108"/>
      <c r="FT759" s="108"/>
      <c r="FU759" s="108"/>
      <c r="FV759" s="108"/>
      <c r="FW759" s="108"/>
      <c r="FX759" s="108"/>
      <c r="FY759" s="108"/>
      <c r="FZ759" s="108"/>
      <c r="GA759" s="108"/>
      <c r="GB759" s="108"/>
      <c r="GC759" s="108"/>
      <c r="GD759" s="108"/>
      <c r="GE759" s="108"/>
      <c r="GF759" s="108"/>
      <c r="GG759" s="108"/>
      <c r="GH759" s="108"/>
      <c r="GI759" s="108"/>
      <c r="GJ759" s="108"/>
      <c r="GK759" s="108"/>
      <c r="GL759" s="108"/>
      <c r="GM759" s="108"/>
      <c r="GN759" s="108"/>
      <c r="GO759" s="108"/>
      <c r="GP759" s="108"/>
      <c r="GQ759" s="108"/>
      <c r="GR759" s="108"/>
      <c r="GS759" s="108"/>
      <c r="GT759" s="108"/>
      <c r="GU759" s="108"/>
      <c r="GV759" s="108"/>
      <c r="GW759" s="108"/>
      <c r="GX759" s="108"/>
      <c r="GY759" s="108"/>
      <c r="GZ759" s="108"/>
      <c r="HA759" s="108"/>
      <c r="HB759" s="108"/>
      <c r="HC759" s="108"/>
      <c r="HD759" s="108"/>
      <c r="HE759" s="108"/>
      <c r="HF759" s="108"/>
      <c r="HG759" s="108"/>
      <c r="HH759" s="108"/>
      <c r="HI759" s="108"/>
      <c r="HJ759" s="108"/>
      <c r="HK759" s="108"/>
      <c r="HL759" s="108"/>
      <c r="HM759" s="108"/>
      <c r="HN759" s="108"/>
      <c r="HO759" s="108"/>
      <c r="HP759" s="108"/>
      <c r="HQ759" s="108"/>
      <c r="HR759" s="108"/>
      <c r="HS759" s="108"/>
      <c r="HT759" s="108"/>
      <c r="HU759" s="108"/>
      <c r="HV759" s="108"/>
      <c r="HW759" s="108"/>
      <c r="HX759" s="108"/>
      <c r="HY759" s="108"/>
      <c r="HZ759" s="108"/>
      <c r="IA759" s="108"/>
      <c r="IB759" s="108"/>
      <c r="IC759" s="108"/>
      <c r="ID759" s="108"/>
      <c r="IE759" s="108"/>
      <c r="IF759" s="108"/>
      <c r="IG759" s="108"/>
      <c r="IH759" s="108"/>
      <c r="II759" s="108"/>
      <c r="IJ759" s="108"/>
      <c r="IK759" s="108"/>
      <c r="IL759" s="108"/>
      <c r="IM759" s="108"/>
      <c r="IN759" s="108"/>
      <c r="IO759" s="108"/>
      <c r="IP759" s="108"/>
      <c r="IQ759" s="108"/>
      <c r="IR759" s="108"/>
      <c r="IS759" s="108"/>
      <c r="IT759" s="108"/>
      <c r="IU759" s="108"/>
      <c r="IV759" s="108"/>
      <c r="IW759" s="108"/>
      <c r="IX759" s="108"/>
      <c r="IY759" s="108"/>
      <c r="IZ759" s="108"/>
      <c r="JA759" s="108"/>
      <c r="JB759" s="108"/>
      <c r="JC759" s="108"/>
      <c r="JD759" s="108"/>
      <c r="JE759" s="108"/>
      <c r="JF759" s="108"/>
      <c r="JG759" s="108"/>
      <c r="JH759" s="108"/>
      <c r="JI759" s="108"/>
      <c r="JJ759" s="108"/>
      <c r="JK759" s="108"/>
      <c r="JL759" s="108"/>
      <c r="JM759" s="108"/>
      <c r="JN759" s="108"/>
      <c r="JO759" s="108"/>
      <c r="JP759" s="108"/>
      <c r="JQ759" s="108"/>
      <c r="JR759" s="108"/>
      <c r="JS759" s="108"/>
      <c r="JT759" s="108"/>
      <c r="JU759" s="108"/>
      <c r="JV759" s="108"/>
      <c r="JW759" s="108"/>
      <c r="JX759" s="108"/>
      <c r="JY759" s="108"/>
      <c r="JZ759" s="108"/>
      <c r="KA759" s="108"/>
      <c r="KB759" s="108"/>
      <c r="KC759" s="108"/>
      <c r="KD759" s="108"/>
      <c r="KE759" s="108"/>
      <c r="KF759" s="108"/>
      <c r="KG759" s="108"/>
      <c r="KH759" s="108"/>
      <c r="KI759" s="108"/>
      <c r="KJ759" s="108"/>
      <c r="KK759" s="108"/>
      <c r="KL759" s="108"/>
      <c r="KM759" s="108"/>
      <c r="KN759" s="108"/>
      <c r="KO759" s="108"/>
      <c r="KP759" s="108"/>
      <c r="KQ759" s="108"/>
      <c r="KR759" s="108"/>
      <c r="KS759" s="108"/>
      <c r="KT759" s="108"/>
      <c r="KU759" s="108"/>
      <c r="KV759" s="108"/>
      <c r="KW759" s="108"/>
      <c r="KX759" s="108"/>
      <c r="KY759" s="108"/>
      <c r="KZ759" s="108"/>
      <c r="LA759" s="108"/>
      <c r="LB759" s="108"/>
      <c r="LC759" s="108"/>
      <c r="LD759" s="108"/>
      <c r="LE759" s="108"/>
      <c r="LF759" s="108"/>
      <c r="LG759" s="108"/>
      <c r="LH759" s="108"/>
      <c r="LI759" s="108"/>
      <c r="LJ759" s="108"/>
      <c r="LK759" s="108"/>
      <c r="LL759" s="108"/>
      <c r="LM759" s="108"/>
      <c r="LN759" s="108"/>
      <c r="LO759" s="108"/>
      <c r="LP759" s="108"/>
      <c r="LQ759" s="108"/>
      <c r="LR759" s="108"/>
      <c r="LS759" s="108"/>
    </row>
    <row r="760" spans="1:331">
      <c r="A760" s="3"/>
      <c r="B760" s="438"/>
      <c r="C760" s="438"/>
      <c r="D760" s="438"/>
      <c r="E760" s="438"/>
      <c r="F760" s="438"/>
      <c r="G760" s="438"/>
      <c r="H760" s="438"/>
      <c r="I760" s="438"/>
      <c r="J760" s="438"/>
      <c r="K760" s="438"/>
      <c r="L760" s="438"/>
      <c r="M760" s="438"/>
      <c r="N760" s="438"/>
      <c r="O760" s="438"/>
      <c r="P760" s="438"/>
      <c r="Q760" s="438"/>
      <c r="R760" s="438"/>
      <c r="S760" s="438"/>
      <c r="T760" s="438"/>
      <c r="U760" s="438"/>
      <c r="V760" s="438"/>
      <c r="W760" s="438"/>
      <c r="X760" s="438"/>
      <c r="Y760" s="438"/>
      <c r="Z760" s="438"/>
      <c r="AA760" s="438"/>
      <c r="AB760" s="438"/>
      <c r="AC760" s="438"/>
      <c r="AD760" s="438"/>
      <c r="AE760" s="154"/>
      <c r="AF760" s="154"/>
      <c r="AG760" s="154"/>
      <c r="AH760" s="154"/>
      <c r="AI760" s="154"/>
      <c r="AJ760" s="108"/>
      <c r="AK760" s="154"/>
      <c r="AL760" s="108"/>
      <c r="AM760" s="108"/>
      <c r="AN760" s="108"/>
      <c r="AO760" s="108"/>
      <c r="AP760" s="108"/>
      <c r="AQ760" s="108"/>
      <c r="AR760" s="108"/>
      <c r="AS760" s="108"/>
      <c r="AT760" s="108"/>
      <c r="AU760" s="108"/>
      <c r="AV760" s="108"/>
      <c r="AW760" s="108"/>
      <c r="AX760" s="108"/>
      <c r="AY760" s="108"/>
      <c r="AZ760" s="108"/>
      <c r="BA760" s="108"/>
      <c r="BB760" s="108"/>
      <c r="BC760" s="108"/>
      <c r="BD760" s="108"/>
      <c r="BE760" s="108"/>
      <c r="BF760" s="108"/>
      <c r="BG760" s="108"/>
      <c r="BH760" s="108"/>
      <c r="BI760" s="108"/>
      <c r="BJ760" s="108"/>
      <c r="BK760" s="108"/>
      <c r="BL760" s="108"/>
      <c r="BM760" s="108"/>
      <c r="BN760" s="108"/>
      <c r="BO760" s="108"/>
      <c r="BP760" s="108"/>
      <c r="BQ760" s="108"/>
      <c r="BR760" s="108"/>
      <c r="BS760" s="108"/>
      <c r="BT760" s="108"/>
      <c r="BU760" s="108"/>
      <c r="BV760" s="108"/>
      <c r="BW760" s="108"/>
      <c r="BX760" s="108"/>
      <c r="BY760" s="108"/>
      <c r="BZ760" s="108"/>
      <c r="CA760" s="108"/>
      <c r="CB760" s="108"/>
      <c r="CC760" s="108"/>
      <c r="CD760" s="108"/>
      <c r="CE760" s="108"/>
      <c r="CF760" s="108"/>
      <c r="CG760" s="108"/>
      <c r="CH760" s="108"/>
      <c r="CI760" s="108"/>
      <c r="CJ760" s="108"/>
      <c r="CK760" s="108"/>
      <c r="CL760" s="108"/>
      <c r="CM760" s="108"/>
      <c r="CN760" s="108"/>
      <c r="CO760" s="108"/>
      <c r="CP760" s="108"/>
      <c r="CQ760" s="108"/>
      <c r="CR760" s="108"/>
      <c r="CS760" s="108"/>
      <c r="CT760" s="108"/>
      <c r="CU760" s="108"/>
      <c r="CV760" s="108"/>
      <c r="CW760" s="108"/>
      <c r="CX760" s="108"/>
      <c r="CY760" s="108"/>
      <c r="CZ760" s="108"/>
      <c r="DA760" s="108"/>
      <c r="DB760" s="108"/>
      <c r="DC760" s="108"/>
      <c r="DD760" s="108"/>
      <c r="DE760" s="108"/>
      <c r="DF760" s="108"/>
      <c r="DG760" s="108"/>
      <c r="DH760" s="108"/>
      <c r="DI760" s="108"/>
      <c r="DJ760" s="108"/>
      <c r="DK760" s="108"/>
      <c r="DL760" s="108"/>
      <c r="DM760" s="108"/>
      <c r="DN760" s="108"/>
      <c r="DO760" s="108"/>
      <c r="DP760" s="108"/>
      <c r="DQ760" s="108"/>
      <c r="DR760" s="108"/>
      <c r="DS760" s="108"/>
      <c r="DT760" s="108"/>
      <c r="DU760" s="108"/>
      <c r="DV760" s="108"/>
      <c r="DW760" s="108"/>
      <c r="DX760" s="108"/>
      <c r="DY760" s="108"/>
      <c r="DZ760" s="108"/>
      <c r="EA760" s="108"/>
      <c r="EB760" s="108"/>
      <c r="EC760" s="108"/>
      <c r="ED760" s="108"/>
      <c r="EE760" s="108"/>
      <c r="EF760" s="108"/>
      <c r="EG760" s="108"/>
      <c r="EH760" s="108"/>
      <c r="EI760" s="108"/>
      <c r="EJ760" s="108"/>
      <c r="EK760" s="108"/>
      <c r="EL760" s="108"/>
      <c r="EM760" s="108"/>
      <c r="EN760" s="108"/>
      <c r="EO760" s="108"/>
      <c r="EP760" s="108"/>
      <c r="EQ760" s="108"/>
      <c r="ER760" s="108"/>
      <c r="ES760" s="108"/>
      <c r="ET760" s="108"/>
      <c r="EU760" s="108"/>
      <c r="EV760" s="108"/>
      <c r="EW760" s="108"/>
      <c r="EX760" s="108"/>
      <c r="EY760" s="108"/>
      <c r="EZ760" s="108"/>
      <c r="FA760" s="108"/>
      <c r="FB760" s="108"/>
      <c r="FC760" s="108"/>
      <c r="FD760" s="108"/>
      <c r="FE760" s="108"/>
      <c r="FF760" s="108"/>
      <c r="FG760" s="108"/>
      <c r="FH760" s="108"/>
      <c r="FI760" s="108"/>
      <c r="FJ760" s="108"/>
      <c r="FK760" s="108"/>
      <c r="FL760" s="108"/>
      <c r="FM760" s="108"/>
      <c r="FN760" s="108"/>
      <c r="FO760" s="108"/>
      <c r="FP760" s="108"/>
      <c r="FQ760" s="108"/>
      <c r="FR760" s="108"/>
      <c r="FS760" s="108"/>
      <c r="FT760" s="108"/>
      <c r="FU760" s="108"/>
      <c r="FV760" s="108"/>
      <c r="FW760" s="108"/>
      <c r="FX760" s="108"/>
      <c r="FY760" s="108"/>
      <c r="FZ760" s="108"/>
      <c r="GA760" s="108"/>
      <c r="GB760" s="108"/>
      <c r="GC760" s="108"/>
      <c r="GD760" s="108"/>
      <c r="GE760" s="108"/>
      <c r="GF760" s="108"/>
      <c r="GG760" s="108"/>
      <c r="GH760" s="108"/>
      <c r="GI760" s="108"/>
      <c r="GJ760" s="108"/>
      <c r="GK760" s="108"/>
      <c r="GL760" s="108"/>
      <c r="GM760" s="108"/>
      <c r="GN760" s="108"/>
      <c r="GO760" s="108"/>
      <c r="GP760" s="108"/>
      <c r="GQ760" s="108"/>
      <c r="GR760" s="108"/>
      <c r="GS760" s="108"/>
      <c r="GT760" s="108"/>
      <c r="GU760" s="108"/>
      <c r="GV760" s="108"/>
      <c r="GW760" s="108"/>
      <c r="GX760" s="108"/>
      <c r="GY760" s="108"/>
      <c r="GZ760" s="108"/>
      <c r="HA760" s="108"/>
      <c r="HB760" s="108"/>
      <c r="HC760" s="108"/>
      <c r="HD760" s="108"/>
      <c r="HE760" s="108"/>
      <c r="HF760" s="108"/>
      <c r="HG760" s="108"/>
      <c r="HH760" s="108"/>
      <c r="HI760" s="108"/>
      <c r="HJ760" s="108"/>
      <c r="HK760" s="108"/>
      <c r="HL760" s="108"/>
      <c r="HM760" s="108"/>
      <c r="HN760" s="108"/>
      <c r="HO760" s="108"/>
      <c r="HP760" s="108"/>
      <c r="HQ760" s="108"/>
      <c r="HR760" s="108"/>
      <c r="HS760" s="108"/>
      <c r="HT760" s="108"/>
      <c r="HU760" s="108"/>
      <c r="HV760" s="108"/>
      <c r="HW760" s="108"/>
      <c r="HX760" s="108"/>
      <c r="HY760" s="108"/>
      <c r="HZ760" s="108"/>
      <c r="IA760" s="108"/>
      <c r="IB760" s="108"/>
      <c r="IC760" s="108"/>
      <c r="ID760" s="108"/>
      <c r="IE760" s="108"/>
      <c r="IF760" s="108"/>
      <c r="IG760" s="108"/>
      <c r="IH760" s="108"/>
      <c r="II760" s="108"/>
      <c r="IJ760" s="108"/>
      <c r="IK760" s="108"/>
      <c r="IL760" s="108"/>
      <c r="IM760" s="108"/>
      <c r="IN760" s="108"/>
      <c r="IO760" s="108"/>
      <c r="IP760" s="108"/>
      <c r="IQ760" s="108"/>
      <c r="IR760" s="108"/>
      <c r="IS760" s="108"/>
      <c r="IT760" s="108"/>
      <c r="IU760" s="108"/>
      <c r="IV760" s="108"/>
      <c r="IW760" s="108"/>
      <c r="IX760" s="108"/>
      <c r="IY760" s="108"/>
      <c r="IZ760" s="108"/>
      <c r="JA760" s="108"/>
      <c r="JB760" s="108"/>
      <c r="JC760" s="108"/>
      <c r="JD760" s="108"/>
      <c r="JE760" s="108"/>
      <c r="JF760" s="108"/>
      <c r="JG760" s="108"/>
      <c r="JH760" s="108"/>
      <c r="JI760" s="108"/>
      <c r="JJ760" s="108"/>
      <c r="JK760" s="108"/>
      <c r="JL760" s="108"/>
      <c r="JM760" s="108"/>
      <c r="JN760" s="108"/>
      <c r="JO760" s="108"/>
      <c r="JP760" s="108"/>
      <c r="JQ760" s="108"/>
      <c r="JR760" s="108"/>
      <c r="JS760" s="108"/>
      <c r="JT760" s="108"/>
      <c r="JU760" s="108"/>
      <c r="JV760" s="108"/>
      <c r="JW760" s="108"/>
      <c r="JX760" s="108"/>
      <c r="JY760" s="108"/>
      <c r="JZ760" s="108"/>
      <c r="KA760" s="108"/>
      <c r="KB760" s="108"/>
      <c r="KC760" s="108"/>
      <c r="KD760" s="108"/>
      <c r="KE760" s="108"/>
      <c r="KF760" s="108"/>
      <c r="KG760" s="108"/>
      <c r="KH760" s="108"/>
      <c r="KI760" s="108"/>
      <c r="KJ760" s="108"/>
      <c r="KK760" s="108"/>
      <c r="KL760" s="108"/>
      <c r="KM760" s="108"/>
      <c r="KN760" s="108"/>
      <c r="KO760" s="108"/>
      <c r="KP760" s="108"/>
      <c r="KQ760" s="108"/>
      <c r="KR760" s="108"/>
      <c r="KS760" s="108"/>
      <c r="KT760" s="108"/>
      <c r="KU760" s="108"/>
      <c r="KV760" s="108"/>
      <c r="KW760" s="108"/>
      <c r="KX760" s="108"/>
      <c r="KY760" s="108"/>
      <c r="KZ760" s="108"/>
      <c r="LA760" s="108"/>
      <c r="LB760" s="108"/>
      <c r="LC760" s="108"/>
      <c r="LD760" s="108"/>
      <c r="LE760" s="108"/>
      <c r="LF760" s="108"/>
      <c r="LG760" s="108"/>
      <c r="LH760" s="108"/>
      <c r="LI760" s="108"/>
      <c r="LJ760" s="108"/>
      <c r="LK760" s="108"/>
      <c r="LL760" s="108"/>
      <c r="LM760" s="108"/>
      <c r="LN760" s="108"/>
      <c r="LO760" s="108"/>
      <c r="LP760" s="108"/>
      <c r="LQ760" s="108"/>
      <c r="LR760" s="108"/>
      <c r="LS760" s="108"/>
    </row>
    <row r="761" spans="1:331">
      <c r="A761" s="3"/>
      <c r="B761" s="438"/>
      <c r="C761" s="438"/>
      <c r="D761" s="438"/>
      <c r="E761" s="438"/>
      <c r="F761" s="438"/>
      <c r="G761" s="438"/>
      <c r="H761" s="438"/>
      <c r="I761" s="438"/>
      <c r="J761" s="438"/>
      <c r="K761" s="438"/>
      <c r="L761" s="438"/>
      <c r="M761" s="438"/>
      <c r="N761" s="438"/>
      <c r="O761" s="438"/>
      <c r="P761" s="438"/>
      <c r="Q761" s="438"/>
      <c r="R761" s="438"/>
      <c r="S761" s="438"/>
      <c r="T761" s="438"/>
      <c r="U761" s="438"/>
      <c r="V761" s="438"/>
      <c r="W761" s="438"/>
      <c r="X761" s="438"/>
      <c r="Y761" s="438"/>
      <c r="Z761" s="438"/>
      <c r="AA761" s="438"/>
      <c r="AB761" s="438"/>
      <c r="AC761" s="438"/>
      <c r="AD761" s="438"/>
      <c r="AE761" s="154"/>
      <c r="AF761" s="154"/>
      <c r="AG761" s="154"/>
      <c r="AH761" s="154"/>
      <c r="AI761" s="154"/>
      <c r="AJ761" s="108"/>
      <c r="AK761" s="154"/>
      <c r="AL761" s="108"/>
      <c r="AM761" s="108"/>
      <c r="AN761" s="108"/>
      <c r="AO761" s="108"/>
      <c r="AP761" s="108"/>
      <c r="AQ761" s="108"/>
      <c r="AR761" s="108"/>
      <c r="AS761" s="108"/>
      <c r="AT761" s="108"/>
      <c r="AU761" s="108"/>
      <c r="AV761" s="108"/>
      <c r="AW761" s="108"/>
      <c r="AX761" s="108"/>
      <c r="AY761" s="108"/>
      <c r="AZ761" s="108"/>
      <c r="BA761" s="108"/>
      <c r="BB761" s="108"/>
      <c r="BC761" s="108"/>
      <c r="BD761" s="108"/>
      <c r="BE761" s="108"/>
      <c r="BF761" s="108"/>
      <c r="BG761" s="108"/>
      <c r="BH761" s="108"/>
      <c r="BI761" s="108"/>
      <c r="BJ761" s="108"/>
      <c r="BK761" s="108"/>
      <c r="BL761" s="108"/>
      <c r="BM761" s="108"/>
      <c r="BN761" s="108"/>
      <c r="BO761" s="108"/>
      <c r="BP761" s="108"/>
      <c r="BQ761" s="108"/>
      <c r="BR761" s="108"/>
      <c r="BS761" s="108"/>
      <c r="BT761" s="108"/>
      <c r="BU761" s="108"/>
      <c r="BV761" s="108"/>
      <c r="BW761" s="108"/>
      <c r="BX761" s="108"/>
      <c r="BY761" s="108"/>
      <c r="BZ761" s="108"/>
      <c r="CA761" s="108"/>
      <c r="CB761" s="108"/>
      <c r="CC761" s="108"/>
      <c r="CD761" s="108"/>
      <c r="CE761" s="108"/>
      <c r="CF761" s="108"/>
      <c r="CG761" s="108"/>
      <c r="CH761" s="108"/>
      <c r="CI761" s="108"/>
      <c r="CJ761" s="108"/>
      <c r="CK761" s="108"/>
      <c r="CL761" s="108"/>
      <c r="CM761" s="108"/>
      <c r="CN761" s="108"/>
      <c r="CO761" s="108"/>
      <c r="CP761" s="108"/>
      <c r="CQ761" s="108"/>
      <c r="CR761" s="108"/>
      <c r="CS761" s="108"/>
      <c r="CT761" s="108"/>
      <c r="CU761" s="108"/>
      <c r="CV761" s="108"/>
      <c r="CW761" s="108"/>
      <c r="CX761" s="108"/>
      <c r="CY761" s="108"/>
      <c r="CZ761" s="108"/>
      <c r="DA761" s="108"/>
      <c r="DB761" s="108"/>
      <c r="DC761" s="108"/>
      <c r="DD761" s="108"/>
      <c r="DE761" s="108"/>
      <c r="DF761" s="108"/>
      <c r="DG761" s="108"/>
      <c r="DH761" s="108"/>
      <c r="DI761" s="108"/>
      <c r="DJ761" s="108"/>
      <c r="DK761" s="108"/>
      <c r="DL761" s="108"/>
      <c r="DM761" s="108"/>
      <c r="DN761" s="108"/>
      <c r="DO761" s="108"/>
      <c r="DP761" s="108"/>
      <c r="DQ761" s="108"/>
      <c r="DR761" s="108"/>
      <c r="DS761" s="108"/>
      <c r="DT761" s="108"/>
      <c r="DU761" s="108"/>
      <c r="DV761" s="108"/>
      <c r="DW761" s="108"/>
      <c r="DX761" s="108"/>
      <c r="DY761" s="108"/>
      <c r="DZ761" s="108"/>
      <c r="EA761" s="108"/>
      <c r="EB761" s="108"/>
      <c r="EC761" s="108"/>
      <c r="ED761" s="108"/>
      <c r="EE761" s="108"/>
      <c r="EF761" s="108"/>
      <c r="EG761" s="108"/>
      <c r="EH761" s="108"/>
      <c r="EI761" s="108"/>
      <c r="EJ761" s="108"/>
      <c r="EK761" s="108"/>
      <c r="EL761" s="108"/>
      <c r="EM761" s="108"/>
      <c r="EN761" s="108"/>
      <c r="EO761" s="108"/>
      <c r="EP761" s="108"/>
      <c r="EQ761" s="108"/>
      <c r="ER761" s="108"/>
      <c r="ES761" s="108"/>
      <c r="ET761" s="108"/>
      <c r="EU761" s="108"/>
      <c r="EV761" s="108"/>
      <c r="EW761" s="108"/>
      <c r="EX761" s="108"/>
      <c r="EY761" s="108"/>
      <c r="EZ761" s="108"/>
      <c r="FA761" s="108"/>
      <c r="FB761" s="108"/>
      <c r="FC761" s="108"/>
      <c r="FD761" s="108"/>
      <c r="FE761" s="108"/>
      <c r="FF761" s="108"/>
      <c r="FG761" s="108"/>
      <c r="FH761" s="108"/>
      <c r="FI761" s="108"/>
      <c r="FJ761" s="108"/>
      <c r="FK761" s="108"/>
      <c r="FL761" s="108"/>
      <c r="FM761" s="108"/>
      <c r="FN761" s="108"/>
      <c r="FO761" s="108"/>
      <c r="FP761" s="108"/>
      <c r="FQ761" s="108"/>
      <c r="FR761" s="108"/>
      <c r="FS761" s="108"/>
      <c r="FT761" s="108"/>
      <c r="FU761" s="108"/>
      <c r="FV761" s="108"/>
      <c r="FW761" s="108"/>
      <c r="FX761" s="108"/>
      <c r="FY761" s="108"/>
      <c r="FZ761" s="108"/>
      <c r="GA761" s="108"/>
      <c r="GB761" s="108"/>
      <c r="GC761" s="108"/>
      <c r="GD761" s="108"/>
      <c r="GE761" s="108"/>
      <c r="GF761" s="108"/>
      <c r="GG761" s="108"/>
      <c r="GH761" s="108"/>
      <c r="GI761" s="108"/>
      <c r="GJ761" s="108"/>
      <c r="GK761" s="108"/>
      <c r="GL761" s="108"/>
      <c r="GM761" s="108"/>
      <c r="GN761" s="108"/>
      <c r="GO761" s="108"/>
      <c r="GP761" s="108"/>
      <c r="GQ761" s="108"/>
      <c r="GR761" s="108"/>
      <c r="GS761" s="108"/>
      <c r="GT761" s="108"/>
      <c r="GU761" s="108"/>
      <c r="GV761" s="108"/>
      <c r="GW761" s="108"/>
      <c r="GX761" s="108"/>
      <c r="GY761" s="108"/>
      <c r="GZ761" s="108"/>
      <c r="HA761" s="108"/>
      <c r="HB761" s="108"/>
      <c r="HC761" s="108"/>
      <c r="HD761" s="108"/>
      <c r="HE761" s="108"/>
      <c r="HF761" s="108"/>
      <c r="HG761" s="108"/>
      <c r="HH761" s="108"/>
      <c r="HI761" s="108"/>
      <c r="HJ761" s="108"/>
      <c r="HK761" s="108"/>
      <c r="HL761" s="108"/>
      <c r="HM761" s="108"/>
      <c r="HN761" s="108"/>
      <c r="HO761" s="108"/>
      <c r="HP761" s="108"/>
      <c r="HQ761" s="108"/>
      <c r="HR761" s="108"/>
      <c r="HS761" s="108"/>
      <c r="HT761" s="108"/>
      <c r="HU761" s="108"/>
      <c r="HV761" s="108"/>
      <c r="HW761" s="108"/>
      <c r="HX761" s="108"/>
      <c r="HY761" s="108"/>
      <c r="HZ761" s="108"/>
      <c r="IA761" s="108"/>
      <c r="IB761" s="108"/>
      <c r="IC761" s="108"/>
      <c r="ID761" s="108"/>
      <c r="IE761" s="108"/>
      <c r="IF761" s="108"/>
      <c r="IG761" s="108"/>
      <c r="IH761" s="108"/>
      <c r="II761" s="108"/>
      <c r="IJ761" s="108"/>
      <c r="IK761" s="108"/>
      <c r="IL761" s="108"/>
      <c r="IM761" s="108"/>
      <c r="IN761" s="108"/>
      <c r="IO761" s="108"/>
      <c r="IP761" s="108"/>
      <c r="IQ761" s="108"/>
      <c r="IR761" s="108"/>
      <c r="IS761" s="108"/>
      <c r="IT761" s="108"/>
      <c r="IU761" s="108"/>
      <c r="IV761" s="108"/>
      <c r="IW761" s="108"/>
      <c r="IX761" s="108"/>
      <c r="IY761" s="108"/>
      <c r="IZ761" s="108"/>
      <c r="JA761" s="108"/>
      <c r="JB761" s="108"/>
      <c r="JC761" s="108"/>
      <c r="JD761" s="108"/>
      <c r="JE761" s="108"/>
      <c r="JF761" s="108"/>
      <c r="JG761" s="108"/>
      <c r="JH761" s="108"/>
      <c r="JI761" s="108"/>
      <c r="JJ761" s="108"/>
      <c r="JK761" s="108"/>
      <c r="JL761" s="108"/>
      <c r="JM761" s="108"/>
      <c r="JN761" s="108"/>
      <c r="JO761" s="108"/>
      <c r="JP761" s="108"/>
      <c r="JQ761" s="108"/>
      <c r="JR761" s="108"/>
      <c r="JS761" s="108"/>
      <c r="JT761" s="108"/>
      <c r="JU761" s="108"/>
      <c r="JV761" s="108"/>
      <c r="JW761" s="108"/>
      <c r="JX761" s="108"/>
      <c r="JY761" s="108"/>
      <c r="JZ761" s="108"/>
      <c r="KA761" s="108"/>
      <c r="KB761" s="108"/>
      <c r="KC761" s="108"/>
      <c r="KD761" s="108"/>
      <c r="KE761" s="108"/>
      <c r="KF761" s="108"/>
      <c r="KG761" s="108"/>
      <c r="KH761" s="108"/>
      <c r="KI761" s="108"/>
      <c r="KJ761" s="108"/>
      <c r="KK761" s="108"/>
      <c r="KL761" s="108"/>
      <c r="KM761" s="108"/>
      <c r="KN761" s="108"/>
      <c r="KO761" s="108"/>
      <c r="KP761" s="108"/>
      <c r="KQ761" s="108"/>
      <c r="KR761" s="108"/>
      <c r="KS761" s="108"/>
      <c r="KT761" s="108"/>
      <c r="KU761" s="108"/>
      <c r="KV761" s="108"/>
      <c r="KW761" s="108"/>
      <c r="KX761" s="108"/>
      <c r="KY761" s="108"/>
      <c r="KZ761" s="108"/>
      <c r="LA761" s="108"/>
      <c r="LB761" s="108"/>
      <c r="LC761" s="108"/>
      <c r="LD761" s="108"/>
      <c r="LE761" s="108"/>
      <c r="LF761" s="108"/>
      <c r="LG761" s="108"/>
      <c r="LH761" s="108"/>
      <c r="LI761" s="108"/>
      <c r="LJ761" s="108"/>
      <c r="LK761" s="108"/>
      <c r="LL761" s="108"/>
      <c r="LM761" s="108"/>
      <c r="LN761" s="108"/>
      <c r="LO761" s="108"/>
      <c r="LP761" s="108"/>
      <c r="LQ761" s="108"/>
      <c r="LR761" s="108"/>
      <c r="LS761" s="108"/>
    </row>
    <row r="762" spans="1:331">
      <c r="A762" s="3"/>
      <c r="B762" s="438"/>
      <c r="C762" s="438"/>
      <c r="D762" s="438"/>
      <c r="E762" s="438"/>
      <c r="F762" s="438"/>
      <c r="G762" s="438"/>
      <c r="H762" s="438"/>
      <c r="I762" s="438"/>
      <c r="J762" s="438"/>
      <c r="K762" s="438"/>
      <c r="L762" s="438"/>
      <c r="M762" s="438"/>
      <c r="N762" s="438"/>
      <c r="O762" s="438"/>
      <c r="P762" s="438"/>
      <c r="Q762" s="438"/>
      <c r="R762" s="438"/>
      <c r="S762" s="438"/>
      <c r="T762" s="438"/>
      <c r="U762" s="438"/>
      <c r="V762" s="438"/>
      <c r="W762" s="438"/>
      <c r="X762" s="438"/>
      <c r="Y762" s="438"/>
      <c r="Z762" s="438"/>
      <c r="AA762" s="438"/>
      <c r="AB762" s="438"/>
      <c r="AC762" s="438"/>
      <c r="AD762" s="438"/>
      <c r="AE762" s="154"/>
      <c r="AF762" s="154"/>
      <c r="AG762" s="154"/>
      <c r="AH762" s="154"/>
      <c r="AI762" s="154"/>
      <c r="AJ762" s="108"/>
      <c r="AK762" s="154"/>
      <c r="AL762" s="108"/>
      <c r="AM762" s="108"/>
      <c r="AN762" s="108"/>
      <c r="AO762" s="108"/>
      <c r="AP762" s="108"/>
      <c r="AQ762" s="108"/>
      <c r="AR762" s="108"/>
      <c r="AS762" s="108"/>
      <c r="AT762" s="108"/>
      <c r="AU762" s="108"/>
      <c r="AV762" s="108"/>
      <c r="AW762" s="108"/>
      <c r="AX762" s="108"/>
      <c r="AY762" s="108"/>
      <c r="AZ762" s="108"/>
      <c r="BA762" s="108"/>
      <c r="BB762" s="108"/>
      <c r="BC762" s="108"/>
      <c r="BD762" s="108"/>
      <c r="BE762" s="108"/>
      <c r="BF762" s="108"/>
      <c r="BG762" s="108"/>
      <c r="BH762" s="108"/>
      <c r="BI762" s="108"/>
      <c r="BJ762" s="108"/>
      <c r="BK762" s="108"/>
      <c r="BL762" s="108"/>
      <c r="BM762" s="108"/>
      <c r="BN762" s="108"/>
      <c r="BO762" s="108"/>
      <c r="BP762" s="108"/>
      <c r="BQ762" s="108"/>
      <c r="BR762" s="108"/>
      <c r="BS762" s="108"/>
      <c r="BT762" s="108"/>
      <c r="BU762" s="108"/>
      <c r="BV762" s="108"/>
      <c r="BW762" s="108"/>
      <c r="BX762" s="108"/>
      <c r="BY762" s="108"/>
      <c r="BZ762" s="108"/>
      <c r="CA762" s="108"/>
      <c r="CB762" s="108"/>
      <c r="CC762" s="108"/>
      <c r="CD762" s="108"/>
      <c r="CE762" s="108"/>
      <c r="CF762" s="108"/>
      <c r="CG762" s="108"/>
      <c r="CH762" s="108"/>
      <c r="CI762" s="108"/>
      <c r="CJ762" s="108"/>
      <c r="CK762" s="108"/>
      <c r="CL762" s="108"/>
      <c r="CM762" s="108"/>
      <c r="CN762" s="108"/>
      <c r="CO762" s="108"/>
      <c r="CP762" s="108"/>
      <c r="CQ762" s="108"/>
      <c r="CR762" s="108"/>
      <c r="CS762" s="108"/>
      <c r="CT762" s="108"/>
      <c r="CU762" s="108"/>
      <c r="CV762" s="108"/>
      <c r="CW762" s="108"/>
      <c r="CX762" s="108"/>
      <c r="CY762" s="108"/>
      <c r="CZ762" s="108"/>
      <c r="DA762" s="108"/>
      <c r="DB762" s="108"/>
      <c r="DC762" s="108"/>
      <c r="DD762" s="108"/>
      <c r="DE762" s="108"/>
      <c r="DF762" s="108"/>
      <c r="DG762" s="108"/>
      <c r="DH762" s="108"/>
      <c r="DI762" s="108"/>
      <c r="DJ762" s="108"/>
      <c r="DK762" s="108"/>
      <c r="DL762" s="108"/>
      <c r="DM762" s="108"/>
      <c r="DN762" s="108"/>
      <c r="DO762" s="108"/>
      <c r="DP762" s="108"/>
      <c r="DQ762" s="108"/>
      <c r="DR762" s="108"/>
      <c r="DS762" s="108"/>
      <c r="DT762" s="108"/>
      <c r="DU762" s="108"/>
      <c r="DV762" s="108"/>
      <c r="DW762" s="108"/>
      <c r="DX762" s="108"/>
      <c r="DY762" s="108"/>
      <c r="DZ762" s="108"/>
      <c r="EA762" s="108"/>
      <c r="EB762" s="108"/>
      <c r="EC762" s="108"/>
      <c r="ED762" s="108"/>
      <c r="EE762" s="108"/>
      <c r="EF762" s="108"/>
      <c r="EG762" s="108"/>
      <c r="EH762" s="108"/>
      <c r="EI762" s="108"/>
      <c r="EJ762" s="108"/>
      <c r="EK762" s="108"/>
      <c r="EL762" s="108"/>
      <c r="EM762" s="108"/>
      <c r="EN762" s="108"/>
      <c r="EO762" s="108"/>
      <c r="EP762" s="108"/>
      <c r="EQ762" s="108"/>
      <c r="ER762" s="108"/>
      <c r="ES762" s="108"/>
      <c r="ET762" s="108"/>
      <c r="EU762" s="108"/>
      <c r="EV762" s="108"/>
      <c r="EW762" s="108"/>
      <c r="EX762" s="108"/>
      <c r="EY762" s="108"/>
      <c r="EZ762" s="108"/>
      <c r="FA762" s="108"/>
      <c r="FB762" s="108"/>
      <c r="FC762" s="108"/>
      <c r="FD762" s="108"/>
      <c r="FE762" s="108"/>
      <c r="FF762" s="108"/>
      <c r="FG762" s="108"/>
      <c r="FH762" s="108"/>
      <c r="FI762" s="108"/>
      <c r="FJ762" s="108"/>
      <c r="FK762" s="108"/>
      <c r="FL762" s="108"/>
      <c r="FM762" s="108"/>
      <c r="FN762" s="108"/>
      <c r="FO762" s="108"/>
      <c r="FP762" s="108"/>
      <c r="FQ762" s="108"/>
      <c r="FR762" s="108"/>
      <c r="FS762" s="108"/>
      <c r="FT762" s="108"/>
      <c r="FU762" s="108"/>
      <c r="FV762" s="108"/>
      <c r="FW762" s="108"/>
      <c r="FX762" s="108"/>
      <c r="FY762" s="108"/>
      <c r="FZ762" s="108"/>
      <c r="GA762" s="108"/>
      <c r="GB762" s="108"/>
      <c r="GC762" s="108"/>
      <c r="GD762" s="108"/>
      <c r="GE762" s="108"/>
      <c r="GF762" s="108"/>
      <c r="GG762" s="108"/>
      <c r="GH762" s="108"/>
      <c r="GI762" s="108"/>
      <c r="GJ762" s="108"/>
      <c r="GK762" s="108"/>
      <c r="GL762" s="108"/>
      <c r="GM762" s="108"/>
      <c r="GN762" s="108"/>
      <c r="GO762" s="108"/>
      <c r="GP762" s="108"/>
      <c r="GQ762" s="108"/>
      <c r="GR762" s="108"/>
      <c r="GS762" s="108"/>
      <c r="GT762" s="108"/>
      <c r="GU762" s="108"/>
      <c r="GV762" s="108"/>
      <c r="GW762" s="108"/>
      <c r="GX762" s="108"/>
      <c r="GY762" s="108"/>
      <c r="GZ762" s="108"/>
      <c r="HA762" s="108"/>
      <c r="HB762" s="108"/>
      <c r="HC762" s="108"/>
      <c r="HD762" s="108"/>
      <c r="HE762" s="108"/>
      <c r="HF762" s="108"/>
      <c r="HG762" s="108"/>
      <c r="HH762" s="108"/>
      <c r="HI762" s="108"/>
      <c r="HJ762" s="108"/>
      <c r="HK762" s="108"/>
      <c r="HL762" s="108"/>
      <c r="HM762" s="108"/>
      <c r="HN762" s="108"/>
      <c r="HO762" s="108"/>
      <c r="HP762" s="108"/>
      <c r="HQ762" s="108"/>
      <c r="HR762" s="108"/>
      <c r="HS762" s="108"/>
      <c r="HT762" s="108"/>
      <c r="HU762" s="108"/>
      <c r="HV762" s="108"/>
      <c r="HW762" s="108"/>
      <c r="HX762" s="108"/>
      <c r="HY762" s="108"/>
      <c r="HZ762" s="108"/>
      <c r="IA762" s="108"/>
      <c r="IB762" s="108"/>
      <c r="IC762" s="108"/>
      <c r="ID762" s="108"/>
      <c r="IE762" s="108"/>
      <c r="IF762" s="108"/>
      <c r="IG762" s="108"/>
      <c r="IH762" s="108"/>
      <c r="II762" s="108"/>
      <c r="IJ762" s="108"/>
      <c r="IK762" s="108"/>
      <c r="IL762" s="108"/>
      <c r="IM762" s="108"/>
      <c r="IN762" s="108"/>
      <c r="IO762" s="108"/>
      <c r="IP762" s="108"/>
      <c r="IQ762" s="108"/>
      <c r="IR762" s="108"/>
      <c r="IS762" s="108"/>
      <c r="IT762" s="108"/>
      <c r="IU762" s="108"/>
      <c r="IV762" s="108"/>
      <c r="IW762" s="108"/>
      <c r="IX762" s="108"/>
      <c r="IY762" s="108"/>
      <c r="IZ762" s="108"/>
      <c r="JA762" s="108"/>
      <c r="JB762" s="108"/>
      <c r="JC762" s="108"/>
      <c r="JD762" s="108"/>
      <c r="JE762" s="108"/>
      <c r="JF762" s="108"/>
      <c r="JG762" s="108"/>
      <c r="JH762" s="108"/>
      <c r="JI762" s="108"/>
      <c r="JJ762" s="108"/>
      <c r="JK762" s="108"/>
      <c r="JL762" s="108"/>
      <c r="JM762" s="108"/>
      <c r="JN762" s="108"/>
      <c r="JO762" s="108"/>
      <c r="JP762" s="108"/>
      <c r="JQ762" s="108"/>
      <c r="JR762" s="108"/>
      <c r="JS762" s="108"/>
      <c r="JT762" s="108"/>
      <c r="JU762" s="108"/>
      <c r="JV762" s="108"/>
      <c r="JW762" s="108"/>
      <c r="JX762" s="108"/>
      <c r="JY762" s="108"/>
      <c r="JZ762" s="108"/>
      <c r="KA762" s="108"/>
      <c r="KB762" s="108"/>
      <c r="KC762" s="108"/>
      <c r="KD762" s="108"/>
      <c r="KE762" s="108"/>
      <c r="KF762" s="108"/>
      <c r="KG762" s="108"/>
      <c r="KH762" s="108"/>
      <c r="KI762" s="108"/>
      <c r="KJ762" s="108"/>
      <c r="KK762" s="108"/>
      <c r="KL762" s="108"/>
      <c r="KM762" s="108"/>
      <c r="KN762" s="108"/>
      <c r="KO762" s="108"/>
      <c r="KP762" s="108"/>
      <c r="KQ762" s="108"/>
      <c r="KR762" s="108"/>
      <c r="KS762" s="108"/>
      <c r="KT762" s="108"/>
      <c r="KU762" s="108"/>
      <c r="KV762" s="108"/>
      <c r="KW762" s="108"/>
      <c r="KX762" s="108"/>
      <c r="KY762" s="108"/>
      <c r="KZ762" s="108"/>
      <c r="LA762" s="108"/>
      <c r="LB762" s="108"/>
      <c r="LC762" s="108"/>
      <c r="LD762" s="108"/>
      <c r="LE762" s="108"/>
      <c r="LF762" s="108"/>
      <c r="LG762" s="108"/>
      <c r="LH762" s="108"/>
      <c r="LI762" s="108"/>
      <c r="LJ762" s="108"/>
      <c r="LK762" s="108"/>
      <c r="LL762" s="108"/>
      <c r="LM762" s="108"/>
      <c r="LN762" s="108"/>
      <c r="LO762" s="108"/>
      <c r="LP762" s="108"/>
      <c r="LQ762" s="108"/>
      <c r="LR762" s="108"/>
      <c r="LS762" s="108"/>
    </row>
    <row r="763" spans="1:331">
      <c r="A763" s="3"/>
      <c r="B763" s="438"/>
      <c r="C763" s="438"/>
      <c r="D763" s="438"/>
      <c r="E763" s="438"/>
      <c r="F763" s="438"/>
      <c r="G763" s="438"/>
      <c r="H763" s="438"/>
      <c r="I763" s="438"/>
      <c r="J763" s="438"/>
      <c r="K763" s="438"/>
      <c r="L763" s="438"/>
      <c r="M763" s="438"/>
      <c r="N763" s="438"/>
      <c r="O763" s="438"/>
      <c r="P763" s="438"/>
      <c r="Q763" s="438"/>
      <c r="R763" s="438"/>
      <c r="S763" s="438"/>
      <c r="T763" s="438"/>
      <c r="U763" s="438"/>
      <c r="V763" s="438"/>
      <c r="W763" s="438"/>
      <c r="X763" s="438"/>
      <c r="Y763" s="438"/>
      <c r="Z763" s="438"/>
      <c r="AA763" s="438"/>
      <c r="AB763" s="438"/>
      <c r="AC763" s="438"/>
      <c r="AD763" s="438"/>
      <c r="AE763" s="154"/>
      <c r="AF763" s="154"/>
      <c r="AG763" s="154"/>
      <c r="AH763" s="154"/>
      <c r="AI763" s="154"/>
      <c r="AJ763" s="108"/>
      <c r="AK763" s="154"/>
      <c r="AL763" s="108"/>
      <c r="AM763" s="108"/>
      <c r="AN763" s="108"/>
      <c r="AO763" s="108"/>
      <c r="AP763" s="108"/>
      <c r="AQ763" s="108"/>
      <c r="AR763" s="108"/>
      <c r="AS763" s="108"/>
      <c r="AT763" s="108"/>
      <c r="AU763" s="108"/>
      <c r="AV763" s="108"/>
      <c r="AW763" s="108"/>
      <c r="AX763" s="108"/>
      <c r="AY763" s="108"/>
      <c r="AZ763" s="108"/>
      <c r="BA763" s="108"/>
      <c r="BB763" s="108"/>
      <c r="BC763" s="108"/>
      <c r="BD763" s="108"/>
      <c r="BE763" s="108"/>
      <c r="BF763" s="108"/>
      <c r="BG763" s="108"/>
      <c r="BH763" s="108"/>
      <c r="BI763" s="108"/>
      <c r="BJ763" s="108"/>
      <c r="BK763" s="108"/>
      <c r="BL763" s="108"/>
      <c r="BM763" s="108"/>
      <c r="BN763" s="108"/>
      <c r="BO763" s="108"/>
      <c r="BP763" s="108"/>
      <c r="BQ763" s="108"/>
      <c r="BR763" s="108"/>
      <c r="BS763" s="108"/>
      <c r="BT763" s="108"/>
      <c r="BU763" s="108"/>
      <c r="BV763" s="108"/>
      <c r="BW763" s="108"/>
      <c r="BX763" s="108"/>
      <c r="BY763" s="108"/>
      <c r="BZ763" s="108"/>
      <c r="CA763" s="108"/>
      <c r="CB763" s="108"/>
      <c r="CC763" s="108"/>
      <c r="CD763" s="108"/>
      <c r="CE763" s="108"/>
      <c r="CF763" s="108"/>
      <c r="CG763" s="108"/>
      <c r="CH763" s="108"/>
      <c r="CI763" s="108"/>
      <c r="CJ763" s="108"/>
      <c r="CK763" s="108"/>
      <c r="CL763" s="108"/>
      <c r="CM763" s="108"/>
      <c r="CN763" s="108"/>
      <c r="CO763" s="108"/>
      <c r="CP763" s="108"/>
      <c r="CQ763" s="108"/>
      <c r="CR763" s="108"/>
      <c r="CS763" s="108"/>
      <c r="CT763" s="108"/>
      <c r="CU763" s="108"/>
      <c r="CV763" s="108"/>
      <c r="CW763" s="108"/>
      <c r="CX763" s="108"/>
      <c r="CY763" s="108"/>
      <c r="CZ763" s="108"/>
      <c r="DA763" s="108"/>
      <c r="DB763" s="108"/>
      <c r="DC763" s="108"/>
      <c r="DD763" s="108"/>
      <c r="DE763" s="108"/>
      <c r="DF763" s="108"/>
      <c r="DG763" s="108"/>
      <c r="DH763" s="108"/>
      <c r="DI763" s="108"/>
      <c r="DJ763" s="108"/>
      <c r="DK763" s="108"/>
      <c r="DL763" s="108"/>
      <c r="DM763" s="108"/>
      <c r="DN763" s="108"/>
      <c r="DO763" s="108"/>
      <c r="DP763" s="108"/>
      <c r="DQ763" s="108"/>
      <c r="DR763" s="108"/>
      <c r="DS763" s="108"/>
      <c r="DT763" s="108"/>
      <c r="DU763" s="108"/>
      <c r="DV763" s="108"/>
      <c r="DW763" s="108"/>
      <c r="DX763" s="108"/>
      <c r="DY763" s="108"/>
      <c r="DZ763" s="108"/>
      <c r="EA763" s="108"/>
      <c r="EB763" s="108"/>
      <c r="EC763" s="108"/>
      <c r="ED763" s="108"/>
      <c r="EE763" s="108"/>
      <c r="EF763" s="108"/>
      <c r="EG763" s="108"/>
      <c r="EH763" s="108"/>
      <c r="EI763" s="108"/>
      <c r="EJ763" s="108"/>
      <c r="EK763" s="108"/>
      <c r="EL763" s="108"/>
      <c r="EM763" s="108"/>
      <c r="EN763" s="108"/>
      <c r="EO763" s="108"/>
      <c r="EP763" s="108"/>
      <c r="EQ763" s="108"/>
      <c r="ER763" s="108"/>
      <c r="ES763" s="108"/>
      <c r="ET763" s="108"/>
      <c r="EU763" s="108"/>
      <c r="EV763" s="108"/>
      <c r="EW763" s="108"/>
      <c r="EX763" s="108"/>
      <c r="EY763" s="108"/>
      <c r="EZ763" s="108"/>
      <c r="FA763" s="108"/>
      <c r="FB763" s="108"/>
      <c r="FC763" s="108"/>
      <c r="FD763" s="108"/>
      <c r="FE763" s="108"/>
      <c r="FF763" s="108"/>
      <c r="FG763" s="108"/>
      <c r="FH763" s="108"/>
      <c r="FI763" s="108"/>
      <c r="FJ763" s="108"/>
      <c r="FK763" s="108"/>
      <c r="FL763" s="108"/>
      <c r="FM763" s="108"/>
      <c r="FN763" s="108"/>
      <c r="FO763" s="108"/>
      <c r="FP763" s="108"/>
      <c r="FQ763" s="108"/>
      <c r="FR763" s="108"/>
      <c r="FS763" s="108"/>
      <c r="FT763" s="108"/>
      <c r="FU763" s="108"/>
      <c r="FV763" s="108"/>
      <c r="FW763" s="108"/>
      <c r="FX763" s="108"/>
      <c r="FY763" s="108"/>
      <c r="FZ763" s="108"/>
      <c r="GA763" s="108"/>
      <c r="GB763" s="108"/>
      <c r="GC763" s="108"/>
      <c r="GD763" s="108"/>
      <c r="GE763" s="108"/>
      <c r="GF763" s="108"/>
      <c r="GG763" s="108"/>
      <c r="GH763" s="108"/>
      <c r="GI763" s="108"/>
      <c r="GJ763" s="108"/>
      <c r="GK763" s="108"/>
      <c r="GL763" s="108"/>
      <c r="GM763" s="108"/>
      <c r="GN763" s="108"/>
      <c r="GO763" s="108"/>
      <c r="GP763" s="108"/>
      <c r="GQ763" s="108"/>
      <c r="GR763" s="108"/>
      <c r="GS763" s="108"/>
      <c r="GT763" s="108"/>
      <c r="GU763" s="108"/>
      <c r="GV763" s="108"/>
      <c r="GW763" s="108"/>
      <c r="GX763" s="108"/>
      <c r="GY763" s="108"/>
      <c r="GZ763" s="108"/>
      <c r="HA763" s="108"/>
      <c r="HB763" s="108"/>
      <c r="HC763" s="108"/>
      <c r="HD763" s="108"/>
      <c r="HE763" s="108"/>
      <c r="HF763" s="108"/>
      <c r="HG763" s="108"/>
      <c r="HH763" s="108"/>
      <c r="HI763" s="108"/>
      <c r="HJ763" s="108"/>
      <c r="HK763" s="108"/>
      <c r="HL763" s="108"/>
      <c r="HM763" s="108"/>
      <c r="HN763" s="108"/>
      <c r="HO763" s="108"/>
      <c r="HP763" s="108"/>
      <c r="HQ763" s="108"/>
      <c r="HR763" s="108"/>
      <c r="HS763" s="108"/>
      <c r="HT763" s="108"/>
      <c r="HU763" s="108"/>
      <c r="HV763" s="108"/>
      <c r="HW763" s="108"/>
      <c r="HX763" s="108"/>
      <c r="HY763" s="108"/>
      <c r="HZ763" s="108"/>
      <c r="IA763" s="108"/>
      <c r="IB763" s="108"/>
      <c r="IC763" s="108"/>
      <c r="ID763" s="108"/>
      <c r="IE763" s="108"/>
      <c r="IF763" s="108"/>
      <c r="IG763" s="108"/>
      <c r="IH763" s="108"/>
      <c r="II763" s="108"/>
      <c r="IJ763" s="108"/>
      <c r="IK763" s="108"/>
      <c r="IL763" s="108"/>
      <c r="IM763" s="108"/>
      <c r="IN763" s="108"/>
      <c r="IO763" s="108"/>
      <c r="IP763" s="108"/>
      <c r="IQ763" s="108"/>
      <c r="IR763" s="108"/>
      <c r="IS763" s="108"/>
      <c r="IT763" s="108"/>
      <c r="IU763" s="108"/>
      <c r="IV763" s="108"/>
      <c r="IW763" s="108"/>
      <c r="IX763" s="108"/>
      <c r="IY763" s="108"/>
      <c r="IZ763" s="108"/>
      <c r="JA763" s="108"/>
      <c r="JB763" s="108"/>
      <c r="JC763" s="108"/>
      <c r="JD763" s="108"/>
      <c r="JE763" s="108"/>
      <c r="JF763" s="108"/>
      <c r="JG763" s="108"/>
      <c r="JH763" s="108"/>
      <c r="JI763" s="108"/>
      <c r="JJ763" s="108"/>
      <c r="JK763" s="108"/>
      <c r="JL763" s="108"/>
      <c r="JM763" s="108"/>
      <c r="JN763" s="108"/>
      <c r="JO763" s="108"/>
      <c r="JP763" s="108"/>
      <c r="JQ763" s="108"/>
      <c r="JR763" s="108"/>
      <c r="JS763" s="108"/>
      <c r="JT763" s="108"/>
      <c r="JU763" s="108"/>
      <c r="JV763" s="108"/>
      <c r="JW763" s="108"/>
      <c r="JX763" s="108"/>
      <c r="JY763" s="108"/>
      <c r="JZ763" s="108"/>
      <c r="KA763" s="108"/>
      <c r="KB763" s="108"/>
      <c r="KC763" s="108"/>
      <c r="KD763" s="108"/>
      <c r="KE763" s="108"/>
      <c r="KF763" s="108"/>
      <c r="KG763" s="108"/>
      <c r="KH763" s="108"/>
      <c r="KI763" s="108"/>
      <c r="KJ763" s="108"/>
      <c r="KK763" s="108"/>
      <c r="KL763" s="108"/>
      <c r="KM763" s="108"/>
      <c r="KN763" s="108"/>
      <c r="KO763" s="108"/>
      <c r="KP763" s="108"/>
      <c r="KQ763" s="108"/>
      <c r="KR763" s="108"/>
      <c r="KS763" s="108"/>
      <c r="KT763" s="108"/>
      <c r="KU763" s="108"/>
      <c r="KV763" s="108"/>
      <c r="KW763" s="108"/>
      <c r="KX763" s="108"/>
      <c r="KY763" s="108"/>
      <c r="KZ763" s="108"/>
      <c r="LA763" s="108"/>
      <c r="LB763" s="108"/>
      <c r="LC763" s="108"/>
      <c r="LD763" s="108"/>
      <c r="LE763" s="108"/>
      <c r="LF763" s="108"/>
      <c r="LG763" s="108"/>
      <c r="LH763" s="108"/>
      <c r="LI763" s="108"/>
      <c r="LJ763" s="108"/>
      <c r="LK763" s="108"/>
      <c r="LL763" s="108"/>
      <c r="LM763" s="108"/>
      <c r="LN763" s="108"/>
      <c r="LO763" s="108"/>
      <c r="LP763" s="108"/>
      <c r="LQ763" s="108"/>
      <c r="LR763" s="108"/>
      <c r="LS763" s="108"/>
    </row>
    <row r="764" spans="1:331">
      <c r="A764" s="3"/>
      <c r="B764" s="438"/>
      <c r="C764" s="438"/>
      <c r="D764" s="438"/>
      <c r="E764" s="438"/>
      <c r="F764" s="438"/>
      <c r="G764" s="438"/>
      <c r="H764" s="438"/>
      <c r="I764" s="438"/>
      <c r="J764" s="438"/>
      <c r="K764" s="438"/>
      <c r="L764" s="438"/>
      <c r="M764" s="438"/>
      <c r="N764" s="438"/>
      <c r="O764" s="438"/>
      <c r="P764" s="438"/>
      <c r="Q764" s="438"/>
      <c r="R764" s="438"/>
      <c r="S764" s="438"/>
      <c r="T764" s="438"/>
      <c r="U764" s="438"/>
      <c r="V764" s="438"/>
      <c r="W764" s="438"/>
      <c r="X764" s="438"/>
      <c r="Y764" s="438"/>
      <c r="Z764" s="438"/>
      <c r="AA764" s="438"/>
      <c r="AB764" s="438"/>
      <c r="AC764" s="438"/>
      <c r="AD764" s="438"/>
      <c r="AE764" s="154"/>
      <c r="AF764" s="154"/>
      <c r="AG764" s="154"/>
      <c r="AH764" s="154"/>
      <c r="AI764" s="154"/>
      <c r="AJ764" s="108"/>
      <c r="AK764" s="154"/>
      <c r="AL764" s="108"/>
      <c r="AM764" s="108"/>
      <c r="AN764" s="108"/>
      <c r="AO764" s="108"/>
      <c r="AP764" s="108"/>
      <c r="AQ764" s="108"/>
      <c r="AR764" s="108"/>
      <c r="AS764" s="108"/>
      <c r="AT764" s="108"/>
      <c r="AU764" s="108"/>
      <c r="AV764" s="108"/>
      <c r="AW764" s="108"/>
      <c r="AX764" s="108"/>
      <c r="AY764" s="108"/>
      <c r="AZ764" s="108"/>
      <c r="BA764" s="108"/>
      <c r="BB764" s="108"/>
      <c r="BC764" s="108"/>
      <c r="BD764" s="108"/>
      <c r="BE764" s="108"/>
      <c r="BF764" s="108"/>
      <c r="BG764" s="108"/>
      <c r="BH764" s="108"/>
      <c r="BI764" s="108"/>
      <c r="BJ764" s="108"/>
      <c r="BK764" s="108"/>
      <c r="BL764" s="108"/>
      <c r="BM764" s="108"/>
      <c r="BN764" s="108"/>
      <c r="BO764" s="108"/>
      <c r="BP764" s="108"/>
      <c r="BQ764" s="108"/>
      <c r="BR764" s="108"/>
      <c r="BS764" s="108"/>
      <c r="BT764" s="108"/>
      <c r="BU764" s="108"/>
      <c r="BV764" s="108"/>
      <c r="BW764" s="108"/>
      <c r="BX764" s="108"/>
      <c r="BY764" s="108"/>
      <c r="BZ764" s="108"/>
      <c r="CA764" s="108"/>
      <c r="CB764" s="108"/>
      <c r="CC764" s="108"/>
      <c r="CD764" s="108"/>
      <c r="CE764" s="108"/>
      <c r="CF764" s="108"/>
      <c r="CG764" s="108"/>
      <c r="CH764" s="108"/>
      <c r="CI764" s="108"/>
      <c r="CJ764" s="108"/>
      <c r="CK764" s="108"/>
      <c r="CL764" s="108"/>
      <c r="CM764" s="108"/>
      <c r="CN764" s="108"/>
      <c r="CO764" s="108"/>
      <c r="CP764" s="108"/>
      <c r="CQ764" s="108"/>
      <c r="CR764" s="108"/>
      <c r="CS764" s="108"/>
      <c r="CT764" s="108"/>
      <c r="CU764" s="108"/>
      <c r="CV764" s="108"/>
      <c r="CW764" s="108"/>
      <c r="CX764" s="108"/>
      <c r="CY764" s="108"/>
      <c r="CZ764" s="108"/>
      <c r="DA764" s="108"/>
      <c r="DB764" s="108"/>
      <c r="DC764" s="108"/>
      <c r="DD764" s="108"/>
      <c r="DE764" s="108"/>
      <c r="DF764" s="108"/>
      <c r="DG764" s="108"/>
      <c r="DH764" s="108"/>
      <c r="DI764" s="108"/>
      <c r="DJ764" s="108"/>
      <c r="DK764" s="108"/>
      <c r="DL764" s="108"/>
      <c r="DM764" s="108"/>
      <c r="DN764" s="108"/>
      <c r="DO764" s="108"/>
      <c r="DP764" s="108"/>
      <c r="DQ764" s="108"/>
      <c r="DR764" s="108"/>
      <c r="DS764" s="108"/>
      <c r="DT764" s="108"/>
      <c r="DU764" s="108"/>
      <c r="DV764" s="108"/>
      <c r="DW764" s="108"/>
      <c r="DX764" s="108"/>
      <c r="DY764" s="108"/>
      <c r="DZ764" s="108"/>
      <c r="EA764" s="108"/>
      <c r="EB764" s="108"/>
      <c r="EC764" s="108"/>
      <c r="ED764" s="108"/>
      <c r="EE764" s="108"/>
      <c r="EF764" s="108"/>
      <c r="EG764" s="108"/>
      <c r="EH764" s="108"/>
      <c r="EI764" s="108"/>
      <c r="EJ764" s="108"/>
      <c r="EK764" s="108"/>
      <c r="EL764" s="108"/>
      <c r="EM764" s="108"/>
      <c r="EN764" s="108"/>
      <c r="EO764" s="108"/>
      <c r="EP764" s="108"/>
      <c r="EQ764" s="108"/>
      <c r="ER764" s="108"/>
      <c r="ES764" s="108"/>
      <c r="ET764" s="108"/>
      <c r="EU764" s="108"/>
      <c r="EV764" s="108"/>
      <c r="EW764" s="108"/>
      <c r="EX764" s="108"/>
      <c r="EY764" s="108"/>
      <c r="EZ764" s="108"/>
      <c r="FA764" s="108"/>
      <c r="FB764" s="108"/>
      <c r="FC764" s="108"/>
      <c r="FD764" s="108"/>
      <c r="FE764" s="108"/>
      <c r="FF764" s="108"/>
      <c r="FG764" s="108"/>
      <c r="FH764" s="108"/>
      <c r="FI764" s="108"/>
      <c r="FJ764" s="108"/>
      <c r="FK764" s="108"/>
      <c r="FL764" s="108"/>
      <c r="FM764" s="108"/>
      <c r="FN764" s="108"/>
      <c r="FO764" s="108"/>
      <c r="FP764" s="108"/>
      <c r="FQ764" s="108"/>
      <c r="FR764" s="108"/>
      <c r="FS764" s="108"/>
      <c r="FT764" s="108"/>
      <c r="FU764" s="108"/>
      <c r="FV764" s="108"/>
      <c r="FW764" s="108"/>
      <c r="FX764" s="108"/>
      <c r="FY764" s="108"/>
      <c r="FZ764" s="108"/>
      <c r="GA764" s="108"/>
      <c r="GB764" s="108"/>
      <c r="GC764" s="108"/>
      <c r="GD764" s="108"/>
      <c r="GE764" s="108"/>
      <c r="GF764" s="108"/>
      <c r="GG764" s="108"/>
      <c r="GH764" s="108"/>
      <c r="GI764" s="108"/>
      <c r="GJ764" s="108"/>
      <c r="GK764" s="108"/>
      <c r="GL764" s="108"/>
      <c r="GM764" s="108"/>
      <c r="GN764" s="108"/>
      <c r="GO764" s="108"/>
      <c r="GP764" s="108"/>
      <c r="GQ764" s="108"/>
      <c r="GR764" s="108"/>
      <c r="GS764" s="108"/>
      <c r="GT764" s="108"/>
      <c r="GU764" s="108"/>
      <c r="GV764" s="108"/>
      <c r="GW764" s="108"/>
      <c r="GX764" s="108"/>
      <c r="GY764" s="108"/>
      <c r="GZ764" s="108"/>
      <c r="HA764" s="108"/>
      <c r="HB764" s="108"/>
      <c r="HC764" s="108"/>
      <c r="HD764" s="108"/>
      <c r="HE764" s="108"/>
      <c r="HF764" s="108"/>
      <c r="HG764" s="108"/>
      <c r="HH764" s="108"/>
      <c r="HI764" s="108"/>
      <c r="HJ764" s="108"/>
      <c r="HK764" s="108"/>
      <c r="HL764" s="108"/>
      <c r="HM764" s="108"/>
      <c r="HN764" s="108"/>
      <c r="HO764" s="108"/>
      <c r="HP764" s="108"/>
      <c r="HQ764" s="108"/>
      <c r="HR764" s="108"/>
      <c r="HS764" s="108"/>
      <c r="HT764" s="108"/>
      <c r="HU764" s="108"/>
      <c r="HV764" s="108"/>
      <c r="HW764" s="108"/>
      <c r="HX764" s="108"/>
      <c r="HY764" s="108"/>
      <c r="HZ764" s="108"/>
      <c r="IA764" s="108"/>
      <c r="IB764" s="108"/>
      <c r="IC764" s="108"/>
      <c r="ID764" s="108"/>
      <c r="IE764" s="108"/>
      <c r="IF764" s="108"/>
      <c r="IG764" s="108"/>
      <c r="IH764" s="108"/>
      <c r="II764" s="108"/>
      <c r="IJ764" s="108"/>
      <c r="IK764" s="108"/>
      <c r="IL764" s="108"/>
      <c r="IM764" s="108"/>
      <c r="IN764" s="108"/>
      <c r="IO764" s="108"/>
      <c r="IP764" s="108"/>
      <c r="IQ764" s="108"/>
      <c r="IR764" s="108"/>
      <c r="IS764" s="108"/>
      <c r="IT764" s="108"/>
      <c r="IU764" s="108"/>
      <c r="IV764" s="108"/>
      <c r="IW764" s="108"/>
      <c r="IX764" s="108"/>
      <c r="IY764" s="108"/>
      <c r="IZ764" s="108"/>
      <c r="JA764" s="108"/>
      <c r="JB764" s="108"/>
      <c r="JC764" s="108"/>
      <c r="JD764" s="108"/>
      <c r="JE764" s="108"/>
      <c r="JF764" s="108"/>
      <c r="JG764" s="108"/>
      <c r="JH764" s="108"/>
      <c r="JI764" s="108"/>
      <c r="JJ764" s="108"/>
      <c r="JK764" s="108"/>
      <c r="JL764" s="108"/>
      <c r="JM764" s="108"/>
      <c r="JN764" s="108"/>
      <c r="JO764" s="108"/>
      <c r="JP764" s="108"/>
      <c r="JQ764" s="108"/>
      <c r="JR764" s="108"/>
      <c r="JS764" s="108"/>
      <c r="JT764" s="108"/>
      <c r="JU764" s="108"/>
      <c r="JV764" s="108"/>
      <c r="JW764" s="108"/>
      <c r="JX764" s="108"/>
      <c r="JY764" s="108"/>
      <c r="JZ764" s="108"/>
      <c r="KA764" s="108"/>
      <c r="KB764" s="108"/>
      <c r="KC764" s="108"/>
      <c r="KD764" s="108"/>
      <c r="KE764" s="108"/>
      <c r="KF764" s="108"/>
      <c r="KG764" s="108"/>
      <c r="KH764" s="108"/>
      <c r="KI764" s="108"/>
      <c r="KJ764" s="108"/>
      <c r="KK764" s="108"/>
      <c r="KL764" s="108"/>
      <c r="KM764" s="108"/>
      <c r="KN764" s="108"/>
      <c r="KO764" s="108"/>
      <c r="KP764" s="108"/>
      <c r="KQ764" s="108"/>
      <c r="KR764" s="108"/>
      <c r="KS764" s="108"/>
      <c r="KT764" s="108"/>
      <c r="KU764" s="108"/>
      <c r="KV764" s="108"/>
      <c r="KW764" s="108"/>
      <c r="KX764" s="108"/>
      <c r="KY764" s="108"/>
      <c r="KZ764" s="108"/>
      <c r="LA764" s="108"/>
      <c r="LB764" s="108"/>
      <c r="LC764" s="108"/>
      <c r="LD764" s="108"/>
      <c r="LE764" s="108"/>
      <c r="LF764" s="108"/>
      <c r="LG764" s="108"/>
      <c r="LH764" s="108"/>
      <c r="LI764" s="108"/>
      <c r="LJ764" s="108"/>
      <c r="LK764" s="108"/>
      <c r="LL764" s="108"/>
      <c r="LM764" s="108"/>
      <c r="LN764" s="108"/>
      <c r="LO764" s="108"/>
      <c r="LP764" s="108"/>
      <c r="LQ764" s="108"/>
      <c r="LR764" s="108"/>
      <c r="LS764" s="108"/>
    </row>
    <row r="765" spans="1:331">
      <c r="A765" s="3"/>
      <c r="B765" s="438"/>
      <c r="C765" s="438"/>
      <c r="D765" s="438"/>
      <c r="E765" s="438"/>
      <c r="F765" s="438"/>
      <c r="G765" s="438"/>
      <c r="H765" s="438"/>
      <c r="I765" s="438"/>
      <c r="J765" s="438"/>
      <c r="K765" s="438"/>
      <c r="L765" s="438"/>
      <c r="M765" s="438"/>
      <c r="N765" s="438"/>
      <c r="O765" s="438"/>
      <c r="P765" s="438"/>
      <c r="Q765" s="438"/>
      <c r="R765" s="438"/>
      <c r="S765" s="438"/>
      <c r="T765" s="438"/>
      <c r="U765" s="438"/>
      <c r="V765" s="438"/>
      <c r="W765" s="438"/>
      <c r="X765" s="438"/>
      <c r="Y765" s="438"/>
      <c r="Z765" s="438"/>
      <c r="AA765" s="438"/>
      <c r="AB765" s="438"/>
      <c r="AC765" s="438"/>
      <c r="AD765" s="438"/>
      <c r="AE765" s="154"/>
      <c r="AF765" s="154"/>
      <c r="AG765" s="154"/>
      <c r="AH765" s="154"/>
      <c r="AI765" s="154"/>
      <c r="AJ765" s="108"/>
      <c r="AK765" s="154"/>
      <c r="AL765" s="108"/>
      <c r="AM765" s="108"/>
      <c r="AN765" s="108"/>
      <c r="AO765" s="108"/>
      <c r="AP765" s="108"/>
      <c r="AQ765" s="108"/>
      <c r="AR765" s="108"/>
      <c r="AS765" s="108"/>
      <c r="AT765" s="108"/>
      <c r="AU765" s="108"/>
      <c r="AV765" s="108"/>
      <c r="AW765" s="108"/>
      <c r="AX765" s="108"/>
      <c r="AY765" s="108"/>
      <c r="AZ765" s="108"/>
      <c r="BA765" s="108"/>
      <c r="BB765" s="108"/>
      <c r="BC765" s="108"/>
      <c r="BD765" s="108"/>
      <c r="BE765" s="108"/>
      <c r="BF765" s="108"/>
      <c r="BG765" s="108"/>
      <c r="BH765" s="108"/>
      <c r="BI765" s="108"/>
      <c r="BJ765" s="108"/>
      <c r="BK765" s="108"/>
      <c r="BL765" s="108"/>
      <c r="BM765" s="108"/>
      <c r="BN765" s="108"/>
      <c r="BO765" s="108"/>
      <c r="BP765" s="108"/>
      <c r="BQ765" s="108"/>
      <c r="BR765" s="108"/>
      <c r="BS765" s="108"/>
      <c r="BT765" s="108"/>
      <c r="BU765" s="108"/>
      <c r="BV765" s="108"/>
      <c r="BW765" s="108"/>
      <c r="BX765" s="108"/>
      <c r="BY765" s="108"/>
      <c r="BZ765" s="108"/>
      <c r="CA765" s="108"/>
      <c r="CB765" s="108"/>
      <c r="CC765" s="108"/>
      <c r="CD765" s="108"/>
      <c r="CE765" s="108"/>
      <c r="CF765" s="108"/>
      <c r="CG765" s="108"/>
      <c r="CH765" s="108"/>
      <c r="CI765" s="108"/>
      <c r="CJ765" s="108"/>
      <c r="CK765" s="108"/>
      <c r="CL765" s="108"/>
      <c r="CM765" s="108"/>
      <c r="CN765" s="108"/>
      <c r="CO765" s="108"/>
      <c r="CP765" s="108"/>
      <c r="CQ765" s="108"/>
      <c r="CR765" s="108"/>
      <c r="CS765" s="108"/>
      <c r="CT765" s="108"/>
      <c r="CU765" s="108"/>
      <c r="CV765" s="108"/>
      <c r="CW765" s="108"/>
      <c r="CX765" s="108"/>
      <c r="CY765" s="108"/>
      <c r="CZ765" s="108"/>
      <c r="DA765" s="108"/>
      <c r="DB765" s="108"/>
      <c r="DC765" s="108"/>
      <c r="DD765" s="108"/>
      <c r="DE765" s="108"/>
      <c r="DF765" s="108"/>
      <c r="DG765" s="108"/>
      <c r="DH765" s="108"/>
      <c r="DI765" s="108"/>
      <c r="DJ765" s="108"/>
      <c r="DK765" s="108"/>
      <c r="DL765" s="108"/>
      <c r="DM765" s="108"/>
      <c r="DN765" s="108"/>
      <c r="DO765" s="108"/>
      <c r="DP765" s="108"/>
      <c r="DQ765" s="108"/>
      <c r="DR765" s="108"/>
      <c r="DS765" s="108"/>
      <c r="DT765" s="108"/>
      <c r="DU765" s="108"/>
      <c r="DV765" s="108"/>
      <c r="DW765" s="108"/>
      <c r="DX765" s="108"/>
      <c r="DY765" s="108"/>
      <c r="DZ765" s="108"/>
      <c r="EA765" s="108"/>
      <c r="EB765" s="108"/>
      <c r="EC765" s="108"/>
      <c r="ED765" s="108"/>
      <c r="EE765" s="108"/>
      <c r="EF765" s="108"/>
      <c r="EG765" s="108"/>
      <c r="EH765" s="108"/>
      <c r="EI765" s="108"/>
      <c r="EJ765" s="108"/>
      <c r="EK765" s="108"/>
      <c r="EL765" s="108"/>
      <c r="EM765" s="108"/>
      <c r="EN765" s="108"/>
      <c r="EO765" s="108"/>
      <c r="EP765" s="108"/>
      <c r="EQ765" s="108"/>
      <c r="ER765" s="108"/>
      <c r="ES765" s="108"/>
      <c r="ET765" s="108"/>
      <c r="EU765" s="108"/>
      <c r="EV765" s="108"/>
      <c r="EW765" s="108"/>
      <c r="EX765" s="108"/>
      <c r="EY765" s="108"/>
      <c r="EZ765" s="108"/>
      <c r="FA765" s="108"/>
      <c r="FB765" s="108"/>
      <c r="FC765" s="108"/>
      <c r="FD765" s="108"/>
      <c r="FE765" s="108"/>
      <c r="FF765" s="108"/>
      <c r="FG765" s="108"/>
      <c r="FH765" s="108"/>
      <c r="FI765" s="108"/>
      <c r="FJ765" s="108"/>
      <c r="FK765" s="108"/>
      <c r="FL765" s="108"/>
      <c r="FM765" s="108"/>
      <c r="FN765" s="108"/>
      <c r="FO765" s="108"/>
      <c r="FP765" s="108"/>
      <c r="FQ765" s="108"/>
      <c r="FR765" s="108"/>
      <c r="FS765" s="108"/>
      <c r="FT765" s="108"/>
      <c r="FU765" s="108"/>
      <c r="FV765" s="108"/>
      <c r="FW765" s="108"/>
      <c r="FX765" s="108"/>
      <c r="FY765" s="108"/>
      <c r="FZ765" s="108"/>
      <c r="GA765" s="108"/>
      <c r="GB765" s="108"/>
      <c r="GC765" s="108"/>
      <c r="GD765" s="108"/>
      <c r="GE765" s="108"/>
      <c r="GF765" s="108"/>
      <c r="GG765" s="108"/>
      <c r="GH765" s="108"/>
      <c r="GI765" s="108"/>
      <c r="GJ765" s="108"/>
      <c r="GK765" s="108"/>
      <c r="GL765" s="108"/>
      <c r="GM765" s="108"/>
      <c r="GN765" s="108"/>
      <c r="GO765" s="108"/>
      <c r="GP765" s="108"/>
      <c r="GQ765" s="108"/>
      <c r="GR765" s="108"/>
      <c r="GS765" s="108"/>
      <c r="GT765" s="108"/>
      <c r="GU765" s="108"/>
      <c r="GV765" s="108"/>
      <c r="GW765" s="108"/>
      <c r="GX765" s="108"/>
      <c r="GY765" s="108"/>
      <c r="GZ765" s="108"/>
      <c r="HA765" s="108"/>
      <c r="HB765" s="108"/>
      <c r="HC765" s="108"/>
      <c r="HD765" s="108"/>
      <c r="HE765" s="108"/>
      <c r="HF765" s="108"/>
      <c r="HG765" s="108"/>
      <c r="HH765" s="108"/>
      <c r="HI765" s="108"/>
      <c r="HJ765" s="108"/>
      <c r="HK765" s="108"/>
      <c r="HL765" s="108"/>
      <c r="HM765" s="108"/>
      <c r="HN765" s="108"/>
      <c r="HO765" s="108"/>
      <c r="HP765" s="108"/>
      <c r="HQ765" s="108"/>
      <c r="HR765" s="108"/>
      <c r="HS765" s="108"/>
      <c r="HT765" s="108"/>
      <c r="HU765" s="108"/>
      <c r="HV765" s="108"/>
      <c r="HW765" s="108"/>
      <c r="HX765" s="108"/>
      <c r="HY765" s="108"/>
      <c r="HZ765" s="108"/>
      <c r="IA765" s="108"/>
      <c r="IB765" s="108"/>
      <c r="IC765" s="108"/>
      <c r="ID765" s="108"/>
      <c r="IE765" s="108"/>
      <c r="IF765" s="108"/>
      <c r="IG765" s="108"/>
      <c r="IH765" s="108"/>
      <c r="II765" s="108"/>
      <c r="IJ765" s="108"/>
      <c r="IK765" s="108"/>
      <c r="IL765" s="108"/>
      <c r="IM765" s="108"/>
      <c r="IN765" s="108"/>
      <c r="IO765" s="108"/>
      <c r="IP765" s="108"/>
      <c r="IQ765" s="108"/>
      <c r="IR765" s="108"/>
      <c r="IS765" s="108"/>
      <c r="IT765" s="108"/>
      <c r="IU765" s="108"/>
      <c r="IV765" s="108"/>
      <c r="IW765" s="108"/>
      <c r="IX765" s="108"/>
      <c r="IY765" s="108"/>
      <c r="IZ765" s="108"/>
      <c r="JA765" s="108"/>
      <c r="JB765" s="108"/>
      <c r="JC765" s="108"/>
      <c r="JD765" s="108"/>
      <c r="JE765" s="108"/>
      <c r="JF765" s="108"/>
      <c r="JG765" s="108"/>
      <c r="JH765" s="108"/>
      <c r="JI765" s="108"/>
      <c r="JJ765" s="108"/>
      <c r="JK765" s="108"/>
      <c r="JL765" s="108"/>
      <c r="JM765" s="108"/>
      <c r="JN765" s="108"/>
      <c r="JO765" s="108"/>
      <c r="JP765" s="108"/>
      <c r="JQ765" s="108"/>
      <c r="JR765" s="108"/>
      <c r="JS765" s="108"/>
      <c r="JT765" s="108"/>
      <c r="JU765" s="108"/>
      <c r="JV765" s="108"/>
      <c r="JW765" s="108"/>
      <c r="JX765" s="108"/>
      <c r="JY765" s="108"/>
      <c r="JZ765" s="108"/>
      <c r="KA765" s="108"/>
      <c r="KB765" s="108"/>
      <c r="KC765" s="108"/>
      <c r="KD765" s="108"/>
      <c r="KE765" s="108"/>
      <c r="KF765" s="108"/>
      <c r="KG765" s="108"/>
      <c r="KH765" s="108"/>
      <c r="KI765" s="108"/>
      <c r="KJ765" s="108"/>
      <c r="KK765" s="108"/>
      <c r="KL765" s="108"/>
      <c r="KM765" s="108"/>
      <c r="KN765" s="108"/>
      <c r="KO765" s="108"/>
      <c r="KP765" s="108"/>
      <c r="KQ765" s="108"/>
      <c r="KR765" s="108"/>
      <c r="KS765" s="108"/>
      <c r="KT765" s="108"/>
      <c r="KU765" s="108"/>
      <c r="KV765" s="108"/>
      <c r="KW765" s="108"/>
      <c r="KX765" s="108"/>
      <c r="KY765" s="108"/>
      <c r="KZ765" s="108"/>
      <c r="LA765" s="108"/>
      <c r="LB765" s="108"/>
      <c r="LC765" s="108"/>
      <c r="LD765" s="108"/>
      <c r="LE765" s="108"/>
      <c r="LF765" s="108"/>
      <c r="LG765" s="108"/>
      <c r="LH765" s="108"/>
      <c r="LI765" s="108"/>
      <c r="LJ765" s="108"/>
      <c r="LK765" s="108"/>
      <c r="LL765" s="108"/>
      <c r="LM765" s="108"/>
      <c r="LN765" s="108"/>
      <c r="LO765" s="108"/>
      <c r="LP765" s="108"/>
      <c r="LQ765" s="108"/>
      <c r="LR765" s="108"/>
      <c r="LS765" s="108"/>
    </row>
    <row r="766" spans="1:331">
      <c r="A766" s="3"/>
      <c r="B766" s="438"/>
      <c r="C766" s="438"/>
      <c r="D766" s="438"/>
      <c r="E766" s="438"/>
      <c r="F766" s="438"/>
      <c r="G766" s="438"/>
      <c r="H766" s="438"/>
      <c r="I766" s="438"/>
      <c r="J766" s="438"/>
      <c r="K766" s="438"/>
      <c r="L766" s="438"/>
      <c r="M766" s="438"/>
      <c r="N766" s="438"/>
      <c r="O766" s="438"/>
      <c r="P766" s="438"/>
      <c r="Q766" s="438"/>
      <c r="R766" s="438"/>
      <c r="S766" s="438"/>
      <c r="T766" s="438"/>
      <c r="U766" s="438"/>
      <c r="V766" s="438"/>
      <c r="W766" s="438"/>
      <c r="X766" s="438"/>
      <c r="Y766" s="438"/>
      <c r="Z766" s="438"/>
      <c r="AA766" s="438"/>
      <c r="AB766" s="438"/>
      <c r="AC766" s="438"/>
      <c r="AD766" s="438"/>
      <c r="AE766" s="154"/>
      <c r="AF766" s="154"/>
      <c r="AG766" s="154"/>
      <c r="AH766" s="154"/>
      <c r="AI766" s="154"/>
      <c r="AJ766" s="108"/>
      <c r="AK766" s="154"/>
      <c r="AL766" s="108"/>
      <c r="AM766" s="108"/>
      <c r="AN766" s="108"/>
      <c r="AO766" s="108"/>
      <c r="AP766" s="108"/>
      <c r="AQ766" s="108"/>
      <c r="AR766" s="108"/>
      <c r="AS766" s="108"/>
      <c r="AT766" s="108"/>
      <c r="AU766" s="108"/>
      <c r="AV766" s="108"/>
      <c r="AW766" s="108"/>
      <c r="AX766" s="108"/>
      <c r="AY766" s="108"/>
      <c r="AZ766" s="108"/>
      <c r="BA766" s="108"/>
      <c r="BB766" s="108"/>
      <c r="BC766" s="108"/>
      <c r="BD766" s="108"/>
      <c r="BE766" s="108"/>
      <c r="BF766" s="108"/>
      <c r="BG766" s="108"/>
      <c r="BH766" s="108"/>
      <c r="BI766" s="108"/>
      <c r="BJ766" s="108"/>
      <c r="BK766" s="108"/>
      <c r="BL766" s="108"/>
      <c r="BM766" s="108"/>
      <c r="BN766" s="108"/>
      <c r="BO766" s="108"/>
      <c r="BP766" s="108"/>
      <c r="BQ766" s="108"/>
      <c r="BR766" s="108"/>
      <c r="BS766" s="108"/>
      <c r="BT766" s="108"/>
      <c r="BU766" s="108"/>
      <c r="BV766" s="108"/>
      <c r="BW766" s="108"/>
      <c r="BX766" s="108"/>
      <c r="BY766" s="108"/>
      <c r="BZ766" s="108"/>
      <c r="CA766" s="108"/>
      <c r="CB766" s="108"/>
      <c r="CC766" s="108"/>
      <c r="CD766" s="108"/>
      <c r="CE766" s="108"/>
      <c r="CF766" s="108"/>
      <c r="CG766" s="108"/>
      <c r="CH766" s="108"/>
      <c r="CI766" s="108"/>
      <c r="CJ766" s="108"/>
      <c r="CK766" s="108"/>
      <c r="CL766" s="108"/>
      <c r="CM766" s="108"/>
      <c r="CN766" s="108"/>
      <c r="CO766" s="108"/>
      <c r="CP766" s="108"/>
      <c r="CQ766" s="108"/>
      <c r="CR766" s="108"/>
      <c r="CS766" s="108"/>
      <c r="CT766" s="108"/>
      <c r="CU766" s="108"/>
      <c r="CV766" s="108"/>
      <c r="CW766" s="108"/>
      <c r="CX766" s="108"/>
      <c r="CY766" s="108"/>
      <c r="CZ766" s="108"/>
      <c r="DA766" s="108"/>
      <c r="DB766" s="108"/>
      <c r="DC766" s="108"/>
      <c r="DD766" s="108"/>
      <c r="DE766" s="108"/>
      <c r="DF766" s="108"/>
      <c r="DG766" s="108"/>
      <c r="DH766" s="108"/>
      <c r="DI766" s="108"/>
      <c r="DJ766" s="108"/>
      <c r="DK766" s="108"/>
      <c r="DL766" s="108"/>
      <c r="DM766" s="108"/>
      <c r="DN766" s="108"/>
      <c r="DO766" s="108"/>
      <c r="DP766" s="108"/>
      <c r="DQ766" s="108"/>
      <c r="DR766" s="108"/>
      <c r="DS766" s="108"/>
      <c r="DT766" s="108"/>
      <c r="DU766" s="108"/>
      <c r="DV766" s="108"/>
      <c r="DW766" s="108"/>
      <c r="DX766" s="108"/>
      <c r="DY766" s="108"/>
      <c r="DZ766" s="108"/>
      <c r="EA766" s="108"/>
      <c r="EB766" s="108"/>
      <c r="EC766" s="108"/>
      <c r="ED766" s="108"/>
      <c r="EE766" s="108"/>
      <c r="EF766" s="108"/>
      <c r="EG766" s="108"/>
      <c r="EH766" s="108"/>
      <c r="EI766" s="108"/>
      <c r="EJ766" s="108"/>
      <c r="EK766" s="108"/>
      <c r="EL766" s="108"/>
      <c r="EM766" s="108"/>
      <c r="EN766" s="108"/>
      <c r="EO766" s="108"/>
      <c r="EP766" s="108"/>
      <c r="EQ766" s="108"/>
      <c r="ER766" s="108"/>
      <c r="ES766" s="108"/>
      <c r="ET766" s="108"/>
      <c r="EU766" s="108"/>
      <c r="EV766" s="108"/>
      <c r="EW766" s="108"/>
      <c r="EX766" s="108"/>
      <c r="EY766" s="108"/>
      <c r="EZ766" s="108"/>
      <c r="FA766" s="108"/>
      <c r="FB766" s="108"/>
      <c r="FC766" s="108"/>
      <c r="FD766" s="108"/>
      <c r="FE766" s="108"/>
      <c r="FF766" s="108"/>
      <c r="FG766" s="108"/>
      <c r="FH766" s="108"/>
      <c r="FI766" s="108"/>
      <c r="FJ766" s="108"/>
      <c r="FK766" s="108"/>
      <c r="FL766" s="108"/>
      <c r="FM766" s="108"/>
      <c r="FN766" s="108"/>
      <c r="FO766" s="108"/>
      <c r="FP766" s="108"/>
      <c r="FQ766" s="108"/>
      <c r="FR766" s="108"/>
      <c r="FS766" s="108"/>
      <c r="FT766" s="108"/>
      <c r="FU766" s="108"/>
      <c r="FV766" s="108"/>
      <c r="FW766" s="108"/>
      <c r="FX766" s="108"/>
      <c r="FY766" s="108"/>
      <c r="FZ766" s="108"/>
      <c r="GA766" s="108"/>
      <c r="GB766" s="108"/>
      <c r="GC766" s="108"/>
      <c r="GD766" s="108"/>
      <c r="GE766" s="108"/>
      <c r="GF766" s="108"/>
      <c r="GG766" s="108"/>
      <c r="GH766" s="108"/>
      <c r="GI766" s="108"/>
      <c r="GJ766" s="108"/>
      <c r="GK766" s="108"/>
      <c r="GL766" s="108"/>
      <c r="GM766" s="108"/>
      <c r="GN766" s="108"/>
      <c r="GO766" s="108"/>
      <c r="GP766" s="108"/>
      <c r="GQ766" s="108"/>
      <c r="GR766" s="108"/>
      <c r="GS766" s="108"/>
      <c r="GT766" s="108"/>
      <c r="GU766" s="108"/>
      <c r="GV766" s="108"/>
      <c r="GW766" s="108"/>
      <c r="GX766" s="108"/>
      <c r="GY766" s="108"/>
      <c r="GZ766" s="108"/>
      <c r="HA766" s="108"/>
      <c r="HB766" s="108"/>
      <c r="HC766" s="108"/>
      <c r="HD766" s="108"/>
      <c r="HE766" s="108"/>
      <c r="HF766" s="108"/>
      <c r="HG766" s="108"/>
      <c r="HH766" s="108"/>
      <c r="HI766" s="108"/>
      <c r="HJ766" s="108"/>
      <c r="HK766" s="108"/>
      <c r="HL766" s="108"/>
      <c r="HM766" s="108"/>
      <c r="HN766" s="108"/>
      <c r="HO766" s="108"/>
      <c r="HP766" s="108"/>
      <c r="HQ766" s="108"/>
      <c r="HR766" s="108"/>
      <c r="HS766" s="108"/>
      <c r="HT766" s="108"/>
      <c r="HU766" s="108"/>
      <c r="HV766" s="108"/>
      <c r="HW766" s="108"/>
      <c r="HX766" s="108"/>
      <c r="HY766" s="108"/>
      <c r="HZ766" s="108"/>
      <c r="IA766" s="108"/>
      <c r="IB766" s="108"/>
      <c r="IC766" s="108"/>
      <c r="ID766" s="108"/>
      <c r="IE766" s="108"/>
      <c r="IF766" s="108"/>
      <c r="IG766" s="108"/>
      <c r="IH766" s="108"/>
      <c r="II766" s="108"/>
      <c r="IJ766" s="108"/>
      <c r="IK766" s="108"/>
      <c r="IL766" s="108"/>
      <c r="IM766" s="108"/>
      <c r="IN766" s="108"/>
      <c r="IO766" s="108"/>
      <c r="IP766" s="108"/>
      <c r="IQ766" s="108"/>
      <c r="IR766" s="108"/>
      <c r="IS766" s="108"/>
      <c r="IT766" s="108"/>
      <c r="IU766" s="108"/>
      <c r="IV766" s="108"/>
      <c r="IW766" s="108"/>
      <c r="IX766" s="108"/>
      <c r="IY766" s="108"/>
      <c r="IZ766" s="108"/>
      <c r="JA766" s="108"/>
      <c r="JB766" s="108"/>
      <c r="JC766" s="108"/>
      <c r="JD766" s="108"/>
      <c r="JE766" s="108"/>
      <c r="JF766" s="108"/>
      <c r="JG766" s="108"/>
      <c r="JH766" s="108"/>
      <c r="JI766" s="108"/>
      <c r="JJ766" s="108"/>
      <c r="JK766" s="108"/>
      <c r="JL766" s="108"/>
      <c r="JM766" s="108"/>
      <c r="JN766" s="108"/>
      <c r="JO766" s="108"/>
      <c r="JP766" s="108"/>
      <c r="JQ766" s="108"/>
      <c r="JR766" s="108"/>
      <c r="JS766" s="108"/>
      <c r="JT766" s="108"/>
      <c r="JU766" s="108"/>
      <c r="JV766" s="108"/>
      <c r="JW766" s="108"/>
      <c r="JX766" s="108"/>
      <c r="JY766" s="108"/>
      <c r="JZ766" s="108"/>
      <c r="KA766" s="108"/>
      <c r="KB766" s="108"/>
      <c r="KC766" s="108"/>
      <c r="KD766" s="108"/>
      <c r="KE766" s="108"/>
      <c r="KF766" s="108"/>
      <c r="KG766" s="108"/>
      <c r="KH766" s="108"/>
      <c r="KI766" s="108"/>
      <c r="KJ766" s="108"/>
      <c r="KK766" s="108"/>
      <c r="KL766" s="108"/>
      <c r="KM766" s="108"/>
      <c r="KN766" s="108"/>
      <c r="KO766" s="108"/>
      <c r="KP766" s="108"/>
      <c r="KQ766" s="108"/>
      <c r="KR766" s="108"/>
      <c r="KS766" s="108"/>
      <c r="KT766" s="108"/>
      <c r="KU766" s="108"/>
      <c r="KV766" s="108"/>
      <c r="KW766" s="108"/>
      <c r="KX766" s="108"/>
      <c r="KY766" s="108"/>
      <c r="KZ766" s="108"/>
      <c r="LA766" s="108"/>
      <c r="LB766" s="108"/>
      <c r="LC766" s="108"/>
      <c r="LD766" s="108"/>
      <c r="LE766" s="108"/>
      <c r="LF766" s="108"/>
      <c r="LG766" s="108"/>
      <c r="LH766" s="108"/>
      <c r="LI766" s="108"/>
      <c r="LJ766" s="108"/>
      <c r="LK766" s="108"/>
      <c r="LL766" s="108"/>
      <c r="LM766" s="108"/>
      <c r="LN766" s="108"/>
      <c r="LO766" s="108"/>
      <c r="LP766" s="108"/>
      <c r="LQ766" s="108"/>
      <c r="LR766" s="108"/>
      <c r="LS766" s="108"/>
    </row>
    <row r="767" spans="1:331">
      <c r="A767" s="3"/>
      <c r="B767" s="438"/>
      <c r="C767" s="438"/>
      <c r="D767" s="438"/>
      <c r="E767" s="438"/>
      <c r="F767" s="438"/>
      <c r="G767" s="438"/>
      <c r="H767" s="438"/>
      <c r="I767" s="438"/>
      <c r="J767" s="438"/>
      <c r="K767" s="438"/>
      <c r="L767" s="438"/>
      <c r="M767" s="438"/>
      <c r="N767" s="438"/>
      <c r="O767" s="438"/>
      <c r="P767" s="438"/>
      <c r="Q767" s="438"/>
      <c r="R767" s="438"/>
      <c r="S767" s="438"/>
      <c r="T767" s="438"/>
      <c r="U767" s="438"/>
      <c r="V767" s="438"/>
      <c r="W767" s="438"/>
      <c r="X767" s="438"/>
      <c r="Y767" s="438"/>
      <c r="Z767" s="438"/>
      <c r="AA767" s="438"/>
      <c r="AB767" s="438"/>
      <c r="AC767" s="438"/>
      <c r="AD767" s="438"/>
      <c r="AE767" s="154"/>
      <c r="AF767" s="154"/>
      <c r="AG767" s="154"/>
      <c r="AH767" s="154"/>
      <c r="AI767" s="154"/>
      <c r="AJ767" s="108"/>
      <c r="AK767" s="154"/>
      <c r="AL767" s="108"/>
      <c r="AM767" s="108"/>
      <c r="AN767" s="108"/>
      <c r="AO767" s="108"/>
      <c r="AP767" s="108"/>
      <c r="AQ767" s="108"/>
      <c r="AR767" s="108"/>
      <c r="AS767" s="108"/>
      <c r="AT767" s="108"/>
      <c r="AU767" s="108"/>
      <c r="AV767" s="108"/>
      <c r="AW767" s="108"/>
      <c r="AX767" s="108"/>
      <c r="AY767" s="108"/>
      <c r="AZ767" s="108"/>
      <c r="BA767" s="108"/>
      <c r="BB767" s="108"/>
      <c r="BC767" s="108"/>
      <c r="BD767" s="108"/>
      <c r="BE767" s="108"/>
      <c r="BF767" s="108"/>
      <c r="BG767" s="108"/>
      <c r="BH767" s="108"/>
      <c r="BI767" s="108"/>
      <c r="BJ767" s="108"/>
      <c r="BK767" s="108"/>
      <c r="BL767" s="108"/>
      <c r="BM767" s="108"/>
      <c r="BN767" s="108"/>
      <c r="BO767" s="108"/>
      <c r="BP767" s="108"/>
      <c r="BQ767" s="108"/>
      <c r="BR767" s="108"/>
      <c r="BS767" s="108"/>
      <c r="BT767" s="108"/>
      <c r="BU767" s="108"/>
      <c r="BV767" s="108"/>
      <c r="BW767" s="108"/>
      <c r="BX767" s="108"/>
      <c r="BY767" s="108"/>
      <c r="BZ767" s="108"/>
      <c r="CA767" s="108"/>
      <c r="CB767" s="108"/>
      <c r="CC767" s="108"/>
      <c r="CD767" s="108"/>
      <c r="CE767" s="108"/>
      <c r="CF767" s="108"/>
      <c r="CG767" s="108"/>
      <c r="CH767" s="108"/>
      <c r="CI767" s="108"/>
      <c r="CJ767" s="108"/>
      <c r="CK767" s="108"/>
      <c r="CL767" s="108"/>
      <c r="CM767" s="108"/>
      <c r="CN767" s="108"/>
      <c r="CO767" s="108"/>
      <c r="CP767" s="108"/>
      <c r="CQ767" s="108"/>
      <c r="CR767" s="108"/>
      <c r="CS767" s="108"/>
      <c r="CT767" s="108"/>
      <c r="CU767" s="108"/>
      <c r="CV767" s="108"/>
      <c r="CW767" s="108"/>
      <c r="CX767" s="108"/>
      <c r="CY767" s="108"/>
      <c r="CZ767" s="108"/>
      <c r="DA767" s="108"/>
      <c r="DB767" s="108"/>
      <c r="DC767" s="108"/>
      <c r="DD767" s="108"/>
      <c r="DE767" s="108"/>
      <c r="DF767" s="108"/>
      <c r="DG767" s="108"/>
      <c r="DH767" s="108"/>
      <c r="DI767" s="108"/>
      <c r="DJ767" s="108"/>
      <c r="DK767" s="108"/>
      <c r="DL767" s="108"/>
      <c r="DM767" s="108"/>
      <c r="DN767" s="108"/>
      <c r="DO767" s="108"/>
      <c r="DP767" s="108"/>
      <c r="DQ767" s="108"/>
      <c r="DR767" s="108"/>
      <c r="DS767" s="108"/>
      <c r="DT767" s="108"/>
      <c r="DU767" s="108"/>
      <c r="DV767" s="108"/>
      <c r="DW767" s="108"/>
      <c r="DX767" s="108"/>
      <c r="DY767" s="108"/>
      <c r="DZ767" s="108"/>
      <c r="EA767" s="108"/>
      <c r="EB767" s="108"/>
      <c r="EC767" s="108"/>
      <c r="ED767" s="108"/>
      <c r="EE767" s="108"/>
      <c r="EF767" s="108"/>
      <c r="EG767" s="108"/>
      <c r="EH767" s="108"/>
      <c r="EI767" s="108"/>
      <c r="EJ767" s="108"/>
      <c r="EK767" s="108"/>
      <c r="EL767" s="108"/>
      <c r="EM767" s="108"/>
      <c r="EN767" s="108"/>
      <c r="EO767" s="108"/>
      <c r="EP767" s="108"/>
      <c r="EQ767" s="108"/>
      <c r="ER767" s="108"/>
      <c r="ES767" s="108"/>
      <c r="ET767" s="108"/>
      <c r="EU767" s="108"/>
      <c r="EV767" s="108"/>
      <c r="EW767" s="108"/>
      <c r="EX767" s="108"/>
      <c r="EY767" s="108"/>
      <c r="EZ767" s="108"/>
      <c r="FA767" s="108"/>
      <c r="FB767" s="108"/>
      <c r="FC767" s="108"/>
      <c r="FD767" s="108"/>
      <c r="FE767" s="108"/>
      <c r="FF767" s="108"/>
      <c r="FG767" s="108"/>
      <c r="FH767" s="108"/>
      <c r="FI767" s="108"/>
      <c r="FJ767" s="108"/>
      <c r="FK767" s="108"/>
      <c r="FL767" s="108"/>
      <c r="FM767" s="108"/>
      <c r="FN767" s="108"/>
      <c r="FO767" s="108"/>
      <c r="FP767" s="108"/>
      <c r="FQ767" s="108"/>
      <c r="FR767" s="108"/>
      <c r="FS767" s="108"/>
      <c r="FT767" s="108"/>
      <c r="FU767" s="108"/>
      <c r="FV767" s="108"/>
      <c r="FW767" s="108"/>
      <c r="FX767" s="108"/>
      <c r="FY767" s="108"/>
      <c r="FZ767" s="108"/>
      <c r="GA767" s="108"/>
      <c r="GB767" s="108"/>
      <c r="GC767" s="108"/>
      <c r="GD767" s="108"/>
      <c r="GE767" s="108"/>
      <c r="GF767" s="108"/>
      <c r="GG767" s="108"/>
      <c r="GH767" s="108"/>
      <c r="GI767" s="108"/>
      <c r="GJ767" s="108"/>
      <c r="GK767" s="108"/>
      <c r="GL767" s="108"/>
      <c r="GM767" s="108"/>
      <c r="GN767" s="108"/>
      <c r="GO767" s="108"/>
      <c r="GP767" s="108"/>
      <c r="GQ767" s="108"/>
      <c r="GR767" s="108"/>
      <c r="GS767" s="108"/>
      <c r="GT767" s="108"/>
      <c r="GU767" s="108"/>
      <c r="GV767" s="108"/>
      <c r="GW767" s="108"/>
      <c r="GX767" s="108"/>
      <c r="GY767" s="108"/>
      <c r="GZ767" s="108"/>
      <c r="HA767" s="108"/>
      <c r="HB767" s="108"/>
      <c r="HC767" s="108"/>
      <c r="HD767" s="108"/>
      <c r="HE767" s="108"/>
      <c r="HF767" s="108"/>
      <c r="HG767" s="108"/>
      <c r="HH767" s="108"/>
      <c r="HI767" s="108"/>
      <c r="HJ767" s="108"/>
      <c r="HK767" s="108"/>
      <c r="HL767" s="108"/>
      <c r="HM767" s="108"/>
      <c r="HN767" s="108"/>
      <c r="HO767" s="108"/>
      <c r="HP767" s="108"/>
      <c r="HQ767" s="108"/>
      <c r="HR767" s="108"/>
      <c r="HS767" s="108"/>
      <c r="HT767" s="108"/>
      <c r="HU767" s="108"/>
      <c r="HV767" s="108"/>
      <c r="HW767" s="108"/>
      <c r="HX767" s="108"/>
      <c r="HY767" s="108"/>
      <c r="HZ767" s="108"/>
      <c r="IA767" s="108"/>
      <c r="IB767" s="108"/>
      <c r="IC767" s="108"/>
      <c r="ID767" s="108"/>
      <c r="IE767" s="108"/>
      <c r="IF767" s="108"/>
      <c r="IG767" s="108"/>
      <c r="IH767" s="108"/>
      <c r="II767" s="108"/>
      <c r="IJ767" s="108"/>
      <c r="IK767" s="108"/>
      <c r="IL767" s="108"/>
      <c r="IM767" s="108"/>
      <c r="IN767" s="108"/>
      <c r="IO767" s="108"/>
      <c r="IP767" s="108"/>
      <c r="IQ767" s="108"/>
      <c r="IR767" s="108"/>
      <c r="IS767" s="108"/>
      <c r="IT767" s="108"/>
      <c r="IU767" s="108"/>
      <c r="IV767" s="108"/>
      <c r="IW767" s="108"/>
      <c r="IX767" s="108"/>
      <c r="IY767" s="108"/>
      <c r="IZ767" s="108"/>
      <c r="JA767" s="108"/>
      <c r="JB767" s="108"/>
      <c r="JC767" s="108"/>
      <c r="JD767" s="108"/>
      <c r="JE767" s="108"/>
      <c r="JF767" s="108"/>
      <c r="JG767" s="108"/>
      <c r="JH767" s="108"/>
      <c r="JI767" s="108"/>
      <c r="JJ767" s="108"/>
      <c r="JK767" s="108"/>
      <c r="JL767" s="108"/>
      <c r="JM767" s="108"/>
      <c r="JN767" s="108"/>
      <c r="JO767" s="108"/>
      <c r="JP767" s="108"/>
      <c r="JQ767" s="108"/>
      <c r="JR767" s="108"/>
      <c r="JS767" s="108"/>
      <c r="JT767" s="108"/>
      <c r="JU767" s="108"/>
      <c r="JV767" s="108"/>
      <c r="JW767" s="108"/>
      <c r="JX767" s="108"/>
      <c r="JY767" s="108"/>
      <c r="JZ767" s="108"/>
      <c r="KA767" s="108"/>
      <c r="KB767" s="108"/>
      <c r="KC767" s="108"/>
      <c r="KD767" s="108"/>
      <c r="KE767" s="108"/>
      <c r="KF767" s="108"/>
      <c r="KG767" s="108"/>
      <c r="KH767" s="108"/>
      <c r="KI767" s="108"/>
      <c r="KJ767" s="108"/>
      <c r="KK767" s="108"/>
      <c r="KL767" s="108"/>
      <c r="KM767" s="108"/>
      <c r="KN767" s="108"/>
      <c r="KO767" s="108"/>
      <c r="KP767" s="108"/>
      <c r="KQ767" s="108"/>
      <c r="KR767" s="108"/>
      <c r="KS767" s="108"/>
      <c r="KT767" s="108"/>
      <c r="KU767" s="108"/>
      <c r="KV767" s="108"/>
      <c r="KW767" s="108"/>
      <c r="KX767" s="108"/>
      <c r="KY767" s="108"/>
      <c r="KZ767" s="108"/>
      <c r="LA767" s="108"/>
      <c r="LB767" s="108"/>
      <c r="LC767" s="108"/>
      <c r="LD767" s="108"/>
      <c r="LE767" s="108"/>
      <c r="LF767" s="108"/>
      <c r="LG767" s="108"/>
      <c r="LH767" s="108"/>
      <c r="LI767" s="108"/>
      <c r="LJ767" s="108"/>
      <c r="LK767" s="108"/>
      <c r="LL767" s="108"/>
      <c r="LM767" s="108"/>
      <c r="LN767" s="108"/>
      <c r="LO767" s="108"/>
      <c r="LP767" s="108"/>
      <c r="LQ767" s="108"/>
      <c r="LR767" s="108"/>
      <c r="LS767" s="108"/>
    </row>
    <row r="768" spans="1:331">
      <c r="A768" s="3"/>
      <c r="B768" s="438"/>
      <c r="C768" s="438"/>
      <c r="D768" s="438"/>
      <c r="E768" s="438"/>
      <c r="F768" s="438"/>
      <c r="G768" s="438"/>
      <c r="H768" s="438"/>
      <c r="I768" s="438"/>
      <c r="J768" s="438"/>
      <c r="K768" s="438"/>
      <c r="L768" s="438"/>
      <c r="M768" s="438"/>
      <c r="N768" s="438"/>
      <c r="O768" s="438"/>
      <c r="P768" s="438"/>
      <c r="Q768" s="438"/>
      <c r="R768" s="438"/>
      <c r="S768" s="438"/>
      <c r="T768" s="438"/>
      <c r="U768" s="438"/>
      <c r="V768" s="438"/>
      <c r="W768" s="438"/>
      <c r="X768" s="438"/>
      <c r="Y768" s="438"/>
      <c r="Z768" s="438"/>
      <c r="AA768" s="438"/>
      <c r="AB768" s="438"/>
      <c r="AC768" s="438"/>
      <c r="AD768" s="438"/>
      <c r="AE768" s="154"/>
      <c r="AF768" s="154"/>
      <c r="AG768" s="154"/>
      <c r="AH768" s="154"/>
      <c r="AI768" s="154"/>
      <c r="AJ768" s="108"/>
      <c r="AK768" s="154"/>
      <c r="AL768" s="108"/>
      <c r="AM768" s="108"/>
      <c r="AN768" s="108"/>
      <c r="AO768" s="108"/>
      <c r="AP768" s="108"/>
      <c r="AQ768" s="108"/>
      <c r="AR768" s="108"/>
      <c r="AS768" s="108"/>
      <c r="AT768" s="108"/>
      <c r="AU768" s="108"/>
      <c r="AV768" s="108"/>
      <c r="AW768" s="108"/>
      <c r="AX768" s="108"/>
      <c r="AY768" s="108"/>
      <c r="AZ768" s="108"/>
      <c r="BA768" s="108"/>
      <c r="BB768" s="108"/>
      <c r="BC768" s="108"/>
      <c r="BD768" s="108"/>
      <c r="BE768" s="108"/>
      <c r="BF768" s="108"/>
      <c r="BG768" s="108"/>
      <c r="BH768" s="108"/>
      <c r="BI768" s="108"/>
      <c r="BJ768" s="108"/>
      <c r="BK768" s="108"/>
      <c r="BL768" s="108"/>
      <c r="BM768" s="108"/>
      <c r="BN768" s="108"/>
      <c r="BO768" s="108"/>
      <c r="BP768" s="108"/>
      <c r="BQ768" s="108"/>
      <c r="BR768" s="108"/>
      <c r="BS768" s="108"/>
      <c r="BT768" s="108"/>
      <c r="BU768" s="108"/>
      <c r="BV768" s="108"/>
      <c r="BW768" s="108"/>
      <c r="BX768" s="108"/>
      <c r="BY768" s="108"/>
      <c r="BZ768" s="108"/>
      <c r="CA768" s="108"/>
      <c r="CB768" s="108"/>
      <c r="CC768" s="108"/>
      <c r="CD768" s="108"/>
      <c r="CE768" s="108"/>
      <c r="CF768" s="108"/>
      <c r="CG768" s="108"/>
      <c r="CH768" s="108"/>
      <c r="CI768" s="108"/>
      <c r="CJ768" s="108"/>
      <c r="CK768" s="108"/>
      <c r="CL768" s="108"/>
      <c r="CM768" s="108"/>
      <c r="CN768" s="108"/>
      <c r="CO768" s="108"/>
      <c r="CP768" s="108"/>
      <c r="CQ768" s="108"/>
      <c r="CR768" s="108"/>
      <c r="CS768" s="108"/>
      <c r="CT768" s="108"/>
      <c r="CU768" s="108"/>
      <c r="CV768" s="108"/>
      <c r="CW768" s="108"/>
      <c r="CX768" s="108"/>
      <c r="CY768" s="108"/>
      <c r="CZ768" s="108"/>
      <c r="DA768" s="108"/>
      <c r="DB768" s="108"/>
      <c r="DC768" s="108"/>
      <c r="DD768" s="108"/>
      <c r="DE768" s="108"/>
      <c r="DF768" s="108"/>
      <c r="DG768" s="108"/>
      <c r="DH768" s="108"/>
      <c r="DI768" s="108"/>
      <c r="DJ768" s="108"/>
      <c r="DK768" s="108"/>
      <c r="DL768" s="108"/>
      <c r="DM768" s="108"/>
      <c r="DN768" s="108"/>
      <c r="DO768" s="108"/>
      <c r="DP768" s="108"/>
      <c r="DQ768" s="108"/>
      <c r="DR768" s="108"/>
      <c r="DS768" s="108"/>
      <c r="DT768" s="108"/>
      <c r="DU768" s="108"/>
      <c r="DV768" s="108"/>
      <c r="DW768" s="108"/>
      <c r="DX768" s="108"/>
      <c r="DY768" s="108"/>
      <c r="DZ768" s="108"/>
      <c r="EA768" s="108"/>
      <c r="EB768" s="108"/>
      <c r="EC768" s="108"/>
      <c r="ED768" s="108"/>
      <c r="EE768" s="108"/>
      <c r="EF768" s="108"/>
      <c r="EG768" s="108"/>
      <c r="EH768" s="108"/>
      <c r="EI768" s="108"/>
      <c r="EJ768" s="108"/>
      <c r="EK768" s="108"/>
      <c r="EL768" s="108"/>
      <c r="EM768" s="108"/>
      <c r="EN768" s="108"/>
      <c r="EO768" s="108"/>
      <c r="EP768" s="108"/>
      <c r="EQ768" s="108"/>
      <c r="ER768" s="108"/>
      <c r="ES768" s="108"/>
      <c r="ET768" s="108"/>
      <c r="EU768" s="108"/>
      <c r="EV768" s="108"/>
      <c r="EW768" s="108"/>
      <c r="EX768" s="108"/>
      <c r="EY768" s="108"/>
      <c r="EZ768" s="108"/>
      <c r="FA768" s="108"/>
      <c r="FB768" s="108"/>
      <c r="FC768" s="108"/>
      <c r="FD768" s="108"/>
      <c r="FE768" s="108"/>
      <c r="FF768" s="108"/>
      <c r="FG768" s="108"/>
      <c r="FH768" s="108"/>
      <c r="FI768" s="108"/>
      <c r="FJ768" s="108"/>
      <c r="FK768" s="108"/>
      <c r="FL768" s="108"/>
      <c r="FM768" s="108"/>
      <c r="FN768" s="108"/>
      <c r="FO768" s="108"/>
      <c r="FP768" s="108"/>
      <c r="FQ768" s="108"/>
      <c r="FR768" s="108"/>
      <c r="FS768" s="108"/>
      <c r="FT768" s="108"/>
      <c r="FU768" s="108"/>
      <c r="FV768" s="108"/>
      <c r="FW768" s="108"/>
      <c r="FX768" s="108"/>
      <c r="FY768" s="108"/>
      <c r="FZ768" s="108"/>
      <c r="GA768" s="108"/>
      <c r="GB768" s="108"/>
      <c r="GC768" s="108"/>
      <c r="GD768" s="108"/>
      <c r="GE768" s="108"/>
      <c r="GF768" s="108"/>
      <c r="GG768" s="108"/>
      <c r="GH768" s="108"/>
      <c r="GI768" s="108"/>
      <c r="GJ768" s="108"/>
      <c r="GK768" s="108"/>
      <c r="GL768" s="108"/>
      <c r="GM768" s="108"/>
      <c r="GN768" s="108"/>
      <c r="GO768" s="108"/>
      <c r="GP768" s="108"/>
      <c r="GQ768" s="108"/>
      <c r="GR768" s="108"/>
      <c r="GS768" s="108"/>
      <c r="GT768" s="108"/>
      <c r="GU768" s="108"/>
      <c r="GV768" s="108"/>
      <c r="GW768" s="108"/>
      <c r="GX768" s="108"/>
      <c r="GY768" s="108"/>
      <c r="GZ768" s="108"/>
      <c r="HA768" s="108"/>
      <c r="HB768" s="108"/>
      <c r="HC768" s="108"/>
      <c r="HD768" s="108"/>
      <c r="HE768" s="108"/>
      <c r="HF768" s="108"/>
      <c r="HG768" s="108"/>
      <c r="HH768" s="108"/>
      <c r="HI768" s="108"/>
      <c r="HJ768" s="108"/>
      <c r="HK768" s="108"/>
      <c r="HL768" s="108"/>
      <c r="HM768" s="108"/>
      <c r="HN768" s="108"/>
      <c r="HO768" s="108"/>
      <c r="HP768" s="108"/>
      <c r="HQ768" s="108"/>
      <c r="HR768" s="108"/>
      <c r="HS768" s="108"/>
      <c r="HT768" s="108"/>
      <c r="HU768" s="108"/>
      <c r="HV768" s="108"/>
      <c r="HW768" s="108"/>
      <c r="HX768" s="108"/>
      <c r="HY768" s="108"/>
      <c r="HZ768" s="108"/>
      <c r="IA768" s="108"/>
      <c r="IB768" s="108"/>
      <c r="IC768" s="108"/>
      <c r="ID768" s="108"/>
      <c r="IE768" s="108"/>
      <c r="IF768" s="108"/>
      <c r="IG768" s="108"/>
      <c r="IH768" s="108"/>
      <c r="II768" s="108"/>
      <c r="IJ768" s="108"/>
      <c r="IK768" s="108"/>
      <c r="IL768" s="108"/>
      <c r="IM768" s="108"/>
      <c r="IN768" s="108"/>
      <c r="IO768" s="108"/>
      <c r="IP768" s="108"/>
      <c r="IQ768" s="108"/>
      <c r="IR768" s="108"/>
      <c r="IS768" s="108"/>
      <c r="IT768" s="108"/>
      <c r="IU768" s="108"/>
      <c r="IV768" s="108"/>
      <c r="IW768" s="108"/>
      <c r="IX768" s="108"/>
      <c r="IY768" s="108"/>
      <c r="IZ768" s="108"/>
      <c r="JA768" s="108"/>
      <c r="JB768" s="108"/>
      <c r="JC768" s="108"/>
      <c r="JD768" s="108"/>
      <c r="JE768" s="108"/>
      <c r="JF768" s="108"/>
      <c r="JG768" s="108"/>
      <c r="JH768" s="108"/>
      <c r="JI768" s="108"/>
      <c r="JJ768" s="108"/>
      <c r="JK768" s="108"/>
      <c r="JL768" s="108"/>
      <c r="JM768" s="108"/>
      <c r="JN768" s="108"/>
      <c r="JO768" s="108"/>
      <c r="JP768" s="108"/>
      <c r="JQ768" s="108"/>
      <c r="JR768" s="108"/>
      <c r="JS768" s="108"/>
      <c r="JT768" s="108"/>
      <c r="JU768" s="108"/>
      <c r="JV768" s="108"/>
      <c r="JW768" s="108"/>
      <c r="JX768" s="108"/>
      <c r="JY768" s="108"/>
      <c r="JZ768" s="108"/>
      <c r="KA768" s="108"/>
      <c r="KB768" s="108"/>
      <c r="KC768" s="108"/>
      <c r="KD768" s="108"/>
      <c r="KE768" s="108"/>
      <c r="KF768" s="108"/>
      <c r="KG768" s="108"/>
      <c r="KH768" s="108"/>
      <c r="KI768" s="108"/>
      <c r="KJ768" s="108"/>
      <c r="KK768" s="108"/>
      <c r="KL768" s="108"/>
      <c r="KM768" s="108"/>
      <c r="KN768" s="108"/>
      <c r="KO768" s="108"/>
      <c r="KP768" s="108"/>
      <c r="KQ768" s="108"/>
      <c r="KR768" s="108"/>
      <c r="KS768" s="108"/>
      <c r="KT768" s="108"/>
      <c r="KU768" s="108"/>
      <c r="KV768" s="108"/>
      <c r="KW768" s="108"/>
      <c r="KX768" s="108"/>
      <c r="KY768" s="108"/>
      <c r="KZ768" s="108"/>
      <c r="LA768" s="108"/>
      <c r="LB768" s="108"/>
      <c r="LC768" s="108"/>
      <c r="LD768" s="108"/>
      <c r="LE768" s="108"/>
      <c r="LF768" s="108"/>
      <c r="LG768" s="108"/>
      <c r="LH768" s="108"/>
      <c r="LI768" s="108"/>
      <c r="LJ768" s="108"/>
      <c r="LK768" s="108"/>
      <c r="LL768" s="108"/>
      <c r="LM768" s="108"/>
      <c r="LN768" s="108"/>
      <c r="LO768" s="108"/>
      <c r="LP768" s="108"/>
      <c r="LQ768" s="108"/>
      <c r="LR768" s="108"/>
      <c r="LS768" s="108"/>
    </row>
    <row r="769" spans="1:331">
      <c r="A769" s="3"/>
      <c r="B769" s="438"/>
      <c r="C769" s="438"/>
      <c r="D769" s="438"/>
      <c r="E769" s="438"/>
      <c r="F769" s="438"/>
      <c r="G769" s="438"/>
      <c r="H769" s="438"/>
      <c r="I769" s="438"/>
      <c r="J769" s="438"/>
      <c r="K769" s="438"/>
      <c r="L769" s="438"/>
      <c r="M769" s="438"/>
      <c r="N769" s="438"/>
      <c r="O769" s="438"/>
      <c r="P769" s="438"/>
      <c r="Q769" s="438"/>
      <c r="R769" s="438"/>
      <c r="S769" s="438"/>
      <c r="T769" s="438"/>
      <c r="U769" s="438"/>
      <c r="V769" s="438"/>
      <c r="W769" s="438"/>
      <c r="X769" s="438"/>
      <c r="Y769" s="438"/>
      <c r="Z769" s="438"/>
      <c r="AA769" s="438"/>
      <c r="AB769" s="438"/>
      <c r="AC769" s="438"/>
      <c r="AD769" s="438"/>
      <c r="AE769" s="154"/>
      <c r="AF769" s="154"/>
      <c r="AG769" s="154"/>
      <c r="AH769" s="154"/>
      <c r="AI769" s="154"/>
      <c r="AJ769" s="108"/>
      <c r="AK769" s="154"/>
      <c r="AL769" s="108"/>
      <c r="AM769" s="108"/>
      <c r="AN769" s="108"/>
      <c r="AO769" s="108"/>
      <c r="AP769" s="108"/>
      <c r="AQ769" s="108"/>
      <c r="AR769" s="108"/>
      <c r="AS769" s="108"/>
      <c r="AT769" s="108"/>
      <c r="AU769" s="108"/>
      <c r="AV769" s="108"/>
      <c r="AW769" s="108"/>
      <c r="AX769" s="108"/>
      <c r="AY769" s="108"/>
      <c r="AZ769" s="108"/>
      <c r="BA769" s="108"/>
      <c r="BB769" s="108"/>
      <c r="BC769" s="108"/>
      <c r="BD769" s="108"/>
      <c r="BE769" s="108"/>
      <c r="BF769" s="108"/>
      <c r="BG769" s="108"/>
      <c r="BH769" s="108"/>
      <c r="BI769" s="108"/>
      <c r="BJ769" s="108"/>
      <c r="BK769" s="108"/>
      <c r="BL769" s="108"/>
      <c r="BM769" s="108"/>
      <c r="BN769" s="108"/>
      <c r="BO769" s="108"/>
      <c r="BP769" s="108"/>
      <c r="BQ769" s="108"/>
      <c r="BR769" s="108"/>
      <c r="BS769" s="108"/>
      <c r="BT769" s="108"/>
      <c r="BU769" s="108"/>
      <c r="BV769" s="108"/>
      <c r="BW769" s="108"/>
      <c r="BX769" s="108"/>
      <c r="BY769" s="108"/>
      <c r="BZ769" s="108"/>
      <c r="CA769" s="108"/>
      <c r="CB769" s="108"/>
      <c r="CC769" s="108"/>
      <c r="CD769" s="108"/>
      <c r="CE769" s="108"/>
      <c r="CF769" s="108"/>
      <c r="CG769" s="108"/>
      <c r="CH769" s="108"/>
      <c r="CI769" s="108"/>
      <c r="CJ769" s="108"/>
      <c r="CK769" s="108"/>
      <c r="CL769" s="108"/>
      <c r="CM769" s="108"/>
      <c r="CN769" s="108"/>
      <c r="CO769" s="108"/>
      <c r="CP769" s="108"/>
      <c r="CQ769" s="108"/>
      <c r="CR769" s="108"/>
      <c r="CS769" s="108"/>
      <c r="CT769" s="108"/>
      <c r="CU769" s="108"/>
      <c r="CV769" s="108"/>
      <c r="CW769" s="108"/>
      <c r="CX769" s="108"/>
      <c r="CY769" s="108"/>
      <c r="CZ769" s="108"/>
      <c r="DA769" s="108"/>
      <c r="DB769" s="108"/>
      <c r="DC769" s="108"/>
      <c r="DD769" s="108"/>
      <c r="DE769" s="108"/>
      <c r="DF769" s="108"/>
      <c r="DG769" s="108"/>
      <c r="DH769" s="108"/>
      <c r="DI769" s="108"/>
      <c r="DJ769" s="108"/>
      <c r="DK769" s="108"/>
      <c r="DL769" s="108"/>
      <c r="DM769" s="108"/>
      <c r="DN769" s="108"/>
      <c r="DO769" s="108"/>
      <c r="DP769" s="108"/>
      <c r="DQ769" s="108"/>
      <c r="DR769" s="108"/>
      <c r="DS769" s="108"/>
      <c r="DT769" s="108"/>
      <c r="DU769" s="108"/>
      <c r="DV769" s="108"/>
      <c r="DW769" s="108"/>
      <c r="DX769" s="108"/>
      <c r="DY769" s="108"/>
      <c r="DZ769" s="108"/>
      <c r="EA769" s="108"/>
      <c r="EB769" s="108"/>
      <c r="EC769" s="108"/>
      <c r="ED769" s="108"/>
      <c r="EE769" s="108"/>
      <c r="EF769" s="108"/>
      <c r="EG769" s="108"/>
      <c r="EH769" s="108"/>
      <c r="EI769" s="108"/>
      <c r="EJ769" s="108"/>
      <c r="EK769" s="108"/>
      <c r="EL769" s="108"/>
      <c r="EM769" s="108"/>
      <c r="EN769" s="108"/>
      <c r="EO769" s="108"/>
      <c r="EP769" s="108"/>
      <c r="EQ769" s="108"/>
      <c r="ER769" s="108"/>
      <c r="ES769" s="108"/>
      <c r="ET769" s="108"/>
      <c r="EU769" s="108"/>
      <c r="EV769" s="108"/>
      <c r="EW769" s="108"/>
      <c r="EX769" s="108"/>
      <c r="EY769" s="108"/>
      <c r="EZ769" s="108"/>
      <c r="FA769" s="108"/>
      <c r="FB769" s="108"/>
      <c r="FC769" s="108"/>
      <c r="FD769" s="108"/>
      <c r="FE769" s="108"/>
      <c r="FF769" s="108"/>
      <c r="FG769" s="108"/>
      <c r="FH769" s="108"/>
      <c r="FI769" s="108"/>
      <c r="FJ769" s="108"/>
      <c r="FK769" s="108"/>
      <c r="FL769" s="108"/>
      <c r="FM769" s="108"/>
      <c r="FN769" s="108"/>
      <c r="FO769" s="108"/>
      <c r="FP769" s="108"/>
      <c r="FQ769" s="108"/>
      <c r="FR769" s="108"/>
      <c r="FS769" s="108"/>
      <c r="FT769" s="108"/>
      <c r="FU769" s="108"/>
      <c r="FV769" s="108"/>
      <c r="FW769" s="108"/>
      <c r="FX769" s="108"/>
      <c r="FY769" s="108"/>
      <c r="FZ769" s="108"/>
      <c r="GA769" s="108"/>
      <c r="GB769" s="108"/>
      <c r="GC769" s="108"/>
      <c r="GD769" s="108"/>
      <c r="GE769" s="108"/>
      <c r="GF769" s="108"/>
      <c r="GG769" s="108"/>
      <c r="GH769" s="108"/>
      <c r="GI769" s="108"/>
      <c r="GJ769" s="108"/>
      <c r="GK769" s="108"/>
      <c r="GL769" s="108"/>
      <c r="GM769" s="108"/>
      <c r="GN769" s="108"/>
      <c r="GO769" s="108"/>
      <c r="GP769" s="108"/>
      <c r="GQ769" s="108"/>
      <c r="GR769" s="108"/>
      <c r="GS769" s="108"/>
      <c r="GT769" s="108"/>
      <c r="GU769" s="108"/>
      <c r="GV769" s="108"/>
      <c r="GW769" s="108"/>
      <c r="GX769" s="108"/>
      <c r="GY769" s="108"/>
      <c r="GZ769" s="108"/>
      <c r="HA769" s="108"/>
      <c r="HB769" s="108"/>
      <c r="HC769" s="108"/>
      <c r="HD769" s="108"/>
      <c r="HE769" s="108"/>
      <c r="HF769" s="108"/>
      <c r="HG769" s="108"/>
      <c r="HH769" s="108"/>
      <c r="HI769" s="108"/>
      <c r="HJ769" s="108"/>
      <c r="HK769" s="108"/>
      <c r="HL769" s="108"/>
      <c r="HM769" s="108"/>
      <c r="HN769" s="108"/>
      <c r="HO769" s="108"/>
      <c r="HP769" s="108"/>
      <c r="HQ769" s="108"/>
      <c r="HR769" s="108"/>
      <c r="HS769" s="108"/>
      <c r="HT769" s="108"/>
      <c r="HU769" s="108"/>
      <c r="HV769" s="108"/>
      <c r="HW769" s="108"/>
      <c r="HX769" s="108"/>
      <c r="HY769" s="108"/>
      <c r="HZ769" s="108"/>
      <c r="IA769" s="108"/>
      <c r="IB769" s="108"/>
      <c r="IC769" s="108"/>
      <c r="ID769" s="108"/>
      <c r="IE769" s="108"/>
      <c r="IF769" s="108"/>
      <c r="IG769" s="108"/>
      <c r="IH769" s="108"/>
      <c r="II769" s="108"/>
      <c r="IJ769" s="108"/>
      <c r="IK769" s="108"/>
      <c r="IL769" s="108"/>
      <c r="IM769" s="108"/>
      <c r="IN769" s="108"/>
      <c r="IO769" s="108"/>
      <c r="IP769" s="108"/>
      <c r="IQ769" s="108"/>
      <c r="IR769" s="108"/>
      <c r="IS769" s="108"/>
      <c r="IT769" s="108"/>
      <c r="IU769" s="108"/>
      <c r="IV769" s="108"/>
      <c r="IW769" s="108"/>
      <c r="IX769" s="108"/>
      <c r="IY769" s="108"/>
      <c r="IZ769" s="108"/>
      <c r="JA769" s="108"/>
      <c r="JB769" s="108"/>
      <c r="JC769" s="108"/>
      <c r="JD769" s="108"/>
      <c r="JE769" s="108"/>
      <c r="JF769" s="108"/>
      <c r="JG769" s="108"/>
      <c r="JH769" s="108"/>
      <c r="JI769" s="108"/>
      <c r="JJ769" s="108"/>
      <c r="JK769" s="108"/>
      <c r="JL769" s="108"/>
      <c r="JM769" s="108"/>
      <c r="JN769" s="108"/>
      <c r="JO769" s="108"/>
      <c r="JP769" s="108"/>
      <c r="JQ769" s="108"/>
      <c r="JR769" s="108"/>
      <c r="JS769" s="108"/>
      <c r="JT769" s="108"/>
      <c r="JU769" s="108"/>
      <c r="JV769" s="108"/>
      <c r="JW769" s="108"/>
      <c r="JX769" s="108"/>
      <c r="JY769" s="108"/>
      <c r="JZ769" s="108"/>
      <c r="KA769" s="108"/>
      <c r="KB769" s="108"/>
      <c r="KC769" s="108"/>
      <c r="KD769" s="108"/>
      <c r="KE769" s="108"/>
      <c r="KF769" s="108"/>
      <c r="KG769" s="108"/>
      <c r="KH769" s="108"/>
      <c r="KI769" s="108"/>
      <c r="KJ769" s="108"/>
      <c r="KK769" s="108"/>
      <c r="KL769" s="108"/>
      <c r="KM769" s="108"/>
      <c r="KN769" s="108"/>
      <c r="KO769" s="108"/>
      <c r="KP769" s="108"/>
      <c r="KQ769" s="108"/>
      <c r="KR769" s="108"/>
      <c r="KS769" s="108"/>
      <c r="KT769" s="108"/>
      <c r="KU769" s="108"/>
      <c r="KV769" s="108"/>
      <c r="KW769" s="108"/>
      <c r="KX769" s="108"/>
      <c r="KY769" s="108"/>
      <c r="KZ769" s="108"/>
      <c r="LA769" s="108"/>
      <c r="LB769" s="108"/>
      <c r="LC769" s="108"/>
      <c r="LD769" s="108"/>
      <c r="LE769" s="108"/>
      <c r="LF769" s="108"/>
      <c r="LG769" s="108"/>
      <c r="LH769" s="108"/>
      <c r="LI769" s="108"/>
      <c r="LJ769" s="108"/>
      <c r="LK769" s="108"/>
      <c r="LL769" s="108"/>
      <c r="LM769" s="108"/>
      <c r="LN769" s="108"/>
      <c r="LO769" s="108"/>
      <c r="LP769" s="108"/>
      <c r="LQ769" s="108"/>
      <c r="LR769" s="108"/>
      <c r="LS769" s="108"/>
    </row>
    <row r="770" spans="1:331">
      <c r="A770" s="3"/>
      <c r="B770" s="438"/>
      <c r="C770" s="438"/>
      <c r="D770" s="438"/>
      <c r="E770" s="438"/>
      <c r="F770" s="438"/>
      <c r="G770" s="438"/>
      <c r="H770" s="438"/>
      <c r="I770" s="438"/>
      <c r="J770" s="438"/>
      <c r="K770" s="438"/>
      <c r="L770" s="438"/>
      <c r="M770" s="438"/>
      <c r="N770" s="438"/>
      <c r="O770" s="438"/>
      <c r="P770" s="438"/>
      <c r="Q770" s="438"/>
      <c r="R770" s="438"/>
      <c r="S770" s="438"/>
      <c r="T770" s="438"/>
      <c r="U770" s="438"/>
      <c r="V770" s="438"/>
      <c r="W770" s="438"/>
      <c r="X770" s="438"/>
      <c r="Y770" s="438"/>
      <c r="Z770" s="438"/>
      <c r="AA770" s="438"/>
      <c r="AB770" s="438"/>
      <c r="AC770" s="438"/>
      <c r="AD770" s="438"/>
      <c r="AE770" s="154"/>
      <c r="AF770" s="154"/>
      <c r="AG770" s="154"/>
      <c r="AH770" s="154"/>
      <c r="AI770" s="154"/>
      <c r="AJ770" s="108"/>
      <c r="AK770" s="154"/>
      <c r="AL770" s="108"/>
      <c r="AM770" s="108"/>
      <c r="AN770" s="108"/>
      <c r="AO770" s="108"/>
      <c r="AP770" s="108"/>
      <c r="AQ770" s="108"/>
      <c r="AR770" s="108"/>
      <c r="AS770" s="108"/>
      <c r="AT770" s="108"/>
      <c r="AU770" s="108"/>
      <c r="AV770" s="108"/>
      <c r="AW770" s="108"/>
      <c r="AX770" s="108"/>
      <c r="AY770" s="108"/>
      <c r="AZ770" s="108"/>
      <c r="BA770" s="108"/>
      <c r="BB770" s="108"/>
      <c r="BC770" s="108"/>
      <c r="BD770" s="108"/>
      <c r="BE770" s="108"/>
      <c r="BF770" s="108"/>
      <c r="BG770" s="108"/>
      <c r="BH770" s="108"/>
      <c r="BI770" s="108"/>
      <c r="BJ770" s="108"/>
      <c r="BK770" s="108"/>
      <c r="BL770" s="108"/>
      <c r="BM770" s="108"/>
      <c r="BN770" s="108"/>
      <c r="BO770" s="108"/>
      <c r="BP770" s="108"/>
      <c r="BQ770" s="108"/>
      <c r="BR770" s="108"/>
      <c r="BS770" s="108"/>
      <c r="BT770" s="108"/>
      <c r="BU770" s="108"/>
      <c r="BV770" s="108"/>
      <c r="BW770" s="108"/>
      <c r="BX770" s="108"/>
      <c r="BY770" s="108"/>
      <c r="BZ770" s="108"/>
      <c r="CA770" s="108"/>
      <c r="CB770" s="108"/>
      <c r="CC770" s="108"/>
      <c r="CD770" s="108"/>
      <c r="CE770" s="108"/>
      <c r="CF770" s="108"/>
      <c r="CG770" s="108"/>
      <c r="CH770" s="108"/>
      <c r="CI770" s="108"/>
      <c r="CJ770" s="108"/>
      <c r="CK770" s="108"/>
      <c r="CL770" s="108"/>
      <c r="CM770" s="108"/>
      <c r="CN770" s="108"/>
      <c r="CO770" s="108"/>
      <c r="CP770" s="108"/>
      <c r="CQ770" s="108"/>
      <c r="CR770" s="108"/>
      <c r="CS770" s="108"/>
      <c r="CT770" s="108"/>
      <c r="CU770" s="108"/>
      <c r="CV770" s="108"/>
      <c r="CW770" s="108"/>
      <c r="CX770" s="108"/>
      <c r="CY770" s="108"/>
      <c r="CZ770" s="108"/>
      <c r="DA770" s="108"/>
      <c r="DB770" s="108"/>
      <c r="DC770" s="108"/>
      <c r="DD770" s="108"/>
      <c r="DE770" s="108"/>
      <c r="DF770" s="108"/>
      <c r="DG770" s="108"/>
      <c r="DH770" s="108"/>
      <c r="DI770" s="108"/>
      <c r="DJ770" s="108"/>
      <c r="DK770" s="108"/>
      <c r="DL770" s="108"/>
      <c r="DM770" s="108"/>
      <c r="DN770" s="108"/>
      <c r="DO770" s="108"/>
      <c r="DP770" s="108"/>
      <c r="DQ770" s="108"/>
      <c r="DR770" s="108"/>
      <c r="DS770" s="108"/>
      <c r="DT770" s="108"/>
      <c r="DU770" s="108"/>
      <c r="DV770" s="108"/>
      <c r="DW770" s="108"/>
      <c r="DX770" s="108"/>
      <c r="DY770" s="108"/>
      <c r="DZ770" s="108"/>
      <c r="EA770" s="108"/>
      <c r="EB770" s="108"/>
      <c r="EC770" s="108"/>
      <c r="ED770" s="108"/>
      <c r="EE770" s="108"/>
      <c r="EF770" s="108"/>
      <c r="EG770" s="108"/>
      <c r="EH770" s="108"/>
      <c r="EI770" s="108"/>
      <c r="EJ770" s="108"/>
      <c r="EK770" s="108"/>
      <c r="EL770" s="108"/>
      <c r="EM770" s="108"/>
      <c r="EN770" s="108"/>
      <c r="EO770" s="108"/>
      <c r="EP770" s="108"/>
      <c r="EQ770" s="108"/>
      <c r="ER770" s="108"/>
      <c r="ES770" s="108"/>
      <c r="ET770" s="108"/>
      <c r="EU770" s="108"/>
      <c r="EV770" s="108"/>
      <c r="EW770" s="108"/>
      <c r="EX770" s="108"/>
      <c r="EY770" s="108"/>
      <c r="EZ770" s="108"/>
      <c r="FA770" s="108"/>
      <c r="FB770" s="108"/>
      <c r="FC770" s="108"/>
      <c r="FD770" s="108"/>
      <c r="FE770" s="108"/>
      <c r="FF770" s="108"/>
      <c r="FG770" s="108"/>
      <c r="FH770" s="108"/>
      <c r="FI770" s="108"/>
      <c r="FJ770" s="108"/>
      <c r="FK770" s="108"/>
      <c r="FL770" s="108"/>
      <c r="FM770" s="108"/>
      <c r="FN770" s="108"/>
      <c r="FO770" s="108"/>
      <c r="FP770" s="108"/>
      <c r="FQ770" s="108"/>
      <c r="FR770" s="108"/>
      <c r="FS770" s="108"/>
      <c r="FT770" s="108"/>
      <c r="FU770" s="108"/>
      <c r="FV770" s="108"/>
      <c r="FW770" s="108"/>
      <c r="FX770" s="108"/>
      <c r="FY770" s="108"/>
      <c r="FZ770" s="108"/>
      <c r="GA770" s="108"/>
      <c r="GB770" s="108"/>
      <c r="GC770" s="108"/>
      <c r="GD770" s="108"/>
      <c r="GE770" s="108"/>
      <c r="GF770" s="108"/>
      <c r="GG770" s="108"/>
      <c r="GH770" s="108"/>
      <c r="GI770" s="108"/>
      <c r="GJ770" s="108"/>
      <c r="GK770" s="108"/>
      <c r="GL770" s="108"/>
      <c r="GM770" s="108"/>
      <c r="GN770" s="108"/>
      <c r="GO770" s="108"/>
      <c r="GP770" s="108"/>
      <c r="GQ770" s="108"/>
      <c r="GR770" s="108"/>
      <c r="GS770" s="108"/>
      <c r="GT770" s="108"/>
      <c r="GU770" s="108"/>
      <c r="GV770" s="108"/>
      <c r="GW770" s="108"/>
      <c r="GX770" s="108"/>
      <c r="GY770" s="108"/>
      <c r="GZ770" s="108"/>
      <c r="HA770" s="108"/>
      <c r="HB770" s="108"/>
      <c r="HC770" s="108"/>
      <c r="HD770" s="108"/>
      <c r="HE770" s="108"/>
      <c r="HF770" s="108"/>
      <c r="HG770" s="108"/>
      <c r="HH770" s="108"/>
      <c r="HI770" s="108"/>
      <c r="HJ770" s="108"/>
      <c r="HK770" s="108"/>
      <c r="HL770" s="108"/>
      <c r="HM770" s="108"/>
      <c r="HN770" s="108"/>
      <c r="HO770" s="108"/>
      <c r="HP770" s="108"/>
      <c r="HQ770" s="108"/>
      <c r="HR770" s="108"/>
      <c r="HS770" s="108"/>
      <c r="HT770" s="108"/>
      <c r="HU770" s="108"/>
      <c r="HV770" s="108"/>
      <c r="HW770" s="108"/>
      <c r="HX770" s="108"/>
      <c r="HY770" s="108"/>
      <c r="HZ770" s="108"/>
      <c r="IA770" s="108"/>
      <c r="IB770" s="108"/>
      <c r="IC770" s="108"/>
      <c r="ID770" s="108"/>
      <c r="IE770" s="108"/>
      <c r="IF770" s="108"/>
      <c r="IG770" s="108"/>
      <c r="IH770" s="108"/>
      <c r="II770" s="108"/>
      <c r="IJ770" s="108"/>
      <c r="IK770" s="108"/>
      <c r="IL770" s="108"/>
      <c r="IM770" s="108"/>
      <c r="IN770" s="108"/>
      <c r="IO770" s="108"/>
      <c r="IP770" s="108"/>
      <c r="IQ770" s="108"/>
      <c r="IR770" s="108"/>
      <c r="IS770" s="108"/>
      <c r="IT770" s="108"/>
      <c r="IU770" s="108"/>
      <c r="IV770" s="108"/>
      <c r="IW770" s="108"/>
      <c r="IX770" s="108"/>
      <c r="IY770" s="108"/>
      <c r="IZ770" s="108"/>
      <c r="JA770" s="108"/>
      <c r="JB770" s="108"/>
      <c r="JC770" s="108"/>
      <c r="JD770" s="108"/>
      <c r="JE770" s="108"/>
      <c r="JF770" s="108"/>
      <c r="JG770" s="108"/>
      <c r="JH770" s="108"/>
      <c r="JI770" s="108"/>
      <c r="JJ770" s="108"/>
      <c r="JK770" s="108"/>
      <c r="JL770" s="108"/>
      <c r="JM770" s="108"/>
      <c r="JN770" s="108"/>
      <c r="JO770" s="108"/>
      <c r="JP770" s="108"/>
      <c r="JQ770" s="108"/>
      <c r="JR770" s="108"/>
      <c r="JS770" s="108"/>
      <c r="JT770" s="108"/>
      <c r="JU770" s="108"/>
      <c r="JV770" s="108"/>
      <c r="JW770" s="108"/>
      <c r="JX770" s="108"/>
      <c r="JY770" s="108"/>
      <c r="JZ770" s="108"/>
      <c r="KA770" s="108"/>
      <c r="KB770" s="108"/>
      <c r="KC770" s="108"/>
      <c r="KD770" s="108"/>
      <c r="KE770" s="108"/>
      <c r="KF770" s="108"/>
      <c r="KG770" s="108"/>
      <c r="KH770" s="108"/>
      <c r="KI770" s="108"/>
      <c r="KJ770" s="108"/>
      <c r="KK770" s="108"/>
      <c r="KL770" s="108"/>
      <c r="KM770" s="108"/>
      <c r="KN770" s="108"/>
      <c r="KO770" s="108"/>
      <c r="KP770" s="108"/>
      <c r="KQ770" s="108"/>
      <c r="KR770" s="108"/>
      <c r="KS770" s="108"/>
      <c r="KT770" s="108"/>
      <c r="KU770" s="108"/>
      <c r="KV770" s="108"/>
      <c r="KW770" s="108"/>
      <c r="KX770" s="108"/>
      <c r="KY770" s="108"/>
      <c r="KZ770" s="108"/>
      <c r="LA770" s="108"/>
      <c r="LB770" s="108"/>
      <c r="LC770" s="108"/>
      <c r="LD770" s="108"/>
      <c r="LE770" s="108"/>
      <c r="LF770" s="108"/>
      <c r="LG770" s="108"/>
      <c r="LH770" s="108"/>
      <c r="LI770" s="108"/>
      <c r="LJ770" s="108"/>
      <c r="LK770" s="108"/>
      <c r="LL770" s="108"/>
      <c r="LM770" s="108"/>
      <c r="LN770" s="108"/>
      <c r="LO770" s="108"/>
      <c r="LP770" s="108"/>
      <c r="LQ770" s="108"/>
      <c r="LR770" s="108"/>
      <c r="LS770" s="108"/>
    </row>
    <row r="771" spans="1:331">
      <c r="A771" s="3"/>
      <c r="B771" s="438"/>
      <c r="C771" s="438"/>
      <c r="D771" s="438"/>
      <c r="E771" s="438"/>
      <c r="F771" s="438"/>
      <c r="G771" s="438"/>
      <c r="H771" s="438"/>
      <c r="I771" s="438"/>
      <c r="J771" s="438"/>
      <c r="K771" s="438"/>
      <c r="L771" s="438"/>
      <c r="M771" s="438"/>
      <c r="N771" s="438"/>
      <c r="O771" s="438"/>
      <c r="P771" s="438"/>
      <c r="Q771" s="438"/>
      <c r="R771" s="438"/>
      <c r="S771" s="438"/>
      <c r="T771" s="438"/>
      <c r="U771" s="438"/>
      <c r="V771" s="438"/>
      <c r="W771" s="438"/>
      <c r="X771" s="438"/>
      <c r="Y771" s="438"/>
      <c r="Z771" s="438"/>
      <c r="AA771" s="438"/>
      <c r="AB771" s="438"/>
      <c r="AC771" s="438"/>
      <c r="AD771" s="438"/>
      <c r="AE771" s="154"/>
      <c r="AF771" s="154"/>
      <c r="AG771" s="154"/>
      <c r="AH771" s="154"/>
      <c r="AI771" s="154"/>
      <c r="AJ771" s="108"/>
      <c r="AK771" s="154"/>
      <c r="AL771" s="108"/>
      <c r="AM771" s="108"/>
      <c r="AN771" s="108"/>
      <c r="AO771" s="108"/>
      <c r="AP771" s="108"/>
      <c r="AQ771" s="108"/>
      <c r="AR771" s="108"/>
      <c r="AS771" s="108"/>
      <c r="AT771" s="108"/>
      <c r="AU771" s="108"/>
      <c r="AV771" s="108"/>
      <c r="AW771" s="108"/>
      <c r="AX771" s="108"/>
      <c r="AY771" s="108"/>
      <c r="AZ771" s="108"/>
      <c r="BA771" s="108"/>
      <c r="BB771" s="108"/>
      <c r="BC771" s="108"/>
      <c r="BD771" s="108"/>
      <c r="BE771" s="108"/>
      <c r="BF771" s="108"/>
      <c r="BG771" s="108"/>
      <c r="BH771" s="108"/>
      <c r="BI771" s="108"/>
      <c r="BJ771" s="108"/>
      <c r="BK771" s="108"/>
      <c r="BL771" s="108"/>
      <c r="BM771" s="108"/>
      <c r="BN771" s="108"/>
      <c r="BO771" s="108"/>
      <c r="BP771" s="108"/>
      <c r="BQ771" s="108"/>
      <c r="BR771" s="108"/>
      <c r="BS771" s="108"/>
      <c r="BT771" s="108"/>
      <c r="BU771" s="108"/>
      <c r="BV771" s="108"/>
      <c r="BW771" s="108"/>
      <c r="BX771" s="108"/>
      <c r="BY771" s="108"/>
      <c r="BZ771" s="108"/>
      <c r="CA771" s="108"/>
      <c r="CB771" s="108"/>
      <c r="CC771" s="108"/>
      <c r="CD771" s="108"/>
      <c r="CE771" s="108"/>
      <c r="CF771" s="108"/>
      <c r="CG771" s="108"/>
      <c r="CH771" s="108"/>
      <c r="CI771" s="108"/>
      <c r="CJ771" s="108"/>
      <c r="CK771" s="108"/>
      <c r="CL771" s="108"/>
      <c r="CM771" s="108"/>
      <c r="CN771" s="108"/>
      <c r="CO771" s="108"/>
      <c r="CP771" s="108"/>
      <c r="CQ771" s="108"/>
      <c r="CR771" s="108"/>
      <c r="CS771" s="108"/>
      <c r="CT771" s="108"/>
      <c r="CU771" s="108"/>
      <c r="CV771" s="108"/>
      <c r="CW771" s="108"/>
      <c r="CX771" s="108"/>
      <c r="CY771" s="108"/>
      <c r="CZ771" s="108"/>
      <c r="DA771" s="108"/>
      <c r="DB771" s="108"/>
      <c r="DC771" s="108"/>
      <c r="DD771" s="108"/>
      <c r="DE771" s="108"/>
      <c r="DF771" s="108"/>
      <c r="DG771" s="108"/>
      <c r="DH771" s="108"/>
      <c r="DI771" s="108"/>
      <c r="DJ771" s="108"/>
      <c r="DK771" s="108"/>
      <c r="DL771" s="108"/>
      <c r="DM771" s="108"/>
      <c r="DN771" s="108"/>
      <c r="DO771" s="108"/>
      <c r="DP771" s="108"/>
      <c r="DQ771" s="108"/>
      <c r="DR771" s="108"/>
      <c r="DS771" s="108"/>
      <c r="DT771" s="108"/>
      <c r="DU771" s="108"/>
      <c r="DV771" s="108"/>
      <c r="DW771" s="108"/>
      <c r="DX771" s="108"/>
      <c r="DY771" s="108"/>
      <c r="DZ771" s="108"/>
      <c r="EA771" s="108"/>
      <c r="EB771" s="108"/>
      <c r="EC771" s="108"/>
      <c r="ED771" s="108"/>
      <c r="EE771" s="108"/>
      <c r="EF771" s="108"/>
      <c r="EG771" s="108"/>
      <c r="EH771" s="108"/>
      <c r="EI771" s="108"/>
      <c r="EJ771" s="108"/>
      <c r="EK771" s="108"/>
      <c r="EL771" s="108"/>
      <c r="EM771" s="108"/>
      <c r="EN771" s="108"/>
      <c r="EO771" s="108"/>
      <c r="EP771" s="108"/>
      <c r="EQ771" s="108"/>
      <c r="ER771" s="108"/>
      <c r="ES771" s="108"/>
      <c r="ET771" s="108"/>
      <c r="EU771" s="108"/>
      <c r="EV771" s="108"/>
      <c r="EW771" s="108"/>
      <c r="EX771" s="108"/>
      <c r="EY771" s="108"/>
      <c r="EZ771" s="108"/>
      <c r="FA771" s="108"/>
      <c r="FB771" s="108"/>
      <c r="FC771" s="108"/>
      <c r="FD771" s="108"/>
      <c r="FE771" s="108"/>
      <c r="FF771" s="108"/>
      <c r="FG771" s="108"/>
      <c r="FH771" s="108"/>
      <c r="FI771" s="108"/>
      <c r="FJ771" s="108"/>
      <c r="FK771" s="108"/>
      <c r="FL771" s="108"/>
      <c r="FM771" s="108"/>
      <c r="FN771" s="108"/>
      <c r="FO771" s="108"/>
      <c r="FP771" s="108"/>
      <c r="FQ771" s="108"/>
      <c r="FR771" s="108"/>
      <c r="FS771" s="108"/>
      <c r="FT771" s="108"/>
      <c r="FU771" s="108"/>
      <c r="FV771" s="108"/>
      <c r="FW771" s="108"/>
      <c r="FX771" s="108"/>
      <c r="FY771" s="108"/>
      <c r="FZ771" s="108"/>
      <c r="GA771" s="108"/>
      <c r="GB771" s="108"/>
      <c r="GC771" s="108"/>
      <c r="GD771" s="108"/>
      <c r="GE771" s="108"/>
      <c r="GF771" s="108"/>
      <c r="GG771" s="108"/>
      <c r="GH771" s="108"/>
      <c r="GI771" s="108"/>
      <c r="GJ771" s="108"/>
      <c r="GK771" s="108"/>
      <c r="GL771" s="108"/>
      <c r="GM771" s="108"/>
      <c r="GN771" s="108"/>
      <c r="GO771" s="108"/>
      <c r="GP771" s="108"/>
      <c r="GQ771" s="108"/>
      <c r="GR771" s="108"/>
      <c r="GS771" s="108"/>
      <c r="GT771" s="108"/>
      <c r="GU771" s="108"/>
      <c r="GV771" s="108"/>
      <c r="GW771" s="108"/>
      <c r="GX771" s="108"/>
      <c r="GY771" s="108"/>
      <c r="GZ771" s="108"/>
      <c r="HA771" s="108"/>
      <c r="HB771" s="108"/>
      <c r="HC771" s="108"/>
      <c r="HD771" s="108"/>
      <c r="HE771" s="108"/>
      <c r="HF771" s="108"/>
      <c r="HG771" s="108"/>
      <c r="HH771" s="108"/>
      <c r="HI771" s="108"/>
      <c r="HJ771" s="108"/>
      <c r="HK771" s="108"/>
      <c r="HL771" s="108"/>
      <c r="HM771" s="108"/>
      <c r="HN771" s="108"/>
      <c r="HO771" s="108"/>
      <c r="HP771" s="108"/>
      <c r="HQ771" s="108"/>
      <c r="HR771" s="108"/>
      <c r="HS771" s="108"/>
      <c r="HT771" s="108"/>
      <c r="HU771" s="108"/>
      <c r="HV771" s="108"/>
      <c r="HW771" s="108"/>
      <c r="HX771" s="108"/>
      <c r="HY771" s="108"/>
      <c r="HZ771" s="108"/>
      <c r="IA771" s="108"/>
      <c r="IB771" s="108"/>
      <c r="IC771" s="108"/>
      <c r="ID771" s="108"/>
      <c r="IE771" s="108"/>
      <c r="IF771" s="108"/>
      <c r="IG771" s="108"/>
      <c r="IH771" s="108"/>
      <c r="II771" s="108"/>
      <c r="IJ771" s="108"/>
      <c r="IK771" s="108"/>
      <c r="IL771" s="108"/>
      <c r="IM771" s="108"/>
      <c r="IN771" s="108"/>
      <c r="IO771" s="108"/>
      <c r="IP771" s="108"/>
      <c r="IQ771" s="108"/>
      <c r="IR771" s="108"/>
      <c r="IS771" s="108"/>
      <c r="IT771" s="108"/>
      <c r="IU771" s="108"/>
      <c r="IV771" s="108"/>
      <c r="IW771" s="108"/>
      <c r="IX771" s="108"/>
      <c r="IY771" s="108"/>
      <c r="IZ771" s="108"/>
      <c r="JA771" s="108"/>
      <c r="JB771" s="108"/>
      <c r="JC771" s="108"/>
      <c r="JD771" s="108"/>
      <c r="JE771" s="108"/>
      <c r="JF771" s="108"/>
      <c r="JG771" s="108"/>
      <c r="JH771" s="108"/>
      <c r="JI771" s="108"/>
      <c r="JJ771" s="108"/>
      <c r="JK771" s="108"/>
      <c r="JL771" s="108"/>
      <c r="JM771" s="108"/>
      <c r="JN771" s="108"/>
      <c r="JO771" s="108"/>
      <c r="JP771" s="108"/>
      <c r="JQ771" s="108"/>
      <c r="JR771" s="108"/>
      <c r="JS771" s="108"/>
      <c r="JT771" s="108"/>
      <c r="JU771" s="108"/>
      <c r="JV771" s="108"/>
      <c r="JW771" s="108"/>
      <c r="JX771" s="108"/>
      <c r="JY771" s="108"/>
      <c r="JZ771" s="108"/>
      <c r="KA771" s="108"/>
      <c r="KB771" s="108"/>
      <c r="KC771" s="108"/>
      <c r="KD771" s="108"/>
      <c r="KE771" s="108"/>
      <c r="KF771" s="108"/>
      <c r="KG771" s="108"/>
      <c r="KH771" s="108"/>
      <c r="KI771" s="108"/>
      <c r="KJ771" s="108"/>
      <c r="KK771" s="108"/>
      <c r="KL771" s="108"/>
      <c r="KM771" s="108"/>
      <c r="KN771" s="108"/>
      <c r="KO771" s="108"/>
      <c r="KP771" s="108"/>
      <c r="KQ771" s="108"/>
      <c r="KR771" s="108"/>
      <c r="KS771" s="108"/>
      <c r="KT771" s="108"/>
      <c r="KU771" s="108"/>
      <c r="KV771" s="108"/>
      <c r="KW771" s="108"/>
      <c r="KX771" s="108"/>
      <c r="KY771" s="108"/>
      <c r="KZ771" s="108"/>
      <c r="LA771" s="108"/>
      <c r="LB771" s="108"/>
      <c r="LC771" s="108"/>
      <c r="LD771" s="108"/>
      <c r="LE771" s="108"/>
      <c r="LF771" s="108"/>
      <c r="LG771" s="108"/>
      <c r="LH771" s="108"/>
      <c r="LI771" s="108"/>
      <c r="LJ771" s="108"/>
      <c r="LK771" s="108"/>
      <c r="LL771" s="108"/>
      <c r="LM771" s="108"/>
      <c r="LN771" s="108"/>
      <c r="LO771" s="108"/>
      <c r="LP771" s="108"/>
      <c r="LQ771" s="108"/>
      <c r="LR771" s="108"/>
      <c r="LS771" s="108"/>
    </row>
    <row r="772" spans="1:331">
      <c r="A772" s="3"/>
      <c r="B772" s="438"/>
      <c r="C772" s="438"/>
      <c r="D772" s="438"/>
      <c r="E772" s="438"/>
      <c r="F772" s="438"/>
      <c r="G772" s="438"/>
      <c r="H772" s="438"/>
      <c r="I772" s="438"/>
      <c r="J772" s="438"/>
      <c r="K772" s="438"/>
      <c r="L772" s="438"/>
      <c r="M772" s="438"/>
      <c r="N772" s="438"/>
      <c r="O772" s="438"/>
      <c r="P772" s="438"/>
      <c r="Q772" s="438"/>
      <c r="R772" s="438"/>
      <c r="S772" s="438"/>
      <c r="T772" s="438"/>
      <c r="U772" s="438"/>
      <c r="V772" s="438"/>
      <c r="W772" s="438"/>
      <c r="X772" s="438"/>
      <c r="Y772" s="438"/>
      <c r="Z772" s="438"/>
      <c r="AA772" s="438"/>
      <c r="AB772" s="438"/>
      <c r="AC772" s="438"/>
      <c r="AD772" s="438"/>
      <c r="AE772" s="154"/>
      <c r="AF772" s="154"/>
      <c r="AG772" s="154"/>
      <c r="AH772" s="154"/>
      <c r="AI772" s="154"/>
      <c r="AJ772" s="108"/>
      <c r="AK772" s="154"/>
      <c r="AL772" s="108"/>
      <c r="AM772" s="108"/>
      <c r="AN772" s="108"/>
      <c r="AO772" s="108"/>
      <c r="AP772" s="108"/>
      <c r="AQ772" s="108"/>
      <c r="AR772" s="108"/>
      <c r="AS772" s="108"/>
      <c r="AT772" s="108"/>
      <c r="AU772" s="108"/>
      <c r="AV772" s="108"/>
      <c r="AW772" s="108"/>
      <c r="AX772" s="108"/>
      <c r="AY772" s="108"/>
      <c r="AZ772" s="108"/>
      <c r="BA772" s="108"/>
      <c r="BB772" s="108"/>
      <c r="BC772" s="108"/>
      <c r="BD772" s="108"/>
      <c r="BE772" s="108"/>
      <c r="BF772" s="108"/>
      <c r="BG772" s="108"/>
      <c r="BH772" s="108"/>
      <c r="BI772" s="108"/>
      <c r="BJ772" s="108"/>
      <c r="BK772" s="108"/>
      <c r="BL772" s="108"/>
      <c r="BM772" s="108"/>
      <c r="BN772" s="108"/>
      <c r="BO772" s="108"/>
      <c r="BP772" s="108"/>
      <c r="BQ772" s="108"/>
      <c r="BR772" s="108"/>
      <c r="BS772" s="108"/>
      <c r="BT772" s="108"/>
      <c r="BU772" s="108"/>
      <c r="BV772" s="108"/>
      <c r="BW772" s="108"/>
      <c r="BX772" s="108"/>
      <c r="BY772" s="108"/>
      <c r="BZ772" s="108"/>
      <c r="CA772" s="108"/>
      <c r="CB772" s="108"/>
      <c r="CC772" s="108"/>
      <c r="CD772" s="108"/>
      <c r="CE772" s="108"/>
      <c r="CF772" s="108"/>
      <c r="CG772" s="108"/>
      <c r="CH772" s="108"/>
      <c r="CI772" s="108"/>
      <c r="CJ772" s="108"/>
      <c r="CK772" s="108"/>
      <c r="CL772" s="108"/>
      <c r="CM772" s="108"/>
      <c r="CN772" s="108"/>
      <c r="CO772" s="108"/>
      <c r="CP772" s="108"/>
      <c r="CQ772" s="108"/>
      <c r="CR772" s="108"/>
      <c r="CS772" s="108"/>
      <c r="CT772" s="108"/>
      <c r="CU772" s="108"/>
      <c r="CV772" s="108"/>
      <c r="CW772" s="108"/>
      <c r="CX772" s="108"/>
      <c r="CY772" s="108"/>
      <c r="CZ772" s="108"/>
      <c r="DA772" s="108"/>
      <c r="DB772" s="108"/>
      <c r="DC772" s="108"/>
      <c r="DD772" s="108"/>
      <c r="DE772" s="108"/>
      <c r="DF772" s="108"/>
      <c r="DG772" s="108"/>
      <c r="DH772" s="108"/>
      <c r="DI772" s="108"/>
      <c r="DJ772" s="108"/>
      <c r="DK772" s="108"/>
      <c r="DL772" s="108"/>
      <c r="DM772" s="108"/>
      <c r="DN772" s="108"/>
      <c r="DO772" s="108"/>
      <c r="DP772" s="108"/>
      <c r="DQ772" s="108"/>
      <c r="DR772" s="108"/>
      <c r="DS772" s="108"/>
      <c r="DT772" s="108"/>
      <c r="DU772" s="108"/>
      <c r="DV772" s="108"/>
      <c r="DW772" s="108"/>
      <c r="DX772" s="108"/>
      <c r="DY772" s="108"/>
      <c r="DZ772" s="108"/>
      <c r="EA772" s="108"/>
      <c r="EB772" s="108"/>
      <c r="EC772" s="108"/>
      <c r="ED772" s="108"/>
      <c r="EE772" s="108"/>
      <c r="EF772" s="108"/>
      <c r="EG772" s="108"/>
      <c r="EH772" s="108"/>
      <c r="EI772" s="108"/>
      <c r="EJ772" s="108"/>
      <c r="EK772" s="108"/>
      <c r="EL772" s="108"/>
      <c r="EM772" s="108"/>
      <c r="EN772" s="108"/>
      <c r="EO772" s="108"/>
      <c r="EP772" s="108"/>
      <c r="EQ772" s="108"/>
      <c r="ER772" s="108"/>
      <c r="ES772" s="108"/>
      <c r="ET772" s="108"/>
      <c r="EU772" s="108"/>
      <c r="EV772" s="108"/>
      <c r="EW772" s="108"/>
      <c r="EX772" s="108"/>
      <c r="EY772" s="108"/>
      <c r="EZ772" s="108"/>
      <c r="FA772" s="108"/>
      <c r="FB772" s="108"/>
      <c r="FC772" s="108"/>
      <c r="FD772" s="108"/>
      <c r="FE772" s="108"/>
      <c r="FF772" s="108"/>
      <c r="FG772" s="108"/>
      <c r="FH772" s="108"/>
      <c r="FI772" s="108"/>
      <c r="FJ772" s="108"/>
      <c r="FK772" s="108"/>
      <c r="FL772" s="108"/>
      <c r="FM772" s="108"/>
      <c r="FN772" s="108"/>
      <c r="FO772" s="108"/>
      <c r="FP772" s="108"/>
      <c r="FQ772" s="108"/>
      <c r="FR772" s="108"/>
      <c r="FS772" s="108"/>
      <c r="FT772" s="108"/>
      <c r="FU772" s="108"/>
      <c r="FV772" s="108"/>
      <c r="FW772" s="108"/>
      <c r="FX772" s="108"/>
      <c r="FY772" s="108"/>
      <c r="FZ772" s="108"/>
      <c r="GA772" s="108"/>
      <c r="GB772" s="108"/>
      <c r="GC772" s="108"/>
      <c r="GD772" s="108"/>
      <c r="GE772" s="108"/>
      <c r="GF772" s="108"/>
      <c r="GG772" s="108"/>
      <c r="GH772" s="108"/>
      <c r="GI772" s="108"/>
      <c r="GJ772" s="108"/>
      <c r="GK772" s="108"/>
      <c r="GL772" s="108"/>
      <c r="GM772" s="108"/>
      <c r="GN772" s="108"/>
      <c r="GO772" s="108"/>
      <c r="GP772" s="108"/>
      <c r="GQ772" s="108"/>
      <c r="GR772" s="108"/>
      <c r="GS772" s="108"/>
      <c r="GT772" s="108"/>
      <c r="GU772" s="108"/>
      <c r="GV772" s="108"/>
      <c r="GW772" s="108"/>
      <c r="GX772" s="108"/>
      <c r="GY772" s="108"/>
      <c r="GZ772" s="108"/>
      <c r="HA772" s="108"/>
      <c r="HB772" s="108"/>
      <c r="HC772" s="108"/>
      <c r="HD772" s="108"/>
      <c r="HE772" s="108"/>
      <c r="HF772" s="108"/>
      <c r="HG772" s="108"/>
      <c r="HH772" s="108"/>
      <c r="HI772" s="108"/>
      <c r="HJ772" s="108"/>
      <c r="HK772" s="108"/>
      <c r="HL772" s="108"/>
      <c r="HM772" s="108"/>
      <c r="HN772" s="108"/>
      <c r="HO772" s="108"/>
      <c r="HP772" s="108"/>
      <c r="HQ772" s="108"/>
      <c r="HR772" s="108"/>
      <c r="HS772" s="108"/>
      <c r="HT772" s="108"/>
      <c r="HU772" s="108"/>
      <c r="HV772" s="108"/>
      <c r="HW772" s="108"/>
      <c r="HX772" s="108"/>
      <c r="HY772" s="108"/>
      <c r="HZ772" s="108"/>
      <c r="IA772" s="108"/>
      <c r="IB772" s="108"/>
      <c r="IC772" s="108"/>
      <c r="ID772" s="108"/>
      <c r="IE772" s="108"/>
      <c r="IF772" s="108"/>
      <c r="IG772" s="108"/>
      <c r="IH772" s="108"/>
      <c r="II772" s="108"/>
      <c r="IJ772" s="108"/>
      <c r="IK772" s="108"/>
      <c r="IL772" s="108"/>
      <c r="IM772" s="108"/>
      <c r="IN772" s="108"/>
      <c r="IO772" s="108"/>
      <c r="IP772" s="108"/>
      <c r="IQ772" s="108"/>
      <c r="IR772" s="108"/>
      <c r="IS772" s="108"/>
      <c r="IT772" s="108"/>
      <c r="IU772" s="108"/>
      <c r="IV772" s="108"/>
      <c r="IW772" s="108"/>
      <c r="IX772" s="108"/>
      <c r="IY772" s="108"/>
      <c r="IZ772" s="108"/>
      <c r="JA772" s="108"/>
      <c r="JB772" s="108"/>
      <c r="JC772" s="108"/>
      <c r="JD772" s="108"/>
      <c r="JE772" s="108"/>
      <c r="JF772" s="108"/>
      <c r="JG772" s="108"/>
      <c r="JH772" s="108"/>
      <c r="JI772" s="108"/>
      <c r="JJ772" s="108"/>
      <c r="JK772" s="108"/>
      <c r="JL772" s="108"/>
      <c r="JM772" s="108"/>
      <c r="JN772" s="108"/>
      <c r="JO772" s="108"/>
      <c r="JP772" s="108"/>
      <c r="JQ772" s="108"/>
      <c r="JR772" s="108"/>
      <c r="JS772" s="108"/>
      <c r="JT772" s="108"/>
      <c r="JU772" s="108"/>
      <c r="JV772" s="108"/>
      <c r="JW772" s="108"/>
      <c r="JX772" s="108"/>
      <c r="JY772" s="108"/>
      <c r="JZ772" s="108"/>
      <c r="KA772" s="108"/>
      <c r="KB772" s="108"/>
      <c r="KC772" s="108"/>
      <c r="KD772" s="108"/>
      <c r="KE772" s="108"/>
      <c r="KF772" s="108"/>
      <c r="KG772" s="108"/>
      <c r="KH772" s="108"/>
      <c r="KI772" s="108"/>
      <c r="KJ772" s="108"/>
      <c r="KK772" s="108"/>
      <c r="KL772" s="108"/>
      <c r="KM772" s="108"/>
      <c r="KN772" s="108"/>
      <c r="KO772" s="108"/>
      <c r="KP772" s="108"/>
      <c r="KQ772" s="108"/>
      <c r="KR772" s="108"/>
      <c r="KS772" s="108"/>
      <c r="KT772" s="108"/>
      <c r="KU772" s="108"/>
      <c r="KV772" s="108"/>
      <c r="KW772" s="108"/>
      <c r="KX772" s="108"/>
      <c r="KY772" s="108"/>
      <c r="KZ772" s="108"/>
      <c r="LA772" s="108"/>
      <c r="LB772" s="108"/>
      <c r="LC772" s="108"/>
      <c r="LD772" s="108"/>
      <c r="LE772" s="108"/>
      <c r="LF772" s="108"/>
      <c r="LG772" s="108"/>
      <c r="LH772" s="108"/>
      <c r="LI772" s="108"/>
      <c r="LJ772" s="108"/>
      <c r="LK772" s="108"/>
      <c r="LL772" s="108"/>
      <c r="LM772" s="108"/>
      <c r="LN772" s="108"/>
      <c r="LO772" s="108"/>
      <c r="LP772" s="108"/>
      <c r="LQ772" s="108"/>
      <c r="LR772" s="108"/>
      <c r="LS772" s="108"/>
    </row>
    <row r="773" spans="1:331">
      <c r="A773" s="3"/>
      <c r="B773" s="438"/>
      <c r="C773" s="438"/>
      <c r="D773" s="438"/>
      <c r="E773" s="438"/>
      <c r="F773" s="438"/>
      <c r="G773" s="438"/>
      <c r="H773" s="438"/>
      <c r="I773" s="438"/>
      <c r="J773" s="438"/>
      <c r="K773" s="438"/>
      <c r="L773" s="438"/>
      <c r="M773" s="438"/>
      <c r="N773" s="438"/>
      <c r="O773" s="438"/>
      <c r="P773" s="438"/>
      <c r="Q773" s="438"/>
      <c r="R773" s="438"/>
      <c r="S773" s="438"/>
      <c r="T773" s="438"/>
      <c r="U773" s="438"/>
      <c r="V773" s="438"/>
      <c r="W773" s="438"/>
      <c r="X773" s="438"/>
      <c r="Y773" s="438"/>
      <c r="Z773" s="438"/>
      <c r="AA773" s="438"/>
      <c r="AB773" s="438"/>
      <c r="AC773" s="438"/>
      <c r="AD773" s="438"/>
      <c r="AE773" s="154"/>
      <c r="AF773" s="154"/>
      <c r="AG773" s="154"/>
      <c r="AH773" s="154"/>
      <c r="AI773" s="154"/>
      <c r="AJ773" s="108"/>
      <c r="AK773" s="154"/>
      <c r="AL773" s="108"/>
      <c r="AM773" s="108"/>
      <c r="AN773" s="108"/>
      <c r="AO773" s="108"/>
      <c r="AP773" s="108"/>
      <c r="AQ773" s="108"/>
      <c r="AR773" s="108"/>
      <c r="AS773" s="108"/>
      <c r="AT773" s="108"/>
      <c r="AU773" s="108"/>
      <c r="AV773" s="108"/>
      <c r="AW773" s="108"/>
      <c r="AX773" s="108"/>
      <c r="AY773" s="108"/>
      <c r="AZ773" s="108"/>
      <c r="BA773" s="108"/>
      <c r="BB773" s="108"/>
      <c r="BC773" s="108"/>
      <c r="BD773" s="108"/>
      <c r="BE773" s="108"/>
      <c r="BF773" s="108"/>
      <c r="BG773" s="108"/>
      <c r="BH773" s="108"/>
      <c r="BI773" s="108"/>
      <c r="BJ773" s="108"/>
      <c r="BK773" s="108"/>
      <c r="BL773" s="108"/>
      <c r="BM773" s="108"/>
      <c r="BN773" s="108"/>
      <c r="BO773" s="108"/>
      <c r="BP773" s="108"/>
      <c r="BQ773" s="108"/>
      <c r="BR773" s="108"/>
      <c r="BS773" s="108"/>
      <c r="BT773" s="108"/>
      <c r="BU773" s="108"/>
      <c r="BV773" s="108"/>
      <c r="BW773" s="108"/>
      <c r="BX773" s="108"/>
      <c r="BY773" s="108"/>
      <c r="BZ773" s="108"/>
      <c r="CA773" s="108"/>
      <c r="CB773" s="108"/>
      <c r="CC773" s="108"/>
      <c r="CD773" s="108"/>
      <c r="CE773" s="108"/>
      <c r="CF773" s="108"/>
      <c r="CG773" s="108"/>
      <c r="CH773" s="108"/>
      <c r="CI773" s="108"/>
      <c r="CJ773" s="108"/>
      <c r="CK773" s="108"/>
      <c r="CL773" s="108"/>
      <c r="CM773" s="108"/>
      <c r="CN773" s="108"/>
      <c r="CO773" s="108"/>
      <c r="CP773" s="108"/>
      <c r="CQ773" s="108"/>
      <c r="CR773" s="108"/>
      <c r="CS773" s="108"/>
      <c r="CT773" s="108"/>
      <c r="CU773" s="108"/>
      <c r="CV773" s="108"/>
      <c r="CW773" s="108"/>
      <c r="CX773" s="108"/>
      <c r="CY773" s="108"/>
      <c r="CZ773" s="108"/>
      <c r="DA773" s="108"/>
      <c r="DB773" s="108"/>
      <c r="DC773" s="108"/>
      <c r="DD773" s="108"/>
      <c r="DE773" s="108"/>
      <c r="DF773" s="108"/>
      <c r="DG773" s="108"/>
      <c r="DH773" s="108"/>
      <c r="DI773" s="108"/>
      <c r="DJ773" s="108"/>
      <c r="DK773" s="108"/>
      <c r="DL773" s="108"/>
      <c r="DM773" s="108"/>
      <c r="DN773" s="108"/>
      <c r="DO773" s="108"/>
      <c r="DP773" s="108"/>
      <c r="DQ773" s="108"/>
      <c r="DR773" s="108"/>
      <c r="DS773" s="108"/>
      <c r="DT773" s="108"/>
      <c r="DU773" s="108"/>
      <c r="DV773" s="108"/>
      <c r="DW773" s="108"/>
      <c r="DX773" s="108"/>
      <c r="DY773" s="108"/>
      <c r="DZ773" s="108"/>
      <c r="EA773" s="108"/>
      <c r="EB773" s="108"/>
      <c r="EC773" s="108"/>
      <c r="ED773" s="108"/>
      <c r="EE773" s="108"/>
      <c r="EF773" s="108"/>
      <c r="EG773" s="108"/>
      <c r="EH773" s="108"/>
      <c r="EI773" s="108"/>
      <c r="EJ773" s="108"/>
      <c r="EK773" s="108"/>
      <c r="EL773" s="108"/>
      <c r="EM773" s="108"/>
      <c r="EN773" s="108"/>
      <c r="EO773" s="108"/>
      <c r="EP773" s="108"/>
      <c r="EQ773" s="108"/>
      <c r="ER773" s="108"/>
      <c r="ES773" s="108"/>
      <c r="ET773" s="108"/>
      <c r="EU773" s="108"/>
      <c r="EV773" s="108"/>
      <c r="EW773" s="108"/>
      <c r="EX773" s="108"/>
      <c r="EY773" s="108"/>
      <c r="EZ773" s="108"/>
      <c r="FA773" s="108"/>
      <c r="FB773" s="108"/>
      <c r="FC773" s="108"/>
      <c r="FD773" s="108"/>
      <c r="FE773" s="108"/>
      <c r="FF773" s="108"/>
      <c r="FG773" s="108"/>
      <c r="FH773" s="108"/>
      <c r="FI773" s="108"/>
      <c r="FJ773" s="108"/>
      <c r="FK773" s="108"/>
      <c r="FL773" s="108"/>
      <c r="FM773" s="108"/>
      <c r="FN773" s="108"/>
      <c r="FO773" s="108"/>
      <c r="FP773" s="108"/>
      <c r="FQ773" s="108"/>
      <c r="FR773" s="108"/>
      <c r="FS773" s="108"/>
      <c r="FT773" s="108"/>
      <c r="FU773" s="108"/>
      <c r="FV773" s="108"/>
      <c r="FW773" s="108"/>
      <c r="FX773" s="108"/>
      <c r="FY773" s="108"/>
      <c r="FZ773" s="108"/>
      <c r="GA773" s="108"/>
      <c r="GB773" s="108"/>
      <c r="GC773" s="108"/>
      <c r="GD773" s="108"/>
      <c r="GE773" s="108"/>
      <c r="GF773" s="108"/>
      <c r="GG773" s="108"/>
      <c r="GH773" s="108"/>
      <c r="GI773" s="108"/>
      <c r="GJ773" s="108"/>
      <c r="GK773" s="108"/>
      <c r="GL773" s="108"/>
      <c r="GM773" s="108"/>
      <c r="GN773" s="108"/>
      <c r="GO773" s="108"/>
      <c r="GP773" s="108"/>
      <c r="GQ773" s="108"/>
      <c r="GR773" s="108"/>
      <c r="GS773" s="108"/>
      <c r="GT773" s="108"/>
      <c r="GU773" s="108"/>
      <c r="GV773" s="108"/>
      <c r="GW773" s="108"/>
      <c r="GX773" s="108"/>
      <c r="GY773" s="108"/>
      <c r="GZ773" s="108"/>
      <c r="HA773" s="108"/>
      <c r="HB773" s="108"/>
      <c r="HC773" s="108"/>
      <c r="HD773" s="108"/>
      <c r="HE773" s="108"/>
      <c r="HF773" s="108"/>
      <c r="HG773" s="108"/>
      <c r="HH773" s="108"/>
      <c r="HI773" s="108"/>
      <c r="HJ773" s="108"/>
      <c r="HK773" s="108"/>
      <c r="HL773" s="108"/>
      <c r="HM773" s="108"/>
      <c r="HN773" s="108"/>
      <c r="HO773" s="108"/>
      <c r="HP773" s="108"/>
      <c r="HQ773" s="108"/>
      <c r="HR773" s="108"/>
      <c r="HS773" s="108"/>
      <c r="HT773" s="108"/>
      <c r="HU773" s="108"/>
      <c r="HV773" s="108"/>
      <c r="HW773" s="108"/>
      <c r="HX773" s="108"/>
      <c r="HY773" s="108"/>
      <c r="HZ773" s="108"/>
      <c r="IA773" s="108"/>
      <c r="IB773" s="108"/>
      <c r="IC773" s="108"/>
      <c r="ID773" s="108"/>
      <c r="IE773" s="108"/>
      <c r="IF773" s="108"/>
      <c r="IG773" s="108"/>
      <c r="IH773" s="108"/>
      <c r="II773" s="108"/>
      <c r="IJ773" s="108"/>
      <c r="IK773" s="108"/>
      <c r="IL773" s="108"/>
      <c r="IM773" s="108"/>
      <c r="IN773" s="108"/>
      <c r="IO773" s="108"/>
      <c r="IP773" s="108"/>
      <c r="IQ773" s="108"/>
      <c r="IR773" s="108"/>
      <c r="IS773" s="108"/>
      <c r="IT773" s="108"/>
      <c r="IU773" s="108"/>
      <c r="IV773" s="108"/>
      <c r="IW773" s="108"/>
      <c r="IX773" s="108"/>
      <c r="IY773" s="108"/>
      <c r="IZ773" s="108"/>
      <c r="JA773" s="108"/>
      <c r="JB773" s="108"/>
      <c r="JC773" s="108"/>
      <c r="JD773" s="108"/>
      <c r="JE773" s="108"/>
      <c r="JF773" s="108"/>
      <c r="JG773" s="108"/>
      <c r="JH773" s="108"/>
      <c r="JI773" s="108"/>
      <c r="JJ773" s="108"/>
      <c r="JK773" s="108"/>
      <c r="JL773" s="108"/>
      <c r="JM773" s="108"/>
      <c r="JN773" s="108"/>
      <c r="JO773" s="108"/>
      <c r="JP773" s="108"/>
      <c r="JQ773" s="108"/>
      <c r="JR773" s="108"/>
      <c r="JS773" s="108"/>
      <c r="JT773" s="108"/>
      <c r="JU773" s="108"/>
      <c r="JV773" s="108"/>
      <c r="JW773" s="108"/>
      <c r="JX773" s="108"/>
      <c r="JY773" s="108"/>
      <c r="JZ773" s="108"/>
      <c r="KA773" s="108"/>
      <c r="KB773" s="108"/>
      <c r="KC773" s="108"/>
      <c r="KD773" s="108"/>
      <c r="KE773" s="108"/>
      <c r="KF773" s="108"/>
      <c r="KG773" s="108"/>
      <c r="KH773" s="108"/>
      <c r="KI773" s="108"/>
      <c r="KJ773" s="108"/>
      <c r="KK773" s="108"/>
      <c r="KL773" s="108"/>
      <c r="KM773" s="108"/>
      <c r="KN773" s="108"/>
      <c r="KO773" s="108"/>
      <c r="KP773" s="108"/>
      <c r="KQ773" s="108"/>
      <c r="KR773" s="108"/>
      <c r="KS773" s="108"/>
      <c r="KT773" s="108"/>
      <c r="KU773" s="108"/>
      <c r="KV773" s="108"/>
      <c r="KW773" s="108"/>
      <c r="KX773" s="108"/>
      <c r="KY773" s="108"/>
      <c r="KZ773" s="108"/>
      <c r="LA773" s="108"/>
      <c r="LB773" s="108"/>
      <c r="LC773" s="108"/>
      <c r="LD773" s="108"/>
      <c r="LE773" s="108"/>
      <c r="LF773" s="108"/>
      <c r="LG773" s="108"/>
      <c r="LH773" s="108"/>
      <c r="LI773" s="108"/>
      <c r="LJ773" s="108"/>
      <c r="LK773" s="108"/>
      <c r="LL773" s="108"/>
      <c r="LM773" s="108"/>
      <c r="LN773" s="108"/>
      <c r="LO773" s="108"/>
      <c r="LP773" s="108"/>
      <c r="LQ773" s="108"/>
      <c r="LR773" s="108"/>
      <c r="LS773" s="108"/>
    </row>
    <row r="774" spans="1:331">
      <c r="A774" s="3"/>
      <c r="B774" s="438"/>
      <c r="C774" s="438"/>
      <c r="D774" s="438"/>
      <c r="E774" s="438"/>
      <c r="F774" s="438"/>
      <c r="G774" s="438"/>
      <c r="H774" s="438"/>
      <c r="I774" s="438"/>
      <c r="J774" s="438"/>
      <c r="K774" s="438"/>
      <c r="L774" s="438"/>
      <c r="M774" s="438"/>
      <c r="N774" s="438"/>
      <c r="O774" s="438"/>
      <c r="P774" s="438"/>
      <c r="Q774" s="438"/>
      <c r="R774" s="438"/>
      <c r="S774" s="438"/>
      <c r="T774" s="438"/>
      <c r="U774" s="438"/>
      <c r="V774" s="438"/>
      <c r="W774" s="438"/>
      <c r="X774" s="438"/>
      <c r="Y774" s="438"/>
      <c r="Z774" s="438"/>
      <c r="AA774" s="438"/>
      <c r="AB774" s="438"/>
      <c r="AC774" s="438"/>
      <c r="AD774" s="438"/>
      <c r="AE774" s="154"/>
      <c r="AF774" s="154"/>
      <c r="AG774" s="154"/>
      <c r="AH774" s="154"/>
      <c r="AI774" s="154"/>
      <c r="AJ774" s="108"/>
      <c r="AK774" s="154"/>
      <c r="AL774" s="108"/>
      <c r="AM774" s="108"/>
      <c r="AN774" s="108"/>
      <c r="AO774" s="108"/>
      <c r="AP774" s="108"/>
      <c r="AQ774" s="108"/>
      <c r="AR774" s="108"/>
      <c r="AS774" s="108"/>
      <c r="AT774" s="108"/>
      <c r="AU774" s="108"/>
      <c r="AV774" s="108"/>
      <c r="AW774" s="108"/>
      <c r="AX774" s="108"/>
      <c r="AY774" s="108"/>
      <c r="AZ774" s="108"/>
      <c r="BA774" s="108"/>
      <c r="BB774" s="108"/>
      <c r="BC774" s="108"/>
      <c r="BD774" s="108"/>
      <c r="BE774" s="108"/>
      <c r="BF774" s="108"/>
      <c r="BG774" s="108"/>
      <c r="BH774" s="108"/>
      <c r="BI774" s="108"/>
      <c r="BJ774" s="108"/>
      <c r="BK774" s="108"/>
      <c r="BL774" s="108"/>
      <c r="BM774" s="108"/>
      <c r="BN774" s="108"/>
      <c r="BO774" s="108"/>
      <c r="BP774" s="108"/>
      <c r="BQ774" s="108"/>
      <c r="BR774" s="108"/>
      <c r="BS774" s="108"/>
      <c r="BT774" s="108"/>
      <c r="BU774" s="108"/>
      <c r="BV774" s="108"/>
      <c r="BW774" s="108"/>
      <c r="BX774" s="108"/>
      <c r="BY774" s="108"/>
      <c r="BZ774" s="108"/>
      <c r="CA774" s="108"/>
      <c r="CB774" s="108"/>
      <c r="CC774" s="108"/>
      <c r="CD774" s="108"/>
      <c r="CE774" s="108"/>
      <c r="CF774" s="108"/>
      <c r="CG774" s="108"/>
      <c r="CH774" s="108"/>
      <c r="CI774" s="108"/>
      <c r="CJ774" s="108"/>
      <c r="CK774" s="108"/>
      <c r="CL774" s="108"/>
      <c r="CM774" s="108"/>
      <c r="CN774" s="108"/>
      <c r="CO774" s="108"/>
      <c r="CP774" s="108"/>
      <c r="CQ774" s="108"/>
      <c r="CR774" s="108"/>
      <c r="CS774" s="108"/>
      <c r="CT774" s="108"/>
      <c r="CU774" s="108"/>
      <c r="CV774" s="108"/>
      <c r="CW774" s="108"/>
      <c r="CX774" s="108"/>
      <c r="CY774" s="108"/>
      <c r="CZ774" s="108"/>
      <c r="DA774" s="108"/>
      <c r="DB774" s="108"/>
      <c r="DC774" s="108"/>
      <c r="DD774" s="108"/>
      <c r="DE774" s="108"/>
      <c r="DF774" s="108"/>
      <c r="DG774" s="108"/>
      <c r="DH774" s="108"/>
      <c r="DI774" s="108"/>
      <c r="DJ774" s="108"/>
      <c r="DK774" s="108"/>
      <c r="DL774" s="108"/>
      <c r="DM774" s="108"/>
      <c r="DN774" s="108"/>
      <c r="DO774" s="108"/>
      <c r="DP774" s="108"/>
      <c r="DQ774" s="108"/>
      <c r="DR774" s="108"/>
      <c r="DS774" s="108"/>
      <c r="DT774" s="108"/>
      <c r="DU774" s="108"/>
      <c r="DV774" s="108"/>
      <c r="DW774" s="108"/>
      <c r="DX774" s="108"/>
      <c r="DY774" s="108"/>
      <c r="DZ774" s="108"/>
      <c r="EA774" s="108"/>
      <c r="EB774" s="108"/>
      <c r="EC774" s="108"/>
      <c r="ED774" s="108"/>
      <c r="EE774" s="108"/>
      <c r="EF774" s="108"/>
      <c r="EG774" s="108"/>
      <c r="EH774" s="108"/>
      <c r="EI774" s="108"/>
      <c r="EJ774" s="108"/>
      <c r="EK774" s="108"/>
      <c r="EL774" s="108"/>
      <c r="EM774" s="108"/>
      <c r="EN774" s="108"/>
      <c r="EO774" s="108"/>
      <c r="EP774" s="108"/>
      <c r="EQ774" s="108"/>
      <c r="ER774" s="108"/>
      <c r="ES774" s="108"/>
      <c r="ET774" s="108"/>
      <c r="EU774" s="108"/>
      <c r="EV774" s="108"/>
      <c r="EW774" s="108"/>
      <c r="EX774" s="108"/>
      <c r="EY774" s="108"/>
      <c r="EZ774" s="108"/>
      <c r="FA774" s="108"/>
      <c r="FB774" s="108"/>
      <c r="FC774" s="108"/>
      <c r="FD774" s="108"/>
      <c r="FE774" s="108"/>
      <c r="FF774" s="108"/>
      <c r="FG774" s="108"/>
      <c r="FH774" s="108"/>
      <c r="FI774" s="108"/>
      <c r="FJ774" s="108"/>
      <c r="FK774" s="108"/>
      <c r="FL774" s="108"/>
      <c r="FM774" s="108"/>
      <c r="FN774" s="108"/>
      <c r="FO774" s="108"/>
      <c r="FP774" s="108"/>
      <c r="FQ774" s="108"/>
      <c r="FR774" s="108"/>
      <c r="FS774" s="108"/>
      <c r="FT774" s="108"/>
      <c r="FU774" s="108"/>
      <c r="FV774" s="108"/>
      <c r="FW774" s="108"/>
      <c r="FX774" s="108"/>
      <c r="FY774" s="108"/>
      <c r="FZ774" s="108"/>
      <c r="GA774" s="108"/>
      <c r="GB774" s="108"/>
      <c r="GC774" s="108"/>
      <c r="GD774" s="108"/>
      <c r="GE774" s="108"/>
      <c r="GF774" s="108"/>
      <c r="GG774" s="108"/>
      <c r="GH774" s="108"/>
      <c r="GI774" s="108"/>
      <c r="GJ774" s="108"/>
      <c r="GK774" s="108"/>
      <c r="GL774" s="108"/>
      <c r="GM774" s="108"/>
      <c r="GN774" s="108"/>
      <c r="GO774" s="108"/>
      <c r="GP774" s="108"/>
      <c r="GQ774" s="108"/>
      <c r="GR774" s="108"/>
      <c r="GS774" s="108"/>
      <c r="GT774" s="108"/>
      <c r="GU774" s="108"/>
      <c r="GV774" s="108"/>
      <c r="GW774" s="108"/>
      <c r="GX774" s="108"/>
      <c r="GY774" s="108"/>
      <c r="GZ774" s="108"/>
      <c r="HA774" s="108"/>
      <c r="HB774" s="108"/>
      <c r="HC774" s="108"/>
      <c r="HD774" s="108"/>
      <c r="HE774" s="108"/>
      <c r="HF774" s="108"/>
      <c r="HG774" s="108"/>
      <c r="HH774" s="108"/>
      <c r="HI774" s="108"/>
      <c r="HJ774" s="108"/>
      <c r="HK774" s="108"/>
      <c r="HL774" s="108"/>
      <c r="HM774" s="108"/>
      <c r="HN774" s="108"/>
      <c r="HO774" s="108"/>
      <c r="HP774" s="108"/>
      <c r="HQ774" s="108"/>
      <c r="HR774" s="108"/>
      <c r="HS774" s="108"/>
      <c r="HT774" s="108"/>
      <c r="HU774" s="108"/>
      <c r="HV774" s="108"/>
      <c r="HW774" s="108"/>
      <c r="HX774" s="108"/>
      <c r="HY774" s="108"/>
      <c r="HZ774" s="108"/>
      <c r="IA774" s="108"/>
      <c r="IB774" s="108"/>
      <c r="IC774" s="108"/>
      <c r="ID774" s="108"/>
      <c r="IE774" s="108"/>
      <c r="IF774" s="108"/>
      <c r="IG774" s="108"/>
      <c r="IH774" s="108"/>
      <c r="II774" s="108"/>
      <c r="IJ774" s="108"/>
      <c r="IK774" s="108"/>
      <c r="IL774" s="108"/>
      <c r="IM774" s="108"/>
      <c r="IN774" s="108"/>
      <c r="IO774" s="108"/>
      <c r="IP774" s="108"/>
      <c r="IQ774" s="108"/>
      <c r="IR774" s="108"/>
      <c r="IS774" s="108"/>
      <c r="IT774" s="108"/>
      <c r="IU774" s="108"/>
      <c r="IV774" s="108"/>
      <c r="IW774" s="108"/>
      <c r="IX774" s="108"/>
      <c r="IY774" s="108"/>
      <c r="IZ774" s="108"/>
      <c r="JA774" s="108"/>
      <c r="JB774" s="108"/>
      <c r="JC774" s="108"/>
      <c r="JD774" s="108"/>
      <c r="JE774" s="108"/>
      <c r="JF774" s="108"/>
      <c r="JG774" s="108"/>
      <c r="JH774" s="108"/>
      <c r="JI774" s="108"/>
      <c r="JJ774" s="108"/>
      <c r="JK774" s="108"/>
      <c r="JL774" s="108"/>
      <c r="JM774" s="108"/>
      <c r="JN774" s="108"/>
      <c r="JO774" s="108"/>
      <c r="JP774" s="108"/>
      <c r="JQ774" s="108"/>
      <c r="JR774" s="108"/>
      <c r="JS774" s="108"/>
      <c r="JT774" s="108"/>
      <c r="JU774" s="108"/>
      <c r="JV774" s="108"/>
      <c r="JW774" s="108"/>
      <c r="JX774" s="108"/>
      <c r="JY774" s="108"/>
      <c r="JZ774" s="108"/>
      <c r="KA774" s="108"/>
      <c r="KB774" s="108"/>
      <c r="KC774" s="108"/>
      <c r="KD774" s="108"/>
      <c r="KE774" s="108"/>
      <c r="KF774" s="108"/>
      <c r="KG774" s="108"/>
      <c r="KH774" s="108"/>
      <c r="KI774" s="108"/>
      <c r="KJ774" s="108"/>
      <c r="KK774" s="108"/>
      <c r="KL774" s="108"/>
      <c r="KM774" s="108"/>
      <c r="KN774" s="108"/>
      <c r="KO774" s="108"/>
      <c r="KP774" s="108"/>
      <c r="KQ774" s="108"/>
      <c r="KR774" s="108"/>
      <c r="KS774" s="108"/>
      <c r="KT774" s="108"/>
      <c r="KU774" s="108"/>
      <c r="KV774" s="108"/>
      <c r="KW774" s="108"/>
      <c r="KX774" s="108"/>
      <c r="KY774" s="108"/>
      <c r="KZ774" s="108"/>
      <c r="LA774" s="108"/>
      <c r="LB774" s="108"/>
      <c r="LC774" s="108"/>
      <c r="LD774" s="108"/>
      <c r="LE774" s="108"/>
      <c r="LF774" s="108"/>
      <c r="LG774" s="108"/>
      <c r="LH774" s="108"/>
      <c r="LI774" s="108"/>
      <c r="LJ774" s="108"/>
      <c r="LK774" s="108"/>
      <c r="LL774" s="108"/>
      <c r="LM774" s="108"/>
      <c r="LN774" s="108"/>
      <c r="LO774" s="108"/>
      <c r="LP774" s="108"/>
      <c r="LQ774" s="108"/>
      <c r="LR774" s="108"/>
      <c r="LS774" s="108"/>
    </row>
    <row r="775" spans="1:331">
      <c r="A775" s="3"/>
      <c r="B775" s="438"/>
      <c r="C775" s="438"/>
      <c r="D775" s="438"/>
      <c r="E775" s="438"/>
      <c r="F775" s="438"/>
      <c r="G775" s="438"/>
      <c r="H775" s="438"/>
      <c r="I775" s="438"/>
      <c r="J775" s="438"/>
      <c r="K775" s="438"/>
      <c r="L775" s="438"/>
      <c r="M775" s="438"/>
      <c r="N775" s="438"/>
      <c r="O775" s="438"/>
      <c r="P775" s="438"/>
      <c r="Q775" s="438"/>
      <c r="R775" s="438"/>
      <c r="S775" s="438"/>
      <c r="T775" s="438"/>
      <c r="U775" s="438"/>
      <c r="V775" s="438"/>
      <c r="W775" s="438"/>
      <c r="X775" s="438"/>
      <c r="Y775" s="438"/>
      <c r="Z775" s="438"/>
      <c r="AA775" s="438"/>
      <c r="AB775" s="438"/>
      <c r="AC775" s="438"/>
      <c r="AD775" s="438"/>
      <c r="AE775" s="154"/>
      <c r="AF775" s="154"/>
      <c r="AG775" s="154"/>
      <c r="AH775" s="154"/>
      <c r="AI775" s="154"/>
      <c r="AJ775" s="108"/>
      <c r="AK775" s="154"/>
      <c r="AL775" s="108"/>
      <c r="AM775" s="108"/>
      <c r="AN775" s="108"/>
      <c r="AO775" s="108"/>
      <c r="AP775" s="108"/>
      <c r="AQ775" s="108"/>
      <c r="AR775" s="108"/>
      <c r="AS775" s="108"/>
      <c r="AT775" s="108"/>
      <c r="AU775" s="108"/>
      <c r="AV775" s="108"/>
      <c r="AW775" s="108"/>
      <c r="AX775" s="108"/>
      <c r="AY775" s="108"/>
      <c r="AZ775" s="108"/>
      <c r="BA775" s="108"/>
      <c r="BB775" s="108"/>
      <c r="BC775" s="108"/>
      <c r="BD775" s="108"/>
      <c r="BE775" s="108"/>
      <c r="BF775" s="108"/>
      <c r="BG775" s="108"/>
      <c r="BH775" s="108"/>
      <c r="BI775" s="108"/>
      <c r="BJ775" s="108"/>
      <c r="BK775" s="108"/>
      <c r="BL775" s="108"/>
      <c r="BM775" s="108"/>
      <c r="BN775" s="108"/>
      <c r="BO775" s="108"/>
      <c r="BP775" s="108"/>
      <c r="BQ775" s="108"/>
      <c r="BR775" s="108"/>
      <c r="BS775" s="108"/>
      <c r="BT775" s="108"/>
      <c r="BU775" s="108"/>
      <c r="BV775" s="108"/>
      <c r="BW775" s="108"/>
      <c r="BX775" s="108"/>
      <c r="BY775" s="108"/>
      <c r="BZ775" s="108"/>
      <c r="CA775" s="108"/>
      <c r="CB775" s="108"/>
      <c r="CC775" s="108"/>
      <c r="CD775" s="108"/>
      <c r="CE775" s="108"/>
      <c r="CF775" s="108"/>
      <c r="CG775" s="108"/>
      <c r="CH775" s="108"/>
      <c r="CI775" s="108"/>
      <c r="CJ775" s="108"/>
      <c r="CK775" s="108"/>
      <c r="CL775" s="108"/>
      <c r="CM775" s="108"/>
      <c r="CN775" s="108"/>
      <c r="CO775" s="108"/>
      <c r="CP775" s="108"/>
      <c r="CQ775" s="108"/>
      <c r="CR775" s="108"/>
      <c r="CS775" s="108"/>
      <c r="CT775" s="108"/>
      <c r="CU775" s="108"/>
      <c r="CV775" s="108"/>
      <c r="CW775" s="108"/>
      <c r="CX775" s="108"/>
      <c r="CY775" s="108"/>
      <c r="CZ775" s="108"/>
      <c r="DA775" s="108"/>
      <c r="DB775" s="108"/>
      <c r="DC775" s="108"/>
      <c r="DD775" s="108"/>
      <c r="DE775" s="108"/>
      <c r="DF775" s="108"/>
      <c r="DG775" s="108"/>
      <c r="DH775" s="108"/>
      <c r="DI775" s="108"/>
      <c r="DJ775" s="108"/>
      <c r="DK775" s="108"/>
      <c r="DL775" s="108"/>
      <c r="DM775" s="108"/>
      <c r="DN775" s="108"/>
      <c r="DO775" s="108"/>
      <c r="DP775" s="108"/>
      <c r="DQ775" s="108"/>
      <c r="DR775" s="108"/>
      <c r="DS775" s="108"/>
      <c r="DT775" s="108"/>
      <c r="DU775" s="108"/>
      <c r="DV775" s="108"/>
      <c r="DW775" s="108"/>
      <c r="DX775" s="108"/>
      <c r="DY775" s="108"/>
      <c r="DZ775" s="108"/>
      <c r="EA775" s="108"/>
      <c r="EB775" s="108"/>
      <c r="EC775" s="108"/>
      <c r="ED775" s="108"/>
      <c r="EE775" s="108"/>
      <c r="EF775" s="108"/>
      <c r="EG775" s="108"/>
      <c r="EH775" s="108"/>
      <c r="EI775" s="108"/>
      <c r="EJ775" s="108"/>
      <c r="EK775" s="108"/>
      <c r="EL775" s="108"/>
      <c r="EM775" s="108"/>
      <c r="EN775" s="108"/>
      <c r="EO775" s="108"/>
      <c r="EP775" s="108"/>
      <c r="EQ775" s="108"/>
      <c r="ER775" s="108"/>
      <c r="ES775" s="108"/>
      <c r="ET775" s="108"/>
      <c r="EU775" s="108"/>
      <c r="EV775" s="108"/>
      <c r="EW775" s="108"/>
      <c r="EX775" s="108"/>
      <c r="EY775" s="108"/>
      <c r="EZ775" s="108"/>
      <c r="FA775" s="108"/>
      <c r="FB775" s="108"/>
      <c r="FC775" s="108"/>
      <c r="FD775" s="108"/>
      <c r="FE775" s="108"/>
      <c r="FF775" s="108"/>
      <c r="FG775" s="108"/>
      <c r="FH775" s="108"/>
      <c r="FI775" s="108"/>
      <c r="FJ775" s="108"/>
      <c r="FK775" s="108"/>
      <c r="FL775" s="108"/>
      <c r="FM775" s="108"/>
      <c r="FN775" s="108"/>
      <c r="FO775" s="108"/>
      <c r="FP775" s="108"/>
      <c r="FQ775" s="108"/>
      <c r="FR775" s="108"/>
      <c r="FS775" s="108"/>
      <c r="FT775" s="108"/>
      <c r="FU775" s="108"/>
      <c r="FV775" s="108"/>
      <c r="FW775" s="108"/>
      <c r="FX775" s="108"/>
      <c r="FY775" s="108"/>
      <c r="FZ775" s="108"/>
      <c r="GA775" s="108"/>
      <c r="GB775" s="108"/>
      <c r="GC775" s="108"/>
      <c r="GD775" s="108"/>
      <c r="GE775" s="108"/>
      <c r="GF775" s="108"/>
      <c r="GG775" s="108"/>
      <c r="GH775" s="108"/>
      <c r="GI775" s="108"/>
      <c r="GJ775" s="108"/>
      <c r="GK775" s="108"/>
      <c r="GL775" s="108"/>
      <c r="GM775" s="108"/>
      <c r="GN775" s="108"/>
      <c r="GO775" s="108"/>
      <c r="GP775" s="108"/>
      <c r="GQ775" s="108"/>
      <c r="GR775" s="108"/>
      <c r="GS775" s="108"/>
      <c r="GT775" s="108"/>
      <c r="GU775" s="108"/>
      <c r="GV775" s="108"/>
      <c r="GW775" s="108"/>
      <c r="GX775" s="108"/>
      <c r="GY775" s="108"/>
      <c r="GZ775" s="108"/>
      <c r="HA775" s="108"/>
      <c r="HB775" s="108"/>
      <c r="HC775" s="108"/>
      <c r="HD775" s="108"/>
      <c r="HE775" s="108"/>
      <c r="HF775" s="108"/>
      <c r="HG775" s="108"/>
      <c r="HH775" s="108"/>
      <c r="HI775" s="108"/>
      <c r="HJ775" s="108"/>
      <c r="HK775" s="108"/>
      <c r="HL775" s="108"/>
      <c r="HM775" s="108"/>
      <c r="HN775" s="108"/>
      <c r="HO775" s="108"/>
      <c r="HP775" s="108"/>
      <c r="HQ775" s="108"/>
      <c r="HR775" s="108"/>
      <c r="HS775" s="108"/>
      <c r="HT775" s="108"/>
      <c r="HU775" s="108"/>
      <c r="HV775" s="108"/>
      <c r="HW775" s="108"/>
      <c r="HX775" s="108"/>
      <c r="HY775" s="108"/>
      <c r="HZ775" s="108"/>
      <c r="IA775" s="108"/>
      <c r="IB775" s="108"/>
      <c r="IC775" s="108"/>
      <c r="ID775" s="108"/>
      <c r="IE775" s="108"/>
      <c r="IF775" s="108"/>
      <c r="IG775" s="108"/>
      <c r="IH775" s="108"/>
      <c r="II775" s="108"/>
      <c r="IJ775" s="108"/>
      <c r="IK775" s="108"/>
      <c r="IL775" s="108"/>
      <c r="IM775" s="108"/>
      <c r="IN775" s="108"/>
      <c r="IO775" s="108"/>
      <c r="IP775" s="108"/>
      <c r="IQ775" s="108"/>
      <c r="IR775" s="108"/>
      <c r="IS775" s="108"/>
      <c r="IT775" s="108"/>
      <c r="IU775" s="108"/>
      <c r="IV775" s="108"/>
      <c r="IW775" s="108"/>
      <c r="IX775" s="108"/>
      <c r="IY775" s="108"/>
      <c r="IZ775" s="108"/>
      <c r="JA775" s="108"/>
      <c r="JB775" s="108"/>
      <c r="JC775" s="108"/>
      <c r="JD775" s="108"/>
      <c r="JE775" s="108"/>
      <c r="JF775" s="108"/>
      <c r="JG775" s="108"/>
      <c r="JH775" s="108"/>
      <c r="JI775" s="108"/>
      <c r="JJ775" s="108"/>
      <c r="JK775" s="108"/>
      <c r="JL775" s="108"/>
      <c r="JM775" s="108"/>
      <c r="JN775" s="108"/>
      <c r="JO775" s="108"/>
      <c r="JP775" s="108"/>
      <c r="JQ775" s="108"/>
      <c r="JR775" s="108"/>
      <c r="JS775" s="108"/>
      <c r="JT775" s="108"/>
      <c r="JU775" s="108"/>
      <c r="JV775" s="108"/>
      <c r="JW775" s="108"/>
      <c r="JX775" s="108"/>
      <c r="JY775" s="108"/>
      <c r="JZ775" s="108"/>
      <c r="KA775" s="108"/>
      <c r="KB775" s="108"/>
      <c r="KC775" s="108"/>
      <c r="KD775" s="108"/>
      <c r="KE775" s="108"/>
      <c r="KF775" s="108"/>
      <c r="KG775" s="108"/>
      <c r="KH775" s="108"/>
      <c r="KI775" s="108"/>
      <c r="KJ775" s="108"/>
      <c r="KK775" s="108"/>
      <c r="KL775" s="108"/>
      <c r="KM775" s="108"/>
      <c r="KN775" s="108"/>
      <c r="KO775" s="108"/>
      <c r="KP775" s="108"/>
      <c r="KQ775" s="108"/>
      <c r="KR775" s="108"/>
      <c r="KS775" s="108"/>
      <c r="KT775" s="108"/>
      <c r="KU775" s="108"/>
      <c r="KV775" s="108"/>
      <c r="KW775" s="108"/>
      <c r="KX775" s="108"/>
      <c r="KY775" s="108"/>
      <c r="KZ775" s="108"/>
      <c r="LA775" s="108"/>
      <c r="LB775" s="108"/>
      <c r="LC775" s="108"/>
      <c r="LD775" s="108"/>
      <c r="LE775" s="108"/>
      <c r="LF775" s="108"/>
      <c r="LG775" s="108"/>
      <c r="LH775" s="108"/>
      <c r="LI775" s="108"/>
      <c r="LJ775" s="108"/>
      <c r="LK775" s="108"/>
      <c r="LL775" s="108"/>
      <c r="LM775" s="108"/>
      <c r="LN775" s="108"/>
      <c r="LO775" s="108"/>
      <c r="LP775" s="108"/>
      <c r="LQ775" s="108"/>
      <c r="LR775" s="108"/>
      <c r="LS775" s="108"/>
    </row>
    <row r="776" spans="1:331">
      <c r="A776" s="3"/>
      <c r="B776" s="438"/>
      <c r="C776" s="438"/>
      <c r="D776" s="438"/>
      <c r="E776" s="438"/>
      <c r="F776" s="438"/>
      <c r="G776" s="438"/>
      <c r="H776" s="438"/>
      <c r="I776" s="438"/>
      <c r="J776" s="438"/>
      <c r="K776" s="438"/>
      <c r="L776" s="438"/>
      <c r="M776" s="438"/>
      <c r="N776" s="438"/>
      <c r="O776" s="438"/>
      <c r="P776" s="438"/>
      <c r="Q776" s="438"/>
      <c r="R776" s="438"/>
      <c r="S776" s="438"/>
      <c r="T776" s="438"/>
      <c r="U776" s="438"/>
      <c r="V776" s="438"/>
      <c r="W776" s="438"/>
      <c r="X776" s="438"/>
      <c r="Y776" s="438"/>
      <c r="Z776" s="438"/>
      <c r="AA776" s="438"/>
      <c r="AB776" s="438"/>
      <c r="AC776" s="438"/>
      <c r="AD776" s="438"/>
      <c r="AE776" s="154"/>
      <c r="AF776" s="154"/>
      <c r="AG776" s="154"/>
      <c r="AH776" s="154"/>
      <c r="AI776" s="154"/>
      <c r="AJ776" s="108"/>
      <c r="AK776" s="154"/>
      <c r="AL776" s="108"/>
      <c r="AM776" s="108"/>
      <c r="AN776" s="108"/>
      <c r="AO776" s="108"/>
      <c r="AP776" s="108"/>
      <c r="AQ776" s="108"/>
      <c r="AR776" s="108"/>
      <c r="AS776" s="108"/>
      <c r="AT776" s="108"/>
      <c r="AU776" s="108"/>
      <c r="AV776" s="108"/>
      <c r="AW776" s="108"/>
      <c r="AX776" s="108"/>
      <c r="AY776" s="108"/>
      <c r="AZ776" s="108"/>
      <c r="BA776" s="108"/>
      <c r="BB776" s="108"/>
      <c r="BC776" s="108"/>
      <c r="BD776" s="108"/>
      <c r="BE776" s="108"/>
      <c r="BF776" s="108"/>
      <c r="BG776" s="108"/>
      <c r="BH776" s="108"/>
      <c r="BI776" s="108"/>
      <c r="BJ776" s="108"/>
      <c r="BK776" s="108"/>
      <c r="BL776" s="108"/>
      <c r="BM776" s="108"/>
      <c r="BN776" s="108"/>
      <c r="BO776" s="108"/>
      <c r="BP776" s="108"/>
      <c r="BQ776" s="108"/>
      <c r="BR776" s="108"/>
      <c r="BS776" s="108"/>
      <c r="BT776" s="108"/>
      <c r="BU776" s="108"/>
      <c r="BV776" s="108"/>
      <c r="BW776" s="108"/>
      <c r="BX776" s="108"/>
      <c r="BY776" s="108"/>
      <c r="BZ776" s="108"/>
      <c r="CA776" s="108"/>
      <c r="CB776" s="108"/>
      <c r="CC776" s="108"/>
      <c r="CD776" s="108"/>
      <c r="CE776" s="108"/>
      <c r="CF776" s="108"/>
      <c r="CG776" s="108"/>
      <c r="CH776" s="108"/>
      <c r="CI776" s="108"/>
      <c r="CJ776" s="108"/>
      <c r="CK776" s="108"/>
      <c r="CL776" s="108"/>
      <c r="CM776" s="108"/>
      <c r="CN776" s="108"/>
      <c r="CO776" s="108"/>
      <c r="CP776" s="108"/>
      <c r="CQ776" s="108"/>
      <c r="CR776" s="108"/>
      <c r="CS776" s="108"/>
      <c r="CT776" s="108"/>
      <c r="CU776" s="108"/>
      <c r="CV776" s="108"/>
      <c r="CW776" s="108"/>
      <c r="CX776" s="108"/>
      <c r="CY776" s="108"/>
      <c r="CZ776" s="108"/>
      <c r="DA776" s="108"/>
      <c r="DB776" s="108"/>
      <c r="DC776" s="108"/>
      <c r="DD776" s="108"/>
      <c r="DE776" s="108"/>
      <c r="DF776" s="108"/>
      <c r="DG776" s="108"/>
      <c r="DH776" s="108"/>
      <c r="DI776" s="108"/>
      <c r="DJ776" s="108"/>
      <c r="DK776" s="108"/>
      <c r="DL776" s="108"/>
      <c r="DM776" s="108"/>
      <c r="DN776" s="108"/>
      <c r="DO776" s="108"/>
      <c r="DP776" s="108"/>
      <c r="DQ776" s="108"/>
      <c r="DR776" s="108"/>
      <c r="DS776" s="108"/>
      <c r="DT776" s="108"/>
      <c r="DU776" s="108"/>
      <c r="DV776" s="108"/>
      <c r="DW776" s="108"/>
      <c r="DX776" s="108"/>
      <c r="DY776" s="108"/>
      <c r="DZ776" s="108"/>
      <c r="EA776" s="108"/>
      <c r="EB776" s="108"/>
      <c r="EC776" s="108"/>
      <c r="ED776" s="108"/>
      <c r="EE776" s="108"/>
      <c r="EF776" s="108"/>
      <c r="EG776" s="108"/>
      <c r="EH776" s="108"/>
      <c r="EI776" s="108"/>
      <c r="EJ776" s="108"/>
      <c r="EK776" s="108"/>
      <c r="EL776" s="108"/>
      <c r="EM776" s="108"/>
      <c r="EN776" s="108"/>
      <c r="EO776" s="108"/>
      <c r="EP776" s="108"/>
      <c r="EQ776" s="108"/>
      <c r="ER776" s="108"/>
      <c r="ES776" s="108"/>
      <c r="ET776" s="108"/>
      <c r="EU776" s="108"/>
      <c r="EV776" s="108"/>
      <c r="EW776" s="108"/>
      <c r="EX776" s="108"/>
      <c r="EY776" s="108"/>
      <c r="EZ776" s="108"/>
      <c r="FA776" s="108"/>
      <c r="FB776" s="108"/>
      <c r="FC776" s="108"/>
      <c r="FD776" s="108"/>
      <c r="FE776" s="108"/>
      <c r="FF776" s="108"/>
      <c r="FG776" s="108"/>
      <c r="FH776" s="108"/>
      <c r="FI776" s="108"/>
      <c r="FJ776" s="108"/>
      <c r="FK776" s="108"/>
      <c r="FL776" s="108"/>
      <c r="FM776" s="108"/>
      <c r="FN776" s="108"/>
      <c r="FO776" s="108"/>
      <c r="FP776" s="108"/>
      <c r="FQ776" s="108"/>
      <c r="FR776" s="108"/>
      <c r="FS776" s="108"/>
      <c r="FT776" s="108"/>
      <c r="FU776" s="108"/>
      <c r="FV776" s="108"/>
      <c r="FW776" s="108"/>
      <c r="FX776" s="108"/>
      <c r="FY776" s="108"/>
      <c r="FZ776" s="108"/>
      <c r="GA776" s="108"/>
      <c r="GB776" s="108"/>
      <c r="GC776" s="108"/>
      <c r="GD776" s="108"/>
      <c r="GE776" s="108"/>
      <c r="GF776" s="108"/>
      <c r="GG776" s="108"/>
      <c r="GH776" s="108"/>
      <c r="GI776" s="108"/>
      <c r="GJ776" s="108"/>
      <c r="GK776" s="108"/>
      <c r="GL776" s="108"/>
      <c r="GM776" s="108"/>
      <c r="GN776" s="108"/>
      <c r="GO776" s="108"/>
      <c r="GP776" s="108"/>
      <c r="GQ776" s="108"/>
      <c r="GR776" s="108"/>
      <c r="GS776" s="108"/>
      <c r="GT776" s="108"/>
      <c r="GU776" s="108"/>
      <c r="GV776" s="108"/>
      <c r="GW776" s="108"/>
      <c r="GX776" s="108"/>
      <c r="GY776" s="108"/>
      <c r="GZ776" s="108"/>
      <c r="HA776" s="108"/>
      <c r="HB776" s="108"/>
      <c r="HC776" s="108"/>
      <c r="HD776" s="108"/>
      <c r="HE776" s="108"/>
      <c r="HF776" s="108"/>
      <c r="HG776" s="108"/>
      <c r="HH776" s="108"/>
      <c r="HI776" s="108"/>
      <c r="HJ776" s="108"/>
      <c r="HK776" s="108"/>
      <c r="HL776" s="108"/>
      <c r="HM776" s="108"/>
      <c r="HN776" s="108"/>
      <c r="HO776" s="108"/>
      <c r="HP776" s="108"/>
      <c r="HQ776" s="108"/>
      <c r="HR776" s="108"/>
      <c r="HS776" s="108"/>
      <c r="HT776" s="108"/>
      <c r="HU776" s="108"/>
      <c r="HV776" s="108"/>
      <c r="HW776" s="108"/>
      <c r="HX776" s="108"/>
      <c r="HY776" s="108"/>
      <c r="HZ776" s="108"/>
      <c r="IA776" s="108"/>
      <c r="IB776" s="108"/>
      <c r="IC776" s="108"/>
      <c r="ID776" s="108"/>
      <c r="IE776" s="108"/>
      <c r="IF776" s="108"/>
      <c r="IG776" s="108"/>
      <c r="IH776" s="108"/>
      <c r="II776" s="108"/>
      <c r="IJ776" s="108"/>
      <c r="IK776" s="108"/>
      <c r="IL776" s="108"/>
      <c r="IM776" s="108"/>
      <c r="IN776" s="108"/>
      <c r="IO776" s="108"/>
      <c r="IP776" s="108"/>
      <c r="IQ776" s="108"/>
      <c r="IR776" s="108"/>
      <c r="IS776" s="108"/>
      <c r="IT776" s="108"/>
      <c r="IU776" s="108"/>
      <c r="IV776" s="108"/>
      <c r="IW776" s="108"/>
      <c r="IX776" s="108"/>
      <c r="IY776" s="108"/>
      <c r="IZ776" s="108"/>
      <c r="JA776" s="108"/>
      <c r="JB776" s="108"/>
      <c r="JC776" s="108"/>
      <c r="JD776" s="108"/>
      <c r="JE776" s="108"/>
      <c r="JF776" s="108"/>
      <c r="JG776" s="108"/>
      <c r="JH776" s="108"/>
      <c r="JI776" s="108"/>
      <c r="JJ776" s="108"/>
      <c r="JK776" s="108"/>
      <c r="JL776" s="108"/>
      <c r="JM776" s="108"/>
      <c r="JN776" s="108"/>
      <c r="JO776" s="108"/>
      <c r="JP776" s="108"/>
      <c r="JQ776" s="108"/>
      <c r="JR776" s="108"/>
      <c r="JS776" s="108"/>
      <c r="JT776" s="108"/>
      <c r="JU776" s="108"/>
      <c r="JV776" s="108"/>
      <c r="JW776" s="108"/>
      <c r="JX776" s="108"/>
      <c r="JY776" s="108"/>
      <c r="JZ776" s="108"/>
      <c r="KA776" s="108"/>
      <c r="KB776" s="108"/>
      <c r="KC776" s="108"/>
      <c r="KD776" s="108"/>
      <c r="KE776" s="108"/>
      <c r="KF776" s="108"/>
      <c r="KG776" s="108"/>
      <c r="KH776" s="108"/>
      <c r="KI776" s="108"/>
      <c r="KJ776" s="108"/>
      <c r="KK776" s="108"/>
      <c r="KL776" s="108"/>
      <c r="KM776" s="108"/>
      <c r="KN776" s="108"/>
      <c r="KO776" s="108"/>
      <c r="KP776" s="108"/>
      <c r="KQ776" s="108"/>
      <c r="KR776" s="108"/>
      <c r="KS776" s="108"/>
      <c r="KT776" s="108"/>
      <c r="KU776" s="108"/>
      <c r="KV776" s="108"/>
      <c r="KW776" s="108"/>
      <c r="KX776" s="108"/>
      <c r="KY776" s="108"/>
      <c r="KZ776" s="108"/>
      <c r="LA776" s="108"/>
      <c r="LB776" s="108"/>
      <c r="LC776" s="108"/>
      <c r="LD776" s="108"/>
      <c r="LE776" s="108"/>
      <c r="LF776" s="108"/>
      <c r="LG776" s="108"/>
      <c r="LH776" s="108"/>
      <c r="LI776" s="108"/>
      <c r="LJ776" s="108"/>
      <c r="LK776" s="108"/>
      <c r="LL776" s="108"/>
      <c r="LM776" s="108"/>
      <c r="LN776" s="108"/>
      <c r="LO776" s="108"/>
      <c r="LP776" s="108"/>
      <c r="LQ776" s="108"/>
      <c r="LR776" s="108"/>
      <c r="LS776" s="108"/>
    </row>
    <row r="777" spans="1:331">
      <c r="A777" s="3"/>
      <c r="B777" s="438"/>
      <c r="C777" s="438"/>
      <c r="D777" s="438"/>
      <c r="E777" s="438"/>
      <c r="F777" s="438"/>
      <c r="G777" s="438"/>
      <c r="H777" s="438"/>
      <c r="I777" s="438"/>
      <c r="J777" s="438"/>
      <c r="K777" s="438"/>
      <c r="L777" s="438"/>
      <c r="M777" s="438"/>
      <c r="N777" s="438"/>
      <c r="O777" s="438"/>
      <c r="P777" s="438"/>
      <c r="Q777" s="438"/>
      <c r="R777" s="438"/>
      <c r="S777" s="438"/>
      <c r="T777" s="438"/>
      <c r="U777" s="438"/>
      <c r="V777" s="438"/>
      <c r="W777" s="438"/>
      <c r="X777" s="438"/>
      <c r="Y777" s="438"/>
      <c r="Z777" s="438"/>
      <c r="AA777" s="438"/>
      <c r="AB777" s="438"/>
      <c r="AC777" s="438"/>
      <c r="AD777" s="438"/>
      <c r="AE777" s="154"/>
      <c r="AF777" s="154"/>
      <c r="AG777" s="154"/>
      <c r="AH777" s="154"/>
      <c r="AI777" s="154"/>
      <c r="AJ777" s="108"/>
      <c r="AK777" s="154"/>
      <c r="AL777" s="108"/>
      <c r="AM777" s="108"/>
      <c r="AN777" s="108"/>
      <c r="AO777" s="108"/>
      <c r="AP777" s="108"/>
      <c r="AQ777" s="108"/>
      <c r="AR777" s="108"/>
      <c r="AS777" s="108"/>
      <c r="AT777" s="108"/>
      <c r="AU777" s="108"/>
      <c r="AV777" s="108"/>
      <c r="AW777" s="108"/>
      <c r="AX777" s="108"/>
      <c r="AY777" s="108"/>
      <c r="AZ777" s="108"/>
      <c r="BA777" s="108"/>
      <c r="BB777" s="108"/>
      <c r="BC777" s="108"/>
      <c r="BD777" s="108"/>
      <c r="BE777" s="108"/>
      <c r="BF777" s="108"/>
      <c r="BG777" s="108"/>
      <c r="BH777" s="108"/>
      <c r="BI777" s="108"/>
      <c r="BJ777" s="108"/>
      <c r="BK777" s="108"/>
      <c r="BL777" s="108"/>
      <c r="BM777" s="108"/>
      <c r="BN777" s="108"/>
      <c r="BO777" s="108"/>
      <c r="BP777" s="108"/>
      <c r="BQ777" s="108"/>
      <c r="BR777" s="108"/>
      <c r="BS777" s="108"/>
      <c r="BT777" s="108"/>
      <c r="BU777" s="108"/>
      <c r="BV777" s="108"/>
      <c r="BW777" s="108"/>
      <c r="BX777" s="108"/>
      <c r="BY777" s="108"/>
      <c r="BZ777" s="108"/>
      <c r="CA777" s="108"/>
      <c r="CB777" s="108"/>
      <c r="CC777" s="108"/>
      <c r="CD777" s="108"/>
      <c r="CE777" s="108"/>
      <c r="CF777" s="108"/>
      <c r="CG777" s="108"/>
      <c r="CH777" s="108"/>
      <c r="CI777" s="108"/>
      <c r="CJ777" s="108"/>
      <c r="CK777" s="108"/>
      <c r="CL777" s="108"/>
      <c r="CM777" s="108"/>
      <c r="CN777" s="108"/>
      <c r="CO777" s="108"/>
      <c r="CP777" s="108"/>
      <c r="CQ777" s="108"/>
      <c r="CR777" s="108"/>
      <c r="CS777" s="108"/>
      <c r="CT777" s="108"/>
      <c r="CU777" s="108"/>
      <c r="CV777" s="108"/>
      <c r="CW777" s="108"/>
      <c r="CX777" s="108"/>
      <c r="CY777" s="108"/>
      <c r="CZ777" s="108"/>
      <c r="DA777" s="108"/>
      <c r="DB777" s="108"/>
      <c r="DC777" s="108"/>
      <c r="DD777" s="108"/>
      <c r="DE777" s="108"/>
      <c r="DF777" s="108"/>
      <c r="DG777" s="108"/>
      <c r="DH777" s="108"/>
      <c r="DI777" s="108"/>
      <c r="DJ777" s="108"/>
      <c r="DK777" s="108"/>
      <c r="DL777" s="108"/>
      <c r="DM777" s="108"/>
      <c r="DN777" s="108"/>
      <c r="DO777" s="108"/>
      <c r="DP777" s="108"/>
      <c r="DQ777" s="108"/>
      <c r="DR777" s="108"/>
      <c r="DS777" s="108"/>
      <c r="DT777" s="108"/>
      <c r="DU777" s="108"/>
      <c r="DV777" s="108"/>
      <c r="DW777" s="108"/>
      <c r="DX777" s="108"/>
      <c r="DY777" s="108"/>
      <c r="DZ777" s="108"/>
      <c r="EA777" s="108"/>
      <c r="EB777" s="108"/>
      <c r="EC777" s="108"/>
      <c r="ED777" s="108"/>
      <c r="EE777" s="108"/>
      <c r="EF777" s="108"/>
      <c r="EG777" s="108"/>
      <c r="EH777" s="108"/>
      <c r="EI777" s="108"/>
      <c r="EJ777" s="108"/>
      <c r="EK777" s="108"/>
      <c r="EL777" s="108"/>
      <c r="EM777" s="108"/>
      <c r="EN777" s="108"/>
      <c r="EO777" s="108"/>
      <c r="EP777" s="108"/>
      <c r="EQ777" s="108"/>
      <c r="ER777" s="108"/>
      <c r="ES777" s="108"/>
      <c r="ET777" s="108"/>
      <c r="EU777" s="108"/>
      <c r="EV777" s="108"/>
      <c r="EW777" s="108"/>
      <c r="EX777" s="108"/>
      <c r="EY777" s="108"/>
      <c r="EZ777" s="108"/>
      <c r="FA777" s="108"/>
      <c r="FB777" s="108"/>
      <c r="FC777" s="108"/>
      <c r="FD777" s="108"/>
      <c r="FE777" s="108"/>
      <c r="FF777" s="108"/>
      <c r="FG777" s="108"/>
      <c r="FH777" s="108"/>
      <c r="FI777" s="108"/>
      <c r="FJ777" s="108"/>
      <c r="FK777" s="108"/>
      <c r="FL777" s="108"/>
      <c r="FM777" s="108"/>
      <c r="FN777" s="108"/>
      <c r="FO777" s="108"/>
      <c r="FP777" s="108"/>
      <c r="FQ777" s="108"/>
      <c r="FR777" s="108"/>
      <c r="FS777" s="108"/>
      <c r="FT777" s="108"/>
      <c r="FU777" s="108"/>
      <c r="FV777" s="108"/>
      <c r="FW777" s="108"/>
      <c r="FX777" s="108"/>
      <c r="FY777" s="108"/>
      <c r="FZ777" s="108"/>
      <c r="GA777" s="108"/>
      <c r="GB777" s="108"/>
      <c r="GC777" s="108"/>
      <c r="GD777" s="108"/>
      <c r="GE777" s="108"/>
      <c r="GF777" s="108"/>
      <c r="GG777" s="108"/>
      <c r="GH777" s="108"/>
      <c r="GI777" s="108"/>
      <c r="GJ777" s="108"/>
      <c r="GK777" s="108"/>
      <c r="GL777" s="108"/>
      <c r="GM777" s="108"/>
      <c r="GN777" s="108"/>
      <c r="GO777" s="108"/>
      <c r="GP777" s="108"/>
      <c r="GQ777" s="108"/>
      <c r="GR777" s="108"/>
      <c r="GS777" s="108"/>
      <c r="GT777" s="108"/>
      <c r="GU777" s="108"/>
      <c r="GV777" s="108"/>
      <c r="GW777" s="108"/>
      <c r="GX777" s="108"/>
      <c r="GY777" s="108"/>
      <c r="GZ777" s="108"/>
      <c r="HA777" s="108"/>
      <c r="HB777" s="108"/>
      <c r="HC777" s="108"/>
      <c r="HD777" s="108"/>
      <c r="HE777" s="108"/>
      <c r="HF777" s="108"/>
      <c r="HG777" s="108"/>
      <c r="HH777" s="108"/>
      <c r="HI777" s="108"/>
      <c r="HJ777" s="108"/>
      <c r="HK777" s="108"/>
      <c r="HL777" s="108"/>
      <c r="HM777" s="108"/>
      <c r="HN777" s="108"/>
      <c r="HO777" s="108"/>
      <c r="HP777" s="108"/>
      <c r="HQ777" s="108"/>
      <c r="HR777" s="108"/>
      <c r="HS777" s="108"/>
      <c r="HT777" s="108"/>
      <c r="HU777" s="108"/>
      <c r="HV777" s="108"/>
      <c r="HW777" s="108"/>
      <c r="HX777" s="108"/>
      <c r="HY777" s="108"/>
      <c r="HZ777" s="108"/>
      <c r="IA777" s="108"/>
      <c r="IB777" s="108"/>
      <c r="IC777" s="108"/>
      <c r="ID777" s="108"/>
      <c r="IE777" s="108"/>
      <c r="IF777" s="108"/>
      <c r="IG777" s="108"/>
      <c r="IH777" s="108"/>
      <c r="II777" s="108"/>
      <c r="IJ777" s="108"/>
      <c r="IK777" s="108"/>
      <c r="IL777" s="108"/>
      <c r="IM777" s="108"/>
      <c r="IN777" s="108"/>
      <c r="IO777" s="108"/>
      <c r="IP777" s="108"/>
      <c r="IQ777" s="108"/>
      <c r="IR777" s="108"/>
      <c r="IS777" s="108"/>
      <c r="IT777" s="108"/>
      <c r="IU777" s="108"/>
      <c r="IV777" s="108"/>
      <c r="IW777" s="108"/>
      <c r="IX777" s="108"/>
      <c r="IY777" s="108"/>
      <c r="IZ777" s="108"/>
      <c r="JA777" s="108"/>
      <c r="JB777" s="108"/>
      <c r="JC777" s="108"/>
      <c r="JD777" s="108"/>
      <c r="JE777" s="108"/>
      <c r="JF777" s="108"/>
      <c r="JG777" s="108"/>
      <c r="JH777" s="108"/>
      <c r="JI777" s="108"/>
      <c r="JJ777" s="108"/>
      <c r="JK777" s="108"/>
      <c r="JL777" s="108"/>
      <c r="JM777" s="108"/>
      <c r="JN777" s="108"/>
      <c r="JO777" s="108"/>
      <c r="JP777" s="108"/>
      <c r="JQ777" s="108"/>
      <c r="JR777" s="108"/>
      <c r="JS777" s="108"/>
      <c r="JT777" s="108"/>
      <c r="JU777" s="108"/>
      <c r="JV777" s="108"/>
      <c r="JW777" s="108"/>
      <c r="JX777" s="108"/>
      <c r="JY777" s="108"/>
      <c r="JZ777" s="108"/>
      <c r="KA777" s="108"/>
      <c r="KB777" s="108"/>
      <c r="KC777" s="108"/>
      <c r="KD777" s="108"/>
      <c r="KE777" s="108"/>
      <c r="KF777" s="108"/>
      <c r="KG777" s="108"/>
      <c r="KH777" s="108"/>
      <c r="KI777" s="108"/>
      <c r="KJ777" s="108"/>
      <c r="KK777" s="108"/>
      <c r="KL777" s="108"/>
      <c r="KM777" s="108"/>
      <c r="KN777" s="108"/>
      <c r="KO777" s="108"/>
      <c r="KP777" s="108"/>
      <c r="KQ777" s="108"/>
      <c r="KR777" s="108"/>
      <c r="KS777" s="108"/>
      <c r="KT777" s="108"/>
      <c r="KU777" s="108"/>
      <c r="KV777" s="108"/>
      <c r="KW777" s="108"/>
      <c r="KX777" s="108"/>
      <c r="KY777" s="108"/>
      <c r="KZ777" s="108"/>
      <c r="LA777" s="108"/>
      <c r="LB777" s="108"/>
      <c r="LC777" s="108"/>
      <c r="LD777" s="108"/>
      <c r="LE777" s="108"/>
      <c r="LF777" s="108"/>
      <c r="LG777" s="108"/>
      <c r="LH777" s="108"/>
      <c r="LI777" s="108"/>
      <c r="LJ777" s="108"/>
      <c r="LK777" s="108"/>
      <c r="LL777" s="108"/>
      <c r="LM777" s="108"/>
      <c r="LN777" s="108"/>
      <c r="LO777" s="108"/>
      <c r="LP777" s="108"/>
      <c r="LQ777" s="108"/>
      <c r="LR777" s="108"/>
      <c r="LS777" s="108"/>
    </row>
    <row r="778" spans="1:331">
      <c r="A778" s="3"/>
      <c r="B778" s="438"/>
      <c r="C778" s="438"/>
      <c r="D778" s="438"/>
      <c r="E778" s="438"/>
      <c r="F778" s="438"/>
      <c r="G778" s="438"/>
      <c r="H778" s="438"/>
      <c r="I778" s="438"/>
      <c r="J778" s="438"/>
      <c r="K778" s="438"/>
      <c r="L778" s="438"/>
      <c r="M778" s="438"/>
      <c r="N778" s="438"/>
      <c r="O778" s="438"/>
      <c r="P778" s="438"/>
      <c r="Q778" s="438"/>
      <c r="R778" s="438"/>
      <c r="S778" s="438"/>
      <c r="T778" s="438"/>
      <c r="U778" s="438"/>
      <c r="V778" s="438"/>
      <c r="W778" s="438"/>
      <c r="X778" s="438"/>
      <c r="Y778" s="438"/>
      <c r="Z778" s="438"/>
      <c r="AA778" s="438"/>
      <c r="AB778" s="438"/>
      <c r="AC778" s="438"/>
      <c r="AD778" s="438"/>
      <c r="AE778" s="154"/>
      <c r="AF778" s="154"/>
      <c r="AG778" s="154"/>
      <c r="AH778" s="154"/>
      <c r="AI778" s="154"/>
      <c r="AJ778" s="108"/>
      <c r="AK778" s="154"/>
      <c r="AL778" s="108"/>
      <c r="AM778" s="108"/>
      <c r="AN778" s="108"/>
      <c r="AO778" s="108"/>
      <c r="AP778" s="108"/>
      <c r="AQ778" s="108"/>
      <c r="AR778" s="108"/>
      <c r="AS778" s="108"/>
      <c r="AT778" s="108"/>
      <c r="AU778" s="108"/>
      <c r="AV778" s="108"/>
      <c r="AW778" s="108"/>
      <c r="AX778" s="108"/>
      <c r="AY778" s="108"/>
      <c r="AZ778" s="108"/>
      <c r="BA778" s="108"/>
      <c r="BB778" s="108"/>
      <c r="BC778" s="108"/>
      <c r="BD778" s="108"/>
      <c r="BE778" s="108"/>
      <c r="BF778" s="108"/>
      <c r="BG778" s="108"/>
      <c r="BH778" s="108"/>
      <c r="BI778" s="108"/>
      <c r="BJ778" s="108"/>
      <c r="BK778" s="108"/>
      <c r="BL778" s="108"/>
      <c r="BM778" s="108"/>
      <c r="BN778" s="108"/>
      <c r="BO778" s="108"/>
      <c r="BP778" s="108"/>
      <c r="BQ778" s="108"/>
      <c r="BR778" s="108"/>
      <c r="BS778" s="108"/>
      <c r="BT778" s="108"/>
      <c r="BU778" s="108"/>
      <c r="BV778" s="108"/>
      <c r="BW778" s="108"/>
      <c r="BX778" s="108"/>
      <c r="BY778" s="108"/>
      <c r="BZ778" s="108"/>
      <c r="CA778" s="108"/>
      <c r="CB778" s="108"/>
      <c r="CC778" s="108"/>
      <c r="CD778" s="108"/>
      <c r="CE778" s="108"/>
      <c r="CF778" s="108"/>
      <c r="CG778" s="108"/>
      <c r="CH778" s="108"/>
      <c r="CI778" s="108"/>
      <c r="CJ778" s="108"/>
      <c r="CK778" s="108"/>
      <c r="CL778" s="108"/>
      <c r="CM778" s="108"/>
      <c r="CN778" s="108"/>
      <c r="CO778" s="108"/>
      <c r="CP778" s="108"/>
      <c r="CQ778" s="108"/>
      <c r="CR778" s="108"/>
      <c r="CS778" s="108"/>
      <c r="CT778" s="108"/>
      <c r="CU778" s="108"/>
      <c r="CV778" s="108"/>
      <c r="CW778" s="108"/>
      <c r="CX778" s="108"/>
      <c r="CY778" s="108"/>
      <c r="CZ778" s="108"/>
      <c r="DA778" s="108"/>
      <c r="DB778" s="108"/>
      <c r="DC778" s="108"/>
      <c r="DD778" s="108"/>
      <c r="DE778" s="108"/>
      <c r="DF778" s="108"/>
      <c r="DG778" s="108"/>
      <c r="DH778" s="108"/>
      <c r="DI778" s="108"/>
      <c r="DJ778" s="108"/>
      <c r="DK778" s="108"/>
      <c r="DL778" s="108"/>
      <c r="DM778" s="108"/>
      <c r="DN778" s="108"/>
      <c r="DO778" s="108"/>
      <c r="DP778" s="108"/>
      <c r="DQ778" s="108"/>
      <c r="DR778" s="108"/>
      <c r="DS778" s="108"/>
      <c r="DT778" s="108"/>
      <c r="DU778" s="108"/>
      <c r="DV778" s="108"/>
      <c r="DW778" s="108"/>
      <c r="DX778" s="108"/>
      <c r="DY778" s="108"/>
      <c r="DZ778" s="108"/>
      <c r="EA778" s="108"/>
      <c r="EB778" s="108"/>
      <c r="EC778" s="108"/>
      <c r="ED778" s="108"/>
      <c r="EE778" s="108"/>
      <c r="EF778" s="108"/>
      <c r="EG778" s="108"/>
      <c r="EH778" s="108"/>
      <c r="EI778" s="108"/>
      <c r="EJ778" s="108"/>
      <c r="EK778" s="108"/>
      <c r="EL778" s="108"/>
      <c r="EM778" s="108"/>
      <c r="EN778" s="108"/>
      <c r="EO778" s="108"/>
      <c r="EP778" s="108"/>
      <c r="EQ778" s="108"/>
      <c r="ER778" s="108"/>
      <c r="ES778" s="108"/>
      <c r="ET778" s="108"/>
      <c r="EU778" s="108"/>
      <c r="EV778" s="108"/>
      <c r="EW778" s="108"/>
      <c r="EX778" s="108"/>
      <c r="EY778" s="108"/>
      <c r="EZ778" s="108"/>
      <c r="FA778" s="108"/>
      <c r="FB778" s="108"/>
      <c r="FC778" s="108"/>
      <c r="FD778" s="108"/>
      <c r="FE778" s="108"/>
      <c r="FF778" s="108"/>
      <c r="FG778" s="108"/>
      <c r="FH778" s="108"/>
      <c r="FI778" s="108"/>
      <c r="FJ778" s="108"/>
      <c r="FK778" s="108"/>
      <c r="FL778" s="108"/>
      <c r="FM778" s="108"/>
      <c r="FN778" s="108"/>
      <c r="FO778" s="108"/>
      <c r="FP778" s="108"/>
      <c r="FQ778" s="108"/>
      <c r="FR778" s="108"/>
      <c r="FS778" s="108"/>
      <c r="FT778" s="108"/>
      <c r="FU778" s="108"/>
      <c r="FV778" s="108"/>
      <c r="FW778" s="108"/>
      <c r="FX778" s="108"/>
      <c r="FY778" s="108"/>
      <c r="FZ778" s="108"/>
      <c r="GA778" s="108"/>
      <c r="GB778" s="108"/>
      <c r="GC778" s="108"/>
      <c r="GD778" s="108"/>
      <c r="GE778" s="108"/>
      <c r="GF778" s="108"/>
      <c r="GG778" s="108"/>
      <c r="GH778" s="108"/>
      <c r="GI778" s="108"/>
      <c r="GJ778" s="108"/>
      <c r="GK778" s="108"/>
      <c r="GL778" s="108"/>
      <c r="GM778" s="108"/>
      <c r="GN778" s="108"/>
      <c r="GO778" s="108"/>
      <c r="GP778" s="108"/>
      <c r="GQ778" s="108"/>
      <c r="GR778" s="108"/>
      <c r="GS778" s="108"/>
      <c r="GT778" s="108"/>
      <c r="GU778" s="108"/>
      <c r="GV778" s="108"/>
      <c r="GW778" s="108"/>
      <c r="GX778" s="108"/>
      <c r="GY778" s="108"/>
      <c r="GZ778" s="108"/>
      <c r="HA778" s="108"/>
      <c r="HB778" s="108"/>
      <c r="HC778" s="108"/>
      <c r="HD778" s="108"/>
      <c r="HE778" s="108"/>
      <c r="HF778" s="108"/>
      <c r="HG778" s="108"/>
      <c r="HH778" s="108"/>
      <c r="HI778" s="108"/>
      <c r="HJ778" s="108"/>
      <c r="HK778" s="108"/>
      <c r="HL778" s="108"/>
      <c r="HM778" s="108"/>
      <c r="HN778" s="108"/>
      <c r="HO778" s="108"/>
      <c r="HP778" s="108"/>
      <c r="HQ778" s="108"/>
      <c r="HR778" s="108"/>
      <c r="HS778" s="108"/>
      <c r="HT778" s="108"/>
      <c r="HU778" s="108"/>
      <c r="HV778" s="108"/>
      <c r="HW778" s="108"/>
      <c r="HX778" s="108"/>
      <c r="HY778" s="108"/>
      <c r="HZ778" s="108"/>
      <c r="IA778" s="108"/>
      <c r="IB778" s="108"/>
      <c r="IC778" s="108"/>
      <c r="ID778" s="108"/>
      <c r="IE778" s="108"/>
      <c r="IF778" s="108"/>
      <c r="IG778" s="108"/>
      <c r="IH778" s="108"/>
      <c r="II778" s="108"/>
      <c r="IJ778" s="108"/>
      <c r="IK778" s="108"/>
      <c r="IL778" s="108"/>
      <c r="IM778" s="108"/>
      <c r="IN778" s="108"/>
      <c r="IO778" s="108"/>
      <c r="IP778" s="108"/>
      <c r="IQ778" s="108"/>
      <c r="IR778" s="108"/>
      <c r="IS778" s="108"/>
      <c r="IT778" s="108"/>
      <c r="IU778" s="108"/>
      <c r="IV778" s="108"/>
      <c r="IW778" s="108"/>
      <c r="IX778" s="108"/>
      <c r="IY778" s="108"/>
      <c r="IZ778" s="108"/>
      <c r="JA778" s="108"/>
      <c r="JB778" s="108"/>
      <c r="JC778" s="108"/>
      <c r="JD778" s="108"/>
      <c r="JE778" s="108"/>
      <c r="JF778" s="108"/>
      <c r="JG778" s="108"/>
      <c r="JH778" s="108"/>
      <c r="JI778" s="108"/>
      <c r="JJ778" s="108"/>
      <c r="JK778" s="108"/>
      <c r="JL778" s="108"/>
      <c r="JM778" s="108"/>
      <c r="JN778" s="108"/>
      <c r="JO778" s="108"/>
      <c r="JP778" s="108"/>
      <c r="JQ778" s="108"/>
      <c r="JR778" s="108"/>
      <c r="JS778" s="108"/>
      <c r="JT778" s="108"/>
      <c r="JU778" s="108"/>
      <c r="JV778" s="108"/>
      <c r="JW778" s="108"/>
      <c r="JX778" s="108"/>
      <c r="JY778" s="108"/>
      <c r="JZ778" s="108"/>
      <c r="KA778" s="108"/>
      <c r="KB778" s="108"/>
      <c r="KC778" s="108"/>
      <c r="KD778" s="108"/>
      <c r="KE778" s="108"/>
      <c r="KF778" s="108"/>
      <c r="KG778" s="108"/>
      <c r="KH778" s="108"/>
      <c r="KI778" s="108"/>
      <c r="KJ778" s="108"/>
      <c r="KK778" s="108"/>
      <c r="KL778" s="108"/>
      <c r="KM778" s="108"/>
      <c r="KN778" s="108"/>
      <c r="KO778" s="108"/>
      <c r="KP778" s="108"/>
      <c r="KQ778" s="108"/>
      <c r="KR778" s="108"/>
      <c r="KS778" s="108"/>
      <c r="KT778" s="108"/>
      <c r="KU778" s="108"/>
      <c r="KV778" s="108"/>
      <c r="KW778" s="108"/>
      <c r="KX778" s="108"/>
      <c r="KY778" s="108"/>
      <c r="KZ778" s="108"/>
      <c r="LA778" s="108"/>
      <c r="LB778" s="108"/>
      <c r="LC778" s="108"/>
      <c r="LD778" s="108"/>
      <c r="LE778" s="108"/>
      <c r="LF778" s="108"/>
      <c r="LG778" s="108"/>
      <c r="LH778" s="108"/>
      <c r="LI778" s="108"/>
      <c r="LJ778" s="108"/>
      <c r="LK778" s="108"/>
      <c r="LL778" s="108"/>
      <c r="LM778" s="108"/>
      <c r="LN778" s="108"/>
      <c r="LO778" s="108"/>
      <c r="LP778" s="108"/>
      <c r="LQ778" s="108"/>
      <c r="LR778" s="108"/>
      <c r="LS778" s="108"/>
    </row>
    <row r="779" spans="1:331">
      <c r="A779" s="3"/>
      <c r="B779" s="438"/>
      <c r="C779" s="438"/>
      <c r="D779" s="438"/>
      <c r="E779" s="438"/>
      <c r="F779" s="438"/>
      <c r="G779" s="438"/>
      <c r="H779" s="438"/>
      <c r="I779" s="438"/>
      <c r="J779" s="438"/>
      <c r="K779" s="438"/>
      <c r="L779" s="438"/>
      <c r="M779" s="438"/>
      <c r="N779" s="438"/>
      <c r="O779" s="438"/>
      <c r="P779" s="438"/>
      <c r="Q779" s="438"/>
      <c r="R779" s="438"/>
      <c r="S779" s="438"/>
      <c r="T779" s="438"/>
      <c r="U779" s="438"/>
      <c r="V779" s="438"/>
      <c r="W779" s="438"/>
      <c r="X779" s="438"/>
      <c r="Y779" s="438"/>
      <c r="Z779" s="438"/>
      <c r="AA779" s="438"/>
      <c r="AB779" s="438"/>
      <c r="AC779" s="438"/>
      <c r="AD779" s="438"/>
      <c r="AE779" s="154"/>
      <c r="AF779" s="154"/>
      <c r="AG779" s="154"/>
      <c r="AH779" s="154"/>
      <c r="AI779" s="154"/>
      <c r="AJ779" s="108"/>
      <c r="AK779" s="154"/>
      <c r="AL779" s="108"/>
      <c r="AM779" s="108"/>
      <c r="AN779" s="108"/>
      <c r="AO779" s="108"/>
      <c r="AP779" s="108"/>
      <c r="AQ779" s="108"/>
      <c r="AR779" s="108"/>
      <c r="AS779" s="108"/>
      <c r="AT779" s="108"/>
      <c r="AU779" s="108"/>
      <c r="AV779" s="108"/>
      <c r="AW779" s="108"/>
      <c r="AX779" s="108"/>
      <c r="AY779" s="108"/>
      <c r="AZ779" s="108"/>
      <c r="BA779" s="108"/>
      <c r="BB779" s="108"/>
      <c r="BC779" s="108"/>
      <c r="BD779" s="108"/>
      <c r="BE779" s="108"/>
      <c r="BF779" s="108"/>
      <c r="BG779" s="108"/>
      <c r="BH779" s="108"/>
      <c r="BI779" s="108"/>
      <c r="BJ779" s="108"/>
      <c r="BK779" s="108"/>
      <c r="BL779" s="108"/>
      <c r="BM779" s="108"/>
      <c r="BN779" s="108"/>
      <c r="BO779" s="108"/>
      <c r="BP779" s="108"/>
      <c r="BQ779" s="108"/>
      <c r="BR779" s="108"/>
      <c r="BS779" s="108"/>
      <c r="BT779" s="108"/>
      <c r="BU779" s="108"/>
      <c r="BV779" s="108"/>
      <c r="BW779" s="108"/>
      <c r="BX779" s="108"/>
      <c r="BY779" s="108"/>
      <c r="BZ779" s="108"/>
      <c r="CA779" s="108"/>
      <c r="CB779" s="108"/>
      <c r="CC779" s="108"/>
      <c r="CD779" s="108"/>
      <c r="CE779" s="108"/>
      <c r="CF779" s="108"/>
      <c r="CG779" s="108"/>
      <c r="CH779" s="108"/>
      <c r="CI779" s="108"/>
      <c r="CJ779" s="108"/>
      <c r="CK779" s="108"/>
      <c r="CL779" s="108"/>
      <c r="CM779" s="108"/>
      <c r="CN779" s="108"/>
      <c r="CO779" s="108"/>
      <c r="CP779" s="108"/>
      <c r="CQ779" s="108"/>
      <c r="CR779" s="108"/>
      <c r="CS779" s="108"/>
      <c r="CT779" s="108"/>
      <c r="CU779" s="108"/>
      <c r="CV779" s="108"/>
      <c r="CW779" s="108"/>
      <c r="CX779" s="108"/>
      <c r="CY779" s="108"/>
      <c r="CZ779" s="108"/>
      <c r="DA779" s="108"/>
      <c r="DB779" s="108"/>
      <c r="DC779" s="108"/>
      <c r="DD779" s="108"/>
      <c r="DE779" s="108"/>
      <c r="DF779" s="108"/>
      <c r="DG779" s="108"/>
      <c r="DH779" s="108"/>
      <c r="DI779" s="108"/>
      <c r="DJ779" s="108"/>
      <c r="DK779" s="108"/>
      <c r="DL779" s="108"/>
      <c r="DM779" s="108"/>
      <c r="DN779" s="108"/>
      <c r="DO779" s="108"/>
      <c r="DP779" s="108"/>
      <c r="DQ779" s="108"/>
      <c r="DR779" s="108"/>
      <c r="DS779" s="108"/>
      <c r="DT779" s="108"/>
      <c r="DU779" s="108"/>
      <c r="DV779" s="108"/>
      <c r="DW779" s="108"/>
      <c r="DX779" s="108"/>
      <c r="DY779" s="108"/>
      <c r="DZ779" s="108"/>
      <c r="EA779" s="108"/>
      <c r="EB779" s="108"/>
      <c r="EC779" s="108"/>
      <c r="ED779" s="108"/>
      <c r="EE779" s="108"/>
      <c r="EF779" s="108"/>
      <c r="EG779" s="108"/>
      <c r="EH779" s="108"/>
      <c r="EI779" s="108"/>
      <c r="EJ779" s="108"/>
      <c r="EK779" s="108"/>
      <c r="EL779" s="108"/>
      <c r="EM779" s="108"/>
      <c r="EN779" s="108"/>
      <c r="EO779" s="108"/>
      <c r="EP779" s="108"/>
      <c r="EQ779" s="108"/>
      <c r="ER779" s="108"/>
      <c r="ES779" s="108"/>
      <c r="ET779" s="108"/>
      <c r="EU779" s="108"/>
      <c r="EV779" s="108"/>
      <c r="EW779" s="108"/>
      <c r="EX779" s="108"/>
      <c r="EY779" s="108"/>
      <c r="EZ779" s="108"/>
      <c r="FA779" s="108"/>
      <c r="FB779" s="108"/>
      <c r="FC779" s="108"/>
      <c r="FD779" s="108"/>
      <c r="FE779" s="108"/>
      <c r="FF779" s="108"/>
      <c r="FG779" s="108"/>
      <c r="FH779" s="108"/>
      <c r="FI779" s="108"/>
      <c r="FJ779" s="108"/>
      <c r="FK779" s="108"/>
      <c r="FL779" s="108"/>
      <c r="FM779" s="108"/>
      <c r="FN779" s="108"/>
      <c r="FO779" s="108"/>
      <c r="FP779" s="108"/>
      <c r="FQ779" s="108"/>
      <c r="FR779" s="108"/>
      <c r="FS779" s="108"/>
      <c r="FT779" s="108"/>
      <c r="FU779" s="108"/>
      <c r="FV779" s="108"/>
      <c r="FW779" s="108"/>
      <c r="FX779" s="108"/>
      <c r="FY779" s="108"/>
      <c r="FZ779" s="108"/>
      <c r="GA779" s="108"/>
      <c r="GB779" s="108"/>
      <c r="GC779" s="108"/>
      <c r="GD779" s="108"/>
      <c r="GE779" s="108"/>
      <c r="GF779" s="108"/>
      <c r="GG779" s="108"/>
      <c r="GH779" s="108"/>
      <c r="GI779" s="108"/>
      <c r="GJ779" s="108"/>
      <c r="GK779" s="108"/>
      <c r="GL779" s="108"/>
      <c r="GM779" s="108"/>
      <c r="GN779" s="108"/>
      <c r="GO779" s="108"/>
      <c r="GP779" s="108"/>
      <c r="GQ779" s="108"/>
      <c r="GR779" s="108"/>
      <c r="GS779" s="108"/>
      <c r="GT779" s="108"/>
      <c r="GU779" s="108"/>
      <c r="GV779" s="108"/>
      <c r="GW779" s="108"/>
      <c r="GX779" s="108"/>
      <c r="GY779" s="108"/>
      <c r="GZ779" s="108"/>
      <c r="HA779" s="108"/>
      <c r="HB779" s="108"/>
      <c r="HC779" s="108"/>
      <c r="HD779" s="108"/>
      <c r="HE779" s="108"/>
      <c r="HF779" s="108"/>
      <c r="HG779" s="108"/>
      <c r="HH779" s="108"/>
      <c r="HI779" s="108"/>
      <c r="HJ779" s="108"/>
      <c r="HK779" s="108"/>
      <c r="HL779" s="108"/>
      <c r="HM779" s="108"/>
      <c r="HN779" s="108"/>
      <c r="HO779" s="108"/>
      <c r="HP779" s="108"/>
      <c r="HQ779" s="108"/>
      <c r="HR779" s="108"/>
      <c r="HS779" s="108"/>
      <c r="HT779" s="108"/>
      <c r="HU779" s="108"/>
      <c r="HV779" s="108"/>
      <c r="HW779" s="108"/>
      <c r="HX779" s="108"/>
      <c r="HY779" s="108"/>
      <c r="HZ779" s="108"/>
      <c r="IA779" s="108"/>
      <c r="IB779" s="108"/>
      <c r="IC779" s="108"/>
      <c r="ID779" s="108"/>
      <c r="IE779" s="108"/>
      <c r="IF779" s="108"/>
      <c r="IG779" s="108"/>
      <c r="IH779" s="108"/>
      <c r="II779" s="108"/>
      <c r="IJ779" s="108"/>
      <c r="IK779" s="108"/>
      <c r="IL779" s="108"/>
      <c r="IM779" s="108"/>
      <c r="IN779" s="108"/>
      <c r="IO779" s="108"/>
      <c r="IP779" s="108"/>
      <c r="IQ779" s="108"/>
      <c r="IR779" s="108"/>
      <c r="IS779" s="108"/>
      <c r="IT779" s="108"/>
      <c r="IU779" s="108"/>
      <c r="IV779" s="108"/>
      <c r="IW779" s="108"/>
      <c r="IX779" s="108"/>
      <c r="IY779" s="108"/>
      <c r="IZ779" s="108"/>
      <c r="JA779" s="108"/>
      <c r="JB779" s="108"/>
      <c r="JC779" s="108"/>
      <c r="JD779" s="108"/>
      <c r="JE779" s="108"/>
      <c r="JF779" s="108"/>
      <c r="JG779" s="108"/>
      <c r="JH779" s="108"/>
      <c r="JI779" s="108"/>
      <c r="JJ779" s="108"/>
      <c r="JK779" s="108"/>
      <c r="JL779" s="108"/>
      <c r="JM779" s="108"/>
      <c r="JN779" s="108"/>
      <c r="JO779" s="108"/>
      <c r="JP779" s="108"/>
      <c r="JQ779" s="108"/>
      <c r="JR779" s="108"/>
      <c r="JS779" s="108"/>
      <c r="JT779" s="108"/>
      <c r="JU779" s="108"/>
      <c r="JV779" s="108"/>
      <c r="JW779" s="108"/>
      <c r="JX779" s="108"/>
      <c r="JY779" s="108"/>
      <c r="JZ779" s="108"/>
      <c r="KA779" s="108"/>
      <c r="KB779" s="108"/>
      <c r="KC779" s="108"/>
      <c r="KD779" s="108"/>
      <c r="KE779" s="108"/>
      <c r="KF779" s="108"/>
      <c r="KG779" s="108"/>
      <c r="KH779" s="108"/>
      <c r="KI779" s="108"/>
      <c r="KJ779" s="108"/>
      <c r="KK779" s="108"/>
      <c r="KL779" s="108"/>
      <c r="KM779" s="108"/>
      <c r="KN779" s="108"/>
      <c r="KO779" s="108"/>
      <c r="KP779" s="108"/>
      <c r="KQ779" s="108"/>
      <c r="KR779" s="108"/>
      <c r="KS779" s="108"/>
      <c r="KT779" s="108"/>
      <c r="KU779" s="108"/>
      <c r="KV779" s="108"/>
      <c r="KW779" s="108"/>
      <c r="KX779" s="108"/>
      <c r="KY779" s="108"/>
      <c r="KZ779" s="108"/>
      <c r="LA779" s="108"/>
      <c r="LB779" s="108"/>
      <c r="LC779" s="108"/>
      <c r="LD779" s="108"/>
      <c r="LE779" s="108"/>
      <c r="LF779" s="108"/>
      <c r="LG779" s="108"/>
      <c r="LH779" s="108"/>
      <c r="LI779" s="108"/>
      <c r="LJ779" s="108"/>
      <c r="LK779" s="108"/>
      <c r="LL779" s="108"/>
      <c r="LM779" s="108"/>
      <c r="LN779" s="108"/>
      <c r="LO779" s="108"/>
      <c r="LP779" s="108"/>
      <c r="LQ779" s="108"/>
      <c r="LR779" s="108"/>
      <c r="LS779" s="108"/>
    </row>
    <row r="780" spans="1:331">
      <c r="A780" s="3"/>
      <c r="B780" s="438"/>
      <c r="C780" s="438"/>
      <c r="D780" s="438"/>
      <c r="E780" s="438"/>
      <c r="F780" s="438"/>
      <c r="G780" s="438"/>
      <c r="H780" s="438"/>
      <c r="I780" s="438"/>
      <c r="J780" s="438"/>
      <c r="K780" s="438"/>
      <c r="L780" s="438"/>
      <c r="M780" s="438"/>
      <c r="N780" s="438"/>
      <c r="O780" s="438"/>
      <c r="P780" s="438"/>
      <c r="Q780" s="438"/>
      <c r="R780" s="438"/>
      <c r="S780" s="438"/>
      <c r="T780" s="438"/>
      <c r="U780" s="438"/>
      <c r="V780" s="438"/>
      <c r="W780" s="438"/>
      <c r="X780" s="438"/>
      <c r="Y780" s="438"/>
      <c r="Z780" s="438"/>
      <c r="AA780" s="438"/>
      <c r="AB780" s="438"/>
      <c r="AC780" s="438"/>
      <c r="AD780" s="438"/>
      <c r="AE780" s="154"/>
      <c r="AF780" s="154"/>
      <c r="AG780" s="154"/>
      <c r="AH780" s="154"/>
      <c r="AI780" s="154"/>
      <c r="AJ780" s="108"/>
      <c r="AK780" s="154"/>
      <c r="AL780" s="108"/>
      <c r="AM780" s="108"/>
      <c r="AN780" s="108"/>
      <c r="AO780" s="108"/>
      <c r="AP780" s="108"/>
      <c r="AQ780" s="108"/>
      <c r="AR780" s="108"/>
      <c r="AS780" s="108"/>
      <c r="AT780" s="108"/>
      <c r="AU780" s="108"/>
      <c r="AV780" s="108"/>
      <c r="AW780" s="108"/>
      <c r="AX780" s="108"/>
      <c r="AY780" s="108"/>
      <c r="AZ780" s="108"/>
      <c r="BA780" s="108"/>
      <c r="BB780" s="108"/>
      <c r="BC780" s="108"/>
      <c r="BD780" s="108"/>
      <c r="BE780" s="108"/>
      <c r="BF780" s="108"/>
      <c r="BG780" s="108"/>
      <c r="BH780" s="108"/>
      <c r="BI780" s="108"/>
      <c r="BJ780" s="108"/>
      <c r="BK780" s="108"/>
      <c r="BL780" s="108"/>
      <c r="BM780" s="108"/>
      <c r="BN780" s="108"/>
      <c r="BO780" s="108"/>
      <c r="BP780" s="108"/>
      <c r="BQ780" s="108"/>
      <c r="BR780" s="108"/>
      <c r="BS780" s="108"/>
      <c r="BT780" s="108"/>
      <c r="BU780" s="108"/>
      <c r="BV780" s="108"/>
      <c r="BW780" s="108"/>
      <c r="BX780" s="108"/>
      <c r="BY780" s="108"/>
      <c r="BZ780" s="108"/>
      <c r="CA780" s="108"/>
      <c r="CB780" s="108"/>
      <c r="CC780" s="108"/>
      <c r="CD780" s="108"/>
      <c r="CE780" s="108"/>
      <c r="CF780" s="108"/>
      <c r="CG780" s="108"/>
      <c r="CH780" s="108"/>
      <c r="CI780" s="108"/>
      <c r="CJ780" s="108"/>
      <c r="CK780" s="108"/>
      <c r="CL780" s="108"/>
      <c r="CM780" s="108"/>
      <c r="CN780" s="108"/>
      <c r="CO780" s="108"/>
      <c r="CP780" s="108"/>
      <c r="CQ780" s="108"/>
      <c r="CR780" s="108"/>
      <c r="CS780" s="108"/>
      <c r="CT780" s="108"/>
      <c r="CU780" s="108"/>
      <c r="CV780" s="108"/>
      <c r="CW780" s="108"/>
      <c r="CX780" s="108"/>
      <c r="CY780" s="108"/>
      <c r="CZ780" s="108"/>
      <c r="DA780" s="108"/>
      <c r="DB780" s="108"/>
      <c r="DC780" s="108"/>
      <c r="DD780" s="108"/>
      <c r="DE780" s="108"/>
      <c r="DF780" s="108"/>
      <c r="DG780" s="108"/>
      <c r="DH780" s="108"/>
      <c r="DI780" s="108"/>
      <c r="DJ780" s="108"/>
      <c r="DK780" s="108"/>
      <c r="DL780" s="108"/>
      <c r="DM780" s="108"/>
      <c r="DN780" s="108"/>
      <c r="DO780" s="108"/>
      <c r="DP780" s="108"/>
      <c r="DQ780" s="108"/>
      <c r="DR780" s="108"/>
      <c r="DS780" s="108"/>
      <c r="DT780" s="108"/>
      <c r="DU780" s="108"/>
      <c r="DV780" s="108"/>
      <c r="DW780" s="108"/>
      <c r="DX780" s="108"/>
      <c r="DY780" s="108"/>
      <c r="DZ780" s="108"/>
      <c r="EA780" s="108"/>
      <c r="EB780" s="108"/>
      <c r="EC780" s="108"/>
      <c r="ED780" s="108"/>
      <c r="EE780" s="108"/>
      <c r="EF780" s="108"/>
      <c r="EG780" s="108"/>
      <c r="EH780" s="108"/>
      <c r="EI780" s="108"/>
      <c r="EJ780" s="108"/>
      <c r="EK780" s="108"/>
      <c r="EL780" s="108"/>
      <c r="EM780" s="108"/>
      <c r="EN780" s="108"/>
      <c r="EO780" s="108"/>
      <c r="EP780" s="108"/>
      <c r="EQ780" s="108"/>
      <c r="ER780" s="108"/>
      <c r="ES780" s="108"/>
      <c r="ET780" s="108"/>
      <c r="EU780" s="108"/>
      <c r="EV780" s="108"/>
      <c r="EW780" s="108"/>
      <c r="EX780" s="108"/>
      <c r="EY780" s="108"/>
      <c r="EZ780" s="108"/>
      <c r="FA780" s="108"/>
      <c r="FB780" s="108"/>
      <c r="FC780" s="108"/>
      <c r="FD780" s="108"/>
      <c r="FE780" s="108"/>
      <c r="FF780" s="108"/>
      <c r="FG780" s="108"/>
      <c r="FH780" s="108"/>
      <c r="FI780" s="108"/>
      <c r="FJ780" s="108"/>
      <c r="FK780" s="108"/>
      <c r="FL780" s="108"/>
      <c r="FM780" s="108"/>
      <c r="FN780" s="108"/>
      <c r="FO780" s="108"/>
      <c r="FP780" s="108"/>
      <c r="FQ780" s="108"/>
      <c r="FR780" s="108"/>
      <c r="FS780" s="108"/>
      <c r="FT780" s="108"/>
      <c r="FU780" s="108"/>
      <c r="FV780" s="108"/>
      <c r="FW780" s="108"/>
      <c r="FX780" s="108"/>
      <c r="FY780" s="108"/>
      <c r="FZ780" s="108"/>
      <c r="GA780" s="108"/>
      <c r="GB780" s="108"/>
      <c r="GC780" s="108"/>
      <c r="GD780" s="108"/>
      <c r="GE780" s="108"/>
      <c r="GF780" s="108"/>
      <c r="GG780" s="108"/>
      <c r="GH780" s="108"/>
      <c r="GI780" s="108"/>
      <c r="GJ780" s="108"/>
      <c r="GK780" s="108"/>
      <c r="GL780" s="108"/>
      <c r="GM780" s="108"/>
      <c r="GN780" s="108"/>
      <c r="GO780" s="108"/>
      <c r="GP780" s="108"/>
      <c r="GQ780" s="108"/>
      <c r="GR780" s="108"/>
      <c r="GS780" s="108"/>
      <c r="GT780" s="108"/>
      <c r="GU780" s="108"/>
      <c r="GV780" s="108"/>
      <c r="GW780" s="108"/>
      <c r="GX780" s="108"/>
      <c r="GY780" s="108"/>
      <c r="GZ780" s="108"/>
      <c r="HA780" s="108"/>
      <c r="HB780" s="108"/>
      <c r="HC780" s="108"/>
      <c r="HD780" s="108"/>
      <c r="HE780" s="108"/>
      <c r="HF780" s="108"/>
      <c r="HG780" s="108"/>
      <c r="HH780" s="108"/>
      <c r="HI780" s="108"/>
      <c r="HJ780" s="108"/>
      <c r="HK780" s="108"/>
      <c r="HL780" s="108"/>
      <c r="HM780" s="108"/>
      <c r="HN780" s="108"/>
      <c r="HO780" s="108"/>
      <c r="HP780" s="108"/>
      <c r="HQ780" s="108"/>
      <c r="HR780" s="108"/>
      <c r="HS780" s="108"/>
      <c r="HT780" s="108"/>
      <c r="HU780" s="108"/>
      <c r="HV780" s="108"/>
      <c r="HW780" s="108"/>
      <c r="HX780" s="108"/>
      <c r="HY780" s="108"/>
      <c r="HZ780" s="108"/>
      <c r="IA780" s="108"/>
      <c r="IB780" s="108"/>
      <c r="IC780" s="108"/>
      <c r="ID780" s="108"/>
      <c r="IE780" s="108"/>
      <c r="IF780" s="108"/>
      <c r="IG780" s="108"/>
      <c r="IH780" s="108"/>
      <c r="II780" s="108"/>
      <c r="IJ780" s="108"/>
      <c r="IK780" s="108"/>
      <c r="IL780" s="108"/>
      <c r="IM780" s="108"/>
      <c r="IN780" s="108"/>
      <c r="IO780" s="108"/>
      <c r="IP780" s="108"/>
      <c r="IQ780" s="108"/>
      <c r="IR780" s="108"/>
      <c r="IS780" s="108"/>
      <c r="IT780" s="108"/>
      <c r="IU780" s="108"/>
      <c r="IV780" s="108"/>
      <c r="IW780" s="108"/>
      <c r="IX780" s="108"/>
      <c r="IY780" s="108"/>
      <c r="IZ780" s="108"/>
      <c r="JA780" s="108"/>
      <c r="JB780" s="108"/>
      <c r="JC780" s="108"/>
      <c r="JD780" s="108"/>
      <c r="JE780" s="108"/>
      <c r="JF780" s="108"/>
      <c r="JG780" s="108"/>
      <c r="JH780" s="108"/>
      <c r="JI780" s="108"/>
      <c r="JJ780" s="108"/>
      <c r="JK780" s="108"/>
      <c r="JL780" s="108"/>
      <c r="JM780" s="108"/>
      <c r="JN780" s="108"/>
      <c r="JO780" s="108"/>
      <c r="JP780" s="108"/>
      <c r="JQ780" s="108"/>
      <c r="JR780" s="108"/>
      <c r="JS780" s="108"/>
      <c r="JT780" s="108"/>
      <c r="JU780" s="108"/>
      <c r="JV780" s="108"/>
      <c r="JW780" s="108"/>
      <c r="JX780" s="108"/>
      <c r="JY780" s="108"/>
      <c r="JZ780" s="108"/>
      <c r="KA780" s="108"/>
      <c r="KB780" s="108"/>
      <c r="KC780" s="108"/>
      <c r="KD780" s="108"/>
      <c r="KE780" s="108"/>
      <c r="KF780" s="108"/>
      <c r="KG780" s="108"/>
      <c r="KH780" s="108"/>
      <c r="KI780" s="108"/>
      <c r="KJ780" s="108"/>
      <c r="KK780" s="108"/>
      <c r="KL780" s="108"/>
      <c r="KM780" s="108"/>
      <c r="KN780" s="108"/>
      <c r="KO780" s="108"/>
      <c r="KP780" s="108"/>
      <c r="KQ780" s="108"/>
      <c r="KR780" s="108"/>
      <c r="KS780" s="108"/>
      <c r="KT780" s="108"/>
      <c r="KU780" s="108"/>
      <c r="KV780" s="108"/>
      <c r="KW780" s="108"/>
      <c r="KX780" s="108"/>
      <c r="KY780" s="108"/>
      <c r="KZ780" s="108"/>
      <c r="LA780" s="108"/>
      <c r="LB780" s="108"/>
      <c r="LC780" s="108"/>
      <c r="LD780" s="108"/>
      <c r="LE780" s="108"/>
      <c r="LF780" s="108"/>
      <c r="LG780" s="108"/>
      <c r="LH780" s="108"/>
      <c r="LI780" s="108"/>
      <c r="LJ780" s="108"/>
      <c r="LK780" s="108"/>
      <c r="LL780" s="108"/>
      <c r="LM780" s="108"/>
      <c r="LN780" s="108"/>
      <c r="LO780" s="108"/>
      <c r="LP780" s="108"/>
      <c r="LQ780" s="108"/>
      <c r="LR780" s="108"/>
      <c r="LS780" s="108"/>
    </row>
    <row r="781" spans="1:331">
      <c r="A781" s="3"/>
      <c r="B781" s="438"/>
      <c r="C781" s="438"/>
      <c r="D781" s="438"/>
      <c r="E781" s="438"/>
      <c r="F781" s="438"/>
      <c r="G781" s="438"/>
      <c r="H781" s="438"/>
      <c r="I781" s="438"/>
      <c r="J781" s="438"/>
      <c r="K781" s="438"/>
      <c r="L781" s="438"/>
      <c r="M781" s="438"/>
      <c r="N781" s="438"/>
      <c r="O781" s="438"/>
      <c r="P781" s="438"/>
      <c r="Q781" s="438"/>
      <c r="R781" s="438"/>
      <c r="S781" s="438"/>
      <c r="T781" s="438"/>
      <c r="U781" s="438"/>
      <c r="V781" s="438"/>
      <c r="W781" s="438"/>
      <c r="X781" s="438"/>
      <c r="Y781" s="438"/>
      <c r="Z781" s="438"/>
      <c r="AA781" s="438"/>
      <c r="AB781" s="438"/>
      <c r="AC781" s="438"/>
      <c r="AD781" s="438"/>
      <c r="AE781" s="154"/>
      <c r="AF781" s="154"/>
      <c r="AG781" s="154"/>
      <c r="AH781" s="154"/>
      <c r="AI781" s="154"/>
      <c r="AJ781" s="108"/>
      <c r="AK781" s="154"/>
      <c r="AL781" s="108"/>
      <c r="AM781" s="108"/>
      <c r="AN781" s="108"/>
      <c r="AO781" s="108"/>
      <c r="AP781" s="108"/>
      <c r="AQ781" s="108"/>
      <c r="AR781" s="108"/>
      <c r="AS781" s="108"/>
      <c r="AT781" s="108"/>
      <c r="AU781" s="108"/>
      <c r="AV781" s="108"/>
      <c r="AW781" s="108"/>
      <c r="AX781" s="108"/>
      <c r="AY781" s="108"/>
      <c r="AZ781" s="108"/>
      <c r="BA781" s="108"/>
      <c r="BB781" s="108"/>
      <c r="BC781" s="108"/>
      <c r="BD781" s="108"/>
      <c r="BE781" s="108"/>
      <c r="BF781" s="108"/>
      <c r="BG781" s="108"/>
      <c r="BH781" s="108"/>
      <c r="BI781" s="108"/>
      <c r="BJ781" s="108"/>
      <c r="BK781" s="108"/>
      <c r="BL781" s="108"/>
      <c r="BM781" s="108"/>
      <c r="BN781" s="108"/>
      <c r="BO781" s="108"/>
      <c r="BP781" s="108"/>
      <c r="BQ781" s="108"/>
      <c r="BR781" s="108"/>
      <c r="BS781" s="108"/>
      <c r="BT781" s="108"/>
      <c r="BU781" s="108"/>
      <c r="BV781" s="108"/>
      <c r="BW781" s="108"/>
      <c r="BX781" s="108"/>
      <c r="BY781" s="108"/>
      <c r="BZ781" s="108"/>
      <c r="CA781" s="108"/>
      <c r="CB781" s="108"/>
      <c r="CC781" s="108"/>
      <c r="CD781" s="108"/>
      <c r="CE781" s="108"/>
      <c r="CF781" s="108"/>
      <c r="CG781" s="108"/>
      <c r="CH781" s="108"/>
      <c r="CI781" s="108"/>
      <c r="CJ781" s="108"/>
      <c r="CK781" s="108"/>
      <c r="CL781" s="108"/>
      <c r="CM781" s="108"/>
      <c r="CN781" s="108"/>
      <c r="CO781" s="108"/>
      <c r="CP781" s="108"/>
      <c r="CQ781" s="108"/>
      <c r="CR781" s="108"/>
      <c r="CS781" s="108"/>
      <c r="CT781" s="108"/>
      <c r="CU781" s="108"/>
      <c r="CV781" s="108"/>
      <c r="CW781" s="108"/>
      <c r="CX781" s="108"/>
      <c r="CY781" s="108"/>
      <c r="CZ781" s="108"/>
      <c r="DA781" s="108"/>
      <c r="DB781" s="108"/>
      <c r="DC781" s="108"/>
      <c r="DD781" s="108"/>
      <c r="DE781" s="108"/>
      <c r="DF781" s="108"/>
      <c r="DG781" s="108"/>
      <c r="DH781" s="108"/>
      <c r="DI781" s="108"/>
      <c r="DJ781" s="108"/>
      <c r="DK781" s="108"/>
      <c r="DL781" s="108"/>
      <c r="DM781" s="108"/>
      <c r="DN781" s="108"/>
      <c r="DO781" s="108"/>
      <c r="DP781" s="108"/>
      <c r="DQ781" s="108"/>
      <c r="DR781" s="108"/>
      <c r="DS781" s="108"/>
      <c r="DT781" s="108"/>
      <c r="DU781" s="108"/>
      <c r="DV781" s="108"/>
      <c r="DW781" s="108"/>
      <c r="DX781" s="108"/>
      <c r="DY781" s="108"/>
      <c r="DZ781" s="108"/>
      <c r="EA781" s="108"/>
      <c r="EB781" s="108"/>
      <c r="EC781" s="108"/>
      <c r="ED781" s="108"/>
      <c r="EE781" s="108"/>
      <c r="EF781" s="108"/>
      <c r="EG781" s="108"/>
      <c r="EH781" s="108"/>
      <c r="EI781" s="108"/>
      <c r="EJ781" s="108"/>
      <c r="EK781" s="108"/>
      <c r="EL781" s="108"/>
      <c r="EM781" s="108"/>
      <c r="EN781" s="108"/>
      <c r="EO781" s="108"/>
      <c r="EP781" s="108"/>
      <c r="EQ781" s="108"/>
      <c r="ER781" s="108"/>
      <c r="ES781" s="108"/>
      <c r="ET781" s="108"/>
      <c r="EU781" s="108"/>
      <c r="EV781" s="108"/>
      <c r="EW781" s="108"/>
      <c r="EX781" s="108"/>
      <c r="EY781" s="108"/>
      <c r="EZ781" s="108"/>
      <c r="FA781" s="108"/>
      <c r="FB781" s="108"/>
      <c r="FC781" s="108"/>
      <c r="FD781" s="108"/>
      <c r="FE781" s="108"/>
      <c r="FF781" s="108"/>
      <c r="FG781" s="108"/>
      <c r="FH781" s="108"/>
      <c r="FI781" s="108"/>
      <c r="FJ781" s="108"/>
      <c r="FK781" s="108"/>
      <c r="FL781" s="108"/>
      <c r="FM781" s="108"/>
      <c r="FN781" s="108"/>
      <c r="FO781" s="108"/>
      <c r="FP781" s="108"/>
      <c r="FQ781" s="108"/>
      <c r="FR781" s="108"/>
      <c r="FS781" s="108"/>
      <c r="FT781" s="108"/>
      <c r="FU781" s="108"/>
      <c r="FV781" s="108"/>
      <c r="FW781" s="108"/>
      <c r="FX781" s="108"/>
      <c r="FY781" s="108"/>
      <c r="FZ781" s="108"/>
      <c r="GA781" s="108"/>
      <c r="GB781" s="108"/>
      <c r="GC781" s="108"/>
      <c r="GD781" s="108"/>
      <c r="GE781" s="108"/>
      <c r="GF781" s="108"/>
      <c r="GG781" s="108"/>
      <c r="GH781" s="108"/>
      <c r="GI781" s="108"/>
      <c r="GJ781" s="108"/>
      <c r="GK781" s="108"/>
      <c r="GL781" s="108"/>
      <c r="GM781" s="108"/>
      <c r="GN781" s="108"/>
      <c r="GO781" s="108"/>
      <c r="GP781" s="108"/>
      <c r="GQ781" s="108"/>
      <c r="GR781" s="108"/>
      <c r="GS781" s="108"/>
      <c r="GT781" s="108"/>
      <c r="GU781" s="108"/>
      <c r="GV781" s="108"/>
      <c r="GW781" s="108"/>
      <c r="GX781" s="108"/>
      <c r="GY781" s="108"/>
      <c r="GZ781" s="108"/>
      <c r="HA781" s="108"/>
      <c r="HB781" s="108"/>
      <c r="HC781" s="108"/>
      <c r="HD781" s="108"/>
      <c r="HE781" s="108"/>
      <c r="HF781" s="108"/>
      <c r="HG781" s="108"/>
      <c r="HH781" s="108"/>
      <c r="HI781" s="108"/>
      <c r="HJ781" s="108"/>
      <c r="HK781" s="108"/>
      <c r="HL781" s="108"/>
      <c r="HM781" s="108"/>
      <c r="HN781" s="108"/>
      <c r="HO781" s="108"/>
      <c r="HP781" s="108"/>
      <c r="HQ781" s="108"/>
      <c r="HR781" s="108"/>
      <c r="HS781" s="108"/>
      <c r="HT781" s="108"/>
      <c r="HU781" s="108"/>
      <c r="HV781" s="108"/>
      <c r="HW781" s="108"/>
      <c r="HX781" s="108"/>
      <c r="HY781" s="108"/>
      <c r="HZ781" s="108"/>
      <c r="IA781" s="108"/>
      <c r="IB781" s="108"/>
      <c r="IC781" s="108"/>
      <c r="ID781" s="108"/>
      <c r="IE781" s="108"/>
      <c r="IF781" s="108"/>
      <c r="IG781" s="108"/>
      <c r="IH781" s="108"/>
      <c r="II781" s="108"/>
      <c r="IJ781" s="108"/>
      <c r="IK781" s="108"/>
      <c r="IL781" s="108"/>
      <c r="IM781" s="108"/>
      <c r="IN781" s="108"/>
      <c r="IO781" s="108"/>
      <c r="IP781" s="108"/>
      <c r="IQ781" s="108"/>
      <c r="IR781" s="108"/>
      <c r="IS781" s="108"/>
      <c r="IT781" s="108"/>
      <c r="IU781" s="108"/>
      <c r="IV781" s="108"/>
      <c r="IW781" s="108"/>
      <c r="IX781" s="108"/>
      <c r="IY781" s="108"/>
      <c r="IZ781" s="108"/>
      <c r="JA781" s="108"/>
      <c r="JB781" s="108"/>
      <c r="JC781" s="108"/>
      <c r="JD781" s="108"/>
      <c r="JE781" s="108"/>
      <c r="JF781" s="108"/>
      <c r="JG781" s="108"/>
      <c r="JH781" s="108"/>
      <c r="JI781" s="108"/>
      <c r="JJ781" s="108"/>
      <c r="JK781" s="108"/>
      <c r="JL781" s="108"/>
      <c r="JM781" s="108"/>
      <c r="JN781" s="108"/>
      <c r="JO781" s="108"/>
      <c r="JP781" s="108"/>
      <c r="JQ781" s="108"/>
      <c r="JR781" s="108"/>
      <c r="JS781" s="108"/>
      <c r="JT781" s="108"/>
      <c r="JU781" s="108"/>
      <c r="JV781" s="108"/>
      <c r="JW781" s="108"/>
      <c r="JX781" s="108"/>
      <c r="JY781" s="108"/>
      <c r="JZ781" s="108"/>
      <c r="KA781" s="108"/>
      <c r="KB781" s="108"/>
      <c r="KC781" s="108"/>
      <c r="KD781" s="108"/>
      <c r="KE781" s="108"/>
      <c r="KF781" s="108"/>
      <c r="KG781" s="108"/>
      <c r="KH781" s="108"/>
      <c r="KI781" s="108"/>
      <c r="KJ781" s="108"/>
      <c r="KK781" s="108"/>
      <c r="KL781" s="108"/>
      <c r="KM781" s="108"/>
      <c r="KN781" s="108"/>
      <c r="KO781" s="108"/>
      <c r="KP781" s="108"/>
      <c r="KQ781" s="108"/>
      <c r="KR781" s="108"/>
      <c r="KS781" s="108"/>
      <c r="KT781" s="108"/>
      <c r="KU781" s="108"/>
      <c r="KV781" s="108"/>
      <c r="KW781" s="108"/>
      <c r="KX781" s="108"/>
      <c r="KY781" s="108"/>
      <c r="KZ781" s="108"/>
      <c r="LA781" s="108"/>
      <c r="LB781" s="108"/>
      <c r="LC781" s="108"/>
      <c r="LD781" s="108"/>
      <c r="LE781" s="108"/>
      <c r="LF781" s="108"/>
      <c r="LG781" s="108"/>
      <c r="LH781" s="108"/>
      <c r="LI781" s="108"/>
      <c r="LJ781" s="108"/>
      <c r="LK781" s="108"/>
      <c r="LL781" s="108"/>
      <c r="LM781" s="108"/>
      <c r="LN781" s="108"/>
      <c r="LO781" s="108"/>
      <c r="LP781" s="108"/>
      <c r="LQ781" s="108"/>
      <c r="LR781" s="108"/>
      <c r="LS781" s="108"/>
    </row>
    <row r="782" spans="1:331">
      <c r="A782" s="3"/>
      <c r="B782" s="438"/>
      <c r="C782" s="438"/>
      <c r="D782" s="438"/>
      <c r="E782" s="438"/>
      <c r="F782" s="438"/>
      <c r="G782" s="438"/>
      <c r="H782" s="438"/>
      <c r="I782" s="438"/>
      <c r="J782" s="438"/>
      <c r="K782" s="438"/>
      <c r="L782" s="438"/>
      <c r="M782" s="438"/>
      <c r="N782" s="438"/>
      <c r="O782" s="438"/>
      <c r="P782" s="438"/>
      <c r="Q782" s="438"/>
      <c r="R782" s="438"/>
      <c r="S782" s="438"/>
      <c r="T782" s="438"/>
      <c r="U782" s="438"/>
      <c r="V782" s="438"/>
      <c r="W782" s="438"/>
      <c r="X782" s="438"/>
      <c r="Y782" s="438"/>
      <c r="Z782" s="438"/>
      <c r="AA782" s="438"/>
      <c r="AB782" s="438"/>
      <c r="AC782" s="438"/>
      <c r="AD782" s="438"/>
      <c r="AE782" s="154"/>
      <c r="AF782" s="154"/>
      <c r="AG782" s="154"/>
      <c r="AH782" s="154"/>
      <c r="AI782" s="154"/>
      <c r="AJ782" s="108"/>
      <c r="AK782" s="154"/>
      <c r="AL782" s="108"/>
      <c r="AM782" s="108"/>
      <c r="AN782" s="108"/>
      <c r="AO782" s="108"/>
      <c r="AP782" s="108"/>
      <c r="AQ782" s="108"/>
      <c r="AR782" s="108"/>
      <c r="AS782" s="108"/>
      <c r="AT782" s="108"/>
      <c r="AU782" s="108"/>
      <c r="AV782" s="108"/>
      <c r="AW782" s="108"/>
      <c r="AX782" s="108"/>
      <c r="AY782" s="108"/>
      <c r="AZ782" s="108"/>
      <c r="BA782" s="108"/>
      <c r="BB782" s="108"/>
      <c r="BC782" s="108"/>
      <c r="BD782" s="108"/>
      <c r="BE782" s="108"/>
      <c r="BF782" s="108"/>
      <c r="BG782" s="108"/>
      <c r="BH782" s="108"/>
      <c r="BI782" s="108"/>
      <c r="BJ782" s="108"/>
      <c r="BK782" s="108"/>
      <c r="BL782" s="108"/>
      <c r="BM782" s="108"/>
      <c r="BN782" s="108"/>
      <c r="BO782" s="108"/>
      <c r="BP782" s="108"/>
      <c r="BQ782" s="108"/>
      <c r="BR782" s="108"/>
      <c r="BS782" s="108"/>
      <c r="BT782" s="108"/>
      <c r="BU782" s="108"/>
      <c r="BV782" s="108"/>
      <c r="BW782" s="108"/>
      <c r="BX782" s="108"/>
      <c r="BY782" s="108"/>
      <c r="BZ782" s="108"/>
      <c r="CA782" s="108"/>
      <c r="CB782" s="108"/>
      <c r="CC782" s="108"/>
      <c r="CD782" s="108"/>
      <c r="CE782" s="108"/>
      <c r="CF782" s="108"/>
      <c r="CG782" s="108"/>
      <c r="CH782" s="108"/>
      <c r="CI782" s="108"/>
      <c r="CJ782" s="108"/>
      <c r="CK782" s="108"/>
      <c r="CL782" s="108"/>
      <c r="CM782" s="108"/>
      <c r="CN782" s="108"/>
      <c r="CO782" s="108"/>
      <c r="CP782" s="108"/>
      <c r="CQ782" s="108"/>
      <c r="CR782" s="108"/>
      <c r="CS782" s="108"/>
      <c r="CT782" s="108"/>
      <c r="CU782" s="108"/>
      <c r="CV782" s="108"/>
      <c r="CW782" s="108"/>
      <c r="CX782" s="108"/>
      <c r="CY782" s="108"/>
      <c r="CZ782" s="108"/>
      <c r="DA782" s="108"/>
      <c r="DB782" s="108"/>
      <c r="DC782" s="108"/>
      <c r="DD782" s="108"/>
      <c r="DE782" s="108"/>
      <c r="DF782" s="108"/>
      <c r="DG782" s="108"/>
      <c r="DH782" s="108"/>
      <c r="DI782" s="108"/>
      <c r="DJ782" s="108"/>
      <c r="DK782" s="108"/>
      <c r="DL782" s="108"/>
      <c r="DM782" s="108"/>
      <c r="DN782" s="108"/>
      <c r="DO782" s="108"/>
      <c r="DP782" s="108"/>
      <c r="DQ782" s="108"/>
      <c r="DR782" s="108"/>
      <c r="DS782" s="108"/>
      <c r="DT782" s="108"/>
      <c r="DU782" s="108"/>
      <c r="DV782" s="108"/>
      <c r="DW782" s="108"/>
      <c r="DX782" s="108"/>
      <c r="DY782" s="108"/>
      <c r="DZ782" s="108"/>
      <c r="EA782" s="108"/>
      <c r="EB782" s="108"/>
      <c r="EC782" s="108"/>
      <c r="ED782" s="108"/>
      <c r="EE782" s="108"/>
      <c r="EF782" s="108"/>
      <c r="EG782" s="108"/>
      <c r="EH782" s="108"/>
      <c r="EI782" s="108"/>
      <c r="EJ782" s="108"/>
      <c r="EK782" s="108"/>
      <c r="EL782" s="108"/>
      <c r="EM782" s="108"/>
      <c r="EN782" s="108"/>
      <c r="EO782" s="108"/>
      <c r="EP782" s="108"/>
      <c r="EQ782" s="108"/>
      <c r="ER782" s="108"/>
      <c r="ES782" s="108"/>
      <c r="ET782" s="108"/>
      <c r="EU782" s="108"/>
      <c r="EV782" s="108"/>
      <c r="EW782" s="108"/>
      <c r="EX782" s="108"/>
      <c r="EY782" s="108"/>
      <c r="EZ782" s="108"/>
      <c r="FA782" s="108"/>
      <c r="FB782" s="108"/>
      <c r="FC782" s="108"/>
      <c r="FD782" s="108"/>
      <c r="FE782" s="108"/>
      <c r="FF782" s="108"/>
      <c r="FG782" s="108"/>
      <c r="FH782" s="108"/>
      <c r="FI782" s="108"/>
      <c r="FJ782" s="108"/>
      <c r="FK782" s="108"/>
      <c r="FL782" s="108"/>
      <c r="FM782" s="108"/>
      <c r="FN782" s="108"/>
      <c r="FO782" s="108"/>
      <c r="FP782" s="108"/>
      <c r="FQ782" s="108"/>
      <c r="FR782" s="108"/>
      <c r="FS782" s="108"/>
      <c r="FT782" s="108"/>
      <c r="FU782" s="108"/>
      <c r="FV782" s="108"/>
      <c r="FW782" s="108"/>
      <c r="FX782" s="108"/>
      <c r="FY782" s="108"/>
      <c r="FZ782" s="108"/>
      <c r="GA782" s="108"/>
      <c r="GB782" s="108"/>
      <c r="GC782" s="108"/>
      <c r="GD782" s="108"/>
      <c r="GE782" s="108"/>
      <c r="GF782" s="108"/>
      <c r="GG782" s="108"/>
      <c r="GH782" s="108"/>
      <c r="GI782" s="108"/>
      <c r="GJ782" s="108"/>
      <c r="GK782" s="108"/>
      <c r="GL782" s="108"/>
      <c r="GM782" s="108"/>
      <c r="GN782" s="108"/>
      <c r="GO782" s="108"/>
      <c r="GP782" s="108"/>
      <c r="GQ782" s="108"/>
      <c r="GR782" s="108"/>
      <c r="GS782" s="108"/>
      <c r="GT782" s="108"/>
      <c r="GU782" s="108"/>
      <c r="GV782" s="108"/>
      <c r="GW782" s="108"/>
      <c r="GX782" s="108"/>
      <c r="GY782" s="108"/>
      <c r="GZ782" s="108"/>
      <c r="HA782" s="108"/>
      <c r="HB782" s="108"/>
      <c r="HC782" s="108"/>
      <c r="HD782" s="108"/>
      <c r="HE782" s="108"/>
      <c r="HF782" s="108"/>
      <c r="HG782" s="108"/>
      <c r="HH782" s="108"/>
      <c r="HI782" s="108"/>
      <c r="HJ782" s="108"/>
      <c r="HK782" s="108"/>
      <c r="HL782" s="108"/>
      <c r="HM782" s="108"/>
      <c r="HN782" s="108"/>
      <c r="HO782" s="108"/>
      <c r="HP782" s="108"/>
      <c r="HQ782" s="108"/>
      <c r="HR782" s="108"/>
      <c r="HS782" s="108"/>
      <c r="HT782" s="108"/>
      <c r="HU782" s="108"/>
      <c r="HV782" s="108"/>
      <c r="HW782" s="108"/>
      <c r="HX782" s="108"/>
      <c r="HY782" s="108"/>
      <c r="HZ782" s="108"/>
      <c r="IA782" s="108"/>
      <c r="IB782" s="108"/>
      <c r="IC782" s="108"/>
      <c r="ID782" s="108"/>
      <c r="IE782" s="108"/>
      <c r="IF782" s="108"/>
      <c r="IG782" s="108"/>
      <c r="IH782" s="108"/>
      <c r="II782" s="108"/>
      <c r="IJ782" s="108"/>
      <c r="IK782" s="108"/>
      <c r="IL782" s="108"/>
      <c r="IM782" s="108"/>
      <c r="IN782" s="108"/>
      <c r="IO782" s="108"/>
      <c r="IP782" s="108"/>
      <c r="IQ782" s="108"/>
      <c r="IR782" s="108"/>
      <c r="IS782" s="108"/>
      <c r="IT782" s="108"/>
      <c r="IU782" s="108"/>
      <c r="IV782" s="108"/>
      <c r="IW782" s="108"/>
      <c r="IX782" s="108"/>
      <c r="IY782" s="108"/>
      <c r="IZ782" s="108"/>
      <c r="JA782" s="108"/>
      <c r="JB782" s="108"/>
      <c r="JC782" s="108"/>
      <c r="JD782" s="108"/>
      <c r="JE782" s="108"/>
      <c r="JF782" s="108"/>
      <c r="JG782" s="108"/>
      <c r="JH782" s="108"/>
      <c r="JI782" s="108"/>
      <c r="JJ782" s="108"/>
      <c r="JK782" s="108"/>
      <c r="JL782" s="108"/>
      <c r="JM782" s="108"/>
      <c r="JN782" s="108"/>
      <c r="JO782" s="108"/>
      <c r="JP782" s="108"/>
      <c r="JQ782" s="108"/>
      <c r="JR782" s="108"/>
      <c r="JS782" s="108"/>
      <c r="JT782" s="108"/>
      <c r="JU782" s="108"/>
      <c r="JV782" s="108"/>
      <c r="JW782" s="108"/>
      <c r="JX782" s="108"/>
      <c r="JY782" s="108"/>
      <c r="JZ782" s="108"/>
      <c r="KA782" s="108"/>
      <c r="KB782" s="108"/>
      <c r="KC782" s="108"/>
      <c r="KD782" s="108"/>
      <c r="KE782" s="108"/>
      <c r="KF782" s="108"/>
      <c r="KG782" s="108"/>
      <c r="KH782" s="108"/>
      <c r="KI782" s="108"/>
      <c r="KJ782" s="108"/>
      <c r="KK782" s="108"/>
      <c r="KL782" s="108"/>
      <c r="KM782" s="108"/>
      <c r="KN782" s="108"/>
      <c r="KO782" s="108"/>
      <c r="KP782" s="108"/>
      <c r="KQ782" s="108"/>
      <c r="KR782" s="108"/>
      <c r="KS782" s="108"/>
      <c r="KT782" s="108"/>
      <c r="KU782" s="108"/>
      <c r="KV782" s="108"/>
      <c r="KW782" s="108"/>
      <c r="KX782" s="108"/>
      <c r="KY782" s="108"/>
      <c r="KZ782" s="108"/>
      <c r="LA782" s="108"/>
      <c r="LB782" s="108"/>
      <c r="LC782" s="108"/>
      <c r="LD782" s="108"/>
      <c r="LE782" s="108"/>
      <c r="LF782" s="108"/>
      <c r="LG782" s="108"/>
      <c r="LH782" s="108"/>
      <c r="LI782" s="108"/>
      <c r="LJ782" s="108"/>
      <c r="LK782" s="108"/>
      <c r="LL782" s="108"/>
      <c r="LM782" s="108"/>
      <c r="LN782" s="108"/>
      <c r="LO782" s="108"/>
      <c r="LP782" s="108"/>
      <c r="LQ782" s="108"/>
      <c r="LR782" s="108"/>
      <c r="LS782" s="108"/>
    </row>
    <row r="783" spans="1:331">
      <c r="A783" s="3"/>
      <c r="B783" s="438"/>
      <c r="C783" s="438"/>
      <c r="D783" s="438"/>
      <c r="E783" s="438"/>
      <c r="F783" s="438"/>
      <c r="G783" s="438"/>
      <c r="H783" s="438"/>
      <c r="I783" s="438"/>
      <c r="J783" s="438"/>
      <c r="K783" s="438"/>
      <c r="L783" s="438"/>
      <c r="M783" s="438"/>
      <c r="N783" s="438"/>
      <c r="O783" s="438"/>
      <c r="P783" s="438"/>
      <c r="Q783" s="438"/>
      <c r="R783" s="438"/>
      <c r="S783" s="438"/>
      <c r="T783" s="438"/>
      <c r="U783" s="438"/>
      <c r="V783" s="438"/>
      <c r="W783" s="438"/>
      <c r="X783" s="438"/>
      <c r="Y783" s="438"/>
      <c r="Z783" s="438"/>
      <c r="AA783" s="438"/>
      <c r="AB783" s="438"/>
      <c r="AC783" s="438"/>
      <c r="AD783" s="438"/>
      <c r="AE783" s="154"/>
      <c r="AF783" s="154"/>
      <c r="AG783" s="154"/>
      <c r="AH783" s="154"/>
      <c r="AI783" s="154"/>
      <c r="AJ783" s="108"/>
      <c r="AK783" s="154"/>
      <c r="AL783" s="108"/>
      <c r="AM783" s="108"/>
      <c r="AN783" s="108"/>
      <c r="AO783" s="108"/>
      <c r="AP783" s="108"/>
      <c r="AQ783" s="108"/>
      <c r="AR783" s="108"/>
      <c r="AS783" s="108"/>
      <c r="AT783" s="108"/>
      <c r="AU783" s="108"/>
      <c r="AV783" s="108"/>
      <c r="AW783" s="108"/>
      <c r="AX783" s="108"/>
      <c r="AY783" s="108"/>
      <c r="AZ783" s="108"/>
      <c r="BA783" s="108"/>
      <c r="BB783" s="108"/>
      <c r="BC783" s="108"/>
      <c r="BD783" s="108"/>
      <c r="BE783" s="108"/>
      <c r="BF783" s="108"/>
      <c r="BG783" s="108"/>
      <c r="BH783" s="108"/>
      <c r="BI783" s="108"/>
      <c r="BJ783" s="108"/>
      <c r="BK783" s="108"/>
      <c r="BL783" s="108"/>
      <c r="BM783" s="108"/>
      <c r="BN783" s="108"/>
      <c r="BO783" s="108"/>
      <c r="BP783" s="108"/>
      <c r="BQ783" s="108"/>
      <c r="BR783" s="108"/>
      <c r="BS783" s="108"/>
      <c r="BT783" s="108"/>
      <c r="BU783" s="108"/>
      <c r="BV783" s="108"/>
      <c r="BW783" s="108"/>
      <c r="BX783" s="108"/>
      <c r="BY783" s="108"/>
      <c r="BZ783" s="108"/>
      <c r="CA783" s="108"/>
      <c r="CB783" s="108"/>
      <c r="CC783" s="108"/>
      <c r="CD783" s="108"/>
      <c r="CE783" s="108"/>
      <c r="CF783" s="108"/>
      <c r="CG783" s="108"/>
      <c r="CH783" s="108"/>
      <c r="CI783" s="108"/>
      <c r="CJ783" s="108"/>
      <c r="CK783" s="108"/>
      <c r="CL783" s="108"/>
      <c r="CM783" s="108"/>
      <c r="CN783" s="108"/>
      <c r="CO783" s="108"/>
      <c r="CP783" s="108"/>
      <c r="CQ783" s="108"/>
      <c r="CR783" s="108"/>
      <c r="CS783" s="108"/>
      <c r="CT783" s="108"/>
      <c r="CU783" s="108"/>
      <c r="CV783" s="108"/>
      <c r="CW783" s="108"/>
      <c r="CX783" s="108"/>
      <c r="CY783" s="108"/>
      <c r="CZ783" s="108"/>
      <c r="DA783" s="108"/>
      <c r="DB783" s="108"/>
      <c r="DC783" s="108"/>
      <c r="DD783" s="108"/>
      <c r="DE783" s="108"/>
      <c r="DF783" s="108"/>
      <c r="DG783" s="108"/>
      <c r="DH783" s="108"/>
      <c r="DI783" s="108"/>
      <c r="DJ783" s="108"/>
      <c r="DK783" s="108"/>
      <c r="DL783" s="108"/>
      <c r="DM783" s="108"/>
      <c r="DN783" s="108"/>
      <c r="DO783" s="108"/>
      <c r="DP783" s="108"/>
      <c r="DQ783" s="108"/>
      <c r="DR783" s="108"/>
      <c r="DS783" s="108"/>
      <c r="DT783" s="108"/>
      <c r="DU783" s="108"/>
      <c r="DV783" s="108"/>
      <c r="DW783" s="108"/>
      <c r="DX783" s="108"/>
      <c r="DY783" s="108"/>
      <c r="DZ783" s="108"/>
      <c r="EA783" s="108"/>
      <c r="EB783" s="108"/>
      <c r="EC783" s="108"/>
      <c r="ED783" s="108"/>
      <c r="EE783" s="108"/>
      <c r="EF783" s="108"/>
      <c r="EG783" s="108"/>
      <c r="EH783" s="108"/>
      <c r="EI783" s="108"/>
      <c r="EJ783" s="108"/>
      <c r="EK783" s="108"/>
      <c r="EL783" s="108"/>
      <c r="EM783" s="108"/>
      <c r="EN783" s="108"/>
      <c r="EO783" s="108"/>
      <c r="EP783" s="108"/>
      <c r="EQ783" s="108"/>
      <c r="ER783" s="108"/>
      <c r="ES783" s="108"/>
      <c r="ET783" s="108"/>
      <c r="EU783" s="108"/>
      <c r="EV783" s="108"/>
      <c r="EW783" s="108"/>
      <c r="EX783" s="108"/>
      <c r="EY783" s="108"/>
      <c r="EZ783" s="108"/>
      <c r="FA783" s="108"/>
      <c r="FB783" s="108"/>
      <c r="FC783" s="108"/>
      <c r="FD783" s="108"/>
      <c r="FE783" s="108"/>
      <c r="FF783" s="108"/>
      <c r="FG783" s="108"/>
      <c r="FH783" s="108"/>
      <c r="FI783" s="108"/>
      <c r="FJ783" s="108"/>
      <c r="FK783" s="108"/>
      <c r="FL783" s="108"/>
      <c r="FM783" s="108"/>
      <c r="FN783" s="108"/>
      <c r="FO783" s="108"/>
      <c r="FP783" s="108"/>
      <c r="FQ783" s="108"/>
      <c r="FR783" s="108"/>
      <c r="FS783" s="108"/>
      <c r="FT783" s="108"/>
      <c r="FU783" s="108"/>
      <c r="FV783" s="108"/>
      <c r="FW783" s="108"/>
      <c r="FX783" s="108"/>
      <c r="FY783" s="108"/>
      <c r="FZ783" s="108"/>
      <c r="GA783" s="108"/>
      <c r="GB783" s="108"/>
      <c r="GC783" s="108"/>
      <c r="GD783" s="108"/>
      <c r="GE783" s="108"/>
      <c r="GF783" s="108"/>
      <c r="GG783" s="108"/>
      <c r="GH783" s="108"/>
      <c r="GI783" s="108"/>
      <c r="GJ783" s="108"/>
      <c r="GK783" s="108"/>
      <c r="GL783" s="108"/>
      <c r="GM783" s="108"/>
      <c r="GN783" s="108"/>
      <c r="GO783" s="108"/>
      <c r="GP783" s="108"/>
      <c r="GQ783" s="108"/>
      <c r="GR783" s="108"/>
      <c r="GS783" s="108"/>
      <c r="GT783" s="108"/>
      <c r="GU783" s="108"/>
      <c r="GV783" s="108"/>
      <c r="GW783" s="108"/>
      <c r="GX783" s="108"/>
      <c r="GY783" s="108"/>
      <c r="GZ783" s="108"/>
      <c r="HA783" s="108"/>
      <c r="HB783" s="108"/>
      <c r="HC783" s="108"/>
      <c r="HD783" s="108"/>
      <c r="HE783" s="108"/>
      <c r="HF783" s="108"/>
      <c r="HG783" s="108"/>
      <c r="HH783" s="108"/>
      <c r="HI783" s="108"/>
      <c r="HJ783" s="108"/>
      <c r="HK783" s="108"/>
      <c r="HL783" s="108"/>
      <c r="HM783" s="108"/>
      <c r="HN783" s="108"/>
      <c r="HO783" s="108"/>
      <c r="HP783" s="108"/>
      <c r="HQ783" s="108"/>
      <c r="HR783" s="108"/>
      <c r="HS783" s="108"/>
      <c r="HT783" s="108"/>
      <c r="HU783" s="108"/>
      <c r="HV783" s="108"/>
      <c r="HW783" s="108"/>
      <c r="HX783" s="108"/>
      <c r="HY783" s="108"/>
      <c r="HZ783" s="108"/>
      <c r="IA783" s="108"/>
      <c r="IB783" s="108"/>
      <c r="IC783" s="108"/>
      <c r="ID783" s="108"/>
      <c r="IE783" s="108"/>
      <c r="IF783" s="108"/>
      <c r="IG783" s="108"/>
      <c r="IH783" s="108"/>
      <c r="II783" s="108"/>
      <c r="IJ783" s="108"/>
      <c r="IK783" s="108"/>
      <c r="IL783" s="108"/>
      <c r="IM783" s="108"/>
      <c r="IN783" s="108"/>
      <c r="IO783" s="108"/>
      <c r="IP783" s="108"/>
      <c r="IQ783" s="108"/>
      <c r="IR783" s="108"/>
      <c r="IS783" s="108"/>
      <c r="IT783" s="108"/>
      <c r="IU783" s="108"/>
      <c r="IV783" s="108"/>
      <c r="IW783" s="108"/>
      <c r="IX783" s="108"/>
      <c r="IY783" s="108"/>
      <c r="IZ783" s="108"/>
      <c r="JA783" s="108"/>
      <c r="JB783" s="108"/>
      <c r="JC783" s="108"/>
      <c r="JD783" s="108"/>
      <c r="JE783" s="108"/>
      <c r="JF783" s="108"/>
      <c r="JG783" s="108"/>
      <c r="JH783" s="108"/>
      <c r="JI783" s="108"/>
      <c r="JJ783" s="108"/>
      <c r="JK783" s="108"/>
      <c r="JL783" s="108"/>
      <c r="JM783" s="108"/>
      <c r="JN783" s="108"/>
      <c r="JO783" s="108"/>
      <c r="JP783" s="108"/>
      <c r="JQ783" s="108"/>
      <c r="JR783" s="108"/>
      <c r="JS783" s="108"/>
      <c r="JT783" s="108"/>
      <c r="JU783" s="108"/>
      <c r="JV783" s="108"/>
      <c r="JW783" s="108"/>
      <c r="JX783" s="108"/>
      <c r="JY783" s="108"/>
      <c r="JZ783" s="108"/>
      <c r="KA783" s="108"/>
      <c r="KB783" s="108"/>
      <c r="KC783" s="108"/>
      <c r="KD783" s="108"/>
      <c r="KE783" s="108"/>
      <c r="KF783" s="108"/>
      <c r="KG783" s="108"/>
      <c r="KH783" s="108"/>
      <c r="KI783" s="108"/>
      <c r="KJ783" s="108"/>
      <c r="KK783" s="108"/>
      <c r="KL783" s="108"/>
      <c r="KM783" s="108"/>
      <c r="KN783" s="108"/>
      <c r="KO783" s="108"/>
      <c r="KP783" s="108"/>
      <c r="KQ783" s="108"/>
      <c r="KR783" s="108"/>
      <c r="KS783" s="108"/>
      <c r="KT783" s="108"/>
      <c r="KU783" s="108"/>
      <c r="KV783" s="108"/>
      <c r="KW783" s="108"/>
      <c r="KX783" s="108"/>
      <c r="KY783" s="108"/>
      <c r="KZ783" s="108"/>
      <c r="LA783" s="108"/>
      <c r="LB783" s="108"/>
      <c r="LC783" s="108"/>
      <c r="LD783" s="108"/>
      <c r="LE783" s="108"/>
      <c r="LF783" s="108"/>
      <c r="LG783" s="108"/>
      <c r="LH783" s="108"/>
      <c r="LI783" s="108"/>
      <c r="LJ783" s="108"/>
      <c r="LK783" s="108"/>
      <c r="LL783" s="108"/>
      <c r="LM783" s="108"/>
      <c r="LN783" s="108"/>
      <c r="LO783" s="108"/>
      <c r="LP783" s="108"/>
      <c r="LQ783" s="108"/>
      <c r="LR783" s="108"/>
      <c r="LS783" s="108"/>
    </row>
    <row r="784" spans="1:331">
      <c r="A784" s="3"/>
      <c r="B784" s="438"/>
      <c r="C784" s="438"/>
      <c r="D784" s="438"/>
      <c r="E784" s="438"/>
      <c r="F784" s="438"/>
      <c r="G784" s="438"/>
      <c r="H784" s="438"/>
      <c r="I784" s="438"/>
      <c r="J784" s="438"/>
      <c r="K784" s="438"/>
      <c r="L784" s="438"/>
      <c r="M784" s="438"/>
      <c r="N784" s="438"/>
      <c r="O784" s="438"/>
      <c r="P784" s="438"/>
      <c r="Q784" s="438"/>
      <c r="R784" s="438"/>
      <c r="S784" s="438"/>
      <c r="T784" s="438"/>
      <c r="U784" s="438"/>
      <c r="V784" s="438"/>
      <c r="W784" s="438"/>
      <c r="X784" s="438"/>
      <c r="Y784" s="438"/>
      <c r="Z784" s="438"/>
      <c r="AA784" s="438"/>
      <c r="AB784" s="438"/>
      <c r="AC784" s="438"/>
      <c r="AD784" s="438"/>
      <c r="AE784" s="154"/>
      <c r="AF784" s="154"/>
      <c r="AG784" s="154"/>
      <c r="AH784" s="154"/>
      <c r="AI784" s="154"/>
      <c r="AJ784" s="108"/>
      <c r="AK784" s="154"/>
      <c r="AL784" s="108"/>
      <c r="AM784" s="108"/>
      <c r="AN784" s="108"/>
      <c r="AO784" s="108"/>
      <c r="AP784" s="108"/>
      <c r="AQ784" s="108"/>
      <c r="AR784" s="108"/>
      <c r="AS784" s="108"/>
      <c r="AT784" s="108"/>
      <c r="AU784" s="108"/>
      <c r="AV784" s="108"/>
      <c r="AW784" s="108"/>
      <c r="AX784" s="108"/>
      <c r="AY784" s="108"/>
      <c r="AZ784" s="108"/>
      <c r="BA784" s="108"/>
      <c r="BB784" s="108"/>
      <c r="BC784" s="108"/>
      <c r="BD784" s="108"/>
      <c r="BE784" s="108"/>
      <c r="BF784" s="108"/>
      <c r="BG784" s="108"/>
      <c r="BH784" s="108"/>
      <c r="BI784" s="108"/>
      <c r="BJ784" s="108"/>
      <c r="BK784" s="108"/>
      <c r="BL784" s="108"/>
      <c r="BM784" s="108"/>
      <c r="BN784" s="108"/>
      <c r="BO784" s="108"/>
      <c r="BP784" s="108"/>
      <c r="BQ784" s="108"/>
      <c r="BR784" s="108"/>
      <c r="BS784" s="108"/>
      <c r="BT784" s="108"/>
      <c r="BU784" s="108"/>
      <c r="BV784" s="108"/>
      <c r="BW784" s="108"/>
      <c r="BX784" s="108"/>
      <c r="BY784" s="108"/>
      <c r="BZ784" s="108"/>
      <c r="CA784" s="108"/>
      <c r="CB784" s="108"/>
      <c r="CC784" s="108"/>
      <c r="CD784" s="108"/>
      <c r="CE784" s="108"/>
      <c r="CF784" s="108"/>
      <c r="CG784" s="108"/>
      <c r="CH784" s="108"/>
      <c r="CI784" s="108"/>
      <c r="CJ784" s="108"/>
      <c r="CK784" s="108"/>
      <c r="CL784" s="108"/>
      <c r="CM784" s="108"/>
      <c r="CN784" s="108"/>
      <c r="CO784" s="108"/>
      <c r="CP784" s="108"/>
      <c r="CQ784" s="108"/>
      <c r="CR784" s="108"/>
      <c r="CS784" s="108"/>
      <c r="CT784" s="108"/>
      <c r="CU784" s="108"/>
      <c r="CV784" s="108"/>
      <c r="CW784" s="108"/>
      <c r="CX784" s="108"/>
      <c r="CY784" s="108"/>
      <c r="CZ784" s="108"/>
      <c r="DA784" s="108"/>
      <c r="DB784" s="108"/>
      <c r="DC784" s="108"/>
      <c r="DD784" s="108"/>
      <c r="DE784" s="108"/>
      <c r="DF784" s="108"/>
      <c r="DG784" s="108"/>
      <c r="DH784" s="108"/>
      <c r="DI784" s="108"/>
      <c r="DJ784" s="108"/>
      <c r="DK784" s="108"/>
      <c r="DL784" s="108"/>
      <c r="DM784" s="108"/>
      <c r="DN784" s="108"/>
      <c r="DO784" s="108"/>
      <c r="DP784" s="108"/>
      <c r="DQ784" s="108"/>
      <c r="DR784" s="108"/>
      <c r="DS784" s="108"/>
      <c r="DT784" s="108"/>
      <c r="DU784" s="108"/>
      <c r="DV784" s="108"/>
      <c r="DW784" s="108"/>
      <c r="DX784" s="108"/>
      <c r="DY784" s="108"/>
      <c r="DZ784" s="108"/>
      <c r="EA784" s="108"/>
      <c r="EB784" s="108"/>
      <c r="EC784" s="108"/>
      <c r="ED784" s="108"/>
      <c r="EE784" s="108"/>
      <c r="EF784" s="108"/>
      <c r="EG784" s="108"/>
      <c r="EH784" s="108"/>
      <c r="EI784" s="108"/>
      <c r="EJ784" s="108"/>
      <c r="EK784" s="108"/>
      <c r="EL784" s="108"/>
      <c r="EM784" s="108"/>
      <c r="EN784" s="108"/>
      <c r="EO784" s="108"/>
      <c r="EP784" s="108"/>
      <c r="EQ784" s="108"/>
      <c r="ER784" s="108"/>
      <c r="ES784" s="108"/>
      <c r="ET784" s="108"/>
      <c r="EU784" s="108"/>
      <c r="EV784" s="108"/>
      <c r="EW784" s="108"/>
      <c r="EX784" s="108"/>
      <c r="EY784" s="108"/>
      <c r="EZ784" s="108"/>
      <c r="FA784" s="108"/>
      <c r="FB784" s="108"/>
      <c r="FC784" s="108"/>
      <c r="FD784" s="108"/>
      <c r="FE784" s="108"/>
      <c r="FF784" s="108"/>
      <c r="FG784" s="108"/>
      <c r="FH784" s="108"/>
      <c r="FI784" s="108"/>
      <c r="FJ784" s="108"/>
      <c r="FK784" s="108"/>
      <c r="FL784" s="108"/>
      <c r="FM784" s="108"/>
      <c r="FN784" s="108"/>
      <c r="FO784" s="108"/>
      <c r="FP784" s="108"/>
      <c r="FQ784" s="108"/>
      <c r="FR784" s="108"/>
      <c r="FS784" s="108"/>
      <c r="FT784" s="108"/>
      <c r="FU784" s="108"/>
      <c r="FV784" s="108"/>
      <c r="FW784" s="108"/>
      <c r="FX784" s="108"/>
      <c r="FY784" s="108"/>
      <c r="FZ784" s="108"/>
      <c r="GA784" s="108"/>
      <c r="GB784" s="108"/>
      <c r="GC784" s="108"/>
      <c r="GD784" s="108"/>
      <c r="GE784" s="108"/>
      <c r="GF784" s="108"/>
      <c r="GG784" s="108"/>
      <c r="GH784" s="108"/>
      <c r="GI784" s="108"/>
      <c r="GJ784" s="108"/>
      <c r="GK784" s="108"/>
      <c r="GL784" s="108"/>
      <c r="GM784" s="108"/>
      <c r="GN784" s="108"/>
      <c r="GO784" s="108"/>
      <c r="GP784" s="108"/>
      <c r="GQ784" s="108"/>
      <c r="GR784" s="108"/>
      <c r="GS784" s="108"/>
      <c r="GT784" s="108"/>
      <c r="GU784" s="108"/>
      <c r="GV784" s="108"/>
      <c r="GW784" s="108"/>
      <c r="GX784" s="108"/>
      <c r="GY784" s="108"/>
      <c r="GZ784" s="108"/>
      <c r="HA784" s="108"/>
      <c r="HB784" s="108"/>
      <c r="HC784" s="108"/>
      <c r="HD784" s="108"/>
      <c r="HE784" s="108"/>
      <c r="HF784" s="108"/>
      <c r="HG784" s="108"/>
      <c r="HH784" s="108"/>
      <c r="HI784" s="108"/>
      <c r="HJ784" s="108"/>
      <c r="HK784" s="108"/>
      <c r="HL784" s="108"/>
      <c r="HM784" s="108"/>
      <c r="HN784" s="108"/>
      <c r="HO784" s="108"/>
      <c r="HP784" s="108"/>
      <c r="HQ784" s="108"/>
      <c r="HR784" s="108"/>
      <c r="HS784" s="108"/>
      <c r="HT784" s="108"/>
      <c r="HU784" s="108"/>
      <c r="HV784" s="108"/>
      <c r="HW784" s="108"/>
      <c r="HX784" s="108"/>
      <c r="HY784" s="108"/>
      <c r="HZ784" s="108"/>
      <c r="IA784" s="108"/>
      <c r="IB784" s="108"/>
      <c r="IC784" s="108"/>
      <c r="ID784" s="108"/>
      <c r="IE784" s="108"/>
      <c r="IF784" s="108"/>
      <c r="IG784" s="108"/>
      <c r="IH784" s="108"/>
      <c r="II784" s="108"/>
      <c r="IJ784" s="108"/>
      <c r="IK784" s="108"/>
      <c r="IL784" s="108"/>
      <c r="IM784" s="108"/>
      <c r="IN784" s="108"/>
      <c r="IO784" s="108"/>
      <c r="IP784" s="108"/>
      <c r="IQ784" s="108"/>
      <c r="IR784" s="108"/>
      <c r="IS784" s="108"/>
      <c r="IT784" s="108"/>
      <c r="IU784" s="108"/>
      <c r="IV784" s="108"/>
      <c r="IW784" s="108"/>
      <c r="IX784" s="108"/>
      <c r="IY784" s="108"/>
      <c r="IZ784" s="108"/>
      <c r="JA784" s="108"/>
      <c r="JB784" s="108"/>
      <c r="JC784" s="108"/>
      <c r="JD784" s="108"/>
      <c r="JE784" s="108"/>
      <c r="JF784" s="108"/>
      <c r="JG784" s="108"/>
      <c r="JH784" s="108"/>
      <c r="JI784" s="108"/>
      <c r="JJ784" s="108"/>
      <c r="JK784" s="108"/>
      <c r="JL784" s="108"/>
      <c r="JM784" s="108"/>
      <c r="JN784" s="108"/>
      <c r="JO784" s="108"/>
      <c r="JP784" s="108"/>
      <c r="JQ784" s="108"/>
      <c r="JR784" s="108"/>
      <c r="JS784" s="108"/>
      <c r="JT784" s="108"/>
      <c r="JU784" s="108"/>
      <c r="JV784" s="108"/>
      <c r="JW784" s="108"/>
      <c r="JX784" s="108"/>
      <c r="JY784" s="108"/>
      <c r="JZ784" s="108"/>
      <c r="KA784" s="108"/>
      <c r="KB784" s="108"/>
      <c r="KC784" s="108"/>
      <c r="KD784" s="108"/>
      <c r="KE784" s="108"/>
      <c r="KF784" s="108"/>
      <c r="KG784" s="108"/>
      <c r="KH784" s="108"/>
      <c r="KI784" s="108"/>
      <c r="KJ784" s="108"/>
      <c r="KK784" s="108"/>
      <c r="KL784" s="108"/>
      <c r="KM784" s="108"/>
      <c r="KN784" s="108"/>
      <c r="KO784" s="108"/>
      <c r="KP784" s="108"/>
      <c r="KQ784" s="108"/>
      <c r="KR784" s="108"/>
      <c r="KS784" s="108"/>
      <c r="KT784" s="108"/>
      <c r="KU784" s="108"/>
      <c r="KV784" s="108"/>
      <c r="KW784" s="108"/>
      <c r="KX784" s="108"/>
      <c r="KY784" s="108"/>
      <c r="KZ784" s="108"/>
      <c r="LA784" s="108"/>
      <c r="LB784" s="108"/>
      <c r="LC784" s="108"/>
      <c r="LD784" s="108"/>
      <c r="LE784" s="108"/>
      <c r="LF784" s="108"/>
      <c r="LG784" s="108"/>
      <c r="LH784" s="108"/>
      <c r="LI784" s="108"/>
      <c r="LJ784" s="108"/>
      <c r="LK784" s="108"/>
      <c r="LL784" s="108"/>
      <c r="LM784" s="108"/>
      <c r="LN784" s="108"/>
      <c r="LO784" s="108"/>
      <c r="LP784" s="108"/>
      <c r="LQ784" s="108"/>
      <c r="LR784" s="108"/>
      <c r="LS784" s="108"/>
    </row>
    <row r="785" spans="1:331">
      <c r="A785" s="3"/>
      <c r="B785" s="438"/>
      <c r="C785" s="438"/>
      <c r="D785" s="438"/>
      <c r="E785" s="438"/>
      <c r="F785" s="438"/>
      <c r="G785" s="438"/>
      <c r="H785" s="438"/>
      <c r="I785" s="438"/>
      <c r="J785" s="438"/>
      <c r="K785" s="438"/>
      <c r="L785" s="438"/>
      <c r="M785" s="438"/>
      <c r="N785" s="438"/>
      <c r="O785" s="438"/>
      <c r="P785" s="438"/>
      <c r="Q785" s="438"/>
      <c r="R785" s="438"/>
      <c r="S785" s="438"/>
      <c r="T785" s="438"/>
      <c r="U785" s="438"/>
      <c r="V785" s="438"/>
      <c r="W785" s="438"/>
      <c r="X785" s="438"/>
      <c r="Y785" s="438"/>
      <c r="Z785" s="438"/>
      <c r="AA785" s="438"/>
      <c r="AB785" s="438"/>
      <c r="AC785" s="438"/>
      <c r="AD785" s="438"/>
      <c r="AE785" s="154"/>
      <c r="AF785" s="154"/>
      <c r="AG785" s="154"/>
      <c r="AH785" s="154"/>
      <c r="AI785" s="154"/>
      <c r="AJ785" s="108"/>
      <c r="AK785" s="154"/>
      <c r="AL785" s="108"/>
      <c r="AM785" s="108"/>
      <c r="AN785" s="108"/>
      <c r="AO785" s="108"/>
      <c r="AP785" s="108"/>
      <c r="AQ785" s="108"/>
      <c r="AR785" s="108"/>
      <c r="AS785" s="108"/>
      <c r="AT785" s="108"/>
      <c r="AU785" s="108"/>
      <c r="AV785" s="108"/>
      <c r="AW785" s="108"/>
      <c r="AX785" s="108"/>
      <c r="AY785" s="108"/>
      <c r="AZ785" s="108"/>
      <c r="BA785" s="108"/>
      <c r="BB785" s="108"/>
      <c r="BC785" s="108"/>
      <c r="BD785" s="108"/>
      <c r="BE785" s="108"/>
      <c r="BF785" s="108"/>
      <c r="BG785" s="108"/>
      <c r="BH785" s="108"/>
      <c r="BI785" s="108"/>
      <c r="BJ785" s="108"/>
      <c r="BK785" s="108"/>
      <c r="BL785" s="108"/>
      <c r="BM785" s="108"/>
      <c r="BN785" s="108"/>
      <c r="BO785" s="108"/>
      <c r="BP785" s="108"/>
      <c r="BQ785" s="108"/>
      <c r="BR785" s="108"/>
      <c r="BS785" s="108"/>
      <c r="BT785" s="108"/>
      <c r="BU785" s="108"/>
      <c r="BV785" s="108"/>
      <c r="BW785" s="108"/>
      <c r="BX785" s="108"/>
      <c r="BY785" s="108"/>
      <c r="BZ785" s="108"/>
      <c r="CA785" s="108"/>
      <c r="CB785" s="108"/>
      <c r="CC785" s="108"/>
      <c r="CD785" s="108"/>
      <c r="CE785" s="108"/>
      <c r="CF785" s="108"/>
      <c r="CG785" s="108"/>
      <c r="CH785" s="108"/>
      <c r="CI785" s="108"/>
      <c r="CJ785" s="108"/>
      <c r="CK785" s="108"/>
      <c r="CL785" s="108"/>
      <c r="CM785" s="108"/>
      <c r="CN785" s="108"/>
      <c r="CO785" s="108"/>
      <c r="CP785" s="108"/>
      <c r="CQ785" s="108"/>
      <c r="CR785" s="108"/>
      <c r="CS785" s="108"/>
      <c r="CT785" s="108"/>
      <c r="CU785" s="108"/>
      <c r="CV785" s="108"/>
      <c r="CW785" s="108"/>
      <c r="CX785" s="108"/>
      <c r="CY785" s="108"/>
      <c r="CZ785" s="108"/>
      <c r="DA785" s="108"/>
      <c r="DB785" s="108"/>
      <c r="DC785" s="108"/>
      <c r="DD785" s="108"/>
      <c r="DE785" s="108"/>
      <c r="DF785" s="108"/>
      <c r="DG785" s="108"/>
      <c r="DH785" s="108"/>
      <c r="DI785" s="108"/>
      <c r="DJ785" s="108"/>
      <c r="DK785" s="108"/>
      <c r="DL785" s="108"/>
      <c r="DM785" s="108"/>
      <c r="DN785" s="108"/>
      <c r="DO785" s="108"/>
      <c r="DP785" s="108"/>
      <c r="DQ785" s="108"/>
      <c r="DR785" s="108"/>
      <c r="DS785" s="108"/>
      <c r="DT785" s="108"/>
      <c r="DU785" s="108"/>
      <c r="DV785" s="108"/>
      <c r="DW785" s="108"/>
      <c r="DX785" s="108"/>
      <c r="DY785" s="108"/>
      <c r="DZ785" s="108"/>
      <c r="EA785" s="108"/>
      <c r="EB785" s="108"/>
      <c r="EC785" s="108"/>
      <c r="ED785" s="108"/>
      <c r="EE785" s="108"/>
      <c r="EF785" s="108"/>
      <c r="EG785" s="108"/>
      <c r="EH785" s="108"/>
      <c r="EI785" s="108"/>
      <c r="EJ785" s="108"/>
      <c r="EK785" s="108"/>
      <c r="EL785" s="108"/>
      <c r="EM785" s="108"/>
      <c r="EN785" s="108"/>
      <c r="EO785" s="108"/>
      <c r="EP785" s="108"/>
      <c r="EQ785" s="108"/>
      <c r="ER785" s="108"/>
      <c r="ES785" s="108"/>
      <c r="ET785" s="108"/>
      <c r="EU785" s="108"/>
      <c r="EV785" s="108"/>
      <c r="EW785" s="108"/>
      <c r="EX785" s="108"/>
      <c r="EY785" s="108"/>
      <c r="EZ785" s="108"/>
      <c r="FA785" s="108"/>
      <c r="FB785" s="108"/>
      <c r="FC785" s="108"/>
      <c r="FD785" s="108"/>
      <c r="FE785" s="108"/>
      <c r="FF785" s="108"/>
      <c r="FG785" s="108"/>
      <c r="FH785" s="108"/>
      <c r="FI785" s="108"/>
      <c r="FJ785" s="108"/>
      <c r="FK785" s="108"/>
      <c r="FL785" s="108"/>
      <c r="FM785" s="108"/>
      <c r="FN785" s="108"/>
      <c r="FO785" s="108"/>
      <c r="FP785" s="108"/>
      <c r="FQ785" s="108"/>
      <c r="FR785" s="108"/>
      <c r="FS785" s="108"/>
      <c r="FT785" s="108"/>
      <c r="FU785" s="108"/>
      <c r="FV785" s="108"/>
      <c r="FW785" s="108"/>
      <c r="FX785" s="108"/>
      <c r="FY785" s="108"/>
      <c r="FZ785" s="108"/>
      <c r="GA785" s="108"/>
      <c r="GB785" s="108"/>
      <c r="GC785" s="108"/>
      <c r="GD785" s="108"/>
      <c r="GE785" s="108"/>
      <c r="GF785" s="108"/>
      <c r="GG785" s="108"/>
      <c r="GH785" s="108"/>
      <c r="GI785" s="108"/>
      <c r="GJ785" s="108"/>
      <c r="GK785" s="108"/>
      <c r="GL785" s="108"/>
      <c r="GM785" s="108"/>
      <c r="GN785" s="108"/>
      <c r="GO785" s="108"/>
      <c r="GP785" s="108"/>
      <c r="GQ785" s="108"/>
      <c r="GR785" s="108"/>
      <c r="GS785" s="108"/>
      <c r="GT785" s="108"/>
      <c r="GU785" s="108"/>
      <c r="GV785" s="108"/>
      <c r="GW785" s="108"/>
      <c r="GX785" s="108"/>
      <c r="GY785" s="108"/>
      <c r="GZ785" s="108"/>
      <c r="HA785" s="108"/>
      <c r="HB785" s="108"/>
      <c r="HC785" s="108"/>
      <c r="HD785" s="108"/>
      <c r="HE785" s="108"/>
      <c r="HF785" s="108"/>
      <c r="HG785" s="108"/>
      <c r="HH785" s="108"/>
      <c r="HI785" s="108"/>
      <c r="HJ785" s="108"/>
      <c r="HK785" s="108"/>
      <c r="HL785" s="108"/>
      <c r="HM785" s="108"/>
      <c r="HN785" s="108"/>
      <c r="HO785" s="108"/>
      <c r="HP785" s="108"/>
      <c r="HQ785" s="108"/>
      <c r="HR785" s="108"/>
      <c r="HS785" s="108"/>
      <c r="HT785" s="108"/>
      <c r="HU785" s="108"/>
      <c r="HV785" s="108"/>
      <c r="HW785" s="108"/>
      <c r="HX785" s="108"/>
      <c r="HY785" s="108"/>
      <c r="HZ785" s="108"/>
      <c r="IA785" s="108"/>
      <c r="IB785" s="108"/>
      <c r="IC785" s="108"/>
      <c r="ID785" s="108"/>
      <c r="IE785" s="108"/>
      <c r="IF785" s="108"/>
      <c r="IG785" s="108"/>
      <c r="IH785" s="108"/>
      <c r="II785" s="108"/>
      <c r="IJ785" s="108"/>
      <c r="IK785" s="108"/>
      <c r="IL785" s="108"/>
      <c r="IM785" s="108"/>
      <c r="IN785" s="108"/>
      <c r="IO785" s="108"/>
      <c r="IP785" s="108"/>
      <c r="IQ785" s="108"/>
      <c r="IR785" s="108"/>
      <c r="IS785" s="108"/>
      <c r="IT785" s="108"/>
      <c r="IU785" s="108"/>
      <c r="IV785" s="108"/>
      <c r="IW785" s="108"/>
      <c r="IX785" s="108"/>
      <c r="IY785" s="108"/>
      <c r="IZ785" s="108"/>
      <c r="JA785" s="108"/>
      <c r="JB785" s="108"/>
      <c r="JC785" s="108"/>
      <c r="JD785" s="108"/>
      <c r="JE785" s="108"/>
      <c r="JF785" s="108"/>
      <c r="JG785" s="108"/>
      <c r="JH785" s="108"/>
      <c r="JI785" s="108"/>
      <c r="JJ785" s="108"/>
      <c r="JK785" s="108"/>
      <c r="JL785" s="108"/>
      <c r="JM785" s="108"/>
      <c r="JN785" s="108"/>
      <c r="JO785" s="108"/>
      <c r="JP785" s="108"/>
      <c r="JQ785" s="108"/>
      <c r="JR785" s="108"/>
      <c r="JS785" s="108"/>
      <c r="JT785" s="108"/>
      <c r="JU785" s="108"/>
      <c r="JV785" s="108"/>
      <c r="JW785" s="108"/>
      <c r="JX785" s="108"/>
      <c r="JY785" s="108"/>
      <c r="JZ785" s="108"/>
      <c r="KA785" s="108"/>
      <c r="KB785" s="108"/>
      <c r="KC785" s="108"/>
      <c r="KD785" s="108"/>
      <c r="KE785" s="108"/>
      <c r="KF785" s="108"/>
      <c r="KG785" s="108"/>
      <c r="KH785" s="108"/>
      <c r="KI785" s="108"/>
      <c r="KJ785" s="108"/>
      <c r="KK785" s="108"/>
      <c r="KL785" s="108"/>
      <c r="KM785" s="108"/>
      <c r="KN785" s="108"/>
      <c r="KO785" s="108"/>
      <c r="KP785" s="108"/>
      <c r="KQ785" s="108"/>
      <c r="KR785" s="108"/>
      <c r="KS785" s="108"/>
      <c r="KT785" s="108"/>
      <c r="KU785" s="108"/>
      <c r="KV785" s="108"/>
      <c r="KW785" s="108"/>
      <c r="KX785" s="108"/>
      <c r="KY785" s="108"/>
      <c r="KZ785" s="108"/>
      <c r="LA785" s="108"/>
      <c r="LB785" s="108"/>
      <c r="LC785" s="108"/>
      <c r="LD785" s="108"/>
      <c r="LE785" s="108"/>
      <c r="LF785" s="108"/>
      <c r="LG785" s="108"/>
      <c r="LH785" s="108"/>
      <c r="LI785" s="108"/>
      <c r="LJ785" s="108"/>
      <c r="LK785" s="108"/>
      <c r="LL785" s="108"/>
      <c r="LM785" s="108"/>
      <c r="LN785" s="108"/>
      <c r="LO785" s="108"/>
      <c r="LP785" s="108"/>
      <c r="LQ785" s="108"/>
      <c r="LR785" s="108"/>
      <c r="LS785" s="108"/>
    </row>
    <row r="786" spans="1:331">
      <c r="A786" s="3"/>
      <c r="B786" s="438"/>
      <c r="C786" s="438"/>
      <c r="D786" s="438"/>
      <c r="E786" s="438"/>
      <c r="F786" s="438"/>
      <c r="G786" s="438"/>
      <c r="H786" s="438"/>
      <c r="I786" s="438"/>
      <c r="J786" s="438"/>
      <c r="K786" s="438"/>
      <c r="L786" s="438"/>
      <c r="M786" s="438"/>
      <c r="N786" s="438"/>
      <c r="O786" s="438"/>
      <c r="P786" s="438"/>
      <c r="Q786" s="438"/>
      <c r="R786" s="438"/>
      <c r="S786" s="438"/>
      <c r="T786" s="438"/>
      <c r="U786" s="438"/>
      <c r="V786" s="438"/>
      <c r="W786" s="438"/>
      <c r="X786" s="438"/>
      <c r="Y786" s="438"/>
      <c r="Z786" s="438"/>
      <c r="AA786" s="438"/>
      <c r="AB786" s="438"/>
      <c r="AC786" s="438"/>
      <c r="AD786" s="438"/>
      <c r="AE786" s="154"/>
      <c r="AF786" s="154"/>
      <c r="AG786" s="154"/>
      <c r="AH786" s="154"/>
      <c r="AI786" s="154"/>
      <c r="AJ786" s="108"/>
      <c r="AK786" s="154"/>
      <c r="AL786" s="108"/>
      <c r="AM786" s="108"/>
      <c r="AN786" s="108"/>
      <c r="AO786" s="108"/>
      <c r="AP786" s="108"/>
      <c r="AQ786" s="108"/>
      <c r="AR786" s="108"/>
      <c r="AS786" s="108"/>
      <c r="AT786" s="108"/>
      <c r="AU786" s="108"/>
      <c r="AV786" s="108"/>
      <c r="AW786" s="108"/>
      <c r="AX786" s="108"/>
      <c r="AY786" s="108"/>
      <c r="AZ786" s="108"/>
      <c r="BA786" s="108"/>
      <c r="BB786" s="108"/>
      <c r="BC786" s="108"/>
      <c r="BD786" s="108"/>
      <c r="BE786" s="108"/>
      <c r="BF786" s="108"/>
      <c r="BG786" s="108"/>
      <c r="BH786" s="108"/>
      <c r="BI786" s="108"/>
      <c r="BJ786" s="108"/>
      <c r="BK786" s="108"/>
      <c r="BL786" s="108"/>
      <c r="BM786" s="108"/>
      <c r="BN786" s="108"/>
      <c r="BO786" s="108"/>
      <c r="BP786" s="108"/>
      <c r="BQ786" s="108"/>
      <c r="BR786" s="108"/>
      <c r="BS786" s="108"/>
      <c r="BT786" s="108"/>
      <c r="BU786" s="108"/>
      <c r="BV786" s="108"/>
      <c r="BW786" s="108"/>
      <c r="BX786" s="108"/>
      <c r="BY786" s="108"/>
      <c r="BZ786" s="108"/>
      <c r="CA786" s="108"/>
      <c r="CB786" s="108"/>
      <c r="CC786" s="108"/>
      <c r="CD786" s="108"/>
      <c r="CE786" s="108"/>
      <c r="CF786" s="108"/>
      <c r="CG786" s="108"/>
      <c r="CH786" s="108"/>
      <c r="CI786" s="108"/>
      <c r="CJ786" s="108"/>
      <c r="CK786" s="108"/>
      <c r="CL786" s="108"/>
      <c r="CM786" s="108"/>
      <c r="CN786" s="108"/>
      <c r="CO786" s="108"/>
      <c r="CP786" s="108"/>
      <c r="CQ786" s="108"/>
      <c r="CR786" s="108"/>
      <c r="CS786" s="108"/>
      <c r="CT786" s="108"/>
      <c r="CU786" s="108"/>
      <c r="CV786" s="108"/>
      <c r="CW786" s="108"/>
      <c r="CX786" s="108"/>
      <c r="CY786" s="108"/>
      <c r="CZ786" s="108"/>
      <c r="DA786" s="108"/>
      <c r="DB786" s="108"/>
      <c r="DC786" s="108"/>
      <c r="DD786" s="108"/>
      <c r="DE786" s="108"/>
      <c r="DF786" s="108"/>
      <c r="DG786" s="108"/>
      <c r="DH786" s="108"/>
      <c r="DI786" s="108"/>
      <c r="DJ786" s="108"/>
      <c r="DK786" s="108"/>
      <c r="DL786" s="108"/>
      <c r="DM786" s="108"/>
      <c r="DN786" s="108"/>
      <c r="DO786" s="108"/>
      <c r="DP786" s="108"/>
      <c r="DQ786" s="108"/>
      <c r="DR786" s="108"/>
      <c r="DS786" s="108"/>
      <c r="DT786" s="108"/>
      <c r="DU786" s="108"/>
      <c r="DV786" s="108"/>
      <c r="DW786" s="108"/>
      <c r="DX786" s="108"/>
      <c r="DY786" s="108"/>
      <c r="DZ786" s="108"/>
      <c r="EA786" s="108"/>
      <c r="EB786" s="108"/>
      <c r="EC786" s="108"/>
      <c r="ED786" s="108"/>
      <c r="EE786" s="108"/>
      <c r="EF786" s="108"/>
      <c r="EG786" s="108"/>
      <c r="EH786" s="108"/>
      <c r="EI786" s="108"/>
      <c r="EJ786" s="108"/>
      <c r="EK786" s="108"/>
      <c r="EL786" s="108"/>
      <c r="EM786" s="108"/>
      <c r="EN786" s="108"/>
      <c r="EO786" s="108"/>
      <c r="EP786" s="108"/>
      <c r="EQ786" s="108"/>
      <c r="ER786" s="108"/>
      <c r="ES786" s="108"/>
      <c r="ET786" s="108"/>
      <c r="EU786" s="108"/>
      <c r="EV786" s="108"/>
      <c r="EW786" s="108"/>
      <c r="EX786" s="108"/>
      <c r="EY786" s="108"/>
      <c r="EZ786" s="108"/>
      <c r="FA786" s="108"/>
      <c r="FB786" s="108"/>
      <c r="FC786" s="108"/>
      <c r="FD786" s="108"/>
      <c r="FE786" s="108"/>
      <c r="FF786" s="108"/>
      <c r="FG786" s="108"/>
      <c r="FH786" s="108"/>
      <c r="FI786" s="108"/>
      <c r="FJ786" s="108"/>
      <c r="FK786" s="108"/>
      <c r="FL786" s="108"/>
      <c r="FM786" s="108"/>
      <c r="FN786" s="108"/>
      <c r="FO786" s="108"/>
      <c r="FP786" s="108"/>
      <c r="FQ786" s="108"/>
      <c r="FR786" s="108"/>
      <c r="FS786" s="108"/>
      <c r="FT786" s="108"/>
      <c r="FU786" s="108"/>
      <c r="FV786" s="108"/>
      <c r="FW786" s="108"/>
      <c r="FX786" s="108"/>
      <c r="FY786" s="108"/>
      <c r="FZ786" s="108"/>
      <c r="GA786" s="108"/>
      <c r="GB786" s="108"/>
      <c r="GC786" s="108"/>
      <c r="GD786" s="108"/>
      <c r="GE786" s="108"/>
      <c r="GF786" s="108"/>
      <c r="GG786" s="108"/>
      <c r="GH786" s="108"/>
      <c r="GI786" s="108"/>
      <c r="GJ786" s="108"/>
      <c r="GK786" s="108"/>
      <c r="GL786" s="108"/>
      <c r="GM786" s="108"/>
      <c r="GN786" s="108"/>
      <c r="GO786" s="108"/>
      <c r="GP786" s="108"/>
      <c r="GQ786" s="108"/>
      <c r="GR786" s="108"/>
      <c r="GS786" s="108"/>
      <c r="GT786" s="108"/>
      <c r="GU786" s="108"/>
      <c r="GV786" s="108"/>
      <c r="GW786" s="108"/>
      <c r="GX786" s="108"/>
      <c r="GY786" s="108"/>
      <c r="GZ786" s="108"/>
      <c r="HA786" s="108"/>
      <c r="HB786" s="108"/>
      <c r="HC786" s="108"/>
      <c r="HD786" s="108"/>
      <c r="HE786" s="108"/>
      <c r="HF786" s="108"/>
      <c r="HG786" s="108"/>
      <c r="HH786" s="108"/>
      <c r="HI786" s="108"/>
      <c r="HJ786" s="108"/>
      <c r="HK786" s="108"/>
      <c r="HL786" s="108"/>
      <c r="HM786" s="108"/>
      <c r="HN786" s="108"/>
      <c r="HO786" s="108"/>
      <c r="HP786" s="108"/>
      <c r="HQ786" s="108"/>
      <c r="HR786" s="108"/>
      <c r="HS786" s="108"/>
      <c r="HT786" s="108"/>
      <c r="HU786" s="108"/>
      <c r="HV786" s="108"/>
      <c r="HW786" s="108"/>
      <c r="HX786" s="108"/>
      <c r="HY786" s="108"/>
      <c r="HZ786" s="108"/>
      <c r="IA786" s="108"/>
      <c r="IB786" s="108"/>
      <c r="IC786" s="108"/>
      <c r="ID786" s="108"/>
      <c r="IE786" s="108"/>
      <c r="IF786" s="108"/>
      <c r="IG786" s="108"/>
      <c r="IH786" s="108"/>
      <c r="II786" s="108"/>
      <c r="IJ786" s="108"/>
      <c r="IK786" s="108"/>
      <c r="IL786" s="108"/>
      <c r="IM786" s="108"/>
      <c r="IN786" s="108"/>
      <c r="IO786" s="108"/>
      <c r="IP786" s="108"/>
      <c r="IQ786" s="108"/>
      <c r="IR786" s="108"/>
      <c r="IS786" s="108"/>
      <c r="IT786" s="108"/>
      <c r="IU786" s="108"/>
      <c r="IV786" s="108"/>
      <c r="IW786" s="108"/>
      <c r="IX786" s="108"/>
      <c r="IY786" s="108"/>
      <c r="IZ786" s="108"/>
      <c r="JA786" s="108"/>
      <c r="JB786" s="108"/>
      <c r="JC786" s="108"/>
      <c r="JD786" s="108"/>
      <c r="JE786" s="108"/>
      <c r="JF786" s="108"/>
      <c r="JG786" s="108"/>
      <c r="JH786" s="108"/>
      <c r="JI786" s="108"/>
      <c r="JJ786" s="108"/>
      <c r="JK786" s="108"/>
      <c r="JL786" s="108"/>
      <c r="JM786" s="108"/>
      <c r="JN786" s="108"/>
      <c r="JO786" s="108"/>
      <c r="JP786" s="108"/>
      <c r="JQ786" s="108"/>
      <c r="JR786" s="108"/>
      <c r="JS786" s="108"/>
      <c r="JT786" s="108"/>
      <c r="JU786" s="108"/>
      <c r="JV786" s="108"/>
      <c r="JW786" s="108"/>
      <c r="JX786" s="108"/>
      <c r="JY786" s="108"/>
      <c r="JZ786" s="108"/>
      <c r="KA786" s="108"/>
      <c r="KB786" s="108"/>
      <c r="KC786" s="108"/>
      <c r="KD786" s="108"/>
      <c r="KE786" s="108"/>
      <c r="KF786" s="108"/>
      <c r="KG786" s="108"/>
      <c r="KH786" s="108"/>
      <c r="KI786" s="108"/>
      <c r="KJ786" s="108"/>
      <c r="KK786" s="108"/>
      <c r="KL786" s="108"/>
      <c r="KM786" s="108"/>
      <c r="KN786" s="108"/>
      <c r="KO786" s="108"/>
      <c r="KP786" s="108"/>
      <c r="KQ786" s="108"/>
      <c r="KR786" s="108"/>
      <c r="KS786" s="108"/>
      <c r="KT786" s="108"/>
      <c r="KU786" s="108"/>
      <c r="KV786" s="108"/>
      <c r="KW786" s="108"/>
      <c r="KX786" s="108"/>
      <c r="KY786" s="108"/>
      <c r="KZ786" s="108"/>
      <c r="LA786" s="108"/>
      <c r="LB786" s="108"/>
      <c r="LC786" s="108"/>
      <c r="LD786" s="108"/>
      <c r="LE786" s="108"/>
      <c r="LF786" s="108"/>
      <c r="LG786" s="108"/>
      <c r="LH786" s="108"/>
      <c r="LI786" s="108"/>
      <c r="LJ786" s="108"/>
      <c r="LK786" s="108"/>
      <c r="LL786" s="108"/>
      <c r="LM786" s="108"/>
      <c r="LN786" s="108"/>
      <c r="LO786" s="108"/>
      <c r="LP786" s="108"/>
      <c r="LQ786" s="108"/>
      <c r="LR786" s="108"/>
      <c r="LS786" s="108"/>
    </row>
    <row r="787" spans="1:331">
      <c r="A787" s="3"/>
      <c r="B787" s="438"/>
      <c r="C787" s="438"/>
      <c r="D787" s="438"/>
      <c r="E787" s="438"/>
      <c r="F787" s="438"/>
      <c r="G787" s="438"/>
      <c r="H787" s="438"/>
      <c r="I787" s="438"/>
      <c r="J787" s="438"/>
      <c r="K787" s="438"/>
      <c r="L787" s="438"/>
      <c r="M787" s="438"/>
      <c r="N787" s="438"/>
      <c r="O787" s="438"/>
      <c r="P787" s="438"/>
      <c r="Q787" s="438"/>
      <c r="R787" s="438"/>
      <c r="S787" s="438"/>
      <c r="T787" s="438"/>
      <c r="U787" s="438"/>
      <c r="V787" s="438"/>
      <c r="W787" s="438"/>
      <c r="X787" s="438"/>
      <c r="Y787" s="438"/>
      <c r="Z787" s="438"/>
      <c r="AA787" s="438"/>
      <c r="AB787" s="438"/>
      <c r="AC787" s="438"/>
      <c r="AD787" s="438"/>
      <c r="AE787" s="154"/>
      <c r="AF787" s="154"/>
      <c r="AG787" s="154"/>
      <c r="AH787" s="154"/>
      <c r="AI787" s="154"/>
      <c r="AJ787" s="108"/>
      <c r="AK787" s="154"/>
      <c r="AL787" s="108"/>
      <c r="AM787" s="108"/>
      <c r="AN787" s="108"/>
      <c r="AO787" s="108"/>
      <c r="AP787" s="108"/>
      <c r="AQ787" s="108"/>
      <c r="AR787" s="108"/>
      <c r="AS787" s="108"/>
      <c r="AT787" s="108"/>
      <c r="AU787" s="108"/>
      <c r="AV787" s="108"/>
      <c r="AW787" s="108"/>
      <c r="AX787" s="108"/>
      <c r="AY787" s="108"/>
      <c r="AZ787" s="108"/>
      <c r="BA787" s="108"/>
      <c r="BB787" s="108"/>
      <c r="BC787" s="108"/>
      <c r="BD787" s="108"/>
      <c r="BE787" s="108"/>
      <c r="BF787" s="108"/>
      <c r="BG787" s="108"/>
      <c r="BH787" s="108"/>
      <c r="BI787" s="108"/>
      <c r="BJ787" s="108"/>
      <c r="BK787" s="108"/>
      <c r="BL787" s="108"/>
      <c r="BM787" s="108"/>
      <c r="BN787" s="108"/>
      <c r="BO787" s="108"/>
      <c r="BP787" s="108"/>
      <c r="BQ787" s="108"/>
      <c r="BR787" s="108"/>
      <c r="BS787" s="108"/>
      <c r="BT787" s="108"/>
      <c r="BU787" s="108"/>
      <c r="BV787" s="108"/>
      <c r="BW787" s="108"/>
      <c r="BX787" s="108"/>
      <c r="BY787" s="108"/>
      <c r="BZ787" s="108"/>
      <c r="CA787" s="108"/>
      <c r="CB787" s="108"/>
      <c r="CC787" s="108"/>
      <c r="CD787" s="108"/>
      <c r="CE787" s="108"/>
      <c r="CF787" s="108"/>
      <c r="CG787" s="108"/>
      <c r="CH787" s="108"/>
      <c r="CI787" s="108"/>
      <c r="CJ787" s="108"/>
      <c r="CK787" s="108"/>
      <c r="CL787" s="108"/>
      <c r="CM787" s="108"/>
      <c r="CN787" s="108"/>
      <c r="CO787" s="108"/>
      <c r="CP787" s="108"/>
      <c r="CQ787" s="108"/>
      <c r="CR787" s="108"/>
      <c r="CS787" s="108"/>
      <c r="CT787" s="108"/>
      <c r="CU787" s="108"/>
      <c r="CV787" s="108"/>
      <c r="CW787" s="108"/>
      <c r="CX787" s="108"/>
      <c r="CY787" s="108"/>
      <c r="CZ787" s="108"/>
      <c r="DA787" s="108"/>
      <c r="DB787" s="108"/>
      <c r="DC787" s="108"/>
      <c r="DD787" s="108"/>
      <c r="DE787" s="108"/>
      <c r="DF787" s="108"/>
      <c r="DG787" s="108"/>
      <c r="DH787" s="108"/>
      <c r="DI787" s="108"/>
      <c r="DJ787" s="108"/>
      <c r="DK787" s="108"/>
      <c r="DL787" s="108"/>
      <c r="DM787" s="108"/>
      <c r="DN787" s="108"/>
      <c r="DO787" s="108"/>
      <c r="DP787" s="108"/>
      <c r="DQ787" s="108"/>
      <c r="DR787" s="108"/>
      <c r="DS787" s="108"/>
      <c r="DT787" s="108"/>
      <c r="DU787" s="108"/>
      <c r="DV787" s="108"/>
      <c r="DW787" s="108"/>
      <c r="DX787" s="108"/>
      <c r="DY787" s="108"/>
      <c r="DZ787" s="108"/>
      <c r="EA787" s="108"/>
      <c r="EB787" s="108"/>
      <c r="EC787" s="108"/>
      <c r="ED787" s="108"/>
      <c r="EE787" s="108"/>
      <c r="EF787" s="108"/>
      <c r="EG787" s="108"/>
      <c r="EH787" s="108"/>
      <c r="EI787" s="108"/>
      <c r="EJ787" s="108"/>
      <c r="EK787" s="108"/>
      <c r="EL787" s="108"/>
      <c r="EM787" s="108"/>
      <c r="EN787" s="108"/>
      <c r="EO787" s="108"/>
      <c r="EP787" s="108"/>
      <c r="EQ787" s="108"/>
      <c r="ER787" s="108"/>
      <c r="ES787" s="108"/>
      <c r="ET787" s="108"/>
      <c r="EU787" s="108"/>
      <c r="EV787" s="108"/>
      <c r="EW787" s="108"/>
      <c r="EX787" s="108"/>
      <c r="EY787" s="108"/>
      <c r="EZ787" s="108"/>
      <c r="FA787" s="108"/>
      <c r="FB787" s="108"/>
      <c r="FC787" s="108"/>
      <c r="FD787" s="108"/>
      <c r="FE787" s="108"/>
      <c r="FF787" s="108"/>
      <c r="FG787" s="108"/>
      <c r="FH787" s="108"/>
      <c r="FI787" s="108"/>
      <c r="FJ787" s="108"/>
      <c r="FK787" s="108"/>
      <c r="FL787" s="108"/>
      <c r="FM787" s="108"/>
      <c r="FN787" s="108"/>
      <c r="FO787" s="108"/>
      <c r="FP787" s="108"/>
      <c r="FQ787" s="108"/>
      <c r="FR787" s="108"/>
      <c r="FS787" s="108"/>
      <c r="FT787" s="108"/>
      <c r="FU787" s="108"/>
      <c r="FV787" s="108"/>
      <c r="FW787" s="108"/>
      <c r="FX787" s="108"/>
      <c r="FY787" s="108"/>
      <c r="FZ787" s="108"/>
      <c r="GA787" s="108"/>
      <c r="GB787" s="108"/>
      <c r="GC787" s="108"/>
      <c r="GD787" s="108"/>
      <c r="GE787" s="108"/>
      <c r="GF787" s="108"/>
      <c r="GG787" s="108"/>
      <c r="GH787" s="108"/>
      <c r="GI787" s="108"/>
      <c r="GJ787" s="108"/>
      <c r="GK787" s="108"/>
      <c r="GL787" s="108"/>
      <c r="GM787" s="108"/>
      <c r="GN787" s="108"/>
      <c r="GO787" s="108"/>
      <c r="GP787" s="108"/>
      <c r="GQ787" s="108"/>
      <c r="GR787" s="108"/>
      <c r="GS787" s="108"/>
      <c r="GT787" s="108"/>
      <c r="GU787" s="108"/>
      <c r="GV787" s="108"/>
      <c r="GW787" s="108"/>
      <c r="GX787" s="108"/>
      <c r="GY787" s="108"/>
      <c r="GZ787" s="108"/>
      <c r="HA787" s="108"/>
      <c r="HB787" s="108"/>
      <c r="HC787" s="108"/>
      <c r="HD787" s="108"/>
      <c r="HE787" s="108"/>
      <c r="HF787" s="108"/>
      <c r="HG787" s="108"/>
      <c r="HH787" s="108"/>
      <c r="HI787" s="108"/>
      <c r="HJ787" s="108"/>
      <c r="HK787" s="108"/>
      <c r="HL787" s="108"/>
      <c r="HM787" s="108"/>
      <c r="HN787" s="108"/>
      <c r="HO787" s="108"/>
      <c r="HP787" s="108"/>
      <c r="HQ787" s="108"/>
      <c r="HR787" s="108"/>
      <c r="HS787" s="108"/>
      <c r="HT787" s="108"/>
      <c r="HU787" s="108"/>
      <c r="HV787" s="108"/>
      <c r="HW787" s="108"/>
      <c r="HX787" s="108"/>
      <c r="HY787" s="108"/>
      <c r="HZ787" s="108"/>
      <c r="IA787" s="108"/>
      <c r="IB787" s="108"/>
      <c r="IC787" s="108"/>
      <c r="ID787" s="108"/>
      <c r="IE787" s="108"/>
      <c r="IF787" s="108"/>
      <c r="IG787" s="108"/>
      <c r="IH787" s="108"/>
      <c r="II787" s="108"/>
      <c r="IJ787" s="108"/>
      <c r="IK787" s="108"/>
      <c r="IL787" s="108"/>
      <c r="IM787" s="108"/>
      <c r="IN787" s="108"/>
      <c r="IO787" s="108"/>
      <c r="IP787" s="108"/>
      <c r="IQ787" s="108"/>
      <c r="IR787" s="108"/>
      <c r="IS787" s="108"/>
      <c r="IT787" s="108"/>
      <c r="IU787" s="108"/>
      <c r="IV787" s="108"/>
      <c r="IW787" s="108"/>
      <c r="IX787" s="108"/>
      <c r="IY787" s="108"/>
      <c r="IZ787" s="108"/>
      <c r="JA787" s="108"/>
      <c r="JB787" s="108"/>
      <c r="JC787" s="108"/>
      <c r="JD787" s="108"/>
      <c r="JE787" s="108"/>
      <c r="JF787" s="108"/>
      <c r="JG787" s="108"/>
      <c r="JH787" s="108"/>
      <c r="JI787" s="108"/>
      <c r="JJ787" s="108"/>
      <c r="JK787" s="108"/>
      <c r="JL787" s="108"/>
      <c r="JM787" s="108"/>
      <c r="JN787" s="108"/>
      <c r="JO787" s="108"/>
      <c r="JP787" s="108"/>
      <c r="JQ787" s="108"/>
      <c r="JR787" s="108"/>
      <c r="JS787" s="108"/>
      <c r="JT787" s="108"/>
      <c r="JU787" s="108"/>
      <c r="JV787" s="108"/>
      <c r="JW787" s="108"/>
      <c r="JX787" s="108"/>
      <c r="JY787" s="108"/>
      <c r="JZ787" s="108"/>
      <c r="KA787" s="108"/>
      <c r="KB787" s="108"/>
      <c r="KC787" s="108"/>
      <c r="KD787" s="108"/>
      <c r="KE787" s="108"/>
      <c r="KF787" s="108"/>
      <c r="KG787" s="108"/>
      <c r="KH787" s="108"/>
      <c r="KI787" s="108"/>
      <c r="KJ787" s="108"/>
      <c r="KK787" s="108"/>
      <c r="KL787" s="108"/>
      <c r="KM787" s="108"/>
      <c r="KN787" s="108"/>
      <c r="KO787" s="108"/>
      <c r="KP787" s="108"/>
      <c r="KQ787" s="108"/>
      <c r="KR787" s="108"/>
      <c r="KS787" s="108"/>
      <c r="KT787" s="108"/>
      <c r="KU787" s="108"/>
      <c r="KV787" s="108"/>
      <c r="KW787" s="108"/>
      <c r="KX787" s="108"/>
      <c r="KY787" s="108"/>
      <c r="KZ787" s="108"/>
      <c r="LA787" s="108"/>
      <c r="LB787" s="108"/>
      <c r="LC787" s="108"/>
      <c r="LD787" s="108"/>
      <c r="LE787" s="108"/>
      <c r="LF787" s="108"/>
      <c r="LG787" s="108"/>
      <c r="LH787" s="108"/>
      <c r="LI787" s="108"/>
      <c r="LJ787" s="108"/>
      <c r="LK787" s="108"/>
      <c r="LL787" s="108"/>
      <c r="LM787" s="108"/>
      <c r="LN787" s="108"/>
      <c r="LO787" s="108"/>
      <c r="LP787" s="108"/>
      <c r="LQ787" s="108"/>
      <c r="LR787" s="108"/>
      <c r="LS787" s="108"/>
    </row>
    <row r="788" spans="1:331">
      <c r="A788" s="3"/>
      <c r="B788" s="438"/>
      <c r="C788" s="438"/>
      <c r="D788" s="438"/>
      <c r="E788" s="438"/>
      <c r="F788" s="438"/>
      <c r="G788" s="438"/>
      <c r="H788" s="438"/>
      <c r="I788" s="438"/>
      <c r="J788" s="438"/>
      <c r="K788" s="438"/>
      <c r="L788" s="438"/>
      <c r="M788" s="438"/>
      <c r="N788" s="438"/>
      <c r="O788" s="438"/>
      <c r="P788" s="438"/>
      <c r="Q788" s="438"/>
      <c r="R788" s="438"/>
      <c r="S788" s="438"/>
      <c r="T788" s="438"/>
      <c r="U788" s="438"/>
      <c r="V788" s="438"/>
      <c r="W788" s="438"/>
      <c r="X788" s="438"/>
      <c r="Y788" s="438"/>
      <c r="Z788" s="438"/>
      <c r="AA788" s="438"/>
      <c r="AB788" s="438"/>
      <c r="AC788" s="438"/>
      <c r="AD788" s="438"/>
      <c r="AE788" s="154"/>
      <c r="AF788" s="154"/>
      <c r="AG788" s="154"/>
      <c r="AH788" s="154"/>
      <c r="AI788" s="154"/>
      <c r="AJ788" s="108"/>
      <c r="AK788" s="154"/>
      <c r="AL788" s="108"/>
      <c r="AM788" s="108"/>
      <c r="AN788" s="108"/>
      <c r="AO788" s="108"/>
      <c r="AP788" s="108"/>
      <c r="AQ788" s="108"/>
      <c r="AR788" s="108"/>
      <c r="AS788" s="108"/>
      <c r="AT788" s="108"/>
      <c r="AU788" s="108"/>
      <c r="AV788" s="108"/>
      <c r="AW788" s="108"/>
      <c r="AX788" s="108"/>
      <c r="AY788" s="108"/>
      <c r="AZ788" s="108"/>
      <c r="BA788" s="108"/>
      <c r="BB788" s="108"/>
      <c r="BC788" s="108"/>
      <c r="BD788" s="108"/>
      <c r="BE788" s="108"/>
      <c r="BF788" s="108"/>
      <c r="BG788" s="108"/>
      <c r="BH788" s="108"/>
      <c r="BI788" s="108"/>
      <c r="BJ788" s="108"/>
      <c r="BK788" s="108"/>
      <c r="BL788" s="108"/>
      <c r="BM788" s="108"/>
      <c r="BN788" s="108"/>
      <c r="BO788" s="108"/>
      <c r="BP788" s="108"/>
      <c r="BQ788" s="108"/>
      <c r="BR788" s="108"/>
      <c r="BS788" s="108"/>
      <c r="BT788" s="108"/>
      <c r="BU788" s="108"/>
      <c r="BV788" s="108"/>
      <c r="BW788" s="108"/>
      <c r="BX788" s="108"/>
      <c r="BY788" s="108"/>
      <c r="BZ788" s="108"/>
      <c r="CA788" s="108"/>
      <c r="CB788" s="108"/>
      <c r="CC788" s="108"/>
      <c r="CD788" s="108"/>
      <c r="CE788" s="108"/>
      <c r="CF788" s="108"/>
      <c r="CG788" s="108"/>
      <c r="CH788" s="108"/>
      <c r="CI788" s="108"/>
      <c r="CJ788" s="108"/>
      <c r="CK788" s="108"/>
      <c r="CL788" s="108"/>
      <c r="CM788" s="108"/>
      <c r="CN788" s="108"/>
      <c r="CO788" s="108"/>
      <c r="CP788" s="108"/>
      <c r="CQ788" s="108"/>
      <c r="CR788" s="108"/>
      <c r="CS788" s="108"/>
      <c r="CT788" s="108"/>
      <c r="CU788" s="108"/>
      <c r="CV788" s="108"/>
      <c r="CW788" s="108"/>
      <c r="CX788" s="108"/>
      <c r="CY788" s="108"/>
      <c r="CZ788" s="108"/>
      <c r="DA788" s="108"/>
      <c r="DB788" s="108"/>
      <c r="DC788" s="108"/>
      <c r="DD788" s="108"/>
      <c r="DE788" s="108"/>
      <c r="DF788" s="108"/>
      <c r="DG788" s="108"/>
      <c r="DH788" s="108"/>
      <c r="DI788" s="108"/>
      <c r="DJ788" s="108"/>
      <c r="DK788" s="108"/>
      <c r="DL788" s="108"/>
      <c r="DM788" s="108"/>
      <c r="DN788" s="108"/>
      <c r="DO788" s="108"/>
      <c r="DP788" s="108"/>
      <c r="DQ788" s="108"/>
      <c r="DR788" s="108"/>
      <c r="DS788" s="108"/>
      <c r="DT788" s="108"/>
      <c r="DU788" s="108"/>
      <c r="DV788" s="108"/>
      <c r="DW788" s="108"/>
      <c r="DX788" s="108"/>
      <c r="DY788" s="108"/>
      <c r="DZ788" s="108"/>
      <c r="EA788" s="108"/>
      <c r="EB788" s="108"/>
      <c r="EC788" s="108"/>
      <c r="ED788" s="108"/>
      <c r="EE788" s="108"/>
      <c r="EF788" s="108"/>
      <c r="EG788" s="108"/>
      <c r="EH788" s="108"/>
      <c r="EI788" s="108"/>
      <c r="EJ788" s="108"/>
      <c r="EK788" s="108"/>
      <c r="EL788" s="108"/>
      <c r="EM788" s="108"/>
      <c r="EN788" s="108"/>
      <c r="EO788" s="108"/>
      <c r="EP788" s="108"/>
      <c r="EQ788" s="108"/>
      <c r="ER788" s="108"/>
      <c r="ES788" s="108"/>
      <c r="ET788" s="108"/>
      <c r="EU788" s="108"/>
      <c r="EV788" s="108"/>
      <c r="EW788" s="108"/>
      <c r="EX788" s="108"/>
      <c r="EY788" s="108"/>
      <c r="EZ788" s="108"/>
      <c r="FA788" s="108"/>
      <c r="FB788" s="108"/>
      <c r="FC788" s="108"/>
      <c r="FD788" s="108"/>
      <c r="FE788" s="108"/>
      <c r="FF788" s="108"/>
      <c r="FG788" s="108"/>
      <c r="FH788" s="108"/>
      <c r="FI788" s="108"/>
      <c r="FJ788" s="108"/>
      <c r="FK788" s="108"/>
      <c r="FL788" s="108"/>
      <c r="FM788" s="108"/>
      <c r="FN788" s="108"/>
      <c r="FO788" s="108"/>
      <c r="FP788" s="108"/>
      <c r="FQ788" s="108"/>
      <c r="FR788" s="108"/>
      <c r="FS788" s="108"/>
      <c r="FT788" s="108"/>
      <c r="FU788" s="108"/>
      <c r="FV788" s="108"/>
      <c r="FW788" s="108"/>
      <c r="FX788" s="108"/>
      <c r="FY788" s="108"/>
      <c r="FZ788" s="108"/>
      <c r="GA788" s="108"/>
      <c r="GB788" s="108"/>
      <c r="GC788" s="108"/>
      <c r="GD788" s="108"/>
      <c r="GE788" s="108"/>
      <c r="GF788" s="108"/>
      <c r="GG788" s="108"/>
      <c r="GH788" s="108"/>
      <c r="GI788" s="108"/>
      <c r="GJ788" s="108"/>
      <c r="GK788" s="108"/>
      <c r="GL788" s="108"/>
      <c r="GM788" s="108"/>
      <c r="GN788" s="108"/>
      <c r="GO788" s="108"/>
      <c r="GP788" s="108"/>
      <c r="GQ788" s="108"/>
      <c r="GR788" s="108"/>
      <c r="GS788" s="108"/>
      <c r="GT788" s="108"/>
      <c r="GU788" s="108"/>
      <c r="GV788" s="108"/>
      <c r="GW788" s="108"/>
      <c r="GX788" s="108"/>
      <c r="GY788" s="108"/>
      <c r="GZ788" s="108"/>
      <c r="HA788" s="108"/>
      <c r="HB788" s="108"/>
      <c r="HC788" s="108"/>
      <c r="HD788" s="108"/>
      <c r="HE788" s="108"/>
      <c r="HF788" s="108"/>
      <c r="HG788" s="108"/>
      <c r="HH788" s="108"/>
      <c r="HI788" s="108"/>
      <c r="HJ788" s="108"/>
      <c r="HK788" s="108"/>
      <c r="HL788" s="108"/>
      <c r="HM788" s="108"/>
      <c r="HN788" s="108"/>
      <c r="HO788" s="108"/>
      <c r="HP788" s="108"/>
      <c r="HQ788" s="108"/>
      <c r="HR788" s="108"/>
      <c r="HS788" s="108"/>
      <c r="HT788" s="108"/>
      <c r="HU788" s="108"/>
      <c r="HV788" s="108"/>
      <c r="HW788" s="108"/>
      <c r="HX788" s="108"/>
      <c r="HY788" s="108"/>
      <c r="HZ788" s="108"/>
      <c r="IA788" s="108"/>
      <c r="IB788" s="108"/>
      <c r="IC788" s="108"/>
      <c r="ID788" s="108"/>
      <c r="IE788" s="108"/>
      <c r="IF788" s="108"/>
      <c r="IG788" s="108"/>
      <c r="IH788" s="108"/>
      <c r="II788" s="108"/>
      <c r="IJ788" s="108"/>
      <c r="IK788" s="108"/>
      <c r="IL788" s="108"/>
      <c r="IM788" s="108"/>
      <c r="IN788" s="108"/>
      <c r="IO788" s="108"/>
      <c r="IP788" s="108"/>
      <c r="IQ788" s="108"/>
      <c r="IR788" s="108"/>
      <c r="IS788" s="108"/>
      <c r="IT788" s="108"/>
      <c r="IU788" s="108"/>
      <c r="IV788" s="108"/>
      <c r="IW788" s="108"/>
      <c r="IX788" s="108"/>
      <c r="IY788" s="108"/>
      <c r="IZ788" s="108"/>
      <c r="JA788" s="108"/>
      <c r="JB788" s="108"/>
      <c r="JC788" s="108"/>
      <c r="JD788" s="108"/>
      <c r="JE788" s="108"/>
      <c r="JF788" s="108"/>
      <c r="JG788" s="108"/>
      <c r="JH788" s="108"/>
      <c r="JI788" s="108"/>
      <c r="JJ788" s="108"/>
      <c r="JK788" s="108"/>
      <c r="JL788" s="108"/>
      <c r="JM788" s="108"/>
      <c r="JN788" s="108"/>
      <c r="JO788" s="108"/>
      <c r="JP788" s="108"/>
      <c r="JQ788" s="108"/>
      <c r="JR788" s="108"/>
      <c r="JS788" s="108"/>
      <c r="JT788" s="108"/>
      <c r="JU788" s="108"/>
      <c r="JV788" s="108"/>
      <c r="JW788" s="108"/>
      <c r="JX788" s="108"/>
      <c r="JY788" s="108"/>
      <c r="JZ788" s="108"/>
      <c r="KA788" s="108"/>
      <c r="KB788" s="108"/>
      <c r="KC788" s="108"/>
      <c r="KD788" s="108"/>
      <c r="KE788" s="108"/>
      <c r="KF788" s="108"/>
      <c r="KG788" s="108"/>
      <c r="KH788" s="108"/>
      <c r="KI788" s="108"/>
      <c r="KJ788" s="108"/>
      <c r="KK788" s="108"/>
      <c r="KL788" s="108"/>
      <c r="KM788" s="108"/>
      <c r="KN788" s="108"/>
      <c r="KO788" s="108"/>
      <c r="KP788" s="108"/>
      <c r="KQ788" s="108"/>
      <c r="KR788" s="108"/>
      <c r="KS788" s="108"/>
      <c r="KT788" s="108"/>
      <c r="KU788" s="108"/>
      <c r="KV788" s="108"/>
      <c r="KW788" s="108"/>
      <c r="KX788" s="108"/>
      <c r="KY788" s="108"/>
      <c r="KZ788" s="108"/>
      <c r="LA788" s="108"/>
      <c r="LB788" s="108"/>
      <c r="LC788" s="108"/>
      <c r="LD788" s="108"/>
      <c r="LE788" s="108"/>
      <c r="LF788" s="108"/>
      <c r="LG788" s="108"/>
      <c r="LH788" s="108"/>
      <c r="LI788" s="108"/>
      <c r="LJ788" s="108"/>
      <c r="LK788" s="108"/>
      <c r="LL788" s="108"/>
      <c r="LM788" s="108"/>
      <c r="LN788" s="108"/>
      <c r="LO788" s="108"/>
      <c r="LP788" s="108"/>
      <c r="LQ788" s="108"/>
      <c r="LR788" s="108"/>
      <c r="LS788" s="108"/>
    </row>
    <row r="789" spans="1:331">
      <c r="A789" s="3"/>
      <c r="B789" s="438"/>
      <c r="C789" s="438"/>
      <c r="D789" s="438"/>
      <c r="E789" s="438"/>
      <c r="F789" s="438"/>
      <c r="G789" s="438"/>
      <c r="H789" s="438"/>
      <c r="I789" s="438"/>
      <c r="J789" s="438"/>
      <c r="K789" s="438"/>
      <c r="L789" s="438"/>
      <c r="M789" s="438"/>
      <c r="N789" s="438"/>
      <c r="O789" s="438"/>
      <c r="P789" s="438"/>
      <c r="Q789" s="438"/>
      <c r="R789" s="438"/>
      <c r="S789" s="438"/>
      <c r="T789" s="438"/>
      <c r="U789" s="438"/>
      <c r="V789" s="438"/>
      <c r="W789" s="438"/>
      <c r="X789" s="438"/>
      <c r="Y789" s="438"/>
      <c r="Z789" s="438"/>
      <c r="AA789" s="438"/>
      <c r="AB789" s="438"/>
      <c r="AC789" s="438"/>
      <c r="AD789" s="438"/>
      <c r="AE789" s="154"/>
      <c r="AF789" s="154"/>
      <c r="AG789" s="154"/>
      <c r="AH789" s="154"/>
      <c r="AI789" s="154"/>
      <c r="AJ789" s="108"/>
      <c r="AK789" s="154"/>
      <c r="AL789" s="108"/>
      <c r="AM789" s="108"/>
      <c r="AN789" s="108"/>
      <c r="AO789" s="108"/>
      <c r="AP789" s="108"/>
      <c r="AQ789" s="108"/>
      <c r="AR789" s="108"/>
      <c r="AS789" s="108"/>
      <c r="AT789" s="108"/>
      <c r="AU789" s="108"/>
      <c r="AV789" s="108"/>
      <c r="AW789" s="108"/>
      <c r="AX789" s="108"/>
      <c r="AY789" s="108"/>
      <c r="AZ789" s="108"/>
      <c r="BA789" s="108"/>
      <c r="BB789" s="108"/>
      <c r="BC789" s="108"/>
      <c r="BD789" s="108"/>
      <c r="BE789" s="108"/>
      <c r="BF789" s="108"/>
      <c r="BG789" s="108"/>
      <c r="BH789" s="108"/>
      <c r="BI789" s="108"/>
      <c r="BJ789" s="108"/>
      <c r="BK789" s="108"/>
      <c r="BL789" s="108"/>
      <c r="BM789" s="108"/>
      <c r="BN789" s="108"/>
      <c r="BO789" s="108"/>
      <c r="BP789" s="108"/>
      <c r="BQ789" s="108"/>
      <c r="BR789" s="108"/>
      <c r="BS789" s="108"/>
      <c r="BT789" s="108"/>
      <c r="BU789" s="108"/>
      <c r="BV789" s="108"/>
      <c r="BW789" s="108"/>
      <c r="BX789" s="108"/>
      <c r="BY789" s="108"/>
      <c r="BZ789" s="108"/>
      <c r="CA789" s="108"/>
      <c r="CB789" s="108"/>
      <c r="CC789" s="108"/>
      <c r="CD789" s="108"/>
      <c r="CE789" s="108"/>
      <c r="CF789" s="108"/>
      <c r="CG789" s="108"/>
      <c r="CH789" s="108"/>
      <c r="CI789" s="108"/>
      <c r="CJ789" s="108"/>
      <c r="CK789" s="108"/>
      <c r="CL789" s="108"/>
      <c r="CM789" s="108"/>
      <c r="CN789" s="108"/>
      <c r="CO789" s="108"/>
      <c r="CP789" s="108"/>
      <c r="CQ789" s="108"/>
      <c r="CR789" s="108"/>
      <c r="CS789" s="108"/>
      <c r="CT789" s="108"/>
      <c r="CU789" s="108"/>
      <c r="CV789" s="108"/>
      <c r="CW789" s="108"/>
      <c r="CX789" s="108"/>
      <c r="CY789" s="108"/>
      <c r="CZ789" s="108"/>
      <c r="DA789" s="108"/>
      <c r="DB789" s="108"/>
      <c r="DC789" s="108"/>
      <c r="DD789" s="108"/>
      <c r="DE789" s="108"/>
      <c r="DF789" s="108"/>
      <c r="DG789" s="108"/>
      <c r="DH789" s="108"/>
      <c r="DI789" s="108"/>
      <c r="DJ789" s="108"/>
      <c r="DK789" s="108"/>
      <c r="DL789" s="108"/>
      <c r="DM789" s="108"/>
      <c r="DN789" s="108"/>
      <c r="DO789" s="108"/>
      <c r="DP789" s="108"/>
      <c r="DQ789" s="108"/>
      <c r="DR789" s="108"/>
      <c r="DS789" s="108"/>
      <c r="DT789" s="108"/>
      <c r="DU789" s="108"/>
      <c r="DV789" s="108"/>
      <c r="DW789" s="108"/>
      <c r="DX789" s="108"/>
      <c r="DY789" s="108"/>
      <c r="DZ789" s="108"/>
      <c r="EA789" s="108"/>
      <c r="EB789" s="108"/>
      <c r="EC789" s="108"/>
      <c r="ED789" s="108"/>
      <c r="EE789" s="108"/>
      <c r="EF789" s="108"/>
      <c r="EG789" s="108"/>
      <c r="EH789" s="108"/>
      <c r="EI789" s="108"/>
      <c r="EJ789" s="108"/>
      <c r="EK789" s="108"/>
      <c r="EL789" s="108"/>
      <c r="EM789" s="108"/>
      <c r="EN789" s="108"/>
      <c r="EO789" s="108"/>
      <c r="EP789" s="108"/>
      <c r="EQ789" s="108"/>
      <c r="ER789" s="108"/>
      <c r="ES789" s="108"/>
      <c r="ET789" s="108"/>
      <c r="EU789" s="108"/>
      <c r="EV789" s="108"/>
      <c r="EW789" s="108"/>
      <c r="EX789" s="108"/>
      <c r="EY789" s="108"/>
      <c r="EZ789" s="108"/>
      <c r="FA789" s="108"/>
      <c r="FB789" s="108"/>
      <c r="FC789" s="108"/>
      <c r="FD789" s="108"/>
      <c r="FE789" s="108"/>
      <c r="FF789" s="108"/>
      <c r="FG789" s="108"/>
      <c r="FH789" s="108"/>
      <c r="FI789" s="108"/>
      <c r="FJ789" s="108"/>
      <c r="FK789" s="108"/>
      <c r="FL789" s="108"/>
      <c r="FM789" s="108"/>
      <c r="FN789" s="108"/>
      <c r="FO789" s="108"/>
      <c r="FP789" s="108"/>
      <c r="FQ789" s="108"/>
      <c r="FR789" s="108"/>
      <c r="FS789" s="108"/>
      <c r="FT789" s="108"/>
      <c r="FU789" s="108"/>
      <c r="FV789" s="108"/>
      <c r="FW789" s="108"/>
      <c r="FX789" s="108"/>
      <c r="FY789" s="108"/>
      <c r="FZ789" s="108"/>
      <c r="GA789" s="108"/>
      <c r="GB789" s="108"/>
      <c r="GC789" s="108"/>
      <c r="GD789" s="108"/>
      <c r="GE789" s="108"/>
      <c r="GF789" s="108"/>
      <c r="GG789" s="108"/>
      <c r="GH789" s="108"/>
      <c r="GI789" s="108"/>
      <c r="GJ789" s="108"/>
      <c r="GK789" s="108"/>
      <c r="GL789" s="108"/>
      <c r="GM789" s="108"/>
      <c r="GN789" s="108"/>
      <c r="GO789" s="108"/>
      <c r="GP789" s="108"/>
      <c r="GQ789" s="108"/>
      <c r="GR789" s="108"/>
      <c r="GS789" s="108"/>
      <c r="GT789" s="108"/>
      <c r="GU789" s="108"/>
      <c r="GV789" s="108"/>
      <c r="GW789" s="108"/>
      <c r="GX789" s="108"/>
      <c r="GY789" s="108"/>
      <c r="GZ789" s="108"/>
      <c r="HA789" s="108"/>
      <c r="HB789" s="108"/>
      <c r="HC789" s="108"/>
      <c r="HD789" s="108"/>
      <c r="HE789" s="108"/>
      <c r="HF789" s="108"/>
      <c r="HG789" s="108"/>
      <c r="HH789" s="108"/>
      <c r="HI789" s="108"/>
      <c r="HJ789" s="108"/>
      <c r="HK789" s="108"/>
      <c r="HL789" s="108"/>
      <c r="HM789" s="108"/>
      <c r="HN789" s="108"/>
      <c r="HO789" s="108"/>
      <c r="HP789" s="108"/>
      <c r="HQ789" s="108"/>
      <c r="HR789" s="108"/>
      <c r="HS789" s="108"/>
      <c r="HT789" s="108"/>
      <c r="HU789" s="108"/>
      <c r="HV789" s="108"/>
      <c r="HW789" s="108"/>
      <c r="HX789" s="108"/>
      <c r="HY789" s="108"/>
      <c r="HZ789" s="108"/>
      <c r="IA789" s="108"/>
      <c r="IB789" s="108"/>
      <c r="IC789" s="108"/>
      <c r="ID789" s="108"/>
      <c r="IE789" s="108"/>
      <c r="IF789" s="108"/>
      <c r="IG789" s="108"/>
      <c r="IH789" s="108"/>
      <c r="II789" s="108"/>
      <c r="IJ789" s="108"/>
      <c r="IK789" s="108"/>
      <c r="IL789" s="108"/>
      <c r="IM789" s="108"/>
      <c r="IN789" s="108"/>
      <c r="IO789" s="108"/>
      <c r="IP789" s="108"/>
      <c r="IQ789" s="108"/>
      <c r="IR789" s="108"/>
      <c r="IS789" s="108"/>
      <c r="IT789" s="108"/>
      <c r="IU789" s="108"/>
      <c r="IV789" s="108"/>
      <c r="IW789" s="108"/>
      <c r="IX789" s="108"/>
      <c r="IY789" s="108"/>
      <c r="IZ789" s="108"/>
      <c r="JA789" s="108"/>
      <c r="JB789" s="108"/>
      <c r="JC789" s="108"/>
      <c r="JD789" s="108"/>
      <c r="JE789" s="108"/>
      <c r="JF789" s="108"/>
      <c r="JG789" s="108"/>
      <c r="JH789" s="108"/>
      <c r="JI789" s="108"/>
      <c r="JJ789" s="108"/>
      <c r="JK789" s="108"/>
      <c r="JL789" s="108"/>
      <c r="JM789" s="108"/>
      <c r="JN789" s="108"/>
      <c r="JO789" s="108"/>
      <c r="JP789" s="108"/>
      <c r="JQ789" s="108"/>
      <c r="JR789" s="108"/>
      <c r="JS789" s="108"/>
      <c r="JT789" s="108"/>
      <c r="JU789" s="108"/>
      <c r="JV789" s="108"/>
      <c r="JW789" s="108"/>
      <c r="JX789" s="108"/>
      <c r="JY789" s="108"/>
      <c r="JZ789" s="108"/>
      <c r="KA789" s="108"/>
      <c r="KB789" s="108"/>
      <c r="KC789" s="108"/>
      <c r="KD789" s="108"/>
      <c r="KE789" s="108"/>
      <c r="KF789" s="108"/>
      <c r="KG789" s="108"/>
      <c r="KH789" s="108"/>
      <c r="KI789" s="108"/>
      <c r="KJ789" s="108"/>
      <c r="KK789" s="108"/>
      <c r="KL789" s="108"/>
      <c r="KM789" s="108"/>
      <c r="KN789" s="108"/>
      <c r="KO789" s="108"/>
      <c r="KP789" s="108"/>
      <c r="KQ789" s="108"/>
      <c r="KR789" s="108"/>
      <c r="KS789" s="108"/>
      <c r="KT789" s="108"/>
      <c r="KU789" s="108"/>
      <c r="KV789" s="108"/>
      <c r="KW789" s="108"/>
      <c r="KX789" s="108"/>
      <c r="KY789" s="108"/>
      <c r="KZ789" s="108"/>
      <c r="LA789" s="108"/>
      <c r="LB789" s="108"/>
      <c r="LC789" s="108"/>
      <c r="LD789" s="108"/>
      <c r="LE789" s="108"/>
      <c r="LF789" s="108"/>
      <c r="LG789" s="108"/>
      <c r="LH789" s="108"/>
      <c r="LI789" s="108"/>
      <c r="LJ789" s="108"/>
      <c r="LK789" s="108"/>
      <c r="LL789" s="108"/>
      <c r="LM789" s="108"/>
      <c r="LN789" s="108"/>
      <c r="LO789" s="108"/>
      <c r="LP789" s="108"/>
      <c r="LQ789" s="108"/>
      <c r="LR789" s="108"/>
      <c r="LS789" s="108"/>
    </row>
    <row r="790" spans="1:331">
      <c r="A790" s="3"/>
      <c r="B790" s="438"/>
      <c r="C790" s="438"/>
      <c r="D790" s="438"/>
      <c r="E790" s="438"/>
      <c r="F790" s="438"/>
      <c r="G790" s="438"/>
      <c r="H790" s="438"/>
      <c r="I790" s="438"/>
      <c r="J790" s="438"/>
      <c r="K790" s="438"/>
      <c r="L790" s="438"/>
      <c r="M790" s="438"/>
      <c r="N790" s="438"/>
      <c r="O790" s="438"/>
      <c r="P790" s="438"/>
      <c r="Q790" s="438"/>
      <c r="R790" s="438"/>
      <c r="S790" s="438"/>
      <c r="T790" s="438"/>
      <c r="U790" s="438"/>
      <c r="V790" s="438"/>
      <c r="W790" s="438"/>
      <c r="X790" s="438"/>
      <c r="Y790" s="438"/>
      <c r="Z790" s="438"/>
      <c r="AA790" s="438"/>
      <c r="AB790" s="438"/>
      <c r="AC790" s="438"/>
      <c r="AD790" s="438"/>
      <c r="AE790" s="154"/>
      <c r="AF790" s="154"/>
      <c r="AG790" s="154"/>
      <c r="AH790" s="154"/>
      <c r="AI790" s="154"/>
      <c r="AJ790" s="108"/>
      <c r="AK790" s="154"/>
      <c r="AL790" s="108"/>
      <c r="AM790" s="108"/>
      <c r="AN790" s="108"/>
      <c r="AO790" s="108"/>
      <c r="AP790" s="108"/>
      <c r="AQ790" s="108"/>
      <c r="AR790" s="108"/>
      <c r="AS790" s="108"/>
      <c r="AT790" s="108"/>
      <c r="AU790" s="108"/>
      <c r="AV790" s="108"/>
      <c r="AW790" s="108"/>
      <c r="AX790" s="108"/>
      <c r="AY790" s="108"/>
      <c r="AZ790" s="108"/>
      <c r="BA790" s="108"/>
      <c r="BB790" s="108"/>
      <c r="BC790" s="108"/>
      <c r="BD790" s="108"/>
      <c r="BE790" s="108"/>
      <c r="BF790" s="108"/>
      <c r="BG790" s="108"/>
      <c r="BH790" s="108"/>
      <c r="BI790" s="108"/>
      <c r="BJ790" s="108"/>
      <c r="BK790" s="108"/>
      <c r="BL790" s="108"/>
      <c r="BM790" s="108"/>
      <c r="BN790" s="108"/>
      <c r="BO790" s="108"/>
      <c r="BP790" s="108"/>
      <c r="BQ790" s="108"/>
      <c r="BR790" s="108"/>
      <c r="BS790" s="108"/>
      <c r="BT790" s="108"/>
      <c r="BU790" s="108"/>
      <c r="BV790" s="108"/>
      <c r="BW790" s="108"/>
      <c r="BX790" s="108"/>
      <c r="BY790" s="108"/>
      <c r="BZ790" s="108"/>
      <c r="CA790" s="108"/>
      <c r="CB790" s="108"/>
      <c r="CC790" s="108"/>
      <c r="CD790" s="108"/>
      <c r="CE790" s="108"/>
      <c r="CF790" s="108"/>
      <c r="CG790" s="108"/>
      <c r="CH790" s="108"/>
      <c r="CI790" s="108"/>
      <c r="CJ790" s="108"/>
      <c r="CK790" s="108"/>
      <c r="CL790" s="108"/>
      <c r="CM790" s="108"/>
      <c r="CN790" s="108"/>
      <c r="CO790" s="108"/>
      <c r="CP790" s="108"/>
      <c r="CQ790" s="108"/>
      <c r="CR790" s="108"/>
      <c r="CS790" s="108"/>
      <c r="CT790" s="108"/>
      <c r="CU790" s="108"/>
      <c r="CV790" s="108"/>
      <c r="CW790" s="108"/>
      <c r="CX790" s="108"/>
      <c r="CY790" s="108"/>
      <c r="CZ790" s="108"/>
      <c r="DA790" s="108"/>
      <c r="DB790" s="108"/>
      <c r="DC790" s="108"/>
      <c r="DD790" s="108"/>
      <c r="DE790" s="108"/>
      <c r="DF790" s="108"/>
      <c r="DG790" s="108"/>
      <c r="DH790" s="108"/>
      <c r="DI790" s="108"/>
      <c r="DJ790" s="108"/>
      <c r="DK790" s="108"/>
      <c r="DL790" s="108"/>
      <c r="DM790" s="108"/>
      <c r="DN790" s="108"/>
      <c r="DO790" s="108"/>
      <c r="DP790" s="108"/>
      <c r="DQ790" s="108"/>
      <c r="DR790" s="108"/>
      <c r="DS790" s="108"/>
      <c r="DT790" s="108"/>
      <c r="DU790" s="108"/>
      <c r="DV790" s="108"/>
      <c r="DW790" s="108"/>
      <c r="DX790" s="108"/>
      <c r="DY790" s="108"/>
      <c r="DZ790" s="108"/>
      <c r="EA790" s="108"/>
      <c r="EB790" s="108"/>
      <c r="EC790" s="108"/>
      <c r="ED790" s="108"/>
      <c r="EE790" s="108"/>
      <c r="EF790" s="108"/>
      <c r="EG790" s="108"/>
      <c r="EH790" s="108"/>
      <c r="EI790" s="108"/>
      <c r="EJ790" s="108"/>
      <c r="EK790" s="108"/>
      <c r="EL790" s="108"/>
      <c r="EM790" s="108"/>
      <c r="EN790" s="108"/>
      <c r="EO790" s="108"/>
      <c r="EP790" s="108"/>
      <c r="EQ790" s="108"/>
      <c r="ER790" s="108"/>
      <c r="ES790" s="108"/>
      <c r="ET790" s="108"/>
      <c r="EU790" s="108"/>
      <c r="EV790" s="108"/>
      <c r="EW790" s="108"/>
      <c r="EX790" s="108"/>
      <c r="EY790" s="108"/>
      <c r="EZ790" s="108"/>
      <c r="FA790" s="108"/>
      <c r="FB790" s="108"/>
      <c r="FC790" s="108"/>
      <c r="FD790" s="108"/>
      <c r="FE790" s="108"/>
      <c r="FF790" s="108"/>
      <c r="FG790" s="108"/>
      <c r="FH790" s="108"/>
      <c r="FI790" s="108"/>
      <c r="FJ790" s="108"/>
      <c r="FK790" s="108"/>
      <c r="FL790" s="108"/>
      <c r="FM790" s="108"/>
      <c r="FN790" s="108"/>
      <c r="FO790" s="108"/>
      <c r="FP790" s="108"/>
      <c r="FQ790" s="108"/>
      <c r="FR790" s="108"/>
      <c r="FS790" s="108"/>
      <c r="FT790" s="108"/>
      <c r="FU790" s="108"/>
      <c r="FV790" s="108"/>
      <c r="FW790" s="108"/>
      <c r="FX790" s="108"/>
      <c r="FY790" s="108"/>
      <c r="FZ790" s="108"/>
      <c r="GA790" s="108"/>
      <c r="GB790" s="108"/>
      <c r="GC790" s="108"/>
      <c r="GD790" s="108"/>
      <c r="GE790" s="108"/>
      <c r="GF790" s="108"/>
      <c r="GG790" s="108"/>
      <c r="GH790" s="108"/>
      <c r="GI790" s="108"/>
      <c r="GJ790" s="108"/>
      <c r="GK790" s="108"/>
      <c r="GL790" s="108"/>
      <c r="GM790" s="108"/>
      <c r="GN790" s="108"/>
      <c r="GO790" s="108"/>
      <c r="GP790" s="108"/>
      <c r="GQ790" s="108"/>
      <c r="GR790" s="108"/>
      <c r="GS790" s="108"/>
      <c r="GT790" s="108"/>
      <c r="GU790" s="108"/>
      <c r="GV790" s="108"/>
      <c r="GW790" s="108"/>
      <c r="GX790" s="108"/>
      <c r="GY790" s="108"/>
      <c r="GZ790" s="108"/>
      <c r="HA790" s="108"/>
      <c r="HB790" s="108"/>
      <c r="HC790" s="108"/>
      <c r="HD790" s="108"/>
      <c r="HE790" s="108"/>
      <c r="HF790" s="108"/>
      <c r="HG790" s="108"/>
      <c r="HH790" s="108"/>
      <c r="HI790" s="108"/>
      <c r="HJ790" s="108"/>
      <c r="HK790" s="108"/>
      <c r="HL790" s="108"/>
      <c r="HM790" s="108"/>
      <c r="HN790" s="108"/>
      <c r="HO790" s="108"/>
      <c r="HP790" s="108"/>
      <c r="HQ790" s="108"/>
      <c r="HR790" s="108"/>
      <c r="HS790" s="108"/>
      <c r="HT790" s="108"/>
      <c r="HU790" s="108"/>
      <c r="HV790" s="108"/>
      <c r="HW790" s="108"/>
      <c r="HX790" s="108"/>
      <c r="HY790" s="108"/>
      <c r="HZ790" s="108"/>
      <c r="IA790" s="108"/>
      <c r="IB790" s="108"/>
      <c r="IC790" s="108"/>
      <c r="ID790" s="108"/>
      <c r="IE790" s="108"/>
      <c r="IF790" s="108"/>
      <c r="IG790" s="108"/>
      <c r="IH790" s="108"/>
      <c r="II790" s="108"/>
      <c r="IJ790" s="108"/>
      <c r="IK790" s="108"/>
      <c r="IL790" s="108"/>
      <c r="IM790" s="108"/>
      <c r="IN790" s="108"/>
      <c r="IO790" s="108"/>
      <c r="IP790" s="108"/>
      <c r="IQ790" s="108"/>
      <c r="IR790" s="108"/>
      <c r="IS790" s="108"/>
      <c r="IT790" s="108"/>
      <c r="IU790" s="108"/>
      <c r="IV790" s="108"/>
      <c r="IW790" s="108"/>
      <c r="IX790" s="108"/>
      <c r="IY790" s="108"/>
      <c r="IZ790" s="108"/>
      <c r="JA790" s="108"/>
      <c r="JB790" s="108"/>
      <c r="JC790" s="108"/>
      <c r="JD790" s="108"/>
      <c r="JE790" s="108"/>
      <c r="JF790" s="108"/>
      <c r="JG790" s="108"/>
      <c r="JH790" s="108"/>
      <c r="JI790" s="108"/>
      <c r="JJ790" s="108"/>
      <c r="JK790" s="108"/>
      <c r="JL790" s="108"/>
      <c r="JM790" s="108"/>
      <c r="JN790" s="108"/>
      <c r="JO790" s="108"/>
      <c r="JP790" s="108"/>
      <c r="JQ790" s="108"/>
      <c r="JR790" s="108"/>
      <c r="JS790" s="108"/>
      <c r="JT790" s="108"/>
      <c r="JU790" s="108"/>
      <c r="JV790" s="108"/>
      <c r="JW790" s="108"/>
      <c r="JX790" s="108"/>
      <c r="JY790" s="108"/>
      <c r="JZ790" s="108"/>
      <c r="KA790" s="108"/>
      <c r="KB790" s="108"/>
      <c r="KC790" s="108"/>
      <c r="KD790" s="108"/>
      <c r="KE790" s="108"/>
      <c r="KF790" s="108"/>
      <c r="KG790" s="108"/>
      <c r="KH790" s="108"/>
      <c r="KI790" s="108"/>
      <c r="KJ790" s="108"/>
      <c r="KK790" s="108"/>
      <c r="KL790" s="108"/>
      <c r="KM790" s="108"/>
      <c r="KN790" s="108"/>
      <c r="KO790" s="108"/>
      <c r="KP790" s="108"/>
      <c r="KQ790" s="108"/>
      <c r="KR790" s="108"/>
      <c r="KS790" s="108"/>
      <c r="KT790" s="108"/>
      <c r="KU790" s="108"/>
      <c r="KV790" s="108"/>
      <c r="KW790" s="108"/>
      <c r="KX790" s="108"/>
      <c r="KY790" s="108"/>
      <c r="KZ790" s="108"/>
      <c r="LA790" s="108"/>
      <c r="LB790" s="108"/>
      <c r="LC790" s="108"/>
      <c r="LD790" s="108"/>
      <c r="LE790" s="108"/>
      <c r="LF790" s="108"/>
      <c r="LG790" s="108"/>
      <c r="LH790" s="108"/>
      <c r="LI790" s="108"/>
      <c r="LJ790" s="108"/>
      <c r="LK790" s="108"/>
      <c r="LL790" s="108"/>
      <c r="LM790" s="108"/>
      <c r="LN790" s="108"/>
      <c r="LO790" s="108"/>
      <c r="LP790" s="108"/>
      <c r="LQ790" s="108"/>
      <c r="LR790" s="108"/>
      <c r="LS790" s="108"/>
    </row>
    <row r="791" spans="1:331">
      <c r="A791" s="3"/>
      <c r="B791" s="438"/>
      <c r="C791" s="438"/>
      <c r="D791" s="438"/>
      <c r="E791" s="438"/>
      <c r="F791" s="438"/>
      <c r="G791" s="438"/>
      <c r="H791" s="438"/>
      <c r="I791" s="438"/>
      <c r="J791" s="438"/>
      <c r="K791" s="438"/>
      <c r="L791" s="438"/>
      <c r="M791" s="438"/>
      <c r="N791" s="438"/>
      <c r="O791" s="438"/>
      <c r="P791" s="438"/>
      <c r="Q791" s="438"/>
      <c r="R791" s="438"/>
      <c r="S791" s="438"/>
      <c r="T791" s="438"/>
      <c r="U791" s="438"/>
      <c r="V791" s="438"/>
      <c r="W791" s="438"/>
      <c r="X791" s="438"/>
      <c r="Y791" s="438"/>
      <c r="Z791" s="438"/>
      <c r="AA791" s="438"/>
      <c r="AB791" s="438"/>
      <c r="AC791" s="438"/>
      <c r="AD791" s="438"/>
      <c r="AE791" s="154"/>
      <c r="AF791" s="154"/>
      <c r="AG791" s="154"/>
      <c r="AH791" s="154"/>
      <c r="AI791" s="154"/>
      <c r="AJ791" s="108"/>
      <c r="AK791" s="154"/>
      <c r="AL791" s="108"/>
      <c r="AM791" s="108"/>
      <c r="AN791" s="108"/>
      <c r="AO791" s="108"/>
      <c r="AP791" s="108"/>
      <c r="AQ791" s="108"/>
      <c r="AR791" s="108"/>
      <c r="AS791" s="108"/>
      <c r="AT791" s="108"/>
      <c r="AU791" s="108"/>
      <c r="AV791" s="108"/>
      <c r="AW791" s="108"/>
      <c r="AX791" s="108"/>
      <c r="AY791" s="108"/>
      <c r="AZ791" s="108"/>
      <c r="BA791" s="108"/>
      <c r="BB791" s="108"/>
      <c r="BC791" s="108"/>
      <c r="BD791" s="108"/>
      <c r="BE791" s="108"/>
      <c r="BF791" s="108"/>
      <c r="BG791" s="108"/>
      <c r="BH791" s="108"/>
      <c r="BI791" s="108"/>
      <c r="BJ791" s="108"/>
      <c r="BK791" s="108"/>
      <c r="BL791" s="108"/>
      <c r="BM791" s="108"/>
      <c r="BN791" s="108"/>
      <c r="BO791" s="108"/>
      <c r="BP791" s="108"/>
      <c r="BQ791" s="108"/>
      <c r="BR791" s="108"/>
      <c r="BS791" s="108"/>
      <c r="BT791" s="108"/>
      <c r="BU791" s="108"/>
      <c r="BV791" s="108"/>
      <c r="BW791" s="108"/>
      <c r="BX791" s="108"/>
      <c r="BY791" s="108"/>
      <c r="BZ791" s="108"/>
      <c r="CA791" s="108"/>
      <c r="CB791" s="108"/>
      <c r="CC791" s="108"/>
      <c r="CD791" s="108"/>
      <c r="CE791" s="108"/>
      <c r="CF791" s="108"/>
      <c r="CG791" s="108"/>
      <c r="CH791" s="108"/>
      <c r="CI791" s="108"/>
      <c r="CJ791" s="108"/>
      <c r="CK791" s="108"/>
      <c r="CL791" s="108"/>
      <c r="CM791" s="108"/>
      <c r="CN791" s="108"/>
      <c r="CO791" s="108"/>
      <c r="CP791" s="108"/>
      <c r="CQ791" s="108"/>
      <c r="CR791" s="108"/>
      <c r="CS791" s="108"/>
      <c r="CT791" s="108"/>
      <c r="CU791" s="108"/>
      <c r="CV791" s="108"/>
      <c r="CW791" s="108"/>
      <c r="CX791" s="108"/>
      <c r="CY791" s="108"/>
      <c r="CZ791" s="108"/>
      <c r="DA791" s="108"/>
      <c r="DB791" s="108"/>
      <c r="DC791" s="108"/>
      <c r="DD791" s="108"/>
      <c r="DE791" s="108"/>
      <c r="DF791" s="108"/>
      <c r="DG791" s="108"/>
      <c r="DH791" s="108"/>
      <c r="DI791" s="108"/>
      <c r="DJ791" s="108"/>
      <c r="DK791" s="108"/>
      <c r="DL791" s="108"/>
      <c r="DM791" s="108"/>
      <c r="DN791" s="108"/>
      <c r="DO791" s="108"/>
      <c r="DP791" s="108"/>
      <c r="DQ791" s="108"/>
      <c r="DR791" s="108"/>
      <c r="DS791" s="108"/>
      <c r="DT791" s="108"/>
      <c r="DU791" s="108"/>
      <c r="DV791" s="108"/>
      <c r="DW791" s="108"/>
      <c r="DX791" s="108"/>
      <c r="DY791" s="108"/>
      <c r="DZ791" s="108"/>
      <c r="EA791" s="108"/>
      <c r="EB791" s="108"/>
      <c r="EC791" s="108"/>
      <c r="ED791" s="108"/>
      <c r="EE791" s="108"/>
      <c r="EF791" s="108"/>
      <c r="EG791" s="108"/>
      <c r="EH791" s="108"/>
      <c r="EI791" s="108"/>
      <c r="EJ791" s="108"/>
      <c r="EK791" s="108"/>
      <c r="EL791" s="108"/>
      <c r="EM791" s="108"/>
      <c r="EN791" s="108"/>
      <c r="EO791" s="108"/>
      <c r="EP791" s="108"/>
      <c r="EQ791" s="108"/>
      <c r="ER791" s="108"/>
      <c r="ES791" s="108"/>
      <c r="ET791" s="108"/>
      <c r="EU791" s="108"/>
      <c r="EV791" s="108"/>
      <c r="EW791" s="108"/>
      <c r="EX791" s="108"/>
      <c r="EY791" s="108"/>
      <c r="EZ791" s="108"/>
      <c r="FA791" s="108"/>
      <c r="FB791" s="108"/>
      <c r="FC791" s="108"/>
      <c r="FD791" s="108"/>
      <c r="FE791" s="108"/>
      <c r="FF791" s="108"/>
      <c r="FG791" s="108"/>
      <c r="FH791" s="108"/>
      <c r="FI791" s="108"/>
      <c r="FJ791" s="108"/>
      <c r="FK791" s="108"/>
      <c r="FL791" s="108"/>
      <c r="FM791" s="108"/>
      <c r="FN791" s="108"/>
      <c r="FO791" s="108"/>
      <c r="FP791" s="108"/>
      <c r="FQ791" s="108"/>
      <c r="FR791" s="108"/>
      <c r="FS791" s="108"/>
      <c r="FT791" s="108"/>
      <c r="FU791" s="108"/>
      <c r="FV791" s="108"/>
      <c r="FW791" s="108"/>
      <c r="FX791" s="108"/>
      <c r="FY791" s="108"/>
      <c r="FZ791" s="108"/>
      <c r="GA791" s="108"/>
      <c r="GB791" s="108"/>
      <c r="GC791" s="108"/>
      <c r="GD791" s="108"/>
      <c r="GE791" s="108"/>
      <c r="GF791" s="108"/>
      <c r="GG791" s="108"/>
      <c r="GH791" s="108"/>
      <c r="GI791" s="108"/>
      <c r="GJ791" s="108"/>
      <c r="GK791" s="108"/>
      <c r="GL791" s="108"/>
      <c r="GM791" s="108"/>
      <c r="GN791" s="108"/>
      <c r="GO791" s="108"/>
      <c r="GP791" s="108"/>
      <c r="GQ791" s="108"/>
      <c r="GR791" s="108"/>
      <c r="GS791" s="108"/>
      <c r="GT791" s="108"/>
      <c r="GU791" s="108"/>
      <c r="GV791" s="108"/>
      <c r="GW791" s="108"/>
      <c r="GX791" s="108"/>
      <c r="GY791" s="108"/>
      <c r="GZ791" s="108"/>
      <c r="HA791" s="108"/>
      <c r="HB791" s="108"/>
      <c r="HC791" s="108"/>
      <c r="HD791" s="108"/>
      <c r="HE791" s="108"/>
      <c r="HF791" s="108"/>
      <c r="HG791" s="108"/>
      <c r="HH791" s="108"/>
      <c r="HI791" s="108"/>
      <c r="HJ791" s="108"/>
      <c r="HK791" s="108"/>
      <c r="HL791" s="108"/>
      <c r="HM791" s="108"/>
      <c r="HN791" s="108"/>
      <c r="HO791" s="108"/>
      <c r="HP791" s="108"/>
      <c r="HQ791" s="108"/>
      <c r="HR791" s="108"/>
      <c r="HS791" s="108"/>
      <c r="HT791" s="108"/>
      <c r="HU791" s="108"/>
      <c r="HV791" s="108"/>
      <c r="HW791" s="108"/>
      <c r="HX791" s="108"/>
      <c r="HY791" s="108"/>
      <c r="HZ791" s="108"/>
      <c r="IA791" s="108"/>
      <c r="IB791" s="108"/>
      <c r="IC791" s="108"/>
      <c r="ID791" s="108"/>
      <c r="IE791" s="108"/>
      <c r="IF791" s="108"/>
      <c r="IG791" s="108"/>
      <c r="IH791" s="108"/>
      <c r="II791" s="108"/>
      <c r="IJ791" s="108"/>
      <c r="IK791" s="108"/>
      <c r="IL791" s="108"/>
      <c r="IM791" s="108"/>
      <c r="IN791" s="108"/>
      <c r="IO791" s="108"/>
      <c r="IP791" s="108"/>
      <c r="IQ791" s="108"/>
      <c r="IR791" s="108"/>
      <c r="IS791" s="108"/>
      <c r="IT791" s="108"/>
      <c r="IU791" s="108"/>
      <c r="IV791" s="108"/>
      <c r="IW791" s="108"/>
      <c r="IX791" s="108"/>
      <c r="IY791" s="108"/>
      <c r="IZ791" s="108"/>
      <c r="JA791" s="108"/>
      <c r="JB791" s="108"/>
      <c r="JC791" s="108"/>
      <c r="JD791" s="108"/>
      <c r="JE791" s="108"/>
      <c r="JF791" s="108"/>
      <c r="JG791" s="108"/>
      <c r="JH791" s="108"/>
      <c r="JI791" s="108"/>
      <c r="JJ791" s="108"/>
      <c r="JK791" s="108"/>
      <c r="JL791" s="108"/>
      <c r="JM791" s="108"/>
      <c r="JN791" s="108"/>
      <c r="JO791" s="108"/>
      <c r="JP791" s="108"/>
      <c r="JQ791" s="108"/>
      <c r="JR791" s="108"/>
      <c r="JS791" s="108"/>
      <c r="JT791" s="108"/>
      <c r="JU791" s="108"/>
      <c r="JV791" s="108"/>
      <c r="JW791" s="108"/>
      <c r="JX791" s="108"/>
      <c r="JY791" s="108"/>
      <c r="JZ791" s="108"/>
      <c r="KA791" s="108"/>
      <c r="KB791" s="108"/>
      <c r="KC791" s="108"/>
      <c r="KD791" s="108"/>
      <c r="KE791" s="108"/>
      <c r="KF791" s="108"/>
      <c r="KG791" s="108"/>
      <c r="KH791" s="108"/>
      <c r="KI791" s="108"/>
      <c r="KJ791" s="108"/>
      <c r="KK791" s="108"/>
      <c r="KL791" s="108"/>
      <c r="KM791" s="108"/>
      <c r="KN791" s="108"/>
      <c r="KO791" s="108"/>
      <c r="KP791" s="108"/>
      <c r="KQ791" s="108"/>
      <c r="KR791" s="108"/>
      <c r="KS791" s="108"/>
      <c r="KT791" s="108"/>
      <c r="KU791" s="108"/>
      <c r="KV791" s="108"/>
      <c r="KW791" s="108"/>
      <c r="KX791" s="108"/>
      <c r="KY791" s="108"/>
      <c r="KZ791" s="108"/>
      <c r="LA791" s="108"/>
      <c r="LB791" s="108"/>
      <c r="LC791" s="108"/>
      <c r="LD791" s="108"/>
      <c r="LE791" s="108"/>
      <c r="LF791" s="108"/>
      <c r="LG791" s="108"/>
      <c r="LH791" s="108"/>
      <c r="LI791" s="108"/>
      <c r="LJ791" s="108"/>
      <c r="LK791" s="108"/>
      <c r="LL791" s="108"/>
      <c r="LM791" s="108"/>
      <c r="LN791" s="108"/>
      <c r="LO791" s="108"/>
      <c r="LP791" s="108"/>
      <c r="LQ791" s="108"/>
      <c r="LR791" s="108"/>
      <c r="LS791" s="108"/>
    </row>
    <row r="792" spans="1:331">
      <c r="A792" s="3"/>
      <c r="B792" s="438"/>
      <c r="C792" s="438"/>
      <c r="D792" s="438"/>
      <c r="E792" s="438"/>
      <c r="F792" s="438"/>
      <c r="G792" s="438"/>
      <c r="H792" s="438"/>
      <c r="I792" s="438"/>
      <c r="J792" s="438"/>
      <c r="K792" s="438"/>
      <c r="L792" s="438"/>
      <c r="M792" s="438"/>
      <c r="N792" s="438"/>
      <c r="O792" s="438"/>
      <c r="P792" s="438"/>
      <c r="Q792" s="438"/>
      <c r="R792" s="438"/>
      <c r="S792" s="438"/>
      <c r="T792" s="438"/>
      <c r="U792" s="438"/>
      <c r="V792" s="438"/>
      <c r="W792" s="438"/>
      <c r="X792" s="438"/>
      <c r="Y792" s="438"/>
      <c r="Z792" s="438"/>
      <c r="AA792" s="438"/>
      <c r="AB792" s="438"/>
      <c r="AC792" s="438"/>
      <c r="AD792" s="438"/>
      <c r="AE792" s="154"/>
      <c r="AF792" s="154"/>
      <c r="AG792" s="154"/>
      <c r="AH792" s="154"/>
      <c r="AI792" s="154"/>
      <c r="AJ792" s="108"/>
      <c r="AK792" s="154"/>
      <c r="AL792" s="108"/>
      <c r="AM792" s="108"/>
      <c r="AN792" s="108"/>
      <c r="AO792" s="108"/>
      <c r="AP792" s="108"/>
      <c r="AQ792" s="108"/>
      <c r="AR792" s="108"/>
      <c r="AS792" s="108"/>
      <c r="AT792" s="108"/>
      <c r="AU792" s="108"/>
      <c r="AV792" s="108"/>
      <c r="AW792" s="108"/>
      <c r="AX792" s="108"/>
      <c r="AY792" s="108"/>
      <c r="AZ792" s="108"/>
      <c r="BA792" s="108"/>
      <c r="BB792" s="108"/>
      <c r="BC792" s="108"/>
      <c r="BD792" s="108"/>
      <c r="BE792" s="108"/>
      <c r="BF792" s="108"/>
      <c r="BG792" s="108"/>
      <c r="BH792" s="108"/>
      <c r="BI792" s="108"/>
      <c r="BJ792" s="108"/>
      <c r="BK792" s="108"/>
      <c r="BL792" s="108"/>
      <c r="BM792" s="108"/>
      <c r="BN792" s="108"/>
      <c r="BO792" s="108"/>
      <c r="BP792" s="108"/>
      <c r="BQ792" s="108"/>
      <c r="BR792" s="108"/>
      <c r="BS792" s="108"/>
      <c r="BT792" s="108"/>
      <c r="BU792" s="108"/>
      <c r="BV792" s="108"/>
      <c r="BW792" s="108"/>
      <c r="BX792" s="108"/>
      <c r="BY792" s="108"/>
      <c r="BZ792" s="108"/>
      <c r="CA792" s="108"/>
      <c r="CB792" s="108"/>
      <c r="CC792" s="108"/>
      <c r="CD792" s="108"/>
      <c r="CE792" s="108"/>
      <c r="CF792" s="108"/>
      <c r="CG792" s="108"/>
      <c r="CH792" s="108"/>
      <c r="CI792" s="108"/>
      <c r="CJ792" s="108"/>
      <c r="CK792" s="108"/>
      <c r="CL792" s="108"/>
      <c r="CM792" s="108"/>
      <c r="CN792" s="108"/>
      <c r="CO792" s="108"/>
      <c r="CP792" s="108"/>
      <c r="CQ792" s="108"/>
      <c r="CR792" s="108"/>
      <c r="CS792" s="108"/>
      <c r="CT792" s="108"/>
      <c r="CU792" s="108"/>
      <c r="CV792" s="108"/>
      <c r="CW792" s="108"/>
      <c r="CX792" s="108"/>
      <c r="CY792" s="108"/>
      <c r="CZ792" s="108"/>
      <c r="DA792" s="108"/>
      <c r="DB792" s="108"/>
      <c r="DC792" s="108"/>
      <c r="DD792" s="108"/>
      <c r="DE792" s="108"/>
      <c r="DF792" s="108"/>
      <c r="DG792" s="108"/>
      <c r="DH792" s="108"/>
      <c r="DI792" s="108"/>
      <c r="DJ792" s="108"/>
      <c r="DK792" s="108"/>
      <c r="DL792" s="108"/>
      <c r="DM792" s="108"/>
      <c r="DN792" s="108"/>
      <c r="DO792" s="108"/>
      <c r="DP792" s="108"/>
      <c r="DQ792" s="108"/>
      <c r="DR792" s="108"/>
      <c r="DS792" s="108"/>
      <c r="DT792" s="108"/>
      <c r="DU792" s="108"/>
      <c r="DV792" s="108"/>
      <c r="DW792" s="108"/>
      <c r="DX792" s="108"/>
      <c r="DY792" s="108"/>
      <c r="DZ792" s="108"/>
      <c r="EA792" s="108"/>
      <c r="EB792" s="108"/>
      <c r="EC792" s="108"/>
      <c r="ED792" s="108"/>
      <c r="EE792" s="108"/>
      <c r="EF792" s="108"/>
      <c r="EG792" s="108"/>
      <c r="EH792" s="108"/>
      <c r="EI792" s="108"/>
      <c r="EJ792" s="108"/>
      <c r="EK792" s="108"/>
      <c r="EL792" s="108"/>
      <c r="EM792" s="108"/>
      <c r="EN792" s="108"/>
      <c r="EO792" s="108"/>
      <c r="EP792" s="108"/>
      <c r="EQ792" s="108"/>
      <c r="ER792" s="108"/>
      <c r="ES792" s="108"/>
      <c r="ET792" s="108"/>
      <c r="EU792" s="108"/>
      <c r="EV792" s="108"/>
      <c r="EW792" s="108"/>
      <c r="EX792" s="108"/>
      <c r="EY792" s="108"/>
      <c r="EZ792" s="108"/>
      <c r="FA792" s="108"/>
      <c r="FB792" s="108"/>
      <c r="FC792" s="108"/>
      <c r="FD792" s="108"/>
      <c r="FE792" s="108"/>
      <c r="FF792" s="108"/>
      <c r="FG792" s="108"/>
      <c r="FH792" s="108"/>
      <c r="FI792" s="108"/>
      <c r="FJ792" s="108"/>
      <c r="FK792" s="108"/>
      <c r="FL792" s="108"/>
      <c r="FM792" s="108"/>
      <c r="FN792" s="108"/>
      <c r="FO792" s="108"/>
      <c r="FP792" s="108"/>
      <c r="FQ792" s="108"/>
      <c r="FR792" s="108"/>
      <c r="FS792" s="108"/>
      <c r="FT792" s="108"/>
      <c r="FU792" s="108"/>
      <c r="FV792" s="108"/>
      <c r="FW792" s="108"/>
      <c r="FX792" s="108"/>
      <c r="FY792" s="108"/>
      <c r="FZ792" s="108"/>
      <c r="GA792" s="108"/>
      <c r="GB792" s="108"/>
      <c r="GC792" s="108"/>
      <c r="GD792" s="108"/>
      <c r="GE792" s="108"/>
      <c r="GF792" s="108"/>
      <c r="GG792" s="108"/>
      <c r="GH792" s="108"/>
      <c r="GI792" s="108"/>
      <c r="GJ792" s="108"/>
      <c r="GK792" s="108"/>
      <c r="GL792" s="108"/>
      <c r="GM792" s="108"/>
      <c r="GN792" s="108"/>
      <c r="GO792" s="108"/>
      <c r="GP792" s="108"/>
      <c r="GQ792" s="108"/>
      <c r="GR792" s="108"/>
      <c r="GS792" s="108"/>
      <c r="GT792" s="108"/>
      <c r="GU792" s="108"/>
      <c r="GV792" s="108"/>
      <c r="GW792" s="108"/>
      <c r="GX792" s="108"/>
      <c r="GY792" s="108"/>
      <c r="GZ792" s="108"/>
      <c r="HA792" s="108"/>
      <c r="HB792" s="108"/>
      <c r="HC792" s="108"/>
      <c r="HD792" s="108"/>
      <c r="HE792" s="108"/>
      <c r="HF792" s="108"/>
      <c r="HG792" s="108"/>
      <c r="HH792" s="108"/>
      <c r="HI792" s="108"/>
      <c r="HJ792" s="108"/>
      <c r="HK792" s="108"/>
      <c r="HL792" s="108"/>
      <c r="HM792" s="108"/>
      <c r="HN792" s="108"/>
      <c r="HO792" s="108"/>
      <c r="HP792" s="108"/>
      <c r="HQ792" s="108"/>
      <c r="HR792" s="108"/>
      <c r="HS792" s="108"/>
      <c r="HT792" s="108"/>
      <c r="HU792" s="108"/>
      <c r="HV792" s="108"/>
      <c r="HW792" s="108"/>
      <c r="HX792" s="108"/>
      <c r="HY792" s="108"/>
      <c r="HZ792" s="108"/>
      <c r="IA792" s="108"/>
      <c r="IB792" s="108"/>
      <c r="IC792" s="108"/>
      <c r="ID792" s="108"/>
      <c r="IE792" s="108"/>
      <c r="IF792" s="108"/>
      <c r="IG792" s="108"/>
      <c r="IH792" s="108"/>
      <c r="II792" s="108"/>
      <c r="IJ792" s="108"/>
      <c r="IK792" s="108"/>
      <c r="IL792" s="108"/>
      <c r="IM792" s="108"/>
      <c r="IN792" s="108"/>
      <c r="IO792" s="108"/>
      <c r="IP792" s="108"/>
      <c r="IQ792" s="108"/>
      <c r="IR792" s="108"/>
      <c r="IS792" s="108"/>
      <c r="IT792" s="108"/>
      <c r="IU792" s="108"/>
      <c r="IV792" s="108"/>
      <c r="IW792" s="108"/>
      <c r="IX792" s="108"/>
      <c r="IY792" s="108"/>
      <c r="IZ792" s="108"/>
      <c r="JA792" s="108"/>
      <c r="JB792" s="108"/>
      <c r="JC792" s="108"/>
      <c r="JD792" s="108"/>
      <c r="JE792" s="108"/>
      <c r="JF792" s="108"/>
      <c r="JG792" s="108"/>
      <c r="JH792" s="108"/>
      <c r="JI792" s="108"/>
      <c r="JJ792" s="108"/>
      <c r="JK792" s="108"/>
      <c r="JL792" s="108"/>
      <c r="JM792" s="108"/>
      <c r="JN792" s="108"/>
      <c r="JO792" s="108"/>
      <c r="JP792" s="108"/>
      <c r="JQ792" s="108"/>
      <c r="JR792" s="108"/>
      <c r="JS792" s="108"/>
      <c r="JT792" s="108"/>
      <c r="JU792" s="108"/>
      <c r="JV792" s="108"/>
      <c r="JW792" s="108"/>
      <c r="JX792" s="108"/>
      <c r="JY792" s="108"/>
      <c r="JZ792" s="108"/>
      <c r="KA792" s="108"/>
      <c r="KB792" s="108"/>
      <c r="KC792" s="108"/>
      <c r="KD792" s="108"/>
      <c r="KE792" s="108"/>
      <c r="KF792" s="108"/>
      <c r="KG792" s="108"/>
      <c r="KH792" s="108"/>
      <c r="KI792" s="108"/>
      <c r="KJ792" s="108"/>
      <c r="KK792" s="108"/>
      <c r="KL792" s="108"/>
      <c r="KM792" s="108"/>
      <c r="KN792" s="108"/>
      <c r="KO792" s="108"/>
      <c r="KP792" s="108"/>
      <c r="KQ792" s="108"/>
      <c r="KR792" s="108"/>
      <c r="KS792" s="108"/>
      <c r="KT792" s="108"/>
      <c r="KU792" s="108"/>
      <c r="KV792" s="108"/>
      <c r="KW792" s="108"/>
      <c r="KX792" s="108"/>
      <c r="KY792" s="108"/>
      <c r="KZ792" s="108"/>
      <c r="LA792" s="108"/>
      <c r="LB792" s="108"/>
      <c r="LC792" s="108"/>
      <c r="LD792" s="108"/>
      <c r="LE792" s="108"/>
      <c r="LF792" s="108"/>
      <c r="LG792" s="108"/>
      <c r="LH792" s="108"/>
      <c r="LI792" s="108"/>
      <c r="LJ792" s="108"/>
      <c r="LK792" s="108"/>
      <c r="LL792" s="108"/>
      <c r="LM792" s="108"/>
      <c r="LN792" s="108"/>
      <c r="LO792" s="108"/>
      <c r="LP792" s="108"/>
      <c r="LQ792" s="108"/>
      <c r="LR792" s="108"/>
      <c r="LS792" s="108"/>
    </row>
    <row r="793" spans="1:331">
      <c r="A793" s="3"/>
      <c r="B793" s="438"/>
      <c r="C793" s="438"/>
      <c r="D793" s="438"/>
      <c r="E793" s="438"/>
      <c r="F793" s="438"/>
      <c r="G793" s="438"/>
      <c r="H793" s="438"/>
      <c r="I793" s="438"/>
      <c r="J793" s="438"/>
      <c r="K793" s="438"/>
      <c r="L793" s="438"/>
      <c r="M793" s="438"/>
      <c r="N793" s="438"/>
      <c r="O793" s="438"/>
      <c r="P793" s="438"/>
      <c r="Q793" s="438"/>
      <c r="R793" s="438"/>
      <c r="S793" s="438"/>
      <c r="T793" s="438"/>
      <c r="U793" s="438"/>
      <c r="V793" s="438"/>
      <c r="W793" s="438"/>
      <c r="X793" s="438"/>
      <c r="Y793" s="438"/>
      <c r="Z793" s="438"/>
      <c r="AA793" s="438"/>
      <c r="AB793" s="438"/>
      <c r="AC793" s="438"/>
      <c r="AD793" s="438"/>
      <c r="AE793" s="154"/>
      <c r="AF793" s="154"/>
      <c r="AG793" s="154"/>
      <c r="AH793" s="154"/>
      <c r="AI793" s="154"/>
      <c r="AJ793" s="108"/>
      <c r="AK793" s="154"/>
      <c r="AL793" s="108"/>
      <c r="AM793" s="108"/>
      <c r="AN793" s="108"/>
      <c r="AO793" s="108"/>
      <c r="AP793" s="108"/>
      <c r="AQ793" s="108"/>
      <c r="AR793" s="108"/>
      <c r="AS793" s="108"/>
      <c r="AT793" s="108"/>
      <c r="AU793" s="108"/>
      <c r="AV793" s="108"/>
      <c r="AW793" s="108"/>
      <c r="AX793" s="108"/>
      <c r="AY793" s="108"/>
      <c r="AZ793" s="108"/>
      <c r="BA793" s="108"/>
      <c r="BB793" s="108"/>
      <c r="BC793" s="108"/>
      <c r="BD793" s="108"/>
      <c r="BE793" s="108"/>
      <c r="BF793" s="108"/>
      <c r="BG793" s="108"/>
      <c r="BH793" s="108"/>
      <c r="BI793" s="108"/>
      <c r="BJ793" s="108"/>
      <c r="BK793" s="108"/>
      <c r="BL793" s="108"/>
      <c r="BM793" s="108"/>
      <c r="BN793" s="108"/>
      <c r="BO793" s="108"/>
      <c r="BP793" s="108"/>
      <c r="BQ793" s="108"/>
      <c r="BR793" s="108"/>
      <c r="BS793" s="108"/>
      <c r="BT793" s="108"/>
      <c r="BU793" s="108"/>
      <c r="BV793" s="108"/>
      <c r="BW793" s="108"/>
      <c r="BX793" s="108"/>
      <c r="BY793" s="108"/>
      <c r="BZ793" s="108"/>
      <c r="CA793" s="108"/>
      <c r="CB793" s="108"/>
      <c r="CC793" s="108"/>
      <c r="CD793" s="108"/>
      <c r="CE793" s="108"/>
      <c r="CF793" s="108"/>
      <c r="CG793" s="108"/>
      <c r="CH793" s="108"/>
      <c r="CI793" s="108"/>
      <c r="CJ793" s="108"/>
      <c r="CK793" s="108"/>
      <c r="CL793" s="108"/>
      <c r="CM793" s="108"/>
      <c r="CN793" s="108"/>
      <c r="CO793" s="108"/>
      <c r="CP793" s="108"/>
      <c r="CQ793" s="108"/>
      <c r="CR793" s="108"/>
      <c r="CS793" s="108"/>
      <c r="CT793" s="108"/>
      <c r="CU793" s="108"/>
      <c r="CV793" s="108"/>
      <c r="CW793" s="108"/>
      <c r="CX793" s="108"/>
      <c r="CY793" s="108"/>
      <c r="CZ793" s="108"/>
      <c r="DA793" s="108"/>
      <c r="DB793" s="108"/>
      <c r="DC793" s="108"/>
      <c r="DD793" s="108"/>
      <c r="DE793" s="108"/>
      <c r="DF793" s="108"/>
      <c r="DG793" s="108"/>
      <c r="DH793" s="108"/>
      <c r="DI793" s="108"/>
      <c r="DJ793" s="108"/>
      <c r="DK793" s="108"/>
      <c r="DL793" s="108"/>
      <c r="DM793" s="108"/>
      <c r="DN793" s="108"/>
      <c r="DO793" s="108"/>
      <c r="DP793" s="108"/>
      <c r="DQ793" s="108"/>
      <c r="DR793" s="108"/>
      <c r="DS793" s="108"/>
      <c r="DT793" s="108"/>
      <c r="DU793" s="108"/>
      <c r="DV793" s="108"/>
      <c r="DW793" s="108"/>
      <c r="DX793" s="108"/>
      <c r="DY793" s="108"/>
      <c r="DZ793" s="108"/>
      <c r="EA793" s="108"/>
      <c r="EB793" s="108"/>
      <c r="EC793" s="108"/>
      <c r="ED793" s="108"/>
      <c r="EE793" s="108"/>
      <c r="EF793" s="108"/>
      <c r="EG793" s="108"/>
      <c r="EH793" s="108"/>
      <c r="EI793" s="108"/>
      <c r="EJ793" s="108"/>
      <c r="EK793" s="108"/>
      <c r="EL793" s="108"/>
      <c r="EM793" s="108"/>
      <c r="EN793" s="108"/>
      <c r="EO793" s="108"/>
      <c r="EP793" s="108"/>
      <c r="EQ793" s="108"/>
      <c r="ER793" s="108"/>
      <c r="ES793" s="108"/>
      <c r="ET793" s="108"/>
      <c r="EU793" s="108"/>
      <c r="EV793" s="108"/>
      <c r="EW793" s="108"/>
      <c r="EX793" s="108"/>
      <c r="EY793" s="108"/>
      <c r="EZ793" s="108"/>
      <c r="FA793" s="108"/>
      <c r="FB793" s="108"/>
      <c r="FC793" s="108"/>
      <c r="FD793" s="108"/>
      <c r="FE793" s="108"/>
      <c r="FF793" s="108"/>
      <c r="FG793" s="108"/>
      <c r="FH793" s="108"/>
      <c r="FI793" s="108"/>
      <c r="FJ793" s="108"/>
      <c r="FK793" s="108"/>
      <c r="FL793" s="108"/>
      <c r="FM793" s="108"/>
      <c r="FN793" s="108"/>
      <c r="FO793" s="108"/>
      <c r="FP793" s="108"/>
      <c r="FQ793" s="108"/>
      <c r="FR793" s="108"/>
      <c r="FS793" s="108"/>
      <c r="FT793" s="108"/>
      <c r="FU793" s="108"/>
      <c r="FV793" s="108"/>
      <c r="FW793" s="108"/>
      <c r="FX793" s="108"/>
      <c r="FY793" s="108"/>
      <c r="FZ793" s="108"/>
      <c r="GA793" s="108"/>
      <c r="GB793" s="108"/>
      <c r="GC793" s="108"/>
      <c r="GD793" s="108"/>
      <c r="GE793" s="108"/>
      <c r="GF793" s="108"/>
      <c r="GG793" s="108"/>
      <c r="GH793" s="108"/>
      <c r="GI793" s="108"/>
      <c r="GJ793" s="108"/>
      <c r="GK793" s="108"/>
      <c r="GL793" s="108"/>
      <c r="GM793" s="108"/>
      <c r="GN793" s="108"/>
      <c r="GO793" s="108"/>
      <c r="GP793" s="108"/>
      <c r="GQ793" s="108"/>
      <c r="GR793" s="108"/>
      <c r="GS793" s="108"/>
      <c r="GT793" s="108"/>
      <c r="GU793" s="108"/>
      <c r="GV793" s="108"/>
      <c r="GW793" s="108"/>
      <c r="GX793" s="108"/>
      <c r="GY793" s="108"/>
      <c r="GZ793" s="108"/>
      <c r="HA793" s="108"/>
      <c r="HB793" s="108"/>
      <c r="HC793" s="108"/>
      <c r="HD793" s="108"/>
      <c r="HE793" s="108"/>
      <c r="HF793" s="108"/>
      <c r="HG793" s="108"/>
      <c r="HH793" s="108"/>
      <c r="HI793" s="108"/>
      <c r="HJ793" s="108"/>
      <c r="HK793" s="108"/>
      <c r="HL793" s="108"/>
      <c r="HM793" s="108"/>
      <c r="HN793" s="108"/>
      <c r="HO793" s="108"/>
      <c r="HP793" s="108"/>
      <c r="HQ793" s="108"/>
      <c r="HR793" s="108"/>
      <c r="HS793" s="108"/>
      <c r="HT793" s="108"/>
      <c r="HU793" s="108"/>
      <c r="HV793" s="108"/>
      <c r="HW793" s="108"/>
      <c r="HX793" s="108"/>
      <c r="HY793" s="108"/>
      <c r="HZ793" s="108"/>
      <c r="IA793" s="108"/>
      <c r="IB793" s="108"/>
      <c r="IC793" s="108"/>
      <c r="ID793" s="108"/>
      <c r="IE793" s="108"/>
      <c r="IF793" s="108"/>
      <c r="IG793" s="108"/>
      <c r="IH793" s="108"/>
      <c r="II793" s="108"/>
      <c r="IJ793" s="108"/>
      <c r="IK793" s="108"/>
      <c r="IL793" s="108"/>
      <c r="IM793" s="108"/>
      <c r="IN793" s="108"/>
      <c r="IO793" s="108"/>
      <c r="IP793" s="108"/>
      <c r="IQ793" s="108"/>
      <c r="IR793" s="108"/>
      <c r="IS793" s="108"/>
      <c r="IT793" s="108"/>
      <c r="IU793" s="108"/>
      <c r="IV793" s="108"/>
      <c r="IW793" s="108"/>
      <c r="IX793" s="108"/>
      <c r="IY793" s="108"/>
      <c r="IZ793" s="108"/>
      <c r="JA793" s="108"/>
      <c r="JB793" s="108"/>
      <c r="JC793" s="108"/>
      <c r="JD793" s="108"/>
      <c r="JE793" s="108"/>
      <c r="JF793" s="108"/>
      <c r="JG793" s="108"/>
      <c r="JH793" s="108"/>
      <c r="JI793" s="108"/>
      <c r="JJ793" s="108"/>
      <c r="JK793" s="108"/>
      <c r="JL793" s="108"/>
      <c r="JM793" s="108"/>
      <c r="JN793" s="108"/>
      <c r="JO793" s="108"/>
      <c r="JP793" s="108"/>
      <c r="JQ793" s="108"/>
      <c r="JR793" s="108"/>
      <c r="JS793" s="108"/>
      <c r="JT793" s="108"/>
      <c r="JU793" s="108"/>
      <c r="JV793" s="108"/>
      <c r="JW793" s="108"/>
      <c r="JX793" s="108"/>
      <c r="JY793" s="108"/>
      <c r="JZ793" s="108"/>
      <c r="KA793" s="108"/>
      <c r="KB793" s="108"/>
      <c r="KC793" s="108"/>
      <c r="KD793" s="108"/>
      <c r="KE793" s="108"/>
      <c r="KF793" s="108"/>
      <c r="KG793" s="108"/>
      <c r="KH793" s="108"/>
      <c r="KI793" s="108"/>
      <c r="KJ793" s="108"/>
      <c r="KK793" s="108"/>
      <c r="KL793" s="108"/>
      <c r="KM793" s="108"/>
      <c r="KN793" s="108"/>
      <c r="KO793" s="108"/>
      <c r="KP793" s="108"/>
      <c r="KQ793" s="108"/>
      <c r="KR793" s="108"/>
      <c r="KS793" s="108"/>
      <c r="KT793" s="108"/>
      <c r="KU793" s="108"/>
      <c r="KV793" s="108"/>
      <c r="KW793" s="108"/>
      <c r="KX793" s="108"/>
      <c r="KY793" s="108"/>
      <c r="KZ793" s="108"/>
      <c r="LA793" s="108"/>
      <c r="LB793" s="108"/>
      <c r="LC793" s="108"/>
      <c r="LD793" s="108"/>
      <c r="LE793" s="108"/>
      <c r="LF793" s="108"/>
      <c r="LG793" s="108"/>
      <c r="LH793" s="108"/>
      <c r="LI793" s="108"/>
      <c r="LJ793" s="108"/>
      <c r="LK793" s="108"/>
      <c r="LL793" s="108"/>
      <c r="LM793" s="108"/>
      <c r="LN793" s="108"/>
      <c r="LO793" s="108"/>
      <c r="LP793" s="108"/>
      <c r="LQ793" s="108"/>
      <c r="LR793" s="108"/>
      <c r="LS793" s="108"/>
    </row>
    <row r="794" spans="1:331">
      <c r="A794" s="3"/>
      <c r="B794" s="438"/>
      <c r="C794" s="438"/>
      <c r="D794" s="438"/>
      <c r="E794" s="438"/>
      <c r="F794" s="438"/>
      <c r="G794" s="438"/>
      <c r="H794" s="438"/>
      <c r="I794" s="438"/>
      <c r="J794" s="438"/>
      <c r="K794" s="438"/>
      <c r="L794" s="438"/>
      <c r="M794" s="438"/>
      <c r="N794" s="438"/>
      <c r="O794" s="438"/>
      <c r="P794" s="438"/>
      <c r="Q794" s="438"/>
      <c r="R794" s="438"/>
      <c r="S794" s="438"/>
      <c r="T794" s="438"/>
      <c r="U794" s="438"/>
      <c r="V794" s="438"/>
      <c r="W794" s="438"/>
      <c r="X794" s="438"/>
      <c r="Y794" s="438"/>
      <c r="Z794" s="438"/>
      <c r="AA794" s="438"/>
      <c r="AB794" s="438"/>
      <c r="AC794" s="438"/>
      <c r="AD794" s="438"/>
      <c r="AE794" s="154"/>
      <c r="AF794" s="154"/>
      <c r="AG794" s="154"/>
      <c r="AH794" s="154"/>
      <c r="AI794" s="154"/>
      <c r="AJ794" s="108"/>
      <c r="AK794" s="154"/>
      <c r="AL794" s="108"/>
      <c r="AM794" s="108"/>
      <c r="AN794" s="108"/>
      <c r="AO794" s="108"/>
      <c r="AP794" s="108"/>
      <c r="AQ794" s="108"/>
      <c r="AR794" s="108"/>
      <c r="AS794" s="108"/>
      <c r="AT794" s="108"/>
      <c r="AU794" s="108"/>
      <c r="AV794" s="108"/>
      <c r="AW794" s="108"/>
      <c r="AX794" s="108"/>
      <c r="AY794" s="108"/>
      <c r="AZ794" s="108"/>
      <c r="BA794" s="108"/>
      <c r="BB794" s="108"/>
      <c r="BC794" s="108"/>
      <c r="BD794" s="108"/>
      <c r="BE794" s="108"/>
      <c r="BF794" s="108"/>
      <c r="BG794" s="108"/>
      <c r="BH794" s="108"/>
      <c r="BI794" s="108"/>
      <c r="BJ794" s="108"/>
      <c r="BK794" s="108"/>
      <c r="BL794" s="108"/>
      <c r="BM794" s="108"/>
      <c r="BN794" s="108"/>
      <c r="BO794" s="108"/>
      <c r="BP794" s="108"/>
      <c r="BQ794" s="108"/>
      <c r="BR794" s="108"/>
      <c r="BS794" s="108"/>
      <c r="BT794" s="108"/>
      <c r="BU794" s="108"/>
      <c r="BV794" s="108"/>
      <c r="BW794" s="108"/>
      <c r="BX794" s="108"/>
      <c r="BY794" s="108"/>
      <c r="BZ794" s="108"/>
      <c r="CA794" s="108"/>
      <c r="CB794" s="108"/>
      <c r="CC794" s="108"/>
      <c r="CD794" s="108"/>
      <c r="CE794" s="108"/>
      <c r="CF794" s="108"/>
      <c r="CG794" s="108"/>
      <c r="CH794" s="108"/>
      <c r="CI794" s="108"/>
      <c r="CJ794" s="108"/>
      <c r="CK794" s="108"/>
      <c r="CL794" s="108"/>
      <c r="CM794" s="108"/>
      <c r="CN794" s="108"/>
      <c r="CO794" s="108"/>
      <c r="CP794" s="108"/>
      <c r="CQ794" s="108"/>
      <c r="CR794" s="108"/>
      <c r="CS794" s="108"/>
      <c r="CT794" s="108"/>
      <c r="CU794" s="108"/>
      <c r="CV794" s="108"/>
      <c r="CW794" s="108"/>
      <c r="CX794" s="108"/>
      <c r="CY794" s="108"/>
      <c r="CZ794" s="108"/>
      <c r="DA794" s="108"/>
      <c r="DB794" s="108"/>
      <c r="DC794" s="108"/>
      <c r="DD794" s="108"/>
      <c r="DE794" s="108"/>
      <c r="DF794" s="108"/>
      <c r="DG794" s="108"/>
      <c r="DH794" s="108"/>
      <c r="DI794" s="108"/>
      <c r="DJ794" s="108"/>
      <c r="DK794" s="108"/>
      <c r="DL794" s="108"/>
      <c r="DM794" s="108"/>
      <c r="DN794" s="108"/>
      <c r="DO794" s="108"/>
      <c r="DP794" s="108"/>
      <c r="DQ794" s="108"/>
      <c r="DR794" s="108"/>
      <c r="DS794" s="108"/>
      <c r="DT794" s="108"/>
      <c r="DU794" s="108"/>
      <c r="DV794" s="108"/>
      <c r="DW794" s="108"/>
      <c r="DX794" s="108"/>
      <c r="DY794" s="108"/>
      <c r="DZ794" s="108"/>
      <c r="EA794" s="108"/>
      <c r="EB794" s="108"/>
      <c r="EC794" s="108"/>
      <c r="ED794" s="108"/>
      <c r="EE794" s="108"/>
      <c r="EF794" s="108"/>
      <c r="EG794" s="108"/>
      <c r="EH794" s="108"/>
      <c r="EI794" s="108"/>
      <c r="EJ794" s="108"/>
      <c r="EK794" s="108"/>
      <c r="EL794" s="108"/>
      <c r="EM794" s="108"/>
      <c r="EN794" s="108"/>
      <c r="EO794" s="108"/>
      <c r="EP794" s="108"/>
      <c r="EQ794" s="108"/>
      <c r="ER794" s="108"/>
      <c r="ES794" s="108"/>
      <c r="ET794" s="108"/>
      <c r="EU794" s="108"/>
      <c r="EV794" s="108"/>
      <c r="EW794" s="108"/>
      <c r="EX794" s="108"/>
      <c r="EY794" s="108"/>
      <c r="EZ794" s="108"/>
      <c r="FA794" s="108"/>
      <c r="FB794" s="108"/>
      <c r="FC794" s="108"/>
      <c r="FD794" s="108"/>
      <c r="FE794" s="108"/>
      <c r="FF794" s="108"/>
      <c r="FG794" s="108"/>
      <c r="FH794" s="108"/>
      <c r="FI794" s="108"/>
      <c r="FJ794" s="108"/>
      <c r="FK794" s="108"/>
      <c r="FL794" s="108"/>
      <c r="FM794" s="108"/>
      <c r="FN794" s="108"/>
      <c r="FO794" s="108"/>
      <c r="FP794" s="108"/>
      <c r="FQ794" s="108"/>
      <c r="FR794" s="108"/>
      <c r="FS794" s="108"/>
      <c r="FT794" s="108"/>
      <c r="FU794" s="108"/>
      <c r="FV794" s="108"/>
      <c r="FW794" s="108"/>
      <c r="FX794" s="108"/>
      <c r="FY794" s="108"/>
      <c r="FZ794" s="108"/>
      <c r="GA794" s="108"/>
      <c r="GB794" s="108"/>
      <c r="GC794" s="108"/>
      <c r="GD794" s="108"/>
      <c r="GE794" s="108"/>
      <c r="GF794" s="108"/>
      <c r="GG794" s="108"/>
      <c r="GH794" s="108"/>
      <c r="GI794" s="108"/>
      <c r="GJ794" s="108"/>
      <c r="GK794" s="108"/>
      <c r="GL794" s="108"/>
      <c r="GM794" s="108"/>
      <c r="GN794" s="108"/>
      <c r="GO794" s="108"/>
      <c r="GP794" s="108"/>
      <c r="GQ794" s="108"/>
      <c r="GR794" s="108"/>
      <c r="GS794" s="108"/>
      <c r="GT794" s="108"/>
      <c r="GU794" s="108"/>
      <c r="GV794" s="108"/>
      <c r="GW794" s="108"/>
      <c r="GX794" s="108"/>
      <c r="GY794" s="108"/>
      <c r="GZ794" s="108"/>
      <c r="HA794" s="108"/>
      <c r="HB794" s="108"/>
      <c r="HC794" s="108"/>
      <c r="HD794" s="108"/>
      <c r="HE794" s="108"/>
      <c r="HF794" s="108"/>
      <c r="HG794" s="108"/>
      <c r="HH794" s="108"/>
      <c r="HI794" s="108"/>
      <c r="HJ794" s="108"/>
      <c r="HK794" s="108"/>
      <c r="HL794" s="108"/>
      <c r="HM794" s="108"/>
      <c r="HN794" s="108"/>
      <c r="HO794" s="108"/>
      <c r="HP794" s="108"/>
      <c r="HQ794" s="108"/>
      <c r="HR794" s="108"/>
      <c r="HS794" s="108"/>
      <c r="HT794" s="108"/>
      <c r="HU794" s="108"/>
      <c r="HV794" s="108"/>
      <c r="HW794" s="108"/>
      <c r="HX794" s="108"/>
      <c r="HY794" s="108"/>
      <c r="HZ794" s="108"/>
      <c r="IA794" s="108"/>
      <c r="IB794" s="108"/>
      <c r="IC794" s="108"/>
      <c r="ID794" s="108"/>
      <c r="IE794" s="108"/>
      <c r="IF794" s="108"/>
      <c r="IG794" s="108"/>
      <c r="IH794" s="108"/>
      <c r="II794" s="108"/>
      <c r="IJ794" s="108"/>
      <c r="IK794" s="108"/>
      <c r="IL794" s="108"/>
      <c r="IM794" s="108"/>
      <c r="IN794" s="108"/>
      <c r="IO794" s="108"/>
      <c r="IP794" s="108"/>
      <c r="IQ794" s="108"/>
      <c r="IR794" s="108"/>
      <c r="IS794" s="108"/>
      <c r="IT794" s="108"/>
      <c r="IU794" s="108"/>
      <c r="IV794" s="108"/>
      <c r="IW794" s="108"/>
      <c r="IX794" s="108"/>
      <c r="IY794" s="108"/>
      <c r="IZ794" s="108"/>
      <c r="JA794" s="108"/>
      <c r="JB794" s="108"/>
      <c r="JC794" s="108"/>
      <c r="JD794" s="108"/>
      <c r="JE794" s="108"/>
      <c r="JF794" s="108"/>
      <c r="JG794" s="108"/>
      <c r="JH794" s="108"/>
      <c r="JI794" s="108"/>
      <c r="JJ794" s="108"/>
      <c r="JK794" s="108"/>
      <c r="JL794" s="108"/>
      <c r="JM794" s="108"/>
      <c r="JN794" s="108"/>
      <c r="JO794" s="108"/>
      <c r="JP794" s="108"/>
      <c r="JQ794" s="108"/>
      <c r="JR794" s="108"/>
      <c r="JS794" s="108"/>
      <c r="JT794" s="108"/>
      <c r="JU794" s="108"/>
      <c r="JV794" s="108"/>
      <c r="JW794" s="108"/>
      <c r="JX794" s="108"/>
      <c r="JY794" s="108"/>
      <c r="JZ794" s="108"/>
      <c r="KA794" s="108"/>
      <c r="KB794" s="108"/>
      <c r="KC794" s="108"/>
      <c r="KD794" s="108"/>
      <c r="KE794" s="108"/>
      <c r="KF794" s="108"/>
      <c r="KG794" s="108"/>
      <c r="KH794" s="108"/>
      <c r="KI794" s="108"/>
      <c r="KJ794" s="108"/>
      <c r="KK794" s="108"/>
      <c r="KL794" s="108"/>
      <c r="KM794" s="108"/>
      <c r="KN794" s="108"/>
      <c r="KO794" s="108"/>
      <c r="KP794" s="108"/>
      <c r="KQ794" s="108"/>
      <c r="KR794" s="108"/>
      <c r="KS794" s="108"/>
      <c r="KT794" s="108"/>
      <c r="KU794" s="108"/>
      <c r="KV794" s="108"/>
      <c r="KW794" s="108"/>
      <c r="KX794" s="108"/>
      <c r="KY794" s="108"/>
      <c r="KZ794" s="108"/>
      <c r="LA794" s="108"/>
      <c r="LB794" s="108"/>
      <c r="LC794" s="108"/>
      <c r="LD794" s="108"/>
      <c r="LE794" s="108"/>
      <c r="LF794" s="108"/>
      <c r="LG794" s="108"/>
      <c r="LH794" s="108"/>
      <c r="LI794" s="108"/>
      <c r="LJ794" s="108"/>
      <c r="LK794" s="108"/>
      <c r="LL794" s="108"/>
      <c r="LM794" s="108"/>
      <c r="LN794" s="108"/>
      <c r="LO794" s="108"/>
      <c r="LP794" s="108"/>
      <c r="LQ794" s="108"/>
      <c r="LR794" s="108"/>
      <c r="LS794" s="108"/>
    </row>
    <row r="795" spans="1:331">
      <c r="A795" s="3"/>
      <c r="B795" s="438"/>
      <c r="C795" s="438"/>
      <c r="D795" s="438"/>
      <c r="E795" s="438"/>
      <c r="F795" s="438"/>
      <c r="G795" s="438"/>
      <c r="H795" s="438"/>
      <c r="I795" s="438"/>
      <c r="J795" s="438"/>
      <c r="K795" s="438"/>
      <c r="L795" s="438"/>
      <c r="M795" s="438"/>
      <c r="N795" s="438"/>
      <c r="O795" s="438"/>
      <c r="P795" s="438"/>
      <c r="Q795" s="438"/>
      <c r="R795" s="438"/>
      <c r="S795" s="438"/>
      <c r="T795" s="438"/>
      <c r="U795" s="438"/>
      <c r="V795" s="438"/>
      <c r="W795" s="438"/>
      <c r="X795" s="438"/>
      <c r="Y795" s="438"/>
      <c r="Z795" s="438"/>
      <c r="AA795" s="438"/>
      <c r="AB795" s="438"/>
      <c r="AC795" s="438"/>
      <c r="AD795" s="438"/>
      <c r="AE795" s="154"/>
      <c r="AF795" s="154"/>
      <c r="AG795" s="154"/>
      <c r="AH795" s="154"/>
      <c r="AI795" s="154"/>
      <c r="AJ795" s="108"/>
      <c r="AK795" s="154"/>
      <c r="AL795" s="108"/>
      <c r="AM795" s="108"/>
      <c r="AN795" s="108"/>
      <c r="AO795" s="108"/>
      <c r="AP795" s="108"/>
      <c r="AQ795" s="108"/>
      <c r="AR795" s="108"/>
      <c r="AS795" s="108"/>
      <c r="AT795" s="108"/>
      <c r="AU795" s="108"/>
      <c r="AV795" s="108"/>
      <c r="AW795" s="108"/>
      <c r="AX795" s="108"/>
      <c r="AY795" s="108"/>
      <c r="AZ795" s="108"/>
      <c r="BA795" s="108"/>
      <c r="BB795" s="108"/>
      <c r="BC795" s="108"/>
      <c r="BD795" s="108"/>
      <c r="BE795" s="108"/>
      <c r="BF795" s="108"/>
      <c r="BG795" s="108"/>
      <c r="BH795" s="108"/>
      <c r="BI795" s="108"/>
      <c r="BJ795" s="108"/>
      <c r="BK795" s="108"/>
      <c r="BL795" s="108"/>
      <c r="BM795" s="108"/>
      <c r="BN795" s="108"/>
      <c r="BO795" s="108"/>
      <c r="BP795" s="108"/>
      <c r="BQ795" s="108"/>
      <c r="BR795" s="108"/>
      <c r="BS795" s="108"/>
      <c r="BT795" s="108"/>
      <c r="BU795" s="108"/>
      <c r="BV795" s="108"/>
      <c r="BW795" s="108"/>
      <c r="BX795" s="108"/>
      <c r="BY795" s="108"/>
      <c r="BZ795" s="108"/>
      <c r="CA795" s="108"/>
      <c r="CB795" s="108"/>
      <c r="CC795" s="108"/>
      <c r="CD795" s="108"/>
      <c r="CE795" s="108"/>
      <c r="CF795" s="108"/>
      <c r="CG795" s="108"/>
      <c r="CH795" s="108"/>
      <c r="CI795" s="108"/>
      <c r="CJ795" s="108"/>
      <c r="CK795" s="108"/>
      <c r="CL795" s="108"/>
      <c r="CM795" s="108"/>
      <c r="CN795" s="108"/>
      <c r="CO795" s="108"/>
      <c r="CP795" s="108"/>
      <c r="CQ795" s="108"/>
      <c r="CR795" s="108"/>
      <c r="CS795" s="108"/>
      <c r="CT795" s="108"/>
      <c r="CU795" s="108"/>
      <c r="CV795" s="108"/>
      <c r="CW795" s="108"/>
      <c r="CX795" s="108"/>
      <c r="CY795" s="108"/>
      <c r="CZ795" s="108"/>
      <c r="DA795" s="108"/>
      <c r="DB795" s="108"/>
      <c r="DC795" s="108"/>
      <c r="DD795" s="108"/>
      <c r="DE795" s="108"/>
      <c r="DF795" s="108"/>
      <c r="DG795" s="108"/>
      <c r="DH795" s="108"/>
      <c r="DI795" s="108"/>
      <c r="DJ795" s="108"/>
      <c r="DK795" s="108"/>
      <c r="DL795" s="108"/>
      <c r="DM795" s="108"/>
      <c r="DN795" s="108"/>
      <c r="DO795" s="108"/>
      <c r="DP795" s="108"/>
      <c r="DQ795" s="108"/>
      <c r="DR795" s="108"/>
      <c r="DS795" s="108"/>
      <c r="DT795" s="108"/>
      <c r="DU795" s="108"/>
      <c r="DV795" s="108"/>
      <c r="DW795" s="108"/>
      <c r="DX795" s="108"/>
      <c r="DY795" s="108"/>
      <c r="DZ795" s="108"/>
      <c r="EA795" s="108"/>
      <c r="EB795" s="108"/>
      <c r="EC795" s="108"/>
      <c r="ED795" s="108"/>
      <c r="EE795" s="108"/>
      <c r="EF795" s="108"/>
      <c r="EG795" s="108"/>
      <c r="EH795" s="108"/>
      <c r="EI795" s="108"/>
      <c r="EJ795" s="108"/>
      <c r="EK795" s="108"/>
      <c r="EL795" s="108"/>
      <c r="EM795" s="108"/>
      <c r="EN795" s="108"/>
      <c r="EO795" s="108"/>
      <c r="EP795" s="108"/>
      <c r="EQ795" s="108"/>
      <c r="ER795" s="108"/>
      <c r="ES795" s="108"/>
      <c r="ET795" s="108"/>
      <c r="EU795" s="108"/>
      <c r="EV795" s="108"/>
      <c r="EW795" s="108"/>
      <c r="EX795" s="108"/>
      <c r="EY795" s="108"/>
      <c r="EZ795" s="108"/>
      <c r="FA795" s="108"/>
      <c r="FB795" s="108"/>
      <c r="FC795" s="108"/>
      <c r="FD795" s="108"/>
      <c r="FE795" s="108"/>
      <c r="FF795" s="108"/>
      <c r="FG795" s="108"/>
      <c r="FH795" s="108"/>
      <c r="FI795" s="108"/>
      <c r="FJ795" s="108"/>
      <c r="FK795" s="108"/>
      <c r="FL795" s="108"/>
      <c r="FM795" s="108"/>
      <c r="FN795" s="108"/>
      <c r="FO795" s="108"/>
      <c r="FP795" s="108"/>
      <c r="FQ795" s="108"/>
      <c r="FR795" s="108"/>
      <c r="FS795" s="108"/>
      <c r="FT795" s="108"/>
      <c r="FU795" s="108"/>
      <c r="FV795" s="108"/>
      <c r="FW795" s="108"/>
      <c r="FX795" s="108"/>
      <c r="FY795" s="108"/>
      <c r="FZ795" s="108"/>
      <c r="GA795" s="108"/>
      <c r="GB795" s="108"/>
      <c r="GC795" s="108"/>
      <c r="GD795" s="108"/>
      <c r="GE795" s="108"/>
      <c r="GF795" s="108"/>
      <c r="GG795" s="108"/>
      <c r="GH795" s="108"/>
      <c r="GI795" s="108"/>
      <c r="GJ795" s="108"/>
      <c r="GK795" s="108"/>
      <c r="GL795" s="108"/>
      <c r="GM795" s="108"/>
      <c r="GN795" s="108"/>
      <c r="GO795" s="108"/>
      <c r="GP795" s="108"/>
      <c r="GQ795" s="108"/>
      <c r="GR795" s="108"/>
      <c r="GS795" s="108"/>
      <c r="GT795" s="108"/>
      <c r="GU795" s="108"/>
      <c r="GV795" s="108"/>
      <c r="GW795" s="108"/>
      <c r="GX795" s="108"/>
      <c r="GY795" s="108"/>
      <c r="GZ795" s="108"/>
      <c r="HA795" s="108"/>
      <c r="HB795" s="108"/>
      <c r="HC795" s="108"/>
      <c r="HD795" s="108"/>
      <c r="HE795" s="108"/>
      <c r="HF795" s="108"/>
      <c r="HG795" s="108"/>
      <c r="HH795" s="108"/>
      <c r="HI795" s="108"/>
      <c r="HJ795" s="108"/>
      <c r="HK795" s="108"/>
      <c r="HL795" s="108"/>
      <c r="HM795" s="108"/>
      <c r="HN795" s="108"/>
      <c r="HO795" s="108"/>
      <c r="HP795" s="108"/>
      <c r="HQ795" s="108"/>
      <c r="HR795" s="108"/>
      <c r="HS795" s="108"/>
      <c r="HT795" s="108"/>
      <c r="HU795" s="108"/>
      <c r="HV795" s="108"/>
      <c r="HW795" s="108"/>
      <c r="HX795" s="108"/>
      <c r="HY795" s="108"/>
      <c r="HZ795" s="108"/>
      <c r="IA795" s="108"/>
      <c r="IB795" s="108"/>
      <c r="IC795" s="108"/>
      <c r="ID795" s="108"/>
      <c r="IE795" s="108"/>
      <c r="IF795" s="108"/>
      <c r="IG795" s="108"/>
      <c r="IH795" s="108"/>
      <c r="II795" s="108"/>
      <c r="IJ795" s="108"/>
      <c r="IK795" s="108"/>
      <c r="IL795" s="108"/>
      <c r="IM795" s="108"/>
      <c r="IN795" s="108"/>
      <c r="IO795" s="108"/>
      <c r="IP795" s="108"/>
      <c r="IQ795" s="108"/>
      <c r="IR795" s="108"/>
      <c r="IS795" s="108"/>
      <c r="IT795" s="108"/>
      <c r="IU795" s="108"/>
      <c r="IV795" s="108"/>
      <c r="IW795" s="108"/>
      <c r="IX795" s="108"/>
      <c r="IY795" s="108"/>
      <c r="IZ795" s="108"/>
      <c r="JA795" s="108"/>
      <c r="JB795" s="108"/>
      <c r="JC795" s="108"/>
      <c r="JD795" s="108"/>
      <c r="JE795" s="108"/>
      <c r="JF795" s="108"/>
      <c r="JG795" s="108"/>
      <c r="JH795" s="108"/>
      <c r="JI795" s="108"/>
      <c r="JJ795" s="108"/>
      <c r="JK795" s="108"/>
      <c r="JL795" s="108"/>
      <c r="JM795" s="108"/>
      <c r="JN795" s="108"/>
      <c r="JO795" s="108"/>
      <c r="JP795" s="108"/>
      <c r="JQ795" s="108"/>
      <c r="JR795" s="108"/>
      <c r="JS795" s="108"/>
      <c r="JT795" s="108"/>
      <c r="JU795" s="108"/>
      <c r="JV795" s="108"/>
      <c r="JW795" s="108"/>
      <c r="JX795" s="108"/>
      <c r="JY795" s="108"/>
      <c r="JZ795" s="108"/>
      <c r="KA795" s="108"/>
      <c r="KB795" s="108"/>
      <c r="KC795" s="108"/>
      <c r="KD795" s="108"/>
      <c r="KE795" s="108"/>
      <c r="KF795" s="108"/>
      <c r="KG795" s="108"/>
      <c r="KH795" s="108"/>
      <c r="KI795" s="108"/>
      <c r="KJ795" s="108"/>
      <c r="KK795" s="108"/>
      <c r="KL795" s="108"/>
      <c r="KM795" s="108"/>
      <c r="KN795" s="108"/>
      <c r="KO795" s="108"/>
      <c r="KP795" s="108"/>
      <c r="KQ795" s="108"/>
      <c r="KR795" s="108"/>
      <c r="KS795" s="108"/>
      <c r="KT795" s="108"/>
      <c r="KU795" s="108"/>
      <c r="KV795" s="108"/>
      <c r="KW795" s="108"/>
      <c r="KX795" s="108"/>
      <c r="KY795" s="108"/>
      <c r="KZ795" s="108"/>
      <c r="LA795" s="108"/>
      <c r="LB795" s="108"/>
      <c r="LC795" s="108"/>
      <c r="LD795" s="108"/>
      <c r="LE795" s="108"/>
      <c r="LF795" s="108"/>
      <c r="LG795" s="108"/>
      <c r="LH795" s="108"/>
      <c r="LI795" s="108"/>
      <c r="LJ795" s="108"/>
      <c r="LK795" s="108"/>
      <c r="LL795" s="108"/>
      <c r="LM795" s="108"/>
      <c r="LN795" s="108"/>
      <c r="LO795" s="108"/>
      <c r="LP795" s="108"/>
      <c r="LQ795" s="108"/>
      <c r="LR795" s="108"/>
      <c r="LS795" s="108"/>
    </row>
    <row r="796" spans="1:331">
      <c r="A796" s="3"/>
      <c r="B796" s="438"/>
      <c r="C796" s="438"/>
      <c r="D796" s="438"/>
      <c r="E796" s="438"/>
      <c r="F796" s="438"/>
      <c r="G796" s="438"/>
      <c r="H796" s="438"/>
      <c r="I796" s="438"/>
      <c r="J796" s="438"/>
      <c r="K796" s="438"/>
      <c r="L796" s="438"/>
      <c r="M796" s="438"/>
      <c r="N796" s="438"/>
      <c r="O796" s="438"/>
      <c r="P796" s="438"/>
      <c r="Q796" s="438"/>
      <c r="R796" s="438"/>
      <c r="S796" s="438"/>
      <c r="T796" s="438"/>
      <c r="U796" s="438"/>
      <c r="V796" s="438"/>
      <c r="W796" s="438"/>
      <c r="X796" s="438"/>
      <c r="Y796" s="438"/>
      <c r="Z796" s="438"/>
      <c r="AA796" s="438"/>
      <c r="AB796" s="438"/>
      <c r="AC796" s="438"/>
      <c r="AD796" s="438"/>
      <c r="AE796" s="154"/>
      <c r="AF796" s="154"/>
      <c r="AG796" s="154"/>
      <c r="AH796" s="154"/>
      <c r="AI796" s="154"/>
      <c r="AJ796" s="108"/>
      <c r="AK796" s="154"/>
      <c r="AL796" s="108"/>
      <c r="AM796" s="108"/>
      <c r="AN796" s="108"/>
      <c r="AO796" s="108"/>
      <c r="AP796" s="108"/>
      <c r="AQ796" s="108"/>
      <c r="AR796" s="108"/>
      <c r="AS796" s="108"/>
      <c r="AT796" s="108"/>
      <c r="AU796" s="108"/>
      <c r="AV796" s="108"/>
      <c r="AW796" s="108"/>
      <c r="AX796" s="108"/>
      <c r="AY796" s="108"/>
      <c r="AZ796" s="108"/>
      <c r="BA796" s="108"/>
      <c r="BB796" s="108"/>
      <c r="BC796" s="108"/>
      <c r="BD796" s="108"/>
      <c r="BE796" s="108"/>
      <c r="BF796" s="108"/>
      <c r="BG796" s="108"/>
      <c r="BH796" s="108"/>
      <c r="BI796" s="108"/>
      <c r="BJ796" s="108"/>
      <c r="BK796" s="108"/>
      <c r="BL796" s="108"/>
      <c r="BM796" s="108"/>
      <c r="BN796" s="108"/>
      <c r="BO796" s="108"/>
      <c r="BP796" s="108"/>
      <c r="BQ796" s="108"/>
      <c r="BR796" s="108"/>
      <c r="BS796" s="108"/>
      <c r="BT796" s="108"/>
      <c r="BU796" s="108"/>
      <c r="BV796" s="108"/>
      <c r="BW796" s="108"/>
      <c r="BX796" s="108"/>
      <c r="BY796" s="108"/>
      <c r="BZ796" s="108"/>
      <c r="CA796" s="108"/>
      <c r="CB796" s="108"/>
      <c r="CC796" s="108"/>
      <c r="CD796" s="108"/>
      <c r="CE796" s="108"/>
      <c r="CF796" s="108"/>
      <c r="CG796" s="108"/>
      <c r="CH796" s="108"/>
      <c r="CI796" s="108"/>
      <c r="CJ796" s="108"/>
      <c r="CK796" s="108"/>
      <c r="CL796" s="108"/>
      <c r="CM796" s="108"/>
      <c r="CN796" s="108"/>
      <c r="CO796" s="108"/>
      <c r="CP796" s="108"/>
      <c r="CQ796" s="108"/>
      <c r="CR796" s="108"/>
      <c r="CS796" s="108"/>
      <c r="CT796" s="108"/>
      <c r="CU796" s="108"/>
      <c r="CV796" s="108"/>
      <c r="CW796" s="108"/>
      <c r="CX796" s="108"/>
      <c r="CY796" s="108"/>
      <c r="CZ796" s="108"/>
      <c r="DA796" s="108"/>
      <c r="DB796" s="108"/>
      <c r="DC796" s="108"/>
      <c r="DD796" s="108"/>
      <c r="DE796" s="108"/>
      <c r="DF796" s="108"/>
      <c r="DG796" s="108"/>
      <c r="DH796" s="108"/>
      <c r="DI796" s="108"/>
      <c r="DJ796" s="108"/>
      <c r="DK796" s="108"/>
      <c r="DL796" s="108"/>
      <c r="DM796" s="108"/>
      <c r="DN796" s="108"/>
      <c r="DO796" s="108"/>
      <c r="DP796" s="108"/>
      <c r="DQ796" s="108"/>
      <c r="DR796" s="108"/>
      <c r="DS796" s="108"/>
      <c r="DT796" s="108"/>
      <c r="DU796" s="108"/>
      <c r="DV796" s="108"/>
      <c r="DW796" s="108"/>
      <c r="DX796" s="108"/>
      <c r="DY796" s="108"/>
      <c r="DZ796" s="108"/>
      <c r="EA796" s="108"/>
      <c r="EB796" s="108"/>
      <c r="EC796" s="108"/>
      <c r="ED796" s="108"/>
      <c r="EE796" s="108"/>
      <c r="EF796" s="108"/>
      <c r="EG796" s="108"/>
      <c r="EH796" s="108"/>
      <c r="EI796" s="108"/>
      <c r="EJ796" s="108"/>
      <c r="EK796" s="108"/>
      <c r="EL796" s="108"/>
      <c r="EM796" s="108"/>
      <c r="EN796" s="108"/>
      <c r="EO796" s="108"/>
      <c r="EP796" s="108"/>
      <c r="EQ796" s="108"/>
      <c r="ER796" s="108"/>
      <c r="ES796" s="108"/>
      <c r="ET796" s="108"/>
      <c r="EU796" s="108"/>
      <c r="EV796" s="108"/>
      <c r="EW796" s="108"/>
      <c r="EX796" s="108"/>
      <c r="EY796" s="108"/>
      <c r="EZ796" s="108"/>
      <c r="FA796" s="108"/>
      <c r="FB796" s="108"/>
      <c r="FC796" s="108"/>
      <c r="FD796" s="108"/>
      <c r="FE796" s="108"/>
      <c r="FF796" s="108"/>
      <c r="FG796" s="108"/>
      <c r="FH796" s="108"/>
      <c r="FI796" s="108"/>
      <c r="FJ796" s="108"/>
      <c r="FK796" s="108"/>
      <c r="FL796" s="108"/>
      <c r="FM796" s="108"/>
      <c r="FN796" s="108"/>
      <c r="FO796" s="108"/>
      <c r="FP796" s="108"/>
      <c r="FQ796" s="108"/>
      <c r="FR796" s="108"/>
      <c r="FS796" s="108"/>
      <c r="FT796" s="108"/>
      <c r="FU796" s="108"/>
      <c r="FV796" s="108"/>
      <c r="FW796" s="108"/>
      <c r="FX796" s="108"/>
      <c r="FY796" s="108"/>
      <c r="FZ796" s="108"/>
      <c r="GA796" s="108"/>
      <c r="GB796" s="108"/>
      <c r="GC796" s="108"/>
      <c r="GD796" s="108"/>
      <c r="GE796" s="108"/>
      <c r="GF796" s="108"/>
      <c r="GG796" s="108"/>
      <c r="GH796" s="108"/>
      <c r="GI796" s="108"/>
      <c r="GJ796" s="108"/>
      <c r="GK796" s="108"/>
      <c r="GL796" s="108"/>
      <c r="GM796" s="108"/>
      <c r="GN796" s="108"/>
      <c r="GO796" s="108"/>
      <c r="GP796" s="108"/>
      <c r="GQ796" s="108"/>
      <c r="GR796" s="108"/>
      <c r="GS796" s="108"/>
      <c r="GT796" s="108"/>
      <c r="GU796" s="108"/>
      <c r="GV796" s="108"/>
      <c r="GW796" s="108"/>
      <c r="GX796" s="108"/>
      <c r="GY796" s="108"/>
      <c r="GZ796" s="108"/>
      <c r="HA796" s="108"/>
      <c r="HB796" s="108"/>
      <c r="HC796" s="108"/>
      <c r="HD796" s="108"/>
      <c r="HE796" s="108"/>
      <c r="HF796" s="108"/>
      <c r="HG796" s="108"/>
      <c r="HH796" s="108"/>
      <c r="HI796" s="108"/>
      <c r="HJ796" s="108"/>
      <c r="HK796" s="108"/>
      <c r="HL796" s="108"/>
      <c r="HM796" s="108"/>
      <c r="HN796" s="108"/>
      <c r="HO796" s="108"/>
      <c r="HP796" s="108"/>
      <c r="HQ796" s="108"/>
      <c r="HR796" s="108"/>
      <c r="HS796" s="108"/>
      <c r="HT796" s="108"/>
      <c r="HU796" s="108"/>
      <c r="HV796" s="108"/>
      <c r="HW796" s="108"/>
      <c r="HX796" s="108"/>
      <c r="HY796" s="108"/>
      <c r="HZ796" s="108"/>
      <c r="IA796" s="108"/>
      <c r="IB796" s="108"/>
      <c r="IC796" s="108"/>
      <c r="ID796" s="108"/>
      <c r="IE796" s="108"/>
      <c r="IF796" s="108"/>
      <c r="IG796" s="108"/>
      <c r="IH796" s="108"/>
      <c r="II796" s="108"/>
      <c r="IJ796" s="108"/>
      <c r="IK796" s="108"/>
      <c r="IL796" s="108"/>
      <c r="IM796" s="108"/>
      <c r="IN796" s="108"/>
      <c r="IO796" s="108"/>
      <c r="IP796" s="108"/>
      <c r="IQ796" s="108"/>
      <c r="IR796" s="108"/>
      <c r="IS796" s="108"/>
      <c r="IT796" s="108"/>
      <c r="IU796" s="108"/>
      <c r="IV796" s="108"/>
      <c r="IW796" s="108"/>
      <c r="IX796" s="108"/>
      <c r="IY796" s="108"/>
      <c r="IZ796" s="108"/>
      <c r="JA796" s="108"/>
      <c r="JB796" s="108"/>
      <c r="JC796" s="108"/>
      <c r="JD796" s="108"/>
      <c r="JE796" s="108"/>
      <c r="JF796" s="108"/>
      <c r="JG796" s="108"/>
      <c r="JH796" s="108"/>
      <c r="JI796" s="108"/>
      <c r="JJ796" s="108"/>
      <c r="JK796" s="108"/>
      <c r="JL796" s="108"/>
      <c r="JM796" s="108"/>
      <c r="JN796" s="108"/>
      <c r="JO796" s="108"/>
      <c r="JP796" s="108"/>
      <c r="JQ796" s="108"/>
      <c r="JR796" s="108"/>
      <c r="JS796" s="108"/>
      <c r="JT796" s="108"/>
      <c r="JU796" s="108"/>
      <c r="JV796" s="108"/>
      <c r="JW796" s="108"/>
      <c r="JX796" s="108"/>
      <c r="JY796" s="108"/>
      <c r="JZ796" s="108"/>
      <c r="KA796" s="108"/>
      <c r="KB796" s="108"/>
      <c r="KC796" s="108"/>
      <c r="KD796" s="108"/>
      <c r="KE796" s="108"/>
      <c r="KF796" s="108"/>
      <c r="KG796" s="108"/>
      <c r="KH796" s="108"/>
      <c r="KI796" s="108"/>
      <c r="KJ796" s="108"/>
      <c r="KK796" s="108"/>
      <c r="KL796" s="108"/>
      <c r="KM796" s="108"/>
      <c r="KN796" s="108"/>
      <c r="KO796" s="108"/>
      <c r="KP796" s="108"/>
      <c r="KQ796" s="108"/>
      <c r="KR796" s="108"/>
      <c r="KS796" s="108"/>
      <c r="KT796" s="108"/>
      <c r="KU796" s="108"/>
      <c r="KV796" s="108"/>
      <c r="KW796" s="108"/>
      <c r="KX796" s="108"/>
      <c r="KY796" s="108"/>
      <c r="KZ796" s="108"/>
      <c r="LA796" s="108"/>
      <c r="LB796" s="108"/>
      <c r="LC796" s="108"/>
      <c r="LD796" s="108"/>
      <c r="LE796" s="108"/>
      <c r="LF796" s="108"/>
      <c r="LG796" s="108"/>
      <c r="LH796" s="108"/>
      <c r="LI796" s="108"/>
      <c r="LJ796" s="108"/>
      <c r="LK796" s="108"/>
      <c r="LL796" s="108"/>
      <c r="LM796" s="108"/>
      <c r="LN796" s="108"/>
      <c r="LO796" s="108"/>
      <c r="LP796" s="108"/>
      <c r="LQ796" s="108"/>
      <c r="LR796" s="108"/>
      <c r="LS796" s="108"/>
    </row>
    <row r="797" spans="1:331">
      <c r="A797" s="3"/>
      <c r="B797" s="438"/>
      <c r="C797" s="438"/>
      <c r="D797" s="438"/>
      <c r="E797" s="438"/>
      <c r="F797" s="438"/>
      <c r="G797" s="438"/>
      <c r="H797" s="438"/>
      <c r="I797" s="438"/>
      <c r="J797" s="438"/>
      <c r="K797" s="438"/>
      <c r="L797" s="438"/>
      <c r="M797" s="438"/>
      <c r="N797" s="438"/>
      <c r="O797" s="438"/>
      <c r="P797" s="438"/>
      <c r="Q797" s="438"/>
      <c r="R797" s="438"/>
      <c r="S797" s="438"/>
      <c r="T797" s="438"/>
      <c r="U797" s="438"/>
      <c r="V797" s="438"/>
      <c r="W797" s="438"/>
      <c r="X797" s="438"/>
      <c r="Y797" s="438"/>
      <c r="Z797" s="438"/>
      <c r="AA797" s="438"/>
      <c r="AB797" s="438"/>
      <c r="AC797" s="438"/>
      <c r="AD797" s="438"/>
      <c r="AE797" s="154"/>
      <c r="AF797" s="154"/>
      <c r="AG797" s="154"/>
      <c r="AH797" s="154"/>
      <c r="AI797" s="154"/>
      <c r="AJ797" s="108"/>
      <c r="AK797" s="154"/>
      <c r="AL797" s="108"/>
      <c r="AM797" s="108"/>
      <c r="AN797" s="108"/>
      <c r="AO797" s="108"/>
      <c r="AP797" s="108"/>
      <c r="AQ797" s="108"/>
      <c r="AR797" s="108"/>
      <c r="AS797" s="108"/>
      <c r="AT797" s="108"/>
      <c r="AU797" s="108"/>
      <c r="AV797" s="108"/>
      <c r="AW797" s="108"/>
      <c r="AX797" s="108"/>
      <c r="AY797" s="108"/>
      <c r="AZ797" s="108"/>
      <c r="BA797" s="108"/>
      <c r="BB797" s="108"/>
      <c r="BC797" s="108"/>
      <c r="BD797" s="108"/>
      <c r="BE797" s="108"/>
      <c r="BF797" s="108"/>
      <c r="BG797" s="108"/>
      <c r="BH797" s="108"/>
      <c r="BI797" s="108"/>
      <c r="BJ797" s="108"/>
      <c r="BK797" s="108"/>
      <c r="BL797" s="108"/>
      <c r="BM797" s="108"/>
      <c r="BN797" s="108"/>
      <c r="BO797" s="108"/>
      <c r="BP797" s="108"/>
      <c r="BQ797" s="108"/>
      <c r="BR797" s="108"/>
      <c r="BS797" s="108"/>
      <c r="BT797" s="108"/>
      <c r="BU797" s="108"/>
      <c r="BV797" s="108"/>
      <c r="BW797" s="108"/>
      <c r="BX797" s="108"/>
      <c r="BY797" s="108"/>
      <c r="BZ797" s="108"/>
      <c r="CA797" s="108"/>
      <c r="CB797" s="108"/>
      <c r="CC797" s="108"/>
      <c r="CD797" s="108"/>
      <c r="CE797" s="108"/>
      <c r="CF797" s="108"/>
      <c r="CG797" s="108"/>
      <c r="CH797" s="108"/>
      <c r="CI797" s="108"/>
      <c r="CJ797" s="108"/>
      <c r="CK797" s="108"/>
      <c r="CL797" s="108"/>
      <c r="CM797" s="108"/>
      <c r="CN797" s="108"/>
      <c r="CO797" s="108"/>
      <c r="CP797" s="108"/>
      <c r="CQ797" s="108"/>
      <c r="CR797" s="108"/>
      <c r="CS797" s="108"/>
      <c r="CT797" s="108"/>
      <c r="CU797" s="108"/>
      <c r="CV797" s="108"/>
      <c r="CW797" s="108"/>
      <c r="CX797" s="108"/>
      <c r="CY797" s="108"/>
      <c r="CZ797" s="108"/>
      <c r="DA797" s="108"/>
      <c r="DB797" s="108"/>
      <c r="DC797" s="108"/>
      <c r="DD797" s="108"/>
      <c r="DE797" s="108"/>
      <c r="DF797" s="108"/>
      <c r="DG797" s="108"/>
      <c r="DH797" s="108"/>
      <c r="DI797" s="108"/>
      <c r="DJ797" s="108"/>
      <c r="DK797" s="108"/>
      <c r="DL797" s="108"/>
      <c r="DM797" s="108"/>
      <c r="DN797" s="108"/>
      <c r="DO797" s="108"/>
      <c r="DP797" s="108"/>
      <c r="DQ797" s="108"/>
      <c r="DR797" s="108"/>
      <c r="DS797" s="108"/>
      <c r="DT797" s="108"/>
      <c r="DU797" s="108"/>
      <c r="DV797" s="108"/>
      <c r="DW797" s="108"/>
      <c r="DX797" s="108"/>
      <c r="DY797" s="108"/>
      <c r="DZ797" s="108"/>
      <c r="EA797" s="108"/>
      <c r="EB797" s="108"/>
      <c r="EC797" s="108"/>
      <c r="ED797" s="108"/>
      <c r="EE797" s="108"/>
      <c r="EF797" s="108"/>
      <c r="EG797" s="108"/>
      <c r="EH797" s="108"/>
      <c r="EI797" s="108"/>
      <c r="EJ797" s="108"/>
      <c r="EK797" s="108"/>
      <c r="EL797" s="108"/>
      <c r="EM797" s="108"/>
      <c r="EN797" s="108"/>
      <c r="EO797" s="108"/>
      <c r="EP797" s="108"/>
      <c r="EQ797" s="108"/>
      <c r="ER797" s="108"/>
      <c r="ES797" s="108"/>
      <c r="ET797" s="108"/>
      <c r="EU797" s="108"/>
      <c r="EV797" s="108"/>
      <c r="EW797" s="108"/>
      <c r="EX797" s="108"/>
      <c r="EY797" s="108"/>
      <c r="EZ797" s="108"/>
      <c r="FA797" s="108"/>
      <c r="FB797" s="108"/>
      <c r="FC797" s="108"/>
      <c r="FD797" s="108"/>
      <c r="FE797" s="108"/>
      <c r="FF797" s="108"/>
      <c r="FG797" s="108"/>
      <c r="FH797" s="108"/>
      <c r="FI797" s="108"/>
      <c r="FJ797" s="108"/>
      <c r="FK797" s="108"/>
      <c r="FL797" s="108"/>
      <c r="FM797" s="108"/>
      <c r="FN797" s="108"/>
      <c r="FO797" s="108"/>
      <c r="FP797" s="108"/>
      <c r="FQ797" s="108"/>
      <c r="FR797" s="108"/>
      <c r="FS797" s="108"/>
      <c r="FT797" s="108"/>
      <c r="FU797" s="108"/>
      <c r="FV797" s="108"/>
      <c r="FW797" s="108"/>
      <c r="FX797" s="108"/>
      <c r="FY797" s="108"/>
      <c r="FZ797" s="108"/>
      <c r="GA797" s="108"/>
      <c r="GB797" s="108"/>
      <c r="GC797" s="108"/>
      <c r="GD797" s="108"/>
      <c r="GE797" s="108"/>
      <c r="GF797" s="108"/>
      <c r="GG797" s="108"/>
      <c r="GH797" s="108"/>
      <c r="GI797" s="108"/>
      <c r="GJ797" s="108"/>
      <c r="GK797" s="108"/>
      <c r="GL797" s="108"/>
      <c r="GM797" s="108"/>
      <c r="GN797" s="108"/>
      <c r="GO797" s="108"/>
      <c r="GP797" s="108"/>
      <c r="GQ797" s="108"/>
      <c r="GR797" s="108"/>
      <c r="GS797" s="108"/>
      <c r="GT797" s="108"/>
      <c r="GU797" s="108"/>
      <c r="GV797" s="108"/>
      <c r="GW797" s="108"/>
      <c r="GX797" s="108"/>
      <c r="GY797" s="108"/>
      <c r="GZ797" s="108"/>
      <c r="HA797" s="108"/>
      <c r="HB797" s="108"/>
      <c r="HC797" s="108"/>
      <c r="HD797" s="108"/>
      <c r="HE797" s="108"/>
      <c r="HF797" s="108"/>
      <c r="HG797" s="108"/>
      <c r="HH797" s="108"/>
      <c r="HI797" s="108"/>
      <c r="HJ797" s="108"/>
      <c r="HK797" s="108"/>
      <c r="HL797" s="108"/>
      <c r="HM797" s="108"/>
      <c r="HN797" s="108"/>
      <c r="HO797" s="108"/>
      <c r="HP797" s="108"/>
      <c r="HQ797" s="108"/>
      <c r="HR797" s="108"/>
      <c r="HS797" s="108"/>
      <c r="HT797" s="108"/>
      <c r="HU797" s="108"/>
      <c r="HV797" s="108"/>
      <c r="HW797" s="108"/>
      <c r="HX797" s="108"/>
      <c r="HY797" s="108"/>
      <c r="HZ797" s="108"/>
      <c r="IA797" s="108"/>
      <c r="IB797" s="108"/>
      <c r="IC797" s="108"/>
      <c r="ID797" s="108"/>
      <c r="IE797" s="108"/>
      <c r="IF797" s="108"/>
      <c r="IG797" s="108"/>
      <c r="IH797" s="108"/>
      <c r="II797" s="108"/>
      <c r="IJ797" s="108"/>
      <c r="IK797" s="108"/>
      <c r="IL797" s="108"/>
      <c r="IM797" s="108"/>
      <c r="IN797" s="108"/>
      <c r="IO797" s="108"/>
      <c r="IP797" s="108"/>
      <c r="IQ797" s="108"/>
      <c r="IR797" s="108"/>
      <c r="IS797" s="108"/>
      <c r="IT797" s="108"/>
      <c r="IU797" s="108"/>
      <c r="IV797" s="108"/>
      <c r="IW797" s="108"/>
      <c r="IX797" s="108"/>
      <c r="IY797" s="108"/>
      <c r="IZ797" s="108"/>
      <c r="JA797" s="108"/>
      <c r="JB797" s="108"/>
      <c r="JC797" s="108"/>
      <c r="JD797" s="108"/>
      <c r="JE797" s="108"/>
      <c r="JF797" s="108"/>
      <c r="JG797" s="108"/>
      <c r="JH797" s="108"/>
      <c r="JI797" s="108"/>
      <c r="JJ797" s="108"/>
      <c r="JK797" s="108"/>
      <c r="JL797" s="108"/>
      <c r="JM797" s="108"/>
      <c r="JN797" s="108"/>
      <c r="JO797" s="108"/>
      <c r="JP797" s="108"/>
      <c r="JQ797" s="108"/>
      <c r="JR797" s="108"/>
      <c r="JS797" s="108"/>
      <c r="JT797" s="108"/>
      <c r="JU797" s="108"/>
      <c r="JV797" s="108"/>
      <c r="JW797" s="108"/>
      <c r="JX797" s="108"/>
      <c r="JY797" s="108"/>
      <c r="JZ797" s="108"/>
      <c r="KA797" s="108"/>
      <c r="KB797" s="108"/>
      <c r="KC797" s="108"/>
      <c r="KD797" s="108"/>
      <c r="KE797" s="108"/>
      <c r="KF797" s="108"/>
      <c r="KG797" s="108"/>
      <c r="KH797" s="108"/>
      <c r="KI797" s="108"/>
      <c r="KJ797" s="108"/>
      <c r="KK797" s="108"/>
      <c r="KL797" s="108"/>
      <c r="KM797" s="108"/>
      <c r="KN797" s="108"/>
      <c r="KO797" s="108"/>
      <c r="KP797" s="108"/>
      <c r="KQ797" s="108"/>
      <c r="KR797" s="108"/>
      <c r="KS797" s="108"/>
      <c r="KT797" s="108"/>
      <c r="KU797" s="108"/>
      <c r="KV797" s="108"/>
      <c r="KW797" s="108"/>
      <c r="KX797" s="108"/>
      <c r="KY797" s="108"/>
      <c r="KZ797" s="108"/>
      <c r="LA797" s="108"/>
      <c r="LB797" s="108"/>
      <c r="LC797" s="108"/>
      <c r="LD797" s="108"/>
      <c r="LE797" s="108"/>
      <c r="LF797" s="108"/>
      <c r="LG797" s="108"/>
      <c r="LH797" s="108"/>
      <c r="LI797" s="108"/>
      <c r="LJ797" s="108"/>
      <c r="LK797" s="108"/>
      <c r="LL797" s="108"/>
      <c r="LM797" s="108"/>
      <c r="LN797" s="108"/>
      <c r="LO797" s="108"/>
      <c r="LP797" s="108"/>
      <c r="LQ797" s="108"/>
      <c r="LR797" s="108"/>
      <c r="LS797" s="108"/>
    </row>
    <row r="798" spans="1:331">
      <c r="A798" s="3"/>
      <c r="B798" s="438"/>
      <c r="C798" s="438"/>
      <c r="D798" s="438"/>
      <c r="E798" s="438"/>
      <c r="F798" s="438"/>
      <c r="G798" s="438"/>
      <c r="H798" s="438"/>
      <c r="I798" s="438"/>
      <c r="J798" s="438"/>
      <c r="K798" s="438"/>
      <c r="L798" s="438"/>
      <c r="M798" s="438"/>
      <c r="N798" s="438"/>
      <c r="O798" s="438"/>
      <c r="P798" s="438"/>
      <c r="Q798" s="438"/>
      <c r="R798" s="438"/>
      <c r="S798" s="438"/>
      <c r="T798" s="438"/>
      <c r="U798" s="438"/>
      <c r="V798" s="438"/>
      <c r="W798" s="438"/>
      <c r="X798" s="438"/>
      <c r="Y798" s="438"/>
      <c r="Z798" s="438"/>
      <c r="AA798" s="438"/>
      <c r="AB798" s="438"/>
      <c r="AC798" s="438"/>
      <c r="AD798" s="438"/>
      <c r="AE798" s="154"/>
      <c r="AF798" s="154"/>
      <c r="AG798" s="154"/>
      <c r="AH798" s="154"/>
      <c r="AI798" s="154"/>
      <c r="AJ798" s="108"/>
      <c r="AK798" s="154"/>
      <c r="AL798" s="108"/>
      <c r="AM798" s="108"/>
      <c r="AN798" s="108"/>
      <c r="AO798" s="108"/>
      <c r="AP798" s="108"/>
      <c r="AQ798" s="108"/>
      <c r="AR798" s="108"/>
      <c r="AS798" s="108"/>
      <c r="AT798" s="108"/>
      <c r="AU798" s="108"/>
      <c r="AV798" s="108"/>
      <c r="AW798" s="108"/>
      <c r="AX798" s="108"/>
      <c r="AY798" s="108"/>
      <c r="AZ798" s="108"/>
      <c r="BA798" s="108"/>
      <c r="BB798" s="108"/>
      <c r="BC798" s="108"/>
      <c r="BD798" s="108"/>
      <c r="BE798" s="108"/>
      <c r="BF798" s="108"/>
      <c r="BG798" s="108"/>
      <c r="BH798" s="108"/>
      <c r="BI798" s="108"/>
      <c r="BJ798" s="108"/>
      <c r="BK798" s="108"/>
      <c r="BL798" s="108"/>
      <c r="BM798" s="108"/>
      <c r="BN798" s="108"/>
      <c r="BO798" s="108"/>
      <c r="BP798" s="108"/>
      <c r="BQ798" s="108"/>
      <c r="BR798" s="108"/>
      <c r="BS798" s="108"/>
      <c r="BT798" s="108"/>
      <c r="BU798" s="108"/>
      <c r="BV798" s="108"/>
      <c r="BW798" s="108"/>
      <c r="BX798" s="108"/>
      <c r="BY798" s="108"/>
      <c r="BZ798" s="108"/>
      <c r="CA798" s="108"/>
      <c r="CB798" s="108"/>
      <c r="CC798" s="108"/>
      <c r="CD798" s="108"/>
      <c r="CE798" s="108"/>
      <c r="CF798" s="108"/>
      <c r="CG798" s="108"/>
      <c r="CH798" s="108"/>
      <c r="CI798" s="108"/>
      <c r="CJ798" s="108"/>
      <c r="CK798" s="108"/>
      <c r="CL798" s="108"/>
      <c r="CM798" s="108"/>
      <c r="CN798" s="108"/>
      <c r="CO798" s="108"/>
      <c r="CP798" s="108"/>
      <c r="CQ798" s="108"/>
      <c r="CR798" s="108"/>
      <c r="CS798" s="108"/>
      <c r="CT798" s="108"/>
      <c r="CU798" s="108"/>
      <c r="CV798" s="108"/>
      <c r="CW798" s="108"/>
      <c r="CX798" s="108"/>
      <c r="CY798" s="108"/>
      <c r="CZ798" s="108"/>
      <c r="DA798" s="108"/>
      <c r="DB798" s="108"/>
      <c r="DC798" s="108"/>
      <c r="DD798" s="108"/>
      <c r="DE798" s="108"/>
      <c r="DF798" s="108"/>
      <c r="DG798" s="108"/>
      <c r="DH798" s="108"/>
      <c r="DI798" s="108"/>
      <c r="DJ798" s="108"/>
      <c r="DK798" s="108"/>
      <c r="DL798" s="108"/>
      <c r="DM798" s="108"/>
      <c r="DN798" s="108"/>
      <c r="DO798" s="108"/>
      <c r="DP798" s="108"/>
      <c r="DQ798" s="108"/>
      <c r="DR798" s="108"/>
      <c r="DS798" s="108"/>
      <c r="DT798" s="108"/>
      <c r="DU798" s="108"/>
      <c r="DV798" s="108"/>
      <c r="DW798" s="108"/>
      <c r="DX798" s="108"/>
      <c r="DY798" s="108"/>
      <c r="DZ798" s="108"/>
      <c r="EA798" s="108"/>
      <c r="EB798" s="108"/>
      <c r="EC798" s="108"/>
      <c r="ED798" s="108"/>
      <c r="EE798" s="108"/>
      <c r="EF798" s="108"/>
      <c r="EG798" s="108"/>
      <c r="EH798" s="108"/>
      <c r="EI798" s="108"/>
      <c r="EJ798" s="108"/>
      <c r="EK798" s="108"/>
      <c r="EL798" s="108"/>
      <c r="EM798" s="108"/>
      <c r="EN798" s="108"/>
      <c r="EO798" s="108"/>
      <c r="EP798" s="108"/>
      <c r="EQ798" s="108"/>
      <c r="ER798" s="108"/>
      <c r="ES798" s="108"/>
      <c r="ET798" s="108"/>
      <c r="EU798" s="108"/>
      <c r="EV798" s="108"/>
      <c r="EW798" s="108"/>
      <c r="EX798" s="108"/>
      <c r="EY798" s="108"/>
      <c r="EZ798" s="108"/>
      <c r="FA798" s="108"/>
      <c r="FB798" s="108"/>
      <c r="FC798" s="108"/>
      <c r="FD798" s="108"/>
      <c r="FE798" s="108"/>
      <c r="FF798" s="108"/>
      <c r="FG798" s="108"/>
      <c r="FH798" s="108"/>
      <c r="FI798" s="108"/>
      <c r="FJ798" s="108"/>
      <c r="FK798" s="108"/>
      <c r="FL798" s="108"/>
      <c r="FM798" s="108"/>
      <c r="FN798" s="108"/>
      <c r="FO798" s="108"/>
      <c r="FP798" s="108"/>
      <c r="FQ798" s="108"/>
      <c r="FR798" s="108"/>
      <c r="FS798" s="108"/>
      <c r="FT798" s="108"/>
      <c r="FU798" s="108"/>
      <c r="FV798" s="108"/>
      <c r="FW798" s="108"/>
      <c r="FX798" s="108"/>
      <c r="FY798" s="108"/>
      <c r="FZ798" s="108"/>
      <c r="GA798" s="108"/>
      <c r="GB798" s="108"/>
      <c r="GC798" s="108"/>
      <c r="GD798" s="108"/>
      <c r="GE798" s="108"/>
      <c r="GF798" s="108"/>
      <c r="GG798" s="108"/>
      <c r="GH798" s="108"/>
      <c r="GI798" s="108"/>
      <c r="GJ798" s="108"/>
      <c r="GK798" s="108"/>
      <c r="GL798" s="108"/>
      <c r="GM798" s="108"/>
      <c r="GN798" s="108"/>
      <c r="GO798" s="108"/>
      <c r="GP798" s="108"/>
      <c r="GQ798" s="108"/>
      <c r="GR798" s="108"/>
      <c r="GS798" s="108"/>
      <c r="GT798" s="108"/>
      <c r="GU798" s="108"/>
      <c r="GV798" s="108"/>
      <c r="GW798" s="108"/>
      <c r="GX798" s="108"/>
      <c r="GY798" s="108"/>
      <c r="GZ798" s="108"/>
      <c r="HA798" s="108"/>
      <c r="HB798" s="108"/>
      <c r="HC798" s="108"/>
      <c r="HD798" s="108"/>
      <c r="HE798" s="108"/>
      <c r="HF798" s="108"/>
      <c r="HG798" s="108"/>
      <c r="HH798" s="108"/>
      <c r="HI798" s="108"/>
      <c r="HJ798" s="108"/>
      <c r="HK798" s="108"/>
      <c r="HL798" s="108"/>
      <c r="HM798" s="108"/>
      <c r="HN798" s="108"/>
      <c r="HO798" s="108"/>
      <c r="HP798" s="108"/>
      <c r="HQ798" s="108"/>
      <c r="HR798" s="108"/>
      <c r="HS798" s="108"/>
      <c r="HT798" s="108"/>
      <c r="HU798" s="108"/>
      <c r="HV798" s="108"/>
      <c r="HW798" s="108"/>
      <c r="HX798" s="108"/>
      <c r="HY798" s="108"/>
      <c r="HZ798" s="108"/>
      <c r="IA798" s="108"/>
      <c r="IB798" s="108"/>
      <c r="IC798" s="108"/>
      <c r="ID798" s="108"/>
      <c r="IE798" s="108"/>
      <c r="IF798" s="108"/>
      <c r="IG798" s="108"/>
      <c r="IH798" s="108"/>
      <c r="II798" s="108"/>
      <c r="IJ798" s="108"/>
      <c r="IK798" s="108"/>
      <c r="IL798" s="108"/>
      <c r="IM798" s="108"/>
      <c r="IN798" s="108"/>
      <c r="IO798" s="108"/>
      <c r="IP798" s="108"/>
      <c r="IQ798" s="108"/>
      <c r="IR798" s="108"/>
      <c r="IS798" s="108"/>
      <c r="IT798" s="108"/>
      <c r="IU798" s="108"/>
      <c r="IV798" s="108"/>
      <c r="IW798" s="108"/>
      <c r="IX798" s="108"/>
      <c r="IY798" s="108"/>
      <c r="IZ798" s="108"/>
      <c r="JA798" s="108"/>
      <c r="JB798" s="108"/>
      <c r="JC798" s="108"/>
      <c r="JD798" s="108"/>
      <c r="JE798" s="108"/>
      <c r="JF798" s="108"/>
      <c r="JG798" s="108"/>
      <c r="JH798" s="108"/>
      <c r="JI798" s="108"/>
      <c r="JJ798" s="108"/>
      <c r="JK798" s="108"/>
      <c r="JL798" s="108"/>
      <c r="JM798" s="108"/>
      <c r="JN798" s="108"/>
      <c r="JO798" s="108"/>
      <c r="JP798" s="108"/>
      <c r="JQ798" s="108"/>
      <c r="JR798" s="108"/>
      <c r="JS798" s="108"/>
      <c r="JT798" s="108"/>
      <c r="JU798" s="108"/>
      <c r="JV798" s="108"/>
      <c r="JW798" s="108"/>
      <c r="JX798" s="108"/>
      <c r="JY798" s="108"/>
      <c r="JZ798" s="108"/>
      <c r="KA798" s="108"/>
      <c r="KB798" s="108"/>
      <c r="KC798" s="108"/>
      <c r="KD798" s="108"/>
      <c r="KE798" s="108"/>
      <c r="KF798" s="108"/>
      <c r="KG798" s="108"/>
      <c r="KH798" s="108"/>
      <c r="KI798" s="108"/>
      <c r="KJ798" s="108"/>
      <c r="KK798" s="108"/>
      <c r="KL798" s="108"/>
      <c r="KM798" s="108"/>
      <c r="KN798" s="108"/>
      <c r="KO798" s="108"/>
      <c r="KP798" s="108"/>
      <c r="KQ798" s="108"/>
      <c r="KR798" s="108"/>
      <c r="KS798" s="108"/>
      <c r="KT798" s="108"/>
      <c r="KU798" s="108"/>
      <c r="KV798" s="108"/>
      <c r="KW798" s="108"/>
      <c r="KX798" s="108"/>
      <c r="KY798" s="108"/>
      <c r="KZ798" s="108"/>
      <c r="LA798" s="108"/>
      <c r="LB798" s="108"/>
      <c r="LC798" s="108"/>
      <c r="LD798" s="108"/>
      <c r="LE798" s="108"/>
      <c r="LF798" s="108"/>
      <c r="LG798" s="108"/>
      <c r="LH798" s="108"/>
      <c r="LI798" s="108"/>
      <c r="LJ798" s="108"/>
      <c r="LK798" s="108"/>
      <c r="LL798" s="108"/>
      <c r="LM798" s="108"/>
      <c r="LN798" s="108"/>
      <c r="LO798" s="108"/>
      <c r="LP798" s="108"/>
      <c r="LQ798" s="108"/>
      <c r="LR798" s="108"/>
      <c r="LS798" s="108"/>
    </row>
    <row r="799" spans="1:331">
      <c r="A799" s="3"/>
      <c r="B799" s="438"/>
      <c r="C799" s="438"/>
      <c r="D799" s="438"/>
      <c r="E799" s="438"/>
      <c r="F799" s="438"/>
      <c r="G799" s="438"/>
      <c r="H799" s="438"/>
      <c r="I799" s="438"/>
      <c r="J799" s="438"/>
      <c r="K799" s="438"/>
      <c r="L799" s="438"/>
      <c r="M799" s="438"/>
      <c r="N799" s="438"/>
      <c r="O799" s="438"/>
      <c r="P799" s="438"/>
      <c r="Q799" s="438"/>
      <c r="R799" s="438"/>
      <c r="S799" s="438"/>
      <c r="T799" s="438"/>
      <c r="U799" s="438"/>
      <c r="V799" s="438"/>
      <c r="W799" s="438"/>
      <c r="X799" s="438"/>
      <c r="Y799" s="438"/>
      <c r="Z799" s="438"/>
      <c r="AA799" s="438"/>
      <c r="AB799" s="438"/>
      <c r="AC799" s="438"/>
      <c r="AD799" s="438"/>
      <c r="AE799" s="154"/>
      <c r="AF799" s="154"/>
      <c r="AG799" s="154"/>
      <c r="AH799" s="154"/>
      <c r="AI799" s="154"/>
      <c r="AJ799" s="108"/>
      <c r="AK799" s="154"/>
      <c r="AL799" s="108"/>
      <c r="AM799" s="108"/>
      <c r="AN799" s="108"/>
      <c r="AO799" s="108"/>
      <c r="AP799" s="108"/>
      <c r="AQ799" s="108"/>
      <c r="AR799" s="108"/>
      <c r="AS799" s="108"/>
      <c r="AT799" s="108"/>
      <c r="AU799" s="108"/>
      <c r="AV799" s="108"/>
      <c r="AW799" s="108"/>
      <c r="AX799" s="108"/>
      <c r="AY799" s="108"/>
      <c r="AZ799" s="108"/>
      <c r="BA799" s="108"/>
      <c r="BB799" s="108"/>
      <c r="BC799" s="108"/>
      <c r="BD799" s="108"/>
      <c r="BE799" s="108"/>
      <c r="BF799" s="108"/>
      <c r="BG799" s="108"/>
      <c r="BH799" s="108"/>
      <c r="BI799" s="108"/>
      <c r="BJ799" s="108"/>
      <c r="BK799" s="108"/>
      <c r="BL799" s="108"/>
      <c r="BM799" s="108"/>
      <c r="BN799" s="108"/>
      <c r="BO799" s="108"/>
      <c r="BP799" s="108"/>
      <c r="BQ799" s="108"/>
      <c r="BR799" s="108"/>
      <c r="BS799" s="108"/>
      <c r="BT799" s="108"/>
      <c r="BU799" s="108"/>
      <c r="BV799" s="108"/>
      <c r="BW799" s="108"/>
      <c r="BX799" s="108"/>
      <c r="BY799" s="108"/>
      <c r="BZ799" s="108"/>
      <c r="CA799" s="108"/>
      <c r="CB799" s="108"/>
      <c r="CC799" s="108"/>
      <c r="CD799" s="108"/>
      <c r="CE799" s="108"/>
      <c r="CF799" s="108"/>
      <c r="CG799" s="108"/>
      <c r="CH799" s="108"/>
      <c r="CI799" s="108"/>
      <c r="CJ799" s="108"/>
      <c r="CK799" s="108"/>
      <c r="CL799" s="108"/>
      <c r="CM799" s="108"/>
      <c r="CN799" s="108"/>
      <c r="CO799" s="108"/>
      <c r="CP799" s="108"/>
      <c r="CQ799" s="108"/>
      <c r="CR799" s="108"/>
      <c r="CS799" s="108"/>
      <c r="CT799" s="108"/>
      <c r="CU799" s="108"/>
      <c r="CV799" s="108"/>
      <c r="CW799" s="108"/>
      <c r="CX799" s="108"/>
      <c r="CY799" s="108"/>
      <c r="CZ799" s="108"/>
      <c r="DA799" s="108"/>
      <c r="DB799" s="108"/>
      <c r="DC799" s="108"/>
      <c r="DD799" s="108"/>
      <c r="DE799" s="108"/>
      <c r="DF799" s="108"/>
      <c r="DG799" s="108"/>
      <c r="DH799" s="108"/>
      <c r="DI799" s="108"/>
      <c r="DJ799" s="108"/>
      <c r="DK799" s="108"/>
      <c r="DL799" s="108"/>
      <c r="DM799" s="108"/>
      <c r="DN799" s="108"/>
      <c r="DO799" s="108"/>
      <c r="DP799" s="108"/>
      <c r="DQ799" s="108"/>
      <c r="DR799" s="108"/>
      <c r="DS799" s="108"/>
      <c r="DT799" s="108"/>
      <c r="DU799" s="108"/>
      <c r="DV799" s="108"/>
      <c r="DW799" s="108"/>
      <c r="DX799" s="108"/>
      <c r="DY799" s="108"/>
      <c r="DZ799" s="108"/>
      <c r="EA799" s="108"/>
      <c r="EB799" s="108"/>
      <c r="EC799" s="108"/>
      <c r="ED799" s="108"/>
      <c r="EE799" s="108"/>
      <c r="EF799" s="108"/>
      <c r="EG799" s="108"/>
      <c r="EH799" s="108"/>
      <c r="EI799" s="108"/>
      <c r="EJ799" s="108"/>
      <c r="EK799" s="108"/>
      <c r="EL799" s="108"/>
      <c r="EM799" s="108"/>
      <c r="EN799" s="108"/>
      <c r="EO799" s="108"/>
      <c r="EP799" s="108"/>
      <c r="EQ799" s="108"/>
      <c r="ER799" s="108"/>
      <c r="ES799" s="108"/>
      <c r="ET799" s="108"/>
      <c r="EU799" s="108"/>
      <c r="EV799" s="108"/>
      <c r="EW799" s="108"/>
      <c r="EX799" s="108"/>
      <c r="EY799" s="108"/>
      <c r="EZ799" s="108"/>
      <c r="FA799" s="108"/>
      <c r="FB799" s="108"/>
      <c r="FC799" s="108"/>
      <c r="FD799" s="108"/>
      <c r="FE799" s="108"/>
      <c r="FF799" s="108"/>
      <c r="FG799" s="108"/>
      <c r="FH799" s="108"/>
      <c r="FI799" s="108"/>
      <c r="FJ799" s="108"/>
      <c r="FK799" s="108"/>
      <c r="FL799" s="108"/>
      <c r="FM799" s="108"/>
      <c r="FN799" s="108"/>
      <c r="FO799" s="108"/>
      <c r="FP799" s="108"/>
      <c r="FQ799" s="108"/>
      <c r="FR799" s="108"/>
      <c r="FS799" s="108"/>
      <c r="FT799" s="108"/>
      <c r="FU799" s="108"/>
      <c r="FV799" s="108"/>
      <c r="FW799" s="108"/>
      <c r="FX799" s="108"/>
      <c r="FY799" s="108"/>
      <c r="FZ799" s="108"/>
      <c r="GA799" s="108"/>
      <c r="GB799" s="108"/>
      <c r="GC799" s="108"/>
      <c r="GD799" s="108"/>
      <c r="GE799" s="108"/>
      <c r="GF799" s="108"/>
      <c r="GG799" s="108"/>
      <c r="GH799" s="108"/>
      <c r="GI799" s="108"/>
      <c r="GJ799" s="108"/>
      <c r="GK799" s="108"/>
      <c r="GL799" s="108"/>
      <c r="GM799" s="108"/>
      <c r="GN799" s="108"/>
      <c r="GO799" s="108"/>
      <c r="GP799" s="108"/>
      <c r="GQ799" s="108"/>
      <c r="GR799" s="108"/>
      <c r="GS799" s="108"/>
      <c r="GT799" s="108"/>
      <c r="GU799" s="108"/>
      <c r="GV799" s="108"/>
      <c r="GW799" s="108"/>
      <c r="GX799" s="108"/>
      <c r="GY799" s="108"/>
      <c r="GZ799" s="108"/>
      <c r="HA799" s="108"/>
      <c r="HB799" s="108"/>
      <c r="HC799" s="108"/>
      <c r="HD799" s="108"/>
      <c r="HE799" s="108"/>
      <c r="HF799" s="108"/>
      <c r="HG799" s="108"/>
      <c r="HH799" s="108"/>
      <c r="HI799" s="108"/>
      <c r="HJ799" s="108"/>
      <c r="HK799" s="108"/>
      <c r="HL799" s="108"/>
      <c r="HM799" s="108"/>
      <c r="HN799" s="108"/>
      <c r="HO799" s="108"/>
      <c r="HP799" s="108"/>
      <c r="HQ799" s="108"/>
      <c r="HR799" s="108"/>
      <c r="HS799" s="108"/>
      <c r="HT799" s="108"/>
      <c r="HU799" s="108"/>
      <c r="HV799" s="108"/>
      <c r="HW799" s="108"/>
      <c r="HX799" s="108"/>
      <c r="HY799" s="108"/>
      <c r="HZ799" s="108"/>
      <c r="IA799" s="108"/>
      <c r="IB799" s="108"/>
      <c r="IC799" s="108"/>
      <c r="ID799" s="108"/>
      <c r="IE799" s="108"/>
      <c r="IF799" s="108"/>
      <c r="IG799" s="108"/>
      <c r="IH799" s="108"/>
      <c r="II799" s="108"/>
      <c r="IJ799" s="108"/>
      <c r="IK799" s="108"/>
      <c r="IL799" s="108"/>
      <c r="IM799" s="108"/>
      <c r="IN799" s="108"/>
      <c r="IO799" s="108"/>
      <c r="IP799" s="108"/>
      <c r="IQ799" s="108"/>
      <c r="IR799" s="108"/>
      <c r="IS799" s="108"/>
      <c r="IT799" s="108"/>
      <c r="IU799" s="108"/>
      <c r="IV799" s="108"/>
      <c r="IW799" s="108"/>
      <c r="IX799" s="108"/>
      <c r="IY799" s="108"/>
      <c r="IZ799" s="108"/>
      <c r="JA799" s="108"/>
      <c r="JB799" s="108"/>
      <c r="JC799" s="108"/>
      <c r="JD799" s="108"/>
      <c r="JE799" s="108"/>
      <c r="JF799" s="108"/>
      <c r="JG799" s="108"/>
      <c r="JH799" s="108"/>
      <c r="JI799" s="108"/>
      <c r="JJ799" s="108"/>
      <c r="JK799" s="108"/>
      <c r="JL799" s="108"/>
      <c r="JM799" s="108"/>
      <c r="JN799" s="108"/>
      <c r="JO799" s="108"/>
      <c r="JP799" s="108"/>
      <c r="JQ799" s="108"/>
      <c r="JR799" s="108"/>
      <c r="JS799" s="108"/>
      <c r="JT799" s="108"/>
      <c r="JU799" s="108"/>
      <c r="JV799" s="108"/>
      <c r="JW799" s="108"/>
      <c r="JX799" s="108"/>
      <c r="JY799" s="108"/>
      <c r="JZ799" s="108"/>
      <c r="KA799" s="108"/>
      <c r="KB799" s="108"/>
      <c r="KC799" s="108"/>
      <c r="KD799" s="108"/>
      <c r="KE799" s="108"/>
      <c r="KF799" s="108"/>
      <c r="KG799" s="108"/>
      <c r="KH799" s="108"/>
      <c r="KI799" s="108"/>
      <c r="KJ799" s="108"/>
      <c r="KK799" s="108"/>
      <c r="KL799" s="108"/>
      <c r="KM799" s="108"/>
      <c r="KN799" s="108"/>
      <c r="KO799" s="108"/>
      <c r="KP799" s="108"/>
      <c r="KQ799" s="108"/>
      <c r="KR799" s="108"/>
      <c r="KS799" s="108"/>
      <c r="KT799" s="108"/>
      <c r="KU799" s="108"/>
      <c r="KV799" s="108"/>
      <c r="KW799" s="108"/>
      <c r="KX799" s="108"/>
      <c r="KY799" s="108"/>
      <c r="KZ799" s="108"/>
      <c r="LA799" s="108"/>
      <c r="LB799" s="108"/>
      <c r="LC799" s="108"/>
      <c r="LD799" s="108"/>
      <c r="LE799" s="108"/>
      <c r="LF799" s="108"/>
      <c r="LG799" s="108"/>
      <c r="LH799" s="108"/>
      <c r="LI799" s="108"/>
      <c r="LJ799" s="108"/>
      <c r="LK799" s="108"/>
      <c r="LL799" s="108"/>
      <c r="LM799" s="108"/>
      <c r="LN799" s="108"/>
      <c r="LO799" s="108"/>
      <c r="LP799" s="108"/>
      <c r="LQ799" s="108"/>
      <c r="LR799" s="108"/>
      <c r="LS799" s="108"/>
    </row>
    <row r="800" spans="1:331">
      <c r="A800" s="3"/>
      <c r="B800" s="438"/>
      <c r="C800" s="438"/>
      <c r="D800" s="438"/>
      <c r="E800" s="438"/>
      <c r="F800" s="438"/>
      <c r="G800" s="438"/>
      <c r="H800" s="438"/>
      <c r="I800" s="438"/>
      <c r="J800" s="438"/>
      <c r="K800" s="438"/>
      <c r="L800" s="438"/>
      <c r="M800" s="438"/>
      <c r="N800" s="438"/>
      <c r="O800" s="438"/>
      <c r="P800" s="438"/>
      <c r="Q800" s="438"/>
      <c r="R800" s="438"/>
      <c r="S800" s="438"/>
      <c r="T800" s="438"/>
      <c r="U800" s="438"/>
      <c r="V800" s="438"/>
      <c r="W800" s="438"/>
      <c r="X800" s="438"/>
      <c r="Y800" s="438"/>
      <c r="Z800" s="438"/>
      <c r="AA800" s="438"/>
      <c r="AB800" s="438"/>
      <c r="AC800" s="438"/>
      <c r="AD800" s="438"/>
      <c r="AE800" s="154"/>
      <c r="AF800" s="154"/>
      <c r="AG800" s="154"/>
      <c r="AH800" s="154"/>
      <c r="AI800" s="154"/>
      <c r="AJ800" s="108"/>
      <c r="AK800" s="154"/>
      <c r="AL800" s="108"/>
      <c r="AM800" s="108"/>
      <c r="AN800" s="108"/>
      <c r="AO800" s="108"/>
      <c r="AP800" s="108"/>
      <c r="AQ800" s="108"/>
      <c r="AR800" s="108"/>
      <c r="AS800" s="108"/>
      <c r="AT800" s="108"/>
      <c r="AU800" s="108"/>
      <c r="AV800" s="108"/>
      <c r="AW800" s="108"/>
      <c r="AX800" s="108"/>
      <c r="AY800" s="108"/>
      <c r="AZ800" s="108"/>
      <c r="BA800" s="108"/>
      <c r="BB800" s="108"/>
      <c r="BC800" s="108"/>
      <c r="BD800" s="108"/>
      <c r="BE800" s="108"/>
      <c r="BF800" s="108"/>
      <c r="BG800" s="108"/>
      <c r="BH800" s="108"/>
      <c r="BI800" s="108"/>
      <c r="BJ800" s="108"/>
      <c r="BK800" s="108"/>
      <c r="BL800" s="108"/>
      <c r="BM800" s="108"/>
      <c r="BN800" s="108"/>
      <c r="BO800" s="108"/>
      <c r="BP800" s="108"/>
      <c r="BQ800" s="108"/>
      <c r="BR800" s="108"/>
      <c r="BS800" s="108"/>
      <c r="BT800" s="108"/>
      <c r="BU800" s="108"/>
      <c r="BV800" s="108"/>
      <c r="BW800" s="108"/>
      <c r="BX800" s="108"/>
      <c r="BY800" s="108"/>
      <c r="BZ800" s="108"/>
      <c r="CA800" s="108"/>
      <c r="CB800" s="108"/>
      <c r="CC800" s="108"/>
      <c r="CD800" s="108"/>
      <c r="CE800" s="108"/>
      <c r="CF800" s="108"/>
      <c r="CG800" s="108"/>
      <c r="CH800" s="108"/>
      <c r="CI800" s="108"/>
      <c r="CJ800" s="108"/>
      <c r="CK800" s="108"/>
      <c r="CL800" s="108"/>
      <c r="CM800" s="108"/>
      <c r="CN800" s="108"/>
      <c r="CO800" s="108"/>
      <c r="CP800" s="108"/>
      <c r="CQ800" s="108"/>
      <c r="CR800" s="108"/>
      <c r="CS800" s="108"/>
      <c r="CT800" s="108"/>
      <c r="CU800" s="108"/>
      <c r="CV800" s="108"/>
      <c r="CW800" s="108"/>
      <c r="CX800" s="108"/>
      <c r="CY800" s="108"/>
      <c r="CZ800" s="108"/>
      <c r="DA800" s="108"/>
      <c r="DB800" s="108"/>
      <c r="DC800" s="108"/>
      <c r="DD800" s="108"/>
      <c r="DE800" s="108"/>
      <c r="DF800" s="108"/>
      <c r="DG800" s="108"/>
      <c r="DH800" s="108"/>
      <c r="DI800" s="108"/>
      <c r="DJ800" s="108"/>
      <c r="DK800" s="108"/>
      <c r="DL800" s="108"/>
      <c r="DM800" s="108"/>
      <c r="DN800" s="108"/>
      <c r="DO800" s="108"/>
      <c r="DP800" s="108"/>
      <c r="DQ800" s="108"/>
      <c r="DR800" s="108"/>
      <c r="DS800" s="108"/>
      <c r="DT800" s="108"/>
      <c r="DU800" s="108"/>
      <c r="DV800" s="108"/>
      <c r="DW800" s="108"/>
      <c r="DX800" s="108"/>
      <c r="DY800" s="108"/>
      <c r="DZ800" s="108"/>
      <c r="EA800" s="108"/>
      <c r="EB800" s="108"/>
      <c r="EC800" s="108"/>
      <c r="ED800" s="108"/>
      <c r="EE800" s="108"/>
      <c r="EF800" s="108"/>
      <c r="EG800" s="108"/>
      <c r="EH800" s="108"/>
      <c r="EI800" s="108"/>
      <c r="EJ800" s="108"/>
      <c r="EK800" s="108"/>
      <c r="EL800" s="108"/>
      <c r="EM800" s="108"/>
      <c r="EN800" s="108"/>
      <c r="EO800" s="108"/>
      <c r="EP800" s="108"/>
      <c r="EQ800" s="108"/>
      <c r="ER800" s="108"/>
      <c r="ES800" s="108"/>
      <c r="ET800" s="108"/>
      <c r="EU800" s="108"/>
      <c r="EV800" s="108"/>
      <c r="EW800" s="108"/>
      <c r="EX800" s="108"/>
      <c r="EY800" s="108"/>
      <c r="EZ800" s="108"/>
      <c r="FA800" s="108"/>
      <c r="FB800" s="108"/>
      <c r="FC800" s="108"/>
      <c r="FD800" s="108"/>
      <c r="FE800" s="108"/>
      <c r="FF800" s="108"/>
      <c r="FG800" s="108"/>
      <c r="FH800" s="108"/>
      <c r="FI800" s="108"/>
      <c r="FJ800" s="108"/>
      <c r="FK800" s="108"/>
      <c r="FL800" s="108"/>
      <c r="FM800" s="108"/>
      <c r="FN800" s="108"/>
      <c r="FO800" s="108"/>
      <c r="FP800" s="108"/>
      <c r="FQ800" s="108"/>
      <c r="FR800" s="108"/>
      <c r="FS800" s="108"/>
      <c r="FT800" s="108"/>
      <c r="FU800" s="108"/>
      <c r="FV800" s="108"/>
      <c r="FW800" s="108"/>
      <c r="FX800" s="108"/>
      <c r="FY800" s="108"/>
      <c r="FZ800" s="108"/>
      <c r="GA800" s="108"/>
      <c r="GB800" s="108"/>
      <c r="GC800" s="108"/>
      <c r="GD800" s="108"/>
      <c r="GE800" s="108"/>
      <c r="GF800" s="108"/>
      <c r="GG800" s="108"/>
      <c r="GH800" s="108"/>
      <c r="GI800" s="108"/>
      <c r="GJ800" s="108"/>
      <c r="GK800" s="108"/>
      <c r="GL800" s="108"/>
      <c r="GM800" s="108"/>
      <c r="GN800" s="108"/>
      <c r="GO800" s="108"/>
      <c r="GP800" s="108"/>
      <c r="GQ800" s="108"/>
      <c r="GR800" s="108"/>
      <c r="GS800" s="108"/>
      <c r="GT800" s="108"/>
      <c r="GU800" s="108"/>
      <c r="GV800" s="108"/>
      <c r="GW800" s="108"/>
      <c r="GX800" s="108"/>
      <c r="GY800" s="108"/>
      <c r="GZ800" s="108"/>
      <c r="HA800" s="108"/>
      <c r="HB800" s="108"/>
      <c r="HC800" s="108"/>
      <c r="HD800" s="108"/>
      <c r="HE800" s="108"/>
      <c r="HF800" s="108"/>
      <c r="HG800" s="108"/>
      <c r="HH800" s="108"/>
      <c r="HI800" s="108"/>
      <c r="HJ800" s="108"/>
      <c r="HK800" s="108"/>
      <c r="HL800" s="108"/>
      <c r="HM800" s="108"/>
      <c r="HN800" s="108"/>
      <c r="HO800" s="108"/>
      <c r="HP800" s="108"/>
      <c r="HQ800" s="108"/>
      <c r="HR800" s="108"/>
      <c r="HS800" s="108"/>
      <c r="HT800" s="108"/>
      <c r="HU800" s="108"/>
      <c r="HV800" s="108"/>
      <c r="HW800" s="108"/>
      <c r="HX800" s="108"/>
      <c r="HY800" s="108"/>
      <c r="HZ800" s="108"/>
      <c r="IA800" s="108"/>
      <c r="IB800" s="108"/>
      <c r="IC800" s="108"/>
      <c r="ID800" s="108"/>
      <c r="IE800" s="108"/>
      <c r="IF800" s="108"/>
      <c r="IG800" s="108"/>
      <c r="IH800" s="108"/>
      <c r="II800" s="108"/>
      <c r="IJ800" s="108"/>
      <c r="IK800" s="108"/>
      <c r="IL800" s="108"/>
      <c r="IM800" s="108"/>
      <c r="IN800" s="108"/>
      <c r="IO800" s="108"/>
      <c r="IP800" s="108"/>
      <c r="IQ800" s="108"/>
      <c r="IR800" s="108"/>
      <c r="IS800" s="108"/>
      <c r="IT800" s="108"/>
      <c r="IU800" s="108"/>
      <c r="IV800" s="108"/>
      <c r="IW800" s="108"/>
      <c r="IX800" s="108"/>
      <c r="IY800" s="108"/>
      <c r="IZ800" s="108"/>
      <c r="JA800" s="108"/>
      <c r="JB800" s="108"/>
      <c r="JC800" s="108"/>
      <c r="JD800" s="108"/>
      <c r="JE800" s="108"/>
      <c r="JF800" s="108"/>
      <c r="JG800" s="108"/>
      <c r="JH800" s="108"/>
      <c r="JI800" s="108"/>
      <c r="JJ800" s="108"/>
      <c r="JK800" s="108"/>
      <c r="JL800" s="108"/>
      <c r="JM800" s="108"/>
      <c r="JN800" s="108"/>
      <c r="JO800" s="108"/>
      <c r="JP800" s="108"/>
      <c r="JQ800" s="108"/>
      <c r="JR800" s="108"/>
      <c r="JS800" s="108"/>
      <c r="JT800" s="108"/>
      <c r="JU800" s="108"/>
      <c r="JV800" s="108"/>
      <c r="JW800" s="108"/>
      <c r="JX800" s="108"/>
      <c r="JY800" s="108"/>
      <c r="JZ800" s="108"/>
      <c r="KA800" s="108"/>
      <c r="KB800" s="108"/>
      <c r="KC800" s="108"/>
      <c r="KD800" s="108"/>
      <c r="KE800" s="108"/>
      <c r="KF800" s="108"/>
      <c r="KG800" s="108"/>
      <c r="KH800" s="108"/>
      <c r="KI800" s="108"/>
      <c r="KJ800" s="108"/>
      <c r="KK800" s="108"/>
      <c r="KL800" s="108"/>
      <c r="KM800" s="108"/>
      <c r="KN800" s="108"/>
      <c r="KO800" s="108"/>
      <c r="KP800" s="108"/>
      <c r="KQ800" s="108"/>
      <c r="KR800" s="108"/>
      <c r="KS800" s="108"/>
      <c r="KT800" s="108"/>
      <c r="KU800" s="108"/>
      <c r="KV800" s="108"/>
      <c r="KW800" s="108"/>
      <c r="KX800" s="108"/>
      <c r="KY800" s="108"/>
      <c r="KZ800" s="108"/>
      <c r="LA800" s="108"/>
      <c r="LB800" s="108"/>
      <c r="LC800" s="108"/>
      <c r="LD800" s="108"/>
      <c r="LE800" s="108"/>
      <c r="LF800" s="108"/>
      <c r="LG800" s="108"/>
      <c r="LH800" s="108"/>
      <c r="LI800" s="108"/>
      <c r="LJ800" s="108"/>
      <c r="LK800" s="108"/>
      <c r="LL800" s="108"/>
      <c r="LM800" s="108"/>
      <c r="LN800" s="108"/>
      <c r="LO800" s="108"/>
      <c r="LP800" s="108"/>
      <c r="LQ800" s="108"/>
      <c r="LR800" s="108"/>
      <c r="LS800" s="108"/>
    </row>
    <row r="801" spans="1:331">
      <c r="A801" s="3"/>
      <c r="B801" s="438"/>
      <c r="C801" s="438"/>
      <c r="D801" s="438"/>
      <c r="E801" s="438"/>
      <c r="F801" s="438"/>
      <c r="G801" s="438"/>
      <c r="H801" s="438"/>
      <c r="I801" s="438"/>
      <c r="J801" s="438"/>
      <c r="K801" s="438"/>
      <c r="L801" s="438"/>
      <c r="M801" s="438"/>
      <c r="N801" s="438"/>
      <c r="O801" s="438"/>
      <c r="P801" s="438"/>
      <c r="Q801" s="438"/>
      <c r="R801" s="438"/>
      <c r="S801" s="438"/>
      <c r="T801" s="438"/>
      <c r="U801" s="438"/>
      <c r="V801" s="438"/>
      <c r="W801" s="438"/>
      <c r="X801" s="438"/>
      <c r="Y801" s="438"/>
      <c r="Z801" s="438"/>
      <c r="AA801" s="438"/>
      <c r="AB801" s="438"/>
      <c r="AC801" s="438"/>
      <c r="AD801" s="438"/>
      <c r="AE801" s="154"/>
      <c r="AF801" s="154"/>
      <c r="AG801" s="154"/>
      <c r="AH801" s="154"/>
      <c r="AI801" s="154"/>
      <c r="AJ801" s="108"/>
      <c r="AK801" s="154"/>
      <c r="AL801" s="108"/>
      <c r="AM801" s="108"/>
      <c r="AN801" s="108"/>
      <c r="AO801" s="108"/>
      <c r="AP801" s="108"/>
      <c r="AQ801" s="108"/>
      <c r="AR801" s="108"/>
      <c r="AS801" s="108"/>
      <c r="AT801" s="108"/>
      <c r="AU801" s="108"/>
      <c r="AV801" s="108"/>
      <c r="AW801" s="108"/>
      <c r="AX801" s="108"/>
      <c r="AY801" s="108"/>
      <c r="AZ801" s="108"/>
      <c r="BA801" s="108"/>
      <c r="BB801" s="108"/>
      <c r="BC801" s="108"/>
      <c r="BD801" s="108"/>
      <c r="BE801" s="108"/>
      <c r="BF801" s="108"/>
      <c r="BG801" s="108"/>
      <c r="BH801" s="108"/>
      <c r="BI801" s="108"/>
      <c r="BJ801" s="108"/>
      <c r="BK801" s="108"/>
      <c r="BL801" s="108"/>
      <c r="BM801" s="108"/>
      <c r="BN801" s="108"/>
      <c r="BO801" s="108"/>
      <c r="BP801" s="108"/>
      <c r="BQ801" s="108"/>
      <c r="BR801" s="108"/>
      <c r="BS801" s="108"/>
      <c r="BT801" s="108"/>
      <c r="BU801" s="108"/>
      <c r="BV801" s="108"/>
      <c r="BW801" s="108"/>
      <c r="BX801" s="108"/>
      <c r="BY801" s="108"/>
      <c r="BZ801" s="108"/>
      <c r="CA801" s="108"/>
      <c r="CB801" s="108"/>
      <c r="CC801" s="108"/>
      <c r="CD801" s="108"/>
      <c r="CE801" s="108"/>
      <c r="CF801" s="108"/>
      <c r="CG801" s="108"/>
      <c r="CH801" s="108"/>
      <c r="CI801" s="108"/>
      <c r="CJ801" s="108"/>
      <c r="CK801" s="108"/>
      <c r="CL801" s="108"/>
      <c r="CM801" s="108"/>
      <c r="CN801" s="108"/>
      <c r="CO801" s="108"/>
      <c r="CP801" s="108"/>
      <c r="CQ801" s="108"/>
      <c r="CR801" s="108"/>
      <c r="CS801" s="108"/>
      <c r="CT801" s="108"/>
      <c r="CU801" s="108"/>
      <c r="CV801" s="108"/>
      <c r="CW801" s="108"/>
      <c r="CX801" s="108"/>
      <c r="CY801" s="108"/>
      <c r="CZ801" s="108"/>
      <c r="DA801" s="108"/>
      <c r="DB801" s="108"/>
      <c r="DC801" s="108"/>
      <c r="DD801" s="108"/>
      <c r="DE801" s="108"/>
      <c r="DF801" s="108"/>
      <c r="DG801" s="108"/>
      <c r="DH801" s="108"/>
      <c r="DI801" s="108"/>
      <c r="DJ801" s="108"/>
      <c r="DK801" s="108"/>
      <c r="DL801" s="108"/>
      <c r="DM801" s="108"/>
      <c r="DN801" s="108"/>
      <c r="DO801" s="108"/>
      <c r="DP801" s="108"/>
      <c r="DQ801" s="108"/>
      <c r="DR801" s="108"/>
      <c r="DS801" s="108"/>
      <c r="DT801" s="108"/>
      <c r="DU801" s="108"/>
      <c r="DV801" s="108"/>
      <c r="DW801" s="108"/>
      <c r="DX801" s="108"/>
      <c r="DY801" s="108"/>
      <c r="DZ801" s="108"/>
      <c r="EA801" s="108"/>
      <c r="EB801" s="108"/>
      <c r="EC801" s="108"/>
      <c r="ED801" s="108"/>
      <c r="EE801" s="108"/>
      <c r="EF801" s="108"/>
      <c r="EG801" s="108"/>
      <c r="EH801" s="108"/>
      <c r="EI801" s="108"/>
      <c r="EJ801" s="108"/>
      <c r="EK801" s="108"/>
      <c r="EL801" s="108"/>
      <c r="EM801" s="108"/>
      <c r="EN801" s="108"/>
      <c r="EO801" s="108"/>
      <c r="EP801" s="108"/>
      <c r="EQ801" s="108"/>
      <c r="ER801" s="108"/>
      <c r="ES801" s="108"/>
      <c r="ET801" s="108"/>
      <c r="EU801" s="108"/>
      <c r="EV801" s="108"/>
      <c r="EW801" s="108"/>
      <c r="EX801" s="108"/>
      <c r="EY801" s="108"/>
      <c r="EZ801" s="108"/>
      <c r="FA801" s="108"/>
      <c r="FB801" s="108"/>
      <c r="FC801" s="108"/>
      <c r="FD801" s="108"/>
      <c r="FE801" s="108"/>
      <c r="FF801" s="108"/>
      <c r="FG801" s="108"/>
      <c r="FH801" s="108"/>
      <c r="FI801" s="108"/>
      <c r="FJ801" s="108"/>
      <c r="FK801" s="108"/>
      <c r="FL801" s="108"/>
      <c r="FM801" s="108"/>
      <c r="FN801" s="108"/>
      <c r="FO801" s="108"/>
      <c r="FP801" s="108"/>
      <c r="FQ801" s="108"/>
      <c r="FR801" s="108"/>
      <c r="FS801" s="108"/>
      <c r="FT801" s="108"/>
      <c r="FU801" s="108"/>
      <c r="FV801" s="108"/>
      <c r="FW801" s="108"/>
      <c r="FX801" s="108"/>
      <c r="FY801" s="108"/>
      <c r="FZ801" s="108"/>
      <c r="GA801" s="108"/>
      <c r="GB801" s="108"/>
      <c r="GC801" s="108"/>
      <c r="GD801" s="108"/>
      <c r="GE801" s="108"/>
      <c r="GF801" s="108"/>
      <c r="GG801" s="108"/>
      <c r="GH801" s="108"/>
      <c r="GI801" s="108"/>
      <c r="GJ801" s="108"/>
      <c r="GK801" s="108"/>
      <c r="GL801" s="108"/>
      <c r="GM801" s="108"/>
      <c r="GN801" s="108"/>
      <c r="GO801" s="108"/>
      <c r="GP801" s="108"/>
      <c r="GQ801" s="108"/>
      <c r="GR801" s="108"/>
      <c r="GS801" s="108"/>
      <c r="GT801" s="108"/>
      <c r="GU801" s="108"/>
      <c r="GV801" s="108"/>
      <c r="GW801" s="108"/>
      <c r="GX801" s="108"/>
      <c r="GY801" s="108"/>
      <c r="GZ801" s="108"/>
      <c r="HA801" s="108"/>
      <c r="HB801" s="108"/>
      <c r="HC801" s="108"/>
      <c r="HD801" s="108"/>
      <c r="HE801" s="108"/>
      <c r="HF801" s="108"/>
      <c r="HG801" s="108"/>
      <c r="HH801" s="108"/>
      <c r="HI801" s="108"/>
      <c r="HJ801" s="108"/>
      <c r="HK801" s="108"/>
      <c r="HL801" s="108"/>
      <c r="HM801" s="108"/>
      <c r="HN801" s="108"/>
      <c r="HO801" s="108"/>
      <c r="HP801" s="108"/>
      <c r="HQ801" s="108"/>
      <c r="HR801" s="108"/>
      <c r="HS801" s="108"/>
      <c r="HT801" s="108"/>
      <c r="HU801" s="108"/>
      <c r="HV801" s="108"/>
      <c r="HW801" s="108"/>
      <c r="HX801" s="108"/>
      <c r="HY801" s="108"/>
      <c r="HZ801" s="108"/>
      <c r="IA801" s="108"/>
      <c r="IB801" s="108"/>
      <c r="IC801" s="108"/>
      <c r="ID801" s="108"/>
      <c r="IE801" s="108"/>
      <c r="IF801" s="108"/>
      <c r="IG801" s="108"/>
      <c r="IH801" s="108"/>
      <c r="II801" s="108"/>
      <c r="IJ801" s="108"/>
      <c r="IK801" s="108"/>
      <c r="IL801" s="108"/>
      <c r="IM801" s="108"/>
      <c r="IN801" s="108"/>
      <c r="IO801" s="108"/>
      <c r="IP801" s="108"/>
      <c r="IQ801" s="108"/>
      <c r="IR801" s="108"/>
      <c r="IS801" s="108"/>
      <c r="IT801" s="108"/>
      <c r="IU801" s="108"/>
      <c r="IV801" s="108"/>
      <c r="IW801" s="108"/>
      <c r="IX801" s="108"/>
      <c r="IY801" s="108"/>
      <c r="IZ801" s="108"/>
      <c r="JA801" s="108"/>
      <c r="JB801" s="108"/>
      <c r="JC801" s="108"/>
      <c r="JD801" s="108"/>
      <c r="JE801" s="108"/>
      <c r="JF801" s="108"/>
      <c r="JG801" s="108"/>
      <c r="JH801" s="108"/>
      <c r="JI801" s="108"/>
      <c r="JJ801" s="108"/>
      <c r="JK801" s="108"/>
      <c r="JL801" s="108"/>
      <c r="JM801" s="108"/>
      <c r="JN801" s="108"/>
      <c r="JO801" s="108"/>
      <c r="JP801" s="108"/>
      <c r="JQ801" s="108"/>
      <c r="JR801" s="108"/>
      <c r="JS801" s="108"/>
      <c r="JT801" s="108"/>
      <c r="JU801" s="108"/>
      <c r="JV801" s="108"/>
      <c r="JW801" s="108"/>
      <c r="JX801" s="108"/>
      <c r="JY801" s="108"/>
      <c r="JZ801" s="108"/>
      <c r="KA801" s="108"/>
      <c r="KB801" s="108"/>
      <c r="KC801" s="108"/>
      <c r="KD801" s="108"/>
      <c r="KE801" s="108"/>
      <c r="KF801" s="108"/>
      <c r="KG801" s="108"/>
      <c r="KH801" s="108"/>
      <c r="KI801" s="108"/>
      <c r="KJ801" s="108"/>
      <c r="KK801" s="108"/>
      <c r="KL801" s="108"/>
      <c r="KM801" s="108"/>
      <c r="KN801" s="108"/>
      <c r="KO801" s="108"/>
      <c r="KP801" s="108"/>
      <c r="KQ801" s="108"/>
      <c r="KR801" s="108"/>
      <c r="KS801" s="108"/>
      <c r="KT801" s="108"/>
      <c r="KU801" s="108"/>
      <c r="KV801" s="108"/>
      <c r="KW801" s="108"/>
      <c r="KX801" s="108"/>
      <c r="KY801" s="108"/>
      <c r="KZ801" s="108"/>
      <c r="LA801" s="108"/>
      <c r="LB801" s="108"/>
      <c r="LC801" s="108"/>
      <c r="LD801" s="108"/>
      <c r="LE801" s="108"/>
      <c r="LF801" s="108"/>
      <c r="LG801" s="108"/>
      <c r="LH801" s="108"/>
      <c r="LI801" s="108"/>
      <c r="LJ801" s="108"/>
      <c r="LK801" s="108"/>
      <c r="LL801" s="108"/>
      <c r="LM801" s="108"/>
      <c r="LN801" s="108"/>
      <c r="LO801" s="108"/>
      <c r="LP801" s="108"/>
      <c r="LQ801" s="108"/>
      <c r="LR801" s="108"/>
      <c r="LS801" s="108"/>
    </row>
    <row r="802" spans="1:331">
      <c r="A802" s="3"/>
      <c r="B802" s="438"/>
      <c r="C802" s="438"/>
      <c r="D802" s="438"/>
      <c r="E802" s="438"/>
      <c r="F802" s="438"/>
      <c r="G802" s="438"/>
      <c r="H802" s="438"/>
      <c r="I802" s="438"/>
      <c r="J802" s="438"/>
      <c r="K802" s="438"/>
      <c r="L802" s="438"/>
      <c r="M802" s="438"/>
      <c r="N802" s="438"/>
      <c r="O802" s="438"/>
      <c r="P802" s="438"/>
      <c r="Q802" s="438"/>
      <c r="R802" s="438"/>
      <c r="S802" s="438"/>
      <c r="T802" s="438"/>
      <c r="U802" s="438"/>
      <c r="V802" s="438"/>
      <c r="W802" s="438"/>
      <c r="X802" s="438"/>
      <c r="Y802" s="438"/>
      <c r="Z802" s="438"/>
      <c r="AA802" s="438"/>
      <c r="AB802" s="438"/>
      <c r="AC802" s="438"/>
      <c r="AD802" s="438"/>
      <c r="AE802" s="154"/>
      <c r="AF802" s="154"/>
      <c r="AG802" s="154"/>
      <c r="AH802" s="154"/>
      <c r="AI802" s="154"/>
      <c r="AJ802" s="108"/>
      <c r="AK802" s="154"/>
      <c r="AL802" s="108"/>
      <c r="AM802" s="108"/>
      <c r="AN802" s="108"/>
      <c r="AO802" s="108"/>
      <c r="AP802" s="108"/>
      <c r="AQ802" s="108"/>
      <c r="AR802" s="108"/>
      <c r="AS802" s="108"/>
      <c r="AT802" s="108"/>
      <c r="AU802" s="108"/>
      <c r="AV802" s="108"/>
      <c r="AW802" s="108"/>
      <c r="AX802" s="108"/>
      <c r="AY802" s="108"/>
      <c r="AZ802" s="108"/>
      <c r="BA802" s="108"/>
      <c r="BB802" s="108"/>
      <c r="BC802" s="108"/>
      <c r="BD802" s="108"/>
      <c r="BE802" s="108"/>
      <c r="BF802" s="108"/>
      <c r="BG802" s="108"/>
      <c r="BH802" s="108"/>
      <c r="BI802" s="108"/>
      <c r="BJ802" s="108"/>
      <c r="BK802" s="108"/>
      <c r="BL802" s="108"/>
      <c r="BM802" s="108"/>
      <c r="BN802" s="108"/>
      <c r="BO802" s="108"/>
      <c r="BP802" s="108"/>
      <c r="BQ802" s="108"/>
      <c r="BR802" s="108"/>
      <c r="BS802" s="108"/>
      <c r="BT802" s="108"/>
      <c r="BU802" s="108"/>
      <c r="BV802" s="108"/>
      <c r="BW802" s="108"/>
      <c r="BX802" s="108"/>
      <c r="BY802" s="108"/>
      <c r="BZ802" s="108"/>
      <c r="CA802" s="108"/>
      <c r="CB802" s="108"/>
      <c r="CC802" s="108"/>
      <c r="CD802" s="108"/>
      <c r="CE802" s="108"/>
      <c r="CF802" s="108"/>
      <c r="CG802" s="108"/>
      <c r="CH802" s="108"/>
      <c r="CI802" s="108"/>
      <c r="CJ802" s="108"/>
      <c r="CK802" s="108"/>
      <c r="CL802" s="108"/>
      <c r="CM802" s="108"/>
      <c r="CN802" s="108"/>
      <c r="CO802" s="108"/>
      <c r="CP802" s="108"/>
      <c r="CQ802" s="108"/>
      <c r="CR802" s="108"/>
      <c r="CS802" s="108"/>
      <c r="CT802" s="108"/>
      <c r="CU802" s="108"/>
      <c r="CV802" s="108"/>
      <c r="CW802" s="108"/>
      <c r="CX802" s="108"/>
      <c r="CY802" s="108"/>
      <c r="CZ802" s="108"/>
      <c r="DA802" s="108"/>
      <c r="DB802" s="108"/>
      <c r="DC802" s="108"/>
      <c r="DD802" s="108"/>
      <c r="DE802" s="108"/>
      <c r="DF802" s="108"/>
      <c r="DG802" s="108"/>
      <c r="DH802" s="108"/>
      <c r="DI802" s="108"/>
      <c r="DJ802" s="108"/>
      <c r="DK802" s="108"/>
      <c r="DL802" s="108"/>
      <c r="DM802" s="108"/>
      <c r="DN802" s="108"/>
      <c r="DO802" s="108"/>
      <c r="DP802" s="108"/>
      <c r="DQ802" s="108"/>
      <c r="DR802" s="108"/>
      <c r="DS802" s="108"/>
      <c r="DT802" s="108"/>
      <c r="DU802" s="108"/>
      <c r="DV802" s="108"/>
      <c r="DW802" s="108"/>
      <c r="DX802" s="108"/>
      <c r="DY802" s="108"/>
      <c r="DZ802" s="108"/>
      <c r="EA802" s="108"/>
      <c r="EB802" s="108"/>
      <c r="EC802" s="108"/>
      <c r="ED802" s="108"/>
      <c r="EE802" s="108"/>
      <c r="EF802" s="108"/>
      <c r="EG802" s="108"/>
      <c r="EH802" s="108"/>
      <c r="EI802" s="108"/>
      <c r="EJ802" s="108"/>
      <c r="EK802" s="108"/>
      <c r="EL802" s="108"/>
      <c r="EM802" s="108"/>
      <c r="EN802" s="108"/>
      <c r="EO802" s="108"/>
      <c r="EP802" s="108"/>
      <c r="EQ802" s="108"/>
      <c r="ER802" s="108"/>
      <c r="ES802" s="108"/>
      <c r="ET802" s="108"/>
      <c r="EU802" s="108"/>
      <c r="EV802" s="108"/>
      <c r="EW802" s="108"/>
      <c r="EX802" s="108"/>
      <c r="EY802" s="108"/>
      <c r="EZ802" s="108"/>
      <c r="FA802" s="108"/>
      <c r="FB802" s="108"/>
      <c r="FC802" s="108"/>
      <c r="FD802" s="108"/>
      <c r="FE802" s="108"/>
      <c r="FF802" s="108"/>
      <c r="FG802" s="108"/>
      <c r="FH802" s="108"/>
      <c r="FI802" s="108"/>
      <c r="FJ802" s="108"/>
      <c r="FK802" s="108"/>
      <c r="FL802" s="108"/>
      <c r="FM802" s="108"/>
      <c r="FN802" s="108"/>
      <c r="FO802" s="108"/>
      <c r="FP802" s="108"/>
      <c r="FQ802" s="108"/>
      <c r="FR802" s="108"/>
      <c r="FS802" s="108"/>
      <c r="FT802" s="108"/>
      <c r="FU802" s="108"/>
      <c r="FV802" s="108"/>
      <c r="FW802" s="108"/>
      <c r="FX802" s="108"/>
      <c r="FY802" s="108"/>
      <c r="FZ802" s="108"/>
      <c r="GA802" s="108"/>
      <c r="GB802" s="108"/>
      <c r="GC802" s="108"/>
      <c r="GD802" s="108"/>
      <c r="GE802" s="108"/>
      <c r="GF802" s="108"/>
      <c r="GG802" s="108"/>
      <c r="GH802" s="108"/>
      <c r="GI802" s="108"/>
      <c r="GJ802" s="108"/>
      <c r="GK802" s="108"/>
      <c r="GL802" s="108"/>
      <c r="GM802" s="108"/>
      <c r="GN802" s="108"/>
      <c r="GO802" s="108"/>
      <c r="GP802" s="108"/>
      <c r="GQ802" s="108"/>
      <c r="GR802" s="108"/>
      <c r="GS802" s="108"/>
      <c r="GT802" s="108"/>
      <c r="GU802" s="108"/>
      <c r="GV802" s="108"/>
      <c r="GW802" s="108"/>
      <c r="GX802" s="108"/>
      <c r="GY802" s="108"/>
      <c r="GZ802" s="108"/>
      <c r="HA802" s="108"/>
      <c r="HB802" s="108"/>
      <c r="HC802" s="108"/>
      <c r="HD802" s="108"/>
      <c r="HE802" s="108"/>
      <c r="HF802" s="108"/>
      <c r="HG802" s="108"/>
      <c r="HH802" s="108"/>
      <c r="HI802" s="108"/>
      <c r="HJ802" s="108"/>
      <c r="HK802" s="108"/>
      <c r="HL802" s="108"/>
      <c r="HM802" s="108"/>
      <c r="HN802" s="108"/>
      <c r="HO802" s="108"/>
      <c r="HP802" s="108"/>
      <c r="HQ802" s="108"/>
      <c r="HR802" s="108"/>
      <c r="HS802" s="108"/>
      <c r="HT802" s="108"/>
      <c r="HU802" s="108"/>
      <c r="HV802" s="108"/>
      <c r="HW802" s="108"/>
      <c r="HX802" s="108"/>
      <c r="HY802" s="108"/>
      <c r="HZ802" s="108"/>
      <c r="IA802" s="108"/>
      <c r="IB802" s="108"/>
      <c r="IC802" s="108"/>
      <c r="ID802" s="108"/>
      <c r="IE802" s="108"/>
      <c r="IF802" s="108"/>
      <c r="IG802" s="108"/>
      <c r="IH802" s="108"/>
      <c r="II802" s="108"/>
      <c r="IJ802" s="108"/>
      <c r="IK802" s="108"/>
      <c r="IL802" s="108"/>
      <c r="IM802" s="108"/>
      <c r="IN802" s="108"/>
      <c r="IO802" s="108"/>
      <c r="IP802" s="108"/>
      <c r="IQ802" s="108"/>
      <c r="IR802" s="108"/>
      <c r="IS802" s="108"/>
      <c r="IT802" s="108"/>
      <c r="IU802" s="108"/>
      <c r="IV802" s="108"/>
      <c r="IW802" s="108"/>
      <c r="IX802" s="108"/>
      <c r="IY802" s="108"/>
      <c r="IZ802" s="108"/>
      <c r="JA802" s="108"/>
      <c r="JB802" s="108"/>
      <c r="JC802" s="108"/>
      <c r="JD802" s="108"/>
      <c r="JE802" s="108"/>
      <c r="JF802" s="108"/>
      <c r="JG802" s="108"/>
      <c r="JH802" s="108"/>
      <c r="JI802" s="108"/>
      <c r="JJ802" s="108"/>
      <c r="JK802" s="108"/>
      <c r="JL802" s="108"/>
      <c r="JM802" s="108"/>
      <c r="JN802" s="108"/>
      <c r="JO802" s="108"/>
      <c r="JP802" s="108"/>
      <c r="JQ802" s="108"/>
      <c r="JR802" s="108"/>
      <c r="JS802" s="108"/>
      <c r="JT802" s="108"/>
      <c r="JU802" s="108"/>
      <c r="JV802" s="108"/>
      <c r="JW802" s="108"/>
      <c r="JX802" s="108"/>
      <c r="JY802" s="108"/>
      <c r="JZ802" s="108"/>
      <c r="KA802" s="108"/>
      <c r="KB802" s="108"/>
      <c r="KC802" s="108"/>
      <c r="KD802" s="108"/>
      <c r="KE802" s="108"/>
      <c r="KF802" s="108"/>
      <c r="KG802" s="108"/>
      <c r="KH802" s="108"/>
      <c r="KI802" s="108"/>
      <c r="KJ802" s="108"/>
      <c r="KK802" s="108"/>
      <c r="KL802" s="108"/>
      <c r="KM802" s="108"/>
      <c r="KN802" s="108"/>
      <c r="KO802" s="108"/>
      <c r="KP802" s="108"/>
      <c r="KQ802" s="108"/>
      <c r="KR802" s="108"/>
      <c r="KS802" s="108"/>
      <c r="KT802" s="108"/>
      <c r="KU802" s="108"/>
      <c r="KV802" s="108"/>
      <c r="KW802" s="108"/>
      <c r="KX802" s="108"/>
      <c r="KY802" s="108"/>
      <c r="KZ802" s="108"/>
      <c r="LA802" s="108"/>
      <c r="LB802" s="108"/>
      <c r="LC802" s="108"/>
      <c r="LD802" s="108"/>
      <c r="LE802" s="108"/>
      <c r="LF802" s="108"/>
      <c r="LG802" s="108"/>
      <c r="LH802" s="108"/>
      <c r="LI802" s="108"/>
      <c r="LJ802" s="108"/>
      <c r="LK802" s="108"/>
      <c r="LL802" s="108"/>
      <c r="LM802" s="108"/>
      <c r="LN802" s="108"/>
      <c r="LO802" s="108"/>
      <c r="LP802" s="108"/>
      <c r="LQ802" s="108"/>
      <c r="LR802" s="108"/>
      <c r="LS802" s="108"/>
    </row>
    <row r="803" spans="1:331">
      <c r="A803" s="3"/>
      <c r="B803" s="438"/>
      <c r="C803" s="438"/>
      <c r="D803" s="438"/>
      <c r="E803" s="438"/>
      <c r="F803" s="438"/>
      <c r="G803" s="438"/>
      <c r="H803" s="438"/>
      <c r="I803" s="438"/>
      <c r="J803" s="438"/>
      <c r="K803" s="438"/>
      <c r="L803" s="438"/>
      <c r="M803" s="438"/>
      <c r="N803" s="438"/>
      <c r="O803" s="438"/>
      <c r="P803" s="438"/>
      <c r="Q803" s="438"/>
      <c r="R803" s="438"/>
      <c r="S803" s="438"/>
      <c r="T803" s="438"/>
      <c r="U803" s="438"/>
      <c r="V803" s="438"/>
      <c r="W803" s="438"/>
      <c r="X803" s="438"/>
      <c r="Y803" s="438"/>
      <c r="Z803" s="438"/>
      <c r="AA803" s="438"/>
      <c r="AB803" s="438"/>
      <c r="AC803" s="438"/>
      <c r="AD803" s="438"/>
      <c r="AE803" s="154"/>
      <c r="AF803" s="154"/>
      <c r="AG803" s="154"/>
      <c r="AH803" s="154"/>
      <c r="AI803" s="154"/>
      <c r="AJ803" s="108"/>
      <c r="AK803" s="154"/>
      <c r="AL803" s="108"/>
      <c r="AM803" s="108"/>
      <c r="AN803" s="108"/>
      <c r="AO803" s="108"/>
      <c r="AP803" s="108"/>
      <c r="AQ803" s="108"/>
      <c r="AR803" s="108"/>
      <c r="AS803" s="108"/>
      <c r="AT803" s="108"/>
      <c r="AU803" s="108"/>
      <c r="AV803" s="108"/>
      <c r="AW803" s="108"/>
      <c r="AX803" s="108"/>
      <c r="AY803" s="108"/>
      <c r="AZ803" s="108"/>
      <c r="BA803" s="108"/>
      <c r="BB803" s="108"/>
      <c r="BC803" s="108"/>
      <c r="BD803" s="108"/>
      <c r="BE803" s="108"/>
      <c r="BF803" s="108"/>
      <c r="BG803" s="108"/>
      <c r="BH803" s="108"/>
      <c r="BI803" s="108"/>
      <c r="BJ803" s="108"/>
      <c r="BK803" s="108"/>
      <c r="BL803" s="108"/>
      <c r="BM803" s="108"/>
      <c r="BN803" s="108"/>
      <c r="BO803" s="108"/>
      <c r="BP803" s="108"/>
      <c r="BQ803" s="108"/>
      <c r="BR803" s="108"/>
      <c r="BS803" s="108"/>
      <c r="BT803" s="108"/>
      <c r="BU803" s="108"/>
      <c r="BV803" s="108"/>
      <c r="BW803" s="108"/>
      <c r="BX803" s="108"/>
      <c r="BY803" s="108"/>
      <c r="BZ803" s="108"/>
      <c r="CA803" s="108"/>
      <c r="CB803" s="108"/>
      <c r="CC803" s="108"/>
      <c r="CD803" s="108"/>
      <c r="CE803" s="108"/>
      <c r="CF803" s="108"/>
      <c r="CG803" s="108"/>
      <c r="CH803" s="108"/>
      <c r="CI803" s="108"/>
      <c r="CJ803" s="108"/>
      <c r="CK803" s="108"/>
      <c r="CL803" s="108"/>
      <c r="CM803" s="108"/>
      <c r="CN803" s="108"/>
      <c r="CO803" s="108"/>
      <c r="CP803" s="108"/>
      <c r="CQ803" s="108"/>
      <c r="CR803" s="108"/>
      <c r="CS803" s="108"/>
      <c r="CT803" s="108"/>
      <c r="CU803" s="108"/>
      <c r="CV803" s="108"/>
      <c r="CW803" s="108"/>
      <c r="CX803" s="108"/>
      <c r="CY803" s="108"/>
      <c r="CZ803" s="108"/>
      <c r="DA803" s="108"/>
      <c r="DB803" s="108"/>
      <c r="DC803" s="108"/>
      <c r="DD803" s="108"/>
      <c r="DE803" s="108"/>
      <c r="DF803" s="108"/>
      <c r="DG803" s="108"/>
      <c r="DH803" s="108"/>
      <c r="DI803" s="108"/>
      <c r="DJ803" s="108"/>
      <c r="DK803" s="108"/>
      <c r="DL803" s="108"/>
      <c r="DM803" s="108"/>
      <c r="DN803" s="108"/>
      <c r="DO803" s="108"/>
      <c r="DP803" s="108"/>
      <c r="DQ803" s="108"/>
      <c r="DR803" s="108"/>
      <c r="DS803" s="108"/>
      <c r="DT803" s="108"/>
      <c r="DU803" s="108"/>
      <c r="DV803" s="108"/>
      <c r="DW803" s="108"/>
      <c r="DX803" s="108"/>
      <c r="DY803" s="108"/>
      <c r="DZ803" s="108"/>
      <c r="EA803" s="108"/>
      <c r="EB803" s="108"/>
      <c r="EC803" s="108"/>
      <c r="ED803" s="108"/>
      <c r="EE803" s="108"/>
      <c r="EF803" s="108"/>
      <c r="EG803" s="108"/>
      <c r="EH803" s="108"/>
      <c r="EI803" s="108"/>
      <c r="EJ803" s="108"/>
      <c r="EK803" s="108"/>
      <c r="EL803" s="108"/>
      <c r="EM803" s="108"/>
      <c r="EN803" s="108"/>
      <c r="EO803" s="108"/>
      <c r="EP803" s="108"/>
      <c r="EQ803" s="108"/>
      <c r="ER803" s="108"/>
      <c r="ES803" s="108"/>
      <c r="ET803" s="108"/>
      <c r="EU803" s="108"/>
      <c r="EV803" s="108"/>
      <c r="EW803" s="108"/>
      <c r="EX803" s="108"/>
      <c r="EY803" s="108"/>
      <c r="EZ803" s="108"/>
      <c r="FA803" s="108"/>
      <c r="FB803" s="108"/>
      <c r="FC803" s="108"/>
      <c r="FD803" s="108"/>
      <c r="FE803" s="108"/>
      <c r="FF803" s="108"/>
      <c r="FG803" s="108"/>
      <c r="FH803" s="108"/>
      <c r="FI803" s="108"/>
      <c r="FJ803" s="108"/>
      <c r="FK803" s="108"/>
      <c r="FL803" s="108"/>
      <c r="FM803" s="108"/>
      <c r="FN803" s="108"/>
      <c r="FO803" s="108"/>
      <c r="FP803" s="108"/>
      <c r="FQ803" s="108"/>
      <c r="FR803" s="108"/>
      <c r="FS803" s="108"/>
      <c r="FT803" s="108"/>
      <c r="FU803" s="108"/>
      <c r="FV803" s="108"/>
      <c r="FW803" s="108"/>
      <c r="FX803" s="108"/>
      <c r="FY803" s="108"/>
      <c r="FZ803" s="108"/>
      <c r="GA803" s="108"/>
      <c r="GB803" s="108"/>
      <c r="GC803" s="108"/>
      <c r="GD803" s="108"/>
      <c r="GE803" s="108"/>
      <c r="GF803" s="108"/>
      <c r="GG803" s="108"/>
      <c r="GH803" s="108"/>
      <c r="GI803" s="108"/>
      <c r="GJ803" s="108"/>
      <c r="GK803" s="108"/>
      <c r="GL803" s="108"/>
      <c r="GM803" s="108"/>
      <c r="GN803" s="108"/>
      <c r="GO803" s="108"/>
      <c r="GP803" s="108"/>
      <c r="GQ803" s="108"/>
      <c r="GR803" s="108"/>
      <c r="GS803" s="108"/>
      <c r="GT803" s="108"/>
      <c r="GU803" s="108"/>
      <c r="GV803" s="108"/>
      <c r="GW803" s="108"/>
      <c r="GX803" s="108"/>
      <c r="GY803" s="108"/>
      <c r="GZ803" s="108"/>
      <c r="HA803" s="108"/>
      <c r="HB803" s="108"/>
      <c r="HC803" s="108"/>
      <c r="HD803" s="108"/>
      <c r="HE803" s="108"/>
      <c r="HF803" s="108"/>
      <c r="HG803" s="108"/>
      <c r="HH803" s="108"/>
      <c r="HI803" s="108"/>
      <c r="HJ803" s="108"/>
      <c r="HK803" s="108"/>
      <c r="HL803" s="108"/>
      <c r="HM803" s="108"/>
      <c r="HN803" s="108"/>
      <c r="HO803" s="108"/>
      <c r="HP803" s="108"/>
      <c r="HQ803" s="108"/>
      <c r="HR803" s="108"/>
      <c r="HS803" s="108"/>
      <c r="HT803" s="108"/>
      <c r="HU803" s="108"/>
      <c r="HV803" s="108"/>
      <c r="HW803" s="108"/>
      <c r="HX803" s="108"/>
      <c r="HY803" s="108"/>
      <c r="HZ803" s="108"/>
      <c r="IA803" s="108"/>
      <c r="IB803" s="108"/>
      <c r="IC803" s="108"/>
      <c r="ID803" s="108"/>
      <c r="IE803" s="108"/>
      <c r="IF803" s="108"/>
      <c r="IG803" s="108"/>
      <c r="IH803" s="108"/>
      <c r="II803" s="108"/>
      <c r="IJ803" s="108"/>
      <c r="IK803" s="108"/>
      <c r="IL803" s="108"/>
      <c r="IM803" s="108"/>
      <c r="IN803" s="108"/>
      <c r="IO803" s="108"/>
      <c r="IP803" s="108"/>
      <c r="IQ803" s="108"/>
      <c r="IR803" s="108"/>
      <c r="IS803" s="108"/>
      <c r="IT803" s="108"/>
      <c r="IU803" s="108"/>
      <c r="IV803" s="108"/>
      <c r="IW803" s="108"/>
      <c r="IX803" s="108"/>
      <c r="IY803" s="108"/>
      <c r="IZ803" s="108"/>
      <c r="JA803" s="108"/>
      <c r="JB803" s="108"/>
      <c r="JC803" s="108"/>
      <c r="JD803" s="108"/>
      <c r="JE803" s="108"/>
      <c r="JF803" s="108"/>
      <c r="JG803" s="108"/>
      <c r="JH803" s="108"/>
      <c r="JI803" s="108"/>
      <c r="JJ803" s="108"/>
      <c r="JK803" s="108"/>
      <c r="JL803" s="108"/>
      <c r="JM803" s="108"/>
      <c r="JN803" s="108"/>
      <c r="JO803" s="108"/>
      <c r="JP803" s="108"/>
      <c r="JQ803" s="108"/>
      <c r="JR803" s="108"/>
      <c r="JS803" s="108"/>
      <c r="JT803" s="108"/>
      <c r="JU803" s="108"/>
      <c r="JV803" s="108"/>
      <c r="JW803" s="108"/>
      <c r="JX803" s="108"/>
      <c r="JY803" s="108"/>
      <c r="JZ803" s="108"/>
      <c r="KA803" s="108"/>
      <c r="KB803" s="108"/>
      <c r="KC803" s="108"/>
      <c r="KD803" s="108"/>
      <c r="KE803" s="108"/>
      <c r="KF803" s="108"/>
      <c r="KG803" s="108"/>
      <c r="KH803" s="108"/>
      <c r="KI803" s="108"/>
      <c r="KJ803" s="108"/>
      <c r="KK803" s="108"/>
      <c r="KL803" s="108"/>
      <c r="KM803" s="108"/>
      <c r="KN803" s="108"/>
      <c r="KO803" s="108"/>
      <c r="KP803" s="108"/>
      <c r="KQ803" s="108"/>
      <c r="KR803" s="108"/>
      <c r="KS803" s="108"/>
      <c r="KT803" s="108"/>
      <c r="KU803" s="108"/>
      <c r="KV803" s="108"/>
      <c r="KW803" s="108"/>
      <c r="KX803" s="108"/>
      <c r="KY803" s="108"/>
      <c r="KZ803" s="108"/>
      <c r="LA803" s="108"/>
      <c r="LB803" s="108"/>
      <c r="LC803" s="108"/>
      <c r="LD803" s="108"/>
      <c r="LE803" s="108"/>
      <c r="LF803" s="108"/>
      <c r="LG803" s="108"/>
      <c r="LH803" s="108"/>
      <c r="LI803" s="108"/>
      <c r="LJ803" s="108"/>
      <c r="LK803" s="108"/>
      <c r="LL803" s="108"/>
      <c r="LM803" s="108"/>
      <c r="LN803" s="108"/>
      <c r="LO803" s="108"/>
      <c r="LP803" s="108"/>
      <c r="LQ803" s="108"/>
      <c r="LR803" s="108"/>
      <c r="LS803" s="108"/>
    </row>
    <row r="804" spans="1:331">
      <c r="A804" s="3"/>
      <c r="B804" s="438"/>
      <c r="C804" s="438"/>
      <c r="D804" s="438"/>
      <c r="E804" s="438"/>
      <c r="F804" s="438"/>
      <c r="G804" s="438"/>
      <c r="H804" s="438"/>
      <c r="I804" s="438"/>
      <c r="J804" s="438"/>
      <c r="K804" s="438"/>
      <c r="L804" s="438"/>
      <c r="M804" s="438"/>
      <c r="N804" s="438"/>
      <c r="O804" s="438"/>
      <c r="P804" s="438"/>
      <c r="Q804" s="438"/>
      <c r="R804" s="438"/>
      <c r="S804" s="438"/>
      <c r="T804" s="438"/>
      <c r="U804" s="438"/>
      <c r="V804" s="438"/>
      <c r="W804" s="438"/>
      <c r="X804" s="438"/>
      <c r="Y804" s="438"/>
      <c r="Z804" s="438"/>
      <c r="AA804" s="438"/>
      <c r="AB804" s="438"/>
      <c r="AC804" s="438"/>
      <c r="AD804" s="438"/>
      <c r="AE804" s="154"/>
      <c r="AF804" s="154"/>
      <c r="AG804" s="154"/>
      <c r="AH804" s="154"/>
      <c r="AI804" s="154"/>
      <c r="AJ804" s="108"/>
      <c r="AK804" s="154"/>
      <c r="AL804" s="108"/>
      <c r="AM804" s="108"/>
      <c r="AN804" s="108"/>
      <c r="AO804" s="108"/>
      <c r="AP804" s="108"/>
      <c r="AQ804" s="108"/>
      <c r="AR804" s="108"/>
      <c r="AS804" s="108"/>
      <c r="AT804" s="108"/>
      <c r="AU804" s="108"/>
      <c r="AV804" s="108"/>
      <c r="AW804" s="108"/>
      <c r="AX804" s="108"/>
      <c r="AY804" s="108"/>
      <c r="AZ804" s="108"/>
      <c r="BA804" s="108"/>
      <c r="BB804" s="108"/>
      <c r="BC804" s="108"/>
      <c r="BD804" s="108"/>
      <c r="BE804" s="108"/>
      <c r="BF804" s="108"/>
      <c r="BG804" s="108"/>
      <c r="BH804" s="108"/>
      <c r="BI804" s="108"/>
      <c r="BJ804" s="108"/>
      <c r="BK804" s="108"/>
      <c r="BL804" s="108"/>
      <c r="BM804" s="108"/>
      <c r="BN804" s="108"/>
      <c r="BO804" s="108"/>
      <c r="BP804" s="108"/>
      <c r="BQ804" s="108"/>
      <c r="BR804" s="108"/>
      <c r="BS804" s="108"/>
      <c r="BT804" s="108"/>
      <c r="BU804" s="108"/>
      <c r="BV804" s="108"/>
      <c r="BW804" s="108"/>
      <c r="BX804" s="108"/>
      <c r="BY804" s="108"/>
      <c r="BZ804" s="108"/>
      <c r="CA804" s="108"/>
      <c r="CB804" s="108"/>
      <c r="CC804" s="108"/>
      <c r="CD804" s="108"/>
      <c r="CE804" s="108"/>
      <c r="CF804" s="108"/>
      <c r="CG804" s="108"/>
      <c r="CH804" s="108"/>
      <c r="CI804" s="108"/>
      <c r="CJ804" s="108"/>
      <c r="CK804" s="108"/>
      <c r="CL804" s="108"/>
      <c r="CM804" s="108"/>
      <c r="CN804" s="108"/>
      <c r="CO804" s="108"/>
      <c r="CP804" s="108"/>
      <c r="CQ804" s="108"/>
      <c r="CR804" s="108"/>
      <c r="CS804" s="108"/>
      <c r="CT804" s="108"/>
      <c r="CU804" s="108"/>
      <c r="CV804" s="108"/>
      <c r="CW804" s="108"/>
      <c r="CX804" s="108"/>
      <c r="CY804" s="108"/>
      <c r="CZ804" s="108"/>
      <c r="DA804" s="108"/>
      <c r="DB804" s="108"/>
      <c r="DC804" s="108"/>
      <c r="DD804" s="108"/>
      <c r="DE804" s="108"/>
      <c r="DF804" s="108"/>
      <c r="DG804" s="108"/>
      <c r="DH804" s="108"/>
      <c r="DI804" s="108"/>
      <c r="DJ804" s="108"/>
      <c r="DK804" s="108"/>
      <c r="DL804" s="108"/>
      <c r="DM804" s="108"/>
      <c r="DN804" s="108"/>
      <c r="DO804" s="108"/>
      <c r="DP804" s="108"/>
      <c r="DQ804" s="108"/>
      <c r="DR804" s="108"/>
      <c r="DS804" s="108"/>
      <c r="DT804" s="108"/>
      <c r="DU804" s="108"/>
      <c r="DV804" s="108"/>
      <c r="DW804" s="108"/>
      <c r="DX804" s="108"/>
      <c r="DY804" s="108"/>
      <c r="DZ804" s="108"/>
      <c r="EA804" s="108"/>
      <c r="EB804" s="108"/>
      <c r="EC804" s="108"/>
      <c r="ED804" s="108"/>
      <c r="EE804" s="108"/>
      <c r="EF804" s="108"/>
      <c r="EG804" s="108"/>
      <c r="EH804" s="108"/>
      <c r="EI804" s="108"/>
      <c r="EJ804" s="108"/>
      <c r="EK804" s="108"/>
      <c r="EL804" s="108"/>
      <c r="EM804" s="108"/>
      <c r="EN804" s="108"/>
      <c r="EO804" s="108"/>
      <c r="EP804" s="108"/>
      <c r="EQ804" s="108"/>
      <c r="ER804" s="108"/>
      <c r="ES804" s="108"/>
      <c r="ET804" s="108"/>
      <c r="EU804" s="108"/>
      <c r="EV804" s="108"/>
      <c r="EW804" s="108"/>
      <c r="EX804" s="108"/>
      <c r="EY804" s="108"/>
      <c r="EZ804" s="108"/>
      <c r="FA804" s="108"/>
      <c r="FB804" s="108"/>
      <c r="FC804" s="108"/>
      <c r="FD804" s="108"/>
      <c r="FE804" s="108"/>
      <c r="FF804" s="108"/>
      <c r="FG804" s="108"/>
      <c r="FH804" s="108"/>
      <c r="FI804" s="108"/>
      <c r="FJ804" s="108"/>
      <c r="FK804" s="108"/>
      <c r="FL804" s="108"/>
      <c r="FM804" s="108"/>
      <c r="FN804" s="108"/>
      <c r="FO804" s="108"/>
      <c r="FP804" s="108"/>
      <c r="FQ804" s="108"/>
      <c r="FR804" s="108"/>
      <c r="FS804" s="108"/>
      <c r="FT804" s="108"/>
      <c r="FU804" s="108"/>
      <c r="FV804" s="108"/>
      <c r="FW804" s="108"/>
      <c r="FX804" s="108"/>
      <c r="FY804" s="108"/>
      <c r="FZ804" s="108"/>
      <c r="GA804" s="108"/>
      <c r="GB804" s="108"/>
      <c r="GC804" s="108"/>
      <c r="GD804" s="108"/>
      <c r="GE804" s="108"/>
      <c r="GF804" s="108"/>
      <c r="GG804" s="108"/>
      <c r="GH804" s="108"/>
      <c r="GI804" s="108"/>
      <c r="GJ804" s="108"/>
      <c r="GK804" s="108"/>
      <c r="GL804" s="108"/>
      <c r="GM804" s="108"/>
      <c r="GN804" s="108"/>
      <c r="GO804" s="108"/>
      <c r="GP804" s="108"/>
      <c r="GQ804" s="108"/>
      <c r="GR804" s="108"/>
      <c r="GS804" s="108"/>
      <c r="GT804" s="108"/>
      <c r="GU804" s="108"/>
      <c r="GV804" s="108"/>
      <c r="GW804" s="108"/>
      <c r="GX804" s="108"/>
      <c r="GY804" s="108"/>
      <c r="GZ804" s="108"/>
      <c r="HA804" s="108"/>
      <c r="HB804" s="108"/>
      <c r="HC804" s="108"/>
      <c r="HD804" s="108"/>
      <c r="HE804" s="108"/>
      <c r="HF804" s="108"/>
      <c r="HG804" s="108"/>
      <c r="HH804" s="108"/>
      <c r="HI804" s="108"/>
      <c r="HJ804" s="108"/>
      <c r="HK804" s="108"/>
      <c r="HL804" s="108"/>
      <c r="HM804" s="108"/>
      <c r="HN804" s="108"/>
      <c r="HO804" s="108"/>
      <c r="HP804" s="108"/>
      <c r="HQ804" s="108"/>
      <c r="HR804" s="108"/>
      <c r="HS804" s="108"/>
      <c r="HT804" s="108"/>
      <c r="HU804" s="108"/>
      <c r="HV804" s="108"/>
      <c r="HW804" s="108"/>
      <c r="HX804" s="108"/>
      <c r="HY804" s="108"/>
      <c r="HZ804" s="108"/>
      <c r="IA804" s="108"/>
      <c r="IB804" s="108"/>
      <c r="IC804" s="108"/>
      <c r="ID804" s="108"/>
      <c r="IE804" s="108"/>
      <c r="IF804" s="108"/>
      <c r="IG804" s="108"/>
      <c r="IH804" s="108"/>
      <c r="II804" s="108"/>
      <c r="IJ804" s="108"/>
      <c r="IK804" s="108"/>
      <c r="IL804" s="108"/>
      <c r="IM804" s="108"/>
      <c r="IN804" s="108"/>
      <c r="IO804" s="108"/>
      <c r="IP804" s="108"/>
      <c r="IQ804" s="108"/>
      <c r="IR804" s="108"/>
      <c r="IS804" s="108"/>
      <c r="IT804" s="108"/>
      <c r="IU804" s="108"/>
      <c r="IV804" s="108"/>
      <c r="IW804" s="108"/>
      <c r="IX804" s="108"/>
      <c r="IY804" s="108"/>
      <c r="IZ804" s="108"/>
      <c r="JA804" s="108"/>
      <c r="JB804" s="108"/>
      <c r="JC804" s="108"/>
      <c r="JD804" s="108"/>
      <c r="JE804" s="108"/>
      <c r="JF804" s="108"/>
      <c r="JG804" s="108"/>
      <c r="JH804" s="108"/>
      <c r="JI804" s="108"/>
      <c r="JJ804" s="108"/>
      <c r="JK804" s="108"/>
      <c r="JL804" s="108"/>
      <c r="JM804" s="108"/>
      <c r="JN804" s="108"/>
      <c r="JO804" s="108"/>
      <c r="JP804" s="108"/>
      <c r="JQ804" s="108"/>
      <c r="JR804" s="108"/>
      <c r="JS804" s="108"/>
      <c r="JT804" s="108"/>
      <c r="JU804" s="108"/>
      <c r="JV804" s="108"/>
      <c r="JW804" s="108"/>
      <c r="JX804" s="108"/>
      <c r="JY804" s="108"/>
      <c r="JZ804" s="108"/>
      <c r="KA804" s="108"/>
      <c r="KB804" s="108"/>
      <c r="KC804" s="108"/>
      <c r="KD804" s="108"/>
      <c r="KE804" s="108"/>
      <c r="KF804" s="108"/>
      <c r="KG804" s="108"/>
      <c r="KH804" s="108"/>
      <c r="KI804" s="108"/>
      <c r="KJ804" s="108"/>
      <c r="KK804" s="108"/>
      <c r="KL804" s="108"/>
      <c r="KM804" s="108"/>
      <c r="KN804" s="108"/>
      <c r="KO804" s="108"/>
      <c r="KP804" s="108"/>
      <c r="KQ804" s="108"/>
      <c r="KR804" s="108"/>
      <c r="KS804" s="108"/>
      <c r="KT804" s="108"/>
      <c r="KU804" s="108"/>
      <c r="KV804" s="108"/>
      <c r="KW804" s="108"/>
      <c r="KX804" s="108"/>
      <c r="KY804" s="108"/>
      <c r="KZ804" s="108"/>
      <c r="LA804" s="108"/>
      <c r="LB804" s="108"/>
      <c r="LC804" s="108"/>
      <c r="LD804" s="108"/>
      <c r="LE804" s="108"/>
      <c r="LF804" s="108"/>
      <c r="LG804" s="108"/>
      <c r="LH804" s="108"/>
      <c r="LI804" s="108"/>
      <c r="LJ804" s="108"/>
      <c r="LK804" s="108"/>
      <c r="LL804" s="108"/>
      <c r="LM804" s="108"/>
      <c r="LN804" s="108"/>
      <c r="LO804" s="108"/>
      <c r="LP804" s="108"/>
      <c r="LQ804" s="108"/>
      <c r="LR804" s="108"/>
      <c r="LS804" s="108"/>
    </row>
    <row r="805" spans="1:331">
      <c r="A805" s="3"/>
      <c r="B805" s="438"/>
      <c r="C805" s="438"/>
      <c r="D805" s="438"/>
      <c r="E805" s="438"/>
      <c r="F805" s="438"/>
      <c r="G805" s="438"/>
      <c r="H805" s="438"/>
      <c r="I805" s="438"/>
      <c r="J805" s="438"/>
      <c r="K805" s="438"/>
      <c r="L805" s="438"/>
      <c r="M805" s="438"/>
      <c r="N805" s="438"/>
      <c r="O805" s="438"/>
      <c r="P805" s="438"/>
      <c r="Q805" s="438"/>
      <c r="R805" s="438"/>
      <c r="S805" s="438"/>
      <c r="T805" s="438"/>
      <c r="U805" s="438"/>
      <c r="V805" s="438"/>
      <c r="W805" s="438"/>
      <c r="X805" s="438"/>
      <c r="Y805" s="438"/>
      <c r="Z805" s="438"/>
      <c r="AA805" s="438"/>
      <c r="AB805" s="438"/>
      <c r="AC805" s="438"/>
      <c r="AD805" s="438"/>
      <c r="AE805" s="154"/>
      <c r="AF805" s="154"/>
      <c r="AG805" s="154"/>
      <c r="AH805" s="154"/>
      <c r="AI805" s="154"/>
      <c r="AJ805" s="108"/>
      <c r="AK805" s="154"/>
      <c r="AL805" s="108"/>
      <c r="AM805" s="108"/>
      <c r="AN805" s="108"/>
      <c r="AO805" s="108"/>
      <c r="AP805" s="108"/>
      <c r="AQ805" s="108"/>
      <c r="AR805" s="108"/>
      <c r="AS805" s="108"/>
      <c r="AT805" s="108"/>
      <c r="AU805" s="108"/>
      <c r="AV805" s="108"/>
      <c r="AW805" s="108"/>
      <c r="AX805" s="108"/>
      <c r="AY805" s="108"/>
      <c r="AZ805" s="108"/>
      <c r="BA805" s="108"/>
      <c r="BB805" s="108"/>
      <c r="BC805" s="108"/>
      <c r="BD805" s="108"/>
      <c r="BE805" s="108"/>
      <c r="BF805" s="108"/>
      <c r="BG805" s="108"/>
      <c r="BH805" s="108"/>
      <c r="BI805" s="108"/>
      <c r="BJ805" s="108"/>
      <c r="BK805" s="108"/>
      <c r="BL805" s="108"/>
      <c r="BM805" s="108"/>
      <c r="BN805" s="108"/>
      <c r="BO805" s="108"/>
      <c r="BP805" s="108"/>
      <c r="BQ805" s="108"/>
      <c r="BR805" s="108"/>
      <c r="BS805" s="108"/>
      <c r="BT805" s="108"/>
      <c r="BU805" s="108"/>
      <c r="BV805" s="108"/>
      <c r="BW805" s="108"/>
      <c r="BX805" s="108"/>
      <c r="BY805" s="108"/>
      <c r="BZ805" s="108"/>
      <c r="CA805" s="108"/>
      <c r="CB805" s="108"/>
      <c r="CC805" s="108"/>
      <c r="CD805" s="108"/>
      <c r="CE805" s="108"/>
      <c r="CF805" s="108"/>
      <c r="CG805" s="108"/>
      <c r="CH805" s="108"/>
      <c r="CI805" s="108"/>
      <c r="CJ805" s="108"/>
      <c r="CK805" s="108"/>
      <c r="CL805" s="108"/>
      <c r="CM805" s="108"/>
      <c r="CN805" s="108"/>
      <c r="CO805" s="108"/>
      <c r="CP805" s="108"/>
      <c r="CQ805" s="108"/>
      <c r="CR805" s="108"/>
      <c r="CS805" s="108"/>
      <c r="CT805" s="108"/>
      <c r="CU805" s="108"/>
      <c r="CV805" s="108"/>
      <c r="CW805" s="108"/>
      <c r="CX805" s="108"/>
      <c r="CY805" s="108"/>
      <c r="CZ805" s="108"/>
      <c r="DA805" s="108"/>
      <c r="DB805" s="108"/>
      <c r="DC805" s="108"/>
      <c r="DD805" s="108"/>
      <c r="DE805" s="108"/>
      <c r="DF805" s="108"/>
      <c r="DG805" s="108"/>
      <c r="DH805" s="108"/>
      <c r="DI805" s="108"/>
      <c r="DJ805" s="108"/>
      <c r="DK805" s="108"/>
      <c r="DL805" s="108"/>
      <c r="DM805" s="108"/>
      <c r="DN805" s="108"/>
      <c r="DO805" s="108"/>
      <c r="DP805" s="108"/>
      <c r="DQ805" s="108"/>
      <c r="DR805" s="108"/>
      <c r="DS805" s="108"/>
      <c r="DT805" s="108"/>
      <c r="DU805" s="108"/>
      <c r="DV805" s="108"/>
      <c r="DW805" s="108"/>
      <c r="DX805" s="108"/>
      <c r="DY805" s="108"/>
      <c r="DZ805" s="108"/>
      <c r="EA805" s="108"/>
      <c r="EB805" s="108"/>
      <c r="EC805" s="108"/>
      <c r="ED805" s="108"/>
      <c r="EE805" s="108"/>
      <c r="EF805" s="108"/>
      <c r="EG805" s="108"/>
      <c r="EH805" s="108"/>
      <c r="EI805" s="108"/>
      <c r="EJ805" s="108"/>
      <c r="EK805" s="108"/>
      <c r="EL805" s="108"/>
      <c r="EM805" s="108"/>
      <c r="EN805" s="108"/>
      <c r="EO805" s="108"/>
      <c r="EP805" s="108"/>
      <c r="EQ805" s="108"/>
      <c r="ER805" s="108"/>
      <c r="ES805" s="108"/>
      <c r="ET805" s="108"/>
      <c r="EU805" s="108"/>
      <c r="EV805" s="108"/>
      <c r="EW805" s="108"/>
      <c r="EX805" s="108"/>
      <c r="EY805" s="108"/>
      <c r="EZ805" s="108"/>
      <c r="FA805" s="108"/>
      <c r="FB805" s="108"/>
      <c r="FC805" s="108"/>
      <c r="FD805" s="108"/>
      <c r="FE805" s="108"/>
      <c r="FF805" s="108"/>
      <c r="FG805" s="108"/>
      <c r="FH805" s="108"/>
      <c r="FI805" s="108"/>
      <c r="FJ805" s="108"/>
      <c r="FK805" s="108"/>
      <c r="FL805" s="108"/>
      <c r="FM805" s="108"/>
      <c r="FN805" s="108"/>
      <c r="FO805" s="108"/>
      <c r="FP805" s="108"/>
      <c r="FQ805" s="108"/>
      <c r="FR805" s="108"/>
      <c r="FS805" s="108"/>
      <c r="FT805" s="108"/>
      <c r="FU805" s="108"/>
      <c r="FV805" s="108"/>
      <c r="FW805" s="108"/>
      <c r="FX805" s="108"/>
      <c r="FY805" s="108"/>
      <c r="FZ805" s="108"/>
      <c r="GA805" s="108"/>
      <c r="GB805" s="108"/>
      <c r="GC805" s="108"/>
      <c r="GD805" s="108"/>
      <c r="GE805" s="108"/>
      <c r="GF805" s="108"/>
      <c r="GG805" s="108"/>
      <c r="GH805" s="108"/>
      <c r="GI805" s="108"/>
      <c r="GJ805" s="108"/>
      <c r="GK805" s="108"/>
      <c r="GL805" s="108"/>
      <c r="GM805" s="108"/>
      <c r="GN805" s="108"/>
      <c r="GO805" s="108"/>
      <c r="GP805" s="108"/>
      <c r="GQ805" s="108"/>
      <c r="GR805" s="108"/>
      <c r="GS805" s="108"/>
      <c r="GT805" s="108"/>
      <c r="GU805" s="108"/>
      <c r="GV805" s="108"/>
      <c r="GW805" s="108"/>
      <c r="GX805" s="108"/>
      <c r="GY805" s="108"/>
      <c r="GZ805" s="108"/>
      <c r="HA805" s="108"/>
      <c r="HB805" s="108"/>
      <c r="HC805" s="108"/>
      <c r="HD805" s="108"/>
      <c r="HE805" s="108"/>
      <c r="HF805" s="108"/>
      <c r="HG805" s="108"/>
      <c r="HH805" s="108"/>
      <c r="HI805" s="108"/>
      <c r="HJ805" s="108"/>
      <c r="HK805" s="108"/>
      <c r="HL805" s="108"/>
      <c r="HM805" s="108"/>
      <c r="HN805" s="108"/>
      <c r="HO805" s="108"/>
      <c r="HP805" s="108"/>
      <c r="HQ805" s="108"/>
      <c r="HR805" s="108"/>
      <c r="HS805" s="108"/>
      <c r="HT805" s="108"/>
      <c r="HU805" s="108"/>
      <c r="HV805" s="108"/>
      <c r="HW805" s="108"/>
      <c r="HX805" s="108"/>
      <c r="HY805" s="108"/>
      <c r="HZ805" s="108"/>
      <c r="IA805" s="108"/>
      <c r="IB805" s="108"/>
      <c r="IC805" s="108"/>
      <c r="ID805" s="108"/>
      <c r="IE805" s="108"/>
      <c r="IF805" s="108"/>
      <c r="IG805" s="108"/>
      <c r="IH805" s="108"/>
      <c r="II805" s="108"/>
      <c r="IJ805" s="108"/>
      <c r="IK805" s="108"/>
      <c r="IL805" s="108"/>
      <c r="IM805" s="108"/>
      <c r="IN805" s="108"/>
      <c r="IO805" s="108"/>
      <c r="IP805" s="108"/>
      <c r="IQ805" s="108"/>
      <c r="IR805" s="108"/>
      <c r="IS805" s="108"/>
      <c r="IT805" s="108"/>
      <c r="IU805" s="108"/>
      <c r="IV805" s="108"/>
      <c r="IW805" s="108"/>
      <c r="IX805" s="108"/>
      <c r="IY805" s="108"/>
      <c r="IZ805" s="108"/>
      <c r="JA805" s="108"/>
      <c r="JB805" s="108"/>
      <c r="JC805" s="108"/>
      <c r="JD805" s="108"/>
      <c r="JE805" s="108"/>
      <c r="JF805" s="108"/>
      <c r="JG805" s="108"/>
      <c r="JH805" s="108"/>
      <c r="JI805" s="108"/>
      <c r="JJ805" s="108"/>
      <c r="JK805" s="108"/>
      <c r="JL805" s="108"/>
      <c r="JM805" s="108"/>
      <c r="JN805" s="108"/>
      <c r="JO805" s="108"/>
      <c r="JP805" s="108"/>
      <c r="JQ805" s="108"/>
      <c r="JR805" s="108"/>
      <c r="JS805" s="108"/>
      <c r="JT805" s="108"/>
      <c r="JU805" s="108"/>
      <c r="JV805" s="108"/>
      <c r="JW805" s="108"/>
      <c r="JX805" s="108"/>
      <c r="JY805" s="108"/>
      <c r="JZ805" s="108"/>
      <c r="KA805" s="108"/>
      <c r="KB805" s="108"/>
      <c r="KC805" s="108"/>
      <c r="KD805" s="108"/>
      <c r="KE805" s="108"/>
      <c r="KF805" s="108"/>
      <c r="KG805" s="108"/>
      <c r="KH805" s="108"/>
      <c r="KI805" s="108"/>
      <c r="KJ805" s="108"/>
      <c r="KK805" s="108"/>
      <c r="KL805" s="108"/>
      <c r="KM805" s="108"/>
      <c r="KN805" s="108"/>
      <c r="KO805" s="108"/>
      <c r="KP805" s="108"/>
      <c r="KQ805" s="108"/>
      <c r="KR805" s="108"/>
      <c r="KS805" s="108"/>
      <c r="KT805" s="108"/>
      <c r="KU805" s="108"/>
      <c r="KV805" s="108"/>
      <c r="KW805" s="108"/>
      <c r="KX805" s="108"/>
      <c r="KY805" s="108"/>
      <c r="KZ805" s="108"/>
      <c r="LA805" s="108"/>
      <c r="LB805" s="108"/>
      <c r="LC805" s="108"/>
      <c r="LD805" s="108"/>
      <c r="LE805" s="108"/>
      <c r="LF805" s="108"/>
      <c r="LG805" s="108"/>
      <c r="LH805" s="108"/>
      <c r="LI805" s="108"/>
      <c r="LJ805" s="108"/>
      <c r="LK805" s="108"/>
      <c r="LL805" s="108"/>
      <c r="LM805" s="108"/>
      <c r="LN805" s="108"/>
      <c r="LO805" s="108"/>
      <c r="LP805" s="108"/>
      <c r="LQ805" s="108"/>
      <c r="LR805" s="108"/>
      <c r="LS805" s="108"/>
    </row>
    <row r="806" spans="1:331">
      <c r="A806" s="3"/>
      <c r="B806" s="438"/>
      <c r="C806" s="438"/>
      <c r="D806" s="438"/>
      <c r="E806" s="438"/>
      <c r="F806" s="438"/>
      <c r="G806" s="438"/>
      <c r="H806" s="438"/>
      <c r="I806" s="438"/>
      <c r="J806" s="438"/>
      <c r="K806" s="438"/>
      <c r="L806" s="438"/>
      <c r="M806" s="438"/>
      <c r="N806" s="438"/>
      <c r="O806" s="438"/>
      <c r="P806" s="438"/>
      <c r="Q806" s="438"/>
      <c r="R806" s="438"/>
      <c r="S806" s="438"/>
      <c r="T806" s="438"/>
      <c r="U806" s="438"/>
      <c r="V806" s="438"/>
      <c r="W806" s="438"/>
      <c r="X806" s="438"/>
      <c r="Y806" s="438"/>
      <c r="Z806" s="438"/>
      <c r="AA806" s="438"/>
      <c r="AB806" s="438"/>
      <c r="AC806" s="438"/>
      <c r="AD806" s="438"/>
      <c r="AE806" s="154"/>
      <c r="AF806" s="154"/>
      <c r="AG806" s="154"/>
      <c r="AH806" s="154"/>
      <c r="AI806" s="154"/>
      <c r="AJ806" s="108"/>
      <c r="AK806" s="154"/>
      <c r="AL806" s="108"/>
      <c r="AM806" s="108"/>
      <c r="AN806" s="108"/>
      <c r="AO806" s="108"/>
      <c r="AP806" s="108"/>
      <c r="AQ806" s="108"/>
      <c r="AR806" s="108"/>
      <c r="AS806" s="108"/>
      <c r="AT806" s="108"/>
      <c r="AU806" s="108"/>
      <c r="AV806" s="108"/>
      <c r="AW806" s="108"/>
      <c r="AX806" s="108"/>
      <c r="AY806" s="108"/>
      <c r="AZ806" s="108"/>
      <c r="BA806" s="108"/>
      <c r="BB806" s="108"/>
      <c r="BC806" s="108"/>
      <c r="BD806" s="108"/>
      <c r="BE806" s="108"/>
      <c r="BF806" s="108"/>
      <c r="BG806" s="108"/>
      <c r="BH806" s="108"/>
      <c r="BI806" s="108"/>
      <c r="BJ806" s="108"/>
      <c r="BK806" s="108"/>
      <c r="BL806" s="108"/>
      <c r="BM806" s="108"/>
      <c r="BN806" s="108"/>
      <c r="BO806" s="108"/>
      <c r="BP806" s="108"/>
      <c r="BQ806" s="108"/>
      <c r="BR806" s="108"/>
      <c r="BS806" s="108"/>
      <c r="BT806" s="108"/>
      <c r="BU806" s="108"/>
      <c r="BV806" s="108"/>
      <c r="BW806" s="108"/>
      <c r="BX806" s="108"/>
      <c r="BY806" s="108"/>
      <c r="BZ806" s="108"/>
      <c r="CA806" s="108"/>
      <c r="CB806" s="108"/>
      <c r="CC806" s="108"/>
      <c r="CD806" s="108"/>
      <c r="CE806" s="108"/>
      <c r="CF806" s="108"/>
      <c r="CG806" s="108"/>
      <c r="CH806" s="108"/>
      <c r="CI806" s="108"/>
      <c r="CJ806" s="108"/>
      <c r="CK806" s="108"/>
      <c r="CL806" s="108"/>
      <c r="CM806" s="108"/>
      <c r="CN806" s="108"/>
      <c r="CO806" s="108"/>
      <c r="CP806" s="108"/>
      <c r="CQ806" s="108"/>
      <c r="CR806" s="108"/>
      <c r="CS806" s="108"/>
      <c r="CT806" s="108"/>
      <c r="CU806" s="108"/>
      <c r="CV806" s="108"/>
      <c r="CW806" s="108"/>
      <c r="CX806" s="108"/>
      <c r="CY806" s="108"/>
      <c r="CZ806" s="108"/>
      <c r="DA806" s="108"/>
      <c r="DB806" s="108"/>
      <c r="DC806" s="108"/>
      <c r="DD806" s="108"/>
      <c r="DE806" s="108"/>
      <c r="DF806" s="108"/>
      <c r="DG806" s="108"/>
      <c r="DH806" s="108"/>
      <c r="DI806" s="108"/>
      <c r="DJ806" s="108"/>
      <c r="DK806" s="108"/>
      <c r="DL806" s="108"/>
      <c r="DM806" s="108"/>
      <c r="DN806" s="108"/>
      <c r="DO806" s="108"/>
      <c r="DP806" s="108"/>
      <c r="DQ806" s="108"/>
      <c r="DR806" s="108"/>
      <c r="DS806" s="108"/>
      <c r="DT806" s="108"/>
      <c r="DU806" s="108"/>
      <c r="DV806" s="108"/>
      <c r="DW806" s="108"/>
      <c r="DX806" s="108"/>
      <c r="DY806" s="108"/>
      <c r="DZ806" s="108"/>
      <c r="EA806" s="108"/>
      <c r="EB806" s="108"/>
      <c r="EC806" s="108"/>
      <c r="ED806" s="108"/>
      <c r="EE806" s="108"/>
      <c r="EF806" s="108"/>
      <c r="EG806" s="108"/>
      <c r="EH806" s="108"/>
      <c r="EI806" s="108"/>
      <c r="EJ806" s="108"/>
      <c r="EK806" s="108"/>
      <c r="EL806" s="108"/>
      <c r="EM806" s="108"/>
      <c r="EN806" s="108"/>
      <c r="EO806" s="108"/>
      <c r="EP806" s="108"/>
      <c r="EQ806" s="108"/>
      <c r="ER806" s="108"/>
      <c r="ES806" s="108"/>
      <c r="ET806" s="108"/>
      <c r="EU806" s="108"/>
      <c r="EV806" s="108"/>
      <c r="EW806" s="108"/>
      <c r="EX806" s="108"/>
      <c r="EY806" s="108"/>
      <c r="EZ806" s="108"/>
      <c r="FA806" s="108"/>
      <c r="FB806" s="108"/>
      <c r="FC806" s="108"/>
      <c r="FD806" s="108"/>
      <c r="FE806" s="108"/>
      <c r="FF806" s="108"/>
      <c r="FG806" s="108"/>
      <c r="FH806" s="108"/>
      <c r="FI806" s="108"/>
      <c r="FJ806" s="108"/>
      <c r="FK806" s="108"/>
      <c r="FL806" s="108"/>
      <c r="FM806" s="108"/>
      <c r="FN806" s="108"/>
      <c r="FO806" s="108"/>
      <c r="FP806" s="108"/>
      <c r="FQ806" s="108"/>
      <c r="FR806" s="108"/>
      <c r="FS806" s="108"/>
      <c r="FT806" s="108"/>
      <c r="FU806" s="108"/>
      <c r="FV806" s="108"/>
      <c r="FW806" s="108"/>
      <c r="FX806" s="108"/>
      <c r="FY806" s="108"/>
      <c r="FZ806" s="108"/>
      <c r="GA806" s="108"/>
      <c r="GB806" s="108"/>
      <c r="GC806" s="108"/>
      <c r="GD806" s="108"/>
      <c r="GE806" s="108"/>
      <c r="GF806" s="108"/>
      <c r="GG806" s="108"/>
      <c r="GH806" s="108"/>
      <c r="GI806" s="108"/>
      <c r="GJ806" s="108"/>
      <c r="GK806" s="108"/>
      <c r="GL806" s="108"/>
      <c r="GM806" s="108"/>
      <c r="GN806" s="108"/>
      <c r="GO806" s="108"/>
      <c r="GP806" s="108"/>
      <c r="GQ806" s="108"/>
      <c r="GR806" s="108"/>
      <c r="GS806" s="108"/>
      <c r="GT806" s="108"/>
      <c r="GU806" s="108"/>
      <c r="GV806" s="108"/>
      <c r="GW806" s="108"/>
      <c r="GX806" s="108"/>
      <c r="GY806" s="108"/>
      <c r="GZ806" s="108"/>
      <c r="HA806" s="108"/>
      <c r="HB806" s="108"/>
      <c r="HC806" s="108"/>
      <c r="HD806" s="108"/>
      <c r="HE806" s="108"/>
      <c r="HF806" s="108"/>
      <c r="HG806" s="108"/>
      <c r="HH806" s="108"/>
      <c r="HI806" s="108"/>
      <c r="HJ806" s="108"/>
      <c r="HK806" s="108"/>
      <c r="HL806" s="108"/>
      <c r="HM806" s="108"/>
      <c r="HN806" s="108"/>
      <c r="HO806" s="108"/>
      <c r="HP806" s="108"/>
      <c r="HQ806" s="108"/>
      <c r="HR806" s="108"/>
      <c r="HS806" s="108"/>
      <c r="HT806" s="108"/>
      <c r="HU806" s="108"/>
      <c r="HV806" s="108"/>
      <c r="HW806" s="108"/>
      <c r="HX806" s="108"/>
      <c r="HY806" s="108"/>
      <c r="HZ806" s="108"/>
      <c r="IA806" s="108"/>
      <c r="IB806" s="108"/>
      <c r="IC806" s="108"/>
      <c r="ID806" s="108"/>
      <c r="IE806" s="108"/>
      <c r="IF806" s="108"/>
      <c r="IG806" s="108"/>
      <c r="IH806" s="108"/>
      <c r="II806" s="108"/>
      <c r="IJ806" s="108"/>
      <c r="IK806" s="108"/>
      <c r="IL806" s="108"/>
      <c r="IM806" s="108"/>
      <c r="IN806" s="108"/>
      <c r="IO806" s="108"/>
      <c r="IP806" s="108"/>
      <c r="IQ806" s="108"/>
      <c r="IR806" s="108"/>
      <c r="IS806" s="108"/>
      <c r="IT806" s="108"/>
      <c r="IU806" s="108"/>
      <c r="IV806" s="108"/>
      <c r="IW806" s="108"/>
      <c r="IX806" s="108"/>
      <c r="IY806" s="108"/>
      <c r="IZ806" s="108"/>
      <c r="JA806" s="108"/>
      <c r="JB806" s="108"/>
      <c r="JC806" s="108"/>
      <c r="JD806" s="108"/>
      <c r="JE806" s="108"/>
      <c r="JF806" s="108"/>
      <c r="JG806" s="108"/>
      <c r="JH806" s="108"/>
      <c r="JI806" s="108"/>
      <c r="JJ806" s="108"/>
      <c r="JK806" s="108"/>
      <c r="JL806" s="108"/>
      <c r="JM806" s="108"/>
      <c r="JN806" s="108"/>
      <c r="JO806" s="108"/>
      <c r="JP806" s="108"/>
      <c r="JQ806" s="108"/>
      <c r="JR806" s="108"/>
      <c r="JS806" s="108"/>
      <c r="JT806" s="108"/>
      <c r="JU806" s="108"/>
      <c r="JV806" s="108"/>
      <c r="JW806" s="108"/>
      <c r="JX806" s="108"/>
      <c r="JY806" s="108"/>
      <c r="JZ806" s="108"/>
      <c r="KA806" s="108"/>
      <c r="KB806" s="108"/>
      <c r="KC806" s="108"/>
      <c r="KD806" s="108"/>
      <c r="KE806" s="108"/>
      <c r="KF806" s="108"/>
      <c r="KG806" s="108"/>
      <c r="KH806" s="108"/>
      <c r="KI806" s="108"/>
      <c r="KJ806" s="108"/>
      <c r="KK806" s="108"/>
      <c r="KL806" s="108"/>
      <c r="KM806" s="108"/>
      <c r="KN806" s="108"/>
      <c r="KO806" s="108"/>
      <c r="KP806" s="108"/>
      <c r="KQ806" s="108"/>
      <c r="KR806" s="108"/>
      <c r="KS806" s="108"/>
      <c r="KT806" s="108"/>
      <c r="KU806" s="108"/>
      <c r="KV806" s="108"/>
      <c r="KW806" s="108"/>
      <c r="KX806" s="108"/>
      <c r="KY806" s="108"/>
      <c r="KZ806" s="108"/>
      <c r="LA806" s="108"/>
      <c r="LB806" s="108"/>
      <c r="LC806" s="108"/>
      <c r="LD806" s="108"/>
      <c r="LE806" s="108"/>
      <c r="LF806" s="108"/>
      <c r="LG806" s="108"/>
      <c r="LH806" s="108"/>
      <c r="LI806" s="108"/>
      <c r="LJ806" s="108"/>
      <c r="LK806" s="108"/>
      <c r="LL806" s="108"/>
      <c r="LM806" s="108"/>
      <c r="LN806" s="108"/>
      <c r="LO806" s="108"/>
      <c r="LP806" s="108"/>
      <c r="LQ806" s="108"/>
      <c r="LR806" s="108"/>
      <c r="LS806" s="108"/>
    </row>
    <row r="807" spans="1:331">
      <c r="A807" s="3"/>
      <c r="B807" s="438"/>
      <c r="C807" s="438"/>
      <c r="D807" s="438"/>
      <c r="E807" s="438"/>
      <c r="F807" s="438"/>
      <c r="G807" s="438"/>
      <c r="H807" s="438"/>
      <c r="I807" s="438"/>
      <c r="J807" s="438"/>
      <c r="K807" s="438"/>
      <c r="L807" s="438"/>
      <c r="M807" s="438"/>
      <c r="N807" s="438"/>
      <c r="O807" s="438"/>
      <c r="P807" s="438"/>
      <c r="Q807" s="438"/>
      <c r="R807" s="438"/>
      <c r="S807" s="438"/>
      <c r="T807" s="438"/>
      <c r="U807" s="438"/>
      <c r="V807" s="438"/>
      <c r="W807" s="438"/>
      <c r="X807" s="438"/>
      <c r="Y807" s="438"/>
      <c r="Z807" s="438"/>
      <c r="AA807" s="438"/>
      <c r="AB807" s="438"/>
      <c r="AC807" s="438"/>
      <c r="AD807" s="438"/>
      <c r="AE807" s="154"/>
      <c r="AF807" s="154"/>
      <c r="AG807" s="154"/>
      <c r="AH807" s="154"/>
      <c r="AI807" s="154"/>
      <c r="AJ807" s="108"/>
      <c r="AK807" s="154"/>
      <c r="AL807" s="108"/>
      <c r="AM807" s="108"/>
      <c r="AN807" s="108"/>
      <c r="AO807" s="108"/>
      <c r="AP807" s="108"/>
      <c r="AQ807" s="108"/>
      <c r="AR807" s="108"/>
      <c r="AS807" s="108"/>
      <c r="AT807" s="108"/>
      <c r="AU807" s="108"/>
      <c r="AV807" s="108"/>
      <c r="AW807" s="108"/>
      <c r="AX807" s="108"/>
      <c r="AY807" s="108"/>
      <c r="AZ807" s="108"/>
      <c r="BA807" s="108"/>
      <c r="BB807" s="108"/>
      <c r="BC807" s="108"/>
      <c r="BD807" s="108"/>
      <c r="BE807" s="108"/>
      <c r="BF807" s="108"/>
      <c r="BG807" s="108"/>
      <c r="BH807" s="108"/>
      <c r="BI807" s="108"/>
      <c r="BJ807" s="108"/>
      <c r="BK807" s="108"/>
      <c r="BL807" s="108"/>
      <c r="BM807" s="108"/>
      <c r="BN807" s="108"/>
      <c r="BO807" s="108"/>
      <c r="BP807" s="108"/>
      <c r="BQ807" s="108"/>
      <c r="BR807" s="108"/>
      <c r="BS807" s="108"/>
      <c r="BT807" s="108"/>
      <c r="BU807" s="108"/>
      <c r="BV807" s="108"/>
      <c r="BW807" s="108"/>
      <c r="BX807" s="108"/>
      <c r="BY807" s="108"/>
      <c r="BZ807" s="108"/>
      <c r="CA807" s="108"/>
      <c r="CB807" s="108"/>
      <c r="CC807" s="108"/>
      <c r="CD807" s="108"/>
      <c r="CE807" s="108"/>
      <c r="CF807" s="108"/>
      <c r="CG807" s="108"/>
      <c r="CH807" s="108"/>
      <c r="CI807" s="108"/>
      <c r="CJ807" s="108"/>
      <c r="CK807" s="108"/>
      <c r="CL807" s="108"/>
      <c r="CM807" s="108"/>
      <c r="CN807" s="108"/>
      <c r="CO807" s="108"/>
      <c r="CP807" s="108"/>
      <c r="CQ807" s="108"/>
      <c r="CR807" s="108"/>
      <c r="CS807" s="108"/>
      <c r="CT807" s="108"/>
      <c r="CU807" s="108"/>
      <c r="CV807" s="108"/>
      <c r="CW807" s="108"/>
      <c r="CX807" s="108"/>
      <c r="CY807" s="108"/>
      <c r="CZ807" s="108"/>
      <c r="DA807" s="108"/>
      <c r="DB807" s="108"/>
      <c r="DC807" s="108"/>
      <c r="DD807" s="108"/>
      <c r="DE807" s="108"/>
      <c r="DF807" s="108"/>
      <c r="DG807" s="108"/>
      <c r="DH807" s="108"/>
      <c r="DI807" s="108"/>
      <c r="DJ807" s="108"/>
      <c r="DK807" s="108"/>
      <c r="DL807" s="108"/>
      <c r="DM807" s="108"/>
      <c r="DN807" s="108"/>
      <c r="DO807" s="108"/>
      <c r="DP807" s="108"/>
      <c r="DQ807" s="108"/>
      <c r="DR807" s="108"/>
      <c r="DS807" s="108"/>
      <c r="DT807" s="108"/>
      <c r="DU807" s="108"/>
      <c r="DV807" s="108"/>
      <c r="DW807" s="108"/>
      <c r="DX807" s="108"/>
      <c r="DY807" s="108"/>
      <c r="DZ807" s="108"/>
      <c r="EA807" s="108"/>
      <c r="EB807" s="108"/>
      <c r="EC807" s="108"/>
      <c r="ED807" s="108"/>
      <c r="EE807" s="108"/>
      <c r="EF807" s="108"/>
      <c r="EG807" s="108"/>
      <c r="EH807" s="108"/>
      <c r="EI807" s="108"/>
      <c r="EJ807" s="108"/>
      <c r="EK807" s="108"/>
      <c r="EL807" s="108"/>
      <c r="EM807" s="108"/>
      <c r="EN807" s="108"/>
      <c r="EO807" s="108"/>
      <c r="EP807" s="108"/>
      <c r="EQ807" s="108"/>
      <c r="ER807" s="108"/>
      <c r="ES807" s="108"/>
      <c r="ET807" s="108"/>
      <c r="EU807" s="108"/>
      <c r="EV807" s="108"/>
      <c r="EW807" s="108"/>
      <c r="EX807" s="108"/>
      <c r="EY807" s="108"/>
      <c r="EZ807" s="108"/>
      <c r="FA807" s="108"/>
      <c r="FB807" s="108"/>
      <c r="FC807" s="108"/>
      <c r="FD807" s="108"/>
      <c r="FE807" s="108"/>
      <c r="FF807" s="108"/>
      <c r="FG807" s="108"/>
      <c r="FH807" s="108"/>
      <c r="FI807" s="108"/>
      <c r="FJ807" s="108"/>
      <c r="FK807" s="108"/>
      <c r="FL807" s="108"/>
      <c r="FM807" s="108"/>
      <c r="FN807" s="108"/>
      <c r="FO807" s="108"/>
      <c r="FP807" s="108"/>
      <c r="FQ807" s="108"/>
      <c r="FR807" s="108"/>
      <c r="FS807" s="108"/>
      <c r="FT807" s="108"/>
      <c r="FU807" s="108"/>
      <c r="FV807" s="108"/>
      <c r="FW807" s="108"/>
      <c r="FX807" s="108"/>
      <c r="FY807" s="108"/>
      <c r="FZ807" s="108"/>
      <c r="GA807" s="108"/>
      <c r="GB807" s="108"/>
      <c r="GC807" s="108"/>
      <c r="GD807" s="108"/>
      <c r="GE807" s="108"/>
      <c r="GF807" s="108"/>
      <c r="GG807" s="108"/>
      <c r="GH807" s="108"/>
      <c r="GI807" s="108"/>
      <c r="GJ807" s="108"/>
      <c r="GK807" s="108"/>
      <c r="GL807" s="108"/>
      <c r="GM807" s="108"/>
      <c r="GN807" s="108"/>
      <c r="GO807" s="108"/>
      <c r="GP807" s="108"/>
      <c r="GQ807" s="108"/>
      <c r="GR807" s="108"/>
      <c r="GS807" s="108"/>
      <c r="GT807" s="108"/>
      <c r="GU807" s="108"/>
      <c r="GV807" s="108"/>
      <c r="GW807" s="108"/>
      <c r="GX807" s="108"/>
      <c r="GY807" s="108"/>
      <c r="GZ807" s="108"/>
      <c r="HA807" s="108"/>
      <c r="HB807" s="108"/>
      <c r="HC807" s="108"/>
      <c r="HD807" s="108"/>
      <c r="HE807" s="108"/>
      <c r="HF807" s="108"/>
      <c r="HG807" s="108"/>
      <c r="HH807" s="108"/>
      <c r="HI807" s="108"/>
      <c r="HJ807" s="108"/>
      <c r="HK807" s="108"/>
      <c r="HL807" s="108"/>
      <c r="HM807" s="108"/>
      <c r="HN807" s="108"/>
      <c r="HO807" s="108"/>
      <c r="HP807" s="108"/>
      <c r="HQ807" s="108"/>
      <c r="HR807" s="108"/>
      <c r="HS807" s="108"/>
      <c r="HT807" s="108"/>
      <c r="HU807" s="108"/>
      <c r="HV807" s="108"/>
      <c r="HW807" s="108"/>
      <c r="HX807" s="108"/>
      <c r="HY807" s="108"/>
      <c r="HZ807" s="108"/>
      <c r="IA807" s="108"/>
      <c r="IB807" s="108"/>
      <c r="IC807" s="108"/>
      <c r="ID807" s="108"/>
      <c r="IE807" s="108"/>
      <c r="IF807" s="108"/>
      <c r="IG807" s="108"/>
      <c r="IH807" s="108"/>
      <c r="II807" s="108"/>
      <c r="IJ807" s="108"/>
      <c r="IK807" s="108"/>
      <c r="IL807" s="108"/>
      <c r="IM807" s="108"/>
      <c r="IN807" s="108"/>
      <c r="IO807" s="108"/>
      <c r="IP807" s="108"/>
      <c r="IQ807" s="108"/>
      <c r="IR807" s="108"/>
      <c r="IS807" s="108"/>
      <c r="IT807" s="108"/>
      <c r="IU807" s="108"/>
      <c r="IV807" s="108"/>
      <c r="IW807" s="108"/>
      <c r="IX807" s="108"/>
      <c r="IY807" s="108"/>
      <c r="IZ807" s="108"/>
      <c r="JA807" s="108"/>
      <c r="JB807" s="108"/>
      <c r="JC807" s="108"/>
      <c r="JD807" s="108"/>
      <c r="JE807" s="108"/>
      <c r="JF807" s="108"/>
      <c r="JG807" s="108"/>
      <c r="JH807" s="108"/>
      <c r="JI807" s="108"/>
      <c r="JJ807" s="108"/>
      <c r="JK807" s="108"/>
      <c r="JL807" s="108"/>
      <c r="JM807" s="108"/>
      <c r="JN807" s="108"/>
      <c r="JO807" s="108"/>
      <c r="JP807" s="108"/>
      <c r="JQ807" s="108"/>
      <c r="JR807" s="108"/>
      <c r="JS807" s="108"/>
      <c r="JT807" s="108"/>
      <c r="JU807" s="108"/>
      <c r="JV807" s="108"/>
      <c r="JW807" s="108"/>
      <c r="JX807" s="108"/>
      <c r="JY807" s="108"/>
      <c r="JZ807" s="108"/>
      <c r="KA807" s="108"/>
      <c r="KB807" s="108"/>
      <c r="KC807" s="108"/>
      <c r="KD807" s="108"/>
      <c r="KE807" s="108"/>
      <c r="KF807" s="108"/>
      <c r="KG807" s="108"/>
      <c r="KH807" s="108"/>
      <c r="KI807" s="108"/>
      <c r="KJ807" s="108"/>
      <c r="KK807" s="108"/>
      <c r="KL807" s="108"/>
      <c r="KM807" s="108"/>
      <c r="KN807" s="108"/>
      <c r="KO807" s="108"/>
      <c r="KP807" s="108"/>
      <c r="KQ807" s="108"/>
      <c r="KR807" s="108"/>
      <c r="KS807" s="108"/>
      <c r="KT807" s="108"/>
      <c r="KU807" s="108"/>
      <c r="KV807" s="108"/>
      <c r="KW807" s="108"/>
      <c r="KX807" s="108"/>
      <c r="KY807" s="108"/>
      <c r="KZ807" s="108"/>
      <c r="LA807" s="108"/>
      <c r="LB807" s="108"/>
      <c r="LC807" s="108"/>
      <c r="LD807" s="108"/>
      <c r="LE807" s="108"/>
      <c r="LF807" s="108"/>
      <c r="LG807" s="108"/>
      <c r="LH807" s="108"/>
      <c r="LI807" s="108"/>
      <c r="LJ807" s="108"/>
      <c r="LK807" s="108"/>
      <c r="LL807" s="108"/>
      <c r="LM807" s="108"/>
      <c r="LN807" s="108"/>
      <c r="LO807" s="108"/>
      <c r="LP807" s="108"/>
      <c r="LQ807" s="108"/>
      <c r="LR807" s="108"/>
      <c r="LS807" s="108"/>
    </row>
    <row r="808" spans="1:331">
      <c r="A808" s="3"/>
      <c r="B808" s="438"/>
      <c r="C808" s="438"/>
      <c r="D808" s="438"/>
      <c r="E808" s="438"/>
      <c r="F808" s="438"/>
      <c r="G808" s="438"/>
      <c r="H808" s="438"/>
      <c r="I808" s="438"/>
      <c r="J808" s="438"/>
      <c r="K808" s="438"/>
      <c r="L808" s="438"/>
      <c r="M808" s="438"/>
      <c r="N808" s="438"/>
      <c r="O808" s="438"/>
      <c r="P808" s="438"/>
      <c r="Q808" s="438"/>
      <c r="R808" s="438"/>
      <c r="S808" s="438"/>
      <c r="T808" s="438"/>
      <c r="U808" s="438"/>
      <c r="V808" s="438"/>
      <c r="W808" s="438"/>
      <c r="X808" s="438"/>
      <c r="Y808" s="438"/>
      <c r="Z808" s="438"/>
      <c r="AA808" s="438"/>
      <c r="AB808" s="438"/>
      <c r="AC808" s="438"/>
      <c r="AD808" s="438"/>
      <c r="AE808" s="154"/>
      <c r="AF808" s="154"/>
      <c r="AG808" s="154"/>
      <c r="AH808" s="154"/>
      <c r="AI808" s="154"/>
      <c r="AJ808" s="108"/>
      <c r="AK808" s="154"/>
      <c r="AL808" s="108"/>
      <c r="AM808" s="108"/>
      <c r="AN808" s="108"/>
      <c r="AO808" s="108"/>
      <c r="AP808" s="108"/>
      <c r="AQ808" s="108"/>
      <c r="AR808" s="108"/>
      <c r="AS808" s="108"/>
      <c r="AT808" s="108"/>
      <c r="AU808" s="108"/>
      <c r="AV808" s="108"/>
      <c r="AW808" s="108"/>
      <c r="AX808" s="108"/>
      <c r="AY808" s="108"/>
      <c r="AZ808" s="108"/>
      <c r="BA808" s="108"/>
      <c r="BB808" s="108"/>
      <c r="BC808" s="108"/>
      <c r="BD808" s="108"/>
      <c r="BE808" s="108"/>
      <c r="BF808" s="108"/>
      <c r="BG808" s="108"/>
      <c r="BH808" s="108"/>
      <c r="BI808" s="108"/>
      <c r="BJ808" s="108"/>
      <c r="BK808" s="108"/>
      <c r="BL808" s="108"/>
      <c r="BM808" s="108"/>
      <c r="BN808" s="108"/>
      <c r="BO808" s="108"/>
      <c r="BP808" s="108"/>
      <c r="BQ808" s="108"/>
      <c r="BR808" s="108"/>
      <c r="BS808" s="108"/>
      <c r="BT808" s="108"/>
      <c r="BU808" s="108"/>
      <c r="BV808" s="108"/>
      <c r="BW808" s="108"/>
      <c r="BX808" s="108"/>
      <c r="BY808" s="108"/>
      <c r="BZ808" s="108"/>
      <c r="CA808" s="108"/>
      <c r="CB808" s="108"/>
      <c r="CC808" s="108"/>
      <c r="CD808" s="108"/>
      <c r="CE808" s="108"/>
      <c r="CF808" s="108"/>
      <c r="CG808" s="108"/>
      <c r="CH808" s="108"/>
      <c r="CI808" s="108"/>
      <c r="CJ808" s="108"/>
      <c r="CK808" s="108"/>
      <c r="CL808" s="108"/>
      <c r="CM808" s="108"/>
      <c r="CN808" s="108"/>
      <c r="CO808" s="108"/>
      <c r="CP808" s="108"/>
      <c r="CQ808" s="108"/>
      <c r="CR808" s="108"/>
      <c r="CS808" s="108"/>
      <c r="CT808" s="108"/>
      <c r="CU808" s="108"/>
      <c r="CV808" s="108"/>
      <c r="CW808" s="108"/>
      <c r="CX808" s="108"/>
      <c r="CY808" s="108"/>
      <c r="CZ808" s="108"/>
      <c r="DA808" s="108"/>
      <c r="DB808" s="108"/>
      <c r="DC808" s="108"/>
      <c r="DD808" s="108"/>
      <c r="DE808" s="108"/>
      <c r="DF808" s="108"/>
      <c r="DG808" s="108"/>
      <c r="DH808" s="108"/>
      <c r="DI808" s="108"/>
      <c r="DJ808" s="108"/>
      <c r="DK808" s="108"/>
      <c r="DL808" s="108"/>
      <c r="DM808" s="108"/>
      <c r="DN808" s="108"/>
      <c r="DO808" s="108"/>
      <c r="DP808" s="108"/>
      <c r="DQ808" s="108"/>
      <c r="DR808" s="108"/>
      <c r="DS808" s="108"/>
      <c r="DT808" s="108"/>
      <c r="DU808" s="108"/>
      <c r="DV808" s="108"/>
      <c r="DW808" s="108"/>
      <c r="DX808" s="108"/>
      <c r="DY808" s="108"/>
      <c r="DZ808" s="108"/>
      <c r="EA808" s="108"/>
      <c r="EB808" s="108"/>
      <c r="EC808" s="108"/>
      <c r="ED808" s="108"/>
      <c r="EE808" s="108"/>
      <c r="EF808" s="108"/>
      <c r="EG808" s="108"/>
      <c r="EH808" s="108"/>
      <c r="EI808" s="108"/>
      <c r="EJ808" s="108"/>
      <c r="EK808" s="108"/>
      <c r="EL808" s="108"/>
      <c r="EM808" s="108"/>
      <c r="EN808" s="108"/>
      <c r="EO808" s="108"/>
      <c r="EP808" s="108"/>
      <c r="EQ808" s="108"/>
      <c r="ER808" s="108"/>
      <c r="ES808" s="108"/>
      <c r="ET808" s="108"/>
      <c r="EU808" s="108"/>
      <c r="EV808" s="108"/>
      <c r="EW808" s="108"/>
      <c r="EX808" s="108"/>
      <c r="EY808" s="108"/>
      <c r="EZ808" s="108"/>
      <c r="FA808" s="108"/>
      <c r="FB808" s="108"/>
      <c r="FC808" s="108"/>
      <c r="FD808" s="108"/>
      <c r="FE808" s="108"/>
      <c r="FF808" s="108"/>
      <c r="FG808" s="108"/>
      <c r="FH808" s="108"/>
      <c r="FI808" s="108"/>
      <c r="FJ808" s="108"/>
      <c r="FK808" s="108"/>
      <c r="FL808" s="108"/>
      <c r="FM808" s="108"/>
      <c r="FN808" s="108"/>
      <c r="FO808" s="108"/>
      <c r="FP808" s="108"/>
      <c r="FQ808" s="108"/>
      <c r="FR808" s="108"/>
      <c r="FS808" s="108"/>
      <c r="FT808" s="108"/>
      <c r="FU808" s="108"/>
      <c r="FV808" s="108"/>
      <c r="FW808" s="108"/>
      <c r="FX808" s="108"/>
      <c r="FY808" s="108"/>
      <c r="FZ808" s="108"/>
      <c r="GA808" s="108"/>
      <c r="GB808" s="108"/>
      <c r="GC808" s="108"/>
      <c r="GD808" s="108"/>
      <c r="GE808" s="108"/>
      <c r="GF808" s="108"/>
      <c r="GG808" s="108"/>
      <c r="GH808" s="108"/>
      <c r="GI808" s="108"/>
      <c r="GJ808" s="108"/>
      <c r="GK808" s="108"/>
      <c r="GL808" s="108"/>
      <c r="GM808" s="108"/>
      <c r="GN808" s="108"/>
      <c r="GO808" s="108"/>
      <c r="GP808" s="108"/>
      <c r="GQ808" s="108"/>
      <c r="GR808" s="108"/>
      <c r="GS808" s="108"/>
      <c r="GT808" s="108"/>
      <c r="GU808" s="108"/>
      <c r="GV808" s="108"/>
      <c r="GW808" s="108"/>
      <c r="GX808" s="108"/>
      <c r="GY808" s="108"/>
      <c r="GZ808" s="108"/>
      <c r="HA808" s="108"/>
      <c r="HB808" s="108"/>
      <c r="HC808" s="108"/>
      <c r="HD808" s="108"/>
      <c r="HE808" s="108"/>
      <c r="HF808" s="108"/>
      <c r="HG808" s="108"/>
      <c r="HH808" s="108"/>
      <c r="HI808" s="108"/>
      <c r="HJ808" s="108"/>
      <c r="HK808" s="108"/>
      <c r="HL808" s="108"/>
      <c r="HM808" s="108"/>
      <c r="HN808" s="108"/>
      <c r="HO808" s="108"/>
      <c r="HP808" s="108"/>
      <c r="HQ808" s="108"/>
      <c r="HR808" s="108"/>
      <c r="HS808" s="108"/>
      <c r="HT808" s="108"/>
      <c r="HU808" s="108"/>
      <c r="HV808" s="108"/>
      <c r="HW808" s="108"/>
      <c r="HX808" s="108"/>
      <c r="HY808" s="108"/>
      <c r="HZ808" s="108"/>
      <c r="IA808" s="108"/>
      <c r="IB808" s="108"/>
      <c r="IC808" s="108"/>
      <c r="ID808" s="108"/>
      <c r="IE808" s="108"/>
      <c r="IF808" s="108"/>
      <c r="IG808" s="108"/>
      <c r="IH808" s="108"/>
      <c r="II808" s="108"/>
      <c r="IJ808" s="108"/>
      <c r="IK808" s="108"/>
      <c r="IL808" s="108"/>
      <c r="IM808" s="108"/>
      <c r="IN808" s="108"/>
      <c r="IO808" s="108"/>
      <c r="IP808" s="108"/>
      <c r="IQ808" s="108"/>
      <c r="IR808" s="108"/>
      <c r="IS808" s="108"/>
      <c r="IT808" s="108"/>
      <c r="IU808" s="108"/>
      <c r="IV808" s="108"/>
      <c r="IW808" s="108"/>
      <c r="IX808" s="108"/>
      <c r="IY808" s="108"/>
      <c r="IZ808" s="108"/>
      <c r="JA808" s="108"/>
      <c r="JB808" s="108"/>
      <c r="JC808" s="108"/>
      <c r="JD808" s="108"/>
      <c r="JE808" s="108"/>
      <c r="JF808" s="108"/>
      <c r="JG808" s="108"/>
      <c r="JH808" s="108"/>
      <c r="JI808" s="108"/>
      <c r="JJ808" s="108"/>
      <c r="JK808" s="108"/>
      <c r="JL808" s="108"/>
      <c r="JM808" s="108"/>
      <c r="JN808" s="108"/>
      <c r="JO808" s="108"/>
      <c r="JP808" s="108"/>
      <c r="JQ808" s="108"/>
      <c r="JR808" s="108"/>
      <c r="JS808" s="108"/>
      <c r="JT808" s="108"/>
      <c r="JU808" s="108"/>
      <c r="JV808" s="108"/>
      <c r="JW808" s="108"/>
      <c r="JX808" s="108"/>
      <c r="JY808" s="108"/>
      <c r="JZ808" s="108"/>
      <c r="KA808" s="108"/>
      <c r="KB808" s="108"/>
      <c r="KC808" s="108"/>
      <c r="KD808" s="108"/>
      <c r="KE808" s="108"/>
      <c r="KF808" s="108"/>
      <c r="KG808" s="108"/>
      <c r="KH808" s="108"/>
      <c r="KI808" s="108"/>
      <c r="KJ808" s="108"/>
      <c r="KK808" s="108"/>
      <c r="KL808" s="108"/>
      <c r="KM808" s="108"/>
      <c r="KN808" s="108"/>
      <c r="KO808" s="108"/>
      <c r="KP808" s="108"/>
      <c r="KQ808" s="108"/>
      <c r="KR808" s="108"/>
      <c r="KS808" s="108"/>
      <c r="KT808" s="108"/>
      <c r="KU808" s="108"/>
      <c r="KV808" s="108"/>
      <c r="KW808" s="108"/>
      <c r="KX808" s="108"/>
      <c r="KY808" s="108"/>
      <c r="KZ808" s="108"/>
      <c r="LA808" s="108"/>
      <c r="LB808" s="108"/>
      <c r="LC808" s="108"/>
      <c r="LD808" s="108"/>
      <c r="LE808" s="108"/>
      <c r="LF808" s="108"/>
      <c r="LG808" s="108"/>
      <c r="LH808" s="108"/>
      <c r="LI808" s="108"/>
      <c r="LJ808" s="108"/>
      <c r="LK808" s="108"/>
      <c r="LL808" s="108"/>
      <c r="LM808" s="108"/>
      <c r="LN808" s="108"/>
      <c r="LO808" s="108"/>
      <c r="LP808" s="108"/>
      <c r="LQ808" s="108"/>
      <c r="LR808" s="108"/>
      <c r="LS808" s="108"/>
    </row>
    <row r="809" spans="1:331">
      <c r="A809" s="3"/>
      <c r="B809" s="438"/>
      <c r="C809" s="438"/>
      <c r="D809" s="438"/>
      <c r="E809" s="438"/>
      <c r="F809" s="438"/>
      <c r="G809" s="438"/>
      <c r="H809" s="438"/>
      <c r="I809" s="438"/>
      <c r="J809" s="438"/>
      <c r="K809" s="438"/>
      <c r="L809" s="438"/>
      <c r="M809" s="438"/>
      <c r="N809" s="438"/>
      <c r="O809" s="438"/>
      <c r="P809" s="438"/>
      <c r="Q809" s="438"/>
      <c r="R809" s="438"/>
      <c r="S809" s="438"/>
      <c r="T809" s="438"/>
      <c r="U809" s="438"/>
      <c r="V809" s="438"/>
      <c r="W809" s="438"/>
      <c r="X809" s="438"/>
      <c r="Y809" s="438"/>
      <c r="Z809" s="438"/>
      <c r="AA809" s="438"/>
      <c r="AB809" s="438"/>
      <c r="AC809" s="438"/>
      <c r="AD809" s="438"/>
      <c r="AE809" s="154"/>
      <c r="AF809" s="154"/>
      <c r="AG809" s="154"/>
      <c r="AH809" s="154"/>
      <c r="AI809" s="154"/>
      <c r="AJ809" s="108"/>
      <c r="AK809" s="154"/>
      <c r="AL809" s="108"/>
      <c r="AM809" s="108"/>
      <c r="AN809" s="108"/>
      <c r="AO809" s="108"/>
      <c r="AP809" s="108"/>
      <c r="AQ809" s="108"/>
      <c r="AR809" s="108"/>
      <c r="AS809" s="108"/>
      <c r="AT809" s="108"/>
      <c r="AU809" s="108"/>
      <c r="AV809" s="108"/>
      <c r="AW809" s="108"/>
      <c r="AX809" s="108"/>
      <c r="AY809" s="108"/>
      <c r="AZ809" s="108"/>
      <c r="BA809" s="108"/>
      <c r="BB809" s="108"/>
      <c r="BC809" s="108"/>
      <c r="BD809" s="108"/>
      <c r="BE809" s="108"/>
      <c r="BF809" s="108"/>
      <c r="BG809" s="108"/>
      <c r="BH809" s="108"/>
      <c r="BI809" s="108"/>
      <c r="BJ809" s="108"/>
      <c r="BK809" s="108"/>
      <c r="BL809" s="108"/>
      <c r="BM809" s="108"/>
      <c r="BN809" s="108"/>
      <c r="BO809" s="108"/>
      <c r="BP809" s="108"/>
      <c r="BQ809" s="108"/>
      <c r="BR809" s="108"/>
      <c r="BS809" s="108"/>
      <c r="BT809" s="108"/>
      <c r="BU809" s="108"/>
      <c r="BV809" s="108"/>
      <c r="BW809" s="108"/>
      <c r="BX809" s="108"/>
      <c r="BY809" s="108"/>
      <c r="BZ809" s="108"/>
      <c r="CA809" s="108"/>
      <c r="CB809" s="108"/>
      <c r="CC809" s="108"/>
      <c r="CD809" s="108"/>
      <c r="CE809" s="108"/>
      <c r="CF809" s="108"/>
      <c r="CG809" s="108"/>
      <c r="CH809" s="108"/>
      <c r="CI809" s="108"/>
      <c r="CJ809" s="108"/>
      <c r="CK809" s="108"/>
      <c r="CL809" s="108"/>
      <c r="CM809" s="108"/>
      <c r="CN809" s="108"/>
      <c r="CO809" s="108"/>
      <c r="CP809" s="108"/>
      <c r="CQ809" s="108"/>
      <c r="CR809" s="108"/>
      <c r="CS809" s="108"/>
      <c r="CT809" s="108"/>
      <c r="CU809" s="108"/>
      <c r="CV809" s="108"/>
      <c r="CW809" s="108"/>
      <c r="CX809" s="108"/>
      <c r="CY809" s="108"/>
      <c r="CZ809" s="108"/>
      <c r="DA809" s="108"/>
      <c r="DB809" s="108"/>
      <c r="DC809" s="108"/>
      <c r="DD809" s="108"/>
      <c r="DE809" s="108"/>
      <c r="DF809" s="108"/>
      <c r="DG809" s="108"/>
      <c r="DH809" s="108"/>
      <c r="DI809" s="108"/>
      <c r="DJ809" s="108"/>
      <c r="DK809" s="108"/>
      <c r="DL809" s="108"/>
      <c r="DM809" s="108"/>
      <c r="DN809" s="108"/>
      <c r="DO809" s="108"/>
      <c r="DP809" s="108"/>
      <c r="DQ809" s="108"/>
      <c r="DR809" s="108"/>
      <c r="DS809" s="108"/>
      <c r="DT809" s="108"/>
      <c r="DU809" s="108"/>
      <c r="DV809" s="108"/>
      <c r="DW809" s="108"/>
      <c r="DX809" s="108"/>
      <c r="DY809" s="108"/>
      <c r="DZ809" s="108"/>
      <c r="EA809" s="108"/>
      <c r="EB809" s="108"/>
      <c r="EC809" s="108"/>
      <c r="ED809" s="108"/>
      <c r="EE809" s="108"/>
      <c r="EF809" s="108"/>
      <c r="EG809" s="108"/>
      <c r="EH809" s="108"/>
      <c r="EI809" s="108"/>
      <c r="EJ809" s="108"/>
      <c r="EK809" s="108"/>
      <c r="EL809" s="108"/>
      <c r="EM809" s="108"/>
      <c r="EN809" s="108"/>
      <c r="EO809" s="108"/>
      <c r="EP809" s="108"/>
      <c r="EQ809" s="108"/>
      <c r="ER809" s="108"/>
      <c r="ES809" s="108"/>
      <c r="ET809" s="108"/>
      <c r="EU809" s="108"/>
      <c r="EV809" s="108"/>
      <c r="EW809" s="108"/>
      <c r="EX809" s="108"/>
      <c r="EY809" s="108"/>
      <c r="EZ809" s="108"/>
      <c r="FA809" s="108"/>
      <c r="FB809" s="108"/>
      <c r="FC809" s="108"/>
      <c r="FD809" s="108"/>
      <c r="FE809" s="108"/>
      <c r="FF809" s="108"/>
      <c r="FG809" s="108"/>
      <c r="FH809" s="108"/>
      <c r="FI809" s="108"/>
      <c r="FJ809" s="108"/>
      <c r="FK809" s="108"/>
      <c r="FL809" s="108"/>
      <c r="FM809" s="108"/>
      <c r="FN809" s="108"/>
      <c r="FO809" s="108"/>
      <c r="FP809" s="108"/>
      <c r="FQ809" s="108"/>
      <c r="FR809" s="108"/>
      <c r="FS809" s="108"/>
      <c r="FT809" s="108"/>
      <c r="FU809" s="108"/>
      <c r="FV809" s="108"/>
      <c r="FW809" s="108"/>
      <c r="FX809" s="108"/>
      <c r="FY809" s="108"/>
      <c r="FZ809" s="108"/>
      <c r="GA809" s="108"/>
      <c r="GB809" s="108"/>
      <c r="GC809" s="108"/>
      <c r="GD809" s="108"/>
      <c r="GE809" s="108"/>
      <c r="GF809" s="108"/>
      <c r="GG809" s="108"/>
      <c r="GH809" s="108"/>
      <c r="GI809" s="108"/>
      <c r="GJ809" s="108"/>
      <c r="GK809" s="108"/>
      <c r="GL809" s="108"/>
      <c r="GM809" s="108"/>
      <c r="GN809" s="108"/>
      <c r="GO809" s="108"/>
      <c r="GP809" s="108"/>
      <c r="GQ809" s="108"/>
      <c r="GR809" s="108"/>
      <c r="GS809" s="108"/>
      <c r="GT809" s="108"/>
      <c r="GU809" s="108"/>
      <c r="GV809" s="108"/>
      <c r="GW809" s="108"/>
      <c r="GX809" s="108"/>
      <c r="GY809" s="108"/>
      <c r="GZ809" s="108"/>
      <c r="HA809" s="108"/>
      <c r="HB809" s="108"/>
      <c r="HC809" s="108"/>
      <c r="HD809" s="108"/>
      <c r="HE809" s="108"/>
      <c r="HF809" s="108"/>
      <c r="HG809" s="108"/>
      <c r="HH809" s="108"/>
      <c r="HI809" s="108"/>
      <c r="HJ809" s="108"/>
      <c r="HK809" s="108"/>
      <c r="HL809" s="108"/>
      <c r="HM809" s="108"/>
      <c r="HN809" s="108"/>
      <c r="HO809" s="108"/>
      <c r="HP809" s="108"/>
      <c r="HQ809" s="108"/>
      <c r="HR809" s="108"/>
      <c r="HS809" s="108"/>
      <c r="HT809" s="108"/>
      <c r="HU809" s="108"/>
      <c r="HV809" s="108"/>
      <c r="HW809" s="108"/>
      <c r="HX809" s="108"/>
      <c r="HY809" s="108"/>
      <c r="HZ809" s="108"/>
      <c r="IA809" s="108"/>
      <c r="IB809" s="108"/>
      <c r="IC809" s="108"/>
      <c r="ID809" s="108"/>
      <c r="IE809" s="108"/>
      <c r="IF809" s="108"/>
      <c r="IG809" s="108"/>
      <c r="IH809" s="108"/>
      <c r="II809" s="108"/>
      <c r="IJ809" s="108"/>
      <c r="IK809" s="108"/>
      <c r="IL809" s="108"/>
      <c r="IM809" s="108"/>
      <c r="IN809" s="108"/>
      <c r="IO809" s="108"/>
      <c r="IP809" s="108"/>
      <c r="IQ809" s="108"/>
      <c r="IR809" s="108"/>
      <c r="IS809" s="108"/>
      <c r="IT809" s="108"/>
      <c r="IU809" s="108"/>
      <c r="IV809" s="108"/>
      <c r="IW809" s="108"/>
      <c r="IX809" s="108"/>
      <c r="IY809" s="108"/>
      <c r="IZ809" s="108"/>
      <c r="JA809" s="108"/>
      <c r="JB809" s="108"/>
      <c r="JC809" s="108"/>
      <c r="JD809" s="108"/>
      <c r="JE809" s="108"/>
      <c r="JF809" s="108"/>
      <c r="JG809" s="108"/>
      <c r="JH809" s="108"/>
      <c r="JI809" s="108"/>
      <c r="JJ809" s="108"/>
      <c r="JK809" s="108"/>
      <c r="JL809" s="108"/>
      <c r="JM809" s="108"/>
      <c r="JN809" s="108"/>
      <c r="JO809" s="108"/>
      <c r="JP809" s="108"/>
      <c r="JQ809" s="108"/>
      <c r="JR809" s="108"/>
      <c r="JS809" s="108"/>
      <c r="JT809" s="108"/>
      <c r="JU809" s="108"/>
      <c r="JV809" s="108"/>
      <c r="JW809" s="108"/>
      <c r="JX809" s="108"/>
      <c r="JY809" s="108"/>
      <c r="JZ809" s="108"/>
      <c r="KA809" s="108"/>
      <c r="KB809" s="108"/>
      <c r="KC809" s="108"/>
      <c r="KD809" s="108"/>
      <c r="KE809" s="108"/>
      <c r="KF809" s="108"/>
      <c r="KG809" s="108"/>
      <c r="KH809" s="108"/>
      <c r="KI809" s="108"/>
      <c r="KJ809" s="108"/>
      <c r="KK809" s="108"/>
      <c r="KL809" s="108"/>
      <c r="KM809" s="108"/>
      <c r="KN809" s="108"/>
      <c r="KO809" s="108"/>
      <c r="KP809" s="108"/>
      <c r="KQ809" s="108"/>
      <c r="KR809" s="108"/>
      <c r="KS809" s="108"/>
      <c r="KT809" s="108"/>
      <c r="KU809" s="108"/>
      <c r="KV809" s="108"/>
      <c r="KW809" s="108"/>
      <c r="KX809" s="108"/>
      <c r="KY809" s="108"/>
      <c r="KZ809" s="108"/>
      <c r="LA809" s="108"/>
      <c r="LB809" s="108"/>
      <c r="LC809" s="108"/>
      <c r="LD809" s="108"/>
      <c r="LE809" s="108"/>
      <c r="LF809" s="108"/>
      <c r="LG809" s="108"/>
      <c r="LH809" s="108"/>
      <c r="LI809" s="108"/>
      <c r="LJ809" s="108"/>
      <c r="LK809" s="108"/>
      <c r="LL809" s="108"/>
      <c r="LM809" s="108"/>
      <c r="LN809" s="108"/>
      <c r="LO809" s="108"/>
      <c r="LP809" s="108"/>
      <c r="LQ809" s="108"/>
      <c r="LR809" s="108"/>
      <c r="LS809" s="108"/>
    </row>
    <row r="810" spans="1:331">
      <c r="A810" s="3"/>
      <c r="B810" s="438"/>
      <c r="C810" s="438"/>
      <c r="D810" s="438"/>
      <c r="E810" s="438"/>
      <c r="F810" s="438"/>
      <c r="G810" s="438"/>
      <c r="H810" s="438"/>
      <c r="I810" s="438"/>
      <c r="J810" s="438"/>
      <c r="K810" s="438"/>
      <c r="L810" s="438"/>
      <c r="M810" s="438"/>
      <c r="N810" s="438"/>
      <c r="O810" s="438"/>
      <c r="P810" s="438"/>
      <c r="Q810" s="438"/>
      <c r="R810" s="438"/>
      <c r="S810" s="438"/>
      <c r="T810" s="438"/>
      <c r="U810" s="438"/>
      <c r="V810" s="438"/>
      <c r="W810" s="438"/>
      <c r="X810" s="438"/>
      <c r="Y810" s="438"/>
      <c r="Z810" s="438"/>
      <c r="AA810" s="438"/>
      <c r="AB810" s="438"/>
      <c r="AC810" s="438"/>
      <c r="AD810" s="438"/>
      <c r="AE810" s="154"/>
      <c r="AF810" s="154"/>
      <c r="AG810" s="154"/>
      <c r="AH810" s="154"/>
      <c r="AI810" s="154"/>
      <c r="AJ810" s="108"/>
      <c r="AK810" s="154"/>
      <c r="AL810" s="108"/>
      <c r="AM810" s="108"/>
      <c r="AN810" s="108"/>
      <c r="AO810" s="108"/>
      <c r="AP810" s="108"/>
      <c r="AQ810" s="108"/>
      <c r="AR810" s="108"/>
      <c r="AS810" s="108"/>
      <c r="AT810" s="108"/>
      <c r="AU810" s="108"/>
      <c r="AV810" s="108"/>
      <c r="AW810" s="108"/>
      <c r="AX810" s="108"/>
      <c r="AY810" s="108"/>
      <c r="AZ810" s="108"/>
      <c r="BA810" s="108"/>
      <c r="BB810" s="108"/>
      <c r="BC810" s="108"/>
      <c r="BD810" s="108"/>
      <c r="BE810" s="108"/>
      <c r="BF810" s="108"/>
      <c r="BG810" s="108"/>
      <c r="BH810" s="108"/>
      <c r="BI810" s="108"/>
      <c r="BJ810" s="108"/>
      <c r="BK810" s="108"/>
      <c r="BL810" s="108"/>
      <c r="BM810" s="108"/>
      <c r="BN810" s="108"/>
      <c r="BO810" s="108"/>
      <c r="BP810" s="108"/>
      <c r="BQ810" s="108"/>
      <c r="BR810" s="108"/>
      <c r="BS810" s="108"/>
      <c r="BT810" s="108"/>
      <c r="BU810" s="108"/>
      <c r="BV810" s="108"/>
      <c r="BW810" s="108"/>
      <c r="BX810" s="108"/>
      <c r="BY810" s="108"/>
      <c r="BZ810" s="108"/>
      <c r="CA810" s="108"/>
      <c r="CB810" s="108"/>
      <c r="CC810" s="108"/>
      <c r="CD810" s="108"/>
      <c r="CE810" s="108"/>
      <c r="CF810" s="108"/>
      <c r="CG810" s="108"/>
      <c r="CH810" s="108"/>
      <c r="CI810" s="108"/>
      <c r="CJ810" s="108"/>
      <c r="CK810" s="108"/>
      <c r="CL810" s="108"/>
      <c r="CM810" s="108"/>
      <c r="CN810" s="108"/>
      <c r="CO810" s="108"/>
      <c r="CP810" s="108"/>
      <c r="CQ810" s="108"/>
      <c r="CR810" s="108"/>
      <c r="CS810" s="108"/>
      <c r="CT810" s="108"/>
      <c r="CU810" s="108"/>
      <c r="CV810" s="108"/>
      <c r="CW810" s="108"/>
      <c r="CX810" s="108"/>
      <c r="CY810" s="108"/>
      <c r="CZ810" s="108"/>
      <c r="DA810" s="108"/>
      <c r="DB810" s="108"/>
      <c r="DC810" s="108"/>
      <c r="DD810" s="108"/>
      <c r="DE810" s="108"/>
      <c r="DF810" s="108"/>
      <c r="DG810" s="108"/>
      <c r="DH810" s="108"/>
      <c r="DI810" s="108"/>
      <c r="DJ810" s="108"/>
      <c r="DK810" s="108"/>
      <c r="DL810" s="108"/>
      <c r="DM810" s="108"/>
      <c r="DN810" s="108"/>
      <c r="DO810" s="108"/>
      <c r="DP810" s="108"/>
      <c r="DQ810" s="108"/>
      <c r="DR810" s="108"/>
      <c r="DS810" s="108"/>
      <c r="DT810" s="108"/>
      <c r="DU810" s="108"/>
      <c r="DV810" s="108"/>
      <c r="DW810" s="108"/>
      <c r="DX810" s="108"/>
      <c r="DY810" s="108"/>
      <c r="DZ810" s="108"/>
      <c r="EA810" s="108"/>
      <c r="EB810" s="108"/>
      <c r="EC810" s="108"/>
      <c r="ED810" s="108"/>
      <c r="EE810" s="108"/>
      <c r="EF810" s="108"/>
      <c r="EG810" s="108"/>
      <c r="EH810" s="108"/>
      <c r="EI810" s="108"/>
      <c r="EJ810" s="108"/>
      <c r="EK810" s="108"/>
      <c r="EL810" s="108"/>
      <c r="EM810" s="108"/>
      <c r="EN810" s="108"/>
      <c r="EO810" s="108"/>
      <c r="EP810" s="108"/>
      <c r="EQ810" s="108"/>
      <c r="ER810" s="108"/>
      <c r="ES810" s="108"/>
      <c r="ET810" s="108"/>
      <c r="EU810" s="108"/>
      <c r="EV810" s="108"/>
      <c r="EW810" s="108"/>
      <c r="EX810" s="108"/>
      <c r="EY810" s="108"/>
      <c r="EZ810" s="108"/>
      <c r="FA810" s="108"/>
      <c r="FB810" s="108"/>
      <c r="FC810" s="108"/>
      <c r="FD810" s="108"/>
      <c r="FE810" s="108"/>
      <c r="FF810" s="108"/>
      <c r="FG810" s="108"/>
      <c r="FH810" s="108"/>
      <c r="FI810" s="108"/>
      <c r="FJ810" s="108"/>
      <c r="FK810" s="108"/>
      <c r="FL810" s="108"/>
      <c r="FM810" s="108"/>
      <c r="FN810" s="108"/>
      <c r="FO810" s="108"/>
      <c r="FP810" s="108"/>
      <c r="FQ810" s="108"/>
      <c r="FR810" s="108"/>
      <c r="FS810" s="108"/>
      <c r="FT810" s="108"/>
      <c r="FU810" s="108"/>
      <c r="FV810" s="108"/>
      <c r="FW810" s="108"/>
      <c r="FX810" s="108"/>
      <c r="FY810" s="108"/>
      <c r="FZ810" s="108"/>
      <c r="GA810" s="108"/>
      <c r="GB810" s="108"/>
      <c r="GC810" s="108"/>
      <c r="GD810" s="108"/>
      <c r="GE810" s="108"/>
      <c r="GF810" s="108"/>
      <c r="GG810" s="108"/>
      <c r="GH810" s="108"/>
      <c r="GI810" s="108"/>
      <c r="GJ810" s="108"/>
      <c r="GK810" s="108"/>
      <c r="GL810" s="108"/>
      <c r="GM810" s="108"/>
      <c r="GN810" s="108"/>
      <c r="GO810" s="108"/>
      <c r="GP810" s="108"/>
      <c r="GQ810" s="108"/>
      <c r="GR810" s="108"/>
      <c r="GS810" s="108"/>
      <c r="GT810" s="108"/>
      <c r="GU810" s="108"/>
      <c r="GV810" s="108"/>
      <c r="GW810" s="108"/>
      <c r="GX810" s="108"/>
      <c r="GY810" s="108"/>
      <c r="GZ810" s="108"/>
      <c r="HA810" s="108"/>
      <c r="HB810" s="108"/>
      <c r="HC810" s="108"/>
      <c r="HD810" s="108"/>
      <c r="HE810" s="108"/>
      <c r="HF810" s="108"/>
      <c r="HG810" s="108"/>
      <c r="HH810" s="108"/>
      <c r="HI810" s="108"/>
      <c r="HJ810" s="108"/>
      <c r="HK810" s="108"/>
      <c r="HL810" s="108"/>
      <c r="HM810" s="108"/>
      <c r="HN810" s="108"/>
      <c r="HO810" s="108"/>
      <c r="HP810" s="108"/>
      <c r="HQ810" s="108"/>
      <c r="HR810" s="108"/>
      <c r="HS810" s="108"/>
      <c r="HT810" s="108"/>
      <c r="HU810" s="108"/>
      <c r="HV810" s="108"/>
      <c r="HW810" s="108"/>
      <c r="HX810" s="108"/>
      <c r="HY810" s="108"/>
      <c r="HZ810" s="108"/>
      <c r="IA810" s="108"/>
      <c r="IB810" s="108"/>
      <c r="IC810" s="108"/>
      <c r="ID810" s="108"/>
      <c r="IE810" s="108"/>
      <c r="IF810" s="108"/>
      <c r="IG810" s="108"/>
      <c r="IH810" s="108"/>
      <c r="II810" s="108"/>
      <c r="IJ810" s="108"/>
      <c r="IK810" s="108"/>
      <c r="IL810" s="108"/>
      <c r="IM810" s="108"/>
      <c r="IN810" s="108"/>
      <c r="IO810" s="108"/>
      <c r="IP810" s="108"/>
      <c r="IQ810" s="108"/>
      <c r="IR810" s="108"/>
      <c r="IS810" s="108"/>
      <c r="IT810" s="108"/>
      <c r="IU810" s="108"/>
      <c r="IV810" s="108"/>
      <c r="IW810" s="108"/>
      <c r="IX810" s="108"/>
      <c r="IY810" s="108"/>
      <c r="IZ810" s="108"/>
      <c r="JA810" s="108"/>
      <c r="JB810" s="108"/>
      <c r="JC810" s="108"/>
      <c r="JD810" s="108"/>
      <c r="JE810" s="108"/>
      <c r="JF810" s="108"/>
      <c r="JG810" s="108"/>
      <c r="JH810" s="108"/>
      <c r="JI810" s="108"/>
      <c r="JJ810" s="108"/>
      <c r="JK810" s="108"/>
      <c r="JL810" s="108"/>
      <c r="JM810" s="108"/>
      <c r="JN810" s="108"/>
      <c r="JO810" s="108"/>
      <c r="JP810" s="108"/>
      <c r="JQ810" s="108"/>
      <c r="JR810" s="108"/>
      <c r="JS810" s="108"/>
      <c r="JT810" s="108"/>
      <c r="JU810" s="108"/>
      <c r="JV810" s="108"/>
      <c r="JW810" s="108"/>
      <c r="JX810" s="108"/>
      <c r="JY810" s="108"/>
      <c r="JZ810" s="108"/>
      <c r="KA810" s="108"/>
      <c r="KB810" s="108"/>
      <c r="KC810" s="108"/>
      <c r="KD810" s="108"/>
      <c r="KE810" s="108"/>
      <c r="KF810" s="108"/>
      <c r="KG810" s="108"/>
      <c r="KH810" s="108"/>
      <c r="KI810" s="108"/>
      <c r="KJ810" s="108"/>
      <c r="KK810" s="108"/>
      <c r="KL810" s="108"/>
      <c r="KM810" s="108"/>
      <c r="KN810" s="108"/>
      <c r="KO810" s="108"/>
      <c r="KP810" s="108"/>
      <c r="KQ810" s="108"/>
      <c r="KR810" s="108"/>
      <c r="KS810" s="108"/>
      <c r="KT810" s="108"/>
      <c r="KU810" s="108"/>
      <c r="KV810" s="108"/>
      <c r="KW810" s="108"/>
      <c r="KX810" s="108"/>
      <c r="KY810" s="108"/>
      <c r="KZ810" s="108"/>
      <c r="LA810" s="108"/>
      <c r="LB810" s="108"/>
      <c r="LC810" s="108"/>
      <c r="LD810" s="108"/>
      <c r="LE810" s="108"/>
      <c r="LF810" s="108"/>
      <c r="LG810" s="108"/>
      <c r="LH810" s="108"/>
      <c r="LI810" s="108"/>
      <c r="LJ810" s="108"/>
      <c r="LK810" s="108"/>
      <c r="LL810" s="108"/>
      <c r="LM810" s="108"/>
      <c r="LN810" s="108"/>
      <c r="LO810" s="108"/>
      <c r="LP810" s="108"/>
      <c r="LQ810" s="108"/>
      <c r="LR810" s="108"/>
      <c r="LS810" s="108"/>
    </row>
    <row r="811" spans="1:331">
      <c r="A811" s="3"/>
      <c r="B811" s="438"/>
      <c r="C811" s="438"/>
      <c r="D811" s="438"/>
      <c r="E811" s="438"/>
      <c r="F811" s="438"/>
      <c r="G811" s="438"/>
      <c r="H811" s="438"/>
      <c r="I811" s="438"/>
      <c r="J811" s="438"/>
      <c r="K811" s="438"/>
      <c r="L811" s="438"/>
      <c r="M811" s="438"/>
      <c r="N811" s="438"/>
      <c r="O811" s="438"/>
      <c r="P811" s="438"/>
      <c r="Q811" s="438"/>
      <c r="R811" s="438"/>
      <c r="S811" s="438"/>
      <c r="T811" s="438"/>
      <c r="U811" s="438"/>
      <c r="V811" s="438"/>
      <c r="W811" s="438"/>
      <c r="X811" s="438"/>
      <c r="Y811" s="438"/>
      <c r="Z811" s="438"/>
      <c r="AA811" s="438"/>
      <c r="AB811" s="438"/>
      <c r="AC811" s="438"/>
      <c r="AD811" s="438"/>
      <c r="AE811" s="154"/>
      <c r="AF811" s="154"/>
      <c r="AG811" s="154"/>
      <c r="AH811" s="154"/>
      <c r="AI811" s="154"/>
      <c r="AJ811" s="108"/>
      <c r="AK811" s="154"/>
      <c r="AL811" s="108"/>
      <c r="AM811" s="108"/>
      <c r="AN811" s="108"/>
      <c r="AO811" s="108"/>
      <c r="AP811" s="108"/>
      <c r="AQ811" s="108"/>
      <c r="AR811" s="108"/>
      <c r="AS811" s="108"/>
      <c r="AT811" s="108"/>
      <c r="AU811" s="108"/>
      <c r="AV811" s="108"/>
      <c r="AW811" s="108"/>
      <c r="AX811" s="108"/>
      <c r="AY811" s="108"/>
      <c r="AZ811" s="108"/>
      <c r="BA811" s="108"/>
      <c r="BB811" s="108"/>
      <c r="BC811" s="108"/>
      <c r="BD811" s="108"/>
      <c r="BE811" s="108"/>
      <c r="BF811" s="108"/>
      <c r="BG811" s="108"/>
      <c r="BH811" s="108"/>
      <c r="BI811" s="108"/>
      <c r="BJ811" s="108"/>
      <c r="BK811" s="108"/>
      <c r="BL811" s="108"/>
      <c r="BM811" s="108"/>
      <c r="BN811" s="108"/>
      <c r="BO811" s="108"/>
      <c r="BP811" s="108"/>
      <c r="BQ811" s="108"/>
      <c r="BR811" s="108"/>
      <c r="BS811" s="108"/>
      <c r="BT811" s="108"/>
      <c r="BU811" s="108"/>
      <c r="BV811" s="108"/>
      <c r="BW811" s="108"/>
      <c r="BX811" s="108"/>
      <c r="BY811" s="108"/>
      <c r="BZ811" s="108"/>
      <c r="CA811" s="108"/>
      <c r="CB811" s="108"/>
      <c r="CC811" s="108"/>
      <c r="CD811" s="108"/>
      <c r="CE811" s="108"/>
      <c r="CF811" s="108"/>
      <c r="CG811" s="108"/>
      <c r="CH811" s="108"/>
      <c r="CI811" s="108"/>
      <c r="CJ811" s="108"/>
      <c r="CK811" s="108"/>
      <c r="CL811" s="108"/>
      <c r="CM811" s="108"/>
      <c r="CN811" s="108"/>
      <c r="CO811" s="108"/>
      <c r="CP811" s="108"/>
      <c r="CQ811" s="108"/>
      <c r="CR811" s="108"/>
      <c r="CS811" s="108"/>
      <c r="CT811" s="108"/>
      <c r="CU811" s="108"/>
      <c r="CV811" s="108"/>
      <c r="CW811" s="108"/>
      <c r="CX811" s="108"/>
      <c r="CY811" s="108"/>
      <c r="CZ811" s="108"/>
      <c r="DA811" s="108"/>
      <c r="DB811" s="108"/>
      <c r="DC811" s="108"/>
      <c r="DD811" s="108"/>
      <c r="DE811" s="108"/>
      <c r="DF811" s="108"/>
      <c r="DG811" s="108"/>
      <c r="DH811" s="108"/>
      <c r="DI811" s="108"/>
      <c r="DJ811" s="108"/>
      <c r="DK811" s="108"/>
      <c r="DL811" s="108"/>
      <c r="DM811" s="108"/>
      <c r="DN811" s="108"/>
      <c r="DO811" s="108"/>
      <c r="DP811" s="108"/>
      <c r="DQ811" s="108"/>
      <c r="DR811" s="108"/>
      <c r="DS811" s="108"/>
      <c r="DT811" s="108"/>
      <c r="DU811" s="108"/>
      <c r="DV811" s="108"/>
      <c r="DW811" s="108"/>
      <c r="DX811" s="108"/>
      <c r="DY811" s="108"/>
      <c r="DZ811" s="108"/>
      <c r="EA811" s="108"/>
      <c r="EB811" s="108"/>
      <c r="EC811" s="108"/>
      <c r="ED811" s="108"/>
      <c r="EE811" s="108"/>
      <c r="EF811" s="108"/>
      <c r="EG811" s="108"/>
      <c r="EH811" s="108"/>
      <c r="EI811" s="108"/>
      <c r="EJ811" s="108"/>
      <c r="EK811" s="108"/>
      <c r="EL811" s="108"/>
      <c r="EM811" s="108"/>
      <c r="EN811" s="108"/>
      <c r="EO811" s="108"/>
      <c r="EP811" s="108"/>
      <c r="EQ811" s="108"/>
      <c r="ER811" s="108"/>
      <c r="ES811" s="108"/>
      <c r="ET811" s="108"/>
      <c r="EU811" s="108"/>
      <c r="EV811" s="108"/>
      <c r="EW811" s="108"/>
      <c r="EX811" s="108"/>
      <c r="EY811" s="108"/>
      <c r="EZ811" s="108"/>
      <c r="FA811" s="108"/>
      <c r="FB811" s="108"/>
      <c r="FC811" s="108"/>
      <c r="FD811" s="108"/>
      <c r="FE811" s="108"/>
      <c r="FF811" s="108"/>
      <c r="FG811" s="108"/>
      <c r="FH811" s="108"/>
      <c r="FI811" s="108"/>
      <c r="FJ811" s="108"/>
      <c r="FK811" s="108"/>
      <c r="FL811" s="108"/>
      <c r="FM811" s="108"/>
      <c r="FN811" s="108"/>
      <c r="FO811" s="108"/>
      <c r="FP811" s="108"/>
      <c r="FQ811" s="108"/>
      <c r="FR811" s="108"/>
      <c r="FS811" s="108"/>
      <c r="FT811" s="108"/>
      <c r="FU811" s="108"/>
      <c r="FV811" s="108"/>
      <c r="FW811" s="108"/>
      <c r="FX811" s="108"/>
      <c r="FY811" s="108"/>
      <c r="FZ811" s="108"/>
      <c r="GA811" s="108"/>
      <c r="GB811" s="108"/>
      <c r="GC811" s="108"/>
      <c r="GD811" s="108"/>
      <c r="GE811" s="108"/>
      <c r="GF811" s="108"/>
      <c r="GG811" s="108"/>
      <c r="GH811" s="108"/>
      <c r="GI811" s="108"/>
      <c r="GJ811" s="108"/>
      <c r="GK811" s="108"/>
      <c r="GL811" s="108"/>
      <c r="GM811" s="108"/>
      <c r="GN811" s="108"/>
      <c r="GO811" s="108"/>
      <c r="GP811" s="108"/>
      <c r="GQ811" s="108"/>
      <c r="GR811" s="108"/>
      <c r="GS811" s="108"/>
      <c r="GT811" s="108"/>
      <c r="GU811" s="108"/>
      <c r="GV811" s="108"/>
      <c r="GW811" s="108"/>
      <c r="GX811" s="108"/>
      <c r="GY811" s="108"/>
      <c r="GZ811" s="108"/>
      <c r="HA811" s="108"/>
      <c r="HB811" s="108"/>
      <c r="HC811" s="108"/>
      <c r="HD811" s="108"/>
      <c r="HE811" s="108"/>
      <c r="HF811" s="108"/>
      <c r="HG811" s="108"/>
      <c r="HH811" s="108"/>
      <c r="HI811" s="108"/>
      <c r="HJ811" s="108"/>
      <c r="HK811" s="108"/>
      <c r="HL811" s="108"/>
      <c r="HM811" s="108"/>
      <c r="HN811" s="108"/>
      <c r="HO811" s="108"/>
      <c r="HP811" s="108"/>
      <c r="HQ811" s="108"/>
      <c r="HR811" s="108"/>
      <c r="HS811" s="108"/>
      <c r="HT811" s="108"/>
      <c r="HU811" s="108"/>
      <c r="HV811" s="108"/>
      <c r="HW811" s="108"/>
      <c r="HX811" s="108"/>
      <c r="HY811" s="108"/>
      <c r="HZ811" s="108"/>
      <c r="IA811" s="108"/>
      <c r="IB811" s="108"/>
      <c r="IC811" s="108"/>
      <c r="ID811" s="108"/>
      <c r="IE811" s="108"/>
      <c r="IF811" s="108"/>
      <c r="IG811" s="108"/>
      <c r="IH811" s="108"/>
      <c r="II811" s="108"/>
      <c r="IJ811" s="108"/>
      <c r="IK811" s="108"/>
      <c r="IL811" s="108"/>
      <c r="IM811" s="108"/>
      <c r="IN811" s="108"/>
      <c r="IO811" s="108"/>
      <c r="IP811" s="108"/>
      <c r="IQ811" s="108"/>
      <c r="IR811" s="108"/>
      <c r="IS811" s="108"/>
      <c r="IT811" s="108"/>
      <c r="IU811" s="108"/>
      <c r="IV811" s="108"/>
      <c r="IW811" s="108"/>
      <c r="IX811" s="108"/>
      <c r="IY811" s="108"/>
      <c r="IZ811" s="108"/>
      <c r="JA811" s="108"/>
      <c r="JB811" s="108"/>
      <c r="JC811" s="108"/>
      <c r="JD811" s="108"/>
      <c r="JE811" s="108"/>
      <c r="JF811" s="108"/>
      <c r="JG811" s="108"/>
      <c r="JH811" s="108"/>
      <c r="JI811" s="108"/>
      <c r="JJ811" s="108"/>
      <c r="JK811" s="108"/>
      <c r="JL811" s="108"/>
      <c r="JM811" s="108"/>
      <c r="JN811" s="108"/>
      <c r="JO811" s="108"/>
      <c r="JP811" s="108"/>
      <c r="JQ811" s="108"/>
      <c r="JR811" s="108"/>
      <c r="JS811" s="108"/>
      <c r="JT811" s="108"/>
      <c r="JU811" s="108"/>
      <c r="JV811" s="108"/>
      <c r="JW811" s="108"/>
      <c r="JX811" s="108"/>
      <c r="JY811" s="108"/>
      <c r="JZ811" s="108"/>
      <c r="KA811" s="108"/>
      <c r="KB811" s="108"/>
      <c r="KC811" s="108"/>
      <c r="KD811" s="108"/>
      <c r="KE811" s="108"/>
      <c r="KF811" s="108"/>
      <c r="KG811" s="108"/>
      <c r="KH811" s="108"/>
      <c r="KI811" s="108"/>
      <c r="KJ811" s="108"/>
      <c r="KK811" s="108"/>
      <c r="KL811" s="108"/>
      <c r="KM811" s="108"/>
      <c r="KN811" s="108"/>
      <c r="KO811" s="108"/>
      <c r="KP811" s="108"/>
      <c r="KQ811" s="108"/>
      <c r="KR811" s="108"/>
      <c r="KS811" s="108"/>
      <c r="KT811" s="108"/>
      <c r="KU811" s="108"/>
      <c r="KV811" s="108"/>
      <c r="KW811" s="108"/>
      <c r="KX811" s="108"/>
      <c r="KY811" s="108"/>
      <c r="KZ811" s="108"/>
      <c r="LA811" s="108"/>
      <c r="LB811" s="108"/>
      <c r="LC811" s="108"/>
      <c r="LD811" s="108"/>
      <c r="LE811" s="108"/>
      <c r="LF811" s="108"/>
      <c r="LG811" s="108"/>
      <c r="LH811" s="108"/>
      <c r="LI811" s="108"/>
      <c r="LJ811" s="108"/>
      <c r="LK811" s="108"/>
      <c r="LL811" s="108"/>
      <c r="LM811" s="108"/>
      <c r="LN811" s="108"/>
      <c r="LO811" s="108"/>
      <c r="LP811" s="108"/>
      <c r="LQ811" s="108"/>
      <c r="LR811" s="108"/>
      <c r="LS811" s="108"/>
    </row>
    <row r="812" spans="1:331">
      <c r="A812" s="3"/>
      <c r="B812" s="438"/>
      <c r="C812" s="438"/>
      <c r="D812" s="438"/>
      <c r="E812" s="438"/>
      <c r="F812" s="438"/>
      <c r="G812" s="438"/>
      <c r="H812" s="438"/>
      <c r="I812" s="438"/>
      <c r="J812" s="438"/>
      <c r="K812" s="438"/>
      <c r="L812" s="438"/>
      <c r="M812" s="438"/>
      <c r="N812" s="438"/>
      <c r="O812" s="438"/>
      <c r="P812" s="438"/>
      <c r="Q812" s="438"/>
      <c r="R812" s="438"/>
      <c r="S812" s="438"/>
      <c r="T812" s="438"/>
      <c r="U812" s="438"/>
      <c r="V812" s="438"/>
      <c r="W812" s="438"/>
      <c r="X812" s="438"/>
      <c r="Y812" s="438"/>
      <c r="Z812" s="438"/>
      <c r="AA812" s="438"/>
      <c r="AB812" s="438"/>
      <c r="AC812" s="438"/>
      <c r="AD812" s="438"/>
      <c r="AE812" s="154"/>
      <c r="AF812" s="154"/>
      <c r="AG812" s="154"/>
      <c r="AH812" s="154"/>
      <c r="AI812" s="154"/>
      <c r="AJ812" s="108"/>
      <c r="AK812" s="154"/>
      <c r="AL812" s="108"/>
      <c r="AM812" s="108"/>
      <c r="AN812" s="108"/>
      <c r="AO812" s="108"/>
      <c r="AP812" s="108"/>
      <c r="AQ812" s="108"/>
      <c r="AR812" s="108"/>
      <c r="AS812" s="108"/>
      <c r="AT812" s="108"/>
      <c r="AU812" s="108"/>
      <c r="AV812" s="108"/>
      <c r="AW812" s="108"/>
      <c r="AX812" s="108"/>
      <c r="AY812" s="108"/>
      <c r="AZ812" s="108"/>
      <c r="BA812" s="108"/>
      <c r="BB812" s="108"/>
      <c r="BC812" s="108"/>
      <c r="BD812" s="108"/>
      <c r="BE812" s="108"/>
      <c r="BF812" s="108"/>
      <c r="BG812" s="108"/>
      <c r="BH812" s="108"/>
      <c r="BI812" s="108"/>
      <c r="BJ812" s="108"/>
      <c r="BK812" s="108"/>
      <c r="BL812" s="108"/>
      <c r="BM812" s="108"/>
      <c r="BN812" s="108"/>
      <c r="BO812" s="108"/>
      <c r="BP812" s="108"/>
      <c r="BQ812" s="108"/>
      <c r="BR812" s="108"/>
      <c r="BS812" s="108"/>
      <c r="BT812" s="108"/>
      <c r="BU812" s="108"/>
      <c r="BV812" s="108"/>
      <c r="BW812" s="108"/>
      <c r="BX812" s="108"/>
      <c r="BY812" s="108"/>
      <c r="BZ812" s="108"/>
      <c r="CA812" s="108"/>
      <c r="CB812" s="108"/>
      <c r="CC812" s="108"/>
      <c r="CD812" s="108"/>
      <c r="CE812" s="108"/>
      <c r="CF812" s="108"/>
      <c r="CG812" s="108"/>
      <c r="CH812" s="108"/>
      <c r="CI812" s="108"/>
      <c r="CJ812" s="108"/>
      <c r="CK812" s="108"/>
      <c r="CL812" s="108"/>
      <c r="CM812" s="108"/>
      <c r="CN812" s="108"/>
      <c r="CO812" s="108"/>
      <c r="CP812" s="108"/>
      <c r="CQ812" s="108"/>
      <c r="CR812" s="108"/>
      <c r="CS812" s="108"/>
      <c r="CT812" s="108"/>
      <c r="CU812" s="108"/>
      <c r="CV812" s="108"/>
      <c r="CW812" s="108"/>
      <c r="CX812" s="108"/>
      <c r="CY812" s="108"/>
      <c r="CZ812" s="108"/>
      <c r="DA812" s="108"/>
      <c r="DB812" s="108"/>
      <c r="DC812" s="108"/>
      <c r="DD812" s="108"/>
      <c r="DE812" s="108"/>
      <c r="DF812" s="108"/>
      <c r="DG812" s="108"/>
      <c r="DH812" s="108"/>
      <c r="DI812" s="108"/>
      <c r="DJ812" s="108"/>
      <c r="DK812" s="108"/>
      <c r="DL812" s="108"/>
      <c r="DM812" s="108"/>
      <c r="DN812" s="108"/>
      <c r="DO812" s="108"/>
      <c r="DP812" s="108"/>
      <c r="DQ812" s="108"/>
      <c r="DR812" s="108"/>
      <c r="DS812" s="108"/>
      <c r="DT812" s="108"/>
      <c r="DU812" s="108"/>
      <c r="DV812" s="108"/>
      <c r="DW812" s="108"/>
      <c r="DX812" s="108"/>
      <c r="DY812" s="108"/>
      <c r="DZ812" s="108"/>
      <c r="EA812" s="108"/>
      <c r="EB812" s="108"/>
      <c r="EC812" s="108"/>
      <c r="ED812" s="108"/>
      <c r="EE812" s="108"/>
      <c r="EF812" s="108"/>
      <c r="EG812" s="108"/>
      <c r="EH812" s="108"/>
      <c r="EI812" s="108"/>
      <c r="EJ812" s="108"/>
      <c r="EK812" s="108"/>
      <c r="EL812" s="108"/>
      <c r="EM812" s="108"/>
      <c r="EN812" s="108"/>
      <c r="EO812" s="108"/>
      <c r="EP812" s="108"/>
      <c r="EQ812" s="108"/>
      <c r="ER812" s="108"/>
      <c r="ES812" s="108"/>
      <c r="ET812" s="108"/>
      <c r="EU812" s="108"/>
      <c r="EV812" s="108"/>
      <c r="EW812" s="108"/>
      <c r="EX812" s="108"/>
      <c r="EY812" s="108"/>
      <c r="EZ812" s="108"/>
      <c r="FA812" s="108"/>
      <c r="FB812" s="108"/>
      <c r="FC812" s="108"/>
      <c r="FD812" s="108"/>
      <c r="FE812" s="108"/>
      <c r="FF812" s="108"/>
      <c r="FG812" s="108"/>
      <c r="FH812" s="108"/>
      <c r="FI812" s="108"/>
      <c r="FJ812" s="108"/>
      <c r="FK812" s="108"/>
      <c r="FL812" s="108"/>
      <c r="FM812" s="108"/>
      <c r="FN812" s="108"/>
      <c r="FO812" s="108"/>
      <c r="FP812" s="108"/>
      <c r="FQ812" s="108"/>
      <c r="FR812" s="108"/>
      <c r="FS812" s="108"/>
      <c r="FT812" s="108"/>
      <c r="FU812" s="108"/>
      <c r="FV812" s="108"/>
      <c r="FW812" s="108"/>
      <c r="FX812" s="108"/>
      <c r="FY812" s="108"/>
      <c r="FZ812" s="108"/>
      <c r="GA812" s="108"/>
      <c r="GB812" s="108"/>
      <c r="GC812" s="108"/>
      <c r="GD812" s="108"/>
      <c r="GE812" s="108"/>
      <c r="GF812" s="108"/>
      <c r="GG812" s="108"/>
      <c r="GH812" s="108"/>
      <c r="GI812" s="108"/>
      <c r="GJ812" s="108"/>
      <c r="GK812" s="108"/>
      <c r="GL812" s="108"/>
      <c r="GM812" s="108"/>
      <c r="GN812" s="108"/>
      <c r="GO812" s="108"/>
      <c r="GP812" s="108"/>
      <c r="GQ812" s="108"/>
      <c r="GR812" s="108"/>
      <c r="GS812" s="108"/>
      <c r="GT812" s="108"/>
      <c r="GU812" s="108"/>
      <c r="GV812" s="108"/>
      <c r="GW812" s="108"/>
      <c r="GX812" s="108"/>
      <c r="GY812" s="108"/>
      <c r="GZ812" s="108"/>
      <c r="HA812" s="108"/>
      <c r="HB812" s="108"/>
      <c r="HC812" s="108"/>
      <c r="HD812" s="108"/>
      <c r="HE812" s="108"/>
      <c r="HF812" s="108"/>
      <c r="HG812" s="108"/>
      <c r="HH812" s="108"/>
      <c r="HI812" s="108"/>
      <c r="HJ812" s="108"/>
      <c r="HK812" s="108"/>
      <c r="HL812" s="108"/>
      <c r="HM812" s="108"/>
      <c r="HN812" s="108"/>
      <c r="HO812" s="108"/>
      <c r="HP812" s="108"/>
      <c r="HQ812" s="108"/>
      <c r="HR812" s="108"/>
      <c r="HS812" s="108"/>
      <c r="HT812" s="108"/>
      <c r="HU812" s="108"/>
      <c r="HV812" s="108"/>
      <c r="HW812" s="108"/>
      <c r="HX812" s="108"/>
      <c r="HY812" s="108"/>
      <c r="HZ812" s="108"/>
      <c r="IA812" s="108"/>
      <c r="IB812" s="108"/>
      <c r="IC812" s="108"/>
      <c r="ID812" s="108"/>
      <c r="IE812" s="108"/>
      <c r="IF812" s="108"/>
      <c r="IG812" s="108"/>
      <c r="IH812" s="108"/>
      <c r="II812" s="108"/>
      <c r="IJ812" s="108"/>
      <c r="IK812" s="108"/>
      <c r="IL812" s="108"/>
      <c r="IM812" s="108"/>
      <c r="IN812" s="108"/>
      <c r="IO812" s="108"/>
      <c r="IP812" s="108"/>
      <c r="IQ812" s="108"/>
      <c r="IR812" s="108"/>
      <c r="IS812" s="108"/>
      <c r="IT812" s="108"/>
      <c r="IU812" s="108"/>
      <c r="IV812" s="108"/>
      <c r="IW812" s="108"/>
      <c r="IX812" s="108"/>
      <c r="IY812" s="108"/>
      <c r="IZ812" s="108"/>
      <c r="JA812" s="108"/>
      <c r="JB812" s="108"/>
      <c r="JC812" s="108"/>
      <c r="JD812" s="108"/>
      <c r="JE812" s="108"/>
      <c r="JF812" s="108"/>
      <c r="JG812" s="108"/>
      <c r="JH812" s="108"/>
      <c r="JI812" s="108"/>
      <c r="JJ812" s="108"/>
      <c r="JK812" s="108"/>
      <c r="JL812" s="108"/>
      <c r="JM812" s="108"/>
      <c r="JN812" s="108"/>
      <c r="JO812" s="108"/>
      <c r="JP812" s="108"/>
      <c r="JQ812" s="108"/>
      <c r="JR812" s="108"/>
      <c r="JS812" s="108"/>
      <c r="JT812" s="108"/>
      <c r="JU812" s="108"/>
      <c r="JV812" s="108"/>
      <c r="JW812" s="108"/>
      <c r="JX812" s="108"/>
      <c r="JY812" s="108"/>
      <c r="JZ812" s="108"/>
      <c r="KA812" s="108"/>
      <c r="KB812" s="108"/>
      <c r="KC812" s="108"/>
      <c r="KD812" s="108"/>
      <c r="KE812" s="108"/>
      <c r="KF812" s="108"/>
      <c r="KG812" s="108"/>
      <c r="KH812" s="108"/>
      <c r="KI812" s="108"/>
      <c r="KJ812" s="108"/>
      <c r="KK812" s="108"/>
      <c r="KL812" s="108"/>
      <c r="KM812" s="108"/>
      <c r="KN812" s="108"/>
      <c r="KO812" s="108"/>
      <c r="KP812" s="108"/>
      <c r="KQ812" s="108"/>
      <c r="KR812" s="108"/>
      <c r="KS812" s="108"/>
      <c r="KT812" s="108"/>
      <c r="KU812" s="108"/>
      <c r="KV812" s="108"/>
      <c r="KW812" s="108"/>
      <c r="KX812" s="108"/>
      <c r="KY812" s="108"/>
      <c r="KZ812" s="108"/>
      <c r="LA812" s="108"/>
      <c r="LB812" s="108"/>
      <c r="LC812" s="108"/>
      <c r="LD812" s="108"/>
      <c r="LE812" s="108"/>
      <c r="LF812" s="108"/>
      <c r="LG812" s="108"/>
      <c r="LH812" s="108"/>
      <c r="LI812" s="108"/>
      <c r="LJ812" s="108"/>
      <c r="LK812" s="108"/>
      <c r="LL812" s="108"/>
      <c r="LM812" s="108"/>
      <c r="LN812" s="108"/>
      <c r="LO812" s="108"/>
      <c r="LP812" s="108"/>
      <c r="LQ812" s="108"/>
      <c r="LR812" s="108"/>
      <c r="LS812" s="108"/>
    </row>
    <row r="813" spans="1:331">
      <c r="A813" s="3"/>
      <c r="B813" s="438"/>
      <c r="C813" s="438"/>
      <c r="D813" s="438"/>
      <c r="E813" s="438"/>
      <c r="F813" s="438"/>
      <c r="G813" s="438"/>
      <c r="H813" s="438"/>
      <c r="I813" s="438"/>
      <c r="J813" s="438"/>
      <c r="K813" s="438"/>
      <c r="L813" s="438"/>
      <c r="M813" s="438"/>
      <c r="N813" s="438"/>
      <c r="O813" s="438"/>
      <c r="P813" s="438"/>
      <c r="Q813" s="438"/>
      <c r="R813" s="438"/>
      <c r="S813" s="438"/>
      <c r="T813" s="438"/>
      <c r="U813" s="438"/>
      <c r="V813" s="438"/>
      <c r="W813" s="438"/>
      <c r="X813" s="438"/>
      <c r="Y813" s="438"/>
      <c r="Z813" s="438"/>
      <c r="AA813" s="438"/>
      <c r="AB813" s="438"/>
      <c r="AC813" s="438"/>
      <c r="AD813" s="438"/>
      <c r="AE813" s="154"/>
      <c r="AF813" s="154"/>
      <c r="AG813" s="154"/>
      <c r="AH813" s="154"/>
      <c r="AI813" s="154"/>
      <c r="AJ813" s="108"/>
      <c r="AK813" s="154"/>
      <c r="AL813" s="108"/>
      <c r="AM813" s="108"/>
      <c r="AN813" s="108"/>
      <c r="AO813" s="108"/>
      <c r="AP813" s="108"/>
      <c r="AQ813" s="108"/>
      <c r="AR813" s="108"/>
      <c r="AS813" s="108"/>
      <c r="AT813" s="108"/>
      <c r="AU813" s="108"/>
      <c r="AV813" s="108"/>
      <c r="AW813" s="108"/>
      <c r="AX813" s="108"/>
      <c r="AY813" s="108"/>
      <c r="AZ813" s="108"/>
      <c r="BA813" s="108"/>
      <c r="BB813" s="108"/>
      <c r="BC813" s="108"/>
      <c r="BD813" s="108"/>
      <c r="BE813" s="108"/>
      <c r="BF813" s="108"/>
      <c r="BG813" s="108"/>
      <c r="BH813" s="108"/>
      <c r="BI813" s="108"/>
      <c r="BJ813" s="108"/>
      <c r="BK813" s="108"/>
      <c r="BL813" s="108"/>
      <c r="BM813" s="108"/>
      <c r="BN813" s="108"/>
      <c r="BO813" s="108"/>
      <c r="BP813" s="108"/>
      <c r="BQ813" s="108"/>
      <c r="BR813" s="108"/>
      <c r="BS813" s="108"/>
      <c r="BT813" s="108"/>
      <c r="BU813" s="108"/>
      <c r="BV813" s="108"/>
      <c r="BW813" s="108"/>
      <c r="BX813" s="108"/>
      <c r="BY813" s="108"/>
      <c r="BZ813" s="108"/>
      <c r="CA813" s="108"/>
      <c r="CB813" s="108"/>
      <c r="CC813" s="108"/>
      <c r="CD813" s="108"/>
      <c r="CE813" s="108"/>
      <c r="CF813" s="108"/>
      <c r="CG813" s="108"/>
      <c r="CH813" s="108"/>
      <c r="CI813" s="108"/>
      <c r="CJ813" s="108"/>
      <c r="CK813" s="108"/>
      <c r="CL813" s="108"/>
      <c r="CM813" s="108"/>
      <c r="CN813" s="108"/>
      <c r="CO813" s="108"/>
      <c r="CP813" s="108"/>
      <c r="CQ813" s="108"/>
      <c r="CR813" s="108"/>
      <c r="CS813" s="108"/>
      <c r="CT813" s="108"/>
      <c r="CU813" s="108"/>
      <c r="CV813" s="108"/>
      <c r="CW813" s="108"/>
      <c r="CX813" s="108"/>
      <c r="CY813" s="108"/>
      <c r="CZ813" s="108"/>
      <c r="DA813" s="108"/>
      <c r="DB813" s="108"/>
      <c r="DC813" s="108"/>
      <c r="DD813" s="108"/>
      <c r="DE813" s="108"/>
      <c r="DF813" s="108"/>
      <c r="DG813" s="108"/>
      <c r="DH813" s="108"/>
      <c r="DI813" s="108"/>
      <c r="DJ813" s="108"/>
      <c r="DK813" s="108"/>
      <c r="DL813" s="108"/>
      <c r="DM813" s="108"/>
      <c r="DN813" s="108"/>
      <c r="DO813" s="108"/>
      <c r="DP813" s="108"/>
      <c r="DQ813" s="108"/>
      <c r="DR813" s="108"/>
      <c r="DS813" s="108"/>
      <c r="DT813" s="108"/>
      <c r="DU813" s="108"/>
      <c r="DV813" s="108"/>
      <c r="DW813" s="108"/>
      <c r="DX813" s="108"/>
      <c r="DY813" s="108"/>
      <c r="DZ813" s="108"/>
      <c r="EA813" s="108"/>
      <c r="EB813" s="108"/>
      <c r="EC813" s="108"/>
      <c r="ED813" s="108"/>
      <c r="EE813" s="108"/>
      <c r="EF813" s="108"/>
      <c r="EG813" s="108"/>
      <c r="EH813" s="108"/>
      <c r="EI813" s="108"/>
      <c r="EJ813" s="108"/>
      <c r="EK813" s="108"/>
      <c r="EL813" s="108"/>
      <c r="EM813" s="108"/>
      <c r="EN813" s="108"/>
      <c r="EO813" s="108"/>
      <c r="EP813" s="108"/>
      <c r="EQ813" s="108"/>
      <c r="ER813" s="108"/>
      <c r="ES813" s="108"/>
      <c r="ET813" s="108"/>
      <c r="EU813" s="108"/>
      <c r="EV813" s="108"/>
      <c r="EW813" s="108"/>
      <c r="EX813" s="108"/>
      <c r="EY813" s="108"/>
      <c r="EZ813" s="108"/>
      <c r="FA813" s="108"/>
      <c r="FB813" s="108"/>
      <c r="FC813" s="108"/>
      <c r="FD813" s="108"/>
      <c r="FE813" s="108"/>
      <c r="FF813" s="108"/>
      <c r="FG813" s="108"/>
      <c r="FH813" s="108"/>
      <c r="FI813" s="108"/>
      <c r="FJ813" s="108"/>
      <c r="FK813" s="108"/>
      <c r="FL813" s="108"/>
      <c r="FM813" s="108"/>
      <c r="FN813" s="108"/>
      <c r="FO813" s="108"/>
      <c r="FP813" s="108"/>
      <c r="FQ813" s="108"/>
      <c r="FR813" s="108"/>
      <c r="FS813" s="108"/>
      <c r="FT813" s="108"/>
      <c r="FU813" s="108"/>
      <c r="FV813" s="108"/>
      <c r="FW813" s="108"/>
      <c r="FX813" s="108"/>
      <c r="FY813" s="108"/>
      <c r="FZ813" s="108"/>
      <c r="GA813" s="108"/>
      <c r="GB813" s="108"/>
      <c r="GC813" s="108"/>
      <c r="GD813" s="108"/>
      <c r="GE813" s="108"/>
      <c r="GF813" s="108"/>
      <c r="GG813" s="108"/>
      <c r="GH813" s="108"/>
      <c r="GI813" s="108"/>
      <c r="GJ813" s="108"/>
      <c r="GK813" s="108"/>
      <c r="GL813" s="108"/>
      <c r="GM813" s="108"/>
      <c r="GN813" s="108"/>
      <c r="GO813" s="108"/>
      <c r="GP813" s="108"/>
      <c r="GQ813" s="108"/>
      <c r="GR813" s="108"/>
      <c r="GS813" s="108"/>
      <c r="GT813" s="108"/>
      <c r="GU813" s="108"/>
      <c r="GV813" s="108"/>
      <c r="GW813" s="108"/>
      <c r="GX813" s="108"/>
      <c r="GY813" s="108"/>
      <c r="GZ813" s="108"/>
      <c r="HA813" s="108"/>
      <c r="HB813" s="108"/>
      <c r="HC813" s="108"/>
      <c r="HD813" s="108"/>
      <c r="HE813" s="108"/>
      <c r="HF813" s="108"/>
      <c r="HG813" s="108"/>
      <c r="HH813" s="108"/>
      <c r="HI813" s="108"/>
      <c r="HJ813" s="108"/>
      <c r="HK813" s="108"/>
      <c r="HL813" s="108"/>
      <c r="HM813" s="108"/>
      <c r="HN813" s="108"/>
      <c r="HO813" s="108"/>
      <c r="HP813" s="108"/>
      <c r="HQ813" s="108"/>
      <c r="HR813" s="108"/>
      <c r="HS813" s="108"/>
      <c r="HT813" s="108"/>
      <c r="HU813" s="108"/>
      <c r="HV813" s="108"/>
      <c r="HW813" s="108"/>
      <c r="HX813" s="108"/>
      <c r="HY813" s="108"/>
      <c r="HZ813" s="108"/>
      <c r="IA813" s="108"/>
      <c r="IB813" s="108"/>
      <c r="IC813" s="108"/>
      <c r="ID813" s="108"/>
      <c r="IE813" s="108"/>
      <c r="IF813" s="108"/>
      <c r="IG813" s="108"/>
      <c r="IH813" s="108"/>
      <c r="II813" s="108"/>
      <c r="IJ813" s="108"/>
      <c r="IK813" s="108"/>
      <c r="IL813" s="108"/>
      <c r="IM813" s="108"/>
      <c r="IN813" s="108"/>
      <c r="IO813" s="108"/>
      <c r="IP813" s="108"/>
      <c r="IQ813" s="108"/>
      <c r="IR813" s="108"/>
      <c r="IS813" s="108"/>
      <c r="IT813" s="108"/>
      <c r="IU813" s="108"/>
      <c r="IV813" s="108"/>
      <c r="IW813" s="108"/>
      <c r="IX813" s="108"/>
      <c r="IY813" s="108"/>
      <c r="IZ813" s="108"/>
      <c r="JA813" s="108"/>
      <c r="JB813" s="108"/>
      <c r="JC813" s="108"/>
      <c r="JD813" s="108"/>
      <c r="JE813" s="108"/>
      <c r="JF813" s="108"/>
      <c r="JG813" s="108"/>
      <c r="JH813" s="108"/>
      <c r="JI813" s="108"/>
      <c r="JJ813" s="108"/>
      <c r="JK813" s="108"/>
      <c r="JL813" s="108"/>
      <c r="JM813" s="108"/>
      <c r="JN813" s="108"/>
      <c r="JO813" s="108"/>
      <c r="JP813" s="108"/>
      <c r="JQ813" s="108"/>
      <c r="JR813" s="108"/>
      <c r="JS813" s="108"/>
      <c r="JT813" s="108"/>
      <c r="JU813" s="108"/>
      <c r="JV813" s="108"/>
      <c r="JW813" s="108"/>
      <c r="JX813" s="108"/>
      <c r="JY813" s="108"/>
      <c r="JZ813" s="108"/>
      <c r="KA813" s="108"/>
      <c r="KB813" s="108"/>
      <c r="KC813" s="108"/>
      <c r="KD813" s="108"/>
      <c r="KE813" s="108"/>
      <c r="KF813" s="108"/>
      <c r="KG813" s="108"/>
      <c r="KH813" s="108"/>
      <c r="KI813" s="108"/>
      <c r="KJ813" s="108"/>
      <c r="KK813" s="108"/>
      <c r="KL813" s="108"/>
      <c r="KM813" s="108"/>
      <c r="KN813" s="108"/>
      <c r="KO813" s="108"/>
      <c r="KP813" s="108"/>
      <c r="KQ813" s="108"/>
      <c r="KR813" s="108"/>
      <c r="KS813" s="108"/>
      <c r="KT813" s="108"/>
      <c r="KU813" s="108"/>
      <c r="KV813" s="108"/>
      <c r="KW813" s="108"/>
      <c r="KX813" s="108"/>
      <c r="KY813" s="108"/>
      <c r="KZ813" s="108"/>
      <c r="LA813" s="108"/>
      <c r="LB813" s="108"/>
      <c r="LC813" s="108"/>
      <c r="LD813" s="108"/>
      <c r="LE813" s="108"/>
      <c r="LF813" s="108"/>
      <c r="LG813" s="108"/>
      <c r="LH813" s="108"/>
      <c r="LI813" s="108"/>
      <c r="LJ813" s="108"/>
      <c r="LK813" s="108"/>
      <c r="LL813" s="108"/>
      <c r="LM813" s="108"/>
      <c r="LN813" s="108"/>
      <c r="LO813" s="108"/>
      <c r="LP813" s="108"/>
      <c r="LQ813" s="108"/>
      <c r="LR813" s="108"/>
      <c r="LS813" s="108"/>
    </row>
    <row r="814" spans="1:331">
      <c r="A814" s="3"/>
      <c r="B814" s="438"/>
      <c r="C814" s="438"/>
      <c r="D814" s="438"/>
      <c r="E814" s="438"/>
      <c r="F814" s="438"/>
      <c r="G814" s="438"/>
      <c r="H814" s="438"/>
      <c r="I814" s="438"/>
      <c r="J814" s="438"/>
      <c r="K814" s="438"/>
      <c r="L814" s="438"/>
      <c r="M814" s="438"/>
      <c r="N814" s="438"/>
      <c r="O814" s="438"/>
      <c r="P814" s="438"/>
      <c r="Q814" s="438"/>
      <c r="R814" s="438"/>
      <c r="S814" s="438"/>
      <c r="T814" s="438"/>
      <c r="U814" s="438"/>
      <c r="V814" s="438"/>
      <c r="W814" s="438"/>
      <c r="X814" s="438"/>
      <c r="Y814" s="438"/>
      <c r="Z814" s="438"/>
      <c r="AA814" s="438"/>
      <c r="AB814" s="438"/>
      <c r="AC814" s="438"/>
      <c r="AD814" s="438"/>
      <c r="AE814" s="154"/>
      <c r="AF814" s="154"/>
      <c r="AG814" s="154"/>
      <c r="AH814" s="154"/>
      <c r="AI814" s="154"/>
      <c r="AJ814" s="108"/>
      <c r="AK814" s="154"/>
      <c r="AL814" s="108"/>
      <c r="AM814" s="108"/>
      <c r="AN814" s="108"/>
      <c r="AO814" s="108"/>
      <c r="AP814" s="108"/>
      <c r="AQ814" s="108"/>
      <c r="AR814" s="108"/>
      <c r="AS814" s="108"/>
      <c r="AT814" s="108"/>
      <c r="AU814" s="108"/>
      <c r="AV814" s="108"/>
      <c r="AW814" s="108"/>
      <c r="AX814" s="108"/>
      <c r="AY814" s="108"/>
      <c r="AZ814" s="108"/>
      <c r="BA814" s="108"/>
      <c r="BB814" s="108"/>
      <c r="BC814" s="108"/>
      <c r="BD814" s="108"/>
      <c r="BE814" s="108"/>
      <c r="BF814" s="108"/>
      <c r="BG814" s="108"/>
      <c r="BH814" s="108"/>
      <c r="BI814" s="108"/>
      <c r="BJ814" s="108"/>
      <c r="BK814" s="108"/>
      <c r="BL814" s="108"/>
      <c r="BM814" s="108"/>
      <c r="BN814" s="108"/>
      <c r="BO814" s="108"/>
      <c r="BP814" s="108"/>
      <c r="BQ814" s="108"/>
      <c r="BR814" s="108"/>
      <c r="BS814" s="108"/>
      <c r="BT814" s="108"/>
      <c r="BU814" s="108"/>
      <c r="BV814" s="108"/>
      <c r="BW814" s="108"/>
      <c r="BX814" s="108"/>
      <c r="BY814" s="108"/>
      <c r="BZ814" s="108"/>
      <c r="CA814" s="108"/>
      <c r="CB814" s="108"/>
      <c r="CC814" s="108"/>
      <c r="CD814" s="108"/>
      <c r="CE814" s="108"/>
      <c r="CF814" s="108"/>
      <c r="CG814" s="108"/>
      <c r="CH814" s="108"/>
      <c r="CI814" s="108"/>
      <c r="CJ814" s="108"/>
      <c r="CK814" s="108"/>
      <c r="CL814" s="108"/>
      <c r="CM814" s="108"/>
      <c r="CN814" s="108"/>
      <c r="CO814" s="108"/>
      <c r="CP814" s="108"/>
      <c r="CQ814" s="108"/>
      <c r="CR814" s="108"/>
      <c r="CS814" s="108"/>
      <c r="CT814" s="108"/>
      <c r="CU814" s="108"/>
      <c r="CV814" s="108"/>
      <c r="CW814" s="108"/>
      <c r="CX814" s="108"/>
      <c r="CY814" s="108"/>
      <c r="CZ814" s="108"/>
      <c r="DA814" s="108"/>
      <c r="DB814" s="108"/>
      <c r="DC814" s="108"/>
      <c r="DD814" s="108"/>
      <c r="DE814" s="108"/>
      <c r="DF814" s="108"/>
      <c r="DG814" s="108"/>
      <c r="DH814" s="108"/>
      <c r="DI814" s="108"/>
      <c r="DJ814" s="108"/>
      <c r="DK814" s="108"/>
      <c r="DL814" s="108"/>
      <c r="DM814" s="108"/>
      <c r="DN814" s="108"/>
      <c r="DO814" s="108"/>
      <c r="DP814" s="108"/>
      <c r="DQ814" s="108"/>
      <c r="DR814" s="108"/>
      <c r="DS814" s="108"/>
      <c r="DT814" s="108"/>
      <c r="DU814" s="108"/>
      <c r="DV814" s="108"/>
      <c r="DW814" s="108"/>
      <c r="DX814" s="108"/>
      <c r="DY814" s="108"/>
      <c r="DZ814" s="108"/>
      <c r="EA814" s="108"/>
      <c r="EB814" s="108"/>
      <c r="EC814" s="108"/>
      <c r="ED814" s="108"/>
      <c r="EE814" s="108"/>
      <c r="EF814" s="108"/>
      <c r="EG814" s="108"/>
      <c r="EH814" s="108"/>
      <c r="EI814" s="108"/>
      <c r="EJ814" s="108"/>
      <c r="EK814" s="108"/>
      <c r="EL814" s="108"/>
      <c r="EM814" s="108"/>
      <c r="EN814" s="108"/>
      <c r="EO814" s="108"/>
      <c r="EP814" s="108"/>
      <c r="EQ814" s="108"/>
      <c r="ER814" s="108"/>
      <c r="ES814" s="108"/>
      <c r="ET814" s="108"/>
      <c r="EU814" s="108"/>
      <c r="EV814" s="108"/>
      <c r="EW814" s="108"/>
      <c r="EX814" s="108"/>
      <c r="EY814" s="108"/>
      <c r="EZ814" s="108"/>
      <c r="FA814" s="108"/>
      <c r="FB814" s="108"/>
      <c r="FC814" s="108"/>
      <c r="FD814" s="108"/>
      <c r="FE814" s="108"/>
      <c r="FF814" s="108"/>
      <c r="FG814" s="108"/>
      <c r="FH814" s="108"/>
      <c r="FI814" s="108"/>
      <c r="FJ814" s="108"/>
      <c r="FK814" s="108"/>
      <c r="FL814" s="108"/>
      <c r="FM814" s="108"/>
      <c r="FN814" s="108"/>
      <c r="FO814" s="108"/>
      <c r="FP814" s="108"/>
      <c r="FQ814" s="108"/>
      <c r="FR814" s="108"/>
      <c r="FS814" s="108"/>
      <c r="FT814" s="108"/>
      <c r="FU814" s="108"/>
      <c r="FV814" s="108"/>
      <c r="FW814" s="108"/>
      <c r="FX814" s="108"/>
      <c r="FY814" s="108"/>
      <c r="FZ814" s="108"/>
      <c r="GA814" s="108"/>
      <c r="GB814" s="108"/>
      <c r="GC814" s="108"/>
      <c r="GD814" s="108"/>
      <c r="GE814" s="108"/>
      <c r="GF814" s="108"/>
      <c r="GG814" s="108"/>
      <c r="GH814" s="108"/>
      <c r="GI814" s="108"/>
      <c r="GJ814" s="108"/>
      <c r="GK814" s="108"/>
      <c r="GL814" s="108"/>
      <c r="GM814" s="108"/>
      <c r="GN814" s="108"/>
      <c r="GO814" s="108"/>
      <c r="GP814" s="108"/>
      <c r="GQ814" s="108"/>
      <c r="GR814" s="108"/>
      <c r="GS814" s="108"/>
      <c r="GT814" s="108"/>
      <c r="GU814" s="108"/>
      <c r="GV814" s="108"/>
      <c r="GW814" s="108"/>
      <c r="GX814" s="108"/>
      <c r="GY814" s="108"/>
      <c r="GZ814" s="108"/>
      <c r="HA814" s="108"/>
      <c r="HB814" s="108"/>
      <c r="HC814" s="108"/>
      <c r="HD814" s="108"/>
      <c r="HE814" s="108"/>
      <c r="HF814" s="108"/>
      <c r="HG814" s="108"/>
      <c r="HH814" s="108"/>
      <c r="HI814" s="108"/>
      <c r="HJ814" s="108"/>
      <c r="HK814" s="108"/>
      <c r="HL814" s="108"/>
      <c r="HM814" s="108"/>
      <c r="HN814" s="108"/>
      <c r="HO814" s="108"/>
      <c r="HP814" s="108"/>
      <c r="HQ814" s="108"/>
      <c r="HR814" s="108"/>
      <c r="HS814" s="108"/>
      <c r="HT814" s="108"/>
      <c r="HU814" s="108"/>
      <c r="HV814" s="108"/>
      <c r="HW814" s="108"/>
      <c r="HX814" s="108"/>
      <c r="HY814" s="108"/>
      <c r="HZ814" s="108"/>
      <c r="IA814" s="108"/>
      <c r="IB814" s="108"/>
      <c r="IC814" s="108"/>
      <c r="ID814" s="108"/>
      <c r="IE814" s="108"/>
      <c r="IF814" s="108"/>
      <c r="IG814" s="108"/>
      <c r="IH814" s="108"/>
      <c r="II814" s="108"/>
      <c r="IJ814" s="108"/>
      <c r="IK814" s="108"/>
      <c r="IL814" s="108"/>
      <c r="IM814" s="108"/>
      <c r="IN814" s="108"/>
      <c r="IO814" s="108"/>
      <c r="IP814" s="108"/>
      <c r="IQ814" s="108"/>
      <c r="IR814" s="108"/>
      <c r="IS814" s="108"/>
      <c r="IT814" s="108"/>
      <c r="IU814" s="108"/>
      <c r="IV814" s="108"/>
      <c r="IW814" s="108"/>
      <c r="IX814" s="108"/>
      <c r="IY814" s="108"/>
      <c r="IZ814" s="108"/>
      <c r="JA814" s="108"/>
      <c r="JB814" s="108"/>
      <c r="JC814" s="108"/>
      <c r="JD814" s="108"/>
      <c r="JE814" s="108"/>
      <c r="JF814" s="108"/>
      <c r="JG814" s="108"/>
      <c r="JH814" s="108"/>
      <c r="JI814" s="108"/>
      <c r="JJ814" s="108"/>
      <c r="JK814" s="108"/>
      <c r="JL814" s="108"/>
      <c r="JM814" s="108"/>
      <c r="JN814" s="108"/>
      <c r="JO814" s="108"/>
      <c r="JP814" s="108"/>
      <c r="JQ814" s="108"/>
      <c r="JR814" s="108"/>
      <c r="JS814" s="108"/>
      <c r="JT814" s="108"/>
      <c r="JU814" s="108"/>
      <c r="JV814" s="108"/>
      <c r="JW814" s="108"/>
      <c r="JX814" s="108"/>
      <c r="JY814" s="108"/>
      <c r="JZ814" s="108"/>
      <c r="KA814" s="108"/>
      <c r="KB814" s="108"/>
      <c r="KC814" s="108"/>
      <c r="KD814" s="108"/>
      <c r="KE814" s="108"/>
      <c r="KF814" s="108"/>
      <c r="KG814" s="108"/>
      <c r="KH814" s="108"/>
      <c r="KI814" s="108"/>
      <c r="KJ814" s="108"/>
      <c r="KK814" s="108"/>
      <c r="KL814" s="108"/>
      <c r="KM814" s="108"/>
      <c r="KN814" s="108"/>
      <c r="KO814" s="108"/>
      <c r="KP814" s="108"/>
      <c r="KQ814" s="108"/>
      <c r="KR814" s="108"/>
      <c r="KS814" s="108"/>
      <c r="KT814" s="108"/>
      <c r="KU814" s="108"/>
      <c r="KV814" s="108"/>
      <c r="KW814" s="108"/>
      <c r="KX814" s="108"/>
      <c r="KY814" s="108"/>
      <c r="KZ814" s="108"/>
      <c r="LA814" s="108"/>
      <c r="LB814" s="108"/>
      <c r="LC814" s="108"/>
      <c r="LD814" s="108"/>
      <c r="LE814" s="108"/>
      <c r="LF814" s="108"/>
      <c r="LG814" s="108"/>
      <c r="LH814" s="108"/>
      <c r="LI814" s="108"/>
      <c r="LJ814" s="108"/>
      <c r="LK814" s="108"/>
      <c r="LL814" s="108"/>
      <c r="LM814" s="108"/>
      <c r="LN814" s="108"/>
      <c r="LO814" s="108"/>
      <c r="LP814" s="108"/>
      <c r="LQ814" s="108"/>
      <c r="LR814" s="108"/>
      <c r="LS814" s="108"/>
    </row>
    <row r="815" spans="1:331">
      <c r="A815" s="3"/>
      <c r="B815" s="438"/>
      <c r="C815" s="438"/>
      <c r="D815" s="438"/>
      <c r="E815" s="438"/>
      <c r="F815" s="438"/>
      <c r="G815" s="438"/>
      <c r="H815" s="438"/>
      <c r="I815" s="438"/>
      <c r="J815" s="438"/>
      <c r="K815" s="438"/>
      <c r="L815" s="438"/>
      <c r="M815" s="438"/>
      <c r="N815" s="438"/>
      <c r="O815" s="438"/>
      <c r="P815" s="438"/>
      <c r="Q815" s="438"/>
      <c r="R815" s="438"/>
      <c r="S815" s="438"/>
      <c r="T815" s="438"/>
      <c r="U815" s="438"/>
      <c r="V815" s="438"/>
      <c r="W815" s="438"/>
      <c r="X815" s="438"/>
      <c r="Y815" s="438"/>
      <c r="Z815" s="438"/>
      <c r="AA815" s="438"/>
      <c r="AB815" s="438"/>
      <c r="AC815" s="438"/>
      <c r="AD815" s="438"/>
      <c r="AE815" s="154"/>
      <c r="AF815" s="154"/>
      <c r="AG815" s="154"/>
      <c r="AH815" s="154"/>
      <c r="AI815" s="154"/>
      <c r="AJ815" s="108"/>
      <c r="AK815" s="154"/>
      <c r="AL815" s="108"/>
      <c r="AM815" s="108"/>
      <c r="AN815" s="108"/>
      <c r="AO815" s="108"/>
      <c r="AP815" s="108"/>
      <c r="AQ815" s="108"/>
      <c r="AR815" s="108"/>
      <c r="AS815" s="108"/>
      <c r="AT815" s="108"/>
      <c r="AU815" s="108"/>
      <c r="AV815" s="108"/>
      <c r="AW815" s="108"/>
      <c r="AX815" s="108"/>
      <c r="AY815" s="108"/>
      <c r="AZ815" s="108"/>
      <c r="BA815" s="108"/>
      <c r="BB815" s="108"/>
      <c r="BC815" s="108"/>
      <c r="BD815" s="108"/>
      <c r="BE815" s="108"/>
      <c r="BF815" s="108"/>
      <c r="BG815" s="108"/>
      <c r="BH815" s="108"/>
      <c r="BI815" s="108"/>
      <c r="BJ815" s="108"/>
      <c r="BK815" s="108"/>
      <c r="BL815" s="108"/>
      <c r="BM815" s="108"/>
      <c r="BN815" s="108"/>
      <c r="BO815" s="108"/>
      <c r="BP815" s="108"/>
      <c r="BQ815" s="108"/>
      <c r="BR815" s="108"/>
      <c r="BS815" s="108"/>
      <c r="BT815" s="108"/>
      <c r="BU815" s="108"/>
      <c r="BV815" s="108"/>
      <c r="BW815" s="108"/>
      <c r="BX815" s="108"/>
      <c r="BY815" s="108"/>
      <c r="BZ815" s="108"/>
      <c r="CA815" s="108"/>
      <c r="CB815" s="108"/>
      <c r="CC815" s="108"/>
      <c r="CD815" s="108"/>
      <c r="CE815" s="108"/>
      <c r="CF815" s="108"/>
      <c r="CG815" s="108"/>
      <c r="CH815" s="108"/>
      <c r="CI815" s="108"/>
      <c r="CJ815" s="108"/>
      <c r="CK815" s="108"/>
      <c r="CL815" s="108"/>
      <c r="CM815" s="108"/>
      <c r="CN815" s="108"/>
      <c r="CO815" s="108"/>
      <c r="CP815" s="108"/>
      <c r="CQ815" s="108"/>
      <c r="CR815" s="108"/>
      <c r="CS815" s="108"/>
      <c r="CT815" s="108"/>
      <c r="CU815" s="108"/>
      <c r="CV815" s="108"/>
      <c r="CW815" s="108"/>
      <c r="CX815" s="108"/>
      <c r="CY815" s="108"/>
      <c r="CZ815" s="108"/>
      <c r="DA815" s="108"/>
      <c r="DB815" s="108"/>
      <c r="DC815" s="108"/>
      <c r="DD815" s="108"/>
      <c r="DE815" s="108"/>
      <c r="DF815" s="108"/>
      <c r="DG815" s="108"/>
      <c r="DH815" s="108"/>
      <c r="DI815" s="108"/>
      <c r="DJ815" s="108"/>
      <c r="DK815" s="108"/>
      <c r="DL815" s="108"/>
      <c r="DM815" s="108"/>
      <c r="DN815" s="108"/>
      <c r="DO815" s="108"/>
      <c r="DP815" s="108"/>
      <c r="DQ815" s="108"/>
      <c r="DR815" s="108"/>
      <c r="DS815" s="108"/>
      <c r="DT815" s="108"/>
      <c r="DU815" s="108"/>
      <c r="DV815" s="108"/>
      <c r="DW815" s="108"/>
      <c r="DX815" s="108"/>
      <c r="DY815" s="108"/>
      <c r="DZ815" s="108"/>
      <c r="EA815" s="108"/>
      <c r="EB815" s="108"/>
      <c r="EC815" s="108"/>
      <c r="ED815" s="108"/>
      <c r="EE815" s="108"/>
      <c r="EF815" s="108"/>
      <c r="EG815" s="108"/>
      <c r="EH815" s="108"/>
      <c r="EI815" s="108"/>
      <c r="EJ815" s="108"/>
      <c r="EK815" s="108"/>
      <c r="EL815" s="108"/>
      <c r="EM815" s="108"/>
      <c r="EN815" s="108"/>
      <c r="EO815" s="108"/>
      <c r="EP815" s="108"/>
      <c r="EQ815" s="108"/>
      <c r="ER815" s="108"/>
      <c r="ES815" s="108"/>
      <c r="ET815" s="108"/>
      <c r="EU815" s="108"/>
      <c r="EV815" s="108"/>
      <c r="EW815" s="108"/>
      <c r="EX815" s="108"/>
      <c r="EY815" s="108"/>
      <c r="EZ815" s="108"/>
      <c r="FA815" s="108"/>
      <c r="FB815" s="108"/>
      <c r="FC815" s="108"/>
      <c r="FD815" s="108"/>
      <c r="FE815" s="108"/>
      <c r="FF815" s="108"/>
      <c r="FG815" s="108"/>
      <c r="FH815" s="108"/>
      <c r="FI815" s="108"/>
      <c r="FJ815" s="108"/>
      <c r="FK815" s="108"/>
      <c r="FL815" s="108"/>
      <c r="FM815" s="108"/>
      <c r="FN815" s="108"/>
      <c r="FO815" s="108"/>
      <c r="FP815" s="108"/>
      <c r="FQ815" s="108"/>
      <c r="FR815" s="108"/>
      <c r="FS815" s="108"/>
      <c r="FT815" s="108"/>
      <c r="FU815" s="108"/>
      <c r="FV815" s="108"/>
      <c r="FW815" s="108"/>
      <c r="FX815" s="108"/>
      <c r="FY815" s="108"/>
      <c r="FZ815" s="108"/>
      <c r="GA815" s="108"/>
      <c r="GB815" s="108"/>
      <c r="GC815" s="108"/>
      <c r="GD815" s="108"/>
      <c r="GE815" s="108"/>
      <c r="GF815" s="108"/>
      <c r="GG815" s="108"/>
      <c r="GH815" s="108"/>
      <c r="GI815" s="108"/>
      <c r="GJ815" s="108"/>
      <c r="GK815" s="108"/>
      <c r="GL815" s="108"/>
      <c r="GM815" s="108"/>
      <c r="GN815" s="108"/>
      <c r="GO815" s="108"/>
      <c r="GP815" s="108"/>
      <c r="GQ815" s="108"/>
      <c r="GR815" s="108"/>
      <c r="GS815" s="108"/>
      <c r="GT815" s="108"/>
      <c r="GU815" s="108"/>
      <c r="GV815" s="108"/>
      <c r="GW815" s="108"/>
      <c r="GX815" s="108"/>
      <c r="GY815" s="108"/>
      <c r="GZ815" s="108"/>
      <c r="HA815" s="108"/>
      <c r="HB815" s="108"/>
      <c r="HC815" s="108"/>
      <c r="HD815" s="108"/>
      <c r="HE815" s="108"/>
      <c r="HF815" s="108"/>
      <c r="HG815" s="108"/>
      <c r="HH815" s="108"/>
      <c r="HI815" s="108"/>
      <c r="HJ815" s="108"/>
      <c r="HK815" s="108"/>
      <c r="HL815" s="108"/>
      <c r="HM815" s="108"/>
      <c r="HN815" s="108"/>
      <c r="HO815" s="108"/>
      <c r="HP815" s="108"/>
      <c r="HQ815" s="108"/>
      <c r="HR815" s="108"/>
      <c r="HS815" s="108"/>
      <c r="HT815" s="108"/>
      <c r="HU815" s="108"/>
      <c r="HV815" s="108"/>
      <c r="HW815" s="108"/>
      <c r="HX815" s="108"/>
      <c r="HY815" s="108"/>
      <c r="HZ815" s="108"/>
      <c r="IA815" s="108"/>
      <c r="IB815" s="108"/>
      <c r="IC815" s="108"/>
      <c r="ID815" s="108"/>
      <c r="IE815" s="108"/>
      <c r="IF815" s="108"/>
      <c r="IG815" s="108"/>
      <c r="IH815" s="108"/>
      <c r="II815" s="108"/>
      <c r="IJ815" s="108"/>
      <c r="IK815" s="108"/>
      <c r="IL815" s="108"/>
      <c r="IM815" s="108"/>
      <c r="IN815" s="108"/>
      <c r="IO815" s="108"/>
      <c r="IP815" s="108"/>
      <c r="IQ815" s="108"/>
      <c r="IR815" s="108"/>
      <c r="IS815" s="108"/>
      <c r="IT815" s="108"/>
      <c r="IU815" s="108"/>
      <c r="IV815" s="108"/>
      <c r="IW815" s="108"/>
      <c r="IX815" s="108"/>
      <c r="IY815" s="108"/>
      <c r="IZ815" s="108"/>
      <c r="JA815" s="108"/>
      <c r="JB815" s="108"/>
      <c r="JC815" s="108"/>
      <c r="JD815" s="108"/>
      <c r="JE815" s="108"/>
      <c r="JF815" s="108"/>
      <c r="JG815" s="108"/>
      <c r="JH815" s="108"/>
      <c r="JI815" s="108"/>
      <c r="JJ815" s="108"/>
      <c r="JK815" s="108"/>
      <c r="JL815" s="108"/>
      <c r="JM815" s="108"/>
      <c r="JN815" s="108"/>
      <c r="JO815" s="108"/>
      <c r="JP815" s="108"/>
      <c r="JQ815" s="108"/>
      <c r="JR815" s="108"/>
      <c r="JS815" s="108"/>
      <c r="JT815" s="108"/>
      <c r="JU815" s="108"/>
      <c r="JV815" s="108"/>
      <c r="JW815" s="108"/>
      <c r="JX815" s="108"/>
      <c r="JY815" s="108"/>
      <c r="JZ815" s="108"/>
      <c r="KA815" s="108"/>
      <c r="KB815" s="108"/>
      <c r="KC815" s="108"/>
      <c r="KD815" s="108"/>
      <c r="KE815" s="108"/>
      <c r="KF815" s="108"/>
      <c r="KG815" s="108"/>
      <c r="KH815" s="108"/>
      <c r="KI815" s="108"/>
      <c r="KJ815" s="108"/>
      <c r="KK815" s="108"/>
      <c r="KL815" s="108"/>
      <c r="KM815" s="108"/>
      <c r="KN815" s="108"/>
      <c r="KO815" s="108"/>
      <c r="KP815" s="108"/>
      <c r="KQ815" s="108"/>
      <c r="KR815" s="108"/>
      <c r="KS815" s="108"/>
      <c r="KT815" s="108"/>
      <c r="KU815" s="108"/>
      <c r="KV815" s="108"/>
      <c r="KW815" s="108"/>
      <c r="KX815" s="108"/>
      <c r="KY815" s="108"/>
      <c r="KZ815" s="108"/>
      <c r="LA815" s="108"/>
      <c r="LB815" s="108"/>
      <c r="LC815" s="108"/>
      <c r="LD815" s="108"/>
      <c r="LE815" s="108"/>
      <c r="LF815" s="108"/>
      <c r="LG815" s="108"/>
      <c r="LH815" s="108"/>
      <c r="LI815" s="108"/>
      <c r="LJ815" s="108"/>
      <c r="LK815" s="108"/>
      <c r="LL815" s="108"/>
      <c r="LM815" s="108"/>
      <c r="LN815" s="108"/>
      <c r="LO815" s="108"/>
      <c r="LP815" s="108"/>
      <c r="LQ815" s="108"/>
      <c r="LR815" s="108"/>
      <c r="LS815" s="108"/>
    </row>
    <row r="816" spans="1:331">
      <c r="A816" s="3"/>
      <c r="B816" s="438"/>
      <c r="C816" s="438"/>
      <c r="D816" s="438"/>
      <c r="E816" s="438"/>
      <c r="F816" s="438"/>
      <c r="G816" s="438"/>
      <c r="H816" s="438"/>
      <c r="I816" s="438"/>
      <c r="J816" s="438"/>
      <c r="K816" s="438"/>
      <c r="L816" s="438"/>
      <c r="M816" s="438"/>
      <c r="N816" s="438"/>
      <c r="O816" s="438"/>
      <c r="P816" s="438"/>
      <c r="Q816" s="438"/>
      <c r="R816" s="438"/>
      <c r="S816" s="438"/>
      <c r="T816" s="438"/>
      <c r="U816" s="438"/>
      <c r="V816" s="438"/>
      <c r="W816" s="438"/>
      <c r="X816" s="438"/>
      <c r="Y816" s="438"/>
      <c r="Z816" s="438"/>
      <c r="AA816" s="438"/>
      <c r="AB816" s="438"/>
      <c r="AC816" s="438"/>
      <c r="AD816" s="438"/>
      <c r="AE816" s="154"/>
      <c r="AF816" s="154"/>
      <c r="AG816" s="154"/>
      <c r="AH816" s="154"/>
      <c r="AI816" s="154"/>
      <c r="AJ816" s="108"/>
      <c r="AK816" s="154"/>
      <c r="AL816" s="108"/>
      <c r="AM816" s="108"/>
      <c r="AN816" s="108"/>
      <c r="AO816" s="108"/>
      <c r="AP816" s="108"/>
      <c r="AQ816" s="108"/>
      <c r="AR816" s="108"/>
      <c r="AS816" s="108"/>
      <c r="AT816" s="108"/>
      <c r="AU816" s="108"/>
      <c r="AV816" s="108"/>
      <c r="AW816" s="108"/>
      <c r="AX816" s="108"/>
      <c r="AY816" s="108"/>
      <c r="AZ816" s="108"/>
      <c r="BA816" s="108"/>
      <c r="BB816" s="108"/>
      <c r="BC816" s="108"/>
      <c r="BD816" s="108"/>
      <c r="BE816" s="108"/>
      <c r="BF816" s="108"/>
      <c r="BG816" s="108"/>
      <c r="BH816" s="108"/>
      <c r="BI816" s="108"/>
      <c r="BJ816" s="108"/>
      <c r="BK816" s="108"/>
      <c r="BL816" s="108"/>
      <c r="BM816" s="108"/>
      <c r="BN816" s="108"/>
      <c r="BO816" s="108"/>
      <c r="BP816" s="108"/>
      <c r="BQ816" s="108"/>
      <c r="BR816" s="108"/>
      <c r="BS816" s="108"/>
      <c r="BT816" s="108"/>
      <c r="BU816" s="108"/>
      <c r="BV816" s="108"/>
      <c r="BW816" s="108"/>
      <c r="BX816" s="108"/>
      <c r="BY816" s="108"/>
      <c r="BZ816" s="108"/>
      <c r="CA816" s="108"/>
      <c r="CB816" s="108"/>
      <c r="CC816" s="108"/>
      <c r="CD816" s="108"/>
      <c r="CE816" s="108"/>
      <c r="CF816" s="108"/>
      <c r="CG816" s="108"/>
      <c r="CH816" s="108"/>
      <c r="CI816" s="108"/>
      <c r="CJ816" s="108"/>
      <c r="CK816" s="108"/>
      <c r="CL816" s="108"/>
      <c r="CM816" s="108"/>
      <c r="CN816" s="108"/>
      <c r="CO816" s="108"/>
      <c r="CP816" s="108"/>
      <c r="CQ816" s="108"/>
      <c r="CR816" s="108"/>
      <c r="CS816" s="108"/>
      <c r="CT816" s="108"/>
      <c r="CU816" s="108"/>
      <c r="CV816" s="108"/>
      <c r="CW816" s="108"/>
      <c r="CX816" s="108"/>
      <c r="CY816" s="108"/>
      <c r="CZ816" s="108"/>
      <c r="DA816" s="108"/>
      <c r="DB816" s="108"/>
      <c r="DC816" s="108"/>
      <c r="DD816" s="108"/>
      <c r="DE816" s="108"/>
      <c r="DF816" s="108"/>
      <c r="DG816" s="108"/>
      <c r="DH816" s="108"/>
      <c r="DI816" s="108"/>
      <c r="DJ816" s="108"/>
      <c r="DK816" s="108"/>
      <c r="DL816" s="108"/>
      <c r="DM816" s="108"/>
      <c r="DN816" s="108"/>
      <c r="DO816" s="108"/>
      <c r="DP816" s="108"/>
      <c r="DQ816" s="108"/>
      <c r="DR816" s="108"/>
      <c r="DS816" s="108"/>
      <c r="DT816" s="108"/>
      <c r="DU816" s="108"/>
      <c r="DV816" s="108"/>
      <c r="DW816" s="108"/>
      <c r="DX816" s="108"/>
      <c r="DY816" s="108"/>
      <c r="DZ816" s="108"/>
      <c r="EA816" s="108"/>
      <c r="EB816" s="108"/>
      <c r="EC816" s="108"/>
      <c r="ED816" s="108"/>
      <c r="EE816" s="108"/>
      <c r="EF816" s="108"/>
      <c r="EG816" s="108"/>
      <c r="EH816" s="108"/>
      <c r="EI816" s="108"/>
      <c r="EJ816" s="108"/>
      <c r="EK816" s="108"/>
      <c r="EL816" s="108"/>
      <c r="EM816" s="108"/>
      <c r="EN816" s="108"/>
      <c r="EO816" s="108"/>
      <c r="EP816" s="108"/>
      <c r="EQ816" s="108"/>
      <c r="ER816" s="108"/>
      <c r="ES816" s="108"/>
      <c r="ET816" s="108"/>
      <c r="EU816" s="108"/>
      <c r="EV816" s="108"/>
      <c r="EW816" s="108"/>
      <c r="EX816" s="108"/>
      <c r="EY816" s="108"/>
      <c r="EZ816" s="108"/>
      <c r="FA816" s="108"/>
      <c r="FB816" s="108"/>
      <c r="FC816" s="108"/>
      <c r="FD816" s="108"/>
      <c r="FE816" s="108"/>
      <c r="FF816" s="108"/>
      <c r="FG816" s="108"/>
      <c r="FH816" s="108"/>
      <c r="FI816" s="108"/>
      <c r="FJ816" s="108"/>
      <c r="FK816" s="108"/>
      <c r="FL816" s="108"/>
      <c r="FM816" s="108"/>
      <c r="FN816" s="108"/>
      <c r="FO816" s="108"/>
      <c r="FP816" s="108"/>
      <c r="FQ816" s="108"/>
      <c r="FR816" s="108"/>
      <c r="FS816" s="108"/>
      <c r="FT816" s="108"/>
      <c r="FU816" s="108"/>
      <c r="FV816" s="108"/>
      <c r="FW816" s="108"/>
      <c r="FX816" s="108"/>
      <c r="FY816" s="108"/>
      <c r="FZ816" s="108"/>
      <c r="GA816" s="108"/>
      <c r="GB816" s="108"/>
      <c r="GC816" s="108"/>
      <c r="GD816" s="108"/>
      <c r="GE816" s="108"/>
      <c r="GF816" s="108"/>
      <c r="GG816" s="108"/>
      <c r="GH816" s="108"/>
      <c r="GI816" s="108"/>
      <c r="GJ816" s="108"/>
      <c r="GK816" s="108"/>
      <c r="GL816" s="108"/>
      <c r="GM816" s="108"/>
      <c r="GN816" s="108"/>
      <c r="GO816" s="108"/>
      <c r="GP816" s="108"/>
      <c r="GQ816" s="108"/>
      <c r="GR816" s="108"/>
      <c r="GS816" s="108"/>
      <c r="GT816" s="108"/>
      <c r="GU816" s="108"/>
      <c r="GV816" s="108"/>
      <c r="GW816" s="108"/>
      <c r="GX816" s="108"/>
      <c r="GY816" s="108"/>
      <c r="GZ816" s="108"/>
      <c r="HA816" s="108"/>
      <c r="HB816" s="108"/>
      <c r="HC816" s="108"/>
      <c r="HD816" s="108"/>
      <c r="HE816" s="108"/>
      <c r="HF816" s="108"/>
      <c r="HG816" s="108"/>
      <c r="HH816" s="108"/>
      <c r="HI816" s="108"/>
      <c r="HJ816" s="108"/>
      <c r="HK816" s="108"/>
      <c r="HL816" s="108"/>
      <c r="HM816" s="108"/>
      <c r="HN816" s="108"/>
      <c r="HO816" s="108"/>
      <c r="HP816" s="108"/>
      <c r="HQ816" s="108"/>
      <c r="HR816" s="108"/>
      <c r="HS816" s="108"/>
      <c r="HT816" s="108"/>
      <c r="HU816" s="108"/>
      <c r="HV816" s="108"/>
      <c r="HW816" s="108"/>
      <c r="HX816" s="108"/>
      <c r="HY816" s="108"/>
      <c r="HZ816" s="108"/>
      <c r="IA816" s="108"/>
      <c r="IB816" s="108"/>
      <c r="IC816" s="108"/>
      <c r="ID816" s="108"/>
      <c r="IE816" s="108"/>
      <c r="IF816" s="108"/>
      <c r="IG816" s="108"/>
      <c r="IH816" s="108"/>
      <c r="II816" s="108"/>
      <c r="IJ816" s="108"/>
      <c r="IK816" s="108"/>
      <c r="IL816" s="108"/>
      <c r="IM816" s="108"/>
      <c r="IN816" s="108"/>
      <c r="IO816" s="108"/>
      <c r="IP816" s="108"/>
      <c r="IQ816" s="108"/>
      <c r="IR816" s="108"/>
      <c r="IS816" s="108"/>
      <c r="IT816" s="108"/>
      <c r="IU816" s="108"/>
      <c r="IV816" s="108"/>
      <c r="IW816" s="108"/>
      <c r="IX816" s="108"/>
      <c r="IY816" s="108"/>
      <c r="IZ816" s="108"/>
      <c r="JA816" s="108"/>
      <c r="JB816" s="108"/>
      <c r="JC816" s="108"/>
      <c r="JD816" s="108"/>
      <c r="JE816" s="108"/>
      <c r="JF816" s="108"/>
      <c r="JG816" s="108"/>
      <c r="JH816" s="108"/>
      <c r="JI816" s="108"/>
      <c r="JJ816" s="108"/>
      <c r="JK816" s="108"/>
      <c r="JL816" s="108"/>
      <c r="JM816" s="108"/>
      <c r="JN816" s="108"/>
      <c r="JO816" s="108"/>
      <c r="JP816" s="108"/>
      <c r="JQ816" s="108"/>
      <c r="JR816" s="108"/>
      <c r="JS816" s="108"/>
      <c r="JT816" s="108"/>
      <c r="JU816" s="108"/>
      <c r="JV816" s="108"/>
      <c r="JW816" s="108"/>
      <c r="JX816" s="108"/>
      <c r="JY816" s="108"/>
      <c r="JZ816" s="108"/>
      <c r="KA816" s="108"/>
      <c r="KB816" s="108"/>
      <c r="KC816" s="108"/>
      <c r="KD816" s="108"/>
      <c r="KE816" s="108"/>
      <c r="KF816" s="108"/>
      <c r="KG816" s="108"/>
      <c r="KH816" s="108"/>
      <c r="KI816" s="108"/>
      <c r="KJ816" s="108"/>
      <c r="KK816" s="108"/>
      <c r="KL816" s="108"/>
      <c r="KM816" s="108"/>
      <c r="KN816" s="108"/>
      <c r="KO816" s="108"/>
      <c r="KP816" s="108"/>
      <c r="KQ816" s="108"/>
      <c r="KR816" s="108"/>
      <c r="KS816" s="108"/>
      <c r="KT816" s="108"/>
      <c r="KU816" s="108"/>
      <c r="KV816" s="108"/>
      <c r="KW816" s="108"/>
      <c r="KX816" s="108"/>
      <c r="KY816" s="108"/>
      <c r="KZ816" s="108"/>
      <c r="LA816" s="108"/>
      <c r="LB816" s="108"/>
      <c r="LC816" s="108"/>
      <c r="LD816" s="108"/>
      <c r="LE816" s="108"/>
      <c r="LF816" s="108"/>
      <c r="LG816" s="108"/>
      <c r="LH816" s="108"/>
      <c r="LI816" s="108"/>
      <c r="LJ816" s="108"/>
      <c r="LK816" s="108"/>
      <c r="LL816" s="108"/>
      <c r="LM816" s="108"/>
      <c r="LN816" s="108"/>
      <c r="LO816" s="108"/>
      <c r="LP816" s="108"/>
      <c r="LQ816" s="108"/>
      <c r="LR816" s="108"/>
      <c r="LS816" s="108"/>
    </row>
    <row r="817" spans="1:331">
      <c r="A817" s="3"/>
      <c r="B817" s="438"/>
      <c r="C817" s="438"/>
      <c r="D817" s="438"/>
      <c r="E817" s="438"/>
      <c r="F817" s="438"/>
      <c r="G817" s="438"/>
      <c r="H817" s="438"/>
      <c r="I817" s="438"/>
      <c r="J817" s="438"/>
      <c r="K817" s="438"/>
      <c r="L817" s="438"/>
      <c r="M817" s="438"/>
      <c r="N817" s="438"/>
      <c r="O817" s="438"/>
      <c r="P817" s="438"/>
      <c r="Q817" s="438"/>
      <c r="R817" s="438"/>
      <c r="S817" s="438"/>
      <c r="T817" s="438"/>
      <c r="U817" s="438"/>
      <c r="V817" s="438"/>
      <c r="W817" s="438"/>
      <c r="X817" s="438"/>
      <c r="Y817" s="438"/>
      <c r="Z817" s="438"/>
      <c r="AA817" s="438"/>
      <c r="AB817" s="438"/>
      <c r="AC817" s="438"/>
      <c r="AD817" s="438"/>
      <c r="AE817" s="154"/>
      <c r="AF817" s="154"/>
      <c r="AG817" s="154"/>
      <c r="AH817" s="154"/>
      <c r="AI817" s="154"/>
      <c r="AJ817" s="108"/>
      <c r="AK817" s="154"/>
      <c r="AL817" s="108"/>
      <c r="AM817" s="108"/>
      <c r="AN817" s="108"/>
      <c r="AO817" s="108"/>
      <c r="AP817" s="108"/>
      <c r="AQ817" s="108"/>
      <c r="AR817" s="108"/>
      <c r="AS817" s="108"/>
      <c r="AT817" s="108"/>
      <c r="AU817" s="108"/>
      <c r="AV817" s="108"/>
      <c r="AW817" s="108"/>
      <c r="AX817" s="108"/>
      <c r="AY817" s="108"/>
      <c r="AZ817" s="108"/>
      <c r="BA817" s="108"/>
      <c r="BB817" s="108"/>
      <c r="BC817" s="108"/>
      <c r="BD817" s="108"/>
      <c r="BE817" s="108"/>
      <c r="BF817" s="108"/>
      <c r="BG817" s="108"/>
      <c r="BH817" s="108"/>
      <c r="BI817" s="108"/>
      <c r="BJ817" s="108"/>
      <c r="BK817" s="108"/>
      <c r="BL817" s="108"/>
      <c r="BM817" s="108"/>
      <c r="BN817" s="108"/>
      <c r="BO817" s="108"/>
      <c r="BP817" s="108"/>
      <c r="BQ817" s="108"/>
      <c r="BR817" s="108"/>
      <c r="BS817" s="108"/>
      <c r="BT817" s="108"/>
      <c r="BU817" s="108"/>
      <c r="BV817" s="108"/>
      <c r="BW817" s="108"/>
      <c r="BX817" s="108"/>
      <c r="BY817" s="108"/>
      <c r="BZ817" s="108"/>
      <c r="CA817" s="108"/>
      <c r="CB817" s="108"/>
      <c r="CC817" s="108"/>
      <c r="CD817" s="108"/>
      <c r="CE817" s="108"/>
      <c r="CF817" s="108"/>
      <c r="CG817" s="108"/>
      <c r="CH817" s="108"/>
      <c r="CI817" s="108"/>
      <c r="CJ817" s="108"/>
      <c r="CK817" s="108"/>
      <c r="CL817" s="108"/>
      <c r="CM817" s="108"/>
      <c r="CN817" s="108"/>
      <c r="CO817" s="108"/>
      <c r="CP817" s="108"/>
      <c r="CQ817" s="108"/>
      <c r="CR817" s="108"/>
      <c r="CS817" s="108"/>
      <c r="CT817" s="108"/>
      <c r="CU817" s="108"/>
      <c r="CV817" s="108"/>
      <c r="CW817" s="108"/>
      <c r="CX817" s="108"/>
      <c r="CY817" s="108"/>
      <c r="CZ817" s="108"/>
      <c r="DA817" s="108"/>
      <c r="DB817" s="108"/>
      <c r="DC817" s="108"/>
      <c r="DD817" s="108"/>
      <c r="DE817" s="108"/>
      <c r="DF817" s="108"/>
      <c r="DG817" s="108"/>
      <c r="DH817" s="108"/>
      <c r="DI817" s="108"/>
      <c r="DJ817" s="108"/>
      <c r="DK817" s="108"/>
      <c r="DL817" s="108"/>
      <c r="DM817" s="108"/>
      <c r="DN817" s="108"/>
      <c r="DO817" s="108"/>
      <c r="DP817" s="108"/>
      <c r="DQ817" s="108"/>
      <c r="DR817" s="108"/>
      <c r="DS817" s="108"/>
      <c r="DT817" s="108"/>
      <c r="DU817" s="108"/>
      <c r="DV817" s="108"/>
      <c r="DW817" s="108"/>
      <c r="DX817" s="108"/>
      <c r="DY817" s="108"/>
      <c r="DZ817" s="108"/>
      <c r="EA817" s="108"/>
      <c r="EB817" s="108"/>
      <c r="EC817" s="108"/>
      <c r="ED817" s="108"/>
      <c r="EE817" s="108"/>
      <c r="EF817" s="108"/>
      <c r="EG817" s="108"/>
      <c r="EH817" s="108"/>
      <c r="EI817" s="108"/>
      <c r="EJ817" s="108"/>
      <c r="EK817" s="108"/>
      <c r="EL817" s="108"/>
      <c r="EM817" s="108"/>
      <c r="EN817" s="108"/>
      <c r="EO817" s="108"/>
      <c r="EP817" s="108"/>
      <c r="EQ817" s="108"/>
      <c r="ER817" s="108"/>
      <c r="ES817" s="108"/>
      <c r="ET817" s="108"/>
      <c r="EU817" s="108"/>
      <c r="EV817" s="108"/>
      <c r="EW817" s="108"/>
      <c r="EX817" s="108"/>
      <c r="EY817" s="108"/>
      <c r="EZ817" s="108"/>
      <c r="FA817" s="108"/>
      <c r="FB817" s="108"/>
      <c r="FC817" s="108"/>
      <c r="FD817" s="108"/>
      <c r="FE817" s="108"/>
      <c r="FF817" s="108"/>
      <c r="FG817" s="108"/>
      <c r="FH817" s="108"/>
      <c r="FI817" s="108"/>
      <c r="FJ817" s="108"/>
      <c r="FK817" s="108"/>
      <c r="FL817" s="108"/>
      <c r="FM817" s="108"/>
      <c r="FN817" s="108"/>
      <c r="FO817" s="108"/>
      <c r="FP817" s="108"/>
      <c r="FQ817" s="108"/>
      <c r="FR817" s="108"/>
      <c r="FS817" s="108"/>
      <c r="FT817" s="108"/>
      <c r="FU817" s="108"/>
      <c r="FV817" s="108"/>
      <c r="FW817" s="108"/>
      <c r="FX817" s="108"/>
      <c r="FY817" s="108"/>
      <c r="FZ817" s="108"/>
      <c r="GA817" s="108"/>
      <c r="GB817" s="108"/>
      <c r="GC817" s="108"/>
      <c r="GD817" s="108"/>
      <c r="GE817" s="108"/>
      <c r="GF817" s="108"/>
      <c r="GG817" s="108"/>
      <c r="GH817" s="108"/>
      <c r="GI817" s="108"/>
      <c r="GJ817" s="108"/>
      <c r="GK817" s="108"/>
      <c r="GL817" s="108"/>
      <c r="GM817" s="108"/>
      <c r="GN817" s="108"/>
      <c r="GO817" s="108"/>
      <c r="GP817" s="108"/>
      <c r="GQ817" s="108"/>
      <c r="GR817" s="108"/>
      <c r="GS817" s="108"/>
      <c r="GT817" s="108"/>
      <c r="GU817" s="108"/>
      <c r="GV817" s="108"/>
      <c r="GW817" s="108"/>
      <c r="GX817" s="108"/>
      <c r="GY817" s="108"/>
      <c r="GZ817" s="108"/>
      <c r="HA817" s="108"/>
      <c r="HB817" s="108"/>
      <c r="HC817" s="108"/>
      <c r="HD817" s="108"/>
      <c r="HE817" s="108"/>
      <c r="HF817" s="108"/>
      <c r="HG817" s="108"/>
      <c r="HH817" s="108"/>
      <c r="HI817" s="108"/>
      <c r="HJ817" s="108"/>
      <c r="HK817" s="108"/>
      <c r="HL817" s="108"/>
      <c r="HM817" s="108"/>
      <c r="HN817" s="108"/>
      <c r="HO817" s="108"/>
      <c r="HP817" s="108"/>
      <c r="HQ817" s="108"/>
      <c r="HR817" s="108"/>
      <c r="HS817" s="108"/>
      <c r="HT817" s="108"/>
      <c r="HU817" s="108"/>
      <c r="HV817" s="108"/>
      <c r="HW817" s="108"/>
      <c r="HX817" s="108"/>
      <c r="HY817" s="108"/>
      <c r="HZ817" s="108"/>
      <c r="IA817" s="108"/>
      <c r="IB817" s="108"/>
      <c r="IC817" s="108"/>
      <c r="ID817" s="108"/>
      <c r="IE817" s="108"/>
      <c r="IF817" s="108"/>
      <c r="IG817" s="108"/>
      <c r="IH817" s="108"/>
      <c r="II817" s="108"/>
      <c r="IJ817" s="108"/>
      <c r="IK817" s="108"/>
      <c r="IL817" s="108"/>
      <c r="IM817" s="108"/>
      <c r="IN817" s="108"/>
      <c r="IO817" s="108"/>
      <c r="IP817" s="108"/>
      <c r="IQ817" s="108"/>
      <c r="IR817" s="108"/>
      <c r="IS817" s="108"/>
      <c r="IT817" s="108"/>
      <c r="IU817" s="108"/>
      <c r="IV817" s="108"/>
      <c r="IW817" s="108"/>
      <c r="IX817" s="108"/>
      <c r="IY817" s="108"/>
      <c r="IZ817" s="108"/>
      <c r="JA817" s="108"/>
      <c r="JB817" s="108"/>
      <c r="JC817" s="108"/>
      <c r="JD817" s="108"/>
      <c r="JE817" s="108"/>
      <c r="JF817" s="108"/>
      <c r="JG817" s="108"/>
      <c r="JH817" s="108"/>
      <c r="JI817" s="108"/>
      <c r="JJ817" s="108"/>
      <c r="JK817" s="108"/>
      <c r="JL817" s="108"/>
      <c r="JM817" s="108"/>
      <c r="JN817" s="108"/>
      <c r="JO817" s="108"/>
      <c r="JP817" s="108"/>
      <c r="JQ817" s="108"/>
      <c r="JR817" s="108"/>
      <c r="JS817" s="108"/>
      <c r="JT817" s="108"/>
      <c r="JU817" s="108"/>
      <c r="JV817" s="108"/>
      <c r="JW817" s="108"/>
      <c r="JX817" s="108"/>
      <c r="JY817" s="108"/>
      <c r="JZ817" s="108"/>
      <c r="KA817" s="108"/>
      <c r="KB817" s="108"/>
      <c r="KC817" s="108"/>
      <c r="KD817" s="108"/>
      <c r="KE817" s="108"/>
      <c r="KF817" s="108"/>
      <c r="KG817" s="108"/>
      <c r="KH817" s="108"/>
      <c r="KI817" s="108"/>
      <c r="KJ817" s="108"/>
      <c r="KK817" s="108"/>
      <c r="KL817" s="108"/>
      <c r="KM817" s="108"/>
      <c r="KN817" s="108"/>
      <c r="KO817" s="108"/>
      <c r="KP817" s="108"/>
      <c r="KQ817" s="108"/>
      <c r="KR817" s="108"/>
      <c r="KS817" s="108"/>
      <c r="KT817" s="108"/>
      <c r="KU817" s="108"/>
      <c r="KV817" s="108"/>
      <c r="KW817" s="108"/>
      <c r="KX817" s="108"/>
      <c r="KY817" s="108"/>
      <c r="KZ817" s="108"/>
      <c r="LA817" s="108"/>
      <c r="LB817" s="108"/>
      <c r="LC817" s="108"/>
      <c r="LD817" s="108"/>
      <c r="LE817" s="108"/>
      <c r="LF817" s="108"/>
      <c r="LG817" s="108"/>
      <c r="LH817" s="108"/>
      <c r="LI817" s="108"/>
      <c r="LJ817" s="108"/>
      <c r="LK817" s="108"/>
      <c r="LL817" s="108"/>
      <c r="LM817" s="108"/>
      <c r="LN817" s="108"/>
      <c r="LO817" s="108"/>
      <c r="LP817" s="108"/>
      <c r="LQ817" s="108"/>
      <c r="LR817" s="108"/>
      <c r="LS817" s="108"/>
    </row>
    <row r="818" spans="1:331">
      <c r="A818" s="3"/>
      <c r="B818" s="438"/>
      <c r="C818" s="438"/>
      <c r="D818" s="438"/>
      <c r="E818" s="438"/>
      <c r="F818" s="438"/>
      <c r="G818" s="438"/>
      <c r="H818" s="438"/>
      <c r="I818" s="438"/>
      <c r="J818" s="438"/>
      <c r="K818" s="438"/>
      <c r="L818" s="438"/>
      <c r="M818" s="438"/>
      <c r="N818" s="438"/>
      <c r="O818" s="438"/>
      <c r="P818" s="438"/>
      <c r="Q818" s="438"/>
      <c r="R818" s="438"/>
      <c r="S818" s="438"/>
      <c r="T818" s="438"/>
      <c r="U818" s="438"/>
      <c r="V818" s="438"/>
      <c r="W818" s="438"/>
      <c r="X818" s="438"/>
      <c r="Y818" s="438"/>
      <c r="Z818" s="438"/>
      <c r="AA818" s="438"/>
      <c r="AB818" s="438"/>
      <c r="AC818" s="438"/>
      <c r="AD818" s="438"/>
      <c r="AE818" s="154"/>
      <c r="AF818" s="154"/>
      <c r="AG818" s="154"/>
      <c r="AH818" s="154"/>
      <c r="AI818" s="154"/>
      <c r="AJ818" s="108"/>
      <c r="AK818" s="154"/>
      <c r="AL818" s="108"/>
      <c r="AM818" s="108"/>
      <c r="AN818" s="108"/>
      <c r="AO818" s="108"/>
      <c r="AP818" s="108"/>
      <c r="AQ818" s="108"/>
      <c r="AR818" s="108"/>
      <c r="AS818" s="108"/>
      <c r="AT818" s="108"/>
      <c r="AU818" s="108"/>
      <c r="AV818" s="108"/>
      <c r="AW818" s="108"/>
      <c r="AX818" s="108"/>
      <c r="AY818" s="108"/>
      <c r="AZ818" s="108"/>
      <c r="BA818" s="108"/>
      <c r="BB818" s="108"/>
      <c r="BC818" s="108"/>
      <c r="BD818" s="108"/>
      <c r="BE818" s="108"/>
      <c r="BF818" s="108"/>
      <c r="BG818" s="108"/>
      <c r="BH818" s="108"/>
      <c r="BI818" s="108"/>
      <c r="BJ818" s="108"/>
      <c r="BK818" s="108"/>
      <c r="BL818" s="108"/>
      <c r="BM818" s="108"/>
      <c r="BN818" s="108"/>
      <c r="BO818" s="108"/>
      <c r="BP818" s="108"/>
      <c r="BQ818" s="108"/>
      <c r="BR818" s="108"/>
      <c r="BS818" s="108"/>
      <c r="BT818" s="108"/>
      <c r="BU818" s="108"/>
      <c r="BV818" s="108"/>
      <c r="BW818" s="108"/>
      <c r="BX818" s="108"/>
      <c r="BY818" s="108"/>
      <c r="BZ818" s="108"/>
      <c r="CA818" s="108"/>
      <c r="CB818" s="108"/>
      <c r="CC818" s="108"/>
      <c r="CD818" s="108"/>
      <c r="CE818" s="108"/>
      <c r="CF818" s="108"/>
      <c r="CG818" s="108"/>
      <c r="CH818" s="108"/>
      <c r="CI818" s="108"/>
      <c r="CJ818" s="108"/>
      <c r="CK818" s="108"/>
      <c r="CL818" s="108"/>
      <c r="CM818" s="108"/>
      <c r="CN818" s="108"/>
      <c r="CO818" s="108"/>
      <c r="CP818" s="108"/>
      <c r="CQ818" s="108"/>
      <c r="CR818" s="108"/>
      <c r="CS818" s="108"/>
      <c r="CT818" s="108"/>
      <c r="CU818" s="108"/>
      <c r="CV818" s="108"/>
      <c r="CW818" s="108"/>
      <c r="CX818" s="108"/>
      <c r="CY818" s="108"/>
      <c r="CZ818" s="108"/>
      <c r="DA818" s="108"/>
      <c r="DB818" s="108"/>
      <c r="DC818" s="108"/>
      <c r="DD818" s="108"/>
      <c r="DE818" s="108"/>
      <c r="DF818" s="108"/>
      <c r="DG818" s="108"/>
      <c r="DH818" s="108"/>
      <c r="DI818" s="108"/>
      <c r="DJ818" s="108"/>
      <c r="DK818" s="108"/>
      <c r="DL818" s="108"/>
      <c r="DM818" s="108"/>
      <c r="DN818" s="108"/>
      <c r="DO818" s="108"/>
      <c r="DP818" s="108"/>
      <c r="DQ818" s="108"/>
      <c r="DR818" s="108"/>
      <c r="DS818" s="108"/>
      <c r="DT818" s="108"/>
      <c r="DU818" s="108"/>
      <c r="DV818" s="108"/>
      <c r="DW818" s="108"/>
      <c r="DX818" s="108"/>
      <c r="DY818" s="108"/>
      <c r="DZ818" s="108"/>
      <c r="EA818" s="108"/>
      <c r="EB818" s="108"/>
      <c r="EC818" s="108"/>
      <c r="ED818" s="108"/>
      <c r="EE818" s="108"/>
      <c r="EF818" s="108"/>
      <c r="EG818" s="108"/>
      <c r="EH818" s="108"/>
      <c r="EI818" s="108"/>
      <c r="EJ818" s="108"/>
      <c r="EK818" s="108"/>
      <c r="EL818" s="108"/>
      <c r="EM818" s="108"/>
      <c r="EN818" s="108"/>
      <c r="EO818" s="108"/>
      <c r="EP818" s="108"/>
      <c r="EQ818" s="108"/>
      <c r="ER818" s="108"/>
      <c r="ES818" s="108"/>
      <c r="ET818" s="108"/>
      <c r="EU818" s="108"/>
      <c r="EV818" s="108"/>
      <c r="EW818" s="108"/>
      <c r="EX818" s="108"/>
      <c r="EY818" s="108"/>
      <c r="EZ818" s="108"/>
      <c r="FA818" s="108"/>
      <c r="FB818" s="108"/>
      <c r="FC818" s="108"/>
      <c r="FD818" s="108"/>
      <c r="FE818" s="108"/>
      <c r="FF818" s="108"/>
      <c r="FG818" s="108"/>
      <c r="FH818" s="108"/>
      <c r="FI818" s="108"/>
      <c r="FJ818" s="108"/>
      <c r="FK818" s="108"/>
      <c r="FL818" s="108"/>
      <c r="FM818" s="108"/>
      <c r="FN818" s="108"/>
      <c r="FO818" s="108"/>
      <c r="FP818" s="108"/>
      <c r="FQ818" s="108"/>
      <c r="FR818" s="108"/>
      <c r="FS818" s="108"/>
      <c r="FT818" s="108"/>
      <c r="FU818" s="108"/>
      <c r="FV818" s="108"/>
      <c r="FW818" s="108"/>
      <c r="FX818" s="108"/>
      <c r="FY818" s="108"/>
      <c r="FZ818" s="108"/>
      <c r="GA818" s="108"/>
      <c r="GB818" s="108"/>
      <c r="GC818" s="108"/>
      <c r="GD818" s="108"/>
      <c r="GE818" s="108"/>
      <c r="GF818" s="108"/>
      <c r="GG818" s="108"/>
      <c r="GH818" s="108"/>
      <c r="GI818" s="108"/>
      <c r="GJ818" s="108"/>
      <c r="GK818" s="108"/>
      <c r="GL818" s="108"/>
      <c r="GM818" s="108"/>
      <c r="GN818" s="108"/>
      <c r="GO818" s="108"/>
      <c r="GP818" s="108"/>
      <c r="GQ818" s="108"/>
      <c r="GR818" s="108"/>
      <c r="GS818" s="108"/>
      <c r="GT818" s="108"/>
      <c r="GU818" s="108"/>
      <c r="GV818" s="108"/>
      <c r="GW818" s="108"/>
      <c r="GX818" s="108"/>
      <c r="GY818" s="108"/>
      <c r="GZ818" s="108"/>
      <c r="HA818" s="108"/>
      <c r="HB818" s="108"/>
      <c r="HC818" s="108"/>
      <c r="HD818" s="108"/>
      <c r="HE818" s="108"/>
      <c r="HF818" s="108"/>
      <c r="HG818" s="108"/>
      <c r="HH818" s="108"/>
      <c r="HI818" s="108"/>
      <c r="HJ818" s="108"/>
      <c r="HK818" s="108"/>
      <c r="HL818" s="108"/>
      <c r="HM818" s="108"/>
      <c r="HN818" s="108"/>
      <c r="HO818" s="108"/>
      <c r="HP818" s="108"/>
      <c r="HQ818" s="108"/>
      <c r="HR818" s="108"/>
      <c r="HS818" s="108"/>
      <c r="HT818" s="108"/>
      <c r="HU818" s="108"/>
      <c r="HV818" s="108"/>
      <c r="HW818" s="108"/>
      <c r="HX818" s="108"/>
      <c r="HY818" s="108"/>
      <c r="HZ818" s="108"/>
      <c r="IA818" s="108"/>
      <c r="IB818" s="108"/>
      <c r="IC818" s="108"/>
      <c r="ID818" s="108"/>
      <c r="IE818" s="108"/>
      <c r="IF818" s="108"/>
      <c r="IG818" s="108"/>
      <c r="IH818" s="108"/>
      <c r="II818" s="108"/>
      <c r="IJ818" s="108"/>
      <c r="IK818" s="108"/>
      <c r="IL818" s="108"/>
      <c r="IM818" s="108"/>
      <c r="IN818" s="108"/>
      <c r="IO818" s="108"/>
      <c r="IP818" s="108"/>
      <c r="IQ818" s="108"/>
      <c r="IR818" s="108"/>
      <c r="IS818" s="108"/>
      <c r="IT818" s="108"/>
      <c r="IU818" s="108"/>
      <c r="IV818" s="108"/>
      <c r="IW818" s="108"/>
      <c r="IX818" s="108"/>
      <c r="IY818" s="108"/>
      <c r="IZ818" s="108"/>
      <c r="JA818" s="108"/>
      <c r="JB818" s="108"/>
      <c r="JC818" s="108"/>
      <c r="JD818" s="108"/>
      <c r="JE818" s="108"/>
      <c r="JF818" s="108"/>
      <c r="JG818" s="108"/>
      <c r="JH818" s="108"/>
      <c r="JI818" s="108"/>
      <c r="JJ818" s="108"/>
      <c r="JK818" s="108"/>
      <c r="JL818" s="108"/>
      <c r="JM818" s="108"/>
      <c r="JN818" s="108"/>
      <c r="JO818" s="108"/>
      <c r="JP818" s="108"/>
      <c r="JQ818" s="108"/>
      <c r="JR818" s="108"/>
      <c r="JS818" s="108"/>
      <c r="JT818" s="108"/>
      <c r="JU818" s="108"/>
      <c r="JV818" s="108"/>
      <c r="JW818" s="108"/>
      <c r="JX818" s="108"/>
      <c r="JY818" s="108"/>
      <c r="JZ818" s="108"/>
      <c r="KA818" s="108"/>
      <c r="KB818" s="108"/>
      <c r="KC818" s="108"/>
      <c r="KD818" s="108"/>
      <c r="KE818" s="108"/>
      <c r="KF818" s="108"/>
      <c r="KG818" s="108"/>
      <c r="KH818" s="108"/>
      <c r="KI818" s="108"/>
      <c r="KJ818" s="108"/>
      <c r="KK818" s="108"/>
      <c r="KL818" s="108"/>
      <c r="KM818" s="108"/>
      <c r="KN818" s="108"/>
      <c r="KO818" s="108"/>
      <c r="KP818" s="108"/>
      <c r="KQ818" s="108"/>
      <c r="KR818" s="108"/>
      <c r="KS818" s="108"/>
      <c r="KT818" s="108"/>
      <c r="KU818" s="108"/>
      <c r="KV818" s="108"/>
      <c r="KW818" s="108"/>
      <c r="KX818" s="108"/>
      <c r="KY818" s="108"/>
      <c r="KZ818" s="108"/>
      <c r="LA818" s="108"/>
      <c r="LB818" s="108"/>
      <c r="LC818" s="108"/>
      <c r="LD818" s="108"/>
      <c r="LE818" s="108"/>
      <c r="LF818" s="108"/>
      <c r="LG818" s="108"/>
      <c r="LH818" s="108"/>
      <c r="LI818" s="108"/>
      <c r="LJ818" s="108"/>
      <c r="LK818" s="108"/>
      <c r="LL818" s="108"/>
      <c r="LM818" s="108"/>
      <c r="LN818" s="108"/>
      <c r="LO818" s="108"/>
      <c r="LP818" s="108"/>
      <c r="LQ818" s="108"/>
      <c r="LR818" s="108"/>
      <c r="LS818" s="108"/>
    </row>
    <row r="819" spans="1:331">
      <c r="A819" s="3"/>
      <c r="B819" s="438"/>
      <c r="C819" s="438"/>
      <c r="D819" s="438"/>
      <c r="E819" s="438"/>
      <c r="F819" s="438"/>
      <c r="G819" s="438"/>
      <c r="H819" s="438"/>
      <c r="I819" s="438"/>
      <c r="J819" s="438"/>
      <c r="K819" s="438"/>
      <c r="L819" s="438"/>
      <c r="M819" s="438"/>
      <c r="N819" s="438"/>
      <c r="O819" s="438"/>
      <c r="P819" s="438"/>
      <c r="Q819" s="438"/>
      <c r="R819" s="438"/>
      <c r="S819" s="438"/>
      <c r="T819" s="438"/>
      <c r="U819" s="438"/>
      <c r="V819" s="438"/>
      <c r="W819" s="438"/>
      <c r="X819" s="438"/>
      <c r="Y819" s="438"/>
      <c r="Z819" s="438"/>
      <c r="AA819" s="438"/>
      <c r="AB819" s="438"/>
      <c r="AC819" s="438"/>
      <c r="AD819" s="438"/>
      <c r="AE819" s="154"/>
      <c r="AF819" s="154"/>
      <c r="AG819" s="154"/>
      <c r="AH819" s="154"/>
      <c r="AI819" s="154"/>
      <c r="AJ819" s="108"/>
      <c r="AK819" s="154"/>
      <c r="AL819" s="108"/>
      <c r="AM819" s="108"/>
      <c r="AN819" s="108"/>
      <c r="AO819" s="108"/>
      <c r="AP819" s="108"/>
      <c r="AQ819" s="108"/>
      <c r="AR819" s="108"/>
      <c r="AS819" s="108"/>
      <c r="AT819" s="108"/>
      <c r="AU819" s="108"/>
      <c r="AV819" s="108"/>
      <c r="AW819" s="108"/>
      <c r="AX819" s="108"/>
      <c r="AY819" s="108"/>
      <c r="AZ819" s="108"/>
      <c r="BA819" s="108"/>
      <c r="BB819" s="108"/>
      <c r="BC819" s="108"/>
      <c r="BD819" s="108"/>
      <c r="BE819" s="108"/>
      <c r="BF819" s="108"/>
      <c r="BG819" s="108"/>
      <c r="BH819" s="108"/>
      <c r="BI819" s="108"/>
      <c r="BJ819" s="108"/>
      <c r="BK819" s="108"/>
      <c r="BL819" s="108"/>
      <c r="BM819" s="108"/>
      <c r="BN819" s="108"/>
      <c r="BO819" s="108"/>
      <c r="BP819" s="108"/>
      <c r="BQ819" s="108"/>
      <c r="BR819" s="108"/>
      <c r="BS819" s="108"/>
      <c r="BT819" s="108"/>
      <c r="BU819" s="108"/>
      <c r="BV819" s="108"/>
      <c r="BW819" s="108"/>
      <c r="BX819" s="108"/>
      <c r="BY819" s="108"/>
      <c r="BZ819" s="108"/>
      <c r="CA819" s="108"/>
      <c r="CB819" s="108"/>
      <c r="CC819" s="108"/>
      <c r="CD819" s="108"/>
      <c r="CE819" s="108"/>
      <c r="CF819" s="108"/>
      <c r="CG819" s="108"/>
      <c r="CH819" s="108"/>
      <c r="CI819" s="108"/>
      <c r="CJ819" s="108"/>
      <c r="CK819" s="108"/>
      <c r="CL819" s="108"/>
      <c r="CM819" s="108"/>
      <c r="CN819" s="108"/>
      <c r="CO819" s="108"/>
      <c r="CP819" s="108"/>
      <c r="CQ819" s="108"/>
      <c r="CR819" s="108"/>
      <c r="CS819" s="108"/>
      <c r="CT819" s="108"/>
      <c r="CU819" s="108"/>
      <c r="CV819" s="108"/>
      <c r="CW819" s="108"/>
      <c r="CX819" s="108"/>
      <c r="CY819" s="108"/>
      <c r="CZ819" s="108"/>
      <c r="DA819" s="108"/>
      <c r="DB819" s="108"/>
      <c r="DC819" s="108"/>
      <c r="DD819" s="108"/>
      <c r="DE819" s="108"/>
      <c r="DF819" s="108"/>
      <c r="DG819" s="108"/>
      <c r="DH819" s="108"/>
      <c r="DI819" s="108"/>
      <c r="DJ819" s="108"/>
      <c r="DK819" s="108"/>
      <c r="DL819" s="108"/>
      <c r="DM819" s="108"/>
      <c r="DN819" s="108"/>
      <c r="DO819" s="108"/>
      <c r="DP819" s="108"/>
      <c r="DQ819" s="108"/>
      <c r="DR819" s="108"/>
      <c r="DS819" s="108"/>
      <c r="DT819" s="108"/>
      <c r="DU819" s="108"/>
      <c r="DV819" s="108"/>
      <c r="DW819" s="108"/>
      <c r="DX819" s="108"/>
      <c r="DY819" s="108"/>
      <c r="DZ819" s="108"/>
      <c r="EA819" s="108"/>
      <c r="EB819" s="108"/>
      <c r="EC819" s="108"/>
      <c r="ED819" s="108"/>
      <c r="EE819" s="108"/>
      <c r="EF819" s="108"/>
      <c r="EG819" s="108"/>
      <c r="EH819" s="108"/>
      <c r="EI819" s="108"/>
      <c r="EJ819" s="108"/>
      <c r="EK819" s="108"/>
      <c r="EL819" s="108"/>
      <c r="EM819" s="108"/>
      <c r="EN819" s="108"/>
      <c r="EO819" s="108"/>
      <c r="EP819" s="108"/>
      <c r="EQ819" s="108"/>
      <c r="ER819" s="108"/>
      <c r="ES819" s="108"/>
      <c r="ET819" s="108"/>
      <c r="EU819" s="108"/>
      <c r="EV819" s="108"/>
      <c r="EW819" s="108"/>
      <c r="EX819" s="108"/>
      <c r="EY819" s="108"/>
      <c r="EZ819" s="108"/>
      <c r="FA819" s="108"/>
      <c r="FB819" s="108"/>
      <c r="FC819" s="108"/>
      <c r="FD819" s="108"/>
      <c r="FE819" s="108"/>
      <c r="FF819" s="108"/>
      <c r="FG819" s="108"/>
      <c r="FH819" s="108"/>
      <c r="FI819" s="108"/>
      <c r="FJ819" s="108"/>
      <c r="FK819" s="108"/>
      <c r="FL819" s="108"/>
      <c r="FM819" s="108"/>
      <c r="FN819" s="108"/>
      <c r="FO819" s="108"/>
      <c r="FP819" s="108"/>
      <c r="FQ819" s="108"/>
      <c r="FR819" s="108"/>
      <c r="FS819" s="108"/>
      <c r="FT819" s="108"/>
      <c r="FU819" s="108"/>
      <c r="FV819" s="108"/>
      <c r="FW819" s="108"/>
      <c r="FX819" s="108"/>
      <c r="FY819" s="108"/>
      <c r="FZ819" s="108"/>
      <c r="GA819" s="108"/>
      <c r="GB819" s="108"/>
      <c r="GC819" s="108"/>
      <c r="GD819" s="108"/>
      <c r="GE819" s="108"/>
      <c r="GF819" s="108"/>
      <c r="GG819" s="108"/>
      <c r="GH819" s="108"/>
      <c r="GI819" s="108"/>
      <c r="GJ819" s="108"/>
      <c r="GK819" s="108"/>
      <c r="GL819" s="108"/>
      <c r="GM819" s="108"/>
      <c r="GN819" s="108"/>
      <c r="GO819" s="108"/>
      <c r="GP819" s="108"/>
      <c r="GQ819" s="108"/>
      <c r="GR819" s="108"/>
      <c r="GS819" s="108"/>
      <c r="GT819" s="108"/>
      <c r="GU819" s="108"/>
      <c r="GV819" s="108"/>
      <c r="GW819" s="108"/>
      <c r="GX819" s="108"/>
      <c r="GY819" s="108"/>
      <c r="GZ819" s="108"/>
      <c r="HA819" s="108"/>
      <c r="HB819" s="108"/>
      <c r="HC819" s="108"/>
      <c r="HD819" s="108"/>
      <c r="HE819" s="108"/>
      <c r="HF819" s="108"/>
      <c r="HG819" s="108"/>
      <c r="HH819" s="108"/>
      <c r="HI819" s="108"/>
      <c r="HJ819" s="108"/>
      <c r="HK819" s="108"/>
      <c r="HL819" s="108"/>
      <c r="HM819" s="108"/>
      <c r="HN819" s="108"/>
      <c r="HO819" s="108"/>
      <c r="HP819" s="108"/>
      <c r="HQ819" s="108"/>
      <c r="HR819" s="108"/>
      <c r="HS819" s="108"/>
      <c r="HT819" s="108"/>
      <c r="HU819" s="108"/>
      <c r="HV819" s="108"/>
      <c r="HW819" s="108"/>
      <c r="HX819" s="108"/>
      <c r="HY819" s="108"/>
      <c r="HZ819" s="108"/>
      <c r="IA819" s="108"/>
      <c r="IB819" s="108"/>
      <c r="IC819" s="108"/>
      <c r="ID819" s="108"/>
      <c r="IE819" s="108"/>
      <c r="IF819" s="108"/>
      <c r="IG819" s="108"/>
      <c r="IH819" s="108"/>
      <c r="II819" s="108"/>
      <c r="IJ819" s="108"/>
      <c r="IK819" s="108"/>
      <c r="IL819" s="108"/>
      <c r="IM819" s="108"/>
      <c r="IN819" s="108"/>
      <c r="IO819" s="108"/>
      <c r="IP819" s="108"/>
      <c r="IQ819" s="108"/>
      <c r="IR819" s="108"/>
      <c r="IS819" s="108"/>
      <c r="IT819" s="108"/>
      <c r="IU819" s="108"/>
      <c r="IV819" s="108"/>
      <c r="IW819" s="108"/>
      <c r="IX819" s="108"/>
      <c r="IY819" s="108"/>
      <c r="IZ819" s="108"/>
      <c r="JA819" s="108"/>
      <c r="JB819" s="108"/>
      <c r="JC819" s="108"/>
      <c r="JD819" s="108"/>
      <c r="JE819" s="108"/>
      <c r="JF819" s="108"/>
      <c r="JG819" s="108"/>
      <c r="JH819" s="108"/>
      <c r="JI819" s="108"/>
      <c r="JJ819" s="108"/>
      <c r="JK819" s="108"/>
      <c r="JL819" s="108"/>
      <c r="JM819" s="108"/>
      <c r="JN819" s="108"/>
      <c r="JO819" s="108"/>
      <c r="JP819" s="108"/>
      <c r="JQ819" s="108"/>
      <c r="JR819" s="108"/>
      <c r="JS819" s="108"/>
      <c r="JT819" s="108"/>
      <c r="JU819" s="108"/>
      <c r="JV819" s="108"/>
      <c r="JW819" s="108"/>
      <c r="JX819" s="108"/>
      <c r="JY819" s="108"/>
      <c r="JZ819" s="108"/>
      <c r="KA819" s="108"/>
      <c r="KB819" s="108"/>
      <c r="KC819" s="108"/>
      <c r="KD819" s="108"/>
      <c r="KE819" s="108"/>
      <c r="KF819" s="108"/>
      <c r="KG819" s="108"/>
      <c r="KH819" s="108"/>
      <c r="KI819" s="108"/>
      <c r="KJ819" s="108"/>
      <c r="KK819" s="108"/>
      <c r="KL819" s="108"/>
      <c r="KM819" s="108"/>
      <c r="KN819" s="108"/>
      <c r="KO819" s="108"/>
      <c r="KP819" s="108"/>
      <c r="KQ819" s="108"/>
      <c r="KR819" s="108"/>
      <c r="KS819" s="108"/>
      <c r="KT819" s="108"/>
      <c r="KU819" s="108"/>
      <c r="KV819" s="108"/>
      <c r="KW819" s="108"/>
      <c r="KX819" s="108"/>
      <c r="KY819" s="108"/>
      <c r="KZ819" s="108"/>
      <c r="LA819" s="108"/>
      <c r="LB819" s="108"/>
      <c r="LC819" s="108"/>
      <c r="LD819" s="108"/>
      <c r="LE819" s="108"/>
      <c r="LF819" s="108"/>
      <c r="LG819" s="108"/>
      <c r="LH819" s="108"/>
      <c r="LI819" s="108"/>
      <c r="LJ819" s="108"/>
      <c r="LK819" s="108"/>
      <c r="LL819" s="108"/>
      <c r="LM819" s="108"/>
      <c r="LN819" s="108"/>
      <c r="LO819" s="108"/>
      <c r="LP819" s="108"/>
      <c r="LQ819" s="108"/>
      <c r="LR819" s="108"/>
      <c r="LS819" s="108"/>
    </row>
    <row r="820" spans="1:331">
      <c r="A820" s="3"/>
      <c r="B820" s="438"/>
      <c r="C820" s="438"/>
      <c r="D820" s="438"/>
      <c r="E820" s="438"/>
      <c r="F820" s="438"/>
      <c r="G820" s="438"/>
      <c r="H820" s="438"/>
      <c r="I820" s="438"/>
      <c r="J820" s="438"/>
      <c r="K820" s="438"/>
      <c r="L820" s="438"/>
      <c r="M820" s="438"/>
      <c r="N820" s="438"/>
      <c r="O820" s="438"/>
      <c r="P820" s="438"/>
      <c r="Q820" s="438"/>
      <c r="R820" s="438"/>
      <c r="S820" s="438"/>
      <c r="T820" s="438"/>
      <c r="U820" s="438"/>
      <c r="V820" s="438"/>
      <c r="W820" s="438"/>
      <c r="X820" s="438"/>
      <c r="Y820" s="438"/>
      <c r="Z820" s="438"/>
      <c r="AA820" s="438"/>
      <c r="AB820" s="438"/>
      <c r="AC820" s="438"/>
      <c r="AD820" s="438"/>
      <c r="AE820" s="154"/>
      <c r="AF820" s="154"/>
      <c r="AG820" s="154"/>
      <c r="AH820" s="154"/>
      <c r="AI820" s="154"/>
      <c r="AJ820" s="108"/>
      <c r="AK820" s="154"/>
      <c r="AL820" s="108"/>
      <c r="AM820" s="108"/>
      <c r="AN820" s="108"/>
      <c r="AO820" s="108"/>
      <c r="AP820" s="108"/>
      <c r="AQ820" s="108"/>
      <c r="AR820" s="108"/>
      <c r="AS820" s="108"/>
      <c r="AT820" s="108"/>
      <c r="AU820" s="108"/>
      <c r="AV820" s="108"/>
      <c r="AW820" s="108"/>
      <c r="AX820" s="108"/>
      <c r="AY820" s="108"/>
      <c r="AZ820" s="108"/>
      <c r="BA820" s="108"/>
      <c r="BB820" s="108"/>
      <c r="BC820" s="108"/>
      <c r="BD820" s="108"/>
      <c r="BE820" s="108"/>
      <c r="BF820" s="108"/>
      <c r="BG820" s="108"/>
      <c r="BH820" s="108"/>
      <c r="BI820" s="108"/>
      <c r="BJ820" s="108"/>
      <c r="BK820" s="108"/>
      <c r="BL820" s="108"/>
      <c r="BM820" s="108"/>
      <c r="BN820" s="108"/>
      <c r="BO820" s="108"/>
      <c r="BP820" s="108"/>
      <c r="BQ820" s="108"/>
      <c r="BR820" s="108"/>
      <c r="BS820" s="108"/>
      <c r="BT820" s="108"/>
      <c r="BU820" s="108"/>
      <c r="BV820" s="108"/>
      <c r="BW820" s="108"/>
      <c r="BX820" s="108"/>
      <c r="BY820" s="108"/>
      <c r="BZ820" s="108"/>
      <c r="CA820" s="108"/>
      <c r="CB820" s="108"/>
      <c r="CC820" s="108"/>
      <c r="CD820" s="108"/>
      <c r="CE820" s="108"/>
      <c r="CF820" s="108"/>
      <c r="CG820" s="108"/>
      <c r="CH820" s="108"/>
      <c r="CI820" s="108"/>
      <c r="CJ820" s="108"/>
      <c r="CK820" s="108"/>
      <c r="CL820" s="108"/>
      <c r="CM820" s="108"/>
      <c r="CN820" s="108"/>
      <c r="CO820" s="108"/>
      <c r="CP820" s="108"/>
      <c r="CQ820" s="108"/>
      <c r="CR820" s="108"/>
      <c r="CS820" s="108"/>
      <c r="CT820" s="108"/>
      <c r="CU820" s="108"/>
      <c r="CV820" s="108"/>
      <c r="CW820" s="108"/>
      <c r="CX820" s="108"/>
      <c r="CY820" s="108"/>
      <c r="CZ820" s="108"/>
      <c r="DA820" s="108"/>
      <c r="DB820" s="108"/>
      <c r="DC820" s="108"/>
      <c r="DD820" s="108"/>
      <c r="DE820" s="108"/>
      <c r="DF820" s="108"/>
      <c r="DG820" s="108"/>
      <c r="DH820" s="108"/>
      <c r="DI820" s="108"/>
      <c r="DJ820" s="108"/>
      <c r="DK820" s="108"/>
      <c r="DL820" s="108"/>
      <c r="DM820" s="108"/>
      <c r="DN820" s="108"/>
      <c r="DO820" s="108"/>
      <c r="DP820" s="108"/>
      <c r="DQ820" s="108"/>
      <c r="DR820" s="108"/>
      <c r="DS820" s="108"/>
      <c r="DT820" s="108"/>
      <c r="DU820" s="108"/>
      <c r="DV820" s="108"/>
      <c r="DW820" s="108"/>
      <c r="DX820" s="108"/>
      <c r="DY820" s="108"/>
      <c r="DZ820" s="108"/>
      <c r="EA820" s="108"/>
      <c r="EB820" s="108"/>
      <c r="EC820" s="108"/>
      <c r="ED820" s="108"/>
      <c r="EE820" s="108"/>
      <c r="EF820" s="108"/>
      <c r="EG820" s="108"/>
      <c r="EH820" s="108"/>
      <c r="EI820" s="108"/>
      <c r="EJ820" s="108"/>
      <c r="EK820" s="108"/>
      <c r="EL820" s="108"/>
      <c r="EM820" s="108"/>
      <c r="EN820" s="108"/>
      <c r="EO820" s="108"/>
      <c r="EP820" s="108"/>
      <c r="EQ820" s="108"/>
      <c r="ER820" s="108"/>
      <c r="ES820" s="108"/>
      <c r="ET820" s="108"/>
      <c r="EU820" s="108"/>
      <c r="EV820" s="108"/>
      <c r="EW820" s="108"/>
      <c r="EX820" s="108"/>
      <c r="EY820" s="108"/>
      <c r="EZ820" s="108"/>
      <c r="FA820" s="108"/>
      <c r="FB820" s="108"/>
      <c r="FC820" s="108"/>
      <c r="FD820" s="108"/>
      <c r="FE820" s="108"/>
      <c r="FF820" s="108"/>
      <c r="FG820" s="108"/>
      <c r="FH820" s="108"/>
      <c r="FI820" s="108"/>
      <c r="FJ820" s="108"/>
      <c r="FK820" s="108"/>
      <c r="FL820" s="108"/>
      <c r="FM820" s="108"/>
      <c r="FN820" s="108"/>
      <c r="FO820" s="108"/>
      <c r="FP820" s="108"/>
      <c r="FQ820" s="108"/>
      <c r="FR820" s="108"/>
      <c r="FS820" s="108"/>
      <c r="FT820" s="108"/>
      <c r="FU820" s="108"/>
      <c r="FV820" s="108"/>
      <c r="FW820" s="108"/>
      <c r="FX820" s="108"/>
      <c r="FY820" s="108"/>
      <c r="FZ820" s="108"/>
      <c r="GA820" s="108"/>
      <c r="GB820" s="108"/>
      <c r="GC820" s="108"/>
      <c r="GD820" s="108"/>
      <c r="GE820" s="108"/>
      <c r="GF820" s="108"/>
      <c r="GG820" s="108"/>
      <c r="GH820" s="108"/>
      <c r="GI820" s="108"/>
      <c r="GJ820" s="108"/>
      <c r="GK820" s="108"/>
      <c r="GL820" s="108"/>
      <c r="GM820" s="108"/>
      <c r="GN820" s="108"/>
      <c r="GO820" s="108"/>
      <c r="GP820" s="108"/>
      <c r="GQ820" s="108"/>
      <c r="GR820" s="108"/>
      <c r="GS820" s="108"/>
      <c r="GT820" s="108"/>
      <c r="GU820" s="108"/>
      <c r="GV820" s="108"/>
      <c r="GW820" s="108"/>
      <c r="GX820" s="108"/>
      <c r="GY820" s="108"/>
      <c r="GZ820" s="108"/>
      <c r="HA820" s="108"/>
      <c r="HB820" s="108"/>
      <c r="HC820" s="108"/>
      <c r="HD820" s="108"/>
      <c r="HE820" s="108"/>
      <c r="HF820" s="108"/>
      <c r="HG820" s="108"/>
      <c r="HH820" s="108"/>
      <c r="HI820" s="108"/>
      <c r="HJ820" s="108"/>
      <c r="HK820" s="108"/>
      <c r="HL820" s="108"/>
      <c r="HM820" s="108"/>
      <c r="HN820" s="108"/>
      <c r="HO820" s="108"/>
      <c r="HP820" s="108"/>
      <c r="HQ820" s="108"/>
      <c r="HR820" s="108"/>
      <c r="HS820" s="108"/>
      <c r="HT820" s="108"/>
      <c r="HU820" s="108"/>
      <c r="HV820" s="108"/>
      <c r="HW820" s="108"/>
      <c r="HX820" s="108"/>
      <c r="HY820" s="108"/>
      <c r="HZ820" s="108"/>
      <c r="IA820" s="108"/>
      <c r="IB820" s="108"/>
      <c r="IC820" s="108"/>
      <c r="ID820" s="108"/>
      <c r="IE820" s="108"/>
      <c r="IF820" s="108"/>
      <c r="IG820" s="108"/>
      <c r="IH820" s="108"/>
      <c r="II820" s="108"/>
      <c r="IJ820" s="108"/>
      <c r="IK820" s="108"/>
      <c r="IL820" s="108"/>
      <c r="IM820" s="108"/>
      <c r="IN820" s="108"/>
      <c r="IO820" s="108"/>
      <c r="IP820" s="108"/>
      <c r="IQ820" s="108"/>
      <c r="IR820" s="108"/>
      <c r="IS820" s="108"/>
      <c r="IT820" s="108"/>
      <c r="IU820" s="108"/>
      <c r="IV820" s="108"/>
      <c r="IW820" s="108"/>
      <c r="IX820" s="108"/>
      <c r="IY820" s="108"/>
      <c r="IZ820" s="108"/>
      <c r="JA820" s="108"/>
      <c r="JB820" s="108"/>
      <c r="JC820" s="108"/>
      <c r="JD820" s="108"/>
      <c r="JE820" s="108"/>
      <c r="JF820" s="108"/>
      <c r="JG820" s="108"/>
      <c r="JH820" s="108"/>
      <c r="JI820" s="108"/>
      <c r="JJ820" s="108"/>
      <c r="JK820" s="108"/>
      <c r="JL820" s="108"/>
      <c r="JM820" s="108"/>
      <c r="JN820" s="108"/>
      <c r="JO820" s="108"/>
      <c r="JP820" s="108"/>
      <c r="JQ820" s="108"/>
      <c r="JR820" s="108"/>
      <c r="JS820" s="108"/>
      <c r="JT820" s="108"/>
      <c r="JU820" s="108"/>
      <c r="JV820" s="108"/>
      <c r="JW820" s="108"/>
      <c r="JX820" s="108"/>
      <c r="JY820" s="108"/>
      <c r="JZ820" s="108"/>
      <c r="KA820" s="108"/>
      <c r="KB820" s="108"/>
      <c r="KC820" s="108"/>
      <c r="KD820" s="108"/>
      <c r="KE820" s="108"/>
      <c r="KF820" s="108"/>
      <c r="KG820" s="108"/>
      <c r="KH820" s="108"/>
      <c r="KI820" s="108"/>
      <c r="KJ820" s="108"/>
      <c r="KK820" s="108"/>
      <c r="KL820" s="108"/>
      <c r="KM820" s="108"/>
      <c r="KN820" s="108"/>
      <c r="KO820" s="108"/>
      <c r="KP820" s="108"/>
      <c r="KQ820" s="108"/>
      <c r="KR820" s="108"/>
      <c r="KS820" s="108"/>
      <c r="KT820" s="108"/>
      <c r="KU820" s="108"/>
      <c r="KV820" s="108"/>
      <c r="KW820" s="108"/>
      <c r="KX820" s="108"/>
      <c r="KY820" s="108"/>
      <c r="KZ820" s="108"/>
      <c r="LA820" s="108"/>
      <c r="LB820" s="108"/>
      <c r="LC820" s="108"/>
      <c r="LD820" s="108"/>
      <c r="LE820" s="108"/>
      <c r="LF820" s="108"/>
      <c r="LG820" s="108"/>
      <c r="LH820" s="108"/>
      <c r="LI820" s="108"/>
      <c r="LJ820" s="108"/>
      <c r="LK820" s="108"/>
      <c r="LL820" s="108"/>
      <c r="LM820" s="108"/>
      <c r="LN820" s="108"/>
      <c r="LO820" s="108"/>
      <c r="LP820" s="108"/>
      <c r="LQ820" s="108"/>
      <c r="LR820" s="108"/>
      <c r="LS820" s="108"/>
    </row>
    <row r="821" spans="1:331">
      <c r="A821" s="3"/>
      <c r="B821" s="438"/>
      <c r="C821" s="438"/>
      <c r="D821" s="438"/>
      <c r="E821" s="438"/>
      <c r="F821" s="438"/>
      <c r="G821" s="438"/>
      <c r="H821" s="438"/>
      <c r="I821" s="438"/>
      <c r="J821" s="438"/>
      <c r="K821" s="438"/>
      <c r="L821" s="438"/>
      <c r="M821" s="438"/>
      <c r="N821" s="438"/>
      <c r="O821" s="438"/>
      <c r="P821" s="438"/>
      <c r="Q821" s="438"/>
      <c r="R821" s="438"/>
      <c r="S821" s="438"/>
      <c r="T821" s="438"/>
      <c r="U821" s="438"/>
      <c r="V821" s="438"/>
      <c r="W821" s="438"/>
      <c r="X821" s="438"/>
      <c r="Y821" s="438"/>
      <c r="Z821" s="438"/>
      <c r="AA821" s="438"/>
      <c r="AB821" s="438"/>
      <c r="AC821" s="438"/>
      <c r="AD821" s="438"/>
      <c r="AE821" s="154"/>
      <c r="AF821" s="154"/>
      <c r="AG821" s="154"/>
      <c r="AH821" s="154"/>
      <c r="AI821" s="154"/>
      <c r="AJ821" s="108"/>
      <c r="AK821" s="154"/>
      <c r="AL821" s="108"/>
      <c r="AM821" s="108"/>
      <c r="AN821" s="108"/>
      <c r="AO821" s="108"/>
      <c r="AP821" s="108"/>
      <c r="AQ821" s="108"/>
      <c r="AR821" s="108"/>
      <c r="AS821" s="108"/>
      <c r="AT821" s="108"/>
      <c r="AU821" s="108"/>
      <c r="AV821" s="108"/>
      <c r="AW821" s="108"/>
      <c r="AX821" s="108"/>
      <c r="AY821" s="108"/>
      <c r="AZ821" s="108"/>
      <c r="BA821" s="108"/>
      <c r="BB821" s="108"/>
      <c r="BC821" s="108"/>
      <c r="BD821" s="108"/>
      <c r="BE821" s="108"/>
      <c r="BF821" s="108"/>
      <c r="BG821" s="108"/>
      <c r="BH821" s="108"/>
      <c r="BI821" s="108"/>
      <c r="BJ821" s="108"/>
      <c r="BK821" s="108"/>
      <c r="BL821" s="108"/>
      <c r="BM821" s="108"/>
      <c r="BN821" s="108"/>
      <c r="BO821" s="108"/>
      <c r="BP821" s="108"/>
      <c r="BQ821" s="108"/>
      <c r="BR821" s="108"/>
      <c r="BS821" s="108"/>
      <c r="BT821" s="108"/>
      <c r="BU821" s="108"/>
      <c r="BV821" s="108"/>
      <c r="BW821" s="108"/>
      <c r="BX821" s="108"/>
      <c r="BY821" s="108"/>
      <c r="BZ821" s="108"/>
      <c r="CA821" s="108"/>
      <c r="CB821" s="108"/>
      <c r="CC821" s="108"/>
      <c r="CD821" s="108"/>
      <c r="CE821" s="108"/>
      <c r="CF821" s="108"/>
      <c r="CG821" s="108"/>
      <c r="CH821" s="108"/>
      <c r="CI821" s="108"/>
      <c r="CJ821" s="108"/>
      <c r="CK821" s="108"/>
      <c r="CL821" s="108"/>
      <c r="CM821" s="108"/>
      <c r="CN821" s="108"/>
      <c r="CO821" s="108"/>
      <c r="CP821" s="108"/>
      <c r="CQ821" s="108"/>
      <c r="CR821" s="108"/>
      <c r="CS821" s="108"/>
      <c r="CT821" s="108"/>
      <c r="CU821" s="108"/>
      <c r="CV821" s="108"/>
      <c r="CW821" s="108"/>
      <c r="CX821" s="108"/>
      <c r="CY821" s="108"/>
      <c r="CZ821" s="108"/>
      <c r="DA821" s="108"/>
      <c r="DB821" s="108"/>
      <c r="DC821" s="108"/>
      <c r="DD821" s="108"/>
      <c r="DE821" s="108"/>
      <c r="DF821" s="108"/>
      <c r="DG821" s="108"/>
      <c r="DH821" s="108"/>
      <c r="DI821" s="108"/>
      <c r="DJ821" s="108"/>
      <c r="DK821" s="108"/>
      <c r="DL821" s="108"/>
      <c r="DM821" s="108"/>
      <c r="DN821" s="108"/>
      <c r="DO821" s="108"/>
      <c r="DP821" s="108"/>
      <c r="DQ821" s="108"/>
      <c r="DR821" s="108"/>
      <c r="DS821" s="108"/>
      <c r="DT821" s="108"/>
      <c r="DU821" s="108"/>
      <c r="DV821" s="108"/>
      <c r="DW821" s="108"/>
      <c r="DX821" s="108"/>
      <c r="DY821" s="108"/>
      <c r="DZ821" s="108"/>
      <c r="EA821" s="108"/>
      <c r="EB821" s="108"/>
      <c r="EC821" s="108"/>
      <c r="ED821" s="108"/>
      <c r="EE821" s="108"/>
      <c r="EF821" s="108"/>
      <c r="EG821" s="108"/>
      <c r="EH821" s="108"/>
      <c r="EI821" s="108"/>
      <c r="EJ821" s="108"/>
      <c r="EK821" s="108"/>
      <c r="EL821" s="108"/>
      <c r="EM821" s="108"/>
      <c r="EN821" s="108"/>
      <c r="EO821" s="108"/>
      <c r="EP821" s="108"/>
      <c r="EQ821" s="108"/>
      <c r="ER821" s="108"/>
      <c r="ES821" s="108"/>
      <c r="ET821" s="108"/>
      <c r="EU821" s="108"/>
      <c r="EV821" s="108"/>
      <c r="EW821" s="108"/>
      <c r="EX821" s="108"/>
      <c r="EY821" s="108"/>
      <c r="EZ821" s="108"/>
      <c r="FA821" s="108"/>
      <c r="FB821" s="108"/>
      <c r="FC821" s="108"/>
      <c r="FD821" s="108"/>
      <c r="FE821" s="108"/>
      <c r="FF821" s="108"/>
      <c r="FG821" s="108"/>
      <c r="FH821" s="108"/>
      <c r="FI821" s="108"/>
      <c r="FJ821" s="108"/>
      <c r="FK821" s="108"/>
      <c r="FL821" s="108"/>
      <c r="FM821" s="108"/>
      <c r="FN821" s="108"/>
      <c r="FO821" s="108"/>
      <c r="FP821" s="108"/>
      <c r="FQ821" s="108"/>
      <c r="FR821" s="108"/>
      <c r="FS821" s="108"/>
      <c r="FT821" s="108"/>
      <c r="FU821" s="108"/>
      <c r="FV821" s="108"/>
      <c r="FW821" s="108"/>
      <c r="FX821" s="108"/>
      <c r="FY821" s="108"/>
      <c r="FZ821" s="108"/>
      <c r="GA821" s="108"/>
      <c r="GB821" s="108"/>
      <c r="GC821" s="108"/>
      <c r="GD821" s="108"/>
      <c r="GE821" s="108"/>
      <c r="GF821" s="108"/>
      <c r="GG821" s="108"/>
      <c r="GH821" s="108"/>
      <c r="GI821" s="108"/>
      <c r="GJ821" s="108"/>
      <c r="GK821" s="108"/>
      <c r="GL821" s="108"/>
      <c r="GM821" s="108"/>
      <c r="GN821" s="108"/>
      <c r="GO821" s="108"/>
      <c r="GP821" s="108"/>
      <c r="GQ821" s="108"/>
      <c r="GR821" s="108"/>
      <c r="GS821" s="108"/>
      <c r="GT821" s="108"/>
      <c r="GU821" s="108"/>
      <c r="GV821" s="108"/>
      <c r="GW821" s="108"/>
      <c r="GX821" s="108"/>
      <c r="GY821" s="108"/>
      <c r="GZ821" s="108"/>
      <c r="HA821" s="108"/>
      <c r="HB821" s="108"/>
      <c r="HC821" s="108"/>
      <c r="HD821" s="108"/>
      <c r="HE821" s="108"/>
      <c r="HF821" s="108"/>
      <c r="HG821" s="108"/>
      <c r="HH821" s="108"/>
      <c r="HI821" s="108"/>
      <c r="HJ821" s="108"/>
      <c r="HK821" s="108"/>
      <c r="HL821" s="108"/>
      <c r="HM821" s="108"/>
      <c r="HN821" s="108"/>
      <c r="HO821" s="108"/>
      <c r="HP821" s="108"/>
      <c r="HQ821" s="108"/>
      <c r="HR821" s="108"/>
      <c r="HS821" s="108"/>
      <c r="HT821" s="108"/>
      <c r="HU821" s="108"/>
      <c r="HV821" s="108"/>
      <c r="HW821" s="108"/>
      <c r="HX821" s="108"/>
      <c r="HY821" s="108"/>
      <c r="HZ821" s="108"/>
      <c r="IA821" s="108"/>
      <c r="IB821" s="108"/>
      <c r="IC821" s="108"/>
      <c r="ID821" s="108"/>
      <c r="IE821" s="108"/>
      <c r="IF821" s="108"/>
      <c r="IG821" s="108"/>
      <c r="IH821" s="108"/>
      <c r="II821" s="108"/>
      <c r="IJ821" s="108"/>
      <c r="IK821" s="108"/>
      <c r="IL821" s="108"/>
      <c r="IM821" s="108"/>
      <c r="IN821" s="108"/>
      <c r="IO821" s="108"/>
      <c r="IP821" s="108"/>
      <c r="IQ821" s="108"/>
      <c r="IR821" s="108"/>
      <c r="IS821" s="108"/>
      <c r="IT821" s="108"/>
      <c r="IU821" s="108"/>
      <c r="IV821" s="108"/>
      <c r="IW821" s="108"/>
      <c r="IX821" s="108"/>
      <c r="IY821" s="108"/>
      <c r="IZ821" s="108"/>
      <c r="JA821" s="108"/>
      <c r="JB821" s="108"/>
      <c r="JC821" s="108"/>
      <c r="JD821" s="108"/>
      <c r="JE821" s="108"/>
      <c r="JF821" s="108"/>
      <c r="JG821" s="108"/>
      <c r="JH821" s="108"/>
      <c r="JI821" s="108"/>
      <c r="JJ821" s="108"/>
      <c r="JK821" s="108"/>
      <c r="JL821" s="108"/>
      <c r="JM821" s="108"/>
      <c r="JN821" s="108"/>
      <c r="JO821" s="108"/>
      <c r="JP821" s="108"/>
      <c r="JQ821" s="108"/>
      <c r="JR821" s="108"/>
      <c r="JS821" s="108"/>
      <c r="JT821" s="108"/>
      <c r="JU821" s="108"/>
      <c r="JV821" s="108"/>
      <c r="JW821" s="108"/>
      <c r="JX821" s="108"/>
      <c r="JY821" s="108"/>
      <c r="JZ821" s="108"/>
      <c r="KA821" s="108"/>
      <c r="KB821" s="108"/>
      <c r="KC821" s="108"/>
      <c r="KD821" s="108"/>
      <c r="KE821" s="108"/>
      <c r="KF821" s="108"/>
      <c r="KG821" s="108"/>
      <c r="KH821" s="108"/>
      <c r="KI821" s="108"/>
      <c r="KJ821" s="108"/>
      <c r="KK821" s="108"/>
      <c r="KL821" s="108"/>
      <c r="KM821" s="108"/>
      <c r="KN821" s="108"/>
      <c r="KO821" s="108"/>
      <c r="KP821" s="108"/>
      <c r="KQ821" s="108"/>
      <c r="KR821" s="108"/>
      <c r="KS821" s="108"/>
      <c r="KT821" s="108"/>
      <c r="KU821" s="108"/>
      <c r="KV821" s="108"/>
      <c r="KW821" s="108"/>
      <c r="KX821" s="108"/>
      <c r="KY821" s="108"/>
      <c r="KZ821" s="108"/>
      <c r="LA821" s="108"/>
      <c r="LB821" s="108"/>
      <c r="LC821" s="108"/>
      <c r="LD821" s="108"/>
      <c r="LE821" s="108"/>
      <c r="LF821" s="108"/>
      <c r="LG821" s="108"/>
      <c r="LH821" s="108"/>
      <c r="LI821" s="108"/>
      <c r="LJ821" s="108"/>
      <c r="LK821" s="108"/>
      <c r="LL821" s="108"/>
      <c r="LM821" s="108"/>
      <c r="LN821" s="108"/>
      <c r="LO821" s="108"/>
      <c r="LP821" s="108"/>
      <c r="LQ821" s="108"/>
      <c r="LR821" s="108"/>
      <c r="LS821" s="108"/>
    </row>
    <row r="822" spans="1:331">
      <c r="A822" s="3"/>
      <c r="B822" s="438"/>
      <c r="C822" s="438"/>
      <c r="D822" s="438"/>
      <c r="E822" s="438"/>
      <c r="F822" s="438"/>
      <c r="G822" s="438"/>
      <c r="H822" s="438"/>
      <c r="I822" s="438"/>
      <c r="J822" s="438"/>
      <c r="K822" s="438"/>
      <c r="L822" s="438"/>
      <c r="M822" s="438"/>
      <c r="N822" s="438"/>
      <c r="O822" s="438"/>
      <c r="P822" s="438"/>
      <c r="Q822" s="438"/>
      <c r="R822" s="438"/>
      <c r="S822" s="438"/>
      <c r="T822" s="438"/>
      <c r="U822" s="438"/>
      <c r="V822" s="438"/>
      <c r="W822" s="438"/>
      <c r="X822" s="438"/>
      <c r="Y822" s="438"/>
      <c r="Z822" s="438"/>
      <c r="AA822" s="438"/>
      <c r="AB822" s="438"/>
      <c r="AC822" s="438"/>
      <c r="AD822" s="438"/>
      <c r="AE822" s="154"/>
      <c r="AF822" s="154"/>
      <c r="AG822" s="154"/>
      <c r="AH822" s="154"/>
      <c r="AI822" s="154"/>
      <c r="AJ822" s="108"/>
      <c r="AK822" s="154"/>
      <c r="AL822" s="108"/>
      <c r="AM822" s="108"/>
      <c r="AN822" s="108"/>
      <c r="AO822" s="108"/>
      <c r="AP822" s="108"/>
      <c r="AQ822" s="108"/>
      <c r="AR822" s="108"/>
      <c r="AS822" s="108"/>
      <c r="AT822" s="108"/>
      <c r="AU822" s="108"/>
      <c r="AV822" s="108"/>
      <c r="AW822" s="108"/>
      <c r="AX822" s="108"/>
      <c r="AY822" s="108"/>
      <c r="AZ822" s="108"/>
      <c r="BA822" s="108"/>
      <c r="BB822" s="108"/>
      <c r="BC822" s="108"/>
      <c r="BD822" s="108"/>
      <c r="BE822" s="108"/>
      <c r="BF822" s="108"/>
      <c r="BG822" s="108"/>
      <c r="BH822" s="108"/>
      <c r="BI822" s="108"/>
      <c r="BJ822" s="108"/>
      <c r="BK822" s="108"/>
      <c r="BL822" s="108"/>
      <c r="BM822" s="108"/>
      <c r="BN822" s="108"/>
      <c r="BO822" s="108"/>
      <c r="BP822" s="108"/>
      <c r="BQ822" s="108"/>
      <c r="BR822" s="108"/>
      <c r="BS822" s="108"/>
      <c r="BT822" s="108"/>
      <c r="BU822" s="108"/>
      <c r="BV822" s="108"/>
      <c r="BW822" s="108"/>
      <c r="BX822" s="108"/>
      <c r="BY822" s="108"/>
      <c r="BZ822" s="108"/>
      <c r="CA822" s="108"/>
      <c r="CB822" s="108"/>
      <c r="CC822" s="108"/>
      <c r="CD822" s="108"/>
      <c r="CE822" s="108"/>
      <c r="CF822" s="108"/>
      <c r="CG822" s="108"/>
      <c r="CH822" s="108"/>
      <c r="CI822" s="108"/>
      <c r="CJ822" s="108"/>
      <c r="CK822" s="108"/>
      <c r="CL822" s="108"/>
      <c r="CM822" s="108"/>
      <c r="CN822" s="108"/>
      <c r="CO822" s="108"/>
      <c r="CP822" s="108"/>
      <c r="CQ822" s="108"/>
      <c r="CR822" s="108"/>
      <c r="CS822" s="108"/>
      <c r="CT822" s="108"/>
      <c r="CU822" s="108"/>
      <c r="CV822" s="108"/>
      <c r="CW822" s="108"/>
      <c r="CX822" s="108"/>
      <c r="CY822" s="108"/>
      <c r="CZ822" s="108"/>
      <c r="DA822" s="108"/>
      <c r="DB822" s="108"/>
      <c r="DC822" s="108"/>
      <c r="DD822" s="108"/>
      <c r="DE822" s="108"/>
      <c r="DF822" s="108"/>
      <c r="DG822" s="108"/>
      <c r="DH822" s="108"/>
      <c r="DI822" s="108"/>
      <c r="DJ822" s="108"/>
      <c r="DK822" s="108"/>
      <c r="DL822" s="108"/>
      <c r="DM822" s="108"/>
      <c r="DN822" s="108"/>
      <c r="DO822" s="108"/>
      <c r="DP822" s="108"/>
      <c r="DQ822" s="108"/>
      <c r="DR822" s="108"/>
      <c r="DS822" s="108"/>
      <c r="DT822" s="108"/>
      <c r="DU822" s="108"/>
      <c r="DV822" s="108"/>
      <c r="DW822" s="108"/>
      <c r="DX822" s="108"/>
      <c r="DY822" s="108"/>
      <c r="DZ822" s="108"/>
      <c r="EA822" s="108"/>
      <c r="EB822" s="108"/>
      <c r="EC822" s="108"/>
      <c r="ED822" s="108"/>
      <c r="EE822" s="108"/>
      <c r="EF822" s="108"/>
      <c r="EG822" s="108"/>
      <c r="EH822" s="108"/>
      <c r="EI822" s="108"/>
      <c r="EJ822" s="108"/>
      <c r="EK822" s="108"/>
      <c r="EL822" s="108"/>
      <c r="EM822" s="108"/>
      <c r="EN822" s="108"/>
      <c r="EO822" s="108"/>
      <c r="EP822" s="108"/>
      <c r="EQ822" s="108"/>
      <c r="ER822" s="108"/>
      <c r="ES822" s="108"/>
      <c r="ET822" s="108"/>
      <c r="EU822" s="108"/>
      <c r="EV822" s="108"/>
      <c r="EW822" s="108"/>
      <c r="EX822" s="108"/>
      <c r="EY822" s="108"/>
      <c r="EZ822" s="108"/>
      <c r="FA822" s="108"/>
      <c r="FB822" s="108"/>
      <c r="FC822" s="108"/>
      <c r="FD822" s="108"/>
      <c r="FE822" s="108"/>
      <c r="FF822" s="108"/>
      <c r="FG822" s="108"/>
      <c r="FH822" s="108"/>
      <c r="FI822" s="108"/>
      <c r="FJ822" s="108"/>
      <c r="FK822" s="108"/>
      <c r="FL822" s="108"/>
      <c r="FM822" s="108"/>
      <c r="FN822" s="108"/>
      <c r="FO822" s="108"/>
      <c r="FP822" s="108"/>
      <c r="FQ822" s="108"/>
      <c r="FR822" s="108"/>
      <c r="FS822" s="108"/>
      <c r="FT822" s="108"/>
      <c r="FU822" s="108"/>
      <c r="FV822" s="108"/>
      <c r="FW822" s="108"/>
      <c r="FX822" s="108"/>
      <c r="FY822" s="108"/>
      <c r="FZ822" s="108"/>
      <c r="GA822" s="108"/>
      <c r="GB822" s="108"/>
      <c r="GC822" s="108"/>
      <c r="GD822" s="108"/>
      <c r="GE822" s="108"/>
      <c r="GF822" s="108"/>
      <c r="GG822" s="108"/>
      <c r="GH822" s="108"/>
      <c r="GI822" s="108"/>
      <c r="GJ822" s="108"/>
      <c r="GK822" s="108"/>
      <c r="GL822" s="108"/>
      <c r="GM822" s="108"/>
      <c r="GN822" s="108"/>
      <c r="GO822" s="108"/>
      <c r="GP822" s="108"/>
      <c r="GQ822" s="108"/>
      <c r="GR822" s="108"/>
      <c r="GS822" s="108"/>
      <c r="GT822" s="108"/>
      <c r="GU822" s="108"/>
      <c r="GV822" s="108"/>
      <c r="GW822" s="108"/>
      <c r="GX822" s="108"/>
      <c r="GY822" s="108"/>
      <c r="GZ822" s="108"/>
      <c r="HA822" s="108"/>
      <c r="HB822" s="108"/>
      <c r="HC822" s="108"/>
      <c r="HD822" s="108"/>
      <c r="HE822" s="108"/>
      <c r="HF822" s="108"/>
      <c r="HG822" s="108"/>
      <c r="HH822" s="108"/>
      <c r="HI822" s="108"/>
      <c r="HJ822" s="108"/>
      <c r="HK822" s="108"/>
      <c r="HL822" s="108"/>
      <c r="HM822" s="108"/>
      <c r="HN822" s="108"/>
      <c r="HO822" s="108"/>
      <c r="HP822" s="108"/>
      <c r="HQ822" s="108"/>
      <c r="HR822" s="108"/>
      <c r="HS822" s="108"/>
      <c r="HT822" s="108"/>
      <c r="HU822" s="108"/>
      <c r="HV822" s="108"/>
      <c r="HW822" s="108"/>
      <c r="HX822" s="108"/>
      <c r="HY822" s="108"/>
      <c r="HZ822" s="108"/>
      <c r="IA822" s="108"/>
      <c r="IB822" s="108"/>
      <c r="IC822" s="108"/>
      <c r="ID822" s="108"/>
      <c r="IE822" s="108"/>
      <c r="IF822" s="108"/>
      <c r="IG822" s="108"/>
      <c r="IH822" s="108"/>
      <c r="II822" s="108"/>
      <c r="IJ822" s="108"/>
      <c r="IK822" s="108"/>
      <c r="IL822" s="108"/>
      <c r="IM822" s="108"/>
      <c r="IN822" s="108"/>
      <c r="IO822" s="108"/>
      <c r="IP822" s="108"/>
      <c r="IQ822" s="108"/>
      <c r="IR822" s="108"/>
      <c r="IS822" s="108"/>
      <c r="IT822" s="108"/>
      <c r="IU822" s="108"/>
      <c r="IV822" s="108"/>
      <c r="IW822" s="108"/>
      <c r="IX822" s="108"/>
      <c r="IY822" s="108"/>
      <c r="IZ822" s="108"/>
      <c r="JA822" s="108"/>
      <c r="JB822" s="108"/>
      <c r="JC822" s="108"/>
      <c r="JD822" s="108"/>
      <c r="JE822" s="108"/>
      <c r="JF822" s="108"/>
      <c r="JG822" s="108"/>
      <c r="JH822" s="108"/>
      <c r="JI822" s="108"/>
      <c r="JJ822" s="108"/>
      <c r="JK822" s="108"/>
      <c r="JL822" s="108"/>
      <c r="JM822" s="108"/>
      <c r="JN822" s="108"/>
      <c r="JO822" s="108"/>
      <c r="JP822" s="108"/>
      <c r="JQ822" s="108"/>
      <c r="JR822" s="108"/>
      <c r="JS822" s="108"/>
      <c r="JT822" s="108"/>
      <c r="JU822" s="108"/>
      <c r="JV822" s="108"/>
      <c r="JW822" s="108"/>
      <c r="JX822" s="108"/>
      <c r="JY822" s="108"/>
      <c r="JZ822" s="108"/>
      <c r="KA822" s="108"/>
      <c r="KB822" s="108"/>
      <c r="KC822" s="108"/>
      <c r="KD822" s="108"/>
      <c r="KE822" s="108"/>
      <c r="KF822" s="108"/>
      <c r="KG822" s="108"/>
      <c r="KH822" s="108"/>
      <c r="KI822" s="108"/>
      <c r="KJ822" s="108"/>
      <c r="KK822" s="108"/>
      <c r="KL822" s="108"/>
      <c r="KM822" s="108"/>
      <c r="KN822" s="108"/>
      <c r="KO822" s="108"/>
      <c r="KP822" s="108"/>
      <c r="KQ822" s="108"/>
      <c r="KR822" s="108"/>
      <c r="KS822" s="108"/>
      <c r="KT822" s="108"/>
      <c r="KU822" s="108"/>
      <c r="KV822" s="108"/>
      <c r="KW822" s="108"/>
      <c r="KX822" s="108"/>
      <c r="KY822" s="108"/>
      <c r="KZ822" s="108"/>
      <c r="LA822" s="108"/>
      <c r="LB822" s="108"/>
      <c r="LC822" s="108"/>
      <c r="LD822" s="108"/>
      <c r="LE822" s="108"/>
      <c r="LF822" s="108"/>
      <c r="LG822" s="108"/>
      <c r="LH822" s="108"/>
      <c r="LI822" s="108"/>
      <c r="LJ822" s="108"/>
      <c r="LK822" s="108"/>
      <c r="LL822" s="108"/>
      <c r="LM822" s="108"/>
      <c r="LN822" s="108"/>
      <c r="LO822" s="108"/>
      <c r="LP822" s="108"/>
      <c r="LQ822" s="108"/>
      <c r="LR822" s="108"/>
      <c r="LS822" s="108"/>
    </row>
    <row r="823" spans="1:331">
      <c r="A823" s="3"/>
      <c r="B823" s="438"/>
      <c r="C823" s="438"/>
      <c r="D823" s="438"/>
      <c r="E823" s="438"/>
      <c r="F823" s="438"/>
      <c r="G823" s="438"/>
      <c r="H823" s="438"/>
      <c r="I823" s="438"/>
      <c r="J823" s="438"/>
      <c r="K823" s="438"/>
      <c r="L823" s="438"/>
      <c r="M823" s="438"/>
      <c r="N823" s="438"/>
      <c r="O823" s="438"/>
      <c r="P823" s="438"/>
      <c r="Q823" s="438"/>
      <c r="R823" s="438"/>
      <c r="S823" s="438"/>
      <c r="T823" s="438"/>
      <c r="U823" s="438"/>
      <c r="V823" s="438"/>
      <c r="W823" s="438"/>
      <c r="X823" s="438"/>
      <c r="Y823" s="438"/>
      <c r="Z823" s="438"/>
      <c r="AA823" s="438"/>
      <c r="AB823" s="438"/>
      <c r="AC823" s="438"/>
      <c r="AD823" s="438"/>
      <c r="AE823" s="154"/>
      <c r="AF823" s="154"/>
      <c r="AG823" s="154"/>
      <c r="AH823" s="154"/>
      <c r="AI823" s="154"/>
      <c r="AJ823" s="108"/>
      <c r="AK823" s="154"/>
      <c r="AL823" s="108"/>
      <c r="AM823" s="108"/>
      <c r="AN823" s="108"/>
      <c r="AO823" s="108"/>
      <c r="AP823" s="108"/>
      <c r="AQ823" s="108"/>
      <c r="AR823" s="108"/>
      <c r="AS823" s="108"/>
      <c r="AT823" s="108"/>
      <c r="AU823" s="108"/>
      <c r="AV823" s="108"/>
      <c r="AW823" s="108"/>
      <c r="AX823" s="108"/>
      <c r="AY823" s="108"/>
      <c r="AZ823" s="108"/>
      <c r="BA823" s="108"/>
      <c r="BB823" s="108"/>
      <c r="BC823" s="108"/>
      <c r="BD823" s="108"/>
      <c r="BE823" s="108"/>
      <c r="BF823" s="108"/>
      <c r="BG823" s="108"/>
      <c r="BH823" s="108"/>
      <c r="BI823" s="108"/>
      <c r="BJ823" s="108"/>
      <c r="BK823" s="108"/>
      <c r="BL823" s="108"/>
      <c r="BM823" s="108"/>
      <c r="BN823" s="108"/>
      <c r="BO823" s="108"/>
      <c r="BP823" s="108"/>
      <c r="BQ823" s="108"/>
      <c r="BR823" s="108"/>
      <c r="BS823" s="108"/>
      <c r="BT823" s="108"/>
      <c r="BU823" s="108"/>
      <c r="BV823" s="108"/>
      <c r="BW823" s="108"/>
      <c r="BX823" s="108"/>
      <c r="BY823" s="108"/>
      <c r="BZ823" s="108"/>
      <c r="CA823" s="108"/>
      <c r="CB823" s="108"/>
      <c r="CC823" s="108"/>
      <c r="CD823" s="108"/>
      <c r="CE823" s="108"/>
      <c r="CF823" s="108"/>
      <c r="CG823" s="108"/>
      <c r="CH823" s="108"/>
      <c r="CI823" s="108"/>
      <c r="CJ823" s="108"/>
      <c r="CK823" s="108"/>
      <c r="CL823" s="108"/>
      <c r="CM823" s="108"/>
      <c r="CN823" s="108"/>
      <c r="CO823" s="108"/>
      <c r="CP823" s="108"/>
      <c r="CQ823" s="108"/>
      <c r="CR823" s="108"/>
      <c r="CS823" s="108"/>
      <c r="CT823" s="108"/>
      <c r="CU823" s="108"/>
      <c r="CV823" s="108"/>
      <c r="CW823" s="108"/>
      <c r="CX823" s="108"/>
      <c r="CY823" s="108"/>
      <c r="CZ823" s="108"/>
      <c r="DA823" s="108"/>
      <c r="DB823" s="108"/>
      <c r="DC823" s="108"/>
      <c r="DD823" s="108"/>
      <c r="DE823" s="108"/>
      <c r="DF823" s="108"/>
      <c r="DG823" s="108"/>
      <c r="DH823" s="108"/>
      <c r="DI823" s="108"/>
      <c r="DJ823" s="108"/>
      <c r="DK823" s="108"/>
      <c r="DL823" s="108"/>
      <c r="DM823" s="108"/>
      <c r="DN823" s="108"/>
      <c r="DO823" s="108"/>
      <c r="DP823" s="108"/>
      <c r="DQ823" s="108"/>
      <c r="DR823" s="108"/>
      <c r="DS823" s="108"/>
      <c r="DT823" s="108"/>
      <c r="DU823" s="108"/>
      <c r="DV823" s="108"/>
      <c r="DW823" s="108"/>
      <c r="DX823" s="108"/>
      <c r="DY823" s="108"/>
      <c r="DZ823" s="108"/>
      <c r="EA823" s="108"/>
      <c r="EB823" s="108"/>
      <c r="EC823" s="108"/>
      <c r="ED823" s="108"/>
      <c r="EE823" s="108"/>
      <c r="EF823" s="108"/>
      <c r="EG823" s="108"/>
      <c r="EH823" s="108"/>
      <c r="EI823" s="108"/>
      <c r="EJ823" s="108"/>
      <c r="EK823" s="108"/>
      <c r="EL823" s="108"/>
      <c r="EM823" s="108"/>
      <c r="EN823" s="108"/>
      <c r="EO823" s="108"/>
      <c r="EP823" s="108"/>
      <c r="EQ823" s="108"/>
      <c r="ER823" s="108"/>
      <c r="ES823" s="108"/>
      <c r="ET823" s="108"/>
      <c r="EU823" s="108"/>
      <c r="EV823" s="108"/>
      <c r="EW823" s="108"/>
      <c r="EX823" s="108"/>
      <c r="EY823" s="108"/>
      <c r="EZ823" s="108"/>
      <c r="FA823" s="108"/>
      <c r="FB823" s="108"/>
      <c r="FC823" s="108"/>
      <c r="FD823" s="108"/>
      <c r="FE823" s="108"/>
      <c r="FF823" s="108"/>
      <c r="FG823" s="108"/>
      <c r="FH823" s="108"/>
      <c r="FI823" s="108"/>
      <c r="FJ823" s="108"/>
      <c r="FK823" s="108"/>
      <c r="FL823" s="108"/>
      <c r="FM823" s="108"/>
      <c r="FN823" s="108"/>
      <c r="FO823" s="108"/>
      <c r="FP823" s="108"/>
      <c r="FQ823" s="108"/>
      <c r="FR823" s="108"/>
      <c r="FS823" s="108"/>
      <c r="FT823" s="108"/>
      <c r="FU823" s="108"/>
      <c r="FV823" s="108"/>
      <c r="FW823" s="108"/>
      <c r="FX823" s="108"/>
      <c r="FY823" s="108"/>
      <c r="FZ823" s="108"/>
      <c r="GA823" s="108"/>
      <c r="GB823" s="108"/>
      <c r="GC823" s="108"/>
      <c r="GD823" s="108"/>
      <c r="GE823" s="108"/>
      <c r="GF823" s="108"/>
      <c r="GG823" s="108"/>
      <c r="GH823" s="108"/>
      <c r="GI823" s="108"/>
      <c r="GJ823" s="108"/>
      <c r="GK823" s="108"/>
      <c r="GL823" s="108"/>
      <c r="GM823" s="108"/>
      <c r="GN823" s="108"/>
      <c r="GO823" s="108"/>
      <c r="GP823" s="108"/>
      <c r="GQ823" s="108"/>
      <c r="GR823" s="108"/>
      <c r="GS823" s="108"/>
      <c r="GT823" s="108"/>
      <c r="GU823" s="108"/>
      <c r="GV823" s="108"/>
      <c r="GW823" s="108"/>
      <c r="GX823" s="108"/>
      <c r="GY823" s="108"/>
      <c r="GZ823" s="108"/>
      <c r="HA823" s="108"/>
      <c r="HB823" s="108"/>
      <c r="HC823" s="108"/>
      <c r="HD823" s="108"/>
      <c r="HE823" s="108"/>
      <c r="HF823" s="108"/>
      <c r="HG823" s="108"/>
      <c r="HH823" s="108"/>
      <c r="HI823" s="108"/>
      <c r="HJ823" s="108"/>
      <c r="HK823" s="108"/>
      <c r="HL823" s="108"/>
      <c r="HM823" s="108"/>
      <c r="HN823" s="108"/>
      <c r="HO823" s="108"/>
      <c r="HP823" s="108"/>
      <c r="HQ823" s="108"/>
      <c r="HR823" s="108"/>
      <c r="HS823" s="108"/>
      <c r="HT823" s="108"/>
      <c r="HU823" s="108"/>
      <c r="HV823" s="108"/>
      <c r="HW823" s="108"/>
      <c r="HX823" s="108"/>
      <c r="HY823" s="108"/>
      <c r="HZ823" s="108"/>
      <c r="IA823" s="108"/>
      <c r="IB823" s="108"/>
      <c r="IC823" s="108"/>
      <c r="ID823" s="108"/>
      <c r="IE823" s="108"/>
      <c r="IF823" s="108"/>
      <c r="IG823" s="108"/>
      <c r="IH823" s="108"/>
      <c r="II823" s="108"/>
      <c r="IJ823" s="108"/>
      <c r="IK823" s="108"/>
      <c r="IL823" s="108"/>
      <c r="IM823" s="108"/>
      <c r="IN823" s="108"/>
      <c r="IO823" s="108"/>
      <c r="IP823" s="108"/>
      <c r="IQ823" s="108"/>
      <c r="IR823" s="108"/>
      <c r="IS823" s="108"/>
      <c r="IT823" s="108"/>
      <c r="IU823" s="108"/>
      <c r="IV823" s="108"/>
      <c r="IW823" s="108"/>
      <c r="IX823" s="108"/>
      <c r="IY823" s="108"/>
      <c r="IZ823" s="108"/>
      <c r="JA823" s="108"/>
      <c r="JB823" s="108"/>
      <c r="JC823" s="108"/>
      <c r="JD823" s="108"/>
      <c r="JE823" s="108"/>
      <c r="JF823" s="108"/>
      <c r="JG823" s="108"/>
      <c r="JH823" s="108"/>
      <c r="JI823" s="108"/>
      <c r="JJ823" s="108"/>
      <c r="JK823" s="108"/>
      <c r="JL823" s="108"/>
      <c r="JM823" s="108"/>
      <c r="JN823" s="108"/>
      <c r="JO823" s="108"/>
      <c r="JP823" s="108"/>
      <c r="JQ823" s="108"/>
      <c r="JR823" s="108"/>
      <c r="JS823" s="108"/>
      <c r="JT823" s="108"/>
      <c r="JU823" s="108"/>
      <c r="JV823" s="108"/>
      <c r="JW823" s="108"/>
      <c r="JX823" s="108"/>
      <c r="JY823" s="108"/>
      <c r="JZ823" s="108"/>
      <c r="KA823" s="108"/>
      <c r="KB823" s="108"/>
      <c r="KC823" s="108"/>
      <c r="KD823" s="108"/>
      <c r="KE823" s="108"/>
      <c r="KF823" s="108"/>
      <c r="KG823" s="108"/>
      <c r="KH823" s="108"/>
      <c r="KI823" s="108"/>
      <c r="KJ823" s="108"/>
      <c r="KK823" s="108"/>
      <c r="KL823" s="108"/>
      <c r="KM823" s="108"/>
      <c r="KN823" s="108"/>
      <c r="KO823" s="108"/>
      <c r="KP823" s="108"/>
      <c r="KQ823" s="108"/>
      <c r="KR823" s="108"/>
      <c r="KS823" s="108"/>
      <c r="KT823" s="108"/>
      <c r="KU823" s="108"/>
      <c r="KV823" s="108"/>
      <c r="KW823" s="108"/>
      <c r="KX823" s="108"/>
      <c r="KY823" s="108"/>
      <c r="KZ823" s="108"/>
      <c r="LA823" s="108"/>
      <c r="LB823" s="108"/>
      <c r="LC823" s="108"/>
      <c r="LD823" s="108"/>
      <c r="LE823" s="108"/>
      <c r="LF823" s="108"/>
      <c r="LG823" s="108"/>
      <c r="LH823" s="108"/>
      <c r="LI823" s="108"/>
      <c r="LJ823" s="108"/>
      <c r="LK823" s="108"/>
      <c r="LL823" s="108"/>
      <c r="LM823" s="108"/>
      <c r="LN823" s="108"/>
      <c r="LO823" s="108"/>
      <c r="LP823" s="108"/>
      <c r="LQ823" s="108"/>
      <c r="LR823" s="108"/>
      <c r="LS823" s="108"/>
    </row>
    <row r="824" spans="1:331">
      <c r="A824" s="3"/>
      <c r="B824" s="438"/>
      <c r="C824" s="438"/>
      <c r="D824" s="438"/>
      <c r="E824" s="438"/>
      <c r="F824" s="438"/>
      <c r="G824" s="438"/>
      <c r="H824" s="438"/>
      <c r="I824" s="438"/>
      <c r="J824" s="438"/>
      <c r="K824" s="438"/>
      <c r="L824" s="438"/>
      <c r="M824" s="438"/>
      <c r="N824" s="438"/>
      <c r="O824" s="438"/>
      <c r="P824" s="438"/>
      <c r="Q824" s="438"/>
      <c r="R824" s="438"/>
      <c r="S824" s="438"/>
      <c r="T824" s="438"/>
      <c r="U824" s="438"/>
      <c r="V824" s="438"/>
      <c r="W824" s="438"/>
      <c r="X824" s="438"/>
      <c r="Y824" s="438"/>
      <c r="Z824" s="438"/>
      <c r="AA824" s="438"/>
      <c r="AB824" s="438"/>
      <c r="AC824" s="438"/>
      <c r="AD824" s="438"/>
      <c r="AE824" s="154"/>
      <c r="AF824" s="154"/>
      <c r="AG824" s="154"/>
      <c r="AH824" s="154"/>
      <c r="AI824" s="154"/>
      <c r="AJ824" s="108"/>
      <c r="AK824" s="154"/>
      <c r="AL824" s="108"/>
      <c r="AM824" s="108"/>
      <c r="AN824" s="108"/>
      <c r="AO824" s="108"/>
      <c r="AP824" s="108"/>
      <c r="AQ824" s="108"/>
      <c r="AR824" s="108"/>
      <c r="AS824" s="108"/>
      <c r="AT824" s="108"/>
      <c r="AU824" s="108"/>
      <c r="AV824" s="108"/>
      <c r="AW824" s="108"/>
      <c r="AX824" s="108"/>
      <c r="AY824" s="108"/>
      <c r="AZ824" s="108"/>
      <c r="BA824" s="108"/>
      <c r="BB824" s="108"/>
      <c r="BC824" s="108"/>
      <c r="BD824" s="108"/>
      <c r="BE824" s="108"/>
      <c r="BF824" s="108"/>
      <c r="BG824" s="108"/>
      <c r="BH824" s="108"/>
      <c r="BI824" s="108"/>
      <c r="BJ824" s="108"/>
      <c r="BK824" s="108"/>
      <c r="BL824" s="108"/>
      <c r="BM824" s="108"/>
      <c r="BN824" s="108"/>
      <c r="BO824" s="108"/>
      <c r="BP824" s="108"/>
      <c r="BQ824" s="108"/>
      <c r="BR824" s="108"/>
      <c r="BS824" s="108"/>
      <c r="BT824" s="108"/>
      <c r="BU824" s="108"/>
      <c r="BV824" s="108"/>
      <c r="BW824" s="108"/>
      <c r="BX824" s="108"/>
      <c r="BY824" s="108"/>
      <c r="BZ824" s="108"/>
      <c r="CA824" s="108"/>
      <c r="CB824" s="108"/>
      <c r="CC824" s="108"/>
      <c r="CD824" s="108"/>
      <c r="CE824" s="108"/>
      <c r="CF824" s="108"/>
      <c r="CG824" s="108"/>
      <c r="CH824" s="108"/>
      <c r="CI824" s="108"/>
      <c r="CJ824" s="108"/>
      <c r="CK824" s="108"/>
      <c r="CL824" s="108"/>
      <c r="CM824" s="108"/>
      <c r="CN824" s="108"/>
      <c r="CO824" s="108"/>
      <c r="CP824" s="108"/>
      <c r="CQ824" s="108"/>
      <c r="CR824" s="108"/>
      <c r="CS824" s="108"/>
      <c r="CT824" s="108"/>
      <c r="CU824" s="108"/>
      <c r="CV824" s="108"/>
      <c r="CW824" s="108"/>
      <c r="CX824" s="108"/>
      <c r="CY824" s="108"/>
      <c r="CZ824" s="108"/>
      <c r="DA824" s="108"/>
      <c r="DB824" s="108"/>
      <c r="DC824" s="108"/>
      <c r="DD824" s="108"/>
      <c r="DE824" s="108"/>
      <c r="DF824" s="108"/>
      <c r="DG824" s="108"/>
      <c r="DH824" s="108"/>
      <c r="DI824" s="108"/>
      <c r="DJ824" s="108"/>
      <c r="DK824" s="108"/>
      <c r="DL824" s="108"/>
      <c r="DM824" s="108"/>
      <c r="DN824" s="108"/>
      <c r="DO824" s="108"/>
      <c r="DP824" s="108"/>
      <c r="DQ824" s="108"/>
      <c r="DR824" s="108"/>
      <c r="DS824" s="108"/>
      <c r="DT824" s="108"/>
      <c r="DU824" s="108"/>
      <c r="DV824" s="108"/>
      <c r="DW824" s="108"/>
      <c r="DX824" s="108"/>
      <c r="DY824" s="108"/>
      <c r="DZ824" s="108"/>
      <c r="EA824" s="108"/>
      <c r="EB824" s="108"/>
      <c r="EC824" s="108"/>
      <c r="ED824" s="108"/>
      <c r="EE824" s="108"/>
      <c r="EF824" s="108"/>
      <c r="EG824" s="108"/>
      <c r="EH824" s="108"/>
      <c r="EI824" s="108"/>
      <c r="EJ824" s="108"/>
      <c r="EK824" s="108"/>
      <c r="EL824" s="108"/>
      <c r="EM824" s="108"/>
      <c r="EN824" s="108"/>
      <c r="EO824" s="108"/>
      <c r="EP824" s="108"/>
      <c r="EQ824" s="108"/>
      <c r="ER824" s="108"/>
      <c r="ES824" s="108"/>
      <c r="ET824" s="108"/>
      <c r="EU824" s="108"/>
      <c r="EV824" s="108"/>
      <c r="EW824" s="108"/>
      <c r="EX824" s="108"/>
      <c r="EY824" s="108"/>
      <c r="EZ824" s="108"/>
      <c r="FA824" s="108"/>
      <c r="FB824" s="108"/>
      <c r="FC824" s="108"/>
      <c r="FD824" s="108"/>
      <c r="FE824" s="108"/>
      <c r="FF824" s="108"/>
      <c r="FG824" s="108"/>
      <c r="FH824" s="108"/>
      <c r="FI824" s="108"/>
      <c r="FJ824" s="108"/>
      <c r="FK824" s="108"/>
      <c r="FL824" s="108"/>
      <c r="FM824" s="108"/>
      <c r="FN824" s="108"/>
      <c r="FO824" s="108"/>
      <c r="FP824" s="108"/>
      <c r="FQ824" s="108"/>
      <c r="FR824" s="108"/>
      <c r="FS824" s="108"/>
      <c r="FT824" s="108"/>
      <c r="FU824" s="108"/>
      <c r="FV824" s="108"/>
      <c r="FW824" s="108"/>
      <c r="FX824" s="108"/>
      <c r="FY824" s="108"/>
      <c r="FZ824" s="108"/>
      <c r="GA824" s="108"/>
      <c r="GB824" s="108"/>
      <c r="GC824" s="108"/>
      <c r="GD824" s="108"/>
      <c r="GE824" s="108"/>
      <c r="GF824" s="108"/>
      <c r="GG824" s="108"/>
      <c r="GH824" s="108"/>
      <c r="GI824" s="108"/>
      <c r="GJ824" s="108"/>
      <c r="GK824" s="108"/>
      <c r="GL824" s="108"/>
      <c r="GM824" s="108"/>
      <c r="GN824" s="108"/>
      <c r="GO824" s="108"/>
      <c r="GP824" s="108"/>
      <c r="GQ824" s="108"/>
      <c r="GR824" s="108"/>
      <c r="GS824" s="108"/>
      <c r="GT824" s="108"/>
      <c r="GU824" s="108"/>
      <c r="GV824" s="108"/>
      <c r="GW824" s="108"/>
      <c r="GX824" s="108"/>
      <c r="GY824" s="108"/>
      <c r="GZ824" s="108"/>
      <c r="HA824" s="108"/>
      <c r="HB824" s="108"/>
      <c r="HC824" s="108"/>
      <c r="HD824" s="108"/>
      <c r="HE824" s="108"/>
      <c r="HF824" s="108"/>
      <c r="HG824" s="108"/>
      <c r="HH824" s="108"/>
      <c r="HI824" s="108"/>
      <c r="HJ824" s="108"/>
      <c r="HK824" s="108"/>
      <c r="HL824" s="108"/>
      <c r="HM824" s="108"/>
      <c r="HN824" s="108"/>
      <c r="HO824" s="108"/>
      <c r="HP824" s="108"/>
      <c r="HQ824" s="108"/>
      <c r="HR824" s="108"/>
      <c r="HS824" s="108"/>
      <c r="HT824" s="108"/>
      <c r="HU824" s="108"/>
      <c r="HV824" s="108"/>
      <c r="HW824" s="108"/>
      <c r="HX824" s="108"/>
      <c r="HY824" s="108"/>
      <c r="HZ824" s="108"/>
      <c r="IA824" s="108"/>
      <c r="IB824" s="108"/>
      <c r="IC824" s="108"/>
      <c r="ID824" s="108"/>
      <c r="IE824" s="108"/>
      <c r="IF824" s="108"/>
      <c r="IG824" s="108"/>
      <c r="IH824" s="108"/>
      <c r="II824" s="108"/>
      <c r="IJ824" s="108"/>
      <c r="IK824" s="108"/>
      <c r="IL824" s="108"/>
      <c r="IM824" s="108"/>
      <c r="IN824" s="108"/>
      <c r="IO824" s="108"/>
      <c r="IP824" s="108"/>
      <c r="IQ824" s="108"/>
      <c r="IR824" s="108"/>
      <c r="IS824" s="108"/>
      <c r="IT824" s="108"/>
      <c r="IU824" s="108"/>
      <c r="IV824" s="108"/>
      <c r="IW824" s="108"/>
      <c r="IX824" s="108"/>
      <c r="IY824" s="108"/>
      <c r="IZ824" s="108"/>
      <c r="JA824" s="108"/>
      <c r="JB824" s="108"/>
      <c r="JC824" s="108"/>
      <c r="JD824" s="108"/>
      <c r="JE824" s="108"/>
      <c r="JF824" s="108"/>
      <c r="JG824" s="108"/>
      <c r="JH824" s="108"/>
      <c r="JI824" s="108"/>
      <c r="JJ824" s="108"/>
      <c r="JK824" s="108"/>
      <c r="JL824" s="108"/>
      <c r="JM824" s="108"/>
      <c r="JN824" s="108"/>
      <c r="JO824" s="108"/>
      <c r="JP824" s="108"/>
      <c r="JQ824" s="108"/>
      <c r="JR824" s="108"/>
      <c r="JS824" s="108"/>
      <c r="JT824" s="108"/>
      <c r="JU824" s="108"/>
      <c r="JV824" s="108"/>
      <c r="JW824" s="108"/>
      <c r="JX824" s="108"/>
      <c r="JY824" s="108"/>
      <c r="JZ824" s="108"/>
      <c r="KA824" s="108"/>
      <c r="KB824" s="108"/>
      <c r="KC824" s="108"/>
      <c r="KD824" s="108"/>
      <c r="KE824" s="108"/>
      <c r="KF824" s="108"/>
      <c r="KG824" s="108"/>
      <c r="KH824" s="108"/>
      <c r="KI824" s="108"/>
      <c r="KJ824" s="108"/>
      <c r="KK824" s="108"/>
      <c r="KL824" s="108"/>
      <c r="KM824" s="108"/>
      <c r="KN824" s="108"/>
      <c r="KO824" s="108"/>
      <c r="KP824" s="108"/>
      <c r="KQ824" s="108"/>
      <c r="KR824" s="108"/>
      <c r="KS824" s="108"/>
      <c r="KT824" s="108"/>
      <c r="KU824" s="108"/>
      <c r="KV824" s="108"/>
      <c r="KW824" s="108"/>
      <c r="KX824" s="108"/>
      <c r="KY824" s="108"/>
      <c r="KZ824" s="108"/>
      <c r="LA824" s="108"/>
      <c r="LB824" s="108"/>
      <c r="LC824" s="108"/>
      <c r="LD824" s="108"/>
      <c r="LE824" s="108"/>
      <c r="LF824" s="108"/>
      <c r="LG824" s="108"/>
      <c r="LH824" s="108"/>
      <c r="LI824" s="108"/>
      <c r="LJ824" s="108"/>
      <c r="LK824" s="108"/>
      <c r="LL824" s="108"/>
      <c r="LM824" s="108"/>
      <c r="LN824" s="108"/>
      <c r="LO824" s="108"/>
      <c r="LP824" s="108"/>
      <c r="LQ824" s="108"/>
      <c r="LR824" s="108"/>
      <c r="LS824" s="108"/>
    </row>
    <row r="825" spans="1:331">
      <c r="A825" s="3"/>
      <c r="B825" s="438"/>
      <c r="C825" s="438"/>
      <c r="D825" s="438"/>
      <c r="E825" s="438"/>
      <c r="F825" s="438"/>
      <c r="G825" s="438"/>
      <c r="H825" s="438"/>
      <c r="I825" s="438"/>
      <c r="J825" s="438"/>
      <c r="K825" s="438"/>
      <c r="L825" s="438"/>
      <c r="M825" s="438"/>
      <c r="N825" s="438"/>
      <c r="O825" s="438"/>
      <c r="P825" s="438"/>
      <c r="Q825" s="438"/>
      <c r="R825" s="438"/>
      <c r="S825" s="438"/>
      <c r="T825" s="438"/>
      <c r="U825" s="438"/>
      <c r="V825" s="438"/>
      <c r="W825" s="438"/>
      <c r="X825" s="438"/>
      <c r="Y825" s="438"/>
      <c r="Z825" s="438"/>
      <c r="AA825" s="438"/>
      <c r="AB825" s="438"/>
      <c r="AC825" s="438"/>
      <c r="AD825" s="438"/>
      <c r="AE825" s="154"/>
      <c r="AF825" s="154"/>
      <c r="AG825" s="154"/>
      <c r="AH825" s="154"/>
      <c r="AI825" s="154"/>
      <c r="AJ825" s="108"/>
      <c r="AK825" s="154"/>
      <c r="AL825" s="108"/>
      <c r="AM825" s="108"/>
      <c r="AN825" s="108"/>
      <c r="AO825" s="108"/>
      <c r="AP825" s="108"/>
      <c r="AQ825" s="108"/>
      <c r="AR825" s="108"/>
      <c r="AS825" s="108"/>
      <c r="AT825" s="108"/>
      <c r="AU825" s="108"/>
      <c r="AV825" s="108"/>
      <c r="AW825" s="108"/>
      <c r="AX825" s="108"/>
      <c r="AY825" s="108"/>
      <c r="AZ825" s="108"/>
      <c r="BA825" s="108"/>
      <c r="BB825" s="108"/>
      <c r="BC825" s="108"/>
      <c r="BD825" s="108"/>
      <c r="BE825" s="108"/>
      <c r="BF825" s="108"/>
      <c r="BG825" s="108"/>
      <c r="BH825" s="108"/>
      <c r="BI825" s="108"/>
      <c r="BJ825" s="108"/>
      <c r="BK825" s="108"/>
      <c r="BL825" s="108"/>
      <c r="BM825" s="108"/>
      <c r="BN825" s="108"/>
      <c r="BO825" s="108"/>
      <c r="BP825" s="108"/>
      <c r="BQ825" s="108"/>
      <c r="BR825" s="108"/>
      <c r="BS825" s="108"/>
      <c r="BT825" s="108"/>
      <c r="BU825" s="108"/>
      <c r="BV825" s="108"/>
      <c r="BW825" s="108"/>
      <c r="BX825" s="108"/>
      <c r="BY825" s="108"/>
      <c r="BZ825" s="108"/>
      <c r="CA825" s="108"/>
      <c r="CB825" s="108"/>
      <c r="CC825" s="108"/>
      <c r="CD825" s="108"/>
      <c r="CE825" s="108"/>
      <c r="CF825" s="108"/>
      <c r="CG825" s="108"/>
      <c r="CH825" s="108"/>
      <c r="CI825" s="108"/>
      <c r="CJ825" s="108"/>
      <c r="CK825" s="108"/>
      <c r="CL825" s="108"/>
      <c r="CM825" s="108"/>
      <c r="CN825" s="108"/>
      <c r="CO825" s="108"/>
      <c r="CP825" s="108"/>
      <c r="CQ825" s="108"/>
      <c r="CR825" s="108"/>
      <c r="CS825" s="108"/>
      <c r="CT825" s="108"/>
      <c r="CU825" s="108"/>
      <c r="CV825" s="108"/>
      <c r="CW825" s="108"/>
      <c r="CX825" s="108"/>
      <c r="CY825" s="108"/>
      <c r="CZ825" s="108"/>
      <c r="DA825" s="108"/>
      <c r="DB825" s="108"/>
      <c r="DC825" s="108"/>
      <c r="DD825" s="108"/>
      <c r="DE825" s="108"/>
      <c r="DF825" s="108"/>
      <c r="DG825" s="108"/>
      <c r="DH825" s="108"/>
      <c r="DI825" s="108"/>
      <c r="DJ825" s="108"/>
      <c r="DK825" s="108"/>
      <c r="DL825" s="108"/>
      <c r="DM825" s="108"/>
      <c r="DN825" s="108"/>
      <c r="DO825" s="108"/>
      <c r="DP825" s="108"/>
      <c r="DQ825" s="108"/>
      <c r="DR825" s="108"/>
      <c r="DS825" s="108"/>
      <c r="DT825" s="108"/>
      <c r="DU825" s="108"/>
      <c r="DV825" s="108"/>
      <c r="DW825" s="108"/>
      <c r="DX825" s="108"/>
      <c r="DY825" s="108"/>
      <c r="DZ825" s="108"/>
      <c r="EA825" s="108"/>
      <c r="EB825" s="108"/>
      <c r="EC825" s="108"/>
      <c r="ED825" s="108"/>
      <c r="EE825" s="108"/>
      <c r="EF825" s="108"/>
      <c r="EG825" s="108"/>
      <c r="EH825" s="108"/>
      <c r="EI825" s="108"/>
      <c r="EJ825" s="108"/>
      <c r="EK825" s="108"/>
      <c r="EL825" s="108"/>
      <c r="EM825" s="108"/>
      <c r="EN825" s="108"/>
      <c r="EO825" s="108"/>
      <c r="EP825" s="108"/>
      <c r="EQ825" s="108"/>
      <c r="ER825" s="108"/>
      <c r="ES825" s="108"/>
      <c r="ET825" s="108"/>
      <c r="EU825" s="108"/>
      <c r="EV825" s="108"/>
      <c r="EW825" s="108"/>
      <c r="EX825" s="108"/>
      <c r="EY825" s="108"/>
      <c r="EZ825" s="108"/>
      <c r="FA825" s="108"/>
      <c r="FB825" s="108"/>
      <c r="FC825" s="108"/>
      <c r="FD825" s="108"/>
      <c r="FE825" s="108"/>
      <c r="FF825" s="108"/>
      <c r="FG825" s="108"/>
      <c r="FH825" s="108"/>
      <c r="FI825" s="108"/>
      <c r="FJ825" s="108"/>
      <c r="FK825" s="108"/>
      <c r="FL825" s="108"/>
      <c r="FM825" s="108"/>
      <c r="FN825" s="108"/>
      <c r="FO825" s="108"/>
      <c r="FP825" s="108"/>
      <c r="FQ825" s="108"/>
      <c r="FR825" s="108"/>
      <c r="FS825" s="108"/>
      <c r="FT825" s="108"/>
      <c r="FU825" s="108"/>
      <c r="FV825" s="108"/>
      <c r="FW825" s="108"/>
      <c r="FX825" s="108"/>
      <c r="FY825" s="108"/>
      <c r="FZ825" s="108"/>
      <c r="GA825" s="108"/>
      <c r="GB825" s="108"/>
      <c r="GC825" s="108"/>
      <c r="GD825" s="108"/>
      <c r="GE825" s="108"/>
      <c r="GF825" s="108"/>
      <c r="GG825" s="108"/>
      <c r="GH825" s="108"/>
      <c r="GI825" s="108"/>
      <c r="GJ825" s="108"/>
      <c r="GK825" s="108"/>
      <c r="GL825" s="108"/>
      <c r="GM825" s="108"/>
      <c r="GN825" s="108"/>
      <c r="GO825" s="108"/>
      <c r="GP825" s="108"/>
      <c r="GQ825" s="108"/>
      <c r="GR825" s="108"/>
      <c r="GS825" s="108"/>
      <c r="GT825" s="108"/>
      <c r="GU825" s="108"/>
      <c r="GV825" s="108"/>
      <c r="GW825" s="108"/>
      <c r="GX825" s="108"/>
      <c r="GY825" s="108"/>
      <c r="GZ825" s="108"/>
      <c r="HA825" s="108"/>
      <c r="HB825" s="108"/>
      <c r="HC825" s="108"/>
      <c r="HD825" s="108"/>
      <c r="HE825" s="108"/>
      <c r="HF825" s="108"/>
      <c r="HG825" s="108"/>
      <c r="HH825" s="108"/>
      <c r="HI825" s="108"/>
      <c r="HJ825" s="108"/>
      <c r="HK825" s="108"/>
      <c r="HL825" s="108"/>
      <c r="HM825" s="108"/>
      <c r="HN825" s="108"/>
      <c r="HO825" s="108"/>
      <c r="HP825" s="108"/>
      <c r="HQ825" s="108"/>
      <c r="HR825" s="108"/>
      <c r="HS825" s="108"/>
      <c r="HT825" s="108"/>
      <c r="HU825" s="108"/>
      <c r="HV825" s="108"/>
      <c r="HW825" s="108"/>
      <c r="HX825" s="108"/>
      <c r="HY825" s="108"/>
      <c r="HZ825" s="108"/>
      <c r="IA825" s="108"/>
      <c r="IB825" s="108"/>
      <c r="IC825" s="108"/>
      <c r="ID825" s="108"/>
      <c r="IE825" s="108"/>
      <c r="IF825" s="108"/>
      <c r="IG825" s="108"/>
      <c r="IH825" s="108"/>
      <c r="II825" s="108"/>
      <c r="IJ825" s="108"/>
      <c r="IK825" s="108"/>
      <c r="IL825" s="108"/>
      <c r="IM825" s="108"/>
      <c r="IN825" s="108"/>
      <c r="IO825" s="108"/>
      <c r="IP825" s="108"/>
      <c r="IQ825" s="108"/>
      <c r="IR825" s="108"/>
      <c r="IS825" s="108"/>
      <c r="IT825" s="108"/>
      <c r="IU825" s="108"/>
      <c r="IV825" s="108"/>
      <c r="IW825" s="108"/>
      <c r="IX825" s="108"/>
      <c r="IY825" s="108"/>
      <c r="IZ825" s="108"/>
      <c r="JA825" s="108"/>
      <c r="JB825" s="108"/>
      <c r="JC825" s="108"/>
      <c r="JD825" s="108"/>
      <c r="JE825" s="108"/>
      <c r="JF825" s="108"/>
      <c r="JG825" s="108"/>
      <c r="JH825" s="108"/>
      <c r="JI825" s="108"/>
      <c r="JJ825" s="108"/>
      <c r="JK825" s="108"/>
      <c r="JL825" s="108"/>
      <c r="JM825" s="108"/>
      <c r="JN825" s="108"/>
      <c r="JO825" s="108"/>
      <c r="JP825" s="108"/>
      <c r="JQ825" s="108"/>
      <c r="JR825" s="108"/>
      <c r="JS825" s="108"/>
      <c r="JT825" s="108"/>
      <c r="JU825" s="108"/>
      <c r="JV825" s="108"/>
      <c r="JW825" s="108"/>
      <c r="JX825" s="108"/>
      <c r="JY825" s="108"/>
      <c r="JZ825" s="108"/>
      <c r="KA825" s="108"/>
      <c r="KB825" s="108"/>
      <c r="KC825" s="108"/>
      <c r="KD825" s="108"/>
      <c r="KE825" s="108"/>
      <c r="KF825" s="108"/>
      <c r="KG825" s="108"/>
      <c r="KH825" s="108"/>
      <c r="KI825" s="108"/>
      <c r="KJ825" s="108"/>
      <c r="KK825" s="108"/>
      <c r="KL825" s="108"/>
      <c r="KM825" s="108"/>
      <c r="KN825" s="108"/>
      <c r="KO825" s="108"/>
      <c r="KP825" s="108"/>
      <c r="KQ825" s="108"/>
      <c r="KR825" s="108"/>
      <c r="KS825" s="108"/>
      <c r="KT825" s="108"/>
      <c r="KU825" s="108"/>
      <c r="KV825" s="108"/>
      <c r="KW825" s="108"/>
      <c r="KX825" s="108"/>
      <c r="KY825" s="108"/>
      <c r="KZ825" s="108"/>
      <c r="LA825" s="108"/>
      <c r="LB825" s="108"/>
      <c r="LC825" s="108"/>
      <c r="LD825" s="108"/>
      <c r="LE825" s="108"/>
      <c r="LF825" s="108"/>
      <c r="LG825" s="108"/>
      <c r="LH825" s="108"/>
      <c r="LI825" s="108"/>
      <c r="LJ825" s="108"/>
      <c r="LK825" s="108"/>
      <c r="LL825" s="108"/>
      <c r="LM825" s="108"/>
      <c r="LN825" s="108"/>
      <c r="LO825" s="108"/>
      <c r="LP825" s="108"/>
      <c r="LQ825" s="108"/>
      <c r="LR825" s="108"/>
      <c r="LS825" s="108"/>
    </row>
    <row r="826" spans="1:331">
      <c r="A826" s="3"/>
      <c r="B826" s="438"/>
      <c r="C826" s="438"/>
      <c r="D826" s="438"/>
      <c r="E826" s="438"/>
      <c r="F826" s="438"/>
      <c r="G826" s="438"/>
      <c r="H826" s="438"/>
      <c r="I826" s="438"/>
      <c r="J826" s="438"/>
      <c r="K826" s="438"/>
      <c r="L826" s="438"/>
      <c r="M826" s="438"/>
      <c r="N826" s="438"/>
      <c r="O826" s="438"/>
      <c r="P826" s="438"/>
      <c r="Q826" s="438"/>
      <c r="R826" s="438"/>
      <c r="S826" s="438"/>
      <c r="T826" s="438"/>
      <c r="U826" s="438"/>
      <c r="V826" s="438"/>
      <c r="W826" s="438"/>
      <c r="X826" s="438"/>
      <c r="Y826" s="438"/>
      <c r="Z826" s="438"/>
      <c r="AA826" s="438"/>
      <c r="AB826" s="438"/>
      <c r="AC826" s="438"/>
      <c r="AD826" s="438"/>
      <c r="AE826" s="154"/>
      <c r="AF826" s="154"/>
      <c r="AG826" s="154"/>
      <c r="AH826" s="154"/>
      <c r="AI826" s="154"/>
      <c r="AJ826" s="108"/>
      <c r="AK826" s="154"/>
      <c r="AL826" s="108"/>
      <c r="AM826" s="108"/>
      <c r="AN826" s="108"/>
      <c r="AO826" s="108"/>
      <c r="AP826" s="108"/>
      <c r="AQ826" s="108"/>
      <c r="AR826" s="108"/>
      <c r="AS826" s="108"/>
      <c r="AT826" s="108"/>
      <c r="AU826" s="108"/>
      <c r="AV826" s="108"/>
      <c r="AW826" s="108"/>
      <c r="AX826" s="108"/>
      <c r="AY826" s="108"/>
      <c r="AZ826" s="108"/>
      <c r="BA826" s="108"/>
      <c r="BB826" s="108"/>
      <c r="BC826" s="108"/>
      <c r="BD826" s="108"/>
      <c r="BE826" s="108"/>
      <c r="BF826" s="108"/>
      <c r="BG826" s="108"/>
      <c r="BH826" s="108"/>
      <c r="BI826" s="108"/>
      <c r="BJ826" s="108"/>
      <c r="BK826" s="108"/>
      <c r="BL826" s="108"/>
      <c r="BM826" s="108"/>
      <c r="BN826" s="108"/>
      <c r="BO826" s="108"/>
      <c r="BP826" s="108"/>
      <c r="BQ826" s="108"/>
      <c r="BR826" s="108"/>
      <c r="BS826" s="108"/>
      <c r="BT826" s="108"/>
      <c r="BU826" s="108"/>
      <c r="BV826" s="108"/>
      <c r="BW826" s="108"/>
      <c r="BX826" s="108"/>
      <c r="BY826" s="108"/>
      <c r="BZ826" s="108"/>
      <c r="CA826" s="108"/>
      <c r="CB826" s="108"/>
      <c r="CC826" s="108"/>
      <c r="CD826" s="108"/>
      <c r="CE826" s="108"/>
      <c r="CF826" s="108"/>
      <c r="CG826" s="108"/>
      <c r="CH826" s="108"/>
      <c r="CI826" s="108"/>
      <c r="CJ826" s="108"/>
      <c r="CK826" s="108"/>
      <c r="CL826" s="108"/>
      <c r="CM826" s="108"/>
      <c r="CN826" s="108"/>
      <c r="CO826" s="108"/>
      <c r="CP826" s="108"/>
      <c r="CQ826" s="108"/>
      <c r="CR826" s="108"/>
      <c r="CS826" s="108"/>
      <c r="CT826" s="108"/>
      <c r="CU826" s="108"/>
      <c r="CV826" s="108"/>
      <c r="CW826" s="108"/>
      <c r="CX826" s="108"/>
      <c r="CY826" s="108"/>
      <c r="CZ826" s="108"/>
      <c r="DA826" s="108"/>
      <c r="DB826" s="108"/>
      <c r="DC826" s="108"/>
      <c r="DD826" s="108"/>
      <c r="DE826" s="108"/>
      <c r="DF826" s="108"/>
      <c r="DG826" s="108"/>
      <c r="DH826" s="108"/>
      <c r="DI826" s="108"/>
      <c r="DJ826" s="108"/>
      <c r="DK826" s="108"/>
      <c r="DL826" s="108"/>
      <c r="DM826" s="108"/>
      <c r="DN826" s="108"/>
      <c r="DO826" s="108"/>
      <c r="DP826" s="108"/>
      <c r="DQ826" s="108"/>
      <c r="DR826" s="108"/>
      <c r="DS826" s="108"/>
      <c r="DT826" s="108"/>
      <c r="DU826" s="108"/>
      <c r="DV826" s="108"/>
      <c r="DW826" s="108"/>
      <c r="DX826" s="108"/>
      <c r="DY826" s="108"/>
      <c r="DZ826" s="108"/>
      <c r="EA826" s="108"/>
      <c r="EB826" s="108"/>
      <c r="EC826" s="108"/>
      <c r="ED826" s="108"/>
      <c r="EE826" s="108"/>
      <c r="EF826" s="108"/>
      <c r="EG826" s="108"/>
      <c r="EH826" s="108"/>
      <c r="EI826" s="108"/>
      <c r="EJ826" s="108"/>
      <c r="EK826" s="108"/>
      <c r="EL826" s="108"/>
      <c r="EM826" s="108"/>
      <c r="EN826" s="108"/>
      <c r="EO826" s="108"/>
      <c r="EP826" s="108"/>
      <c r="EQ826" s="108"/>
      <c r="ER826" s="108"/>
      <c r="ES826" s="108"/>
      <c r="ET826" s="108"/>
      <c r="EU826" s="108"/>
      <c r="EV826" s="108"/>
      <c r="EW826" s="108"/>
      <c r="EX826" s="108"/>
      <c r="EY826" s="108"/>
      <c r="EZ826" s="108"/>
      <c r="FA826" s="108"/>
      <c r="FB826" s="108"/>
      <c r="FC826" s="108"/>
      <c r="FD826" s="108"/>
      <c r="FE826" s="108"/>
      <c r="FF826" s="108"/>
      <c r="FG826" s="108"/>
      <c r="FH826" s="108"/>
      <c r="FI826" s="108"/>
      <c r="FJ826" s="108"/>
      <c r="FK826" s="108"/>
      <c r="FL826" s="108"/>
      <c r="FM826" s="108"/>
      <c r="FN826" s="108"/>
      <c r="FO826" s="108"/>
      <c r="FP826" s="108"/>
      <c r="FQ826" s="108"/>
      <c r="FR826" s="108"/>
      <c r="FS826" s="108"/>
      <c r="FT826" s="108"/>
      <c r="FU826" s="108"/>
      <c r="FV826" s="108"/>
      <c r="FW826" s="108"/>
      <c r="FX826" s="108"/>
      <c r="FY826" s="108"/>
      <c r="FZ826" s="108"/>
      <c r="GA826" s="108"/>
      <c r="GB826" s="108"/>
      <c r="GC826" s="108"/>
      <c r="GD826" s="108"/>
      <c r="GE826" s="108"/>
      <c r="GF826" s="108"/>
      <c r="GG826" s="108"/>
      <c r="GH826" s="108"/>
      <c r="GI826" s="108"/>
      <c r="GJ826" s="108"/>
      <c r="GK826" s="108"/>
      <c r="GL826" s="108"/>
      <c r="GM826" s="108"/>
      <c r="GN826" s="108"/>
      <c r="GO826" s="108"/>
      <c r="GP826" s="108"/>
      <c r="GQ826" s="108"/>
      <c r="GR826" s="108"/>
      <c r="GS826" s="108"/>
      <c r="GT826" s="108"/>
      <c r="GU826" s="108"/>
      <c r="GV826" s="108"/>
      <c r="GW826" s="108"/>
      <c r="GX826" s="108"/>
      <c r="GY826" s="108"/>
      <c r="GZ826" s="108"/>
      <c r="HA826" s="108"/>
      <c r="HB826" s="108"/>
      <c r="HC826" s="108"/>
      <c r="HD826" s="108"/>
      <c r="HE826" s="108"/>
      <c r="HF826" s="108"/>
      <c r="HG826" s="108"/>
      <c r="HH826" s="108"/>
      <c r="HI826" s="108"/>
      <c r="HJ826" s="108"/>
      <c r="HK826" s="108"/>
      <c r="HL826" s="108"/>
      <c r="HM826" s="108"/>
      <c r="HN826" s="108"/>
      <c r="HO826" s="108"/>
      <c r="HP826" s="108"/>
      <c r="HQ826" s="108"/>
      <c r="HR826" s="108"/>
      <c r="HS826" s="108"/>
      <c r="HT826" s="108"/>
      <c r="HU826" s="108"/>
      <c r="HV826" s="108"/>
      <c r="HW826" s="108"/>
      <c r="HX826" s="108"/>
      <c r="HY826" s="108"/>
      <c r="HZ826" s="108"/>
      <c r="IA826" s="108"/>
      <c r="IB826" s="108"/>
      <c r="IC826" s="108"/>
      <c r="ID826" s="108"/>
      <c r="IE826" s="108"/>
      <c r="IF826" s="108"/>
      <c r="IG826" s="108"/>
      <c r="IH826" s="108"/>
      <c r="II826" s="108"/>
      <c r="IJ826" s="108"/>
      <c r="IK826" s="108"/>
      <c r="IL826" s="108"/>
      <c r="IM826" s="108"/>
      <c r="IN826" s="108"/>
      <c r="IO826" s="108"/>
      <c r="IP826" s="108"/>
      <c r="IQ826" s="108"/>
      <c r="IR826" s="108"/>
      <c r="IS826" s="108"/>
      <c r="IT826" s="108"/>
      <c r="IU826" s="108"/>
      <c r="IV826" s="108"/>
      <c r="IW826" s="108"/>
      <c r="IX826" s="108"/>
      <c r="IY826" s="108"/>
      <c r="IZ826" s="108"/>
      <c r="JA826" s="108"/>
      <c r="JB826" s="108"/>
      <c r="JC826" s="108"/>
      <c r="JD826" s="108"/>
      <c r="JE826" s="108"/>
      <c r="JF826" s="108"/>
      <c r="JG826" s="108"/>
      <c r="JH826" s="108"/>
      <c r="JI826" s="108"/>
      <c r="JJ826" s="108"/>
      <c r="JK826" s="108"/>
      <c r="JL826" s="108"/>
      <c r="JM826" s="108"/>
      <c r="JN826" s="108"/>
      <c r="JO826" s="108"/>
      <c r="JP826" s="108"/>
      <c r="JQ826" s="108"/>
      <c r="JR826" s="108"/>
      <c r="JS826" s="108"/>
      <c r="JT826" s="108"/>
      <c r="JU826" s="108"/>
      <c r="JV826" s="108"/>
      <c r="JW826" s="108"/>
      <c r="JX826" s="108"/>
      <c r="JY826" s="108"/>
      <c r="JZ826" s="108"/>
      <c r="KA826" s="108"/>
      <c r="KB826" s="108"/>
      <c r="KC826" s="108"/>
      <c r="KD826" s="108"/>
      <c r="KE826" s="108"/>
      <c r="KF826" s="108"/>
      <c r="KG826" s="108"/>
      <c r="KH826" s="108"/>
      <c r="KI826" s="108"/>
      <c r="KJ826" s="108"/>
      <c r="KK826" s="108"/>
      <c r="KL826" s="108"/>
      <c r="KM826" s="108"/>
      <c r="KN826" s="108"/>
      <c r="KO826" s="108"/>
      <c r="KP826" s="108"/>
      <c r="KQ826" s="108"/>
      <c r="KR826" s="108"/>
      <c r="KS826" s="108"/>
      <c r="KT826" s="108"/>
      <c r="KU826" s="108"/>
      <c r="KV826" s="108"/>
      <c r="KW826" s="108"/>
      <c r="KX826" s="108"/>
      <c r="KY826" s="108"/>
      <c r="KZ826" s="108"/>
      <c r="LA826" s="108"/>
      <c r="LB826" s="108"/>
      <c r="LC826" s="108"/>
      <c r="LD826" s="108"/>
      <c r="LE826" s="108"/>
      <c r="LF826" s="108"/>
      <c r="LG826" s="108"/>
      <c r="LH826" s="108"/>
      <c r="LI826" s="108"/>
      <c r="LJ826" s="108"/>
      <c r="LK826" s="108"/>
      <c r="LL826" s="108"/>
      <c r="LM826" s="108"/>
      <c r="LN826" s="108"/>
      <c r="LO826" s="108"/>
      <c r="LP826" s="108"/>
      <c r="LQ826" s="108"/>
      <c r="LR826" s="108"/>
      <c r="LS826" s="108"/>
    </row>
    <row r="827" spans="1:331">
      <c r="A827" s="3"/>
      <c r="B827" s="438"/>
      <c r="C827" s="438"/>
      <c r="D827" s="438"/>
      <c r="E827" s="438"/>
      <c r="F827" s="438"/>
      <c r="G827" s="438"/>
      <c r="H827" s="438"/>
      <c r="I827" s="438"/>
      <c r="J827" s="438"/>
      <c r="K827" s="438"/>
      <c r="L827" s="438"/>
      <c r="M827" s="438"/>
      <c r="N827" s="438"/>
      <c r="O827" s="438"/>
      <c r="P827" s="438"/>
      <c r="Q827" s="438"/>
      <c r="R827" s="438"/>
      <c r="S827" s="438"/>
      <c r="T827" s="438"/>
      <c r="U827" s="438"/>
      <c r="V827" s="438"/>
      <c r="W827" s="438"/>
      <c r="X827" s="438"/>
      <c r="Y827" s="438"/>
      <c r="Z827" s="438"/>
      <c r="AA827" s="438"/>
      <c r="AB827" s="438"/>
      <c r="AC827" s="438"/>
      <c r="AD827" s="438"/>
      <c r="AE827" s="154"/>
      <c r="AF827" s="154"/>
      <c r="AG827" s="154"/>
      <c r="AH827" s="154"/>
      <c r="AI827" s="154"/>
      <c r="AJ827" s="108"/>
      <c r="AK827" s="154"/>
      <c r="AL827" s="108"/>
      <c r="AM827" s="108"/>
      <c r="AN827" s="108"/>
      <c r="AO827" s="108"/>
      <c r="AP827" s="108"/>
      <c r="AQ827" s="108"/>
      <c r="AR827" s="108"/>
      <c r="AS827" s="108"/>
      <c r="AT827" s="108"/>
      <c r="AU827" s="108"/>
      <c r="AV827" s="108"/>
      <c r="AW827" s="108"/>
      <c r="AX827" s="108"/>
      <c r="AY827" s="108"/>
      <c r="AZ827" s="108"/>
      <c r="BA827" s="108"/>
      <c r="BB827" s="108"/>
      <c r="BC827" s="108"/>
      <c r="BD827" s="108"/>
      <c r="BE827" s="108"/>
      <c r="BF827" s="108"/>
      <c r="BG827" s="108"/>
      <c r="BH827" s="108"/>
      <c r="BI827" s="108"/>
      <c r="BJ827" s="108"/>
      <c r="BK827" s="108"/>
      <c r="BL827" s="108"/>
      <c r="BM827" s="108"/>
      <c r="BN827" s="108"/>
      <c r="BO827" s="108"/>
      <c r="BP827" s="108"/>
      <c r="BQ827" s="108"/>
      <c r="BR827" s="108"/>
      <c r="BS827" s="108"/>
      <c r="BT827" s="108"/>
      <c r="BU827" s="108"/>
      <c r="BV827" s="108"/>
      <c r="BW827" s="108"/>
      <c r="BX827" s="108"/>
      <c r="BY827" s="108"/>
      <c r="BZ827" s="108"/>
      <c r="CA827" s="108"/>
      <c r="CB827" s="108"/>
      <c r="CC827" s="108"/>
      <c r="CD827" s="108"/>
      <c r="CE827" s="108"/>
      <c r="CF827" s="108"/>
      <c r="CG827" s="108"/>
      <c r="CH827" s="108"/>
      <c r="CI827" s="108"/>
      <c r="CJ827" s="108"/>
      <c r="CK827" s="108"/>
      <c r="CL827" s="108"/>
      <c r="CM827" s="108"/>
      <c r="CN827" s="108"/>
      <c r="CO827" s="108"/>
      <c r="CP827" s="108"/>
      <c r="CQ827" s="108"/>
      <c r="CR827" s="108"/>
      <c r="CS827" s="108"/>
      <c r="CT827" s="108"/>
      <c r="CU827" s="108"/>
      <c r="CV827" s="108"/>
      <c r="CW827" s="108"/>
      <c r="CX827" s="108"/>
      <c r="CY827" s="108"/>
      <c r="CZ827" s="108"/>
      <c r="DA827" s="108"/>
      <c r="DB827" s="108"/>
      <c r="DC827" s="108"/>
      <c r="DD827" s="108"/>
      <c r="DE827" s="108"/>
      <c r="DF827" s="108"/>
      <c r="DG827" s="108"/>
      <c r="DH827" s="108"/>
      <c r="DI827" s="108"/>
      <c r="DJ827" s="108"/>
      <c r="DK827" s="108"/>
      <c r="DL827" s="108"/>
      <c r="DM827" s="108"/>
      <c r="DN827" s="108"/>
      <c r="DO827" s="108"/>
      <c r="DP827" s="108"/>
      <c r="DQ827" s="108"/>
      <c r="DR827" s="108"/>
      <c r="DS827" s="108"/>
      <c r="DT827" s="108"/>
      <c r="DU827" s="108"/>
      <c r="DV827" s="108"/>
      <c r="DW827" s="108"/>
      <c r="DX827" s="108"/>
      <c r="DY827" s="108"/>
      <c r="DZ827" s="108"/>
      <c r="EA827" s="108"/>
      <c r="EB827" s="108"/>
      <c r="EC827" s="108"/>
      <c r="ED827" s="108"/>
      <c r="EE827" s="108"/>
      <c r="EF827" s="108"/>
      <c r="EG827" s="108"/>
      <c r="EH827" s="108"/>
      <c r="EI827" s="108"/>
      <c r="EJ827" s="108"/>
      <c r="EK827" s="108"/>
      <c r="EL827" s="108"/>
      <c r="EM827" s="108"/>
      <c r="EN827" s="108"/>
      <c r="EO827" s="108"/>
      <c r="EP827" s="108"/>
      <c r="EQ827" s="108"/>
      <c r="ER827" s="108"/>
      <c r="ES827" s="108"/>
      <c r="ET827" s="108"/>
      <c r="EU827" s="108"/>
      <c r="EV827" s="108"/>
      <c r="EW827" s="108"/>
      <c r="EX827" s="108"/>
      <c r="EY827" s="108"/>
      <c r="EZ827" s="108"/>
      <c r="FA827" s="108"/>
      <c r="FB827" s="108"/>
      <c r="FC827" s="108"/>
      <c r="FD827" s="108"/>
      <c r="FE827" s="108"/>
      <c r="FF827" s="108"/>
      <c r="FG827" s="108"/>
      <c r="FH827" s="108"/>
      <c r="FI827" s="108"/>
      <c r="FJ827" s="108"/>
      <c r="FK827" s="108"/>
      <c r="FL827" s="108"/>
      <c r="FM827" s="108"/>
      <c r="FN827" s="108"/>
      <c r="FO827" s="108"/>
      <c r="FP827" s="108"/>
      <c r="FQ827" s="108"/>
      <c r="FR827" s="108"/>
      <c r="FS827" s="108"/>
      <c r="FT827" s="108"/>
      <c r="FU827" s="108"/>
      <c r="FV827" s="108"/>
      <c r="FW827" s="108"/>
      <c r="FX827" s="108"/>
      <c r="FY827" s="108"/>
      <c r="FZ827" s="108"/>
      <c r="GA827" s="108"/>
      <c r="GB827" s="108"/>
      <c r="GC827" s="108"/>
      <c r="GD827" s="108"/>
      <c r="GE827" s="108"/>
      <c r="GF827" s="108"/>
      <c r="GG827" s="108"/>
      <c r="GH827" s="108"/>
      <c r="GI827" s="108"/>
      <c r="GJ827" s="108"/>
      <c r="GK827" s="108"/>
      <c r="GL827" s="108"/>
      <c r="GM827" s="108"/>
      <c r="GN827" s="108"/>
      <c r="GO827" s="108"/>
      <c r="GP827" s="108"/>
      <c r="GQ827" s="108"/>
      <c r="GR827" s="108"/>
      <c r="GS827" s="108"/>
      <c r="GT827" s="108"/>
      <c r="GU827" s="108"/>
      <c r="GV827" s="108"/>
      <c r="GW827" s="108"/>
      <c r="GX827" s="108"/>
      <c r="GY827" s="108"/>
      <c r="GZ827" s="108"/>
      <c r="HA827" s="108"/>
      <c r="HB827" s="108"/>
      <c r="HC827" s="108"/>
      <c r="HD827" s="108"/>
      <c r="HE827" s="108"/>
      <c r="HF827" s="108"/>
      <c r="HG827" s="108"/>
      <c r="HH827" s="108"/>
      <c r="HI827" s="108"/>
      <c r="HJ827" s="108"/>
      <c r="HK827" s="108"/>
      <c r="HL827" s="108"/>
      <c r="HM827" s="108"/>
      <c r="HN827" s="108"/>
      <c r="HO827" s="108"/>
      <c r="HP827" s="108"/>
      <c r="HQ827" s="108"/>
      <c r="HR827" s="108"/>
      <c r="HS827" s="108"/>
      <c r="HT827" s="108"/>
      <c r="HU827" s="108"/>
      <c r="HV827" s="108"/>
      <c r="HW827" s="108"/>
      <c r="HX827" s="108"/>
      <c r="HY827" s="108"/>
      <c r="HZ827" s="108"/>
      <c r="IA827" s="108"/>
      <c r="IB827" s="108"/>
      <c r="IC827" s="108"/>
      <c r="ID827" s="108"/>
      <c r="IE827" s="108"/>
      <c r="IF827" s="108"/>
      <c r="IG827" s="108"/>
      <c r="IH827" s="108"/>
      <c r="II827" s="108"/>
      <c r="IJ827" s="108"/>
      <c r="IK827" s="108"/>
      <c r="IL827" s="108"/>
      <c r="IM827" s="108"/>
      <c r="IN827" s="108"/>
      <c r="IO827" s="108"/>
      <c r="IP827" s="108"/>
      <c r="IQ827" s="108"/>
      <c r="IR827" s="108"/>
      <c r="IS827" s="108"/>
      <c r="IT827" s="108"/>
      <c r="IU827" s="108"/>
      <c r="IV827" s="108"/>
      <c r="IW827" s="108"/>
      <c r="IX827" s="108"/>
      <c r="IY827" s="108"/>
      <c r="IZ827" s="108"/>
      <c r="JA827" s="108"/>
      <c r="JB827" s="108"/>
      <c r="JC827" s="108"/>
      <c r="JD827" s="108"/>
      <c r="JE827" s="108"/>
      <c r="JF827" s="108"/>
      <c r="JG827" s="108"/>
      <c r="JH827" s="108"/>
      <c r="JI827" s="108"/>
      <c r="JJ827" s="108"/>
      <c r="JK827" s="108"/>
      <c r="JL827" s="108"/>
      <c r="JM827" s="108"/>
      <c r="JN827" s="108"/>
      <c r="JO827" s="108"/>
      <c r="JP827" s="108"/>
      <c r="JQ827" s="108"/>
      <c r="JR827" s="108"/>
      <c r="JS827" s="108"/>
      <c r="JT827" s="108"/>
      <c r="JU827" s="108"/>
      <c r="JV827" s="108"/>
      <c r="JW827" s="108"/>
      <c r="JX827" s="108"/>
      <c r="JY827" s="108"/>
      <c r="JZ827" s="108"/>
      <c r="KA827" s="108"/>
      <c r="KB827" s="108"/>
      <c r="KC827" s="108"/>
      <c r="KD827" s="108"/>
      <c r="KE827" s="108"/>
      <c r="KF827" s="108"/>
      <c r="KG827" s="108"/>
      <c r="KH827" s="108"/>
      <c r="KI827" s="108"/>
      <c r="KJ827" s="108"/>
      <c r="KK827" s="108"/>
      <c r="KL827" s="108"/>
      <c r="KM827" s="108"/>
      <c r="KN827" s="108"/>
      <c r="KO827" s="108"/>
      <c r="KP827" s="108"/>
      <c r="KQ827" s="108"/>
      <c r="KR827" s="108"/>
      <c r="KS827" s="108"/>
      <c r="KT827" s="108"/>
      <c r="KU827" s="108"/>
      <c r="KV827" s="108"/>
      <c r="KW827" s="108"/>
      <c r="KX827" s="108"/>
      <c r="KY827" s="108"/>
      <c r="KZ827" s="108"/>
      <c r="LA827" s="108"/>
      <c r="LB827" s="108"/>
      <c r="LC827" s="108"/>
      <c r="LD827" s="108"/>
      <c r="LE827" s="108"/>
      <c r="LF827" s="108"/>
      <c r="LG827" s="108"/>
      <c r="LH827" s="108"/>
      <c r="LI827" s="108"/>
      <c r="LJ827" s="108"/>
      <c r="LK827" s="108"/>
      <c r="LL827" s="108"/>
      <c r="LM827" s="108"/>
      <c r="LN827" s="108"/>
      <c r="LO827" s="108"/>
      <c r="LP827" s="108"/>
      <c r="LQ827" s="108"/>
      <c r="LR827" s="108"/>
      <c r="LS827" s="108"/>
    </row>
    <row r="828" spans="1:331">
      <c r="A828" s="3"/>
      <c r="B828" s="438"/>
      <c r="C828" s="438"/>
      <c r="D828" s="438"/>
      <c r="E828" s="438"/>
      <c r="F828" s="438"/>
      <c r="G828" s="438"/>
      <c r="H828" s="438"/>
      <c r="I828" s="438"/>
      <c r="J828" s="438"/>
      <c r="K828" s="438"/>
      <c r="L828" s="438"/>
      <c r="M828" s="438"/>
      <c r="N828" s="438"/>
      <c r="O828" s="438"/>
      <c r="P828" s="438"/>
      <c r="Q828" s="438"/>
      <c r="R828" s="438"/>
      <c r="S828" s="438"/>
      <c r="T828" s="438"/>
      <c r="U828" s="438"/>
      <c r="V828" s="438"/>
      <c r="W828" s="438"/>
      <c r="X828" s="438"/>
      <c r="Y828" s="438"/>
      <c r="Z828" s="438"/>
      <c r="AA828" s="438"/>
      <c r="AB828" s="438"/>
      <c r="AC828" s="438"/>
      <c r="AD828" s="438"/>
      <c r="AE828" s="154"/>
      <c r="AF828" s="154"/>
      <c r="AG828" s="154"/>
      <c r="AH828" s="154"/>
      <c r="AI828" s="154"/>
      <c r="AJ828" s="108"/>
      <c r="AK828" s="154"/>
      <c r="AL828" s="108"/>
      <c r="AM828" s="108"/>
      <c r="AN828" s="108"/>
      <c r="AO828" s="108"/>
      <c r="AP828" s="108"/>
      <c r="AQ828" s="108"/>
      <c r="AR828" s="108"/>
      <c r="AS828" s="108"/>
      <c r="AT828" s="108"/>
      <c r="AU828" s="108"/>
      <c r="AV828" s="108"/>
      <c r="AW828" s="108"/>
      <c r="AX828" s="108"/>
      <c r="AY828" s="108"/>
      <c r="AZ828" s="108"/>
      <c r="BA828" s="108"/>
      <c r="BB828" s="108"/>
      <c r="BC828" s="108"/>
      <c r="BD828" s="108"/>
      <c r="BE828" s="108"/>
      <c r="BF828" s="108"/>
      <c r="BG828" s="108"/>
      <c r="BH828" s="108"/>
      <c r="BI828" s="108"/>
      <c r="BJ828" s="108"/>
      <c r="BK828" s="108"/>
      <c r="BL828" s="108"/>
      <c r="BM828" s="108"/>
      <c r="BN828" s="108"/>
      <c r="BO828" s="108"/>
      <c r="BP828" s="108"/>
      <c r="BQ828" s="108"/>
      <c r="BR828" s="108"/>
      <c r="BS828" s="108"/>
      <c r="BT828" s="108"/>
      <c r="BU828" s="108"/>
      <c r="BV828" s="108"/>
      <c r="BW828" s="108"/>
      <c r="BX828" s="108"/>
      <c r="BY828" s="108"/>
      <c r="BZ828" s="108"/>
      <c r="CA828" s="108"/>
      <c r="CB828" s="108"/>
      <c r="CC828" s="108"/>
      <c r="CD828" s="108"/>
      <c r="CE828" s="108"/>
      <c r="CF828" s="108"/>
      <c r="CG828" s="108"/>
      <c r="CH828" s="108"/>
      <c r="CI828" s="108"/>
      <c r="CJ828" s="108"/>
      <c r="CK828" s="108"/>
      <c r="CL828" s="108"/>
      <c r="CM828" s="108"/>
      <c r="CN828" s="108"/>
      <c r="CO828" s="108"/>
      <c r="CP828" s="108"/>
      <c r="CQ828" s="108"/>
      <c r="CR828" s="108"/>
      <c r="CS828" s="108"/>
      <c r="CT828" s="108"/>
      <c r="CU828" s="108"/>
      <c r="CV828" s="108"/>
      <c r="CW828" s="108"/>
      <c r="CX828" s="108"/>
      <c r="CY828" s="108"/>
      <c r="CZ828" s="108"/>
      <c r="DA828" s="108"/>
      <c r="DB828" s="108"/>
      <c r="DC828" s="108"/>
      <c r="DD828" s="108"/>
      <c r="DE828" s="108"/>
      <c r="DF828" s="108"/>
      <c r="DG828" s="108"/>
      <c r="DH828" s="108"/>
      <c r="DI828" s="108"/>
      <c r="DJ828" s="108"/>
      <c r="DK828" s="108"/>
      <c r="DL828" s="108"/>
      <c r="DM828" s="108"/>
      <c r="DN828" s="108"/>
      <c r="DO828" s="108"/>
      <c r="DP828" s="108"/>
      <c r="DQ828" s="108"/>
      <c r="DR828" s="108"/>
      <c r="DS828" s="108"/>
      <c r="DT828" s="108"/>
      <c r="DU828" s="108"/>
      <c r="DV828" s="108"/>
      <c r="DW828" s="108"/>
      <c r="DX828" s="108"/>
      <c r="DY828" s="108"/>
      <c r="DZ828" s="108"/>
      <c r="EA828" s="108"/>
      <c r="EB828" s="108"/>
      <c r="EC828" s="108"/>
      <c r="ED828" s="108"/>
      <c r="EE828" s="108"/>
      <c r="EF828" s="108"/>
      <c r="EG828" s="108"/>
      <c r="EH828" s="108"/>
      <c r="EI828" s="108"/>
      <c r="EJ828" s="108"/>
      <c r="EK828" s="108"/>
      <c r="EL828" s="108"/>
      <c r="EM828" s="108"/>
      <c r="EN828" s="108"/>
      <c r="EO828" s="108"/>
      <c r="EP828" s="108"/>
      <c r="EQ828" s="108"/>
      <c r="ER828" s="108"/>
      <c r="ES828" s="108"/>
      <c r="ET828" s="108"/>
      <c r="EU828" s="108"/>
      <c r="EV828" s="108"/>
      <c r="EW828" s="108"/>
      <c r="EX828" s="108"/>
      <c r="EY828" s="108"/>
      <c r="EZ828" s="108"/>
      <c r="FA828" s="108"/>
      <c r="FB828" s="108"/>
      <c r="FC828" s="108"/>
      <c r="FD828" s="108"/>
      <c r="FE828" s="108"/>
      <c r="FF828" s="108"/>
      <c r="FG828" s="108"/>
      <c r="FH828" s="108"/>
      <c r="FI828" s="108"/>
      <c r="FJ828" s="108"/>
      <c r="FK828" s="108"/>
      <c r="FL828" s="108"/>
      <c r="FM828" s="108"/>
      <c r="FN828" s="108"/>
      <c r="FO828" s="108"/>
      <c r="FP828" s="108"/>
      <c r="FQ828" s="108"/>
      <c r="FR828" s="108"/>
      <c r="FS828" s="108"/>
      <c r="FT828" s="108"/>
      <c r="FU828" s="108"/>
      <c r="FV828" s="108"/>
      <c r="FW828" s="108"/>
      <c r="FX828" s="108"/>
      <c r="FY828" s="108"/>
      <c r="FZ828" s="108"/>
      <c r="GA828" s="108"/>
      <c r="GB828" s="108"/>
      <c r="GC828" s="108"/>
      <c r="GD828" s="108"/>
      <c r="GE828" s="108"/>
      <c r="GF828" s="108"/>
      <c r="GG828" s="108"/>
      <c r="GH828" s="108"/>
      <c r="GI828" s="108"/>
      <c r="GJ828" s="108"/>
      <c r="GK828" s="108"/>
      <c r="GL828" s="108"/>
      <c r="GM828" s="108"/>
      <c r="GN828" s="108"/>
      <c r="GO828" s="108"/>
      <c r="GP828" s="108"/>
      <c r="GQ828" s="108"/>
      <c r="GR828" s="108"/>
      <c r="GS828" s="108"/>
      <c r="GT828" s="108"/>
      <c r="GU828" s="108"/>
      <c r="GV828" s="108"/>
      <c r="GW828" s="108"/>
      <c r="GX828" s="108"/>
      <c r="GY828" s="108"/>
      <c r="GZ828" s="108"/>
      <c r="HA828" s="108"/>
      <c r="HB828" s="108"/>
      <c r="HC828" s="108"/>
      <c r="HD828" s="108"/>
      <c r="HE828" s="108"/>
      <c r="HF828" s="108"/>
      <c r="HG828" s="108"/>
      <c r="HH828" s="108"/>
      <c r="HI828" s="108"/>
      <c r="HJ828" s="108"/>
      <c r="HK828" s="108"/>
      <c r="HL828" s="108"/>
      <c r="HM828" s="108"/>
      <c r="HN828" s="108"/>
      <c r="HO828" s="108"/>
      <c r="HP828" s="108"/>
      <c r="HQ828" s="108"/>
      <c r="HR828" s="108"/>
      <c r="HS828" s="108"/>
      <c r="HT828" s="108"/>
      <c r="HU828" s="108"/>
      <c r="HV828" s="108"/>
      <c r="HW828" s="108"/>
      <c r="HX828" s="108"/>
      <c r="HY828" s="108"/>
      <c r="HZ828" s="108"/>
      <c r="IA828" s="108"/>
      <c r="IB828" s="108"/>
      <c r="IC828" s="108"/>
      <c r="ID828" s="108"/>
      <c r="IE828" s="108"/>
      <c r="IF828" s="108"/>
      <c r="IG828" s="108"/>
      <c r="IH828" s="108"/>
      <c r="II828" s="108"/>
      <c r="IJ828" s="108"/>
      <c r="IK828" s="108"/>
      <c r="IL828" s="108"/>
      <c r="IM828" s="108"/>
      <c r="IN828" s="108"/>
      <c r="IO828" s="108"/>
      <c r="IP828" s="108"/>
      <c r="IQ828" s="108"/>
      <c r="IR828" s="108"/>
      <c r="IS828" s="108"/>
      <c r="IT828" s="108"/>
      <c r="IU828" s="108"/>
      <c r="IV828" s="108"/>
      <c r="IW828" s="108"/>
      <c r="IX828" s="108"/>
      <c r="IY828" s="108"/>
      <c r="IZ828" s="108"/>
      <c r="JA828" s="108"/>
      <c r="JB828" s="108"/>
      <c r="JC828" s="108"/>
      <c r="JD828" s="108"/>
      <c r="JE828" s="108"/>
      <c r="JF828" s="108"/>
      <c r="JG828" s="108"/>
      <c r="JH828" s="108"/>
      <c r="JI828" s="108"/>
      <c r="JJ828" s="108"/>
      <c r="JK828" s="108"/>
      <c r="JL828" s="108"/>
      <c r="JM828" s="108"/>
      <c r="JN828" s="108"/>
      <c r="JO828" s="108"/>
      <c r="JP828" s="108"/>
      <c r="JQ828" s="108"/>
      <c r="JR828" s="108"/>
      <c r="JS828" s="108"/>
      <c r="JT828" s="108"/>
      <c r="JU828" s="108"/>
      <c r="JV828" s="108"/>
      <c r="JW828" s="108"/>
      <c r="JX828" s="108"/>
      <c r="JY828" s="108"/>
      <c r="JZ828" s="108"/>
      <c r="KA828" s="108"/>
      <c r="KB828" s="108"/>
      <c r="KC828" s="108"/>
      <c r="KD828" s="108"/>
      <c r="KE828" s="108"/>
      <c r="KF828" s="108"/>
      <c r="KG828" s="108"/>
      <c r="KH828" s="108"/>
      <c r="KI828" s="108"/>
      <c r="KJ828" s="108"/>
      <c r="KK828" s="108"/>
      <c r="KL828" s="108"/>
      <c r="KM828" s="108"/>
      <c r="KN828" s="108"/>
      <c r="KO828" s="108"/>
      <c r="KP828" s="108"/>
      <c r="KQ828" s="108"/>
      <c r="KR828" s="108"/>
      <c r="KS828" s="108"/>
      <c r="KT828" s="108"/>
      <c r="KU828" s="108"/>
      <c r="KV828" s="108"/>
      <c r="KW828" s="108"/>
      <c r="KX828" s="108"/>
      <c r="KY828" s="108"/>
      <c r="KZ828" s="108"/>
      <c r="LA828" s="108"/>
      <c r="LB828" s="108"/>
      <c r="LC828" s="108"/>
      <c r="LD828" s="108"/>
      <c r="LE828" s="108"/>
      <c r="LF828" s="108"/>
      <c r="LG828" s="108"/>
      <c r="LH828" s="108"/>
      <c r="LI828" s="108"/>
      <c r="LJ828" s="108"/>
      <c r="LK828" s="108"/>
      <c r="LL828" s="108"/>
      <c r="LM828" s="108"/>
      <c r="LN828" s="108"/>
      <c r="LO828" s="108"/>
      <c r="LP828" s="108"/>
      <c r="LQ828" s="108"/>
      <c r="LR828" s="108"/>
      <c r="LS828" s="108"/>
    </row>
    <row r="829" spans="1:331">
      <c r="A829" s="3"/>
      <c r="B829" s="438"/>
      <c r="C829" s="438"/>
      <c r="D829" s="438"/>
      <c r="E829" s="438"/>
      <c r="F829" s="438"/>
      <c r="G829" s="438"/>
      <c r="H829" s="438"/>
      <c r="I829" s="438"/>
      <c r="J829" s="438"/>
      <c r="K829" s="438"/>
      <c r="L829" s="438"/>
      <c r="M829" s="438"/>
      <c r="N829" s="438"/>
      <c r="O829" s="438"/>
      <c r="P829" s="438"/>
      <c r="Q829" s="438"/>
      <c r="R829" s="438"/>
      <c r="S829" s="438"/>
      <c r="T829" s="438"/>
      <c r="U829" s="438"/>
      <c r="V829" s="438"/>
      <c r="W829" s="438"/>
      <c r="X829" s="438"/>
      <c r="Y829" s="438"/>
      <c r="Z829" s="438"/>
      <c r="AA829" s="438"/>
      <c r="AB829" s="438"/>
      <c r="AC829" s="438"/>
      <c r="AD829" s="438"/>
      <c r="AE829" s="154"/>
      <c r="AF829" s="154"/>
      <c r="AG829" s="154"/>
      <c r="AH829" s="154"/>
      <c r="AI829" s="154"/>
      <c r="AJ829" s="108"/>
      <c r="AK829" s="154"/>
      <c r="AL829" s="108"/>
      <c r="AM829" s="108"/>
      <c r="AN829" s="108"/>
      <c r="AO829" s="108"/>
      <c r="AP829" s="108"/>
      <c r="AQ829" s="108"/>
      <c r="AR829" s="108"/>
      <c r="AS829" s="108"/>
      <c r="AT829" s="108"/>
      <c r="AU829" s="108"/>
      <c r="AV829" s="108"/>
      <c r="AW829" s="108"/>
      <c r="AX829" s="108"/>
      <c r="AY829" s="108"/>
      <c r="AZ829" s="108"/>
      <c r="BA829" s="108"/>
      <c r="BB829" s="108"/>
      <c r="BC829" s="108"/>
      <c r="BD829" s="108"/>
      <c r="BE829" s="108"/>
      <c r="BF829" s="108"/>
      <c r="BG829" s="108"/>
      <c r="BH829" s="108"/>
      <c r="BI829" s="108"/>
      <c r="BJ829" s="108"/>
      <c r="BK829" s="108"/>
      <c r="BL829" s="108"/>
      <c r="BM829" s="108"/>
      <c r="BN829" s="108"/>
      <c r="BO829" s="108"/>
      <c r="BP829" s="108"/>
      <c r="BQ829" s="108"/>
      <c r="BR829" s="108"/>
      <c r="BS829" s="108"/>
      <c r="BT829" s="108"/>
      <c r="BU829" s="108"/>
      <c r="BV829" s="108"/>
      <c r="BW829" s="108"/>
      <c r="BX829" s="108"/>
      <c r="BY829" s="108"/>
      <c r="BZ829" s="108"/>
      <c r="CA829" s="108"/>
      <c r="CB829" s="108"/>
      <c r="CC829" s="108"/>
      <c r="CD829" s="108"/>
      <c r="CE829" s="108"/>
      <c r="CF829" s="108"/>
      <c r="CG829" s="108"/>
      <c r="CH829" s="108"/>
      <c r="CI829" s="108"/>
      <c r="CJ829" s="108"/>
      <c r="CK829" s="108"/>
      <c r="CL829" s="108"/>
      <c r="CM829" s="108"/>
      <c r="CN829" s="108"/>
      <c r="CO829" s="108"/>
      <c r="CP829" s="108"/>
      <c r="CQ829" s="108"/>
      <c r="CR829" s="108"/>
      <c r="CS829" s="108"/>
      <c r="CT829" s="108"/>
      <c r="CU829" s="108"/>
      <c r="CV829" s="108"/>
      <c r="CW829" s="108"/>
      <c r="CX829" s="108"/>
      <c r="CY829" s="108"/>
      <c r="CZ829" s="108"/>
      <c r="DA829" s="108"/>
      <c r="DB829" s="108"/>
      <c r="DC829" s="108"/>
      <c r="DD829" s="108"/>
      <c r="DE829" s="108"/>
      <c r="DF829" s="108"/>
      <c r="DG829" s="108"/>
      <c r="DH829" s="108"/>
      <c r="DI829" s="108"/>
      <c r="DJ829" s="108"/>
      <c r="DK829" s="108"/>
      <c r="DL829" s="108"/>
      <c r="DM829" s="108"/>
      <c r="DN829" s="108"/>
      <c r="DO829" s="108"/>
      <c r="DP829" s="108"/>
      <c r="DQ829" s="108"/>
      <c r="DR829" s="108"/>
      <c r="DS829" s="108"/>
      <c r="DT829" s="108"/>
      <c r="DU829" s="108"/>
      <c r="DV829" s="108"/>
      <c r="DW829" s="108"/>
      <c r="DX829" s="108"/>
      <c r="DY829" s="108"/>
      <c r="DZ829" s="108"/>
      <c r="EA829" s="108"/>
      <c r="EB829" s="108"/>
      <c r="EC829" s="108"/>
      <c r="ED829" s="108"/>
      <c r="EE829" s="108"/>
      <c r="EF829" s="108"/>
      <c r="EG829" s="108"/>
      <c r="EH829" s="108"/>
      <c r="EI829" s="108"/>
      <c r="EJ829" s="108"/>
      <c r="EK829" s="108"/>
      <c r="EL829" s="108"/>
      <c r="EM829" s="108"/>
      <c r="EN829" s="108"/>
      <c r="EO829" s="108"/>
      <c r="EP829" s="108"/>
      <c r="EQ829" s="108"/>
      <c r="ER829" s="108"/>
      <c r="ES829" s="108"/>
      <c r="ET829" s="108"/>
      <c r="EU829" s="108"/>
      <c r="EV829" s="108"/>
      <c r="EW829" s="108"/>
      <c r="EX829" s="108"/>
      <c r="EY829" s="108"/>
      <c r="EZ829" s="108"/>
      <c r="FA829" s="108"/>
      <c r="FB829" s="108"/>
      <c r="FC829" s="108"/>
      <c r="FD829" s="108"/>
      <c r="FE829" s="108"/>
      <c r="FF829" s="108"/>
      <c r="FG829" s="108"/>
      <c r="FH829" s="108"/>
      <c r="FI829" s="108"/>
      <c r="FJ829" s="108"/>
      <c r="FK829" s="108"/>
      <c r="FL829" s="108"/>
      <c r="FM829" s="108"/>
      <c r="FN829" s="108"/>
      <c r="FO829" s="108"/>
      <c r="FP829" s="108"/>
      <c r="FQ829" s="108"/>
      <c r="FR829" s="108"/>
      <c r="FS829" s="108"/>
      <c r="FT829" s="108"/>
      <c r="FU829" s="108"/>
      <c r="FV829" s="108"/>
      <c r="FW829" s="108"/>
      <c r="FX829" s="108"/>
      <c r="FY829" s="108"/>
      <c r="FZ829" s="108"/>
      <c r="GA829" s="108"/>
      <c r="GB829" s="108"/>
      <c r="GC829" s="108"/>
      <c r="GD829" s="108"/>
      <c r="GE829" s="108"/>
      <c r="GF829" s="108"/>
      <c r="GG829" s="108"/>
      <c r="GH829" s="108"/>
      <c r="GI829" s="108"/>
      <c r="GJ829" s="108"/>
      <c r="GK829" s="108"/>
      <c r="GL829" s="108"/>
      <c r="GM829" s="108"/>
      <c r="GN829" s="108"/>
      <c r="GO829" s="108"/>
      <c r="GP829" s="108"/>
      <c r="GQ829" s="108"/>
      <c r="GR829" s="108"/>
      <c r="GS829" s="108"/>
      <c r="GT829" s="108"/>
      <c r="GU829" s="108"/>
      <c r="GV829" s="108"/>
      <c r="GW829" s="108"/>
      <c r="GX829" s="108"/>
      <c r="GY829" s="108"/>
      <c r="GZ829" s="108"/>
      <c r="HA829" s="108"/>
      <c r="HB829" s="108"/>
      <c r="HC829" s="108"/>
      <c r="HD829" s="108"/>
      <c r="HE829" s="108"/>
      <c r="HF829" s="108"/>
      <c r="HG829" s="108"/>
      <c r="HH829" s="108"/>
      <c r="HI829" s="108"/>
      <c r="HJ829" s="108"/>
      <c r="HK829" s="108"/>
      <c r="HL829" s="108"/>
      <c r="HM829" s="108"/>
      <c r="HN829" s="108"/>
      <c r="HO829" s="108"/>
      <c r="HP829" s="108"/>
      <c r="HQ829" s="108"/>
      <c r="HR829" s="108"/>
      <c r="HS829" s="108"/>
      <c r="HT829" s="108"/>
      <c r="HU829" s="108"/>
      <c r="HV829" s="108"/>
      <c r="HW829" s="108"/>
      <c r="HX829" s="108"/>
      <c r="HY829" s="108"/>
      <c r="HZ829" s="108"/>
      <c r="IA829" s="108"/>
      <c r="IB829" s="108"/>
      <c r="IC829" s="108"/>
      <c r="ID829" s="108"/>
      <c r="IE829" s="108"/>
      <c r="IF829" s="108"/>
      <c r="IG829" s="108"/>
      <c r="IH829" s="108"/>
      <c r="II829" s="108"/>
      <c r="IJ829" s="108"/>
      <c r="IK829" s="108"/>
      <c r="IL829" s="108"/>
      <c r="IM829" s="108"/>
      <c r="IN829" s="108"/>
      <c r="IO829" s="108"/>
      <c r="IP829" s="108"/>
      <c r="IQ829" s="108"/>
      <c r="IR829" s="108"/>
      <c r="IS829" s="108"/>
      <c r="IT829" s="108"/>
      <c r="IU829" s="108"/>
      <c r="IV829" s="108"/>
      <c r="IW829" s="108"/>
      <c r="IX829" s="108"/>
      <c r="IY829" s="108"/>
      <c r="IZ829" s="108"/>
      <c r="JA829" s="108"/>
      <c r="JB829" s="108"/>
      <c r="JC829" s="108"/>
      <c r="JD829" s="108"/>
      <c r="JE829" s="108"/>
      <c r="JF829" s="108"/>
      <c r="JG829" s="108"/>
      <c r="JH829" s="108"/>
      <c r="JI829" s="108"/>
      <c r="JJ829" s="108"/>
      <c r="JK829" s="108"/>
      <c r="JL829" s="108"/>
      <c r="JM829" s="108"/>
      <c r="JN829" s="108"/>
      <c r="JO829" s="108"/>
      <c r="JP829" s="108"/>
      <c r="JQ829" s="108"/>
      <c r="JR829" s="108"/>
      <c r="JS829" s="108"/>
      <c r="JT829" s="108"/>
      <c r="JU829" s="108"/>
      <c r="JV829" s="108"/>
      <c r="JW829" s="108"/>
      <c r="JX829" s="108"/>
      <c r="JY829" s="108"/>
      <c r="JZ829" s="108"/>
      <c r="KA829" s="108"/>
      <c r="KB829" s="108"/>
      <c r="KC829" s="108"/>
      <c r="KD829" s="108"/>
      <c r="KE829" s="108"/>
      <c r="KF829" s="108"/>
      <c r="KG829" s="108"/>
      <c r="KH829" s="108"/>
      <c r="KI829" s="108"/>
      <c r="KJ829" s="108"/>
      <c r="KK829" s="108"/>
      <c r="KL829" s="108"/>
      <c r="KM829" s="108"/>
      <c r="KN829" s="108"/>
      <c r="KO829" s="108"/>
      <c r="KP829" s="108"/>
      <c r="KQ829" s="108"/>
      <c r="KR829" s="108"/>
      <c r="KS829" s="108"/>
      <c r="KT829" s="108"/>
      <c r="KU829" s="108"/>
      <c r="KV829" s="108"/>
      <c r="KW829" s="108"/>
      <c r="KX829" s="108"/>
      <c r="KY829" s="108"/>
      <c r="KZ829" s="108"/>
      <c r="LA829" s="108"/>
      <c r="LB829" s="108"/>
      <c r="LC829" s="108"/>
      <c r="LD829" s="108"/>
      <c r="LE829" s="108"/>
      <c r="LF829" s="108"/>
      <c r="LG829" s="108"/>
      <c r="LH829" s="108"/>
      <c r="LI829" s="108"/>
      <c r="LJ829" s="108"/>
      <c r="LK829" s="108"/>
      <c r="LL829" s="108"/>
      <c r="LM829" s="108"/>
      <c r="LN829" s="108"/>
      <c r="LO829" s="108"/>
      <c r="LP829" s="108"/>
      <c r="LQ829" s="108"/>
      <c r="LR829" s="108"/>
      <c r="LS829" s="108"/>
    </row>
    <row r="830" spans="1:331">
      <c r="A830" s="3"/>
      <c r="B830" s="438"/>
      <c r="C830" s="438"/>
      <c r="D830" s="438"/>
      <c r="E830" s="438"/>
      <c r="F830" s="438"/>
      <c r="G830" s="438"/>
      <c r="H830" s="438"/>
      <c r="I830" s="438"/>
      <c r="J830" s="438"/>
      <c r="K830" s="438"/>
      <c r="L830" s="438"/>
      <c r="M830" s="438"/>
      <c r="N830" s="438"/>
      <c r="O830" s="438"/>
      <c r="P830" s="438"/>
      <c r="Q830" s="438"/>
      <c r="R830" s="438"/>
      <c r="S830" s="438"/>
      <c r="T830" s="438"/>
      <c r="U830" s="438"/>
      <c r="V830" s="438"/>
      <c r="W830" s="438"/>
      <c r="X830" s="438"/>
      <c r="Y830" s="438"/>
      <c r="Z830" s="438"/>
      <c r="AA830" s="438"/>
      <c r="AB830" s="438"/>
      <c r="AC830" s="438"/>
      <c r="AD830" s="438"/>
      <c r="AE830" s="154"/>
      <c r="AF830" s="154"/>
      <c r="AG830" s="154"/>
      <c r="AH830" s="154"/>
      <c r="AI830" s="154"/>
      <c r="AJ830" s="108"/>
      <c r="AK830" s="154"/>
      <c r="AL830" s="108"/>
      <c r="AM830" s="108"/>
      <c r="AN830" s="108"/>
      <c r="AO830" s="108"/>
      <c r="AP830" s="108"/>
      <c r="AQ830" s="108"/>
      <c r="AR830" s="108"/>
      <c r="AS830" s="108"/>
      <c r="AT830" s="108"/>
      <c r="AU830" s="108"/>
      <c r="AV830" s="108"/>
      <c r="AW830" s="108"/>
      <c r="AX830" s="108"/>
      <c r="AY830" s="108"/>
      <c r="AZ830" s="108"/>
      <c r="BA830" s="108"/>
      <c r="BB830" s="108"/>
      <c r="BC830" s="108"/>
      <c r="BD830" s="108"/>
      <c r="BE830" s="108"/>
      <c r="BF830" s="108"/>
      <c r="BG830" s="108"/>
      <c r="BH830" s="108"/>
      <c r="BI830" s="108"/>
      <c r="BJ830" s="108"/>
      <c r="BK830" s="108"/>
      <c r="BL830" s="108"/>
      <c r="BM830" s="108"/>
      <c r="BN830" s="108"/>
      <c r="BO830" s="108"/>
      <c r="BP830" s="108"/>
      <c r="BQ830" s="108"/>
      <c r="BR830" s="108"/>
      <c r="BS830" s="108"/>
      <c r="BT830" s="108"/>
      <c r="BU830" s="108"/>
      <c r="BV830" s="108"/>
      <c r="BW830" s="108"/>
      <c r="BX830" s="108"/>
      <c r="BY830" s="108"/>
      <c r="BZ830" s="108"/>
      <c r="CA830" s="108"/>
      <c r="CB830" s="108"/>
      <c r="CC830" s="108"/>
      <c r="CD830" s="108"/>
      <c r="CE830" s="108"/>
      <c r="CF830" s="108"/>
      <c r="CG830" s="108"/>
      <c r="CH830" s="108"/>
      <c r="CI830" s="108"/>
      <c r="CJ830" s="108"/>
      <c r="CK830" s="108"/>
      <c r="CL830" s="108"/>
      <c r="CM830" s="108"/>
      <c r="CN830" s="108"/>
      <c r="CO830" s="108"/>
      <c r="CP830" s="108"/>
      <c r="CQ830" s="108"/>
      <c r="CR830" s="108"/>
      <c r="CS830" s="108"/>
      <c r="CT830" s="108"/>
      <c r="CU830" s="108"/>
      <c r="CV830" s="108"/>
      <c r="CW830" s="108"/>
      <c r="CX830" s="108"/>
      <c r="CY830" s="108"/>
      <c r="CZ830" s="108"/>
      <c r="DA830" s="108"/>
      <c r="DB830" s="108"/>
      <c r="DC830" s="108"/>
      <c r="DD830" s="108"/>
      <c r="DE830" s="108"/>
      <c r="DF830" s="108"/>
      <c r="DG830" s="108"/>
      <c r="DH830" s="108"/>
      <c r="DI830" s="108"/>
      <c r="DJ830" s="108"/>
      <c r="DK830" s="108"/>
      <c r="DL830" s="108"/>
      <c r="DM830" s="108"/>
      <c r="DN830" s="108"/>
      <c r="DO830" s="108"/>
      <c r="DP830" s="108"/>
      <c r="DQ830" s="108"/>
      <c r="DR830" s="108"/>
      <c r="DS830" s="108"/>
      <c r="DT830" s="108"/>
      <c r="DU830" s="108"/>
      <c r="DV830" s="108"/>
      <c r="DW830" s="108"/>
      <c r="DX830" s="108"/>
      <c r="DY830" s="108"/>
      <c r="DZ830" s="108"/>
      <c r="EA830" s="108"/>
      <c r="EB830" s="108"/>
      <c r="EC830" s="108"/>
      <c r="ED830" s="108"/>
      <c r="EE830" s="108"/>
      <c r="EF830" s="108"/>
      <c r="EG830" s="108"/>
      <c r="EH830" s="108"/>
      <c r="EI830" s="108"/>
      <c r="EJ830" s="108"/>
      <c r="EK830" s="108"/>
      <c r="EL830" s="108"/>
      <c r="EM830" s="108"/>
      <c r="EN830" s="108"/>
      <c r="EO830" s="108"/>
      <c r="EP830" s="108"/>
      <c r="EQ830" s="108"/>
      <c r="ER830" s="108"/>
      <c r="ES830" s="108"/>
      <c r="ET830" s="108"/>
      <c r="EU830" s="108"/>
      <c r="EV830" s="108"/>
      <c r="EW830" s="108"/>
      <c r="EX830" s="108"/>
      <c r="EY830" s="108"/>
      <c r="EZ830" s="108"/>
      <c r="FA830" s="108"/>
      <c r="FB830" s="108"/>
      <c r="FC830" s="108"/>
      <c r="FD830" s="108"/>
      <c r="FE830" s="108"/>
      <c r="FF830" s="108"/>
      <c r="FG830" s="108"/>
      <c r="FH830" s="108"/>
      <c r="FI830" s="108"/>
      <c r="FJ830" s="108"/>
      <c r="FK830" s="108"/>
      <c r="FL830" s="108"/>
      <c r="FM830" s="108"/>
      <c r="FN830" s="108"/>
      <c r="FO830" s="108"/>
      <c r="FP830" s="108"/>
      <c r="FQ830" s="108"/>
      <c r="FR830" s="108"/>
      <c r="FS830" s="108"/>
      <c r="FT830" s="108"/>
      <c r="FU830" s="108"/>
      <c r="FV830" s="108"/>
      <c r="FW830" s="108"/>
      <c r="FX830" s="108"/>
      <c r="FY830" s="108"/>
      <c r="FZ830" s="108"/>
      <c r="GA830" s="108"/>
      <c r="GB830" s="108"/>
      <c r="GC830" s="108"/>
      <c r="GD830" s="108"/>
      <c r="GE830" s="108"/>
      <c r="GF830" s="108"/>
      <c r="GG830" s="108"/>
      <c r="GH830" s="108"/>
      <c r="GI830" s="108"/>
      <c r="GJ830" s="108"/>
      <c r="GK830" s="108"/>
      <c r="GL830" s="108"/>
      <c r="GM830" s="108"/>
      <c r="GN830" s="108"/>
      <c r="GO830" s="108"/>
      <c r="GP830" s="108"/>
      <c r="GQ830" s="108"/>
      <c r="GR830" s="108"/>
      <c r="GS830" s="108"/>
      <c r="GT830" s="108"/>
      <c r="GU830" s="108"/>
      <c r="GV830" s="108"/>
      <c r="GW830" s="108"/>
      <c r="GX830" s="108"/>
      <c r="GY830" s="108"/>
      <c r="GZ830" s="108"/>
      <c r="HA830" s="108"/>
      <c r="HB830" s="108"/>
      <c r="HC830" s="108"/>
      <c r="HD830" s="108"/>
      <c r="HE830" s="108"/>
      <c r="HF830" s="108"/>
      <c r="HG830" s="108"/>
      <c r="HH830" s="108"/>
      <c r="HI830" s="108"/>
      <c r="HJ830" s="108"/>
      <c r="HK830" s="108"/>
      <c r="HL830" s="108"/>
      <c r="HM830" s="108"/>
      <c r="HN830" s="108"/>
      <c r="HO830" s="108"/>
      <c r="HP830" s="108"/>
      <c r="HQ830" s="108"/>
      <c r="HR830" s="108"/>
      <c r="HS830" s="108"/>
      <c r="HT830" s="108"/>
      <c r="HU830" s="108"/>
      <c r="HV830" s="108"/>
      <c r="HW830" s="108"/>
      <c r="HX830" s="108"/>
      <c r="HY830" s="108"/>
      <c r="HZ830" s="108"/>
      <c r="IA830" s="108"/>
      <c r="IB830" s="108"/>
      <c r="IC830" s="108"/>
      <c r="ID830" s="108"/>
      <c r="IE830" s="108"/>
      <c r="IF830" s="108"/>
      <c r="IG830" s="108"/>
      <c r="IH830" s="108"/>
      <c r="II830" s="108"/>
      <c r="IJ830" s="108"/>
      <c r="IK830" s="108"/>
      <c r="IL830" s="108"/>
      <c r="IM830" s="108"/>
      <c r="IN830" s="108"/>
      <c r="IO830" s="108"/>
      <c r="IP830" s="108"/>
      <c r="IQ830" s="108"/>
      <c r="IR830" s="108"/>
      <c r="IS830" s="108"/>
      <c r="IT830" s="108"/>
      <c r="IU830" s="108"/>
      <c r="IV830" s="108"/>
      <c r="IW830" s="108"/>
      <c r="IX830" s="108"/>
      <c r="IY830" s="108"/>
      <c r="IZ830" s="108"/>
      <c r="JA830" s="108"/>
      <c r="JB830" s="108"/>
      <c r="JC830" s="108"/>
      <c r="JD830" s="108"/>
      <c r="JE830" s="108"/>
      <c r="JF830" s="108"/>
      <c r="JG830" s="108"/>
      <c r="JH830" s="108"/>
      <c r="JI830" s="108"/>
      <c r="JJ830" s="108"/>
      <c r="JK830" s="108"/>
      <c r="JL830" s="108"/>
      <c r="JM830" s="108"/>
      <c r="JN830" s="108"/>
      <c r="JO830" s="108"/>
      <c r="JP830" s="108"/>
      <c r="JQ830" s="108"/>
      <c r="JR830" s="108"/>
      <c r="JS830" s="108"/>
      <c r="JT830" s="108"/>
      <c r="JU830" s="108"/>
      <c r="JV830" s="108"/>
      <c r="JW830" s="108"/>
      <c r="JX830" s="108"/>
      <c r="JY830" s="108"/>
      <c r="JZ830" s="108"/>
      <c r="KA830" s="108"/>
      <c r="KB830" s="108"/>
      <c r="KC830" s="108"/>
      <c r="KD830" s="108"/>
      <c r="KE830" s="108"/>
      <c r="KF830" s="108"/>
      <c r="KG830" s="108"/>
      <c r="KH830" s="108"/>
      <c r="KI830" s="108"/>
      <c r="KJ830" s="108"/>
      <c r="KK830" s="108"/>
      <c r="KL830" s="108"/>
      <c r="KM830" s="108"/>
      <c r="KN830" s="108"/>
      <c r="KO830" s="108"/>
      <c r="KP830" s="108"/>
      <c r="KQ830" s="108"/>
      <c r="KR830" s="108"/>
      <c r="KS830" s="108"/>
      <c r="KT830" s="108"/>
      <c r="KU830" s="108"/>
      <c r="KV830" s="108"/>
      <c r="KW830" s="108"/>
      <c r="KX830" s="108"/>
      <c r="KY830" s="108"/>
      <c r="KZ830" s="108"/>
      <c r="LA830" s="108"/>
      <c r="LB830" s="108"/>
      <c r="LC830" s="108"/>
      <c r="LD830" s="108"/>
      <c r="LE830" s="108"/>
      <c r="LF830" s="108"/>
      <c r="LG830" s="108"/>
      <c r="LH830" s="108"/>
      <c r="LI830" s="108"/>
      <c r="LJ830" s="108"/>
      <c r="LK830" s="108"/>
      <c r="LL830" s="108"/>
      <c r="LM830" s="108"/>
      <c r="LN830" s="108"/>
      <c r="LO830" s="108"/>
      <c r="LP830" s="108"/>
      <c r="LQ830" s="108"/>
      <c r="LR830" s="108"/>
      <c r="LS830" s="108"/>
    </row>
    <row r="831" spans="1:331">
      <c r="A831" s="3"/>
      <c r="B831" s="438"/>
      <c r="C831" s="438"/>
      <c r="D831" s="438"/>
      <c r="E831" s="438"/>
      <c r="F831" s="438"/>
      <c r="G831" s="438"/>
      <c r="H831" s="438"/>
      <c r="I831" s="438"/>
      <c r="J831" s="438"/>
      <c r="K831" s="438"/>
      <c r="L831" s="438"/>
      <c r="M831" s="438"/>
      <c r="N831" s="438"/>
      <c r="O831" s="438"/>
      <c r="P831" s="438"/>
      <c r="Q831" s="438"/>
      <c r="R831" s="438"/>
      <c r="S831" s="438"/>
      <c r="T831" s="438"/>
      <c r="U831" s="438"/>
      <c r="V831" s="438"/>
      <c r="W831" s="438"/>
      <c r="X831" s="438"/>
      <c r="Y831" s="438"/>
      <c r="Z831" s="438"/>
      <c r="AA831" s="438"/>
      <c r="AB831" s="438"/>
      <c r="AC831" s="438"/>
      <c r="AD831" s="438"/>
      <c r="AE831" s="154"/>
      <c r="AF831" s="154"/>
      <c r="AG831" s="154"/>
      <c r="AH831" s="154"/>
      <c r="AI831" s="154"/>
      <c r="AJ831" s="108"/>
      <c r="AK831" s="154"/>
      <c r="AL831" s="108"/>
      <c r="AM831" s="108"/>
      <c r="AN831" s="108"/>
      <c r="AO831" s="108"/>
      <c r="AP831" s="108"/>
      <c r="AQ831" s="108"/>
      <c r="AR831" s="108"/>
      <c r="AS831" s="108"/>
      <c r="AT831" s="108"/>
      <c r="AU831" s="108"/>
      <c r="AV831" s="108"/>
      <c r="AW831" s="108"/>
      <c r="AX831" s="108"/>
      <c r="AY831" s="108"/>
      <c r="AZ831" s="108"/>
      <c r="BA831" s="108"/>
      <c r="BB831" s="108"/>
      <c r="BC831" s="108"/>
      <c r="BD831" s="108"/>
      <c r="BE831" s="108"/>
      <c r="BF831" s="108"/>
      <c r="BG831" s="108"/>
      <c r="BH831" s="108"/>
      <c r="BI831" s="108"/>
      <c r="BJ831" s="108"/>
      <c r="BK831" s="108"/>
      <c r="BL831" s="108"/>
      <c r="BM831" s="108"/>
      <c r="BN831" s="108"/>
      <c r="BO831" s="108"/>
      <c r="BP831" s="108"/>
      <c r="BQ831" s="108"/>
      <c r="BR831" s="108"/>
      <c r="BS831" s="108"/>
      <c r="BT831" s="108"/>
      <c r="BU831" s="108"/>
      <c r="BV831" s="108"/>
      <c r="BW831" s="108"/>
      <c r="BX831" s="108"/>
      <c r="BY831" s="108"/>
      <c r="BZ831" s="108"/>
      <c r="CA831" s="108"/>
      <c r="CB831" s="108"/>
      <c r="CC831" s="108"/>
      <c r="CD831" s="108"/>
      <c r="CE831" s="108"/>
      <c r="CF831" s="108"/>
      <c r="CG831" s="108"/>
      <c r="CH831" s="108"/>
      <c r="CI831" s="108"/>
      <c r="CJ831" s="108"/>
      <c r="CK831" s="108"/>
      <c r="CL831" s="108"/>
      <c r="CM831" s="108"/>
      <c r="CN831" s="108"/>
      <c r="CO831" s="108"/>
      <c r="CP831" s="108"/>
      <c r="CQ831" s="108"/>
      <c r="CR831" s="108"/>
      <c r="CS831" s="108"/>
      <c r="CT831" s="108"/>
      <c r="CU831" s="108"/>
      <c r="CV831" s="108"/>
      <c r="CW831" s="108"/>
      <c r="CX831" s="108"/>
      <c r="CY831" s="108"/>
      <c r="CZ831" s="108"/>
      <c r="DA831" s="108"/>
      <c r="DB831" s="108"/>
      <c r="DC831" s="108"/>
      <c r="DD831" s="108"/>
      <c r="DE831" s="108"/>
      <c r="DF831" s="108"/>
      <c r="DG831" s="108"/>
      <c r="DH831" s="108"/>
      <c r="DI831" s="108"/>
      <c r="DJ831" s="108"/>
      <c r="DK831" s="108"/>
      <c r="DL831" s="108"/>
      <c r="DM831" s="108"/>
      <c r="DN831" s="108"/>
      <c r="DO831" s="108"/>
      <c r="DP831" s="108"/>
      <c r="DQ831" s="108"/>
      <c r="DR831" s="108"/>
      <c r="DS831" s="108"/>
      <c r="DT831" s="108"/>
      <c r="DU831" s="108"/>
      <c r="DV831" s="108"/>
      <c r="DW831" s="108"/>
      <c r="DX831" s="108"/>
      <c r="DY831" s="108"/>
      <c r="DZ831" s="108"/>
      <c r="EA831" s="108"/>
      <c r="EB831" s="108"/>
      <c r="EC831" s="108"/>
      <c r="ED831" s="108"/>
      <c r="EE831" s="108"/>
      <c r="EF831" s="108"/>
      <c r="EG831" s="108"/>
      <c r="EH831" s="108"/>
      <c r="EI831" s="108"/>
      <c r="EJ831" s="108"/>
      <c r="EK831" s="108"/>
      <c r="EL831" s="108"/>
      <c r="EM831" s="108"/>
      <c r="EN831" s="108"/>
      <c r="EO831" s="108"/>
      <c r="EP831" s="108"/>
      <c r="EQ831" s="108"/>
      <c r="ER831" s="108"/>
      <c r="ES831" s="108"/>
      <c r="ET831" s="108"/>
      <c r="EU831" s="108"/>
      <c r="EV831" s="108"/>
      <c r="EW831" s="108"/>
      <c r="EX831" s="108"/>
      <c r="EY831" s="108"/>
      <c r="EZ831" s="108"/>
      <c r="FA831" s="108"/>
      <c r="FB831" s="108"/>
      <c r="FC831" s="108"/>
      <c r="FD831" s="108"/>
      <c r="FE831" s="108"/>
      <c r="FF831" s="108"/>
      <c r="FG831" s="108"/>
      <c r="FH831" s="108"/>
      <c r="FI831" s="108"/>
      <c r="FJ831" s="108"/>
      <c r="FK831" s="108"/>
      <c r="FL831" s="108"/>
      <c r="FM831" s="108"/>
      <c r="FN831" s="108"/>
      <c r="FO831" s="108"/>
      <c r="FP831" s="108"/>
      <c r="FQ831" s="108"/>
      <c r="FR831" s="108"/>
      <c r="FS831" s="108"/>
      <c r="FT831" s="108"/>
      <c r="FU831" s="108"/>
      <c r="FV831" s="108"/>
      <c r="FW831" s="108"/>
      <c r="FX831" s="108"/>
      <c r="FY831" s="108"/>
      <c r="FZ831" s="108"/>
      <c r="GA831" s="108"/>
      <c r="GB831" s="108"/>
      <c r="GC831" s="108"/>
      <c r="GD831" s="108"/>
      <c r="GE831" s="108"/>
      <c r="GF831" s="108"/>
      <c r="GG831" s="108"/>
      <c r="GH831" s="108"/>
      <c r="GI831" s="108"/>
      <c r="GJ831" s="108"/>
      <c r="GK831" s="108"/>
      <c r="GL831" s="108"/>
      <c r="GM831" s="108"/>
      <c r="GN831" s="108"/>
      <c r="GO831" s="108"/>
      <c r="GP831" s="108"/>
      <c r="GQ831" s="108"/>
      <c r="GR831" s="108"/>
      <c r="GS831" s="108"/>
      <c r="GT831" s="108"/>
      <c r="GU831" s="108"/>
      <c r="GV831" s="108"/>
      <c r="GW831" s="108"/>
      <c r="GX831" s="108"/>
      <c r="GY831" s="108"/>
      <c r="GZ831" s="108"/>
      <c r="HA831" s="108"/>
      <c r="HB831" s="108"/>
      <c r="HC831" s="108"/>
      <c r="HD831" s="108"/>
      <c r="HE831" s="108"/>
      <c r="HF831" s="108"/>
      <c r="HG831" s="108"/>
      <c r="HH831" s="108"/>
      <c r="HI831" s="108"/>
      <c r="HJ831" s="108"/>
      <c r="HK831" s="108"/>
      <c r="HL831" s="108"/>
      <c r="HM831" s="108"/>
      <c r="HN831" s="108"/>
      <c r="HO831" s="108"/>
      <c r="HP831" s="108"/>
      <c r="HQ831" s="108"/>
      <c r="HR831" s="108"/>
      <c r="HS831" s="108"/>
      <c r="HT831" s="108"/>
      <c r="HU831" s="108"/>
      <c r="HV831" s="108"/>
      <c r="HW831" s="108"/>
      <c r="HX831" s="108"/>
      <c r="HY831" s="108"/>
      <c r="HZ831" s="108"/>
      <c r="IA831" s="108"/>
      <c r="IB831" s="108"/>
      <c r="IC831" s="108"/>
      <c r="ID831" s="108"/>
      <c r="IE831" s="108"/>
      <c r="IF831" s="108"/>
      <c r="IG831" s="108"/>
      <c r="IH831" s="108"/>
      <c r="II831" s="108"/>
      <c r="IJ831" s="108"/>
      <c r="IK831" s="108"/>
      <c r="IL831" s="108"/>
      <c r="IM831" s="108"/>
      <c r="IN831" s="108"/>
      <c r="IO831" s="108"/>
      <c r="IP831" s="108"/>
      <c r="IQ831" s="108"/>
      <c r="IR831" s="108"/>
      <c r="IS831" s="108"/>
      <c r="IT831" s="108"/>
      <c r="IU831" s="108"/>
      <c r="IV831" s="108"/>
      <c r="IW831" s="108"/>
      <c r="IX831" s="108"/>
      <c r="IY831" s="108"/>
      <c r="IZ831" s="108"/>
      <c r="JA831" s="108"/>
      <c r="JB831" s="108"/>
      <c r="JC831" s="108"/>
      <c r="JD831" s="108"/>
      <c r="JE831" s="108"/>
      <c r="JF831" s="108"/>
      <c r="JG831" s="108"/>
      <c r="JH831" s="108"/>
      <c r="JI831" s="108"/>
      <c r="JJ831" s="108"/>
      <c r="JK831" s="108"/>
      <c r="JL831" s="108"/>
      <c r="JM831" s="108"/>
      <c r="JN831" s="108"/>
      <c r="JO831" s="108"/>
      <c r="JP831" s="108"/>
      <c r="JQ831" s="108"/>
      <c r="JR831" s="108"/>
      <c r="JS831" s="108"/>
      <c r="JT831" s="108"/>
      <c r="JU831" s="108"/>
      <c r="JV831" s="108"/>
      <c r="JW831" s="108"/>
      <c r="JX831" s="108"/>
      <c r="JY831" s="108"/>
      <c r="JZ831" s="108"/>
      <c r="KA831" s="108"/>
      <c r="KB831" s="108"/>
      <c r="KC831" s="108"/>
      <c r="KD831" s="108"/>
      <c r="KE831" s="108"/>
      <c r="KF831" s="108"/>
      <c r="KG831" s="108"/>
      <c r="KH831" s="108"/>
      <c r="KI831" s="108"/>
      <c r="KJ831" s="108"/>
      <c r="KK831" s="108"/>
      <c r="KL831" s="108"/>
      <c r="KM831" s="108"/>
      <c r="KN831" s="108"/>
      <c r="KO831" s="108"/>
      <c r="KP831" s="108"/>
      <c r="KQ831" s="108"/>
      <c r="KR831" s="108"/>
      <c r="KS831" s="108"/>
      <c r="KT831" s="108"/>
      <c r="KU831" s="108"/>
      <c r="KV831" s="108"/>
      <c r="KW831" s="108"/>
      <c r="KX831" s="108"/>
      <c r="KY831" s="108"/>
      <c r="KZ831" s="108"/>
      <c r="LA831" s="108"/>
      <c r="LB831" s="108"/>
      <c r="LC831" s="108"/>
      <c r="LD831" s="108"/>
      <c r="LE831" s="108"/>
      <c r="LF831" s="108"/>
      <c r="LG831" s="108"/>
      <c r="LH831" s="108"/>
      <c r="LI831" s="108"/>
      <c r="LJ831" s="108"/>
      <c r="LK831" s="108"/>
      <c r="LL831" s="108"/>
      <c r="LM831" s="108"/>
      <c r="LN831" s="108"/>
      <c r="LO831" s="108"/>
      <c r="LP831" s="108"/>
      <c r="LQ831" s="108"/>
      <c r="LR831" s="108"/>
      <c r="LS831" s="108"/>
    </row>
    <row r="832" spans="1:331">
      <c r="A832" s="3"/>
      <c r="B832" s="438"/>
      <c r="C832" s="438"/>
      <c r="D832" s="438"/>
      <c r="E832" s="438"/>
      <c r="F832" s="438"/>
      <c r="G832" s="438"/>
      <c r="H832" s="438"/>
      <c r="I832" s="438"/>
      <c r="J832" s="438"/>
      <c r="K832" s="438"/>
      <c r="L832" s="438"/>
      <c r="M832" s="438"/>
      <c r="N832" s="438"/>
      <c r="O832" s="438"/>
      <c r="P832" s="438"/>
      <c r="Q832" s="438"/>
      <c r="R832" s="438"/>
      <c r="S832" s="438"/>
      <c r="T832" s="438"/>
      <c r="U832" s="438"/>
      <c r="V832" s="438"/>
      <c r="W832" s="438"/>
      <c r="X832" s="438"/>
      <c r="Y832" s="438"/>
      <c r="Z832" s="438"/>
      <c r="AA832" s="438"/>
      <c r="AB832" s="438"/>
      <c r="AC832" s="438"/>
      <c r="AD832" s="438"/>
      <c r="AE832" s="154"/>
      <c r="AF832" s="154"/>
      <c r="AG832" s="154"/>
      <c r="AH832" s="154"/>
      <c r="AI832" s="154"/>
      <c r="AJ832" s="108"/>
      <c r="AK832" s="154"/>
      <c r="AL832" s="108"/>
      <c r="AM832" s="108"/>
      <c r="AN832" s="108"/>
      <c r="AO832" s="108"/>
      <c r="AP832" s="108"/>
      <c r="AQ832" s="108"/>
      <c r="AR832" s="108"/>
      <c r="AS832" s="108"/>
      <c r="AT832" s="108"/>
      <c r="AU832" s="108"/>
      <c r="AV832" s="108"/>
      <c r="AW832" s="108"/>
      <c r="AX832" s="108"/>
      <c r="AY832" s="108"/>
      <c r="AZ832" s="108"/>
      <c r="BA832" s="108"/>
      <c r="BB832" s="108"/>
      <c r="BC832" s="108"/>
      <c r="BD832" s="108"/>
      <c r="BE832" s="108"/>
      <c r="BF832" s="108"/>
      <c r="BG832" s="108"/>
      <c r="BH832" s="108"/>
      <c r="BI832" s="108"/>
      <c r="BJ832" s="108"/>
      <c r="BK832" s="108"/>
      <c r="BL832" s="108"/>
      <c r="BM832" s="108"/>
      <c r="BN832" s="108"/>
      <c r="BO832" s="108"/>
      <c r="BP832" s="108"/>
      <c r="BQ832" s="108"/>
      <c r="BR832" s="108"/>
      <c r="BS832" s="108"/>
      <c r="BT832" s="108"/>
      <c r="BU832" s="108"/>
      <c r="BV832" s="108"/>
      <c r="BW832" s="108"/>
      <c r="BX832" s="108"/>
      <c r="BY832" s="108"/>
      <c r="BZ832" s="108"/>
      <c r="CA832" s="108"/>
      <c r="CB832" s="108"/>
      <c r="CC832" s="108"/>
      <c r="CD832" s="108"/>
      <c r="CE832" s="108"/>
      <c r="CF832" s="108"/>
      <c r="CG832" s="108"/>
      <c r="CH832" s="108"/>
      <c r="CI832" s="108"/>
      <c r="CJ832" s="108"/>
      <c r="CK832" s="108"/>
      <c r="CL832" s="108"/>
      <c r="CM832" s="108"/>
      <c r="CN832" s="108"/>
      <c r="CO832" s="108"/>
      <c r="CP832" s="108"/>
      <c r="CQ832" s="108"/>
      <c r="CR832" s="108"/>
      <c r="CS832" s="108"/>
      <c r="CT832" s="108"/>
      <c r="CU832" s="108"/>
      <c r="CV832" s="108"/>
      <c r="CW832" s="108"/>
      <c r="CX832" s="108"/>
      <c r="CY832" s="108"/>
      <c r="CZ832" s="108"/>
      <c r="DA832" s="108"/>
      <c r="DB832" s="108"/>
      <c r="DC832" s="108"/>
      <c r="DD832" s="108"/>
      <c r="DE832" s="108"/>
      <c r="DF832" s="108"/>
      <c r="DG832" s="108"/>
      <c r="DH832" s="108"/>
      <c r="DI832" s="108"/>
      <c r="DJ832" s="108"/>
      <c r="DK832" s="108"/>
      <c r="DL832" s="108"/>
      <c r="DM832" s="108"/>
      <c r="DN832" s="108"/>
      <c r="DO832" s="108"/>
      <c r="DP832" s="108"/>
      <c r="DQ832" s="108"/>
      <c r="DR832" s="108"/>
      <c r="DS832" s="108"/>
      <c r="DT832" s="108"/>
      <c r="DU832" s="108"/>
      <c r="DV832" s="108"/>
      <c r="DW832" s="108"/>
      <c r="DX832" s="108"/>
      <c r="DY832" s="108"/>
      <c r="DZ832" s="108"/>
      <c r="EA832" s="108"/>
      <c r="EB832" s="108"/>
      <c r="EC832" s="108"/>
      <c r="ED832" s="108"/>
      <c r="EE832" s="108"/>
      <c r="EF832" s="108"/>
      <c r="EG832" s="108"/>
      <c r="EH832" s="108"/>
      <c r="EI832" s="108"/>
      <c r="EJ832" s="108"/>
      <c r="EK832" s="108"/>
      <c r="EL832" s="108"/>
      <c r="EM832" s="108"/>
      <c r="EN832" s="108"/>
      <c r="EO832" s="108"/>
      <c r="EP832" s="108"/>
      <c r="EQ832" s="108"/>
      <c r="ER832" s="108"/>
      <c r="ES832" s="108"/>
      <c r="ET832" s="108"/>
      <c r="EU832" s="108"/>
      <c r="EV832" s="108"/>
      <c r="EW832" s="108"/>
      <c r="EX832" s="108"/>
      <c r="EY832" s="108"/>
      <c r="EZ832" s="108"/>
      <c r="FA832" s="108"/>
      <c r="FB832" s="108"/>
      <c r="FC832" s="108"/>
      <c r="FD832" s="108"/>
      <c r="FE832" s="108"/>
      <c r="FF832" s="108"/>
      <c r="FG832" s="108"/>
      <c r="FH832" s="108"/>
      <c r="FI832" s="108"/>
      <c r="FJ832" s="108"/>
      <c r="FK832" s="108"/>
      <c r="FL832" s="108"/>
      <c r="FM832" s="108"/>
      <c r="FN832" s="108"/>
      <c r="FO832" s="108"/>
      <c r="FP832" s="108"/>
      <c r="FQ832" s="108"/>
      <c r="FR832" s="108"/>
      <c r="FS832" s="108"/>
      <c r="FT832" s="108"/>
      <c r="FU832" s="108"/>
      <c r="FV832" s="108"/>
      <c r="FW832" s="108"/>
      <c r="FX832" s="108"/>
      <c r="FY832" s="108"/>
      <c r="FZ832" s="108"/>
      <c r="GA832" s="108"/>
      <c r="GB832" s="108"/>
      <c r="GC832" s="108"/>
      <c r="GD832" s="108"/>
      <c r="GE832" s="108"/>
      <c r="GF832" s="108"/>
      <c r="GG832" s="108"/>
      <c r="GH832" s="108"/>
      <c r="GI832" s="108"/>
      <c r="GJ832" s="108"/>
      <c r="GK832" s="108"/>
      <c r="GL832" s="108"/>
      <c r="GM832" s="108"/>
      <c r="GN832" s="108"/>
      <c r="GO832" s="108"/>
      <c r="GP832" s="108"/>
      <c r="GQ832" s="108"/>
      <c r="GR832" s="108"/>
      <c r="GS832" s="108"/>
      <c r="GT832" s="108"/>
      <c r="GU832" s="108"/>
      <c r="GV832" s="108"/>
      <c r="GW832" s="108"/>
      <c r="GX832" s="108"/>
      <c r="GY832" s="108"/>
      <c r="GZ832" s="108"/>
      <c r="HA832" s="108"/>
      <c r="HB832" s="108"/>
      <c r="HC832" s="108"/>
      <c r="HD832" s="108"/>
      <c r="HE832" s="108"/>
      <c r="HF832" s="108"/>
      <c r="HG832" s="108"/>
      <c r="HH832" s="108"/>
      <c r="HI832" s="108"/>
      <c r="HJ832" s="108"/>
      <c r="HK832" s="108"/>
      <c r="HL832" s="108"/>
      <c r="HM832" s="108"/>
      <c r="HN832" s="108"/>
      <c r="HO832" s="108"/>
      <c r="HP832" s="108"/>
      <c r="HQ832" s="108"/>
      <c r="HR832" s="108"/>
      <c r="HS832" s="108"/>
      <c r="HT832" s="108"/>
      <c r="HU832" s="108"/>
      <c r="HV832" s="108"/>
      <c r="HW832" s="108"/>
      <c r="HX832" s="108"/>
      <c r="HY832" s="108"/>
      <c r="HZ832" s="108"/>
      <c r="IA832" s="108"/>
      <c r="IB832" s="108"/>
      <c r="IC832" s="108"/>
      <c r="ID832" s="108"/>
      <c r="IE832" s="108"/>
      <c r="IF832" s="108"/>
      <c r="IG832" s="108"/>
      <c r="IH832" s="108"/>
      <c r="II832" s="108"/>
      <c r="IJ832" s="108"/>
      <c r="IK832" s="108"/>
      <c r="IL832" s="108"/>
      <c r="IM832" s="108"/>
      <c r="IN832" s="108"/>
      <c r="IO832" s="108"/>
      <c r="IP832" s="108"/>
      <c r="IQ832" s="108"/>
      <c r="IR832" s="108"/>
      <c r="IS832" s="108"/>
      <c r="IT832" s="108"/>
      <c r="IU832" s="108"/>
      <c r="IV832" s="108"/>
      <c r="IW832" s="108"/>
      <c r="IX832" s="108"/>
      <c r="IY832" s="108"/>
      <c r="IZ832" s="108"/>
      <c r="JA832" s="108"/>
      <c r="JB832" s="108"/>
      <c r="JC832" s="108"/>
      <c r="JD832" s="108"/>
      <c r="JE832" s="108"/>
      <c r="JF832" s="108"/>
      <c r="JG832" s="108"/>
      <c r="JH832" s="108"/>
      <c r="JI832" s="108"/>
      <c r="JJ832" s="108"/>
      <c r="JK832" s="108"/>
      <c r="JL832" s="108"/>
      <c r="JM832" s="108"/>
      <c r="JN832" s="108"/>
      <c r="JO832" s="108"/>
      <c r="JP832" s="108"/>
      <c r="JQ832" s="108"/>
      <c r="JR832" s="108"/>
      <c r="JS832" s="108"/>
      <c r="JT832" s="108"/>
      <c r="JU832" s="108"/>
      <c r="JV832" s="108"/>
      <c r="JW832" s="108"/>
      <c r="JX832" s="108"/>
      <c r="JY832" s="108"/>
      <c r="JZ832" s="108"/>
      <c r="KA832" s="108"/>
      <c r="KB832" s="108"/>
      <c r="KC832" s="108"/>
      <c r="KD832" s="108"/>
      <c r="KE832" s="108"/>
      <c r="KF832" s="108"/>
      <c r="KG832" s="108"/>
      <c r="KH832" s="108"/>
      <c r="KI832" s="108"/>
      <c r="KJ832" s="108"/>
      <c r="KK832" s="108"/>
      <c r="KL832" s="108"/>
      <c r="KM832" s="108"/>
      <c r="KN832" s="108"/>
      <c r="KO832" s="108"/>
      <c r="KP832" s="108"/>
      <c r="KQ832" s="108"/>
      <c r="KR832" s="108"/>
      <c r="KS832" s="108"/>
      <c r="KT832" s="108"/>
      <c r="KU832" s="108"/>
      <c r="KV832" s="108"/>
      <c r="KW832" s="108"/>
      <c r="KX832" s="108"/>
      <c r="KY832" s="108"/>
      <c r="KZ832" s="108"/>
      <c r="LA832" s="108"/>
      <c r="LB832" s="108"/>
      <c r="LC832" s="108"/>
      <c r="LD832" s="108"/>
      <c r="LE832" s="108"/>
      <c r="LF832" s="108"/>
      <c r="LG832" s="108"/>
      <c r="LH832" s="108"/>
      <c r="LI832" s="108"/>
      <c r="LJ832" s="108"/>
      <c r="LK832" s="108"/>
      <c r="LL832" s="108"/>
      <c r="LM832" s="108"/>
      <c r="LN832" s="108"/>
      <c r="LO832" s="108"/>
      <c r="LP832" s="108"/>
      <c r="LQ832" s="108"/>
      <c r="LR832" s="108"/>
      <c r="LS832" s="108"/>
    </row>
    <row r="833" spans="1:331">
      <c r="A833" s="3"/>
      <c r="B833" s="438"/>
      <c r="C833" s="438"/>
      <c r="D833" s="438"/>
      <c r="E833" s="438"/>
      <c r="F833" s="438"/>
      <c r="G833" s="438"/>
      <c r="H833" s="438"/>
      <c r="I833" s="438"/>
      <c r="J833" s="438"/>
      <c r="K833" s="438"/>
      <c r="L833" s="438"/>
      <c r="M833" s="438"/>
      <c r="N833" s="438"/>
      <c r="O833" s="438"/>
      <c r="P833" s="438"/>
      <c r="Q833" s="438"/>
      <c r="R833" s="438"/>
      <c r="S833" s="438"/>
      <c r="T833" s="438"/>
      <c r="U833" s="438"/>
      <c r="V833" s="438"/>
      <c r="W833" s="438"/>
      <c r="X833" s="438"/>
      <c r="Y833" s="438"/>
      <c r="Z833" s="438"/>
      <c r="AA833" s="438"/>
      <c r="AB833" s="438"/>
      <c r="AC833" s="438"/>
      <c r="AD833" s="438"/>
      <c r="AE833" s="154"/>
      <c r="AF833" s="154"/>
      <c r="AG833" s="154"/>
      <c r="AH833" s="154"/>
      <c r="AI833" s="154"/>
      <c r="AJ833" s="108"/>
      <c r="AK833" s="154"/>
      <c r="AL833" s="108"/>
      <c r="AM833" s="108"/>
      <c r="AN833" s="108"/>
      <c r="AO833" s="108"/>
      <c r="AP833" s="108"/>
      <c r="AQ833" s="108"/>
      <c r="AR833" s="108"/>
      <c r="AS833" s="108"/>
      <c r="AT833" s="108"/>
      <c r="AU833" s="108"/>
      <c r="AV833" s="108"/>
      <c r="AW833" s="108"/>
      <c r="AX833" s="108"/>
      <c r="AY833" s="108"/>
      <c r="AZ833" s="108"/>
      <c r="BA833" s="108"/>
      <c r="BB833" s="108"/>
      <c r="BC833" s="108"/>
      <c r="BD833" s="108"/>
      <c r="BE833" s="108"/>
      <c r="BF833" s="108"/>
      <c r="BG833" s="108"/>
      <c r="BH833" s="108"/>
      <c r="BI833" s="108"/>
      <c r="BJ833" s="108"/>
      <c r="BK833" s="108"/>
      <c r="BL833" s="108"/>
      <c r="BM833" s="108"/>
      <c r="BN833" s="108"/>
      <c r="BO833" s="108"/>
      <c r="BP833" s="108"/>
      <c r="BQ833" s="108"/>
      <c r="BR833" s="108"/>
      <c r="BS833" s="108"/>
      <c r="BT833" s="108"/>
      <c r="BU833" s="108"/>
      <c r="BV833" s="108"/>
      <c r="BW833" s="108"/>
      <c r="BX833" s="108"/>
      <c r="BY833" s="108"/>
      <c r="BZ833" s="108"/>
      <c r="CA833" s="108"/>
      <c r="CB833" s="108"/>
      <c r="CC833" s="108"/>
      <c r="CD833" s="108"/>
      <c r="CE833" s="108"/>
      <c r="CF833" s="108"/>
      <c r="CG833" s="108"/>
      <c r="CH833" s="108"/>
      <c r="CI833" s="108"/>
      <c r="CJ833" s="108"/>
      <c r="CK833" s="108"/>
      <c r="CL833" s="108"/>
      <c r="CM833" s="108"/>
      <c r="CN833" s="108"/>
      <c r="CO833" s="108"/>
      <c r="CP833" s="108"/>
      <c r="CQ833" s="108"/>
      <c r="CR833" s="108"/>
      <c r="CS833" s="108"/>
      <c r="CT833" s="108"/>
      <c r="CU833" s="108"/>
      <c r="CV833" s="108"/>
      <c r="CW833" s="108"/>
      <c r="CX833" s="108"/>
      <c r="CY833" s="108"/>
      <c r="CZ833" s="108"/>
      <c r="DA833" s="108"/>
      <c r="DB833" s="108"/>
      <c r="DC833" s="108"/>
      <c r="DD833" s="108"/>
      <c r="DE833" s="108"/>
      <c r="DF833" s="108"/>
      <c r="DG833" s="108"/>
      <c r="DH833" s="108"/>
      <c r="DI833" s="108"/>
      <c r="DJ833" s="108"/>
      <c r="DK833" s="108"/>
      <c r="DL833" s="108"/>
      <c r="DM833" s="108"/>
      <c r="DN833" s="108"/>
      <c r="DO833" s="108"/>
      <c r="DP833" s="108"/>
      <c r="DQ833" s="108"/>
      <c r="DR833" s="108"/>
      <c r="DS833" s="108"/>
      <c r="DT833" s="108"/>
      <c r="DU833" s="108"/>
      <c r="DV833" s="108"/>
      <c r="DW833" s="108"/>
      <c r="DX833" s="108"/>
      <c r="DY833" s="108"/>
      <c r="DZ833" s="108"/>
      <c r="EA833" s="108"/>
      <c r="EB833" s="108"/>
      <c r="EC833" s="108"/>
      <c r="ED833" s="108"/>
      <c r="EE833" s="108"/>
      <c r="EF833" s="108"/>
      <c r="EG833" s="108"/>
      <c r="EH833" s="108"/>
      <c r="EI833" s="108"/>
      <c r="EJ833" s="108"/>
      <c r="EK833" s="108"/>
      <c r="EL833" s="108"/>
      <c r="EM833" s="108"/>
      <c r="EN833" s="108"/>
      <c r="EO833" s="108"/>
      <c r="EP833" s="108"/>
      <c r="EQ833" s="108"/>
      <c r="ER833" s="108"/>
      <c r="ES833" s="108"/>
      <c r="ET833" s="108"/>
      <c r="EU833" s="108"/>
      <c r="EV833" s="108"/>
      <c r="EW833" s="108"/>
      <c r="EX833" s="108"/>
      <c r="EY833" s="108"/>
      <c r="EZ833" s="108"/>
      <c r="FA833" s="108"/>
      <c r="FB833" s="108"/>
      <c r="FC833" s="108"/>
      <c r="FD833" s="108"/>
      <c r="FE833" s="108"/>
      <c r="FF833" s="108"/>
      <c r="FG833" s="108"/>
      <c r="FH833" s="108"/>
      <c r="FI833" s="108"/>
      <c r="FJ833" s="108"/>
      <c r="FK833" s="108"/>
      <c r="FL833" s="108"/>
      <c r="FM833" s="108"/>
      <c r="FN833" s="108"/>
      <c r="FO833" s="108"/>
      <c r="FP833" s="108"/>
      <c r="FQ833" s="108"/>
      <c r="FR833" s="108"/>
      <c r="FS833" s="108"/>
      <c r="FT833" s="108"/>
      <c r="FU833" s="108"/>
      <c r="FV833" s="108"/>
      <c r="FW833" s="108"/>
      <c r="FX833" s="108"/>
      <c r="FY833" s="108"/>
      <c r="FZ833" s="108"/>
      <c r="GA833" s="108"/>
      <c r="GB833" s="108"/>
      <c r="GC833" s="108"/>
      <c r="GD833" s="108"/>
      <c r="GE833" s="108"/>
      <c r="GF833" s="108"/>
      <c r="GG833" s="108"/>
      <c r="GH833" s="108"/>
      <c r="GI833" s="108"/>
      <c r="GJ833" s="108"/>
      <c r="GK833" s="108"/>
      <c r="GL833" s="108"/>
      <c r="GM833" s="108"/>
      <c r="GN833" s="108"/>
      <c r="GO833" s="108"/>
      <c r="GP833" s="108"/>
      <c r="GQ833" s="108"/>
      <c r="GR833" s="108"/>
      <c r="GS833" s="108"/>
      <c r="GT833" s="108"/>
      <c r="GU833" s="108"/>
      <c r="GV833" s="108"/>
      <c r="GW833" s="108"/>
      <c r="GX833" s="108"/>
      <c r="GY833" s="108"/>
      <c r="GZ833" s="108"/>
      <c r="HA833" s="108"/>
      <c r="HB833" s="108"/>
      <c r="HC833" s="108"/>
      <c r="HD833" s="108"/>
      <c r="HE833" s="108"/>
      <c r="HF833" s="108"/>
      <c r="HG833" s="108"/>
      <c r="HH833" s="108"/>
      <c r="HI833" s="108"/>
      <c r="HJ833" s="108"/>
      <c r="HK833" s="108"/>
      <c r="HL833" s="108"/>
      <c r="HM833" s="108"/>
      <c r="HN833" s="108"/>
      <c r="HO833" s="108"/>
      <c r="HP833" s="108"/>
      <c r="HQ833" s="108"/>
      <c r="HR833" s="108"/>
      <c r="HS833" s="108"/>
      <c r="HT833" s="108"/>
      <c r="HU833" s="108"/>
      <c r="HV833" s="108"/>
      <c r="HW833" s="108"/>
      <c r="HX833" s="108"/>
      <c r="HY833" s="108"/>
      <c r="HZ833" s="108"/>
      <c r="IA833" s="108"/>
      <c r="IB833" s="108"/>
      <c r="IC833" s="108"/>
      <c r="ID833" s="108"/>
      <c r="IE833" s="108"/>
      <c r="IF833" s="108"/>
      <c r="IG833" s="108"/>
      <c r="IH833" s="108"/>
      <c r="II833" s="108"/>
      <c r="IJ833" s="108"/>
      <c r="IK833" s="108"/>
      <c r="IL833" s="108"/>
      <c r="IM833" s="108"/>
      <c r="IN833" s="108"/>
      <c r="IO833" s="108"/>
      <c r="IP833" s="108"/>
      <c r="IQ833" s="108"/>
      <c r="IR833" s="108"/>
      <c r="IS833" s="108"/>
      <c r="IT833" s="108"/>
      <c r="IU833" s="108"/>
      <c r="IV833" s="108"/>
      <c r="IW833" s="108"/>
      <c r="IX833" s="108"/>
      <c r="IY833" s="108"/>
      <c r="IZ833" s="108"/>
      <c r="JA833" s="108"/>
      <c r="JB833" s="108"/>
      <c r="JC833" s="108"/>
      <c r="JD833" s="108"/>
      <c r="JE833" s="108"/>
      <c r="JF833" s="108"/>
      <c r="JG833" s="108"/>
      <c r="JH833" s="108"/>
      <c r="JI833" s="108"/>
      <c r="JJ833" s="108"/>
      <c r="JK833" s="108"/>
      <c r="JL833" s="108"/>
      <c r="JM833" s="108"/>
      <c r="JN833" s="108"/>
      <c r="JO833" s="108"/>
      <c r="JP833" s="108"/>
      <c r="JQ833" s="108"/>
      <c r="JR833" s="108"/>
      <c r="JS833" s="108"/>
      <c r="JT833" s="108"/>
      <c r="JU833" s="108"/>
      <c r="JV833" s="108"/>
      <c r="JW833" s="108"/>
      <c r="JX833" s="108"/>
      <c r="JY833" s="108"/>
      <c r="JZ833" s="108"/>
      <c r="KA833" s="108"/>
      <c r="KB833" s="108"/>
      <c r="KC833" s="108"/>
      <c r="KD833" s="108"/>
      <c r="KE833" s="108"/>
      <c r="KF833" s="108"/>
      <c r="KG833" s="108"/>
      <c r="KH833" s="108"/>
      <c r="KI833" s="108"/>
      <c r="KJ833" s="108"/>
      <c r="KK833" s="108"/>
      <c r="KL833" s="108"/>
      <c r="KM833" s="108"/>
      <c r="KN833" s="108"/>
      <c r="KO833" s="108"/>
      <c r="KP833" s="108"/>
      <c r="KQ833" s="108"/>
      <c r="KR833" s="108"/>
      <c r="KS833" s="108"/>
      <c r="KT833" s="108"/>
      <c r="KU833" s="108"/>
      <c r="KV833" s="108"/>
      <c r="KW833" s="108"/>
      <c r="KX833" s="108"/>
      <c r="KY833" s="108"/>
      <c r="KZ833" s="108"/>
      <c r="LA833" s="108"/>
      <c r="LB833" s="108"/>
      <c r="LC833" s="108"/>
      <c r="LD833" s="108"/>
      <c r="LE833" s="108"/>
      <c r="LF833" s="108"/>
      <c r="LG833" s="108"/>
      <c r="LH833" s="108"/>
      <c r="LI833" s="108"/>
      <c r="LJ833" s="108"/>
      <c r="LK833" s="108"/>
      <c r="LL833" s="108"/>
      <c r="LM833" s="108"/>
      <c r="LN833" s="108"/>
      <c r="LO833" s="108"/>
      <c r="LP833" s="108"/>
      <c r="LQ833" s="108"/>
      <c r="LR833" s="108"/>
      <c r="LS833" s="108"/>
    </row>
    <row r="834" spans="1:331">
      <c r="A834" s="3"/>
      <c r="B834" s="438"/>
      <c r="C834" s="438"/>
      <c r="D834" s="438"/>
      <c r="E834" s="438"/>
      <c r="F834" s="438"/>
      <c r="G834" s="438"/>
      <c r="H834" s="438"/>
      <c r="I834" s="438"/>
      <c r="J834" s="438"/>
      <c r="K834" s="438"/>
      <c r="L834" s="438"/>
      <c r="M834" s="438"/>
      <c r="N834" s="438"/>
      <c r="O834" s="438"/>
      <c r="P834" s="438"/>
      <c r="Q834" s="438"/>
      <c r="R834" s="438"/>
      <c r="S834" s="438"/>
      <c r="T834" s="438"/>
      <c r="U834" s="438"/>
      <c r="V834" s="438"/>
      <c r="W834" s="438"/>
      <c r="X834" s="438"/>
      <c r="Y834" s="438"/>
      <c r="Z834" s="438"/>
      <c r="AA834" s="438"/>
      <c r="AB834" s="438"/>
      <c r="AC834" s="438"/>
      <c r="AD834" s="438"/>
      <c r="AE834" s="154"/>
      <c r="AF834" s="154"/>
      <c r="AG834" s="154"/>
      <c r="AH834" s="154"/>
      <c r="AI834" s="154"/>
      <c r="AJ834" s="108"/>
      <c r="AK834" s="154"/>
      <c r="AL834" s="108"/>
      <c r="AM834" s="108"/>
      <c r="AN834" s="108"/>
      <c r="AO834" s="108"/>
      <c r="AP834" s="108"/>
      <c r="AQ834" s="108"/>
      <c r="AR834" s="108"/>
      <c r="AS834" s="108"/>
      <c r="AT834" s="108"/>
      <c r="AU834" s="108"/>
      <c r="AV834" s="108"/>
      <c r="AW834" s="108"/>
      <c r="AX834" s="108"/>
      <c r="AY834" s="108"/>
      <c r="AZ834" s="108"/>
      <c r="BA834" s="108"/>
      <c r="BB834" s="108"/>
      <c r="BC834" s="108"/>
      <c r="BD834" s="108"/>
      <c r="BE834" s="108"/>
      <c r="BF834" s="108"/>
      <c r="BG834" s="108"/>
      <c r="BH834" s="108"/>
      <c r="BI834" s="108"/>
      <c r="BJ834" s="108"/>
      <c r="BK834" s="108"/>
      <c r="BL834" s="108"/>
      <c r="BM834" s="108"/>
      <c r="BN834" s="108"/>
      <c r="BO834" s="108"/>
      <c r="BP834" s="108"/>
      <c r="BQ834" s="108"/>
      <c r="BR834" s="108"/>
      <c r="BS834" s="108"/>
      <c r="BT834" s="108"/>
      <c r="BU834" s="108"/>
      <c r="BV834" s="108"/>
      <c r="BW834" s="108"/>
      <c r="BX834" s="108"/>
      <c r="BY834" s="108"/>
      <c r="BZ834" s="108"/>
      <c r="CA834" s="108"/>
      <c r="CB834" s="108"/>
      <c r="CC834" s="108"/>
      <c r="CD834" s="108"/>
      <c r="CE834" s="108"/>
      <c r="CF834" s="108"/>
      <c r="CG834" s="108"/>
      <c r="CH834" s="108"/>
      <c r="CI834" s="108"/>
      <c r="CJ834" s="108"/>
      <c r="CK834" s="108"/>
      <c r="CL834" s="108"/>
      <c r="CM834" s="108"/>
      <c r="CN834" s="108"/>
      <c r="CO834" s="108"/>
      <c r="CP834" s="108"/>
      <c r="CQ834" s="108"/>
      <c r="CR834" s="108"/>
      <c r="CS834" s="108"/>
      <c r="CT834" s="108"/>
      <c r="CU834" s="108"/>
      <c r="CV834" s="108"/>
      <c r="CW834" s="108"/>
      <c r="CX834" s="108"/>
      <c r="CY834" s="108"/>
      <c r="CZ834" s="108"/>
      <c r="DA834" s="108"/>
      <c r="DB834" s="108"/>
      <c r="DC834" s="108"/>
      <c r="DD834" s="108"/>
      <c r="DE834" s="108"/>
      <c r="DF834" s="108"/>
      <c r="DG834" s="108"/>
      <c r="DH834" s="108"/>
      <c r="DI834" s="108"/>
      <c r="DJ834" s="108"/>
      <c r="DK834" s="108"/>
      <c r="DL834" s="108"/>
      <c r="DM834" s="108"/>
      <c r="DN834" s="108"/>
      <c r="DO834" s="108"/>
      <c r="DP834" s="108"/>
      <c r="DQ834" s="108"/>
      <c r="DR834" s="108"/>
      <c r="DS834" s="108"/>
      <c r="DT834" s="108"/>
      <c r="DU834" s="108"/>
      <c r="DV834" s="108"/>
      <c r="DW834" s="108"/>
      <c r="DX834" s="108"/>
      <c r="DY834" s="108"/>
      <c r="DZ834" s="108"/>
      <c r="EA834" s="108"/>
      <c r="EB834" s="108"/>
      <c r="EC834" s="108"/>
      <c r="ED834" s="108"/>
      <c r="EE834" s="108"/>
      <c r="EF834" s="108"/>
      <c r="EG834" s="108"/>
      <c r="EH834" s="108"/>
      <c r="EI834" s="108"/>
      <c r="EJ834" s="108"/>
      <c r="EK834" s="108"/>
      <c r="EL834" s="108"/>
      <c r="EM834" s="108"/>
      <c r="EN834" s="108"/>
      <c r="EO834" s="108"/>
      <c r="EP834" s="108"/>
      <c r="EQ834" s="108"/>
      <c r="ER834" s="108"/>
      <c r="ES834" s="108"/>
      <c r="ET834" s="108"/>
      <c r="EU834" s="108"/>
      <c r="EV834" s="108"/>
      <c r="EW834" s="108"/>
      <c r="EX834" s="108"/>
      <c r="EY834" s="108"/>
      <c r="EZ834" s="108"/>
      <c r="FA834" s="108"/>
      <c r="FB834" s="108"/>
      <c r="FC834" s="108"/>
      <c r="FD834" s="108"/>
      <c r="FE834" s="108"/>
      <c r="FF834" s="108"/>
      <c r="FG834" s="108"/>
      <c r="FH834" s="108"/>
      <c r="FI834" s="108"/>
      <c r="FJ834" s="108"/>
      <c r="FK834" s="108"/>
      <c r="FL834" s="108"/>
      <c r="FM834" s="108"/>
      <c r="FN834" s="108"/>
      <c r="FO834" s="108"/>
      <c r="FP834" s="108"/>
      <c r="FQ834" s="108"/>
      <c r="FR834" s="108"/>
      <c r="FS834" s="108"/>
      <c r="FT834" s="108"/>
      <c r="FU834" s="108"/>
      <c r="FV834" s="108"/>
      <c r="FW834" s="108"/>
      <c r="FX834" s="108"/>
      <c r="FY834" s="108"/>
      <c r="FZ834" s="108"/>
      <c r="GA834" s="108"/>
      <c r="GB834" s="108"/>
      <c r="GC834" s="108"/>
      <c r="GD834" s="108"/>
      <c r="GE834" s="108"/>
      <c r="GF834" s="108"/>
      <c r="GG834" s="108"/>
      <c r="GH834" s="108"/>
      <c r="GI834" s="108"/>
      <c r="GJ834" s="108"/>
      <c r="GK834" s="108"/>
      <c r="GL834" s="108"/>
      <c r="GM834" s="108"/>
      <c r="GN834" s="108"/>
      <c r="GO834" s="108"/>
      <c r="GP834" s="108"/>
      <c r="GQ834" s="108"/>
      <c r="GR834" s="108"/>
      <c r="GS834" s="108"/>
      <c r="GT834" s="108"/>
      <c r="GU834" s="108"/>
      <c r="GV834" s="108"/>
      <c r="GW834" s="108"/>
      <c r="GX834" s="108"/>
      <c r="GY834" s="108"/>
      <c r="GZ834" s="108"/>
      <c r="HA834" s="108"/>
      <c r="HB834" s="108"/>
      <c r="HC834" s="108"/>
      <c r="HD834" s="108"/>
      <c r="HE834" s="108"/>
      <c r="HF834" s="108"/>
      <c r="HG834" s="108"/>
      <c r="HH834" s="108"/>
      <c r="HI834" s="108"/>
      <c r="HJ834" s="108"/>
      <c r="HK834" s="108"/>
      <c r="HL834" s="108"/>
      <c r="HM834" s="108"/>
      <c r="HN834" s="108"/>
      <c r="HO834" s="108"/>
      <c r="HP834" s="108"/>
      <c r="HQ834" s="108"/>
      <c r="HR834" s="108"/>
      <c r="HS834" s="108"/>
      <c r="HT834" s="108"/>
      <c r="HU834" s="108"/>
      <c r="HV834" s="108"/>
      <c r="HW834" s="108"/>
      <c r="HX834" s="108"/>
      <c r="HY834" s="108"/>
      <c r="HZ834" s="108"/>
      <c r="IA834" s="108"/>
      <c r="IB834" s="108"/>
      <c r="IC834" s="108"/>
      <c r="ID834" s="108"/>
      <c r="IE834" s="108"/>
      <c r="IF834" s="108"/>
      <c r="IG834" s="108"/>
      <c r="IH834" s="108"/>
      <c r="II834" s="108"/>
      <c r="IJ834" s="108"/>
      <c r="IK834" s="108"/>
      <c r="IL834" s="108"/>
      <c r="IM834" s="108"/>
      <c r="IN834" s="108"/>
      <c r="IO834" s="108"/>
      <c r="IP834" s="108"/>
      <c r="IQ834" s="108"/>
      <c r="IR834" s="108"/>
      <c r="IS834" s="108"/>
      <c r="IT834" s="108"/>
      <c r="IU834" s="108"/>
      <c r="IV834" s="108"/>
      <c r="IW834" s="108"/>
      <c r="IX834" s="108"/>
      <c r="IY834" s="108"/>
      <c r="IZ834" s="108"/>
      <c r="JA834" s="108"/>
      <c r="JB834" s="108"/>
      <c r="JC834" s="108"/>
      <c r="JD834" s="108"/>
      <c r="JE834" s="108"/>
      <c r="JF834" s="108"/>
      <c r="JG834" s="108"/>
      <c r="JH834" s="108"/>
      <c r="JI834" s="108"/>
      <c r="JJ834" s="108"/>
      <c r="JK834" s="108"/>
      <c r="JL834" s="108"/>
      <c r="JM834" s="108"/>
      <c r="JN834" s="108"/>
      <c r="JO834" s="108"/>
      <c r="JP834" s="108"/>
      <c r="JQ834" s="108"/>
      <c r="JR834" s="108"/>
      <c r="JS834" s="108"/>
      <c r="JT834" s="108"/>
      <c r="JU834" s="108"/>
      <c r="JV834" s="108"/>
      <c r="JW834" s="108"/>
      <c r="JX834" s="108"/>
      <c r="JY834" s="108"/>
      <c r="JZ834" s="108"/>
      <c r="KA834" s="108"/>
      <c r="KB834" s="108"/>
      <c r="KC834" s="108"/>
      <c r="KD834" s="108"/>
      <c r="KE834" s="108"/>
      <c r="KF834" s="108"/>
      <c r="KG834" s="108"/>
      <c r="KH834" s="108"/>
      <c r="KI834" s="108"/>
      <c r="KJ834" s="108"/>
      <c r="KK834" s="108"/>
      <c r="KL834" s="108"/>
      <c r="KM834" s="108"/>
      <c r="KN834" s="108"/>
      <c r="KO834" s="108"/>
      <c r="KP834" s="108"/>
      <c r="KQ834" s="108"/>
      <c r="KR834" s="108"/>
      <c r="KS834" s="108"/>
      <c r="KT834" s="108"/>
      <c r="KU834" s="108"/>
      <c r="KV834" s="108"/>
      <c r="KW834" s="108"/>
      <c r="KX834" s="108"/>
      <c r="KY834" s="108"/>
      <c r="KZ834" s="108"/>
      <c r="LA834" s="108"/>
      <c r="LB834" s="108"/>
      <c r="LC834" s="108"/>
      <c r="LD834" s="108"/>
      <c r="LE834" s="108"/>
      <c r="LF834" s="108"/>
      <c r="LG834" s="108"/>
      <c r="LH834" s="108"/>
      <c r="LI834" s="108"/>
      <c r="LJ834" s="108"/>
      <c r="LK834" s="108"/>
      <c r="LL834" s="108"/>
      <c r="LM834" s="108"/>
      <c r="LN834" s="108"/>
      <c r="LO834" s="108"/>
      <c r="LP834" s="108"/>
      <c r="LQ834" s="108"/>
      <c r="LR834" s="108"/>
      <c r="LS834" s="108"/>
    </row>
    <row r="835" spans="1:331">
      <c r="A835" s="3"/>
      <c r="B835" s="438"/>
      <c r="C835" s="438"/>
      <c r="D835" s="438"/>
      <c r="E835" s="438"/>
      <c r="F835" s="438"/>
      <c r="G835" s="438"/>
      <c r="H835" s="438"/>
      <c r="I835" s="438"/>
      <c r="J835" s="438"/>
      <c r="K835" s="438"/>
      <c r="L835" s="438"/>
      <c r="M835" s="438"/>
      <c r="N835" s="438"/>
      <c r="O835" s="438"/>
      <c r="P835" s="438"/>
      <c r="Q835" s="438"/>
      <c r="R835" s="438"/>
      <c r="S835" s="438"/>
      <c r="T835" s="438"/>
      <c r="U835" s="438"/>
      <c r="V835" s="438"/>
      <c r="W835" s="438"/>
      <c r="X835" s="438"/>
      <c r="Y835" s="438"/>
      <c r="Z835" s="438"/>
      <c r="AA835" s="438"/>
      <c r="AB835" s="438"/>
      <c r="AC835" s="438"/>
      <c r="AD835" s="438"/>
      <c r="AE835" s="154"/>
      <c r="AF835" s="154"/>
      <c r="AG835" s="154"/>
      <c r="AH835" s="154"/>
      <c r="AI835" s="154"/>
      <c r="AJ835" s="108"/>
      <c r="AK835" s="154"/>
      <c r="AL835" s="108"/>
      <c r="AM835" s="108"/>
      <c r="AN835" s="108"/>
      <c r="AO835" s="108"/>
      <c r="AP835" s="108"/>
      <c r="AQ835" s="108"/>
      <c r="AR835" s="108"/>
      <c r="AS835" s="108"/>
      <c r="AT835" s="108"/>
      <c r="AU835" s="108"/>
      <c r="AV835" s="108"/>
      <c r="AW835" s="108"/>
      <c r="AX835" s="108"/>
      <c r="AY835" s="108"/>
      <c r="AZ835" s="108"/>
      <c r="BA835" s="108"/>
      <c r="BB835" s="108"/>
      <c r="BC835" s="108"/>
      <c r="BD835" s="108"/>
      <c r="BE835" s="108"/>
      <c r="BF835" s="108"/>
      <c r="BG835" s="108"/>
      <c r="BH835" s="108"/>
      <c r="BI835" s="108"/>
      <c r="BJ835" s="108"/>
      <c r="BK835" s="108"/>
      <c r="BL835" s="108"/>
      <c r="BM835" s="108"/>
      <c r="BN835" s="108"/>
      <c r="BO835" s="108"/>
      <c r="BP835" s="108"/>
      <c r="BQ835" s="108"/>
      <c r="BR835" s="108"/>
      <c r="BS835" s="108"/>
      <c r="BT835" s="108"/>
      <c r="BU835" s="108"/>
      <c r="BV835" s="108"/>
      <c r="BW835" s="108"/>
      <c r="BX835" s="108"/>
      <c r="BY835" s="108"/>
      <c r="BZ835" s="108"/>
      <c r="CA835" s="108"/>
      <c r="CB835" s="108"/>
      <c r="CC835" s="108"/>
      <c r="CD835" s="108"/>
      <c r="CE835" s="108"/>
      <c r="CF835" s="108"/>
      <c r="CG835" s="108"/>
      <c r="CH835" s="108"/>
      <c r="CI835" s="108"/>
      <c r="CJ835" s="108"/>
      <c r="CK835" s="108"/>
      <c r="CL835" s="108"/>
      <c r="CM835" s="108"/>
      <c r="CN835" s="108"/>
      <c r="CO835" s="108"/>
      <c r="CP835" s="108"/>
      <c r="CQ835" s="108"/>
      <c r="CR835" s="108"/>
      <c r="CS835" s="108"/>
      <c r="CT835" s="108"/>
      <c r="CU835" s="108"/>
      <c r="CV835" s="108"/>
      <c r="CW835" s="108"/>
      <c r="CX835" s="108"/>
      <c r="CY835" s="108"/>
      <c r="CZ835" s="108"/>
      <c r="DA835" s="108"/>
      <c r="DB835" s="108"/>
      <c r="DC835" s="108"/>
      <c r="DD835" s="108"/>
      <c r="DE835" s="108"/>
      <c r="DF835" s="108"/>
      <c r="DG835" s="108"/>
      <c r="DH835" s="108"/>
      <c r="DI835" s="108"/>
      <c r="DJ835" s="108"/>
      <c r="DK835" s="108"/>
      <c r="DL835" s="108"/>
      <c r="DM835" s="108"/>
      <c r="DN835" s="108"/>
      <c r="DO835" s="108"/>
      <c r="DP835" s="108"/>
      <c r="DQ835" s="108"/>
      <c r="DR835" s="108"/>
      <c r="DS835" s="108"/>
      <c r="DT835" s="108"/>
      <c r="DU835" s="108"/>
      <c r="DV835" s="108"/>
      <c r="DW835" s="108"/>
      <c r="DX835" s="108"/>
      <c r="DY835" s="108"/>
      <c r="DZ835" s="108"/>
      <c r="EA835" s="108"/>
      <c r="EB835" s="108"/>
      <c r="EC835" s="108"/>
      <c r="ED835" s="108"/>
      <c r="EE835" s="108"/>
      <c r="EF835" s="108"/>
      <c r="EG835" s="108"/>
      <c r="EH835" s="108"/>
      <c r="EI835" s="108"/>
      <c r="EJ835" s="108"/>
      <c r="EK835" s="108"/>
      <c r="EL835" s="108"/>
      <c r="EM835" s="108"/>
      <c r="EN835" s="108"/>
      <c r="EO835" s="108"/>
      <c r="EP835" s="108"/>
      <c r="EQ835" s="108"/>
      <c r="ER835" s="108"/>
      <c r="ES835" s="108"/>
      <c r="ET835" s="108"/>
      <c r="EU835" s="108"/>
      <c r="EV835" s="108"/>
      <c r="EW835" s="108"/>
      <c r="EX835" s="108"/>
      <c r="EY835" s="108"/>
      <c r="EZ835" s="108"/>
      <c r="FA835" s="108"/>
      <c r="FB835" s="108"/>
      <c r="FC835" s="108"/>
      <c r="FD835" s="108"/>
      <c r="FE835" s="108"/>
      <c r="FF835" s="108"/>
      <c r="FG835" s="108"/>
      <c r="FH835" s="108"/>
      <c r="FI835" s="108"/>
      <c r="FJ835" s="108"/>
      <c r="FK835" s="108"/>
      <c r="FL835" s="108"/>
      <c r="FM835" s="108"/>
      <c r="FN835" s="108"/>
      <c r="FO835" s="108"/>
      <c r="FP835" s="108"/>
      <c r="FQ835" s="108"/>
      <c r="FR835" s="108"/>
      <c r="FS835" s="108"/>
      <c r="FT835" s="108"/>
      <c r="FU835" s="108"/>
      <c r="FV835" s="108"/>
      <c r="FW835" s="108"/>
      <c r="FX835" s="108"/>
      <c r="FY835" s="108"/>
      <c r="FZ835" s="108"/>
      <c r="GA835" s="108"/>
      <c r="GB835" s="108"/>
      <c r="GC835" s="108"/>
      <c r="GD835" s="108"/>
      <c r="GE835" s="108"/>
      <c r="GF835" s="108"/>
      <c r="GG835" s="108"/>
      <c r="GH835" s="108"/>
      <c r="GI835" s="108"/>
      <c r="GJ835" s="108"/>
      <c r="GK835" s="108"/>
      <c r="GL835" s="108"/>
      <c r="GM835" s="108"/>
      <c r="GN835" s="108"/>
      <c r="GO835" s="108"/>
      <c r="GP835" s="108"/>
      <c r="GQ835" s="108"/>
      <c r="GR835" s="108"/>
      <c r="GS835" s="108"/>
      <c r="GT835" s="108"/>
      <c r="GU835" s="108"/>
      <c r="GV835" s="108"/>
      <c r="GW835" s="108"/>
      <c r="GX835" s="108"/>
      <c r="GY835" s="108"/>
      <c r="GZ835" s="108"/>
      <c r="HA835" s="108"/>
      <c r="HB835" s="108"/>
      <c r="HC835" s="108"/>
      <c r="HD835" s="108"/>
      <c r="HE835" s="108"/>
      <c r="HF835" s="108"/>
      <c r="HG835" s="108"/>
      <c r="HH835" s="108"/>
      <c r="HI835" s="108"/>
      <c r="HJ835" s="108"/>
      <c r="HK835" s="108"/>
      <c r="HL835" s="108"/>
      <c r="HM835" s="108"/>
      <c r="HN835" s="108"/>
      <c r="HO835" s="108"/>
      <c r="HP835" s="108"/>
      <c r="HQ835" s="108"/>
      <c r="HR835" s="108"/>
      <c r="HS835" s="108"/>
      <c r="HT835" s="108"/>
      <c r="HU835" s="108"/>
      <c r="HV835" s="108"/>
      <c r="HW835" s="108"/>
      <c r="HX835" s="108"/>
      <c r="HY835" s="108"/>
      <c r="HZ835" s="108"/>
      <c r="IA835" s="108"/>
      <c r="IB835" s="108"/>
      <c r="IC835" s="108"/>
      <c r="ID835" s="108"/>
      <c r="IE835" s="108"/>
      <c r="IF835" s="108"/>
      <c r="IG835" s="108"/>
      <c r="IH835" s="108"/>
      <c r="II835" s="108"/>
      <c r="IJ835" s="108"/>
      <c r="IK835" s="108"/>
      <c r="IL835" s="108"/>
      <c r="IM835" s="108"/>
      <c r="IN835" s="108"/>
      <c r="IO835" s="108"/>
      <c r="IP835" s="108"/>
      <c r="IQ835" s="108"/>
      <c r="IR835" s="108"/>
      <c r="IS835" s="108"/>
      <c r="IT835" s="108"/>
      <c r="IU835" s="108"/>
      <c r="IV835" s="108"/>
      <c r="IW835" s="108"/>
      <c r="IX835" s="108"/>
      <c r="IY835" s="108"/>
      <c r="IZ835" s="108"/>
      <c r="JA835" s="108"/>
      <c r="JB835" s="108"/>
      <c r="JC835" s="108"/>
      <c r="JD835" s="108"/>
      <c r="JE835" s="108"/>
      <c r="JF835" s="108"/>
      <c r="JG835" s="108"/>
      <c r="JH835" s="108"/>
      <c r="JI835" s="108"/>
      <c r="JJ835" s="108"/>
      <c r="JK835" s="108"/>
      <c r="JL835" s="108"/>
      <c r="JM835" s="108"/>
      <c r="JN835" s="108"/>
      <c r="JO835" s="108"/>
      <c r="JP835" s="108"/>
      <c r="JQ835" s="108"/>
      <c r="JR835" s="108"/>
      <c r="JS835" s="108"/>
      <c r="JT835" s="108"/>
      <c r="JU835" s="108"/>
      <c r="JV835" s="108"/>
      <c r="JW835" s="108"/>
      <c r="JX835" s="108"/>
      <c r="JY835" s="108"/>
      <c r="JZ835" s="108"/>
      <c r="KA835" s="108"/>
      <c r="KB835" s="108"/>
      <c r="KC835" s="108"/>
      <c r="KD835" s="108"/>
      <c r="KE835" s="108"/>
      <c r="KF835" s="108"/>
      <c r="KG835" s="108"/>
      <c r="KH835" s="108"/>
      <c r="KI835" s="108"/>
      <c r="KJ835" s="108"/>
      <c r="KK835" s="108"/>
      <c r="KL835" s="108"/>
      <c r="KM835" s="108"/>
      <c r="KN835" s="108"/>
      <c r="KO835" s="108"/>
      <c r="KP835" s="108"/>
      <c r="KQ835" s="108"/>
      <c r="KR835" s="108"/>
      <c r="KS835" s="108"/>
      <c r="KT835" s="108"/>
      <c r="KU835" s="108"/>
      <c r="KV835" s="108"/>
      <c r="KW835" s="108"/>
      <c r="KX835" s="108"/>
      <c r="KY835" s="108"/>
      <c r="KZ835" s="108"/>
      <c r="LA835" s="108"/>
      <c r="LB835" s="108"/>
      <c r="LC835" s="108"/>
      <c r="LD835" s="108"/>
      <c r="LE835" s="108"/>
      <c r="LF835" s="108"/>
      <c r="LG835" s="108"/>
      <c r="LH835" s="108"/>
      <c r="LI835" s="108"/>
      <c r="LJ835" s="108"/>
      <c r="LK835" s="108"/>
      <c r="LL835" s="108"/>
      <c r="LM835" s="108"/>
      <c r="LN835" s="108"/>
      <c r="LO835" s="108"/>
      <c r="LP835" s="108"/>
      <c r="LQ835" s="108"/>
      <c r="LR835" s="108"/>
      <c r="LS835" s="108"/>
    </row>
    <row r="836" spans="1:331">
      <c r="A836" s="3"/>
      <c r="B836" s="438"/>
      <c r="C836" s="438"/>
      <c r="D836" s="438"/>
      <c r="E836" s="438"/>
      <c r="F836" s="438"/>
      <c r="G836" s="438"/>
      <c r="H836" s="438"/>
      <c r="I836" s="438"/>
      <c r="J836" s="438"/>
      <c r="K836" s="438"/>
      <c r="L836" s="438"/>
      <c r="M836" s="438"/>
      <c r="N836" s="438"/>
      <c r="O836" s="438"/>
      <c r="P836" s="438"/>
      <c r="Q836" s="438"/>
      <c r="R836" s="438"/>
      <c r="S836" s="438"/>
      <c r="T836" s="438"/>
      <c r="U836" s="438"/>
      <c r="V836" s="438"/>
      <c r="W836" s="438"/>
      <c r="X836" s="438"/>
      <c r="Y836" s="438"/>
      <c r="Z836" s="438"/>
      <c r="AA836" s="438"/>
      <c r="AB836" s="438"/>
      <c r="AC836" s="438"/>
      <c r="AD836" s="438"/>
      <c r="AE836" s="154"/>
      <c r="AF836" s="154"/>
      <c r="AG836" s="154"/>
      <c r="AH836" s="154"/>
      <c r="AI836" s="154"/>
      <c r="AJ836" s="108"/>
      <c r="AK836" s="154"/>
      <c r="AL836" s="108"/>
      <c r="AM836" s="108"/>
      <c r="AN836" s="108"/>
      <c r="AO836" s="108"/>
      <c r="AP836" s="108"/>
      <c r="AQ836" s="108"/>
      <c r="AR836" s="108"/>
      <c r="AS836" s="108"/>
      <c r="AT836" s="108"/>
      <c r="AU836" s="108"/>
      <c r="AV836" s="108"/>
      <c r="AW836" s="108"/>
      <c r="AX836" s="108"/>
      <c r="AY836" s="108"/>
      <c r="AZ836" s="108"/>
      <c r="BA836" s="108"/>
      <c r="BB836" s="108"/>
      <c r="BC836" s="108"/>
      <c r="BD836" s="108"/>
      <c r="BE836" s="108"/>
      <c r="BF836" s="108"/>
      <c r="BG836" s="108"/>
      <c r="BH836" s="108"/>
      <c r="BI836" s="108"/>
      <c r="BJ836" s="108"/>
      <c r="BK836" s="108"/>
      <c r="BL836" s="108"/>
      <c r="BM836" s="108"/>
      <c r="BN836" s="108"/>
      <c r="BO836" s="108"/>
      <c r="BP836" s="108"/>
      <c r="BQ836" s="108"/>
      <c r="BR836" s="108"/>
      <c r="BS836" s="108"/>
      <c r="BT836" s="108"/>
      <c r="BU836" s="108"/>
      <c r="BV836" s="108"/>
      <c r="BW836" s="108"/>
      <c r="BX836" s="108"/>
      <c r="BY836" s="108"/>
      <c r="BZ836" s="108"/>
      <c r="CA836" s="108"/>
      <c r="CB836" s="108"/>
      <c r="CC836" s="108"/>
      <c r="CD836" s="108"/>
      <c r="CE836" s="108"/>
      <c r="CF836" s="108"/>
      <c r="CG836" s="108"/>
      <c r="CH836" s="108"/>
      <c r="CI836" s="108"/>
      <c r="CJ836" s="108"/>
      <c r="CK836" s="108"/>
      <c r="CL836" s="108"/>
      <c r="CM836" s="108"/>
      <c r="CN836" s="108"/>
      <c r="CO836" s="108"/>
      <c r="CP836" s="108"/>
      <c r="CQ836" s="108"/>
      <c r="CR836" s="108"/>
      <c r="CS836" s="108"/>
      <c r="CT836" s="108"/>
      <c r="CU836" s="108"/>
      <c r="CV836" s="108"/>
      <c r="CW836" s="108"/>
      <c r="CX836" s="108"/>
      <c r="CY836" s="108"/>
      <c r="CZ836" s="108"/>
      <c r="DA836" s="108"/>
      <c r="DB836" s="108"/>
      <c r="DC836" s="108"/>
      <c r="DD836" s="108"/>
      <c r="DE836" s="108"/>
      <c r="DF836" s="108"/>
      <c r="DG836" s="108"/>
      <c r="DH836" s="108"/>
      <c r="DI836" s="108"/>
      <c r="DJ836" s="108"/>
      <c r="DK836" s="108"/>
      <c r="DL836" s="108"/>
      <c r="DM836" s="108"/>
      <c r="DN836" s="108"/>
      <c r="DO836" s="108"/>
      <c r="DP836" s="108"/>
      <c r="DQ836" s="108"/>
      <c r="DR836" s="108"/>
      <c r="DS836" s="108"/>
      <c r="DT836" s="108"/>
      <c r="DU836" s="108"/>
      <c r="DV836" s="108"/>
      <c r="DW836" s="108"/>
      <c r="DX836" s="108"/>
      <c r="DY836" s="108"/>
      <c r="DZ836" s="108"/>
      <c r="EA836" s="108"/>
      <c r="EB836" s="108"/>
      <c r="EC836" s="108"/>
      <c r="ED836" s="108"/>
      <c r="EE836" s="108"/>
      <c r="EF836" s="108"/>
      <c r="EG836" s="108"/>
      <c r="EH836" s="108"/>
      <c r="EI836" s="108"/>
      <c r="EJ836" s="108"/>
      <c r="EK836" s="108"/>
      <c r="EL836" s="108"/>
      <c r="EM836" s="108"/>
      <c r="EN836" s="108"/>
      <c r="EO836" s="108"/>
      <c r="EP836" s="108"/>
      <c r="EQ836" s="108"/>
      <c r="ER836" s="108"/>
      <c r="ES836" s="108"/>
      <c r="ET836" s="108"/>
      <c r="EU836" s="108"/>
      <c r="EV836" s="108"/>
      <c r="EW836" s="108"/>
      <c r="EX836" s="108"/>
      <c r="EY836" s="108"/>
      <c r="EZ836" s="108"/>
      <c r="FA836" s="108"/>
      <c r="FB836" s="108"/>
      <c r="FC836" s="108"/>
      <c r="FD836" s="108"/>
      <c r="FE836" s="108"/>
      <c r="FF836" s="108"/>
      <c r="FG836" s="108"/>
      <c r="FH836" s="108"/>
      <c r="FI836" s="108"/>
      <c r="FJ836" s="108"/>
      <c r="FK836" s="108"/>
      <c r="FL836" s="108"/>
      <c r="FM836" s="108"/>
      <c r="FN836" s="108"/>
      <c r="FO836" s="108"/>
      <c r="FP836" s="108"/>
      <c r="FQ836" s="108"/>
      <c r="FR836" s="108"/>
      <c r="FS836" s="108"/>
      <c r="FT836" s="108"/>
      <c r="FU836" s="108"/>
      <c r="FV836" s="108"/>
      <c r="FW836" s="108"/>
      <c r="FX836" s="108"/>
      <c r="FY836" s="108"/>
      <c r="FZ836" s="108"/>
      <c r="GA836" s="108"/>
      <c r="GB836" s="108"/>
      <c r="GC836" s="108"/>
      <c r="GD836" s="108"/>
      <c r="GE836" s="108"/>
      <c r="GF836" s="108"/>
      <c r="GG836" s="108"/>
      <c r="GH836" s="108"/>
      <c r="GI836" s="108"/>
      <c r="GJ836" s="108"/>
      <c r="GK836" s="108"/>
      <c r="GL836" s="108"/>
      <c r="GM836" s="108"/>
      <c r="GN836" s="108"/>
      <c r="GO836" s="108"/>
      <c r="GP836" s="108"/>
      <c r="GQ836" s="108"/>
      <c r="GR836" s="108"/>
      <c r="GS836" s="108"/>
      <c r="GT836" s="108"/>
      <c r="GU836" s="108"/>
      <c r="GV836" s="108"/>
      <c r="GW836" s="108"/>
      <c r="GX836" s="108"/>
      <c r="GY836" s="108"/>
      <c r="GZ836" s="108"/>
      <c r="HA836" s="108"/>
      <c r="HB836" s="108"/>
      <c r="HC836" s="108"/>
      <c r="HD836" s="108"/>
      <c r="HE836" s="108"/>
      <c r="HF836" s="108"/>
      <c r="HG836" s="108"/>
      <c r="HH836" s="108"/>
      <c r="HI836" s="108"/>
      <c r="HJ836" s="108"/>
      <c r="HK836" s="108"/>
      <c r="HL836" s="108"/>
      <c r="HM836" s="108"/>
      <c r="HN836" s="108"/>
      <c r="HO836" s="108"/>
      <c r="HP836" s="108"/>
      <c r="HQ836" s="108"/>
      <c r="HR836" s="108"/>
      <c r="HS836" s="108"/>
      <c r="HT836" s="108"/>
      <c r="HU836" s="108"/>
      <c r="HV836" s="108"/>
      <c r="HW836" s="108"/>
      <c r="HX836" s="108"/>
      <c r="HY836" s="108"/>
      <c r="HZ836" s="108"/>
      <c r="IA836" s="108"/>
      <c r="IB836" s="108"/>
      <c r="IC836" s="108"/>
      <c r="ID836" s="108"/>
      <c r="IE836" s="108"/>
      <c r="IF836" s="108"/>
      <c r="IG836" s="108"/>
      <c r="IH836" s="108"/>
      <c r="II836" s="108"/>
      <c r="IJ836" s="108"/>
      <c r="IK836" s="108"/>
      <c r="IL836" s="108"/>
      <c r="IM836" s="108"/>
      <c r="IN836" s="108"/>
      <c r="IO836" s="108"/>
      <c r="IP836" s="108"/>
      <c r="IQ836" s="108"/>
      <c r="IR836" s="108"/>
      <c r="IS836" s="108"/>
      <c r="IT836" s="108"/>
      <c r="IU836" s="108"/>
      <c r="IV836" s="108"/>
      <c r="IW836" s="108"/>
      <c r="IX836" s="108"/>
      <c r="IY836" s="108"/>
      <c r="IZ836" s="108"/>
      <c r="JA836" s="108"/>
      <c r="JB836" s="108"/>
      <c r="JC836" s="108"/>
      <c r="JD836" s="108"/>
      <c r="JE836" s="108"/>
      <c r="JF836" s="108"/>
      <c r="JG836" s="108"/>
      <c r="JH836" s="108"/>
      <c r="JI836" s="108"/>
      <c r="JJ836" s="108"/>
      <c r="JK836" s="108"/>
      <c r="JL836" s="108"/>
      <c r="JM836" s="108"/>
      <c r="JN836" s="108"/>
      <c r="JO836" s="108"/>
      <c r="JP836" s="108"/>
      <c r="JQ836" s="108"/>
      <c r="JR836" s="108"/>
      <c r="JS836" s="108"/>
      <c r="JT836" s="108"/>
      <c r="JU836" s="108"/>
      <c r="JV836" s="108"/>
      <c r="JW836" s="108"/>
      <c r="JX836" s="108"/>
      <c r="JY836" s="108"/>
      <c r="JZ836" s="108"/>
      <c r="KA836" s="108"/>
      <c r="KB836" s="108"/>
      <c r="KC836" s="108"/>
      <c r="KD836" s="108"/>
      <c r="KE836" s="108"/>
      <c r="KF836" s="108"/>
      <c r="KG836" s="108"/>
      <c r="KH836" s="108"/>
      <c r="KI836" s="108"/>
      <c r="KJ836" s="108"/>
      <c r="KK836" s="108"/>
      <c r="KL836" s="108"/>
      <c r="KM836" s="108"/>
      <c r="KN836" s="108"/>
      <c r="KO836" s="108"/>
      <c r="KP836" s="108"/>
      <c r="KQ836" s="108"/>
      <c r="KR836" s="108"/>
      <c r="KS836" s="108"/>
      <c r="KT836" s="108"/>
      <c r="KU836" s="108"/>
      <c r="KV836" s="108"/>
      <c r="KW836" s="108"/>
      <c r="KX836" s="108"/>
      <c r="KY836" s="108"/>
      <c r="KZ836" s="108"/>
      <c r="LA836" s="108"/>
      <c r="LB836" s="108"/>
      <c r="LC836" s="108"/>
      <c r="LD836" s="108"/>
      <c r="LE836" s="108"/>
      <c r="LF836" s="108"/>
      <c r="LG836" s="108"/>
      <c r="LH836" s="108"/>
      <c r="LI836" s="108"/>
      <c r="LJ836" s="108"/>
      <c r="LK836" s="108"/>
      <c r="LL836" s="108"/>
      <c r="LM836" s="108"/>
      <c r="LN836" s="108"/>
      <c r="LO836" s="108"/>
      <c r="LP836" s="108"/>
      <c r="LQ836" s="108"/>
      <c r="LR836" s="108"/>
      <c r="LS836" s="108"/>
    </row>
    <row r="837" spans="1:331">
      <c r="A837" s="3"/>
      <c r="B837" s="438"/>
      <c r="C837" s="438"/>
      <c r="D837" s="438"/>
      <c r="E837" s="438"/>
      <c r="F837" s="438"/>
      <c r="G837" s="438"/>
      <c r="H837" s="438"/>
      <c r="I837" s="438"/>
      <c r="J837" s="438"/>
      <c r="K837" s="438"/>
      <c r="L837" s="438"/>
      <c r="M837" s="438"/>
      <c r="N837" s="438"/>
      <c r="O837" s="438"/>
      <c r="P837" s="438"/>
      <c r="Q837" s="438"/>
      <c r="R837" s="438"/>
      <c r="S837" s="438"/>
      <c r="T837" s="438"/>
      <c r="U837" s="438"/>
      <c r="V837" s="438"/>
      <c r="W837" s="438"/>
      <c r="X837" s="438"/>
      <c r="Y837" s="438"/>
      <c r="Z837" s="438"/>
      <c r="AA837" s="438"/>
      <c r="AB837" s="438"/>
      <c r="AC837" s="438"/>
      <c r="AD837" s="438"/>
      <c r="AE837" s="154"/>
      <c r="AF837" s="154"/>
      <c r="AG837" s="154"/>
      <c r="AH837" s="154"/>
      <c r="AI837" s="154"/>
      <c r="AJ837" s="108"/>
      <c r="AK837" s="154"/>
      <c r="AL837" s="108"/>
      <c r="AM837" s="108"/>
      <c r="AN837" s="108"/>
      <c r="AO837" s="108"/>
      <c r="AP837" s="108"/>
      <c r="AQ837" s="108"/>
      <c r="AR837" s="108"/>
      <c r="AS837" s="108"/>
      <c r="AT837" s="108"/>
      <c r="AU837" s="108"/>
      <c r="AV837" s="108"/>
      <c r="AW837" s="108"/>
      <c r="AX837" s="108"/>
      <c r="AY837" s="108"/>
      <c r="AZ837" s="108"/>
      <c r="BA837" s="108"/>
      <c r="BB837" s="108"/>
      <c r="BC837" s="108"/>
      <c r="BD837" s="108"/>
      <c r="BE837" s="108"/>
      <c r="BF837" s="108"/>
      <c r="BG837" s="108"/>
      <c r="BH837" s="108"/>
      <c r="BI837" s="108"/>
      <c r="BJ837" s="108"/>
      <c r="BK837" s="108"/>
      <c r="BL837" s="108"/>
      <c r="BM837" s="108"/>
      <c r="BN837" s="108"/>
      <c r="BO837" s="108"/>
      <c r="BP837" s="108"/>
      <c r="BQ837" s="108"/>
      <c r="BR837" s="108"/>
      <c r="BS837" s="108"/>
      <c r="BT837" s="108"/>
      <c r="BU837" s="108"/>
      <c r="BV837" s="108"/>
      <c r="BW837" s="108"/>
      <c r="BX837" s="108"/>
      <c r="BY837" s="108"/>
      <c r="BZ837" s="108"/>
      <c r="CA837" s="108"/>
      <c r="CB837" s="108"/>
      <c r="CC837" s="108"/>
      <c r="CD837" s="108"/>
      <c r="CE837" s="108"/>
      <c r="CF837" s="108"/>
      <c r="CG837" s="108"/>
      <c r="CH837" s="108"/>
      <c r="CI837" s="108"/>
      <c r="CJ837" s="108"/>
      <c r="CK837" s="108"/>
      <c r="CL837" s="108"/>
      <c r="CM837" s="108"/>
      <c r="CN837" s="108"/>
      <c r="CO837" s="108"/>
      <c r="CP837" s="108"/>
      <c r="CQ837" s="108"/>
      <c r="CR837" s="108"/>
      <c r="CS837" s="108"/>
      <c r="CT837" s="108"/>
      <c r="CU837" s="108"/>
      <c r="CV837" s="108"/>
      <c r="CW837" s="108"/>
      <c r="CX837" s="108"/>
      <c r="CY837" s="108"/>
      <c r="CZ837" s="108"/>
      <c r="DA837" s="108"/>
      <c r="DB837" s="108"/>
      <c r="DC837" s="108"/>
      <c r="DD837" s="108"/>
      <c r="DE837" s="108"/>
      <c r="DF837" s="108"/>
      <c r="DG837" s="108"/>
      <c r="DH837" s="108"/>
      <c r="DI837" s="108"/>
      <c r="DJ837" s="108"/>
      <c r="DK837" s="108"/>
      <c r="DL837" s="108"/>
      <c r="DM837" s="108"/>
      <c r="DN837" s="108"/>
      <c r="DO837" s="108"/>
      <c r="DP837" s="108"/>
      <c r="DQ837" s="108"/>
      <c r="DR837" s="108"/>
      <c r="DS837" s="108"/>
      <c r="DT837" s="108"/>
      <c r="DU837" s="108"/>
      <c r="DV837" s="108"/>
      <c r="DW837" s="108"/>
      <c r="DX837" s="108"/>
      <c r="DY837" s="108"/>
      <c r="DZ837" s="108"/>
      <c r="EA837" s="108"/>
      <c r="EB837" s="108"/>
      <c r="EC837" s="108"/>
      <c r="ED837" s="108"/>
      <c r="EE837" s="108"/>
      <c r="EF837" s="108"/>
      <c r="EG837" s="108"/>
      <c r="EH837" s="108"/>
      <c r="EI837" s="108"/>
      <c r="EJ837" s="108"/>
      <c r="EK837" s="108"/>
      <c r="EL837" s="108"/>
      <c r="EM837" s="108"/>
      <c r="EN837" s="108"/>
      <c r="EO837" s="108"/>
      <c r="EP837" s="108"/>
      <c r="EQ837" s="108"/>
      <c r="ER837" s="108"/>
      <c r="ES837" s="108"/>
      <c r="ET837" s="108"/>
      <c r="EU837" s="108"/>
      <c r="EV837" s="108"/>
      <c r="EW837" s="108"/>
      <c r="EX837" s="108"/>
      <c r="EY837" s="108"/>
      <c r="EZ837" s="108"/>
      <c r="FA837" s="108"/>
      <c r="FB837" s="108"/>
      <c r="FC837" s="108"/>
      <c r="FD837" s="108"/>
      <c r="FE837" s="108"/>
      <c r="FF837" s="108"/>
      <c r="FG837" s="108"/>
      <c r="FH837" s="108"/>
      <c r="FI837" s="108"/>
      <c r="FJ837" s="108"/>
      <c r="FK837" s="108"/>
      <c r="FL837" s="108"/>
      <c r="FM837" s="108"/>
      <c r="FN837" s="108"/>
      <c r="FO837" s="108"/>
      <c r="FP837" s="108"/>
      <c r="FQ837" s="108"/>
      <c r="FR837" s="108"/>
      <c r="FS837" s="108"/>
      <c r="FT837" s="108"/>
      <c r="FU837" s="108"/>
      <c r="FV837" s="108"/>
      <c r="FW837" s="108"/>
      <c r="FX837" s="108"/>
      <c r="FY837" s="108"/>
      <c r="FZ837" s="108"/>
      <c r="GA837" s="108"/>
      <c r="GB837" s="108"/>
      <c r="GC837" s="108"/>
      <c r="GD837" s="108"/>
      <c r="GE837" s="108"/>
      <c r="GF837" s="108"/>
      <c r="GG837" s="108"/>
      <c r="GH837" s="108"/>
      <c r="GI837" s="108"/>
      <c r="GJ837" s="108"/>
      <c r="GK837" s="108"/>
      <c r="GL837" s="108"/>
      <c r="GM837" s="108"/>
      <c r="GN837" s="108"/>
      <c r="GO837" s="108"/>
      <c r="GP837" s="108"/>
      <c r="GQ837" s="108"/>
      <c r="GR837" s="108"/>
      <c r="GS837" s="108"/>
      <c r="GT837" s="108"/>
      <c r="GU837" s="108"/>
      <c r="GV837" s="108"/>
      <c r="GW837" s="108"/>
      <c r="GX837" s="108"/>
      <c r="GY837" s="108"/>
      <c r="GZ837" s="108"/>
      <c r="HA837" s="108"/>
      <c r="HB837" s="108"/>
      <c r="HC837" s="108"/>
      <c r="HD837" s="108"/>
      <c r="HE837" s="108"/>
      <c r="HF837" s="108"/>
      <c r="HG837" s="108"/>
      <c r="HH837" s="108"/>
      <c r="HI837" s="108"/>
      <c r="HJ837" s="108"/>
      <c r="HK837" s="108"/>
      <c r="HL837" s="108"/>
      <c r="HM837" s="108"/>
      <c r="HN837" s="108"/>
      <c r="HO837" s="108"/>
      <c r="HP837" s="108"/>
      <c r="HQ837" s="108"/>
      <c r="HR837" s="108"/>
      <c r="HS837" s="108"/>
      <c r="HT837" s="108"/>
      <c r="HU837" s="108"/>
      <c r="HV837" s="108"/>
      <c r="HW837" s="108"/>
      <c r="HX837" s="108"/>
      <c r="HY837" s="108"/>
      <c r="HZ837" s="108"/>
      <c r="IA837" s="108"/>
      <c r="IB837" s="108"/>
      <c r="IC837" s="108"/>
      <c r="ID837" s="108"/>
      <c r="IE837" s="108"/>
      <c r="IF837" s="108"/>
      <c r="IG837" s="108"/>
      <c r="IH837" s="108"/>
      <c r="II837" s="108"/>
      <c r="IJ837" s="108"/>
      <c r="IK837" s="108"/>
      <c r="IL837" s="108"/>
      <c r="IM837" s="108"/>
      <c r="IN837" s="108"/>
      <c r="IO837" s="108"/>
      <c r="IP837" s="108"/>
      <c r="IQ837" s="108"/>
      <c r="IR837" s="108"/>
      <c r="IS837" s="108"/>
      <c r="IT837" s="108"/>
      <c r="IU837" s="108"/>
      <c r="IV837" s="108"/>
      <c r="IW837" s="108"/>
      <c r="IX837" s="108"/>
      <c r="IY837" s="108"/>
      <c r="IZ837" s="108"/>
      <c r="JA837" s="108"/>
      <c r="JB837" s="108"/>
      <c r="JC837" s="108"/>
      <c r="JD837" s="108"/>
      <c r="JE837" s="108"/>
      <c r="JF837" s="108"/>
      <c r="JG837" s="108"/>
      <c r="JH837" s="108"/>
      <c r="JI837" s="108"/>
      <c r="JJ837" s="108"/>
      <c r="JK837" s="108"/>
      <c r="JL837" s="108"/>
      <c r="JM837" s="108"/>
      <c r="JN837" s="108"/>
      <c r="JO837" s="108"/>
      <c r="JP837" s="108"/>
      <c r="JQ837" s="108"/>
      <c r="JR837" s="108"/>
      <c r="JS837" s="108"/>
      <c r="JT837" s="108"/>
      <c r="JU837" s="108"/>
      <c r="JV837" s="108"/>
      <c r="JW837" s="108"/>
      <c r="JX837" s="108"/>
      <c r="JY837" s="108"/>
      <c r="JZ837" s="108"/>
      <c r="KA837" s="108"/>
      <c r="KB837" s="108"/>
      <c r="KC837" s="108"/>
      <c r="KD837" s="108"/>
      <c r="KE837" s="108"/>
      <c r="KF837" s="108"/>
      <c r="KG837" s="108"/>
      <c r="KH837" s="108"/>
      <c r="KI837" s="108"/>
      <c r="KJ837" s="108"/>
      <c r="KK837" s="108"/>
      <c r="KL837" s="108"/>
      <c r="KM837" s="108"/>
      <c r="KN837" s="108"/>
      <c r="KO837" s="108"/>
      <c r="KP837" s="108"/>
      <c r="KQ837" s="108"/>
      <c r="KR837" s="108"/>
      <c r="KS837" s="108"/>
      <c r="KT837" s="108"/>
      <c r="KU837" s="108"/>
      <c r="KV837" s="108"/>
      <c r="KW837" s="108"/>
      <c r="KX837" s="108"/>
      <c r="KY837" s="108"/>
      <c r="KZ837" s="108"/>
      <c r="LA837" s="108"/>
      <c r="LB837" s="108"/>
      <c r="LC837" s="108"/>
      <c r="LD837" s="108"/>
      <c r="LE837" s="108"/>
      <c r="LF837" s="108"/>
      <c r="LG837" s="108"/>
      <c r="LH837" s="108"/>
      <c r="LI837" s="108"/>
      <c r="LJ837" s="108"/>
      <c r="LK837" s="108"/>
      <c r="LL837" s="108"/>
      <c r="LM837" s="108"/>
      <c r="LN837" s="108"/>
      <c r="LO837" s="108"/>
      <c r="LP837" s="108"/>
      <c r="LQ837" s="108"/>
      <c r="LR837" s="108"/>
      <c r="LS837" s="108"/>
    </row>
    <row r="838" spans="1:331">
      <c r="A838" s="3"/>
      <c r="B838" s="438"/>
      <c r="C838" s="438"/>
      <c r="D838" s="438"/>
      <c r="E838" s="438"/>
      <c r="F838" s="438"/>
      <c r="G838" s="438"/>
      <c r="H838" s="438"/>
      <c r="I838" s="438"/>
      <c r="J838" s="438"/>
      <c r="K838" s="438"/>
      <c r="L838" s="438"/>
      <c r="M838" s="438"/>
      <c r="N838" s="438"/>
      <c r="O838" s="438"/>
      <c r="P838" s="438"/>
      <c r="Q838" s="438"/>
      <c r="R838" s="438"/>
      <c r="S838" s="438"/>
      <c r="T838" s="438"/>
      <c r="U838" s="438"/>
      <c r="V838" s="438"/>
      <c r="W838" s="438"/>
      <c r="X838" s="438"/>
      <c r="Y838" s="438"/>
      <c r="Z838" s="438"/>
      <c r="AA838" s="438"/>
      <c r="AB838" s="438"/>
      <c r="AC838" s="438"/>
      <c r="AD838" s="438"/>
      <c r="AE838" s="154"/>
      <c r="AF838" s="154"/>
      <c r="AG838" s="154"/>
      <c r="AH838" s="154"/>
      <c r="AI838" s="154"/>
      <c r="AJ838" s="108"/>
      <c r="AK838" s="154"/>
      <c r="AL838" s="108"/>
      <c r="AM838" s="108"/>
      <c r="AN838" s="108"/>
      <c r="AO838" s="108"/>
      <c r="AP838" s="108"/>
      <c r="AQ838" s="108"/>
      <c r="AR838" s="108"/>
      <c r="AS838" s="108"/>
      <c r="AT838" s="108"/>
      <c r="AU838" s="108"/>
      <c r="AV838" s="108"/>
      <c r="AW838" s="108"/>
      <c r="AX838" s="108"/>
      <c r="AY838" s="108"/>
      <c r="AZ838" s="108"/>
      <c r="BA838" s="108"/>
      <c r="BB838" s="108"/>
      <c r="BC838" s="108"/>
      <c r="BD838" s="108"/>
      <c r="BE838" s="108"/>
      <c r="BF838" s="108"/>
      <c r="BG838" s="108"/>
      <c r="BH838" s="108"/>
      <c r="BI838" s="108"/>
      <c r="BJ838" s="108"/>
      <c r="BK838" s="108"/>
      <c r="BL838" s="108"/>
      <c r="BM838" s="108"/>
      <c r="BN838" s="108"/>
      <c r="BO838" s="108"/>
      <c r="BP838" s="108"/>
      <c r="BQ838" s="108"/>
      <c r="BR838" s="108"/>
      <c r="BS838" s="108"/>
      <c r="BT838" s="108"/>
      <c r="BU838" s="108"/>
      <c r="BV838" s="108"/>
      <c r="BW838" s="108"/>
      <c r="BX838" s="108"/>
      <c r="BY838" s="108"/>
      <c r="BZ838" s="108"/>
      <c r="CA838" s="108"/>
      <c r="CB838" s="108"/>
      <c r="CC838" s="108"/>
      <c r="CD838" s="108"/>
      <c r="CE838" s="108"/>
      <c r="CF838" s="108"/>
      <c r="CG838" s="108"/>
      <c r="CH838" s="108"/>
      <c r="CI838" s="108"/>
      <c r="CJ838" s="108"/>
      <c r="CK838" s="108"/>
      <c r="CL838" s="108"/>
      <c r="CM838" s="108"/>
      <c r="CN838" s="108"/>
      <c r="CO838" s="108"/>
      <c r="CP838" s="108"/>
      <c r="CQ838" s="108"/>
      <c r="CR838" s="108"/>
      <c r="CS838" s="108"/>
      <c r="CT838" s="108"/>
      <c r="CU838" s="108"/>
      <c r="CV838" s="108"/>
      <c r="CW838" s="108"/>
      <c r="CX838" s="108"/>
      <c r="CY838" s="108"/>
      <c r="CZ838" s="108"/>
      <c r="DA838" s="108"/>
      <c r="DB838" s="108"/>
      <c r="DC838" s="108"/>
      <c r="DD838" s="108"/>
      <c r="DE838" s="108"/>
      <c r="DF838" s="108"/>
      <c r="DG838" s="108"/>
      <c r="DH838" s="108"/>
      <c r="DI838" s="108"/>
      <c r="DJ838" s="108"/>
      <c r="DK838" s="108"/>
      <c r="DL838" s="108"/>
      <c r="DM838" s="108"/>
      <c r="DN838" s="108"/>
      <c r="DO838" s="108"/>
      <c r="DP838" s="108"/>
      <c r="DQ838" s="108"/>
      <c r="DR838" s="108"/>
      <c r="DS838" s="108"/>
      <c r="DT838" s="108"/>
      <c r="DU838" s="108"/>
      <c r="DV838" s="108"/>
      <c r="DW838" s="108"/>
      <c r="DX838" s="108"/>
      <c r="DY838" s="108"/>
      <c r="DZ838" s="108"/>
      <c r="EA838" s="108"/>
      <c r="EB838" s="108"/>
      <c r="EC838" s="108"/>
      <c r="ED838" s="108"/>
      <c r="EE838" s="108"/>
      <c r="EF838" s="108"/>
      <c r="EG838" s="108"/>
      <c r="EH838" s="108"/>
      <c r="EI838" s="108"/>
      <c r="EJ838" s="108"/>
      <c r="EK838" s="108"/>
      <c r="EL838" s="108"/>
      <c r="EM838" s="108"/>
      <c r="EN838" s="108"/>
      <c r="EO838" s="108"/>
      <c r="EP838" s="108"/>
      <c r="EQ838" s="108"/>
      <c r="ER838" s="108"/>
      <c r="ES838" s="108"/>
      <c r="ET838" s="108"/>
      <c r="EU838" s="108"/>
      <c r="EV838" s="108"/>
      <c r="EW838" s="108"/>
      <c r="EX838" s="108"/>
      <c r="EY838" s="108"/>
      <c r="EZ838" s="108"/>
      <c r="FA838" s="108"/>
      <c r="FB838" s="108"/>
      <c r="FC838" s="108"/>
      <c r="FD838" s="108"/>
      <c r="FE838" s="108"/>
      <c r="FF838" s="108"/>
      <c r="FG838" s="108"/>
      <c r="FH838" s="108"/>
      <c r="FI838" s="108"/>
      <c r="FJ838" s="108"/>
      <c r="FK838" s="108"/>
      <c r="FL838" s="108"/>
      <c r="FM838" s="108"/>
      <c r="FN838" s="108"/>
      <c r="FO838" s="108"/>
      <c r="FP838" s="108"/>
      <c r="FQ838" s="108"/>
      <c r="FR838" s="108"/>
      <c r="FS838" s="108"/>
      <c r="FT838" s="108"/>
      <c r="FU838" s="108"/>
      <c r="FV838" s="108"/>
      <c r="FW838" s="108"/>
      <c r="FX838" s="108"/>
      <c r="FY838" s="108"/>
      <c r="FZ838" s="108"/>
      <c r="GA838" s="108"/>
      <c r="GB838" s="108"/>
      <c r="GC838" s="108"/>
      <c r="GD838" s="108"/>
      <c r="GE838" s="108"/>
      <c r="GF838" s="108"/>
      <c r="GG838" s="108"/>
      <c r="GH838" s="108"/>
      <c r="GI838" s="108"/>
      <c r="GJ838" s="108"/>
      <c r="GK838" s="108"/>
      <c r="GL838" s="108"/>
      <c r="GM838" s="108"/>
      <c r="GN838" s="108"/>
      <c r="GO838" s="108"/>
      <c r="GP838" s="108"/>
      <c r="GQ838" s="108"/>
      <c r="GR838" s="108"/>
      <c r="GS838" s="108"/>
      <c r="GT838" s="108"/>
      <c r="GU838" s="108"/>
      <c r="GV838" s="108"/>
      <c r="GW838" s="108"/>
      <c r="GX838" s="108"/>
      <c r="GY838" s="108"/>
      <c r="GZ838" s="108"/>
      <c r="HA838" s="108"/>
      <c r="HB838" s="108"/>
      <c r="HC838" s="108"/>
      <c r="HD838" s="108"/>
      <c r="HE838" s="108"/>
      <c r="HF838" s="108"/>
      <c r="HG838" s="108"/>
      <c r="HH838" s="108"/>
      <c r="HI838" s="108"/>
      <c r="HJ838" s="108"/>
      <c r="HK838" s="108"/>
      <c r="HL838" s="108"/>
      <c r="HM838" s="108"/>
      <c r="HN838" s="108"/>
      <c r="HO838" s="108"/>
      <c r="HP838" s="108"/>
      <c r="HQ838" s="108"/>
      <c r="HR838" s="108"/>
      <c r="HS838" s="108"/>
      <c r="HT838" s="108"/>
      <c r="HU838" s="108"/>
      <c r="HV838" s="108"/>
      <c r="HW838" s="108"/>
      <c r="HX838" s="108"/>
      <c r="HY838" s="108"/>
      <c r="HZ838" s="108"/>
      <c r="IA838" s="108"/>
      <c r="IB838" s="108"/>
      <c r="IC838" s="108"/>
      <c r="ID838" s="108"/>
      <c r="IE838" s="108"/>
      <c r="IF838" s="108"/>
      <c r="IG838" s="108"/>
      <c r="IH838" s="108"/>
      <c r="II838" s="108"/>
      <c r="IJ838" s="108"/>
      <c r="IK838" s="108"/>
      <c r="IL838" s="108"/>
      <c r="IM838" s="108"/>
      <c r="IN838" s="108"/>
      <c r="IO838" s="108"/>
      <c r="IP838" s="108"/>
      <c r="IQ838" s="108"/>
      <c r="IR838" s="108"/>
      <c r="IS838" s="108"/>
      <c r="IT838" s="108"/>
      <c r="IU838" s="108"/>
      <c r="IV838" s="108"/>
      <c r="IW838" s="108"/>
      <c r="IX838" s="108"/>
      <c r="IY838" s="108"/>
      <c r="IZ838" s="108"/>
      <c r="JA838" s="108"/>
      <c r="JB838" s="108"/>
      <c r="JC838" s="108"/>
      <c r="JD838" s="108"/>
      <c r="JE838" s="108"/>
      <c r="JF838" s="108"/>
      <c r="JG838" s="108"/>
      <c r="JH838" s="108"/>
      <c r="JI838" s="108"/>
      <c r="JJ838" s="108"/>
      <c r="JK838" s="108"/>
      <c r="JL838" s="108"/>
      <c r="JM838" s="108"/>
      <c r="JN838" s="108"/>
      <c r="JO838" s="108"/>
      <c r="JP838" s="108"/>
      <c r="JQ838" s="108"/>
      <c r="JR838" s="108"/>
      <c r="JS838" s="108"/>
      <c r="JT838" s="108"/>
      <c r="JU838" s="108"/>
      <c r="JV838" s="108"/>
      <c r="JW838" s="108"/>
      <c r="JX838" s="108"/>
      <c r="JY838" s="108"/>
      <c r="JZ838" s="108"/>
      <c r="KA838" s="108"/>
      <c r="KB838" s="108"/>
      <c r="KC838" s="108"/>
      <c r="KD838" s="108"/>
      <c r="KE838" s="108"/>
      <c r="KF838" s="108"/>
      <c r="KG838" s="108"/>
      <c r="KH838" s="108"/>
      <c r="KI838" s="108"/>
      <c r="KJ838" s="108"/>
      <c r="KK838" s="108"/>
      <c r="KL838" s="108"/>
      <c r="KM838" s="108"/>
      <c r="KN838" s="108"/>
      <c r="KO838" s="108"/>
      <c r="KP838" s="108"/>
      <c r="KQ838" s="108"/>
      <c r="KR838" s="108"/>
      <c r="KS838" s="108"/>
      <c r="KT838" s="108"/>
      <c r="KU838" s="108"/>
      <c r="KV838" s="108"/>
      <c r="KW838" s="108"/>
      <c r="KX838" s="108"/>
      <c r="KY838" s="108"/>
      <c r="KZ838" s="108"/>
      <c r="LA838" s="108"/>
      <c r="LB838" s="108"/>
      <c r="LC838" s="108"/>
      <c r="LD838" s="108"/>
      <c r="LE838" s="108"/>
      <c r="LF838" s="108"/>
      <c r="LG838" s="108"/>
      <c r="LH838" s="108"/>
      <c r="LI838" s="108"/>
      <c r="LJ838" s="108"/>
      <c r="LK838" s="108"/>
      <c r="LL838" s="108"/>
      <c r="LM838" s="108"/>
      <c r="LN838" s="108"/>
      <c r="LO838" s="108"/>
      <c r="LP838" s="108"/>
      <c r="LQ838" s="108"/>
      <c r="LR838" s="108"/>
      <c r="LS838" s="108"/>
    </row>
    <row r="839" spans="1:331">
      <c r="A839" s="3"/>
      <c r="B839" s="438"/>
      <c r="C839" s="438"/>
      <c r="D839" s="438"/>
      <c r="E839" s="438"/>
      <c r="F839" s="438"/>
      <c r="G839" s="438"/>
      <c r="H839" s="438"/>
      <c r="I839" s="438"/>
      <c r="J839" s="438"/>
      <c r="K839" s="438"/>
      <c r="L839" s="438"/>
      <c r="M839" s="438"/>
      <c r="N839" s="438"/>
      <c r="O839" s="438"/>
      <c r="P839" s="438"/>
      <c r="Q839" s="438"/>
      <c r="R839" s="438"/>
      <c r="S839" s="438"/>
      <c r="T839" s="438"/>
      <c r="U839" s="438"/>
      <c r="V839" s="438"/>
      <c r="W839" s="438"/>
      <c r="X839" s="438"/>
      <c r="Y839" s="438"/>
      <c r="Z839" s="438"/>
      <c r="AA839" s="438"/>
      <c r="AB839" s="438"/>
      <c r="AC839" s="438"/>
      <c r="AD839" s="438"/>
      <c r="AE839" s="154"/>
      <c r="AF839" s="154"/>
      <c r="AG839" s="154"/>
      <c r="AH839" s="154"/>
      <c r="AI839" s="154"/>
      <c r="AJ839" s="108"/>
      <c r="AK839" s="154"/>
      <c r="AL839" s="108"/>
      <c r="AM839" s="108"/>
      <c r="AN839" s="108"/>
      <c r="AO839" s="108"/>
      <c r="AP839" s="108"/>
      <c r="AQ839" s="108"/>
      <c r="AR839" s="108"/>
      <c r="AS839" s="108"/>
      <c r="AT839" s="108"/>
      <c r="AU839" s="108"/>
      <c r="AV839" s="108"/>
      <c r="AW839" s="108"/>
      <c r="AX839" s="108"/>
      <c r="AY839" s="108"/>
      <c r="AZ839" s="108"/>
      <c r="BA839" s="108"/>
      <c r="BB839" s="108"/>
      <c r="BC839" s="108"/>
      <c r="BD839" s="108"/>
      <c r="BE839" s="108"/>
      <c r="BF839" s="108"/>
      <c r="BG839" s="108"/>
      <c r="BH839" s="108"/>
      <c r="BI839" s="108"/>
      <c r="BJ839" s="108"/>
      <c r="BK839" s="108"/>
      <c r="BL839" s="108"/>
      <c r="BM839" s="108"/>
      <c r="BN839" s="108"/>
      <c r="BO839" s="108"/>
      <c r="BP839" s="108"/>
      <c r="BQ839" s="108"/>
      <c r="BR839" s="108"/>
      <c r="BS839" s="108"/>
      <c r="BT839" s="108"/>
      <c r="BU839" s="108"/>
      <c r="BV839" s="108"/>
      <c r="BW839" s="108"/>
      <c r="BX839" s="108"/>
      <c r="BY839" s="108"/>
      <c r="BZ839" s="108"/>
      <c r="CA839" s="108"/>
      <c r="CB839" s="108"/>
      <c r="CC839" s="108"/>
      <c r="CD839" s="108"/>
      <c r="CE839" s="108"/>
      <c r="CF839" s="108"/>
      <c r="CG839" s="108"/>
      <c r="CH839" s="108"/>
      <c r="CI839" s="108"/>
      <c r="CJ839" s="108"/>
      <c r="CK839" s="108"/>
      <c r="CL839" s="108"/>
      <c r="CM839" s="108"/>
      <c r="CN839" s="108"/>
      <c r="CO839" s="108"/>
      <c r="CP839" s="108"/>
      <c r="CQ839" s="108"/>
      <c r="CR839" s="108"/>
      <c r="CS839" s="108"/>
      <c r="CT839" s="108"/>
      <c r="CU839" s="108"/>
      <c r="CV839" s="108"/>
      <c r="CW839" s="108"/>
      <c r="CX839" s="108"/>
      <c r="CY839" s="108"/>
      <c r="CZ839" s="108"/>
      <c r="DA839" s="108"/>
      <c r="DB839" s="108"/>
      <c r="DC839" s="108"/>
      <c r="DD839" s="108"/>
      <c r="DE839" s="108"/>
      <c r="DF839" s="108"/>
      <c r="DG839" s="108"/>
      <c r="DH839" s="108"/>
      <c r="DI839" s="108"/>
      <c r="DJ839" s="108"/>
      <c r="DK839" s="108"/>
      <c r="DL839" s="108"/>
      <c r="DM839" s="108"/>
      <c r="DN839" s="108"/>
      <c r="DO839" s="108"/>
      <c r="DP839" s="108"/>
      <c r="DQ839" s="108"/>
      <c r="DR839" s="108"/>
      <c r="DS839" s="108"/>
      <c r="DT839" s="108"/>
      <c r="DU839" s="108"/>
      <c r="DV839" s="108"/>
      <c r="DW839" s="108"/>
      <c r="DX839" s="108"/>
      <c r="DY839" s="108"/>
      <c r="DZ839" s="108"/>
      <c r="EA839" s="108"/>
      <c r="EB839" s="108"/>
      <c r="EC839" s="108"/>
      <c r="ED839" s="108"/>
      <c r="EE839" s="108"/>
      <c r="EF839" s="108"/>
      <c r="EG839" s="108"/>
      <c r="EH839" s="108"/>
      <c r="EI839" s="108"/>
      <c r="EJ839" s="108"/>
      <c r="EK839" s="108"/>
      <c r="EL839" s="108"/>
      <c r="EM839" s="108"/>
      <c r="EN839" s="108"/>
      <c r="EO839" s="108"/>
      <c r="EP839" s="108"/>
      <c r="EQ839" s="108"/>
      <c r="ER839" s="108"/>
      <c r="ES839" s="108"/>
      <c r="ET839" s="108"/>
      <c r="EU839" s="108"/>
      <c r="EV839" s="108"/>
      <c r="EW839" s="108"/>
      <c r="EX839" s="108"/>
      <c r="EY839" s="108"/>
      <c r="EZ839" s="108"/>
      <c r="FA839" s="108"/>
      <c r="FB839" s="108"/>
      <c r="FC839" s="108"/>
      <c r="FD839" s="108"/>
      <c r="FE839" s="108"/>
      <c r="FF839" s="108"/>
      <c r="FG839" s="108"/>
      <c r="FH839" s="108"/>
      <c r="FI839" s="108"/>
      <c r="FJ839" s="108"/>
      <c r="FK839" s="108"/>
      <c r="FL839" s="108"/>
      <c r="FM839" s="108"/>
      <c r="FN839" s="108"/>
      <c r="FO839" s="108"/>
      <c r="FP839" s="108"/>
      <c r="FQ839" s="108"/>
      <c r="FR839" s="108"/>
      <c r="FS839" s="108"/>
      <c r="FT839" s="108"/>
      <c r="FU839" s="108"/>
      <c r="FV839" s="108"/>
      <c r="FW839" s="108"/>
      <c r="FX839" s="108"/>
      <c r="FY839" s="108"/>
      <c r="FZ839" s="108"/>
      <c r="GA839" s="108"/>
      <c r="GB839" s="108"/>
      <c r="GC839" s="108"/>
      <c r="GD839" s="108"/>
      <c r="GE839" s="108"/>
      <c r="GF839" s="108"/>
      <c r="GG839" s="108"/>
      <c r="GH839" s="108"/>
      <c r="GI839" s="108"/>
      <c r="GJ839" s="108"/>
      <c r="GK839" s="108"/>
      <c r="GL839" s="108"/>
      <c r="GM839" s="108"/>
      <c r="GN839" s="108"/>
      <c r="GO839" s="108"/>
      <c r="GP839" s="108"/>
      <c r="GQ839" s="108"/>
      <c r="GR839" s="108"/>
      <c r="GS839" s="108"/>
      <c r="GT839" s="108"/>
      <c r="GU839" s="108"/>
      <c r="GV839" s="108"/>
      <c r="GW839" s="108"/>
      <c r="GX839" s="108"/>
      <c r="GY839" s="108"/>
      <c r="GZ839" s="108"/>
      <c r="HA839" s="108"/>
      <c r="HB839" s="108"/>
      <c r="HC839" s="108"/>
      <c r="HD839" s="108"/>
      <c r="HE839" s="108"/>
      <c r="HF839" s="108"/>
      <c r="HG839" s="108"/>
      <c r="HH839" s="108"/>
      <c r="HI839" s="108"/>
      <c r="HJ839" s="108"/>
      <c r="HK839" s="108"/>
      <c r="HL839" s="108"/>
      <c r="HM839" s="108"/>
      <c r="HN839" s="108"/>
      <c r="HO839" s="108"/>
      <c r="HP839" s="108"/>
      <c r="HQ839" s="108"/>
      <c r="HR839" s="108"/>
      <c r="HS839" s="108"/>
      <c r="HT839" s="108"/>
      <c r="HU839" s="108"/>
      <c r="HV839" s="108"/>
      <c r="HW839" s="108"/>
      <c r="HX839" s="108"/>
      <c r="HY839" s="108"/>
      <c r="HZ839" s="108"/>
      <c r="IA839" s="108"/>
      <c r="IB839" s="108"/>
      <c r="IC839" s="108"/>
      <c r="ID839" s="108"/>
      <c r="IE839" s="108"/>
      <c r="IF839" s="108"/>
      <c r="IG839" s="108"/>
      <c r="IH839" s="108"/>
      <c r="II839" s="108"/>
      <c r="IJ839" s="108"/>
      <c r="IK839" s="108"/>
      <c r="IL839" s="108"/>
      <c r="IM839" s="108"/>
      <c r="IN839" s="108"/>
      <c r="IO839" s="108"/>
      <c r="IP839" s="108"/>
      <c r="IQ839" s="108"/>
      <c r="IR839" s="108"/>
      <c r="IS839" s="108"/>
      <c r="IT839" s="108"/>
      <c r="IU839" s="108"/>
      <c r="IV839" s="108"/>
      <c r="IW839" s="108"/>
      <c r="IX839" s="108"/>
      <c r="IY839" s="108"/>
      <c r="IZ839" s="108"/>
      <c r="JA839" s="108"/>
      <c r="JB839" s="108"/>
      <c r="JC839" s="108"/>
      <c r="JD839" s="108"/>
      <c r="JE839" s="108"/>
      <c r="JF839" s="108"/>
      <c r="JG839" s="108"/>
      <c r="JH839" s="108"/>
      <c r="JI839" s="108"/>
      <c r="JJ839" s="108"/>
      <c r="JK839" s="108"/>
      <c r="JL839" s="108"/>
      <c r="JM839" s="108"/>
      <c r="JN839" s="108"/>
      <c r="JO839" s="108"/>
      <c r="JP839" s="108"/>
      <c r="JQ839" s="108"/>
      <c r="JR839" s="108"/>
      <c r="JS839" s="108"/>
      <c r="JT839" s="108"/>
      <c r="JU839" s="108"/>
      <c r="JV839" s="108"/>
      <c r="JW839" s="108"/>
      <c r="JX839" s="108"/>
      <c r="JY839" s="108"/>
      <c r="JZ839" s="108"/>
      <c r="KA839" s="108"/>
      <c r="KB839" s="108"/>
      <c r="KC839" s="108"/>
      <c r="KD839" s="108"/>
      <c r="KE839" s="108"/>
      <c r="KF839" s="108"/>
      <c r="KG839" s="108"/>
      <c r="KH839" s="108"/>
      <c r="KI839" s="108"/>
      <c r="KJ839" s="108"/>
      <c r="KK839" s="108"/>
      <c r="KL839" s="108"/>
      <c r="KM839" s="108"/>
      <c r="KN839" s="108"/>
      <c r="KO839" s="108"/>
      <c r="KP839" s="108"/>
      <c r="KQ839" s="108"/>
      <c r="KR839" s="108"/>
      <c r="KS839" s="108"/>
      <c r="KT839" s="108"/>
      <c r="KU839" s="108"/>
      <c r="KV839" s="108"/>
      <c r="KW839" s="108"/>
      <c r="KX839" s="108"/>
      <c r="KY839" s="108"/>
      <c r="KZ839" s="108"/>
      <c r="LA839" s="108"/>
      <c r="LB839" s="108"/>
      <c r="LC839" s="108"/>
      <c r="LD839" s="108"/>
      <c r="LE839" s="108"/>
      <c r="LF839" s="108"/>
      <c r="LG839" s="108"/>
      <c r="LH839" s="108"/>
      <c r="LI839" s="108"/>
      <c r="LJ839" s="108"/>
      <c r="LK839" s="108"/>
      <c r="LL839" s="108"/>
      <c r="LM839" s="108"/>
      <c r="LN839" s="108"/>
      <c r="LO839" s="108"/>
      <c r="LP839" s="108"/>
      <c r="LQ839" s="108"/>
      <c r="LR839" s="108"/>
      <c r="LS839" s="108"/>
    </row>
    <row r="840" spans="1:331">
      <c r="A840" s="3"/>
      <c r="B840" s="438"/>
      <c r="C840" s="438"/>
      <c r="D840" s="438"/>
      <c r="E840" s="438"/>
      <c r="F840" s="438"/>
      <c r="G840" s="438"/>
      <c r="H840" s="438"/>
      <c r="I840" s="438"/>
      <c r="J840" s="438"/>
      <c r="K840" s="438"/>
      <c r="L840" s="438"/>
      <c r="M840" s="438"/>
      <c r="N840" s="438"/>
      <c r="O840" s="438"/>
      <c r="P840" s="438"/>
      <c r="Q840" s="438"/>
      <c r="R840" s="438"/>
      <c r="S840" s="438"/>
      <c r="T840" s="438"/>
      <c r="U840" s="438"/>
      <c r="V840" s="438"/>
      <c r="W840" s="438"/>
      <c r="X840" s="438"/>
      <c r="Y840" s="438"/>
      <c r="Z840" s="438"/>
      <c r="AA840" s="438"/>
      <c r="AB840" s="438"/>
      <c r="AC840" s="438"/>
      <c r="AD840" s="438"/>
      <c r="AE840" s="154"/>
      <c r="AF840" s="154"/>
      <c r="AG840" s="154"/>
      <c r="AH840" s="154"/>
      <c r="AI840" s="154"/>
      <c r="AJ840" s="108"/>
      <c r="AK840" s="154"/>
      <c r="AL840" s="108"/>
      <c r="AM840" s="108"/>
      <c r="AN840" s="108"/>
      <c r="AO840" s="108"/>
      <c r="AP840" s="108"/>
      <c r="AQ840" s="108"/>
      <c r="AR840" s="108"/>
      <c r="AS840" s="108"/>
      <c r="AT840" s="108"/>
      <c r="AU840" s="108"/>
      <c r="AV840" s="108"/>
      <c r="AW840" s="108"/>
      <c r="AX840" s="108"/>
      <c r="AY840" s="108"/>
      <c r="AZ840" s="108"/>
      <c r="BA840" s="108"/>
      <c r="BB840" s="108"/>
      <c r="BC840" s="108"/>
      <c r="BD840" s="108"/>
      <c r="BE840" s="108"/>
      <c r="BF840" s="108"/>
      <c r="BG840" s="108"/>
      <c r="BH840" s="108"/>
      <c r="BI840" s="108"/>
      <c r="BJ840" s="108"/>
      <c r="BK840" s="108"/>
      <c r="BL840" s="108"/>
      <c r="BM840" s="108"/>
      <c r="BN840" s="108"/>
      <c r="BO840" s="108"/>
      <c r="BP840" s="108"/>
      <c r="BQ840" s="108"/>
      <c r="BR840" s="108"/>
      <c r="BS840" s="108"/>
      <c r="BT840" s="108"/>
      <c r="BU840" s="108"/>
      <c r="BV840" s="108"/>
      <c r="BW840" s="108"/>
      <c r="BX840" s="108"/>
      <c r="BY840" s="108"/>
      <c r="BZ840" s="108"/>
      <c r="CA840" s="108"/>
      <c r="CB840" s="108"/>
      <c r="CC840" s="108"/>
      <c r="CD840" s="108"/>
      <c r="CE840" s="108"/>
      <c r="CF840" s="108"/>
      <c r="CG840" s="108"/>
      <c r="CH840" s="108"/>
      <c r="CI840" s="108"/>
      <c r="CJ840" s="108"/>
      <c r="CK840" s="108"/>
      <c r="CL840" s="108"/>
      <c r="CM840" s="108"/>
      <c r="CN840" s="108"/>
      <c r="CO840" s="108"/>
      <c r="CP840" s="108"/>
      <c r="CQ840" s="108"/>
      <c r="CR840" s="108"/>
      <c r="CS840" s="108"/>
      <c r="CT840" s="108"/>
      <c r="CU840" s="108"/>
      <c r="CV840" s="108"/>
      <c r="CW840" s="108"/>
      <c r="CX840" s="108"/>
      <c r="CY840" s="108"/>
      <c r="CZ840" s="108"/>
      <c r="DA840" s="108"/>
      <c r="DB840" s="108"/>
      <c r="DC840" s="108"/>
      <c r="DD840" s="108"/>
      <c r="DE840" s="108"/>
      <c r="DF840" s="108"/>
      <c r="DG840" s="108"/>
      <c r="DH840" s="108"/>
      <c r="DI840" s="108"/>
      <c r="DJ840" s="108"/>
      <c r="DK840" s="108"/>
      <c r="DL840" s="108"/>
      <c r="DM840" s="108"/>
      <c r="DN840" s="108"/>
      <c r="DO840" s="108"/>
      <c r="DP840" s="108"/>
      <c r="DQ840" s="108"/>
      <c r="DR840" s="108"/>
      <c r="DS840" s="108"/>
      <c r="DT840" s="108"/>
      <c r="DU840" s="108"/>
      <c r="DV840" s="108"/>
      <c r="DW840" s="108"/>
      <c r="DX840" s="108"/>
      <c r="DY840" s="108"/>
      <c r="DZ840" s="108"/>
      <c r="EA840" s="108"/>
      <c r="EB840" s="108"/>
      <c r="EC840" s="108"/>
      <c r="ED840" s="108"/>
      <c r="EE840" s="108"/>
      <c r="EF840" s="108"/>
      <c r="EG840" s="108"/>
      <c r="EH840" s="108"/>
      <c r="EI840" s="108"/>
      <c r="EJ840" s="108"/>
      <c r="EK840" s="108"/>
      <c r="EL840" s="108"/>
      <c r="EM840" s="108"/>
      <c r="EN840" s="108"/>
      <c r="EO840" s="108"/>
      <c r="EP840" s="108"/>
      <c r="EQ840" s="108"/>
      <c r="ER840" s="108"/>
      <c r="ES840" s="108"/>
      <c r="ET840" s="108"/>
      <c r="EU840" s="108"/>
      <c r="EV840" s="108"/>
      <c r="EW840" s="108"/>
      <c r="EX840" s="108"/>
      <c r="EY840" s="108"/>
      <c r="EZ840" s="108"/>
      <c r="FA840" s="108"/>
      <c r="FB840" s="108"/>
      <c r="FC840" s="108"/>
      <c r="FD840" s="108"/>
      <c r="FE840" s="108"/>
      <c r="FF840" s="108"/>
      <c r="FG840" s="108"/>
      <c r="FH840" s="108"/>
      <c r="FI840" s="108"/>
      <c r="FJ840" s="108"/>
      <c r="FK840" s="108"/>
      <c r="FL840" s="108"/>
      <c r="FM840" s="108"/>
      <c r="FN840" s="108"/>
      <c r="FO840" s="108"/>
      <c r="FP840" s="108"/>
      <c r="FQ840" s="108"/>
      <c r="FR840" s="108"/>
      <c r="FS840" s="108"/>
      <c r="FT840" s="108"/>
      <c r="FU840" s="108"/>
      <c r="FV840" s="108"/>
      <c r="FW840" s="108"/>
      <c r="FX840" s="108"/>
      <c r="FY840" s="108"/>
      <c r="FZ840" s="108"/>
      <c r="GA840" s="108"/>
      <c r="GB840" s="108"/>
      <c r="GC840" s="108"/>
      <c r="GD840" s="108"/>
      <c r="GE840" s="108"/>
      <c r="GF840" s="108"/>
      <c r="GG840" s="108"/>
      <c r="GH840" s="108"/>
      <c r="GI840" s="108"/>
      <c r="GJ840" s="108"/>
      <c r="GK840" s="108"/>
      <c r="GL840" s="108"/>
      <c r="GM840" s="108"/>
      <c r="GN840" s="108"/>
      <c r="GO840" s="108"/>
      <c r="GP840" s="108"/>
      <c r="GQ840" s="108"/>
      <c r="GR840" s="108"/>
      <c r="GS840" s="108"/>
      <c r="GT840" s="108"/>
      <c r="GU840" s="108"/>
      <c r="GV840" s="108"/>
      <c r="GW840" s="108"/>
      <c r="GX840" s="108"/>
      <c r="GY840" s="108"/>
      <c r="GZ840" s="108"/>
      <c r="HA840" s="108"/>
      <c r="HB840" s="108"/>
      <c r="HC840" s="108"/>
      <c r="HD840" s="108"/>
      <c r="HE840" s="108"/>
      <c r="HF840" s="108"/>
      <c r="HG840" s="108"/>
      <c r="HH840" s="108"/>
      <c r="HI840" s="108"/>
      <c r="HJ840" s="108"/>
      <c r="HK840" s="108"/>
      <c r="HL840" s="108"/>
      <c r="HM840" s="108"/>
      <c r="HN840" s="108"/>
      <c r="HO840" s="108"/>
      <c r="HP840" s="108"/>
      <c r="HQ840" s="108"/>
      <c r="HR840" s="108"/>
      <c r="HS840" s="108"/>
      <c r="HT840" s="108"/>
      <c r="HU840" s="108"/>
      <c r="HV840" s="108"/>
      <c r="HW840" s="108"/>
      <c r="HX840" s="108"/>
      <c r="HY840" s="108"/>
      <c r="HZ840" s="108"/>
      <c r="IA840" s="108"/>
      <c r="IB840" s="108"/>
      <c r="IC840" s="108"/>
      <c r="ID840" s="108"/>
      <c r="IE840" s="108"/>
      <c r="IF840" s="108"/>
      <c r="IG840" s="108"/>
      <c r="IH840" s="108"/>
      <c r="II840" s="108"/>
      <c r="IJ840" s="108"/>
      <c r="IK840" s="108"/>
      <c r="IL840" s="108"/>
      <c r="IM840" s="108"/>
      <c r="IN840" s="108"/>
      <c r="IO840" s="108"/>
      <c r="IP840" s="108"/>
      <c r="IQ840" s="108"/>
      <c r="IR840" s="108"/>
      <c r="IS840" s="108"/>
      <c r="IT840" s="108"/>
      <c r="IU840" s="108"/>
      <c r="IV840" s="108"/>
      <c r="IW840" s="108"/>
      <c r="IX840" s="108"/>
      <c r="IY840" s="108"/>
      <c r="IZ840" s="108"/>
      <c r="JA840" s="108"/>
      <c r="JB840" s="108"/>
      <c r="JC840" s="108"/>
      <c r="JD840" s="108"/>
      <c r="JE840" s="108"/>
      <c r="JF840" s="108"/>
      <c r="JG840" s="108"/>
      <c r="JH840" s="108"/>
      <c r="JI840" s="108"/>
      <c r="JJ840" s="108"/>
      <c r="JK840" s="108"/>
      <c r="JL840" s="108"/>
      <c r="JM840" s="108"/>
      <c r="JN840" s="108"/>
      <c r="JO840" s="108"/>
      <c r="JP840" s="108"/>
      <c r="JQ840" s="108"/>
      <c r="JR840" s="108"/>
      <c r="JS840" s="108"/>
      <c r="JT840" s="108"/>
      <c r="JU840" s="108"/>
      <c r="JV840" s="108"/>
      <c r="JW840" s="108"/>
      <c r="JX840" s="108"/>
      <c r="JY840" s="108"/>
      <c r="JZ840" s="108"/>
      <c r="KA840" s="108"/>
      <c r="KB840" s="108"/>
      <c r="KC840" s="108"/>
      <c r="KD840" s="108"/>
      <c r="KE840" s="108"/>
      <c r="KF840" s="108"/>
      <c r="KG840" s="108"/>
      <c r="KH840" s="108"/>
      <c r="KI840" s="108"/>
      <c r="KJ840" s="108"/>
      <c r="KK840" s="108"/>
      <c r="KL840" s="108"/>
      <c r="KM840" s="108"/>
      <c r="KN840" s="108"/>
      <c r="KO840" s="108"/>
      <c r="KP840" s="108"/>
      <c r="KQ840" s="108"/>
      <c r="KR840" s="108"/>
      <c r="KS840" s="108"/>
      <c r="KT840" s="108"/>
      <c r="KU840" s="108"/>
      <c r="KV840" s="108"/>
      <c r="KW840" s="108"/>
      <c r="KX840" s="108"/>
      <c r="KY840" s="108"/>
      <c r="KZ840" s="108"/>
      <c r="LA840" s="108"/>
      <c r="LB840" s="108"/>
      <c r="LC840" s="108"/>
      <c r="LD840" s="108"/>
      <c r="LE840" s="108"/>
      <c r="LF840" s="108"/>
      <c r="LG840" s="108"/>
      <c r="LH840" s="108"/>
      <c r="LI840" s="108"/>
      <c r="LJ840" s="108"/>
      <c r="LK840" s="108"/>
      <c r="LL840" s="108"/>
      <c r="LM840" s="108"/>
      <c r="LN840" s="108"/>
      <c r="LO840" s="108"/>
      <c r="LP840" s="108"/>
      <c r="LQ840" s="108"/>
      <c r="LR840" s="108"/>
      <c r="LS840" s="108"/>
    </row>
    <row r="841" spans="1:331">
      <c r="A841" s="3"/>
      <c r="B841" s="438"/>
      <c r="C841" s="438"/>
      <c r="D841" s="438"/>
      <c r="E841" s="438"/>
      <c r="F841" s="438"/>
      <c r="G841" s="438"/>
      <c r="H841" s="438"/>
      <c r="I841" s="438"/>
      <c r="J841" s="438"/>
      <c r="K841" s="438"/>
      <c r="L841" s="438"/>
      <c r="M841" s="438"/>
      <c r="N841" s="438"/>
      <c r="O841" s="438"/>
      <c r="P841" s="438"/>
      <c r="Q841" s="438"/>
      <c r="R841" s="438"/>
      <c r="S841" s="438"/>
      <c r="T841" s="438"/>
      <c r="U841" s="438"/>
      <c r="V841" s="438"/>
      <c r="W841" s="438"/>
      <c r="X841" s="438"/>
      <c r="Y841" s="438"/>
      <c r="Z841" s="438"/>
      <c r="AA841" s="438"/>
      <c r="AB841" s="438"/>
      <c r="AC841" s="438"/>
      <c r="AD841" s="438"/>
      <c r="AE841" s="154"/>
      <c r="AF841" s="154"/>
      <c r="AG841" s="154"/>
      <c r="AH841" s="154"/>
      <c r="AI841" s="154"/>
      <c r="AJ841" s="108"/>
      <c r="AK841" s="154"/>
      <c r="AL841" s="108"/>
      <c r="AM841" s="108"/>
      <c r="AN841" s="108"/>
      <c r="AO841" s="108"/>
      <c r="AP841" s="108"/>
      <c r="AQ841" s="108"/>
      <c r="AR841" s="108"/>
      <c r="AS841" s="108"/>
      <c r="AT841" s="108"/>
      <c r="AU841" s="108"/>
      <c r="AV841" s="108"/>
      <c r="AW841" s="108"/>
      <c r="AX841" s="108"/>
      <c r="AY841" s="108"/>
      <c r="AZ841" s="108"/>
      <c r="BA841" s="108"/>
      <c r="BB841" s="108"/>
      <c r="BC841" s="108"/>
      <c r="BD841" s="108"/>
      <c r="BE841" s="108"/>
      <c r="BF841" s="108"/>
      <c r="BG841" s="108"/>
      <c r="BH841" s="108"/>
      <c r="BI841" s="108"/>
      <c r="BJ841" s="108"/>
      <c r="BK841" s="108"/>
      <c r="BL841" s="108"/>
      <c r="BM841" s="108"/>
      <c r="BN841" s="108"/>
      <c r="BO841" s="108"/>
      <c r="BP841" s="108"/>
      <c r="BQ841" s="108"/>
      <c r="BR841" s="108"/>
      <c r="BS841" s="108"/>
      <c r="BT841" s="108"/>
      <c r="BU841" s="108"/>
      <c r="BV841" s="108"/>
      <c r="BW841" s="108"/>
      <c r="BX841" s="108"/>
      <c r="BY841" s="108"/>
      <c r="BZ841" s="108"/>
      <c r="CA841" s="108"/>
      <c r="CB841" s="108"/>
      <c r="CC841" s="108"/>
      <c r="CD841" s="108"/>
      <c r="CE841" s="108"/>
      <c r="CF841" s="108"/>
      <c r="CG841" s="108"/>
      <c r="CH841" s="108"/>
      <c r="CI841" s="108"/>
      <c r="CJ841" s="108"/>
      <c r="CK841" s="108"/>
      <c r="CL841" s="108"/>
      <c r="CM841" s="108"/>
      <c r="CN841" s="108"/>
      <c r="CO841" s="108"/>
      <c r="CP841" s="108"/>
      <c r="CQ841" s="108"/>
      <c r="CR841" s="108"/>
      <c r="CS841" s="108"/>
      <c r="CT841" s="108"/>
      <c r="CU841" s="108"/>
      <c r="CV841" s="108"/>
      <c r="CW841" s="108"/>
      <c r="CX841" s="108"/>
      <c r="CY841" s="108"/>
      <c r="CZ841" s="108"/>
      <c r="DA841" s="108"/>
      <c r="DB841" s="108"/>
      <c r="DC841" s="108"/>
      <c r="DD841" s="108"/>
      <c r="DE841" s="108"/>
      <c r="DF841" s="108"/>
      <c r="DG841" s="108"/>
      <c r="DH841" s="108"/>
      <c r="DI841" s="108"/>
      <c r="DJ841" s="108"/>
      <c r="DK841" s="108"/>
      <c r="DL841" s="108"/>
      <c r="DM841" s="108"/>
      <c r="DN841" s="108"/>
      <c r="DO841" s="108"/>
      <c r="DP841" s="108"/>
      <c r="DQ841" s="108"/>
      <c r="DR841" s="108"/>
      <c r="DS841" s="108"/>
      <c r="DT841" s="108"/>
      <c r="DU841" s="108"/>
      <c r="DV841" s="108"/>
      <c r="DW841" s="108"/>
      <c r="DX841" s="108"/>
      <c r="DY841" s="108"/>
      <c r="DZ841" s="108"/>
      <c r="EA841" s="108"/>
      <c r="EB841" s="108"/>
      <c r="EC841" s="108"/>
      <c r="ED841" s="108"/>
      <c r="EE841" s="108"/>
      <c r="EF841" s="108"/>
      <c r="EG841" s="108"/>
      <c r="EH841" s="108"/>
      <c r="EI841" s="108"/>
      <c r="EJ841" s="108"/>
      <c r="EK841" s="108"/>
      <c r="EL841" s="108"/>
      <c r="EM841" s="108"/>
      <c r="EN841" s="108"/>
      <c r="EO841" s="108"/>
      <c r="EP841" s="108"/>
      <c r="EQ841" s="108"/>
      <c r="ER841" s="108"/>
      <c r="ES841" s="108"/>
      <c r="ET841" s="108"/>
      <c r="EU841" s="108"/>
      <c r="EV841" s="108"/>
      <c r="EW841" s="108"/>
      <c r="EX841" s="108"/>
      <c r="EY841" s="108"/>
      <c r="EZ841" s="108"/>
      <c r="FA841" s="108"/>
      <c r="FB841" s="108"/>
      <c r="FC841" s="108"/>
      <c r="FD841" s="108"/>
      <c r="FE841" s="108"/>
      <c r="FF841" s="108"/>
      <c r="FG841" s="108"/>
      <c r="FH841" s="108"/>
      <c r="FI841" s="108"/>
      <c r="FJ841" s="108"/>
      <c r="FK841" s="108"/>
      <c r="FL841" s="108"/>
      <c r="FM841" s="108"/>
      <c r="FN841" s="108"/>
      <c r="FO841" s="108"/>
      <c r="FP841" s="108"/>
      <c r="FQ841" s="108"/>
      <c r="FR841" s="108"/>
      <c r="FS841" s="108"/>
      <c r="FT841" s="108"/>
      <c r="FU841" s="108"/>
      <c r="FV841" s="108"/>
      <c r="FW841" s="108"/>
      <c r="FX841" s="108"/>
      <c r="FY841" s="108"/>
      <c r="FZ841" s="108"/>
      <c r="GA841" s="108"/>
      <c r="GB841" s="108"/>
      <c r="GC841" s="108"/>
      <c r="GD841" s="108"/>
      <c r="GE841" s="108"/>
      <c r="GF841" s="108"/>
      <c r="GG841" s="108"/>
      <c r="GH841" s="108"/>
      <c r="GI841" s="108"/>
      <c r="GJ841" s="108"/>
      <c r="GK841" s="108"/>
      <c r="GL841" s="108"/>
      <c r="GM841" s="108"/>
      <c r="GN841" s="108"/>
      <c r="GO841" s="108"/>
      <c r="GP841" s="108"/>
      <c r="GQ841" s="108"/>
      <c r="GR841" s="108"/>
      <c r="GS841" s="108"/>
      <c r="GT841" s="108"/>
      <c r="GU841" s="108"/>
      <c r="GV841" s="108"/>
      <c r="GW841" s="108"/>
      <c r="GX841" s="108"/>
      <c r="GY841" s="108"/>
      <c r="GZ841" s="108"/>
      <c r="HA841" s="108"/>
      <c r="HB841" s="108"/>
      <c r="HC841" s="108"/>
      <c r="HD841" s="108"/>
      <c r="HE841" s="108"/>
      <c r="HF841" s="108"/>
      <c r="HG841" s="108"/>
      <c r="HH841" s="108"/>
      <c r="HI841" s="108"/>
      <c r="HJ841" s="108"/>
      <c r="HK841" s="108"/>
      <c r="HL841" s="108"/>
      <c r="HM841" s="108"/>
      <c r="HN841" s="108"/>
      <c r="HO841" s="108"/>
      <c r="HP841" s="108"/>
      <c r="HQ841" s="108"/>
      <c r="HR841" s="108"/>
      <c r="HS841" s="108"/>
      <c r="HT841" s="108"/>
      <c r="HU841" s="108"/>
      <c r="HV841" s="108"/>
      <c r="HW841" s="108"/>
      <c r="HX841" s="108"/>
      <c r="HY841" s="108"/>
      <c r="HZ841" s="108"/>
      <c r="IA841" s="108"/>
      <c r="IB841" s="108"/>
      <c r="IC841" s="108"/>
      <c r="ID841" s="108"/>
      <c r="IE841" s="108"/>
      <c r="IF841" s="108"/>
      <c r="IG841" s="108"/>
      <c r="IH841" s="108"/>
      <c r="II841" s="108"/>
      <c r="IJ841" s="108"/>
      <c r="IK841" s="108"/>
      <c r="IL841" s="108"/>
      <c r="IM841" s="108"/>
      <c r="IN841" s="108"/>
      <c r="IO841" s="108"/>
      <c r="IP841" s="108"/>
      <c r="IQ841" s="108"/>
      <c r="IR841" s="108"/>
      <c r="IS841" s="108"/>
      <c r="IT841" s="108"/>
      <c r="IU841" s="108"/>
      <c r="IV841" s="108"/>
      <c r="IW841" s="108"/>
      <c r="IX841" s="108"/>
      <c r="IY841" s="108"/>
      <c r="IZ841" s="108"/>
      <c r="JA841" s="108"/>
      <c r="JB841" s="108"/>
      <c r="JC841" s="108"/>
      <c r="JD841" s="108"/>
      <c r="JE841" s="108"/>
      <c r="JF841" s="108"/>
      <c r="JG841" s="108"/>
      <c r="JH841" s="108"/>
      <c r="JI841" s="108"/>
      <c r="JJ841" s="108"/>
      <c r="JK841" s="108"/>
      <c r="JL841" s="108"/>
      <c r="JM841" s="108"/>
      <c r="JN841" s="108"/>
      <c r="JO841" s="108"/>
      <c r="JP841" s="108"/>
      <c r="JQ841" s="108"/>
      <c r="JR841" s="108"/>
      <c r="JS841" s="108"/>
      <c r="JT841" s="108"/>
      <c r="JU841" s="108"/>
      <c r="JV841" s="108"/>
      <c r="JW841" s="108"/>
      <c r="JX841" s="108"/>
      <c r="JY841" s="108"/>
      <c r="JZ841" s="108"/>
      <c r="KA841" s="108"/>
      <c r="KB841" s="108"/>
      <c r="KC841" s="108"/>
      <c r="KD841" s="108"/>
      <c r="KE841" s="108"/>
      <c r="KF841" s="108"/>
      <c r="KG841" s="108"/>
      <c r="KH841" s="108"/>
      <c r="KI841" s="108"/>
      <c r="KJ841" s="108"/>
      <c r="KK841" s="108"/>
      <c r="KL841" s="108"/>
      <c r="KM841" s="108"/>
      <c r="KN841" s="108"/>
      <c r="KO841" s="108"/>
      <c r="KP841" s="108"/>
      <c r="KQ841" s="108"/>
      <c r="KR841" s="108"/>
      <c r="KS841" s="108"/>
      <c r="KT841" s="108"/>
      <c r="KU841" s="108"/>
      <c r="KV841" s="108"/>
      <c r="KW841" s="108"/>
      <c r="KX841" s="108"/>
      <c r="KY841" s="108"/>
      <c r="KZ841" s="108"/>
      <c r="LA841" s="108"/>
      <c r="LB841" s="108"/>
      <c r="LC841" s="108"/>
      <c r="LD841" s="108"/>
      <c r="LE841" s="108"/>
      <c r="LF841" s="108"/>
      <c r="LG841" s="108"/>
      <c r="LH841" s="108"/>
      <c r="LI841" s="108"/>
      <c r="LJ841" s="108"/>
      <c r="LK841" s="108"/>
      <c r="LL841" s="108"/>
      <c r="LM841" s="108"/>
      <c r="LN841" s="108"/>
      <c r="LO841" s="108"/>
      <c r="LP841" s="108"/>
      <c r="LQ841" s="108"/>
      <c r="LR841" s="108"/>
      <c r="LS841" s="108"/>
    </row>
    <row r="842" spans="1:331">
      <c r="A842" s="3"/>
      <c r="B842" s="438"/>
      <c r="C842" s="438"/>
      <c r="D842" s="438"/>
      <c r="E842" s="438"/>
      <c r="F842" s="438"/>
      <c r="G842" s="438"/>
      <c r="H842" s="438"/>
      <c r="I842" s="438"/>
      <c r="J842" s="438"/>
      <c r="K842" s="438"/>
      <c r="L842" s="438"/>
      <c r="M842" s="438"/>
      <c r="N842" s="438"/>
      <c r="O842" s="438"/>
      <c r="P842" s="438"/>
      <c r="Q842" s="438"/>
      <c r="R842" s="438"/>
      <c r="S842" s="438"/>
      <c r="T842" s="438"/>
      <c r="U842" s="438"/>
      <c r="V842" s="438"/>
      <c r="W842" s="438"/>
      <c r="X842" s="438"/>
      <c r="Y842" s="438"/>
      <c r="Z842" s="438"/>
      <c r="AA842" s="438"/>
      <c r="AB842" s="438"/>
      <c r="AC842" s="438"/>
      <c r="AD842" s="438"/>
      <c r="AE842" s="154"/>
      <c r="AF842" s="154"/>
      <c r="AG842" s="154"/>
      <c r="AH842" s="154"/>
      <c r="AI842" s="154"/>
      <c r="AJ842" s="108"/>
      <c r="AK842" s="154"/>
      <c r="AL842" s="108"/>
      <c r="AM842" s="108"/>
      <c r="AN842" s="108"/>
      <c r="AO842" s="108"/>
      <c r="AP842" s="108"/>
      <c r="AQ842" s="108"/>
      <c r="AR842" s="108"/>
      <c r="AS842" s="108"/>
      <c r="AT842" s="108"/>
      <c r="AU842" s="108"/>
      <c r="AV842" s="108"/>
      <c r="AW842" s="108"/>
      <c r="AX842" s="108"/>
      <c r="AY842" s="108"/>
      <c r="AZ842" s="108"/>
      <c r="BA842" s="108"/>
      <c r="BB842" s="108"/>
      <c r="BC842" s="108"/>
      <c r="BD842" s="108"/>
      <c r="BE842" s="108"/>
      <c r="BF842" s="108"/>
      <c r="BG842" s="108"/>
      <c r="BH842" s="108"/>
      <c r="BI842" s="108"/>
      <c r="BJ842" s="108"/>
      <c r="BK842" s="108"/>
      <c r="BL842" s="108"/>
      <c r="BM842" s="108"/>
      <c r="BN842" s="108"/>
      <c r="BO842" s="108"/>
      <c r="BP842" s="108"/>
      <c r="BQ842" s="108"/>
      <c r="BR842" s="108"/>
      <c r="BS842" s="108"/>
      <c r="BT842" s="108"/>
      <c r="BU842" s="108"/>
      <c r="BV842" s="108"/>
      <c r="BW842" s="108"/>
      <c r="BX842" s="108"/>
      <c r="BY842" s="108"/>
      <c r="BZ842" s="108"/>
      <c r="CA842" s="108"/>
      <c r="CB842" s="108"/>
      <c r="CC842" s="108"/>
      <c r="CD842" s="108"/>
      <c r="CE842" s="108"/>
      <c r="CF842" s="108"/>
      <c r="CG842" s="108"/>
      <c r="CH842" s="108"/>
      <c r="CI842" s="108"/>
      <c r="CJ842" s="108"/>
      <c r="CK842" s="108"/>
      <c r="CL842" s="108"/>
      <c r="CM842" s="108"/>
      <c r="CN842" s="108"/>
      <c r="CO842" s="108"/>
      <c r="CP842" s="108"/>
      <c r="CQ842" s="108"/>
      <c r="CR842" s="108"/>
      <c r="CS842" s="108"/>
      <c r="CT842" s="108"/>
      <c r="CU842" s="108"/>
      <c r="CV842" s="108"/>
      <c r="CW842" s="108"/>
      <c r="CX842" s="108"/>
      <c r="CY842" s="108"/>
      <c r="CZ842" s="108"/>
      <c r="DA842" s="108"/>
      <c r="DB842" s="108"/>
      <c r="DC842" s="108"/>
      <c r="DD842" s="108"/>
      <c r="DE842" s="108"/>
      <c r="DF842" s="108"/>
      <c r="DG842" s="108"/>
      <c r="DH842" s="108"/>
      <c r="DI842" s="108"/>
      <c r="DJ842" s="108"/>
      <c r="DK842" s="108"/>
      <c r="DL842" s="108"/>
      <c r="DM842" s="108"/>
      <c r="DN842" s="108"/>
      <c r="DO842" s="108"/>
      <c r="DP842" s="108"/>
      <c r="DQ842" s="108"/>
      <c r="DR842" s="108"/>
      <c r="DS842" s="108"/>
      <c r="DT842" s="108"/>
      <c r="DU842" s="108"/>
      <c r="DV842" s="108"/>
      <c r="DW842" s="108"/>
      <c r="DX842" s="108"/>
      <c r="DY842" s="108"/>
      <c r="DZ842" s="108"/>
      <c r="EA842" s="108"/>
      <c r="EB842" s="108"/>
      <c r="EC842" s="108"/>
      <c r="ED842" s="108"/>
      <c r="EE842" s="108"/>
      <c r="EF842" s="108"/>
      <c r="EG842" s="108"/>
      <c r="EH842" s="108"/>
      <c r="EI842" s="108"/>
      <c r="EJ842" s="108"/>
      <c r="EK842" s="108"/>
      <c r="EL842" s="108"/>
      <c r="EM842" s="108"/>
      <c r="EN842" s="108"/>
      <c r="EO842" s="108"/>
      <c r="EP842" s="108"/>
      <c r="EQ842" s="108"/>
      <c r="ER842" s="108"/>
      <c r="ES842" s="108"/>
      <c r="ET842" s="108"/>
      <c r="EU842" s="108"/>
      <c r="EV842" s="108"/>
      <c r="EW842" s="108"/>
      <c r="EX842" s="108"/>
      <c r="EY842" s="108"/>
      <c r="EZ842" s="108"/>
      <c r="FA842" s="108"/>
      <c r="FB842" s="108"/>
      <c r="FC842" s="108"/>
      <c r="FD842" s="108"/>
      <c r="FE842" s="108"/>
      <c r="FF842" s="108"/>
      <c r="FG842" s="108"/>
      <c r="FH842" s="108"/>
      <c r="FI842" s="108"/>
      <c r="FJ842" s="108"/>
      <c r="FK842" s="108"/>
      <c r="FL842" s="108"/>
      <c r="FM842" s="108"/>
      <c r="FN842" s="108"/>
      <c r="FO842" s="108"/>
      <c r="FP842" s="108"/>
      <c r="FQ842" s="108"/>
      <c r="FR842" s="108"/>
      <c r="FS842" s="108"/>
      <c r="FT842" s="108"/>
      <c r="FU842" s="108"/>
      <c r="FV842" s="108"/>
      <c r="FW842" s="108"/>
      <c r="FX842" s="108"/>
      <c r="FY842" s="108"/>
      <c r="FZ842" s="108"/>
      <c r="GA842" s="108"/>
      <c r="GB842" s="108"/>
      <c r="GC842" s="108"/>
      <c r="GD842" s="108"/>
      <c r="GE842" s="108"/>
      <c r="GF842" s="108"/>
      <c r="GG842" s="108"/>
      <c r="GH842" s="108"/>
      <c r="GI842" s="108"/>
      <c r="GJ842" s="108"/>
      <c r="GK842" s="108"/>
      <c r="GL842" s="108"/>
      <c r="GM842" s="108"/>
      <c r="GN842" s="108"/>
      <c r="GO842" s="108"/>
      <c r="GP842" s="108"/>
      <c r="GQ842" s="108"/>
      <c r="GR842" s="108"/>
      <c r="GS842" s="108"/>
      <c r="GT842" s="108"/>
      <c r="GU842" s="108"/>
      <c r="GV842" s="108"/>
      <c r="GW842" s="108"/>
      <c r="GX842" s="108"/>
      <c r="GY842" s="108"/>
      <c r="GZ842" s="108"/>
      <c r="HA842" s="108"/>
      <c r="HB842" s="108"/>
      <c r="HC842" s="108"/>
      <c r="HD842" s="108"/>
      <c r="HE842" s="108"/>
      <c r="HF842" s="108"/>
      <c r="HG842" s="108"/>
      <c r="HH842" s="108"/>
      <c r="HI842" s="108"/>
      <c r="HJ842" s="108"/>
      <c r="HK842" s="108"/>
      <c r="HL842" s="108"/>
      <c r="HM842" s="108"/>
      <c r="HN842" s="108"/>
      <c r="HO842" s="108"/>
      <c r="HP842" s="108"/>
      <c r="HQ842" s="108"/>
      <c r="HR842" s="108"/>
      <c r="HS842" s="108"/>
      <c r="HT842" s="108"/>
      <c r="HU842" s="108"/>
      <c r="HV842" s="108"/>
      <c r="HW842" s="108"/>
      <c r="HX842" s="108"/>
      <c r="HY842" s="108"/>
      <c r="HZ842" s="108"/>
      <c r="IA842" s="108"/>
      <c r="IB842" s="108"/>
      <c r="IC842" s="108"/>
      <c r="ID842" s="108"/>
      <c r="IE842" s="108"/>
      <c r="IF842" s="108"/>
      <c r="IG842" s="108"/>
      <c r="IH842" s="108"/>
      <c r="II842" s="108"/>
      <c r="IJ842" s="108"/>
      <c r="IK842" s="108"/>
      <c r="IL842" s="108"/>
      <c r="IM842" s="108"/>
      <c r="IN842" s="108"/>
      <c r="IO842" s="108"/>
      <c r="IP842" s="108"/>
      <c r="IQ842" s="108"/>
      <c r="IR842" s="108"/>
      <c r="IS842" s="108"/>
      <c r="IT842" s="108"/>
      <c r="IU842" s="108"/>
      <c r="IV842" s="108"/>
      <c r="IW842" s="108"/>
      <c r="IX842" s="108"/>
      <c r="IY842" s="108"/>
      <c r="IZ842" s="108"/>
      <c r="JA842" s="108"/>
      <c r="JB842" s="108"/>
      <c r="JC842" s="108"/>
      <c r="JD842" s="108"/>
      <c r="JE842" s="108"/>
      <c r="JF842" s="108"/>
      <c r="JG842" s="108"/>
      <c r="JH842" s="108"/>
      <c r="JI842" s="108"/>
      <c r="JJ842" s="108"/>
      <c r="JK842" s="108"/>
      <c r="JL842" s="108"/>
      <c r="JM842" s="108"/>
      <c r="JN842" s="108"/>
      <c r="JO842" s="108"/>
      <c r="JP842" s="108"/>
      <c r="JQ842" s="108"/>
      <c r="JR842" s="108"/>
      <c r="JS842" s="108"/>
      <c r="JT842" s="108"/>
      <c r="JU842" s="108"/>
      <c r="JV842" s="108"/>
      <c r="JW842" s="108"/>
      <c r="JX842" s="108"/>
      <c r="JY842" s="108"/>
      <c r="JZ842" s="108"/>
      <c r="KA842" s="108"/>
      <c r="KB842" s="108"/>
      <c r="KC842" s="108"/>
      <c r="KD842" s="108"/>
      <c r="KE842" s="108"/>
      <c r="KF842" s="108"/>
      <c r="KG842" s="108"/>
      <c r="KH842" s="108"/>
      <c r="KI842" s="108"/>
      <c r="KJ842" s="108"/>
      <c r="KK842" s="108"/>
      <c r="KL842" s="108"/>
      <c r="KM842" s="108"/>
      <c r="KN842" s="108"/>
      <c r="KO842" s="108"/>
      <c r="KP842" s="108"/>
      <c r="KQ842" s="108"/>
      <c r="KR842" s="108"/>
      <c r="KS842" s="108"/>
      <c r="KT842" s="108"/>
      <c r="KU842" s="108"/>
      <c r="KV842" s="108"/>
      <c r="KW842" s="108"/>
      <c r="KX842" s="108"/>
      <c r="KY842" s="108"/>
      <c r="KZ842" s="108"/>
      <c r="LA842" s="108"/>
      <c r="LB842" s="108"/>
      <c r="LC842" s="108"/>
      <c r="LD842" s="108"/>
      <c r="LE842" s="108"/>
      <c r="LF842" s="108"/>
      <c r="LG842" s="108"/>
      <c r="LH842" s="108"/>
      <c r="LI842" s="108"/>
      <c r="LJ842" s="108"/>
      <c r="LK842" s="108"/>
      <c r="LL842" s="108"/>
      <c r="LM842" s="108"/>
      <c r="LN842" s="108"/>
      <c r="LO842" s="108"/>
      <c r="LP842" s="108"/>
      <c r="LQ842" s="108"/>
      <c r="LR842" s="108"/>
      <c r="LS842" s="108"/>
    </row>
    <row r="843" spans="1:331">
      <c r="A843" s="3"/>
      <c r="B843" s="438"/>
      <c r="C843" s="438"/>
      <c r="D843" s="438"/>
      <c r="E843" s="438"/>
      <c r="F843" s="438"/>
      <c r="G843" s="438"/>
      <c r="H843" s="438"/>
      <c r="I843" s="438"/>
      <c r="J843" s="438"/>
      <c r="K843" s="438"/>
      <c r="L843" s="438"/>
      <c r="M843" s="438"/>
      <c r="N843" s="438"/>
      <c r="O843" s="438"/>
      <c r="P843" s="438"/>
      <c r="Q843" s="438"/>
      <c r="R843" s="438"/>
      <c r="S843" s="438"/>
      <c r="T843" s="438"/>
      <c r="U843" s="438"/>
      <c r="V843" s="438"/>
      <c r="W843" s="438"/>
      <c r="X843" s="438"/>
      <c r="Y843" s="438"/>
      <c r="Z843" s="438"/>
      <c r="AA843" s="438"/>
      <c r="AB843" s="438"/>
      <c r="AC843" s="438"/>
      <c r="AD843" s="438"/>
      <c r="AE843" s="154"/>
      <c r="AF843" s="154"/>
      <c r="AG843" s="154"/>
      <c r="AH843" s="154"/>
      <c r="AI843" s="154"/>
      <c r="AJ843" s="108"/>
      <c r="AK843" s="154"/>
      <c r="AL843" s="108"/>
      <c r="AM843" s="108"/>
      <c r="AN843" s="108"/>
      <c r="AO843" s="108"/>
      <c r="AP843" s="108"/>
      <c r="AQ843" s="108"/>
      <c r="AR843" s="108"/>
      <c r="AS843" s="108"/>
      <c r="AT843" s="108"/>
      <c r="AU843" s="108"/>
      <c r="AV843" s="108"/>
      <c r="AW843" s="108"/>
      <c r="AX843" s="108"/>
      <c r="AY843" s="108"/>
      <c r="AZ843" s="108"/>
      <c r="BA843" s="108"/>
      <c r="BB843" s="108"/>
      <c r="BC843" s="108"/>
      <c r="BD843" s="108"/>
      <c r="BE843" s="108"/>
      <c r="BF843" s="108"/>
      <c r="BG843" s="108"/>
      <c r="BH843" s="108"/>
      <c r="BI843" s="108"/>
      <c r="BJ843" s="108"/>
      <c r="BK843" s="108"/>
      <c r="BL843" s="108"/>
      <c r="BM843" s="108"/>
      <c r="BN843" s="108"/>
      <c r="BO843" s="108"/>
      <c r="BP843" s="108"/>
      <c r="BQ843" s="108"/>
      <c r="BR843" s="108"/>
      <c r="BS843" s="108"/>
      <c r="BT843" s="108"/>
      <c r="BU843" s="108"/>
      <c r="BV843" s="108"/>
      <c r="BW843" s="108"/>
      <c r="BX843" s="108"/>
      <c r="BY843" s="108"/>
      <c r="BZ843" s="108"/>
      <c r="CA843" s="108"/>
      <c r="CB843" s="108"/>
      <c r="CC843" s="108"/>
      <c r="CD843" s="108"/>
      <c r="CE843" s="108"/>
      <c r="CF843" s="108"/>
      <c r="CG843" s="108"/>
      <c r="CH843" s="108"/>
      <c r="CI843" s="108"/>
      <c r="CJ843" s="108"/>
      <c r="CK843" s="108"/>
      <c r="CL843" s="108"/>
      <c r="CM843" s="108"/>
      <c r="CN843" s="108"/>
      <c r="CO843" s="108"/>
      <c r="CP843" s="108"/>
      <c r="CQ843" s="108"/>
      <c r="CR843" s="108"/>
      <c r="CS843" s="108"/>
      <c r="CT843" s="108"/>
      <c r="CU843" s="108"/>
      <c r="CV843" s="108"/>
      <c r="CW843" s="108"/>
      <c r="CX843" s="108"/>
      <c r="CY843" s="108"/>
      <c r="CZ843" s="108"/>
      <c r="DA843" s="108"/>
      <c r="DB843" s="108"/>
      <c r="DC843" s="108"/>
      <c r="DD843" s="108"/>
      <c r="DE843" s="108"/>
      <c r="DF843" s="108"/>
      <c r="DG843" s="108"/>
      <c r="DH843" s="108"/>
      <c r="DI843" s="108"/>
      <c r="DJ843" s="108"/>
      <c r="DK843" s="108"/>
      <c r="DL843" s="108"/>
      <c r="DM843" s="108"/>
      <c r="DN843" s="108"/>
      <c r="DO843" s="108"/>
      <c r="DP843" s="108"/>
      <c r="DQ843" s="108"/>
      <c r="DR843" s="108"/>
      <c r="DS843" s="108"/>
      <c r="DT843" s="108"/>
      <c r="DU843" s="108"/>
      <c r="DV843" s="108"/>
      <c r="DW843" s="108"/>
      <c r="DX843" s="108"/>
      <c r="DY843" s="108"/>
      <c r="DZ843" s="108"/>
      <c r="EA843" s="108"/>
      <c r="EB843" s="108"/>
      <c r="EC843" s="108"/>
      <c r="ED843" s="108"/>
      <c r="EE843" s="108"/>
      <c r="EF843" s="108"/>
      <c r="EG843" s="108"/>
      <c r="EH843" s="108"/>
      <c r="EI843" s="108"/>
      <c r="EJ843" s="108"/>
      <c r="EK843" s="108"/>
      <c r="EL843" s="108"/>
      <c r="EM843" s="108"/>
      <c r="EN843" s="108"/>
      <c r="EO843" s="108"/>
      <c r="EP843" s="108"/>
      <c r="EQ843" s="108"/>
      <c r="ER843" s="108"/>
      <c r="ES843" s="108"/>
      <c r="ET843" s="108"/>
      <c r="EU843" s="108"/>
      <c r="EV843" s="108"/>
      <c r="EW843" s="108"/>
      <c r="EX843" s="108"/>
      <c r="EY843" s="108"/>
      <c r="EZ843" s="108"/>
      <c r="FA843" s="108"/>
      <c r="FB843" s="108"/>
      <c r="FC843" s="108"/>
      <c r="FD843" s="108"/>
      <c r="FE843" s="108"/>
      <c r="FF843" s="108"/>
      <c r="FG843" s="108"/>
      <c r="FH843" s="108"/>
      <c r="FI843" s="108"/>
      <c r="FJ843" s="108"/>
      <c r="FK843" s="108"/>
      <c r="FL843" s="108"/>
      <c r="FM843" s="108"/>
      <c r="FN843" s="108"/>
      <c r="FO843" s="108"/>
      <c r="FP843" s="108"/>
      <c r="FQ843" s="108"/>
      <c r="FR843" s="108"/>
      <c r="FS843" s="108"/>
      <c r="FT843" s="108"/>
      <c r="FU843" s="108"/>
      <c r="FV843" s="108"/>
      <c r="FW843" s="108"/>
      <c r="FX843" s="108"/>
      <c r="FY843" s="108"/>
      <c r="FZ843" s="108"/>
      <c r="GA843" s="108"/>
      <c r="GB843" s="108"/>
      <c r="GC843" s="108"/>
      <c r="GD843" s="108"/>
      <c r="GE843" s="108"/>
      <c r="GF843" s="108"/>
      <c r="GG843" s="108"/>
      <c r="GH843" s="108"/>
      <c r="GI843" s="108"/>
      <c r="GJ843" s="108"/>
      <c r="GK843" s="108"/>
      <c r="GL843" s="108"/>
      <c r="GM843" s="108"/>
      <c r="GN843" s="108"/>
      <c r="GO843" s="108"/>
      <c r="GP843" s="108"/>
      <c r="GQ843" s="108"/>
      <c r="GR843" s="108"/>
      <c r="GS843" s="108"/>
      <c r="GT843" s="108"/>
      <c r="GU843" s="108"/>
      <c r="GV843" s="108"/>
      <c r="GW843" s="108"/>
      <c r="GX843" s="108"/>
      <c r="GY843" s="108"/>
      <c r="GZ843" s="108"/>
      <c r="HA843" s="108"/>
      <c r="HB843" s="108"/>
      <c r="HC843" s="108"/>
      <c r="HD843" s="108"/>
      <c r="HE843" s="108"/>
      <c r="HF843" s="108"/>
      <c r="HG843" s="108"/>
      <c r="HH843" s="108"/>
      <c r="HI843" s="108"/>
      <c r="HJ843" s="108"/>
      <c r="HK843" s="108"/>
      <c r="HL843" s="108"/>
      <c r="HM843" s="108"/>
      <c r="HN843" s="108"/>
      <c r="HO843" s="108"/>
      <c r="HP843" s="108"/>
      <c r="HQ843" s="108"/>
      <c r="HR843" s="108"/>
      <c r="HS843" s="108"/>
      <c r="HT843" s="108"/>
      <c r="HU843" s="108"/>
      <c r="HV843" s="108"/>
      <c r="HW843" s="108"/>
      <c r="HX843" s="108"/>
      <c r="HY843" s="108"/>
      <c r="HZ843" s="108"/>
      <c r="IA843" s="108"/>
      <c r="IB843" s="108"/>
      <c r="IC843" s="108"/>
      <c r="ID843" s="108"/>
      <c r="IE843" s="108"/>
      <c r="IF843" s="108"/>
      <c r="IG843" s="108"/>
      <c r="IH843" s="108"/>
      <c r="II843" s="108"/>
      <c r="IJ843" s="108"/>
      <c r="IK843" s="108"/>
      <c r="IL843" s="108"/>
      <c r="IM843" s="108"/>
      <c r="IN843" s="108"/>
      <c r="IO843" s="108"/>
      <c r="IP843" s="108"/>
      <c r="IQ843" s="108"/>
      <c r="IR843" s="108"/>
      <c r="IS843" s="108"/>
      <c r="IT843" s="108"/>
      <c r="IU843" s="108"/>
      <c r="IV843" s="108"/>
      <c r="IW843" s="108"/>
      <c r="IX843" s="108"/>
      <c r="IY843" s="108"/>
      <c r="IZ843" s="108"/>
      <c r="JA843" s="108"/>
      <c r="JB843" s="108"/>
      <c r="JC843" s="108"/>
      <c r="JD843" s="108"/>
      <c r="JE843" s="108"/>
      <c r="JF843" s="108"/>
      <c r="JG843" s="108"/>
      <c r="JH843" s="108"/>
      <c r="JI843" s="108"/>
      <c r="JJ843" s="108"/>
      <c r="JK843" s="108"/>
      <c r="JL843" s="108"/>
      <c r="JM843" s="108"/>
      <c r="JN843" s="108"/>
      <c r="JO843" s="108"/>
      <c r="JP843" s="108"/>
      <c r="JQ843" s="108"/>
      <c r="JR843" s="108"/>
      <c r="JS843" s="108"/>
      <c r="JT843" s="108"/>
      <c r="JU843" s="108"/>
      <c r="JV843" s="108"/>
      <c r="JW843" s="108"/>
      <c r="JX843" s="108"/>
      <c r="JY843" s="108"/>
      <c r="JZ843" s="108"/>
      <c r="KA843" s="108"/>
      <c r="KB843" s="108"/>
      <c r="KC843" s="108"/>
      <c r="KD843" s="108"/>
      <c r="KE843" s="108"/>
      <c r="KF843" s="108"/>
      <c r="KG843" s="108"/>
      <c r="KH843" s="108"/>
      <c r="KI843" s="108"/>
      <c r="KJ843" s="108"/>
      <c r="KK843" s="108"/>
      <c r="KL843" s="108"/>
      <c r="KM843" s="108"/>
      <c r="KN843" s="108"/>
      <c r="KO843" s="108"/>
      <c r="KP843" s="108"/>
      <c r="KQ843" s="108"/>
      <c r="KR843" s="108"/>
      <c r="KS843" s="108"/>
      <c r="KT843" s="108"/>
      <c r="KU843" s="108"/>
      <c r="KV843" s="108"/>
      <c r="KW843" s="108"/>
      <c r="KX843" s="108"/>
      <c r="KY843" s="108"/>
      <c r="KZ843" s="108"/>
      <c r="LA843" s="108"/>
      <c r="LB843" s="108"/>
      <c r="LC843" s="108"/>
      <c r="LD843" s="108"/>
      <c r="LE843" s="108"/>
      <c r="LF843" s="108"/>
      <c r="LG843" s="108"/>
      <c r="LH843" s="108"/>
      <c r="LI843" s="108"/>
      <c r="LJ843" s="108"/>
      <c r="LK843" s="108"/>
      <c r="LL843" s="108"/>
      <c r="LM843" s="108"/>
      <c r="LN843" s="108"/>
      <c r="LO843" s="108"/>
      <c r="LP843" s="108"/>
      <c r="LQ843" s="108"/>
      <c r="LR843" s="108"/>
      <c r="LS843" s="108"/>
    </row>
    <row r="844" spans="1:331">
      <c r="A844" s="3"/>
      <c r="B844" s="438"/>
      <c r="C844" s="438"/>
      <c r="D844" s="438"/>
      <c r="E844" s="438"/>
      <c r="F844" s="438"/>
      <c r="G844" s="438"/>
      <c r="H844" s="438"/>
      <c r="I844" s="438"/>
      <c r="J844" s="438"/>
      <c r="K844" s="438"/>
      <c r="L844" s="438"/>
      <c r="M844" s="438"/>
      <c r="N844" s="438"/>
      <c r="O844" s="438"/>
      <c r="P844" s="438"/>
      <c r="Q844" s="438"/>
      <c r="R844" s="438"/>
      <c r="S844" s="438"/>
      <c r="T844" s="438"/>
      <c r="U844" s="438"/>
      <c r="V844" s="438"/>
      <c r="W844" s="438"/>
      <c r="X844" s="438"/>
      <c r="Y844" s="438"/>
      <c r="Z844" s="438"/>
      <c r="AA844" s="438"/>
      <c r="AB844" s="438"/>
      <c r="AC844" s="438"/>
      <c r="AD844" s="438"/>
      <c r="AE844" s="154"/>
      <c r="AF844" s="154"/>
      <c r="AG844" s="154"/>
      <c r="AH844" s="154"/>
      <c r="AI844" s="154"/>
      <c r="AJ844" s="108"/>
      <c r="AK844" s="154"/>
      <c r="AL844" s="108"/>
      <c r="AM844" s="108"/>
      <c r="AN844" s="108"/>
      <c r="AO844" s="108"/>
      <c r="AP844" s="108"/>
      <c r="AQ844" s="108"/>
      <c r="AR844" s="108"/>
      <c r="AS844" s="108"/>
      <c r="AT844" s="108"/>
      <c r="AU844" s="108"/>
      <c r="AV844" s="108"/>
      <c r="AW844" s="108"/>
      <c r="AX844" s="108"/>
      <c r="AY844" s="108"/>
      <c r="AZ844" s="108"/>
      <c r="BA844" s="108"/>
      <c r="BB844" s="108"/>
      <c r="BC844" s="108"/>
      <c r="BD844" s="108"/>
      <c r="BE844" s="108"/>
      <c r="BF844" s="108"/>
      <c r="BG844" s="108"/>
      <c r="BH844" s="108"/>
      <c r="BI844" s="108"/>
      <c r="BJ844" s="108"/>
      <c r="BK844" s="108"/>
      <c r="BL844" s="108"/>
      <c r="BM844" s="108"/>
      <c r="BN844" s="108"/>
      <c r="BO844" s="108"/>
      <c r="BP844" s="108"/>
      <c r="BQ844" s="108"/>
      <c r="BR844" s="108"/>
      <c r="BS844" s="108"/>
      <c r="BT844" s="108"/>
      <c r="BU844" s="108"/>
      <c r="BV844" s="108"/>
      <c r="BW844" s="108"/>
      <c r="BX844" s="108"/>
      <c r="BY844" s="108"/>
      <c r="BZ844" s="108"/>
      <c r="CA844" s="108"/>
      <c r="CB844" s="108"/>
      <c r="CC844" s="108"/>
      <c r="CD844" s="108"/>
      <c r="CE844" s="108"/>
      <c r="CF844" s="108"/>
      <c r="CG844" s="108"/>
      <c r="CH844" s="108"/>
      <c r="CI844" s="108"/>
      <c r="CJ844" s="108"/>
      <c r="CK844" s="108"/>
      <c r="CL844" s="108"/>
      <c r="CM844" s="108"/>
      <c r="CN844" s="108"/>
      <c r="CO844" s="108"/>
      <c r="CP844" s="108"/>
      <c r="CQ844" s="108"/>
      <c r="CR844" s="108"/>
      <c r="CS844" s="108"/>
      <c r="CT844" s="108"/>
      <c r="CU844" s="108"/>
      <c r="CV844" s="108"/>
      <c r="CW844" s="108"/>
      <c r="CX844" s="108"/>
      <c r="CY844" s="108"/>
      <c r="CZ844" s="108"/>
      <c r="DA844" s="108"/>
      <c r="DB844" s="108"/>
      <c r="DC844" s="108"/>
      <c r="DD844" s="108"/>
      <c r="DE844" s="108"/>
      <c r="DF844" s="108"/>
      <c r="DG844" s="108"/>
      <c r="DH844" s="108"/>
      <c r="DI844" s="108"/>
      <c r="DJ844" s="108"/>
      <c r="DK844" s="108"/>
      <c r="DL844" s="108"/>
      <c r="DM844" s="108"/>
      <c r="DN844" s="108"/>
      <c r="DO844" s="108"/>
      <c r="DP844" s="108"/>
      <c r="DQ844" s="108"/>
      <c r="DR844" s="108"/>
      <c r="DS844" s="108"/>
      <c r="DT844" s="108"/>
      <c r="DU844" s="108"/>
      <c r="DV844" s="108"/>
      <c r="DW844" s="108"/>
      <c r="DX844" s="108"/>
      <c r="DY844" s="108"/>
      <c r="DZ844" s="108"/>
      <c r="EA844" s="108"/>
      <c r="EB844" s="108"/>
      <c r="EC844" s="108"/>
      <c r="ED844" s="108"/>
      <c r="EE844" s="108"/>
      <c r="EF844" s="108"/>
      <c r="EG844" s="108"/>
      <c r="EH844" s="108"/>
      <c r="EI844" s="108"/>
      <c r="EJ844" s="108"/>
      <c r="EK844" s="108"/>
      <c r="EL844" s="108"/>
      <c r="EM844" s="108"/>
      <c r="EN844" s="108"/>
      <c r="EO844" s="108"/>
      <c r="EP844" s="108"/>
      <c r="EQ844" s="108"/>
      <c r="ER844" s="108"/>
      <c r="ES844" s="108"/>
      <c r="ET844" s="108"/>
      <c r="EU844" s="108"/>
      <c r="EV844" s="108"/>
      <c r="EW844" s="108"/>
      <c r="EX844" s="108"/>
      <c r="EY844" s="108"/>
      <c r="EZ844" s="108"/>
      <c r="FA844" s="108"/>
      <c r="FB844" s="108"/>
      <c r="FC844" s="108"/>
      <c r="FD844" s="108"/>
      <c r="FE844" s="108"/>
      <c r="FF844" s="108"/>
      <c r="FG844" s="108"/>
      <c r="FH844" s="108"/>
      <c r="FI844" s="108"/>
      <c r="FJ844" s="108"/>
      <c r="FK844" s="108"/>
      <c r="FL844" s="108"/>
      <c r="FM844" s="108"/>
      <c r="FN844" s="108"/>
      <c r="FO844" s="108"/>
      <c r="FP844" s="108"/>
      <c r="FQ844" s="108"/>
      <c r="FR844" s="108"/>
      <c r="FS844" s="108"/>
      <c r="FT844" s="108"/>
      <c r="FU844" s="108"/>
      <c r="FV844" s="108"/>
      <c r="FW844" s="108"/>
      <c r="FX844" s="108"/>
      <c r="FY844" s="108"/>
      <c r="FZ844" s="108"/>
      <c r="GA844" s="108"/>
      <c r="GB844" s="108"/>
      <c r="GC844" s="108"/>
      <c r="GD844" s="108"/>
      <c r="GE844" s="108"/>
      <c r="GF844" s="108"/>
      <c r="GG844" s="108"/>
      <c r="GH844" s="108"/>
      <c r="GI844" s="108"/>
      <c r="GJ844" s="108"/>
      <c r="GK844" s="108"/>
      <c r="GL844" s="108"/>
      <c r="GM844" s="108"/>
      <c r="GN844" s="108"/>
      <c r="GO844" s="108"/>
      <c r="GP844" s="108"/>
      <c r="GQ844" s="108"/>
      <c r="GR844" s="108"/>
      <c r="GS844" s="108"/>
      <c r="GT844" s="108"/>
      <c r="GU844" s="108"/>
      <c r="GV844" s="108"/>
      <c r="GW844" s="108"/>
      <c r="GX844" s="108"/>
      <c r="GY844" s="108"/>
      <c r="GZ844" s="108"/>
      <c r="HA844" s="108"/>
      <c r="HB844" s="108"/>
      <c r="HC844" s="108"/>
      <c r="HD844" s="108"/>
      <c r="HE844" s="108"/>
      <c r="HF844" s="108"/>
      <c r="HG844" s="108"/>
      <c r="HH844" s="108"/>
      <c r="HI844" s="108"/>
      <c r="HJ844" s="108"/>
      <c r="HK844" s="108"/>
      <c r="HL844" s="108"/>
      <c r="HM844" s="108"/>
      <c r="HN844" s="108"/>
      <c r="HO844" s="108"/>
      <c r="HP844" s="108"/>
      <c r="HQ844" s="108"/>
      <c r="HR844" s="108"/>
      <c r="HS844" s="108"/>
      <c r="HT844" s="108"/>
      <c r="HU844" s="108"/>
      <c r="HV844" s="108"/>
      <c r="HW844" s="108"/>
      <c r="HX844" s="108"/>
      <c r="HY844" s="108"/>
      <c r="HZ844" s="108"/>
      <c r="IA844" s="108"/>
      <c r="IB844" s="108"/>
      <c r="IC844" s="108"/>
      <c r="ID844" s="108"/>
      <c r="IE844" s="108"/>
      <c r="IF844" s="108"/>
      <c r="IG844" s="108"/>
      <c r="IH844" s="108"/>
      <c r="II844" s="108"/>
      <c r="IJ844" s="108"/>
      <c r="IK844" s="108"/>
      <c r="IL844" s="108"/>
      <c r="IM844" s="108"/>
      <c r="IN844" s="108"/>
      <c r="IO844" s="108"/>
      <c r="IP844" s="108"/>
      <c r="IQ844" s="108"/>
      <c r="IR844" s="108"/>
      <c r="IS844" s="108"/>
      <c r="IT844" s="108"/>
      <c r="IU844" s="108"/>
      <c r="IV844" s="108"/>
      <c r="IW844" s="108"/>
      <c r="IX844" s="108"/>
      <c r="IY844" s="108"/>
      <c r="IZ844" s="108"/>
      <c r="JA844" s="108"/>
      <c r="JB844" s="108"/>
      <c r="JC844" s="108"/>
      <c r="JD844" s="108"/>
      <c r="JE844" s="108"/>
      <c r="JF844" s="108"/>
      <c r="JG844" s="108"/>
      <c r="JH844" s="108"/>
      <c r="JI844" s="108"/>
      <c r="JJ844" s="108"/>
      <c r="JK844" s="108"/>
      <c r="JL844" s="108"/>
      <c r="JM844" s="108"/>
      <c r="JN844" s="108"/>
      <c r="JO844" s="108"/>
      <c r="JP844" s="108"/>
      <c r="JQ844" s="108"/>
      <c r="JR844" s="108"/>
      <c r="JS844" s="108"/>
      <c r="JT844" s="108"/>
      <c r="JU844" s="108"/>
      <c r="JV844" s="108"/>
      <c r="JW844" s="108"/>
      <c r="JX844" s="108"/>
      <c r="JY844" s="108"/>
      <c r="JZ844" s="108"/>
      <c r="KA844" s="108"/>
      <c r="KB844" s="108"/>
      <c r="KC844" s="108"/>
      <c r="KD844" s="108"/>
      <c r="KE844" s="108"/>
      <c r="KF844" s="108"/>
      <c r="KG844" s="108"/>
      <c r="KH844" s="108"/>
      <c r="KI844" s="108"/>
      <c r="KJ844" s="108"/>
      <c r="KK844" s="108"/>
      <c r="KL844" s="108"/>
      <c r="KM844" s="108"/>
      <c r="KN844" s="108"/>
      <c r="KO844" s="108"/>
      <c r="KP844" s="108"/>
      <c r="KQ844" s="108"/>
      <c r="KR844" s="108"/>
      <c r="KS844" s="108"/>
      <c r="KT844" s="108"/>
      <c r="KU844" s="108"/>
      <c r="KV844" s="108"/>
      <c r="KW844" s="108"/>
      <c r="KX844" s="108"/>
      <c r="KY844" s="108"/>
      <c r="KZ844" s="108"/>
      <c r="LA844" s="108"/>
      <c r="LB844" s="108"/>
      <c r="LC844" s="108"/>
      <c r="LD844" s="108"/>
      <c r="LE844" s="108"/>
      <c r="LF844" s="108"/>
      <c r="LG844" s="108"/>
      <c r="LH844" s="108"/>
      <c r="LI844" s="108"/>
      <c r="LJ844" s="108"/>
      <c r="LK844" s="108"/>
      <c r="LL844" s="108"/>
      <c r="LM844" s="108"/>
      <c r="LN844" s="108"/>
      <c r="LO844" s="108"/>
      <c r="LP844" s="108"/>
      <c r="LQ844" s="108"/>
      <c r="LR844" s="108"/>
      <c r="LS844" s="108"/>
    </row>
    <row r="845" spans="1:331">
      <c r="A845" s="3"/>
      <c r="B845" s="438"/>
      <c r="C845" s="438"/>
      <c r="D845" s="438"/>
      <c r="E845" s="438"/>
      <c r="F845" s="438"/>
      <c r="G845" s="438"/>
      <c r="H845" s="438"/>
      <c r="I845" s="438"/>
      <c r="J845" s="438"/>
      <c r="K845" s="438"/>
      <c r="L845" s="438"/>
      <c r="M845" s="438"/>
      <c r="N845" s="438"/>
      <c r="O845" s="438"/>
      <c r="P845" s="438"/>
      <c r="Q845" s="438"/>
      <c r="R845" s="438"/>
      <c r="S845" s="438"/>
      <c r="T845" s="438"/>
      <c r="U845" s="438"/>
      <c r="V845" s="438"/>
      <c r="W845" s="438"/>
      <c r="X845" s="438"/>
      <c r="Y845" s="438"/>
      <c r="Z845" s="438"/>
      <c r="AA845" s="438"/>
      <c r="AB845" s="438"/>
      <c r="AC845" s="438"/>
      <c r="AD845" s="438"/>
      <c r="AE845" s="154"/>
      <c r="AF845" s="154"/>
      <c r="AG845" s="154"/>
      <c r="AH845" s="154"/>
      <c r="AI845" s="154"/>
      <c r="AJ845" s="108"/>
      <c r="AK845" s="154"/>
      <c r="AL845" s="108"/>
      <c r="AM845" s="108"/>
      <c r="AN845" s="108"/>
      <c r="AO845" s="108"/>
      <c r="AP845" s="108"/>
      <c r="AQ845" s="108"/>
      <c r="AR845" s="108"/>
      <c r="AS845" s="108"/>
      <c r="AT845" s="108"/>
      <c r="AU845" s="108"/>
      <c r="AV845" s="108"/>
      <c r="AW845" s="108"/>
      <c r="AX845" s="108"/>
      <c r="AY845" s="108"/>
      <c r="AZ845" s="108"/>
      <c r="BA845" s="108"/>
      <c r="BB845" s="108"/>
      <c r="BC845" s="108"/>
      <c r="BD845" s="108"/>
      <c r="BE845" s="108"/>
      <c r="BF845" s="108"/>
      <c r="BG845" s="108"/>
      <c r="BH845" s="108"/>
      <c r="BI845" s="108"/>
      <c r="BJ845" s="108"/>
      <c r="BK845" s="108"/>
      <c r="BL845" s="108"/>
      <c r="BM845" s="108"/>
      <c r="BN845" s="108"/>
      <c r="BO845" s="108"/>
      <c r="BP845" s="108"/>
      <c r="BQ845" s="108"/>
      <c r="BR845" s="108"/>
      <c r="BS845" s="108"/>
      <c r="BT845" s="108"/>
      <c r="BU845" s="108"/>
      <c r="BV845" s="108"/>
      <c r="BW845" s="108"/>
      <c r="BX845" s="108"/>
      <c r="BY845" s="108"/>
      <c r="BZ845" s="108"/>
      <c r="CA845" s="108"/>
      <c r="CB845" s="108"/>
      <c r="CC845" s="108"/>
      <c r="CD845" s="108"/>
      <c r="CE845" s="108"/>
      <c r="CF845" s="108"/>
      <c r="CG845" s="108"/>
      <c r="CH845" s="108"/>
      <c r="CI845" s="108"/>
      <c r="CJ845" s="108"/>
      <c r="CK845" s="108"/>
      <c r="CL845" s="108"/>
      <c r="CM845" s="108"/>
      <c r="CN845" s="108"/>
      <c r="CO845" s="108"/>
      <c r="CP845" s="108"/>
      <c r="CQ845" s="108"/>
      <c r="CR845" s="108"/>
      <c r="CS845" s="108"/>
      <c r="CT845" s="108"/>
      <c r="CU845" s="108"/>
      <c r="CV845" s="108"/>
      <c r="CW845" s="108"/>
      <c r="CX845" s="108"/>
      <c r="CY845" s="108"/>
      <c r="CZ845" s="108"/>
      <c r="DA845" s="108"/>
      <c r="DB845" s="108"/>
      <c r="DC845" s="108"/>
      <c r="DD845" s="108"/>
      <c r="DE845" s="108"/>
      <c r="DF845" s="108"/>
      <c r="DG845" s="108"/>
      <c r="DH845" s="108"/>
      <c r="DI845" s="108"/>
      <c r="DJ845" s="108"/>
      <c r="DK845" s="108"/>
      <c r="DL845" s="108"/>
      <c r="DM845" s="108"/>
      <c r="DN845" s="108"/>
      <c r="DO845" s="108"/>
      <c r="DP845" s="108"/>
      <c r="DQ845" s="108"/>
      <c r="DR845" s="108"/>
      <c r="DS845" s="108"/>
      <c r="DT845" s="108"/>
      <c r="DU845" s="108"/>
      <c r="DV845" s="108"/>
      <c r="DW845" s="108"/>
      <c r="DX845" s="108"/>
      <c r="DY845" s="108"/>
      <c r="DZ845" s="108"/>
      <c r="EA845" s="108"/>
      <c r="EB845" s="108"/>
      <c r="EC845" s="108"/>
      <c r="ED845" s="108"/>
      <c r="EE845" s="108"/>
      <c r="EF845" s="108"/>
      <c r="EG845" s="108"/>
      <c r="EH845" s="108"/>
      <c r="EI845" s="108"/>
      <c r="EJ845" s="108"/>
      <c r="EK845" s="108"/>
      <c r="EL845" s="108"/>
      <c r="EM845" s="108"/>
      <c r="EN845" s="108"/>
      <c r="EO845" s="108"/>
      <c r="EP845" s="108"/>
      <c r="EQ845" s="108"/>
      <c r="ER845" s="108"/>
      <c r="ES845" s="108"/>
      <c r="ET845" s="108"/>
      <c r="EU845" s="108"/>
      <c r="EV845" s="108"/>
      <c r="EW845" s="108"/>
      <c r="EX845" s="108"/>
      <c r="EY845" s="108"/>
      <c r="EZ845" s="108"/>
      <c r="FA845" s="108"/>
      <c r="FB845" s="108"/>
      <c r="FC845" s="108"/>
      <c r="FD845" s="108"/>
      <c r="FE845" s="108"/>
      <c r="FF845" s="108"/>
      <c r="FG845" s="108"/>
      <c r="FH845" s="108"/>
      <c r="FI845" s="108"/>
      <c r="FJ845" s="108"/>
      <c r="FK845" s="108"/>
      <c r="FL845" s="108"/>
      <c r="FM845" s="108"/>
      <c r="FN845" s="108"/>
      <c r="FO845" s="108"/>
      <c r="FP845" s="108"/>
      <c r="FQ845" s="108"/>
      <c r="FR845" s="108"/>
      <c r="FS845" s="108"/>
      <c r="FT845" s="108"/>
      <c r="FU845" s="108"/>
      <c r="FV845" s="108"/>
      <c r="FW845" s="108"/>
      <c r="FX845" s="108"/>
      <c r="FY845" s="108"/>
      <c r="FZ845" s="108"/>
      <c r="GA845" s="108"/>
      <c r="GB845" s="108"/>
      <c r="GC845" s="108"/>
      <c r="GD845" s="108"/>
      <c r="GE845" s="108"/>
      <c r="GF845" s="108"/>
      <c r="GG845" s="108"/>
      <c r="GH845" s="108"/>
      <c r="GI845" s="108"/>
      <c r="GJ845" s="108"/>
      <c r="GK845" s="108"/>
      <c r="GL845" s="108"/>
      <c r="GM845" s="108"/>
      <c r="GN845" s="108"/>
      <c r="GO845" s="108"/>
      <c r="GP845" s="108"/>
      <c r="GQ845" s="108"/>
      <c r="GR845" s="108"/>
      <c r="GS845" s="108"/>
      <c r="GT845" s="108"/>
      <c r="GU845" s="108"/>
      <c r="GV845" s="108"/>
      <c r="GW845" s="108"/>
      <c r="GX845" s="108"/>
      <c r="GY845" s="108"/>
      <c r="GZ845" s="108"/>
      <c r="HA845" s="108"/>
      <c r="HB845" s="108"/>
      <c r="HC845" s="108"/>
      <c r="HD845" s="108"/>
      <c r="HE845" s="108"/>
      <c r="HF845" s="108"/>
      <c r="HG845" s="108"/>
      <c r="HH845" s="108"/>
      <c r="HI845" s="108"/>
      <c r="HJ845" s="108"/>
      <c r="HK845" s="108"/>
      <c r="HL845" s="108"/>
      <c r="HM845" s="108"/>
      <c r="HN845" s="108"/>
      <c r="HO845" s="108"/>
      <c r="HP845" s="108"/>
      <c r="HQ845" s="108"/>
      <c r="HR845" s="108"/>
      <c r="HS845" s="108"/>
      <c r="HT845" s="108"/>
      <c r="HU845" s="108"/>
      <c r="HV845" s="108"/>
      <c r="HW845" s="108"/>
      <c r="HX845" s="108"/>
      <c r="HY845" s="108"/>
      <c r="HZ845" s="108"/>
      <c r="IA845" s="108"/>
      <c r="IB845" s="108"/>
      <c r="IC845" s="108"/>
      <c r="ID845" s="108"/>
      <c r="IE845" s="108"/>
      <c r="IF845" s="108"/>
      <c r="IG845" s="108"/>
      <c r="IH845" s="108"/>
      <c r="II845" s="108"/>
      <c r="IJ845" s="108"/>
      <c r="IK845" s="108"/>
      <c r="IL845" s="108"/>
      <c r="IM845" s="108"/>
      <c r="IN845" s="108"/>
      <c r="IO845" s="108"/>
      <c r="IP845" s="108"/>
      <c r="IQ845" s="108"/>
      <c r="IR845" s="108"/>
      <c r="IS845" s="108"/>
      <c r="IT845" s="108"/>
      <c r="IU845" s="108"/>
      <c r="IV845" s="108"/>
      <c r="IW845" s="108"/>
      <c r="IX845" s="108"/>
      <c r="IY845" s="108"/>
      <c r="IZ845" s="108"/>
      <c r="JA845" s="108"/>
      <c r="JB845" s="108"/>
      <c r="JC845" s="108"/>
      <c r="JD845" s="108"/>
      <c r="JE845" s="108"/>
      <c r="JF845" s="108"/>
      <c r="JG845" s="108"/>
      <c r="JH845" s="108"/>
      <c r="JI845" s="108"/>
      <c r="JJ845" s="108"/>
      <c r="JK845" s="108"/>
      <c r="JL845" s="108"/>
      <c r="JM845" s="108"/>
      <c r="JN845" s="108"/>
      <c r="JO845" s="108"/>
      <c r="JP845" s="108"/>
      <c r="JQ845" s="108"/>
      <c r="JR845" s="108"/>
      <c r="JS845" s="108"/>
      <c r="JT845" s="108"/>
      <c r="JU845" s="108"/>
      <c r="JV845" s="108"/>
      <c r="JW845" s="108"/>
      <c r="JX845" s="108"/>
      <c r="JY845" s="108"/>
      <c r="JZ845" s="108"/>
      <c r="KA845" s="108"/>
      <c r="KB845" s="108"/>
      <c r="KC845" s="108"/>
      <c r="KD845" s="108"/>
      <c r="KE845" s="108"/>
      <c r="KF845" s="108"/>
      <c r="KG845" s="108"/>
      <c r="KH845" s="108"/>
      <c r="KI845" s="108"/>
      <c r="KJ845" s="108"/>
      <c r="KK845" s="108"/>
      <c r="KL845" s="108"/>
      <c r="KM845" s="108"/>
      <c r="KN845" s="108"/>
      <c r="KO845" s="108"/>
      <c r="KP845" s="108"/>
      <c r="KQ845" s="108"/>
      <c r="KR845" s="108"/>
      <c r="KS845" s="108"/>
      <c r="KT845" s="108"/>
      <c r="KU845" s="108"/>
      <c r="KV845" s="108"/>
      <c r="KW845" s="108"/>
      <c r="KX845" s="108"/>
      <c r="KY845" s="108"/>
      <c r="KZ845" s="108"/>
      <c r="LA845" s="108"/>
      <c r="LB845" s="108"/>
      <c r="LC845" s="108"/>
      <c r="LD845" s="108"/>
      <c r="LE845" s="108"/>
      <c r="LF845" s="108"/>
      <c r="LG845" s="108"/>
      <c r="LH845" s="108"/>
      <c r="LI845" s="108"/>
      <c r="LJ845" s="108"/>
      <c r="LK845" s="108"/>
      <c r="LL845" s="108"/>
      <c r="LM845" s="108"/>
      <c r="LN845" s="108"/>
      <c r="LO845" s="108"/>
      <c r="LP845" s="108"/>
      <c r="LQ845" s="108"/>
      <c r="LR845" s="108"/>
      <c r="LS845" s="108"/>
    </row>
    <row r="846" spans="1:331">
      <c r="A846" s="3"/>
      <c r="B846" s="438"/>
      <c r="C846" s="438"/>
      <c r="D846" s="438"/>
      <c r="E846" s="438"/>
      <c r="F846" s="438"/>
      <c r="G846" s="438"/>
      <c r="H846" s="438"/>
      <c r="I846" s="438"/>
      <c r="J846" s="438"/>
      <c r="K846" s="438"/>
      <c r="L846" s="438"/>
      <c r="M846" s="438"/>
      <c r="N846" s="438"/>
      <c r="O846" s="438"/>
      <c r="P846" s="438"/>
      <c r="Q846" s="438"/>
      <c r="R846" s="438"/>
      <c r="S846" s="438"/>
      <c r="T846" s="438"/>
      <c r="U846" s="438"/>
      <c r="V846" s="438"/>
      <c r="W846" s="438"/>
      <c r="X846" s="438"/>
      <c r="Y846" s="438"/>
      <c r="Z846" s="438"/>
      <c r="AA846" s="438"/>
      <c r="AB846" s="438"/>
      <c r="AC846" s="438"/>
      <c r="AD846" s="438"/>
      <c r="AE846" s="154"/>
      <c r="AF846" s="154"/>
      <c r="AG846" s="154"/>
      <c r="AH846" s="154"/>
      <c r="AI846" s="154"/>
      <c r="AJ846" s="108"/>
      <c r="AK846" s="154"/>
      <c r="AL846" s="108"/>
      <c r="AM846" s="108"/>
      <c r="AN846" s="108"/>
      <c r="AO846" s="108"/>
      <c r="AP846" s="108"/>
      <c r="AQ846" s="108"/>
      <c r="AR846" s="108"/>
      <c r="AS846" s="108"/>
      <c r="AT846" s="108"/>
      <c r="AU846" s="108"/>
      <c r="AV846" s="108"/>
      <c r="AW846" s="108"/>
      <c r="AX846" s="108"/>
      <c r="AY846" s="108"/>
      <c r="AZ846" s="108"/>
      <c r="BA846" s="108"/>
      <c r="BB846" s="108"/>
      <c r="BC846" s="108"/>
      <c r="BD846" s="108"/>
      <c r="BE846" s="108"/>
      <c r="BF846" s="108"/>
      <c r="BG846" s="108"/>
      <c r="BH846" s="108"/>
      <c r="BI846" s="108"/>
      <c r="BJ846" s="108"/>
      <c r="BK846" s="108"/>
      <c r="BL846" s="108"/>
      <c r="BM846" s="108"/>
      <c r="BN846" s="108"/>
      <c r="BO846" s="108"/>
      <c r="BP846" s="108"/>
      <c r="BQ846" s="108"/>
      <c r="BR846" s="108"/>
      <c r="BS846" s="108"/>
      <c r="BT846" s="108"/>
      <c r="BU846" s="108"/>
      <c r="BV846" s="108"/>
      <c r="BW846" s="108"/>
      <c r="BX846" s="108"/>
      <c r="BY846" s="108"/>
      <c r="BZ846" s="108"/>
      <c r="CA846" s="108"/>
      <c r="CB846" s="108"/>
      <c r="CC846" s="108"/>
      <c r="CD846" s="108"/>
      <c r="CE846" s="108"/>
      <c r="CF846" s="108"/>
      <c r="CG846" s="108"/>
      <c r="CH846" s="108"/>
      <c r="CI846" s="108"/>
      <c r="CJ846" s="108"/>
      <c r="CK846" s="108"/>
      <c r="CL846" s="108"/>
      <c r="CM846" s="108"/>
      <c r="CN846" s="108"/>
      <c r="CO846" s="108"/>
      <c r="CP846" s="108"/>
      <c r="CQ846" s="108"/>
      <c r="CR846" s="108"/>
      <c r="CS846" s="108"/>
      <c r="CT846" s="108"/>
      <c r="CU846" s="108"/>
      <c r="CV846" s="108"/>
      <c r="CW846" s="108"/>
      <c r="CX846" s="108"/>
      <c r="CY846" s="108"/>
      <c r="CZ846" s="108"/>
      <c r="DA846" s="108"/>
      <c r="DB846" s="108"/>
      <c r="DC846" s="108"/>
      <c r="DD846" s="108"/>
      <c r="DE846" s="108"/>
      <c r="DF846" s="108"/>
      <c r="DG846" s="108"/>
      <c r="DH846" s="108"/>
      <c r="DI846" s="108"/>
      <c r="DJ846" s="108"/>
      <c r="DK846" s="108"/>
      <c r="DL846" s="108"/>
      <c r="DM846" s="108"/>
      <c r="DN846" s="108"/>
      <c r="DO846" s="108"/>
      <c r="DP846" s="108"/>
      <c r="DQ846" s="108"/>
      <c r="DR846" s="108"/>
      <c r="DS846" s="108"/>
      <c r="DT846" s="108"/>
      <c r="DU846" s="108"/>
      <c r="DV846" s="108"/>
      <c r="DW846" s="108"/>
      <c r="DX846" s="108"/>
      <c r="DY846" s="108"/>
      <c r="DZ846" s="108"/>
      <c r="EA846" s="108"/>
      <c r="EB846" s="108"/>
      <c r="EC846" s="108"/>
      <c r="ED846" s="108"/>
      <c r="EE846" s="108"/>
      <c r="EF846" s="108"/>
      <c r="EG846" s="108"/>
      <c r="EH846" s="108"/>
      <c r="EI846" s="108"/>
      <c r="EJ846" s="108"/>
      <c r="EK846" s="108"/>
      <c r="EL846" s="108"/>
      <c r="EM846" s="108"/>
      <c r="EN846" s="108"/>
      <c r="EO846" s="108"/>
      <c r="EP846" s="108"/>
      <c r="EQ846" s="108"/>
      <c r="ER846" s="108"/>
      <c r="ES846" s="108"/>
      <c r="ET846" s="108"/>
      <c r="EU846" s="108"/>
      <c r="EV846" s="108"/>
      <c r="EW846" s="108"/>
      <c r="EX846" s="108"/>
      <c r="EY846" s="108"/>
      <c r="EZ846" s="108"/>
      <c r="FA846" s="108"/>
      <c r="FB846" s="108"/>
      <c r="FC846" s="108"/>
      <c r="FD846" s="108"/>
      <c r="FE846" s="108"/>
      <c r="FF846" s="108"/>
      <c r="FG846" s="108"/>
      <c r="FH846" s="108"/>
      <c r="FI846" s="108"/>
      <c r="FJ846" s="108"/>
      <c r="FK846" s="108"/>
      <c r="FL846" s="108"/>
      <c r="FM846" s="108"/>
      <c r="FN846" s="108"/>
      <c r="FO846" s="108"/>
      <c r="FP846" s="108"/>
      <c r="FQ846" s="108"/>
      <c r="FR846" s="108"/>
      <c r="FS846" s="108"/>
      <c r="FT846" s="108"/>
      <c r="FU846" s="108"/>
      <c r="FV846" s="108"/>
      <c r="FW846" s="108"/>
      <c r="FX846" s="108"/>
      <c r="FY846" s="108"/>
      <c r="FZ846" s="108"/>
      <c r="GA846" s="108"/>
      <c r="GB846" s="108"/>
      <c r="GC846" s="108"/>
      <c r="GD846" s="108"/>
      <c r="GE846" s="108"/>
      <c r="GF846" s="108"/>
      <c r="GG846" s="108"/>
      <c r="GH846" s="108"/>
      <c r="GI846" s="108"/>
      <c r="GJ846" s="108"/>
      <c r="GK846" s="108"/>
      <c r="GL846" s="108"/>
      <c r="GM846" s="108"/>
      <c r="GN846" s="108"/>
      <c r="GO846" s="108"/>
      <c r="GP846" s="108"/>
      <c r="GQ846" s="108"/>
      <c r="GR846" s="108"/>
      <c r="GS846" s="108"/>
      <c r="GT846" s="108"/>
      <c r="GU846" s="108"/>
      <c r="GV846" s="108"/>
      <c r="GW846" s="108"/>
      <c r="GX846" s="108"/>
      <c r="GY846" s="108"/>
      <c r="GZ846" s="108"/>
      <c r="HA846" s="108"/>
      <c r="HB846" s="108"/>
      <c r="HC846" s="108"/>
      <c r="HD846" s="108"/>
      <c r="HE846" s="108"/>
      <c r="HF846" s="108"/>
      <c r="HG846" s="108"/>
      <c r="HH846" s="108"/>
      <c r="HI846" s="108"/>
      <c r="HJ846" s="108"/>
      <c r="HK846" s="108"/>
      <c r="HL846" s="108"/>
      <c r="HM846" s="108"/>
      <c r="HN846" s="108"/>
      <c r="HO846" s="108"/>
      <c r="HP846" s="108"/>
      <c r="HQ846" s="108"/>
      <c r="HR846" s="108"/>
      <c r="HS846" s="108"/>
      <c r="HT846" s="108"/>
      <c r="HU846" s="108"/>
      <c r="HV846" s="108"/>
      <c r="HW846" s="108"/>
      <c r="HX846" s="108"/>
      <c r="HY846" s="108"/>
      <c r="HZ846" s="108"/>
      <c r="IA846" s="108"/>
      <c r="IB846" s="108"/>
      <c r="IC846" s="108"/>
      <c r="ID846" s="108"/>
      <c r="IE846" s="108"/>
      <c r="IF846" s="108"/>
      <c r="IG846" s="108"/>
      <c r="IH846" s="108"/>
      <c r="II846" s="108"/>
      <c r="IJ846" s="108"/>
      <c r="IK846" s="108"/>
      <c r="IL846" s="108"/>
      <c r="IM846" s="108"/>
      <c r="IN846" s="108"/>
      <c r="IO846" s="108"/>
      <c r="IP846" s="108"/>
      <c r="IQ846" s="108"/>
      <c r="IR846" s="108"/>
      <c r="IS846" s="108"/>
      <c r="IT846" s="108"/>
      <c r="IU846" s="108"/>
      <c r="IV846" s="108"/>
      <c r="IW846" s="108"/>
      <c r="IX846" s="108"/>
      <c r="IY846" s="108"/>
      <c r="IZ846" s="108"/>
      <c r="JA846" s="108"/>
      <c r="JB846" s="108"/>
      <c r="JC846" s="108"/>
      <c r="JD846" s="108"/>
      <c r="JE846" s="108"/>
      <c r="JF846" s="108"/>
      <c r="JG846" s="108"/>
      <c r="JH846" s="108"/>
      <c r="JI846" s="108"/>
      <c r="JJ846" s="108"/>
      <c r="JK846" s="108"/>
      <c r="JL846" s="108"/>
      <c r="JM846" s="108"/>
      <c r="JN846" s="108"/>
      <c r="JO846" s="108"/>
      <c r="JP846" s="108"/>
      <c r="JQ846" s="108"/>
      <c r="JR846" s="108"/>
      <c r="JS846" s="108"/>
      <c r="JT846" s="108"/>
      <c r="JU846" s="108"/>
      <c r="JV846" s="108"/>
      <c r="JW846" s="108"/>
      <c r="JX846" s="108"/>
      <c r="JY846" s="108"/>
      <c r="JZ846" s="108"/>
      <c r="KA846" s="108"/>
      <c r="KB846" s="108"/>
      <c r="KC846" s="108"/>
      <c r="KD846" s="108"/>
      <c r="KE846" s="108"/>
      <c r="KF846" s="108"/>
      <c r="KG846" s="108"/>
      <c r="KH846" s="108"/>
      <c r="KI846" s="108"/>
      <c r="KJ846" s="108"/>
      <c r="KK846" s="108"/>
      <c r="KL846" s="108"/>
      <c r="KM846" s="108"/>
      <c r="KN846" s="108"/>
      <c r="KO846" s="108"/>
      <c r="KP846" s="108"/>
      <c r="KQ846" s="108"/>
      <c r="KR846" s="108"/>
      <c r="KS846" s="108"/>
      <c r="KT846" s="108"/>
      <c r="KU846" s="108"/>
      <c r="KV846" s="108"/>
      <c r="KW846" s="108"/>
      <c r="KX846" s="108"/>
      <c r="KY846" s="108"/>
      <c r="KZ846" s="108"/>
      <c r="LA846" s="108"/>
      <c r="LB846" s="108"/>
      <c r="LC846" s="108"/>
      <c r="LD846" s="108"/>
      <c r="LE846" s="108"/>
      <c r="LF846" s="108"/>
      <c r="LG846" s="108"/>
      <c r="LH846" s="108"/>
      <c r="LI846" s="108"/>
      <c r="LJ846" s="108"/>
      <c r="LK846" s="108"/>
      <c r="LL846" s="108"/>
      <c r="LM846" s="108"/>
      <c r="LN846" s="108"/>
      <c r="LO846" s="108"/>
      <c r="LP846" s="108"/>
      <c r="LQ846" s="108"/>
      <c r="LR846" s="108"/>
      <c r="LS846" s="108"/>
    </row>
    <row r="847" spans="1:331">
      <c r="A847" s="3"/>
      <c r="B847" s="438"/>
      <c r="C847" s="438"/>
      <c r="D847" s="438"/>
      <c r="E847" s="438"/>
      <c r="F847" s="438"/>
      <c r="G847" s="438"/>
      <c r="H847" s="438"/>
      <c r="I847" s="438"/>
      <c r="J847" s="438"/>
      <c r="K847" s="438"/>
      <c r="L847" s="438"/>
      <c r="M847" s="438"/>
      <c r="N847" s="438"/>
      <c r="O847" s="438"/>
      <c r="P847" s="438"/>
      <c r="Q847" s="438"/>
      <c r="R847" s="438"/>
      <c r="S847" s="438"/>
      <c r="T847" s="438"/>
      <c r="U847" s="438"/>
      <c r="V847" s="438"/>
      <c r="W847" s="438"/>
      <c r="X847" s="438"/>
      <c r="Y847" s="438"/>
      <c r="Z847" s="438"/>
      <c r="AA847" s="438"/>
      <c r="AB847" s="438"/>
      <c r="AC847" s="438"/>
      <c r="AD847" s="438"/>
      <c r="AE847" s="154"/>
      <c r="AF847" s="154"/>
      <c r="AG847" s="154"/>
      <c r="AH847" s="154"/>
      <c r="AI847" s="154"/>
      <c r="AJ847" s="108"/>
      <c r="AK847" s="154"/>
      <c r="AL847" s="108"/>
      <c r="AM847" s="108"/>
      <c r="AN847" s="108"/>
      <c r="AO847" s="108"/>
      <c r="AP847" s="108"/>
      <c r="AQ847" s="108"/>
      <c r="AR847" s="108"/>
      <c r="AS847" s="108"/>
      <c r="AT847" s="108"/>
      <c r="AU847" s="108"/>
      <c r="AV847" s="108"/>
      <c r="AW847" s="108"/>
      <c r="AX847" s="108"/>
      <c r="AY847" s="108"/>
      <c r="AZ847" s="108"/>
      <c r="BA847" s="108"/>
      <c r="BB847" s="108"/>
      <c r="BC847" s="108"/>
      <c r="BD847" s="108"/>
      <c r="BE847" s="108"/>
      <c r="BF847" s="108"/>
      <c r="BG847" s="108"/>
      <c r="BH847" s="108"/>
      <c r="BI847" s="108"/>
      <c r="BJ847" s="108"/>
      <c r="BK847" s="108"/>
      <c r="BL847" s="108"/>
      <c r="BM847" s="108"/>
      <c r="BN847" s="108"/>
      <c r="BO847" s="108"/>
      <c r="BP847" s="108"/>
      <c r="BQ847" s="108"/>
      <c r="BR847" s="108"/>
      <c r="BS847" s="108"/>
      <c r="BT847" s="108"/>
      <c r="BU847" s="108"/>
      <c r="BV847" s="108"/>
      <c r="BW847" s="108"/>
      <c r="BX847" s="108"/>
      <c r="BY847" s="108"/>
      <c r="BZ847" s="108"/>
      <c r="CA847" s="108"/>
      <c r="CB847" s="108"/>
      <c r="CC847" s="108"/>
      <c r="CD847" s="108"/>
      <c r="CE847" s="108"/>
      <c r="CF847" s="108"/>
      <c r="CG847" s="108"/>
      <c r="CH847" s="108"/>
      <c r="CI847" s="108"/>
      <c r="CJ847" s="108"/>
      <c r="CK847" s="108"/>
      <c r="CL847" s="108"/>
      <c r="CM847" s="108"/>
      <c r="CN847" s="108"/>
      <c r="CO847" s="108"/>
      <c r="CP847" s="108"/>
      <c r="CQ847" s="108"/>
      <c r="CR847" s="108"/>
      <c r="CS847" s="108"/>
      <c r="CT847" s="108"/>
      <c r="CU847" s="108"/>
      <c r="CV847" s="108"/>
      <c r="CW847" s="108"/>
      <c r="CX847" s="108"/>
      <c r="CY847" s="108"/>
      <c r="CZ847" s="108"/>
      <c r="DA847" s="108"/>
      <c r="DB847" s="108"/>
      <c r="DC847" s="108"/>
      <c r="DD847" s="108"/>
      <c r="DE847" s="108"/>
      <c r="DF847" s="108"/>
      <c r="DG847" s="108"/>
      <c r="DH847" s="108"/>
      <c r="DI847" s="108"/>
      <c r="DJ847" s="108"/>
      <c r="DK847" s="108"/>
      <c r="DL847" s="108"/>
      <c r="DM847" s="108"/>
      <c r="DN847" s="108"/>
      <c r="DO847" s="108"/>
      <c r="DP847" s="108"/>
      <c r="DQ847" s="108"/>
      <c r="DR847" s="108"/>
      <c r="DS847" s="108"/>
      <c r="DT847" s="108"/>
      <c r="DU847" s="108"/>
      <c r="DV847" s="108"/>
      <c r="DW847" s="108"/>
      <c r="DX847" s="108"/>
      <c r="DY847" s="108"/>
      <c r="DZ847" s="108"/>
      <c r="EA847" s="108"/>
      <c r="EB847" s="108"/>
      <c r="EC847" s="108"/>
      <c r="ED847" s="108"/>
      <c r="EE847" s="108"/>
      <c r="EF847" s="108"/>
      <c r="EG847" s="108"/>
      <c r="EH847" s="108"/>
      <c r="EI847" s="108"/>
      <c r="EJ847" s="108"/>
      <c r="EK847" s="108"/>
      <c r="EL847" s="108"/>
      <c r="EM847" s="108"/>
      <c r="EN847" s="108"/>
      <c r="EO847" s="108"/>
      <c r="EP847" s="108"/>
      <c r="EQ847" s="108"/>
      <c r="ER847" s="108"/>
      <c r="ES847" s="108"/>
      <c r="ET847" s="108"/>
      <c r="EU847" s="108"/>
      <c r="EV847" s="108"/>
      <c r="EW847" s="108"/>
      <c r="EX847" s="108"/>
      <c r="EY847" s="108"/>
      <c r="EZ847" s="108"/>
      <c r="FA847" s="108"/>
      <c r="FB847" s="108"/>
      <c r="FC847" s="108"/>
      <c r="FD847" s="108"/>
      <c r="FE847" s="108"/>
      <c r="FF847" s="108"/>
      <c r="FG847" s="108"/>
      <c r="FH847" s="108"/>
      <c r="FI847" s="108"/>
      <c r="FJ847" s="108"/>
      <c r="FK847" s="108"/>
      <c r="FL847" s="108"/>
      <c r="FM847" s="108"/>
      <c r="FN847" s="108"/>
      <c r="FO847" s="108"/>
      <c r="FP847" s="108"/>
      <c r="FQ847" s="108"/>
      <c r="FR847" s="108"/>
      <c r="FS847" s="108"/>
      <c r="FT847" s="108"/>
      <c r="FU847" s="108"/>
      <c r="FV847" s="108"/>
      <c r="FW847" s="108"/>
      <c r="FX847" s="108"/>
      <c r="FY847" s="108"/>
      <c r="FZ847" s="108"/>
      <c r="GA847" s="108"/>
      <c r="GB847" s="108"/>
      <c r="GC847" s="108"/>
      <c r="GD847" s="108"/>
      <c r="GE847" s="108"/>
      <c r="GF847" s="108"/>
      <c r="GG847" s="108"/>
      <c r="GH847" s="108"/>
      <c r="GI847" s="108"/>
      <c r="GJ847" s="108"/>
      <c r="GK847" s="108"/>
      <c r="GL847" s="108"/>
      <c r="GM847" s="108"/>
      <c r="GN847" s="108"/>
      <c r="GO847" s="108"/>
      <c r="GP847" s="108"/>
      <c r="GQ847" s="108"/>
      <c r="GR847" s="108"/>
      <c r="GS847" s="108"/>
      <c r="GT847" s="108"/>
      <c r="GU847" s="108"/>
      <c r="GV847" s="108"/>
      <c r="GW847" s="108"/>
      <c r="GX847" s="108"/>
      <c r="GY847" s="108"/>
      <c r="GZ847" s="108"/>
      <c r="HA847" s="108"/>
      <c r="HB847" s="108"/>
      <c r="HC847" s="108"/>
      <c r="HD847" s="108"/>
      <c r="HE847" s="108"/>
      <c r="HF847" s="108"/>
      <c r="HG847" s="108"/>
      <c r="HH847" s="108"/>
      <c r="HI847" s="108"/>
      <c r="HJ847" s="108"/>
      <c r="HK847" s="108"/>
      <c r="HL847" s="108"/>
      <c r="HM847" s="108"/>
      <c r="HN847" s="108"/>
      <c r="HO847" s="108"/>
      <c r="HP847" s="108"/>
      <c r="HQ847" s="108"/>
      <c r="HR847" s="108"/>
      <c r="HS847" s="108"/>
      <c r="HT847" s="108"/>
      <c r="HU847" s="108"/>
      <c r="HV847" s="108"/>
      <c r="HW847" s="108"/>
      <c r="HX847" s="108"/>
      <c r="HY847" s="108"/>
      <c r="HZ847" s="108"/>
      <c r="IA847" s="108"/>
      <c r="IB847" s="108"/>
      <c r="IC847" s="108"/>
      <c r="ID847" s="108"/>
      <c r="IE847" s="108"/>
      <c r="IF847" s="108"/>
      <c r="IG847" s="108"/>
      <c r="IH847" s="108"/>
      <c r="II847" s="108"/>
      <c r="IJ847" s="108"/>
      <c r="IK847" s="108"/>
      <c r="IL847" s="108"/>
      <c r="IM847" s="108"/>
      <c r="IN847" s="108"/>
      <c r="IO847" s="108"/>
      <c r="IP847" s="108"/>
      <c r="IQ847" s="108"/>
      <c r="IR847" s="108"/>
      <c r="IS847" s="108"/>
      <c r="IT847" s="108"/>
      <c r="IU847" s="108"/>
      <c r="IV847" s="108"/>
      <c r="IW847" s="108"/>
      <c r="IX847" s="108"/>
      <c r="IY847" s="108"/>
      <c r="IZ847" s="108"/>
      <c r="JA847" s="108"/>
      <c r="JB847" s="108"/>
      <c r="JC847" s="108"/>
      <c r="JD847" s="108"/>
      <c r="JE847" s="108"/>
      <c r="JF847" s="108"/>
      <c r="JG847" s="108"/>
      <c r="JH847" s="108"/>
      <c r="JI847" s="108"/>
      <c r="JJ847" s="108"/>
      <c r="JK847" s="108"/>
      <c r="JL847" s="108"/>
      <c r="JM847" s="108"/>
      <c r="JN847" s="108"/>
      <c r="JO847" s="108"/>
      <c r="JP847" s="108"/>
      <c r="JQ847" s="108"/>
      <c r="JR847" s="108"/>
      <c r="JS847" s="108"/>
      <c r="JT847" s="108"/>
      <c r="JU847" s="108"/>
      <c r="JV847" s="108"/>
      <c r="JW847" s="108"/>
      <c r="JX847" s="108"/>
      <c r="JY847" s="108"/>
      <c r="JZ847" s="108"/>
      <c r="KA847" s="108"/>
      <c r="KB847" s="108"/>
      <c r="KC847" s="108"/>
      <c r="KD847" s="108"/>
      <c r="KE847" s="108"/>
      <c r="KF847" s="108"/>
      <c r="KG847" s="108"/>
      <c r="KH847" s="108"/>
      <c r="KI847" s="108"/>
      <c r="KJ847" s="108"/>
      <c r="KK847" s="108"/>
      <c r="KL847" s="108"/>
      <c r="KM847" s="108"/>
      <c r="KN847" s="108"/>
      <c r="KO847" s="108"/>
      <c r="KP847" s="108"/>
      <c r="KQ847" s="108"/>
      <c r="KR847" s="108"/>
      <c r="KS847" s="108"/>
      <c r="KT847" s="108"/>
      <c r="KU847" s="108"/>
      <c r="KV847" s="108"/>
      <c r="KW847" s="108"/>
      <c r="KX847" s="108"/>
      <c r="KY847" s="108"/>
      <c r="KZ847" s="108"/>
      <c r="LA847" s="108"/>
      <c r="LB847" s="108"/>
      <c r="LC847" s="108"/>
      <c r="LD847" s="108"/>
      <c r="LE847" s="108"/>
      <c r="LF847" s="108"/>
      <c r="LG847" s="108"/>
      <c r="LH847" s="108"/>
      <c r="LI847" s="108"/>
      <c r="LJ847" s="108"/>
      <c r="LK847" s="108"/>
      <c r="LL847" s="108"/>
      <c r="LM847" s="108"/>
      <c r="LN847" s="108"/>
      <c r="LO847" s="108"/>
      <c r="LP847" s="108"/>
      <c r="LQ847" s="108"/>
      <c r="LR847" s="108"/>
      <c r="LS847" s="108"/>
    </row>
    <row r="848" spans="1:331">
      <c r="A848" s="3"/>
      <c r="B848" s="438"/>
      <c r="C848" s="438"/>
      <c r="D848" s="438"/>
      <c r="E848" s="438"/>
      <c r="F848" s="438"/>
      <c r="G848" s="438"/>
      <c r="H848" s="438"/>
      <c r="I848" s="438"/>
      <c r="J848" s="438"/>
      <c r="K848" s="438"/>
      <c r="L848" s="438"/>
      <c r="M848" s="438"/>
      <c r="N848" s="438"/>
      <c r="O848" s="438"/>
      <c r="P848" s="438"/>
      <c r="Q848" s="438"/>
      <c r="R848" s="438"/>
      <c r="S848" s="438"/>
      <c r="T848" s="438"/>
      <c r="U848" s="438"/>
      <c r="V848" s="438"/>
      <c r="W848" s="438"/>
      <c r="X848" s="438"/>
      <c r="Y848" s="438"/>
      <c r="Z848" s="438"/>
      <c r="AA848" s="438"/>
      <c r="AB848" s="438"/>
      <c r="AC848" s="438"/>
      <c r="AD848" s="438"/>
      <c r="AE848" s="154"/>
      <c r="AF848" s="154"/>
      <c r="AG848" s="154"/>
      <c r="AH848" s="154"/>
      <c r="AI848" s="154"/>
      <c r="AJ848" s="108"/>
      <c r="AK848" s="154"/>
      <c r="AL848" s="108"/>
      <c r="AM848" s="108"/>
      <c r="AN848" s="108"/>
      <c r="AO848" s="108"/>
      <c r="AP848" s="108"/>
      <c r="AQ848" s="108"/>
      <c r="AR848" s="108"/>
      <c r="AS848" s="108"/>
      <c r="AT848" s="108"/>
      <c r="AU848" s="108"/>
      <c r="AV848" s="108"/>
      <c r="AW848" s="108"/>
      <c r="AX848" s="108"/>
      <c r="AY848" s="108"/>
      <c r="AZ848" s="108"/>
      <c r="BA848" s="108"/>
      <c r="BB848" s="108"/>
      <c r="BC848" s="108"/>
      <c r="BD848" s="108"/>
      <c r="BE848" s="108"/>
      <c r="BF848" s="108"/>
      <c r="BG848" s="108"/>
      <c r="BH848" s="108"/>
      <c r="BI848" s="108"/>
      <c r="BJ848" s="108"/>
      <c r="BK848" s="108"/>
      <c r="BL848" s="108"/>
      <c r="BM848" s="108"/>
      <c r="BN848" s="108"/>
      <c r="BO848" s="108"/>
      <c r="BP848" s="108"/>
      <c r="BQ848" s="108"/>
      <c r="BR848" s="108"/>
      <c r="BS848" s="108"/>
      <c r="BT848" s="108"/>
      <c r="BU848" s="108"/>
      <c r="BV848" s="108"/>
      <c r="BW848" s="108"/>
      <c r="BX848" s="108"/>
      <c r="BY848" s="108"/>
      <c r="BZ848" s="108"/>
      <c r="CA848" s="108"/>
      <c r="CB848" s="108"/>
      <c r="CC848" s="108"/>
      <c r="CD848" s="108"/>
      <c r="CE848" s="108"/>
      <c r="CF848" s="108"/>
      <c r="CG848" s="108"/>
      <c r="CH848" s="108"/>
      <c r="CI848" s="108"/>
      <c r="CJ848" s="108"/>
      <c r="CK848" s="108"/>
      <c r="CL848" s="108"/>
      <c r="CM848" s="108"/>
      <c r="CN848" s="108"/>
      <c r="CO848" s="108"/>
      <c r="CP848" s="108"/>
      <c r="CQ848" s="108"/>
      <c r="CR848" s="108"/>
      <c r="CS848" s="108"/>
      <c r="CT848" s="108"/>
      <c r="CU848" s="108"/>
      <c r="CV848" s="108"/>
      <c r="CW848" s="108"/>
      <c r="CX848" s="108"/>
      <c r="CY848" s="108"/>
      <c r="CZ848" s="108"/>
      <c r="DA848" s="108"/>
      <c r="DB848" s="108"/>
      <c r="DC848" s="108"/>
      <c r="DD848" s="108"/>
      <c r="DE848" s="108"/>
      <c r="DF848" s="108"/>
      <c r="DG848" s="108"/>
      <c r="DH848" s="108"/>
      <c r="DI848" s="108"/>
      <c r="DJ848" s="108"/>
      <c r="DK848" s="108"/>
      <c r="DL848" s="108"/>
      <c r="DM848" s="108"/>
      <c r="DN848" s="108"/>
      <c r="DO848" s="108"/>
      <c r="DP848" s="108"/>
      <c r="DQ848" s="108"/>
      <c r="DR848" s="108"/>
      <c r="DS848" s="108"/>
      <c r="DT848" s="108"/>
      <c r="DU848" s="108"/>
      <c r="DV848" s="108"/>
      <c r="DW848" s="108"/>
      <c r="DX848" s="108"/>
      <c r="DY848" s="108"/>
      <c r="DZ848" s="108"/>
      <c r="EA848" s="108"/>
      <c r="EB848" s="108"/>
      <c r="EC848" s="108"/>
      <c r="ED848" s="108"/>
      <c r="EE848" s="108"/>
      <c r="EF848" s="108"/>
      <c r="EG848" s="108"/>
      <c r="EH848" s="108"/>
      <c r="EI848" s="108"/>
      <c r="EJ848" s="108"/>
      <c r="EK848" s="108"/>
      <c r="EL848" s="108"/>
      <c r="EM848" s="108"/>
      <c r="EN848" s="108"/>
      <c r="EO848" s="108"/>
      <c r="EP848" s="108"/>
      <c r="EQ848" s="108"/>
      <c r="ER848" s="108"/>
      <c r="ES848" s="108"/>
      <c r="ET848" s="108"/>
      <c r="EU848" s="108"/>
      <c r="EV848" s="108"/>
      <c r="EW848" s="108"/>
      <c r="EX848" s="108"/>
      <c r="EY848" s="108"/>
      <c r="EZ848" s="108"/>
      <c r="FA848" s="108"/>
      <c r="FB848" s="108"/>
      <c r="FC848" s="108"/>
      <c r="FD848" s="108"/>
      <c r="FE848" s="108"/>
      <c r="FF848" s="108"/>
      <c r="FG848" s="108"/>
      <c r="FH848" s="108"/>
      <c r="FI848" s="108"/>
      <c r="FJ848" s="108"/>
      <c r="FK848" s="108"/>
      <c r="FL848" s="108"/>
      <c r="FM848" s="108"/>
      <c r="FN848" s="108"/>
      <c r="FO848" s="108"/>
      <c r="FP848" s="108"/>
      <c r="FQ848" s="108"/>
      <c r="FR848" s="108"/>
      <c r="FS848" s="108"/>
      <c r="FT848" s="108"/>
      <c r="FU848" s="108"/>
      <c r="FV848" s="108"/>
      <c r="FW848" s="108"/>
      <c r="FX848" s="108"/>
      <c r="FY848" s="108"/>
      <c r="FZ848" s="108"/>
      <c r="GA848" s="108"/>
      <c r="GB848" s="108"/>
      <c r="GC848" s="108"/>
      <c r="GD848" s="108"/>
      <c r="GE848" s="108"/>
      <c r="GF848" s="108"/>
      <c r="GG848" s="108"/>
      <c r="GH848" s="108"/>
      <c r="GI848" s="108"/>
      <c r="GJ848" s="108"/>
      <c r="GK848" s="108"/>
      <c r="GL848" s="108"/>
      <c r="GM848" s="108"/>
      <c r="GN848" s="108"/>
      <c r="GO848" s="108"/>
      <c r="GP848" s="108"/>
      <c r="GQ848" s="108"/>
      <c r="GR848" s="108"/>
      <c r="GS848" s="108"/>
      <c r="GT848" s="108"/>
      <c r="GU848" s="108"/>
      <c r="GV848" s="108"/>
      <c r="GW848" s="108"/>
      <c r="GX848" s="108"/>
      <c r="GY848" s="108"/>
      <c r="GZ848" s="108"/>
      <c r="HA848" s="108"/>
      <c r="HB848" s="108"/>
      <c r="HC848" s="108"/>
      <c r="HD848" s="108"/>
      <c r="HE848" s="108"/>
      <c r="HF848" s="108"/>
      <c r="HG848" s="108"/>
      <c r="HH848" s="108"/>
      <c r="HI848" s="108"/>
      <c r="HJ848" s="108"/>
      <c r="HK848" s="108"/>
      <c r="HL848" s="108"/>
      <c r="HM848" s="108"/>
      <c r="HN848" s="108"/>
      <c r="HO848" s="108"/>
      <c r="HP848" s="108"/>
      <c r="HQ848" s="108"/>
      <c r="HR848" s="108"/>
      <c r="HS848" s="108"/>
      <c r="HT848" s="108"/>
      <c r="HU848" s="108"/>
      <c r="HV848" s="108"/>
      <c r="HW848" s="108"/>
      <c r="HX848" s="108"/>
      <c r="HY848" s="108"/>
      <c r="HZ848" s="108"/>
      <c r="IA848" s="108"/>
      <c r="IB848" s="108"/>
      <c r="IC848" s="108"/>
      <c r="ID848" s="108"/>
      <c r="IE848" s="108"/>
      <c r="IF848" s="108"/>
      <c r="IG848" s="108"/>
      <c r="IH848" s="108"/>
      <c r="II848" s="108"/>
      <c r="IJ848" s="108"/>
      <c r="IK848" s="108"/>
      <c r="IL848" s="108"/>
      <c r="IM848" s="108"/>
      <c r="IN848" s="108"/>
      <c r="IO848" s="108"/>
      <c r="IP848" s="108"/>
      <c r="IQ848" s="108"/>
      <c r="IR848" s="108"/>
      <c r="IS848" s="108"/>
      <c r="IT848" s="108"/>
      <c r="IU848" s="108"/>
      <c r="IV848" s="108"/>
      <c r="IW848" s="108"/>
      <c r="IX848" s="108"/>
      <c r="IY848" s="108"/>
      <c r="IZ848" s="108"/>
      <c r="JA848" s="108"/>
      <c r="JB848" s="108"/>
      <c r="JC848" s="108"/>
      <c r="JD848" s="108"/>
      <c r="JE848" s="108"/>
      <c r="JF848" s="108"/>
      <c r="JG848" s="108"/>
      <c r="JH848" s="108"/>
      <c r="JI848" s="108"/>
      <c r="JJ848" s="108"/>
      <c r="JK848" s="108"/>
      <c r="JL848" s="108"/>
      <c r="JM848" s="108"/>
      <c r="JN848" s="108"/>
      <c r="JO848" s="108"/>
      <c r="JP848" s="108"/>
      <c r="JQ848" s="108"/>
      <c r="JR848" s="108"/>
      <c r="JS848" s="108"/>
      <c r="JT848" s="108"/>
      <c r="JU848" s="108"/>
      <c r="JV848" s="108"/>
      <c r="JW848" s="108"/>
      <c r="JX848" s="108"/>
      <c r="JY848" s="108"/>
      <c r="JZ848" s="108"/>
      <c r="KA848" s="108"/>
      <c r="KB848" s="108"/>
      <c r="KC848" s="108"/>
      <c r="KD848" s="108"/>
      <c r="KE848" s="108"/>
      <c r="KF848" s="108"/>
      <c r="KG848" s="108"/>
      <c r="KH848" s="108"/>
      <c r="KI848" s="108"/>
      <c r="KJ848" s="108"/>
      <c r="KK848" s="108"/>
      <c r="KL848" s="108"/>
      <c r="KM848" s="108"/>
      <c r="KN848" s="108"/>
      <c r="KO848" s="108"/>
      <c r="KP848" s="108"/>
      <c r="KQ848" s="108"/>
      <c r="KR848" s="108"/>
      <c r="KS848" s="108"/>
      <c r="KT848" s="108"/>
      <c r="KU848" s="108"/>
      <c r="KV848" s="108"/>
      <c r="KW848" s="108"/>
      <c r="KX848" s="108"/>
      <c r="KY848" s="108"/>
      <c r="KZ848" s="108"/>
      <c r="LA848" s="108"/>
      <c r="LB848" s="108"/>
      <c r="LC848" s="108"/>
      <c r="LD848" s="108"/>
      <c r="LE848" s="108"/>
      <c r="LF848" s="108"/>
      <c r="LG848" s="108"/>
      <c r="LH848" s="108"/>
      <c r="LI848" s="108"/>
      <c r="LJ848" s="108"/>
      <c r="LK848" s="108"/>
      <c r="LL848" s="108"/>
      <c r="LM848" s="108"/>
      <c r="LN848" s="108"/>
      <c r="LO848" s="108"/>
      <c r="LP848" s="108"/>
      <c r="LQ848" s="108"/>
      <c r="LR848" s="108"/>
      <c r="LS848" s="108"/>
    </row>
    <row r="849" spans="1:331">
      <c r="A849" s="3"/>
      <c r="B849" s="438"/>
      <c r="C849" s="438"/>
      <c r="D849" s="438"/>
      <c r="E849" s="438"/>
      <c r="F849" s="438"/>
      <c r="G849" s="438"/>
      <c r="H849" s="438"/>
      <c r="I849" s="438"/>
      <c r="J849" s="438"/>
      <c r="K849" s="438"/>
      <c r="L849" s="438"/>
      <c r="M849" s="438"/>
      <c r="N849" s="438"/>
      <c r="O849" s="438"/>
      <c r="P849" s="438"/>
      <c r="Q849" s="438"/>
      <c r="R849" s="438"/>
      <c r="S849" s="438"/>
      <c r="T849" s="438"/>
      <c r="U849" s="438"/>
      <c r="V849" s="438"/>
      <c r="W849" s="438"/>
      <c r="X849" s="438"/>
      <c r="Y849" s="438"/>
      <c r="Z849" s="438"/>
      <c r="AA849" s="438"/>
      <c r="AB849" s="438"/>
      <c r="AC849" s="438"/>
      <c r="AD849" s="438"/>
      <c r="AE849" s="154"/>
      <c r="AF849" s="154"/>
      <c r="AG849" s="154"/>
      <c r="AH849" s="154"/>
      <c r="AI849" s="154"/>
      <c r="AJ849" s="108"/>
      <c r="AK849" s="154"/>
      <c r="AL849" s="108"/>
      <c r="AM849" s="108"/>
      <c r="AN849" s="108"/>
      <c r="AO849" s="108"/>
      <c r="AP849" s="108"/>
      <c r="AQ849" s="108"/>
      <c r="AR849" s="108"/>
      <c r="AS849" s="108"/>
      <c r="AT849" s="108"/>
      <c r="AU849" s="108"/>
      <c r="AV849" s="108"/>
      <c r="AW849" s="108"/>
      <c r="AX849" s="108"/>
      <c r="AY849" s="108"/>
      <c r="AZ849" s="108"/>
      <c r="BA849" s="108"/>
      <c r="BB849" s="108"/>
      <c r="BC849" s="108"/>
      <c r="BD849" s="108"/>
      <c r="BE849" s="108"/>
      <c r="BF849" s="108"/>
      <c r="BG849" s="108"/>
      <c r="BH849" s="108"/>
      <c r="BI849" s="108"/>
      <c r="BJ849" s="108"/>
      <c r="BK849" s="108"/>
      <c r="BL849" s="108"/>
      <c r="BM849" s="108"/>
      <c r="BN849" s="108"/>
      <c r="BO849" s="108"/>
      <c r="BP849" s="108"/>
      <c r="BQ849" s="108"/>
      <c r="BR849" s="108"/>
      <c r="BS849" s="108"/>
      <c r="BT849" s="108"/>
      <c r="BU849" s="108"/>
      <c r="BV849" s="108"/>
      <c r="BW849" s="108"/>
      <c r="BX849" s="108"/>
      <c r="BY849" s="108"/>
      <c r="BZ849" s="108"/>
      <c r="CA849" s="108"/>
      <c r="CB849" s="108"/>
      <c r="CC849" s="108"/>
      <c r="CD849" s="108"/>
      <c r="CE849" s="108"/>
      <c r="CF849" s="108"/>
      <c r="CG849" s="108"/>
      <c r="CH849" s="108"/>
      <c r="CI849" s="108"/>
      <c r="CJ849" s="108"/>
      <c r="CK849" s="108"/>
      <c r="CL849" s="108"/>
      <c r="CM849" s="108"/>
      <c r="CN849" s="108"/>
      <c r="CO849" s="108"/>
      <c r="CP849" s="108"/>
      <c r="CQ849" s="108"/>
      <c r="CR849" s="108"/>
      <c r="CS849" s="108"/>
      <c r="CT849" s="108"/>
      <c r="CU849" s="108"/>
      <c r="CV849" s="108"/>
      <c r="CW849" s="108"/>
      <c r="CX849" s="108"/>
      <c r="CY849" s="108"/>
      <c r="CZ849" s="108"/>
      <c r="DA849" s="108"/>
      <c r="DB849" s="108"/>
      <c r="DC849" s="108"/>
      <c r="DD849" s="108"/>
      <c r="DE849" s="108"/>
      <c r="DF849" s="108"/>
      <c r="DG849" s="108"/>
      <c r="DH849" s="108"/>
      <c r="DI849" s="108"/>
      <c r="DJ849" s="108"/>
      <c r="DK849" s="108"/>
      <c r="DL849" s="108"/>
      <c r="DM849" s="108"/>
      <c r="DN849" s="108"/>
      <c r="DO849" s="108"/>
      <c r="DP849" s="108"/>
      <c r="DQ849" s="108"/>
      <c r="DR849" s="108"/>
      <c r="DS849" s="108"/>
      <c r="DT849" s="108"/>
      <c r="DU849" s="108"/>
      <c r="DV849" s="108"/>
      <c r="DW849" s="108"/>
      <c r="DX849" s="108"/>
      <c r="DY849" s="108"/>
      <c r="DZ849" s="108"/>
      <c r="EA849" s="108"/>
      <c r="EB849" s="108"/>
      <c r="EC849" s="108"/>
      <c r="ED849" s="108"/>
      <c r="EE849" s="108"/>
      <c r="EF849" s="108"/>
      <c r="EG849" s="108"/>
      <c r="EH849" s="108"/>
      <c r="EI849" s="108"/>
      <c r="EJ849" s="108"/>
      <c r="EK849" s="108"/>
      <c r="EL849" s="108"/>
      <c r="EM849" s="108"/>
      <c r="EN849" s="108"/>
      <c r="EO849" s="108"/>
      <c r="EP849" s="108"/>
      <c r="EQ849" s="108"/>
      <c r="ER849" s="108"/>
      <c r="ES849" s="108"/>
      <c r="ET849" s="108"/>
      <c r="EU849" s="108"/>
      <c r="EV849" s="108"/>
      <c r="EW849" s="108"/>
      <c r="EX849" s="108"/>
      <c r="EY849" s="108"/>
      <c r="EZ849" s="108"/>
      <c r="FA849" s="108"/>
      <c r="FB849" s="108"/>
      <c r="FC849" s="108"/>
      <c r="FD849" s="108"/>
      <c r="FE849" s="108"/>
      <c r="FF849" s="108"/>
      <c r="FG849" s="108"/>
      <c r="FH849" s="108"/>
      <c r="FI849" s="108"/>
      <c r="FJ849" s="108"/>
      <c r="FK849" s="108"/>
      <c r="FL849" s="108"/>
      <c r="FM849" s="108"/>
      <c r="FN849" s="108"/>
      <c r="FO849" s="108"/>
      <c r="FP849" s="108"/>
      <c r="FQ849" s="108"/>
      <c r="FR849" s="108"/>
      <c r="FS849" s="108"/>
      <c r="FT849" s="108"/>
      <c r="FU849" s="108"/>
      <c r="FV849" s="108"/>
      <c r="FW849" s="108"/>
      <c r="FX849" s="108"/>
      <c r="FY849" s="108"/>
      <c r="FZ849" s="108"/>
      <c r="GA849" s="108"/>
      <c r="GB849" s="108"/>
      <c r="GC849" s="108"/>
      <c r="GD849" s="108"/>
      <c r="GE849" s="108"/>
      <c r="GF849" s="108"/>
      <c r="GG849" s="108"/>
      <c r="GH849" s="108"/>
      <c r="GI849" s="108"/>
      <c r="GJ849" s="108"/>
      <c r="GK849" s="108"/>
      <c r="GL849" s="108"/>
      <c r="GM849" s="108"/>
      <c r="GN849" s="108"/>
      <c r="GO849" s="108"/>
      <c r="GP849" s="108"/>
      <c r="GQ849" s="108"/>
      <c r="GR849" s="108"/>
      <c r="GS849" s="108"/>
      <c r="GT849" s="108"/>
      <c r="GU849" s="108"/>
      <c r="GV849" s="108"/>
      <c r="GW849" s="108"/>
      <c r="GX849" s="108"/>
      <c r="GY849" s="108"/>
      <c r="GZ849" s="108"/>
      <c r="HA849" s="108"/>
      <c r="HB849" s="108"/>
      <c r="HC849" s="108"/>
      <c r="HD849" s="108"/>
      <c r="HE849" s="108"/>
      <c r="HF849" s="108"/>
      <c r="HG849" s="108"/>
      <c r="HH849" s="108"/>
      <c r="HI849" s="108"/>
      <c r="HJ849" s="108"/>
      <c r="HK849" s="108"/>
      <c r="HL849" s="108"/>
      <c r="HM849" s="108"/>
      <c r="HN849" s="108"/>
      <c r="HO849" s="108"/>
      <c r="HP849" s="108"/>
      <c r="HQ849" s="108"/>
      <c r="HR849" s="108"/>
      <c r="HS849" s="108"/>
      <c r="HT849" s="108"/>
      <c r="HU849" s="108"/>
      <c r="HV849" s="108"/>
      <c r="HW849" s="108"/>
      <c r="HX849" s="108"/>
      <c r="HY849" s="108"/>
      <c r="HZ849" s="108"/>
      <c r="IA849" s="108"/>
      <c r="IB849" s="108"/>
      <c r="IC849" s="108"/>
      <c r="ID849" s="108"/>
      <c r="IE849" s="108"/>
      <c r="IF849" s="108"/>
      <c r="IG849" s="108"/>
      <c r="IH849" s="108"/>
      <c r="II849" s="108"/>
      <c r="IJ849" s="108"/>
      <c r="IK849" s="108"/>
      <c r="IL849" s="108"/>
      <c r="IM849" s="108"/>
      <c r="IN849" s="108"/>
      <c r="IO849" s="108"/>
      <c r="IP849" s="108"/>
      <c r="IQ849" s="108"/>
      <c r="IR849" s="108"/>
      <c r="IS849" s="108"/>
      <c r="IT849" s="108"/>
      <c r="IU849" s="108"/>
      <c r="IV849" s="108"/>
      <c r="IW849" s="108"/>
      <c r="IX849" s="108"/>
      <c r="IY849" s="108"/>
      <c r="IZ849" s="108"/>
      <c r="JA849" s="108"/>
      <c r="JB849" s="108"/>
      <c r="JC849" s="108"/>
      <c r="JD849" s="108"/>
      <c r="JE849" s="108"/>
      <c r="JF849" s="108"/>
      <c r="JG849" s="108"/>
      <c r="JH849" s="108"/>
      <c r="JI849" s="108"/>
      <c r="JJ849" s="108"/>
      <c r="JK849" s="108"/>
      <c r="JL849" s="108"/>
      <c r="JM849" s="108"/>
      <c r="JN849" s="108"/>
      <c r="JO849" s="108"/>
      <c r="JP849" s="108"/>
      <c r="JQ849" s="108"/>
      <c r="JR849" s="108"/>
      <c r="JS849" s="108"/>
      <c r="JT849" s="108"/>
      <c r="JU849" s="108"/>
      <c r="JV849" s="108"/>
      <c r="JW849" s="108"/>
      <c r="JX849" s="108"/>
      <c r="JY849" s="108"/>
      <c r="JZ849" s="108"/>
      <c r="KA849" s="108"/>
      <c r="KB849" s="108"/>
      <c r="KC849" s="108"/>
      <c r="KD849" s="108"/>
      <c r="KE849" s="108"/>
      <c r="KF849" s="108"/>
      <c r="KG849" s="108"/>
      <c r="KH849" s="108"/>
      <c r="KI849" s="108"/>
      <c r="KJ849" s="108"/>
      <c r="KK849" s="108"/>
      <c r="KL849" s="108"/>
      <c r="KM849" s="108"/>
      <c r="KN849" s="108"/>
      <c r="KO849" s="108"/>
      <c r="KP849" s="108"/>
      <c r="KQ849" s="108"/>
      <c r="KR849" s="108"/>
      <c r="KS849" s="108"/>
      <c r="KT849" s="108"/>
      <c r="KU849" s="108"/>
      <c r="KV849" s="108"/>
      <c r="KW849" s="108"/>
      <c r="KX849" s="108"/>
      <c r="KY849" s="108"/>
      <c r="KZ849" s="108"/>
      <c r="LA849" s="108"/>
      <c r="LB849" s="108"/>
      <c r="LC849" s="108"/>
      <c r="LD849" s="108"/>
      <c r="LE849" s="108"/>
      <c r="LF849" s="108"/>
      <c r="LG849" s="108"/>
      <c r="LH849" s="108"/>
      <c r="LI849" s="108"/>
      <c r="LJ849" s="108"/>
      <c r="LK849" s="108"/>
      <c r="LL849" s="108"/>
      <c r="LM849" s="108"/>
      <c r="LN849" s="108"/>
      <c r="LO849" s="108"/>
      <c r="LP849" s="108"/>
      <c r="LQ849" s="108"/>
      <c r="LR849" s="108"/>
      <c r="LS849" s="108"/>
    </row>
    <row r="850" spans="1:331">
      <c r="A850" s="3"/>
      <c r="B850" s="438"/>
      <c r="C850" s="438"/>
      <c r="D850" s="438"/>
      <c r="E850" s="438"/>
      <c r="F850" s="438"/>
      <c r="G850" s="438"/>
      <c r="H850" s="438"/>
      <c r="I850" s="438"/>
      <c r="J850" s="438"/>
      <c r="K850" s="438"/>
      <c r="L850" s="438"/>
      <c r="M850" s="438"/>
      <c r="N850" s="438"/>
      <c r="O850" s="438"/>
      <c r="P850" s="438"/>
      <c r="Q850" s="438"/>
      <c r="R850" s="438"/>
      <c r="S850" s="438"/>
      <c r="T850" s="438"/>
      <c r="U850" s="438"/>
      <c r="V850" s="438"/>
      <c r="W850" s="438"/>
      <c r="X850" s="438"/>
      <c r="Y850" s="438"/>
      <c r="Z850" s="438"/>
      <c r="AA850" s="438"/>
      <c r="AB850" s="438"/>
      <c r="AC850" s="438"/>
      <c r="AD850" s="438"/>
      <c r="AE850" s="154"/>
      <c r="AF850" s="154"/>
      <c r="AG850" s="154"/>
      <c r="AH850" s="154"/>
      <c r="AI850" s="154"/>
      <c r="AJ850" s="108"/>
      <c r="AK850" s="154"/>
      <c r="AL850" s="108"/>
      <c r="AM850" s="108"/>
      <c r="AN850" s="108"/>
      <c r="AO850" s="108"/>
      <c r="AP850" s="108"/>
      <c r="AQ850" s="108"/>
      <c r="AR850" s="108"/>
      <c r="AS850" s="108"/>
      <c r="AT850" s="108"/>
      <c r="AU850" s="108"/>
      <c r="AV850" s="108"/>
      <c r="AW850" s="108"/>
      <c r="AX850" s="108"/>
      <c r="AY850" s="108"/>
      <c r="AZ850" s="108"/>
      <c r="BA850" s="108"/>
      <c r="BB850" s="108"/>
      <c r="BC850" s="108"/>
      <c r="BD850" s="108"/>
      <c r="BE850" s="108"/>
      <c r="BF850" s="108"/>
      <c r="BG850" s="108"/>
      <c r="BH850" s="108"/>
      <c r="BI850" s="108"/>
      <c r="BJ850" s="108"/>
      <c r="BK850" s="108"/>
      <c r="BL850" s="108"/>
      <c r="BM850" s="108"/>
      <c r="BN850" s="108"/>
      <c r="BO850" s="108"/>
      <c r="BP850" s="108"/>
      <c r="BQ850" s="108"/>
      <c r="BR850" s="108"/>
      <c r="BS850" s="108"/>
      <c r="BT850" s="108"/>
      <c r="BU850" s="108"/>
      <c r="BV850" s="108"/>
      <c r="BW850" s="108"/>
      <c r="BX850" s="108"/>
      <c r="BY850" s="108"/>
      <c r="BZ850" s="108"/>
      <c r="CA850" s="108"/>
      <c r="CB850" s="108"/>
      <c r="CC850" s="108"/>
      <c r="CD850" s="108"/>
      <c r="CE850" s="108"/>
      <c r="CF850" s="108"/>
      <c r="CG850" s="108"/>
      <c r="CH850" s="108"/>
      <c r="CI850" s="108"/>
      <c r="CJ850" s="108"/>
      <c r="CK850" s="108"/>
      <c r="CL850" s="108"/>
      <c r="CM850" s="108"/>
      <c r="CN850" s="108"/>
      <c r="CO850" s="108"/>
      <c r="CP850" s="108"/>
      <c r="CQ850" s="108"/>
      <c r="CR850" s="108"/>
      <c r="CS850" s="108"/>
      <c r="CT850" s="108"/>
      <c r="CU850" s="108"/>
      <c r="CV850" s="108"/>
      <c r="CW850" s="108"/>
      <c r="CX850" s="108"/>
      <c r="CY850" s="108"/>
      <c r="CZ850" s="108"/>
      <c r="DA850" s="108"/>
      <c r="DB850" s="108"/>
      <c r="DC850" s="108"/>
      <c r="DD850" s="108"/>
      <c r="DE850" s="108"/>
      <c r="DF850" s="108"/>
      <c r="DG850" s="108"/>
      <c r="DH850" s="108"/>
      <c r="DI850" s="108"/>
      <c r="DJ850" s="108"/>
      <c r="DK850" s="108"/>
      <c r="DL850" s="108"/>
      <c r="DM850" s="108"/>
      <c r="DN850" s="108"/>
      <c r="DO850" s="108"/>
      <c r="DP850" s="108"/>
      <c r="DQ850" s="108"/>
      <c r="DR850" s="108"/>
      <c r="DS850" s="108"/>
      <c r="DT850" s="108"/>
      <c r="DU850" s="108"/>
      <c r="DV850" s="108"/>
      <c r="DW850" s="108"/>
      <c r="DX850" s="108"/>
      <c r="DY850" s="108"/>
      <c r="DZ850" s="108"/>
      <c r="EA850" s="108"/>
      <c r="EB850" s="108"/>
      <c r="EC850" s="108"/>
      <c r="ED850" s="108"/>
      <c r="EE850" s="108"/>
      <c r="EF850" s="108"/>
      <c r="EG850" s="108"/>
      <c r="EH850" s="108"/>
      <c r="EI850" s="108"/>
      <c r="EJ850" s="108"/>
      <c r="EK850" s="108"/>
      <c r="EL850" s="108"/>
      <c r="EM850" s="108"/>
      <c r="EN850" s="108"/>
      <c r="EO850" s="108"/>
      <c r="EP850" s="108"/>
      <c r="EQ850" s="108"/>
      <c r="ER850" s="108"/>
      <c r="ES850" s="108"/>
      <c r="ET850" s="108"/>
      <c r="EU850" s="108"/>
      <c r="EV850" s="108"/>
      <c r="EW850" s="108"/>
      <c r="EX850" s="108"/>
      <c r="EY850" s="108"/>
      <c r="EZ850" s="108"/>
      <c r="FA850" s="108"/>
      <c r="FB850" s="108"/>
      <c r="FC850" s="108"/>
      <c r="FD850" s="108"/>
      <c r="FE850" s="108"/>
      <c r="FF850" s="108"/>
      <c r="FG850" s="108"/>
      <c r="FH850" s="108"/>
      <c r="FI850" s="108"/>
      <c r="FJ850" s="108"/>
      <c r="FK850" s="108"/>
      <c r="FL850" s="108"/>
      <c r="FM850" s="108"/>
      <c r="FN850" s="108"/>
      <c r="FO850" s="108"/>
      <c r="FP850" s="108"/>
      <c r="FQ850" s="108"/>
      <c r="FR850" s="108"/>
      <c r="FS850" s="108"/>
      <c r="FT850" s="108"/>
      <c r="FU850" s="108"/>
      <c r="FV850" s="108"/>
      <c r="FW850" s="108"/>
      <c r="FX850" s="108"/>
      <c r="FY850" s="108"/>
      <c r="FZ850" s="108"/>
      <c r="GA850" s="108"/>
      <c r="GB850" s="108"/>
      <c r="GC850" s="108"/>
      <c r="GD850" s="108"/>
      <c r="GE850" s="108"/>
      <c r="GF850" s="108"/>
      <c r="GG850" s="108"/>
      <c r="GH850" s="108"/>
      <c r="GI850" s="108"/>
      <c r="GJ850" s="108"/>
      <c r="GK850" s="108"/>
      <c r="GL850" s="108"/>
      <c r="GM850" s="108"/>
      <c r="GN850" s="108"/>
      <c r="GO850" s="108"/>
      <c r="GP850" s="108"/>
      <c r="GQ850" s="108"/>
      <c r="GR850" s="108"/>
      <c r="GS850" s="108"/>
      <c r="GT850" s="108"/>
      <c r="GU850" s="108"/>
      <c r="GV850" s="108"/>
      <c r="GW850" s="108"/>
      <c r="GX850" s="108"/>
      <c r="GY850" s="108"/>
      <c r="GZ850" s="108"/>
      <c r="HA850" s="108"/>
      <c r="HB850" s="108"/>
      <c r="HC850" s="108"/>
      <c r="HD850" s="108"/>
      <c r="HE850" s="108"/>
      <c r="HF850" s="108"/>
      <c r="HG850" s="108"/>
      <c r="HH850" s="108"/>
      <c r="HI850" s="108"/>
      <c r="HJ850" s="108"/>
      <c r="HK850" s="108"/>
      <c r="HL850" s="108"/>
      <c r="HM850" s="108"/>
      <c r="HN850" s="108"/>
      <c r="HO850" s="108"/>
      <c r="HP850" s="108"/>
      <c r="HQ850" s="108"/>
      <c r="HR850" s="108"/>
      <c r="HS850" s="108"/>
      <c r="HT850" s="108"/>
      <c r="HU850" s="108"/>
      <c r="HV850" s="108"/>
      <c r="HW850" s="108"/>
      <c r="HX850" s="108"/>
      <c r="HY850" s="108"/>
      <c r="HZ850" s="108"/>
      <c r="IA850" s="108"/>
      <c r="IB850" s="108"/>
      <c r="IC850" s="108"/>
      <c r="ID850" s="108"/>
      <c r="IE850" s="108"/>
      <c r="IF850" s="108"/>
      <c r="IG850" s="108"/>
      <c r="IH850" s="108"/>
      <c r="II850" s="108"/>
      <c r="IJ850" s="108"/>
      <c r="IK850" s="108"/>
      <c r="IL850" s="108"/>
      <c r="IM850" s="108"/>
      <c r="IN850" s="108"/>
      <c r="IO850" s="108"/>
      <c r="IP850" s="108"/>
      <c r="IQ850" s="108"/>
      <c r="IR850" s="108"/>
      <c r="IS850" s="108"/>
      <c r="IT850" s="108"/>
      <c r="IU850" s="108"/>
      <c r="IV850" s="108"/>
      <c r="IW850" s="108"/>
      <c r="IX850" s="108"/>
      <c r="IY850" s="108"/>
      <c r="IZ850" s="108"/>
      <c r="JA850" s="108"/>
      <c r="JB850" s="108"/>
      <c r="JC850" s="108"/>
      <c r="JD850" s="108"/>
      <c r="JE850" s="108"/>
      <c r="JF850" s="108"/>
      <c r="JG850" s="108"/>
      <c r="JH850" s="108"/>
      <c r="JI850" s="108"/>
      <c r="JJ850" s="108"/>
      <c r="JK850" s="108"/>
      <c r="JL850" s="108"/>
      <c r="JM850" s="108"/>
      <c r="JN850" s="108"/>
      <c r="JO850" s="108"/>
      <c r="JP850" s="108"/>
      <c r="JQ850" s="108"/>
      <c r="JR850" s="108"/>
      <c r="JS850" s="108"/>
      <c r="JT850" s="108"/>
      <c r="JU850" s="108"/>
      <c r="JV850" s="108"/>
      <c r="JW850" s="108"/>
      <c r="JX850" s="108"/>
      <c r="JY850" s="108"/>
      <c r="JZ850" s="108"/>
      <c r="KA850" s="108"/>
      <c r="KB850" s="108"/>
      <c r="KC850" s="108"/>
      <c r="KD850" s="108"/>
      <c r="KE850" s="108"/>
      <c r="KF850" s="108"/>
      <c r="KG850" s="108"/>
      <c r="KH850" s="108"/>
      <c r="KI850" s="108"/>
      <c r="KJ850" s="108"/>
      <c r="KK850" s="108"/>
      <c r="KL850" s="108"/>
      <c r="KM850" s="108"/>
      <c r="KN850" s="108"/>
      <c r="KO850" s="108"/>
      <c r="KP850" s="108"/>
      <c r="KQ850" s="108"/>
      <c r="KR850" s="108"/>
      <c r="KS850" s="108"/>
      <c r="KT850" s="108"/>
      <c r="KU850" s="108"/>
      <c r="KV850" s="108"/>
      <c r="KW850" s="108"/>
      <c r="KX850" s="108"/>
      <c r="KY850" s="108"/>
      <c r="KZ850" s="108"/>
      <c r="LA850" s="108"/>
      <c r="LB850" s="108"/>
      <c r="LC850" s="108"/>
      <c r="LD850" s="108"/>
      <c r="LE850" s="108"/>
      <c r="LF850" s="108"/>
      <c r="LG850" s="108"/>
      <c r="LH850" s="108"/>
      <c r="LI850" s="108"/>
      <c r="LJ850" s="108"/>
      <c r="LK850" s="108"/>
      <c r="LL850" s="108"/>
      <c r="LM850" s="108"/>
      <c r="LN850" s="108"/>
      <c r="LO850" s="108"/>
      <c r="LP850" s="108"/>
      <c r="LQ850" s="108"/>
      <c r="LR850" s="108"/>
      <c r="LS850" s="108"/>
    </row>
    <row r="851" spans="1:331">
      <c r="A851" s="3"/>
      <c r="B851" s="438"/>
      <c r="C851" s="438"/>
      <c r="D851" s="438"/>
      <c r="E851" s="438"/>
      <c r="F851" s="438"/>
      <c r="G851" s="438"/>
      <c r="H851" s="438"/>
      <c r="I851" s="438"/>
      <c r="J851" s="438"/>
      <c r="K851" s="438"/>
      <c r="L851" s="438"/>
      <c r="M851" s="438"/>
      <c r="N851" s="438"/>
      <c r="O851" s="438"/>
      <c r="P851" s="438"/>
      <c r="Q851" s="438"/>
      <c r="R851" s="438"/>
      <c r="S851" s="438"/>
      <c r="T851" s="438"/>
      <c r="U851" s="438"/>
      <c r="V851" s="438"/>
      <c r="W851" s="438"/>
      <c r="X851" s="438"/>
      <c r="Y851" s="438"/>
      <c r="Z851" s="438"/>
      <c r="AA851" s="438"/>
      <c r="AB851" s="438"/>
      <c r="AC851" s="438"/>
      <c r="AD851" s="438"/>
      <c r="AE851" s="154"/>
      <c r="AF851" s="154"/>
      <c r="AG851" s="154"/>
      <c r="AH851" s="154"/>
      <c r="AI851" s="154"/>
      <c r="AJ851" s="108"/>
      <c r="AK851" s="154"/>
      <c r="AL851" s="108"/>
      <c r="AM851" s="108"/>
      <c r="AN851" s="108"/>
      <c r="AO851" s="108"/>
      <c r="AP851" s="108"/>
      <c r="AQ851" s="108"/>
      <c r="AR851" s="108"/>
      <c r="AS851" s="108"/>
      <c r="AT851" s="108"/>
      <c r="AU851" s="108"/>
      <c r="AV851" s="108"/>
      <c r="AW851" s="108"/>
      <c r="AX851" s="108"/>
      <c r="AY851" s="108"/>
      <c r="AZ851" s="108"/>
      <c r="BA851" s="108"/>
      <c r="BB851" s="108"/>
      <c r="BC851" s="108"/>
      <c r="BD851" s="108"/>
      <c r="BE851" s="108"/>
      <c r="BF851" s="108"/>
      <c r="BG851" s="108"/>
      <c r="BH851" s="108"/>
      <c r="BI851" s="108"/>
      <c r="BJ851" s="108"/>
      <c r="BK851" s="108"/>
      <c r="BL851" s="108"/>
      <c r="BM851" s="108"/>
      <c r="BN851" s="108"/>
      <c r="BO851" s="108"/>
      <c r="BP851" s="108"/>
      <c r="BQ851" s="108"/>
      <c r="BR851" s="108"/>
      <c r="BS851" s="108"/>
      <c r="BT851" s="108"/>
      <c r="BU851" s="108"/>
      <c r="BV851" s="108"/>
      <c r="BW851" s="108"/>
      <c r="BX851" s="108"/>
      <c r="BY851" s="108"/>
      <c r="BZ851" s="108"/>
      <c r="CA851" s="108"/>
      <c r="CB851" s="108"/>
      <c r="CC851" s="108"/>
      <c r="CD851" s="108"/>
      <c r="CE851" s="108"/>
      <c r="CF851" s="108"/>
      <c r="CG851" s="108"/>
      <c r="CH851" s="108"/>
      <c r="CI851" s="108"/>
      <c r="CJ851" s="108"/>
      <c r="CK851" s="108"/>
      <c r="CL851" s="108"/>
      <c r="CM851" s="108"/>
      <c r="CN851" s="108"/>
      <c r="CO851" s="108"/>
      <c r="CP851" s="108"/>
      <c r="CQ851" s="108"/>
      <c r="CR851" s="108"/>
      <c r="CS851" s="108"/>
      <c r="CT851" s="108"/>
      <c r="CU851" s="108"/>
      <c r="CV851" s="108"/>
      <c r="CW851" s="108"/>
      <c r="CX851" s="108"/>
      <c r="CY851" s="108"/>
      <c r="CZ851" s="108"/>
      <c r="DA851" s="108"/>
      <c r="DB851" s="108"/>
      <c r="DC851" s="108"/>
      <c r="DD851" s="108"/>
      <c r="DE851" s="108"/>
      <c r="DF851" s="108"/>
      <c r="DG851" s="108"/>
      <c r="DH851" s="108"/>
      <c r="DI851" s="108"/>
      <c r="DJ851" s="108"/>
      <c r="DK851" s="108"/>
      <c r="DL851" s="108"/>
      <c r="DM851" s="108"/>
      <c r="DN851" s="108"/>
      <c r="DO851" s="108"/>
      <c r="DP851" s="108"/>
      <c r="DQ851" s="108"/>
      <c r="DR851" s="108"/>
      <c r="DS851" s="108"/>
      <c r="DT851" s="108"/>
      <c r="DU851" s="108"/>
      <c r="DV851" s="108"/>
      <c r="DW851" s="108"/>
      <c r="DX851" s="108"/>
      <c r="DY851" s="108"/>
      <c r="DZ851" s="108"/>
      <c r="EA851" s="108"/>
      <c r="EB851" s="108"/>
      <c r="EC851" s="108"/>
      <c r="ED851" s="108"/>
      <c r="EE851" s="108"/>
      <c r="EF851" s="108"/>
      <c r="EG851" s="108"/>
      <c r="EH851" s="108"/>
      <c r="EI851" s="108"/>
      <c r="EJ851" s="108"/>
      <c r="EK851" s="108"/>
      <c r="EL851" s="108"/>
      <c r="EM851" s="108"/>
      <c r="EN851" s="108"/>
      <c r="EO851" s="108"/>
      <c r="EP851" s="108"/>
      <c r="EQ851" s="108"/>
      <c r="ER851" s="108"/>
      <c r="ES851" s="108"/>
      <c r="ET851" s="108"/>
      <c r="EU851" s="108"/>
      <c r="EV851" s="108"/>
      <c r="EW851" s="108"/>
      <c r="EX851" s="108"/>
      <c r="EY851" s="108"/>
      <c r="EZ851" s="108"/>
      <c r="FA851" s="108"/>
      <c r="FB851" s="108"/>
      <c r="FC851" s="108"/>
      <c r="FD851" s="108"/>
      <c r="FE851" s="108"/>
      <c r="FF851" s="108"/>
      <c r="FG851" s="108"/>
      <c r="FH851" s="108"/>
      <c r="FI851" s="108"/>
      <c r="FJ851" s="108"/>
      <c r="FK851" s="108"/>
      <c r="FL851" s="108"/>
      <c r="FM851" s="108"/>
      <c r="FN851" s="108"/>
      <c r="FO851" s="108"/>
      <c r="FP851" s="108"/>
      <c r="FQ851" s="108"/>
      <c r="FR851" s="108"/>
      <c r="FS851" s="108"/>
      <c r="FT851" s="108"/>
      <c r="FU851" s="108"/>
      <c r="FV851" s="108"/>
      <c r="FW851" s="108"/>
      <c r="FX851" s="108"/>
      <c r="FY851" s="108"/>
      <c r="FZ851" s="108"/>
      <c r="GA851" s="108"/>
      <c r="GB851" s="108"/>
      <c r="GC851" s="108"/>
      <c r="GD851" s="108"/>
      <c r="GE851" s="108"/>
      <c r="GF851" s="108"/>
      <c r="GG851" s="108"/>
      <c r="GH851" s="108"/>
      <c r="GI851" s="108"/>
      <c r="GJ851" s="108"/>
      <c r="GK851" s="108"/>
      <c r="GL851" s="108"/>
      <c r="GM851" s="108"/>
      <c r="GN851" s="108"/>
      <c r="GO851" s="108"/>
      <c r="GP851" s="108"/>
      <c r="GQ851" s="108"/>
      <c r="GR851" s="108"/>
      <c r="GS851" s="108"/>
      <c r="GT851" s="108"/>
      <c r="GU851" s="108"/>
      <c r="GV851" s="108"/>
      <c r="GW851" s="108"/>
      <c r="GX851" s="108"/>
      <c r="GY851" s="108"/>
      <c r="GZ851" s="108"/>
      <c r="HA851" s="108"/>
      <c r="HB851" s="108"/>
      <c r="HC851" s="108"/>
      <c r="HD851" s="108"/>
      <c r="HE851" s="108"/>
      <c r="HF851" s="108"/>
      <c r="HG851" s="108"/>
      <c r="HH851" s="108"/>
      <c r="HI851" s="108"/>
      <c r="HJ851" s="108"/>
      <c r="HK851" s="108"/>
      <c r="HL851" s="108"/>
      <c r="HM851" s="108"/>
      <c r="HN851" s="108"/>
      <c r="HO851" s="108"/>
      <c r="HP851" s="108"/>
      <c r="HQ851" s="108"/>
      <c r="HR851" s="108"/>
      <c r="HS851" s="108"/>
      <c r="HT851" s="108"/>
      <c r="HU851" s="108"/>
      <c r="HV851" s="108"/>
      <c r="HW851" s="108"/>
      <c r="HX851" s="108"/>
      <c r="HY851" s="108"/>
      <c r="HZ851" s="108"/>
      <c r="IA851" s="108"/>
      <c r="IB851" s="108"/>
      <c r="IC851" s="108"/>
      <c r="ID851" s="108"/>
      <c r="IE851" s="108"/>
      <c r="IF851" s="108"/>
      <c r="IG851" s="108"/>
      <c r="IH851" s="108"/>
      <c r="II851" s="108"/>
      <c r="IJ851" s="108"/>
      <c r="IK851" s="108"/>
      <c r="IL851" s="108"/>
      <c r="IM851" s="108"/>
      <c r="IN851" s="108"/>
      <c r="IO851" s="108"/>
      <c r="IP851" s="108"/>
      <c r="IQ851" s="108"/>
      <c r="IR851" s="108"/>
      <c r="IS851" s="108"/>
      <c r="IT851" s="108"/>
      <c r="IU851" s="108"/>
      <c r="IV851" s="108"/>
      <c r="IW851" s="108"/>
      <c r="IX851" s="108"/>
      <c r="IY851" s="108"/>
      <c r="IZ851" s="108"/>
      <c r="JA851" s="108"/>
      <c r="JB851" s="108"/>
      <c r="JC851" s="108"/>
      <c r="JD851" s="108"/>
      <c r="JE851" s="108"/>
      <c r="JF851" s="108"/>
      <c r="JG851" s="108"/>
      <c r="JH851" s="108"/>
      <c r="JI851" s="108"/>
      <c r="JJ851" s="108"/>
      <c r="JK851" s="108"/>
      <c r="JL851" s="108"/>
      <c r="JM851" s="108"/>
      <c r="JN851" s="108"/>
      <c r="JO851" s="108"/>
      <c r="JP851" s="108"/>
      <c r="JQ851" s="108"/>
      <c r="JR851" s="108"/>
      <c r="JS851" s="108"/>
      <c r="JT851" s="108"/>
      <c r="JU851" s="108"/>
      <c r="JV851" s="108"/>
      <c r="JW851" s="108"/>
      <c r="JX851" s="108"/>
      <c r="JY851" s="108"/>
      <c r="JZ851" s="108"/>
      <c r="KA851" s="108"/>
      <c r="KB851" s="108"/>
      <c r="KC851" s="108"/>
      <c r="KD851" s="108"/>
      <c r="KE851" s="108"/>
      <c r="KF851" s="108"/>
      <c r="KG851" s="108"/>
      <c r="KH851" s="108"/>
      <c r="KI851" s="108"/>
      <c r="KJ851" s="108"/>
      <c r="KK851" s="108"/>
      <c r="KL851" s="108"/>
      <c r="KM851" s="108"/>
      <c r="KN851" s="108"/>
      <c r="KO851" s="108"/>
      <c r="KP851" s="108"/>
      <c r="KQ851" s="108"/>
      <c r="KR851" s="108"/>
      <c r="KS851" s="108"/>
      <c r="KT851" s="108"/>
      <c r="KU851" s="108"/>
      <c r="KV851" s="108"/>
      <c r="KW851" s="108"/>
      <c r="KX851" s="108"/>
      <c r="KY851" s="108"/>
      <c r="KZ851" s="108"/>
      <c r="LA851" s="108"/>
      <c r="LB851" s="108"/>
      <c r="LC851" s="108"/>
      <c r="LD851" s="108"/>
      <c r="LE851" s="108"/>
      <c r="LF851" s="108"/>
      <c r="LG851" s="108"/>
      <c r="LH851" s="108"/>
      <c r="LI851" s="108"/>
      <c r="LJ851" s="108"/>
      <c r="LK851" s="108"/>
      <c r="LL851" s="108"/>
      <c r="LM851" s="108"/>
      <c r="LN851" s="108"/>
      <c r="LO851" s="108"/>
      <c r="LP851" s="108"/>
      <c r="LQ851" s="108"/>
      <c r="LR851" s="108"/>
      <c r="LS851" s="108"/>
    </row>
    <row r="852" spans="1:331">
      <c r="A852" s="3"/>
      <c r="B852" s="438"/>
      <c r="C852" s="438"/>
      <c r="D852" s="438"/>
      <c r="E852" s="438"/>
      <c r="F852" s="438"/>
      <c r="G852" s="438"/>
      <c r="H852" s="438"/>
      <c r="I852" s="438"/>
      <c r="J852" s="438"/>
      <c r="K852" s="438"/>
      <c r="L852" s="438"/>
      <c r="M852" s="438"/>
      <c r="N852" s="438"/>
      <c r="O852" s="438"/>
      <c r="P852" s="438"/>
      <c r="Q852" s="438"/>
      <c r="R852" s="438"/>
      <c r="S852" s="438"/>
      <c r="T852" s="438"/>
      <c r="U852" s="438"/>
      <c r="V852" s="438"/>
      <c r="W852" s="438"/>
      <c r="X852" s="438"/>
      <c r="Y852" s="438"/>
      <c r="Z852" s="438"/>
      <c r="AA852" s="438"/>
      <c r="AB852" s="438"/>
      <c r="AC852" s="438"/>
      <c r="AD852" s="438"/>
      <c r="AE852" s="154"/>
      <c r="AF852" s="154"/>
      <c r="AG852" s="154"/>
      <c r="AH852" s="154"/>
      <c r="AI852" s="154"/>
      <c r="AJ852" s="108"/>
      <c r="AK852" s="154"/>
      <c r="AL852" s="108"/>
      <c r="AM852" s="108"/>
      <c r="AN852" s="108"/>
      <c r="AO852" s="108"/>
      <c r="AP852" s="108"/>
      <c r="AQ852" s="108"/>
      <c r="AR852" s="108"/>
      <c r="AS852" s="108"/>
      <c r="AT852" s="108"/>
      <c r="AU852" s="108"/>
      <c r="AV852" s="108"/>
      <c r="AW852" s="108"/>
      <c r="AX852" s="108"/>
      <c r="AY852" s="108"/>
      <c r="AZ852" s="108"/>
      <c r="BA852" s="108"/>
      <c r="BB852" s="108"/>
      <c r="BC852" s="108"/>
      <c r="BD852" s="108"/>
      <c r="BE852" s="108"/>
      <c r="BF852" s="108"/>
      <c r="BG852" s="108"/>
      <c r="BH852" s="108"/>
      <c r="BI852" s="108"/>
      <c r="BJ852" s="108"/>
      <c r="BK852" s="108"/>
      <c r="BL852" s="108"/>
      <c r="BM852" s="108"/>
      <c r="BN852" s="108"/>
      <c r="BO852" s="108"/>
      <c r="BP852" s="108"/>
      <c r="BQ852" s="108"/>
      <c r="BR852" s="108"/>
      <c r="BS852" s="108"/>
      <c r="BT852" s="108"/>
      <c r="BU852" s="108"/>
      <c r="BV852" s="108"/>
      <c r="BW852" s="108"/>
      <c r="BX852" s="108"/>
      <c r="BY852" s="108"/>
      <c r="BZ852" s="108"/>
      <c r="CA852" s="108"/>
      <c r="CB852" s="108"/>
      <c r="CC852" s="108"/>
      <c r="CD852" s="108"/>
      <c r="CE852" s="108"/>
      <c r="CF852" s="108"/>
      <c r="CG852" s="108"/>
      <c r="CH852" s="108"/>
      <c r="CI852" s="108"/>
      <c r="CJ852" s="108"/>
      <c r="CK852" s="108"/>
      <c r="CL852" s="108"/>
      <c r="CM852" s="108"/>
      <c r="CN852" s="108"/>
      <c r="CO852" s="108"/>
      <c r="CP852" s="108"/>
      <c r="CQ852" s="108"/>
      <c r="CR852" s="108"/>
      <c r="CS852" s="108"/>
      <c r="CT852" s="108"/>
      <c r="CU852" s="108"/>
      <c r="CV852" s="108"/>
      <c r="CW852" s="108"/>
      <c r="CX852" s="108"/>
      <c r="CY852" s="108"/>
      <c r="CZ852" s="108"/>
      <c r="DA852" s="108"/>
      <c r="DB852" s="108"/>
      <c r="DC852" s="108"/>
      <c r="DD852" s="108"/>
      <c r="DE852" s="108"/>
      <c r="DF852" s="108"/>
      <c r="DG852" s="108"/>
      <c r="DH852" s="108"/>
      <c r="DI852" s="108"/>
      <c r="DJ852" s="108"/>
      <c r="DK852" s="108"/>
      <c r="DL852" s="108"/>
      <c r="DM852" s="108"/>
      <c r="DN852" s="108"/>
      <c r="DO852" s="108"/>
      <c r="DP852" s="108"/>
      <c r="DQ852" s="108"/>
      <c r="DR852" s="108"/>
      <c r="DS852" s="108"/>
      <c r="DT852" s="108"/>
      <c r="DU852" s="108"/>
      <c r="DV852" s="108"/>
      <c r="DW852" s="108"/>
      <c r="DX852" s="108"/>
      <c r="DY852" s="108"/>
      <c r="DZ852" s="108"/>
      <c r="EA852" s="108"/>
      <c r="EB852" s="108"/>
      <c r="EC852" s="108"/>
      <c r="ED852" s="108"/>
      <c r="EE852" s="108"/>
      <c r="EF852" s="108"/>
      <c r="EG852" s="108"/>
      <c r="EH852" s="108"/>
      <c r="EI852" s="108"/>
      <c r="EJ852" s="108"/>
      <c r="EK852" s="108"/>
      <c r="EL852" s="108"/>
      <c r="EM852" s="108"/>
      <c r="EN852" s="108"/>
      <c r="EO852" s="108"/>
      <c r="EP852" s="108"/>
      <c r="EQ852" s="108"/>
      <c r="ER852" s="108"/>
      <c r="ES852" s="108"/>
      <c r="ET852" s="108"/>
      <c r="EU852" s="108"/>
      <c r="EV852" s="108"/>
      <c r="EW852" s="108"/>
      <c r="EX852" s="108"/>
      <c r="EY852" s="108"/>
      <c r="EZ852" s="108"/>
      <c r="FA852" s="108"/>
      <c r="FB852" s="108"/>
      <c r="FC852" s="108"/>
      <c r="FD852" s="108"/>
      <c r="FE852" s="108"/>
      <c r="FF852" s="108"/>
      <c r="FG852" s="108"/>
      <c r="FH852" s="108"/>
      <c r="FI852" s="108"/>
      <c r="FJ852" s="108"/>
      <c r="FK852" s="108"/>
      <c r="FL852" s="108"/>
      <c r="FM852" s="108"/>
      <c r="FN852" s="108"/>
      <c r="FO852" s="108"/>
      <c r="FP852" s="108"/>
      <c r="FQ852" s="108"/>
      <c r="FR852" s="108"/>
      <c r="FS852" s="108"/>
      <c r="FT852" s="108"/>
      <c r="FU852" s="108"/>
      <c r="FV852" s="108"/>
      <c r="FW852" s="108"/>
      <c r="FX852" s="108"/>
      <c r="FY852" s="108"/>
      <c r="FZ852" s="108"/>
      <c r="GA852" s="108"/>
      <c r="GB852" s="108"/>
      <c r="GC852" s="108"/>
      <c r="GD852" s="108"/>
      <c r="GE852" s="108"/>
      <c r="GF852" s="108"/>
      <c r="GG852" s="108"/>
      <c r="GH852" s="108"/>
      <c r="GI852" s="108"/>
      <c r="GJ852" s="108"/>
      <c r="GK852" s="108"/>
      <c r="GL852" s="108"/>
      <c r="GM852" s="108"/>
      <c r="GN852" s="108"/>
      <c r="GO852" s="108"/>
      <c r="GP852" s="108"/>
      <c r="GQ852" s="108"/>
      <c r="GR852" s="108"/>
      <c r="GS852" s="108"/>
      <c r="GT852" s="108"/>
      <c r="GU852" s="108"/>
      <c r="GV852" s="108"/>
      <c r="GW852" s="108"/>
      <c r="GX852" s="108"/>
      <c r="GY852" s="108"/>
      <c r="GZ852" s="108"/>
      <c r="HA852" s="108"/>
      <c r="HB852" s="108"/>
      <c r="HC852" s="108"/>
      <c r="HD852" s="108"/>
      <c r="HE852" s="108"/>
      <c r="HF852" s="108"/>
      <c r="HG852" s="108"/>
      <c r="HH852" s="108"/>
      <c r="HI852" s="108"/>
      <c r="HJ852" s="108"/>
      <c r="HK852" s="108"/>
      <c r="HL852" s="108"/>
      <c r="HM852" s="108"/>
      <c r="HN852" s="108"/>
      <c r="HO852" s="108"/>
      <c r="HP852" s="108"/>
      <c r="HQ852" s="108"/>
      <c r="HR852" s="108"/>
      <c r="HS852" s="108"/>
      <c r="HT852" s="108"/>
      <c r="HU852" s="108"/>
      <c r="HV852" s="108"/>
      <c r="HW852" s="108"/>
      <c r="HX852" s="108"/>
      <c r="HY852" s="108"/>
      <c r="HZ852" s="108"/>
      <c r="IA852" s="108"/>
      <c r="IB852" s="108"/>
      <c r="IC852" s="108"/>
      <c r="ID852" s="108"/>
      <c r="IE852" s="108"/>
      <c r="IF852" s="108"/>
      <c r="IG852" s="108"/>
      <c r="IH852" s="108"/>
      <c r="II852" s="108"/>
      <c r="IJ852" s="108"/>
      <c r="IK852" s="108"/>
      <c r="IL852" s="108"/>
      <c r="IM852" s="108"/>
      <c r="IN852" s="108"/>
      <c r="IO852" s="108"/>
      <c r="IP852" s="108"/>
      <c r="IQ852" s="108"/>
      <c r="IR852" s="108"/>
      <c r="IS852" s="108"/>
      <c r="IT852" s="108"/>
      <c r="IU852" s="108"/>
      <c r="IV852" s="108"/>
      <c r="IW852" s="108"/>
      <c r="IX852" s="108"/>
      <c r="IY852" s="108"/>
      <c r="IZ852" s="108"/>
      <c r="JA852" s="108"/>
      <c r="JB852" s="108"/>
      <c r="JC852" s="108"/>
      <c r="JD852" s="108"/>
      <c r="JE852" s="108"/>
      <c r="JF852" s="108"/>
      <c r="JG852" s="108"/>
      <c r="JH852" s="108"/>
      <c r="JI852" s="108"/>
      <c r="JJ852" s="108"/>
      <c r="JK852" s="108"/>
      <c r="JL852" s="108"/>
      <c r="JM852" s="108"/>
      <c r="JN852" s="108"/>
      <c r="JO852" s="108"/>
      <c r="JP852" s="108"/>
      <c r="JQ852" s="108"/>
      <c r="JR852" s="108"/>
      <c r="JS852" s="108"/>
      <c r="JT852" s="108"/>
      <c r="JU852" s="108"/>
      <c r="JV852" s="108"/>
      <c r="JW852" s="108"/>
      <c r="JX852" s="108"/>
      <c r="JY852" s="108"/>
      <c r="JZ852" s="108"/>
      <c r="KA852" s="108"/>
      <c r="KB852" s="108"/>
      <c r="KC852" s="108"/>
      <c r="KD852" s="108"/>
      <c r="KE852" s="108"/>
      <c r="KF852" s="108"/>
      <c r="KG852" s="108"/>
      <c r="KH852" s="108"/>
      <c r="KI852" s="108"/>
      <c r="KJ852" s="108"/>
      <c r="KK852" s="108"/>
      <c r="KL852" s="108"/>
      <c r="KM852" s="108"/>
      <c r="KN852" s="108"/>
      <c r="KO852" s="108"/>
      <c r="KP852" s="108"/>
      <c r="KQ852" s="108"/>
      <c r="KR852" s="108"/>
      <c r="KS852" s="108"/>
      <c r="KT852" s="108"/>
      <c r="KU852" s="108"/>
      <c r="KV852" s="108"/>
      <c r="KW852" s="108"/>
      <c r="KX852" s="108"/>
      <c r="KY852" s="108"/>
      <c r="KZ852" s="108"/>
      <c r="LA852" s="108"/>
      <c r="LB852" s="108"/>
      <c r="LC852" s="108"/>
      <c r="LD852" s="108"/>
      <c r="LE852" s="108"/>
      <c r="LF852" s="108"/>
      <c r="LG852" s="108"/>
      <c r="LH852" s="108"/>
      <c r="LI852" s="108"/>
      <c r="LJ852" s="108"/>
      <c r="LK852" s="108"/>
      <c r="LL852" s="108"/>
      <c r="LM852" s="108"/>
      <c r="LN852" s="108"/>
      <c r="LO852" s="108"/>
      <c r="LP852" s="108"/>
      <c r="LQ852" s="108"/>
      <c r="LR852" s="108"/>
      <c r="LS852" s="108"/>
    </row>
    <row r="853" spans="1:331">
      <c r="A853" s="3"/>
      <c r="B853" s="438"/>
      <c r="C853" s="438"/>
      <c r="D853" s="438"/>
      <c r="E853" s="438"/>
      <c r="F853" s="438"/>
      <c r="G853" s="438"/>
      <c r="H853" s="438"/>
      <c r="I853" s="438"/>
      <c r="J853" s="438"/>
      <c r="K853" s="438"/>
      <c r="L853" s="438"/>
      <c r="M853" s="438"/>
      <c r="N853" s="438"/>
      <c r="O853" s="438"/>
      <c r="P853" s="438"/>
      <c r="Q853" s="438"/>
      <c r="R853" s="438"/>
      <c r="S853" s="438"/>
      <c r="T853" s="438"/>
      <c r="U853" s="438"/>
      <c r="V853" s="438"/>
      <c r="W853" s="438"/>
      <c r="X853" s="438"/>
      <c r="Y853" s="438"/>
      <c r="Z853" s="438"/>
      <c r="AA853" s="438"/>
      <c r="AB853" s="438"/>
      <c r="AC853" s="438"/>
      <c r="AD853" s="438"/>
      <c r="AE853" s="154"/>
      <c r="AF853" s="154"/>
      <c r="AG853" s="154"/>
      <c r="AH853" s="154"/>
      <c r="AI853" s="154"/>
      <c r="AJ853" s="108"/>
      <c r="AK853" s="154"/>
      <c r="AL853" s="108"/>
      <c r="AM853" s="108"/>
      <c r="AN853" s="108"/>
      <c r="AO853" s="108"/>
      <c r="AP853" s="108"/>
      <c r="AQ853" s="108"/>
      <c r="AR853" s="108"/>
      <c r="AS853" s="108"/>
      <c r="AT853" s="108"/>
      <c r="AU853" s="108"/>
      <c r="AV853" s="108"/>
      <c r="AW853" s="108"/>
      <c r="AX853" s="108"/>
      <c r="AY853" s="108"/>
      <c r="AZ853" s="108"/>
      <c r="BA853" s="108"/>
      <c r="BB853" s="108"/>
      <c r="BC853" s="108"/>
      <c r="BD853" s="108"/>
      <c r="BE853" s="108"/>
      <c r="BF853" s="108"/>
      <c r="BG853" s="108"/>
      <c r="BH853" s="108"/>
      <c r="BI853" s="108"/>
      <c r="BJ853" s="108"/>
      <c r="BK853" s="108"/>
      <c r="BL853" s="108"/>
      <c r="BM853" s="108"/>
      <c r="BN853" s="108"/>
      <c r="BO853" s="108"/>
      <c r="BP853" s="108"/>
      <c r="BQ853" s="108"/>
      <c r="BR853" s="108"/>
      <c r="BS853" s="108"/>
      <c r="BT853" s="108"/>
      <c r="BU853" s="108"/>
      <c r="BV853" s="108"/>
      <c r="BW853" s="108"/>
      <c r="BX853" s="108"/>
      <c r="BY853" s="108"/>
      <c r="BZ853" s="108"/>
      <c r="CA853" s="108"/>
      <c r="CB853" s="108"/>
      <c r="CC853" s="108"/>
      <c r="CD853" s="108"/>
      <c r="CE853" s="108"/>
      <c r="CF853" s="108"/>
      <c r="CG853" s="108"/>
      <c r="CH853" s="108"/>
      <c r="CI853" s="108"/>
      <c r="CJ853" s="108"/>
      <c r="CK853" s="108"/>
      <c r="CL853" s="108"/>
      <c r="CM853" s="108"/>
      <c r="CN853" s="108"/>
      <c r="CO853" s="108"/>
      <c r="CP853" s="108"/>
      <c r="CQ853" s="108"/>
      <c r="CR853" s="108"/>
      <c r="CS853" s="108"/>
      <c r="CT853" s="108"/>
      <c r="CU853" s="108"/>
      <c r="CV853" s="108"/>
      <c r="CW853" s="108"/>
      <c r="CX853" s="108"/>
      <c r="CY853" s="108"/>
      <c r="CZ853" s="108"/>
      <c r="DA853" s="108"/>
      <c r="DB853" s="108"/>
      <c r="DC853" s="108"/>
      <c r="DD853" s="108"/>
      <c r="DE853" s="108"/>
      <c r="DF853" s="108"/>
      <c r="DG853" s="108"/>
      <c r="DH853" s="108"/>
      <c r="DI853" s="108"/>
      <c r="DJ853" s="108"/>
      <c r="DK853" s="108"/>
      <c r="DL853" s="108"/>
      <c r="DM853" s="108"/>
      <c r="DN853" s="108"/>
      <c r="DO853" s="108"/>
      <c r="DP853" s="108"/>
      <c r="DQ853" s="108"/>
      <c r="DR853" s="108"/>
      <c r="DS853" s="108"/>
      <c r="DT853" s="108"/>
      <c r="DU853" s="108"/>
      <c r="DV853" s="108"/>
      <c r="DW853" s="108"/>
      <c r="DX853" s="108"/>
      <c r="DY853" s="108"/>
      <c r="DZ853" s="108"/>
      <c r="EA853" s="108"/>
      <c r="EB853" s="108"/>
      <c r="EC853" s="108"/>
      <c r="ED853" s="108"/>
      <c r="EE853" s="108"/>
      <c r="EF853" s="108"/>
      <c r="EG853" s="108"/>
      <c r="EH853" s="108"/>
      <c r="EI853" s="108"/>
      <c r="EJ853" s="108"/>
      <c r="EK853" s="108"/>
      <c r="EL853" s="108"/>
      <c r="EM853" s="108"/>
      <c r="EN853" s="108"/>
      <c r="EO853" s="108"/>
      <c r="EP853" s="108"/>
      <c r="EQ853" s="108"/>
      <c r="ER853" s="108"/>
      <c r="ES853" s="108"/>
      <c r="ET853" s="108"/>
      <c r="EU853" s="108"/>
      <c r="EV853" s="108"/>
      <c r="EW853" s="108"/>
      <c r="EX853" s="108"/>
      <c r="EY853" s="108"/>
      <c r="EZ853" s="108"/>
      <c r="FA853" s="108"/>
      <c r="FB853" s="108"/>
      <c r="FC853" s="108"/>
      <c r="FD853" s="108"/>
      <c r="FE853" s="108"/>
      <c r="FF853" s="108"/>
      <c r="FG853" s="108"/>
      <c r="FH853" s="108"/>
      <c r="FI853" s="108"/>
      <c r="FJ853" s="108"/>
      <c r="FK853" s="108"/>
      <c r="FL853" s="108"/>
      <c r="FM853" s="108"/>
      <c r="FN853" s="108"/>
      <c r="FO853" s="108"/>
      <c r="FP853" s="108"/>
      <c r="FQ853" s="108"/>
      <c r="FR853" s="108"/>
      <c r="FS853" s="108"/>
      <c r="FT853" s="108"/>
      <c r="FU853" s="108"/>
      <c r="FV853" s="108"/>
      <c r="FW853" s="108"/>
      <c r="FX853" s="108"/>
      <c r="FY853" s="108"/>
      <c r="FZ853" s="108"/>
      <c r="GA853" s="108"/>
      <c r="GB853" s="108"/>
      <c r="GC853" s="108"/>
      <c r="GD853" s="108"/>
      <c r="GE853" s="108"/>
      <c r="GF853" s="108"/>
      <c r="GG853" s="108"/>
      <c r="GH853" s="108"/>
      <c r="GI853" s="108"/>
      <c r="GJ853" s="108"/>
      <c r="GK853" s="108"/>
      <c r="GL853" s="108"/>
      <c r="GM853" s="108"/>
      <c r="GN853" s="108"/>
      <c r="GO853" s="108"/>
      <c r="GP853" s="108"/>
      <c r="GQ853" s="108"/>
      <c r="GR853" s="108"/>
      <c r="GS853" s="108"/>
      <c r="GT853" s="108"/>
      <c r="GU853" s="108"/>
      <c r="GV853" s="108"/>
      <c r="GW853" s="108"/>
      <c r="GX853" s="108"/>
      <c r="GY853" s="108"/>
      <c r="GZ853" s="108"/>
      <c r="HA853" s="108"/>
      <c r="HB853" s="108"/>
      <c r="HC853" s="108"/>
      <c r="HD853" s="108"/>
      <c r="HE853" s="108"/>
      <c r="HF853" s="108"/>
      <c r="HG853" s="108"/>
      <c r="HH853" s="108"/>
      <c r="HI853" s="108"/>
      <c r="HJ853" s="108"/>
      <c r="HK853" s="108"/>
      <c r="HL853" s="108"/>
      <c r="HM853" s="108"/>
      <c r="HN853" s="108"/>
      <c r="HO853" s="108"/>
      <c r="HP853" s="108"/>
      <c r="HQ853" s="108"/>
      <c r="HR853" s="108"/>
      <c r="HS853" s="108"/>
      <c r="HT853" s="108"/>
      <c r="HU853" s="108"/>
      <c r="HV853" s="108"/>
      <c r="HW853" s="108"/>
      <c r="HX853" s="108"/>
      <c r="HY853" s="108"/>
      <c r="HZ853" s="108"/>
      <c r="IA853" s="108"/>
      <c r="IB853" s="108"/>
      <c r="IC853" s="108"/>
      <c r="ID853" s="108"/>
      <c r="IE853" s="108"/>
      <c r="IF853" s="108"/>
      <c r="IG853" s="108"/>
      <c r="IH853" s="108"/>
      <c r="II853" s="108"/>
      <c r="IJ853" s="108"/>
      <c r="IK853" s="108"/>
      <c r="IL853" s="108"/>
      <c r="IM853" s="108"/>
      <c r="IN853" s="108"/>
      <c r="IO853" s="108"/>
      <c r="IP853" s="108"/>
      <c r="IQ853" s="108"/>
      <c r="IR853" s="108"/>
      <c r="IS853" s="108"/>
      <c r="IT853" s="108"/>
      <c r="IU853" s="108"/>
      <c r="IV853" s="108"/>
      <c r="IW853" s="108"/>
      <c r="IX853" s="108"/>
      <c r="IY853" s="108"/>
      <c r="IZ853" s="108"/>
      <c r="JA853" s="108"/>
      <c r="JB853" s="108"/>
      <c r="JC853" s="108"/>
      <c r="JD853" s="108"/>
      <c r="JE853" s="108"/>
      <c r="JF853" s="108"/>
      <c r="JG853" s="108"/>
      <c r="JH853" s="108"/>
      <c r="JI853" s="108"/>
      <c r="JJ853" s="108"/>
      <c r="JK853" s="108"/>
      <c r="JL853" s="108"/>
      <c r="JM853" s="108"/>
      <c r="JN853" s="108"/>
      <c r="JO853" s="108"/>
      <c r="JP853" s="108"/>
      <c r="JQ853" s="108"/>
      <c r="JR853" s="108"/>
      <c r="JS853" s="108"/>
      <c r="JT853" s="108"/>
      <c r="JU853" s="108"/>
      <c r="JV853" s="108"/>
      <c r="JW853" s="108"/>
      <c r="JX853" s="108"/>
      <c r="JY853" s="108"/>
      <c r="JZ853" s="108"/>
      <c r="KA853" s="108"/>
      <c r="KB853" s="108"/>
      <c r="KC853" s="108"/>
      <c r="KD853" s="108"/>
      <c r="KE853" s="108"/>
      <c r="KF853" s="108"/>
      <c r="KG853" s="108"/>
      <c r="KH853" s="108"/>
      <c r="KI853" s="108"/>
      <c r="KJ853" s="108"/>
      <c r="KK853" s="108"/>
      <c r="KL853" s="108"/>
      <c r="KM853" s="108"/>
      <c r="KN853" s="108"/>
      <c r="KO853" s="108"/>
      <c r="KP853" s="108"/>
      <c r="KQ853" s="108"/>
      <c r="KR853" s="108"/>
      <c r="KS853" s="108"/>
      <c r="KT853" s="108"/>
      <c r="KU853" s="108"/>
      <c r="KV853" s="108"/>
      <c r="KW853" s="108"/>
      <c r="KX853" s="108"/>
      <c r="KY853" s="108"/>
      <c r="KZ853" s="108"/>
      <c r="LA853" s="108"/>
      <c r="LB853" s="108"/>
      <c r="LC853" s="108"/>
      <c r="LD853" s="108"/>
      <c r="LE853" s="108"/>
      <c r="LF853" s="108"/>
      <c r="LG853" s="108"/>
      <c r="LH853" s="108"/>
      <c r="LI853" s="108"/>
      <c r="LJ853" s="108"/>
      <c r="LK853" s="108"/>
      <c r="LL853" s="108"/>
      <c r="LM853" s="108"/>
      <c r="LN853" s="108"/>
      <c r="LO853" s="108"/>
      <c r="LP853" s="108"/>
      <c r="LQ853" s="108"/>
      <c r="LR853" s="108"/>
      <c r="LS853" s="108"/>
    </row>
    <row r="854" spans="1:331">
      <c r="A854" s="3"/>
      <c r="B854" s="438"/>
      <c r="C854" s="438"/>
      <c r="D854" s="438"/>
      <c r="E854" s="438"/>
      <c r="F854" s="438"/>
      <c r="G854" s="438"/>
      <c r="H854" s="438"/>
      <c r="I854" s="438"/>
      <c r="J854" s="438"/>
      <c r="K854" s="438"/>
      <c r="L854" s="438"/>
      <c r="M854" s="438"/>
      <c r="N854" s="438"/>
      <c r="O854" s="438"/>
      <c r="P854" s="438"/>
      <c r="Q854" s="438"/>
      <c r="R854" s="438"/>
      <c r="S854" s="438"/>
      <c r="T854" s="438"/>
      <c r="U854" s="438"/>
      <c r="V854" s="438"/>
      <c r="W854" s="438"/>
      <c r="X854" s="438"/>
      <c r="Y854" s="438"/>
      <c r="Z854" s="438"/>
      <c r="AA854" s="438"/>
      <c r="AB854" s="438"/>
      <c r="AC854" s="438"/>
      <c r="AD854" s="438"/>
      <c r="AE854" s="154"/>
      <c r="AF854" s="154"/>
      <c r="AG854" s="154"/>
      <c r="AH854" s="154"/>
      <c r="AI854" s="154"/>
      <c r="AJ854" s="108"/>
      <c r="AK854" s="154"/>
      <c r="AL854" s="108"/>
      <c r="AM854" s="108"/>
      <c r="AN854" s="108"/>
      <c r="AO854" s="108"/>
      <c r="AP854" s="108"/>
      <c r="AQ854" s="108"/>
      <c r="AR854" s="108"/>
      <c r="AS854" s="108"/>
      <c r="AT854" s="108"/>
      <c r="AU854" s="108"/>
      <c r="AV854" s="108"/>
      <c r="AW854" s="108"/>
      <c r="AX854" s="108"/>
      <c r="AY854" s="108"/>
      <c r="AZ854" s="108"/>
      <c r="BA854" s="108"/>
      <c r="BB854" s="108"/>
      <c r="BC854" s="108"/>
      <c r="BD854" s="108"/>
      <c r="BE854" s="108"/>
      <c r="BF854" s="108"/>
      <c r="BG854" s="108"/>
      <c r="BH854" s="108"/>
      <c r="BI854" s="108"/>
      <c r="BJ854" s="108"/>
      <c r="BK854" s="108"/>
      <c r="BL854" s="108"/>
      <c r="BM854" s="108"/>
      <c r="BN854" s="108"/>
      <c r="BO854" s="108"/>
      <c r="BP854" s="108"/>
      <c r="BQ854" s="108"/>
      <c r="BR854" s="108"/>
      <c r="BS854" s="108"/>
      <c r="BT854" s="108"/>
      <c r="BU854" s="108"/>
      <c r="BV854" s="108"/>
      <c r="BW854" s="108"/>
      <c r="BX854" s="108"/>
      <c r="BY854" s="108"/>
      <c r="BZ854" s="108"/>
      <c r="CA854" s="108"/>
      <c r="CB854" s="108"/>
      <c r="CC854" s="108"/>
      <c r="CD854" s="108"/>
      <c r="CE854" s="108"/>
      <c r="CF854" s="108"/>
      <c r="CG854" s="108"/>
      <c r="CH854" s="108"/>
      <c r="CI854" s="108"/>
      <c r="CJ854" s="108"/>
      <c r="CK854" s="108"/>
      <c r="CL854" s="108"/>
      <c r="CM854" s="108"/>
      <c r="CN854" s="108"/>
      <c r="CO854" s="108"/>
      <c r="CP854" s="108"/>
      <c r="CQ854" s="108"/>
      <c r="CR854" s="108"/>
      <c r="CS854" s="108"/>
      <c r="CT854" s="108"/>
      <c r="CU854" s="108"/>
      <c r="CV854" s="108"/>
      <c r="CW854" s="108"/>
      <c r="CX854" s="108"/>
      <c r="CY854" s="108"/>
      <c r="CZ854" s="108"/>
      <c r="DA854" s="108"/>
      <c r="DB854" s="108"/>
      <c r="DC854" s="108"/>
      <c r="DD854" s="108"/>
      <c r="DE854" s="108"/>
      <c r="DF854" s="108"/>
      <c r="DG854" s="108"/>
      <c r="DH854" s="108"/>
      <c r="DI854" s="108"/>
      <c r="DJ854" s="108"/>
      <c r="DK854" s="108"/>
      <c r="DL854" s="108"/>
      <c r="DM854" s="108"/>
      <c r="DN854" s="108"/>
      <c r="DO854" s="108"/>
      <c r="DP854" s="108"/>
      <c r="DQ854" s="108"/>
      <c r="DR854" s="108"/>
      <c r="DS854" s="108"/>
      <c r="DT854" s="108"/>
      <c r="DU854" s="108"/>
      <c r="DV854" s="108"/>
      <c r="DW854" s="108"/>
      <c r="DX854" s="108"/>
      <c r="DY854" s="108"/>
      <c r="DZ854" s="108"/>
      <c r="EA854" s="108"/>
      <c r="EB854" s="108"/>
      <c r="EC854" s="108"/>
      <c r="ED854" s="108"/>
      <c r="EE854" s="108"/>
      <c r="EF854" s="108"/>
      <c r="EG854" s="108"/>
      <c r="EH854" s="108"/>
      <c r="EI854" s="108"/>
      <c r="EJ854" s="108"/>
      <c r="EK854" s="108"/>
      <c r="EL854" s="108"/>
      <c r="EM854" s="108"/>
      <c r="EN854" s="108"/>
      <c r="EO854" s="108"/>
      <c r="EP854" s="108"/>
      <c r="EQ854" s="108"/>
      <c r="ER854" s="108"/>
      <c r="ES854" s="108"/>
      <c r="ET854" s="108"/>
      <c r="EU854" s="108"/>
      <c r="EV854" s="108"/>
      <c r="EW854" s="108"/>
      <c r="EX854" s="108"/>
      <c r="EY854" s="108"/>
      <c r="EZ854" s="108"/>
      <c r="FA854" s="108"/>
      <c r="FB854" s="108"/>
      <c r="FC854" s="108"/>
      <c r="FD854" s="108"/>
      <c r="FE854" s="108"/>
      <c r="FF854" s="108"/>
      <c r="FG854" s="108"/>
      <c r="FH854" s="108"/>
      <c r="FI854" s="108"/>
      <c r="FJ854" s="108"/>
      <c r="FK854" s="108"/>
      <c r="FL854" s="108"/>
      <c r="FM854" s="108"/>
      <c r="FN854" s="108"/>
      <c r="FO854" s="108"/>
      <c r="FP854" s="108"/>
      <c r="FQ854" s="108"/>
      <c r="FR854" s="108"/>
      <c r="FS854" s="108"/>
      <c r="FT854" s="108"/>
      <c r="FU854" s="108"/>
      <c r="FV854" s="108"/>
      <c r="FW854" s="108"/>
      <c r="FX854" s="108"/>
      <c r="FY854" s="108"/>
      <c r="FZ854" s="108"/>
      <c r="GA854" s="108"/>
      <c r="GB854" s="108"/>
      <c r="GC854" s="108"/>
      <c r="GD854" s="108"/>
      <c r="GE854" s="108"/>
      <c r="GF854" s="108"/>
      <c r="GG854" s="108"/>
      <c r="GH854" s="108"/>
      <c r="GI854" s="108"/>
      <c r="GJ854" s="108"/>
      <c r="GK854" s="108"/>
      <c r="GL854" s="108"/>
      <c r="GM854" s="108"/>
      <c r="GN854" s="108"/>
      <c r="GO854" s="108"/>
      <c r="GP854" s="108"/>
      <c r="GQ854" s="108"/>
      <c r="GR854" s="108"/>
      <c r="GS854" s="108"/>
      <c r="GT854" s="108"/>
      <c r="GU854" s="108"/>
      <c r="GV854" s="108"/>
      <c r="GW854" s="108"/>
      <c r="GX854" s="108"/>
      <c r="GY854" s="108"/>
      <c r="GZ854" s="108"/>
      <c r="HA854" s="108"/>
      <c r="HB854" s="108"/>
      <c r="HC854" s="108"/>
      <c r="HD854" s="108"/>
      <c r="HE854" s="108"/>
      <c r="HF854" s="108"/>
      <c r="HG854" s="108"/>
      <c r="HH854" s="108"/>
      <c r="HI854" s="108"/>
      <c r="HJ854" s="108"/>
      <c r="HK854" s="108"/>
      <c r="HL854" s="108"/>
      <c r="HM854" s="108"/>
      <c r="HN854" s="108"/>
      <c r="HO854" s="108"/>
      <c r="HP854" s="108"/>
      <c r="HQ854" s="108"/>
      <c r="HR854" s="108"/>
      <c r="HS854" s="108"/>
      <c r="HT854" s="108"/>
      <c r="HU854" s="108"/>
      <c r="HV854" s="108"/>
      <c r="HW854" s="108"/>
      <c r="HX854" s="108"/>
      <c r="HY854" s="108"/>
      <c r="HZ854" s="108"/>
      <c r="IA854" s="108"/>
      <c r="IB854" s="108"/>
      <c r="IC854" s="108"/>
      <c r="ID854" s="108"/>
      <c r="IE854" s="108"/>
      <c r="IF854" s="108"/>
      <c r="IG854" s="108"/>
      <c r="IH854" s="108"/>
      <c r="II854" s="108"/>
      <c r="IJ854" s="108"/>
      <c r="IK854" s="108"/>
      <c r="IL854" s="108"/>
      <c r="IM854" s="108"/>
      <c r="IN854" s="108"/>
      <c r="IO854" s="108"/>
      <c r="IP854" s="108"/>
      <c r="IQ854" s="108"/>
      <c r="IR854" s="108"/>
      <c r="IS854" s="108"/>
      <c r="IT854" s="108"/>
      <c r="IU854" s="108"/>
      <c r="IV854" s="108"/>
      <c r="IW854" s="108"/>
      <c r="IX854" s="108"/>
      <c r="IY854" s="108"/>
      <c r="IZ854" s="108"/>
      <c r="JA854" s="108"/>
      <c r="JB854" s="108"/>
      <c r="JC854" s="108"/>
      <c r="JD854" s="108"/>
      <c r="JE854" s="108"/>
      <c r="JF854" s="108"/>
      <c r="JG854" s="108"/>
      <c r="JH854" s="108"/>
      <c r="JI854" s="108"/>
      <c r="JJ854" s="108"/>
      <c r="JK854" s="108"/>
      <c r="JL854" s="108"/>
      <c r="JM854" s="108"/>
      <c r="JN854" s="108"/>
      <c r="JO854" s="108"/>
      <c r="JP854" s="108"/>
      <c r="JQ854" s="108"/>
      <c r="JR854" s="108"/>
      <c r="JS854" s="108"/>
      <c r="JT854" s="108"/>
      <c r="JU854" s="108"/>
      <c r="JV854" s="108"/>
      <c r="JW854" s="108"/>
      <c r="JX854" s="108"/>
      <c r="JY854" s="108"/>
      <c r="JZ854" s="108"/>
      <c r="KA854" s="108"/>
      <c r="KB854" s="108"/>
      <c r="KC854" s="108"/>
      <c r="KD854" s="108"/>
      <c r="KE854" s="108"/>
      <c r="KF854" s="108"/>
      <c r="KG854" s="108"/>
      <c r="KH854" s="108"/>
      <c r="KI854" s="108"/>
      <c r="KJ854" s="108"/>
      <c r="KK854" s="108"/>
      <c r="KL854" s="108"/>
      <c r="KM854" s="108"/>
      <c r="KN854" s="108"/>
      <c r="KO854" s="108"/>
      <c r="KP854" s="108"/>
      <c r="KQ854" s="108"/>
      <c r="KR854" s="108"/>
      <c r="KS854" s="108"/>
      <c r="KT854" s="108"/>
      <c r="KU854" s="108"/>
      <c r="KV854" s="108"/>
      <c r="KW854" s="108"/>
      <c r="KX854" s="108"/>
      <c r="KY854" s="108"/>
      <c r="KZ854" s="108"/>
      <c r="LA854" s="108"/>
      <c r="LB854" s="108"/>
      <c r="LC854" s="108"/>
      <c r="LD854" s="108"/>
      <c r="LE854" s="108"/>
      <c r="LF854" s="108"/>
      <c r="LG854" s="108"/>
      <c r="LH854" s="108"/>
      <c r="LI854" s="108"/>
      <c r="LJ854" s="108"/>
      <c r="LK854" s="108"/>
      <c r="LL854" s="108"/>
      <c r="LM854" s="108"/>
      <c r="LN854" s="108"/>
      <c r="LO854" s="108"/>
      <c r="LP854" s="108"/>
      <c r="LQ854" s="108"/>
      <c r="LR854" s="108"/>
      <c r="LS854" s="108"/>
    </row>
    <row r="855" spans="1:331">
      <c r="A855" s="3"/>
      <c r="B855" s="438"/>
      <c r="C855" s="438"/>
      <c r="D855" s="438"/>
      <c r="E855" s="438"/>
      <c r="F855" s="438"/>
      <c r="G855" s="438"/>
      <c r="H855" s="438"/>
      <c r="I855" s="438"/>
      <c r="J855" s="438"/>
      <c r="K855" s="438"/>
      <c r="L855" s="438"/>
      <c r="M855" s="438"/>
      <c r="N855" s="438"/>
      <c r="O855" s="438"/>
      <c r="P855" s="438"/>
      <c r="Q855" s="438"/>
      <c r="R855" s="438"/>
      <c r="S855" s="438"/>
      <c r="T855" s="438"/>
      <c r="U855" s="438"/>
      <c r="V855" s="438"/>
      <c r="W855" s="438"/>
      <c r="X855" s="438"/>
      <c r="Y855" s="438"/>
      <c r="Z855" s="438"/>
      <c r="AA855" s="438"/>
      <c r="AB855" s="438"/>
      <c r="AC855" s="438"/>
      <c r="AD855" s="438"/>
      <c r="AE855" s="154"/>
      <c r="AF855" s="154"/>
      <c r="AG855" s="154"/>
      <c r="AH855" s="154"/>
      <c r="AI855" s="154"/>
      <c r="AJ855" s="108"/>
      <c r="AK855" s="154"/>
      <c r="AL855" s="108"/>
      <c r="AM855" s="108"/>
      <c r="AN855" s="108"/>
      <c r="AO855" s="108"/>
      <c r="AP855" s="108"/>
      <c r="AQ855" s="108"/>
      <c r="AR855" s="108"/>
      <c r="AS855" s="108"/>
      <c r="AT855" s="108"/>
      <c r="AU855" s="108"/>
      <c r="AV855" s="108"/>
      <c r="AW855" s="108"/>
      <c r="AX855" s="108"/>
      <c r="AY855" s="108"/>
      <c r="AZ855" s="108"/>
      <c r="BA855" s="108"/>
      <c r="BB855" s="108"/>
      <c r="BC855" s="108"/>
      <c r="BD855" s="108"/>
      <c r="BE855" s="108"/>
      <c r="BF855" s="108"/>
      <c r="BG855" s="108"/>
      <c r="BH855" s="108"/>
      <c r="BI855" s="108"/>
      <c r="BJ855" s="108"/>
      <c r="BK855" s="108"/>
      <c r="BL855" s="108"/>
      <c r="BM855" s="108"/>
      <c r="BN855" s="108"/>
      <c r="BO855" s="108"/>
      <c r="BP855" s="108"/>
      <c r="BQ855" s="108"/>
      <c r="BR855" s="108"/>
      <c r="BS855" s="108"/>
      <c r="BT855" s="108"/>
      <c r="BU855" s="108"/>
      <c r="BV855" s="108"/>
      <c r="BW855" s="108"/>
      <c r="BX855" s="108"/>
      <c r="BY855" s="108"/>
      <c r="BZ855" s="108"/>
      <c r="CA855" s="108"/>
      <c r="CB855" s="108"/>
      <c r="CC855" s="108"/>
      <c r="CD855" s="108"/>
      <c r="CE855" s="108"/>
      <c r="CF855" s="108"/>
      <c r="CG855" s="108"/>
      <c r="CH855" s="108"/>
      <c r="CI855" s="108"/>
      <c r="CJ855" s="108"/>
      <c r="CK855" s="108"/>
      <c r="CL855" s="108"/>
      <c r="CM855" s="108"/>
      <c r="CN855" s="108"/>
      <c r="CO855" s="108"/>
      <c r="CP855" s="108"/>
      <c r="CQ855" s="108"/>
      <c r="CR855" s="108"/>
      <c r="CS855" s="108"/>
      <c r="CT855" s="108"/>
      <c r="CU855" s="108"/>
      <c r="CV855" s="108"/>
      <c r="CW855" s="108"/>
      <c r="CX855" s="108"/>
      <c r="CY855" s="108"/>
      <c r="CZ855" s="108"/>
      <c r="DA855" s="108"/>
      <c r="DB855" s="108"/>
      <c r="DC855" s="108"/>
      <c r="DD855" s="108"/>
      <c r="DE855" s="108"/>
      <c r="DF855" s="108"/>
      <c r="DG855" s="108"/>
      <c r="DH855" s="108"/>
      <c r="DI855" s="108"/>
      <c r="DJ855" s="108"/>
      <c r="DK855" s="108"/>
      <c r="DL855" s="108"/>
      <c r="DM855" s="108"/>
      <c r="DN855" s="108"/>
      <c r="DO855" s="108"/>
      <c r="DP855" s="108"/>
      <c r="DQ855" s="108"/>
      <c r="DR855" s="108"/>
      <c r="DS855" s="108"/>
      <c r="DT855" s="108"/>
      <c r="DU855" s="108"/>
      <c r="DV855" s="108"/>
      <c r="DW855" s="108"/>
      <c r="DX855" s="108"/>
      <c r="DY855" s="108"/>
      <c r="DZ855" s="108"/>
      <c r="EA855" s="108"/>
      <c r="EB855" s="108"/>
      <c r="EC855" s="108"/>
      <c r="ED855" s="108"/>
      <c r="EE855" s="108"/>
      <c r="EF855" s="108"/>
      <c r="EG855" s="108"/>
      <c r="EH855" s="108"/>
      <c r="EI855" s="108"/>
      <c r="EJ855" s="108"/>
      <c r="EK855" s="108"/>
      <c r="EL855" s="108"/>
      <c r="EM855" s="108"/>
      <c r="EN855" s="108"/>
      <c r="EO855" s="108"/>
      <c r="EP855" s="108"/>
      <c r="EQ855" s="108"/>
      <c r="ER855" s="108"/>
      <c r="ES855" s="108"/>
      <c r="ET855" s="108"/>
      <c r="EU855" s="108"/>
      <c r="EV855" s="108"/>
      <c r="EW855" s="108"/>
      <c r="EX855" s="108"/>
      <c r="EY855" s="108"/>
      <c r="EZ855" s="108"/>
      <c r="FA855" s="108"/>
      <c r="FB855" s="108"/>
      <c r="FC855" s="108"/>
      <c r="FD855" s="108"/>
      <c r="FE855" s="108"/>
      <c r="FF855" s="108"/>
      <c r="FG855" s="108"/>
      <c r="FH855" s="108"/>
      <c r="FI855" s="108"/>
      <c r="FJ855" s="108"/>
      <c r="FK855" s="108"/>
      <c r="FL855" s="108"/>
      <c r="FM855" s="108"/>
      <c r="FN855" s="108"/>
      <c r="FO855" s="108"/>
      <c r="FP855" s="108"/>
      <c r="FQ855" s="108"/>
      <c r="FR855" s="108"/>
      <c r="FS855" s="108"/>
      <c r="FT855" s="108"/>
      <c r="FU855" s="108"/>
      <c r="FV855" s="108"/>
      <c r="FW855" s="108"/>
      <c r="FX855" s="108"/>
      <c r="FY855" s="108"/>
      <c r="FZ855" s="108"/>
      <c r="GA855" s="108"/>
      <c r="GB855" s="108"/>
      <c r="GC855" s="108"/>
      <c r="GD855" s="108"/>
      <c r="GE855" s="108"/>
      <c r="GF855" s="108"/>
      <c r="GG855" s="108"/>
      <c r="GH855" s="108"/>
      <c r="GI855" s="108"/>
      <c r="GJ855" s="108"/>
      <c r="GK855" s="108"/>
      <c r="GL855" s="108"/>
      <c r="GM855" s="108"/>
      <c r="GN855" s="108"/>
      <c r="GO855" s="108"/>
      <c r="GP855" s="108"/>
      <c r="GQ855" s="108"/>
      <c r="GR855" s="108"/>
      <c r="GS855" s="108"/>
      <c r="GT855" s="108"/>
      <c r="GU855" s="108"/>
      <c r="GV855" s="108"/>
      <c r="GW855" s="108"/>
      <c r="GX855" s="108"/>
      <c r="GY855" s="108"/>
      <c r="GZ855" s="108"/>
      <c r="HA855" s="108"/>
      <c r="HB855" s="108"/>
      <c r="HC855" s="108"/>
      <c r="HD855" s="108"/>
      <c r="HE855" s="108"/>
      <c r="HF855" s="108"/>
      <c r="HG855" s="108"/>
      <c r="HH855" s="108"/>
      <c r="HI855" s="108"/>
      <c r="HJ855" s="108"/>
      <c r="HK855" s="108"/>
      <c r="HL855" s="108"/>
      <c r="HM855" s="108"/>
      <c r="HN855" s="108"/>
      <c r="HO855" s="108"/>
      <c r="HP855" s="108"/>
      <c r="HQ855" s="108"/>
      <c r="HR855" s="108"/>
      <c r="HS855" s="108"/>
      <c r="HT855" s="108"/>
      <c r="HU855" s="108"/>
      <c r="HV855" s="108"/>
      <c r="HW855" s="108"/>
      <c r="HX855" s="108"/>
      <c r="HY855" s="108"/>
      <c r="HZ855" s="108"/>
      <c r="IA855" s="108"/>
      <c r="IB855" s="108"/>
      <c r="IC855" s="108"/>
      <c r="ID855" s="108"/>
      <c r="IE855" s="108"/>
      <c r="IF855" s="108"/>
      <c r="IG855" s="108"/>
      <c r="IH855" s="108"/>
      <c r="II855" s="108"/>
      <c r="IJ855" s="108"/>
      <c r="IK855" s="108"/>
      <c r="IL855" s="108"/>
      <c r="IM855" s="108"/>
      <c r="IN855" s="108"/>
      <c r="IO855" s="108"/>
      <c r="IP855" s="108"/>
      <c r="IQ855" s="108"/>
      <c r="IR855" s="108"/>
      <c r="IS855" s="108"/>
      <c r="IT855" s="108"/>
      <c r="IU855" s="108"/>
      <c r="IV855" s="108"/>
      <c r="IW855" s="108"/>
      <c r="IX855" s="108"/>
      <c r="IY855" s="108"/>
      <c r="IZ855" s="108"/>
      <c r="JA855" s="108"/>
      <c r="JB855" s="108"/>
      <c r="JC855" s="108"/>
      <c r="JD855" s="108"/>
      <c r="JE855" s="108"/>
      <c r="JF855" s="108"/>
      <c r="JG855" s="108"/>
      <c r="JH855" s="108"/>
      <c r="JI855" s="108"/>
      <c r="JJ855" s="108"/>
      <c r="JK855" s="108"/>
      <c r="JL855" s="108"/>
      <c r="JM855" s="108"/>
      <c r="JN855" s="108"/>
      <c r="JO855" s="108"/>
      <c r="JP855" s="108"/>
      <c r="JQ855" s="108"/>
      <c r="JR855" s="108"/>
      <c r="JS855" s="108"/>
      <c r="JT855" s="108"/>
      <c r="JU855" s="108"/>
      <c r="JV855" s="108"/>
      <c r="JW855" s="108"/>
      <c r="JX855" s="108"/>
      <c r="JY855" s="108"/>
      <c r="JZ855" s="108"/>
      <c r="KA855" s="108"/>
      <c r="KB855" s="108"/>
      <c r="KC855" s="108"/>
      <c r="KD855" s="108"/>
      <c r="KE855" s="108"/>
      <c r="KF855" s="108"/>
      <c r="KG855" s="108"/>
      <c r="KH855" s="108"/>
      <c r="KI855" s="108"/>
      <c r="KJ855" s="108"/>
      <c r="KK855" s="108"/>
      <c r="KL855" s="108"/>
      <c r="KM855" s="108"/>
      <c r="KN855" s="108"/>
      <c r="KO855" s="108"/>
      <c r="KP855" s="108"/>
      <c r="KQ855" s="108"/>
      <c r="KR855" s="108"/>
      <c r="KS855" s="108"/>
      <c r="KT855" s="108"/>
      <c r="KU855" s="108"/>
      <c r="KV855" s="108"/>
      <c r="KW855" s="108"/>
      <c r="KX855" s="108"/>
      <c r="KY855" s="108"/>
      <c r="KZ855" s="108"/>
      <c r="LA855" s="108"/>
      <c r="LB855" s="108"/>
      <c r="LC855" s="108"/>
      <c r="LD855" s="108"/>
      <c r="LE855" s="108"/>
      <c r="LF855" s="108"/>
      <c r="LG855" s="108"/>
      <c r="LH855" s="108"/>
      <c r="LI855" s="108"/>
      <c r="LJ855" s="108"/>
      <c r="LK855" s="108"/>
      <c r="LL855" s="108"/>
      <c r="LM855" s="108"/>
      <c r="LN855" s="108"/>
      <c r="LO855" s="108"/>
      <c r="LP855" s="108"/>
      <c r="LQ855" s="108"/>
      <c r="LR855" s="108"/>
      <c r="LS855" s="108"/>
    </row>
    <row r="856" spans="1:331">
      <c r="A856" s="3"/>
      <c r="B856" s="438"/>
      <c r="C856" s="438"/>
      <c r="D856" s="438"/>
      <c r="E856" s="438"/>
      <c r="F856" s="438"/>
      <c r="G856" s="438"/>
      <c r="H856" s="438"/>
      <c r="I856" s="438"/>
      <c r="J856" s="438"/>
      <c r="K856" s="438"/>
      <c r="L856" s="438"/>
      <c r="M856" s="438"/>
      <c r="N856" s="438"/>
      <c r="O856" s="438"/>
      <c r="P856" s="438"/>
      <c r="Q856" s="438"/>
      <c r="R856" s="438"/>
      <c r="S856" s="438"/>
      <c r="T856" s="438"/>
      <c r="U856" s="438"/>
      <c r="V856" s="438"/>
      <c r="W856" s="438"/>
      <c r="X856" s="438"/>
      <c r="Y856" s="438"/>
      <c r="Z856" s="438"/>
      <c r="AA856" s="438"/>
      <c r="AB856" s="438"/>
      <c r="AC856" s="438"/>
      <c r="AD856" s="438"/>
      <c r="AE856" s="154"/>
      <c r="AF856" s="154"/>
      <c r="AG856" s="154"/>
      <c r="AH856" s="154"/>
      <c r="AI856" s="154"/>
      <c r="AJ856" s="108"/>
      <c r="AK856" s="154"/>
      <c r="AL856" s="108"/>
      <c r="AM856" s="108"/>
      <c r="AN856" s="108"/>
      <c r="AO856" s="108"/>
      <c r="AP856" s="108"/>
      <c r="AQ856" s="108"/>
      <c r="AR856" s="108"/>
      <c r="AS856" s="108"/>
      <c r="AT856" s="108"/>
      <c r="AU856" s="108"/>
      <c r="AV856" s="108"/>
      <c r="AW856" s="108"/>
      <c r="AX856" s="108"/>
      <c r="AY856" s="108"/>
      <c r="AZ856" s="108"/>
      <c r="BA856" s="108"/>
      <c r="BB856" s="108"/>
      <c r="BC856" s="108"/>
      <c r="BD856" s="108"/>
      <c r="BE856" s="108"/>
      <c r="BF856" s="108"/>
      <c r="BG856" s="108"/>
      <c r="BH856" s="108"/>
      <c r="BI856" s="108"/>
      <c r="BJ856" s="108"/>
      <c r="BK856" s="108"/>
      <c r="BL856" s="108"/>
      <c r="BM856" s="108"/>
      <c r="BN856" s="108"/>
      <c r="BO856" s="108"/>
      <c r="BP856" s="108"/>
      <c r="BQ856" s="108"/>
      <c r="BR856" s="108"/>
      <c r="BS856" s="108"/>
      <c r="BT856" s="108"/>
      <c r="BU856" s="108"/>
      <c r="BV856" s="108"/>
      <c r="BW856" s="108"/>
      <c r="BX856" s="108"/>
      <c r="BY856" s="108"/>
      <c r="BZ856" s="108"/>
      <c r="CA856" s="108"/>
      <c r="CB856" s="108"/>
      <c r="CC856" s="108"/>
      <c r="CD856" s="108"/>
      <c r="CE856" s="108"/>
      <c r="CF856" s="108"/>
      <c r="CG856" s="108"/>
      <c r="CH856" s="108"/>
      <c r="CI856" s="108"/>
      <c r="CJ856" s="108"/>
      <c r="CK856" s="108"/>
      <c r="CL856" s="108"/>
      <c r="CM856" s="108"/>
      <c r="CN856" s="108"/>
      <c r="CO856" s="108"/>
      <c r="CP856" s="108"/>
      <c r="CQ856" s="108"/>
      <c r="CR856" s="108"/>
      <c r="CS856" s="108"/>
      <c r="CT856" s="108"/>
      <c r="CU856" s="108"/>
      <c r="CV856" s="108"/>
      <c r="CW856" s="108"/>
      <c r="CX856" s="108"/>
      <c r="CY856" s="108"/>
      <c r="CZ856" s="108"/>
      <c r="DA856" s="108"/>
      <c r="DB856" s="108"/>
      <c r="DC856" s="108"/>
      <c r="DD856" s="108"/>
      <c r="DE856" s="108"/>
      <c r="DF856" s="108"/>
      <c r="DG856" s="108"/>
      <c r="DH856" s="108"/>
      <c r="DI856" s="108"/>
      <c r="DJ856" s="108"/>
      <c r="DK856" s="108"/>
      <c r="DL856" s="108"/>
      <c r="DM856" s="108"/>
      <c r="DN856" s="108"/>
      <c r="DO856" s="108"/>
      <c r="DP856" s="108"/>
      <c r="DQ856" s="108"/>
      <c r="DR856" s="108"/>
      <c r="DS856" s="108"/>
      <c r="DT856" s="108"/>
      <c r="DU856" s="108"/>
      <c r="DV856" s="108"/>
      <c r="DW856" s="108"/>
      <c r="DX856" s="108"/>
      <c r="DY856" s="108"/>
      <c r="DZ856" s="108"/>
      <c r="EA856" s="108"/>
      <c r="EB856" s="108"/>
      <c r="EC856" s="108"/>
      <c r="ED856" s="108"/>
      <c r="EE856" s="108"/>
      <c r="EF856" s="108"/>
      <c r="EG856" s="108"/>
      <c r="EH856" s="108"/>
      <c r="EI856" s="108"/>
      <c r="EJ856" s="108"/>
      <c r="EK856" s="108"/>
      <c r="EL856" s="108"/>
      <c r="EM856" s="108"/>
      <c r="EN856" s="108"/>
      <c r="EO856" s="108"/>
      <c r="EP856" s="108"/>
      <c r="EQ856" s="108"/>
      <c r="ER856" s="108"/>
      <c r="ES856" s="108"/>
      <c r="ET856" s="108"/>
      <c r="EU856" s="108"/>
      <c r="EV856" s="108"/>
      <c r="EW856" s="108"/>
      <c r="EX856" s="108"/>
      <c r="EY856" s="108"/>
      <c r="EZ856" s="108"/>
      <c r="FA856" s="108"/>
      <c r="FB856" s="108"/>
      <c r="FC856" s="108"/>
      <c r="FD856" s="108"/>
      <c r="FE856" s="108"/>
      <c r="FF856" s="108"/>
      <c r="FG856" s="108"/>
      <c r="FH856" s="108"/>
      <c r="FI856" s="108"/>
      <c r="FJ856" s="108"/>
      <c r="FK856" s="108"/>
      <c r="FL856" s="108"/>
      <c r="FM856" s="108"/>
      <c r="FN856" s="108"/>
      <c r="FO856" s="108"/>
      <c r="FP856" s="108"/>
      <c r="FQ856" s="108"/>
      <c r="FR856" s="108"/>
      <c r="FS856" s="108"/>
      <c r="FT856" s="108"/>
      <c r="FU856" s="108"/>
      <c r="FV856" s="108"/>
      <c r="FW856" s="108"/>
      <c r="FX856" s="108"/>
      <c r="FY856" s="108"/>
      <c r="FZ856" s="108"/>
      <c r="GA856" s="108"/>
      <c r="GB856" s="108"/>
      <c r="GC856" s="108"/>
      <c r="GD856" s="108"/>
      <c r="GE856" s="108"/>
      <c r="GF856" s="108"/>
      <c r="GG856" s="108"/>
      <c r="GH856" s="108"/>
      <c r="GI856" s="108"/>
      <c r="GJ856" s="108"/>
      <c r="GK856" s="108"/>
      <c r="GL856" s="108"/>
      <c r="GM856" s="108"/>
      <c r="GN856" s="108"/>
      <c r="GO856" s="108"/>
      <c r="GP856" s="108"/>
      <c r="GQ856" s="108"/>
      <c r="GR856" s="108"/>
      <c r="GS856" s="108"/>
      <c r="GT856" s="108"/>
      <c r="GU856" s="108"/>
      <c r="GV856" s="108"/>
      <c r="GW856" s="108"/>
      <c r="GX856" s="108"/>
      <c r="GY856" s="108"/>
      <c r="GZ856" s="108"/>
      <c r="HA856" s="108"/>
      <c r="HB856" s="108"/>
      <c r="HC856" s="108"/>
      <c r="HD856" s="108"/>
      <c r="HE856" s="108"/>
      <c r="HF856" s="108"/>
      <c r="HG856" s="108"/>
      <c r="HH856" s="108"/>
      <c r="HI856" s="108"/>
      <c r="HJ856" s="108"/>
      <c r="HK856" s="108"/>
      <c r="HL856" s="108"/>
      <c r="HM856" s="108"/>
      <c r="HN856" s="108"/>
      <c r="HO856" s="108"/>
      <c r="HP856" s="108"/>
      <c r="HQ856" s="108"/>
      <c r="HR856" s="108"/>
      <c r="HS856" s="108"/>
      <c r="HT856" s="108"/>
      <c r="HU856" s="108"/>
      <c r="HV856" s="108"/>
      <c r="HW856" s="108"/>
      <c r="HX856" s="108"/>
      <c r="HY856" s="108"/>
      <c r="HZ856" s="108"/>
      <c r="IA856" s="108"/>
      <c r="IB856" s="108"/>
      <c r="IC856" s="108"/>
      <c r="ID856" s="108"/>
      <c r="IE856" s="108"/>
      <c r="IF856" s="108"/>
      <c r="IG856" s="108"/>
      <c r="IH856" s="108"/>
      <c r="II856" s="108"/>
      <c r="IJ856" s="108"/>
      <c r="IK856" s="108"/>
      <c r="IL856" s="108"/>
      <c r="IM856" s="108"/>
      <c r="IN856" s="108"/>
      <c r="IO856" s="108"/>
      <c r="IP856" s="108"/>
      <c r="IQ856" s="108"/>
      <c r="IR856" s="108"/>
      <c r="IS856" s="108"/>
      <c r="IT856" s="108"/>
      <c r="IU856" s="108"/>
      <c r="IV856" s="108"/>
      <c r="IW856" s="108"/>
      <c r="IX856" s="108"/>
      <c r="IY856" s="108"/>
      <c r="IZ856" s="108"/>
      <c r="JA856" s="108"/>
      <c r="JB856" s="108"/>
      <c r="JC856" s="108"/>
      <c r="JD856" s="108"/>
      <c r="JE856" s="108"/>
      <c r="JF856" s="108"/>
      <c r="JG856" s="108"/>
      <c r="JH856" s="108"/>
      <c r="JI856" s="108"/>
      <c r="JJ856" s="108"/>
      <c r="JK856" s="108"/>
      <c r="JL856" s="108"/>
      <c r="JM856" s="108"/>
      <c r="JN856" s="108"/>
      <c r="JO856" s="108"/>
      <c r="JP856" s="108"/>
      <c r="JQ856" s="108"/>
      <c r="JR856" s="108"/>
      <c r="JS856" s="108"/>
      <c r="JT856" s="108"/>
      <c r="JU856" s="108"/>
      <c r="JV856" s="108"/>
      <c r="JW856" s="108"/>
      <c r="JX856" s="108"/>
      <c r="JY856" s="108"/>
      <c r="JZ856" s="108"/>
      <c r="KA856" s="108"/>
      <c r="KB856" s="108"/>
      <c r="KC856" s="108"/>
      <c r="KD856" s="108"/>
      <c r="KE856" s="108"/>
      <c r="KF856" s="108"/>
      <c r="KG856" s="108"/>
      <c r="KH856" s="108"/>
      <c r="KI856" s="108"/>
      <c r="KJ856" s="108"/>
      <c r="KK856" s="108"/>
      <c r="KL856" s="108"/>
      <c r="KM856" s="108"/>
      <c r="KN856" s="108"/>
      <c r="KO856" s="108"/>
      <c r="KP856" s="108"/>
      <c r="KQ856" s="108"/>
      <c r="KR856" s="108"/>
      <c r="KS856" s="108"/>
      <c r="KT856" s="108"/>
      <c r="KU856" s="108"/>
      <c r="KV856" s="108"/>
      <c r="KW856" s="108"/>
      <c r="KX856" s="108"/>
      <c r="KY856" s="108"/>
      <c r="KZ856" s="108"/>
      <c r="LA856" s="108"/>
      <c r="LB856" s="108"/>
      <c r="LC856" s="108"/>
      <c r="LD856" s="108"/>
      <c r="LE856" s="108"/>
      <c r="LF856" s="108"/>
      <c r="LG856" s="108"/>
      <c r="LH856" s="108"/>
      <c r="LI856" s="108"/>
      <c r="LJ856" s="108"/>
      <c r="LK856" s="108"/>
      <c r="LL856" s="108"/>
      <c r="LM856" s="108"/>
      <c r="LN856" s="108"/>
      <c r="LO856" s="108"/>
      <c r="LP856" s="108"/>
      <c r="LQ856" s="108"/>
      <c r="LR856" s="108"/>
      <c r="LS856" s="108"/>
    </row>
    <row r="857" spans="1:331">
      <c r="A857" s="3"/>
      <c r="B857" s="438"/>
      <c r="C857" s="438"/>
      <c r="D857" s="438"/>
      <c r="E857" s="438"/>
      <c r="F857" s="438"/>
      <c r="G857" s="438"/>
      <c r="H857" s="438"/>
      <c r="I857" s="438"/>
      <c r="J857" s="438"/>
      <c r="K857" s="438"/>
      <c r="L857" s="438"/>
      <c r="M857" s="438"/>
      <c r="N857" s="438"/>
      <c r="O857" s="438"/>
      <c r="P857" s="438"/>
      <c r="Q857" s="438"/>
      <c r="R857" s="438"/>
      <c r="S857" s="438"/>
      <c r="T857" s="438"/>
      <c r="U857" s="438"/>
      <c r="V857" s="438"/>
      <c r="W857" s="438"/>
      <c r="X857" s="438"/>
      <c r="Y857" s="438"/>
      <c r="Z857" s="438"/>
      <c r="AA857" s="438"/>
      <c r="AB857" s="438"/>
      <c r="AC857" s="438"/>
      <c r="AD857" s="438"/>
      <c r="AE857" s="154"/>
      <c r="AF857" s="154"/>
      <c r="AG857" s="154"/>
      <c r="AH857" s="154"/>
      <c r="AI857" s="154"/>
      <c r="AJ857" s="108"/>
      <c r="AK857" s="154"/>
      <c r="AL857" s="108"/>
      <c r="AM857" s="108"/>
      <c r="AN857" s="108"/>
      <c r="AO857" s="108"/>
      <c r="AP857" s="108"/>
      <c r="AQ857" s="108"/>
      <c r="AR857" s="108"/>
      <c r="AS857" s="108"/>
      <c r="AT857" s="108"/>
      <c r="AU857" s="108"/>
      <c r="AV857" s="108"/>
      <c r="AW857" s="108"/>
      <c r="AX857" s="108"/>
      <c r="AY857" s="108"/>
      <c r="AZ857" s="108"/>
      <c r="BA857" s="108"/>
      <c r="BB857" s="108"/>
      <c r="BC857" s="108"/>
      <c r="BD857" s="108"/>
      <c r="BE857" s="108"/>
      <c r="BF857" s="108"/>
      <c r="BG857" s="108"/>
      <c r="BH857" s="108"/>
      <c r="BI857" s="108"/>
      <c r="BJ857" s="108"/>
      <c r="BK857" s="108"/>
      <c r="BL857" s="108"/>
      <c r="BM857" s="108"/>
      <c r="BN857" s="108"/>
      <c r="BO857" s="108"/>
      <c r="BP857" s="108"/>
      <c r="BQ857" s="108"/>
      <c r="BR857" s="108"/>
      <c r="BS857" s="108"/>
      <c r="BT857" s="108"/>
      <c r="BU857" s="108"/>
      <c r="BV857" s="108"/>
      <c r="BW857" s="108"/>
      <c r="BX857" s="108"/>
      <c r="BY857" s="108"/>
      <c r="BZ857" s="108"/>
      <c r="CA857" s="108"/>
      <c r="CB857" s="108"/>
      <c r="CC857" s="108"/>
      <c r="CD857" s="108"/>
      <c r="CE857" s="108"/>
      <c r="CF857" s="108"/>
      <c r="CG857" s="108"/>
      <c r="CH857" s="108"/>
      <c r="CI857" s="108"/>
      <c r="CJ857" s="108"/>
      <c r="CK857" s="108"/>
      <c r="CL857" s="108"/>
      <c r="CM857" s="108"/>
      <c r="CN857" s="108"/>
      <c r="CO857" s="108"/>
      <c r="CP857" s="108"/>
      <c r="CQ857" s="108"/>
      <c r="CR857" s="108"/>
      <c r="CS857" s="108"/>
      <c r="CT857" s="108"/>
      <c r="CU857" s="108"/>
      <c r="CV857" s="108"/>
      <c r="CW857" s="108"/>
      <c r="CX857" s="108"/>
      <c r="CY857" s="108"/>
      <c r="CZ857" s="108"/>
      <c r="DA857" s="108"/>
      <c r="DB857" s="108"/>
      <c r="DC857" s="108"/>
      <c r="DD857" s="108"/>
      <c r="DE857" s="108"/>
      <c r="DF857" s="108"/>
      <c r="DG857" s="108"/>
      <c r="DH857" s="108"/>
      <c r="DI857" s="108"/>
      <c r="DJ857" s="108"/>
      <c r="DK857" s="108"/>
      <c r="DL857" s="108"/>
      <c r="DM857" s="108"/>
      <c r="DN857" s="108"/>
      <c r="DO857" s="108"/>
      <c r="DP857" s="108"/>
      <c r="DQ857" s="108"/>
      <c r="DR857" s="108"/>
      <c r="DS857" s="108"/>
      <c r="DT857" s="108"/>
      <c r="DU857" s="108"/>
      <c r="DV857" s="108"/>
      <c r="DW857" s="108"/>
      <c r="DX857" s="108"/>
      <c r="DY857" s="108"/>
      <c r="DZ857" s="108"/>
      <c r="EA857" s="108"/>
      <c r="EB857" s="108"/>
      <c r="EC857" s="108"/>
      <c r="ED857" s="108"/>
      <c r="EE857" s="108"/>
      <c r="EF857" s="108"/>
      <c r="EG857" s="108"/>
      <c r="EH857" s="108"/>
      <c r="EI857" s="108"/>
      <c r="EJ857" s="108"/>
      <c r="EK857" s="108"/>
      <c r="EL857" s="108"/>
      <c r="EM857" s="108"/>
      <c r="EN857" s="108"/>
      <c r="EO857" s="108"/>
      <c r="EP857" s="108"/>
      <c r="EQ857" s="108"/>
      <c r="ER857" s="108"/>
      <c r="ES857" s="108"/>
      <c r="ET857" s="108"/>
      <c r="EU857" s="108"/>
      <c r="EV857" s="108"/>
      <c r="EW857" s="108"/>
      <c r="EX857" s="108"/>
      <c r="EY857" s="108"/>
      <c r="EZ857" s="108"/>
      <c r="FA857" s="108"/>
      <c r="FB857" s="108"/>
      <c r="FC857" s="108"/>
      <c r="FD857" s="108"/>
      <c r="FE857" s="108"/>
      <c r="FF857" s="108"/>
      <c r="FG857" s="108"/>
      <c r="FH857" s="108"/>
      <c r="FI857" s="108"/>
      <c r="FJ857" s="108"/>
      <c r="FK857" s="108"/>
      <c r="FL857" s="108"/>
      <c r="FM857" s="108"/>
      <c r="FN857" s="108"/>
      <c r="FO857" s="108"/>
      <c r="FP857" s="108"/>
      <c r="FQ857" s="108"/>
      <c r="FR857" s="108"/>
      <c r="FS857" s="108"/>
      <c r="FT857" s="108"/>
      <c r="FU857" s="108"/>
      <c r="FV857" s="108"/>
      <c r="FW857" s="108"/>
      <c r="FX857" s="108"/>
      <c r="FY857" s="108"/>
      <c r="FZ857" s="108"/>
      <c r="GA857" s="108"/>
      <c r="GB857" s="108"/>
      <c r="GC857" s="108"/>
      <c r="GD857" s="108"/>
      <c r="GE857" s="108"/>
      <c r="GF857" s="108"/>
      <c r="GG857" s="108"/>
      <c r="GH857" s="108"/>
      <c r="GI857" s="108"/>
      <c r="GJ857" s="108"/>
      <c r="GK857" s="108"/>
      <c r="GL857" s="108"/>
      <c r="GM857" s="108"/>
      <c r="GN857" s="108"/>
      <c r="GO857" s="108"/>
      <c r="GP857" s="108"/>
      <c r="GQ857" s="108"/>
      <c r="GR857" s="108"/>
      <c r="GS857" s="108"/>
      <c r="GT857" s="108"/>
      <c r="GU857" s="108"/>
      <c r="GV857" s="108"/>
      <c r="GW857" s="108"/>
      <c r="GX857" s="108"/>
      <c r="GY857" s="108"/>
      <c r="GZ857" s="108"/>
      <c r="HA857" s="108"/>
      <c r="HB857" s="108"/>
      <c r="HC857" s="108"/>
      <c r="HD857" s="108"/>
      <c r="HE857" s="108"/>
      <c r="HF857" s="108"/>
      <c r="HG857" s="108"/>
      <c r="HH857" s="108"/>
      <c r="HI857" s="108"/>
      <c r="HJ857" s="108"/>
      <c r="HK857" s="108"/>
      <c r="HL857" s="108"/>
      <c r="HM857" s="108"/>
      <c r="HN857" s="108"/>
      <c r="HO857" s="108"/>
      <c r="HP857" s="108"/>
      <c r="HQ857" s="108"/>
      <c r="HR857" s="108"/>
      <c r="HS857" s="108"/>
      <c r="HT857" s="108"/>
      <c r="HU857" s="108"/>
      <c r="HV857" s="108"/>
      <c r="HW857" s="108"/>
      <c r="HX857" s="108"/>
      <c r="HY857" s="108"/>
      <c r="HZ857" s="108"/>
      <c r="IA857" s="108"/>
      <c r="IB857" s="108"/>
      <c r="IC857" s="108"/>
      <c r="ID857" s="108"/>
      <c r="IE857" s="108"/>
      <c r="IF857" s="108"/>
      <c r="IG857" s="108"/>
      <c r="IH857" s="108"/>
      <c r="II857" s="108"/>
      <c r="IJ857" s="108"/>
      <c r="IK857" s="108"/>
      <c r="IL857" s="108"/>
      <c r="IM857" s="108"/>
      <c r="IN857" s="108"/>
      <c r="IO857" s="108"/>
      <c r="IP857" s="108"/>
      <c r="IQ857" s="108"/>
      <c r="IR857" s="108"/>
      <c r="IS857" s="108"/>
      <c r="IT857" s="108"/>
      <c r="IU857" s="108"/>
      <c r="IV857" s="108"/>
      <c r="IW857" s="108"/>
      <c r="IX857" s="108"/>
      <c r="IY857" s="108"/>
      <c r="IZ857" s="108"/>
      <c r="JA857" s="108"/>
      <c r="JB857" s="108"/>
      <c r="JC857" s="108"/>
      <c r="JD857" s="108"/>
      <c r="JE857" s="108"/>
      <c r="JF857" s="108"/>
      <c r="JG857" s="108"/>
      <c r="JH857" s="108"/>
      <c r="JI857" s="108"/>
      <c r="JJ857" s="108"/>
      <c r="JK857" s="108"/>
      <c r="JL857" s="108"/>
      <c r="JM857" s="108"/>
      <c r="JN857" s="108"/>
      <c r="JO857" s="108"/>
      <c r="JP857" s="108"/>
      <c r="JQ857" s="108"/>
      <c r="JR857" s="108"/>
      <c r="JS857" s="108"/>
      <c r="JT857" s="108"/>
      <c r="JU857" s="108"/>
      <c r="JV857" s="108"/>
      <c r="JW857" s="108"/>
      <c r="JX857" s="108"/>
      <c r="JY857" s="108"/>
      <c r="JZ857" s="108"/>
      <c r="KA857" s="108"/>
      <c r="KB857" s="108"/>
      <c r="KC857" s="108"/>
      <c r="KD857" s="108"/>
      <c r="KE857" s="108"/>
      <c r="KF857" s="108"/>
      <c r="KG857" s="108"/>
      <c r="KH857" s="108"/>
      <c r="KI857" s="108"/>
      <c r="KJ857" s="108"/>
      <c r="KK857" s="108"/>
      <c r="KL857" s="108"/>
      <c r="KM857" s="108"/>
      <c r="KN857" s="108"/>
      <c r="KO857" s="108"/>
      <c r="KP857" s="108"/>
      <c r="KQ857" s="108"/>
      <c r="KR857" s="108"/>
      <c r="KS857" s="108"/>
      <c r="KT857" s="108"/>
      <c r="KU857" s="108"/>
      <c r="KV857" s="108"/>
      <c r="KW857" s="108"/>
      <c r="KX857" s="108"/>
      <c r="KY857" s="108"/>
      <c r="KZ857" s="108"/>
      <c r="LA857" s="108"/>
      <c r="LB857" s="108"/>
      <c r="LC857" s="108"/>
      <c r="LD857" s="108"/>
      <c r="LE857" s="108"/>
      <c r="LF857" s="108"/>
      <c r="LG857" s="108"/>
      <c r="LH857" s="108"/>
      <c r="LI857" s="108"/>
      <c r="LJ857" s="108"/>
      <c r="LK857" s="108"/>
      <c r="LL857" s="108"/>
      <c r="LM857" s="108"/>
      <c r="LN857" s="108"/>
      <c r="LO857" s="108"/>
      <c r="LP857" s="108"/>
      <c r="LQ857" s="108"/>
      <c r="LR857" s="108"/>
      <c r="LS857" s="108"/>
    </row>
    <row r="858" spans="1:331">
      <c r="A858" s="3"/>
      <c r="B858" s="438"/>
      <c r="C858" s="438"/>
      <c r="D858" s="438"/>
      <c r="E858" s="438"/>
      <c r="F858" s="438"/>
      <c r="G858" s="438"/>
      <c r="H858" s="438"/>
      <c r="I858" s="438"/>
      <c r="J858" s="438"/>
      <c r="K858" s="438"/>
      <c r="L858" s="438"/>
      <c r="M858" s="438"/>
      <c r="N858" s="438"/>
      <c r="O858" s="438"/>
      <c r="P858" s="438"/>
      <c r="Q858" s="438"/>
      <c r="R858" s="438"/>
      <c r="S858" s="438"/>
      <c r="T858" s="438"/>
      <c r="U858" s="438"/>
      <c r="V858" s="438"/>
      <c r="W858" s="438"/>
      <c r="X858" s="438"/>
      <c r="Y858" s="438"/>
      <c r="Z858" s="438"/>
      <c r="AA858" s="438"/>
      <c r="AB858" s="438"/>
      <c r="AC858" s="438"/>
      <c r="AD858" s="438"/>
      <c r="AE858" s="154"/>
      <c r="AF858" s="154"/>
      <c r="AG858" s="154"/>
      <c r="AH858" s="154"/>
      <c r="AI858" s="154"/>
      <c r="AJ858" s="108"/>
      <c r="AK858" s="154"/>
      <c r="AL858" s="108"/>
      <c r="AM858" s="108"/>
      <c r="AN858" s="108"/>
      <c r="AO858" s="108"/>
      <c r="AP858" s="108"/>
      <c r="AQ858" s="108"/>
      <c r="AR858" s="108"/>
      <c r="AS858" s="108"/>
      <c r="AT858" s="108"/>
      <c r="AU858" s="108"/>
      <c r="AV858" s="108"/>
      <c r="AW858" s="108"/>
      <c r="AX858" s="108"/>
      <c r="AY858" s="108"/>
      <c r="AZ858" s="108"/>
      <c r="BA858" s="108"/>
      <c r="BB858" s="108"/>
      <c r="BC858" s="108"/>
      <c r="BD858" s="108"/>
      <c r="BE858" s="108"/>
      <c r="BF858" s="108"/>
      <c r="BG858" s="108"/>
      <c r="BH858" s="108"/>
      <c r="BI858" s="108"/>
      <c r="BJ858" s="108"/>
      <c r="BK858" s="108"/>
      <c r="BL858" s="108"/>
      <c r="BM858" s="108"/>
      <c r="BN858" s="108"/>
      <c r="BO858" s="108"/>
      <c r="BP858" s="108"/>
      <c r="BQ858" s="108"/>
      <c r="BR858" s="108"/>
      <c r="BS858" s="108"/>
      <c r="BT858" s="108"/>
      <c r="BU858" s="108"/>
      <c r="BV858" s="108"/>
      <c r="BW858" s="108"/>
      <c r="BX858" s="108"/>
      <c r="BY858" s="108"/>
      <c r="BZ858" s="108"/>
      <c r="CA858" s="108"/>
      <c r="CB858" s="108"/>
      <c r="CC858" s="108"/>
      <c r="CD858" s="108"/>
      <c r="CE858" s="108"/>
      <c r="CF858" s="108"/>
      <c r="CG858" s="108"/>
      <c r="CH858" s="108"/>
      <c r="CI858" s="108"/>
      <c r="CJ858" s="108"/>
      <c r="CK858" s="108"/>
      <c r="CL858" s="108"/>
      <c r="CM858" s="108"/>
      <c r="CN858" s="108"/>
      <c r="CO858" s="108"/>
      <c r="CP858" s="108"/>
      <c r="CQ858" s="108"/>
      <c r="CR858" s="108"/>
      <c r="CS858" s="108"/>
      <c r="CT858" s="108"/>
      <c r="CU858" s="108"/>
      <c r="CV858" s="108"/>
      <c r="CW858" s="108"/>
      <c r="CX858" s="108"/>
      <c r="CY858" s="108"/>
      <c r="CZ858" s="108"/>
      <c r="DA858" s="108"/>
      <c r="DB858" s="108"/>
      <c r="DC858" s="108"/>
      <c r="DD858" s="108"/>
      <c r="DE858" s="108"/>
      <c r="DF858" s="108"/>
      <c r="DG858" s="108"/>
      <c r="DH858" s="108"/>
      <c r="DI858" s="108"/>
      <c r="DJ858" s="108"/>
      <c r="DK858" s="108"/>
      <c r="DL858" s="108"/>
      <c r="DM858" s="108"/>
      <c r="DN858" s="108"/>
      <c r="DO858" s="108"/>
      <c r="DP858" s="108"/>
      <c r="DQ858" s="108"/>
      <c r="DR858" s="108"/>
      <c r="DS858" s="108"/>
      <c r="DT858" s="108"/>
      <c r="DU858" s="108"/>
      <c r="DV858" s="108"/>
      <c r="DW858" s="108"/>
      <c r="DX858" s="108"/>
      <c r="DY858" s="108"/>
      <c r="DZ858" s="108"/>
      <c r="EA858" s="108"/>
      <c r="EB858" s="108"/>
      <c r="EC858" s="108"/>
      <c r="ED858" s="108"/>
      <c r="EE858" s="108"/>
      <c r="EF858" s="108"/>
      <c r="EG858" s="108"/>
      <c r="EH858" s="108"/>
      <c r="EI858" s="108"/>
      <c r="EJ858" s="108"/>
      <c r="EK858" s="108"/>
      <c r="EL858" s="108"/>
      <c r="EM858" s="108"/>
      <c r="EN858" s="108"/>
      <c r="EO858" s="108"/>
      <c r="EP858" s="108"/>
      <c r="EQ858" s="108"/>
      <c r="ER858" s="108"/>
      <c r="ES858" s="108"/>
      <c r="ET858" s="108"/>
      <c r="EU858" s="108"/>
      <c r="EV858" s="108"/>
      <c r="EW858" s="108"/>
      <c r="EX858" s="108"/>
      <c r="EY858" s="108"/>
      <c r="EZ858" s="108"/>
      <c r="FA858" s="108"/>
      <c r="FB858" s="108"/>
      <c r="FC858" s="108"/>
      <c r="FD858" s="108"/>
      <c r="FE858" s="108"/>
      <c r="FF858" s="108"/>
      <c r="FG858" s="108"/>
      <c r="FH858" s="108"/>
      <c r="FI858" s="108"/>
      <c r="FJ858" s="108"/>
      <c r="FK858" s="108"/>
      <c r="FL858" s="108"/>
      <c r="FM858" s="108"/>
      <c r="FN858" s="108"/>
      <c r="FO858" s="108"/>
      <c r="FP858" s="108"/>
      <c r="FQ858" s="108"/>
      <c r="FR858" s="108"/>
      <c r="FS858" s="108"/>
      <c r="FT858" s="108"/>
      <c r="FU858" s="108"/>
      <c r="FV858" s="108"/>
      <c r="FW858" s="108"/>
      <c r="FX858" s="108"/>
      <c r="FY858" s="108"/>
      <c r="FZ858" s="108"/>
      <c r="GA858" s="108"/>
      <c r="GB858" s="108"/>
      <c r="GC858" s="108"/>
      <c r="GD858" s="108"/>
      <c r="GE858" s="108"/>
      <c r="GF858" s="108"/>
      <c r="GG858" s="108"/>
      <c r="GH858" s="108"/>
      <c r="GI858" s="108"/>
      <c r="GJ858" s="108"/>
      <c r="GK858" s="108"/>
      <c r="GL858" s="108"/>
      <c r="GM858" s="108"/>
      <c r="GN858" s="108"/>
      <c r="GO858" s="108"/>
      <c r="GP858" s="108"/>
      <c r="GQ858" s="108"/>
      <c r="GR858" s="108"/>
      <c r="GS858" s="108"/>
      <c r="GT858" s="108"/>
      <c r="GU858" s="108"/>
      <c r="GV858" s="108"/>
      <c r="GW858" s="108"/>
      <c r="GX858" s="108"/>
      <c r="GY858" s="108"/>
      <c r="GZ858" s="108"/>
      <c r="HA858" s="108"/>
      <c r="HB858" s="108"/>
      <c r="HC858" s="108"/>
      <c r="HD858" s="108"/>
      <c r="HE858" s="108"/>
      <c r="HF858" s="108"/>
      <c r="HG858" s="108"/>
      <c r="HH858" s="108"/>
      <c r="HI858" s="108"/>
      <c r="HJ858" s="108"/>
      <c r="HK858" s="108"/>
      <c r="HL858" s="108"/>
      <c r="HM858" s="108"/>
      <c r="HN858" s="108"/>
      <c r="HO858" s="108"/>
      <c r="HP858" s="108"/>
      <c r="HQ858" s="108"/>
      <c r="HR858" s="108"/>
      <c r="HS858" s="108"/>
      <c r="HT858" s="108"/>
      <c r="HU858" s="108"/>
      <c r="HV858" s="108"/>
      <c r="HW858" s="108"/>
      <c r="HX858" s="108"/>
      <c r="HY858" s="108"/>
      <c r="HZ858" s="108"/>
      <c r="IA858" s="108"/>
      <c r="IB858" s="108"/>
      <c r="IC858" s="108"/>
      <c r="ID858" s="108"/>
      <c r="IE858" s="108"/>
      <c r="IF858" s="108"/>
      <c r="IG858" s="108"/>
      <c r="IH858" s="108"/>
      <c r="II858" s="108"/>
      <c r="IJ858" s="108"/>
      <c r="IK858" s="108"/>
      <c r="IL858" s="108"/>
      <c r="IM858" s="108"/>
      <c r="IN858" s="108"/>
      <c r="IO858" s="108"/>
      <c r="IP858" s="108"/>
      <c r="IQ858" s="108"/>
      <c r="IR858" s="108"/>
      <c r="IS858" s="108"/>
      <c r="IT858" s="108"/>
      <c r="IU858" s="108"/>
      <c r="IV858" s="108"/>
      <c r="IW858" s="108"/>
      <c r="IX858" s="108"/>
      <c r="IY858" s="108"/>
      <c r="IZ858" s="108"/>
      <c r="JA858" s="108"/>
      <c r="JB858" s="108"/>
      <c r="JC858" s="108"/>
      <c r="JD858" s="108"/>
      <c r="JE858" s="108"/>
      <c r="JF858" s="108"/>
      <c r="JG858" s="108"/>
      <c r="JH858" s="108"/>
      <c r="JI858" s="108"/>
      <c r="JJ858" s="108"/>
      <c r="JK858" s="108"/>
      <c r="JL858" s="108"/>
      <c r="JM858" s="108"/>
      <c r="JN858" s="108"/>
      <c r="JO858" s="108"/>
      <c r="JP858" s="108"/>
      <c r="JQ858" s="108"/>
      <c r="JR858" s="108"/>
      <c r="JS858" s="108"/>
      <c r="JT858" s="108"/>
      <c r="JU858" s="108"/>
      <c r="JV858" s="108"/>
      <c r="JW858" s="108"/>
      <c r="JX858" s="108"/>
      <c r="JY858" s="108"/>
      <c r="JZ858" s="108"/>
      <c r="KA858" s="108"/>
      <c r="KB858" s="108"/>
      <c r="KC858" s="108"/>
      <c r="KD858" s="108"/>
      <c r="KE858" s="108"/>
      <c r="KF858" s="108"/>
      <c r="KG858" s="108"/>
      <c r="KH858" s="108"/>
      <c r="KI858" s="108"/>
      <c r="KJ858" s="108"/>
      <c r="KK858" s="108"/>
      <c r="KL858" s="108"/>
      <c r="KM858" s="108"/>
      <c r="KN858" s="108"/>
      <c r="KO858" s="108"/>
      <c r="KP858" s="108"/>
      <c r="KQ858" s="108"/>
      <c r="KR858" s="108"/>
      <c r="KS858" s="108"/>
      <c r="KT858" s="108"/>
      <c r="KU858" s="108"/>
      <c r="KV858" s="108"/>
      <c r="KW858" s="108"/>
      <c r="KX858" s="108"/>
      <c r="KY858" s="108"/>
      <c r="KZ858" s="108"/>
      <c r="LA858" s="108"/>
      <c r="LB858" s="108"/>
      <c r="LC858" s="108"/>
      <c r="LD858" s="108"/>
      <c r="LE858" s="108"/>
      <c r="LF858" s="108"/>
      <c r="LG858" s="108"/>
      <c r="LH858" s="108"/>
      <c r="LI858" s="108"/>
      <c r="LJ858" s="108"/>
      <c r="LK858" s="108"/>
      <c r="LL858" s="108"/>
      <c r="LM858" s="108"/>
      <c r="LN858" s="108"/>
      <c r="LO858" s="108"/>
      <c r="LP858" s="108"/>
      <c r="LQ858" s="108"/>
      <c r="LR858" s="108"/>
      <c r="LS858" s="108"/>
    </row>
    <row r="859" spans="1:331">
      <c r="A859" s="3"/>
      <c r="B859" s="438"/>
      <c r="C859" s="438"/>
      <c r="D859" s="438"/>
      <c r="E859" s="438"/>
      <c r="F859" s="438"/>
      <c r="G859" s="438"/>
      <c r="H859" s="438"/>
      <c r="I859" s="438"/>
      <c r="J859" s="438"/>
      <c r="K859" s="438"/>
      <c r="L859" s="438"/>
      <c r="M859" s="438"/>
      <c r="N859" s="438"/>
      <c r="O859" s="438"/>
      <c r="P859" s="438"/>
      <c r="Q859" s="438"/>
      <c r="R859" s="438"/>
      <c r="S859" s="438"/>
      <c r="T859" s="438"/>
      <c r="U859" s="438"/>
      <c r="V859" s="438"/>
      <c r="W859" s="438"/>
      <c r="X859" s="438"/>
      <c r="Y859" s="438"/>
      <c r="Z859" s="438"/>
      <c r="AA859" s="438"/>
      <c r="AB859" s="438"/>
      <c r="AC859" s="438"/>
      <c r="AD859" s="438"/>
      <c r="AE859" s="154"/>
      <c r="AF859" s="154"/>
      <c r="AG859" s="154"/>
      <c r="AH859" s="154"/>
      <c r="AI859" s="154"/>
      <c r="AJ859" s="108"/>
      <c r="AK859" s="154"/>
      <c r="AL859" s="108"/>
      <c r="AM859" s="108"/>
      <c r="AN859" s="108"/>
      <c r="AO859" s="108"/>
      <c r="AP859" s="108"/>
      <c r="AQ859" s="108"/>
      <c r="AR859" s="108"/>
      <c r="AS859" s="108"/>
      <c r="AT859" s="108"/>
      <c r="AU859" s="108"/>
      <c r="AV859" s="108"/>
      <c r="AW859" s="108"/>
      <c r="AX859" s="108"/>
      <c r="AY859" s="108"/>
      <c r="AZ859" s="108"/>
      <c r="BA859" s="108"/>
      <c r="BB859" s="108"/>
      <c r="BC859" s="108"/>
      <c r="BD859" s="108"/>
      <c r="BE859" s="108"/>
      <c r="BF859" s="108"/>
      <c r="BG859" s="108"/>
      <c r="BH859" s="108"/>
      <c r="BI859" s="108"/>
      <c r="BJ859" s="108"/>
      <c r="BK859" s="108"/>
      <c r="BL859" s="108"/>
      <c r="BM859" s="108"/>
      <c r="BN859" s="108"/>
      <c r="BO859" s="108"/>
      <c r="BP859" s="108"/>
      <c r="BQ859" s="108"/>
      <c r="BR859" s="108"/>
      <c r="BS859" s="108"/>
      <c r="BT859" s="108"/>
      <c r="BU859" s="108"/>
      <c r="BV859" s="108"/>
      <c r="BW859" s="108"/>
      <c r="BX859" s="108"/>
      <c r="BY859" s="108"/>
      <c r="BZ859" s="108"/>
      <c r="CA859" s="108"/>
      <c r="CB859" s="108"/>
      <c r="CC859" s="108"/>
      <c r="CD859" s="108"/>
      <c r="CE859" s="108"/>
      <c r="CF859" s="108"/>
      <c r="CG859" s="108"/>
      <c r="CH859" s="108"/>
      <c r="CI859" s="108"/>
      <c r="CJ859" s="108"/>
      <c r="CK859" s="108"/>
      <c r="CL859" s="108"/>
      <c r="CM859" s="108"/>
      <c r="CN859" s="108"/>
      <c r="CO859" s="108"/>
      <c r="CP859" s="108"/>
      <c r="CQ859" s="108"/>
      <c r="CR859" s="108"/>
      <c r="CS859" s="108"/>
      <c r="CT859" s="108"/>
      <c r="CU859" s="108"/>
      <c r="CV859" s="108"/>
      <c r="CW859" s="108"/>
      <c r="CX859" s="108"/>
      <c r="CY859" s="108"/>
      <c r="CZ859" s="108"/>
      <c r="DA859" s="108"/>
      <c r="DB859" s="108"/>
      <c r="DC859" s="108"/>
      <c r="DD859" s="108"/>
      <c r="DE859" s="108"/>
      <c r="DF859" s="108"/>
      <c r="DG859" s="108"/>
      <c r="DH859" s="108"/>
      <c r="DI859" s="108"/>
      <c r="DJ859" s="108"/>
      <c r="DK859" s="108"/>
      <c r="DL859" s="108"/>
      <c r="DM859" s="108"/>
      <c r="DN859" s="108"/>
      <c r="DO859" s="108"/>
      <c r="DP859" s="108"/>
      <c r="DQ859" s="108"/>
      <c r="DR859" s="108"/>
      <c r="DS859" s="108"/>
      <c r="DT859" s="108"/>
      <c r="DU859" s="108"/>
      <c r="DV859" s="108"/>
      <c r="DW859" s="108"/>
      <c r="DX859" s="108"/>
      <c r="DY859" s="108"/>
      <c r="DZ859" s="108"/>
      <c r="EA859" s="108"/>
      <c r="EB859" s="108"/>
      <c r="EC859" s="108"/>
      <c r="ED859" s="108"/>
      <c r="EE859" s="108"/>
      <c r="EF859" s="108"/>
      <c r="EG859" s="108"/>
      <c r="EH859" s="108"/>
      <c r="EI859" s="108"/>
      <c r="EJ859" s="108"/>
      <c r="EK859" s="108"/>
      <c r="EL859" s="108"/>
      <c r="EM859" s="108"/>
      <c r="EN859" s="108"/>
      <c r="EO859" s="108"/>
      <c r="EP859" s="108"/>
      <c r="EQ859" s="108"/>
      <c r="ER859" s="108"/>
      <c r="ES859" s="108"/>
      <c r="ET859" s="108"/>
      <c r="EU859" s="108"/>
      <c r="EV859" s="108"/>
      <c r="EW859" s="108"/>
      <c r="EX859" s="108"/>
      <c r="EY859" s="108"/>
      <c r="EZ859" s="108"/>
      <c r="FA859" s="108"/>
      <c r="FB859" s="108"/>
      <c r="FC859" s="108"/>
      <c r="FD859" s="108"/>
      <c r="FE859" s="108"/>
      <c r="FF859" s="108"/>
      <c r="FG859" s="108"/>
      <c r="FH859" s="108"/>
      <c r="FI859" s="108"/>
      <c r="FJ859" s="108"/>
      <c r="FK859" s="108"/>
      <c r="FL859" s="108"/>
      <c r="FM859" s="108"/>
      <c r="FN859" s="108"/>
      <c r="FO859" s="108"/>
      <c r="FP859" s="108"/>
      <c r="FQ859" s="108"/>
      <c r="FR859" s="108"/>
      <c r="FS859" s="108"/>
      <c r="FT859" s="108"/>
      <c r="FU859" s="108"/>
      <c r="FV859" s="108"/>
      <c r="FW859" s="108"/>
      <c r="FX859" s="108"/>
      <c r="FY859" s="108"/>
      <c r="FZ859" s="108"/>
      <c r="GA859" s="108"/>
      <c r="GB859" s="108"/>
      <c r="GC859" s="108"/>
      <c r="GD859" s="108"/>
      <c r="GE859" s="108"/>
      <c r="GF859" s="108"/>
      <c r="GG859" s="108"/>
      <c r="GH859" s="108"/>
      <c r="GI859" s="108"/>
      <c r="GJ859" s="108"/>
      <c r="GK859" s="108"/>
      <c r="GL859" s="108"/>
      <c r="GM859" s="108"/>
      <c r="GN859" s="108"/>
      <c r="GO859" s="108"/>
      <c r="GP859" s="108"/>
      <c r="GQ859" s="108"/>
      <c r="GR859" s="108"/>
      <c r="GS859" s="108"/>
      <c r="GT859" s="108"/>
      <c r="GU859" s="108"/>
      <c r="GV859" s="108"/>
      <c r="GW859" s="108"/>
      <c r="GX859" s="108"/>
      <c r="GY859" s="108"/>
      <c r="GZ859" s="108"/>
      <c r="HA859" s="108"/>
      <c r="HB859" s="108"/>
      <c r="HC859" s="108"/>
      <c r="HD859" s="108"/>
      <c r="HE859" s="108"/>
      <c r="HF859" s="108"/>
      <c r="HG859" s="108"/>
      <c r="HH859" s="108"/>
      <c r="HI859" s="108"/>
      <c r="HJ859" s="108"/>
      <c r="HK859" s="108"/>
      <c r="HL859" s="108"/>
      <c r="HM859" s="108"/>
      <c r="HN859" s="108"/>
      <c r="HO859" s="108"/>
      <c r="HP859" s="108"/>
      <c r="HQ859" s="108"/>
      <c r="HR859" s="108"/>
      <c r="HS859" s="108"/>
      <c r="HT859" s="108"/>
      <c r="HU859" s="108"/>
      <c r="HV859" s="108"/>
      <c r="HW859" s="108"/>
      <c r="HX859" s="108"/>
      <c r="HY859" s="108"/>
      <c r="HZ859" s="108"/>
      <c r="IA859" s="108"/>
      <c r="IB859" s="108"/>
      <c r="IC859" s="108"/>
      <c r="ID859" s="108"/>
      <c r="IE859" s="108"/>
      <c r="IF859" s="108"/>
      <c r="IG859" s="108"/>
      <c r="IH859" s="108"/>
      <c r="II859" s="108"/>
      <c r="IJ859" s="108"/>
      <c r="IK859" s="108"/>
      <c r="IL859" s="108"/>
      <c r="IM859" s="108"/>
      <c r="IN859" s="108"/>
      <c r="IO859" s="108"/>
      <c r="IP859" s="108"/>
      <c r="IQ859" s="108"/>
      <c r="IR859" s="108"/>
      <c r="IS859" s="108"/>
      <c r="IT859" s="108"/>
      <c r="IU859" s="108"/>
      <c r="IV859" s="108"/>
      <c r="IW859" s="108"/>
      <c r="IX859" s="108"/>
      <c r="IY859" s="108"/>
      <c r="IZ859" s="108"/>
      <c r="JA859" s="108"/>
      <c r="JB859" s="108"/>
      <c r="JC859" s="108"/>
      <c r="JD859" s="108"/>
      <c r="JE859" s="108"/>
      <c r="JF859" s="108"/>
      <c r="JG859" s="108"/>
      <c r="JH859" s="108"/>
      <c r="JI859" s="108"/>
      <c r="JJ859" s="108"/>
      <c r="JK859" s="108"/>
      <c r="JL859" s="108"/>
      <c r="JM859" s="108"/>
      <c r="JN859" s="108"/>
      <c r="JO859" s="108"/>
      <c r="JP859" s="108"/>
      <c r="JQ859" s="108"/>
      <c r="JR859" s="108"/>
      <c r="JS859" s="108"/>
      <c r="JT859" s="108"/>
      <c r="JU859" s="108"/>
      <c r="JV859" s="108"/>
      <c r="JW859" s="108"/>
      <c r="JX859" s="108"/>
      <c r="JY859" s="108"/>
      <c r="JZ859" s="108"/>
      <c r="KA859" s="108"/>
      <c r="KB859" s="108"/>
      <c r="KC859" s="108"/>
      <c r="KD859" s="108"/>
      <c r="KE859" s="108"/>
      <c r="KF859" s="108"/>
      <c r="KG859" s="108"/>
      <c r="KH859" s="108"/>
      <c r="KI859" s="108"/>
      <c r="KJ859" s="108"/>
      <c r="KK859" s="108"/>
      <c r="KL859" s="108"/>
      <c r="KM859" s="108"/>
      <c r="KN859" s="108"/>
      <c r="KO859" s="108"/>
      <c r="KP859" s="108"/>
      <c r="KQ859" s="108"/>
      <c r="KR859" s="108"/>
      <c r="KS859" s="108"/>
      <c r="KT859" s="108"/>
      <c r="KU859" s="108"/>
      <c r="KV859" s="108"/>
      <c r="KW859" s="108"/>
      <c r="KX859" s="108"/>
      <c r="KY859" s="108"/>
      <c r="KZ859" s="108"/>
      <c r="LA859" s="108"/>
      <c r="LB859" s="108"/>
      <c r="LC859" s="108"/>
      <c r="LD859" s="108"/>
      <c r="LE859" s="108"/>
      <c r="LF859" s="108"/>
      <c r="LG859" s="108"/>
      <c r="LH859" s="108"/>
      <c r="LI859" s="108"/>
      <c r="LJ859" s="108"/>
      <c r="LK859" s="108"/>
      <c r="LL859" s="108"/>
      <c r="LM859" s="108"/>
      <c r="LN859" s="108"/>
      <c r="LO859" s="108"/>
      <c r="LP859" s="108"/>
      <c r="LQ859" s="108"/>
      <c r="LR859" s="108"/>
      <c r="LS859" s="108"/>
    </row>
    <row r="860" spans="1:331">
      <c r="A860" s="3"/>
      <c r="B860" s="438"/>
      <c r="C860" s="438"/>
      <c r="D860" s="438"/>
      <c r="E860" s="438"/>
      <c r="F860" s="438"/>
      <c r="G860" s="438"/>
      <c r="H860" s="438"/>
      <c r="I860" s="438"/>
      <c r="J860" s="438"/>
      <c r="K860" s="438"/>
      <c r="L860" s="438"/>
      <c r="M860" s="438"/>
      <c r="N860" s="438"/>
      <c r="O860" s="438"/>
      <c r="P860" s="438"/>
      <c r="Q860" s="438"/>
      <c r="R860" s="438"/>
      <c r="S860" s="438"/>
      <c r="T860" s="438"/>
      <c r="U860" s="438"/>
      <c r="V860" s="438"/>
      <c r="W860" s="438"/>
      <c r="X860" s="438"/>
      <c r="Y860" s="438"/>
      <c r="Z860" s="438"/>
      <c r="AA860" s="438"/>
      <c r="AB860" s="438"/>
      <c r="AC860" s="438"/>
      <c r="AD860" s="438"/>
      <c r="AE860" s="154"/>
      <c r="AF860" s="154"/>
      <c r="AG860" s="154"/>
      <c r="AH860" s="154"/>
      <c r="AI860" s="154"/>
      <c r="AJ860" s="108"/>
      <c r="AK860" s="154"/>
      <c r="AL860" s="108"/>
      <c r="AM860" s="108"/>
      <c r="AN860" s="108"/>
      <c r="AO860" s="108"/>
      <c r="AP860" s="108"/>
      <c r="AQ860" s="108"/>
      <c r="AR860" s="108"/>
      <c r="AS860" s="108"/>
      <c r="AT860" s="108"/>
      <c r="AU860" s="108"/>
      <c r="AV860" s="108"/>
      <c r="AW860" s="108"/>
      <c r="AX860" s="108"/>
      <c r="AY860" s="108"/>
      <c r="AZ860" s="108"/>
      <c r="BA860" s="108"/>
      <c r="BB860" s="108"/>
      <c r="BC860" s="108"/>
      <c r="BD860" s="108"/>
      <c r="BE860" s="108"/>
      <c r="BF860" s="108"/>
      <c r="BG860" s="108"/>
      <c r="BH860" s="108"/>
      <c r="BI860" s="108"/>
      <c r="BJ860" s="108"/>
      <c r="BK860" s="108"/>
      <c r="BL860" s="108"/>
      <c r="BM860" s="108"/>
      <c r="BN860" s="108"/>
      <c r="BO860" s="108"/>
      <c r="BP860" s="108"/>
      <c r="BQ860" s="108"/>
      <c r="BR860" s="108"/>
      <c r="BS860" s="108"/>
      <c r="BT860" s="108"/>
      <c r="BU860" s="108"/>
      <c r="BV860" s="108"/>
      <c r="BW860" s="108"/>
      <c r="BX860" s="108"/>
      <c r="BY860" s="108"/>
      <c r="BZ860" s="108"/>
      <c r="CA860" s="108"/>
      <c r="CB860" s="108"/>
      <c r="CC860" s="108"/>
      <c r="CD860" s="108"/>
      <c r="CE860" s="108"/>
      <c r="CF860" s="108"/>
      <c r="CG860" s="108"/>
      <c r="CH860" s="108"/>
      <c r="CI860" s="108"/>
      <c r="CJ860" s="108"/>
      <c r="CK860" s="108"/>
      <c r="CL860" s="108"/>
      <c r="CM860" s="108"/>
      <c r="CN860" s="108"/>
      <c r="CO860" s="108"/>
      <c r="CP860" s="108"/>
      <c r="CQ860" s="108"/>
      <c r="CR860" s="108"/>
      <c r="CS860" s="108"/>
      <c r="CT860" s="108"/>
      <c r="CU860" s="108"/>
      <c r="CV860" s="108"/>
      <c r="CW860" s="108"/>
      <c r="CX860" s="108"/>
      <c r="CY860" s="108"/>
      <c r="CZ860" s="108"/>
      <c r="DA860" s="108"/>
      <c r="DB860" s="108"/>
      <c r="DC860" s="108"/>
      <c r="DD860" s="108"/>
      <c r="DE860" s="108"/>
      <c r="DF860" s="108"/>
      <c r="DG860" s="108"/>
      <c r="DH860" s="108"/>
      <c r="DI860" s="108"/>
      <c r="DJ860" s="108"/>
      <c r="DK860" s="108"/>
      <c r="DL860" s="108"/>
      <c r="DM860" s="108"/>
      <c r="DN860" s="108"/>
      <c r="DO860" s="108"/>
      <c r="DP860" s="108"/>
      <c r="DQ860" s="108"/>
      <c r="DR860" s="108"/>
      <c r="DS860" s="108"/>
      <c r="DT860" s="108"/>
      <c r="DU860" s="108"/>
      <c r="DV860" s="108"/>
      <c r="DW860" s="108"/>
      <c r="DX860" s="108"/>
      <c r="DY860" s="108"/>
      <c r="DZ860" s="108"/>
      <c r="EA860" s="108"/>
      <c r="EB860" s="108"/>
      <c r="EC860" s="108"/>
      <c r="ED860" s="108"/>
      <c r="EE860" s="108"/>
      <c r="EF860" s="108"/>
      <c r="EG860" s="108"/>
      <c r="EH860" s="108"/>
      <c r="EI860" s="108"/>
      <c r="EJ860" s="108"/>
      <c r="EK860" s="108"/>
      <c r="EL860" s="108"/>
      <c r="EM860" s="108"/>
      <c r="EN860" s="108"/>
      <c r="EO860" s="108"/>
      <c r="EP860" s="108"/>
      <c r="EQ860" s="108"/>
      <c r="ER860" s="108"/>
      <c r="ES860" s="108"/>
      <c r="ET860" s="108"/>
      <c r="EU860" s="108"/>
      <c r="EV860" s="108"/>
      <c r="EW860" s="108"/>
      <c r="EX860" s="108"/>
      <c r="EY860" s="108"/>
      <c r="EZ860" s="108"/>
      <c r="FA860" s="108"/>
      <c r="FB860" s="108"/>
      <c r="FC860" s="108"/>
      <c r="FD860" s="108"/>
      <c r="FE860" s="108"/>
      <c r="FF860" s="108"/>
      <c r="FG860" s="108"/>
      <c r="FH860" s="108"/>
      <c r="FI860" s="108"/>
      <c r="FJ860" s="108"/>
      <c r="FK860" s="108"/>
      <c r="FL860" s="108"/>
      <c r="FM860" s="108"/>
      <c r="FN860" s="108"/>
      <c r="FO860" s="108"/>
      <c r="FP860" s="108"/>
      <c r="FQ860" s="108"/>
      <c r="FR860" s="108"/>
      <c r="FS860" s="108"/>
      <c r="FT860" s="108"/>
      <c r="FU860" s="108"/>
      <c r="FV860" s="108"/>
      <c r="FW860" s="108"/>
      <c r="FX860" s="108"/>
      <c r="FY860" s="108"/>
      <c r="FZ860" s="108"/>
      <c r="GA860" s="108"/>
      <c r="GB860" s="108"/>
      <c r="GC860" s="108"/>
      <c r="GD860" s="108"/>
      <c r="GE860" s="108"/>
      <c r="GF860" s="108"/>
      <c r="GG860" s="108"/>
      <c r="GH860" s="108"/>
      <c r="GI860" s="108"/>
      <c r="GJ860" s="108"/>
      <c r="GK860" s="108"/>
      <c r="GL860" s="108"/>
      <c r="GM860" s="108"/>
      <c r="GN860" s="108"/>
      <c r="GO860" s="108"/>
      <c r="GP860" s="108"/>
      <c r="GQ860" s="108"/>
      <c r="GR860" s="108"/>
      <c r="GS860" s="108"/>
      <c r="GT860" s="108"/>
      <c r="GU860" s="108"/>
      <c r="GV860" s="108"/>
      <c r="GW860" s="108"/>
      <c r="GX860" s="108"/>
      <c r="GY860" s="108"/>
      <c r="GZ860" s="108"/>
      <c r="HA860" s="108"/>
      <c r="HB860" s="108"/>
      <c r="HC860" s="108"/>
      <c r="HD860" s="108"/>
      <c r="HE860" s="108"/>
      <c r="HF860" s="108"/>
      <c r="HG860" s="108"/>
      <c r="HH860" s="108"/>
      <c r="HI860" s="108"/>
      <c r="HJ860" s="108"/>
      <c r="HK860" s="108"/>
      <c r="HL860" s="108"/>
      <c r="HM860" s="108"/>
      <c r="HN860" s="108"/>
      <c r="HO860" s="108"/>
      <c r="HP860" s="108"/>
      <c r="HQ860" s="108"/>
      <c r="HR860" s="108"/>
      <c r="HS860" s="108"/>
      <c r="HT860" s="108"/>
      <c r="HU860" s="108"/>
      <c r="HV860" s="108"/>
      <c r="HW860" s="108"/>
      <c r="HX860" s="108"/>
      <c r="HY860" s="108"/>
      <c r="HZ860" s="108"/>
      <c r="IA860" s="108"/>
      <c r="IB860" s="108"/>
      <c r="IC860" s="108"/>
      <c r="ID860" s="108"/>
      <c r="IE860" s="108"/>
      <c r="IF860" s="108"/>
      <c r="IG860" s="108"/>
      <c r="IH860" s="108"/>
      <c r="II860" s="108"/>
      <c r="IJ860" s="108"/>
      <c r="IK860" s="108"/>
      <c r="IL860" s="108"/>
      <c r="IM860" s="108"/>
      <c r="IN860" s="108"/>
      <c r="IO860" s="108"/>
      <c r="IP860" s="108"/>
      <c r="IQ860" s="108"/>
      <c r="IR860" s="108"/>
      <c r="IS860" s="108"/>
      <c r="IT860" s="108"/>
      <c r="IU860" s="108"/>
      <c r="IV860" s="108"/>
      <c r="IW860" s="108"/>
      <c r="IX860" s="108"/>
      <c r="IY860" s="108"/>
      <c r="IZ860" s="108"/>
      <c r="JA860" s="108"/>
      <c r="JB860" s="108"/>
      <c r="JC860" s="108"/>
      <c r="JD860" s="108"/>
      <c r="JE860" s="108"/>
      <c r="JF860" s="108"/>
      <c r="JG860" s="108"/>
      <c r="JH860" s="108"/>
      <c r="JI860" s="108"/>
      <c r="JJ860" s="108"/>
      <c r="JK860" s="108"/>
      <c r="JL860" s="108"/>
      <c r="JM860" s="108"/>
      <c r="JN860" s="108"/>
      <c r="JO860" s="108"/>
      <c r="JP860" s="108"/>
      <c r="JQ860" s="108"/>
      <c r="JR860" s="108"/>
      <c r="JS860" s="108"/>
      <c r="JT860" s="108"/>
      <c r="JU860" s="108"/>
      <c r="JV860" s="108"/>
      <c r="JW860" s="108"/>
      <c r="JX860" s="108"/>
      <c r="JY860" s="108"/>
      <c r="JZ860" s="108"/>
      <c r="KA860" s="108"/>
      <c r="KB860" s="108"/>
      <c r="KC860" s="108"/>
      <c r="KD860" s="108"/>
      <c r="KE860" s="108"/>
      <c r="KF860" s="108"/>
      <c r="KG860" s="108"/>
      <c r="KH860" s="108"/>
      <c r="KI860" s="108"/>
      <c r="KJ860" s="108"/>
      <c r="KK860" s="108"/>
      <c r="KL860" s="108"/>
      <c r="KM860" s="108"/>
      <c r="KN860" s="108"/>
      <c r="KO860" s="108"/>
      <c r="KP860" s="108"/>
      <c r="KQ860" s="108"/>
      <c r="KR860" s="108"/>
      <c r="KS860" s="108"/>
      <c r="KT860" s="108"/>
      <c r="KU860" s="108"/>
      <c r="KV860" s="108"/>
      <c r="KW860" s="108"/>
      <c r="KX860" s="108"/>
      <c r="KY860" s="108"/>
      <c r="KZ860" s="108"/>
      <c r="LA860" s="108"/>
      <c r="LB860" s="108"/>
      <c r="LC860" s="108"/>
      <c r="LD860" s="108"/>
      <c r="LE860" s="108"/>
      <c r="LF860" s="108"/>
      <c r="LG860" s="108"/>
      <c r="LH860" s="108"/>
      <c r="LI860" s="108"/>
      <c r="LJ860" s="108"/>
      <c r="LK860" s="108"/>
      <c r="LL860" s="108"/>
      <c r="LM860" s="108"/>
      <c r="LN860" s="108"/>
      <c r="LO860" s="108"/>
      <c r="LP860" s="108"/>
      <c r="LQ860" s="108"/>
      <c r="LR860" s="108"/>
      <c r="LS860" s="108"/>
    </row>
    <row r="861" spans="1:331">
      <c r="A861" s="3"/>
      <c r="B861" s="438"/>
      <c r="C861" s="438"/>
      <c r="D861" s="438"/>
      <c r="E861" s="438"/>
      <c r="F861" s="438"/>
      <c r="G861" s="438"/>
      <c r="H861" s="438"/>
      <c r="I861" s="438"/>
      <c r="J861" s="438"/>
      <c r="K861" s="438"/>
      <c r="L861" s="438"/>
      <c r="M861" s="438"/>
      <c r="N861" s="438"/>
      <c r="O861" s="438"/>
      <c r="P861" s="438"/>
      <c r="Q861" s="438"/>
      <c r="R861" s="438"/>
      <c r="S861" s="438"/>
      <c r="T861" s="438"/>
      <c r="U861" s="438"/>
      <c r="V861" s="438"/>
      <c r="W861" s="438"/>
      <c r="X861" s="438"/>
      <c r="Y861" s="438"/>
      <c r="Z861" s="438"/>
      <c r="AA861" s="438"/>
      <c r="AB861" s="438"/>
      <c r="AC861" s="438"/>
      <c r="AD861" s="438"/>
      <c r="AE861" s="154"/>
      <c r="AF861" s="154"/>
      <c r="AG861" s="154"/>
      <c r="AH861" s="154"/>
      <c r="AI861" s="154"/>
      <c r="AJ861" s="108"/>
      <c r="AK861" s="154"/>
      <c r="AL861" s="108"/>
      <c r="AM861" s="108"/>
      <c r="AN861" s="108"/>
      <c r="AO861" s="108"/>
      <c r="AP861" s="108"/>
      <c r="AQ861" s="108"/>
      <c r="AR861" s="108"/>
      <c r="AS861" s="108"/>
      <c r="AT861" s="108"/>
      <c r="AU861" s="108"/>
      <c r="AV861" s="108"/>
      <c r="AW861" s="108"/>
      <c r="AX861" s="108"/>
      <c r="AY861" s="108"/>
      <c r="AZ861" s="108"/>
      <c r="BA861" s="108"/>
      <c r="BB861" s="108"/>
      <c r="BC861" s="108"/>
      <c r="BD861" s="108"/>
      <c r="BE861" s="108"/>
      <c r="BF861" s="108"/>
      <c r="BG861" s="108"/>
      <c r="BH861" s="108"/>
      <c r="BI861" s="108"/>
      <c r="BJ861" s="108"/>
      <c r="BK861" s="108"/>
      <c r="BL861" s="108"/>
      <c r="BM861" s="108"/>
      <c r="BN861" s="108"/>
      <c r="BO861" s="108"/>
      <c r="BP861" s="108"/>
      <c r="BQ861" s="108"/>
      <c r="BR861" s="108"/>
      <c r="BS861" s="108"/>
      <c r="BT861" s="108"/>
      <c r="BU861" s="108"/>
      <c r="BV861" s="108"/>
      <c r="BW861" s="108"/>
      <c r="BX861" s="108"/>
      <c r="BY861" s="108"/>
      <c r="BZ861" s="108"/>
      <c r="CA861" s="108"/>
      <c r="CB861" s="108"/>
      <c r="CC861" s="108"/>
      <c r="CD861" s="108"/>
      <c r="CE861" s="108"/>
      <c r="CF861" s="108"/>
      <c r="CG861" s="108"/>
      <c r="CH861" s="108"/>
      <c r="CI861" s="108"/>
      <c r="CJ861" s="108"/>
      <c r="CK861" s="108"/>
      <c r="CL861" s="108"/>
      <c r="CM861" s="108"/>
      <c r="CN861" s="108"/>
      <c r="CO861" s="108"/>
      <c r="CP861" s="108"/>
      <c r="CQ861" s="108"/>
      <c r="CR861" s="108"/>
      <c r="CS861" s="108"/>
      <c r="CT861" s="108"/>
      <c r="CU861" s="108"/>
      <c r="CV861" s="108"/>
      <c r="CW861" s="108"/>
      <c r="CX861" s="108"/>
      <c r="CY861" s="108"/>
      <c r="CZ861" s="108"/>
      <c r="DA861" s="108"/>
      <c r="DB861" s="108"/>
      <c r="DC861" s="108"/>
      <c r="DD861" s="108"/>
      <c r="DE861" s="108"/>
      <c r="DF861" s="108"/>
      <c r="DG861" s="108"/>
      <c r="DH861" s="108"/>
      <c r="DI861" s="108"/>
      <c r="DJ861" s="108"/>
      <c r="DK861" s="108"/>
      <c r="DL861" s="108"/>
      <c r="DM861" s="108"/>
      <c r="DN861" s="108"/>
      <c r="DO861" s="108"/>
      <c r="DP861" s="108"/>
      <c r="DQ861" s="108"/>
      <c r="DR861" s="108"/>
      <c r="DS861" s="108"/>
      <c r="DT861" s="108"/>
      <c r="DU861" s="108"/>
      <c r="DV861" s="108"/>
      <c r="DW861" s="108"/>
      <c r="DX861" s="108"/>
      <c r="DY861" s="108"/>
      <c r="DZ861" s="108"/>
      <c r="EA861" s="108"/>
      <c r="EB861" s="108"/>
      <c r="EC861" s="108"/>
      <c r="ED861" s="108"/>
      <c r="EE861" s="108"/>
      <c r="EF861" s="108"/>
      <c r="EG861" s="108"/>
      <c r="EH861" s="108"/>
      <c r="EI861" s="108"/>
      <c r="EJ861" s="108"/>
      <c r="EK861" s="108"/>
      <c r="EL861" s="108"/>
      <c r="EM861" s="108"/>
      <c r="EN861" s="108"/>
      <c r="EO861" s="108"/>
      <c r="EP861" s="108"/>
      <c r="EQ861" s="108"/>
      <c r="ER861" s="108"/>
      <c r="ES861" s="108"/>
      <c r="ET861" s="108"/>
      <c r="EU861" s="108"/>
      <c r="EV861" s="108"/>
      <c r="EW861" s="108"/>
      <c r="EX861" s="108"/>
      <c r="EY861" s="108"/>
      <c r="EZ861" s="108"/>
      <c r="FA861" s="108"/>
      <c r="FB861" s="108"/>
      <c r="FC861" s="108"/>
      <c r="FD861" s="108"/>
      <c r="FE861" s="108"/>
      <c r="FF861" s="108"/>
      <c r="FG861" s="108"/>
      <c r="FH861" s="108"/>
      <c r="FI861" s="108"/>
      <c r="FJ861" s="108"/>
      <c r="FK861" s="108"/>
      <c r="FL861" s="108"/>
      <c r="FM861" s="108"/>
      <c r="FN861" s="108"/>
      <c r="FO861" s="108"/>
      <c r="FP861" s="108"/>
      <c r="FQ861" s="108"/>
      <c r="FR861" s="108"/>
      <c r="FS861" s="108"/>
      <c r="FT861" s="108"/>
      <c r="FU861" s="108"/>
      <c r="FV861" s="108"/>
      <c r="FW861" s="108"/>
      <c r="FX861" s="108"/>
      <c r="FY861" s="108"/>
      <c r="FZ861" s="108"/>
      <c r="GA861" s="108"/>
      <c r="GB861" s="108"/>
      <c r="GC861" s="108"/>
      <c r="GD861" s="108"/>
      <c r="GE861" s="108"/>
      <c r="GF861" s="108"/>
      <c r="GG861" s="108"/>
      <c r="GH861" s="108"/>
      <c r="GI861" s="108"/>
      <c r="GJ861" s="108"/>
      <c r="GK861" s="108"/>
      <c r="GL861" s="108"/>
      <c r="GM861" s="108"/>
      <c r="GN861" s="108"/>
      <c r="GO861" s="108"/>
      <c r="GP861" s="108"/>
      <c r="GQ861" s="108"/>
      <c r="GR861" s="108"/>
      <c r="GS861" s="108"/>
      <c r="GT861" s="108"/>
      <c r="GU861" s="108"/>
      <c r="GV861" s="108"/>
      <c r="GW861" s="108"/>
      <c r="GX861" s="108"/>
      <c r="GY861" s="108"/>
      <c r="GZ861" s="108"/>
      <c r="HA861" s="108"/>
      <c r="HB861" s="108"/>
      <c r="HC861" s="108"/>
      <c r="HD861" s="108"/>
      <c r="HE861" s="108"/>
      <c r="HF861" s="108"/>
      <c r="HG861" s="108"/>
      <c r="HH861" s="108"/>
      <c r="HI861" s="108"/>
      <c r="HJ861" s="108"/>
      <c r="HK861" s="108"/>
      <c r="HL861" s="108"/>
      <c r="HM861" s="108"/>
      <c r="HN861" s="108"/>
      <c r="HO861" s="108"/>
      <c r="HP861" s="108"/>
      <c r="HQ861" s="108"/>
      <c r="HR861" s="108"/>
      <c r="HS861" s="108"/>
      <c r="HT861" s="108"/>
      <c r="HU861" s="108"/>
      <c r="HV861" s="108"/>
      <c r="HW861" s="108"/>
      <c r="HX861" s="108"/>
      <c r="HY861" s="108"/>
      <c r="HZ861" s="108"/>
      <c r="IA861" s="108"/>
      <c r="IB861" s="108"/>
      <c r="IC861" s="108"/>
      <c r="ID861" s="108"/>
      <c r="IE861" s="108"/>
      <c r="IF861" s="108"/>
      <c r="IG861" s="108"/>
      <c r="IH861" s="108"/>
      <c r="II861" s="108"/>
      <c r="IJ861" s="108"/>
      <c r="IK861" s="108"/>
      <c r="IL861" s="108"/>
      <c r="IM861" s="108"/>
      <c r="IN861" s="108"/>
      <c r="IO861" s="108"/>
      <c r="IP861" s="108"/>
      <c r="IQ861" s="108"/>
      <c r="IR861" s="108"/>
      <c r="IS861" s="108"/>
      <c r="IT861" s="108"/>
      <c r="IU861" s="108"/>
      <c r="IV861" s="108"/>
      <c r="IW861" s="108"/>
      <c r="IX861" s="108"/>
      <c r="IY861" s="108"/>
      <c r="IZ861" s="108"/>
      <c r="JA861" s="108"/>
      <c r="JB861" s="108"/>
      <c r="JC861" s="108"/>
      <c r="JD861" s="108"/>
      <c r="JE861" s="108"/>
      <c r="JF861" s="108"/>
      <c r="JG861" s="108"/>
      <c r="JH861" s="108"/>
      <c r="JI861" s="108"/>
      <c r="JJ861" s="108"/>
      <c r="JK861" s="108"/>
      <c r="JL861" s="108"/>
      <c r="JM861" s="108"/>
      <c r="JN861" s="108"/>
      <c r="JO861" s="108"/>
      <c r="JP861" s="108"/>
      <c r="JQ861" s="108"/>
      <c r="JR861" s="108"/>
      <c r="JS861" s="108"/>
      <c r="JT861" s="108"/>
      <c r="JU861" s="108"/>
      <c r="JV861" s="108"/>
      <c r="JW861" s="108"/>
      <c r="JX861" s="108"/>
      <c r="JY861" s="108"/>
      <c r="JZ861" s="108"/>
      <c r="KA861" s="108"/>
      <c r="KB861" s="108"/>
      <c r="KC861" s="108"/>
      <c r="KD861" s="108"/>
      <c r="KE861" s="108"/>
      <c r="KF861" s="108"/>
      <c r="KG861" s="108"/>
      <c r="KH861" s="108"/>
      <c r="KI861" s="108"/>
      <c r="KJ861" s="108"/>
      <c r="KK861" s="108"/>
      <c r="KL861" s="108"/>
      <c r="KM861" s="108"/>
      <c r="KN861" s="108"/>
      <c r="KO861" s="108"/>
      <c r="KP861" s="108"/>
      <c r="KQ861" s="108"/>
      <c r="KR861" s="108"/>
      <c r="KS861" s="108"/>
      <c r="KT861" s="108"/>
      <c r="KU861" s="108"/>
      <c r="KV861" s="108"/>
      <c r="KW861" s="108"/>
      <c r="KX861" s="108"/>
      <c r="KY861" s="108"/>
      <c r="KZ861" s="108"/>
      <c r="LA861" s="108"/>
      <c r="LB861" s="108"/>
      <c r="LC861" s="108"/>
      <c r="LD861" s="108"/>
      <c r="LE861" s="108"/>
      <c r="LF861" s="108"/>
      <c r="LG861" s="108"/>
      <c r="LH861" s="108"/>
      <c r="LI861" s="108"/>
      <c r="LJ861" s="108"/>
      <c r="LK861" s="108"/>
      <c r="LL861" s="108"/>
      <c r="LM861" s="108"/>
      <c r="LN861" s="108"/>
      <c r="LO861" s="108"/>
      <c r="LP861" s="108"/>
      <c r="LQ861" s="108"/>
      <c r="LR861" s="108"/>
      <c r="LS861" s="108"/>
    </row>
    <row r="862" spans="1:331">
      <c r="A862" s="3"/>
      <c r="B862" s="438"/>
      <c r="C862" s="438"/>
      <c r="D862" s="438"/>
      <c r="E862" s="438"/>
      <c r="F862" s="438"/>
      <c r="G862" s="438"/>
      <c r="H862" s="438"/>
      <c r="I862" s="438"/>
      <c r="J862" s="438"/>
      <c r="K862" s="438"/>
      <c r="L862" s="438"/>
      <c r="M862" s="438"/>
      <c r="N862" s="438"/>
      <c r="O862" s="438"/>
      <c r="P862" s="438"/>
      <c r="Q862" s="438"/>
      <c r="R862" s="438"/>
      <c r="S862" s="438"/>
      <c r="T862" s="438"/>
      <c r="U862" s="438"/>
      <c r="V862" s="438"/>
      <c r="W862" s="438"/>
      <c r="X862" s="438"/>
      <c r="Y862" s="438"/>
      <c r="Z862" s="438"/>
      <c r="AA862" s="438"/>
      <c r="AB862" s="438"/>
      <c r="AC862" s="438"/>
      <c r="AD862" s="438"/>
      <c r="AE862" s="154"/>
      <c r="AF862" s="154"/>
      <c r="AG862" s="154"/>
      <c r="AH862" s="154"/>
      <c r="AI862" s="154"/>
      <c r="AJ862" s="108"/>
      <c r="AK862" s="154"/>
      <c r="AL862" s="108"/>
      <c r="AM862" s="108"/>
      <c r="AN862" s="108"/>
      <c r="AO862" s="108"/>
      <c r="AP862" s="108"/>
      <c r="AQ862" s="108"/>
      <c r="AR862" s="108"/>
      <c r="AS862" s="108"/>
      <c r="AT862" s="108"/>
      <c r="AU862" s="108"/>
      <c r="AV862" s="108"/>
      <c r="AW862" s="108"/>
      <c r="AX862" s="108"/>
      <c r="AY862" s="108"/>
      <c r="AZ862" s="108"/>
      <c r="BA862" s="108"/>
      <c r="BB862" s="108"/>
      <c r="BC862" s="108"/>
      <c r="BD862" s="108"/>
      <c r="BE862" s="108"/>
      <c r="BF862" s="108"/>
      <c r="BG862" s="108"/>
      <c r="BH862" s="108"/>
      <c r="BI862" s="108"/>
      <c r="BJ862" s="108"/>
      <c r="BK862" s="108"/>
      <c r="BL862" s="108"/>
      <c r="BM862" s="108"/>
      <c r="BN862" s="108"/>
      <c r="BO862" s="108"/>
      <c r="BP862" s="108"/>
      <c r="BQ862" s="108"/>
      <c r="BR862" s="108"/>
      <c r="BS862" s="108"/>
      <c r="BT862" s="108"/>
      <c r="BU862" s="108"/>
      <c r="BV862" s="108"/>
      <c r="BW862" s="108"/>
      <c r="BX862" s="108"/>
      <c r="BY862" s="108"/>
      <c r="BZ862" s="108"/>
      <c r="CA862" s="108"/>
      <c r="CB862" s="108"/>
      <c r="CC862" s="108"/>
      <c r="CD862" s="108"/>
      <c r="CE862" s="108"/>
      <c r="CF862" s="108"/>
      <c r="CG862" s="108"/>
      <c r="CH862" s="108"/>
      <c r="CI862" s="108"/>
      <c r="CJ862" s="108"/>
      <c r="CK862" s="108"/>
      <c r="CL862" s="108"/>
      <c r="CM862" s="108"/>
      <c r="CN862" s="108"/>
      <c r="CO862" s="108"/>
      <c r="CP862" s="108"/>
      <c r="CQ862" s="108"/>
      <c r="CR862" s="108"/>
      <c r="CS862" s="108"/>
      <c r="CT862" s="108"/>
      <c r="CU862" s="108"/>
      <c r="CV862" s="108"/>
      <c r="CW862" s="108"/>
      <c r="CX862" s="108"/>
      <c r="CY862" s="108"/>
      <c r="CZ862" s="108"/>
      <c r="DA862" s="108"/>
      <c r="DB862" s="108"/>
      <c r="DC862" s="108"/>
      <c r="DD862" s="108"/>
      <c r="DE862" s="108"/>
      <c r="DF862" s="108"/>
      <c r="DG862" s="108"/>
      <c r="DH862" s="108"/>
      <c r="DI862" s="108"/>
      <c r="DJ862" s="108"/>
      <c r="DK862" s="108"/>
      <c r="DL862" s="108"/>
      <c r="DM862" s="108"/>
      <c r="DN862" s="108"/>
      <c r="DO862" s="108"/>
      <c r="DP862" s="108"/>
      <c r="DQ862" s="108"/>
      <c r="DR862" s="108"/>
      <c r="DS862" s="108"/>
      <c r="DT862" s="108"/>
      <c r="DU862" s="108"/>
      <c r="DV862" s="108"/>
      <c r="DW862" s="108"/>
      <c r="DX862" s="108"/>
      <c r="DY862" s="108"/>
      <c r="DZ862" s="108"/>
      <c r="EA862" s="108"/>
      <c r="EB862" s="108"/>
      <c r="EC862" s="108"/>
      <c r="ED862" s="108"/>
      <c r="EE862" s="108"/>
      <c r="EF862" s="108"/>
      <c r="EG862" s="108"/>
      <c r="EH862" s="108"/>
      <c r="EI862" s="108"/>
      <c r="EJ862" s="108"/>
      <c r="EK862" s="108"/>
      <c r="EL862" s="108"/>
      <c r="EM862" s="108"/>
      <c r="EN862" s="108"/>
      <c r="EO862" s="108"/>
      <c r="EP862" s="108"/>
      <c r="EQ862" s="108"/>
      <c r="ER862" s="108"/>
      <c r="ES862" s="108"/>
      <c r="ET862" s="108"/>
      <c r="EU862" s="108"/>
      <c r="EV862" s="108"/>
      <c r="EW862" s="108"/>
      <c r="EX862" s="108"/>
      <c r="EY862" s="108"/>
      <c r="EZ862" s="108"/>
      <c r="FA862" s="108"/>
      <c r="FB862" s="108"/>
      <c r="FC862" s="108"/>
      <c r="FD862" s="108"/>
      <c r="FE862" s="108"/>
      <c r="FF862" s="108"/>
      <c r="FG862" s="108"/>
      <c r="FH862" s="108"/>
      <c r="FI862" s="108"/>
      <c r="FJ862" s="108"/>
      <c r="FK862" s="108"/>
      <c r="FL862" s="108"/>
      <c r="FM862" s="108"/>
      <c r="FN862" s="108"/>
      <c r="FO862" s="108"/>
      <c r="FP862" s="108"/>
      <c r="FQ862" s="108"/>
      <c r="FR862" s="108"/>
      <c r="FS862" s="108"/>
      <c r="FT862" s="108"/>
      <c r="FU862" s="108"/>
      <c r="FV862" s="108"/>
      <c r="FW862" s="108"/>
      <c r="FX862" s="108"/>
      <c r="FY862" s="108"/>
      <c r="FZ862" s="108"/>
      <c r="GA862" s="108"/>
      <c r="GB862" s="108"/>
      <c r="GC862" s="108"/>
      <c r="GD862" s="108"/>
      <c r="GE862" s="108"/>
      <c r="GF862" s="108"/>
      <c r="GG862" s="108"/>
      <c r="GH862" s="108"/>
      <c r="GI862" s="108"/>
      <c r="GJ862" s="108"/>
      <c r="GK862" s="108"/>
      <c r="GL862" s="108"/>
      <c r="GM862" s="108"/>
      <c r="GN862" s="108"/>
      <c r="GO862" s="108"/>
      <c r="GP862" s="108"/>
      <c r="GQ862" s="108"/>
      <c r="GR862" s="108"/>
      <c r="GS862" s="108"/>
      <c r="GT862" s="108"/>
      <c r="GU862" s="108"/>
      <c r="GV862" s="108"/>
      <c r="GW862" s="108"/>
      <c r="GX862" s="108"/>
      <c r="GY862" s="108"/>
      <c r="GZ862" s="108"/>
      <c r="HA862" s="108"/>
      <c r="HB862" s="108"/>
      <c r="HC862" s="108"/>
      <c r="HD862" s="108"/>
      <c r="HE862" s="108"/>
      <c r="HF862" s="108"/>
      <c r="HG862" s="108"/>
      <c r="HH862" s="108"/>
      <c r="HI862" s="108"/>
      <c r="HJ862" s="108"/>
      <c r="HK862" s="108"/>
      <c r="HL862" s="108"/>
      <c r="HM862" s="108"/>
      <c r="HN862" s="108"/>
      <c r="HO862" s="108"/>
      <c r="HP862" s="108"/>
      <c r="HQ862" s="108"/>
      <c r="HR862" s="108"/>
      <c r="HS862" s="108"/>
      <c r="HT862" s="108"/>
      <c r="HU862" s="108"/>
      <c r="HV862" s="108"/>
      <c r="HW862" s="108"/>
      <c r="HX862" s="108"/>
      <c r="HY862" s="108"/>
      <c r="HZ862" s="108"/>
      <c r="IA862" s="108"/>
      <c r="IB862" s="108"/>
      <c r="IC862" s="108"/>
      <c r="ID862" s="108"/>
      <c r="IE862" s="108"/>
      <c r="IF862" s="108"/>
      <c r="IG862" s="108"/>
      <c r="IH862" s="108"/>
      <c r="II862" s="108"/>
      <c r="IJ862" s="108"/>
      <c r="IK862" s="108"/>
      <c r="IL862" s="108"/>
      <c r="IM862" s="108"/>
      <c r="IN862" s="108"/>
      <c r="IO862" s="108"/>
      <c r="IP862" s="108"/>
      <c r="IQ862" s="108"/>
      <c r="IR862" s="108"/>
      <c r="IS862" s="108"/>
      <c r="IT862" s="108"/>
      <c r="IU862" s="108"/>
      <c r="IV862" s="108"/>
      <c r="IW862" s="108"/>
      <c r="IX862" s="108"/>
      <c r="IY862" s="108"/>
      <c r="IZ862" s="108"/>
      <c r="JA862" s="108"/>
      <c r="JB862" s="108"/>
      <c r="JC862" s="108"/>
      <c r="JD862" s="108"/>
      <c r="JE862" s="108"/>
      <c r="JF862" s="108"/>
      <c r="JG862" s="108"/>
      <c r="JH862" s="108"/>
      <c r="JI862" s="108"/>
      <c r="JJ862" s="108"/>
      <c r="JK862" s="108"/>
      <c r="JL862" s="108"/>
      <c r="JM862" s="108"/>
      <c r="JN862" s="108"/>
      <c r="JO862" s="108"/>
      <c r="JP862" s="108"/>
      <c r="JQ862" s="108"/>
      <c r="JR862" s="108"/>
      <c r="JS862" s="108"/>
      <c r="JT862" s="108"/>
      <c r="JU862" s="108"/>
      <c r="JV862" s="108"/>
      <c r="JW862" s="108"/>
      <c r="JX862" s="108"/>
      <c r="JY862" s="108"/>
      <c r="JZ862" s="108"/>
      <c r="KA862" s="108"/>
      <c r="KB862" s="108"/>
      <c r="KC862" s="108"/>
      <c r="KD862" s="108"/>
      <c r="KE862" s="108"/>
      <c r="KF862" s="108"/>
      <c r="KG862" s="108"/>
      <c r="KH862" s="108"/>
      <c r="KI862" s="108"/>
      <c r="KJ862" s="108"/>
      <c r="KK862" s="108"/>
      <c r="KL862" s="108"/>
      <c r="KM862" s="108"/>
      <c r="KN862" s="108"/>
      <c r="KO862" s="108"/>
      <c r="KP862" s="108"/>
      <c r="KQ862" s="108"/>
      <c r="KR862" s="108"/>
      <c r="KS862" s="108"/>
      <c r="KT862" s="108"/>
      <c r="KU862" s="108"/>
      <c r="KV862" s="108"/>
      <c r="KW862" s="108"/>
      <c r="KX862" s="108"/>
      <c r="KY862" s="108"/>
      <c r="KZ862" s="108"/>
      <c r="LA862" s="108"/>
      <c r="LB862" s="108"/>
      <c r="LC862" s="108"/>
      <c r="LD862" s="108"/>
      <c r="LE862" s="108"/>
      <c r="LF862" s="108"/>
      <c r="LG862" s="108"/>
      <c r="LH862" s="108"/>
      <c r="LI862" s="108"/>
      <c r="LJ862" s="108"/>
      <c r="LK862" s="108"/>
      <c r="LL862" s="108"/>
      <c r="LM862" s="108"/>
      <c r="LN862" s="108"/>
      <c r="LO862" s="108"/>
      <c r="LP862" s="108"/>
      <c r="LQ862" s="108"/>
      <c r="LR862" s="108"/>
      <c r="LS862" s="108"/>
    </row>
    <row r="863" spans="1:331">
      <c r="A863" s="3"/>
      <c r="B863" s="438"/>
      <c r="C863" s="438"/>
      <c r="D863" s="438"/>
      <c r="E863" s="438"/>
      <c r="F863" s="438"/>
      <c r="G863" s="438"/>
      <c r="H863" s="438"/>
      <c r="I863" s="438"/>
      <c r="J863" s="438"/>
      <c r="K863" s="438"/>
      <c r="L863" s="438"/>
      <c r="M863" s="438"/>
      <c r="N863" s="438"/>
      <c r="O863" s="438"/>
      <c r="P863" s="438"/>
      <c r="Q863" s="438"/>
      <c r="R863" s="438"/>
      <c r="S863" s="438"/>
      <c r="T863" s="438"/>
      <c r="U863" s="438"/>
      <c r="V863" s="438"/>
      <c r="W863" s="438"/>
      <c r="X863" s="438"/>
      <c r="Y863" s="438"/>
      <c r="Z863" s="438"/>
      <c r="AA863" s="438"/>
      <c r="AB863" s="438"/>
      <c r="AC863" s="438"/>
      <c r="AD863" s="438"/>
      <c r="AE863" s="154"/>
      <c r="AF863" s="154"/>
      <c r="AG863" s="154"/>
      <c r="AH863" s="154"/>
      <c r="AI863" s="154"/>
      <c r="AJ863" s="108"/>
      <c r="AK863" s="154"/>
      <c r="AL863" s="108"/>
      <c r="AM863" s="108"/>
      <c r="AN863" s="108"/>
      <c r="AO863" s="108"/>
      <c r="AP863" s="108"/>
      <c r="AQ863" s="108"/>
      <c r="AR863" s="108"/>
      <c r="AS863" s="108"/>
      <c r="AT863" s="108"/>
      <c r="AU863" s="108"/>
      <c r="AV863" s="108"/>
      <c r="AW863" s="108"/>
      <c r="AX863" s="108"/>
      <c r="AY863" s="108"/>
      <c r="AZ863" s="108"/>
      <c r="BA863" s="108"/>
      <c r="BB863" s="108"/>
      <c r="BC863" s="108"/>
      <c r="BD863" s="108"/>
      <c r="BE863" s="108"/>
      <c r="BF863" s="108"/>
      <c r="BG863" s="108"/>
      <c r="BH863" s="108"/>
      <c r="BI863" s="108"/>
      <c r="BJ863" s="108"/>
      <c r="BK863" s="108"/>
      <c r="BL863" s="108"/>
      <c r="BM863" s="108"/>
      <c r="BN863" s="108"/>
      <c r="BO863" s="108"/>
      <c r="BP863" s="108"/>
      <c r="BQ863" s="108"/>
      <c r="BR863" s="108"/>
      <c r="BS863" s="108"/>
      <c r="BT863" s="108"/>
      <c r="BU863" s="108"/>
      <c r="BV863" s="108"/>
      <c r="BW863" s="108"/>
      <c r="BX863" s="108"/>
      <c r="BY863" s="108"/>
      <c r="BZ863" s="108"/>
      <c r="CA863" s="108"/>
      <c r="CB863" s="108"/>
      <c r="CC863" s="108"/>
      <c r="CD863" s="108"/>
      <c r="CE863" s="108"/>
      <c r="CF863" s="108"/>
      <c r="CG863" s="108"/>
      <c r="CH863" s="108"/>
      <c r="CI863" s="108"/>
      <c r="CJ863" s="108"/>
      <c r="CK863" s="108"/>
      <c r="CL863" s="108"/>
      <c r="CM863" s="108"/>
      <c r="CN863" s="108"/>
      <c r="CO863" s="108"/>
      <c r="CP863" s="108"/>
      <c r="CQ863" s="108"/>
      <c r="CR863" s="108"/>
      <c r="CS863" s="108"/>
      <c r="CT863" s="108"/>
      <c r="CU863" s="108"/>
      <c r="CV863" s="108"/>
      <c r="CW863" s="108"/>
      <c r="CX863" s="108"/>
      <c r="CY863" s="108"/>
      <c r="CZ863" s="108"/>
      <c r="DA863" s="108"/>
      <c r="DB863" s="108"/>
      <c r="DC863" s="108"/>
      <c r="DD863" s="108"/>
      <c r="DE863" s="108"/>
      <c r="DF863" s="108"/>
      <c r="DG863" s="108"/>
      <c r="DH863" s="108"/>
      <c r="DI863" s="108"/>
      <c r="DJ863" s="108"/>
      <c r="DK863" s="108"/>
      <c r="DL863" s="108"/>
      <c r="DM863" s="108"/>
      <c r="DN863" s="108"/>
      <c r="DO863" s="108"/>
      <c r="DP863" s="108"/>
      <c r="DQ863" s="108"/>
      <c r="DR863" s="108"/>
      <c r="DS863" s="108"/>
      <c r="DT863" s="108"/>
      <c r="DU863" s="108"/>
      <c r="DV863" s="108"/>
      <c r="DW863" s="108"/>
      <c r="DX863" s="108"/>
      <c r="DY863" s="108"/>
      <c r="DZ863" s="108"/>
      <c r="EA863" s="108"/>
      <c r="EB863" s="108"/>
      <c r="EC863" s="108"/>
      <c r="ED863" s="108"/>
      <c r="EE863" s="108"/>
      <c r="EF863" s="108"/>
      <c r="EG863" s="108"/>
      <c r="EH863" s="108"/>
      <c r="EI863" s="108"/>
      <c r="EJ863" s="108"/>
      <c r="EK863" s="108"/>
      <c r="EL863" s="108"/>
      <c r="EM863" s="108"/>
      <c r="EN863" s="108"/>
      <c r="EO863" s="108"/>
      <c r="EP863" s="108"/>
      <c r="EQ863" s="108"/>
      <c r="ER863" s="108"/>
      <c r="ES863" s="108"/>
      <c r="ET863" s="108"/>
      <c r="EU863" s="108"/>
      <c r="EV863" s="108"/>
      <c r="EW863" s="108"/>
      <c r="EX863" s="108"/>
      <c r="EY863" s="108"/>
      <c r="EZ863" s="108"/>
      <c r="FA863" s="108"/>
      <c r="FB863" s="108"/>
      <c r="FC863" s="108"/>
      <c r="FD863" s="108"/>
      <c r="FE863" s="108"/>
      <c r="FF863" s="108"/>
      <c r="FG863" s="108"/>
      <c r="FH863" s="108"/>
      <c r="FI863" s="108"/>
      <c r="FJ863" s="108"/>
      <c r="FK863" s="108"/>
      <c r="FL863" s="108"/>
      <c r="FM863" s="108"/>
      <c r="FN863" s="108"/>
      <c r="FO863" s="108"/>
      <c r="FP863" s="108"/>
      <c r="FQ863" s="108"/>
      <c r="FR863" s="108"/>
      <c r="FS863" s="108"/>
      <c r="FT863" s="108"/>
      <c r="FU863" s="108"/>
      <c r="FV863" s="108"/>
      <c r="FW863" s="108"/>
      <c r="FX863" s="108"/>
      <c r="FY863" s="108"/>
      <c r="FZ863" s="108"/>
      <c r="GA863" s="108"/>
      <c r="GB863" s="108"/>
      <c r="GC863" s="108"/>
      <c r="GD863" s="108"/>
      <c r="GE863" s="108"/>
      <c r="GF863" s="108"/>
      <c r="GG863" s="108"/>
      <c r="GH863" s="108"/>
      <c r="GI863" s="108"/>
      <c r="GJ863" s="108"/>
      <c r="GK863" s="108"/>
      <c r="GL863" s="108"/>
      <c r="GM863" s="108"/>
      <c r="GN863" s="108"/>
      <c r="GO863" s="108"/>
      <c r="GP863" s="108"/>
      <c r="GQ863" s="108"/>
      <c r="GR863" s="108"/>
      <c r="GS863" s="108"/>
      <c r="GT863" s="108"/>
      <c r="GU863" s="108"/>
      <c r="GV863" s="108"/>
      <c r="GW863" s="108"/>
      <c r="GX863" s="108"/>
      <c r="GY863" s="108"/>
      <c r="GZ863" s="108"/>
      <c r="HA863" s="108"/>
      <c r="HB863" s="108"/>
      <c r="HC863" s="108"/>
      <c r="HD863" s="108"/>
      <c r="HE863" s="108"/>
      <c r="HF863" s="108"/>
      <c r="HG863" s="108"/>
      <c r="HH863" s="108"/>
      <c r="HI863" s="108"/>
      <c r="HJ863" s="108"/>
      <c r="HK863" s="108"/>
      <c r="HL863" s="108"/>
      <c r="HM863" s="108"/>
      <c r="HN863" s="108"/>
      <c r="HO863" s="108"/>
      <c r="HP863" s="108"/>
      <c r="HQ863" s="108"/>
      <c r="HR863" s="108"/>
      <c r="HS863" s="108"/>
      <c r="HT863" s="108"/>
      <c r="HU863" s="108"/>
      <c r="HV863" s="108"/>
      <c r="HW863" s="108"/>
      <c r="HX863" s="108"/>
      <c r="HY863" s="108"/>
      <c r="HZ863" s="108"/>
      <c r="IA863" s="108"/>
      <c r="IB863" s="108"/>
      <c r="IC863" s="108"/>
      <c r="ID863" s="108"/>
      <c r="IE863" s="108"/>
      <c r="IF863" s="108"/>
      <c r="IG863" s="108"/>
      <c r="IH863" s="108"/>
      <c r="II863" s="108"/>
      <c r="IJ863" s="108"/>
      <c r="IK863" s="108"/>
      <c r="IL863" s="108"/>
      <c r="IM863" s="108"/>
      <c r="IN863" s="108"/>
      <c r="IO863" s="108"/>
      <c r="IP863" s="108"/>
      <c r="IQ863" s="108"/>
      <c r="IR863" s="108"/>
      <c r="IS863" s="108"/>
      <c r="IT863" s="108"/>
      <c r="IU863" s="108"/>
      <c r="IV863" s="108"/>
      <c r="IW863" s="108"/>
      <c r="IX863" s="108"/>
      <c r="IY863" s="108"/>
      <c r="IZ863" s="108"/>
      <c r="JA863" s="108"/>
      <c r="JB863" s="108"/>
      <c r="JC863" s="108"/>
      <c r="JD863" s="108"/>
      <c r="JE863" s="108"/>
      <c r="JF863" s="108"/>
      <c r="JG863" s="108"/>
      <c r="JH863" s="108"/>
      <c r="JI863" s="108"/>
      <c r="JJ863" s="108"/>
      <c r="JK863" s="108"/>
      <c r="JL863" s="108"/>
      <c r="JM863" s="108"/>
      <c r="JN863" s="108"/>
      <c r="JO863" s="108"/>
      <c r="JP863" s="108"/>
      <c r="JQ863" s="108"/>
      <c r="JR863" s="108"/>
      <c r="JS863" s="108"/>
      <c r="JT863" s="108"/>
      <c r="JU863" s="108"/>
      <c r="JV863" s="108"/>
      <c r="JW863" s="108"/>
      <c r="JX863" s="108"/>
      <c r="JY863" s="108"/>
      <c r="JZ863" s="108"/>
      <c r="KA863" s="108"/>
      <c r="KB863" s="108"/>
      <c r="KC863" s="108"/>
      <c r="KD863" s="108"/>
      <c r="KE863" s="108"/>
      <c r="KF863" s="108"/>
      <c r="KG863" s="108"/>
      <c r="KH863" s="108"/>
      <c r="KI863" s="108"/>
      <c r="KJ863" s="108"/>
      <c r="KK863" s="108"/>
      <c r="KL863" s="108"/>
      <c r="KM863" s="108"/>
      <c r="KN863" s="108"/>
      <c r="KO863" s="108"/>
      <c r="KP863" s="108"/>
      <c r="KQ863" s="108"/>
      <c r="KR863" s="108"/>
      <c r="KS863" s="108"/>
      <c r="KT863" s="108"/>
      <c r="KU863" s="108"/>
      <c r="KV863" s="108"/>
      <c r="KW863" s="108"/>
      <c r="KX863" s="108"/>
      <c r="KY863" s="108"/>
      <c r="KZ863" s="108"/>
      <c r="LA863" s="108"/>
      <c r="LB863" s="108"/>
      <c r="LC863" s="108"/>
      <c r="LD863" s="108"/>
      <c r="LE863" s="108"/>
      <c r="LF863" s="108"/>
      <c r="LG863" s="108"/>
      <c r="LH863" s="108"/>
      <c r="LI863" s="108"/>
      <c r="LJ863" s="108"/>
      <c r="LK863" s="108"/>
      <c r="LL863" s="108"/>
      <c r="LM863" s="108"/>
      <c r="LN863" s="108"/>
      <c r="LO863" s="108"/>
      <c r="LP863" s="108"/>
      <c r="LQ863" s="108"/>
      <c r="LR863" s="108"/>
      <c r="LS863" s="108"/>
    </row>
    <row r="864" spans="1:331">
      <c r="A864" s="3"/>
      <c r="B864" s="438"/>
      <c r="C864" s="438"/>
      <c r="D864" s="438"/>
      <c r="E864" s="438"/>
      <c r="F864" s="438"/>
      <c r="G864" s="438"/>
      <c r="H864" s="438"/>
      <c r="I864" s="438"/>
      <c r="J864" s="438"/>
      <c r="K864" s="438"/>
      <c r="L864" s="438"/>
      <c r="M864" s="438"/>
      <c r="N864" s="438"/>
      <c r="O864" s="438"/>
      <c r="P864" s="438"/>
      <c r="Q864" s="438"/>
      <c r="R864" s="438"/>
      <c r="S864" s="438"/>
      <c r="T864" s="438"/>
      <c r="U864" s="438"/>
      <c r="V864" s="438"/>
      <c r="W864" s="438"/>
      <c r="X864" s="438"/>
      <c r="Y864" s="438"/>
      <c r="Z864" s="438"/>
      <c r="AA864" s="438"/>
      <c r="AB864" s="438"/>
      <c r="AC864" s="438"/>
      <c r="AD864" s="438"/>
      <c r="AE864" s="154"/>
      <c r="AF864" s="154"/>
      <c r="AG864" s="154"/>
      <c r="AH864" s="154"/>
      <c r="AI864" s="154"/>
      <c r="AJ864" s="108"/>
      <c r="AK864" s="154"/>
      <c r="AL864" s="108"/>
      <c r="AM864" s="108"/>
      <c r="AN864" s="108"/>
      <c r="AO864" s="108"/>
      <c r="AP864" s="108"/>
      <c r="AQ864" s="108"/>
      <c r="AR864" s="108"/>
      <c r="AS864" s="108"/>
      <c r="AT864" s="108"/>
      <c r="AU864" s="108"/>
      <c r="AV864" s="108"/>
      <c r="AW864" s="108"/>
      <c r="AX864" s="108"/>
      <c r="AY864" s="108"/>
      <c r="AZ864" s="108"/>
      <c r="BA864" s="108"/>
      <c r="BB864" s="108"/>
      <c r="BC864" s="108"/>
      <c r="BD864" s="108"/>
      <c r="BE864" s="108"/>
      <c r="BF864" s="108"/>
      <c r="BG864" s="108"/>
      <c r="BH864" s="108"/>
      <c r="BI864" s="108"/>
      <c r="BJ864" s="108"/>
      <c r="BK864" s="108"/>
      <c r="BL864" s="108"/>
      <c r="BM864" s="108"/>
      <c r="BN864" s="108"/>
      <c r="BO864" s="108"/>
      <c r="BP864" s="108"/>
      <c r="BQ864" s="108"/>
      <c r="BR864" s="108"/>
      <c r="BS864" s="108"/>
      <c r="BT864" s="108"/>
      <c r="BU864" s="108"/>
      <c r="BV864" s="108"/>
      <c r="BW864" s="108"/>
      <c r="BX864" s="108"/>
      <c r="BY864" s="108"/>
      <c r="BZ864" s="108"/>
      <c r="CA864" s="108"/>
      <c r="CB864" s="108"/>
      <c r="CC864" s="108"/>
      <c r="CD864" s="108"/>
      <c r="CE864" s="108"/>
      <c r="CF864" s="108"/>
      <c r="CG864" s="108"/>
      <c r="CH864" s="108"/>
      <c r="CI864" s="108"/>
      <c r="CJ864" s="108"/>
      <c r="CK864" s="108"/>
      <c r="CL864" s="108"/>
      <c r="CM864" s="108"/>
      <c r="CN864" s="108"/>
      <c r="CO864" s="108"/>
      <c r="CP864" s="108"/>
      <c r="CQ864" s="108"/>
      <c r="CR864" s="108"/>
      <c r="CS864" s="108"/>
      <c r="CT864" s="108"/>
      <c r="CU864" s="108"/>
      <c r="CV864" s="108"/>
      <c r="CW864" s="108"/>
      <c r="CX864" s="108"/>
      <c r="CY864" s="108"/>
      <c r="CZ864" s="108"/>
      <c r="DA864" s="108"/>
      <c r="DB864" s="108"/>
      <c r="DC864" s="108"/>
      <c r="DD864" s="108"/>
      <c r="DE864" s="108"/>
      <c r="DF864" s="108"/>
      <c r="DG864" s="108"/>
      <c r="DH864" s="108"/>
      <c r="DI864" s="108"/>
      <c r="DJ864" s="108"/>
      <c r="DK864" s="108"/>
      <c r="DL864" s="108"/>
      <c r="DM864" s="108"/>
      <c r="DN864" s="108"/>
      <c r="DO864" s="108"/>
      <c r="DP864" s="108"/>
      <c r="DQ864" s="108"/>
      <c r="DR864" s="108"/>
      <c r="DS864" s="108"/>
      <c r="DT864" s="108"/>
      <c r="DU864" s="108"/>
      <c r="DV864" s="108"/>
      <c r="DW864" s="108"/>
      <c r="DX864" s="108"/>
      <c r="DY864" s="108"/>
      <c r="DZ864" s="108"/>
      <c r="EA864" s="108"/>
      <c r="EB864" s="108"/>
      <c r="EC864" s="108"/>
      <c r="ED864" s="108"/>
      <c r="EE864" s="108"/>
      <c r="EF864" s="108"/>
      <c r="EG864" s="108"/>
      <c r="EH864" s="108"/>
      <c r="EI864" s="108"/>
      <c r="EJ864" s="108"/>
      <c r="EK864" s="108"/>
      <c r="EL864" s="108"/>
      <c r="EM864" s="108"/>
      <c r="EN864" s="108"/>
      <c r="EO864" s="108"/>
      <c r="EP864" s="108"/>
      <c r="EQ864" s="108"/>
      <c r="ER864" s="108"/>
      <c r="ES864" s="108"/>
      <c r="ET864" s="108"/>
      <c r="EU864" s="108"/>
      <c r="EV864" s="108"/>
      <c r="EW864" s="108"/>
      <c r="EX864" s="108"/>
      <c r="EY864" s="108"/>
      <c r="EZ864" s="108"/>
      <c r="FA864" s="108"/>
      <c r="FB864" s="108"/>
      <c r="FC864" s="108"/>
      <c r="FD864" s="108"/>
      <c r="FE864" s="108"/>
      <c r="FF864" s="108"/>
      <c r="FG864" s="108"/>
      <c r="FH864" s="108"/>
      <c r="FI864" s="108"/>
      <c r="FJ864" s="108"/>
      <c r="FK864" s="108"/>
      <c r="FL864" s="108"/>
      <c r="FM864" s="108"/>
      <c r="FN864" s="108"/>
      <c r="FO864" s="108"/>
      <c r="FP864" s="108"/>
      <c r="FQ864" s="108"/>
      <c r="FR864" s="108"/>
      <c r="FS864" s="108"/>
      <c r="FT864" s="108"/>
      <c r="FU864" s="108"/>
      <c r="FV864" s="108"/>
      <c r="FW864" s="108"/>
      <c r="FX864" s="108"/>
      <c r="FY864" s="108"/>
      <c r="FZ864" s="108"/>
      <c r="GA864" s="108"/>
      <c r="GB864" s="108"/>
      <c r="GC864" s="108"/>
      <c r="GD864" s="108"/>
      <c r="GE864" s="108"/>
      <c r="GF864" s="108"/>
      <c r="GG864" s="108"/>
      <c r="GH864" s="108"/>
      <c r="GI864" s="108"/>
      <c r="GJ864" s="108"/>
      <c r="GK864" s="108"/>
      <c r="GL864" s="108"/>
      <c r="GM864" s="108"/>
      <c r="GN864" s="108"/>
      <c r="GO864" s="108"/>
      <c r="GP864" s="108"/>
      <c r="GQ864" s="108"/>
      <c r="GR864" s="108"/>
      <c r="GS864" s="108"/>
      <c r="GT864" s="108"/>
      <c r="GU864" s="108"/>
      <c r="GV864" s="108"/>
      <c r="GW864" s="108"/>
      <c r="GX864" s="108"/>
      <c r="GY864" s="108"/>
      <c r="GZ864" s="108"/>
      <c r="HA864" s="108"/>
      <c r="HB864" s="108"/>
      <c r="HC864" s="108"/>
      <c r="HD864" s="108"/>
      <c r="HE864" s="108"/>
      <c r="HF864" s="108"/>
      <c r="HG864" s="108"/>
      <c r="HH864" s="108"/>
      <c r="HI864" s="108"/>
      <c r="HJ864" s="108"/>
      <c r="HK864" s="108"/>
      <c r="HL864" s="108"/>
      <c r="HM864" s="108"/>
      <c r="HN864" s="108"/>
      <c r="HO864" s="108"/>
      <c r="HP864" s="108"/>
      <c r="HQ864" s="108"/>
      <c r="HR864" s="108"/>
      <c r="HS864" s="108"/>
      <c r="HT864" s="108"/>
      <c r="HU864" s="108"/>
      <c r="HV864" s="108"/>
      <c r="HW864" s="108"/>
      <c r="HX864" s="108"/>
      <c r="HY864" s="108"/>
      <c r="HZ864" s="108"/>
      <c r="IA864" s="108"/>
      <c r="IB864" s="108"/>
      <c r="IC864" s="108"/>
      <c r="ID864" s="108"/>
      <c r="IE864" s="108"/>
      <c r="IF864" s="108"/>
      <c r="IG864" s="108"/>
      <c r="IH864" s="108"/>
      <c r="II864" s="108"/>
      <c r="IJ864" s="108"/>
      <c r="IK864" s="108"/>
      <c r="IL864" s="108"/>
      <c r="IM864" s="108"/>
      <c r="IN864" s="108"/>
      <c r="IO864" s="108"/>
      <c r="IP864" s="108"/>
      <c r="IQ864" s="108"/>
      <c r="IR864" s="108"/>
      <c r="IS864" s="108"/>
      <c r="IT864" s="108"/>
      <c r="IU864" s="108"/>
      <c r="IV864" s="108"/>
      <c r="IW864" s="108"/>
      <c r="IX864" s="108"/>
      <c r="IY864" s="108"/>
      <c r="IZ864" s="108"/>
      <c r="JA864" s="108"/>
      <c r="JB864" s="108"/>
      <c r="JC864" s="108"/>
      <c r="JD864" s="108"/>
      <c r="JE864" s="108"/>
      <c r="JF864" s="108"/>
      <c r="JG864" s="108"/>
      <c r="JH864" s="108"/>
      <c r="JI864" s="108"/>
      <c r="JJ864" s="108"/>
      <c r="JK864" s="108"/>
      <c r="JL864" s="108"/>
      <c r="JM864" s="108"/>
      <c r="JN864" s="108"/>
      <c r="JO864" s="108"/>
      <c r="JP864" s="108"/>
      <c r="JQ864" s="108"/>
      <c r="JR864" s="108"/>
      <c r="JS864" s="108"/>
      <c r="JT864" s="108"/>
      <c r="JU864" s="108"/>
      <c r="JV864" s="108"/>
      <c r="JW864" s="108"/>
      <c r="JX864" s="108"/>
      <c r="JY864" s="108"/>
      <c r="JZ864" s="108"/>
      <c r="KA864" s="108"/>
      <c r="KB864" s="108"/>
      <c r="KC864" s="108"/>
      <c r="KD864" s="108"/>
      <c r="KE864" s="108"/>
      <c r="KF864" s="108"/>
      <c r="KG864" s="108"/>
      <c r="KH864" s="108"/>
      <c r="KI864" s="108"/>
      <c r="KJ864" s="108"/>
      <c r="KK864" s="108"/>
      <c r="KL864" s="108"/>
      <c r="KM864" s="108"/>
      <c r="KN864" s="108"/>
      <c r="KO864" s="108"/>
      <c r="KP864" s="108"/>
      <c r="KQ864" s="108"/>
      <c r="KR864" s="108"/>
      <c r="KS864" s="108"/>
      <c r="KT864" s="108"/>
      <c r="KU864" s="108"/>
      <c r="KV864" s="108"/>
      <c r="KW864" s="108"/>
      <c r="KX864" s="108"/>
      <c r="KY864" s="108"/>
      <c r="KZ864" s="108"/>
      <c r="LA864" s="108"/>
      <c r="LB864" s="108"/>
      <c r="LC864" s="108"/>
      <c r="LD864" s="108"/>
      <c r="LE864" s="108"/>
      <c r="LF864" s="108"/>
      <c r="LG864" s="108"/>
      <c r="LH864" s="108"/>
      <c r="LI864" s="108"/>
      <c r="LJ864" s="108"/>
      <c r="LK864" s="108"/>
      <c r="LL864" s="108"/>
      <c r="LM864" s="108"/>
      <c r="LN864" s="108"/>
      <c r="LO864" s="108"/>
      <c r="LP864" s="108"/>
      <c r="LQ864" s="108"/>
      <c r="LR864" s="108"/>
      <c r="LS864" s="108"/>
    </row>
    <row r="865" spans="1:331">
      <c r="A865" s="3"/>
      <c r="B865" s="438"/>
      <c r="C865" s="438"/>
      <c r="D865" s="438"/>
      <c r="E865" s="438"/>
      <c r="F865" s="438"/>
      <c r="G865" s="438"/>
      <c r="H865" s="438"/>
      <c r="I865" s="438"/>
      <c r="J865" s="438"/>
      <c r="K865" s="438"/>
      <c r="L865" s="438"/>
      <c r="M865" s="438"/>
      <c r="N865" s="438"/>
      <c r="O865" s="438"/>
      <c r="P865" s="438"/>
      <c r="Q865" s="438"/>
      <c r="R865" s="438"/>
      <c r="S865" s="438"/>
      <c r="T865" s="438"/>
      <c r="U865" s="438"/>
      <c r="V865" s="438"/>
      <c r="W865" s="438"/>
      <c r="X865" s="438"/>
      <c r="Y865" s="438"/>
      <c r="Z865" s="438"/>
      <c r="AA865" s="438"/>
      <c r="AB865" s="438"/>
      <c r="AC865" s="438"/>
      <c r="AD865" s="438"/>
      <c r="AE865" s="154"/>
      <c r="AF865" s="154"/>
      <c r="AG865" s="154"/>
      <c r="AH865" s="154"/>
      <c r="AI865" s="154"/>
      <c r="AJ865" s="108"/>
      <c r="AK865" s="154"/>
      <c r="AL865" s="108"/>
      <c r="AM865" s="108"/>
      <c r="AN865" s="108"/>
      <c r="AO865" s="108"/>
      <c r="AP865" s="108"/>
      <c r="AQ865" s="108"/>
      <c r="AR865" s="108"/>
      <c r="AS865" s="108"/>
      <c r="AT865" s="108"/>
      <c r="AU865" s="108"/>
      <c r="AV865" s="108"/>
      <c r="AW865" s="108"/>
      <c r="AX865" s="108"/>
      <c r="AY865" s="108"/>
      <c r="AZ865" s="108"/>
      <c r="BA865" s="108"/>
      <c r="BB865" s="108"/>
      <c r="BC865" s="108"/>
      <c r="BD865" s="108"/>
      <c r="BE865" s="108"/>
      <c r="BF865" s="108"/>
      <c r="BG865" s="108"/>
      <c r="BH865" s="108"/>
      <c r="BI865" s="108"/>
      <c r="BJ865" s="108"/>
      <c r="BK865" s="108"/>
      <c r="BL865" s="108"/>
      <c r="BM865" s="108"/>
      <c r="BN865" s="108"/>
      <c r="BO865" s="108"/>
      <c r="BP865" s="108"/>
      <c r="BQ865" s="108"/>
      <c r="BR865" s="108"/>
      <c r="BS865" s="108"/>
      <c r="BT865" s="108"/>
      <c r="BU865" s="108"/>
      <c r="BV865" s="108"/>
      <c r="BW865" s="108"/>
      <c r="BX865" s="108"/>
      <c r="BY865" s="108"/>
      <c r="BZ865" s="108"/>
      <c r="CA865" s="108"/>
      <c r="CB865" s="108"/>
      <c r="CC865" s="108"/>
      <c r="CD865" s="108"/>
      <c r="CE865" s="108"/>
      <c r="CF865" s="108"/>
      <c r="CG865" s="108"/>
      <c r="CH865" s="108"/>
      <c r="CI865" s="108"/>
      <c r="CJ865" s="108"/>
      <c r="CK865" s="108"/>
      <c r="CL865" s="108"/>
      <c r="CM865" s="108"/>
      <c r="CN865" s="108"/>
      <c r="CO865" s="108"/>
      <c r="CP865" s="108"/>
      <c r="CQ865" s="108"/>
      <c r="CR865" s="108"/>
      <c r="CS865" s="108"/>
      <c r="CT865" s="108"/>
      <c r="CU865" s="108"/>
      <c r="CV865" s="108"/>
      <c r="CW865" s="108"/>
      <c r="CX865" s="108"/>
      <c r="CY865" s="108"/>
      <c r="CZ865" s="108"/>
      <c r="DA865" s="108"/>
      <c r="DB865" s="108"/>
      <c r="DC865" s="108"/>
      <c r="DD865" s="108"/>
      <c r="DE865" s="108"/>
      <c r="DF865" s="108"/>
      <c r="DG865" s="108"/>
      <c r="DH865" s="108"/>
      <c r="DI865" s="108"/>
      <c r="DJ865" s="108"/>
      <c r="DK865" s="108"/>
      <c r="DL865" s="108"/>
      <c r="DM865" s="108"/>
      <c r="DN865" s="108"/>
      <c r="DO865" s="108"/>
      <c r="DP865" s="108"/>
      <c r="DQ865" s="108"/>
      <c r="DR865" s="108"/>
      <c r="DS865" s="108"/>
      <c r="DT865" s="108"/>
      <c r="DU865" s="108"/>
      <c r="DV865" s="108"/>
      <c r="DW865" s="108"/>
      <c r="DX865" s="108"/>
      <c r="DY865" s="108"/>
      <c r="DZ865" s="108"/>
      <c r="EA865" s="108"/>
      <c r="EB865" s="108"/>
      <c r="EC865" s="108"/>
      <c r="ED865" s="108"/>
      <c r="EE865" s="108"/>
      <c r="EF865" s="108"/>
      <c r="EG865" s="108"/>
      <c r="EH865" s="108"/>
      <c r="EI865" s="108"/>
      <c r="EJ865" s="108"/>
      <c r="EK865" s="108"/>
      <c r="EL865" s="108"/>
      <c r="EM865" s="108"/>
      <c r="EN865" s="108"/>
      <c r="EO865" s="108"/>
      <c r="EP865" s="108"/>
      <c r="EQ865" s="108"/>
      <c r="ER865" s="108"/>
      <c r="ES865" s="108"/>
      <c r="ET865" s="108"/>
      <c r="EU865" s="108"/>
      <c r="EV865" s="108"/>
      <c r="EW865" s="108"/>
      <c r="EX865" s="108"/>
      <c r="EY865" s="108"/>
      <c r="EZ865" s="108"/>
      <c r="FA865" s="108"/>
      <c r="FB865" s="108"/>
      <c r="FC865" s="108"/>
      <c r="FD865" s="108"/>
      <c r="FE865" s="108"/>
      <c r="FF865" s="108"/>
      <c r="FG865" s="108"/>
      <c r="FH865" s="108"/>
      <c r="FI865" s="108"/>
      <c r="FJ865" s="108"/>
      <c r="FK865" s="108"/>
      <c r="FL865" s="108"/>
      <c r="FM865" s="108"/>
      <c r="FN865" s="108"/>
      <c r="FO865" s="108"/>
      <c r="FP865" s="108"/>
      <c r="FQ865" s="108"/>
      <c r="FR865" s="108"/>
      <c r="FS865" s="108"/>
      <c r="FT865" s="108"/>
      <c r="FU865" s="108"/>
      <c r="FV865" s="108"/>
      <c r="FW865" s="108"/>
      <c r="FX865" s="108"/>
      <c r="FY865" s="108"/>
      <c r="FZ865" s="108"/>
      <c r="GA865" s="108"/>
      <c r="GB865" s="108"/>
      <c r="GC865" s="108"/>
      <c r="GD865" s="108"/>
      <c r="GE865" s="108"/>
      <c r="GF865" s="108"/>
      <c r="GG865" s="108"/>
      <c r="GH865" s="108"/>
      <c r="GI865" s="108"/>
      <c r="GJ865" s="108"/>
      <c r="GK865" s="108"/>
      <c r="GL865" s="108"/>
      <c r="GM865" s="108"/>
      <c r="GN865" s="108"/>
      <c r="GO865" s="108"/>
      <c r="GP865" s="108"/>
      <c r="GQ865" s="108"/>
      <c r="GR865" s="108"/>
      <c r="GS865" s="108"/>
      <c r="GT865" s="108"/>
      <c r="GU865" s="108"/>
      <c r="GV865" s="108"/>
      <c r="GW865" s="108"/>
      <c r="GX865" s="108"/>
      <c r="GY865" s="108"/>
      <c r="GZ865" s="108"/>
      <c r="HA865" s="108"/>
      <c r="HB865" s="108"/>
      <c r="HC865" s="108"/>
      <c r="HD865" s="108"/>
      <c r="HE865" s="108"/>
      <c r="HF865" s="108"/>
      <c r="HG865" s="108"/>
      <c r="HH865" s="108"/>
      <c r="HI865" s="108"/>
      <c r="HJ865" s="108"/>
      <c r="HK865" s="108"/>
      <c r="HL865" s="108"/>
      <c r="HM865" s="108"/>
      <c r="HN865" s="108"/>
      <c r="HO865" s="108"/>
      <c r="HP865" s="108"/>
      <c r="HQ865" s="108"/>
      <c r="HR865" s="108"/>
      <c r="HS865" s="108"/>
      <c r="HT865" s="108"/>
      <c r="HU865" s="108"/>
      <c r="HV865" s="108"/>
      <c r="HW865" s="108"/>
      <c r="HX865" s="108"/>
      <c r="HY865" s="108"/>
      <c r="HZ865" s="108"/>
      <c r="IA865" s="108"/>
      <c r="IB865" s="108"/>
      <c r="IC865" s="108"/>
      <c r="ID865" s="108"/>
      <c r="IE865" s="108"/>
      <c r="IF865" s="108"/>
      <c r="IG865" s="108"/>
      <c r="IH865" s="108"/>
      <c r="II865" s="108"/>
      <c r="IJ865" s="108"/>
      <c r="IK865" s="108"/>
      <c r="IL865" s="108"/>
      <c r="IM865" s="108"/>
      <c r="IN865" s="108"/>
      <c r="IO865" s="108"/>
      <c r="IP865" s="108"/>
      <c r="IQ865" s="108"/>
      <c r="IR865" s="108"/>
      <c r="IS865" s="108"/>
      <c r="IT865" s="108"/>
      <c r="IU865" s="108"/>
      <c r="IV865" s="108"/>
      <c r="IW865" s="108"/>
      <c r="IX865" s="108"/>
      <c r="IY865" s="108"/>
      <c r="IZ865" s="108"/>
      <c r="JA865" s="108"/>
      <c r="JB865" s="108"/>
      <c r="JC865" s="108"/>
      <c r="JD865" s="108"/>
      <c r="JE865" s="108"/>
      <c r="JF865" s="108"/>
      <c r="JG865" s="108"/>
      <c r="JH865" s="108"/>
      <c r="JI865" s="108"/>
      <c r="JJ865" s="108"/>
      <c r="JK865" s="108"/>
      <c r="JL865" s="108"/>
      <c r="JM865" s="108"/>
      <c r="JN865" s="108"/>
      <c r="JO865" s="108"/>
      <c r="JP865" s="108"/>
      <c r="JQ865" s="108"/>
      <c r="JR865" s="108"/>
      <c r="JS865" s="108"/>
      <c r="JT865" s="108"/>
      <c r="JU865" s="108"/>
      <c r="JV865" s="108"/>
      <c r="JW865" s="108"/>
      <c r="JX865" s="108"/>
      <c r="JY865" s="108"/>
      <c r="JZ865" s="108"/>
      <c r="KA865" s="108"/>
      <c r="KB865" s="108"/>
      <c r="KC865" s="108"/>
      <c r="KD865" s="108"/>
      <c r="KE865" s="108"/>
      <c r="KF865" s="108"/>
      <c r="KG865" s="108"/>
      <c r="KH865" s="108"/>
      <c r="KI865" s="108"/>
      <c r="KJ865" s="108"/>
      <c r="KK865" s="108"/>
      <c r="KL865" s="108"/>
      <c r="KM865" s="108"/>
      <c r="KN865" s="108"/>
      <c r="KO865" s="108"/>
      <c r="KP865" s="108"/>
      <c r="KQ865" s="108"/>
      <c r="KR865" s="108"/>
      <c r="KS865" s="108"/>
      <c r="KT865" s="108"/>
      <c r="KU865" s="108"/>
      <c r="KV865" s="108"/>
      <c r="KW865" s="108"/>
      <c r="KX865" s="108"/>
      <c r="KY865" s="108"/>
      <c r="KZ865" s="108"/>
      <c r="LA865" s="108"/>
      <c r="LB865" s="108"/>
      <c r="LC865" s="108"/>
      <c r="LD865" s="108"/>
      <c r="LE865" s="108"/>
      <c r="LF865" s="108"/>
      <c r="LG865" s="108"/>
      <c r="LH865" s="108"/>
      <c r="LI865" s="108"/>
      <c r="LJ865" s="108"/>
      <c r="LK865" s="108"/>
      <c r="LL865" s="108"/>
      <c r="LM865" s="108"/>
      <c r="LN865" s="108"/>
      <c r="LO865" s="108"/>
      <c r="LP865" s="108"/>
      <c r="LQ865" s="108"/>
      <c r="LR865" s="108"/>
      <c r="LS865" s="108"/>
    </row>
    <row r="866" spans="1:331">
      <c r="A866" s="3"/>
      <c r="B866" s="438"/>
      <c r="C866" s="438"/>
      <c r="D866" s="438"/>
      <c r="E866" s="438"/>
      <c r="F866" s="438"/>
      <c r="G866" s="438"/>
      <c r="H866" s="438"/>
      <c r="I866" s="438"/>
      <c r="J866" s="438"/>
      <c r="K866" s="438"/>
      <c r="L866" s="438"/>
      <c r="M866" s="438"/>
      <c r="N866" s="438"/>
      <c r="O866" s="438"/>
      <c r="P866" s="438"/>
      <c r="Q866" s="438"/>
      <c r="R866" s="438"/>
      <c r="S866" s="438"/>
      <c r="T866" s="438"/>
      <c r="U866" s="438"/>
      <c r="V866" s="438"/>
      <c r="W866" s="438"/>
      <c r="X866" s="438"/>
      <c r="Y866" s="438"/>
      <c r="Z866" s="438"/>
      <c r="AA866" s="438"/>
      <c r="AB866" s="438"/>
      <c r="AC866" s="438"/>
      <c r="AD866" s="438"/>
      <c r="AE866" s="154"/>
      <c r="AF866" s="154"/>
      <c r="AG866" s="154"/>
      <c r="AH866" s="154"/>
      <c r="AI866" s="154"/>
      <c r="AJ866" s="108"/>
      <c r="AK866" s="154"/>
      <c r="AL866" s="108"/>
      <c r="AM866" s="108"/>
      <c r="AN866" s="108"/>
      <c r="AO866" s="108"/>
      <c r="AP866" s="108"/>
      <c r="AQ866" s="108"/>
      <c r="AR866" s="108"/>
      <c r="AS866" s="108"/>
      <c r="AT866" s="108"/>
      <c r="AU866" s="108"/>
      <c r="AV866" s="108"/>
      <c r="AW866" s="108"/>
      <c r="AX866" s="108"/>
      <c r="AY866" s="108"/>
      <c r="AZ866" s="108"/>
      <c r="BA866" s="108"/>
      <c r="BB866" s="108"/>
      <c r="BC866" s="108"/>
      <c r="BD866" s="108"/>
      <c r="BE866" s="108"/>
      <c r="BF866" s="108"/>
      <c r="BG866" s="108"/>
      <c r="BH866" s="108"/>
      <c r="BI866" s="108"/>
      <c r="BJ866" s="108"/>
      <c r="BK866" s="108"/>
      <c r="BL866" s="108"/>
      <c r="BM866" s="108"/>
      <c r="BN866" s="108"/>
      <c r="BO866" s="108"/>
      <c r="BP866" s="108"/>
      <c r="BQ866" s="108"/>
      <c r="BR866" s="108"/>
      <c r="BS866" s="108"/>
      <c r="BT866" s="108"/>
      <c r="BU866" s="108"/>
      <c r="BV866" s="108"/>
      <c r="BW866" s="108"/>
      <c r="BX866" s="108"/>
      <c r="BY866" s="108"/>
      <c r="BZ866" s="108"/>
      <c r="CA866" s="108"/>
      <c r="CB866" s="108"/>
      <c r="CC866" s="108"/>
      <c r="CD866" s="108"/>
      <c r="CE866" s="108"/>
      <c r="CF866" s="108"/>
      <c r="CG866" s="108"/>
      <c r="CH866" s="108"/>
      <c r="CI866" s="108"/>
      <c r="CJ866" s="108"/>
      <c r="CK866" s="108"/>
      <c r="CL866" s="108"/>
      <c r="CM866" s="108"/>
      <c r="CN866" s="108"/>
      <c r="CO866" s="108"/>
      <c r="CP866" s="108"/>
      <c r="CQ866" s="108"/>
      <c r="CR866" s="108"/>
      <c r="CS866" s="108"/>
      <c r="CT866" s="108"/>
      <c r="CU866" s="108"/>
      <c r="CV866" s="108"/>
      <c r="CW866" s="108"/>
      <c r="CX866" s="108"/>
      <c r="CY866" s="108"/>
      <c r="CZ866" s="108"/>
      <c r="DA866" s="108"/>
      <c r="DB866" s="108"/>
      <c r="DC866" s="108"/>
      <c r="DD866" s="108"/>
      <c r="DE866" s="108"/>
      <c r="DF866" s="108"/>
      <c r="DG866" s="108"/>
      <c r="DH866" s="108"/>
      <c r="DI866" s="108"/>
      <c r="DJ866" s="108"/>
      <c r="DK866" s="108"/>
      <c r="DL866" s="108"/>
      <c r="DM866" s="108"/>
      <c r="DN866" s="108"/>
      <c r="DO866" s="108"/>
      <c r="DP866" s="108"/>
      <c r="DQ866" s="108"/>
      <c r="DR866" s="108"/>
      <c r="DS866" s="108"/>
      <c r="DT866" s="108"/>
      <c r="DU866" s="108"/>
      <c r="DV866" s="108"/>
      <c r="DW866" s="108"/>
      <c r="DX866" s="108"/>
      <c r="DY866" s="108"/>
      <c r="DZ866" s="108"/>
      <c r="EA866" s="108"/>
      <c r="EB866" s="108"/>
      <c r="EC866" s="108"/>
      <c r="ED866" s="108"/>
      <c r="EE866" s="108"/>
      <c r="EF866" s="108"/>
      <c r="EG866" s="108"/>
      <c r="EH866" s="108"/>
      <c r="EI866" s="108"/>
      <c r="EJ866" s="108"/>
      <c r="EK866" s="108"/>
      <c r="EL866" s="108"/>
      <c r="EM866" s="108"/>
      <c r="EN866" s="108"/>
      <c r="EO866" s="108"/>
      <c r="EP866" s="108"/>
      <c r="EQ866" s="108"/>
      <c r="ER866" s="108"/>
      <c r="ES866" s="108"/>
      <c r="ET866" s="108"/>
      <c r="EU866" s="108"/>
      <c r="EV866" s="108"/>
      <c r="EW866" s="108"/>
      <c r="EX866" s="108"/>
      <c r="EY866" s="108"/>
      <c r="EZ866" s="108"/>
      <c r="FA866" s="108"/>
      <c r="FB866" s="108"/>
      <c r="FC866" s="108"/>
      <c r="FD866" s="108"/>
      <c r="FE866" s="108"/>
      <c r="FF866" s="108"/>
      <c r="FG866" s="108"/>
      <c r="FH866" s="108"/>
      <c r="FI866" s="108"/>
      <c r="FJ866" s="108"/>
      <c r="FK866" s="108"/>
      <c r="FL866" s="108"/>
      <c r="FM866" s="108"/>
      <c r="FN866" s="108"/>
      <c r="FO866" s="108"/>
      <c r="FP866" s="108"/>
      <c r="FQ866" s="108"/>
      <c r="FR866" s="108"/>
      <c r="FS866" s="108"/>
      <c r="FT866" s="108"/>
      <c r="FU866" s="108"/>
      <c r="FV866" s="108"/>
      <c r="FW866" s="108"/>
      <c r="FX866" s="108"/>
      <c r="FY866" s="108"/>
      <c r="FZ866" s="108"/>
      <c r="GA866" s="108"/>
      <c r="GB866" s="108"/>
      <c r="GC866" s="108"/>
      <c r="GD866" s="108"/>
      <c r="GE866" s="108"/>
      <c r="GF866" s="108"/>
      <c r="GG866" s="108"/>
      <c r="GH866" s="108"/>
      <c r="GI866" s="108"/>
      <c r="GJ866" s="108"/>
      <c r="GK866" s="108"/>
      <c r="GL866" s="108"/>
      <c r="GM866" s="108"/>
      <c r="GN866" s="108"/>
      <c r="GO866" s="108"/>
      <c r="GP866" s="108"/>
      <c r="GQ866" s="108"/>
      <c r="GR866" s="108"/>
      <c r="GS866" s="108"/>
      <c r="GT866" s="108"/>
      <c r="GU866" s="108"/>
      <c r="GV866" s="108"/>
      <c r="GW866" s="108"/>
      <c r="GX866" s="108"/>
      <c r="GY866" s="108"/>
      <c r="GZ866" s="108"/>
      <c r="HA866" s="108"/>
      <c r="HB866" s="108"/>
      <c r="HC866" s="108"/>
      <c r="HD866" s="108"/>
      <c r="HE866" s="108"/>
      <c r="HF866" s="108"/>
      <c r="HG866" s="108"/>
      <c r="HH866" s="108"/>
      <c r="HI866" s="108"/>
      <c r="HJ866" s="108"/>
      <c r="HK866" s="108"/>
      <c r="HL866" s="108"/>
      <c r="HM866" s="108"/>
      <c r="HN866" s="108"/>
      <c r="HO866" s="108"/>
      <c r="HP866" s="108"/>
      <c r="HQ866" s="108"/>
      <c r="HR866" s="108"/>
      <c r="HS866" s="108"/>
      <c r="HT866" s="108"/>
      <c r="HU866" s="108"/>
      <c r="HV866" s="108"/>
      <c r="HW866" s="108"/>
      <c r="HX866" s="108"/>
      <c r="HY866" s="108"/>
      <c r="HZ866" s="108"/>
      <c r="IA866" s="108"/>
      <c r="IB866" s="108"/>
      <c r="IC866" s="108"/>
      <c r="ID866" s="108"/>
      <c r="IE866" s="108"/>
      <c r="IF866" s="108"/>
      <c r="IG866" s="108"/>
      <c r="IH866" s="108"/>
      <c r="II866" s="108"/>
      <c r="IJ866" s="108"/>
      <c r="IK866" s="108"/>
      <c r="IL866" s="108"/>
      <c r="IM866" s="108"/>
      <c r="IN866" s="108"/>
      <c r="IO866" s="108"/>
      <c r="IP866" s="108"/>
      <c r="IQ866" s="108"/>
      <c r="IR866" s="108"/>
      <c r="IS866" s="108"/>
      <c r="IT866" s="108"/>
      <c r="IU866" s="108"/>
      <c r="IV866" s="108"/>
      <c r="IW866" s="108"/>
      <c r="IX866" s="108"/>
      <c r="IY866" s="108"/>
      <c r="IZ866" s="108"/>
      <c r="JA866" s="108"/>
      <c r="JB866" s="108"/>
      <c r="JC866" s="108"/>
      <c r="JD866" s="108"/>
      <c r="JE866" s="108"/>
      <c r="JF866" s="108"/>
      <c r="JG866" s="108"/>
      <c r="JH866" s="108"/>
      <c r="JI866" s="108"/>
      <c r="JJ866" s="108"/>
      <c r="JK866" s="108"/>
      <c r="JL866" s="108"/>
      <c r="JM866" s="108"/>
      <c r="JN866" s="108"/>
      <c r="JO866" s="108"/>
      <c r="JP866" s="108"/>
      <c r="JQ866" s="108"/>
      <c r="JR866" s="108"/>
      <c r="JS866" s="108"/>
      <c r="JT866" s="108"/>
      <c r="JU866" s="108"/>
      <c r="JV866" s="108"/>
      <c r="JW866" s="108"/>
      <c r="JX866" s="108"/>
      <c r="JY866" s="108"/>
      <c r="JZ866" s="108"/>
      <c r="KA866" s="108"/>
      <c r="KB866" s="108"/>
      <c r="KC866" s="108"/>
      <c r="KD866" s="108"/>
      <c r="KE866" s="108"/>
      <c r="KF866" s="108"/>
      <c r="KG866" s="108"/>
      <c r="KH866" s="108"/>
      <c r="KI866" s="108"/>
      <c r="KJ866" s="108"/>
      <c r="KK866" s="108"/>
      <c r="KL866" s="108"/>
      <c r="KM866" s="108"/>
      <c r="KN866" s="108"/>
      <c r="KO866" s="108"/>
      <c r="KP866" s="108"/>
      <c r="KQ866" s="108"/>
      <c r="KR866" s="108"/>
      <c r="KS866" s="108"/>
      <c r="KT866" s="108"/>
      <c r="KU866" s="108"/>
      <c r="KV866" s="108"/>
      <c r="KW866" s="108"/>
      <c r="KX866" s="108"/>
      <c r="KY866" s="108"/>
      <c r="KZ866" s="108"/>
      <c r="LA866" s="108"/>
      <c r="LB866" s="108"/>
      <c r="LC866" s="108"/>
      <c r="LD866" s="108"/>
      <c r="LE866" s="108"/>
      <c r="LF866" s="108"/>
      <c r="LG866" s="108"/>
      <c r="LH866" s="108"/>
      <c r="LI866" s="108"/>
      <c r="LJ866" s="108"/>
      <c r="LK866" s="108"/>
      <c r="LL866" s="108"/>
      <c r="LM866" s="108"/>
      <c r="LN866" s="108"/>
      <c r="LO866" s="108"/>
      <c r="LP866" s="108"/>
      <c r="LQ866" s="108"/>
      <c r="LR866" s="108"/>
      <c r="LS866" s="108"/>
    </row>
    <row r="867" spans="1:331">
      <c r="A867" s="3"/>
      <c r="B867" s="438"/>
      <c r="C867" s="438"/>
      <c r="D867" s="438"/>
      <c r="E867" s="438"/>
      <c r="F867" s="438"/>
      <c r="G867" s="438"/>
      <c r="H867" s="438"/>
      <c r="I867" s="438"/>
      <c r="J867" s="438"/>
      <c r="K867" s="438"/>
      <c r="L867" s="438"/>
      <c r="M867" s="438"/>
      <c r="N867" s="438"/>
      <c r="O867" s="438"/>
      <c r="P867" s="438"/>
      <c r="Q867" s="438"/>
      <c r="R867" s="438"/>
      <c r="S867" s="438"/>
      <c r="T867" s="438"/>
      <c r="U867" s="438"/>
      <c r="V867" s="438"/>
      <c r="W867" s="438"/>
      <c r="X867" s="438"/>
      <c r="Y867" s="438"/>
      <c r="Z867" s="438"/>
      <c r="AA867" s="438"/>
      <c r="AB867" s="438"/>
      <c r="AC867" s="438"/>
      <c r="AD867" s="438"/>
      <c r="AE867" s="154"/>
      <c r="AF867" s="154"/>
      <c r="AG867" s="154"/>
      <c r="AH867" s="154"/>
      <c r="AI867" s="154"/>
      <c r="AJ867" s="108"/>
      <c r="AK867" s="154"/>
      <c r="AL867" s="108"/>
      <c r="AM867" s="108"/>
      <c r="AN867" s="108"/>
      <c r="AO867" s="108"/>
      <c r="AP867" s="108"/>
      <c r="AQ867" s="108"/>
      <c r="AR867" s="108"/>
      <c r="AS867" s="108"/>
      <c r="AT867" s="108"/>
      <c r="AU867" s="108"/>
      <c r="AV867" s="108"/>
      <c r="AW867" s="108"/>
      <c r="AX867" s="108"/>
      <c r="AY867" s="108"/>
      <c r="AZ867" s="108"/>
      <c r="BA867" s="108"/>
      <c r="BB867" s="108"/>
      <c r="BC867" s="108"/>
      <c r="BD867" s="108"/>
      <c r="BE867" s="108"/>
      <c r="BF867" s="108"/>
      <c r="BG867" s="108"/>
      <c r="BH867" s="108"/>
      <c r="BI867" s="108"/>
      <c r="BJ867" s="108"/>
      <c r="BK867" s="108"/>
      <c r="BL867" s="108"/>
      <c r="BM867" s="108"/>
      <c r="BN867" s="108"/>
      <c r="BO867" s="108"/>
      <c r="BP867" s="108"/>
      <c r="BQ867" s="108"/>
      <c r="BR867" s="108"/>
      <c r="BS867" s="108"/>
      <c r="BT867" s="108"/>
      <c r="BU867" s="108"/>
      <c r="BV867" s="108"/>
      <c r="BW867" s="108"/>
      <c r="BX867" s="108"/>
      <c r="BY867" s="108"/>
      <c r="BZ867" s="108"/>
      <c r="CA867" s="108"/>
      <c r="CB867" s="108"/>
      <c r="CC867" s="108"/>
      <c r="CD867" s="108"/>
      <c r="CE867" s="108"/>
      <c r="CF867" s="108"/>
      <c r="CG867" s="108"/>
      <c r="CH867" s="108"/>
      <c r="CI867" s="108"/>
      <c r="CJ867" s="108"/>
      <c r="CK867" s="108"/>
      <c r="CL867" s="108"/>
      <c r="CM867" s="108"/>
      <c r="CN867" s="108"/>
      <c r="CO867" s="108"/>
      <c r="CP867" s="108"/>
      <c r="CQ867" s="108"/>
      <c r="CR867" s="108"/>
      <c r="CS867" s="108"/>
      <c r="CT867" s="108"/>
      <c r="CU867" s="108"/>
      <c r="CV867" s="108"/>
      <c r="CW867" s="108"/>
      <c r="CX867" s="108"/>
      <c r="CY867" s="108"/>
      <c r="CZ867" s="108"/>
      <c r="DA867" s="108"/>
      <c r="DB867" s="108"/>
      <c r="DC867" s="108"/>
      <c r="DD867" s="108"/>
      <c r="DE867" s="108"/>
      <c r="DF867" s="108"/>
      <c r="DG867" s="108"/>
      <c r="DH867" s="108"/>
      <c r="DI867" s="108"/>
      <c r="DJ867" s="108"/>
      <c r="DK867" s="108"/>
      <c r="DL867" s="108"/>
      <c r="DM867" s="108"/>
      <c r="DN867" s="108"/>
      <c r="DO867" s="108"/>
      <c r="DP867" s="108"/>
      <c r="DQ867" s="108"/>
      <c r="DR867" s="108"/>
      <c r="DS867" s="108"/>
      <c r="DT867" s="108"/>
      <c r="DU867" s="108"/>
      <c r="DV867" s="108"/>
      <c r="DW867" s="108"/>
      <c r="DX867" s="108"/>
      <c r="DY867" s="108"/>
      <c r="DZ867" s="108"/>
      <c r="EA867" s="108"/>
      <c r="EB867" s="108"/>
      <c r="EC867" s="108"/>
      <c r="ED867" s="108"/>
      <c r="EE867" s="108"/>
      <c r="EF867" s="108"/>
      <c r="EG867" s="108"/>
      <c r="EH867" s="108"/>
      <c r="EI867" s="108"/>
      <c r="EJ867" s="108"/>
      <c r="EK867" s="108"/>
      <c r="EL867" s="108"/>
      <c r="EM867" s="108"/>
      <c r="EN867" s="108"/>
      <c r="EO867" s="108"/>
      <c r="EP867" s="108"/>
      <c r="EQ867" s="108"/>
      <c r="ER867" s="108"/>
      <c r="ES867" s="108"/>
      <c r="ET867" s="108"/>
      <c r="EU867" s="108"/>
      <c r="EV867" s="108"/>
      <c r="EW867" s="108"/>
      <c r="EX867" s="108"/>
      <c r="EY867" s="108"/>
      <c r="EZ867" s="108"/>
      <c r="FA867" s="108"/>
      <c r="FB867" s="108"/>
      <c r="FC867" s="108"/>
      <c r="FD867" s="108"/>
      <c r="FE867" s="108"/>
      <c r="FF867" s="108"/>
      <c r="FG867" s="108"/>
      <c r="FH867" s="108"/>
      <c r="FI867" s="108"/>
      <c r="FJ867" s="108"/>
      <c r="FK867" s="108"/>
      <c r="FL867" s="108"/>
      <c r="FM867" s="108"/>
      <c r="FN867" s="108"/>
      <c r="FO867" s="108"/>
      <c r="FP867" s="108"/>
      <c r="FQ867" s="108"/>
      <c r="FR867" s="108"/>
      <c r="FS867" s="108"/>
      <c r="FT867" s="108"/>
      <c r="FU867" s="108"/>
      <c r="FV867" s="108"/>
      <c r="FW867" s="108"/>
      <c r="FX867" s="108"/>
      <c r="FY867" s="108"/>
      <c r="FZ867" s="108"/>
      <c r="GA867" s="108"/>
      <c r="GB867" s="108"/>
      <c r="GC867" s="108"/>
      <c r="GD867" s="108"/>
      <c r="GE867" s="108"/>
      <c r="GF867" s="108"/>
      <c r="GG867" s="108"/>
      <c r="GH867" s="108"/>
      <c r="GI867" s="108"/>
      <c r="GJ867" s="108"/>
      <c r="GK867" s="108"/>
      <c r="GL867" s="108"/>
      <c r="GM867" s="108"/>
      <c r="GN867" s="108"/>
      <c r="GO867" s="108"/>
      <c r="GP867" s="108"/>
      <c r="GQ867" s="108"/>
      <c r="GR867" s="108"/>
      <c r="GS867" s="108"/>
      <c r="GT867" s="108"/>
      <c r="GU867" s="108"/>
      <c r="GV867" s="108"/>
      <c r="GW867" s="108"/>
      <c r="GX867" s="108"/>
      <c r="GY867" s="108"/>
      <c r="GZ867" s="108"/>
      <c r="HA867" s="108"/>
      <c r="HB867" s="108"/>
      <c r="HC867" s="108"/>
      <c r="HD867" s="108"/>
      <c r="HE867" s="108"/>
      <c r="HF867" s="108"/>
      <c r="HG867" s="108"/>
      <c r="HH867" s="108"/>
      <c r="HI867" s="108"/>
      <c r="HJ867" s="108"/>
      <c r="HK867" s="108"/>
      <c r="HL867" s="108"/>
      <c r="HM867" s="108"/>
      <c r="HN867" s="108"/>
      <c r="HO867" s="108"/>
      <c r="HP867" s="108"/>
      <c r="HQ867" s="108"/>
      <c r="HR867" s="108"/>
      <c r="HS867" s="108"/>
      <c r="HT867" s="108"/>
      <c r="HU867" s="108"/>
      <c r="HV867" s="108"/>
      <c r="HW867" s="108"/>
      <c r="HX867" s="108"/>
      <c r="HY867" s="108"/>
      <c r="HZ867" s="108"/>
      <c r="IA867" s="108"/>
      <c r="IB867" s="108"/>
      <c r="IC867" s="108"/>
      <c r="ID867" s="108"/>
      <c r="IE867" s="108"/>
      <c r="IF867" s="108"/>
      <c r="IG867" s="108"/>
      <c r="IH867" s="108"/>
      <c r="II867" s="108"/>
      <c r="IJ867" s="108"/>
      <c r="IK867" s="108"/>
      <c r="IL867" s="108"/>
      <c r="IM867" s="108"/>
      <c r="IN867" s="108"/>
      <c r="IO867" s="108"/>
      <c r="IP867" s="108"/>
      <c r="IQ867" s="108"/>
      <c r="IR867" s="108"/>
      <c r="IS867" s="108"/>
      <c r="IT867" s="108"/>
      <c r="IU867" s="108"/>
      <c r="IV867" s="108"/>
      <c r="IW867" s="108"/>
      <c r="IX867" s="108"/>
      <c r="IY867" s="108"/>
      <c r="IZ867" s="108"/>
      <c r="JA867" s="108"/>
      <c r="JB867" s="108"/>
      <c r="JC867" s="108"/>
      <c r="JD867" s="108"/>
      <c r="JE867" s="108"/>
      <c r="JF867" s="108"/>
      <c r="JG867" s="108"/>
      <c r="JH867" s="108"/>
      <c r="JI867" s="108"/>
      <c r="JJ867" s="108"/>
      <c r="JK867" s="108"/>
      <c r="JL867" s="108"/>
      <c r="JM867" s="108"/>
      <c r="JN867" s="108"/>
      <c r="JO867" s="108"/>
      <c r="JP867" s="108"/>
      <c r="JQ867" s="108"/>
      <c r="JR867" s="108"/>
      <c r="JS867" s="108"/>
      <c r="JT867" s="108"/>
      <c r="JU867" s="108"/>
      <c r="JV867" s="108"/>
      <c r="JW867" s="108"/>
      <c r="JX867" s="108"/>
      <c r="JY867" s="108"/>
      <c r="JZ867" s="108"/>
      <c r="KA867" s="108"/>
      <c r="KB867" s="108"/>
      <c r="KC867" s="108"/>
      <c r="KD867" s="108"/>
      <c r="KE867" s="108"/>
      <c r="KF867" s="108"/>
      <c r="KG867" s="108"/>
      <c r="KH867" s="108"/>
      <c r="KI867" s="108"/>
      <c r="KJ867" s="108"/>
      <c r="KK867" s="108"/>
      <c r="KL867" s="108"/>
      <c r="KM867" s="108"/>
      <c r="KN867" s="108"/>
      <c r="KO867" s="108"/>
      <c r="KP867" s="108"/>
      <c r="KQ867" s="108"/>
      <c r="KR867" s="108"/>
      <c r="KS867" s="108"/>
      <c r="KT867" s="108"/>
      <c r="KU867" s="108"/>
      <c r="KV867" s="108"/>
      <c r="KW867" s="108"/>
      <c r="KX867" s="108"/>
      <c r="KY867" s="108"/>
      <c r="KZ867" s="108"/>
      <c r="LA867" s="108"/>
      <c r="LB867" s="108"/>
      <c r="LC867" s="108"/>
      <c r="LD867" s="108"/>
      <c r="LE867" s="108"/>
      <c r="LF867" s="108"/>
      <c r="LG867" s="108"/>
      <c r="LH867" s="108"/>
      <c r="LI867" s="108"/>
      <c r="LJ867" s="108"/>
      <c r="LK867" s="108"/>
      <c r="LL867" s="108"/>
      <c r="LM867" s="108"/>
      <c r="LN867" s="108"/>
      <c r="LO867" s="108"/>
      <c r="LP867" s="108"/>
      <c r="LQ867" s="108"/>
      <c r="LR867" s="108"/>
      <c r="LS867" s="108"/>
    </row>
    <row r="868" spans="1:331">
      <c r="A868" s="3"/>
      <c r="B868" s="438"/>
      <c r="C868" s="438"/>
      <c r="D868" s="438"/>
      <c r="E868" s="438"/>
      <c r="F868" s="438"/>
      <c r="G868" s="438"/>
      <c r="H868" s="438"/>
      <c r="I868" s="438"/>
      <c r="J868" s="438"/>
      <c r="K868" s="438"/>
      <c r="L868" s="438"/>
      <c r="M868" s="438"/>
      <c r="N868" s="438"/>
      <c r="O868" s="438"/>
      <c r="P868" s="438"/>
      <c r="Q868" s="438"/>
      <c r="R868" s="438"/>
      <c r="S868" s="438"/>
      <c r="T868" s="438"/>
      <c r="U868" s="438"/>
      <c r="V868" s="438"/>
      <c r="W868" s="438"/>
      <c r="X868" s="438"/>
      <c r="Y868" s="438"/>
      <c r="Z868" s="438"/>
      <c r="AA868" s="438"/>
      <c r="AB868" s="438"/>
      <c r="AC868" s="438"/>
      <c r="AD868" s="438"/>
      <c r="AE868" s="154"/>
      <c r="AF868" s="154"/>
      <c r="AG868" s="154"/>
      <c r="AH868" s="154"/>
      <c r="AI868" s="154"/>
      <c r="AJ868" s="108"/>
      <c r="AK868" s="154"/>
      <c r="AL868" s="108"/>
      <c r="AM868" s="108"/>
      <c r="AN868" s="108"/>
      <c r="AO868" s="108"/>
      <c r="AP868" s="108"/>
      <c r="AQ868" s="108"/>
      <c r="AR868" s="108"/>
      <c r="AS868" s="108"/>
      <c r="AT868" s="108"/>
      <c r="AU868" s="108"/>
      <c r="AV868" s="108"/>
      <c r="AW868" s="108"/>
      <c r="AX868" s="108"/>
      <c r="AY868" s="108"/>
      <c r="AZ868" s="108"/>
      <c r="BA868" s="108"/>
      <c r="BB868" s="108"/>
      <c r="BC868" s="108"/>
      <c r="BD868" s="108"/>
      <c r="BE868" s="108"/>
      <c r="BF868" s="108"/>
      <c r="BG868" s="108"/>
      <c r="BH868" s="108"/>
      <c r="BI868" s="108"/>
      <c r="BJ868" s="108"/>
      <c r="BK868" s="108"/>
      <c r="BL868" s="108"/>
      <c r="BM868" s="108"/>
      <c r="BN868" s="108"/>
      <c r="BO868" s="108"/>
      <c r="BP868" s="108"/>
      <c r="BQ868" s="108"/>
      <c r="BR868" s="108"/>
      <c r="BS868" s="108"/>
      <c r="BT868" s="108"/>
      <c r="BU868" s="108"/>
      <c r="BV868" s="108"/>
      <c r="BW868" s="108"/>
      <c r="BX868" s="108"/>
      <c r="BY868" s="108"/>
      <c r="BZ868" s="108"/>
      <c r="CA868" s="108"/>
      <c r="CB868" s="108"/>
      <c r="CC868" s="108"/>
      <c r="CD868" s="108"/>
      <c r="CE868" s="108"/>
      <c r="CF868" s="108"/>
      <c r="CG868" s="108"/>
      <c r="CH868" s="108"/>
      <c r="CI868" s="108"/>
      <c r="CJ868" s="108"/>
      <c r="CK868" s="108"/>
      <c r="CL868" s="108"/>
      <c r="CM868" s="108"/>
      <c r="CN868" s="108"/>
      <c r="CO868" s="108"/>
      <c r="CP868" s="108"/>
      <c r="CQ868" s="108"/>
      <c r="CR868" s="108"/>
      <c r="CS868" s="108"/>
      <c r="CT868" s="108"/>
      <c r="CU868" s="108"/>
      <c r="CV868" s="108"/>
      <c r="CW868" s="108"/>
      <c r="CX868" s="108"/>
      <c r="CY868" s="108"/>
      <c r="CZ868" s="108"/>
      <c r="DA868" s="108"/>
      <c r="DB868" s="108"/>
      <c r="DC868" s="108"/>
      <c r="DD868" s="108"/>
      <c r="DE868" s="108"/>
      <c r="DF868" s="108"/>
      <c r="DG868" s="108"/>
      <c r="DH868" s="108"/>
      <c r="DI868" s="108"/>
      <c r="DJ868" s="108"/>
      <c r="DK868" s="108"/>
      <c r="DL868" s="108"/>
      <c r="DM868" s="108"/>
      <c r="DN868" s="108"/>
      <c r="DO868" s="108"/>
      <c r="DP868" s="108"/>
      <c r="DQ868" s="108"/>
      <c r="DR868" s="108"/>
      <c r="DS868" s="108"/>
      <c r="DT868" s="108"/>
      <c r="DU868" s="108"/>
      <c r="DV868" s="108"/>
      <c r="DW868" s="108"/>
      <c r="DX868" s="108"/>
      <c r="DY868" s="108"/>
      <c r="DZ868" s="108"/>
      <c r="EA868" s="108"/>
      <c r="EB868" s="108"/>
      <c r="EC868" s="108"/>
      <c r="ED868" s="108"/>
      <c r="EE868" s="108"/>
      <c r="EF868" s="108"/>
      <c r="EG868" s="108"/>
      <c r="EH868" s="108"/>
      <c r="EI868" s="108"/>
      <c r="EJ868" s="108"/>
      <c r="EK868" s="108"/>
      <c r="EL868" s="108"/>
      <c r="EM868" s="108"/>
      <c r="EN868" s="108"/>
      <c r="EO868" s="108"/>
      <c r="EP868" s="108"/>
      <c r="EQ868" s="108"/>
      <c r="ER868" s="108"/>
      <c r="ES868" s="108"/>
      <c r="ET868" s="108"/>
      <c r="EU868" s="108"/>
      <c r="EV868" s="108"/>
      <c r="EW868" s="108"/>
      <c r="EX868" s="108"/>
      <c r="EY868" s="108"/>
      <c r="EZ868" s="108"/>
      <c r="FA868" s="108"/>
      <c r="FB868" s="108"/>
      <c r="FC868" s="108"/>
      <c r="FD868" s="108"/>
      <c r="FE868" s="108"/>
      <c r="FF868" s="108"/>
      <c r="FG868" s="108"/>
      <c r="FH868" s="108"/>
      <c r="FI868" s="108"/>
      <c r="FJ868" s="108"/>
      <c r="FK868" s="108"/>
      <c r="FL868" s="108"/>
      <c r="FM868" s="108"/>
      <c r="FN868" s="108"/>
      <c r="FO868" s="108"/>
      <c r="FP868" s="108"/>
      <c r="FQ868" s="108"/>
      <c r="FR868" s="108"/>
      <c r="FS868" s="108"/>
      <c r="FT868" s="108"/>
      <c r="FU868" s="108"/>
      <c r="FV868" s="108"/>
      <c r="FW868" s="108"/>
      <c r="FX868" s="108"/>
      <c r="FY868" s="108"/>
      <c r="FZ868" s="108"/>
      <c r="GA868" s="108"/>
      <c r="GB868" s="108"/>
      <c r="GC868" s="108"/>
      <c r="GD868" s="108"/>
      <c r="GE868" s="108"/>
      <c r="GF868" s="108"/>
      <c r="GG868" s="108"/>
      <c r="GH868" s="108"/>
      <c r="GI868" s="108"/>
      <c r="GJ868" s="108"/>
      <c r="GK868" s="108"/>
      <c r="GL868" s="108"/>
      <c r="GM868" s="108"/>
      <c r="GN868" s="108"/>
      <c r="GO868" s="108"/>
      <c r="GP868" s="108"/>
      <c r="GQ868" s="108"/>
      <c r="GR868" s="108"/>
      <c r="GS868" s="108"/>
      <c r="GT868" s="108"/>
      <c r="GU868" s="108"/>
      <c r="GV868" s="108"/>
      <c r="GW868" s="108"/>
      <c r="GX868" s="108"/>
      <c r="GY868" s="108"/>
      <c r="GZ868" s="108"/>
      <c r="HA868" s="108"/>
      <c r="HB868" s="108"/>
      <c r="HC868" s="108"/>
      <c r="HD868" s="108"/>
      <c r="HE868" s="108"/>
      <c r="HF868" s="108"/>
      <c r="HG868" s="108"/>
      <c r="HH868" s="108"/>
      <c r="HI868" s="108"/>
      <c r="HJ868" s="108"/>
      <c r="HK868" s="108"/>
      <c r="HL868" s="108"/>
      <c r="HM868" s="108"/>
      <c r="HN868" s="108"/>
      <c r="HO868" s="108"/>
      <c r="HP868" s="108"/>
      <c r="HQ868" s="108"/>
      <c r="HR868" s="108"/>
      <c r="HS868" s="108"/>
      <c r="HT868" s="108"/>
      <c r="HU868" s="108"/>
      <c r="HV868" s="108"/>
      <c r="HW868" s="108"/>
      <c r="HX868" s="108"/>
      <c r="HY868" s="108"/>
      <c r="HZ868" s="108"/>
      <c r="IA868" s="108"/>
      <c r="IB868" s="108"/>
      <c r="IC868" s="108"/>
      <c r="ID868" s="108"/>
      <c r="IE868" s="108"/>
      <c r="IF868" s="108"/>
      <c r="IG868" s="108"/>
      <c r="IH868" s="108"/>
      <c r="II868" s="108"/>
      <c r="IJ868" s="108"/>
      <c r="IK868" s="108"/>
      <c r="IL868" s="108"/>
      <c r="IM868" s="108"/>
      <c r="IN868" s="108"/>
      <c r="IO868" s="108"/>
      <c r="IP868" s="108"/>
      <c r="IQ868" s="108"/>
      <c r="IR868" s="108"/>
      <c r="IS868" s="108"/>
      <c r="IT868" s="108"/>
      <c r="IU868" s="108"/>
      <c r="IV868" s="108"/>
      <c r="IW868" s="108"/>
      <c r="IX868" s="108"/>
      <c r="IY868" s="108"/>
      <c r="IZ868" s="108"/>
      <c r="JA868" s="108"/>
      <c r="JB868" s="108"/>
      <c r="JC868" s="108"/>
      <c r="JD868" s="108"/>
      <c r="JE868" s="108"/>
      <c r="JF868" s="108"/>
      <c r="JG868" s="108"/>
      <c r="JH868" s="108"/>
      <c r="JI868" s="108"/>
      <c r="JJ868" s="108"/>
      <c r="JK868" s="108"/>
      <c r="JL868" s="108"/>
      <c r="JM868" s="108"/>
      <c r="JN868" s="108"/>
      <c r="JO868" s="108"/>
      <c r="JP868" s="108"/>
      <c r="JQ868" s="108"/>
      <c r="JR868" s="108"/>
      <c r="JS868" s="108"/>
      <c r="JT868" s="108"/>
      <c r="JU868" s="108"/>
      <c r="JV868" s="108"/>
      <c r="JW868" s="108"/>
      <c r="JX868" s="108"/>
      <c r="JY868" s="108"/>
      <c r="JZ868" s="108"/>
      <c r="KA868" s="108"/>
      <c r="KB868" s="108"/>
      <c r="KC868" s="108"/>
      <c r="KD868" s="108"/>
      <c r="KE868" s="108"/>
      <c r="KF868" s="108"/>
      <c r="KG868" s="108"/>
      <c r="KH868" s="108"/>
      <c r="KI868" s="108"/>
      <c r="KJ868" s="108"/>
      <c r="KK868" s="108"/>
      <c r="KL868" s="108"/>
      <c r="KM868" s="108"/>
      <c r="KN868" s="108"/>
      <c r="KO868" s="108"/>
      <c r="KP868" s="108"/>
      <c r="KQ868" s="108"/>
      <c r="KR868" s="108"/>
      <c r="KS868" s="108"/>
      <c r="KT868" s="108"/>
      <c r="KU868" s="108"/>
      <c r="KV868" s="108"/>
      <c r="KW868" s="108"/>
      <c r="KX868" s="108"/>
      <c r="KY868" s="108"/>
      <c r="KZ868" s="108"/>
      <c r="LA868" s="108"/>
      <c r="LB868" s="108"/>
      <c r="LC868" s="108"/>
      <c r="LD868" s="108"/>
      <c r="LE868" s="108"/>
      <c r="LF868" s="108"/>
      <c r="LG868" s="108"/>
      <c r="LH868" s="108"/>
      <c r="LI868" s="108"/>
      <c r="LJ868" s="108"/>
      <c r="LK868" s="108"/>
      <c r="LL868" s="108"/>
      <c r="LM868" s="108"/>
      <c r="LN868" s="108"/>
      <c r="LO868" s="108"/>
      <c r="LP868" s="108"/>
      <c r="LQ868" s="108"/>
      <c r="LR868" s="108"/>
      <c r="LS868" s="108"/>
    </row>
    <row r="869" spans="1:331">
      <c r="A869" s="3"/>
      <c r="B869" s="438"/>
      <c r="C869" s="438"/>
      <c r="D869" s="438"/>
      <c r="E869" s="438"/>
      <c r="F869" s="438"/>
      <c r="G869" s="438"/>
      <c r="H869" s="438"/>
      <c r="I869" s="438"/>
      <c r="J869" s="438"/>
      <c r="K869" s="438"/>
      <c r="L869" s="438"/>
      <c r="M869" s="438"/>
      <c r="N869" s="438"/>
      <c r="O869" s="438"/>
      <c r="P869" s="438"/>
      <c r="Q869" s="438"/>
      <c r="R869" s="438"/>
      <c r="S869" s="438"/>
      <c r="T869" s="438"/>
      <c r="U869" s="438"/>
      <c r="V869" s="438"/>
      <c r="W869" s="438"/>
      <c r="X869" s="438"/>
      <c r="Y869" s="438"/>
      <c r="Z869" s="438"/>
      <c r="AA869" s="438"/>
      <c r="AB869" s="438"/>
      <c r="AC869" s="438"/>
      <c r="AD869" s="438"/>
      <c r="AE869" s="154"/>
      <c r="AF869" s="154"/>
      <c r="AG869" s="154"/>
      <c r="AH869" s="154"/>
      <c r="AI869" s="154"/>
      <c r="AJ869" s="108"/>
      <c r="AK869" s="154"/>
      <c r="AL869" s="108"/>
      <c r="AM869" s="108"/>
      <c r="AN869" s="108"/>
      <c r="AO869" s="108"/>
      <c r="AP869" s="108"/>
      <c r="AQ869" s="108"/>
      <c r="AR869" s="108"/>
      <c r="AS869" s="108"/>
      <c r="AT869" s="108"/>
      <c r="AU869" s="108"/>
      <c r="AV869" s="108"/>
      <c r="AW869" s="108"/>
      <c r="AX869" s="108"/>
      <c r="AY869" s="108"/>
      <c r="AZ869" s="108"/>
      <c r="BA869" s="108"/>
      <c r="BB869" s="108"/>
      <c r="BC869" s="108"/>
      <c r="BD869" s="108"/>
      <c r="BE869" s="108"/>
      <c r="BF869" s="108"/>
      <c r="BG869" s="108"/>
      <c r="BH869" s="108"/>
      <c r="BI869" s="108"/>
      <c r="BJ869" s="108"/>
      <c r="BK869" s="108"/>
      <c r="BL869" s="108"/>
      <c r="BM869" s="108"/>
      <c r="BN869" s="108"/>
      <c r="BO869" s="108"/>
      <c r="BP869" s="108"/>
      <c r="BQ869" s="108"/>
      <c r="BR869" s="108"/>
      <c r="BS869" s="108"/>
      <c r="BT869" s="108"/>
      <c r="BU869" s="108"/>
      <c r="BV869" s="108"/>
      <c r="BW869" s="108"/>
      <c r="BX869" s="108"/>
      <c r="BY869" s="108"/>
      <c r="BZ869" s="108"/>
      <c r="CA869" s="108"/>
      <c r="CB869" s="108"/>
      <c r="CC869" s="108"/>
      <c r="CD869" s="108"/>
      <c r="CE869" s="108"/>
      <c r="CF869" s="108"/>
      <c r="CG869" s="108"/>
      <c r="CH869" s="108"/>
      <c r="CI869" s="108"/>
      <c r="CJ869" s="108"/>
      <c r="CK869" s="108"/>
      <c r="CL869" s="108"/>
      <c r="CM869" s="108"/>
      <c r="CN869" s="108"/>
      <c r="CO869" s="108"/>
      <c r="CP869" s="108"/>
      <c r="CQ869" s="108"/>
      <c r="CR869" s="108"/>
      <c r="CS869" s="108"/>
      <c r="CT869" s="108"/>
      <c r="CU869" s="108"/>
      <c r="CV869" s="108"/>
      <c r="CW869" s="108"/>
      <c r="CX869" s="108"/>
      <c r="CY869" s="108"/>
      <c r="CZ869" s="108"/>
      <c r="DA869" s="108"/>
      <c r="DB869" s="108"/>
      <c r="DC869" s="108"/>
      <c r="DD869" s="108"/>
      <c r="DE869" s="108"/>
      <c r="DF869" s="108"/>
      <c r="DG869" s="108"/>
      <c r="DH869" s="108"/>
      <c r="DI869" s="108"/>
      <c r="DJ869" s="108"/>
      <c r="DK869" s="108"/>
      <c r="DL869" s="108"/>
      <c r="DM869" s="108"/>
      <c r="DN869" s="108"/>
      <c r="DO869" s="108"/>
      <c r="DP869" s="108"/>
      <c r="DQ869" s="108"/>
      <c r="DR869" s="108"/>
      <c r="DS869" s="108"/>
      <c r="DT869" s="108"/>
      <c r="DU869" s="108"/>
      <c r="DV869" s="108"/>
      <c r="DW869" s="108"/>
      <c r="DX869" s="108"/>
      <c r="DY869" s="108"/>
      <c r="DZ869" s="108"/>
      <c r="EA869" s="108"/>
      <c r="EB869" s="108"/>
      <c r="EC869" s="108"/>
      <c r="ED869" s="108"/>
      <c r="EE869" s="108"/>
      <c r="EF869" s="108"/>
      <c r="EG869" s="108"/>
      <c r="EH869" s="108"/>
      <c r="EI869" s="108"/>
      <c r="EJ869" s="108"/>
      <c r="EK869" s="108"/>
      <c r="EL869" s="108"/>
      <c r="EM869" s="108"/>
      <c r="EN869" s="108"/>
      <c r="EO869" s="108"/>
      <c r="EP869" s="108"/>
      <c r="EQ869" s="108"/>
      <c r="ER869" s="108"/>
      <c r="ES869" s="108"/>
      <c r="ET869" s="108"/>
      <c r="EU869" s="108"/>
      <c r="EV869" s="108"/>
      <c r="EW869" s="108"/>
      <c r="EX869" s="108"/>
      <c r="EY869" s="108"/>
      <c r="EZ869" s="108"/>
      <c r="FA869" s="108"/>
      <c r="FB869" s="108"/>
      <c r="FC869" s="108"/>
      <c r="FD869" s="108"/>
      <c r="FE869" s="108"/>
      <c r="FF869" s="108"/>
      <c r="FG869" s="108"/>
      <c r="FH869" s="108"/>
      <c r="FI869" s="108"/>
      <c r="FJ869" s="108"/>
      <c r="FK869" s="108"/>
      <c r="FL869" s="108"/>
      <c r="FM869" s="108"/>
      <c r="FN869" s="108"/>
      <c r="FO869" s="108"/>
      <c r="FP869" s="108"/>
      <c r="FQ869" s="108"/>
      <c r="FR869" s="108"/>
      <c r="FS869" s="108"/>
      <c r="FT869" s="108"/>
      <c r="FU869" s="108"/>
      <c r="FV869" s="108"/>
      <c r="FW869" s="108"/>
      <c r="FX869" s="108"/>
      <c r="FY869" s="108"/>
      <c r="FZ869" s="108"/>
      <c r="GA869" s="108"/>
      <c r="GB869" s="108"/>
      <c r="GC869" s="108"/>
      <c r="GD869" s="108"/>
      <c r="GE869" s="108"/>
      <c r="GF869" s="108"/>
      <c r="GG869" s="108"/>
      <c r="GH869" s="108"/>
      <c r="GI869" s="108"/>
      <c r="GJ869" s="108"/>
      <c r="GK869" s="108"/>
      <c r="GL869" s="108"/>
      <c r="GM869" s="108"/>
      <c r="GN869" s="108"/>
      <c r="GO869" s="108"/>
      <c r="GP869" s="108"/>
      <c r="GQ869" s="108"/>
      <c r="GR869" s="108"/>
      <c r="GS869" s="108"/>
      <c r="GT869" s="108"/>
      <c r="GU869" s="108"/>
      <c r="GV869" s="108"/>
      <c r="GW869" s="108"/>
      <c r="GX869" s="108"/>
      <c r="GY869" s="108"/>
      <c r="GZ869" s="108"/>
      <c r="HA869" s="108"/>
      <c r="HB869" s="108"/>
      <c r="HC869" s="108"/>
      <c r="HD869" s="108"/>
      <c r="HE869" s="108"/>
      <c r="HF869" s="108"/>
      <c r="HG869" s="108"/>
      <c r="HH869" s="108"/>
      <c r="HI869" s="108"/>
      <c r="HJ869" s="108"/>
      <c r="HK869" s="108"/>
      <c r="HL869" s="108"/>
      <c r="HM869" s="108"/>
      <c r="HN869" s="108"/>
      <c r="HO869" s="108"/>
      <c r="HP869" s="108"/>
      <c r="HQ869" s="108"/>
      <c r="HR869" s="108"/>
      <c r="HS869" s="108"/>
      <c r="HT869" s="108"/>
      <c r="HU869" s="108"/>
      <c r="HV869" s="108"/>
      <c r="HW869" s="108"/>
      <c r="HX869" s="108"/>
      <c r="HY869" s="108"/>
      <c r="HZ869" s="108"/>
      <c r="IA869" s="108"/>
      <c r="IB869" s="108"/>
      <c r="IC869" s="108"/>
      <c r="ID869" s="108"/>
      <c r="IE869" s="108"/>
      <c r="IF869" s="108"/>
      <c r="IG869" s="108"/>
      <c r="IH869" s="108"/>
      <c r="II869" s="108"/>
      <c r="IJ869" s="108"/>
      <c r="IK869" s="108"/>
      <c r="IL869" s="108"/>
      <c r="IM869" s="108"/>
      <c r="IN869" s="108"/>
      <c r="IO869" s="108"/>
      <c r="IP869" s="108"/>
      <c r="IQ869" s="108"/>
      <c r="IR869" s="108"/>
      <c r="IS869" s="108"/>
      <c r="IT869" s="108"/>
      <c r="IU869" s="108"/>
      <c r="IV869" s="108"/>
      <c r="IW869" s="108"/>
      <c r="IX869" s="108"/>
      <c r="IY869" s="108"/>
      <c r="IZ869" s="108"/>
      <c r="JA869" s="108"/>
      <c r="JB869" s="108"/>
      <c r="JC869" s="108"/>
      <c r="JD869" s="108"/>
      <c r="JE869" s="108"/>
      <c r="JF869" s="108"/>
      <c r="JG869" s="108"/>
      <c r="JH869" s="108"/>
      <c r="JI869" s="108"/>
      <c r="JJ869" s="108"/>
      <c r="JK869" s="108"/>
      <c r="JL869" s="108"/>
      <c r="JM869" s="108"/>
      <c r="JN869" s="108"/>
      <c r="JO869" s="108"/>
      <c r="JP869" s="108"/>
      <c r="JQ869" s="108"/>
      <c r="JR869" s="108"/>
      <c r="JS869" s="108"/>
      <c r="JT869" s="108"/>
      <c r="JU869" s="108"/>
      <c r="JV869" s="108"/>
      <c r="JW869" s="108"/>
      <c r="JX869" s="108"/>
      <c r="JY869" s="108"/>
      <c r="JZ869" s="108"/>
      <c r="KA869" s="108"/>
      <c r="KB869" s="108"/>
      <c r="KC869" s="108"/>
      <c r="KD869" s="108"/>
      <c r="KE869" s="108"/>
      <c r="KF869" s="108"/>
      <c r="KG869" s="108"/>
      <c r="KH869" s="108"/>
      <c r="KI869" s="108"/>
      <c r="KJ869" s="108"/>
      <c r="KK869" s="108"/>
      <c r="KL869" s="108"/>
      <c r="KM869" s="108"/>
      <c r="KN869" s="108"/>
      <c r="KO869" s="108"/>
      <c r="KP869" s="108"/>
      <c r="KQ869" s="108"/>
      <c r="KR869" s="108"/>
      <c r="KS869" s="108"/>
      <c r="KT869" s="108"/>
      <c r="KU869" s="108"/>
      <c r="KV869" s="108"/>
      <c r="KW869" s="108"/>
      <c r="KX869" s="108"/>
      <c r="KY869" s="108"/>
      <c r="KZ869" s="108"/>
      <c r="LA869" s="108"/>
      <c r="LB869" s="108"/>
      <c r="LC869" s="108"/>
      <c r="LD869" s="108"/>
      <c r="LE869" s="108"/>
      <c r="LF869" s="108"/>
      <c r="LG869" s="108"/>
      <c r="LH869" s="108"/>
      <c r="LI869" s="108"/>
      <c r="LJ869" s="108"/>
      <c r="LK869" s="108"/>
      <c r="LL869" s="108"/>
      <c r="LM869" s="108"/>
      <c r="LN869" s="108"/>
      <c r="LO869" s="108"/>
      <c r="LP869" s="108"/>
      <c r="LQ869" s="108"/>
      <c r="LR869" s="108"/>
      <c r="LS869" s="108"/>
    </row>
    <row r="870" spans="1:331">
      <c r="A870" s="3"/>
      <c r="B870" s="438"/>
      <c r="C870" s="438"/>
      <c r="D870" s="438"/>
      <c r="E870" s="438"/>
      <c r="F870" s="438"/>
      <c r="G870" s="438"/>
      <c r="H870" s="438"/>
      <c r="I870" s="438"/>
      <c r="J870" s="438"/>
      <c r="K870" s="438"/>
      <c r="L870" s="438"/>
      <c r="M870" s="438"/>
      <c r="N870" s="438"/>
      <c r="O870" s="438"/>
      <c r="P870" s="438"/>
      <c r="Q870" s="438"/>
      <c r="R870" s="438"/>
      <c r="S870" s="438"/>
      <c r="T870" s="438"/>
      <c r="U870" s="438"/>
      <c r="V870" s="438"/>
      <c r="W870" s="438"/>
      <c r="X870" s="438"/>
      <c r="Y870" s="438"/>
      <c r="Z870" s="438"/>
      <c r="AA870" s="438"/>
      <c r="AB870" s="438"/>
      <c r="AC870" s="438"/>
      <c r="AD870" s="438"/>
      <c r="AE870" s="154"/>
      <c r="AF870" s="154"/>
      <c r="AG870" s="154"/>
      <c r="AH870" s="154"/>
      <c r="AI870" s="154"/>
      <c r="AJ870" s="108"/>
      <c r="AK870" s="154"/>
      <c r="AL870" s="108"/>
      <c r="AM870" s="108"/>
      <c r="AN870" s="108"/>
      <c r="AO870" s="108"/>
      <c r="AP870" s="108"/>
      <c r="AQ870" s="108"/>
      <c r="AR870" s="108"/>
      <c r="AS870" s="108"/>
      <c r="AT870" s="108"/>
      <c r="AU870" s="108"/>
      <c r="AV870" s="108"/>
      <c r="AW870" s="108"/>
      <c r="AX870" s="108"/>
      <c r="AY870" s="108"/>
      <c r="AZ870" s="108"/>
      <c r="BA870" s="108"/>
      <c r="BB870" s="108"/>
      <c r="BC870" s="108"/>
      <c r="BD870" s="108"/>
      <c r="BE870" s="108"/>
      <c r="BF870" s="108"/>
      <c r="BG870" s="108"/>
      <c r="BH870" s="108"/>
      <c r="BI870" s="108"/>
      <c r="BJ870" s="108"/>
      <c r="BK870" s="108"/>
      <c r="BL870" s="108"/>
      <c r="BM870" s="108"/>
      <c r="BN870" s="108"/>
      <c r="BO870" s="108"/>
      <c r="BP870" s="108"/>
      <c r="BQ870" s="108"/>
      <c r="BR870" s="108"/>
      <c r="BS870" s="108"/>
      <c r="BT870" s="108"/>
      <c r="BU870" s="108"/>
      <c r="BV870" s="108"/>
      <c r="BW870" s="108"/>
      <c r="BX870" s="108"/>
      <c r="BY870" s="108"/>
      <c r="BZ870" s="108"/>
      <c r="CA870" s="108"/>
      <c r="CB870" s="108"/>
      <c r="CC870" s="108"/>
      <c r="CD870" s="108"/>
      <c r="CE870" s="108"/>
      <c r="CF870" s="108"/>
      <c r="CG870" s="108"/>
      <c r="CH870" s="108"/>
      <c r="CI870" s="108"/>
      <c r="CJ870" s="108"/>
      <c r="CK870" s="108"/>
      <c r="CL870" s="108"/>
      <c r="CM870" s="108"/>
      <c r="CN870" s="108"/>
      <c r="CO870" s="108"/>
      <c r="CP870" s="108"/>
      <c r="CQ870" s="108"/>
      <c r="CR870" s="108"/>
      <c r="CS870" s="108"/>
      <c r="CT870" s="108"/>
      <c r="CU870" s="108"/>
      <c r="CV870" s="108"/>
      <c r="CW870" s="108"/>
      <c r="CX870" s="108"/>
      <c r="CY870" s="108"/>
      <c r="CZ870" s="108"/>
      <c r="DA870" s="108"/>
      <c r="DB870" s="108"/>
      <c r="DC870" s="108"/>
      <c r="DD870" s="108"/>
      <c r="DE870" s="108"/>
      <c r="DF870" s="108"/>
      <c r="DG870" s="108"/>
      <c r="DH870" s="108"/>
      <c r="DI870" s="108"/>
      <c r="DJ870" s="108"/>
      <c r="DK870" s="108"/>
      <c r="DL870" s="108"/>
      <c r="DM870" s="108"/>
      <c r="DN870" s="108"/>
      <c r="DO870" s="108"/>
      <c r="DP870" s="108"/>
      <c r="DQ870" s="108"/>
      <c r="DR870" s="108"/>
      <c r="DS870" s="108"/>
      <c r="DT870" s="108"/>
      <c r="DU870" s="108"/>
      <c r="DV870" s="108"/>
      <c r="DW870" s="108"/>
      <c r="DX870" s="108"/>
      <c r="DY870" s="108"/>
      <c r="DZ870" s="108"/>
      <c r="EA870" s="108"/>
      <c r="EB870" s="108"/>
      <c r="EC870" s="108"/>
      <c r="ED870" s="108"/>
      <c r="EE870" s="108"/>
      <c r="EF870" s="108"/>
      <c r="EG870" s="108"/>
      <c r="EH870" s="108"/>
      <c r="EI870" s="108"/>
      <c r="EJ870" s="108"/>
      <c r="EK870" s="108"/>
      <c r="EL870" s="108"/>
      <c r="EM870" s="108"/>
      <c r="EN870" s="108"/>
      <c r="EO870" s="108"/>
      <c r="EP870" s="108"/>
      <c r="EQ870" s="108"/>
      <c r="ER870" s="108"/>
      <c r="ES870" s="108"/>
      <c r="ET870" s="108"/>
      <c r="EU870" s="108"/>
      <c r="EV870" s="108"/>
      <c r="EW870" s="108"/>
      <c r="EX870" s="108"/>
      <c r="EY870" s="108"/>
      <c r="EZ870" s="108"/>
      <c r="FA870" s="108"/>
      <c r="FB870" s="108"/>
      <c r="FC870" s="108"/>
      <c r="FD870" s="108"/>
      <c r="FE870" s="108"/>
      <c r="FF870" s="108"/>
      <c r="FG870" s="108"/>
      <c r="FH870" s="108"/>
      <c r="FI870" s="108"/>
      <c r="FJ870" s="108"/>
      <c r="FK870" s="108"/>
      <c r="FL870" s="108"/>
      <c r="FM870" s="108"/>
      <c r="FN870" s="108"/>
      <c r="FO870" s="108"/>
      <c r="FP870" s="108"/>
      <c r="FQ870" s="108"/>
      <c r="FR870" s="108"/>
      <c r="FS870" s="108"/>
      <c r="FT870" s="108"/>
      <c r="FU870" s="108"/>
      <c r="FV870" s="108"/>
      <c r="FW870" s="108"/>
      <c r="FX870" s="108"/>
      <c r="FY870" s="108"/>
      <c r="FZ870" s="108"/>
      <c r="GA870" s="108"/>
      <c r="GB870" s="108"/>
      <c r="GC870" s="108"/>
      <c r="GD870" s="108"/>
      <c r="GE870" s="108"/>
      <c r="GF870" s="108"/>
      <c r="GG870" s="108"/>
      <c r="GH870" s="108"/>
      <c r="GI870" s="108"/>
      <c r="GJ870" s="108"/>
      <c r="GK870" s="108"/>
      <c r="GL870" s="108"/>
      <c r="GM870" s="108"/>
      <c r="GN870" s="108"/>
      <c r="GO870" s="108"/>
      <c r="GP870" s="108"/>
      <c r="GQ870" s="108"/>
      <c r="GR870" s="108"/>
      <c r="GS870" s="108"/>
      <c r="GT870" s="108"/>
      <c r="GU870" s="108"/>
      <c r="GV870" s="108"/>
      <c r="GW870" s="108"/>
      <c r="GX870" s="108"/>
      <c r="GY870" s="108"/>
      <c r="GZ870" s="108"/>
      <c r="HA870" s="108"/>
      <c r="HB870" s="108"/>
      <c r="HC870" s="108"/>
      <c r="HD870" s="108"/>
      <c r="HE870" s="108"/>
      <c r="HF870" s="108"/>
      <c r="HG870" s="108"/>
      <c r="HH870" s="108"/>
      <c r="HI870" s="108"/>
      <c r="HJ870" s="108"/>
      <c r="HK870" s="108"/>
      <c r="HL870" s="108"/>
      <c r="HM870" s="108"/>
      <c r="HN870" s="108"/>
      <c r="HO870" s="108"/>
      <c r="HP870" s="108"/>
      <c r="HQ870" s="108"/>
      <c r="HR870" s="108"/>
      <c r="HS870" s="108"/>
      <c r="HT870" s="108"/>
      <c r="HU870" s="108"/>
      <c r="HV870" s="108"/>
      <c r="HW870" s="108"/>
      <c r="HX870" s="108"/>
      <c r="HY870" s="108"/>
      <c r="HZ870" s="108"/>
      <c r="IA870" s="108"/>
      <c r="IB870" s="108"/>
      <c r="IC870" s="108"/>
      <c r="ID870" s="108"/>
      <c r="IE870" s="108"/>
      <c r="IF870" s="108"/>
      <c r="IG870" s="108"/>
      <c r="IH870" s="108"/>
      <c r="II870" s="108"/>
      <c r="IJ870" s="108"/>
      <c r="IK870" s="108"/>
      <c r="IL870" s="108"/>
      <c r="IM870" s="108"/>
      <c r="IN870" s="108"/>
      <c r="IO870" s="108"/>
      <c r="IP870" s="108"/>
      <c r="IQ870" s="108"/>
      <c r="IR870" s="108"/>
      <c r="IS870" s="108"/>
      <c r="IT870" s="108"/>
      <c r="IU870" s="108"/>
      <c r="IV870" s="108"/>
      <c r="IW870" s="108"/>
      <c r="IX870" s="108"/>
      <c r="IY870" s="108"/>
      <c r="IZ870" s="108"/>
      <c r="JA870" s="108"/>
      <c r="JB870" s="108"/>
      <c r="JC870" s="108"/>
      <c r="JD870" s="108"/>
      <c r="JE870" s="108"/>
      <c r="JF870" s="108"/>
      <c r="JG870" s="108"/>
      <c r="JH870" s="108"/>
      <c r="JI870" s="108"/>
      <c r="JJ870" s="108"/>
      <c r="JK870" s="108"/>
      <c r="JL870" s="108"/>
      <c r="JM870" s="108"/>
      <c r="JN870" s="108"/>
      <c r="JO870" s="108"/>
      <c r="JP870" s="108"/>
      <c r="JQ870" s="108"/>
      <c r="JR870" s="108"/>
      <c r="JS870" s="108"/>
      <c r="JT870" s="108"/>
      <c r="JU870" s="108"/>
      <c r="JV870" s="108"/>
      <c r="JW870" s="108"/>
      <c r="JX870" s="108"/>
      <c r="JY870" s="108"/>
      <c r="JZ870" s="108"/>
      <c r="KA870" s="108"/>
      <c r="KB870" s="108"/>
      <c r="KC870" s="108"/>
      <c r="KD870" s="108"/>
      <c r="KE870" s="108"/>
      <c r="KF870" s="108"/>
      <c r="KG870" s="108"/>
      <c r="KH870" s="108"/>
      <c r="KI870" s="108"/>
      <c r="KJ870" s="108"/>
      <c r="KK870" s="108"/>
      <c r="KL870" s="108"/>
      <c r="KM870" s="108"/>
      <c r="KN870" s="108"/>
      <c r="KO870" s="108"/>
      <c r="KP870" s="108"/>
      <c r="KQ870" s="108"/>
      <c r="KR870" s="108"/>
      <c r="KS870" s="108"/>
      <c r="KT870" s="108"/>
      <c r="KU870" s="108"/>
      <c r="KV870" s="108"/>
      <c r="KW870" s="108"/>
      <c r="KX870" s="108"/>
      <c r="KY870" s="108"/>
      <c r="KZ870" s="108"/>
      <c r="LA870" s="108"/>
      <c r="LB870" s="108"/>
      <c r="LC870" s="108"/>
      <c r="LD870" s="108"/>
      <c r="LE870" s="108"/>
      <c r="LF870" s="108"/>
      <c r="LG870" s="108"/>
      <c r="LH870" s="108"/>
      <c r="LI870" s="108"/>
      <c r="LJ870" s="108"/>
      <c r="LK870" s="108"/>
      <c r="LL870" s="108"/>
      <c r="LM870" s="108"/>
      <c r="LN870" s="108"/>
      <c r="LO870" s="108"/>
      <c r="LP870" s="108"/>
      <c r="LQ870" s="108"/>
      <c r="LR870" s="108"/>
      <c r="LS870" s="108"/>
    </row>
    <row r="871" spans="1:331">
      <c r="A871" s="3"/>
      <c r="B871" s="438"/>
      <c r="C871" s="438"/>
      <c r="D871" s="438"/>
      <c r="E871" s="438"/>
      <c r="F871" s="438"/>
      <c r="G871" s="438"/>
      <c r="H871" s="438"/>
      <c r="I871" s="438"/>
      <c r="J871" s="438"/>
      <c r="K871" s="438"/>
      <c r="L871" s="438"/>
      <c r="M871" s="438"/>
      <c r="N871" s="438"/>
      <c r="O871" s="438"/>
      <c r="P871" s="438"/>
      <c r="Q871" s="438"/>
      <c r="R871" s="438"/>
      <c r="S871" s="438"/>
      <c r="T871" s="438"/>
      <c r="U871" s="438"/>
      <c r="V871" s="438"/>
      <c r="W871" s="438"/>
      <c r="X871" s="438"/>
      <c r="Y871" s="438"/>
      <c r="Z871" s="438"/>
      <c r="AA871" s="438"/>
      <c r="AB871" s="438"/>
      <c r="AC871" s="438"/>
      <c r="AD871" s="438"/>
      <c r="AE871" s="154"/>
      <c r="AF871" s="154"/>
      <c r="AG871" s="154"/>
      <c r="AH871" s="154"/>
      <c r="AI871" s="154"/>
      <c r="AJ871" s="108"/>
      <c r="AK871" s="154"/>
      <c r="AL871" s="108"/>
      <c r="AM871" s="108"/>
      <c r="AN871" s="108"/>
      <c r="AO871" s="108"/>
      <c r="AP871" s="108"/>
      <c r="AQ871" s="108"/>
      <c r="AR871" s="108"/>
      <c r="AS871" s="108"/>
      <c r="AT871" s="108"/>
      <c r="AU871" s="108"/>
      <c r="AV871" s="108"/>
      <c r="AW871" s="108"/>
      <c r="AX871" s="108"/>
      <c r="AY871" s="108"/>
      <c r="AZ871" s="108"/>
      <c r="BA871" s="108"/>
      <c r="BB871" s="108"/>
      <c r="BC871" s="108"/>
      <c r="BD871" s="108"/>
      <c r="BE871" s="108"/>
      <c r="BF871" s="108"/>
      <c r="BG871" s="108"/>
      <c r="BH871" s="108"/>
      <c r="BI871" s="108"/>
      <c r="BJ871" s="108"/>
      <c r="BK871" s="108"/>
      <c r="BL871" s="108"/>
      <c r="BM871" s="108"/>
      <c r="BN871" s="108"/>
      <c r="BO871" s="108"/>
      <c r="BP871" s="108"/>
      <c r="BQ871" s="108"/>
      <c r="BR871" s="108"/>
      <c r="BS871" s="108"/>
      <c r="BT871" s="108"/>
      <c r="BU871" s="108"/>
      <c r="BV871" s="108"/>
      <c r="BW871" s="108"/>
      <c r="BX871" s="108"/>
      <c r="BY871" s="108"/>
      <c r="BZ871" s="108"/>
      <c r="CA871" s="108"/>
      <c r="CB871" s="108"/>
      <c r="CC871" s="108"/>
      <c r="CD871" s="108"/>
      <c r="CE871" s="108"/>
      <c r="CF871" s="108"/>
      <c r="CG871" s="108"/>
      <c r="CH871" s="108"/>
      <c r="CI871" s="108"/>
      <c r="CJ871" s="108"/>
      <c r="CK871" s="108"/>
      <c r="CL871" s="108"/>
      <c r="CM871" s="108"/>
      <c r="CN871" s="108"/>
      <c r="CO871" s="108"/>
      <c r="CP871" s="108"/>
      <c r="CQ871" s="108"/>
      <c r="CR871" s="108"/>
      <c r="CS871" s="108"/>
      <c r="CT871" s="108"/>
      <c r="CU871" s="108"/>
      <c r="CV871" s="108"/>
      <c r="CW871" s="108"/>
      <c r="CX871" s="108"/>
      <c r="CY871" s="108"/>
      <c r="CZ871" s="108"/>
      <c r="DA871" s="108"/>
      <c r="DB871" s="108"/>
      <c r="DC871" s="108"/>
      <c r="DD871" s="108"/>
      <c r="DE871" s="108"/>
      <c r="DF871" s="108"/>
      <c r="DG871" s="108"/>
      <c r="DH871" s="108"/>
      <c r="DI871" s="108"/>
      <c r="DJ871" s="108"/>
      <c r="DK871" s="108"/>
      <c r="DL871" s="108"/>
      <c r="DM871" s="108"/>
      <c r="DN871" s="108"/>
      <c r="DO871" s="108"/>
      <c r="DP871" s="108"/>
      <c r="DQ871" s="108"/>
      <c r="DR871" s="108"/>
      <c r="DS871" s="108"/>
      <c r="DT871" s="108"/>
      <c r="DU871" s="108"/>
      <c r="DV871" s="108"/>
      <c r="DW871" s="108"/>
      <c r="DX871" s="108"/>
      <c r="DY871" s="108"/>
      <c r="DZ871" s="108"/>
      <c r="EA871" s="108"/>
      <c r="EB871" s="108"/>
      <c r="EC871" s="108"/>
      <c r="ED871" s="108"/>
      <c r="EE871" s="108"/>
      <c r="EF871" s="108"/>
      <c r="EG871" s="108"/>
      <c r="EH871" s="108"/>
      <c r="EI871" s="108"/>
      <c r="EJ871" s="108"/>
      <c r="EK871" s="108"/>
      <c r="EL871" s="108"/>
      <c r="EM871" s="108"/>
      <c r="EN871" s="108"/>
      <c r="EO871" s="108"/>
      <c r="EP871" s="108"/>
      <c r="EQ871" s="108"/>
      <c r="ER871" s="108"/>
      <c r="ES871" s="108"/>
      <c r="ET871" s="108"/>
      <c r="EU871" s="108"/>
      <c r="EV871" s="108"/>
      <c r="EW871" s="108"/>
      <c r="EX871" s="108"/>
      <c r="EY871" s="108"/>
      <c r="EZ871" s="108"/>
      <c r="FA871" s="108"/>
      <c r="FB871" s="108"/>
      <c r="FC871" s="108"/>
      <c r="FD871" s="108"/>
      <c r="FE871" s="108"/>
      <c r="FF871" s="108"/>
      <c r="FG871" s="108"/>
      <c r="FH871" s="108"/>
      <c r="FI871" s="108"/>
      <c r="FJ871" s="108"/>
      <c r="FK871" s="108"/>
      <c r="FL871" s="108"/>
      <c r="FM871" s="108"/>
      <c r="FN871" s="108"/>
      <c r="FO871" s="108"/>
      <c r="FP871" s="108"/>
      <c r="FQ871" s="108"/>
      <c r="FR871" s="108"/>
      <c r="FS871" s="108"/>
      <c r="FT871" s="108"/>
      <c r="FU871" s="108"/>
      <c r="FV871" s="108"/>
      <c r="FW871" s="108"/>
      <c r="FX871" s="108"/>
      <c r="FY871" s="108"/>
      <c r="FZ871" s="108"/>
      <c r="GA871" s="108"/>
      <c r="GB871" s="108"/>
      <c r="GC871" s="108"/>
      <c r="GD871" s="108"/>
      <c r="GE871" s="108"/>
      <c r="GF871" s="108"/>
      <c r="GG871" s="108"/>
      <c r="GH871" s="108"/>
      <c r="GI871" s="108"/>
      <c r="GJ871" s="108"/>
      <c r="GK871" s="108"/>
      <c r="GL871" s="108"/>
      <c r="GM871" s="108"/>
      <c r="GN871" s="108"/>
      <c r="GO871" s="108"/>
      <c r="GP871" s="108"/>
      <c r="GQ871" s="108"/>
      <c r="GR871" s="108"/>
      <c r="GS871" s="108"/>
      <c r="GT871" s="108"/>
      <c r="GU871" s="108"/>
      <c r="GV871" s="108"/>
      <c r="GW871" s="108"/>
      <c r="GX871" s="108"/>
      <c r="GY871" s="108"/>
      <c r="GZ871" s="108"/>
      <c r="HA871" s="108"/>
      <c r="HB871" s="108"/>
      <c r="HC871" s="108"/>
      <c r="HD871" s="108"/>
      <c r="HE871" s="108"/>
      <c r="HF871" s="108"/>
      <c r="HG871" s="108"/>
      <c r="HH871" s="108"/>
      <c r="HI871" s="108"/>
      <c r="HJ871" s="108"/>
      <c r="HK871" s="108"/>
      <c r="HL871" s="108"/>
      <c r="HM871" s="108"/>
      <c r="HN871" s="108"/>
      <c r="HO871" s="108"/>
      <c r="HP871" s="108"/>
      <c r="HQ871" s="108"/>
      <c r="HR871" s="108"/>
      <c r="HS871" s="108"/>
      <c r="HT871" s="108"/>
      <c r="HU871" s="108"/>
      <c r="HV871" s="108"/>
      <c r="HW871" s="108"/>
      <c r="HX871" s="108"/>
      <c r="HY871" s="108"/>
      <c r="HZ871" s="108"/>
      <c r="IA871" s="108"/>
      <c r="IB871" s="108"/>
      <c r="IC871" s="108"/>
      <c r="ID871" s="108"/>
      <c r="IE871" s="108"/>
      <c r="IF871" s="108"/>
      <c r="IG871" s="108"/>
      <c r="IH871" s="108"/>
      <c r="II871" s="108"/>
      <c r="IJ871" s="108"/>
      <c r="IK871" s="108"/>
      <c r="IL871" s="108"/>
      <c r="IM871" s="108"/>
      <c r="IN871" s="108"/>
      <c r="IO871" s="108"/>
      <c r="IP871" s="108"/>
      <c r="IQ871" s="108"/>
      <c r="IR871" s="108"/>
      <c r="IS871" s="108"/>
      <c r="IT871" s="108"/>
      <c r="IU871" s="108"/>
      <c r="IV871" s="108"/>
      <c r="IW871" s="108"/>
      <c r="IX871" s="108"/>
      <c r="IY871" s="108"/>
      <c r="IZ871" s="108"/>
      <c r="JA871" s="108"/>
      <c r="JB871" s="108"/>
      <c r="JC871" s="108"/>
      <c r="JD871" s="108"/>
      <c r="JE871" s="108"/>
      <c r="JF871" s="108"/>
      <c r="JG871" s="108"/>
      <c r="JH871" s="108"/>
      <c r="JI871" s="108"/>
      <c r="JJ871" s="108"/>
      <c r="JK871" s="108"/>
      <c r="JL871" s="108"/>
      <c r="JM871" s="108"/>
      <c r="JN871" s="108"/>
      <c r="JO871" s="108"/>
      <c r="JP871" s="108"/>
      <c r="JQ871" s="108"/>
      <c r="JR871" s="108"/>
      <c r="JS871" s="108"/>
      <c r="JT871" s="108"/>
      <c r="JU871" s="108"/>
      <c r="JV871" s="108"/>
      <c r="JW871" s="108"/>
      <c r="JX871" s="108"/>
      <c r="JY871" s="108"/>
      <c r="JZ871" s="108"/>
      <c r="KA871" s="108"/>
      <c r="KB871" s="108"/>
      <c r="KC871" s="108"/>
      <c r="KD871" s="108"/>
      <c r="KE871" s="108"/>
      <c r="KF871" s="108"/>
      <c r="KG871" s="108"/>
      <c r="KH871" s="108"/>
      <c r="KI871" s="108"/>
      <c r="KJ871" s="108"/>
      <c r="KK871" s="108"/>
      <c r="KL871" s="108"/>
      <c r="KM871" s="108"/>
      <c r="KN871" s="108"/>
      <c r="KO871" s="108"/>
      <c r="KP871" s="108"/>
      <c r="KQ871" s="108"/>
      <c r="KR871" s="108"/>
      <c r="KS871" s="108"/>
      <c r="KT871" s="108"/>
      <c r="KU871" s="108"/>
      <c r="KV871" s="108"/>
      <c r="KW871" s="108"/>
      <c r="KX871" s="108"/>
      <c r="KY871" s="108"/>
      <c r="KZ871" s="108"/>
      <c r="LA871" s="108"/>
      <c r="LB871" s="108"/>
      <c r="LC871" s="108"/>
      <c r="LD871" s="108"/>
      <c r="LE871" s="108"/>
      <c r="LF871" s="108"/>
      <c r="LG871" s="108"/>
      <c r="LH871" s="108"/>
      <c r="LI871" s="108"/>
      <c r="LJ871" s="108"/>
      <c r="LK871" s="108"/>
      <c r="LL871" s="108"/>
      <c r="LM871" s="108"/>
      <c r="LN871" s="108"/>
      <c r="LO871" s="108"/>
      <c r="LP871" s="108"/>
      <c r="LQ871" s="108"/>
      <c r="LR871" s="108"/>
      <c r="LS871" s="108"/>
    </row>
    <row r="872" spans="1:331">
      <c r="A872" s="3"/>
      <c r="B872" s="438"/>
      <c r="C872" s="438"/>
      <c r="D872" s="438"/>
      <c r="E872" s="438"/>
      <c r="F872" s="438"/>
      <c r="G872" s="438"/>
      <c r="H872" s="438"/>
      <c r="I872" s="438"/>
      <c r="J872" s="438"/>
      <c r="K872" s="438"/>
      <c r="L872" s="438"/>
      <c r="M872" s="438"/>
      <c r="N872" s="438"/>
      <c r="O872" s="438"/>
      <c r="P872" s="438"/>
      <c r="Q872" s="438"/>
      <c r="R872" s="438"/>
      <c r="S872" s="438"/>
      <c r="T872" s="438"/>
      <c r="U872" s="438"/>
      <c r="V872" s="438"/>
      <c r="W872" s="438"/>
      <c r="X872" s="438"/>
      <c r="Y872" s="438"/>
      <c r="Z872" s="438"/>
      <c r="AA872" s="438"/>
      <c r="AB872" s="438"/>
      <c r="AC872" s="438"/>
      <c r="AD872" s="438"/>
      <c r="AE872" s="154"/>
      <c r="AF872" s="154"/>
      <c r="AG872" s="154"/>
      <c r="AH872" s="154"/>
      <c r="AI872" s="154"/>
      <c r="AJ872" s="108"/>
      <c r="AK872" s="154"/>
      <c r="AL872" s="108"/>
      <c r="AM872" s="108"/>
      <c r="AN872" s="108"/>
      <c r="AO872" s="108"/>
      <c r="AP872" s="108"/>
      <c r="AQ872" s="108"/>
      <c r="AR872" s="108"/>
      <c r="AS872" s="108"/>
      <c r="AT872" s="108"/>
      <c r="AU872" s="108"/>
      <c r="AV872" s="108"/>
      <c r="AW872" s="108"/>
      <c r="AX872" s="108"/>
      <c r="AY872" s="108"/>
      <c r="AZ872" s="108"/>
      <c r="BA872" s="108"/>
      <c r="BB872" s="108"/>
      <c r="BC872" s="108"/>
      <c r="BD872" s="108"/>
      <c r="BE872" s="108"/>
      <c r="BF872" s="108"/>
      <c r="BG872" s="108"/>
      <c r="BH872" s="108"/>
      <c r="BI872" s="108"/>
      <c r="BJ872" s="108"/>
      <c r="BK872" s="108"/>
      <c r="BL872" s="108"/>
      <c r="BM872" s="108"/>
      <c r="BN872" s="108"/>
      <c r="BO872" s="108"/>
      <c r="BP872" s="108"/>
      <c r="BQ872" s="108"/>
      <c r="BR872" s="108"/>
      <c r="BS872" s="108"/>
      <c r="BT872" s="108"/>
      <c r="BU872" s="108"/>
      <c r="BV872" s="108"/>
      <c r="BW872" s="108"/>
      <c r="BX872" s="108"/>
      <c r="BY872" s="108"/>
      <c r="BZ872" s="108"/>
      <c r="CA872" s="108"/>
      <c r="CB872" s="108"/>
      <c r="CC872" s="108"/>
      <c r="CD872" s="108"/>
      <c r="CE872" s="108"/>
      <c r="CF872" s="108"/>
      <c r="CG872" s="108"/>
      <c r="CH872" s="108"/>
      <c r="CI872" s="108"/>
      <c r="CJ872" s="108"/>
      <c r="CK872" s="108"/>
      <c r="CL872" s="108"/>
      <c r="CM872" s="108"/>
      <c r="CN872" s="108"/>
      <c r="CO872" s="108"/>
      <c r="CP872" s="108"/>
      <c r="CQ872" s="108"/>
      <c r="CR872" s="108"/>
      <c r="CS872" s="108"/>
      <c r="CT872" s="108"/>
      <c r="CU872" s="108"/>
      <c r="CV872" s="108"/>
      <c r="CW872" s="108"/>
      <c r="CX872" s="108"/>
      <c r="CY872" s="108"/>
      <c r="CZ872" s="108"/>
      <c r="DA872" s="108"/>
      <c r="DB872" s="108"/>
      <c r="DC872" s="108"/>
      <c r="DD872" s="108"/>
      <c r="DE872" s="108"/>
      <c r="DF872" s="108"/>
      <c r="DG872" s="108"/>
      <c r="DH872" s="108"/>
      <c r="DI872" s="108"/>
      <c r="DJ872" s="108"/>
      <c r="DK872" s="108"/>
      <c r="DL872" s="108"/>
      <c r="DM872" s="108"/>
      <c r="DN872" s="108"/>
      <c r="DO872" s="108"/>
      <c r="DP872" s="108"/>
      <c r="DQ872" s="108"/>
      <c r="DR872" s="108"/>
      <c r="DS872" s="108"/>
      <c r="DT872" s="108"/>
      <c r="DU872" s="108"/>
      <c r="DV872" s="108"/>
      <c r="DW872" s="108"/>
      <c r="DX872" s="108"/>
      <c r="DY872" s="108"/>
      <c r="DZ872" s="108"/>
      <c r="EA872" s="108"/>
      <c r="EB872" s="108"/>
      <c r="EC872" s="108"/>
      <c r="ED872" s="108"/>
      <c r="EE872" s="108"/>
      <c r="EF872" s="108"/>
      <c r="EG872" s="108"/>
      <c r="EH872" s="108"/>
      <c r="EI872" s="108"/>
      <c r="EJ872" s="108"/>
      <c r="EK872" s="108"/>
      <c r="EL872" s="108"/>
      <c r="EM872" s="108"/>
      <c r="EN872" s="108"/>
      <c r="EO872" s="108"/>
      <c r="EP872" s="108"/>
      <c r="EQ872" s="108"/>
      <c r="ER872" s="108"/>
      <c r="ES872" s="108"/>
      <c r="ET872" s="108"/>
      <c r="EU872" s="108"/>
      <c r="EV872" s="108"/>
      <c r="EW872" s="108"/>
      <c r="EX872" s="108"/>
      <c r="EY872" s="108"/>
      <c r="EZ872" s="108"/>
      <c r="FA872" s="108"/>
      <c r="FB872" s="108"/>
      <c r="FC872" s="108"/>
      <c r="FD872" s="108"/>
      <c r="FE872" s="108"/>
      <c r="FF872" s="108"/>
      <c r="FG872" s="108"/>
      <c r="FH872" s="108"/>
      <c r="FI872" s="108"/>
      <c r="FJ872" s="108"/>
      <c r="FK872" s="108"/>
      <c r="FL872" s="108"/>
      <c r="FM872" s="108"/>
      <c r="FN872" s="108"/>
      <c r="FO872" s="108"/>
      <c r="FP872" s="108"/>
      <c r="FQ872" s="108"/>
      <c r="FR872" s="108"/>
      <c r="FS872" s="108"/>
      <c r="FT872" s="108"/>
      <c r="FU872" s="108"/>
      <c r="FV872" s="108"/>
      <c r="FW872" s="108"/>
      <c r="FX872" s="108"/>
      <c r="FY872" s="108"/>
      <c r="FZ872" s="108"/>
      <c r="GA872" s="108"/>
      <c r="GB872" s="108"/>
      <c r="GC872" s="108"/>
      <c r="GD872" s="108"/>
      <c r="GE872" s="108"/>
      <c r="GF872" s="108"/>
      <c r="GG872" s="108"/>
      <c r="GH872" s="108"/>
      <c r="GI872" s="108"/>
      <c r="GJ872" s="108"/>
      <c r="GK872" s="108"/>
      <c r="GL872" s="108"/>
      <c r="GM872" s="108"/>
      <c r="GN872" s="108"/>
      <c r="GO872" s="108"/>
      <c r="GP872" s="108"/>
      <c r="GQ872" s="108"/>
      <c r="GR872" s="108"/>
      <c r="GS872" s="108"/>
      <c r="GT872" s="108"/>
      <c r="GU872" s="108"/>
      <c r="GV872" s="108"/>
      <c r="GW872" s="108"/>
      <c r="GX872" s="108"/>
      <c r="GY872" s="108"/>
      <c r="GZ872" s="108"/>
      <c r="HA872" s="108"/>
      <c r="HB872" s="108"/>
      <c r="HC872" s="108"/>
      <c r="HD872" s="108"/>
      <c r="HE872" s="108"/>
      <c r="HF872" s="108"/>
      <c r="HG872" s="108"/>
      <c r="HH872" s="108"/>
      <c r="HI872" s="108"/>
      <c r="HJ872" s="108"/>
      <c r="HK872" s="108"/>
      <c r="HL872" s="108"/>
      <c r="HM872" s="108"/>
      <c r="HN872" s="108"/>
      <c r="HO872" s="108"/>
      <c r="HP872" s="108"/>
      <c r="HQ872" s="108"/>
      <c r="HR872" s="108"/>
      <c r="HS872" s="108"/>
      <c r="HT872" s="108"/>
      <c r="HU872" s="108"/>
      <c r="HV872" s="108"/>
      <c r="HW872" s="108"/>
      <c r="HX872" s="108"/>
      <c r="HY872" s="108"/>
      <c r="HZ872" s="108"/>
      <c r="IA872" s="108"/>
      <c r="IB872" s="108"/>
      <c r="IC872" s="108"/>
      <c r="ID872" s="108"/>
      <c r="IE872" s="108"/>
      <c r="IF872" s="108"/>
      <c r="IG872" s="108"/>
      <c r="IH872" s="108"/>
      <c r="II872" s="108"/>
      <c r="IJ872" s="108"/>
      <c r="IK872" s="108"/>
      <c r="IL872" s="108"/>
      <c r="IM872" s="108"/>
      <c r="IN872" s="108"/>
      <c r="IO872" s="108"/>
      <c r="IP872" s="108"/>
      <c r="IQ872" s="108"/>
      <c r="IR872" s="108"/>
      <c r="IS872" s="108"/>
      <c r="IT872" s="108"/>
      <c r="IU872" s="108"/>
      <c r="IV872" s="108"/>
      <c r="IW872" s="108"/>
      <c r="IX872" s="108"/>
      <c r="IY872" s="108"/>
      <c r="IZ872" s="108"/>
      <c r="JA872" s="108"/>
      <c r="JB872" s="108"/>
      <c r="JC872" s="108"/>
      <c r="JD872" s="108"/>
      <c r="JE872" s="108"/>
      <c r="JF872" s="108"/>
      <c r="JG872" s="108"/>
      <c r="JH872" s="108"/>
      <c r="JI872" s="108"/>
      <c r="JJ872" s="108"/>
      <c r="JK872" s="108"/>
      <c r="JL872" s="108"/>
      <c r="JM872" s="108"/>
      <c r="JN872" s="108"/>
      <c r="JO872" s="108"/>
      <c r="JP872" s="108"/>
      <c r="JQ872" s="108"/>
      <c r="JR872" s="108"/>
      <c r="JS872" s="108"/>
      <c r="JT872" s="108"/>
      <c r="JU872" s="108"/>
      <c r="JV872" s="108"/>
      <c r="JW872" s="108"/>
      <c r="JX872" s="108"/>
      <c r="JY872" s="108"/>
      <c r="JZ872" s="108"/>
      <c r="KA872" s="108"/>
      <c r="KB872" s="108"/>
      <c r="KC872" s="108"/>
      <c r="KD872" s="108"/>
      <c r="KE872" s="108"/>
      <c r="KF872" s="108"/>
      <c r="KG872" s="108"/>
      <c r="KH872" s="108"/>
      <c r="KI872" s="108"/>
      <c r="KJ872" s="108"/>
      <c r="KK872" s="108"/>
      <c r="KL872" s="108"/>
      <c r="KM872" s="108"/>
      <c r="KN872" s="108"/>
      <c r="KO872" s="108"/>
      <c r="KP872" s="108"/>
      <c r="KQ872" s="108"/>
      <c r="KR872" s="108"/>
      <c r="KS872" s="108"/>
      <c r="KT872" s="108"/>
      <c r="KU872" s="108"/>
      <c r="KV872" s="108"/>
      <c r="KW872" s="108"/>
      <c r="KX872" s="108"/>
      <c r="KY872" s="108"/>
      <c r="KZ872" s="108"/>
      <c r="LA872" s="108"/>
      <c r="LB872" s="108"/>
      <c r="LC872" s="108"/>
      <c r="LD872" s="108"/>
      <c r="LE872" s="108"/>
      <c r="LF872" s="108"/>
      <c r="LG872" s="108"/>
      <c r="LH872" s="108"/>
      <c r="LI872" s="108"/>
      <c r="LJ872" s="108"/>
      <c r="LK872" s="108"/>
      <c r="LL872" s="108"/>
      <c r="LM872" s="108"/>
      <c r="LN872" s="108"/>
      <c r="LO872" s="108"/>
      <c r="LP872" s="108"/>
      <c r="LQ872" s="108"/>
      <c r="LR872" s="108"/>
      <c r="LS872" s="108"/>
    </row>
    <row r="873" spans="1:331">
      <c r="A873" s="3"/>
      <c r="B873" s="438"/>
      <c r="C873" s="438"/>
      <c r="D873" s="438"/>
      <c r="E873" s="438"/>
      <c r="F873" s="438"/>
      <c r="G873" s="438"/>
      <c r="H873" s="438"/>
      <c r="I873" s="438"/>
      <c r="J873" s="438"/>
      <c r="K873" s="438"/>
      <c r="L873" s="438"/>
      <c r="M873" s="438"/>
      <c r="N873" s="438"/>
      <c r="O873" s="438"/>
      <c r="P873" s="438"/>
      <c r="Q873" s="438"/>
      <c r="R873" s="438"/>
      <c r="S873" s="438"/>
      <c r="T873" s="438"/>
      <c r="U873" s="438"/>
      <c r="V873" s="438"/>
      <c r="W873" s="438"/>
      <c r="X873" s="438"/>
      <c r="Y873" s="438"/>
      <c r="Z873" s="438"/>
      <c r="AA873" s="438"/>
      <c r="AB873" s="438"/>
      <c r="AC873" s="438"/>
      <c r="AD873" s="438"/>
      <c r="AE873" s="154"/>
      <c r="AF873" s="154"/>
      <c r="AG873" s="154"/>
      <c r="AH873" s="154"/>
      <c r="AI873" s="154"/>
      <c r="AJ873" s="108"/>
      <c r="AK873" s="154"/>
      <c r="AL873" s="108"/>
      <c r="AM873" s="108"/>
      <c r="AN873" s="108"/>
      <c r="AO873" s="108"/>
      <c r="AP873" s="108"/>
      <c r="AQ873" s="108"/>
      <c r="AR873" s="108"/>
      <c r="AS873" s="108"/>
      <c r="AT873" s="108"/>
      <c r="AU873" s="108"/>
      <c r="AV873" s="108"/>
      <c r="AW873" s="108"/>
      <c r="AX873" s="108"/>
      <c r="AY873" s="108"/>
      <c r="AZ873" s="108"/>
      <c r="BA873" s="108"/>
      <c r="BB873" s="108"/>
      <c r="BC873" s="108"/>
      <c r="BD873" s="108"/>
      <c r="BE873" s="108"/>
      <c r="BF873" s="108"/>
      <c r="BG873" s="108"/>
      <c r="BH873" s="108"/>
      <c r="BI873" s="108"/>
      <c r="BJ873" s="108"/>
      <c r="BK873" s="108"/>
      <c r="BL873" s="108"/>
      <c r="BM873" s="108"/>
      <c r="BN873" s="108"/>
      <c r="BO873" s="108"/>
      <c r="BP873" s="108"/>
      <c r="BQ873" s="108"/>
      <c r="BR873" s="108"/>
      <c r="BS873" s="108"/>
      <c r="BT873" s="108"/>
      <c r="BU873" s="108"/>
      <c r="BV873" s="108"/>
      <c r="BW873" s="108"/>
      <c r="BX873" s="108"/>
      <c r="BY873" s="108"/>
      <c r="BZ873" s="108"/>
      <c r="CA873" s="108"/>
      <c r="CB873" s="108"/>
      <c r="CC873" s="108"/>
      <c r="CD873" s="108"/>
      <c r="CE873" s="108"/>
      <c r="CF873" s="108"/>
      <c r="CG873" s="108"/>
      <c r="CH873" s="108"/>
      <c r="CI873" s="108"/>
      <c r="CJ873" s="108"/>
      <c r="CK873" s="108"/>
      <c r="CL873" s="108"/>
      <c r="CM873" s="108"/>
      <c r="CN873" s="108"/>
      <c r="CO873" s="108"/>
      <c r="CP873" s="108"/>
      <c r="CQ873" s="108"/>
      <c r="CR873" s="108"/>
      <c r="CS873" s="108"/>
      <c r="CT873" s="108"/>
      <c r="CU873" s="108"/>
      <c r="CV873" s="108"/>
      <c r="CW873" s="108"/>
      <c r="CX873" s="108"/>
      <c r="CY873" s="108"/>
      <c r="CZ873" s="108"/>
      <c r="DA873" s="108"/>
      <c r="DB873" s="108"/>
      <c r="DC873" s="108"/>
      <c r="DD873" s="108"/>
      <c r="DE873" s="108"/>
      <c r="DF873" s="108"/>
      <c r="DG873" s="108"/>
      <c r="DH873" s="108"/>
      <c r="DI873" s="108"/>
      <c r="DJ873" s="108"/>
      <c r="DK873" s="108"/>
      <c r="DL873" s="108"/>
      <c r="DM873" s="108"/>
      <c r="DN873" s="108"/>
      <c r="DO873" s="108"/>
      <c r="DP873" s="108"/>
      <c r="DQ873" s="108"/>
      <c r="DR873" s="108"/>
      <c r="DS873" s="108"/>
      <c r="DT873" s="108"/>
      <c r="DU873" s="108"/>
      <c r="DV873" s="108"/>
      <c r="DW873" s="108"/>
      <c r="DX873" s="108"/>
      <c r="DY873" s="108"/>
      <c r="DZ873" s="108"/>
      <c r="EA873" s="108"/>
      <c r="EB873" s="108"/>
      <c r="EC873" s="108"/>
      <c r="ED873" s="108"/>
      <c r="EE873" s="108"/>
      <c r="EF873" s="108"/>
      <c r="EG873" s="108"/>
      <c r="EH873" s="108"/>
      <c r="EI873" s="108"/>
      <c r="EJ873" s="108"/>
      <c r="EK873" s="108"/>
      <c r="EL873" s="108"/>
      <c r="EM873" s="108"/>
      <c r="EN873" s="108"/>
      <c r="EO873" s="108"/>
      <c r="EP873" s="108"/>
      <c r="EQ873" s="108"/>
      <c r="ER873" s="108"/>
      <c r="ES873" s="108"/>
      <c r="ET873" s="108"/>
      <c r="EU873" s="108"/>
      <c r="EV873" s="108"/>
      <c r="EW873" s="108"/>
      <c r="EX873" s="108"/>
      <c r="EY873" s="108"/>
      <c r="EZ873" s="108"/>
      <c r="FA873" s="108"/>
      <c r="FB873" s="108"/>
      <c r="FC873" s="108"/>
      <c r="FD873" s="108"/>
      <c r="FE873" s="108"/>
      <c r="FF873" s="108"/>
      <c r="FG873" s="108"/>
      <c r="FH873" s="108"/>
      <c r="FI873" s="108"/>
      <c r="FJ873" s="108"/>
      <c r="FK873" s="108"/>
      <c r="FL873" s="108"/>
      <c r="FM873" s="108"/>
      <c r="FN873" s="108"/>
      <c r="FO873" s="108"/>
      <c r="FP873" s="108"/>
      <c r="FQ873" s="108"/>
      <c r="FR873" s="108"/>
      <c r="FS873" s="108"/>
      <c r="FT873" s="108"/>
      <c r="FU873" s="108"/>
      <c r="FV873" s="108"/>
      <c r="FW873" s="108"/>
      <c r="FX873" s="108"/>
      <c r="FY873" s="108"/>
      <c r="FZ873" s="108"/>
      <c r="GA873" s="108"/>
      <c r="GB873" s="108"/>
      <c r="GC873" s="108"/>
      <c r="GD873" s="108"/>
      <c r="GE873" s="108"/>
      <c r="GF873" s="108"/>
      <c r="GG873" s="108"/>
      <c r="GH873" s="108"/>
      <c r="GI873" s="108"/>
      <c r="GJ873" s="108"/>
      <c r="GK873" s="108"/>
      <c r="GL873" s="108"/>
      <c r="GM873" s="108"/>
      <c r="GN873" s="108"/>
      <c r="GO873" s="108"/>
      <c r="GP873" s="108"/>
      <c r="GQ873" s="108"/>
      <c r="GR873" s="108"/>
      <c r="GS873" s="108"/>
      <c r="GT873" s="108"/>
      <c r="GU873" s="108"/>
      <c r="GV873" s="108"/>
      <c r="GW873" s="108"/>
      <c r="GX873" s="108"/>
      <c r="GY873" s="108"/>
      <c r="GZ873" s="108"/>
      <c r="HA873" s="108"/>
      <c r="HB873" s="108"/>
      <c r="HC873" s="108"/>
      <c r="HD873" s="108"/>
      <c r="HE873" s="108"/>
      <c r="HF873" s="108"/>
      <c r="HG873" s="108"/>
      <c r="HH873" s="108"/>
      <c r="HI873" s="108"/>
      <c r="HJ873" s="108"/>
      <c r="HK873" s="108"/>
      <c r="HL873" s="108"/>
      <c r="HM873" s="108"/>
      <c r="HN873" s="108"/>
      <c r="HO873" s="108"/>
      <c r="HP873" s="108"/>
      <c r="HQ873" s="108"/>
      <c r="HR873" s="108"/>
      <c r="HS873" s="108"/>
      <c r="HT873" s="108"/>
      <c r="HU873" s="108"/>
      <c r="HV873" s="108"/>
      <c r="HW873" s="108"/>
      <c r="HX873" s="108"/>
      <c r="HY873" s="108"/>
      <c r="HZ873" s="108"/>
      <c r="IA873" s="108"/>
      <c r="IB873" s="108"/>
      <c r="IC873" s="108"/>
      <c r="ID873" s="108"/>
      <c r="IE873" s="108"/>
      <c r="IF873" s="108"/>
      <c r="IG873" s="108"/>
      <c r="IH873" s="108"/>
      <c r="II873" s="108"/>
      <c r="IJ873" s="108"/>
      <c r="IK873" s="108"/>
      <c r="IL873" s="108"/>
      <c r="IM873" s="108"/>
      <c r="IN873" s="108"/>
      <c r="IO873" s="108"/>
      <c r="IP873" s="108"/>
      <c r="IQ873" s="108"/>
      <c r="IR873" s="108"/>
      <c r="IS873" s="108"/>
      <c r="IT873" s="108"/>
      <c r="IU873" s="108"/>
      <c r="IV873" s="108"/>
      <c r="IW873" s="108"/>
      <c r="IX873" s="108"/>
      <c r="IY873" s="108"/>
      <c r="IZ873" s="108"/>
      <c r="JA873" s="108"/>
      <c r="JB873" s="108"/>
      <c r="JC873" s="108"/>
      <c r="JD873" s="108"/>
      <c r="JE873" s="108"/>
      <c r="JF873" s="108"/>
      <c r="JG873" s="108"/>
      <c r="JH873" s="108"/>
      <c r="JI873" s="108"/>
      <c r="JJ873" s="108"/>
      <c r="JK873" s="108"/>
      <c r="JL873" s="108"/>
      <c r="JM873" s="108"/>
      <c r="JN873" s="108"/>
      <c r="JO873" s="108"/>
      <c r="JP873" s="108"/>
      <c r="JQ873" s="108"/>
      <c r="JR873" s="108"/>
      <c r="JS873" s="108"/>
      <c r="JT873" s="108"/>
      <c r="JU873" s="108"/>
      <c r="JV873" s="108"/>
      <c r="JW873" s="108"/>
      <c r="JX873" s="108"/>
      <c r="JY873" s="108"/>
      <c r="JZ873" s="108"/>
      <c r="KA873" s="108"/>
      <c r="KB873" s="108"/>
      <c r="KC873" s="108"/>
      <c r="KD873" s="108"/>
      <c r="KE873" s="108"/>
      <c r="KF873" s="108"/>
      <c r="KG873" s="108"/>
      <c r="KH873" s="108"/>
      <c r="KI873" s="108"/>
      <c r="KJ873" s="108"/>
      <c r="KK873" s="108"/>
      <c r="KL873" s="108"/>
      <c r="KM873" s="108"/>
      <c r="KN873" s="108"/>
      <c r="KO873" s="108"/>
      <c r="KP873" s="108"/>
      <c r="KQ873" s="108"/>
      <c r="KR873" s="108"/>
      <c r="KS873" s="108"/>
      <c r="KT873" s="108"/>
      <c r="KU873" s="108"/>
      <c r="KV873" s="108"/>
      <c r="KW873" s="108"/>
      <c r="KX873" s="108"/>
      <c r="KY873" s="108"/>
      <c r="KZ873" s="108"/>
      <c r="LA873" s="108"/>
      <c r="LB873" s="108"/>
      <c r="LC873" s="108"/>
      <c r="LD873" s="108"/>
      <c r="LE873" s="108"/>
      <c r="LF873" s="108"/>
      <c r="LG873" s="108"/>
      <c r="LH873" s="108"/>
      <c r="LI873" s="108"/>
      <c r="LJ873" s="108"/>
      <c r="LK873" s="108"/>
      <c r="LL873" s="108"/>
      <c r="LM873" s="108"/>
      <c r="LN873" s="108"/>
      <c r="LO873" s="108"/>
      <c r="LP873" s="108"/>
      <c r="LQ873" s="108"/>
      <c r="LR873" s="108"/>
      <c r="LS873" s="108"/>
    </row>
    <row r="874" spans="1:331">
      <c r="A874" s="3"/>
      <c r="B874" s="438"/>
      <c r="C874" s="438"/>
      <c r="D874" s="438"/>
      <c r="E874" s="438"/>
      <c r="F874" s="438"/>
      <c r="G874" s="438"/>
      <c r="H874" s="438"/>
      <c r="I874" s="438"/>
      <c r="J874" s="438"/>
      <c r="K874" s="438"/>
      <c r="L874" s="438"/>
      <c r="M874" s="438"/>
      <c r="N874" s="438"/>
      <c r="O874" s="438"/>
      <c r="P874" s="438"/>
      <c r="Q874" s="438"/>
      <c r="R874" s="438"/>
      <c r="S874" s="438"/>
      <c r="T874" s="438"/>
      <c r="U874" s="438"/>
      <c r="V874" s="438"/>
      <c r="W874" s="438"/>
      <c r="X874" s="438"/>
      <c r="Y874" s="438"/>
      <c r="Z874" s="438"/>
      <c r="AA874" s="438"/>
      <c r="AB874" s="438"/>
      <c r="AC874" s="438"/>
      <c r="AD874" s="438"/>
      <c r="AE874" s="154"/>
      <c r="AF874" s="154"/>
      <c r="AG874" s="154"/>
      <c r="AH874" s="154"/>
      <c r="AI874" s="154"/>
      <c r="AJ874" s="108"/>
      <c r="AK874" s="154"/>
      <c r="AL874" s="108"/>
      <c r="AM874" s="108"/>
      <c r="AN874" s="108"/>
      <c r="AO874" s="108"/>
      <c r="AP874" s="108"/>
      <c r="AQ874" s="108"/>
      <c r="AR874" s="108"/>
      <c r="AS874" s="108"/>
      <c r="AT874" s="108"/>
      <c r="AU874" s="108"/>
      <c r="AV874" s="108"/>
      <c r="AW874" s="108"/>
      <c r="AX874" s="108"/>
      <c r="AY874" s="108"/>
      <c r="AZ874" s="108"/>
      <c r="BA874" s="108"/>
      <c r="BB874" s="108"/>
      <c r="BC874" s="108"/>
      <c r="BD874" s="108"/>
      <c r="BE874" s="108"/>
      <c r="BF874" s="108"/>
      <c r="BG874" s="108"/>
      <c r="BH874" s="108"/>
      <c r="BI874" s="108"/>
      <c r="BJ874" s="108"/>
      <c r="BK874" s="108"/>
      <c r="BL874" s="108"/>
      <c r="BM874" s="108"/>
      <c r="BN874" s="108"/>
      <c r="BO874" s="108"/>
      <c r="BP874" s="108"/>
      <c r="BQ874" s="108"/>
      <c r="BR874" s="108"/>
      <c r="BS874" s="108"/>
      <c r="BT874" s="108"/>
      <c r="BU874" s="108"/>
      <c r="BV874" s="108"/>
      <c r="BW874" s="108"/>
      <c r="BX874" s="108"/>
      <c r="BY874" s="108"/>
      <c r="BZ874" s="108"/>
      <c r="CA874" s="108"/>
      <c r="CB874" s="108"/>
      <c r="CC874" s="108"/>
      <c r="CD874" s="108"/>
      <c r="CE874" s="108"/>
      <c r="CF874" s="108"/>
      <c r="CG874" s="108"/>
      <c r="CH874" s="108"/>
      <c r="CI874" s="108"/>
      <c r="CJ874" s="108"/>
      <c r="CK874" s="108"/>
      <c r="CL874" s="108"/>
      <c r="CM874" s="108"/>
      <c r="CN874" s="108"/>
      <c r="CO874" s="108"/>
      <c r="CP874" s="108"/>
      <c r="CQ874" s="108"/>
      <c r="CR874" s="108"/>
      <c r="CS874" s="108"/>
      <c r="CT874" s="108"/>
      <c r="CU874" s="108"/>
      <c r="CV874" s="108"/>
      <c r="CW874" s="108"/>
      <c r="CX874" s="108"/>
      <c r="CY874" s="108"/>
      <c r="CZ874" s="108"/>
      <c r="DA874" s="108"/>
      <c r="DB874" s="108"/>
      <c r="DC874" s="108"/>
      <c r="DD874" s="108"/>
      <c r="DE874" s="108"/>
      <c r="DF874" s="108"/>
      <c r="DG874" s="108"/>
      <c r="DH874" s="108"/>
      <c r="DI874" s="108"/>
      <c r="DJ874" s="108"/>
      <c r="DK874" s="108"/>
      <c r="DL874" s="108"/>
      <c r="DM874" s="108"/>
      <c r="DN874" s="108"/>
      <c r="DO874" s="108"/>
      <c r="DP874" s="108"/>
      <c r="DQ874" s="108"/>
      <c r="DR874" s="108"/>
      <c r="DS874" s="108"/>
      <c r="DT874" s="108"/>
      <c r="DU874" s="108"/>
      <c r="DV874" s="108"/>
      <c r="DW874" s="108"/>
      <c r="DX874" s="108"/>
      <c r="DY874" s="108"/>
      <c r="DZ874" s="108"/>
      <c r="EA874" s="108"/>
      <c r="EB874" s="108"/>
      <c r="EC874" s="108"/>
      <c r="ED874" s="108"/>
      <c r="EE874" s="108"/>
      <c r="EF874" s="108"/>
      <c r="EG874" s="108"/>
      <c r="EH874" s="108"/>
      <c r="EI874" s="108"/>
      <c r="EJ874" s="108"/>
      <c r="EK874" s="108"/>
      <c r="EL874" s="108"/>
      <c r="EM874" s="108"/>
      <c r="EN874" s="108"/>
      <c r="EO874" s="108"/>
      <c r="EP874" s="108"/>
      <c r="EQ874" s="108"/>
      <c r="ER874" s="108"/>
      <c r="ES874" s="108"/>
      <c r="ET874" s="108"/>
      <c r="EU874" s="108"/>
      <c r="EV874" s="108"/>
      <c r="EW874" s="108"/>
      <c r="EX874" s="108"/>
      <c r="EY874" s="108"/>
      <c r="EZ874" s="108"/>
      <c r="FA874" s="108"/>
      <c r="FB874" s="108"/>
      <c r="FC874" s="108"/>
      <c r="FD874" s="108"/>
      <c r="FE874" s="108"/>
      <c r="FF874" s="108"/>
      <c r="FG874" s="108"/>
      <c r="FH874" s="108"/>
      <c r="FI874" s="108"/>
      <c r="FJ874" s="108"/>
      <c r="FK874" s="108"/>
      <c r="FL874" s="108"/>
      <c r="FM874" s="108"/>
      <c r="FN874" s="108"/>
      <c r="FO874" s="108"/>
      <c r="FP874" s="108"/>
      <c r="FQ874" s="108"/>
      <c r="FR874" s="108"/>
      <c r="FS874" s="108"/>
      <c r="FT874" s="108"/>
      <c r="FU874" s="108"/>
      <c r="FV874" s="108"/>
      <c r="FW874" s="108"/>
      <c r="FX874" s="108"/>
      <c r="FY874" s="108"/>
      <c r="FZ874" s="108"/>
      <c r="GA874" s="108"/>
      <c r="GB874" s="108"/>
      <c r="GC874" s="108"/>
      <c r="GD874" s="108"/>
      <c r="GE874" s="108"/>
      <c r="GF874" s="108"/>
      <c r="GG874" s="108"/>
      <c r="GH874" s="108"/>
      <c r="GI874" s="108"/>
      <c r="GJ874" s="108"/>
      <c r="GK874" s="108"/>
      <c r="GL874" s="108"/>
      <c r="GM874" s="108"/>
      <c r="GN874" s="108"/>
      <c r="GO874" s="108"/>
      <c r="GP874" s="108"/>
      <c r="GQ874" s="108"/>
      <c r="GR874" s="108"/>
      <c r="GS874" s="108"/>
      <c r="GT874" s="108"/>
      <c r="GU874" s="108"/>
      <c r="GV874" s="108"/>
      <c r="GW874" s="108"/>
      <c r="GX874" s="108"/>
      <c r="GY874" s="108"/>
      <c r="GZ874" s="108"/>
      <c r="HA874" s="108"/>
      <c r="HB874" s="108"/>
      <c r="HC874" s="108"/>
      <c r="HD874" s="108"/>
      <c r="HE874" s="108"/>
      <c r="HF874" s="108"/>
      <c r="HG874" s="108"/>
      <c r="HH874" s="108"/>
      <c r="HI874" s="108"/>
      <c r="HJ874" s="108"/>
      <c r="HK874" s="108"/>
      <c r="HL874" s="108"/>
      <c r="HM874" s="108"/>
      <c r="HN874" s="108"/>
      <c r="HO874" s="108"/>
      <c r="HP874" s="108"/>
      <c r="HQ874" s="108"/>
      <c r="HR874" s="108"/>
      <c r="HS874" s="108"/>
      <c r="HT874" s="108"/>
      <c r="HU874" s="108"/>
      <c r="HV874" s="108"/>
      <c r="HW874" s="108"/>
      <c r="HX874" s="108"/>
      <c r="HY874" s="108"/>
      <c r="HZ874" s="108"/>
      <c r="IA874" s="108"/>
      <c r="IB874" s="108"/>
      <c r="IC874" s="108"/>
      <c r="ID874" s="108"/>
      <c r="IE874" s="108"/>
      <c r="IF874" s="108"/>
      <c r="IG874" s="108"/>
      <c r="IH874" s="108"/>
      <c r="II874" s="108"/>
      <c r="IJ874" s="108"/>
      <c r="IK874" s="108"/>
      <c r="IL874" s="108"/>
      <c r="IM874" s="108"/>
      <c r="IN874" s="108"/>
      <c r="IO874" s="108"/>
      <c r="IP874" s="108"/>
      <c r="IQ874" s="108"/>
      <c r="IR874" s="108"/>
      <c r="IS874" s="108"/>
      <c r="IT874" s="108"/>
      <c r="IU874" s="108"/>
      <c r="IV874" s="108"/>
      <c r="IW874" s="108"/>
      <c r="IX874" s="108"/>
      <c r="IY874" s="108"/>
      <c r="IZ874" s="108"/>
      <c r="JA874" s="108"/>
      <c r="JB874" s="108"/>
      <c r="JC874" s="108"/>
      <c r="JD874" s="108"/>
      <c r="JE874" s="108"/>
      <c r="JF874" s="108"/>
      <c r="JG874" s="108"/>
      <c r="JH874" s="108"/>
      <c r="JI874" s="108"/>
      <c r="JJ874" s="108"/>
      <c r="JK874" s="108"/>
      <c r="JL874" s="108"/>
      <c r="JM874" s="108"/>
      <c r="JN874" s="108"/>
      <c r="JO874" s="108"/>
      <c r="JP874" s="108"/>
      <c r="JQ874" s="108"/>
      <c r="JR874" s="108"/>
      <c r="JS874" s="108"/>
      <c r="JT874" s="108"/>
      <c r="JU874" s="108"/>
      <c r="JV874" s="108"/>
      <c r="JW874" s="108"/>
      <c r="JX874" s="108"/>
      <c r="JY874" s="108"/>
      <c r="JZ874" s="108"/>
      <c r="KA874" s="108"/>
      <c r="KB874" s="108"/>
      <c r="KC874" s="108"/>
      <c r="KD874" s="108"/>
      <c r="KE874" s="108"/>
      <c r="KF874" s="108"/>
      <c r="KG874" s="108"/>
      <c r="KH874" s="108"/>
      <c r="KI874" s="108"/>
      <c r="KJ874" s="108"/>
      <c r="KK874" s="108"/>
      <c r="KL874" s="108"/>
      <c r="KM874" s="108"/>
      <c r="KN874" s="108"/>
      <c r="KO874" s="108"/>
      <c r="KP874" s="108"/>
      <c r="KQ874" s="108"/>
      <c r="KR874" s="108"/>
      <c r="KS874" s="108"/>
      <c r="KT874" s="108"/>
      <c r="KU874" s="108"/>
      <c r="KV874" s="108"/>
      <c r="KW874" s="108"/>
      <c r="KX874" s="108"/>
      <c r="KY874" s="108"/>
      <c r="KZ874" s="108"/>
      <c r="LA874" s="108"/>
      <c r="LB874" s="108"/>
      <c r="LC874" s="108"/>
      <c r="LD874" s="108"/>
      <c r="LE874" s="108"/>
      <c r="LF874" s="108"/>
      <c r="LG874" s="108"/>
      <c r="LH874" s="108"/>
      <c r="LI874" s="108"/>
      <c r="LJ874" s="108"/>
      <c r="LK874" s="108"/>
      <c r="LL874" s="108"/>
      <c r="LM874" s="108"/>
      <c r="LN874" s="108"/>
      <c r="LO874" s="108"/>
      <c r="LP874" s="108"/>
      <c r="LQ874" s="108"/>
      <c r="LR874" s="108"/>
      <c r="LS874" s="108"/>
    </row>
    <row r="875" spans="1:331">
      <c r="A875" s="3"/>
      <c r="B875" s="438"/>
      <c r="C875" s="438"/>
      <c r="D875" s="438"/>
      <c r="E875" s="438"/>
      <c r="F875" s="438"/>
      <c r="G875" s="438"/>
      <c r="H875" s="438"/>
      <c r="I875" s="438"/>
      <c r="J875" s="438"/>
      <c r="K875" s="438"/>
      <c r="L875" s="438"/>
      <c r="M875" s="438"/>
      <c r="N875" s="438"/>
      <c r="O875" s="438"/>
      <c r="P875" s="438"/>
      <c r="Q875" s="438"/>
      <c r="R875" s="438"/>
      <c r="S875" s="438"/>
      <c r="T875" s="438"/>
      <c r="U875" s="438"/>
      <c r="V875" s="438"/>
      <c r="W875" s="438"/>
      <c r="X875" s="438"/>
      <c r="Y875" s="438"/>
      <c r="Z875" s="438"/>
      <c r="AA875" s="438"/>
      <c r="AB875" s="438"/>
      <c r="AC875" s="438"/>
      <c r="AD875" s="438"/>
      <c r="AE875" s="154"/>
      <c r="AF875" s="154"/>
      <c r="AG875" s="154"/>
      <c r="AH875" s="154"/>
      <c r="AI875" s="154"/>
      <c r="AJ875" s="108"/>
      <c r="AK875" s="154"/>
      <c r="AL875" s="108"/>
      <c r="AM875" s="108"/>
      <c r="AN875" s="108"/>
      <c r="AO875" s="108"/>
      <c r="AP875" s="108"/>
      <c r="AQ875" s="108"/>
      <c r="AR875" s="108"/>
      <c r="AS875" s="108"/>
      <c r="AT875" s="108"/>
      <c r="AU875" s="108"/>
      <c r="AV875" s="108"/>
      <c r="AW875" s="108"/>
      <c r="AX875" s="108"/>
      <c r="AY875" s="108"/>
      <c r="AZ875" s="108"/>
      <c r="BA875" s="108"/>
      <c r="BB875" s="108"/>
      <c r="BC875" s="108"/>
      <c r="BD875" s="108"/>
      <c r="BE875" s="108"/>
      <c r="BF875" s="108"/>
      <c r="BG875" s="108"/>
      <c r="BH875" s="108"/>
      <c r="BI875" s="108"/>
      <c r="BJ875" s="108"/>
      <c r="BK875" s="108"/>
      <c r="BL875" s="108"/>
      <c r="BM875" s="108"/>
      <c r="BN875" s="108"/>
      <c r="BO875" s="108"/>
      <c r="BP875" s="108"/>
      <c r="BQ875" s="108"/>
      <c r="BR875" s="108"/>
      <c r="BS875" s="108"/>
      <c r="BT875" s="108"/>
      <c r="BU875" s="108"/>
      <c r="BV875" s="108"/>
      <c r="BW875" s="108"/>
      <c r="BX875" s="108"/>
      <c r="BY875" s="108"/>
      <c r="BZ875" s="108"/>
      <c r="CA875" s="108"/>
      <c r="CB875" s="108"/>
      <c r="CC875" s="108"/>
      <c r="CD875" s="108"/>
      <c r="CE875" s="108"/>
      <c r="CF875" s="108"/>
      <c r="CG875" s="108"/>
      <c r="CH875" s="108"/>
      <c r="CI875" s="108"/>
      <c r="CJ875" s="108"/>
      <c r="CK875" s="108"/>
      <c r="CL875" s="108"/>
      <c r="CM875" s="108"/>
      <c r="CN875" s="108"/>
      <c r="CO875" s="108"/>
      <c r="CP875" s="108"/>
      <c r="CQ875" s="108"/>
      <c r="CR875" s="108"/>
      <c r="CS875" s="108"/>
      <c r="CT875" s="108"/>
      <c r="CU875" s="108"/>
      <c r="CV875" s="108"/>
      <c r="CW875" s="108"/>
      <c r="CX875" s="108"/>
      <c r="CY875" s="108"/>
      <c r="CZ875" s="108"/>
      <c r="DA875" s="108"/>
      <c r="DB875" s="108"/>
      <c r="DC875" s="108"/>
      <c r="DD875" s="108"/>
      <c r="DE875" s="108"/>
      <c r="DF875" s="108"/>
      <c r="DG875" s="108"/>
      <c r="DH875" s="108"/>
      <c r="DI875" s="108"/>
      <c r="DJ875" s="108"/>
      <c r="DK875" s="108"/>
      <c r="DL875" s="108"/>
      <c r="DM875" s="108"/>
      <c r="DN875" s="108"/>
      <c r="DO875" s="108"/>
      <c r="DP875" s="108"/>
      <c r="DQ875" s="108"/>
      <c r="DR875" s="108"/>
      <c r="DS875" s="108"/>
      <c r="DT875" s="108"/>
      <c r="DU875" s="108"/>
      <c r="DV875" s="108"/>
      <c r="DW875" s="108"/>
      <c r="DX875" s="108"/>
      <c r="DY875" s="108"/>
      <c r="DZ875" s="108"/>
      <c r="EA875" s="108"/>
      <c r="EB875" s="108"/>
      <c r="EC875" s="108"/>
      <c r="ED875" s="108"/>
      <c r="EE875" s="108"/>
      <c r="EF875" s="108"/>
      <c r="EG875" s="108"/>
      <c r="EH875" s="108"/>
      <c r="EI875" s="108"/>
      <c r="EJ875" s="108"/>
      <c r="EK875" s="108"/>
      <c r="EL875" s="108"/>
      <c r="EM875" s="108"/>
      <c r="EN875" s="108"/>
      <c r="EO875" s="108"/>
      <c r="EP875" s="108"/>
      <c r="EQ875" s="108"/>
      <c r="ER875" s="108"/>
      <c r="ES875" s="108"/>
      <c r="ET875" s="108"/>
      <c r="EU875" s="108"/>
      <c r="EV875" s="108"/>
      <c r="EW875" s="108"/>
      <c r="EX875" s="108"/>
      <c r="EY875" s="108"/>
      <c r="EZ875" s="108"/>
      <c r="FA875" s="108"/>
      <c r="FB875" s="108"/>
      <c r="FC875" s="108"/>
      <c r="FD875" s="108"/>
      <c r="FE875" s="108"/>
      <c r="FF875" s="108"/>
      <c r="FG875" s="108"/>
      <c r="FH875" s="108"/>
      <c r="FI875" s="108"/>
      <c r="FJ875" s="108"/>
      <c r="FK875" s="108"/>
      <c r="FL875" s="108"/>
      <c r="FM875" s="108"/>
      <c r="FN875" s="108"/>
      <c r="FO875" s="108"/>
      <c r="FP875" s="108"/>
      <c r="FQ875" s="108"/>
      <c r="FR875" s="108"/>
      <c r="FS875" s="108"/>
      <c r="FT875" s="108"/>
      <c r="FU875" s="108"/>
      <c r="FV875" s="108"/>
      <c r="FW875" s="108"/>
      <c r="FX875" s="108"/>
      <c r="FY875" s="108"/>
      <c r="FZ875" s="108"/>
      <c r="GA875" s="108"/>
      <c r="GB875" s="108"/>
      <c r="GC875" s="108"/>
      <c r="GD875" s="108"/>
      <c r="GE875" s="108"/>
      <c r="GF875" s="108"/>
      <c r="GG875" s="108"/>
      <c r="GH875" s="108"/>
      <c r="GI875" s="108"/>
      <c r="GJ875" s="108"/>
      <c r="GK875" s="108"/>
      <c r="GL875" s="108"/>
      <c r="GM875" s="108"/>
      <c r="GN875" s="108"/>
      <c r="GO875" s="108"/>
      <c r="GP875" s="108"/>
      <c r="GQ875" s="108"/>
      <c r="GR875" s="108"/>
      <c r="GS875" s="108"/>
      <c r="GT875" s="108"/>
      <c r="GU875" s="108"/>
      <c r="GV875" s="108"/>
      <c r="GW875" s="108"/>
      <c r="GX875" s="108"/>
      <c r="GY875" s="108"/>
      <c r="GZ875" s="108"/>
      <c r="HA875" s="108"/>
      <c r="HB875" s="108"/>
      <c r="HC875" s="108"/>
      <c r="HD875" s="108"/>
      <c r="HE875" s="108"/>
      <c r="HF875" s="108"/>
      <c r="HG875" s="108"/>
      <c r="HH875" s="108"/>
      <c r="HI875" s="108"/>
      <c r="HJ875" s="108"/>
      <c r="HK875" s="108"/>
      <c r="HL875" s="108"/>
      <c r="HM875" s="108"/>
      <c r="HN875" s="108"/>
      <c r="HO875" s="108"/>
      <c r="HP875" s="108"/>
      <c r="HQ875" s="108"/>
      <c r="HR875" s="108"/>
      <c r="HS875" s="108"/>
      <c r="HT875" s="108"/>
      <c r="HU875" s="108"/>
      <c r="HV875" s="108"/>
      <c r="HW875" s="108"/>
      <c r="HX875" s="108"/>
      <c r="HY875" s="108"/>
      <c r="HZ875" s="108"/>
      <c r="IA875" s="108"/>
      <c r="IB875" s="108"/>
      <c r="IC875" s="108"/>
      <c r="ID875" s="108"/>
      <c r="IE875" s="108"/>
      <c r="IF875" s="108"/>
      <c r="IG875" s="108"/>
      <c r="IH875" s="108"/>
      <c r="II875" s="108"/>
      <c r="IJ875" s="108"/>
      <c r="IK875" s="108"/>
      <c r="IL875" s="108"/>
      <c r="IM875" s="108"/>
      <c r="IN875" s="108"/>
      <c r="IO875" s="108"/>
      <c r="IP875" s="108"/>
      <c r="IQ875" s="108"/>
      <c r="IR875" s="108"/>
      <c r="IS875" s="108"/>
      <c r="IT875" s="108"/>
      <c r="IU875" s="108"/>
      <c r="IV875" s="108"/>
      <c r="IW875" s="108"/>
      <c r="IX875" s="108"/>
      <c r="IY875" s="108"/>
      <c r="IZ875" s="108"/>
      <c r="JA875" s="108"/>
      <c r="JB875" s="108"/>
      <c r="JC875" s="108"/>
      <c r="JD875" s="108"/>
      <c r="JE875" s="108"/>
      <c r="JF875" s="108"/>
      <c r="JG875" s="108"/>
      <c r="JH875" s="108"/>
      <c r="JI875" s="108"/>
      <c r="JJ875" s="108"/>
      <c r="JK875" s="108"/>
      <c r="JL875" s="108"/>
      <c r="JM875" s="108"/>
      <c r="JN875" s="108"/>
      <c r="JO875" s="108"/>
      <c r="JP875" s="108"/>
      <c r="JQ875" s="108"/>
      <c r="JR875" s="108"/>
      <c r="JS875" s="108"/>
      <c r="JT875" s="108"/>
      <c r="JU875" s="108"/>
      <c r="JV875" s="108"/>
      <c r="JW875" s="108"/>
      <c r="JX875" s="108"/>
      <c r="JY875" s="108"/>
      <c r="JZ875" s="108"/>
      <c r="KA875" s="108"/>
      <c r="KB875" s="108"/>
      <c r="KC875" s="108"/>
      <c r="KD875" s="108"/>
      <c r="KE875" s="108"/>
      <c r="KF875" s="108"/>
      <c r="KG875" s="108"/>
      <c r="KH875" s="108"/>
      <c r="KI875" s="108"/>
      <c r="KJ875" s="108"/>
      <c r="KK875" s="108"/>
      <c r="KL875" s="108"/>
      <c r="KM875" s="108"/>
      <c r="KN875" s="108"/>
      <c r="KO875" s="108"/>
      <c r="KP875" s="108"/>
      <c r="KQ875" s="108"/>
      <c r="KR875" s="108"/>
      <c r="KS875" s="108"/>
      <c r="KT875" s="108"/>
      <c r="KU875" s="108"/>
      <c r="KV875" s="108"/>
      <c r="KW875" s="108"/>
      <c r="KX875" s="108"/>
      <c r="KY875" s="108"/>
      <c r="KZ875" s="108"/>
      <c r="LA875" s="108"/>
      <c r="LB875" s="108"/>
      <c r="LC875" s="108"/>
      <c r="LD875" s="108"/>
      <c r="LE875" s="108"/>
      <c r="LF875" s="108"/>
      <c r="LG875" s="108"/>
      <c r="LH875" s="108"/>
      <c r="LI875" s="108"/>
      <c r="LJ875" s="108"/>
      <c r="LK875" s="108"/>
      <c r="LL875" s="108"/>
      <c r="LM875" s="108"/>
      <c r="LN875" s="108"/>
      <c r="LO875" s="108"/>
      <c r="LP875" s="108"/>
      <c r="LQ875" s="108"/>
      <c r="LR875" s="108"/>
      <c r="LS875" s="108"/>
    </row>
    <row r="876" spans="1:331">
      <c r="A876" s="3"/>
      <c r="B876" s="438"/>
      <c r="C876" s="438"/>
      <c r="D876" s="438"/>
      <c r="E876" s="438"/>
      <c r="F876" s="438"/>
      <c r="G876" s="438"/>
      <c r="H876" s="438"/>
      <c r="I876" s="438"/>
      <c r="J876" s="438"/>
      <c r="K876" s="438"/>
      <c r="L876" s="438"/>
      <c r="M876" s="438"/>
      <c r="N876" s="438"/>
      <c r="O876" s="438"/>
      <c r="P876" s="438"/>
      <c r="Q876" s="438"/>
      <c r="R876" s="438"/>
      <c r="S876" s="438"/>
      <c r="T876" s="438"/>
      <c r="U876" s="438"/>
      <c r="V876" s="438"/>
      <c r="W876" s="438"/>
      <c r="X876" s="438"/>
      <c r="Y876" s="438"/>
      <c r="Z876" s="438"/>
      <c r="AA876" s="438"/>
      <c r="AB876" s="438"/>
      <c r="AC876" s="438"/>
      <c r="AD876" s="438"/>
      <c r="AE876" s="154"/>
      <c r="AF876" s="154"/>
      <c r="AG876" s="154"/>
      <c r="AH876" s="154"/>
      <c r="AI876" s="154"/>
      <c r="AJ876" s="108"/>
      <c r="AK876" s="154"/>
      <c r="AL876" s="108"/>
      <c r="AM876" s="108"/>
      <c r="AN876" s="108"/>
      <c r="AO876" s="108"/>
      <c r="AP876" s="108"/>
      <c r="AQ876" s="108"/>
      <c r="AR876" s="108"/>
      <c r="AS876" s="108"/>
      <c r="AT876" s="108"/>
      <c r="AU876" s="108"/>
      <c r="AV876" s="108"/>
      <c r="AW876" s="108"/>
      <c r="AX876" s="108"/>
      <c r="AY876" s="108"/>
      <c r="AZ876" s="108"/>
      <c r="BA876" s="108"/>
      <c r="BB876" s="108"/>
      <c r="BC876" s="108"/>
      <c r="BD876" s="108"/>
      <c r="BE876" s="108"/>
      <c r="BF876" s="108"/>
      <c r="BG876" s="108"/>
      <c r="BH876" s="108"/>
      <c r="BI876" s="108"/>
      <c r="BJ876" s="108"/>
      <c r="BK876" s="108"/>
      <c r="BL876" s="108"/>
      <c r="BM876" s="108"/>
      <c r="BN876" s="108"/>
      <c r="BO876" s="108"/>
      <c r="BP876" s="108"/>
      <c r="BQ876" s="108"/>
      <c r="BR876" s="108"/>
      <c r="BS876" s="108"/>
      <c r="BT876" s="108"/>
      <c r="BU876" s="108"/>
      <c r="BV876" s="108"/>
      <c r="BW876" s="108"/>
      <c r="BX876" s="108"/>
      <c r="BY876" s="108"/>
      <c r="BZ876" s="108"/>
      <c r="CA876" s="108"/>
      <c r="CB876" s="108"/>
      <c r="CC876" s="108"/>
      <c r="CD876" s="108"/>
      <c r="CE876" s="108"/>
      <c r="CF876" s="108"/>
      <c r="CG876" s="108"/>
      <c r="CH876" s="108"/>
      <c r="CI876" s="108"/>
      <c r="CJ876" s="108"/>
      <c r="CK876" s="108"/>
      <c r="CL876" s="108"/>
      <c r="CM876" s="108"/>
      <c r="CN876" s="108"/>
      <c r="CO876" s="108"/>
      <c r="CP876" s="108"/>
      <c r="CQ876" s="108"/>
      <c r="CR876" s="108"/>
      <c r="CS876" s="108"/>
      <c r="CT876" s="108"/>
      <c r="CU876" s="108"/>
      <c r="CV876" s="108"/>
      <c r="CW876" s="108"/>
      <c r="CX876" s="108"/>
      <c r="CY876" s="108"/>
      <c r="CZ876" s="108"/>
      <c r="DA876" s="108"/>
      <c r="DB876" s="108"/>
      <c r="DC876" s="108"/>
      <c r="DD876" s="108"/>
      <c r="DE876" s="108"/>
      <c r="DF876" s="108"/>
      <c r="DG876" s="108"/>
      <c r="DH876" s="108"/>
      <c r="DI876" s="108"/>
      <c r="DJ876" s="108"/>
      <c r="DK876" s="108"/>
      <c r="DL876" s="108"/>
      <c r="DM876" s="108"/>
      <c r="DN876" s="108"/>
      <c r="DO876" s="108"/>
      <c r="DP876" s="108"/>
      <c r="DQ876" s="108"/>
      <c r="DR876" s="108"/>
      <c r="DS876" s="108"/>
      <c r="DT876" s="108"/>
      <c r="DU876" s="108"/>
      <c r="DV876" s="108"/>
      <c r="DW876" s="108"/>
      <c r="DX876" s="108"/>
      <c r="DY876" s="108"/>
      <c r="DZ876" s="108"/>
      <c r="EA876" s="108"/>
      <c r="EB876" s="108"/>
      <c r="EC876" s="108"/>
      <c r="ED876" s="108"/>
      <c r="EE876" s="108"/>
      <c r="EF876" s="108"/>
      <c r="EG876" s="108"/>
      <c r="EH876" s="108"/>
      <c r="EI876" s="108"/>
      <c r="EJ876" s="108"/>
      <c r="EK876" s="108"/>
      <c r="EL876" s="108"/>
      <c r="EM876" s="108"/>
      <c r="EN876" s="108"/>
      <c r="EO876" s="108"/>
      <c r="EP876" s="108"/>
      <c r="EQ876" s="108"/>
      <c r="ER876" s="108"/>
      <c r="ES876" s="108"/>
      <c r="ET876" s="108"/>
      <c r="EU876" s="108"/>
      <c r="EV876" s="108"/>
      <c r="EW876" s="108"/>
      <c r="EX876" s="108"/>
      <c r="EY876" s="108"/>
      <c r="EZ876" s="108"/>
      <c r="FA876" s="108"/>
      <c r="FB876" s="108"/>
      <c r="FC876" s="108"/>
      <c r="FD876" s="108"/>
      <c r="FE876" s="108"/>
      <c r="FF876" s="108"/>
      <c r="FG876" s="108"/>
      <c r="FH876" s="108"/>
      <c r="FI876" s="108"/>
      <c r="FJ876" s="108"/>
      <c r="FK876" s="108"/>
      <c r="FL876" s="108"/>
      <c r="FM876" s="108"/>
      <c r="FN876" s="108"/>
      <c r="FO876" s="108"/>
      <c r="FP876" s="108"/>
      <c r="FQ876" s="108"/>
      <c r="FR876" s="108"/>
      <c r="FS876" s="108"/>
      <c r="FT876" s="108"/>
      <c r="FU876" s="108"/>
      <c r="FV876" s="108"/>
      <c r="FW876" s="108"/>
      <c r="FX876" s="108"/>
      <c r="FY876" s="108"/>
      <c r="FZ876" s="108"/>
      <c r="GA876" s="108"/>
      <c r="GB876" s="108"/>
      <c r="GC876" s="108"/>
      <c r="GD876" s="108"/>
      <c r="GE876" s="108"/>
      <c r="GF876" s="108"/>
      <c r="GG876" s="108"/>
      <c r="GH876" s="108"/>
      <c r="GI876" s="108"/>
      <c r="GJ876" s="108"/>
      <c r="GK876" s="108"/>
      <c r="GL876" s="108"/>
      <c r="GM876" s="108"/>
      <c r="GN876" s="108"/>
      <c r="GO876" s="108"/>
      <c r="GP876" s="108"/>
      <c r="GQ876" s="108"/>
      <c r="GR876" s="108"/>
      <c r="GS876" s="108"/>
      <c r="GT876" s="108"/>
      <c r="GU876" s="108"/>
      <c r="GV876" s="108"/>
      <c r="GW876" s="108"/>
      <c r="GX876" s="108"/>
      <c r="GY876" s="108"/>
      <c r="GZ876" s="108"/>
      <c r="HA876" s="108"/>
      <c r="HB876" s="108"/>
      <c r="HC876" s="108"/>
      <c r="HD876" s="108"/>
      <c r="HE876" s="108"/>
      <c r="HF876" s="108"/>
      <c r="HG876" s="108"/>
      <c r="HH876" s="108"/>
      <c r="HI876" s="108"/>
      <c r="HJ876" s="108"/>
      <c r="HK876" s="108"/>
      <c r="HL876" s="108"/>
      <c r="HM876" s="108"/>
      <c r="HN876" s="108"/>
      <c r="HO876" s="108"/>
      <c r="HP876" s="108"/>
      <c r="HQ876" s="108"/>
      <c r="HR876" s="108"/>
      <c r="HS876" s="108"/>
      <c r="HT876" s="108"/>
      <c r="HU876" s="108"/>
      <c r="HV876" s="108"/>
      <c r="HW876" s="108"/>
      <c r="HX876" s="108"/>
      <c r="HY876" s="108"/>
      <c r="HZ876" s="108"/>
      <c r="IA876" s="108"/>
      <c r="IB876" s="108"/>
      <c r="IC876" s="108"/>
      <c r="ID876" s="108"/>
      <c r="IE876" s="108"/>
      <c r="IF876" s="108"/>
      <c r="IG876" s="108"/>
      <c r="IH876" s="108"/>
      <c r="II876" s="108"/>
      <c r="IJ876" s="108"/>
      <c r="IK876" s="108"/>
      <c r="IL876" s="108"/>
      <c r="IM876" s="108"/>
      <c r="IN876" s="108"/>
      <c r="IO876" s="108"/>
      <c r="IP876" s="108"/>
      <c r="IQ876" s="108"/>
      <c r="IR876" s="108"/>
      <c r="IS876" s="108"/>
      <c r="IT876" s="108"/>
      <c r="IU876" s="108"/>
      <c r="IV876" s="108"/>
      <c r="IW876" s="108"/>
      <c r="IX876" s="108"/>
      <c r="IY876" s="108"/>
      <c r="IZ876" s="108"/>
      <c r="JA876" s="108"/>
      <c r="JB876" s="108"/>
      <c r="JC876" s="108"/>
      <c r="JD876" s="108"/>
      <c r="JE876" s="108"/>
      <c r="JF876" s="108"/>
      <c r="JG876" s="108"/>
      <c r="JH876" s="108"/>
      <c r="JI876" s="108"/>
      <c r="JJ876" s="108"/>
      <c r="JK876" s="108"/>
      <c r="JL876" s="108"/>
      <c r="JM876" s="108"/>
      <c r="JN876" s="108"/>
      <c r="JO876" s="108"/>
      <c r="JP876" s="108"/>
      <c r="JQ876" s="108"/>
      <c r="JR876" s="108"/>
      <c r="JS876" s="108"/>
      <c r="JT876" s="108"/>
      <c r="JU876" s="108"/>
      <c r="JV876" s="108"/>
      <c r="JW876" s="108"/>
      <c r="JX876" s="108"/>
      <c r="JY876" s="108"/>
      <c r="JZ876" s="108"/>
      <c r="KA876" s="108"/>
      <c r="KB876" s="108"/>
      <c r="KC876" s="108"/>
      <c r="KD876" s="108"/>
      <c r="KE876" s="108"/>
      <c r="KF876" s="108"/>
      <c r="KG876" s="108"/>
      <c r="KH876" s="108"/>
      <c r="KI876" s="108"/>
      <c r="KJ876" s="108"/>
      <c r="KK876" s="108"/>
      <c r="KL876" s="108"/>
      <c r="KM876" s="108"/>
      <c r="KN876" s="108"/>
      <c r="KO876" s="108"/>
      <c r="KP876" s="108"/>
      <c r="KQ876" s="108"/>
      <c r="KR876" s="108"/>
      <c r="KS876" s="108"/>
      <c r="KT876" s="108"/>
      <c r="KU876" s="108"/>
      <c r="KV876" s="108"/>
      <c r="KW876" s="108"/>
      <c r="KX876" s="108"/>
      <c r="KY876" s="108"/>
      <c r="KZ876" s="108"/>
      <c r="LA876" s="108"/>
      <c r="LB876" s="108"/>
      <c r="LC876" s="108"/>
      <c r="LD876" s="108"/>
      <c r="LE876" s="108"/>
      <c r="LF876" s="108"/>
      <c r="LG876" s="108"/>
      <c r="LH876" s="108"/>
      <c r="LI876" s="108"/>
      <c r="LJ876" s="108"/>
      <c r="LK876" s="108"/>
      <c r="LL876" s="108"/>
      <c r="LM876" s="108"/>
      <c r="LN876" s="108"/>
      <c r="LO876" s="108"/>
      <c r="LP876" s="108"/>
      <c r="LQ876" s="108"/>
      <c r="LR876" s="108"/>
      <c r="LS876" s="108"/>
    </row>
    <row r="877" spans="1:331">
      <c r="A877" s="3"/>
      <c r="B877" s="438"/>
      <c r="C877" s="438"/>
      <c r="D877" s="438"/>
      <c r="E877" s="438"/>
      <c r="F877" s="438"/>
      <c r="G877" s="438"/>
      <c r="H877" s="438"/>
      <c r="I877" s="438"/>
      <c r="J877" s="438"/>
      <c r="K877" s="438"/>
      <c r="L877" s="438"/>
      <c r="M877" s="438"/>
      <c r="N877" s="438"/>
      <c r="O877" s="438"/>
      <c r="P877" s="438"/>
      <c r="Q877" s="438"/>
      <c r="R877" s="438"/>
      <c r="S877" s="438"/>
      <c r="T877" s="438"/>
      <c r="U877" s="438"/>
      <c r="V877" s="438"/>
      <c r="W877" s="438"/>
      <c r="X877" s="438"/>
      <c r="Y877" s="438"/>
      <c r="Z877" s="438"/>
      <c r="AA877" s="438"/>
      <c r="AB877" s="438"/>
      <c r="AC877" s="438"/>
      <c r="AD877" s="438"/>
      <c r="AE877" s="154"/>
      <c r="AF877" s="154"/>
      <c r="AG877" s="154"/>
      <c r="AH877" s="154"/>
      <c r="AI877" s="154"/>
      <c r="AJ877" s="108"/>
      <c r="AK877" s="154"/>
      <c r="AL877" s="108"/>
      <c r="AM877" s="108"/>
      <c r="AN877" s="108"/>
      <c r="AO877" s="108"/>
      <c r="AP877" s="108"/>
      <c r="AQ877" s="108"/>
      <c r="AR877" s="108"/>
      <c r="AS877" s="108"/>
      <c r="AT877" s="108"/>
      <c r="AU877" s="108"/>
      <c r="AV877" s="108"/>
      <c r="AW877" s="108"/>
      <c r="AX877" s="108"/>
      <c r="AY877" s="108"/>
      <c r="AZ877" s="108"/>
      <c r="BA877" s="108"/>
      <c r="BB877" s="108"/>
      <c r="BC877" s="108"/>
      <c r="BD877" s="108"/>
      <c r="BE877" s="108"/>
      <c r="BF877" s="108"/>
      <c r="BG877" s="108"/>
      <c r="BH877" s="108"/>
      <c r="BI877" s="108"/>
      <c r="BJ877" s="108"/>
      <c r="BK877" s="108"/>
      <c r="BL877" s="108"/>
      <c r="BM877" s="108"/>
      <c r="BN877" s="108"/>
      <c r="BO877" s="108"/>
      <c r="BP877" s="108"/>
      <c r="BQ877" s="108"/>
      <c r="BR877" s="108"/>
      <c r="BS877" s="108"/>
      <c r="BT877" s="108"/>
      <c r="BU877" s="108"/>
      <c r="BV877" s="108"/>
      <c r="BW877" s="108"/>
      <c r="BX877" s="108"/>
      <c r="BY877" s="108"/>
      <c r="BZ877" s="108"/>
      <c r="CA877" s="108"/>
      <c r="CB877" s="108"/>
      <c r="CC877" s="108"/>
      <c r="CD877" s="108"/>
      <c r="CE877" s="108"/>
      <c r="CF877" s="108"/>
      <c r="CG877" s="108"/>
      <c r="CH877" s="108"/>
      <c r="CI877" s="108"/>
      <c r="CJ877" s="108"/>
      <c r="CK877" s="108"/>
      <c r="CL877" s="108"/>
      <c r="CM877" s="108"/>
      <c r="CN877" s="108"/>
      <c r="CO877" s="108"/>
      <c r="CP877" s="108"/>
      <c r="CQ877" s="108"/>
      <c r="CR877" s="108"/>
      <c r="CS877" s="108"/>
      <c r="CT877" s="108"/>
      <c r="CU877" s="108"/>
      <c r="CV877" s="108"/>
      <c r="CW877" s="108"/>
      <c r="CX877" s="108"/>
      <c r="CY877" s="108"/>
      <c r="CZ877" s="108"/>
      <c r="DA877" s="108"/>
      <c r="DB877" s="108"/>
      <c r="DC877" s="108"/>
      <c r="DD877" s="108"/>
      <c r="DE877" s="108"/>
      <c r="DF877" s="108"/>
      <c r="DG877" s="108"/>
      <c r="DH877" s="108"/>
      <c r="DI877" s="108"/>
      <c r="DJ877" s="108"/>
      <c r="DK877" s="108"/>
      <c r="DL877" s="108"/>
      <c r="DM877" s="108"/>
      <c r="DN877" s="108"/>
      <c r="DO877" s="108"/>
      <c r="DP877" s="108"/>
      <c r="DQ877" s="108"/>
      <c r="DR877" s="108"/>
      <c r="DS877" s="108"/>
      <c r="DT877" s="108"/>
      <c r="DU877" s="108"/>
      <c r="DV877" s="108"/>
      <c r="DW877" s="108"/>
      <c r="DX877" s="108"/>
      <c r="DY877" s="108"/>
      <c r="DZ877" s="108"/>
      <c r="EA877" s="108"/>
      <c r="EB877" s="108"/>
      <c r="EC877" s="108"/>
      <c r="ED877" s="108"/>
      <c r="EE877" s="108"/>
      <c r="EF877" s="108"/>
      <c r="EG877" s="108"/>
      <c r="EH877" s="108"/>
      <c r="EI877" s="108"/>
      <c r="EJ877" s="108"/>
      <c r="EK877" s="108"/>
      <c r="EL877" s="108"/>
      <c r="EM877" s="108"/>
      <c r="EN877" s="108"/>
      <c r="EO877" s="108"/>
      <c r="EP877" s="108"/>
      <c r="EQ877" s="108"/>
      <c r="ER877" s="108"/>
      <c r="ES877" s="108"/>
      <c r="ET877" s="108"/>
      <c r="EU877" s="108"/>
      <c r="EV877" s="108"/>
      <c r="EW877" s="108"/>
      <c r="EX877" s="108"/>
      <c r="EY877" s="108"/>
      <c r="EZ877" s="108"/>
      <c r="FA877" s="108"/>
      <c r="FB877" s="108"/>
      <c r="FC877" s="108"/>
      <c r="FD877" s="108"/>
      <c r="FE877" s="108"/>
      <c r="FF877" s="108"/>
      <c r="FG877" s="108"/>
      <c r="FH877" s="108"/>
      <c r="FI877" s="108"/>
      <c r="FJ877" s="108"/>
      <c r="FK877" s="108"/>
      <c r="FL877" s="108"/>
      <c r="FM877" s="108"/>
      <c r="FN877" s="108"/>
      <c r="FO877" s="108"/>
      <c r="FP877" s="108"/>
      <c r="FQ877" s="108"/>
      <c r="FR877" s="108"/>
      <c r="FS877" s="108"/>
      <c r="FT877" s="108"/>
      <c r="FU877" s="108"/>
      <c r="FV877" s="108"/>
      <c r="FW877" s="108"/>
      <c r="FX877" s="108"/>
      <c r="FY877" s="108"/>
      <c r="FZ877" s="108"/>
      <c r="GA877" s="108"/>
      <c r="GB877" s="108"/>
      <c r="GC877" s="108"/>
      <c r="GD877" s="108"/>
      <c r="GE877" s="108"/>
      <c r="GF877" s="108"/>
      <c r="GG877" s="108"/>
      <c r="GH877" s="108"/>
      <c r="GI877" s="108"/>
      <c r="GJ877" s="108"/>
      <c r="GK877" s="108"/>
      <c r="GL877" s="108"/>
      <c r="GM877" s="108"/>
      <c r="GN877" s="108"/>
      <c r="GO877" s="108"/>
      <c r="GP877" s="108"/>
      <c r="GQ877" s="108"/>
      <c r="GR877" s="108"/>
      <c r="GS877" s="108"/>
      <c r="GT877" s="108"/>
      <c r="GU877" s="108"/>
      <c r="GV877" s="108"/>
      <c r="GW877" s="108"/>
      <c r="GX877" s="108"/>
      <c r="GY877" s="108"/>
      <c r="GZ877" s="108"/>
      <c r="HA877" s="108"/>
      <c r="HB877" s="108"/>
      <c r="HC877" s="108"/>
      <c r="HD877" s="108"/>
      <c r="HE877" s="108"/>
      <c r="HF877" s="108"/>
      <c r="HG877" s="108"/>
      <c r="HH877" s="108"/>
      <c r="HI877" s="108"/>
      <c r="HJ877" s="108"/>
      <c r="HK877" s="108"/>
      <c r="HL877" s="108"/>
      <c r="HM877" s="108"/>
      <c r="HN877" s="108"/>
      <c r="HO877" s="108"/>
      <c r="HP877" s="108"/>
      <c r="HQ877" s="108"/>
      <c r="HR877" s="108"/>
      <c r="HS877" s="108"/>
      <c r="HT877" s="108"/>
      <c r="HU877" s="108"/>
      <c r="HV877" s="108"/>
      <c r="HW877" s="108"/>
      <c r="HX877" s="108"/>
      <c r="HY877" s="108"/>
      <c r="HZ877" s="108"/>
      <c r="IA877" s="108"/>
      <c r="IB877" s="108"/>
      <c r="IC877" s="108"/>
      <c r="ID877" s="108"/>
      <c r="IE877" s="108"/>
      <c r="IF877" s="108"/>
      <c r="IG877" s="108"/>
      <c r="IH877" s="108"/>
      <c r="II877" s="108"/>
      <c r="IJ877" s="108"/>
      <c r="IK877" s="108"/>
      <c r="IL877" s="108"/>
      <c r="IM877" s="108"/>
      <c r="IN877" s="108"/>
      <c r="IO877" s="108"/>
      <c r="IP877" s="108"/>
      <c r="IQ877" s="108"/>
      <c r="IR877" s="108"/>
      <c r="IS877" s="108"/>
      <c r="IT877" s="108"/>
      <c r="IU877" s="108"/>
      <c r="IV877" s="108"/>
      <c r="IW877" s="108"/>
      <c r="IX877" s="108"/>
      <c r="IY877" s="108"/>
      <c r="IZ877" s="108"/>
      <c r="JA877" s="108"/>
      <c r="JB877" s="108"/>
      <c r="JC877" s="108"/>
      <c r="JD877" s="108"/>
      <c r="JE877" s="108"/>
      <c r="JF877" s="108"/>
      <c r="JG877" s="108"/>
      <c r="JH877" s="108"/>
      <c r="JI877" s="108"/>
      <c r="JJ877" s="108"/>
      <c r="JK877" s="108"/>
      <c r="JL877" s="108"/>
      <c r="JM877" s="108"/>
      <c r="JN877" s="108"/>
      <c r="JO877" s="108"/>
      <c r="JP877" s="108"/>
      <c r="JQ877" s="108"/>
      <c r="JR877" s="108"/>
      <c r="JS877" s="108"/>
      <c r="JT877" s="108"/>
      <c r="JU877" s="108"/>
      <c r="JV877" s="108"/>
      <c r="JW877" s="108"/>
      <c r="JX877" s="108"/>
      <c r="JY877" s="108"/>
      <c r="JZ877" s="108"/>
      <c r="KA877" s="108"/>
      <c r="KB877" s="108"/>
      <c r="KC877" s="108"/>
      <c r="KD877" s="108"/>
      <c r="KE877" s="108"/>
      <c r="KF877" s="108"/>
      <c r="KG877" s="108"/>
      <c r="KH877" s="108"/>
      <c r="KI877" s="108"/>
      <c r="KJ877" s="108"/>
      <c r="KK877" s="108"/>
      <c r="KL877" s="108"/>
      <c r="KM877" s="108"/>
      <c r="KN877" s="108"/>
      <c r="KO877" s="108"/>
      <c r="KP877" s="108"/>
      <c r="KQ877" s="108"/>
      <c r="KR877" s="108"/>
      <c r="KS877" s="108"/>
      <c r="KT877" s="108"/>
      <c r="KU877" s="108"/>
      <c r="KV877" s="108"/>
      <c r="KW877" s="108"/>
      <c r="KX877" s="108"/>
      <c r="KY877" s="108"/>
      <c r="KZ877" s="108"/>
      <c r="LA877" s="108"/>
      <c r="LB877" s="108"/>
      <c r="LC877" s="108"/>
      <c r="LD877" s="108"/>
      <c r="LE877" s="108"/>
      <c r="LF877" s="108"/>
      <c r="LG877" s="108"/>
      <c r="LH877" s="108"/>
      <c r="LI877" s="108"/>
      <c r="LJ877" s="108"/>
      <c r="LK877" s="108"/>
      <c r="LL877" s="108"/>
      <c r="LM877" s="108"/>
      <c r="LN877" s="108"/>
      <c r="LO877" s="108"/>
      <c r="LP877" s="108"/>
      <c r="LQ877" s="108"/>
      <c r="LR877" s="108"/>
      <c r="LS877" s="108"/>
    </row>
    <row r="878" spans="1:331">
      <c r="A878" s="3"/>
      <c r="B878" s="438"/>
      <c r="C878" s="438"/>
      <c r="D878" s="438"/>
      <c r="E878" s="438"/>
      <c r="F878" s="438"/>
      <c r="G878" s="438"/>
      <c r="H878" s="438"/>
      <c r="I878" s="438"/>
      <c r="J878" s="438"/>
      <c r="K878" s="438"/>
      <c r="L878" s="438"/>
      <c r="M878" s="438"/>
      <c r="N878" s="438"/>
      <c r="O878" s="438"/>
      <c r="P878" s="438"/>
      <c r="Q878" s="438"/>
      <c r="R878" s="438"/>
      <c r="S878" s="438"/>
      <c r="T878" s="438"/>
      <c r="U878" s="438"/>
      <c r="V878" s="438"/>
      <c r="W878" s="438"/>
      <c r="X878" s="438"/>
      <c r="Y878" s="438"/>
      <c r="Z878" s="438"/>
      <c r="AA878" s="438"/>
      <c r="AB878" s="438"/>
      <c r="AC878" s="438"/>
      <c r="AD878" s="438"/>
      <c r="AE878" s="154"/>
      <c r="AF878" s="154"/>
      <c r="AG878" s="154"/>
      <c r="AH878" s="154"/>
      <c r="AI878" s="154"/>
      <c r="AJ878" s="108"/>
      <c r="AK878" s="154"/>
      <c r="AL878" s="108"/>
      <c r="AM878" s="108"/>
      <c r="AN878" s="108"/>
      <c r="AO878" s="108"/>
      <c r="AP878" s="108"/>
      <c r="AQ878" s="108"/>
      <c r="AR878" s="108"/>
      <c r="AS878" s="108"/>
      <c r="AT878" s="108"/>
      <c r="AU878" s="108"/>
      <c r="AV878" s="108"/>
      <c r="AW878" s="108"/>
      <c r="AX878" s="108"/>
      <c r="AY878" s="108"/>
      <c r="AZ878" s="108"/>
      <c r="BA878" s="108"/>
      <c r="BB878" s="108"/>
      <c r="BC878" s="108"/>
      <c r="BD878" s="108"/>
      <c r="BE878" s="108"/>
      <c r="BF878" s="108"/>
      <c r="BG878" s="108"/>
      <c r="BH878" s="108"/>
      <c r="BI878" s="108"/>
      <c r="BJ878" s="108"/>
      <c r="BK878" s="108"/>
      <c r="BL878" s="108"/>
      <c r="BM878" s="108"/>
      <c r="BN878" s="108"/>
      <c r="BO878" s="108"/>
      <c r="BP878" s="108"/>
      <c r="BQ878" s="108"/>
      <c r="BR878" s="108"/>
      <c r="BS878" s="108"/>
      <c r="BT878" s="108"/>
      <c r="BU878" s="108"/>
      <c r="BV878" s="108"/>
      <c r="BW878" s="108"/>
      <c r="BX878" s="108"/>
      <c r="BY878" s="108"/>
      <c r="BZ878" s="108"/>
      <c r="CA878" s="108"/>
      <c r="CB878" s="108"/>
      <c r="CC878" s="108"/>
      <c r="CD878" s="108"/>
      <c r="CE878" s="108"/>
      <c r="CF878" s="108"/>
      <c r="CG878" s="108"/>
      <c r="CH878" s="108"/>
      <c r="CI878" s="108"/>
      <c r="CJ878" s="108"/>
      <c r="CK878" s="108"/>
      <c r="CL878" s="108"/>
      <c r="CM878" s="108"/>
      <c r="CN878" s="108"/>
      <c r="CO878" s="108"/>
      <c r="CP878" s="108"/>
      <c r="CQ878" s="108"/>
      <c r="CR878" s="108"/>
      <c r="CS878" s="108"/>
      <c r="CT878" s="108"/>
      <c r="CU878" s="108"/>
      <c r="CV878" s="108"/>
      <c r="CW878" s="108"/>
      <c r="CX878" s="108"/>
      <c r="CY878" s="108"/>
      <c r="CZ878" s="108"/>
      <c r="DA878" s="108"/>
      <c r="DB878" s="108"/>
      <c r="DC878" s="108"/>
      <c r="DD878" s="108"/>
      <c r="DE878" s="108"/>
      <c r="DF878" s="108"/>
      <c r="DG878" s="108"/>
      <c r="DH878" s="108"/>
      <c r="DI878" s="108"/>
      <c r="DJ878" s="108"/>
      <c r="DK878" s="108"/>
      <c r="DL878" s="108"/>
      <c r="DM878" s="108"/>
      <c r="DN878" s="108"/>
      <c r="DO878" s="108"/>
      <c r="DP878" s="108"/>
      <c r="DQ878" s="108"/>
      <c r="DR878" s="108"/>
      <c r="DS878" s="108"/>
      <c r="DT878" s="108"/>
      <c r="DU878" s="108"/>
      <c r="DV878" s="108"/>
      <c r="DW878" s="108"/>
      <c r="DX878" s="108"/>
      <c r="DY878" s="108"/>
      <c r="DZ878" s="108"/>
      <c r="EA878" s="108"/>
      <c r="EB878" s="108"/>
      <c r="EC878" s="108"/>
      <c r="ED878" s="108"/>
      <c r="EE878" s="108"/>
      <c r="EF878" s="108"/>
      <c r="EG878" s="108"/>
      <c r="EH878" s="108"/>
      <c r="EI878" s="108"/>
      <c r="EJ878" s="108"/>
      <c r="EK878" s="108"/>
      <c r="EL878" s="108"/>
      <c r="EM878" s="108"/>
      <c r="EN878" s="108"/>
      <c r="EO878" s="108"/>
      <c r="EP878" s="108"/>
      <c r="EQ878" s="108"/>
      <c r="ER878" s="108"/>
      <c r="ES878" s="108"/>
      <c r="ET878" s="108"/>
      <c r="EU878" s="108"/>
      <c r="EV878" s="108"/>
      <c r="EW878" s="108"/>
      <c r="EX878" s="108"/>
      <c r="EY878" s="108"/>
      <c r="EZ878" s="108"/>
      <c r="FA878" s="108"/>
      <c r="FB878" s="108"/>
      <c r="FC878" s="108"/>
      <c r="FD878" s="108"/>
      <c r="FE878" s="108"/>
      <c r="FF878" s="108"/>
      <c r="FG878" s="108"/>
      <c r="FH878" s="108"/>
      <c r="FI878" s="108"/>
      <c r="FJ878" s="108"/>
      <c r="FK878" s="108"/>
      <c r="FL878" s="108"/>
      <c r="FM878" s="108"/>
      <c r="FN878" s="108"/>
      <c r="FO878" s="108"/>
      <c r="FP878" s="108"/>
      <c r="FQ878" s="108"/>
      <c r="FR878" s="108"/>
      <c r="FS878" s="108"/>
      <c r="FT878" s="108"/>
      <c r="FU878" s="108"/>
      <c r="FV878" s="108"/>
      <c r="FW878" s="108"/>
      <c r="FX878" s="108"/>
      <c r="FY878" s="108"/>
      <c r="FZ878" s="108"/>
      <c r="GA878" s="108"/>
      <c r="GB878" s="108"/>
      <c r="GC878" s="108"/>
      <c r="GD878" s="108"/>
      <c r="GE878" s="108"/>
      <c r="GF878" s="108"/>
      <c r="GG878" s="108"/>
      <c r="GH878" s="108"/>
      <c r="GI878" s="108"/>
      <c r="GJ878" s="108"/>
      <c r="GK878" s="108"/>
      <c r="GL878" s="108"/>
      <c r="GM878" s="108"/>
      <c r="GN878" s="108"/>
      <c r="GO878" s="108"/>
      <c r="GP878" s="108"/>
      <c r="GQ878" s="108"/>
      <c r="GR878" s="108"/>
      <c r="GS878" s="108"/>
      <c r="GT878" s="108"/>
      <c r="GU878" s="108"/>
      <c r="GV878" s="108"/>
      <c r="GW878" s="108"/>
      <c r="GX878" s="108"/>
      <c r="GY878" s="108"/>
      <c r="GZ878" s="108"/>
      <c r="HA878" s="108"/>
      <c r="HB878" s="108"/>
      <c r="HC878" s="108"/>
      <c r="HD878" s="108"/>
      <c r="HE878" s="108"/>
      <c r="HF878" s="108"/>
      <c r="HG878" s="108"/>
      <c r="HH878" s="108"/>
      <c r="HI878" s="108"/>
      <c r="HJ878" s="108"/>
      <c r="HK878" s="108"/>
      <c r="HL878" s="108"/>
      <c r="HM878" s="108"/>
      <c r="HN878" s="108"/>
      <c r="HO878" s="108"/>
      <c r="HP878" s="108"/>
      <c r="HQ878" s="108"/>
      <c r="HR878" s="108"/>
      <c r="HS878" s="108"/>
      <c r="HT878" s="108"/>
      <c r="HU878" s="108"/>
      <c r="HV878" s="108"/>
      <c r="HW878" s="108"/>
      <c r="HX878" s="108"/>
      <c r="HY878" s="108"/>
      <c r="HZ878" s="108"/>
      <c r="IA878" s="108"/>
      <c r="IB878" s="108"/>
      <c r="IC878" s="108"/>
      <c r="ID878" s="108"/>
      <c r="IE878" s="108"/>
      <c r="IF878" s="108"/>
      <c r="IG878" s="108"/>
      <c r="IH878" s="108"/>
      <c r="II878" s="108"/>
      <c r="IJ878" s="108"/>
      <c r="IK878" s="108"/>
      <c r="IL878" s="108"/>
      <c r="IM878" s="108"/>
      <c r="IN878" s="108"/>
      <c r="IO878" s="108"/>
      <c r="IP878" s="108"/>
      <c r="IQ878" s="108"/>
      <c r="IR878" s="108"/>
      <c r="IS878" s="108"/>
      <c r="IT878" s="108"/>
      <c r="IU878" s="108"/>
      <c r="IV878" s="108"/>
      <c r="IW878" s="108"/>
      <c r="IX878" s="108"/>
      <c r="IY878" s="108"/>
      <c r="IZ878" s="108"/>
      <c r="JA878" s="108"/>
      <c r="JB878" s="108"/>
      <c r="JC878" s="108"/>
      <c r="JD878" s="108"/>
      <c r="JE878" s="108"/>
      <c r="JF878" s="108"/>
      <c r="JG878" s="108"/>
      <c r="JH878" s="108"/>
      <c r="JI878" s="108"/>
      <c r="JJ878" s="108"/>
      <c r="JK878" s="108"/>
      <c r="JL878" s="108"/>
      <c r="JM878" s="108"/>
      <c r="JN878" s="108"/>
      <c r="JO878" s="108"/>
      <c r="JP878" s="108"/>
      <c r="JQ878" s="108"/>
      <c r="JR878" s="108"/>
      <c r="JS878" s="108"/>
      <c r="JT878" s="108"/>
      <c r="JU878" s="108"/>
      <c r="JV878" s="108"/>
      <c r="JW878" s="108"/>
      <c r="JX878" s="108"/>
      <c r="JY878" s="108"/>
      <c r="JZ878" s="108"/>
      <c r="KA878" s="108"/>
      <c r="KB878" s="108"/>
      <c r="KC878" s="108"/>
      <c r="KD878" s="108"/>
      <c r="KE878" s="108"/>
      <c r="KF878" s="108"/>
      <c r="KG878" s="108"/>
      <c r="KH878" s="108"/>
      <c r="KI878" s="108"/>
      <c r="KJ878" s="108"/>
      <c r="KK878" s="108"/>
      <c r="KL878" s="108"/>
      <c r="KM878" s="108"/>
      <c r="KN878" s="108"/>
      <c r="KO878" s="108"/>
      <c r="KP878" s="108"/>
      <c r="KQ878" s="108"/>
      <c r="KR878" s="108"/>
      <c r="KS878" s="108"/>
      <c r="KT878" s="108"/>
      <c r="KU878" s="108"/>
      <c r="KV878" s="108"/>
      <c r="KW878" s="108"/>
      <c r="KX878" s="108"/>
      <c r="KY878" s="108"/>
      <c r="KZ878" s="108"/>
      <c r="LA878" s="108"/>
      <c r="LB878" s="108"/>
      <c r="LC878" s="108"/>
      <c r="LD878" s="108"/>
      <c r="LE878" s="108"/>
      <c r="LF878" s="108"/>
      <c r="LG878" s="108"/>
      <c r="LH878" s="108"/>
      <c r="LI878" s="108"/>
      <c r="LJ878" s="108"/>
      <c r="LK878" s="108"/>
      <c r="LL878" s="108"/>
      <c r="LM878" s="108"/>
      <c r="LN878" s="108"/>
      <c r="LO878" s="108"/>
      <c r="LP878" s="108"/>
      <c r="LQ878" s="108"/>
      <c r="LR878" s="108"/>
      <c r="LS878" s="108"/>
    </row>
    <row r="879" spans="1:331">
      <c r="A879" s="3"/>
      <c r="B879" s="438"/>
      <c r="C879" s="438"/>
      <c r="D879" s="438"/>
      <c r="E879" s="438"/>
      <c r="F879" s="438"/>
      <c r="G879" s="438"/>
      <c r="H879" s="438"/>
      <c r="I879" s="438"/>
      <c r="J879" s="438"/>
      <c r="K879" s="438"/>
      <c r="L879" s="438"/>
      <c r="M879" s="438"/>
      <c r="N879" s="438"/>
      <c r="O879" s="438"/>
      <c r="P879" s="438"/>
      <c r="Q879" s="438"/>
      <c r="R879" s="438"/>
      <c r="S879" s="438"/>
      <c r="T879" s="438"/>
      <c r="U879" s="438"/>
      <c r="V879" s="438"/>
      <c r="W879" s="438"/>
      <c r="X879" s="438"/>
      <c r="Y879" s="438"/>
      <c r="Z879" s="438"/>
      <c r="AA879" s="438"/>
      <c r="AB879" s="438"/>
      <c r="AC879" s="438"/>
      <c r="AD879" s="438"/>
      <c r="AE879" s="154"/>
      <c r="AF879" s="154"/>
      <c r="AG879" s="154"/>
      <c r="AH879" s="154"/>
      <c r="AI879" s="154"/>
      <c r="AJ879" s="108"/>
      <c r="AK879" s="154"/>
      <c r="AL879" s="108"/>
      <c r="AM879" s="108"/>
      <c r="AN879" s="108"/>
      <c r="AO879" s="108"/>
      <c r="AP879" s="108"/>
      <c r="AQ879" s="108"/>
      <c r="AR879" s="108"/>
      <c r="AS879" s="108"/>
      <c r="AT879" s="108"/>
      <c r="AU879" s="108"/>
      <c r="AV879" s="108"/>
      <c r="AW879" s="108"/>
      <c r="AX879" s="108"/>
      <c r="AY879" s="108"/>
      <c r="AZ879" s="108"/>
      <c r="BA879" s="108"/>
      <c r="BB879" s="108"/>
      <c r="BC879" s="108"/>
      <c r="BD879" s="108"/>
      <c r="BE879" s="108"/>
      <c r="BF879" s="108"/>
      <c r="BG879" s="108"/>
      <c r="BH879" s="108"/>
      <c r="BI879" s="108"/>
      <c r="BJ879" s="108"/>
      <c r="BK879" s="108"/>
      <c r="BL879" s="108"/>
      <c r="BM879" s="108"/>
      <c r="BN879" s="108"/>
      <c r="BO879" s="108"/>
      <c r="BP879" s="108"/>
      <c r="BQ879" s="108"/>
      <c r="BR879" s="108"/>
      <c r="BS879" s="108"/>
      <c r="BT879" s="108"/>
      <c r="BU879" s="108"/>
      <c r="BV879" s="108"/>
      <c r="BW879" s="108"/>
      <c r="BX879" s="108"/>
      <c r="BY879" s="108"/>
      <c r="BZ879" s="108"/>
      <c r="CA879" s="108"/>
      <c r="CB879" s="108"/>
      <c r="CC879" s="108"/>
      <c r="CD879" s="108"/>
      <c r="CE879" s="108"/>
      <c r="CF879" s="108"/>
      <c r="CG879" s="108"/>
      <c r="CH879" s="108"/>
      <c r="CI879" s="108"/>
      <c r="CJ879" s="108"/>
      <c r="CK879" s="108"/>
      <c r="CL879" s="108"/>
      <c r="CM879" s="108"/>
      <c r="CN879" s="108"/>
      <c r="CO879" s="108"/>
      <c r="CP879" s="108"/>
      <c r="CQ879" s="108"/>
      <c r="CR879" s="108"/>
      <c r="CS879" s="108"/>
      <c r="CT879" s="108"/>
      <c r="CU879" s="108"/>
      <c r="CV879" s="108"/>
      <c r="CW879" s="108"/>
      <c r="CX879" s="108"/>
      <c r="CY879" s="108"/>
      <c r="CZ879" s="108"/>
      <c r="DA879" s="108"/>
      <c r="DB879" s="108"/>
      <c r="DC879" s="108"/>
      <c r="DD879" s="108"/>
      <c r="DE879" s="108"/>
      <c r="DF879" s="108"/>
      <c r="DG879" s="108"/>
      <c r="DH879" s="108"/>
      <c r="DI879" s="108"/>
      <c r="DJ879" s="108"/>
      <c r="DK879" s="108"/>
      <c r="DL879" s="108"/>
      <c r="DM879" s="108"/>
      <c r="DN879" s="108"/>
      <c r="DO879" s="108"/>
      <c r="DP879" s="108"/>
      <c r="DQ879" s="108"/>
      <c r="DR879" s="108"/>
      <c r="DS879" s="108"/>
      <c r="DT879" s="108"/>
      <c r="DU879" s="108"/>
      <c r="DV879" s="108"/>
      <c r="DW879" s="108"/>
      <c r="DX879" s="108"/>
      <c r="DY879" s="108"/>
      <c r="DZ879" s="108"/>
      <c r="EA879" s="108"/>
      <c r="EB879" s="108"/>
      <c r="EC879" s="108"/>
      <c r="ED879" s="108"/>
      <c r="EE879" s="108"/>
      <c r="EF879" s="108"/>
      <c r="EG879" s="108"/>
      <c r="EH879" s="108"/>
      <c r="EI879" s="108"/>
      <c r="EJ879" s="108"/>
      <c r="EK879" s="108"/>
      <c r="EL879" s="108"/>
      <c r="EM879" s="108"/>
      <c r="EN879" s="108"/>
      <c r="EO879" s="108"/>
      <c r="EP879" s="108"/>
      <c r="EQ879" s="108"/>
      <c r="ER879" s="108"/>
      <c r="ES879" s="108"/>
      <c r="ET879" s="108"/>
      <c r="EU879" s="108"/>
      <c r="EV879" s="108"/>
      <c r="EW879" s="108"/>
      <c r="EX879" s="108"/>
      <c r="EY879" s="108"/>
      <c r="EZ879" s="108"/>
      <c r="FA879" s="108"/>
      <c r="FB879" s="108"/>
      <c r="FC879" s="108"/>
      <c r="FD879" s="108"/>
      <c r="FE879" s="108"/>
      <c r="FF879" s="108"/>
      <c r="FG879" s="108"/>
      <c r="FH879" s="108"/>
      <c r="FI879" s="108"/>
      <c r="FJ879" s="108"/>
      <c r="FK879" s="108"/>
      <c r="FL879" s="108"/>
      <c r="FM879" s="108"/>
      <c r="FN879" s="108"/>
      <c r="FO879" s="108"/>
      <c r="FP879" s="108"/>
      <c r="FQ879" s="108"/>
      <c r="FR879" s="108"/>
      <c r="FS879" s="108"/>
      <c r="FT879" s="108"/>
      <c r="FU879" s="108"/>
      <c r="FV879" s="108"/>
      <c r="FW879" s="108"/>
      <c r="FX879" s="108"/>
      <c r="FY879" s="108"/>
      <c r="FZ879" s="108"/>
      <c r="GA879" s="108"/>
      <c r="GB879" s="108"/>
      <c r="GC879" s="108"/>
      <c r="GD879" s="108"/>
      <c r="GE879" s="108"/>
      <c r="GF879" s="108"/>
      <c r="GG879" s="108"/>
      <c r="GH879" s="108"/>
      <c r="GI879" s="108"/>
      <c r="GJ879" s="108"/>
      <c r="GK879" s="108"/>
      <c r="GL879" s="108"/>
      <c r="GM879" s="108"/>
      <c r="GN879" s="108"/>
      <c r="GO879" s="108"/>
      <c r="GP879" s="108"/>
      <c r="GQ879" s="108"/>
      <c r="GR879" s="108"/>
      <c r="GS879" s="108"/>
      <c r="GT879" s="108"/>
      <c r="GU879" s="108"/>
      <c r="GV879" s="108"/>
      <c r="GW879" s="108"/>
      <c r="GX879" s="108"/>
      <c r="GY879" s="108"/>
      <c r="GZ879" s="108"/>
      <c r="HA879" s="108"/>
      <c r="HB879" s="108"/>
      <c r="HC879" s="108"/>
      <c r="HD879" s="108"/>
      <c r="HE879" s="108"/>
      <c r="HF879" s="108"/>
      <c r="HG879" s="108"/>
      <c r="HH879" s="108"/>
      <c r="HI879" s="108"/>
      <c r="HJ879" s="108"/>
      <c r="HK879" s="108"/>
      <c r="HL879" s="108"/>
      <c r="HM879" s="108"/>
      <c r="HN879" s="108"/>
      <c r="HO879" s="108"/>
      <c r="HP879" s="108"/>
      <c r="HQ879" s="108"/>
      <c r="HR879" s="108"/>
      <c r="HS879" s="108"/>
      <c r="HT879" s="108"/>
      <c r="HU879" s="108"/>
      <c r="HV879" s="108"/>
      <c r="HW879" s="108"/>
      <c r="HX879" s="108"/>
      <c r="HY879" s="108"/>
      <c r="HZ879" s="108"/>
      <c r="IA879" s="108"/>
      <c r="IB879" s="108"/>
      <c r="IC879" s="108"/>
      <c r="ID879" s="108"/>
      <c r="IE879" s="108"/>
      <c r="IF879" s="108"/>
      <c r="IG879" s="108"/>
      <c r="IH879" s="108"/>
      <c r="II879" s="108"/>
      <c r="IJ879" s="108"/>
      <c r="IK879" s="108"/>
      <c r="IL879" s="108"/>
      <c r="IM879" s="108"/>
      <c r="IN879" s="108"/>
      <c r="IO879" s="108"/>
      <c r="IP879" s="108"/>
      <c r="IQ879" s="108"/>
      <c r="IR879" s="108"/>
      <c r="IS879" s="108"/>
      <c r="IT879" s="108"/>
      <c r="IU879" s="108"/>
      <c r="IV879" s="108"/>
      <c r="IW879" s="108"/>
      <c r="IX879" s="108"/>
      <c r="IY879" s="108"/>
      <c r="IZ879" s="108"/>
      <c r="JA879" s="108"/>
      <c r="JB879" s="108"/>
      <c r="JC879" s="108"/>
      <c r="JD879" s="108"/>
      <c r="JE879" s="108"/>
      <c r="JF879" s="108"/>
      <c r="JG879" s="108"/>
      <c r="JH879" s="108"/>
      <c r="JI879" s="108"/>
      <c r="JJ879" s="108"/>
      <c r="JK879" s="108"/>
      <c r="JL879" s="108"/>
      <c r="JM879" s="108"/>
      <c r="JN879" s="108"/>
      <c r="JO879" s="108"/>
      <c r="JP879" s="108"/>
      <c r="JQ879" s="108"/>
      <c r="JR879" s="108"/>
      <c r="JS879" s="108"/>
      <c r="JT879" s="108"/>
      <c r="JU879" s="108"/>
      <c r="JV879" s="108"/>
      <c r="JW879" s="108"/>
      <c r="JX879" s="108"/>
      <c r="JY879" s="108"/>
      <c r="JZ879" s="108"/>
      <c r="KA879" s="108"/>
      <c r="KB879" s="108"/>
      <c r="KC879" s="108"/>
      <c r="KD879" s="108"/>
      <c r="KE879" s="108"/>
      <c r="KF879" s="108"/>
      <c r="KG879" s="108"/>
      <c r="KH879" s="108"/>
      <c r="KI879" s="108"/>
      <c r="KJ879" s="108"/>
      <c r="KK879" s="108"/>
      <c r="KL879" s="108"/>
      <c r="KM879" s="108"/>
      <c r="KN879" s="108"/>
      <c r="KO879" s="108"/>
      <c r="KP879" s="108"/>
      <c r="KQ879" s="108"/>
      <c r="KR879" s="108"/>
      <c r="KS879" s="108"/>
      <c r="KT879" s="108"/>
      <c r="KU879" s="108"/>
      <c r="KV879" s="108"/>
      <c r="KW879" s="108"/>
      <c r="KX879" s="108"/>
      <c r="KY879" s="108"/>
      <c r="KZ879" s="108"/>
      <c r="LA879" s="108"/>
      <c r="LB879" s="108"/>
      <c r="LC879" s="108"/>
      <c r="LD879" s="108"/>
      <c r="LE879" s="108"/>
      <c r="LF879" s="108"/>
      <c r="LG879" s="108"/>
      <c r="LH879" s="108"/>
      <c r="LI879" s="108"/>
      <c r="LJ879" s="108"/>
      <c r="LK879" s="108"/>
      <c r="LL879" s="108"/>
      <c r="LM879" s="108"/>
      <c r="LN879" s="108"/>
      <c r="LO879" s="108"/>
      <c r="LP879" s="108"/>
      <c r="LQ879" s="108"/>
      <c r="LR879" s="108"/>
      <c r="LS879" s="108"/>
    </row>
  </sheetData>
  <mergeCells count="2">
    <mergeCell ref="AK5:AK7"/>
    <mergeCell ref="L2:O6"/>
  </mergeCells>
  <pageMargins left="0.7" right="0.7" top="0.75" bottom="0.75" header="0.3" footer="0.3"/>
  <drawing r:id="rId1"/>
  <legacyDrawing r:id="rId2"/>
  <extLst>
    <ext xmlns:x14="http://schemas.microsoft.com/office/spreadsheetml/2009/9/main" uri="{05C60535-1F16-4fd2-B633-F4F36F0B64E0}">
      <x14:sparklineGroups xmlns:xm="http://schemas.microsoft.com/office/excel/2006/main">
        <x14:sparklineGroup manualMax="0" manualMin="0" type="column" displayEmptyCellsAs="gap" xr2:uid="{00000000-0003-0000-0300-00004A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4 Balance Sheet'!F10:AI10</xm:f>
              <xm:sqref>AK10</xm:sqref>
            </x14:sparkline>
          </x14:sparklines>
        </x14:sparklineGroup>
        <x14:sparklineGroup manualMax="0" manualMin="0" type="column" displayEmptyCellsAs="gap" xr2:uid="{00000000-0003-0000-0300-00004B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4 Balance Sheet'!F11:AI11</xm:f>
              <xm:sqref>AK11</xm:sqref>
            </x14:sparkline>
          </x14:sparklines>
        </x14:sparklineGroup>
        <x14:sparklineGroup manualMax="0" manualMin="0" type="column" displayEmptyCellsAs="gap" xr2:uid="{00000000-0003-0000-0300-00004C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4 Balance Sheet'!F12:AI12</xm:f>
              <xm:sqref>AK12</xm:sqref>
            </x14:sparkline>
          </x14:sparklines>
        </x14:sparklineGroup>
        <x14:sparklineGroup manualMax="0" manualMin="0" type="column" displayEmptyCellsAs="gap" xr2:uid="{00000000-0003-0000-0300-00004D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4 Balance Sheet'!F14:AI14</xm:f>
              <xm:sqref>AK14</xm:sqref>
            </x14:sparkline>
          </x14:sparklines>
        </x14:sparklineGroup>
        <x14:sparklineGroup manualMax="0" manualMin="0" type="column" displayEmptyCellsAs="gap" xr2:uid="{00000000-0003-0000-0300-00004E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4 Balance Sheet'!F16:AI16</xm:f>
              <xm:sqref>AK16</xm:sqref>
            </x14:sparkline>
          </x14:sparklines>
        </x14:sparklineGroup>
        <x14:sparklineGroup manualMax="0" manualMin="0" type="column" displayEmptyCellsAs="gap" xr2:uid="{00000000-0003-0000-0300-00004F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4 Balance Sheet'!F18:AI18</xm:f>
              <xm:sqref>AK18</xm:sqref>
            </x14:sparkline>
          </x14:sparklines>
        </x14:sparklineGroup>
        <x14:sparklineGroup manualMax="0" manualMin="0" type="column" displayEmptyCellsAs="gap" xr2:uid="{00000000-0003-0000-0300-000050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4 Balance Sheet'!F20:AI20</xm:f>
              <xm:sqref>AK20</xm:sqref>
            </x14:sparkline>
          </x14:sparklines>
        </x14:sparklineGroup>
        <x14:sparklineGroup manualMax="0" manualMin="0" type="column" displayEmptyCellsAs="gap" xr2:uid="{00000000-0003-0000-0300-000051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4 Balance Sheet'!F21:AI21</xm:f>
              <xm:sqref>AK21</xm:sqref>
            </x14:sparkline>
          </x14:sparklines>
        </x14:sparklineGroup>
        <x14:sparklineGroup manualMax="0" manualMin="0" type="column" displayEmptyCellsAs="gap" xr2:uid="{00000000-0003-0000-0300-000052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4 Balance Sheet'!F24:AI24</xm:f>
              <xm:sqref>AK24</xm:sqref>
            </x14:sparkline>
          </x14:sparklines>
        </x14:sparklineGroup>
        <x14:sparklineGroup manualMax="0" manualMin="0" type="column" displayEmptyCellsAs="gap" xr2:uid="{00000000-0003-0000-0300-000053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4 Balance Sheet'!F25:AI25</xm:f>
              <xm:sqref>AK25</xm:sqref>
            </x14:sparkline>
          </x14:sparklines>
        </x14:sparklineGroup>
        <x14:sparklineGroup manualMax="0" manualMin="0" type="column" displayEmptyCellsAs="gap" xr2:uid="{00000000-0003-0000-0300-000054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4 Balance Sheet'!F29:AI29</xm:f>
              <xm:sqref>AK29</xm:sqref>
            </x14:sparkline>
          </x14:sparklines>
        </x14:sparklineGroup>
        <x14:sparklineGroup manualMax="0" manualMin="0" type="column" displayEmptyCellsAs="gap" xr2:uid="{00000000-0003-0000-0300-000055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4 Balance Sheet'!F31:AI31</xm:f>
              <xm:sqref>AK31</xm:sqref>
            </x14:sparkline>
          </x14:sparklines>
        </x14:sparklineGroup>
        <x14:sparklineGroup manualMax="0" manualMin="0" type="column" displayEmptyCellsAs="gap" xr2:uid="{00000000-0003-0000-0300-000056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4 Balance Sheet'!F32:AI32</xm:f>
              <xm:sqref>AK32</xm:sqref>
            </x14:sparkline>
          </x14:sparklines>
        </x14:sparklineGroup>
        <x14:sparklineGroup manualMax="0" manualMin="0" type="column" displayEmptyCellsAs="gap" xr2:uid="{00000000-0003-0000-0300-000057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4 Balance Sheet'!F34:AI34</xm:f>
              <xm:sqref>AK34</xm:sqref>
            </x14:sparkline>
          </x14:sparklines>
        </x14:sparklineGroup>
        <x14:sparklineGroup manualMax="0" manualMin="0" type="column" displayEmptyCellsAs="gap" xr2:uid="{00000000-0003-0000-0300-000058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4 Balance Sheet'!F35:AI35</xm:f>
              <xm:sqref>AK35</xm:sqref>
            </x14:sparkline>
          </x14:sparklines>
        </x14:sparklineGroup>
        <x14:sparklineGroup manualMax="0" manualMin="0" type="column" displayEmptyCellsAs="gap" xr2:uid="{00000000-0003-0000-0300-000059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4 Balance Sheet'!F36:AI36</xm:f>
              <xm:sqref>AK36</xm:sqref>
            </x14:sparkline>
          </x14:sparklines>
        </x14:sparklineGroup>
        <x14:sparklineGroup manualMax="0" manualMin="0" type="column" displayEmptyCellsAs="gap" xr2:uid="{00000000-0003-0000-0300-00005A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4 Balance Sheet'!F39:AI39</xm:f>
              <xm:sqref>AK39</xm:sqref>
            </x14:sparkline>
          </x14:sparklines>
        </x14:sparklineGroup>
        <x14:sparklineGroup manualMax="0" manualMin="0" type="column" displayEmptyCellsAs="gap" xr2:uid="{00000000-0003-0000-0300-00005B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4 Balance Sheet'!F44:AI44</xm:f>
              <xm:sqref>AK44</xm:sqref>
            </x14:sparkline>
          </x14:sparklines>
        </x14:sparklineGroup>
        <x14:sparklineGroup manualMax="0" manualMin="0" type="column" displayEmptyCellsAs="gap" xr2:uid="{00000000-0003-0000-0300-00005C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4 Balance Sheet'!F42:AI42</xm:f>
              <xm:sqref>AK42</xm:sqref>
            </x14:sparkline>
          </x14:sparklines>
        </x14:sparklineGroup>
        <x14:sparklineGroup manualMax="0" manualMin="0" displayEmptyCellsAs="gap" xr2:uid="{00000000-0003-0000-0300-00005D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4 Balance Sheet'!F13:AI13</xm:f>
              <xm:sqref>AK13</xm:sqref>
            </x14:sparkline>
          </x14:sparklines>
        </x14:sparklineGroup>
        <x14:sparklineGroup manualMax="0" manualMin="0" displayEmptyCellsAs="gap" xr2:uid="{00000000-0003-0000-0300-00005E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4 Balance Sheet'!F15:AI15</xm:f>
              <xm:sqref>AK15</xm:sqref>
            </x14:sparkline>
          </x14:sparklines>
        </x14:sparklineGroup>
        <x14:sparklineGroup manualMax="0" manualMin="0" displayEmptyCellsAs="gap" xr2:uid="{00000000-0003-0000-0300-00005F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4 Balance Sheet'!F22:AI22</xm:f>
              <xm:sqref>AK22</xm:sqref>
            </x14:sparkline>
          </x14:sparklines>
        </x14:sparklineGroup>
        <x14:sparklineGroup manualMax="0" manualMin="0" displayEmptyCellsAs="gap" xr2:uid="{00000000-0003-0000-0300-000060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4 Balance Sheet'!F30:AI30</xm:f>
              <xm:sqref>AK30</xm:sqref>
            </x14:sparkline>
          </x14:sparklines>
        </x14:sparklineGroup>
      </x14:sparklineGroup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tabColor rgb="FF00B050"/>
  </sheetPr>
  <dimension ref="A1:EZ669"/>
  <sheetViews>
    <sheetView showGridLines="0" workbookViewId="0">
      <pane xSplit="1" ySplit="6" topLeftCell="B7" activePane="bottomRight" state="frozen"/>
      <selection activeCell="U12" sqref="U12"/>
      <selection pane="topRight" activeCell="U12" sqref="U12"/>
      <selection pane="bottomLeft" activeCell="U12" sqref="U12"/>
      <selection pane="bottomRight" activeCell="B7" sqref="B7"/>
    </sheetView>
  </sheetViews>
  <sheetFormatPr defaultColWidth="8.83203125" defaultRowHeight="11.5" outlineLevelRow="1" outlineLevelCol="1"/>
  <cols>
    <col min="1" max="1" width="51" style="231" bestFit="1" customWidth="1"/>
    <col min="2" max="5" width="6.5" style="512" customWidth="1" outlineLevel="1"/>
    <col min="6" max="6" width="8" style="512" customWidth="1"/>
    <col min="7" max="10" width="6.5" style="512" customWidth="1" outlineLevel="1"/>
    <col min="11" max="11" width="6.5" style="512" bestFit="1" customWidth="1"/>
    <col min="12" max="15" width="6.5" style="512" customWidth="1" outlineLevel="1"/>
    <col min="16" max="16" width="6.5" style="512" bestFit="1" customWidth="1"/>
    <col min="17" max="20" width="6.5" style="512" customWidth="1" outlineLevel="1"/>
    <col min="21" max="21" width="6.5" style="512" bestFit="1" customWidth="1"/>
    <col min="22" max="25" width="6.5" style="512" customWidth="1" outlineLevel="1"/>
    <col min="26" max="26" width="6.5" style="512" bestFit="1" customWidth="1"/>
    <col min="27" max="27" width="6.5" style="512" customWidth="1" outlineLevel="1"/>
    <col min="28" max="30" width="6.6640625" style="512" customWidth="1" outlineLevel="1"/>
    <col min="31" max="32" width="6.6640625" style="512" bestFit="1" customWidth="1"/>
    <col min="33" max="33" width="7.1640625" style="512" bestFit="1" customWidth="1"/>
    <col min="34" max="34" width="6.6640625" style="512" bestFit="1" customWidth="1"/>
    <col min="35" max="35" width="7.33203125" style="512" customWidth="1"/>
    <col min="36" max="36" width="2.33203125" style="230" customWidth="1"/>
    <col min="37" max="37" width="43" style="230" customWidth="1"/>
    <col min="38" max="156" width="8.83203125" style="230"/>
    <col min="157" max="16384" width="8.83203125" style="232"/>
  </cols>
  <sheetData>
    <row r="1" spans="1:156" s="159" customFormat="1" ht="77" customHeight="1" thickBot="1">
      <c r="B1" s="494"/>
      <c r="C1" s="494"/>
      <c r="D1" s="494"/>
      <c r="E1" s="494"/>
      <c r="F1" s="494"/>
      <c r="G1" s="494"/>
      <c r="H1" s="494"/>
      <c r="I1" s="494"/>
      <c r="J1" s="494"/>
      <c r="K1" s="494"/>
      <c r="L1" s="494"/>
      <c r="M1" s="494"/>
      <c r="N1" s="494"/>
      <c r="O1" s="494"/>
      <c r="P1" s="494"/>
      <c r="Q1" s="494"/>
      <c r="R1" s="494"/>
      <c r="S1" s="494"/>
      <c r="T1" s="494"/>
      <c r="U1" s="494"/>
      <c r="V1" s="494"/>
      <c r="W1" s="494"/>
      <c r="X1" s="494"/>
      <c r="Y1" s="494"/>
      <c r="Z1" s="494"/>
      <c r="AA1" s="494"/>
      <c r="AB1" s="494"/>
      <c r="AC1" s="494"/>
      <c r="AD1" s="494"/>
      <c r="AE1" s="494"/>
      <c r="AF1" s="494"/>
      <c r="AG1" s="494"/>
      <c r="AH1" s="494"/>
      <c r="AI1" s="494"/>
      <c r="AK1" s="305" t="s">
        <v>172</v>
      </c>
    </row>
    <row r="2" spans="1:156" s="3" customFormat="1" ht="17" customHeight="1" thickBot="1">
      <c r="A2" s="300" t="s">
        <v>147</v>
      </c>
      <c r="B2" s="658" t="s">
        <v>160</v>
      </c>
      <c r="C2" s="659"/>
      <c r="D2" s="659"/>
      <c r="E2" s="659"/>
      <c r="F2" s="659"/>
      <c r="G2" s="659"/>
      <c r="H2" s="659"/>
      <c r="I2" s="659"/>
      <c r="J2" s="659"/>
      <c r="K2" s="659"/>
      <c r="N2" s="377"/>
      <c r="O2" s="377"/>
      <c r="P2" s="377"/>
      <c r="Q2" s="377"/>
      <c r="R2" s="377"/>
      <c r="S2" s="377"/>
      <c r="T2" s="377"/>
      <c r="U2" s="377"/>
      <c r="V2" s="377"/>
      <c r="W2" s="377"/>
      <c r="X2" s="377"/>
      <c r="Y2" s="377"/>
      <c r="Z2" s="377"/>
      <c r="AA2" s="377"/>
      <c r="AB2" s="377"/>
      <c r="AC2" s="377"/>
      <c r="AD2" s="377"/>
      <c r="AE2" s="377"/>
      <c r="AF2" s="377"/>
      <c r="AG2" s="565"/>
      <c r="AH2" s="565"/>
      <c r="AI2" s="565"/>
      <c r="AJ2" s="565"/>
      <c r="AK2" s="565"/>
      <c r="AL2" s="565"/>
      <c r="AM2" s="565"/>
      <c r="AN2" s="565"/>
    </row>
    <row r="3" spans="1:156" s="106" customFormat="1" ht="17" customHeight="1" thickBot="1">
      <c r="A3" s="304" t="s">
        <v>142</v>
      </c>
      <c r="B3" s="658"/>
      <c r="C3" s="659"/>
      <c r="D3" s="659"/>
      <c r="E3" s="659"/>
      <c r="F3" s="659"/>
      <c r="G3" s="659"/>
      <c r="H3" s="659"/>
      <c r="I3" s="659"/>
      <c r="J3" s="659"/>
      <c r="K3" s="659"/>
      <c r="L3" s="566"/>
      <c r="N3" s="424"/>
      <c r="O3" s="424"/>
      <c r="P3" s="424"/>
      <c r="Q3" s="424"/>
      <c r="R3" s="424"/>
      <c r="S3" s="424"/>
      <c r="T3" s="424"/>
      <c r="U3" s="495"/>
      <c r="V3" s="495"/>
      <c r="W3" s="495"/>
      <c r="X3" s="495"/>
      <c r="Y3" s="495"/>
      <c r="Z3" s="495"/>
      <c r="AA3" s="495"/>
      <c r="AB3" s="495"/>
      <c r="AC3" s="495"/>
      <c r="AD3" s="495"/>
      <c r="AE3" s="495"/>
      <c r="AF3" s="495"/>
      <c r="AG3" s="495"/>
      <c r="AH3" s="495"/>
      <c r="AI3" s="495"/>
      <c r="AK3" s="9" t="s">
        <v>115</v>
      </c>
    </row>
    <row r="4" spans="1:156" s="106" customFormat="1" ht="17" customHeight="1" thickBot="1">
      <c r="A4" s="301" t="s">
        <v>1</v>
      </c>
      <c r="B4" s="658"/>
      <c r="C4" s="659"/>
      <c r="D4" s="659"/>
      <c r="E4" s="659"/>
      <c r="F4" s="659"/>
      <c r="G4" s="659"/>
      <c r="H4" s="659"/>
      <c r="I4" s="659"/>
      <c r="J4" s="659"/>
      <c r="K4" s="659"/>
      <c r="L4" s="566"/>
      <c r="N4" s="495"/>
      <c r="O4" s="495"/>
      <c r="P4" s="495"/>
      <c r="Q4" s="495"/>
      <c r="R4" s="495"/>
      <c r="S4" s="495"/>
      <c r="T4" s="495"/>
      <c r="U4" s="495"/>
      <c r="V4" s="495"/>
      <c r="W4" s="495"/>
      <c r="X4" s="495"/>
      <c r="Y4" s="495"/>
      <c r="Z4" s="495"/>
      <c r="AA4" s="495"/>
      <c r="AB4" s="495"/>
      <c r="AC4" s="495"/>
      <c r="AD4" s="495"/>
      <c r="AE4" s="495"/>
      <c r="AF4" s="495"/>
      <c r="AG4" s="495"/>
      <c r="AH4" s="495"/>
      <c r="AI4" s="495"/>
      <c r="AK4" s="641" t="s">
        <v>128</v>
      </c>
    </row>
    <row r="5" spans="1:156" s="109" customFormat="1" ht="17" customHeight="1" thickBot="1">
      <c r="A5" s="303" t="s">
        <v>136</v>
      </c>
      <c r="B5" s="566"/>
      <c r="C5" s="566"/>
      <c r="D5" s="566"/>
      <c r="E5" s="566"/>
      <c r="F5" s="566"/>
      <c r="G5" s="566"/>
      <c r="H5" s="566"/>
      <c r="I5" s="566"/>
      <c r="J5" s="566"/>
      <c r="K5" s="566"/>
      <c r="L5" s="566"/>
      <c r="M5" s="438"/>
      <c r="N5" s="438"/>
      <c r="O5" s="438"/>
      <c r="P5" s="438"/>
      <c r="Q5" s="438"/>
      <c r="R5" s="438"/>
      <c r="S5" s="438"/>
      <c r="T5" s="438"/>
      <c r="U5" s="438"/>
      <c r="V5" s="438"/>
      <c r="W5" s="438"/>
      <c r="X5" s="438"/>
      <c r="Y5" s="438"/>
      <c r="Z5" s="438"/>
      <c r="AA5" s="438"/>
      <c r="AB5" s="438"/>
      <c r="AC5" s="438"/>
      <c r="AD5" s="438"/>
      <c r="AE5" s="438"/>
      <c r="AF5" s="438"/>
      <c r="AG5" s="438"/>
      <c r="AH5" s="438"/>
      <c r="AI5" s="438"/>
      <c r="AJ5" s="108"/>
      <c r="AK5" s="643"/>
      <c r="AL5" s="108"/>
      <c r="AM5" s="108"/>
      <c r="AN5" s="108"/>
      <c r="AO5" s="108"/>
      <c r="AP5" s="108"/>
      <c r="AQ5" s="108"/>
      <c r="AR5" s="108"/>
      <c r="AS5" s="108"/>
      <c r="AT5" s="108"/>
      <c r="AU5" s="108"/>
      <c r="AV5" s="108"/>
      <c r="AW5" s="108"/>
      <c r="AX5" s="108"/>
      <c r="AY5" s="108"/>
      <c r="AZ5" s="108"/>
      <c r="BA5" s="108"/>
      <c r="BB5" s="108"/>
      <c r="BC5" s="108"/>
      <c r="BD5" s="108"/>
      <c r="BE5" s="108"/>
      <c r="BF5" s="108"/>
      <c r="BG5" s="108"/>
      <c r="BH5" s="108"/>
      <c r="BI5" s="108"/>
      <c r="BJ5" s="108"/>
      <c r="BK5" s="108"/>
      <c r="BL5" s="108"/>
      <c r="BM5" s="108"/>
      <c r="BN5" s="108"/>
      <c r="BO5" s="108"/>
      <c r="BP5" s="108"/>
      <c r="BQ5" s="108"/>
      <c r="BR5" s="108"/>
      <c r="BS5" s="108"/>
      <c r="BT5" s="108"/>
      <c r="BU5" s="108"/>
      <c r="BV5" s="108"/>
      <c r="BW5" s="108"/>
      <c r="BX5" s="108"/>
      <c r="BY5" s="108"/>
      <c r="BZ5" s="108"/>
      <c r="CA5" s="108"/>
      <c r="CB5" s="108"/>
      <c r="CC5" s="108"/>
      <c r="CD5" s="108"/>
      <c r="CE5" s="108"/>
      <c r="CF5" s="108"/>
      <c r="CG5" s="108"/>
      <c r="CH5" s="108"/>
      <c r="CI5" s="108"/>
      <c r="CJ5" s="108"/>
      <c r="CK5" s="108"/>
      <c r="CL5" s="108"/>
      <c r="CM5" s="108"/>
      <c r="CN5" s="108"/>
      <c r="CO5" s="108"/>
      <c r="CP5" s="108"/>
      <c r="CQ5" s="108"/>
      <c r="CR5" s="108"/>
      <c r="CS5" s="108"/>
      <c r="CT5" s="108"/>
      <c r="CU5" s="108"/>
      <c r="CV5" s="108"/>
      <c r="CW5" s="108"/>
      <c r="CX5" s="108"/>
      <c r="CY5" s="108"/>
      <c r="CZ5" s="108"/>
      <c r="DA5" s="108"/>
      <c r="DB5" s="108"/>
      <c r="DC5" s="108"/>
      <c r="DD5" s="108"/>
      <c r="DE5" s="108"/>
      <c r="DF5" s="108"/>
      <c r="DG5" s="108"/>
      <c r="DH5" s="108"/>
      <c r="DI5" s="108"/>
      <c r="DJ5" s="108"/>
      <c r="DK5" s="108"/>
      <c r="DL5" s="108"/>
      <c r="DM5" s="108"/>
      <c r="DN5" s="108"/>
      <c r="DO5" s="108"/>
      <c r="DP5" s="108"/>
      <c r="DQ5" s="108"/>
      <c r="DR5" s="108"/>
      <c r="DS5" s="108"/>
      <c r="DT5" s="108"/>
      <c r="DU5" s="108"/>
      <c r="DV5" s="108"/>
      <c r="DW5" s="108"/>
      <c r="DX5" s="108"/>
      <c r="DY5" s="108"/>
      <c r="DZ5" s="108"/>
      <c r="EA5" s="108"/>
      <c r="EB5" s="108"/>
      <c r="EC5" s="108"/>
      <c r="ED5" s="108"/>
      <c r="EE5" s="108"/>
      <c r="EF5" s="108"/>
      <c r="EG5" s="108"/>
      <c r="EH5" s="108"/>
      <c r="EI5" s="108"/>
      <c r="EJ5" s="108"/>
      <c r="EK5" s="108"/>
      <c r="EL5" s="108"/>
      <c r="EM5" s="108"/>
      <c r="EN5" s="108"/>
      <c r="EO5" s="108"/>
      <c r="EP5" s="108"/>
      <c r="EQ5" s="108"/>
      <c r="ER5" s="108"/>
      <c r="ES5" s="108"/>
      <c r="ET5" s="108"/>
      <c r="EU5" s="108"/>
      <c r="EV5" s="108"/>
      <c r="EW5" s="108"/>
      <c r="EX5" s="108"/>
      <c r="EY5" s="108"/>
      <c r="EZ5" s="108"/>
    </row>
    <row r="6" spans="1:156" s="369" customFormat="1" ht="19" thickBot="1">
      <c r="A6" s="367" t="s">
        <v>140</v>
      </c>
      <c r="B6" s="368" t="str">
        <f>'Step 2 Revenue Forecast'!B6</f>
        <v>1Q13</v>
      </c>
      <c r="C6" s="368" t="str">
        <f>'Step 2 Revenue Forecast'!C6</f>
        <v>2Q13</v>
      </c>
      <c r="D6" s="368" t="str">
        <f>'Step 2 Revenue Forecast'!D6</f>
        <v>3Q13</v>
      </c>
      <c r="E6" s="368" t="str">
        <f>'Step 2 Revenue Forecast'!E6</f>
        <v>4Q13</v>
      </c>
      <c r="F6" s="288">
        <f>'Step 2 Revenue Forecast'!F6</f>
        <v>2013</v>
      </c>
      <c r="G6" s="368" t="str">
        <f>'Step 2 Revenue Forecast'!G6</f>
        <v>1Q14</v>
      </c>
      <c r="H6" s="368" t="str">
        <f>'Step 2 Revenue Forecast'!H6</f>
        <v>2Q14</v>
      </c>
      <c r="I6" s="368" t="str">
        <f>'Step 2 Revenue Forecast'!I6</f>
        <v>3Q14</v>
      </c>
      <c r="J6" s="368" t="str">
        <f>'Step 2 Revenue Forecast'!J6</f>
        <v>4Q14</v>
      </c>
      <c r="K6" s="288">
        <f>'Step 2 Revenue Forecast'!K6</f>
        <v>2014</v>
      </c>
      <c r="L6" s="368" t="str">
        <f>'Step 2 Revenue Forecast'!L6</f>
        <v>1Q15</v>
      </c>
      <c r="M6" s="368" t="str">
        <f>'Step 2 Revenue Forecast'!M6</f>
        <v>2Q15</v>
      </c>
      <c r="N6" s="368" t="str">
        <f>'Step 2 Revenue Forecast'!N6</f>
        <v>3Q15</v>
      </c>
      <c r="O6" s="368" t="str">
        <f>'Step 2 Revenue Forecast'!O6</f>
        <v>4Q15</v>
      </c>
      <c r="P6" s="288">
        <f>'Step 2 Revenue Forecast'!P6</f>
        <v>2015</v>
      </c>
      <c r="Q6" s="368" t="str">
        <f>'Step 2 Revenue Forecast'!Q6</f>
        <v>1Q16</v>
      </c>
      <c r="R6" s="368" t="str">
        <f>'Step 2 Revenue Forecast'!R6</f>
        <v>2Q16</v>
      </c>
      <c r="S6" s="368" t="str">
        <f>'Step 2 Revenue Forecast'!S6</f>
        <v>3Q16</v>
      </c>
      <c r="T6" s="368" t="str">
        <f>'Step 2 Revenue Forecast'!T6</f>
        <v>4Q16</v>
      </c>
      <c r="U6" s="288">
        <f>'Step 2 Revenue Forecast'!U6</f>
        <v>2016</v>
      </c>
      <c r="V6" s="368" t="str">
        <f>'Step 2 Revenue Forecast'!V6</f>
        <v>1Q17</v>
      </c>
      <c r="W6" s="368" t="str">
        <f>'Step 2 Revenue Forecast'!W6</f>
        <v>2Q17</v>
      </c>
      <c r="X6" s="368" t="str">
        <f>'Step 2 Revenue Forecast'!X6</f>
        <v>3Q17</v>
      </c>
      <c r="Y6" s="368" t="str">
        <f>'Step 2 Revenue Forecast'!Y6</f>
        <v>4Q17</v>
      </c>
      <c r="Z6" s="288">
        <f>'Step 2 Revenue Forecast'!Z6</f>
        <v>2017</v>
      </c>
      <c r="AA6" s="368" t="str">
        <f>'Step 2 Revenue Forecast'!AA6</f>
        <v>1Q18</v>
      </c>
      <c r="AB6" s="368" t="str">
        <f>'Step 2 Revenue Forecast'!AB6</f>
        <v>2Q18</v>
      </c>
      <c r="AC6" s="368" t="str">
        <f>'Step 2 Revenue Forecast'!AC6</f>
        <v>3Q18</v>
      </c>
      <c r="AD6" s="368" t="str">
        <f>'Step 2 Revenue Forecast'!AD6</f>
        <v>4Q18</v>
      </c>
      <c r="AE6" s="288">
        <f>'Step 2 Revenue Forecast'!AE6</f>
        <v>2018</v>
      </c>
      <c r="AF6" s="288">
        <f>'Step 2 Revenue Forecast'!AF6</f>
        <v>2019</v>
      </c>
      <c r="AG6" s="288">
        <f>'Step 2 Revenue Forecast'!AG6</f>
        <v>2020</v>
      </c>
      <c r="AH6" s="288">
        <f>'Step 2 Revenue Forecast'!AH6</f>
        <v>2021</v>
      </c>
      <c r="AI6" s="288">
        <f>'Step 2 Revenue Forecast'!AI6</f>
        <v>2022</v>
      </c>
      <c r="AJ6" s="221"/>
      <c r="AK6" s="642"/>
      <c r="AL6" s="221"/>
      <c r="AM6" s="221"/>
      <c r="AN6" s="221"/>
      <c r="AO6" s="221"/>
      <c r="AP6" s="221"/>
      <c r="AQ6" s="221"/>
      <c r="AR6" s="221"/>
      <c r="AS6" s="221"/>
      <c r="AT6" s="221"/>
      <c r="AU6" s="221"/>
      <c r="AV6" s="221"/>
      <c r="AW6" s="221"/>
      <c r="AX6" s="221"/>
      <c r="AY6" s="221"/>
      <c r="AZ6" s="221"/>
      <c r="BA6" s="221"/>
      <c r="BB6" s="221"/>
      <c r="BC6" s="221"/>
      <c r="BD6" s="221"/>
      <c r="BE6" s="221"/>
      <c r="BF6" s="221"/>
      <c r="BG6" s="221"/>
      <c r="BH6" s="221"/>
      <c r="BI6" s="221"/>
      <c r="BJ6" s="221"/>
      <c r="BK6" s="221"/>
      <c r="BL6" s="221"/>
      <c r="BM6" s="221"/>
      <c r="BN6" s="221"/>
      <c r="BO6" s="221"/>
      <c r="BP6" s="221"/>
      <c r="BQ6" s="221"/>
      <c r="BR6" s="221"/>
      <c r="BS6" s="221"/>
      <c r="BT6" s="221"/>
      <c r="BU6" s="221"/>
      <c r="BV6" s="221"/>
      <c r="BW6" s="221"/>
      <c r="BX6" s="221"/>
      <c r="BY6" s="221"/>
      <c r="BZ6" s="221"/>
      <c r="CA6" s="221"/>
      <c r="CB6" s="221"/>
      <c r="CC6" s="221"/>
      <c r="CD6" s="221"/>
      <c r="CE6" s="221"/>
      <c r="CF6" s="221"/>
      <c r="CG6" s="221"/>
      <c r="CH6" s="221"/>
      <c r="CI6" s="221"/>
      <c r="CJ6" s="221"/>
      <c r="CK6" s="221"/>
      <c r="CL6" s="221"/>
      <c r="CM6" s="221"/>
      <c r="CN6" s="221"/>
      <c r="CO6" s="221"/>
      <c r="CP6" s="221"/>
      <c r="CQ6" s="221"/>
      <c r="CR6" s="221"/>
      <c r="CS6" s="221"/>
      <c r="CT6" s="221"/>
      <c r="CU6" s="221"/>
      <c r="CV6" s="221"/>
      <c r="CW6" s="221"/>
      <c r="CX6" s="221"/>
      <c r="CY6" s="221"/>
      <c r="CZ6" s="221"/>
      <c r="DA6" s="221"/>
      <c r="DB6" s="221"/>
      <c r="DC6" s="221"/>
      <c r="DD6" s="221"/>
      <c r="DE6" s="221"/>
      <c r="DF6" s="221"/>
      <c r="DG6" s="221"/>
      <c r="DH6" s="221"/>
      <c r="DI6" s="221"/>
      <c r="DJ6" s="221"/>
      <c r="DK6" s="221"/>
      <c r="DL6" s="221"/>
      <c r="DM6" s="221"/>
      <c r="DN6" s="221"/>
      <c r="DO6" s="221"/>
      <c r="DP6" s="221"/>
      <c r="DQ6" s="221"/>
      <c r="DR6" s="221"/>
      <c r="DS6" s="221"/>
      <c r="DT6" s="221"/>
      <c r="DU6" s="221"/>
      <c r="DV6" s="221"/>
      <c r="DW6" s="221"/>
      <c r="DX6" s="221"/>
      <c r="DY6" s="221"/>
      <c r="DZ6" s="221"/>
      <c r="EA6" s="221"/>
      <c r="EB6" s="221"/>
      <c r="EC6" s="221"/>
      <c r="ED6" s="221"/>
      <c r="EE6" s="221"/>
      <c r="EF6" s="221"/>
      <c r="EG6" s="221"/>
      <c r="EH6" s="221"/>
      <c r="EI6" s="221"/>
      <c r="EJ6" s="221"/>
      <c r="EK6" s="221"/>
      <c r="EL6" s="221"/>
      <c r="EM6" s="221"/>
      <c r="EN6" s="221"/>
      <c r="EO6" s="221"/>
      <c r="EP6" s="221"/>
      <c r="EQ6" s="221"/>
      <c r="ER6" s="221"/>
      <c r="ES6" s="221"/>
      <c r="ET6" s="221"/>
      <c r="EU6" s="221"/>
      <c r="EV6" s="221"/>
      <c r="EW6" s="221"/>
      <c r="EX6" s="221"/>
      <c r="EY6" s="221"/>
      <c r="EZ6" s="221"/>
    </row>
    <row r="7" spans="1:156" s="109" customFormat="1" ht="13">
      <c r="A7" s="160" t="s">
        <v>46</v>
      </c>
      <c r="B7" s="161"/>
      <c r="C7" s="162"/>
      <c r="D7" s="163"/>
      <c r="E7" s="164"/>
      <c r="F7" s="496"/>
      <c r="G7" s="162"/>
      <c r="H7" s="162"/>
      <c r="I7" s="163"/>
      <c r="J7" s="163"/>
      <c r="K7" s="496"/>
      <c r="L7" s="162"/>
      <c r="M7" s="162"/>
      <c r="N7" s="163"/>
      <c r="O7" s="163"/>
      <c r="P7" s="496"/>
      <c r="Q7" s="162"/>
      <c r="R7" s="162"/>
      <c r="S7" s="163"/>
      <c r="T7" s="163"/>
      <c r="U7" s="496"/>
      <c r="V7" s="162"/>
      <c r="W7" s="162"/>
      <c r="X7" s="163"/>
      <c r="Y7" s="163"/>
      <c r="Z7" s="496"/>
      <c r="AA7" s="163"/>
      <c r="AB7" s="163"/>
      <c r="AC7" s="163"/>
      <c r="AD7" s="163"/>
      <c r="AE7" s="496"/>
      <c r="AF7" s="496"/>
      <c r="AG7" s="496"/>
      <c r="AH7" s="496"/>
      <c r="AI7" s="496"/>
      <c r="AJ7" s="108"/>
      <c r="AK7" s="165"/>
      <c r="AL7" s="108"/>
      <c r="AM7" s="108"/>
      <c r="AN7" s="108"/>
      <c r="AO7" s="108"/>
      <c r="AP7" s="108"/>
      <c r="AQ7" s="108"/>
      <c r="AR7" s="108"/>
      <c r="AS7" s="108"/>
      <c r="AT7" s="108"/>
      <c r="AU7" s="108"/>
      <c r="AV7" s="108"/>
      <c r="AW7" s="108"/>
      <c r="AX7" s="108"/>
      <c r="AY7" s="108"/>
      <c r="AZ7" s="108"/>
      <c r="BA7" s="108"/>
      <c r="BB7" s="108"/>
      <c r="BC7" s="108"/>
      <c r="BD7" s="108"/>
      <c r="BE7" s="108"/>
      <c r="BF7" s="108"/>
      <c r="BG7" s="108"/>
      <c r="BH7" s="108"/>
      <c r="BI7" s="108"/>
      <c r="BJ7" s="108"/>
      <c r="BK7" s="108"/>
      <c r="BL7" s="108"/>
      <c r="BM7" s="108"/>
      <c r="BN7" s="108"/>
      <c r="BO7" s="108"/>
      <c r="BP7" s="108"/>
      <c r="BQ7" s="108"/>
      <c r="BR7" s="108"/>
      <c r="BS7" s="108"/>
      <c r="BT7" s="108"/>
      <c r="BU7" s="108"/>
      <c r="BV7" s="108"/>
      <c r="BW7" s="108"/>
      <c r="BX7" s="108"/>
      <c r="BY7" s="108"/>
      <c r="BZ7" s="108"/>
      <c r="CA7" s="108"/>
      <c r="CB7" s="108"/>
      <c r="CC7" s="108"/>
      <c r="CD7" s="108"/>
      <c r="CE7" s="108"/>
      <c r="CF7" s="108"/>
      <c r="CG7" s="108"/>
      <c r="CH7" s="108"/>
      <c r="CI7" s="108"/>
      <c r="CJ7" s="108"/>
      <c r="CK7" s="108"/>
      <c r="CL7" s="108"/>
      <c r="CM7" s="108"/>
      <c r="CN7" s="108"/>
      <c r="CO7" s="108"/>
      <c r="CP7" s="108"/>
      <c r="CQ7" s="108"/>
      <c r="CR7" s="108"/>
      <c r="CS7" s="108"/>
      <c r="CT7" s="108"/>
      <c r="CU7" s="108"/>
      <c r="CV7" s="108"/>
      <c r="CW7" s="108"/>
      <c r="CX7" s="108"/>
      <c r="CY7" s="108"/>
      <c r="CZ7" s="108"/>
      <c r="DA7" s="108"/>
      <c r="DB7" s="108"/>
      <c r="DC7" s="108"/>
      <c r="DD7" s="108"/>
      <c r="DE7" s="108"/>
      <c r="DF7" s="108"/>
      <c r="DG7" s="108"/>
      <c r="DH7" s="108"/>
      <c r="DI7" s="108"/>
      <c r="DJ7" s="108"/>
      <c r="DK7" s="108"/>
      <c r="DL7" s="108"/>
      <c r="DM7" s="108"/>
      <c r="DN7" s="108"/>
      <c r="DO7" s="108"/>
      <c r="DP7" s="108"/>
      <c r="DQ7" s="108"/>
      <c r="DR7" s="108"/>
      <c r="DS7" s="108"/>
      <c r="DT7" s="108"/>
      <c r="DU7" s="108"/>
      <c r="DV7" s="108"/>
      <c r="DW7" s="108"/>
      <c r="DX7" s="108"/>
      <c r="DY7" s="108"/>
      <c r="DZ7" s="108"/>
      <c r="EA7" s="108"/>
      <c r="EB7" s="108"/>
      <c r="EC7" s="108"/>
      <c r="ED7" s="108"/>
      <c r="EE7" s="108"/>
      <c r="EF7" s="108"/>
      <c r="EG7" s="108"/>
      <c r="EH7" s="108"/>
      <c r="EI7" s="108"/>
      <c r="EJ7" s="108"/>
      <c r="EK7" s="108"/>
      <c r="EL7" s="108"/>
      <c r="EM7" s="108"/>
      <c r="EN7" s="108"/>
      <c r="EO7" s="108"/>
      <c r="EP7" s="108"/>
      <c r="EQ7" s="108"/>
      <c r="ER7" s="108"/>
      <c r="ES7" s="108"/>
      <c r="ET7" s="108"/>
      <c r="EU7" s="108"/>
      <c r="EV7" s="108"/>
      <c r="EW7" s="108"/>
      <c r="EX7" s="108"/>
      <c r="EY7" s="108"/>
      <c r="EZ7" s="108"/>
    </row>
    <row r="8" spans="1:156" s="172" customFormat="1" ht="13">
      <c r="A8" s="166" t="s">
        <v>47</v>
      </c>
      <c r="B8" s="167">
        <f>'Step 3 Income Statement '!C58</f>
        <v>0</v>
      </c>
      <c r="C8" s="168">
        <f>'Step 3 Income Statement '!D58</f>
        <v>0</v>
      </c>
      <c r="D8" s="168">
        <f>'Step 3 Income Statement '!E58</f>
        <v>0</v>
      </c>
      <c r="E8" s="169">
        <f>'Step 3 Income Statement '!F58</f>
        <v>0</v>
      </c>
      <c r="F8" s="497">
        <f>SUM(B8:E8)</f>
        <v>0</v>
      </c>
      <c r="G8" s="168">
        <f>'Step 3 Income Statement '!H58</f>
        <v>0</v>
      </c>
      <c r="H8" s="168">
        <f>'Step 3 Income Statement '!I58</f>
        <v>0</v>
      </c>
      <c r="I8" s="168">
        <f>'Step 3 Income Statement '!J58</f>
        <v>0</v>
      </c>
      <c r="J8" s="169">
        <f>'Step 3 Income Statement '!K58</f>
        <v>0</v>
      </c>
      <c r="K8" s="497">
        <f>SUM(G8:J8)</f>
        <v>0</v>
      </c>
      <c r="L8" s="168">
        <f>'Step 3 Income Statement '!M58</f>
        <v>0</v>
      </c>
      <c r="M8" s="168">
        <f>'Step 3 Income Statement '!N58</f>
        <v>0</v>
      </c>
      <c r="N8" s="168">
        <f>'Step 3 Income Statement '!O58</f>
        <v>0</v>
      </c>
      <c r="O8" s="168">
        <f>'Step 3 Income Statement '!P58</f>
        <v>0</v>
      </c>
      <c r="P8" s="497">
        <f>SUM(L8:O8)</f>
        <v>0</v>
      </c>
      <c r="Q8" s="168">
        <f>'Step 3 Income Statement '!R58</f>
        <v>0</v>
      </c>
      <c r="R8" s="168">
        <f>'Step 3 Income Statement '!S58</f>
        <v>0</v>
      </c>
      <c r="S8" s="168">
        <f>'Step 3 Income Statement '!T58</f>
        <v>0</v>
      </c>
      <c r="T8" s="168">
        <f>'Step 3 Income Statement '!U58</f>
        <v>0</v>
      </c>
      <c r="U8" s="497">
        <f>SUM(Q8:T8)</f>
        <v>0</v>
      </c>
      <c r="V8" s="168">
        <f>'Step 3 Income Statement '!W58</f>
        <v>0</v>
      </c>
      <c r="W8" s="168">
        <f>'Step 3 Income Statement '!X58</f>
        <v>0</v>
      </c>
      <c r="X8" s="168">
        <f>'Step 3 Income Statement '!Y58</f>
        <v>0</v>
      </c>
      <c r="Y8" s="168">
        <f>'Step 3 Income Statement '!Z58</f>
        <v>0</v>
      </c>
      <c r="Z8" s="497">
        <f>SUM(V8:Y8)</f>
        <v>0</v>
      </c>
      <c r="AA8" s="168">
        <f>'Step 3 Income Statement '!AB58</f>
        <v>0</v>
      </c>
      <c r="AB8" s="168">
        <f>'Step 3 Income Statement '!AC58</f>
        <v>0</v>
      </c>
      <c r="AC8" s="168">
        <f>'Step 3 Income Statement '!AD58</f>
        <v>0</v>
      </c>
      <c r="AD8" s="168">
        <f>'Step 3 Income Statement '!AE58</f>
        <v>0</v>
      </c>
      <c r="AE8" s="497">
        <f>SUM(AA8:AD8)</f>
        <v>0</v>
      </c>
      <c r="AF8" s="497">
        <f>'Step 3 Income Statement '!AG58</f>
        <v>0</v>
      </c>
      <c r="AG8" s="497">
        <f>'Step 3 Income Statement '!AH58</f>
        <v>0</v>
      </c>
      <c r="AH8" s="497">
        <f>'Step 3 Income Statement '!AI58</f>
        <v>0</v>
      </c>
      <c r="AI8" s="497">
        <f>'Step 3 Income Statement '!AJ58</f>
        <v>0</v>
      </c>
      <c r="AJ8" s="170"/>
      <c r="AK8" s="171"/>
      <c r="AL8" s="170"/>
      <c r="AM8" s="170"/>
      <c r="AN8" s="170"/>
      <c r="AO8" s="170"/>
      <c r="AP8" s="170"/>
      <c r="AQ8" s="170"/>
      <c r="AR8" s="170"/>
      <c r="AS8" s="170"/>
      <c r="AT8" s="170"/>
      <c r="AU8" s="170"/>
      <c r="AV8" s="170"/>
      <c r="AW8" s="170"/>
      <c r="AX8" s="170"/>
      <c r="AY8" s="170"/>
      <c r="AZ8" s="170"/>
      <c r="BA8" s="170"/>
      <c r="BB8" s="170"/>
      <c r="BC8" s="170"/>
      <c r="BD8" s="170"/>
      <c r="BE8" s="170"/>
      <c r="BF8" s="170"/>
      <c r="BG8" s="170"/>
      <c r="BH8" s="170"/>
      <c r="BI8" s="170"/>
      <c r="BJ8" s="170"/>
      <c r="BK8" s="170"/>
      <c r="BL8" s="170"/>
      <c r="BM8" s="170"/>
      <c r="BN8" s="170"/>
      <c r="BO8" s="170"/>
      <c r="BP8" s="170"/>
      <c r="BQ8" s="170"/>
      <c r="BR8" s="170"/>
      <c r="BS8" s="170"/>
      <c r="BT8" s="170"/>
      <c r="BU8" s="170"/>
      <c r="BV8" s="170"/>
      <c r="BW8" s="170"/>
      <c r="BX8" s="170"/>
      <c r="BY8" s="170"/>
      <c r="BZ8" s="170"/>
      <c r="CA8" s="170"/>
      <c r="CB8" s="170"/>
      <c r="CC8" s="170"/>
      <c r="CD8" s="170"/>
      <c r="CE8" s="170"/>
      <c r="CF8" s="170"/>
      <c r="CG8" s="170"/>
      <c r="CH8" s="170"/>
      <c r="CI8" s="170"/>
      <c r="CJ8" s="170"/>
      <c r="CK8" s="170"/>
      <c r="CL8" s="170"/>
      <c r="CM8" s="170"/>
      <c r="CN8" s="170"/>
      <c r="CO8" s="170"/>
      <c r="CP8" s="170"/>
      <c r="CQ8" s="170"/>
      <c r="CR8" s="170"/>
      <c r="CS8" s="170"/>
      <c r="CT8" s="170"/>
      <c r="CU8" s="170"/>
      <c r="CV8" s="170"/>
      <c r="CW8" s="170"/>
      <c r="CX8" s="170"/>
      <c r="CY8" s="170"/>
      <c r="CZ8" s="170"/>
      <c r="DA8" s="170"/>
      <c r="DB8" s="170"/>
      <c r="DC8" s="170"/>
      <c r="DD8" s="170"/>
      <c r="DE8" s="170"/>
      <c r="DF8" s="170"/>
      <c r="DG8" s="170"/>
      <c r="DH8" s="170"/>
      <c r="DI8" s="170"/>
      <c r="DJ8" s="170"/>
      <c r="DK8" s="170"/>
      <c r="DL8" s="170"/>
      <c r="DM8" s="170"/>
      <c r="DN8" s="170"/>
      <c r="DO8" s="170"/>
      <c r="DP8" s="170"/>
      <c r="DQ8" s="170"/>
      <c r="DR8" s="170"/>
      <c r="DS8" s="170"/>
      <c r="DT8" s="170"/>
      <c r="DU8" s="170"/>
      <c r="DV8" s="170"/>
      <c r="DW8" s="170"/>
      <c r="DX8" s="170"/>
      <c r="DY8" s="170"/>
      <c r="DZ8" s="170"/>
      <c r="EA8" s="170"/>
      <c r="EB8" s="170"/>
      <c r="EC8" s="170"/>
      <c r="ED8" s="170"/>
      <c r="EE8" s="170"/>
      <c r="EF8" s="170"/>
      <c r="EG8" s="170"/>
      <c r="EH8" s="170"/>
      <c r="EI8" s="170"/>
      <c r="EJ8" s="170"/>
      <c r="EK8" s="170"/>
      <c r="EL8" s="170"/>
      <c r="EM8" s="170"/>
      <c r="EN8" s="170"/>
      <c r="EO8" s="170"/>
      <c r="EP8" s="170"/>
      <c r="EQ8" s="170"/>
      <c r="ER8" s="170"/>
      <c r="ES8" s="170"/>
      <c r="ET8" s="170"/>
      <c r="EU8" s="170"/>
      <c r="EV8" s="170"/>
      <c r="EW8" s="170"/>
      <c r="EX8" s="170"/>
      <c r="EY8" s="170"/>
      <c r="EZ8" s="170"/>
    </row>
    <row r="9" spans="1:156" s="109" customFormat="1" ht="13">
      <c r="A9" s="173" t="s">
        <v>157</v>
      </c>
      <c r="B9" s="167">
        <f>'Step 3 Income Statement '!C37</f>
        <v>0</v>
      </c>
      <c r="C9" s="168">
        <f>'Step 3 Income Statement '!D37</f>
        <v>0</v>
      </c>
      <c r="D9" s="168">
        <f>'Step 3 Income Statement '!E37</f>
        <v>0</v>
      </c>
      <c r="E9" s="169">
        <f>'Step 3 Income Statement '!F37</f>
        <v>0</v>
      </c>
      <c r="F9" s="497">
        <f>SUM(B9:E9)</f>
        <v>0</v>
      </c>
      <c r="G9" s="167">
        <f>'Step 3 Income Statement '!H37</f>
        <v>0</v>
      </c>
      <c r="H9" s="168">
        <f>'Step 3 Income Statement '!I37</f>
        <v>0</v>
      </c>
      <c r="I9" s="168">
        <f>'Step 3 Income Statement '!J37</f>
        <v>0</v>
      </c>
      <c r="J9" s="169">
        <f>'Step 3 Income Statement '!K37</f>
        <v>0</v>
      </c>
      <c r="K9" s="497">
        <f>SUM(G9:J9)</f>
        <v>0</v>
      </c>
      <c r="L9" s="167">
        <f>'Step 3 Income Statement '!M37</f>
        <v>0</v>
      </c>
      <c r="M9" s="168">
        <f>'Step 3 Income Statement '!N37</f>
        <v>0</v>
      </c>
      <c r="N9" s="168">
        <f>'Step 3 Income Statement '!O37</f>
        <v>0</v>
      </c>
      <c r="O9" s="169">
        <f>'Step 3 Income Statement '!P37</f>
        <v>0</v>
      </c>
      <c r="P9" s="497">
        <f>SUM(L9:O9)</f>
        <v>0</v>
      </c>
      <c r="Q9" s="167">
        <f>'Step 3 Income Statement '!R37</f>
        <v>0</v>
      </c>
      <c r="R9" s="168">
        <f>'Step 3 Income Statement '!S37</f>
        <v>0</v>
      </c>
      <c r="S9" s="168">
        <f>'Step 3 Income Statement '!T37</f>
        <v>0</v>
      </c>
      <c r="T9" s="169">
        <f>'Step 3 Income Statement '!U37</f>
        <v>0</v>
      </c>
      <c r="U9" s="497">
        <f>SUM(Q9:T9)</f>
        <v>0</v>
      </c>
      <c r="V9" s="167">
        <f>'Step 3 Income Statement '!W37</f>
        <v>0</v>
      </c>
      <c r="W9" s="168">
        <f>'Step 3 Income Statement '!X37</f>
        <v>0</v>
      </c>
      <c r="X9" s="168">
        <f>'Step 3 Income Statement '!Y37</f>
        <v>0</v>
      </c>
      <c r="Y9" s="169">
        <f>'Step 3 Income Statement '!Z37</f>
        <v>0</v>
      </c>
      <c r="Z9" s="497">
        <f>SUM(V9:Y9)</f>
        <v>0</v>
      </c>
      <c r="AA9" s="167">
        <f>'Step 3 Income Statement '!AB37</f>
        <v>0</v>
      </c>
      <c r="AB9" s="168">
        <f>'Step 3 Income Statement '!AC37</f>
        <v>0</v>
      </c>
      <c r="AC9" s="168">
        <f>'Step 3 Income Statement '!AD37</f>
        <v>0</v>
      </c>
      <c r="AD9" s="169">
        <f>'Step 3 Income Statement '!AE37</f>
        <v>0</v>
      </c>
      <c r="AE9" s="497">
        <f>SUM(AA9:AD9)</f>
        <v>0</v>
      </c>
      <c r="AF9" s="498">
        <f>'Step 3 Income Statement '!AG37</f>
        <v>0</v>
      </c>
      <c r="AG9" s="498">
        <f>'Step 3 Income Statement '!AH37</f>
        <v>0</v>
      </c>
      <c r="AH9" s="498">
        <f>'Step 3 Income Statement '!AI37</f>
        <v>0</v>
      </c>
      <c r="AI9" s="498">
        <f>'Step 3 Income Statement '!AJ37</f>
        <v>0</v>
      </c>
      <c r="AJ9" s="108"/>
      <c r="AK9" s="175"/>
      <c r="AL9" s="108"/>
      <c r="AM9" s="108"/>
      <c r="AN9" s="108"/>
      <c r="AO9" s="108"/>
      <c r="AP9" s="108"/>
      <c r="AQ9" s="108"/>
      <c r="AR9" s="108"/>
      <c r="AS9" s="108"/>
      <c r="AT9" s="108"/>
      <c r="AU9" s="108"/>
      <c r="AV9" s="108"/>
      <c r="AW9" s="108"/>
      <c r="AX9" s="108"/>
      <c r="AY9" s="108"/>
      <c r="AZ9" s="108"/>
      <c r="BA9" s="108"/>
      <c r="BB9" s="108"/>
      <c r="BC9" s="108"/>
      <c r="BD9" s="108"/>
      <c r="BE9" s="108"/>
      <c r="BF9" s="108"/>
      <c r="BG9" s="108"/>
      <c r="BH9" s="108"/>
      <c r="BI9" s="108"/>
      <c r="BJ9" s="108"/>
      <c r="BK9" s="108"/>
      <c r="BL9" s="108"/>
      <c r="BM9" s="108"/>
      <c r="BN9" s="108"/>
      <c r="BO9" s="108"/>
      <c r="BP9" s="108"/>
      <c r="BQ9" s="108"/>
      <c r="BR9" s="108"/>
      <c r="BS9" s="108"/>
      <c r="BT9" s="108"/>
      <c r="BU9" s="108"/>
      <c r="BV9" s="108"/>
      <c r="BW9" s="108"/>
      <c r="BX9" s="108"/>
      <c r="BY9" s="108"/>
      <c r="BZ9" s="108"/>
      <c r="CA9" s="108"/>
      <c r="CB9" s="108"/>
      <c r="CC9" s="108"/>
      <c r="CD9" s="108"/>
      <c r="CE9" s="108"/>
      <c r="CF9" s="108"/>
      <c r="CG9" s="108"/>
      <c r="CH9" s="108"/>
      <c r="CI9" s="108"/>
      <c r="CJ9" s="108"/>
      <c r="CK9" s="108"/>
      <c r="CL9" s="108"/>
      <c r="CM9" s="108"/>
      <c r="CN9" s="108"/>
      <c r="CO9" s="108"/>
      <c r="CP9" s="108"/>
      <c r="CQ9" s="108"/>
      <c r="CR9" s="108"/>
      <c r="CS9" s="108"/>
      <c r="CT9" s="108"/>
      <c r="CU9" s="108"/>
      <c r="CV9" s="108"/>
      <c r="CW9" s="108"/>
      <c r="CX9" s="108"/>
      <c r="CY9" s="108"/>
      <c r="CZ9" s="108"/>
      <c r="DA9" s="108"/>
      <c r="DB9" s="108"/>
      <c r="DC9" s="108"/>
      <c r="DD9" s="108"/>
      <c r="DE9" s="108"/>
      <c r="DF9" s="108"/>
      <c r="DG9" s="108"/>
      <c r="DH9" s="108"/>
      <c r="DI9" s="108"/>
      <c r="DJ9" s="108"/>
      <c r="DK9" s="108"/>
      <c r="DL9" s="108"/>
      <c r="DM9" s="108"/>
      <c r="DN9" s="108"/>
      <c r="DO9" s="108"/>
      <c r="DP9" s="108"/>
      <c r="DQ9" s="108"/>
      <c r="DR9" s="108"/>
      <c r="DS9" s="108"/>
      <c r="DT9" s="108"/>
      <c r="DU9" s="108"/>
      <c r="DV9" s="108"/>
      <c r="DW9" s="108"/>
      <c r="DX9" s="108"/>
      <c r="DY9" s="108"/>
      <c r="DZ9" s="108"/>
      <c r="EA9" s="108"/>
      <c r="EB9" s="108"/>
      <c r="EC9" s="108"/>
      <c r="ED9" s="108"/>
      <c r="EE9" s="108"/>
      <c r="EF9" s="108"/>
      <c r="EG9" s="108"/>
      <c r="EH9" s="108"/>
      <c r="EI9" s="108"/>
      <c r="EJ9" s="108"/>
      <c r="EK9" s="108"/>
      <c r="EL9" s="108"/>
      <c r="EM9" s="108"/>
      <c r="EN9" s="108"/>
      <c r="EO9" s="108"/>
      <c r="EP9" s="108"/>
      <c r="EQ9" s="108"/>
      <c r="ER9" s="108"/>
      <c r="ES9" s="108"/>
      <c r="ET9" s="108"/>
      <c r="EU9" s="108"/>
      <c r="EV9" s="108"/>
      <c r="EW9" s="108"/>
      <c r="EX9" s="108"/>
      <c r="EY9" s="108"/>
      <c r="EZ9" s="108"/>
    </row>
    <row r="10" spans="1:156" s="109" customFormat="1" ht="13">
      <c r="A10" s="173" t="s">
        <v>48</v>
      </c>
      <c r="B10" s="176" t="s">
        <v>49</v>
      </c>
      <c r="C10" s="177">
        <f>'Step 4 Balance Sheet'!B12-'Step 4 Balance Sheet'!C12</f>
        <v>0</v>
      </c>
      <c r="D10" s="177">
        <f>'Step 4 Balance Sheet'!C12-'Step 4 Balance Sheet'!D12</f>
        <v>0</v>
      </c>
      <c r="E10" s="178">
        <f>'Step 4 Balance Sheet'!D12-'Step 4 Balance Sheet'!E12</f>
        <v>0</v>
      </c>
      <c r="F10" s="497">
        <f>'Step 4 Balance Sheet'!E12-'Step 4 Balance Sheet'!F12</f>
        <v>0</v>
      </c>
      <c r="G10" s="177">
        <f>'Step 4 Balance Sheet'!F12-'Step 4 Balance Sheet'!G12</f>
        <v>0</v>
      </c>
      <c r="H10" s="177">
        <f>'Step 4 Balance Sheet'!G12-'Step 4 Balance Sheet'!H12</f>
        <v>0</v>
      </c>
      <c r="I10" s="177">
        <f>'Step 4 Balance Sheet'!H12-'Step 4 Balance Sheet'!I12</f>
        <v>0</v>
      </c>
      <c r="J10" s="178">
        <f>'Step 4 Balance Sheet'!I12-'Step 4 Balance Sheet'!J12</f>
        <v>0</v>
      </c>
      <c r="K10" s="497">
        <f>'Step 4 Balance Sheet'!J12-'Step 4 Balance Sheet'!K12</f>
        <v>0</v>
      </c>
      <c r="L10" s="177">
        <f>'Step 4 Balance Sheet'!K12-'Step 4 Balance Sheet'!L12</f>
        <v>0</v>
      </c>
      <c r="M10" s="177">
        <f>'Step 4 Balance Sheet'!L12-'Step 4 Balance Sheet'!M12</f>
        <v>0</v>
      </c>
      <c r="N10" s="177">
        <f>'Step 4 Balance Sheet'!M12-'Step 4 Balance Sheet'!N12</f>
        <v>0</v>
      </c>
      <c r="O10" s="177">
        <f>'Step 4 Balance Sheet'!N12-'Step 4 Balance Sheet'!O12</f>
        <v>0</v>
      </c>
      <c r="P10" s="497">
        <f>'Step 4 Balance Sheet'!O12-'Step 4 Balance Sheet'!P12</f>
        <v>0</v>
      </c>
      <c r="Q10" s="177">
        <f>'Step 4 Balance Sheet'!P12-'Step 4 Balance Sheet'!Q12</f>
        <v>0</v>
      </c>
      <c r="R10" s="177">
        <f>'Step 4 Balance Sheet'!Q12-'Step 4 Balance Sheet'!R12</f>
        <v>0</v>
      </c>
      <c r="S10" s="177">
        <f>'Step 4 Balance Sheet'!R12-'Step 4 Balance Sheet'!S12</f>
        <v>0</v>
      </c>
      <c r="T10" s="177">
        <f>'Step 4 Balance Sheet'!S12-'Step 4 Balance Sheet'!T12</f>
        <v>0</v>
      </c>
      <c r="U10" s="497">
        <f>'Step 4 Balance Sheet'!T12-'Step 4 Balance Sheet'!U12</f>
        <v>0</v>
      </c>
      <c r="V10" s="177">
        <f>'Step 4 Balance Sheet'!U12-'Step 4 Balance Sheet'!V12</f>
        <v>0</v>
      </c>
      <c r="W10" s="177">
        <f>'Step 4 Balance Sheet'!V12-'Step 4 Balance Sheet'!W12</f>
        <v>0</v>
      </c>
      <c r="X10" s="177">
        <f>'Step 4 Balance Sheet'!W12-'Step 4 Balance Sheet'!X12</f>
        <v>0</v>
      </c>
      <c r="Y10" s="177">
        <f>'Step 4 Balance Sheet'!X12-'Step 4 Balance Sheet'!Y12</f>
        <v>0</v>
      </c>
      <c r="Z10" s="498">
        <f>'Step 4 Balance Sheet'!Y12-'Step 4 Balance Sheet'!Z12</f>
        <v>0</v>
      </c>
      <c r="AA10" s="177">
        <f>'Step 4 Balance Sheet'!Z12-'Step 4 Balance Sheet'!AA12</f>
        <v>0</v>
      </c>
      <c r="AB10" s="177">
        <f>'Step 4 Balance Sheet'!AA12-'Step 4 Balance Sheet'!AB12</f>
        <v>0</v>
      </c>
      <c r="AC10" s="177">
        <f>'Step 4 Balance Sheet'!AB12-'Step 4 Balance Sheet'!AC12</f>
        <v>0</v>
      </c>
      <c r="AD10" s="177">
        <f>'Step 4 Balance Sheet'!AC12-'Step 4 Balance Sheet'!AD12</f>
        <v>0</v>
      </c>
      <c r="AE10" s="498">
        <f>'Step 4 Balance Sheet'!AD12-'Step 4 Balance Sheet'!AE12</f>
        <v>0</v>
      </c>
      <c r="AF10" s="498">
        <f>'Step 4 Balance Sheet'!AE12-'Step 4 Balance Sheet'!AF12</f>
        <v>0</v>
      </c>
      <c r="AG10" s="498">
        <f>'Step 4 Balance Sheet'!AF12-'Step 4 Balance Sheet'!AG12</f>
        <v>0</v>
      </c>
      <c r="AH10" s="498">
        <f>'Step 4 Balance Sheet'!AG12-'Step 4 Balance Sheet'!AH12</f>
        <v>0</v>
      </c>
      <c r="AI10" s="498">
        <f>'Step 4 Balance Sheet'!AH12-'Step 4 Balance Sheet'!AI12</f>
        <v>0</v>
      </c>
      <c r="AJ10" s="108"/>
      <c r="AK10" s="175"/>
      <c r="AL10" s="108"/>
      <c r="AM10" s="108"/>
      <c r="AN10" s="108"/>
      <c r="AO10" s="108"/>
      <c r="AP10" s="108"/>
      <c r="AQ10" s="108"/>
      <c r="AR10" s="108"/>
      <c r="AS10" s="108"/>
      <c r="AT10" s="108"/>
      <c r="AU10" s="108"/>
      <c r="AV10" s="108"/>
      <c r="AW10" s="108"/>
      <c r="AX10" s="108"/>
      <c r="AY10" s="108"/>
      <c r="AZ10" s="108"/>
      <c r="BA10" s="108"/>
      <c r="BB10" s="108"/>
      <c r="BC10" s="108"/>
      <c r="BD10" s="108"/>
      <c r="BE10" s="108"/>
      <c r="BF10" s="108"/>
      <c r="BG10" s="108"/>
      <c r="BH10" s="108"/>
      <c r="BI10" s="108"/>
      <c r="BJ10" s="108"/>
      <c r="BK10" s="108"/>
      <c r="BL10" s="108"/>
      <c r="BM10" s="108"/>
      <c r="BN10" s="108"/>
      <c r="BO10" s="108"/>
      <c r="BP10" s="108"/>
      <c r="BQ10" s="108"/>
      <c r="BR10" s="108"/>
      <c r="BS10" s="108"/>
      <c r="BT10" s="108"/>
      <c r="BU10" s="108"/>
      <c r="BV10" s="108"/>
      <c r="BW10" s="108"/>
      <c r="BX10" s="108"/>
      <c r="BY10" s="108"/>
      <c r="BZ10" s="108"/>
      <c r="CA10" s="108"/>
      <c r="CB10" s="108"/>
      <c r="CC10" s="108"/>
      <c r="CD10" s="108"/>
      <c r="CE10" s="108"/>
      <c r="CF10" s="108"/>
      <c r="CG10" s="108"/>
      <c r="CH10" s="108"/>
      <c r="CI10" s="108"/>
      <c r="CJ10" s="108"/>
      <c r="CK10" s="108"/>
      <c r="CL10" s="108"/>
      <c r="CM10" s="108"/>
      <c r="CN10" s="108"/>
      <c r="CO10" s="108"/>
      <c r="CP10" s="108"/>
      <c r="CQ10" s="108"/>
      <c r="CR10" s="108"/>
      <c r="CS10" s="108"/>
      <c r="CT10" s="108"/>
      <c r="CU10" s="108"/>
      <c r="CV10" s="108"/>
      <c r="CW10" s="108"/>
      <c r="CX10" s="108"/>
      <c r="CY10" s="108"/>
      <c r="CZ10" s="108"/>
      <c r="DA10" s="108"/>
      <c r="DB10" s="108"/>
      <c r="DC10" s="108"/>
      <c r="DD10" s="108"/>
      <c r="DE10" s="108"/>
      <c r="DF10" s="108"/>
      <c r="DG10" s="108"/>
      <c r="DH10" s="108"/>
      <c r="DI10" s="108"/>
      <c r="DJ10" s="108"/>
      <c r="DK10" s="108"/>
      <c r="DL10" s="108"/>
      <c r="DM10" s="108"/>
      <c r="DN10" s="108"/>
      <c r="DO10" s="108"/>
      <c r="DP10" s="108"/>
      <c r="DQ10" s="108"/>
      <c r="DR10" s="108"/>
      <c r="DS10" s="108"/>
      <c r="DT10" s="108"/>
      <c r="DU10" s="108"/>
      <c r="DV10" s="108"/>
      <c r="DW10" s="108"/>
      <c r="DX10" s="108"/>
      <c r="DY10" s="108"/>
      <c r="DZ10" s="108"/>
      <c r="EA10" s="108"/>
      <c r="EB10" s="108"/>
      <c r="EC10" s="108"/>
      <c r="ED10" s="108"/>
      <c r="EE10" s="108"/>
      <c r="EF10" s="108"/>
      <c r="EG10" s="108"/>
      <c r="EH10" s="108"/>
      <c r="EI10" s="108"/>
      <c r="EJ10" s="108"/>
      <c r="EK10" s="108"/>
      <c r="EL10" s="108"/>
      <c r="EM10" s="108"/>
      <c r="EN10" s="108"/>
      <c r="EO10" s="108"/>
      <c r="EP10" s="108"/>
      <c r="EQ10" s="108"/>
      <c r="ER10" s="108"/>
      <c r="ES10" s="108"/>
      <c r="ET10" s="108"/>
      <c r="EU10" s="108"/>
      <c r="EV10" s="108"/>
      <c r="EW10" s="108"/>
      <c r="EX10" s="108"/>
      <c r="EY10" s="108"/>
      <c r="EZ10" s="108"/>
    </row>
    <row r="11" spans="1:156" s="109" customFormat="1" ht="13">
      <c r="A11" s="173" t="s">
        <v>50</v>
      </c>
      <c r="B11" s="176" t="s">
        <v>49</v>
      </c>
      <c r="C11" s="177">
        <f>'Step 4 Balance Sheet'!B14-'Step 4 Balance Sheet'!C14</f>
        <v>0</v>
      </c>
      <c r="D11" s="177">
        <f>'Step 4 Balance Sheet'!C14-'Step 4 Balance Sheet'!D14</f>
        <v>0</v>
      </c>
      <c r="E11" s="178">
        <f>'Step 4 Balance Sheet'!D14-'Step 4 Balance Sheet'!E14</f>
        <v>0</v>
      </c>
      <c r="F11" s="498">
        <f>'Step 4 Balance Sheet'!E14-'Step 4 Balance Sheet'!F14</f>
        <v>0</v>
      </c>
      <c r="G11" s="177">
        <f>'Step 4 Balance Sheet'!F14-'Step 4 Balance Sheet'!G14</f>
        <v>0</v>
      </c>
      <c r="H11" s="177">
        <f>'Step 4 Balance Sheet'!G14-'Step 4 Balance Sheet'!H14</f>
        <v>0</v>
      </c>
      <c r="I11" s="177">
        <f>'Step 4 Balance Sheet'!H14-'Step 4 Balance Sheet'!I14</f>
        <v>0</v>
      </c>
      <c r="J11" s="178">
        <f>'Step 4 Balance Sheet'!I14-'Step 4 Balance Sheet'!J14</f>
        <v>0</v>
      </c>
      <c r="K11" s="498">
        <f>'Step 4 Balance Sheet'!J14-'Step 4 Balance Sheet'!K14</f>
        <v>0</v>
      </c>
      <c r="L11" s="177">
        <f>'Step 4 Balance Sheet'!K14-'Step 4 Balance Sheet'!L14</f>
        <v>0</v>
      </c>
      <c r="M11" s="177">
        <f>'Step 4 Balance Sheet'!L14-'Step 4 Balance Sheet'!M14</f>
        <v>0</v>
      </c>
      <c r="N11" s="177">
        <f>'Step 4 Balance Sheet'!M14-'Step 4 Balance Sheet'!N14</f>
        <v>0</v>
      </c>
      <c r="O11" s="177">
        <f>'Step 4 Balance Sheet'!N14-'Step 4 Balance Sheet'!O14</f>
        <v>0</v>
      </c>
      <c r="P11" s="498">
        <f>'Step 4 Balance Sheet'!O14-'Step 4 Balance Sheet'!P14</f>
        <v>0</v>
      </c>
      <c r="Q11" s="177">
        <f>'Step 4 Balance Sheet'!P14-'Step 4 Balance Sheet'!Q14</f>
        <v>0</v>
      </c>
      <c r="R11" s="177">
        <f>'Step 4 Balance Sheet'!Q14-'Step 4 Balance Sheet'!R14</f>
        <v>0</v>
      </c>
      <c r="S11" s="177">
        <f>'Step 4 Balance Sheet'!R14-'Step 4 Balance Sheet'!S14</f>
        <v>0</v>
      </c>
      <c r="T11" s="177">
        <f>'Step 4 Balance Sheet'!S14-'Step 4 Balance Sheet'!T14</f>
        <v>0</v>
      </c>
      <c r="U11" s="498">
        <f>'Step 4 Balance Sheet'!T14-'Step 4 Balance Sheet'!U14</f>
        <v>0</v>
      </c>
      <c r="V11" s="177">
        <f>'Step 4 Balance Sheet'!U14-'Step 4 Balance Sheet'!V14</f>
        <v>0</v>
      </c>
      <c r="W11" s="177">
        <f>'Step 4 Balance Sheet'!V14-'Step 4 Balance Sheet'!W14</f>
        <v>0</v>
      </c>
      <c r="X11" s="177">
        <f>'Step 4 Balance Sheet'!W14-'Step 4 Balance Sheet'!X14</f>
        <v>0</v>
      </c>
      <c r="Y11" s="177">
        <f>'Step 4 Balance Sheet'!X14-'Step 4 Balance Sheet'!Y14</f>
        <v>0</v>
      </c>
      <c r="Z11" s="498">
        <f>'Step 4 Balance Sheet'!Y14-'Step 4 Balance Sheet'!Z14</f>
        <v>0</v>
      </c>
      <c r="AA11" s="177">
        <f>'Step 4 Balance Sheet'!Z14-'Step 4 Balance Sheet'!AA14</f>
        <v>0</v>
      </c>
      <c r="AB11" s="177">
        <f>'Step 4 Balance Sheet'!AA14-'Step 4 Balance Sheet'!AB14</f>
        <v>0</v>
      </c>
      <c r="AC11" s="177">
        <f>'Step 4 Balance Sheet'!AB14-'Step 4 Balance Sheet'!AC14</f>
        <v>0</v>
      </c>
      <c r="AD11" s="177">
        <f>'Step 4 Balance Sheet'!AC14-'Step 4 Balance Sheet'!AD14</f>
        <v>0</v>
      </c>
      <c r="AE11" s="498">
        <f>'Step 4 Balance Sheet'!AD14-'Step 4 Balance Sheet'!AE14</f>
        <v>0</v>
      </c>
      <c r="AF11" s="498">
        <f>'Step 4 Balance Sheet'!AE14-'Step 4 Balance Sheet'!AF14</f>
        <v>0</v>
      </c>
      <c r="AG11" s="498">
        <f>'Step 4 Balance Sheet'!AF14-'Step 4 Balance Sheet'!AG14</f>
        <v>0</v>
      </c>
      <c r="AH11" s="498">
        <f>'Step 4 Balance Sheet'!AG14-'Step 4 Balance Sheet'!AH14</f>
        <v>0</v>
      </c>
      <c r="AI11" s="498">
        <f>'Step 4 Balance Sheet'!AH14-'Step 4 Balance Sheet'!AI14</f>
        <v>0</v>
      </c>
      <c r="AJ11" s="108"/>
      <c r="AK11" s="175"/>
      <c r="AL11" s="108"/>
      <c r="AM11" s="108"/>
      <c r="AN11" s="108"/>
      <c r="AO11" s="108"/>
      <c r="AP11" s="108"/>
      <c r="AQ11" s="108"/>
      <c r="AR11" s="108"/>
      <c r="AS11" s="108"/>
      <c r="AT11" s="108"/>
      <c r="AU11" s="108"/>
      <c r="AV11" s="108"/>
      <c r="AW11" s="108"/>
      <c r="AX11" s="108"/>
      <c r="AY11" s="108"/>
      <c r="AZ11" s="108"/>
      <c r="BA11" s="108"/>
      <c r="BB11" s="108"/>
      <c r="BC11" s="108"/>
      <c r="BD11" s="108"/>
      <c r="BE11" s="108"/>
      <c r="BF11" s="108"/>
      <c r="BG11" s="108"/>
      <c r="BH11" s="108"/>
      <c r="BI11" s="108"/>
      <c r="BJ11" s="108"/>
      <c r="BK11" s="108"/>
      <c r="BL11" s="108"/>
      <c r="BM11" s="108"/>
      <c r="BN11" s="108"/>
      <c r="BO11" s="108"/>
      <c r="BP11" s="108"/>
      <c r="BQ11" s="108"/>
      <c r="BR11" s="108"/>
      <c r="BS11" s="108"/>
      <c r="BT11" s="108"/>
      <c r="BU11" s="108"/>
      <c r="BV11" s="108"/>
      <c r="BW11" s="108"/>
      <c r="BX11" s="108"/>
      <c r="BY11" s="108"/>
      <c r="BZ11" s="108"/>
      <c r="CA11" s="108"/>
      <c r="CB11" s="108"/>
      <c r="CC11" s="108"/>
      <c r="CD11" s="108"/>
      <c r="CE11" s="108"/>
      <c r="CF11" s="108"/>
      <c r="CG11" s="108"/>
      <c r="CH11" s="108"/>
      <c r="CI11" s="108"/>
      <c r="CJ11" s="108"/>
      <c r="CK11" s="108"/>
      <c r="CL11" s="108"/>
      <c r="CM11" s="108"/>
      <c r="CN11" s="108"/>
      <c r="CO11" s="108"/>
      <c r="CP11" s="108"/>
      <c r="CQ11" s="108"/>
      <c r="CR11" s="108"/>
      <c r="CS11" s="108"/>
      <c r="CT11" s="108"/>
      <c r="CU11" s="108"/>
      <c r="CV11" s="108"/>
      <c r="CW11" s="108"/>
      <c r="CX11" s="108"/>
      <c r="CY11" s="108"/>
      <c r="CZ11" s="108"/>
      <c r="DA11" s="108"/>
      <c r="DB11" s="108"/>
      <c r="DC11" s="108"/>
      <c r="DD11" s="108"/>
      <c r="DE11" s="108"/>
      <c r="DF11" s="108"/>
      <c r="DG11" s="108"/>
      <c r="DH11" s="108"/>
      <c r="DI11" s="108"/>
      <c r="DJ11" s="108"/>
      <c r="DK11" s="108"/>
      <c r="DL11" s="108"/>
      <c r="DM11" s="108"/>
      <c r="DN11" s="108"/>
      <c r="DO11" s="108"/>
      <c r="DP11" s="108"/>
      <c r="DQ11" s="108"/>
      <c r="DR11" s="108"/>
      <c r="DS11" s="108"/>
      <c r="DT11" s="108"/>
      <c r="DU11" s="108"/>
      <c r="DV11" s="108"/>
      <c r="DW11" s="108"/>
      <c r="DX11" s="108"/>
      <c r="DY11" s="108"/>
      <c r="DZ11" s="108"/>
      <c r="EA11" s="108"/>
      <c r="EB11" s="108"/>
      <c r="EC11" s="108"/>
      <c r="ED11" s="108"/>
      <c r="EE11" s="108"/>
      <c r="EF11" s="108"/>
      <c r="EG11" s="108"/>
      <c r="EH11" s="108"/>
      <c r="EI11" s="108"/>
      <c r="EJ11" s="108"/>
      <c r="EK11" s="108"/>
      <c r="EL11" s="108"/>
      <c r="EM11" s="108"/>
      <c r="EN11" s="108"/>
      <c r="EO11" s="108"/>
      <c r="EP11" s="108"/>
      <c r="EQ11" s="108"/>
      <c r="ER11" s="108"/>
      <c r="ES11" s="108"/>
      <c r="ET11" s="108"/>
      <c r="EU11" s="108"/>
      <c r="EV11" s="108"/>
      <c r="EW11" s="108"/>
      <c r="EX11" s="108"/>
      <c r="EY11" s="108"/>
      <c r="EZ11" s="108"/>
    </row>
    <row r="12" spans="1:156" s="109" customFormat="1" ht="13">
      <c r="A12" s="173" t="s">
        <v>51</v>
      </c>
      <c r="B12" s="176" t="s">
        <v>49</v>
      </c>
      <c r="C12" s="177">
        <f>'Step 4 Balance Sheet'!C29-'Step 4 Balance Sheet'!B29</f>
        <v>0</v>
      </c>
      <c r="D12" s="177">
        <f>'Step 4 Balance Sheet'!D29-'Step 4 Balance Sheet'!C29</f>
        <v>0</v>
      </c>
      <c r="E12" s="178">
        <f>'Step 4 Balance Sheet'!E29-'Step 4 Balance Sheet'!D29</f>
        <v>0</v>
      </c>
      <c r="F12" s="498">
        <f>'Step 4 Balance Sheet'!F29-'Step 4 Balance Sheet'!E29</f>
        <v>0</v>
      </c>
      <c r="G12" s="177">
        <f>'Step 4 Balance Sheet'!G29-'Step 4 Balance Sheet'!F29</f>
        <v>0</v>
      </c>
      <c r="H12" s="177">
        <f>'Step 4 Balance Sheet'!H29-'Step 4 Balance Sheet'!G29</f>
        <v>0</v>
      </c>
      <c r="I12" s="177">
        <f>'Step 4 Balance Sheet'!I29-'Step 4 Balance Sheet'!H29</f>
        <v>0</v>
      </c>
      <c r="J12" s="178">
        <f>'Step 4 Balance Sheet'!J29-'Step 4 Balance Sheet'!I29</f>
        <v>0</v>
      </c>
      <c r="K12" s="498">
        <f>'Step 4 Balance Sheet'!K29-'Step 4 Balance Sheet'!J29</f>
        <v>0</v>
      </c>
      <c r="L12" s="177">
        <f>'Step 4 Balance Sheet'!L29-'Step 4 Balance Sheet'!K29</f>
        <v>0</v>
      </c>
      <c r="M12" s="177">
        <f>'Step 4 Balance Sheet'!M29-'Step 4 Balance Sheet'!L29</f>
        <v>0</v>
      </c>
      <c r="N12" s="177">
        <f>'Step 4 Balance Sheet'!N29-'Step 4 Balance Sheet'!M29</f>
        <v>0</v>
      </c>
      <c r="O12" s="177">
        <f>'Step 4 Balance Sheet'!O29-'Step 4 Balance Sheet'!N29</f>
        <v>0</v>
      </c>
      <c r="P12" s="498">
        <f>'Step 4 Balance Sheet'!P29-'Step 4 Balance Sheet'!O29</f>
        <v>0</v>
      </c>
      <c r="Q12" s="177">
        <f>'Step 4 Balance Sheet'!Q29-'Step 4 Balance Sheet'!P29</f>
        <v>0</v>
      </c>
      <c r="R12" s="177">
        <f>'Step 4 Balance Sheet'!R29-'Step 4 Balance Sheet'!Q29</f>
        <v>0</v>
      </c>
      <c r="S12" s="177">
        <f>'Step 4 Balance Sheet'!S29-'Step 4 Balance Sheet'!R29</f>
        <v>0</v>
      </c>
      <c r="T12" s="177">
        <f>'Step 4 Balance Sheet'!T29-'Step 4 Balance Sheet'!S29</f>
        <v>0</v>
      </c>
      <c r="U12" s="498">
        <f>'Step 4 Balance Sheet'!U29-'Step 4 Balance Sheet'!T29</f>
        <v>0</v>
      </c>
      <c r="V12" s="177">
        <f>'Step 4 Balance Sheet'!V29-'Step 4 Balance Sheet'!U29</f>
        <v>0</v>
      </c>
      <c r="W12" s="177">
        <f>'Step 4 Balance Sheet'!W29-'Step 4 Balance Sheet'!V29</f>
        <v>0</v>
      </c>
      <c r="X12" s="177">
        <f>'Step 4 Balance Sheet'!X29-'Step 4 Balance Sheet'!W29</f>
        <v>0</v>
      </c>
      <c r="Y12" s="177">
        <f>'Step 4 Balance Sheet'!Y29-'Step 4 Balance Sheet'!X29</f>
        <v>0</v>
      </c>
      <c r="Z12" s="498">
        <f>'Step 4 Balance Sheet'!Z29-'Step 4 Balance Sheet'!Y29</f>
        <v>0</v>
      </c>
      <c r="AA12" s="177">
        <f>'Step 4 Balance Sheet'!AA29-'Step 4 Balance Sheet'!Z29</f>
        <v>0</v>
      </c>
      <c r="AB12" s="177">
        <f>'Step 4 Balance Sheet'!AB29-'Step 4 Balance Sheet'!AA29</f>
        <v>0</v>
      </c>
      <c r="AC12" s="177">
        <f>'Step 4 Balance Sheet'!AC29-'Step 4 Balance Sheet'!AB29</f>
        <v>0</v>
      </c>
      <c r="AD12" s="177">
        <f>'Step 4 Balance Sheet'!AD29-'Step 4 Balance Sheet'!AC29</f>
        <v>0</v>
      </c>
      <c r="AE12" s="498">
        <f>'Step 4 Balance Sheet'!AE29-'Step 4 Balance Sheet'!AD29</f>
        <v>0</v>
      </c>
      <c r="AF12" s="498">
        <f>'Step 4 Balance Sheet'!AF29-'Step 4 Balance Sheet'!AE29</f>
        <v>0</v>
      </c>
      <c r="AG12" s="498">
        <f>'Step 4 Balance Sheet'!AG29-'Step 4 Balance Sheet'!AF29</f>
        <v>0</v>
      </c>
      <c r="AH12" s="498">
        <f>'Step 4 Balance Sheet'!AH29-'Step 4 Balance Sheet'!AG29</f>
        <v>0</v>
      </c>
      <c r="AI12" s="498">
        <f>'Step 4 Balance Sheet'!AI29-'Step 4 Balance Sheet'!AH29</f>
        <v>0</v>
      </c>
      <c r="AJ12" s="108"/>
      <c r="AK12" s="175"/>
      <c r="AL12" s="108"/>
      <c r="AM12" s="108"/>
      <c r="AN12" s="108"/>
      <c r="AO12" s="108"/>
      <c r="AP12" s="108"/>
      <c r="AQ12" s="108"/>
      <c r="AR12" s="108"/>
      <c r="AS12" s="108"/>
      <c r="AT12" s="108"/>
      <c r="AU12" s="108"/>
      <c r="AV12" s="108"/>
      <c r="AW12" s="108"/>
      <c r="AX12" s="108"/>
      <c r="AY12" s="108"/>
      <c r="AZ12" s="108"/>
      <c r="BA12" s="108"/>
      <c r="BB12" s="108"/>
      <c r="BC12" s="108"/>
      <c r="BD12" s="108"/>
      <c r="BE12" s="108"/>
      <c r="BF12" s="108"/>
      <c r="BG12" s="108"/>
      <c r="BH12" s="108"/>
      <c r="BI12" s="108"/>
      <c r="BJ12" s="108"/>
      <c r="BK12" s="108"/>
      <c r="BL12" s="108"/>
      <c r="BM12" s="108"/>
      <c r="BN12" s="108"/>
      <c r="BO12" s="108"/>
      <c r="BP12" s="108"/>
      <c r="BQ12" s="108"/>
      <c r="BR12" s="108"/>
      <c r="BS12" s="108"/>
      <c r="BT12" s="108"/>
      <c r="BU12" s="108"/>
      <c r="BV12" s="108"/>
      <c r="BW12" s="108"/>
      <c r="BX12" s="108"/>
      <c r="BY12" s="108"/>
      <c r="BZ12" s="108"/>
      <c r="CA12" s="108"/>
      <c r="CB12" s="108"/>
      <c r="CC12" s="108"/>
      <c r="CD12" s="108"/>
      <c r="CE12" s="108"/>
      <c r="CF12" s="108"/>
      <c r="CG12" s="108"/>
      <c r="CH12" s="108"/>
      <c r="CI12" s="108"/>
      <c r="CJ12" s="108"/>
      <c r="CK12" s="108"/>
      <c r="CL12" s="108"/>
      <c r="CM12" s="108"/>
      <c r="CN12" s="108"/>
      <c r="CO12" s="108"/>
      <c r="CP12" s="108"/>
      <c r="CQ12" s="108"/>
      <c r="CR12" s="108"/>
      <c r="CS12" s="108"/>
      <c r="CT12" s="108"/>
      <c r="CU12" s="108"/>
      <c r="CV12" s="108"/>
      <c r="CW12" s="108"/>
      <c r="CX12" s="108"/>
      <c r="CY12" s="108"/>
      <c r="CZ12" s="108"/>
      <c r="DA12" s="108"/>
      <c r="DB12" s="108"/>
      <c r="DC12" s="108"/>
      <c r="DD12" s="108"/>
      <c r="DE12" s="108"/>
      <c r="DF12" s="108"/>
      <c r="DG12" s="108"/>
      <c r="DH12" s="108"/>
      <c r="DI12" s="108"/>
      <c r="DJ12" s="108"/>
      <c r="DK12" s="108"/>
      <c r="DL12" s="108"/>
      <c r="DM12" s="108"/>
      <c r="DN12" s="108"/>
      <c r="DO12" s="108"/>
      <c r="DP12" s="108"/>
      <c r="DQ12" s="108"/>
      <c r="DR12" s="108"/>
      <c r="DS12" s="108"/>
      <c r="DT12" s="108"/>
      <c r="DU12" s="108"/>
      <c r="DV12" s="108"/>
      <c r="DW12" s="108"/>
      <c r="DX12" s="108"/>
      <c r="DY12" s="108"/>
      <c r="DZ12" s="108"/>
      <c r="EA12" s="108"/>
      <c r="EB12" s="108"/>
      <c r="EC12" s="108"/>
      <c r="ED12" s="108"/>
      <c r="EE12" s="108"/>
      <c r="EF12" s="108"/>
      <c r="EG12" s="108"/>
      <c r="EH12" s="108"/>
      <c r="EI12" s="108"/>
      <c r="EJ12" s="108"/>
      <c r="EK12" s="108"/>
      <c r="EL12" s="108"/>
      <c r="EM12" s="108"/>
      <c r="EN12" s="108"/>
      <c r="EO12" s="108"/>
      <c r="EP12" s="108"/>
      <c r="EQ12" s="108"/>
      <c r="ER12" s="108"/>
      <c r="ES12" s="108"/>
      <c r="ET12" s="108"/>
      <c r="EU12" s="108"/>
      <c r="EV12" s="108"/>
      <c r="EW12" s="108"/>
      <c r="EX12" s="108"/>
      <c r="EY12" s="108"/>
      <c r="EZ12" s="108"/>
    </row>
    <row r="13" spans="1:156" s="109" customFormat="1" ht="13.5" thickBot="1">
      <c r="A13" s="179" t="s">
        <v>52</v>
      </c>
      <c r="B13" s="181">
        <f t="shared" ref="B13:E13" si="0">SUM(B8:B12)</f>
        <v>0</v>
      </c>
      <c r="C13" s="181">
        <f t="shared" si="0"/>
        <v>0</v>
      </c>
      <c r="D13" s="181">
        <f t="shared" si="0"/>
        <v>0</v>
      </c>
      <c r="E13" s="181">
        <f t="shared" si="0"/>
        <v>0</v>
      </c>
      <c r="F13" s="499">
        <f>SUM(B13:E13)</f>
        <v>0</v>
      </c>
      <c r="G13" s="181">
        <f t="shared" ref="G13:J13" si="1">SUM(G8:G12)</f>
        <v>0</v>
      </c>
      <c r="H13" s="181">
        <f t="shared" si="1"/>
        <v>0</v>
      </c>
      <c r="I13" s="181">
        <f t="shared" si="1"/>
        <v>0</v>
      </c>
      <c r="J13" s="181">
        <f t="shared" si="1"/>
        <v>0</v>
      </c>
      <c r="K13" s="499">
        <f>SUM(G13:J13)</f>
        <v>0</v>
      </c>
      <c r="L13" s="181">
        <f t="shared" ref="L13:O13" si="2">SUM(L8:L12)</f>
        <v>0</v>
      </c>
      <c r="M13" s="181">
        <f t="shared" si="2"/>
        <v>0</v>
      </c>
      <c r="N13" s="181">
        <f t="shared" si="2"/>
        <v>0</v>
      </c>
      <c r="O13" s="181">
        <f t="shared" si="2"/>
        <v>0</v>
      </c>
      <c r="P13" s="499">
        <f>SUM(L13:O13)</f>
        <v>0</v>
      </c>
      <c r="Q13" s="181">
        <f t="shared" ref="Q13:T13" si="3">SUM(Q8:Q12)</f>
        <v>0</v>
      </c>
      <c r="R13" s="181">
        <f t="shared" si="3"/>
        <v>0</v>
      </c>
      <c r="S13" s="181">
        <f t="shared" si="3"/>
        <v>0</v>
      </c>
      <c r="T13" s="181">
        <f t="shared" si="3"/>
        <v>0</v>
      </c>
      <c r="U13" s="499">
        <f>SUM(Q13:T13)</f>
        <v>0</v>
      </c>
      <c r="V13" s="181">
        <f t="shared" ref="V13:Y13" si="4">SUM(V8:V12)</f>
        <v>0</v>
      </c>
      <c r="W13" s="181">
        <f t="shared" si="4"/>
        <v>0</v>
      </c>
      <c r="X13" s="181">
        <f t="shared" si="4"/>
        <v>0</v>
      </c>
      <c r="Y13" s="181">
        <f t="shared" si="4"/>
        <v>0</v>
      </c>
      <c r="Z13" s="499">
        <f>SUM(V13:Y13)</f>
        <v>0</v>
      </c>
      <c r="AA13" s="181">
        <f t="shared" ref="AA13:AI13" si="5">SUM(AA8:AA12)</f>
        <v>0</v>
      </c>
      <c r="AB13" s="181">
        <f t="shared" si="5"/>
        <v>0</v>
      </c>
      <c r="AC13" s="181">
        <f t="shared" si="5"/>
        <v>0</v>
      </c>
      <c r="AD13" s="181">
        <f t="shared" si="5"/>
        <v>0</v>
      </c>
      <c r="AE13" s="499">
        <f t="shared" si="5"/>
        <v>0</v>
      </c>
      <c r="AF13" s="499">
        <f t="shared" si="5"/>
        <v>0</v>
      </c>
      <c r="AG13" s="499">
        <f t="shared" si="5"/>
        <v>0</v>
      </c>
      <c r="AH13" s="499">
        <f t="shared" si="5"/>
        <v>0</v>
      </c>
      <c r="AI13" s="499">
        <f t="shared" si="5"/>
        <v>0</v>
      </c>
      <c r="AJ13" s="108"/>
      <c r="AK13" s="183"/>
      <c r="AL13" s="108"/>
      <c r="AM13" s="108"/>
      <c r="AN13" s="108"/>
      <c r="AO13" s="108"/>
      <c r="AP13" s="108"/>
      <c r="AQ13" s="108"/>
      <c r="AR13" s="108"/>
      <c r="AS13" s="108"/>
      <c r="AT13" s="108"/>
      <c r="AU13" s="108"/>
      <c r="AV13" s="108"/>
      <c r="AW13" s="108"/>
      <c r="AX13" s="108"/>
      <c r="AY13" s="108"/>
      <c r="AZ13" s="108"/>
      <c r="BA13" s="108"/>
      <c r="BB13" s="108"/>
      <c r="BC13" s="108"/>
      <c r="BD13" s="108"/>
      <c r="BE13" s="108"/>
      <c r="BF13" s="108"/>
      <c r="BG13" s="108"/>
      <c r="BH13" s="108"/>
      <c r="BI13" s="108"/>
      <c r="BJ13" s="108"/>
      <c r="BK13" s="108"/>
      <c r="BL13" s="108"/>
      <c r="BM13" s="108"/>
      <c r="BN13" s="108"/>
      <c r="BO13" s="108"/>
      <c r="BP13" s="108"/>
      <c r="BQ13" s="108"/>
      <c r="BR13" s="108"/>
      <c r="BS13" s="108"/>
      <c r="BT13" s="108"/>
      <c r="BU13" s="108"/>
      <c r="BV13" s="108"/>
      <c r="BW13" s="108"/>
      <c r="BX13" s="108"/>
      <c r="BY13" s="108"/>
      <c r="BZ13" s="108"/>
      <c r="CA13" s="108"/>
      <c r="CB13" s="108"/>
      <c r="CC13" s="108"/>
      <c r="CD13" s="108"/>
      <c r="CE13" s="108"/>
      <c r="CF13" s="108"/>
      <c r="CG13" s="108"/>
      <c r="CH13" s="108"/>
      <c r="CI13" s="108"/>
      <c r="CJ13" s="108"/>
      <c r="CK13" s="108"/>
      <c r="CL13" s="108"/>
      <c r="CM13" s="108"/>
      <c r="CN13" s="108"/>
      <c r="CO13" s="108"/>
      <c r="CP13" s="108"/>
      <c r="CQ13" s="108"/>
      <c r="CR13" s="108"/>
      <c r="CS13" s="108"/>
      <c r="CT13" s="108"/>
      <c r="CU13" s="108"/>
      <c r="CV13" s="108"/>
      <c r="CW13" s="108"/>
      <c r="CX13" s="108"/>
      <c r="CY13" s="108"/>
      <c r="CZ13" s="108"/>
      <c r="DA13" s="108"/>
      <c r="DB13" s="108"/>
      <c r="DC13" s="108"/>
      <c r="DD13" s="108"/>
      <c r="DE13" s="108"/>
      <c r="DF13" s="108"/>
      <c r="DG13" s="108"/>
      <c r="DH13" s="108"/>
      <c r="DI13" s="108"/>
      <c r="DJ13" s="108"/>
      <c r="DK13" s="108"/>
      <c r="DL13" s="108"/>
      <c r="DM13" s="108"/>
      <c r="DN13" s="108"/>
      <c r="DO13" s="108"/>
      <c r="DP13" s="108"/>
      <c r="DQ13" s="108"/>
      <c r="DR13" s="108"/>
      <c r="DS13" s="108"/>
      <c r="DT13" s="108"/>
      <c r="DU13" s="108"/>
      <c r="DV13" s="108"/>
      <c r="DW13" s="108"/>
      <c r="DX13" s="108"/>
      <c r="DY13" s="108"/>
      <c r="DZ13" s="108"/>
      <c r="EA13" s="108"/>
      <c r="EB13" s="108"/>
      <c r="EC13" s="108"/>
      <c r="ED13" s="108"/>
      <c r="EE13" s="108"/>
      <c r="EF13" s="108"/>
      <c r="EG13" s="108"/>
      <c r="EH13" s="108"/>
      <c r="EI13" s="108"/>
      <c r="EJ13" s="108"/>
      <c r="EK13" s="108"/>
      <c r="EL13" s="108"/>
      <c r="EM13" s="108"/>
      <c r="EN13" s="108"/>
      <c r="EO13" s="108"/>
      <c r="EP13" s="108"/>
      <c r="EQ13" s="108"/>
      <c r="ER13" s="108"/>
      <c r="ES13" s="108"/>
      <c r="ET13" s="108"/>
      <c r="EU13" s="108"/>
      <c r="EV13" s="108"/>
      <c r="EW13" s="108"/>
      <c r="EX13" s="108"/>
      <c r="EY13" s="108"/>
      <c r="EZ13" s="108"/>
    </row>
    <row r="14" spans="1:156" s="109" customFormat="1" ht="13">
      <c r="A14" s="184"/>
      <c r="B14" s="185"/>
      <c r="C14" s="186"/>
      <c r="D14" s="186"/>
      <c r="E14" s="187"/>
      <c r="F14" s="497"/>
      <c r="G14" s="186"/>
      <c r="H14" s="186"/>
      <c r="I14" s="186"/>
      <c r="J14" s="187"/>
      <c r="K14" s="497"/>
      <c r="L14" s="186"/>
      <c r="M14" s="186"/>
      <c r="N14" s="186"/>
      <c r="O14" s="186"/>
      <c r="P14" s="497"/>
      <c r="Q14" s="186"/>
      <c r="R14" s="186"/>
      <c r="S14" s="186"/>
      <c r="T14" s="186"/>
      <c r="U14" s="497"/>
      <c r="V14" s="186"/>
      <c r="W14" s="186"/>
      <c r="X14" s="186"/>
      <c r="Y14" s="186"/>
      <c r="Z14" s="497"/>
      <c r="AA14" s="186"/>
      <c r="AB14" s="186"/>
      <c r="AC14" s="186"/>
      <c r="AD14" s="186"/>
      <c r="AE14" s="497"/>
      <c r="AF14" s="497"/>
      <c r="AG14" s="497"/>
      <c r="AH14" s="497"/>
      <c r="AI14" s="497"/>
      <c r="AJ14" s="108"/>
      <c r="AK14" s="171"/>
      <c r="AL14" s="108"/>
      <c r="AM14" s="108"/>
      <c r="AN14" s="108"/>
      <c r="AO14" s="108"/>
      <c r="AP14" s="108"/>
      <c r="AQ14" s="108"/>
      <c r="AR14" s="108"/>
      <c r="AS14" s="108"/>
      <c r="AT14" s="108"/>
      <c r="AU14" s="108"/>
      <c r="AV14" s="108"/>
      <c r="AW14" s="108"/>
      <c r="AX14" s="108"/>
      <c r="AY14" s="108"/>
      <c r="AZ14" s="108"/>
      <c r="BA14" s="108"/>
      <c r="BB14" s="108"/>
      <c r="BC14" s="108"/>
      <c r="BD14" s="108"/>
      <c r="BE14" s="108"/>
      <c r="BF14" s="108"/>
      <c r="BG14" s="108"/>
      <c r="BH14" s="108"/>
      <c r="BI14" s="108"/>
      <c r="BJ14" s="108"/>
      <c r="BK14" s="108"/>
      <c r="BL14" s="108"/>
      <c r="BM14" s="108"/>
      <c r="BN14" s="108"/>
      <c r="BO14" s="108"/>
      <c r="BP14" s="108"/>
      <c r="BQ14" s="108"/>
      <c r="BR14" s="108"/>
      <c r="BS14" s="108"/>
      <c r="BT14" s="108"/>
      <c r="BU14" s="108"/>
      <c r="BV14" s="108"/>
      <c r="BW14" s="108"/>
      <c r="BX14" s="108"/>
      <c r="BY14" s="108"/>
      <c r="BZ14" s="108"/>
      <c r="CA14" s="108"/>
      <c r="CB14" s="108"/>
      <c r="CC14" s="108"/>
      <c r="CD14" s="108"/>
      <c r="CE14" s="108"/>
      <c r="CF14" s="108"/>
      <c r="CG14" s="108"/>
      <c r="CH14" s="108"/>
      <c r="CI14" s="108"/>
      <c r="CJ14" s="108"/>
      <c r="CK14" s="108"/>
      <c r="CL14" s="108"/>
      <c r="CM14" s="108"/>
      <c r="CN14" s="108"/>
      <c r="CO14" s="108"/>
      <c r="CP14" s="108"/>
      <c r="CQ14" s="108"/>
      <c r="CR14" s="108"/>
      <c r="CS14" s="108"/>
      <c r="CT14" s="108"/>
      <c r="CU14" s="108"/>
      <c r="CV14" s="108"/>
      <c r="CW14" s="108"/>
      <c r="CX14" s="108"/>
      <c r="CY14" s="108"/>
      <c r="CZ14" s="108"/>
      <c r="DA14" s="108"/>
      <c r="DB14" s="108"/>
      <c r="DC14" s="108"/>
      <c r="DD14" s="108"/>
      <c r="DE14" s="108"/>
      <c r="DF14" s="108"/>
      <c r="DG14" s="108"/>
      <c r="DH14" s="108"/>
      <c r="DI14" s="108"/>
      <c r="DJ14" s="108"/>
      <c r="DK14" s="108"/>
      <c r="DL14" s="108"/>
      <c r="DM14" s="108"/>
      <c r="DN14" s="108"/>
      <c r="DO14" s="108"/>
      <c r="DP14" s="108"/>
      <c r="DQ14" s="108"/>
      <c r="DR14" s="108"/>
      <c r="DS14" s="108"/>
      <c r="DT14" s="108"/>
      <c r="DU14" s="108"/>
      <c r="DV14" s="108"/>
      <c r="DW14" s="108"/>
      <c r="DX14" s="108"/>
      <c r="DY14" s="108"/>
      <c r="DZ14" s="108"/>
      <c r="EA14" s="108"/>
      <c r="EB14" s="108"/>
      <c r="EC14" s="108"/>
      <c r="ED14" s="108"/>
      <c r="EE14" s="108"/>
      <c r="EF14" s="108"/>
      <c r="EG14" s="108"/>
      <c r="EH14" s="108"/>
      <c r="EI14" s="108"/>
      <c r="EJ14" s="108"/>
      <c r="EK14" s="108"/>
      <c r="EL14" s="108"/>
      <c r="EM14" s="108"/>
      <c r="EN14" s="108"/>
      <c r="EO14" s="108"/>
      <c r="EP14" s="108"/>
      <c r="EQ14" s="108"/>
      <c r="ER14" s="108"/>
      <c r="ES14" s="108"/>
      <c r="ET14" s="108"/>
      <c r="EU14" s="108"/>
      <c r="EV14" s="108"/>
      <c r="EW14" s="108"/>
      <c r="EX14" s="108"/>
      <c r="EY14" s="108"/>
      <c r="EZ14" s="108"/>
    </row>
    <row r="15" spans="1:156" s="109" customFormat="1" ht="13">
      <c r="A15" s="184" t="s">
        <v>53</v>
      </c>
      <c r="B15" s="185"/>
      <c r="C15" s="186"/>
      <c r="D15" s="186"/>
      <c r="E15" s="187"/>
      <c r="F15" s="497"/>
      <c r="G15" s="186"/>
      <c r="H15" s="186"/>
      <c r="I15" s="186"/>
      <c r="J15" s="187"/>
      <c r="K15" s="497"/>
      <c r="L15" s="186"/>
      <c r="M15" s="186"/>
      <c r="N15" s="186"/>
      <c r="O15" s="186"/>
      <c r="P15" s="497"/>
      <c r="Q15" s="186"/>
      <c r="R15" s="186"/>
      <c r="S15" s="186"/>
      <c r="T15" s="186"/>
      <c r="U15" s="497"/>
      <c r="V15" s="186"/>
      <c r="W15" s="186"/>
      <c r="X15" s="186"/>
      <c r="Y15" s="186"/>
      <c r="Z15" s="497"/>
      <c r="AA15" s="186"/>
      <c r="AB15" s="186"/>
      <c r="AC15" s="186"/>
      <c r="AD15" s="186"/>
      <c r="AE15" s="497"/>
      <c r="AF15" s="497"/>
      <c r="AG15" s="497"/>
      <c r="AH15" s="497"/>
      <c r="AI15" s="497"/>
      <c r="AJ15" s="108"/>
      <c r="AK15" s="171"/>
      <c r="AL15" s="108"/>
      <c r="AM15" s="108"/>
      <c r="AN15" s="108"/>
      <c r="AO15" s="108"/>
      <c r="AP15" s="108"/>
      <c r="AQ15" s="108"/>
      <c r="AR15" s="108"/>
      <c r="AS15" s="108"/>
      <c r="AT15" s="108"/>
      <c r="AU15" s="108"/>
      <c r="AV15" s="108"/>
      <c r="AW15" s="108"/>
      <c r="AX15" s="108"/>
      <c r="AY15" s="108"/>
      <c r="AZ15" s="108"/>
      <c r="BA15" s="108"/>
      <c r="BB15" s="108"/>
      <c r="BC15" s="108"/>
      <c r="BD15" s="108"/>
      <c r="BE15" s="108"/>
      <c r="BF15" s="108"/>
      <c r="BG15" s="108"/>
      <c r="BH15" s="108"/>
      <c r="BI15" s="108"/>
      <c r="BJ15" s="108"/>
      <c r="BK15" s="108"/>
      <c r="BL15" s="108"/>
      <c r="BM15" s="108"/>
      <c r="BN15" s="108"/>
      <c r="BO15" s="108"/>
      <c r="BP15" s="108"/>
      <c r="BQ15" s="108"/>
      <c r="BR15" s="108"/>
      <c r="BS15" s="108"/>
      <c r="BT15" s="108"/>
      <c r="BU15" s="108"/>
      <c r="BV15" s="108"/>
      <c r="BW15" s="108"/>
      <c r="BX15" s="108"/>
      <c r="BY15" s="108"/>
      <c r="BZ15" s="108"/>
      <c r="CA15" s="108"/>
      <c r="CB15" s="108"/>
      <c r="CC15" s="108"/>
      <c r="CD15" s="108"/>
      <c r="CE15" s="108"/>
      <c r="CF15" s="108"/>
      <c r="CG15" s="108"/>
      <c r="CH15" s="108"/>
      <c r="CI15" s="108"/>
      <c r="CJ15" s="108"/>
      <c r="CK15" s="108"/>
      <c r="CL15" s="108"/>
      <c r="CM15" s="108"/>
      <c r="CN15" s="108"/>
      <c r="CO15" s="108"/>
      <c r="CP15" s="108"/>
      <c r="CQ15" s="108"/>
      <c r="CR15" s="108"/>
      <c r="CS15" s="108"/>
      <c r="CT15" s="108"/>
      <c r="CU15" s="108"/>
      <c r="CV15" s="108"/>
      <c r="CW15" s="108"/>
      <c r="CX15" s="108"/>
      <c r="CY15" s="108"/>
      <c r="CZ15" s="108"/>
      <c r="DA15" s="108"/>
      <c r="DB15" s="108"/>
      <c r="DC15" s="108"/>
      <c r="DD15" s="108"/>
      <c r="DE15" s="108"/>
      <c r="DF15" s="108"/>
      <c r="DG15" s="108"/>
      <c r="DH15" s="108"/>
      <c r="DI15" s="108"/>
      <c r="DJ15" s="108"/>
      <c r="DK15" s="108"/>
      <c r="DL15" s="108"/>
      <c r="DM15" s="108"/>
      <c r="DN15" s="108"/>
      <c r="DO15" s="108"/>
      <c r="DP15" s="108"/>
      <c r="DQ15" s="108"/>
      <c r="DR15" s="108"/>
      <c r="DS15" s="108"/>
      <c r="DT15" s="108"/>
      <c r="DU15" s="108"/>
      <c r="DV15" s="108"/>
      <c r="DW15" s="108"/>
      <c r="DX15" s="108"/>
      <c r="DY15" s="108"/>
      <c r="DZ15" s="108"/>
      <c r="EA15" s="108"/>
      <c r="EB15" s="108"/>
      <c r="EC15" s="108"/>
      <c r="ED15" s="108"/>
      <c r="EE15" s="108"/>
      <c r="EF15" s="108"/>
      <c r="EG15" s="108"/>
      <c r="EH15" s="108"/>
      <c r="EI15" s="108"/>
      <c r="EJ15" s="108"/>
      <c r="EK15" s="108"/>
      <c r="EL15" s="108"/>
      <c r="EM15" s="108"/>
      <c r="EN15" s="108"/>
      <c r="EO15" s="108"/>
      <c r="EP15" s="108"/>
      <c r="EQ15" s="108"/>
      <c r="ER15" s="108"/>
      <c r="ES15" s="108"/>
      <c r="ET15" s="108"/>
      <c r="EU15" s="108"/>
      <c r="EV15" s="108"/>
      <c r="EW15" s="108"/>
      <c r="EX15" s="108"/>
      <c r="EY15" s="108"/>
      <c r="EZ15" s="108"/>
    </row>
    <row r="16" spans="1:156" s="109" customFormat="1" ht="13">
      <c r="A16" s="188" t="s">
        <v>54</v>
      </c>
      <c r="B16" s="174">
        <f>'Step 4 Balance Sheet'!B21*-1</f>
        <v>0</v>
      </c>
      <c r="C16" s="174">
        <f>'Step 4 Balance Sheet'!C21*-1</f>
        <v>0</v>
      </c>
      <c r="D16" s="174">
        <f>'Step 4 Balance Sheet'!D21*-1</f>
        <v>0</v>
      </c>
      <c r="E16" s="174">
        <f>'Step 4 Balance Sheet'!E21*-1</f>
        <v>0</v>
      </c>
      <c r="F16" s="498">
        <f>SUM(B16:E16)</f>
        <v>0</v>
      </c>
      <c r="G16" s="174">
        <f>'Step 4 Balance Sheet'!G21*-1</f>
        <v>0</v>
      </c>
      <c r="H16" s="174">
        <f>'Step 4 Balance Sheet'!H21*-1</f>
        <v>0</v>
      </c>
      <c r="I16" s="174">
        <f>'Step 4 Balance Sheet'!I21*-1</f>
        <v>0</v>
      </c>
      <c r="J16" s="174">
        <f>'Step 4 Balance Sheet'!J21*-1</f>
        <v>0</v>
      </c>
      <c r="K16" s="498">
        <f>SUM(G16:J16)</f>
        <v>0</v>
      </c>
      <c r="L16" s="174">
        <f>'Step 4 Balance Sheet'!L21*-1</f>
        <v>0</v>
      </c>
      <c r="M16" s="174">
        <f>'Step 4 Balance Sheet'!M21*-1</f>
        <v>0</v>
      </c>
      <c r="N16" s="174">
        <f>'Step 4 Balance Sheet'!N21*-1</f>
        <v>0</v>
      </c>
      <c r="O16" s="174">
        <f>'Step 4 Balance Sheet'!O21*-1</f>
        <v>0</v>
      </c>
      <c r="P16" s="498">
        <f>SUM(L16:O16)</f>
        <v>0</v>
      </c>
      <c r="Q16" s="174">
        <f>'Step 4 Balance Sheet'!Q21*-1</f>
        <v>0</v>
      </c>
      <c r="R16" s="174">
        <f>'Step 4 Balance Sheet'!R21*-1</f>
        <v>0</v>
      </c>
      <c r="S16" s="174">
        <f>'Step 4 Balance Sheet'!S21*-1</f>
        <v>0</v>
      </c>
      <c r="T16" s="174">
        <f>'Step 4 Balance Sheet'!T21*-1</f>
        <v>0</v>
      </c>
      <c r="U16" s="498">
        <f>SUM(Q16:T16)</f>
        <v>0</v>
      </c>
      <c r="V16" s="174">
        <f>'Step 4 Balance Sheet'!V21*-1</f>
        <v>0</v>
      </c>
      <c r="W16" s="174">
        <f>'Step 4 Balance Sheet'!W21*-1</f>
        <v>0</v>
      </c>
      <c r="X16" s="174">
        <f>'Step 4 Balance Sheet'!X21*-1</f>
        <v>0</v>
      </c>
      <c r="Y16" s="174">
        <f>'Step 4 Balance Sheet'!Y21*-1</f>
        <v>0</v>
      </c>
      <c r="Z16" s="498">
        <f>SUM(V16:Y16)</f>
        <v>0</v>
      </c>
      <c r="AA16" s="174">
        <f>'Step 4 Balance Sheet'!AA21*-1</f>
        <v>0</v>
      </c>
      <c r="AB16" s="174">
        <f>'Step 4 Balance Sheet'!AB21*-1</f>
        <v>0</v>
      </c>
      <c r="AC16" s="174">
        <f>'Step 4 Balance Sheet'!AC21*-1</f>
        <v>0</v>
      </c>
      <c r="AD16" s="174">
        <f>'Step 4 Balance Sheet'!AD21*-1</f>
        <v>0</v>
      </c>
      <c r="AE16" s="498">
        <f>'Step 4 Balance Sheet'!AE21*-1</f>
        <v>0</v>
      </c>
      <c r="AF16" s="498">
        <f>'Step 4 Balance Sheet'!AF21*-1</f>
        <v>0</v>
      </c>
      <c r="AG16" s="498">
        <f>'Step 4 Balance Sheet'!AG21*-1</f>
        <v>0</v>
      </c>
      <c r="AH16" s="498">
        <f>'Step 4 Balance Sheet'!AH21*-1</f>
        <v>0</v>
      </c>
      <c r="AI16" s="498">
        <f>'Step 4 Balance Sheet'!AI21*-1</f>
        <v>0</v>
      </c>
      <c r="AJ16" s="108"/>
      <c r="AK16" s="175"/>
      <c r="AL16" s="108"/>
      <c r="AM16" s="108"/>
      <c r="AN16" s="108"/>
      <c r="AO16" s="108"/>
      <c r="AP16" s="108"/>
      <c r="AQ16" s="108"/>
      <c r="AR16" s="108"/>
      <c r="AS16" s="108"/>
      <c r="AT16" s="108"/>
      <c r="AU16" s="108"/>
      <c r="AV16" s="108"/>
      <c r="AW16" s="108"/>
      <c r="AX16" s="108"/>
      <c r="AY16" s="108"/>
      <c r="AZ16" s="108"/>
      <c r="BA16" s="108"/>
      <c r="BB16" s="108"/>
      <c r="BC16" s="108"/>
      <c r="BD16" s="108"/>
      <c r="BE16" s="108"/>
      <c r="BF16" s="108"/>
      <c r="BG16" s="108"/>
      <c r="BH16" s="108"/>
      <c r="BI16" s="108"/>
      <c r="BJ16" s="108"/>
      <c r="BK16" s="108"/>
      <c r="BL16" s="108"/>
      <c r="BM16" s="108"/>
      <c r="BN16" s="108"/>
      <c r="BO16" s="108"/>
      <c r="BP16" s="108"/>
      <c r="BQ16" s="108"/>
      <c r="BR16" s="108"/>
      <c r="BS16" s="108"/>
      <c r="BT16" s="108"/>
      <c r="BU16" s="108"/>
      <c r="BV16" s="108"/>
      <c r="BW16" s="108"/>
      <c r="BX16" s="108"/>
      <c r="BY16" s="108"/>
      <c r="BZ16" s="108"/>
      <c r="CA16" s="108"/>
      <c r="CB16" s="108"/>
      <c r="CC16" s="108"/>
      <c r="CD16" s="108"/>
      <c r="CE16" s="108"/>
      <c r="CF16" s="108"/>
      <c r="CG16" s="108"/>
      <c r="CH16" s="108"/>
      <c r="CI16" s="108"/>
      <c r="CJ16" s="108"/>
      <c r="CK16" s="108"/>
      <c r="CL16" s="108"/>
      <c r="CM16" s="108"/>
      <c r="CN16" s="108"/>
      <c r="CO16" s="108"/>
      <c r="CP16" s="108"/>
      <c r="CQ16" s="108"/>
      <c r="CR16" s="108"/>
      <c r="CS16" s="108"/>
      <c r="CT16" s="108"/>
      <c r="CU16" s="108"/>
      <c r="CV16" s="108"/>
      <c r="CW16" s="108"/>
      <c r="CX16" s="108"/>
      <c r="CY16" s="108"/>
      <c r="CZ16" s="108"/>
      <c r="DA16" s="108"/>
      <c r="DB16" s="108"/>
      <c r="DC16" s="108"/>
      <c r="DD16" s="108"/>
      <c r="DE16" s="108"/>
      <c r="DF16" s="108"/>
      <c r="DG16" s="108"/>
      <c r="DH16" s="108"/>
      <c r="DI16" s="108"/>
      <c r="DJ16" s="108"/>
      <c r="DK16" s="108"/>
      <c r="DL16" s="108"/>
      <c r="DM16" s="108"/>
      <c r="DN16" s="108"/>
      <c r="DO16" s="108"/>
      <c r="DP16" s="108"/>
      <c r="DQ16" s="108"/>
      <c r="DR16" s="108"/>
      <c r="DS16" s="108"/>
      <c r="DT16" s="108"/>
      <c r="DU16" s="108"/>
      <c r="DV16" s="108"/>
      <c r="DW16" s="108"/>
      <c r="DX16" s="108"/>
      <c r="DY16" s="108"/>
      <c r="DZ16" s="108"/>
      <c r="EA16" s="108"/>
      <c r="EB16" s="108"/>
      <c r="EC16" s="108"/>
      <c r="ED16" s="108"/>
      <c r="EE16" s="108"/>
      <c r="EF16" s="108"/>
      <c r="EG16" s="108"/>
      <c r="EH16" s="108"/>
      <c r="EI16" s="108"/>
      <c r="EJ16" s="108"/>
      <c r="EK16" s="108"/>
      <c r="EL16" s="108"/>
      <c r="EM16" s="108"/>
      <c r="EN16" s="108"/>
      <c r="EO16" s="108"/>
      <c r="EP16" s="108"/>
      <c r="EQ16" s="108"/>
      <c r="ER16" s="108"/>
      <c r="ES16" s="108"/>
      <c r="ET16" s="108"/>
      <c r="EU16" s="108"/>
      <c r="EV16" s="108"/>
      <c r="EW16" s="108"/>
      <c r="EX16" s="108"/>
      <c r="EY16" s="108"/>
      <c r="EZ16" s="108"/>
    </row>
    <row r="17" spans="1:156" s="109" customFormat="1" ht="13.5" thickBot="1">
      <c r="A17" s="179" t="s">
        <v>55</v>
      </c>
      <c r="B17" s="180">
        <f>SUM(B16:B16)</f>
        <v>0</v>
      </c>
      <c r="C17" s="181">
        <f>SUM(C16:C16)</f>
        <v>0</v>
      </c>
      <c r="D17" s="181">
        <f>SUM(D16:D16)</f>
        <v>0</v>
      </c>
      <c r="E17" s="182">
        <f>SUM(E16:E16)</f>
        <v>0</v>
      </c>
      <c r="F17" s="499">
        <f>SUM(B17:E17)</f>
        <v>0</v>
      </c>
      <c r="G17" s="181">
        <f>SUM(G16:G16)</f>
        <v>0</v>
      </c>
      <c r="H17" s="181">
        <f>SUM(H16:H16)</f>
        <v>0</v>
      </c>
      <c r="I17" s="181">
        <f>SUM(I16:I16)</f>
        <v>0</v>
      </c>
      <c r="J17" s="182">
        <f>SUM(J16:J16)</f>
        <v>0</v>
      </c>
      <c r="K17" s="499">
        <f>SUM(G17:J17)</f>
        <v>0</v>
      </c>
      <c r="L17" s="181">
        <f>SUM(L16:L16)</f>
        <v>0</v>
      </c>
      <c r="M17" s="181">
        <f>SUM(M16:M16)</f>
        <v>0</v>
      </c>
      <c r="N17" s="181">
        <f>SUM(N16:N16)</f>
        <v>0</v>
      </c>
      <c r="O17" s="182">
        <f>SUM(O16:O16)</f>
        <v>0</v>
      </c>
      <c r="P17" s="499">
        <f>SUM(L17:O17)</f>
        <v>0</v>
      </c>
      <c r="Q17" s="181">
        <f>SUM(Q16:Q16)</f>
        <v>0</v>
      </c>
      <c r="R17" s="181">
        <f>SUM(R16:R16)</f>
        <v>0</v>
      </c>
      <c r="S17" s="181">
        <f>SUM(S16:S16)</f>
        <v>0</v>
      </c>
      <c r="T17" s="182">
        <f>SUM(T16:T16)</f>
        <v>0</v>
      </c>
      <c r="U17" s="499">
        <f>SUM(Q17:T17)</f>
        <v>0</v>
      </c>
      <c r="V17" s="181">
        <f t="shared" ref="V17:AI17" si="6">SUM(V16:V16)</f>
        <v>0</v>
      </c>
      <c r="W17" s="181">
        <f t="shared" si="6"/>
        <v>0</v>
      </c>
      <c r="X17" s="181">
        <f t="shared" si="6"/>
        <v>0</v>
      </c>
      <c r="Y17" s="182">
        <f t="shared" si="6"/>
        <v>0</v>
      </c>
      <c r="Z17" s="499">
        <f t="shared" si="6"/>
        <v>0</v>
      </c>
      <c r="AA17" s="181">
        <f t="shared" si="6"/>
        <v>0</v>
      </c>
      <c r="AB17" s="181">
        <f t="shared" si="6"/>
        <v>0</v>
      </c>
      <c r="AC17" s="181">
        <f t="shared" si="6"/>
        <v>0</v>
      </c>
      <c r="AD17" s="181">
        <f t="shared" si="6"/>
        <v>0</v>
      </c>
      <c r="AE17" s="499">
        <f t="shared" si="6"/>
        <v>0</v>
      </c>
      <c r="AF17" s="499">
        <f t="shared" si="6"/>
        <v>0</v>
      </c>
      <c r="AG17" s="499">
        <f t="shared" si="6"/>
        <v>0</v>
      </c>
      <c r="AH17" s="499">
        <f t="shared" si="6"/>
        <v>0</v>
      </c>
      <c r="AI17" s="499">
        <f t="shared" si="6"/>
        <v>0</v>
      </c>
      <c r="AJ17" s="108"/>
      <c r="AK17" s="183"/>
      <c r="AL17" s="108"/>
      <c r="AM17" s="108"/>
      <c r="AN17" s="108"/>
      <c r="AO17" s="108"/>
      <c r="AP17" s="108"/>
      <c r="AQ17" s="108"/>
      <c r="AR17" s="108"/>
      <c r="AS17" s="108"/>
      <c r="AT17" s="108"/>
      <c r="AU17" s="108"/>
      <c r="AV17" s="108"/>
      <c r="AW17" s="108"/>
      <c r="AX17" s="108"/>
      <c r="AY17" s="108"/>
      <c r="AZ17" s="108"/>
      <c r="BA17" s="108"/>
      <c r="BB17" s="108"/>
      <c r="BC17" s="108"/>
      <c r="BD17" s="108"/>
      <c r="BE17" s="108"/>
      <c r="BF17" s="108"/>
      <c r="BG17" s="108"/>
      <c r="BH17" s="108"/>
      <c r="BI17" s="108"/>
      <c r="BJ17" s="108"/>
      <c r="BK17" s="108"/>
      <c r="BL17" s="108"/>
      <c r="BM17" s="108"/>
      <c r="BN17" s="108"/>
      <c r="BO17" s="108"/>
      <c r="BP17" s="108"/>
      <c r="BQ17" s="108"/>
      <c r="BR17" s="108"/>
      <c r="BS17" s="108"/>
      <c r="BT17" s="108"/>
      <c r="BU17" s="108"/>
      <c r="BV17" s="108"/>
      <c r="BW17" s="108"/>
      <c r="BX17" s="108"/>
      <c r="BY17" s="108"/>
      <c r="BZ17" s="108"/>
      <c r="CA17" s="108"/>
      <c r="CB17" s="108"/>
      <c r="CC17" s="108"/>
      <c r="CD17" s="108"/>
      <c r="CE17" s="108"/>
      <c r="CF17" s="108"/>
      <c r="CG17" s="108"/>
      <c r="CH17" s="108"/>
      <c r="CI17" s="108"/>
      <c r="CJ17" s="108"/>
      <c r="CK17" s="108"/>
      <c r="CL17" s="108"/>
      <c r="CM17" s="108"/>
      <c r="CN17" s="108"/>
      <c r="CO17" s="108"/>
      <c r="CP17" s="108"/>
      <c r="CQ17" s="108"/>
      <c r="CR17" s="108"/>
      <c r="CS17" s="108"/>
      <c r="CT17" s="108"/>
      <c r="CU17" s="108"/>
      <c r="CV17" s="108"/>
      <c r="CW17" s="108"/>
      <c r="CX17" s="108"/>
      <c r="CY17" s="108"/>
      <c r="CZ17" s="108"/>
      <c r="DA17" s="108"/>
      <c r="DB17" s="108"/>
      <c r="DC17" s="108"/>
      <c r="DD17" s="108"/>
      <c r="DE17" s="108"/>
      <c r="DF17" s="108"/>
      <c r="DG17" s="108"/>
      <c r="DH17" s="108"/>
      <c r="DI17" s="108"/>
      <c r="DJ17" s="108"/>
      <c r="DK17" s="108"/>
      <c r="DL17" s="108"/>
      <c r="DM17" s="108"/>
      <c r="DN17" s="108"/>
      <c r="DO17" s="108"/>
      <c r="DP17" s="108"/>
      <c r="DQ17" s="108"/>
      <c r="DR17" s="108"/>
      <c r="DS17" s="108"/>
      <c r="DT17" s="108"/>
      <c r="DU17" s="108"/>
      <c r="DV17" s="108"/>
      <c r="DW17" s="108"/>
      <c r="DX17" s="108"/>
      <c r="DY17" s="108"/>
      <c r="DZ17" s="108"/>
      <c r="EA17" s="108"/>
      <c r="EB17" s="108"/>
      <c r="EC17" s="108"/>
      <c r="ED17" s="108"/>
      <c r="EE17" s="108"/>
      <c r="EF17" s="108"/>
      <c r="EG17" s="108"/>
      <c r="EH17" s="108"/>
      <c r="EI17" s="108"/>
      <c r="EJ17" s="108"/>
      <c r="EK17" s="108"/>
      <c r="EL17" s="108"/>
      <c r="EM17" s="108"/>
      <c r="EN17" s="108"/>
      <c r="EO17" s="108"/>
      <c r="EP17" s="108"/>
      <c r="EQ17" s="108"/>
      <c r="ER17" s="108"/>
      <c r="ES17" s="108"/>
      <c r="ET17" s="108"/>
      <c r="EU17" s="108"/>
      <c r="EV17" s="108"/>
      <c r="EW17" s="108"/>
      <c r="EX17" s="108"/>
      <c r="EY17" s="108"/>
      <c r="EZ17" s="108"/>
    </row>
    <row r="18" spans="1:156" s="109" customFormat="1" ht="13">
      <c r="A18" s="189"/>
      <c r="B18" s="185"/>
      <c r="C18" s="186"/>
      <c r="D18" s="186"/>
      <c r="E18" s="187"/>
      <c r="F18" s="497"/>
      <c r="G18" s="186"/>
      <c r="H18" s="186"/>
      <c r="I18" s="186"/>
      <c r="J18" s="187"/>
      <c r="K18" s="497"/>
      <c r="L18" s="186"/>
      <c r="M18" s="186"/>
      <c r="N18" s="186"/>
      <c r="O18" s="186"/>
      <c r="P18" s="497"/>
      <c r="Q18" s="186"/>
      <c r="R18" s="186"/>
      <c r="S18" s="186"/>
      <c r="T18" s="186"/>
      <c r="U18" s="497"/>
      <c r="V18" s="186"/>
      <c r="W18" s="186"/>
      <c r="X18" s="186"/>
      <c r="Y18" s="186"/>
      <c r="Z18" s="497"/>
      <c r="AA18" s="186"/>
      <c r="AB18" s="186"/>
      <c r="AC18" s="186"/>
      <c r="AD18" s="186"/>
      <c r="AE18" s="497"/>
      <c r="AF18" s="497"/>
      <c r="AG18" s="497"/>
      <c r="AH18" s="497"/>
      <c r="AI18" s="497"/>
      <c r="AJ18" s="108"/>
      <c r="AK18" s="171"/>
      <c r="AL18" s="108"/>
      <c r="AM18" s="108"/>
      <c r="AN18" s="108"/>
      <c r="AO18" s="108"/>
      <c r="AP18" s="108"/>
      <c r="AQ18" s="108"/>
      <c r="AR18" s="108"/>
      <c r="AS18" s="108"/>
      <c r="AT18" s="108"/>
      <c r="AU18" s="108"/>
      <c r="AV18" s="108"/>
      <c r="AW18" s="108"/>
      <c r="AX18" s="108"/>
      <c r="AY18" s="108"/>
      <c r="AZ18" s="108"/>
      <c r="BA18" s="108"/>
      <c r="BB18" s="108"/>
      <c r="BC18" s="108"/>
      <c r="BD18" s="108"/>
      <c r="BE18" s="108"/>
      <c r="BF18" s="108"/>
      <c r="BG18" s="108"/>
      <c r="BH18" s="108"/>
      <c r="BI18" s="108"/>
      <c r="BJ18" s="108"/>
      <c r="BK18" s="108"/>
      <c r="BL18" s="108"/>
      <c r="BM18" s="108"/>
      <c r="BN18" s="108"/>
      <c r="BO18" s="108"/>
      <c r="BP18" s="108"/>
      <c r="BQ18" s="108"/>
      <c r="BR18" s="108"/>
      <c r="BS18" s="108"/>
      <c r="BT18" s="108"/>
      <c r="BU18" s="108"/>
      <c r="BV18" s="108"/>
      <c r="BW18" s="108"/>
      <c r="BX18" s="108"/>
      <c r="BY18" s="108"/>
      <c r="BZ18" s="108"/>
      <c r="CA18" s="108"/>
      <c r="CB18" s="108"/>
      <c r="CC18" s="108"/>
      <c r="CD18" s="108"/>
      <c r="CE18" s="108"/>
      <c r="CF18" s="108"/>
      <c r="CG18" s="108"/>
      <c r="CH18" s="108"/>
      <c r="CI18" s="108"/>
      <c r="CJ18" s="108"/>
      <c r="CK18" s="108"/>
      <c r="CL18" s="108"/>
      <c r="CM18" s="108"/>
      <c r="CN18" s="108"/>
      <c r="CO18" s="108"/>
      <c r="CP18" s="108"/>
      <c r="CQ18" s="108"/>
      <c r="CR18" s="108"/>
      <c r="CS18" s="108"/>
      <c r="CT18" s="108"/>
      <c r="CU18" s="108"/>
      <c r="CV18" s="108"/>
      <c r="CW18" s="108"/>
      <c r="CX18" s="108"/>
      <c r="CY18" s="108"/>
      <c r="CZ18" s="108"/>
      <c r="DA18" s="108"/>
      <c r="DB18" s="108"/>
      <c r="DC18" s="108"/>
      <c r="DD18" s="108"/>
      <c r="DE18" s="108"/>
      <c r="DF18" s="108"/>
      <c r="DG18" s="108"/>
      <c r="DH18" s="108"/>
      <c r="DI18" s="108"/>
      <c r="DJ18" s="108"/>
      <c r="DK18" s="108"/>
      <c r="DL18" s="108"/>
      <c r="DM18" s="108"/>
      <c r="DN18" s="108"/>
      <c r="DO18" s="108"/>
      <c r="DP18" s="108"/>
      <c r="DQ18" s="108"/>
      <c r="DR18" s="108"/>
      <c r="DS18" s="108"/>
      <c r="DT18" s="108"/>
      <c r="DU18" s="108"/>
      <c r="DV18" s="108"/>
      <c r="DW18" s="108"/>
      <c r="DX18" s="108"/>
      <c r="DY18" s="108"/>
      <c r="DZ18" s="108"/>
      <c r="EA18" s="108"/>
      <c r="EB18" s="108"/>
      <c r="EC18" s="108"/>
      <c r="ED18" s="108"/>
      <c r="EE18" s="108"/>
      <c r="EF18" s="108"/>
      <c r="EG18" s="108"/>
      <c r="EH18" s="108"/>
      <c r="EI18" s="108"/>
      <c r="EJ18" s="108"/>
      <c r="EK18" s="108"/>
      <c r="EL18" s="108"/>
      <c r="EM18" s="108"/>
      <c r="EN18" s="108"/>
      <c r="EO18" s="108"/>
      <c r="EP18" s="108"/>
      <c r="EQ18" s="108"/>
      <c r="ER18" s="108"/>
      <c r="ES18" s="108"/>
      <c r="ET18" s="108"/>
      <c r="EU18" s="108"/>
      <c r="EV18" s="108"/>
      <c r="EW18" s="108"/>
      <c r="EX18" s="108"/>
      <c r="EY18" s="108"/>
      <c r="EZ18" s="108"/>
    </row>
    <row r="19" spans="1:156" s="109" customFormat="1" ht="13">
      <c r="A19" s="184" t="s">
        <v>56</v>
      </c>
      <c r="B19" s="185"/>
      <c r="C19" s="186"/>
      <c r="D19" s="186"/>
      <c r="E19" s="187"/>
      <c r="F19" s="497"/>
      <c r="G19" s="186"/>
      <c r="H19" s="186"/>
      <c r="I19" s="186"/>
      <c r="J19" s="187"/>
      <c r="K19" s="497"/>
      <c r="L19" s="186"/>
      <c r="M19" s="186"/>
      <c r="N19" s="186"/>
      <c r="O19" s="186"/>
      <c r="P19" s="497"/>
      <c r="Q19" s="186"/>
      <c r="R19" s="186"/>
      <c r="S19" s="186"/>
      <c r="T19" s="186"/>
      <c r="U19" s="497"/>
      <c r="V19" s="186"/>
      <c r="W19" s="186"/>
      <c r="X19" s="186"/>
      <c r="Y19" s="186"/>
      <c r="Z19" s="497"/>
      <c r="AA19" s="186"/>
      <c r="AB19" s="186"/>
      <c r="AC19" s="186"/>
      <c r="AD19" s="186"/>
      <c r="AE19" s="497"/>
      <c r="AF19" s="497"/>
      <c r="AG19" s="497"/>
      <c r="AH19" s="497"/>
      <c r="AI19" s="497"/>
      <c r="AJ19" s="108"/>
      <c r="AK19" s="171"/>
      <c r="AL19" s="108"/>
      <c r="AM19" s="108"/>
      <c r="AN19" s="108"/>
      <c r="AO19" s="108"/>
      <c r="AP19" s="108"/>
      <c r="AQ19" s="108"/>
      <c r="AR19" s="108"/>
      <c r="AS19" s="108"/>
      <c r="AT19" s="108"/>
      <c r="AU19" s="108"/>
      <c r="AV19" s="108"/>
      <c r="AW19" s="108"/>
      <c r="AX19" s="108"/>
      <c r="AY19" s="108"/>
      <c r="AZ19" s="108"/>
      <c r="BA19" s="108"/>
      <c r="BB19" s="108"/>
      <c r="BC19" s="108"/>
      <c r="BD19" s="108"/>
      <c r="BE19" s="108"/>
      <c r="BF19" s="108"/>
      <c r="BG19" s="108"/>
      <c r="BH19" s="108"/>
      <c r="BI19" s="108"/>
      <c r="BJ19" s="108"/>
      <c r="BK19" s="108"/>
      <c r="BL19" s="108"/>
      <c r="BM19" s="108"/>
      <c r="BN19" s="108"/>
      <c r="BO19" s="108"/>
      <c r="BP19" s="108"/>
      <c r="BQ19" s="108"/>
      <c r="BR19" s="108"/>
      <c r="BS19" s="108"/>
      <c r="BT19" s="108"/>
      <c r="BU19" s="108"/>
      <c r="BV19" s="108"/>
      <c r="BW19" s="108"/>
      <c r="BX19" s="108"/>
      <c r="BY19" s="108"/>
      <c r="BZ19" s="108"/>
      <c r="CA19" s="108"/>
      <c r="CB19" s="108"/>
      <c r="CC19" s="108"/>
      <c r="CD19" s="108"/>
      <c r="CE19" s="108"/>
      <c r="CF19" s="108"/>
      <c r="CG19" s="108"/>
      <c r="CH19" s="108"/>
      <c r="CI19" s="108"/>
      <c r="CJ19" s="108"/>
      <c r="CK19" s="108"/>
      <c r="CL19" s="108"/>
      <c r="CM19" s="108"/>
      <c r="CN19" s="108"/>
      <c r="CO19" s="108"/>
      <c r="CP19" s="108"/>
      <c r="CQ19" s="108"/>
      <c r="CR19" s="108"/>
      <c r="CS19" s="108"/>
      <c r="CT19" s="108"/>
      <c r="CU19" s="108"/>
      <c r="CV19" s="108"/>
      <c r="CW19" s="108"/>
      <c r="CX19" s="108"/>
      <c r="CY19" s="108"/>
      <c r="CZ19" s="108"/>
      <c r="DA19" s="108"/>
      <c r="DB19" s="108"/>
      <c r="DC19" s="108"/>
      <c r="DD19" s="108"/>
      <c r="DE19" s="108"/>
      <c r="DF19" s="108"/>
      <c r="DG19" s="108"/>
      <c r="DH19" s="108"/>
      <c r="DI19" s="108"/>
      <c r="DJ19" s="108"/>
      <c r="DK19" s="108"/>
      <c r="DL19" s="108"/>
      <c r="DM19" s="108"/>
      <c r="DN19" s="108"/>
      <c r="DO19" s="108"/>
      <c r="DP19" s="108"/>
      <c r="DQ19" s="108"/>
      <c r="DR19" s="108"/>
      <c r="DS19" s="108"/>
      <c r="DT19" s="108"/>
      <c r="DU19" s="108"/>
      <c r="DV19" s="108"/>
      <c r="DW19" s="108"/>
      <c r="DX19" s="108"/>
      <c r="DY19" s="108"/>
      <c r="DZ19" s="108"/>
      <c r="EA19" s="108"/>
      <c r="EB19" s="108"/>
      <c r="EC19" s="108"/>
      <c r="ED19" s="108"/>
      <c r="EE19" s="108"/>
      <c r="EF19" s="108"/>
      <c r="EG19" s="108"/>
      <c r="EH19" s="108"/>
      <c r="EI19" s="108"/>
      <c r="EJ19" s="108"/>
      <c r="EK19" s="108"/>
      <c r="EL19" s="108"/>
      <c r="EM19" s="108"/>
      <c r="EN19" s="108"/>
      <c r="EO19" s="108"/>
      <c r="EP19" s="108"/>
      <c r="EQ19" s="108"/>
      <c r="ER19" s="108"/>
      <c r="ES19" s="108"/>
      <c r="ET19" s="108"/>
      <c r="EU19" s="108"/>
      <c r="EV19" s="108"/>
      <c r="EW19" s="108"/>
      <c r="EX19" s="108"/>
      <c r="EY19" s="108"/>
      <c r="EZ19" s="108"/>
    </row>
    <row r="20" spans="1:156" s="109" customFormat="1" ht="13">
      <c r="A20" s="173" t="s">
        <v>57</v>
      </c>
      <c r="B20" s="176" t="s">
        <v>49</v>
      </c>
      <c r="C20" s="177">
        <f>'Step 4 Balance Sheet'!C31-'Step 4 Balance Sheet'!B31</f>
        <v>0</v>
      </c>
      <c r="D20" s="177">
        <f>'Step 4 Balance Sheet'!D31-'Step 4 Balance Sheet'!C31</f>
        <v>0</v>
      </c>
      <c r="E20" s="177">
        <f>'Step 4 Balance Sheet'!E31-'Step 4 Balance Sheet'!D31</f>
        <v>0</v>
      </c>
      <c r="F20" s="497">
        <f>SUM(B20:E20)</f>
        <v>0</v>
      </c>
      <c r="G20" s="177">
        <f>'Step 4 Balance Sheet'!G31-'Step 4 Balance Sheet'!F31</f>
        <v>0</v>
      </c>
      <c r="H20" s="177">
        <f>'Step 4 Balance Sheet'!H31-'Step 4 Balance Sheet'!G31</f>
        <v>0</v>
      </c>
      <c r="I20" s="177">
        <f>'Step 4 Balance Sheet'!I31-'Step 4 Balance Sheet'!H31</f>
        <v>0</v>
      </c>
      <c r="J20" s="177">
        <f>'Step 4 Balance Sheet'!J31-'Step 4 Balance Sheet'!I31</f>
        <v>0</v>
      </c>
      <c r="K20" s="497">
        <f>SUM(G20:J20)</f>
        <v>0</v>
      </c>
      <c r="L20" s="177">
        <f>'Step 4 Balance Sheet'!L31-'Step 4 Balance Sheet'!K31</f>
        <v>0</v>
      </c>
      <c r="M20" s="177">
        <f>'Step 4 Balance Sheet'!M31-'Step 4 Balance Sheet'!L31</f>
        <v>0</v>
      </c>
      <c r="N20" s="177">
        <f>'Step 4 Balance Sheet'!N31-'Step 4 Balance Sheet'!M31</f>
        <v>0</v>
      </c>
      <c r="O20" s="177">
        <f>'Step 4 Balance Sheet'!O31-'Step 4 Balance Sheet'!N31</f>
        <v>0</v>
      </c>
      <c r="P20" s="497">
        <f>SUM(L20:O20)</f>
        <v>0</v>
      </c>
      <c r="Q20" s="177">
        <f>'Step 4 Balance Sheet'!Q31-'Step 4 Balance Sheet'!P31</f>
        <v>0</v>
      </c>
      <c r="R20" s="177">
        <f>'Step 4 Balance Sheet'!R31-'Step 4 Balance Sheet'!Q31</f>
        <v>0</v>
      </c>
      <c r="S20" s="177">
        <f>'Step 4 Balance Sheet'!S31-'Step 4 Balance Sheet'!R31</f>
        <v>0</v>
      </c>
      <c r="T20" s="177">
        <f>'Step 4 Balance Sheet'!T31-'Step 4 Balance Sheet'!S31</f>
        <v>0</v>
      </c>
      <c r="U20" s="497">
        <f>SUM(Q20:T20)</f>
        <v>0</v>
      </c>
      <c r="V20" s="177">
        <f>'Step 4 Balance Sheet'!V31-'Step 4 Balance Sheet'!U31</f>
        <v>0</v>
      </c>
      <c r="W20" s="177">
        <f>'Step 4 Balance Sheet'!W31-'Step 4 Balance Sheet'!V31</f>
        <v>0</v>
      </c>
      <c r="X20" s="177">
        <f>'Step 4 Balance Sheet'!X31-'Step 4 Balance Sheet'!W31</f>
        <v>0</v>
      </c>
      <c r="Y20" s="177">
        <f>'Step 4 Balance Sheet'!Y31-'Step 4 Balance Sheet'!X31</f>
        <v>0</v>
      </c>
      <c r="Z20" s="497">
        <f>SUM(V20:Y20)</f>
        <v>0</v>
      </c>
      <c r="AA20" s="177">
        <f>'Step 4 Balance Sheet'!AA31-'Step 4 Balance Sheet'!Z31</f>
        <v>0</v>
      </c>
      <c r="AB20" s="177">
        <f>'Step 4 Balance Sheet'!AB31-'Step 4 Balance Sheet'!AA31</f>
        <v>0</v>
      </c>
      <c r="AC20" s="177">
        <f>'Step 4 Balance Sheet'!AC31-'Step 4 Balance Sheet'!AB31</f>
        <v>0</v>
      </c>
      <c r="AD20" s="177">
        <f>'Step 4 Balance Sheet'!AD31-'Step 4 Balance Sheet'!AC31</f>
        <v>0</v>
      </c>
      <c r="AE20" s="498">
        <f>'Step 4 Balance Sheet'!AE31-'Step 4 Balance Sheet'!AD31</f>
        <v>0</v>
      </c>
      <c r="AF20" s="498">
        <f>'Step 4 Balance Sheet'!AF31-'Step 4 Balance Sheet'!AE31</f>
        <v>0</v>
      </c>
      <c r="AG20" s="498">
        <f>'Step 4 Balance Sheet'!AG31-'Step 4 Balance Sheet'!AF31</f>
        <v>0</v>
      </c>
      <c r="AH20" s="498">
        <f>'Step 4 Balance Sheet'!AH31-'Step 4 Balance Sheet'!AG31</f>
        <v>0</v>
      </c>
      <c r="AI20" s="498">
        <f>'Step 4 Balance Sheet'!AI31-'Step 4 Balance Sheet'!AH31</f>
        <v>0</v>
      </c>
      <c r="AJ20" s="108"/>
      <c r="AK20" s="175"/>
      <c r="AL20" s="108"/>
      <c r="AM20" s="108"/>
      <c r="AN20" s="108"/>
      <c r="AO20" s="108"/>
      <c r="AP20" s="108"/>
      <c r="AQ20" s="108"/>
      <c r="AR20" s="108"/>
      <c r="AS20" s="108"/>
      <c r="AT20" s="108"/>
      <c r="AU20" s="108"/>
      <c r="AV20" s="108"/>
      <c r="AW20" s="108"/>
      <c r="AX20" s="108"/>
      <c r="AY20" s="108"/>
      <c r="AZ20" s="108"/>
      <c r="BA20" s="108"/>
      <c r="BB20" s="108"/>
      <c r="BC20" s="108"/>
      <c r="BD20" s="108"/>
      <c r="BE20" s="108"/>
      <c r="BF20" s="108"/>
      <c r="BG20" s="108"/>
      <c r="BH20" s="108"/>
      <c r="BI20" s="108"/>
      <c r="BJ20" s="108"/>
      <c r="BK20" s="108"/>
      <c r="BL20" s="108"/>
      <c r="BM20" s="108"/>
      <c r="BN20" s="108"/>
      <c r="BO20" s="108"/>
      <c r="BP20" s="108"/>
      <c r="BQ20" s="108"/>
      <c r="BR20" s="108"/>
      <c r="BS20" s="108"/>
      <c r="BT20" s="108"/>
      <c r="BU20" s="108"/>
      <c r="BV20" s="108"/>
      <c r="BW20" s="108"/>
      <c r="BX20" s="108"/>
      <c r="BY20" s="108"/>
      <c r="BZ20" s="108"/>
      <c r="CA20" s="108"/>
      <c r="CB20" s="108"/>
      <c r="CC20" s="108"/>
      <c r="CD20" s="108"/>
      <c r="CE20" s="108"/>
      <c r="CF20" s="108"/>
      <c r="CG20" s="108"/>
      <c r="CH20" s="108"/>
      <c r="CI20" s="108"/>
      <c r="CJ20" s="108"/>
      <c r="CK20" s="108"/>
      <c r="CL20" s="108"/>
      <c r="CM20" s="108"/>
      <c r="CN20" s="108"/>
      <c r="CO20" s="108"/>
      <c r="CP20" s="108"/>
      <c r="CQ20" s="108"/>
      <c r="CR20" s="108"/>
      <c r="CS20" s="108"/>
      <c r="CT20" s="108"/>
      <c r="CU20" s="108"/>
      <c r="CV20" s="108"/>
      <c r="CW20" s="108"/>
      <c r="CX20" s="108"/>
      <c r="CY20" s="108"/>
      <c r="CZ20" s="108"/>
      <c r="DA20" s="108"/>
      <c r="DB20" s="108"/>
      <c r="DC20" s="108"/>
      <c r="DD20" s="108"/>
      <c r="DE20" s="108"/>
      <c r="DF20" s="108"/>
      <c r="DG20" s="108"/>
      <c r="DH20" s="108"/>
      <c r="DI20" s="108"/>
      <c r="DJ20" s="108"/>
      <c r="DK20" s="108"/>
      <c r="DL20" s="108"/>
      <c r="DM20" s="108"/>
      <c r="DN20" s="108"/>
      <c r="DO20" s="108"/>
      <c r="DP20" s="108"/>
      <c r="DQ20" s="108"/>
      <c r="DR20" s="108"/>
      <c r="DS20" s="108"/>
      <c r="DT20" s="108"/>
      <c r="DU20" s="108"/>
      <c r="DV20" s="108"/>
      <c r="DW20" s="108"/>
      <c r="DX20" s="108"/>
      <c r="DY20" s="108"/>
      <c r="DZ20" s="108"/>
      <c r="EA20" s="108"/>
      <c r="EB20" s="108"/>
      <c r="EC20" s="108"/>
      <c r="ED20" s="108"/>
      <c r="EE20" s="108"/>
      <c r="EF20" s="108"/>
      <c r="EG20" s="108"/>
      <c r="EH20" s="108"/>
      <c r="EI20" s="108"/>
      <c r="EJ20" s="108"/>
      <c r="EK20" s="108"/>
      <c r="EL20" s="108"/>
      <c r="EM20" s="108"/>
      <c r="EN20" s="108"/>
      <c r="EO20" s="108"/>
      <c r="EP20" s="108"/>
      <c r="EQ20" s="108"/>
      <c r="ER20" s="108"/>
      <c r="ES20" s="108"/>
      <c r="ET20" s="108"/>
      <c r="EU20" s="108"/>
      <c r="EV20" s="108"/>
      <c r="EW20" s="108"/>
      <c r="EX20" s="108"/>
      <c r="EY20" s="108"/>
      <c r="EZ20" s="108"/>
    </row>
    <row r="21" spans="1:156" s="109" customFormat="1" ht="13">
      <c r="A21" s="173" t="s">
        <v>58</v>
      </c>
      <c r="B21" s="176" t="s">
        <v>49</v>
      </c>
      <c r="C21" s="177">
        <f>'Step 4 Balance Sheet'!C34-'Step 4 Balance Sheet'!B34</f>
        <v>0</v>
      </c>
      <c r="D21" s="177">
        <f>'Step 4 Balance Sheet'!D34-'Step 4 Balance Sheet'!C34</f>
        <v>0</v>
      </c>
      <c r="E21" s="177">
        <f>'Step 4 Balance Sheet'!E34-'Step 4 Balance Sheet'!D34</f>
        <v>0</v>
      </c>
      <c r="F21" s="497">
        <f>SUM(B21:E21)</f>
        <v>0</v>
      </c>
      <c r="G21" s="177">
        <f>'Step 4 Balance Sheet'!G34-'Step 4 Balance Sheet'!F34</f>
        <v>0</v>
      </c>
      <c r="H21" s="177">
        <f>'Step 4 Balance Sheet'!H34-'Step 4 Balance Sheet'!G34</f>
        <v>0</v>
      </c>
      <c r="I21" s="177">
        <f>'Step 4 Balance Sheet'!I34-'Step 4 Balance Sheet'!H34</f>
        <v>0</v>
      </c>
      <c r="J21" s="177">
        <f>'Step 4 Balance Sheet'!J34-'Step 4 Balance Sheet'!I34</f>
        <v>0</v>
      </c>
      <c r="K21" s="497">
        <f>SUM(G21:J21)</f>
        <v>0</v>
      </c>
      <c r="L21" s="177">
        <f>'Step 4 Balance Sheet'!L34-'Step 4 Balance Sheet'!K34</f>
        <v>0</v>
      </c>
      <c r="M21" s="177">
        <f>'Step 4 Balance Sheet'!M34-'Step 4 Balance Sheet'!L34</f>
        <v>0</v>
      </c>
      <c r="N21" s="177">
        <f>'Step 4 Balance Sheet'!N34-'Step 4 Balance Sheet'!M34</f>
        <v>0</v>
      </c>
      <c r="O21" s="177">
        <f>'Step 4 Balance Sheet'!O34-'Step 4 Balance Sheet'!N34</f>
        <v>0</v>
      </c>
      <c r="P21" s="497">
        <f>SUM(L21:O21)</f>
        <v>0</v>
      </c>
      <c r="Q21" s="177">
        <f>'Step 4 Balance Sheet'!Q34-'Step 4 Balance Sheet'!P34</f>
        <v>0</v>
      </c>
      <c r="R21" s="177">
        <f>'Step 4 Balance Sheet'!R34-'Step 4 Balance Sheet'!Q34</f>
        <v>0</v>
      </c>
      <c r="S21" s="177">
        <f>'Step 4 Balance Sheet'!S34-'Step 4 Balance Sheet'!R34</f>
        <v>0</v>
      </c>
      <c r="T21" s="177">
        <f>'Step 4 Balance Sheet'!T34-'Step 4 Balance Sheet'!S34</f>
        <v>0</v>
      </c>
      <c r="U21" s="497">
        <f>SUM(Q21:T21)</f>
        <v>0</v>
      </c>
      <c r="V21" s="177">
        <f>'Step 4 Balance Sheet'!V34-'Step 4 Balance Sheet'!U34</f>
        <v>0</v>
      </c>
      <c r="W21" s="177">
        <f>'Step 4 Balance Sheet'!W34-'Step 4 Balance Sheet'!V34</f>
        <v>0</v>
      </c>
      <c r="X21" s="177">
        <f>'Step 4 Balance Sheet'!X34-'Step 4 Balance Sheet'!W34</f>
        <v>0</v>
      </c>
      <c r="Y21" s="177">
        <f>'Step 4 Balance Sheet'!Y34-'Step 4 Balance Sheet'!X34</f>
        <v>0</v>
      </c>
      <c r="Z21" s="497">
        <f>SUM(V21:Y21)</f>
        <v>0</v>
      </c>
      <c r="AA21" s="177">
        <f>'Step 4 Balance Sheet'!AA34-'Step 4 Balance Sheet'!Z34</f>
        <v>0</v>
      </c>
      <c r="AB21" s="177">
        <f>'Step 4 Balance Sheet'!AB34-'Step 4 Balance Sheet'!AA34</f>
        <v>0</v>
      </c>
      <c r="AC21" s="177">
        <f>'Step 4 Balance Sheet'!AC34-'Step 4 Balance Sheet'!AB34</f>
        <v>0</v>
      </c>
      <c r="AD21" s="177">
        <f>'Step 4 Balance Sheet'!AD34-'Step 4 Balance Sheet'!AC34</f>
        <v>0</v>
      </c>
      <c r="AE21" s="498">
        <f>'Step 4 Balance Sheet'!AE34-'Step 4 Balance Sheet'!AD34</f>
        <v>0</v>
      </c>
      <c r="AF21" s="498">
        <f>'Step 4 Balance Sheet'!AF34-'Step 4 Balance Sheet'!AE34</f>
        <v>0</v>
      </c>
      <c r="AG21" s="498">
        <f>'Step 4 Balance Sheet'!AG34-'Step 4 Balance Sheet'!AF34</f>
        <v>0</v>
      </c>
      <c r="AH21" s="498">
        <f>'Step 4 Balance Sheet'!AH34-'Step 4 Balance Sheet'!AG34</f>
        <v>0</v>
      </c>
      <c r="AI21" s="498">
        <f>'Step 4 Balance Sheet'!AI34-'Step 4 Balance Sheet'!AH34</f>
        <v>0</v>
      </c>
      <c r="AJ21" s="108"/>
      <c r="AK21" s="175"/>
      <c r="AL21" s="108"/>
      <c r="AM21" s="108"/>
      <c r="AN21" s="108"/>
      <c r="AO21" s="108"/>
      <c r="AP21" s="108"/>
      <c r="AQ21" s="108"/>
      <c r="AR21" s="108"/>
      <c r="AS21" s="108"/>
      <c r="AT21" s="108"/>
      <c r="AU21" s="108"/>
      <c r="AV21" s="108"/>
      <c r="AW21" s="108"/>
      <c r="AX21" s="108"/>
      <c r="AY21" s="108"/>
      <c r="AZ21" s="108"/>
      <c r="BA21" s="108"/>
      <c r="BB21" s="108"/>
      <c r="BC21" s="108"/>
      <c r="BD21" s="108"/>
      <c r="BE21" s="108"/>
      <c r="BF21" s="108"/>
      <c r="BG21" s="108"/>
      <c r="BH21" s="108"/>
      <c r="BI21" s="108"/>
      <c r="BJ21" s="108"/>
      <c r="BK21" s="108"/>
      <c r="BL21" s="108"/>
      <c r="BM21" s="108"/>
      <c r="BN21" s="108"/>
      <c r="BO21" s="108"/>
      <c r="BP21" s="108"/>
      <c r="BQ21" s="108"/>
      <c r="BR21" s="108"/>
      <c r="BS21" s="108"/>
      <c r="BT21" s="108"/>
      <c r="BU21" s="108"/>
      <c r="BV21" s="108"/>
      <c r="BW21" s="108"/>
      <c r="BX21" s="108"/>
      <c r="BY21" s="108"/>
      <c r="BZ21" s="108"/>
      <c r="CA21" s="108"/>
      <c r="CB21" s="108"/>
      <c r="CC21" s="108"/>
      <c r="CD21" s="108"/>
      <c r="CE21" s="108"/>
      <c r="CF21" s="108"/>
      <c r="CG21" s="108"/>
      <c r="CH21" s="108"/>
      <c r="CI21" s="108"/>
      <c r="CJ21" s="108"/>
      <c r="CK21" s="108"/>
      <c r="CL21" s="108"/>
      <c r="CM21" s="108"/>
      <c r="CN21" s="108"/>
      <c r="CO21" s="108"/>
      <c r="CP21" s="108"/>
      <c r="CQ21" s="108"/>
      <c r="CR21" s="108"/>
      <c r="CS21" s="108"/>
      <c r="CT21" s="108"/>
      <c r="CU21" s="108"/>
      <c r="CV21" s="108"/>
      <c r="CW21" s="108"/>
      <c r="CX21" s="108"/>
      <c r="CY21" s="108"/>
      <c r="CZ21" s="108"/>
      <c r="DA21" s="108"/>
      <c r="DB21" s="108"/>
      <c r="DC21" s="108"/>
      <c r="DD21" s="108"/>
      <c r="DE21" s="108"/>
      <c r="DF21" s="108"/>
      <c r="DG21" s="108"/>
      <c r="DH21" s="108"/>
      <c r="DI21" s="108"/>
      <c r="DJ21" s="108"/>
      <c r="DK21" s="108"/>
      <c r="DL21" s="108"/>
      <c r="DM21" s="108"/>
      <c r="DN21" s="108"/>
      <c r="DO21" s="108"/>
      <c r="DP21" s="108"/>
      <c r="DQ21" s="108"/>
      <c r="DR21" s="108"/>
      <c r="DS21" s="108"/>
      <c r="DT21" s="108"/>
      <c r="DU21" s="108"/>
      <c r="DV21" s="108"/>
      <c r="DW21" s="108"/>
      <c r="DX21" s="108"/>
      <c r="DY21" s="108"/>
      <c r="DZ21" s="108"/>
      <c r="EA21" s="108"/>
      <c r="EB21" s="108"/>
      <c r="EC21" s="108"/>
      <c r="ED21" s="108"/>
      <c r="EE21" s="108"/>
      <c r="EF21" s="108"/>
      <c r="EG21" s="108"/>
      <c r="EH21" s="108"/>
      <c r="EI21" s="108"/>
      <c r="EJ21" s="108"/>
      <c r="EK21" s="108"/>
      <c r="EL21" s="108"/>
      <c r="EM21" s="108"/>
      <c r="EN21" s="108"/>
      <c r="EO21" s="108"/>
      <c r="EP21" s="108"/>
      <c r="EQ21" s="108"/>
      <c r="ER21" s="108"/>
      <c r="ES21" s="108"/>
      <c r="ET21" s="108"/>
      <c r="EU21" s="108"/>
      <c r="EV21" s="108"/>
      <c r="EW21" s="108"/>
      <c r="EX21" s="108"/>
      <c r="EY21" s="108"/>
      <c r="EZ21" s="108"/>
    </row>
    <row r="22" spans="1:156" s="109" customFormat="1" ht="13.5" thickBot="1">
      <c r="A22" s="190" t="s">
        <v>59</v>
      </c>
      <c r="B22" s="191" t="s">
        <v>49</v>
      </c>
      <c r="C22" s="174">
        <f>'Step 4 Balance Sheet'!C40-'Step 4 Balance Sheet'!B40</f>
        <v>0</v>
      </c>
      <c r="D22" s="174">
        <f>'Step 4 Balance Sheet'!D40-'Step 4 Balance Sheet'!C40</f>
        <v>0</v>
      </c>
      <c r="E22" s="174">
        <f>'Step 4 Balance Sheet'!E40-'Step 4 Balance Sheet'!D40</f>
        <v>0</v>
      </c>
      <c r="F22" s="500">
        <f>SUM(B22:E22)</f>
        <v>0</v>
      </c>
      <c r="G22" s="501">
        <f>'Step 4 Balance Sheet'!G40-'Step 4 Balance Sheet'!F40</f>
        <v>0</v>
      </c>
      <c r="H22" s="501">
        <f>'Step 4 Balance Sheet'!H40-'Step 4 Balance Sheet'!G40</f>
        <v>0</v>
      </c>
      <c r="I22" s="501">
        <f>'Step 4 Balance Sheet'!I40-'Step 4 Balance Sheet'!H40</f>
        <v>0</v>
      </c>
      <c r="J22" s="501">
        <f>'Step 4 Balance Sheet'!J40-'Step 4 Balance Sheet'!I40</f>
        <v>0</v>
      </c>
      <c r="K22" s="500">
        <f>SUM(G22:J22)</f>
        <v>0</v>
      </c>
      <c r="L22" s="501">
        <f>'Step 4 Balance Sheet'!L40-'Step 4 Balance Sheet'!K40</f>
        <v>0</v>
      </c>
      <c r="M22" s="501">
        <f>'Step 4 Balance Sheet'!M40-'Step 4 Balance Sheet'!L40</f>
        <v>0</v>
      </c>
      <c r="N22" s="501">
        <f>'Step 4 Balance Sheet'!N40-'Step 4 Balance Sheet'!M40</f>
        <v>0</v>
      </c>
      <c r="O22" s="501">
        <f>'Step 4 Balance Sheet'!O40-'Step 4 Balance Sheet'!N40</f>
        <v>0</v>
      </c>
      <c r="P22" s="500">
        <f>SUM(L22:O22)</f>
        <v>0</v>
      </c>
      <c r="Q22" s="501">
        <f>'Step 4 Balance Sheet'!Q40-'Step 4 Balance Sheet'!P40</f>
        <v>0</v>
      </c>
      <c r="R22" s="501">
        <f>'Step 4 Balance Sheet'!R40-'Step 4 Balance Sheet'!Q40</f>
        <v>0</v>
      </c>
      <c r="S22" s="501">
        <f>'Step 4 Balance Sheet'!S40-'Step 4 Balance Sheet'!R40</f>
        <v>0</v>
      </c>
      <c r="T22" s="501">
        <f>'Step 4 Balance Sheet'!T40-'Step 4 Balance Sheet'!S40</f>
        <v>0</v>
      </c>
      <c r="U22" s="500">
        <f>SUM(Q22:T22)</f>
        <v>0</v>
      </c>
      <c r="V22" s="501">
        <f>'Step 4 Balance Sheet'!V40-'Step 4 Balance Sheet'!U40</f>
        <v>0</v>
      </c>
      <c r="W22" s="501">
        <f>'Step 4 Balance Sheet'!W40-'Step 4 Balance Sheet'!V40</f>
        <v>0</v>
      </c>
      <c r="X22" s="501">
        <f>'Step 4 Balance Sheet'!X40-'Step 4 Balance Sheet'!W40</f>
        <v>0</v>
      </c>
      <c r="Y22" s="501">
        <f>'Step 4 Balance Sheet'!Y40-'Step 4 Balance Sheet'!X40</f>
        <v>0</v>
      </c>
      <c r="Z22" s="500">
        <f>SUM(V22:Y22)</f>
        <v>0</v>
      </c>
      <c r="AA22" s="501">
        <f>'Step 4 Balance Sheet'!AA40-'Step 4 Balance Sheet'!Z40</f>
        <v>0</v>
      </c>
      <c r="AB22" s="501">
        <f>'Step 4 Balance Sheet'!AB40-'Step 4 Balance Sheet'!AA40</f>
        <v>0</v>
      </c>
      <c r="AC22" s="501">
        <f>'Step 4 Balance Sheet'!AC40-'Step 4 Balance Sheet'!AB40</f>
        <v>0</v>
      </c>
      <c r="AD22" s="501">
        <f>'Step 4 Balance Sheet'!AD40-'Step 4 Balance Sheet'!AC40</f>
        <v>0</v>
      </c>
      <c r="AE22" s="502">
        <f>'Step 4 Balance Sheet'!AE40-'Step 4 Balance Sheet'!AD40</f>
        <v>0</v>
      </c>
      <c r="AF22" s="502">
        <f>'Step 4 Balance Sheet'!AF40-'Step 4 Balance Sheet'!AE40</f>
        <v>0</v>
      </c>
      <c r="AG22" s="502">
        <f>'Step 4 Balance Sheet'!AG40-'Step 4 Balance Sheet'!AF40</f>
        <v>0</v>
      </c>
      <c r="AH22" s="502">
        <f>'Step 4 Balance Sheet'!AH40-'Step 4 Balance Sheet'!AG40</f>
        <v>0</v>
      </c>
      <c r="AI22" s="502">
        <f>'Step 4 Balance Sheet'!AI40-'Step 4 Balance Sheet'!AH40</f>
        <v>0</v>
      </c>
      <c r="AJ22" s="108"/>
      <c r="AK22" s="192"/>
      <c r="AL22" s="108"/>
      <c r="AM22" s="108"/>
      <c r="AN22" s="108"/>
      <c r="AO22" s="108"/>
      <c r="AP22" s="108"/>
      <c r="AQ22" s="108"/>
      <c r="AR22" s="108"/>
      <c r="AS22" s="108"/>
      <c r="AT22" s="108"/>
      <c r="AU22" s="108"/>
      <c r="AV22" s="108"/>
      <c r="AW22" s="108"/>
      <c r="AX22" s="108"/>
      <c r="AY22" s="108"/>
      <c r="AZ22" s="108"/>
      <c r="BA22" s="108"/>
      <c r="BB22" s="108"/>
      <c r="BC22" s="108"/>
      <c r="BD22" s="108"/>
      <c r="BE22" s="108"/>
      <c r="BF22" s="108"/>
      <c r="BG22" s="108"/>
      <c r="BH22" s="108"/>
      <c r="BI22" s="108"/>
      <c r="BJ22" s="108"/>
      <c r="BK22" s="108"/>
      <c r="BL22" s="108"/>
      <c r="BM22" s="108"/>
      <c r="BN22" s="108"/>
      <c r="BO22" s="108"/>
      <c r="BP22" s="108"/>
      <c r="BQ22" s="108"/>
      <c r="BR22" s="108"/>
      <c r="BS22" s="108"/>
      <c r="BT22" s="108"/>
      <c r="BU22" s="108"/>
      <c r="BV22" s="108"/>
      <c r="BW22" s="108"/>
      <c r="BX22" s="108"/>
      <c r="BY22" s="108"/>
      <c r="BZ22" s="108"/>
      <c r="CA22" s="108"/>
      <c r="CB22" s="108"/>
      <c r="CC22" s="108"/>
      <c r="CD22" s="108"/>
      <c r="CE22" s="108"/>
      <c r="CF22" s="108"/>
      <c r="CG22" s="108"/>
      <c r="CH22" s="108"/>
      <c r="CI22" s="108"/>
      <c r="CJ22" s="108"/>
      <c r="CK22" s="108"/>
      <c r="CL22" s="108"/>
      <c r="CM22" s="108"/>
      <c r="CN22" s="108"/>
      <c r="CO22" s="108"/>
      <c r="CP22" s="108"/>
      <c r="CQ22" s="108"/>
      <c r="CR22" s="108"/>
      <c r="CS22" s="108"/>
      <c r="CT22" s="108"/>
      <c r="CU22" s="108"/>
      <c r="CV22" s="108"/>
      <c r="CW22" s="108"/>
      <c r="CX22" s="108"/>
      <c r="CY22" s="108"/>
      <c r="CZ22" s="108"/>
      <c r="DA22" s="108"/>
      <c r="DB22" s="108"/>
      <c r="DC22" s="108"/>
      <c r="DD22" s="108"/>
      <c r="DE22" s="108"/>
      <c r="DF22" s="108"/>
      <c r="DG22" s="108"/>
      <c r="DH22" s="108"/>
      <c r="DI22" s="108"/>
      <c r="DJ22" s="108"/>
      <c r="DK22" s="108"/>
      <c r="DL22" s="108"/>
      <c r="DM22" s="108"/>
      <c r="DN22" s="108"/>
      <c r="DO22" s="108"/>
      <c r="DP22" s="108"/>
      <c r="DQ22" s="108"/>
      <c r="DR22" s="108"/>
      <c r="DS22" s="108"/>
      <c r="DT22" s="108"/>
      <c r="DU22" s="108"/>
      <c r="DV22" s="108"/>
      <c r="DW22" s="108"/>
      <c r="DX22" s="108"/>
      <c r="DY22" s="108"/>
      <c r="DZ22" s="108"/>
      <c r="EA22" s="108"/>
      <c r="EB22" s="108"/>
      <c r="EC22" s="108"/>
      <c r="ED22" s="108"/>
      <c r="EE22" s="108"/>
      <c r="EF22" s="108"/>
      <c r="EG22" s="108"/>
      <c r="EH22" s="108"/>
      <c r="EI22" s="108"/>
      <c r="EJ22" s="108"/>
      <c r="EK22" s="108"/>
      <c r="EL22" s="108"/>
      <c r="EM22" s="108"/>
      <c r="EN22" s="108"/>
      <c r="EO22" s="108"/>
      <c r="EP22" s="108"/>
      <c r="EQ22" s="108"/>
      <c r="ER22" s="108"/>
      <c r="ES22" s="108"/>
      <c r="ET22" s="108"/>
      <c r="EU22" s="108"/>
      <c r="EV22" s="108"/>
      <c r="EW22" s="108"/>
      <c r="EX22" s="108"/>
      <c r="EY22" s="108"/>
      <c r="EZ22" s="108"/>
    </row>
    <row r="23" spans="1:156" s="109" customFormat="1" ht="13.5" thickBot="1">
      <c r="A23" s="179" t="s">
        <v>60</v>
      </c>
      <c r="B23" s="180">
        <f>SUM(B20:B22)</f>
        <v>0</v>
      </c>
      <c r="C23" s="181">
        <f>SUM(C20:C22)</f>
        <v>0</v>
      </c>
      <c r="D23" s="181">
        <f>SUM(D20:D22)</f>
        <v>0</v>
      </c>
      <c r="E23" s="182">
        <f>SUM(E20:E22)</f>
        <v>0</v>
      </c>
      <c r="F23" s="499">
        <f>SUM(B23:E23)</f>
        <v>0</v>
      </c>
      <c r="G23" s="181">
        <f>SUM(G20:G22)</f>
        <v>0</v>
      </c>
      <c r="H23" s="181">
        <f>SUM(H20:H22)</f>
        <v>0</v>
      </c>
      <c r="I23" s="181">
        <f>SUM(I20:I22)</f>
        <v>0</v>
      </c>
      <c r="J23" s="182">
        <f>SUM(J20:J22)</f>
        <v>0</v>
      </c>
      <c r="K23" s="499">
        <f>SUM(G23:J23)</f>
        <v>0</v>
      </c>
      <c r="L23" s="181">
        <f>SUM(L20:L22)</f>
        <v>0</v>
      </c>
      <c r="M23" s="181">
        <f>SUM(M20:M22)</f>
        <v>0</v>
      </c>
      <c r="N23" s="181">
        <f>SUM(N20:N22)</f>
        <v>0</v>
      </c>
      <c r="O23" s="181">
        <f>SUM(O20:O22)</f>
        <v>0</v>
      </c>
      <c r="P23" s="499">
        <f>SUM(L23:O23)</f>
        <v>0</v>
      </c>
      <c r="Q23" s="181">
        <f>SUM(Q20:Q22)</f>
        <v>0</v>
      </c>
      <c r="R23" s="181">
        <f>SUM(R20:R22)</f>
        <v>0</v>
      </c>
      <c r="S23" s="181">
        <f>SUM(S20:S22)</f>
        <v>0</v>
      </c>
      <c r="T23" s="181">
        <f>SUM(T20:T22)</f>
        <v>0</v>
      </c>
      <c r="U23" s="499">
        <f>SUM(Q23:T23)</f>
        <v>0</v>
      </c>
      <c r="V23" s="181">
        <f t="shared" ref="V23:AI23" si="7">SUM(V20:V22)</f>
        <v>0</v>
      </c>
      <c r="W23" s="181">
        <f t="shared" si="7"/>
        <v>0</v>
      </c>
      <c r="X23" s="181">
        <f t="shared" si="7"/>
        <v>0</v>
      </c>
      <c r="Y23" s="181">
        <f t="shared" si="7"/>
        <v>0</v>
      </c>
      <c r="Z23" s="499">
        <f t="shared" si="7"/>
        <v>0</v>
      </c>
      <c r="AA23" s="181">
        <f t="shared" si="7"/>
        <v>0</v>
      </c>
      <c r="AB23" s="181">
        <f t="shared" si="7"/>
        <v>0</v>
      </c>
      <c r="AC23" s="181">
        <f t="shared" si="7"/>
        <v>0</v>
      </c>
      <c r="AD23" s="181">
        <f t="shared" si="7"/>
        <v>0</v>
      </c>
      <c r="AE23" s="499">
        <f t="shared" si="7"/>
        <v>0</v>
      </c>
      <c r="AF23" s="499">
        <f t="shared" si="7"/>
        <v>0</v>
      </c>
      <c r="AG23" s="499">
        <f t="shared" si="7"/>
        <v>0</v>
      </c>
      <c r="AH23" s="499">
        <f t="shared" si="7"/>
        <v>0</v>
      </c>
      <c r="AI23" s="499">
        <f t="shared" si="7"/>
        <v>0</v>
      </c>
      <c r="AJ23" s="108"/>
      <c r="AK23" s="183"/>
      <c r="AL23" s="108"/>
      <c r="AM23" s="108"/>
      <c r="AN23" s="108"/>
      <c r="AO23" s="108"/>
      <c r="AP23" s="108"/>
      <c r="AQ23" s="108"/>
      <c r="AR23" s="108"/>
      <c r="AS23" s="108"/>
      <c r="AT23" s="108"/>
      <c r="AU23" s="108"/>
      <c r="AV23" s="108"/>
      <c r="AW23" s="108"/>
      <c r="AX23" s="108"/>
      <c r="AY23" s="108"/>
      <c r="AZ23" s="108"/>
      <c r="BA23" s="108"/>
      <c r="BB23" s="108"/>
      <c r="BC23" s="108"/>
      <c r="BD23" s="108"/>
      <c r="BE23" s="108"/>
      <c r="BF23" s="108"/>
      <c r="BG23" s="108"/>
      <c r="BH23" s="108"/>
      <c r="BI23" s="108"/>
      <c r="BJ23" s="108"/>
      <c r="BK23" s="108"/>
      <c r="BL23" s="108"/>
      <c r="BM23" s="108"/>
      <c r="BN23" s="108"/>
      <c r="BO23" s="108"/>
      <c r="BP23" s="108"/>
      <c r="BQ23" s="108"/>
      <c r="BR23" s="108"/>
      <c r="BS23" s="108"/>
      <c r="BT23" s="108"/>
      <c r="BU23" s="108"/>
      <c r="BV23" s="108"/>
      <c r="BW23" s="108"/>
      <c r="BX23" s="108"/>
      <c r="BY23" s="108"/>
      <c r="BZ23" s="108"/>
      <c r="CA23" s="108"/>
      <c r="CB23" s="108"/>
      <c r="CC23" s="108"/>
      <c r="CD23" s="108"/>
      <c r="CE23" s="108"/>
      <c r="CF23" s="108"/>
      <c r="CG23" s="108"/>
      <c r="CH23" s="108"/>
      <c r="CI23" s="108"/>
      <c r="CJ23" s="108"/>
      <c r="CK23" s="108"/>
      <c r="CL23" s="108"/>
      <c r="CM23" s="108"/>
      <c r="CN23" s="108"/>
      <c r="CO23" s="108"/>
      <c r="CP23" s="108"/>
      <c r="CQ23" s="108"/>
      <c r="CR23" s="108"/>
      <c r="CS23" s="108"/>
      <c r="CT23" s="108"/>
      <c r="CU23" s="108"/>
      <c r="CV23" s="108"/>
      <c r="CW23" s="108"/>
      <c r="CX23" s="108"/>
      <c r="CY23" s="108"/>
      <c r="CZ23" s="108"/>
      <c r="DA23" s="108"/>
      <c r="DB23" s="108"/>
      <c r="DC23" s="108"/>
      <c r="DD23" s="108"/>
      <c r="DE23" s="108"/>
      <c r="DF23" s="108"/>
      <c r="DG23" s="108"/>
      <c r="DH23" s="108"/>
      <c r="DI23" s="108"/>
      <c r="DJ23" s="108"/>
      <c r="DK23" s="108"/>
      <c r="DL23" s="108"/>
      <c r="DM23" s="108"/>
      <c r="DN23" s="108"/>
      <c r="DO23" s="108"/>
      <c r="DP23" s="108"/>
      <c r="DQ23" s="108"/>
      <c r="DR23" s="108"/>
      <c r="DS23" s="108"/>
      <c r="DT23" s="108"/>
      <c r="DU23" s="108"/>
      <c r="DV23" s="108"/>
      <c r="DW23" s="108"/>
      <c r="DX23" s="108"/>
      <c r="DY23" s="108"/>
      <c r="DZ23" s="108"/>
      <c r="EA23" s="108"/>
      <c r="EB23" s="108"/>
      <c r="EC23" s="108"/>
      <c r="ED23" s="108"/>
      <c r="EE23" s="108"/>
      <c r="EF23" s="108"/>
      <c r="EG23" s="108"/>
      <c r="EH23" s="108"/>
      <c r="EI23" s="108"/>
      <c r="EJ23" s="108"/>
      <c r="EK23" s="108"/>
      <c r="EL23" s="108"/>
      <c r="EM23" s="108"/>
      <c r="EN23" s="108"/>
      <c r="EO23" s="108"/>
      <c r="EP23" s="108"/>
      <c r="EQ23" s="108"/>
      <c r="ER23" s="108"/>
      <c r="ES23" s="108"/>
      <c r="ET23" s="108"/>
      <c r="EU23" s="108"/>
      <c r="EV23" s="108"/>
      <c r="EW23" s="108"/>
      <c r="EX23" s="108"/>
      <c r="EY23" s="108"/>
      <c r="EZ23" s="108"/>
    </row>
    <row r="24" spans="1:156" s="109" customFormat="1" ht="13">
      <c r="A24" s="193"/>
      <c r="B24" s="176"/>
      <c r="C24" s="194"/>
      <c r="D24" s="194"/>
      <c r="E24" s="195"/>
      <c r="F24" s="497"/>
      <c r="G24" s="194"/>
      <c r="H24" s="194"/>
      <c r="I24" s="194"/>
      <c r="J24" s="195"/>
      <c r="K24" s="497"/>
      <c r="L24" s="194"/>
      <c r="M24" s="194"/>
      <c r="N24" s="194"/>
      <c r="O24" s="194"/>
      <c r="P24" s="497"/>
      <c r="Q24" s="194"/>
      <c r="R24" s="194"/>
      <c r="S24" s="194"/>
      <c r="T24" s="194"/>
      <c r="U24" s="497"/>
      <c r="V24" s="194"/>
      <c r="W24" s="194"/>
      <c r="X24" s="194"/>
      <c r="Y24" s="194"/>
      <c r="Z24" s="497"/>
      <c r="AA24" s="194"/>
      <c r="AB24" s="194"/>
      <c r="AC24" s="194"/>
      <c r="AD24" s="194"/>
      <c r="AE24" s="497"/>
      <c r="AF24" s="497"/>
      <c r="AG24" s="497"/>
      <c r="AH24" s="497"/>
      <c r="AI24" s="497"/>
      <c r="AJ24" s="108"/>
      <c r="AK24" s="171"/>
      <c r="AL24" s="108"/>
      <c r="AM24" s="108"/>
      <c r="AN24" s="108"/>
      <c r="AO24" s="108"/>
      <c r="AP24" s="108"/>
      <c r="AQ24" s="108"/>
      <c r="AR24" s="108"/>
      <c r="AS24" s="108"/>
      <c r="AT24" s="108"/>
      <c r="AU24" s="108"/>
      <c r="AV24" s="108"/>
      <c r="AW24" s="108"/>
      <c r="AX24" s="108"/>
      <c r="AY24" s="108"/>
      <c r="AZ24" s="108"/>
      <c r="BA24" s="108"/>
      <c r="BB24" s="108"/>
      <c r="BC24" s="108"/>
      <c r="BD24" s="108"/>
      <c r="BE24" s="108"/>
      <c r="BF24" s="108"/>
      <c r="BG24" s="108"/>
      <c r="BH24" s="108"/>
      <c r="BI24" s="108"/>
      <c r="BJ24" s="108"/>
      <c r="BK24" s="108"/>
      <c r="BL24" s="108"/>
      <c r="BM24" s="108"/>
      <c r="BN24" s="108"/>
      <c r="BO24" s="108"/>
      <c r="BP24" s="108"/>
      <c r="BQ24" s="108"/>
      <c r="BR24" s="108"/>
      <c r="BS24" s="108"/>
      <c r="BT24" s="108"/>
      <c r="BU24" s="108"/>
      <c r="BV24" s="108"/>
      <c r="BW24" s="108"/>
      <c r="BX24" s="108"/>
      <c r="BY24" s="108"/>
      <c r="BZ24" s="108"/>
      <c r="CA24" s="108"/>
      <c r="CB24" s="108"/>
      <c r="CC24" s="108"/>
      <c r="CD24" s="108"/>
      <c r="CE24" s="108"/>
      <c r="CF24" s="108"/>
      <c r="CG24" s="108"/>
      <c r="CH24" s="108"/>
      <c r="CI24" s="108"/>
      <c r="CJ24" s="108"/>
      <c r="CK24" s="108"/>
      <c r="CL24" s="108"/>
      <c r="CM24" s="108"/>
      <c r="CN24" s="108"/>
      <c r="CO24" s="108"/>
      <c r="CP24" s="108"/>
      <c r="CQ24" s="108"/>
      <c r="CR24" s="108"/>
      <c r="CS24" s="108"/>
      <c r="CT24" s="108"/>
      <c r="CU24" s="108"/>
      <c r="CV24" s="108"/>
      <c r="CW24" s="108"/>
      <c r="CX24" s="108"/>
      <c r="CY24" s="108"/>
      <c r="CZ24" s="108"/>
      <c r="DA24" s="108"/>
      <c r="DB24" s="108"/>
      <c r="DC24" s="108"/>
      <c r="DD24" s="108"/>
      <c r="DE24" s="108"/>
      <c r="DF24" s="108"/>
      <c r="DG24" s="108"/>
      <c r="DH24" s="108"/>
      <c r="DI24" s="108"/>
      <c r="DJ24" s="108"/>
      <c r="DK24" s="108"/>
      <c r="DL24" s="108"/>
      <c r="DM24" s="108"/>
      <c r="DN24" s="108"/>
      <c r="DO24" s="108"/>
      <c r="DP24" s="108"/>
      <c r="DQ24" s="108"/>
      <c r="DR24" s="108"/>
      <c r="DS24" s="108"/>
      <c r="DT24" s="108"/>
      <c r="DU24" s="108"/>
      <c r="DV24" s="108"/>
      <c r="DW24" s="108"/>
      <c r="DX24" s="108"/>
      <c r="DY24" s="108"/>
      <c r="DZ24" s="108"/>
      <c r="EA24" s="108"/>
      <c r="EB24" s="108"/>
      <c r="EC24" s="108"/>
      <c r="ED24" s="108"/>
      <c r="EE24" s="108"/>
      <c r="EF24" s="108"/>
      <c r="EG24" s="108"/>
      <c r="EH24" s="108"/>
      <c r="EI24" s="108"/>
      <c r="EJ24" s="108"/>
      <c r="EK24" s="108"/>
      <c r="EL24" s="108"/>
      <c r="EM24" s="108"/>
      <c r="EN24" s="108"/>
      <c r="EO24" s="108"/>
      <c r="EP24" s="108"/>
      <c r="EQ24" s="108"/>
      <c r="ER24" s="108"/>
      <c r="ES24" s="108"/>
      <c r="ET24" s="108"/>
      <c r="EU24" s="108"/>
      <c r="EV24" s="108"/>
      <c r="EW24" s="108"/>
      <c r="EX24" s="108"/>
      <c r="EY24" s="108"/>
      <c r="EZ24" s="108"/>
    </row>
    <row r="25" spans="1:156" s="109" customFormat="1" ht="13">
      <c r="A25" s="196" t="s">
        <v>61</v>
      </c>
      <c r="B25" s="176">
        <f>B23+B17+B13</f>
        <v>0</v>
      </c>
      <c r="C25" s="194">
        <f>C23+C17+C13</f>
        <v>0</v>
      </c>
      <c r="D25" s="194">
        <f>D23+D17+D13</f>
        <v>0</v>
      </c>
      <c r="E25" s="195">
        <f>E23+E17+E13</f>
        <v>0</v>
      </c>
      <c r="F25" s="497">
        <f>SUM(B25:E25)</f>
        <v>0</v>
      </c>
      <c r="G25" s="194">
        <f>G23+G17+G13</f>
        <v>0</v>
      </c>
      <c r="H25" s="194">
        <f>H23+H17+H13</f>
        <v>0</v>
      </c>
      <c r="I25" s="194">
        <f>I23+I17+I13</f>
        <v>0</v>
      </c>
      <c r="J25" s="195">
        <f>J23+J17+J13</f>
        <v>0</v>
      </c>
      <c r="K25" s="497">
        <f>SUM(G25:J25)</f>
        <v>0</v>
      </c>
      <c r="L25" s="194">
        <f>L23+L17+L13</f>
        <v>0</v>
      </c>
      <c r="M25" s="194">
        <f>M23+M17+M13</f>
        <v>0</v>
      </c>
      <c r="N25" s="194">
        <f>N23+N17+N13</f>
        <v>0</v>
      </c>
      <c r="O25" s="194">
        <f>O23+O17+O13</f>
        <v>0</v>
      </c>
      <c r="P25" s="497">
        <f>SUM(L25:O25)</f>
        <v>0</v>
      </c>
      <c r="Q25" s="194">
        <f>Q23+Q17+Q13</f>
        <v>0</v>
      </c>
      <c r="R25" s="194">
        <f>R23+R17+R13</f>
        <v>0</v>
      </c>
      <c r="S25" s="194">
        <f>S23+S17+S13</f>
        <v>0</v>
      </c>
      <c r="T25" s="194">
        <f>T23+T17+T13</f>
        <v>0</v>
      </c>
      <c r="U25" s="497">
        <f>SUM(Q25:T25)</f>
        <v>0</v>
      </c>
      <c r="V25" s="194">
        <f>V23+V17+V13</f>
        <v>0</v>
      </c>
      <c r="W25" s="194">
        <f>W23+W17+W13</f>
        <v>0</v>
      </c>
      <c r="X25" s="194">
        <f>X23+X17+X13</f>
        <v>0</v>
      </c>
      <c r="Y25" s="194">
        <f>Y23+Y17+Y13</f>
        <v>0</v>
      </c>
      <c r="Z25" s="497">
        <f>SUM(V25:Y25)</f>
        <v>0</v>
      </c>
      <c r="AA25" s="194">
        <f>AA23+AA17+AA13</f>
        <v>0</v>
      </c>
      <c r="AB25" s="194">
        <f>AB23+AB17+AB13</f>
        <v>0</v>
      </c>
      <c r="AC25" s="194">
        <f>AC23+AC17+AC13</f>
        <v>0</v>
      </c>
      <c r="AD25" s="194">
        <f>AD23+AD17+AD13</f>
        <v>0</v>
      </c>
      <c r="AE25" s="497">
        <f>SUM(AA25:AD25)</f>
        <v>0</v>
      </c>
      <c r="AF25" s="497">
        <f>AF23+AF17+AF13</f>
        <v>0</v>
      </c>
      <c r="AG25" s="497">
        <f>AG23+AG17+AG13</f>
        <v>0</v>
      </c>
      <c r="AH25" s="497">
        <f>AH23+AH17+AH13</f>
        <v>0</v>
      </c>
      <c r="AI25" s="497">
        <f>AI23+AI17+AI13</f>
        <v>0</v>
      </c>
      <c r="AJ25" s="108"/>
      <c r="AK25" s="171"/>
      <c r="AL25" s="108"/>
      <c r="AM25" s="108"/>
      <c r="AN25" s="108"/>
      <c r="AO25" s="108"/>
      <c r="AP25" s="108"/>
      <c r="AQ25" s="108"/>
      <c r="AR25" s="108"/>
      <c r="AS25" s="108"/>
      <c r="AT25" s="108"/>
      <c r="AU25" s="108"/>
      <c r="AV25" s="108"/>
      <c r="AW25" s="108"/>
      <c r="AX25" s="108"/>
      <c r="AY25" s="108"/>
      <c r="AZ25" s="108"/>
      <c r="BA25" s="108"/>
      <c r="BB25" s="108"/>
      <c r="BC25" s="108"/>
      <c r="BD25" s="108"/>
      <c r="BE25" s="108"/>
      <c r="BF25" s="108"/>
      <c r="BG25" s="108"/>
      <c r="BH25" s="108"/>
      <c r="BI25" s="108"/>
      <c r="BJ25" s="108"/>
      <c r="BK25" s="108"/>
      <c r="BL25" s="108"/>
      <c r="BM25" s="108"/>
      <c r="BN25" s="108"/>
      <c r="BO25" s="108"/>
      <c r="BP25" s="108"/>
      <c r="BQ25" s="108"/>
      <c r="BR25" s="108"/>
      <c r="BS25" s="108"/>
      <c r="BT25" s="108"/>
      <c r="BU25" s="108"/>
      <c r="BV25" s="108"/>
      <c r="BW25" s="108"/>
      <c r="BX25" s="108"/>
      <c r="BY25" s="108"/>
      <c r="BZ25" s="108"/>
      <c r="CA25" s="108"/>
      <c r="CB25" s="108"/>
      <c r="CC25" s="108"/>
      <c r="CD25" s="108"/>
      <c r="CE25" s="108"/>
      <c r="CF25" s="108"/>
      <c r="CG25" s="108"/>
      <c r="CH25" s="108"/>
      <c r="CI25" s="108"/>
      <c r="CJ25" s="108"/>
      <c r="CK25" s="108"/>
      <c r="CL25" s="108"/>
      <c r="CM25" s="108"/>
      <c r="CN25" s="108"/>
      <c r="CO25" s="108"/>
      <c r="CP25" s="108"/>
      <c r="CQ25" s="108"/>
      <c r="CR25" s="108"/>
      <c r="CS25" s="108"/>
      <c r="CT25" s="108"/>
      <c r="CU25" s="108"/>
      <c r="CV25" s="108"/>
      <c r="CW25" s="108"/>
      <c r="CX25" s="108"/>
      <c r="CY25" s="108"/>
      <c r="CZ25" s="108"/>
      <c r="DA25" s="108"/>
      <c r="DB25" s="108"/>
      <c r="DC25" s="108"/>
      <c r="DD25" s="108"/>
      <c r="DE25" s="108"/>
      <c r="DF25" s="108"/>
      <c r="DG25" s="108"/>
      <c r="DH25" s="108"/>
      <c r="DI25" s="108"/>
      <c r="DJ25" s="108"/>
      <c r="DK25" s="108"/>
      <c r="DL25" s="108"/>
      <c r="DM25" s="108"/>
      <c r="DN25" s="108"/>
      <c r="DO25" s="108"/>
      <c r="DP25" s="108"/>
      <c r="DQ25" s="108"/>
      <c r="DR25" s="108"/>
      <c r="DS25" s="108"/>
      <c r="DT25" s="108"/>
      <c r="DU25" s="108"/>
      <c r="DV25" s="108"/>
      <c r="DW25" s="108"/>
      <c r="DX25" s="108"/>
      <c r="DY25" s="108"/>
      <c r="DZ25" s="108"/>
      <c r="EA25" s="108"/>
      <c r="EB25" s="108"/>
      <c r="EC25" s="108"/>
      <c r="ED25" s="108"/>
      <c r="EE25" s="108"/>
      <c r="EF25" s="108"/>
      <c r="EG25" s="108"/>
      <c r="EH25" s="108"/>
      <c r="EI25" s="108"/>
      <c r="EJ25" s="108"/>
      <c r="EK25" s="108"/>
      <c r="EL25" s="108"/>
      <c r="EM25" s="108"/>
      <c r="EN25" s="108"/>
      <c r="EO25" s="108"/>
      <c r="EP25" s="108"/>
      <c r="EQ25" s="108"/>
      <c r="ER25" s="108"/>
      <c r="ES25" s="108"/>
      <c r="ET25" s="108"/>
      <c r="EU25" s="108"/>
      <c r="EV25" s="108"/>
      <c r="EW25" s="108"/>
      <c r="EX25" s="108"/>
      <c r="EY25" s="108"/>
      <c r="EZ25" s="108"/>
    </row>
    <row r="26" spans="1:156" s="109" customFormat="1" ht="13">
      <c r="A26" s="196"/>
      <c r="B26" s="176"/>
      <c r="C26" s="194"/>
      <c r="D26" s="194"/>
      <c r="E26" s="195"/>
      <c r="F26" s="497"/>
      <c r="G26" s="194"/>
      <c r="H26" s="194"/>
      <c r="I26" s="194"/>
      <c r="J26" s="195"/>
      <c r="K26" s="497"/>
      <c r="L26" s="194"/>
      <c r="M26" s="194"/>
      <c r="N26" s="194"/>
      <c r="O26" s="194"/>
      <c r="P26" s="497"/>
      <c r="Q26" s="194"/>
      <c r="R26" s="194"/>
      <c r="S26" s="194"/>
      <c r="T26" s="194"/>
      <c r="U26" s="497"/>
      <c r="V26" s="194"/>
      <c r="W26" s="194"/>
      <c r="X26" s="194"/>
      <c r="Y26" s="194"/>
      <c r="Z26" s="497"/>
      <c r="AA26" s="194"/>
      <c r="AB26" s="194"/>
      <c r="AC26" s="194"/>
      <c r="AD26" s="194"/>
      <c r="AE26" s="497"/>
      <c r="AF26" s="497"/>
      <c r="AG26" s="497"/>
      <c r="AH26" s="497"/>
      <c r="AI26" s="497"/>
      <c r="AJ26" s="108"/>
      <c r="AK26" s="171"/>
      <c r="AL26" s="108"/>
      <c r="AM26" s="108"/>
      <c r="AN26" s="108"/>
      <c r="AO26" s="108"/>
      <c r="AP26" s="108"/>
      <c r="AQ26" s="108"/>
      <c r="AR26" s="108"/>
      <c r="AS26" s="108"/>
      <c r="AT26" s="108"/>
      <c r="AU26" s="108"/>
      <c r="AV26" s="108"/>
      <c r="AW26" s="108"/>
      <c r="AX26" s="108"/>
      <c r="AY26" s="108"/>
      <c r="AZ26" s="108"/>
      <c r="BA26" s="108"/>
      <c r="BB26" s="108"/>
      <c r="BC26" s="108"/>
      <c r="BD26" s="108"/>
      <c r="BE26" s="108"/>
      <c r="BF26" s="108"/>
      <c r="BG26" s="108"/>
      <c r="BH26" s="108"/>
      <c r="BI26" s="108"/>
      <c r="BJ26" s="108"/>
      <c r="BK26" s="108"/>
      <c r="BL26" s="108"/>
      <c r="BM26" s="108"/>
      <c r="BN26" s="108"/>
      <c r="BO26" s="108"/>
      <c r="BP26" s="108"/>
      <c r="BQ26" s="108"/>
      <c r="BR26" s="108"/>
      <c r="BS26" s="108"/>
      <c r="BT26" s="108"/>
      <c r="BU26" s="108"/>
      <c r="BV26" s="108"/>
      <c r="BW26" s="108"/>
      <c r="BX26" s="108"/>
      <c r="BY26" s="108"/>
      <c r="BZ26" s="108"/>
      <c r="CA26" s="108"/>
      <c r="CB26" s="108"/>
      <c r="CC26" s="108"/>
      <c r="CD26" s="108"/>
      <c r="CE26" s="108"/>
      <c r="CF26" s="108"/>
      <c r="CG26" s="108"/>
      <c r="CH26" s="108"/>
      <c r="CI26" s="108"/>
      <c r="CJ26" s="108"/>
      <c r="CK26" s="108"/>
      <c r="CL26" s="108"/>
      <c r="CM26" s="108"/>
      <c r="CN26" s="108"/>
      <c r="CO26" s="108"/>
      <c r="CP26" s="108"/>
      <c r="CQ26" s="108"/>
      <c r="CR26" s="108"/>
      <c r="CS26" s="108"/>
      <c r="CT26" s="108"/>
      <c r="CU26" s="108"/>
      <c r="CV26" s="108"/>
      <c r="CW26" s="108"/>
      <c r="CX26" s="108"/>
      <c r="CY26" s="108"/>
      <c r="CZ26" s="108"/>
      <c r="DA26" s="108"/>
      <c r="DB26" s="108"/>
      <c r="DC26" s="108"/>
      <c r="DD26" s="108"/>
      <c r="DE26" s="108"/>
      <c r="DF26" s="108"/>
      <c r="DG26" s="108"/>
      <c r="DH26" s="108"/>
      <c r="DI26" s="108"/>
      <c r="DJ26" s="108"/>
      <c r="DK26" s="108"/>
      <c r="DL26" s="108"/>
      <c r="DM26" s="108"/>
      <c r="DN26" s="108"/>
      <c r="DO26" s="108"/>
      <c r="DP26" s="108"/>
      <c r="DQ26" s="108"/>
      <c r="DR26" s="108"/>
      <c r="DS26" s="108"/>
      <c r="DT26" s="108"/>
      <c r="DU26" s="108"/>
      <c r="DV26" s="108"/>
      <c r="DW26" s="108"/>
      <c r="DX26" s="108"/>
      <c r="DY26" s="108"/>
      <c r="DZ26" s="108"/>
      <c r="EA26" s="108"/>
      <c r="EB26" s="108"/>
      <c r="EC26" s="108"/>
      <c r="ED26" s="108"/>
      <c r="EE26" s="108"/>
      <c r="EF26" s="108"/>
      <c r="EG26" s="108"/>
      <c r="EH26" s="108"/>
      <c r="EI26" s="108"/>
      <c r="EJ26" s="108"/>
      <c r="EK26" s="108"/>
      <c r="EL26" s="108"/>
      <c r="EM26" s="108"/>
      <c r="EN26" s="108"/>
      <c r="EO26" s="108"/>
      <c r="EP26" s="108"/>
      <c r="EQ26" s="108"/>
      <c r="ER26" s="108"/>
      <c r="ES26" s="108"/>
      <c r="ET26" s="108"/>
      <c r="EU26" s="108"/>
      <c r="EV26" s="108"/>
      <c r="EW26" s="108"/>
      <c r="EX26" s="108"/>
      <c r="EY26" s="108"/>
      <c r="EZ26" s="108"/>
    </row>
    <row r="27" spans="1:156" s="202" customFormat="1" ht="13">
      <c r="A27" s="197" t="s">
        <v>62</v>
      </c>
      <c r="B27" s="176" t="s">
        <v>49</v>
      </c>
      <c r="C27" s="198">
        <f>'Step 4 Balance Sheet'!B10</f>
        <v>0</v>
      </c>
      <c r="D27" s="198">
        <f>'Step 4 Balance Sheet'!C10</f>
        <v>0</v>
      </c>
      <c r="E27" s="199">
        <f>'Step 4 Balance Sheet'!D10</f>
        <v>0</v>
      </c>
      <c r="F27" s="593">
        <v>0</v>
      </c>
      <c r="G27" s="198">
        <f>'Step 4 Balance Sheet'!F10</f>
        <v>0</v>
      </c>
      <c r="H27" s="198">
        <f>'Step 4 Balance Sheet'!G10</f>
        <v>0</v>
      </c>
      <c r="I27" s="198">
        <f>'Step 4 Balance Sheet'!H10</f>
        <v>0</v>
      </c>
      <c r="J27" s="199">
        <f>'Step 4 Balance Sheet'!I10</f>
        <v>0</v>
      </c>
      <c r="K27" s="503">
        <f>'Step 4 Balance Sheet'!F10</f>
        <v>0</v>
      </c>
      <c r="L27" s="198">
        <f>'Step 4 Balance Sheet'!K10</f>
        <v>0</v>
      </c>
      <c r="M27" s="198">
        <f>'Step 4 Balance Sheet'!L10</f>
        <v>0</v>
      </c>
      <c r="N27" s="198">
        <f>'Step 4 Balance Sheet'!M10</f>
        <v>0</v>
      </c>
      <c r="O27" s="198">
        <f>'Step 4 Balance Sheet'!N10</f>
        <v>0</v>
      </c>
      <c r="P27" s="503">
        <f>'Step 4 Balance Sheet'!K10</f>
        <v>0</v>
      </c>
      <c r="Q27" s="198">
        <f>'Step 4 Balance Sheet'!P10</f>
        <v>0</v>
      </c>
      <c r="R27" s="198">
        <f>'Step 4 Balance Sheet'!Q10</f>
        <v>0</v>
      </c>
      <c r="S27" s="198">
        <f>'Step 4 Balance Sheet'!R10</f>
        <v>0</v>
      </c>
      <c r="T27" s="198">
        <f>'Step 4 Balance Sheet'!S10</f>
        <v>0</v>
      </c>
      <c r="U27" s="503">
        <f>'Step 4 Balance Sheet'!P10</f>
        <v>0</v>
      </c>
      <c r="V27" s="198">
        <f>'Step 4 Balance Sheet'!U10</f>
        <v>0</v>
      </c>
      <c r="W27" s="198">
        <f>'Step 4 Balance Sheet'!V10</f>
        <v>0</v>
      </c>
      <c r="X27" s="198">
        <f>'Step 4 Balance Sheet'!W10</f>
        <v>0</v>
      </c>
      <c r="Y27" s="198">
        <f>'Step 4 Balance Sheet'!X10</f>
        <v>0</v>
      </c>
      <c r="Z27" s="503">
        <f>'Step 4 Balance Sheet'!U10</f>
        <v>0</v>
      </c>
      <c r="AA27" s="198">
        <f>'Step 4 Balance Sheet'!Z10</f>
        <v>0</v>
      </c>
      <c r="AB27" s="198">
        <f>'Step 4 Balance Sheet'!AA10</f>
        <v>0</v>
      </c>
      <c r="AC27" s="198">
        <f>'Step 4 Balance Sheet'!AB10</f>
        <v>0</v>
      </c>
      <c r="AD27" s="198">
        <f>'Step 4 Balance Sheet'!AC10</f>
        <v>0</v>
      </c>
      <c r="AE27" s="503">
        <f>'Step 4 Balance Sheet'!Z10</f>
        <v>0</v>
      </c>
      <c r="AF27" s="503">
        <f>'Step 4 Balance Sheet'!AE10</f>
        <v>0</v>
      </c>
      <c r="AG27" s="503">
        <f>'Step 4 Balance Sheet'!AF10</f>
        <v>0</v>
      </c>
      <c r="AH27" s="503">
        <f>'Step 4 Balance Sheet'!AG10</f>
        <v>0</v>
      </c>
      <c r="AI27" s="503">
        <f>'Step 4 Balance Sheet'!AH10</f>
        <v>0</v>
      </c>
      <c r="AJ27" s="200"/>
      <c r="AK27" s="201"/>
      <c r="AL27" s="200"/>
      <c r="AM27" s="200"/>
      <c r="AN27" s="200"/>
      <c r="AO27" s="200"/>
      <c r="AP27" s="200"/>
      <c r="AQ27" s="200"/>
      <c r="AR27" s="200"/>
      <c r="AS27" s="200"/>
      <c r="AT27" s="200"/>
      <c r="AU27" s="200"/>
      <c r="AV27" s="200"/>
      <c r="AW27" s="200"/>
      <c r="AX27" s="200"/>
      <c r="AY27" s="200"/>
      <c r="AZ27" s="200"/>
      <c r="BA27" s="200"/>
      <c r="BB27" s="200"/>
      <c r="BC27" s="200"/>
      <c r="BD27" s="200"/>
      <c r="BE27" s="200"/>
      <c r="BF27" s="200"/>
      <c r="BG27" s="200"/>
      <c r="BH27" s="200"/>
      <c r="BI27" s="200"/>
      <c r="BJ27" s="200"/>
      <c r="BK27" s="200"/>
      <c r="BL27" s="200"/>
      <c r="BM27" s="200"/>
      <c r="BN27" s="200"/>
      <c r="BO27" s="200"/>
      <c r="BP27" s="200"/>
      <c r="BQ27" s="200"/>
      <c r="BR27" s="200"/>
      <c r="BS27" s="200"/>
      <c r="BT27" s="200"/>
      <c r="BU27" s="200"/>
      <c r="BV27" s="200"/>
      <c r="BW27" s="200"/>
      <c r="BX27" s="200"/>
      <c r="BY27" s="200"/>
      <c r="BZ27" s="200"/>
      <c r="CA27" s="200"/>
      <c r="CB27" s="200"/>
      <c r="CC27" s="200"/>
      <c r="CD27" s="200"/>
      <c r="CE27" s="200"/>
      <c r="CF27" s="200"/>
      <c r="CG27" s="200"/>
      <c r="CH27" s="200"/>
      <c r="CI27" s="200"/>
      <c r="CJ27" s="200"/>
      <c r="CK27" s="200"/>
      <c r="CL27" s="200"/>
      <c r="CM27" s="200"/>
      <c r="CN27" s="200"/>
      <c r="CO27" s="200"/>
      <c r="CP27" s="200"/>
      <c r="CQ27" s="200"/>
      <c r="CR27" s="200"/>
      <c r="CS27" s="200"/>
      <c r="CT27" s="200"/>
      <c r="CU27" s="200"/>
      <c r="CV27" s="200"/>
      <c r="CW27" s="200"/>
      <c r="CX27" s="200"/>
      <c r="CY27" s="200"/>
      <c r="CZ27" s="200"/>
      <c r="DA27" s="200"/>
      <c r="DB27" s="200"/>
      <c r="DC27" s="200"/>
      <c r="DD27" s="200"/>
      <c r="DE27" s="200"/>
      <c r="DF27" s="200"/>
      <c r="DG27" s="200"/>
      <c r="DH27" s="200"/>
      <c r="DI27" s="200"/>
      <c r="DJ27" s="200"/>
      <c r="DK27" s="200"/>
      <c r="DL27" s="200"/>
      <c r="DM27" s="200"/>
      <c r="DN27" s="200"/>
      <c r="DO27" s="200"/>
      <c r="DP27" s="200"/>
      <c r="DQ27" s="200"/>
      <c r="DR27" s="200"/>
      <c r="DS27" s="200"/>
      <c r="DT27" s="200"/>
      <c r="DU27" s="200"/>
      <c r="DV27" s="200"/>
      <c r="DW27" s="200"/>
      <c r="DX27" s="200"/>
      <c r="DY27" s="200"/>
      <c r="DZ27" s="200"/>
      <c r="EA27" s="200"/>
      <c r="EB27" s="200"/>
      <c r="EC27" s="200"/>
      <c r="ED27" s="200"/>
      <c r="EE27" s="200"/>
      <c r="EF27" s="200"/>
      <c r="EG27" s="200"/>
      <c r="EH27" s="200"/>
      <c r="EI27" s="200"/>
      <c r="EJ27" s="200"/>
      <c r="EK27" s="200"/>
      <c r="EL27" s="200"/>
      <c r="EM27" s="200"/>
      <c r="EN27" s="200"/>
      <c r="EO27" s="200"/>
      <c r="EP27" s="200"/>
      <c r="EQ27" s="200"/>
      <c r="ER27" s="200"/>
      <c r="ES27" s="200"/>
      <c r="ET27" s="200"/>
      <c r="EU27" s="200"/>
      <c r="EV27" s="200"/>
      <c r="EW27" s="200"/>
      <c r="EX27" s="200"/>
      <c r="EY27" s="200"/>
      <c r="EZ27" s="200"/>
    </row>
    <row r="28" spans="1:156" s="202" customFormat="1" ht="13.5" thickBot="1">
      <c r="A28" s="203" t="s">
        <v>63</v>
      </c>
      <c r="B28" s="204"/>
      <c r="C28" s="205">
        <f>C27+C25</f>
        <v>0</v>
      </c>
      <c r="D28" s="205">
        <f>D27+D25</f>
        <v>0</v>
      </c>
      <c r="E28" s="206">
        <f>E27+E25</f>
        <v>0</v>
      </c>
      <c r="F28" s="504">
        <f>E28</f>
        <v>0</v>
      </c>
      <c r="G28" s="205">
        <f>G27+G25</f>
        <v>0</v>
      </c>
      <c r="H28" s="205">
        <f>H27+H25</f>
        <v>0</v>
      </c>
      <c r="I28" s="205">
        <f>I27+I25</f>
        <v>0</v>
      </c>
      <c r="J28" s="206">
        <f>J27+J25</f>
        <v>0</v>
      </c>
      <c r="K28" s="504">
        <f>J28</f>
        <v>0</v>
      </c>
      <c r="L28" s="205">
        <f>L27+L25</f>
        <v>0</v>
      </c>
      <c r="M28" s="205">
        <f>M27+M25</f>
        <v>0</v>
      </c>
      <c r="N28" s="205">
        <f>N27+N25</f>
        <v>0</v>
      </c>
      <c r="O28" s="205">
        <f>O27+O25</f>
        <v>0</v>
      </c>
      <c r="P28" s="504">
        <f>O28</f>
        <v>0</v>
      </c>
      <c r="Q28" s="205">
        <f>Q27+Q25</f>
        <v>0</v>
      </c>
      <c r="R28" s="205">
        <f>R27+R25</f>
        <v>0</v>
      </c>
      <c r="S28" s="205">
        <f>S27+S25</f>
        <v>0</v>
      </c>
      <c r="T28" s="205">
        <f>T27+T25</f>
        <v>0</v>
      </c>
      <c r="U28" s="504">
        <f>T28</f>
        <v>0</v>
      </c>
      <c r="V28" s="205">
        <f>V27+V25</f>
        <v>0</v>
      </c>
      <c r="W28" s="205">
        <f>W27+W25</f>
        <v>0</v>
      </c>
      <c r="X28" s="205">
        <f>X27+X25</f>
        <v>0</v>
      </c>
      <c r="Y28" s="205">
        <f>Y27+Y25</f>
        <v>0</v>
      </c>
      <c r="Z28" s="504">
        <f>Y28</f>
        <v>0</v>
      </c>
      <c r="AA28" s="205">
        <f>AA27+AA25</f>
        <v>0</v>
      </c>
      <c r="AB28" s="205">
        <f>AB27+AB25</f>
        <v>0</v>
      </c>
      <c r="AC28" s="205">
        <f>AC27+AC25</f>
        <v>0</v>
      </c>
      <c r="AD28" s="205">
        <f>AD27+AD25</f>
        <v>0</v>
      </c>
      <c r="AE28" s="504">
        <f>AD28</f>
        <v>0</v>
      </c>
      <c r="AF28" s="504">
        <f>AF27+AF25</f>
        <v>0</v>
      </c>
      <c r="AG28" s="504">
        <f>AG27+AG25</f>
        <v>0</v>
      </c>
      <c r="AH28" s="504">
        <f>AH27+AH25</f>
        <v>0</v>
      </c>
      <c r="AI28" s="504">
        <f>AI27+AI25</f>
        <v>0</v>
      </c>
      <c r="AJ28" s="200"/>
      <c r="AK28" s="207"/>
      <c r="AL28" s="200"/>
      <c r="AM28" s="200"/>
      <c r="AN28" s="200"/>
      <c r="AO28" s="200"/>
      <c r="AP28" s="200"/>
      <c r="AQ28" s="200"/>
      <c r="AR28" s="200"/>
      <c r="AS28" s="200"/>
      <c r="AT28" s="200"/>
      <c r="AU28" s="200"/>
      <c r="AV28" s="200"/>
      <c r="AW28" s="200"/>
      <c r="AX28" s="200"/>
      <c r="AY28" s="200"/>
      <c r="AZ28" s="200"/>
      <c r="BA28" s="200"/>
      <c r="BB28" s="200"/>
      <c r="BC28" s="200"/>
      <c r="BD28" s="200"/>
      <c r="BE28" s="200"/>
      <c r="BF28" s="200"/>
      <c r="BG28" s="200"/>
      <c r="BH28" s="200"/>
      <c r="BI28" s="200"/>
      <c r="BJ28" s="200"/>
      <c r="BK28" s="200"/>
      <c r="BL28" s="200"/>
      <c r="BM28" s="200"/>
      <c r="BN28" s="200"/>
      <c r="BO28" s="200"/>
      <c r="BP28" s="200"/>
      <c r="BQ28" s="200"/>
      <c r="BR28" s="200"/>
      <c r="BS28" s="200"/>
      <c r="BT28" s="200"/>
      <c r="BU28" s="200"/>
      <c r="BV28" s="200"/>
      <c r="BW28" s="200"/>
      <c r="BX28" s="200"/>
      <c r="BY28" s="200"/>
      <c r="BZ28" s="200"/>
      <c r="CA28" s="200"/>
      <c r="CB28" s="200"/>
      <c r="CC28" s="200"/>
      <c r="CD28" s="200"/>
      <c r="CE28" s="200"/>
      <c r="CF28" s="200"/>
      <c r="CG28" s="200"/>
      <c r="CH28" s="200"/>
      <c r="CI28" s="200"/>
      <c r="CJ28" s="200"/>
      <c r="CK28" s="200"/>
      <c r="CL28" s="200"/>
      <c r="CM28" s="200"/>
      <c r="CN28" s="200"/>
      <c r="CO28" s="200"/>
      <c r="CP28" s="200"/>
      <c r="CQ28" s="200"/>
      <c r="CR28" s="200"/>
      <c r="CS28" s="200"/>
      <c r="CT28" s="200"/>
      <c r="CU28" s="200"/>
      <c r="CV28" s="200"/>
      <c r="CW28" s="200"/>
      <c r="CX28" s="200"/>
      <c r="CY28" s="200"/>
      <c r="CZ28" s="200"/>
      <c r="DA28" s="200"/>
      <c r="DB28" s="200"/>
      <c r="DC28" s="200"/>
      <c r="DD28" s="200"/>
      <c r="DE28" s="200"/>
      <c r="DF28" s="200"/>
      <c r="DG28" s="200"/>
      <c r="DH28" s="200"/>
      <c r="DI28" s="200"/>
      <c r="DJ28" s="200"/>
      <c r="DK28" s="200"/>
      <c r="DL28" s="200"/>
      <c r="DM28" s="200"/>
      <c r="DN28" s="200"/>
      <c r="DO28" s="200"/>
      <c r="DP28" s="200"/>
      <c r="DQ28" s="200"/>
      <c r="DR28" s="200"/>
      <c r="DS28" s="200"/>
      <c r="DT28" s="200"/>
      <c r="DU28" s="200"/>
      <c r="DV28" s="200"/>
      <c r="DW28" s="200"/>
      <c r="DX28" s="200"/>
      <c r="DY28" s="200"/>
      <c r="DZ28" s="200"/>
      <c r="EA28" s="200"/>
      <c r="EB28" s="200"/>
      <c r="EC28" s="200"/>
      <c r="ED28" s="200"/>
      <c r="EE28" s="200"/>
      <c r="EF28" s="200"/>
      <c r="EG28" s="200"/>
      <c r="EH28" s="200"/>
      <c r="EI28" s="200"/>
      <c r="EJ28" s="200"/>
      <c r="EK28" s="200"/>
      <c r="EL28" s="200"/>
      <c r="EM28" s="200"/>
      <c r="EN28" s="200"/>
      <c r="EO28" s="200"/>
      <c r="EP28" s="200"/>
      <c r="EQ28" s="200"/>
      <c r="ER28" s="200"/>
      <c r="ES28" s="200"/>
      <c r="ET28" s="200"/>
      <c r="EU28" s="200"/>
      <c r="EV28" s="200"/>
      <c r="EW28" s="200"/>
      <c r="EX28" s="200"/>
      <c r="EY28" s="200"/>
      <c r="EZ28" s="200"/>
    </row>
    <row r="29" spans="1:156" s="214" customFormat="1" ht="13" outlineLevel="1">
      <c r="A29" s="208" t="s">
        <v>64</v>
      </c>
      <c r="B29" s="594">
        <f>'Step 4 Balance Sheet'!B10</f>
        <v>0</v>
      </c>
      <c r="C29" s="209">
        <f>'Step 4 Balance Sheet'!C10</f>
        <v>0</v>
      </c>
      <c r="D29" s="209">
        <f>'Step 4 Balance Sheet'!D10</f>
        <v>0</v>
      </c>
      <c r="E29" s="210">
        <f>'Step 4 Balance Sheet'!E10</f>
        <v>0</v>
      </c>
      <c r="F29" s="211">
        <f>'Step 4 Balance Sheet'!F10</f>
        <v>0</v>
      </c>
      <c r="G29" s="209">
        <f>'Step 4 Balance Sheet'!G10</f>
        <v>0</v>
      </c>
      <c r="H29" s="209">
        <f>'Step 4 Balance Sheet'!H10</f>
        <v>0</v>
      </c>
      <c r="I29" s="209">
        <f>'Step 4 Balance Sheet'!I10</f>
        <v>0</v>
      </c>
      <c r="J29" s="209">
        <f>'Step 4 Balance Sheet'!J10</f>
        <v>0</v>
      </c>
      <c r="K29" s="211">
        <f>'Step 4 Balance Sheet'!K10</f>
        <v>0</v>
      </c>
      <c r="L29" s="209">
        <f>'Step 4 Balance Sheet'!L10</f>
        <v>0</v>
      </c>
      <c r="M29" s="209">
        <f>'Step 4 Balance Sheet'!M10</f>
        <v>0</v>
      </c>
      <c r="N29" s="209">
        <f>'Step 4 Balance Sheet'!N10</f>
        <v>0</v>
      </c>
      <c r="O29" s="209">
        <f>'Step 4 Balance Sheet'!O10</f>
        <v>0</v>
      </c>
      <c r="P29" s="211">
        <f>'Step 4 Balance Sheet'!P10</f>
        <v>0</v>
      </c>
      <c r="Q29" s="209">
        <f>'Step 4 Balance Sheet'!Q10</f>
        <v>0</v>
      </c>
      <c r="R29" s="209">
        <f>'Step 4 Balance Sheet'!R10</f>
        <v>0</v>
      </c>
      <c r="S29" s="209">
        <f>'Step 4 Balance Sheet'!S10</f>
        <v>0</v>
      </c>
      <c r="T29" s="209">
        <f>'Step 4 Balance Sheet'!T10</f>
        <v>0</v>
      </c>
      <c r="U29" s="211">
        <f>'Step 4 Balance Sheet'!U10</f>
        <v>0</v>
      </c>
      <c r="V29" s="209">
        <f>'Step 4 Balance Sheet'!V10</f>
        <v>0</v>
      </c>
      <c r="W29" s="209">
        <f>'Step 4 Balance Sheet'!W10</f>
        <v>0</v>
      </c>
      <c r="X29" s="209">
        <f>'Step 4 Balance Sheet'!X10</f>
        <v>0</v>
      </c>
      <c r="Y29" s="209">
        <f>'Step 4 Balance Sheet'!Y10</f>
        <v>0</v>
      </c>
      <c r="Z29" s="211">
        <f>'Step 4 Balance Sheet'!Z10</f>
        <v>0</v>
      </c>
      <c r="AA29" s="209">
        <f>'Step 4 Balance Sheet'!AA10</f>
        <v>0</v>
      </c>
      <c r="AB29" s="209">
        <f>'Step 4 Balance Sheet'!AB10</f>
        <v>0</v>
      </c>
      <c r="AC29" s="209">
        <f>'Step 4 Balance Sheet'!AC10</f>
        <v>0</v>
      </c>
      <c r="AD29" s="209">
        <f>'Step 4 Balance Sheet'!AD10</f>
        <v>0</v>
      </c>
      <c r="AE29" s="211">
        <f>'Step 4 Balance Sheet'!AE10</f>
        <v>0</v>
      </c>
      <c r="AF29" s="211">
        <f>'Step 4 Balance Sheet'!AF10</f>
        <v>0</v>
      </c>
      <c r="AG29" s="211">
        <f>'Step 4 Balance Sheet'!AG10</f>
        <v>0</v>
      </c>
      <c r="AH29" s="211">
        <f>'Step 4 Balance Sheet'!AH10</f>
        <v>0</v>
      </c>
      <c r="AI29" s="211">
        <f>'Step 4 Balance Sheet'!AI10</f>
        <v>0</v>
      </c>
      <c r="AJ29" s="212"/>
      <c r="AK29" s="213"/>
      <c r="AL29" s="212"/>
      <c r="AM29" s="212"/>
      <c r="AN29" s="212"/>
      <c r="AO29" s="212"/>
      <c r="AP29" s="212"/>
      <c r="AQ29" s="212"/>
      <c r="AR29" s="212"/>
      <c r="AS29" s="212"/>
      <c r="AT29" s="212"/>
      <c r="AU29" s="212"/>
      <c r="AV29" s="212"/>
      <c r="AW29" s="212"/>
      <c r="AX29" s="212"/>
      <c r="AY29" s="212"/>
      <c r="AZ29" s="212"/>
      <c r="BA29" s="212"/>
      <c r="BB29" s="212"/>
      <c r="BC29" s="212"/>
      <c r="BD29" s="212"/>
      <c r="BE29" s="212"/>
      <c r="BF29" s="212"/>
      <c r="BG29" s="212"/>
      <c r="BH29" s="212"/>
      <c r="BI29" s="212"/>
      <c r="BJ29" s="212"/>
      <c r="BK29" s="212"/>
      <c r="BL29" s="212"/>
      <c r="BM29" s="212"/>
      <c r="BN29" s="212"/>
      <c r="BO29" s="212"/>
      <c r="BP29" s="212"/>
      <c r="BQ29" s="212"/>
      <c r="BR29" s="212"/>
      <c r="BS29" s="212"/>
      <c r="BT29" s="212"/>
      <c r="BU29" s="212"/>
      <c r="BV29" s="212"/>
      <c r="BW29" s="212"/>
      <c r="BX29" s="212"/>
      <c r="BY29" s="212"/>
      <c r="BZ29" s="212"/>
      <c r="CA29" s="212"/>
      <c r="CB29" s="212"/>
      <c r="CC29" s="212"/>
      <c r="CD29" s="212"/>
      <c r="CE29" s="212"/>
      <c r="CF29" s="212"/>
      <c r="CG29" s="212"/>
      <c r="CH29" s="212"/>
      <c r="CI29" s="212"/>
      <c r="CJ29" s="212"/>
      <c r="CK29" s="212"/>
      <c r="CL29" s="212"/>
      <c r="CM29" s="212"/>
      <c r="CN29" s="212"/>
      <c r="CO29" s="212"/>
      <c r="CP29" s="212"/>
      <c r="CQ29" s="212"/>
      <c r="CR29" s="212"/>
      <c r="CS29" s="212"/>
      <c r="CT29" s="212"/>
      <c r="CU29" s="212"/>
      <c r="CV29" s="212"/>
      <c r="CW29" s="212"/>
      <c r="CX29" s="212"/>
      <c r="CY29" s="212"/>
      <c r="CZ29" s="212"/>
      <c r="DA29" s="212"/>
      <c r="DB29" s="212"/>
      <c r="DC29" s="212"/>
      <c r="DD29" s="212"/>
      <c r="DE29" s="212"/>
      <c r="DF29" s="212"/>
      <c r="DG29" s="212"/>
      <c r="DH29" s="212"/>
      <c r="DI29" s="212"/>
      <c r="DJ29" s="212"/>
      <c r="DK29" s="212"/>
      <c r="DL29" s="212"/>
      <c r="DM29" s="212"/>
      <c r="DN29" s="212"/>
      <c r="DO29" s="212"/>
      <c r="DP29" s="212"/>
      <c r="DQ29" s="212"/>
      <c r="DR29" s="212"/>
      <c r="DS29" s="212"/>
      <c r="DT29" s="212"/>
      <c r="DU29" s="212"/>
      <c r="DV29" s="212"/>
      <c r="DW29" s="212"/>
      <c r="DX29" s="212"/>
      <c r="DY29" s="212"/>
      <c r="DZ29" s="212"/>
      <c r="EA29" s="212"/>
      <c r="EB29" s="212"/>
      <c r="EC29" s="212"/>
      <c r="ED29" s="212"/>
      <c r="EE29" s="212"/>
      <c r="EF29" s="212"/>
      <c r="EG29" s="212"/>
      <c r="EH29" s="212"/>
      <c r="EI29" s="212"/>
      <c r="EJ29" s="212"/>
      <c r="EK29" s="212"/>
      <c r="EL29" s="212"/>
      <c r="EM29" s="212"/>
      <c r="EN29" s="212"/>
      <c r="EO29" s="212"/>
      <c r="EP29" s="212"/>
      <c r="EQ29" s="212"/>
      <c r="ER29" s="212"/>
      <c r="ES29" s="212"/>
      <c r="ET29" s="212"/>
      <c r="EU29" s="212"/>
      <c r="EV29" s="212"/>
      <c r="EW29" s="212"/>
      <c r="EX29" s="212"/>
      <c r="EY29" s="212"/>
      <c r="EZ29" s="212"/>
    </row>
    <row r="30" spans="1:156" s="214" customFormat="1" ht="13.5" thickBot="1">
      <c r="A30" s="215" t="s">
        <v>65</v>
      </c>
      <c r="B30" s="216"/>
      <c r="C30" s="217" t="str">
        <f>IF(ROUND(C29,5)=ROUND(C28,5),"Yes","No")</f>
        <v>Yes</v>
      </c>
      <c r="D30" s="217" t="str">
        <f t="shared" ref="D30:AI30" si="8">IF(ROUND(D29,5)=ROUND(D28,5),"Yes","No")</f>
        <v>Yes</v>
      </c>
      <c r="E30" s="218" t="str">
        <f t="shared" si="8"/>
        <v>Yes</v>
      </c>
      <c r="F30" s="219" t="str">
        <f t="shared" si="8"/>
        <v>Yes</v>
      </c>
      <c r="G30" s="217" t="str">
        <f t="shared" si="8"/>
        <v>Yes</v>
      </c>
      <c r="H30" s="217" t="str">
        <f t="shared" si="8"/>
        <v>Yes</v>
      </c>
      <c r="I30" s="217" t="str">
        <f>IF(ROUND(I29,5)=ROUND(I28,5),"Yes","No")</f>
        <v>Yes</v>
      </c>
      <c r="J30" s="217" t="str">
        <f t="shared" si="8"/>
        <v>Yes</v>
      </c>
      <c r="K30" s="219" t="str">
        <f t="shared" si="8"/>
        <v>Yes</v>
      </c>
      <c r="L30" s="217" t="str">
        <f t="shared" si="8"/>
        <v>Yes</v>
      </c>
      <c r="M30" s="217" t="str">
        <f t="shared" si="8"/>
        <v>Yes</v>
      </c>
      <c r="N30" s="217" t="str">
        <f t="shared" si="8"/>
        <v>Yes</v>
      </c>
      <c r="O30" s="217" t="str">
        <f t="shared" si="8"/>
        <v>Yes</v>
      </c>
      <c r="P30" s="219" t="str">
        <f t="shared" si="8"/>
        <v>Yes</v>
      </c>
      <c r="Q30" s="217" t="str">
        <f t="shared" si="8"/>
        <v>Yes</v>
      </c>
      <c r="R30" s="217" t="str">
        <f t="shared" si="8"/>
        <v>Yes</v>
      </c>
      <c r="S30" s="217" t="str">
        <f t="shared" si="8"/>
        <v>Yes</v>
      </c>
      <c r="T30" s="217" t="str">
        <f t="shared" si="8"/>
        <v>Yes</v>
      </c>
      <c r="U30" s="219" t="str">
        <f t="shared" si="8"/>
        <v>Yes</v>
      </c>
      <c r="V30" s="217" t="str">
        <f t="shared" si="8"/>
        <v>Yes</v>
      </c>
      <c r="W30" s="217" t="str">
        <f t="shared" si="8"/>
        <v>Yes</v>
      </c>
      <c r="X30" s="217" t="str">
        <f t="shared" si="8"/>
        <v>Yes</v>
      </c>
      <c r="Y30" s="217" t="str">
        <f t="shared" si="8"/>
        <v>Yes</v>
      </c>
      <c r="Z30" s="219" t="str">
        <f t="shared" si="8"/>
        <v>Yes</v>
      </c>
      <c r="AA30" s="217" t="str">
        <f t="shared" si="8"/>
        <v>Yes</v>
      </c>
      <c r="AB30" s="217" t="str">
        <f t="shared" si="8"/>
        <v>Yes</v>
      </c>
      <c r="AC30" s="217" t="str">
        <f t="shared" si="8"/>
        <v>Yes</v>
      </c>
      <c r="AD30" s="217" t="str">
        <f t="shared" si="8"/>
        <v>Yes</v>
      </c>
      <c r="AE30" s="219" t="str">
        <f t="shared" si="8"/>
        <v>Yes</v>
      </c>
      <c r="AF30" s="219" t="str">
        <f t="shared" si="8"/>
        <v>Yes</v>
      </c>
      <c r="AG30" s="219" t="str">
        <f t="shared" si="8"/>
        <v>Yes</v>
      </c>
      <c r="AH30" s="219" t="str">
        <f t="shared" si="8"/>
        <v>Yes</v>
      </c>
      <c r="AI30" s="219" t="str">
        <f t="shared" si="8"/>
        <v>Yes</v>
      </c>
      <c r="AJ30" s="212"/>
      <c r="AK30" s="220"/>
      <c r="AL30" s="212"/>
      <c r="AM30" s="212"/>
      <c r="AN30" s="212"/>
      <c r="AO30" s="212"/>
      <c r="AP30" s="212"/>
      <c r="AQ30" s="212"/>
      <c r="AR30" s="212"/>
      <c r="AS30" s="212"/>
      <c r="AT30" s="212"/>
      <c r="AU30" s="212"/>
      <c r="AV30" s="212"/>
      <c r="AW30" s="212"/>
      <c r="AX30" s="212"/>
      <c r="AY30" s="212"/>
      <c r="AZ30" s="212"/>
      <c r="BA30" s="212"/>
      <c r="BB30" s="212"/>
      <c r="BC30" s="212"/>
      <c r="BD30" s="212"/>
      <c r="BE30" s="212"/>
      <c r="BF30" s="212"/>
      <c r="BG30" s="212"/>
      <c r="BH30" s="212"/>
      <c r="BI30" s="212"/>
      <c r="BJ30" s="212"/>
      <c r="BK30" s="212"/>
      <c r="BL30" s="212"/>
      <c r="BM30" s="212"/>
      <c r="BN30" s="212"/>
      <c r="BO30" s="212"/>
      <c r="BP30" s="212"/>
      <c r="BQ30" s="212"/>
      <c r="BR30" s="212"/>
      <c r="BS30" s="212"/>
      <c r="BT30" s="212"/>
      <c r="BU30" s="212"/>
      <c r="BV30" s="212"/>
      <c r="BW30" s="212"/>
      <c r="BX30" s="212"/>
      <c r="BY30" s="212"/>
      <c r="BZ30" s="212"/>
      <c r="CA30" s="212"/>
      <c r="CB30" s="212"/>
      <c r="CC30" s="212"/>
      <c r="CD30" s="212"/>
      <c r="CE30" s="212"/>
      <c r="CF30" s="212"/>
      <c r="CG30" s="212"/>
      <c r="CH30" s="212"/>
      <c r="CI30" s="212"/>
      <c r="CJ30" s="212"/>
      <c r="CK30" s="212"/>
      <c r="CL30" s="212"/>
      <c r="CM30" s="212"/>
      <c r="CN30" s="212"/>
      <c r="CO30" s="212"/>
      <c r="CP30" s="212"/>
      <c r="CQ30" s="212"/>
      <c r="CR30" s="212"/>
      <c r="CS30" s="212"/>
      <c r="CT30" s="212"/>
      <c r="CU30" s="212"/>
      <c r="CV30" s="212"/>
      <c r="CW30" s="212"/>
      <c r="CX30" s="212"/>
      <c r="CY30" s="212"/>
      <c r="CZ30" s="212"/>
      <c r="DA30" s="212"/>
      <c r="DB30" s="212"/>
      <c r="DC30" s="212"/>
      <c r="DD30" s="212"/>
      <c r="DE30" s="212"/>
      <c r="DF30" s="212"/>
      <c r="DG30" s="212"/>
      <c r="DH30" s="212"/>
      <c r="DI30" s="212"/>
      <c r="DJ30" s="212"/>
      <c r="DK30" s="212"/>
      <c r="DL30" s="212"/>
      <c r="DM30" s="212"/>
      <c r="DN30" s="212"/>
      <c r="DO30" s="212"/>
      <c r="DP30" s="212"/>
      <c r="DQ30" s="212"/>
      <c r="DR30" s="212"/>
      <c r="DS30" s="212"/>
      <c r="DT30" s="212"/>
      <c r="DU30" s="212"/>
      <c r="DV30" s="212"/>
      <c r="DW30" s="212"/>
      <c r="DX30" s="212"/>
      <c r="DY30" s="212"/>
      <c r="DZ30" s="212"/>
      <c r="EA30" s="212"/>
      <c r="EB30" s="212"/>
      <c r="EC30" s="212"/>
      <c r="ED30" s="212"/>
      <c r="EE30" s="212"/>
      <c r="EF30" s="212"/>
      <c r="EG30" s="212"/>
      <c r="EH30" s="212"/>
      <c r="EI30" s="212"/>
      <c r="EJ30" s="212"/>
      <c r="EK30" s="212"/>
      <c r="EL30" s="212"/>
      <c r="EM30" s="212"/>
      <c r="EN30" s="212"/>
      <c r="EO30" s="212"/>
      <c r="EP30" s="212"/>
      <c r="EQ30" s="212"/>
      <c r="ER30" s="212"/>
      <c r="ES30" s="212"/>
      <c r="ET30" s="212"/>
      <c r="EU30" s="212"/>
      <c r="EV30" s="212"/>
      <c r="EW30" s="212"/>
      <c r="EX30" s="212"/>
      <c r="EY30" s="212"/>
      <c r="EZ30" s="212"/>
    </row>
    <row r="31" spans="1:156" s="108" customFormat="1" ht="13.5" thickBot="1">
      <c r="A31" s="3"/>
      <c r="B31" s="154"/>
      <c r="C31" s="154"/>
      <c r="D31" s="154"/>
      <c r="E31" s="154"/>
      <c r="F31" s="154"/>
      <c r="G31" s="505"/>
      <c r="H31" s="154"/>
      <c r="I31" s="154"/>
      <c r="J31" s="154"/>
      <c r="K31" s="154"/>
      <c r="L31" s="505"/>
      <c r="M31" s="154"/>
      <c r="N31" s="154"/>
      <c r="O31" s="154"/>
      <c r="P31" s="154"/>
      <c r="Q31" s="154"/>
      <c r="R31" s="154"/>
      <c r="S31" s="154"/>
      <c r="T31" s="154"/>
      <c r="U31" s="154"/>
      <c r="V31" s="154"/>
      <c r="W31" s="154"/>
      <c r="X31" s="154"/>
      <c r="Y31" s="154"/>
      <c r="Z31" s="506"/>
      <c r="AA31" s="154"/>
      <c r="AB31" s="154"/>
      <c r="AC31" s="154"/>
      <c r="AD31" s="154"/>
      <c r="AE31" s="506"/>
      <c r="AF31" s="506"/>
      <c r="AG31" s="506"/>
      <c r="AH31" s="506"/>
      <c r="AI31" s="506"/>
      <c r="AK31" s="222"/>
    </row>
    <row r="32" spans="1:156" s="109" customFormat="1" ht="13.5" thickBot="1">
      <c r="A32" s="656" t="s">
        <v>66</v>
      </c>
      <c r="B32" s="223" t="str">
        <f>B6</f>
        <v>1Q13</v>
      </c>
      <c r="C32" s="224" t="str">
        <f t="shared" ref="C32:AI32" si="9">C6</f>
        <v>2Q13</v>
      </c>
      <c r="D32" s="224" t="str">
        <f t="shared" si="9"/>
        <v>3Q13</v>
      </c>
      <c r="E32" s="225" t="str">
        <f t="shared" si="9"/>
        <v>4Q13</v>
      </c>
      <c r="F32" s="226">
        <f t="shared" si="9"/>
        <v>2013</v>
      </c>
      <c r="G32" s="224" t="str">
        <f t="shared" si="9"/>
        <v>1Q14</v>
      </c>
      <c r="H32" s="224" t="str">
        <f t="shared" si="9"/>
        <v>2Q14</v>
      </c>
      <c r="I32" s="224" t="str">
        <f t="shared" si="9"/>
        <v>3Q14</v>
      </c>
      <c r="J32" s="224" t="str">
        <f t="shared" si="9"/>
        <v>4Q14</v>
      </c>
      <c r="K32" s="226">
        <f t="shared" si="9"/>
        <v>2014</v>
      </c>
      <c r="L32" s="224" t="str">
        <f t="shared" si="9"/>
        <v>1Q15</v>
      </c>
      <c r="M32" s="224" t="str">
        <f t="shared" si="9"/>
        <v>2Q15</v>
      </c>
      <c r="N32" s="224" t="str">
        <f t="shared" si="9"/>
        <v>3Q15</v>
      </c>
      <c r="O32" s="224" t="str">
        <f t="shared" si="9"/>
        <v>4Q15</v>
      </c>
      <c r="P32" s="226">
        <f t="shared" si="9"/>
        <v>2015</v>
      </c>
      <c r="Q32" s="224" t="str">
        <f t="shared" si="9"/>
        <v>1Q16</v>
      </c>
      <c r="R32" s="224" t="str">
        <f t="shared" si="9"/>
        <v>2Q16</v>
      </c>
      <c r="S32" s="224" t="str">
        <f t="shared" si="9"/>
        <v>3Q16</v>
      </c>
      <c r="T32" s="224" t="str">
        <f t="shared" si="9"/>
        <v>4Q16</v>
      </c>
      <c r="U32" s="226">
        <f t="shared" si="9"/>
        <v>2016</v>
      </c>
      <c r="V32" s="224" t="str">
        <f t="shared" si="9"/>
        <v>1Q17</v>
      </c>
      <c r="W32" s="224" t="str">
        <f t="shared" si="9"/>
        <v>2Q17</v>
      </c>
      <c r="X32" s="224" t="str">
        <f t="shared" si="9"/>
        <v>3Q17</v>
      </c>
      <c r="Y32" s="224" t="str">
        <f t="shared" si="9"/>
        <v>4Q17</v>
      </c>
      <c r="Z32" s="226">
        <f t="shared" si="9"/>
        <v>2017</v>
      </c>
      <c r="AA32" s="224" t="str">
        <f t="shared" si="9"/>
        <v>1Q18</v>
      </c>
      <c r="AB32" s="224" t="str">
        <f t="shared" si="9"/>
        <v>2Q18</v>
      </c>
      <c r="AC32" s="224" t="str">
        <f t="shared" si="9"/>
        <v>3Q18</v>
      </c>
      <c r="AD32" s="224" t="str">
        <f t="shared" si="9"/>
        <v>4Q18</v>
      </c>
      <c r="AE32" s="226">
        <f t="shared" si="9"/>
        <v>2018</v>
      </c>
      <c r="AF32" s="226">
        <f t="shared" si="9"/>
        <v>2019</v>
      </c>
      <c r="AG32" s="226">
        <f t="shared" si="9"/>
        <v>2020</v>
      </c>
      <c r="AH32" s="226">
        <f t="shared" si="9"/>
        <v>2021</v>
      </c>
      <c r="AI32" s="226">
        <f t="shared" si="9"/>
        <v>2022</v>
      </c>
      <c r="AJ32" s="108"/>
      <c r="AK32" s="9" t="s">
        <v>8</v>
      </c>
      <c r="AL32" s="108"/>
      <c r="AM32" s="108"/>
      <c r="AN32" s="108"/>
      <c r="AO32" s="108"/>
      <c r="AP32" s="108"/>
      <c r="AQ32" s="108"/>
      <c r="AR32" s="108"/>
      <c r="AS32" s="108"/>
      <c r="AT32" s="108"/>
      <c r="AU32" s="108"/>
      <c r="AV32" s="108"/>
      <c r="AW32" s="108"/>
      <c r="AX32" s="108"/>
      <c r="AY32" s="108"/>
      <c r="AZ32" s="108"/>
      <c r="BA32" s="108"/>
      <c r="BB32" s="108"/>
      <c r="BC32" s="108"/>
      <c r="BD32" s="108"/>
      <c r="BE32" s="108"/>
      <c r="BF32" s="108"/>
      <c r="BG32" s="108"/>
      <c r="BH32" s="108"/>
      <c r="BI32" s="108"/>
      <c r="BJ32" s="108"/>
      <c r="BK32" s="108"/>
      <c r="BL32" s="108"/>
      <c r="BM32" s="108"/>
      <c r="BN32" s="108"/>
      <c r="BO32" s="108"/>
      <c r="BP32" s="108"/>
      <c r="BQ32" s="108"/>
      <c r="BR32" s="108"/>
      <c r="BS32" s="108"/>
      <c r="BT32" s="108"/>
      <c r="BU32" s="108"/>
      <c r="BV32" s="108"/>
      <c r="BW32" s="108"/>
      <c r="BX32" s="108"/>
      <c r="BY32" s="108"/>
      <c r="BZ32" s="108"/>
      <c r="CA32" s="108"/>
      <c r="CB32" s="108"/>
      <c r="CC32" s="108"/>
      <c r="CD32" s="108"/>
      <c r="CE32" s="108"/>
      <c r="CF32" s="108"/>
      <c r="CG32" s="108"/>
      <c r="CH32" s="108"/>
      <c r="CI32" s="108"/>
      <c r="CJ32" s="108"/>
      <c r="CK32" s="108"/>
      <c r="CL32" s="108"/>
      <c r="CM32" s="108"/>
      <c r="CN32" s="108"/>
      <c r="CO32" s="108"/>
      <c r="CP32" s="108"/>
      <c r="CQ32" s="108"/>
      <c r="CR32" s="108"/>
      <c r="CS32" s="108"/>
      <c r="CT32" s="108"/>
      <c r="CU32" s="108"/>
      <c r="CV32" s="108"/>
      <c r="CW32" s="108"/>
      <c r="CX32" s="108"/>
      <c r="CY32" s="108"/>
      <c r="CZ32" s="108"/>
      <c r="DA32" s="108"/>
      <c r="DB32" s="108"/>
      <c r="DC32" s="108"/>
      <c r="DD32" s="108"/>
      <c r="DE32" s="108"/>
      <c r="DF32" s="108"/>
      <c r="DG32" s="108"/>
      <c r="DH32" s="108"/>
      <c r="DI32" s="108"/>
      <c r="DJ32" s="108"/>
      <c r="DK32" s="108"/>
      <c r="DL32" s="108"/>
      <c r="DM32" s="108"/>
      <c r="DN32" s="108"/>
      <c r="DO32" s="108"/>
      <c r="DP32" s="108"/>
      <c r="DQ32" s="108"/>
      <c r="DR32" s="108"/>
      <c r="DS32" s="108"/>
      <c r="DT32" s="108"/>
      <c r="DU32" s="108"/>
      <c r="DV32" s="108"/>
      <c r="DW32" s="108"/>
      <c r="DX32" s="108"/>
      <c r="DY32" s="108"/>
      <c r="DZ32" s="108"/>
      <c r="EA32" s="108"/>
      <c r="EB32" s="108"/>
      <c r="EC32" s="108"/>
      <c r="ED32" s="108"/>
      <c r="EE32" s="108"/>
      <c r="EF32" s="108"/>
      <c r="EG32" s="108"/>
      <c r="EH32" s="108"/>
      <c r="EI32" s="108"/>
      <c r="EJ32" s="108"/>
      <c r="EK32" s="108"/>
      <c r="EL32" s="108"/>
      <c r="EM32" s="108"/>
      <c r="EN32" s="108"/>
      <c r="EO32" s="108"/>
      <c r="EP32" s="108"/>
      <c r="EQ32" s="108"/>
      <c r="ER32" s="108"/>
      <c r="ES32" s="108"/>
      <c r="ET32" s="108"/>
      <c r="EU32" s="108"/>
      <c r="EV32" s="108"/>
      <c r="EW32" s="108"/>
      <c r="EX32" s="108"/>
      <c r="EY32" s="108"/>
      <c r="EZ32" s="108"/>
    </row>
    <row r="33" spans="1:156" s="229" customFormat="1" ht="13.5" thickBot="1">
      <c r="A33" s="657"/>
      <c r="B33" s="507">
        <f>B13+B16</f>
        <v>0</v>
      </c>
      <c r="C33" s="508">
        <f>C13+C16</f>
        <v>0</v>
      </c>
      <c r="D33" s="508">
        <f>D13+D16</f>
        <v>0</v>
      </c>
      <c r="E33" s="509">
        <f>E13+E16</f>
        <v>0</v>
      </c>
      <c r="F33" s="500">
        <f>SUM(B33:E33)</f>
        <v>0</v>
      </c>
      <c r="G33" s="507">
        <f>G13+G16</f>
        <v>0</v>
      </c>
      <c r="H33" s="508">
        <f>H13+H16</f>
        <v>0</v>
      </c>
      <c r="I33" s="508">
        <f>I13+I16</f>
        <v>0</v>
      </c>
      <c r="J33" s="509">
        <f>J13+J16</f>
        <v>0</v>
      </c>
      <c r="K33" s="500">
        <f>SUM(G33:J33)</f>
        <v>0</v>
      </c>
      <c r="L33" s="507">
        <f>L13+L16</f>
        <v>0</v>
      </c>
      <c r="M33" s="508">
        <f>M13+M16</f>
        <v>0</v>
      </c>
      <c r="N33" s="508">
        <f>N13+N16</f>
        <v>0</v>
      </c>
      <c r="O33" s="509">
        <f>O13+O16</f>
        <v>0</v>
      </c>
      <c r="P33" s="500">
        <f>SUM(L33:O33)</f>
        <v>0</v>
      </c>
      <c r="Q33" s="507">
        <f>Q13+Q16</f>
        <v>0</v>
      </c>
      <c r="R33" s="508">
        <f>R13+R16</f>
        <v>0</v>
      </c>
      <c r="S33" s="508">
        <f>S13+S16</f>
        <v>0</v>
      </c>
      <c r="T33" s="509">
        <f>T13+T16</f>
        <v>0</v>
      </c>
      <c r="U33" s="500">
        <f>SUM(Q33:T33)</f>
        <v>0</v>
      </c>
      <c r="V33" s="507">
        <f>V13+V16</f>
        <v>0</v>
      </c>
      <c r="W33" s="508">
        <f>W13+W16</f>
        <v>0</v>
      </c>
      <c r="X33" s="508">
        <f>X13+X16</f>
        <v>0</v>
      </c>
      <c r="Y33" s="509">
        <f>Y13+Y16</f>
        <v>0</v>
      </c>
      <c r="Z33" s="500">
        <f>SUM(V33:Y33)</f>
        <v>0</v>
      </c>
      <c r="AA33" s="507">
        <f>AA13+AA16</f>
        <v>0</v>
      </c>
      <c r="AB33" s="508">
        <f>AB13+AB16</f>
        <v>0</v>
      </c>
      <c r="AC33" s="508">
        <f t="shared" ref="AC33:AI33" si="10">AC13+AC16</f>
        <v>0</v>
      </c>
      <c r="AD33" s="509">
        <f t="shared" si="10"/>
        <v>0</v>
      </c>
      <c r="AE33" s="500">
        <f>SUM(AA33:AD33)</f>
        <v>0</v>
      </c>
      <c r="AF33" s="500">
        <f t="shared" si="10"/>
        <v>0</v>
      </c>
      <c r="AG33" s="500">
        <f t="shared" si="10"/>
        <v>0</v>
      </c>
      <c r="AH33" s="500">
        <f t="shared" si="10"/>
        <v>0</v>
      </c>
      <c r="AI33" s="500">
        <f t="shared" si="10"/>
        <v>0</v>
      </c>
      <c r="AJ33" s="227"/>
      <c r="AK33" s="228"/>
      <c r="AL33" s="227"/>
      <c r="AM33" s="227"/>
      <c r="AN33" s="227"/>
      <c r="AO33" s="227"/>
      <c r="AP33" s="227"/>
      <c r="AQ33" s="227"/>
      <c r="AR33" s="227"/>
      <c r="AS33" s="227"/>
      <c r="AT33" s="227"/>
      <c r="AU33" s="227"/>
      <c r="AV33" s="227"/>
      <c r="AW33" s="227"/>
      <c r="AX33" s="227"/>
      <c r="AY33" s="227"/>
      <c r="AZ33" s="227"/>
      <c r="BA33" s="227"/>
      <c r="BB33" s="227"/>
      <c r="BC33" s="227"/>
      <c r="BD33" s="227"/>
      <c r="BE33" s="227"/>
      <c r="BF33" s="227"/>
      <c r="BG33" s="227"/>
      <c r="BH33" s="227"/>
      <c r="BI33" s="227"/>
      <c r="BJ33" s="227"/>
      <c r="BK33" s="227"/>
      <c r="BL33" s="227"/>
      <c r="BM33" s="227"/>
      <c r="BN33" s="227"/>
      <c r="BO33" s="227"/>
      <c r="BP33" s="227"/>
      <c r="BQ33" s="227"/>
      <c r="BR33" s="227"/>
      <c r="BS33" s="227"/>
      <c r="BT33" s="227"/>
      <c r="BU33" s="227"/>
      <c r="BV33" s="227"/>
      <c r="BW33" s="227"/>
      <c r="BX33" s="227"/>
      <c r="BY33" s="227"/>
      <c r="BZ33" s="227"/>
      <c r="CA33" s="227"/>
      <c r="CB33" s="227"/>
      <c r="CC33" s="227"/>
      <c r="CD33" s="227"/>
      <c r="CE33" s="227"/>
      <c r="CF33" s="227"/>
      <c r="CG33" s="227"/>
      <c r="CH33" s="227"/>
      <c r="CI33" s="227"/>
      <c r="CJ33" s="227"/>
      <c r="CK33" s="227"/>
      <c r="CL33" s="227"/>
      <c r="CM33" s="227"/>
      <c r="CN33" s="227"/>
      <c r="CO33" s="227"/>
      <c r="CP33" s="227"/>
      <c r="CQ33" s="227"/>
      <c r="CR33" s="227"/>
      <c r="CS33" s="227"/>
      <c r="CT33" s="227"/>
      <c r="CU33" s="227"/>
      <c r="CV33" s="227"/>
      <c r="CW33" s="227"/>
      <c r="CX33" s="227"/>
      <c r="CY33" s="227"/>
      <c r="CZ33" s="227"/>
      <c r="DA33" s="227"/>
      <c r="DB33" s="227"/>
      <c r="DC33" s="227"/>
      <c r="DD33" s="227"/>
      <c r="DE33" s="227"/>
      <c r="DF33" s="227"/>
      <c r="DG33" s="227"/>
      <c r="DH33" s="227"/>
      <c r="DI33" s="227"/>
      <c r="DJ33" s="227"/>
      <c r="DK33" s="227"/>
      <c r="DL33" s="227"/>
      <c r="DM33" s="227"/>
      <c r="DN33" s="227"/>
      <c r="DO33" s="227"/>
      <c r="DP33" s="227"/>
      <c r="DQ33" s="227"/>
      <c r="DR33" s="227"/>
      <c r="DS33" s="227"/>
      <c r="DT33" s="227"/>
      <c r="DU33" s="227"/>
      <c r="DV33" s="227"/>
      <c r="DW33" s="227"/>
      <c r="DX33" s="227"/>
      <c r="DY33" s="227"/>
      <c r="DZ33" s="227"/>
      <c r="EA33" s="227"/>
      <c r="EB33" s="227"/>
      <c r="EC33" s="227"/>
      <c r="ED33" s="227"/>
      <c r="EE33" s="227"/>
      <c r="EF33" s="227"/>
      <c r="EG33" s="227"/>
      <c r="EH33" s="227"/>
      <c r="EI33" s="227"/>
      <c r="EJ33" s="227"/>
      <c r="EK33" s="227"/>
      <c r="EL33" s="227"/>
      <c r="EM33" s="227"/>
      <c r="EN33" s="227"/>
      <c r="EO33" s="227"/>
      <c r="EP33" s="227"/>
      <c r="EQ33" s="227"/>
      <c r="ER33" s="227"/>
      <c r="ES33" s="227"/>
      <c r="ET33" s="227"/>
      <c r="EU33" s="227"/>
      <c r="EV33" s="227"/>
      <c r="EW33" s="227"/>
      <c r="EX33" s="227"/>
      <c r="EY33" s="227"/>
      <c r="EZ33" s="227"/>
    </row>
    <row r="34" spans="1:156" s="108" customFormat="1" ht="13">
      <c r="B34" s="438"/>
      <c r="C34" s="438"/>
      <c r="D34" s="438"/>
      <c r="E34" s="438"/>
      <c r="F34" s="438"/>
      <c r="G34" s="438"/>
      <c r="H34" s="438"/>
      <c r="I34" s="438"/>
      <c r="J34" s="438"/>
      <c r="K34" s="438"/>
      <c r="L34" s="438"/>
      <c r="M34" s="438"/>
      <c r="N34" s="438"/>
      <c r="O34" s="438"/>
      <c r="P34" s="438"/>
      <c r="Q34" s="438"/>
      <c r="R34" s="438"/>
      <c r="S34" s="438"/>
      <c r="T34" s="438"/>
      <c r="U34" s="438"/>
      <c r="V34" s="438"/>
      <c r="W34" s="438"/>
      <c r="X34" s="438"/>
      <c r="Y34" s="438"/>
      <c r="Z34" s="438"/>
      <c r="AA34" s="438"/>
      <c r="AB34" s="438"/>
      <c r="AC34" s="438"/>
      <c r="AD34" s="438"/>
      <c r="AE34" s="438"/>
      <c r="AF34" s="438"/>
      <c r="AG34" s="438"/>
      <c r="AH34" s="438"/>
      <c r="AI34" s="438"/>
    </row>
    <row r="35" spans="1:156" s="108" customFormat="1" ht="20">
      <c r="A35" s="420" t="s">
        <v>208</v>
      </c>
      <c r="B35" s="438"/>
      <c r="C35" s="510"/>
      <c r="D35" s="510"/>
      <c r="E35" s="510"/>
      <c r="F35" s="510"/>
      <c r="G35" s="510"/>
      <c r="H35" s="510"/>
      <c r="I35" s="510"/>
      <c r="J35" s="510"/>
      <c r="K35" s="510"/>
      <c r="L35" s="510"/>
      <c r="M35" s="510"/>
      <c r="N35" s="510"/>
      <c r="O35" s="510"/>
      <c r="P35" s="510"/>
      <c r="Q35" s="510"/>
      <c r="R35" s="510"/>
      <c r="S35" s="510"/>
      <c r="T35" s="510"/>
      <c r="U35" s="510"/>
      <c r="V35" s="510"/>
      <c r="W35" s="510"/>
      <c r="X35" s="510"/>
      <c r="Y35" s="510"/>
      <c r="Z35" s="510"/>
      <c r="AA35" s="510"/>
      <c r="AB35" s="510"/>
      <c r="AC35" s="510"/>
      <c r="AD35" s="510"/>
      <c r="AE35" s="510"/>
      <c r="AF35" s="510"/>
      <c r="AG35" s="510"/>
      <c r="AH35" s="510"/>
      <c r="AI35" s="510"/>
    </row>
    <row r="36" spans="1:156" s="108" customFormat="1" ht="13">
      <c r="B36" s="438"/>
      <c r="C36" s="438"/>
      <c r="D36" s="438"/>
      <c r="E36" s="438"/>
      <c r="F36" s="438"/>
      <c r="G36" s="438"/>
      <c r="H36" s="438"/>
      <c r="I36" s="438"/>
      <c r="J36" s="438"/>
      <c r="K36" s="438"/>
      <c r="L36" s="438"/>
      <c r="M36" s="438"/>
      <c r="N36" s="438"/>
      <c r="O36" s="438"/>
      <c r="P36" s="438"/>
      <c r="Q36" s="438"/>
      <c r="R36" s="438"/>
      <c r="S36" s="438"/>
      <c r="T36" s="438"/>
      <c r="U36" s="438"/>
      <c r="V36" s="438"/>
      <c r="W36" s="438"/>
      <c r="X36" s="438"/>
      <c r="Y36" s="438"/>
      <c r="Z36" s="438"/>
      <c r="AA36" s="438"/>
      <c r="AB36" s="438"/>
      <c r="AC36" s="438"/>
      <c r="AD36" s="438"/>
      <c r="AE36" s="438"/>
      <c r="AF36" s="438"/>
      <c r="AG36" s="438"/>
      <c r="AH36" s="438"/>
      <c r="AI36" s="438"/>
    </row>
    <row r="37" spans="1:156" s="108" customFormat="1" ht="13">
      <c r="A37" s="3"/>
      <c r="B37" s="438"/>
      <c r="C37" s="438"/>
      <c r="D37" s="438"/>
      <c r="E37" s="438"/>
      <c r="F37" s="438"/>
      <c r="G37" s="438"/>
      <c r="H37" s="438"/>
      <c r="I37" s="438"/>
      <c r="J37" s="438"/>
      <c r="K37" s="438"/>
      <c r="L37" s="438"/>
      <c r="M37" s="438"/>
      <c r="N37" s="438"/>
      <c r="O37" s="438"/>
      <c r="P37" s="438"/>
      <c r="Q37" s="438"/>
      <c r="R37" s="438"/>
      <c r="S37" s="438"/>
      <c r="T37" s="438"/>
      <c r="U37" s="438"/>
      <c r="V37" s="438"/>
      <c r="W37" s="438"/>
      <c r="X37" s="438"/>
      <c r="Y37" s="438"/>
      <c r="Z37" s="438"/>
      <c r="AA37" s="438"/>
      <c r="AB37" s="438"/>
      <c r="AC37" s="438"/>
      <c r="AD37" s="438"/>
      <c r="AE37" s="438"/>
      <c r="AF37" s="438"/>
      <c r="AG37" s="438"/>
      <c r="AH37" s="438"/>
      <c r="AI37" s="438"/>
    </row>
    <row r="38" spans="1:156" s="108" customFormat="1" ht="13">
      <c r="A38" s="3"/>
      <c r="B38" s="438"/>
      <c r="C38" s="438"/>
      <c r="D38" s="438"/>
      <c r="E38" s="438"/>
      <c r="F38" s="438"/>
      <c r="G38" s="438"/>
      <c r="H38" s="438"/>
      <c r="I38" s="438"/>
      <c r="J38" s="438"/>
      <c r="K38" s="438"/>
      <c r="L38" s="438"/>
      <c r="M38" s="438"/>
      <c r="N38" s="438"/>
      <c r="O38" s="438"/>
      <c r="P38" s="438"/>
      <c r="Q38" s="438"/>
      <c r="R38" s="438"/>
      <c r="S38" s="438"/>
      <c r="T38" s="438"/>
      <c r="U38" s="438"/>
      <c r="V38" s="438"/>
      <c r="W38" s="438"/>
      <c r="X38" s="438"/>
      <c r="Y38" s="438"/>
      <c r="Z38" s="438"/>
      <c r="AA38" s="438"/>
      <c r="AB38" s="438"/>
      <c r="AC38" s="438"/>
      <c r="AD38" s="438"/>
      <c r="AE38" s="438"/>
      <c r="AF38" s="438"/>
      <c r="AG38" s="438"/>
      <c r="AH38" s="438"/>
      <c r="AI38" s="438"/>
    </row>
    <row r="39" spans="1:156" s="230" customFormat="1">
      <c r="A39" s="159"/>
      <c r="B39" s="511"/>
      <c r="C39" s="511"/>
      <c r="D39" s="511"/>
      <c r="E39" s="511"/>
      <c r="F39" s="511"/>
      <c r="G39" s="511"/>
      <c r="H39" s="511"/>
      <c r="I39" s="511"/>
      <c r="J39" s="511"/>
      <c r="K39" s="511"/>
      <c r="L39" s="511"/>
      <c r="M39" s="511"/>
      <c r="N39" s="511"/>
      <c r="O39" s="511"/>
      <c r="P39" s="511"/>
      <c r="Q39" s="511"/>
      <c r="R39" s="511"/>
      <c r="S39" s="511"/>
      <c r="T39" s="511"/>
      <c r="U39" s="511"/>
      <c r="V39" s="511"/>
      <c r="W39" s="511"/>
      <c r="X39" s="511"/>
      <c r="Y39" s="511"/>
      <c r="Z39" s="511"/>
      <c r="AA39" s="511"/>
      <c r="AB39" s="511"/>
      <c r="AC39" s="511"/>
      <c r="AD39" s="511"/>
      <c r="AE39" s="511"/>
      <c r="AF39" s="511"/>
      <c r="AG39" s="511"/>
      <c r="AH39" s="511"/>
      <c r="AI39" s="511"/>
    </row>
    <row r="40" spans="1:156" s="230" customFormat="1">
      <c r="A40" s="159"/>
      <c r="B40" s="511"/>
      <c r="C40" s="511"/>
      <c r="D40" s="511"/>
      <c r="E40" s="511"/>
      <c r="F40" s="511"/>
      <c r="G40" s="511"/>
      <c r="H40" s="511"/>
      <c r="I40" s="511"/>
      <c r="J40" s="511"/>
      <c r="K40" s="511"/>
      <c r="L40" s="511"/>
      <c r="M40" s="511"/>
      <c r="N40" s="511"/>
      <c r="O40" s="511"/>
      <c r="P40" s="511"/>
      <c r="Q40" s="511"/>
      <c r="R40" s="511"/>
      <c r="S40" s="511"/>
      <c r="T40" s="511"/>
      <c r="U40" s="511"/>
      <c r="V40" s="511"/>
      <c r="W40" s="511"/>
      <c r="X40" s="511"/>
      <c r="Y40" s="511"/>
      <c r="Z40" s="511"/>
      <c r="AA40" s="511"/>
      <c r="AB40" s="511"/>
      <c r="AC40" s="511"/>
      <c r="AD40" s="511"/>
      <c r="AE40" s="511"/>
      <c r="AF40" s="511"/>
      <c r="AG40" s="511"/>
      <c r="AH40" s="511"/>
      <c r="AI40" s="511"/>
    </row>
    <row r="41" spans="1:156" s="230" customFormat="1">
      <c r="A41" s="159"/>
      <c r="B41" s="511"/>
      <c r="C41" s="511"/>
      <c r="D41" s="511"/>
      <c r="E41" s="511"/>
      <c r="F41" s="511"/>
      <c r="G41" s="511"/>
      <c r="H41" s="511"/>
      <c r="I41" s="511"/>
      <c r="J41" s="511"/>
      <c r="K41" s="511"/>
      <c r="L41" s="511"/>
      <c r="M41" s="511"/>
      <c r="N41" s="511"/>
      <c r="O41" s="511"/>
      <c r="P41" s="511"/>
      <c r="Q41" s="511"/>
      <c r="R41" s="511"/>
      <c r="S41" s="511"/>
      <c r="T41" s="511"/>
      <c r="U41" s="511"/>
      <c r="V41" s="511"/>
      <c r="W41" s="511"/>
      <c r="X41" s="511"/>
      <c r="Y41" s="511"/>
      <c r="Z41" s="511"/>
      <c r="AA41" s="511"/>
      <c r="AB41" s="511"/>
      <c r="AC41" s="511"/>
      <c r="AD41" s="511"/>
      <c r="AE41" s="511"/>
      <c r="AF41" s="511"/>
      <c r="AG41" s="511"/>
      <c r="AH41" s="511"/>
      <c r="AI41" s="511"/>
    </row>
    <row r="42" spans="1:156" s="230" customFormat="1">
      <c r="A42" s="159"/>
      <c r="B42" s="511"/>
      <c r="C42" s="511"/>
      <c r="D42" s="511"/>
      <c r="E42" s="511"/>
      <c r="F42" s="511"/>
      <c r="G42" s="511"/>
      <c r="H42" s="511"/>
      <c r="I42" s="511"/>
      <c r="J42" s="511"/>
      <c r="K42" s="511"/>
      <c r="L42" s="511"/>
      <c r="M42" s="511"/>
      <c r="N42" s="511"/>
      <c r="O42" s="511"/>
      <c r="P42" s="511"/>
      <c r="Q42" s="511"/>
      <c r="R42" s="511"/>
      <c r="S42" s="511"/>
      <c r="T42" s="511"/>
      <c r="U42" s="511"/>
      <c r="V42" s="511"/>
      <c r="W42" s="511"/>
      <c r="X42" s="511"/>
      <c r="Y42" s="511"/>
      <c r="Z42" s="511"/>
      <c r="AA42" s="511"/>
      <c r="AB42" s="511"/>
      <c r="AC42" s="511"/>
      <c r="AD42" s="511"/>
      <c r="AE42" s="511"/>
      <c r="AF42" s="511"/>
      <c r="AG42" s="511"/>
      <c r="AH42" s="511"/>
      <c r="AI42" s="511"/>
    </row>
    <row r="43" spans="1:156" s="230" customFormat="1">
      <c r="A43" s="159"/>
      <c r="B43" s="511"/>
      <c r="C43" s="511"/>
      <c r="D43" s="511"/>
      <c r="E43" s="511"/>
      <c r="F43" s="511"/>
      <c r="G43" s="511"/>
      <c r="H43" s="511"/>
      <c r="I43" s="511"/>
      <c r="J43" s="511"/>
      <c r="K43" s="511"/>
      <c r="L43" s="511"/>
      <c r="M43" s="511"/>
      <c r="N43" s="511"/>
      <c r="O43" s="511"/>
      <c r="P43" s="511"/>
      <c r="Q43" s="511"/>
      <c r="R43" s="511"/>
      <c r="S43" s="511"/>
      <c r="T43" s="511"/>
      <c r="U43" s="511"/>
      <c r="V43" s="511"/>
      <c r="W43" s="511"/>
      <c r="X43" s="511"/>
      <c r="Y43" s="511"/>
      <c r="Z43" s="511"/>
      <c r="AA43" s="511"/>
      <c r="AB43" s="511"/>
      <c r="AC43" s="511"/>
      <c r="AD43" s="511"/>
      <c r="AE43" s="511"/>
      <c r="AF43" s="511"/>
      <c r="AG43" s="511"/>
      <c r="AH43" s="511"/>
      <c r="AI43" s="511"/>
    </row>
    <row r="44" spans="1:156" s="230" customFormat="1">
      <c r="A44" s="159"/>
      <c r="B44" s="511"/>
      <c r="C44" s="511"/>
      <c r="D44" s="511"/>
      <c r="E44" s="511"/>
      <c r="F44" s="511"/>
      <c r="G44" s="511"/>
      <c r="H44" s="511"/>
      <c r="I44" s="511"/>
      <c r="J44" s="511"/>
      <c r="K44" s="511"/>
      <c r="L44" s="511"/>
      <c r="M44" s="511"/>
      <c r="N44" s="511"/>
      <c r="O44" s="511"/>
      <c r="P44" s="511"/>
      <c r="Q44" s="511"/>
      <c r="R44" s="511"/>
      <c r="S44" s="511"/>
      <c r="T44" s="511"/>
      <c r="U44" s="511"/>
      <c r="V44" s="511"/>
      <c r="W44" s="511"/>
      <c r="X44" s="511"/>
      <c r="Y44" s="511"/>
      <c r="Z44" s="511"/>
      <c r="AA44" s="511"/>
      <c r="AB44" s="511"/>
      <c r="AC44" s="511"/>
      <c r="AD44" s="511"/>
      <c r="AE44" s="511"/>
      <c r="AF44" s="511"/>
      <c r="AG44" s="511"/>
      <c r="AH44" s="511"/>
      <c r="AI44" s="511"/>
    </row>
    <row r="45" spans="1:156" s="230" customFormat="1">
      <c r="A45" s="159"/>
      <c r="B45" s="511"/>
      <c r="C45" s="511"/>
      <c r="D45" s="511"/>
      <c r="E45" s="511"/>
      <c r="F45" s="511"/>
      <c r="G45" s="511"/>
      <c r="H45" s="511"/>
      <c r="I45" s="511"/>
      <c r="J45" s="511"/>
      <c r="K45" s="511"/>
      <c r="L45" s="511"/>
      <c r="M45" s="511"/>
      <c r="N45" s="511"/>
      <c r="O45" s="511"/>
      <c r="P45" s="511"/>
      <c r="Q45" s="511"/>
      <c r="R45" s="511"/>
      <c r="S45" s="511"/>
      <c r="T45" s="511"/>
      <c r="U45" s="511"/>
      <c r="V45" s="511"/>
      <c r="W45" s="511"/>
      <c r="X45" s="511"/>
      <c r="Y45" s="511"/>
      <c r="Z45" s="511"/>
      <c r="AA45" s="511"/>
      <c r="AB45" s="511"/>
      <c r="AC45" s="511"/>
      <c r="AD45" s="511"/>
      <c r="AE45" s="511"/>
      <c r="AF45" s="511"/>
      <c r="AG45" s="511"/>
      <c r="AH45" s="511"/>
      <c r="AI45" s="511"/>
    </row>
    <row r="46" spans="1:156" s="230" customFormat="1">
      <c r="A46" s="159"/>
      <c r="B46" s="511"/>
      <c r="C46" s="511"/>
      <c r="D46" s="511"/>
      <c r="E46" s="511"/>
      <c r="F46" s="511"/>
      <c r="G46" s="511"/>
      <c r="H46" s="511"/>
      <c r="I46" s="511"/>
      <c r="J46" s="511"/>
      <c r="K46" s="511"/>
      <c r="L46" s="511"/>
      <c r="M46" s="511"/>
      <c r="N46" s="511"/>
      <c r="O46" s="511"/>
      <c r="P46" s="511"/>
      <c r="Q46" s="511"/>
      <c r="R46" s="511"/>
      <c r="S46" s="511"/>
      <c r="T46" s="511"/>
      <c r="U46" s="511"/>
      <c r="V46" s="511"/>
      <c r="W46" s="511"/>
      <c r="X46" s="511"/>
      <c r="Y46" s="511"/>
      <c r="Z46" s="511"/>
      <c r="AA46" s="511"/>
      <c r="AB46" s="511"/>
      <c r="AC46" s="511"/>
      <c r="AD46" s="511"/>
      <c r="AE46" s="511"/>
      <c r="AF46" s="511"/>
      <c r="AG46" s="511"/>
      <c r="AH46" s="511"/>
      <c r="AI46" s="511"/>
    </row>
    <row r="47" spans="1:156" s="230" customFormat="1">
      <c r="A47" s="159"/>
      <c r="B47" s="511"/>
      <c r="C47" s="511"/>
      <c r="D47" s="511"/>
      <c r="E47" s="511"/>
      <c r="F47" s="511"/>
      <c r="G47" s="511"/>
      <c r="H47" s="511"/>
      <c r="I47" s="511"/>
      <c r="J47" s="511"/>
      <c r="K47" s="511"/>
      <c r="L47" s="511"/>
      <c r="M47" s="511"/>
      <c r="N47" s="511"/>
      <c r="O47" s="511"/>
      <c r="P47" s="511"/>
      <c r="Q47" s="511"/>
      <c r="R47" s="511"/>
      <c r="S47" s="511"/>
      <c r="T47" s="511"/>
      <c r="U47" s="511"/>
      <c r="V47" s="511"/>
      <c r="W47" s="511"/>
      <c r="X47" s="511"/>
      <c r="Y47" s="511"/>
      <c r="Z47" s="511"/>
      <c r="AA47" s="511"/>
      <c r="AB47" s="511"/>
      <c r="AC47" s="511"/>
      <c r="AD47" s="511"/>
      <c r="AE47" s="511"/>
      <c r="AF47" s="511"/>
      <c r="AG47" s="511"/>
      <c r="AH47" s="511"/>
      <c r="AI47" s="511"/>
    </row>
    <row r="48" spans="1:156" s="230" customFormat="1">
      <c r="A48" s="159"/>
      <c r="B48" s="511"/>
      <c r="C48" s="511"/>
      <c r="D48" s="511"/>
      <c r="E48" s="511"/>
      <c r="F48" s="511"/>
      <c r="G48" s="511"/>
      <c r="H48" s="511"/>
      <c r="I48" s="511"/>
      <c r="J48" s="511"/>
      <c r="K48" s="511"/>
      <c r="L48" s="511"/>
      <c r="M48" s="511"/>
      <c r="N48" s="511"/>
      <c r="O48" s="511"/>
      <c r="P48" s="511"/>
      <c r="Q48" s="511"/>
      <c r="R48" s="511"/>
      <c r="S48" s="511"/>
      <c r="T48" s="511"/>
      <c r="U48" s="511"/>
      <c r="V48" s="511"/>
      <c r="W48" s="511"/>
      <c r="X48" s="511"/>
      <c r="Y48" s="511"/>
      <c r="Z48" s="511"/>
      <c r="AA48" s="511"/>
      <c r="AB48" s="511"/>
      <c r="AC48" s="511"/>
      <c r="AD48" s="511"/>
      <c r="AE48" s="511"/>
      <c r="AF48" s="511"/>
      <c r="AG48" s="511"/>
      <c r="AH48" s="511"/>
      <c r="AI48" s="511"/>
    </row>
    <row r="49" spans="1:35" s="230" customFormat="1">
      <c r="A49" s="159"/>
      <c r="B49" s="511"/>
      <c r="C49" s="511"/>
      <c r="D49" s="511"/>
      <c r="E49" s="511"/>
      <c r="F49" s="511"/>
      <c r="G49" s="511"/>
      <c r="H49" s="511"/>
      <c r="I49" s="511"/>
      <c r="J49" s="511"/>
      <c r="K49" s="511"/>
      <c r="L49" s="511"/>
      <c r="M49" s="511"/>
      <c r="N49" s="511"/>
      <c r="O49" s="511"/>
      <c r="P49" s="511"/>
      <c r="Q49" s="511"/>
      <c r="R49" s="511"/>
      <c r="S49" s="511"/>
      <c r="T49" s="511"/>
      <c r="U49" s="511"/>
      <c r="V49" s="511"/>
      <c r="W49" s="511"/>
      <c r="X49" s="511"/>
      <c r="Y49" s="511"/>
      <c r="Z49" s="511"/>
      <c r="AA49" s="511"/>
      <c r="AB49" s="511"/>
      <c r="AC49" s="511"/>
      <c r="AD49" s="511"/>
      <c r="AE49" s="511"/>
      <c r="AF49" s="511"/>
      <c r="AG49" s="511"/>
      <c r="AH49" s="511"/>
      <c r="AI49" s="511"/>
    </row>
    <row r="50" spans="1:35" s="230" customFormat="1">
      <c r="A50" s="159"/>
      <c r="B50" s="511"/>
      <c r="C50" s="511"/>
      <c r="D50" s="511"/>
      <c r="E50" s="511"/>
      <c r="F50" s="511"/>
      <c r="G50" s="511"/>
      <c r="H50" s="511"/>
      <c r="I50" s="511"/>
      <c r="J50" s="511"/>
      <c r="K50" s="511"/>
      <c r="L50" s="511"/>
      <c r="M50" s="511"/>
      <c r="N50" s="511"/>
      <c r="O50" s="511"/>
      <c r="P50" s="511"/>
      <c r="Q50" s="511"/>
      <c r="R50" s="511"/>
      <c r="S50" s="511"/>
      <c r="T50" s="511"/>
      <c r="U50" s="511"/>
      <c r="V50" s="511"/>
      <c r="W50" s="511"/>
      <c r="X50" s="511"/>
      <c r="Y50" s="511"/>
      <c r="Z50" s="511"/>
      <c r="AA50" s="511"/>
      <c r="AB50" s="511"/>
      <c r="AC50" s="511"/>
      <c r="AD50" s="511"/>
      <c r="AE50" s="511"/>
      <c r="AF50" s="511"/>
      <c r="AG50" s="511"/>
      <c r="AH50" s="511"/>
      <c r="AI50" s="511"/>
    </row>
    <row r="51" spans="1:35" s="230" customFormat="1">
      <c r="A51" s="159"/>
      <c r="B51" s="511"/>
      <c r="C51" s="511"/>
      <c r="D51" s="511"/>
      <c r="E51" s="511"/>
      <c r="F51" s="511"/>
      <c r="G51" s="511"/>
      <c r="H51" s="511"/>
      <c r="I51" s="511"/>
      <c r="J51" s="511"/>
      <c r="K51" s="511"/>
      <c r="L51" s="511"/>
      <c r="M51" s="511"/>
      <c r="N51" s="511"/>
      <c r="O51" s="511"/>
      <c r="P51" s="511"/>
      <c r="Q51" s="511"/>
      <c r="R51" s="511"/>
      <c r="S51" s="511"/>
      <c r="T51" s="511"/>
      <c r="U51" s="511"/>
      <c r="V51" s="511"/>
      <c r="W51" s="511"/>
      <c r="X51" s="511"/>
      <c r="Y51" s="511"/>
      <c r="Z51" s="511"/>
      <c r="AA51" s="511"/>
      <c r="AB51" s="511"/>
      <c r="AC51" s="511"/>
      <c r="AD51" s="511"/>
      <c r="AE51" s="511"/>
      <c r="AF51" s="511"/>
      <c r="AG51" s="511"/>
      <c r="AH51" s="511"/>
      <c r="AI51" s="511"/>
    </row>
    <row r="52" spans="1:35" s="230" customFormat="1">
      <c r="A52" s="159"/>
      <c r="B52" s="511"/>
      <c r="C52" s="511"/>
      <c r="D52" s="511"/>
      <c r="E52" s="511"/>
      <c r="F52" s="511"/>
      <c r="G52" s="511"/>
      <c r="H52" s="511"/>
      <c r="I52" s="511"/>
      <c r="J52" s="511"/>
      <c r="K52" s="511"/>
      <c r="L52" s="511"/>
      <c r="M52" s="511"/>
      <c r="N52" s="511"/>
      <c r="O52" s="511"/>
      <c r="P52" s="511"/>
      <c r="Q52" s="511"/>
      <c r="R52" s="511"/>
      <c r="S52" s="511"/>
      <c r="T52" s="511"/>
      <c r="U52" s="511"/>
      <c r="V52" s="511"/>
      <c r="W52" s="511"/>
      <c r="X52" s="511"/>
      <c r="Y52" s="511"/>
      <c r="Z52" s="511"/>
      <c r="AA52" s="511"/>
      <c r="AB52" s="511"/>
      <c r="AC52" s="511"/>
      <c r="AD52" s="511"/>
      <c r="AE52" s="511"/>
      <c r="AF52" s="511"/>
      <c r="AG52" s="511"/>
      <c r="AH52" s="511"/>
      <c r="AI52" s="511"/>
    </row>
    <row r="53" spans="1:35" s="230" customFormat="1">
      <c r="A53" s="159"/>
      <c r="B53" s="511"/>
      <c r="C53" s="511"/>
      <c r="D53" s="511"/>
      <c r="E53" s="511"/>
      <c r="F53" s="511"/>
      <c r="G53" s="511"/>
      <c r="H53" s="511"/>
      <c r="I53" s="511"/>
      <c r="J53" s="511"/>
      <c r="K53" s="511"/>
      <c r="L53" s="511"/>
      <c r="M53" s="511"/>
      <c r="N53" s="511"/>
      <c r="O53" s="511"/>
      <c r="P53" s="511"/>
      <c r="Q53" s="511"/>
      <c r="R53" s="511"/>
      <c r="S53" s="511"/>
      <c r="T53" s="511"/>
      <c r="U53" s="511"/>
      <c r="V53" s="511"/>
      <c r="W53" s="511"/>
      <c r="X53" s="511"/>
      <c r="Y53" s="511"/>
      <c r="Z53" s="511"/>
      <c r="AA53" s="511"/>
      <c r="AB53" s="511"/>
      <c r="AC53" s="511"/>
      <c r="AD53" s="511"/>
      <c r="AE53" s="511"/>
      <c r="AF53" s="511"/>
      <c r="AG53" s="511"/>
      <c r="AH53" s="511"/>
      <c r="AI53" s="511"/>
    </row>
    <row r="54" spans="1:35" s="230" customFormat="1">
      <c r="A54" s="159"/>
      <c r="B54" s="511"/>
      <c r="C54" s="511"/>
      <c r="D54" s="511"/>
      <c r="E54" s="511"/>
      <c r="F54" s="511"/>
      <c r="G54" s="511"/>
      <c r="H54" s="511"/>
      <c r="I54" s="511"/>
      <c r="J54" s="511"/>
      <c r="K54" s="511"/>
      <c r="L54" s="511"/>
      <c r="M54" s="511"/>
      <c r="N54" s="511"/>
      <c r="O54" s="511"/>
      <c r="P54" s="511"/>
      <c r="Q54" s="511"/>
      <c r="R54" s="511"/>
      <c r="S54" s="511"/>
      <c r="T54" s="511"/>
      <c r="U54" s="511"/>
      <c r="V54" s="511"/>
      <c r="W54" s="511"/>
      <c r="X54" s="511"/>
      <c r="Y54" s="511"/>
      <c r="Z54" s="511"/>
      <c r="AA54" s="511"/>
      <c r="AB54" s="511"/>
      <c r="AC54" s="511"/>
      <c r="AD54" s="511"/>
      <c r="AE54" s="511"/>
      <c r="AF54" s="511"/>
      <c r="AG54" s="511"/>
      <c r="AH54" s="511"/>
      <c r="AI54" s="511"/>
    </row>
    <row r="55" spans="1:35" s="230" customFormat="1">
      <c r="A55" s="159"/>
      <c r="B55" s="511"/>
      <c r="C55" s="511"/>
      <c r="D55" s="511"/>
      <c r="E55" s="511"/>
      <c r="F55" s="511"/>
      <c r="G55" s="511"/>
      <c r="H55" s="511"/>
      <c r="I55" s="511"/>
      <c r="J55" s="511"/>
      <c r="K55" s="511"/>
      <c r="L55" s="511"/>
      <c r="M55" s="511"/>
      <c r="N55" s="511"/>
      <c r="O55" s="511"/>
      <c r="P55" s="511"/>
      <c r="Q55" s="511"/>
      <c r="R55" s="511"/>
      <c r="S55" s="511"/>
      <c r="T55" s="511"/>
      <c r="U55" s="511"/>
      <c r="V55" s="511"/>
      <c r="W55" s="511"/>
      <c r="X55" s="511"/>
      <c r="Y55" s="511"/>
      <c r="Z55" s="511"/>
      <c r="AA55" s="511"/>
      <c r="AB55" s="511"/>
      <c r="AC55" s="511"/>
      <c r="AD55" s="511"/>
      <c r="AE55" s="511"/>
      <c r="AF55" s="511"/>
      <c r="AG55" s="511"/>
      <c r="AH55" s="511"/>
      <c r="AI55" s="511"/>
    </row>
    <row r="56" spans="1:35" s="230" customFormat="1">
      <c r="A56" s="159"/>
      <c r="B56" s="511"/>
      <c r="C56" s="511"/>
      <c r="D56" s="511"/>
      <c r="E56" s="511"/>
      <c r="F56" s="511"/>
      <c r="G56" s="511"/>
      <c r="H56" s="511"/>
      <c r="I56" s="511"/>
      <c r="J56" s="511"/>
      <c r="K56" s="511"/>
      <c r="L56" s="511"/>
      <c r="M56" s="511"/>
      <c r="N56" s="511"/>
      <c r="O56" s="511"/>
      <c r="P56" s="511"/>
      <c r="Q56" s="511"/>
      <c r="R56" s="511"/>
      <c r="S56" s="511"/>
      <c r="T56" s="511"/>
      <c r="U56" s="511"/>
      <c r="V56" s="511"/>
      <c r="W56" s="511"/>
      <c r="X56" s="511"/>
      <c r="Y56" s="511"/>
      <c r="Z56" s="511"/>
      <c r="AA56" s="511"/>
      <c r="AB56" s="511"/>
      <c r="AC56" s="511"/>
      <c r="AD56" s="511"/>
      <c r="AE56" s="511"/>
      <c r="AF56" s="511"/>
      <c r="AG56" s="511"/>
      <c r="AH56" s="511"/>
      <c r="AI56" s="511"/>
    </row>
    <row r="57" spans="1:35" s="230" customFormat="1">
      <c r="A57" s="159"/>
      <c r="B57" s="511"/>
      <c r="C57" s="511"/>
      <c r="D57" s="511"/>
      <c r="E57" s="511"/>
      <c r="F57" s="511"/>
      <c r="G57" s="511"/>
      <c r="H57" s="511"/>
      <c r="I57" s="511"/>
      <c r="J57" s="511"/>
      <c r="K57" s="511"/>
      <c r="L57" s="511"/>
      <c r="M57" s="511"/>
      <c r="N57" s="511"/>
      <c r="O57" s="511"/>
      <c r="P57" s="511"/>
      <c r="Q57" s="511"/>
      <c r="R57" s="511"/>
      <c r="S57" s="511"/>
      <c r="T57" s="511"/>
      <c r="U57" s="511"/>
      <c r="V57" s="511"/>
      <c r="W57" s="511"/>
      <c r="X57" s="511"/>
      <c r="Y57" s="511"/>
      <c r="Z57" s="511"/>
      <c r="AA57" s="511"/>
      <c r="AB57" s="511"/>
      <c r="AC57" s="511"/>
      <c r="AD57" s="511"/>
      <c r="AE57" s="511"/>
      <c r="AF57" s="511"/>
      <c r="AG57" s="511"/>
      <c r="AH57" s="511"/>
      <c r="AI57" s="511"/>
    </row>
    <row r="58" spans="1:35" s="230" customFormat="1">
      <c r="A58" s="159"/>
      <c r="B58" s="511"/>
      <c r="C58" s="511"/>
      <c r="D58" s="511"/>
      <c r="E58" s="511"/>
      <c r="F58" s="511"/>
      <c r="G58" s="511"/>
      <c r="H58" s="511"/>
      <c r="I58" s="511"/>
      <c r="J58" s="511"/>
      <c r="K58" s="511"/>
      <c r="L58" s="511"/>
      <c r="M58" s="511"/>
      <c r="N58" s="511"/>
      <c r="O58" s="511"/>
      <c r="P58" s="511"/>
      <c r="Q58" s="511"/>
      <c r="R58" s="511"/>
      <c r="S58" s="511"/>
      <c r="T58" s="511"/>
      <c r="U58" s="511"/>
      <c r="V58" s="511"/>
      <c r="W58" s="511"/>
      <c r="X58" s="511"/>
      <c r="Y58" s="511"/>
      <c r="Z58" s="511"/>
      <c r="AA58" s="511"/>
      <c r="AB58" s="511"/>
      <c r="AC58" s="511"/>
      <c r="AD58" s="511"/>
      <c r="AE58" s="511"/>
      <c r="AF58" s="511"/>
      <c r="AG58" s="511"/>
      <c r="AH58" s="511"/>
      <c r="AI58" s="511"/>
    </row>
    <row r="59" spans="1:35" s="230" customFormat="1">
      <c r="A59" s="159"/>
      <c r="B59" s="511"/>
      <c r="C59" s="511"/>
      <c r="D59" s="511"/>
      <c r="E59" s="511"/>
      <c r="F59" s="511"/>
      <c r="G59" s="511"/>
      <c r="H59" s="511"/>
      <c r="I59" s="511"/>
      <c r="J59" s="511"/>
      <c r="K59" s="511"/>
      <c r="L59" s="511"/>
      <c r="M59" s="511"/>
      <c r="N59" s="511"/>
      <c r="O59" s="511"/>
      <c r="P59" s="511"/>
      <c r="Q59" s="511"/>
      <c r="R59" s="511"/>
      <c r="S59" s="511"/>
      <c r="T59" s="511"/>
      <c r="U59" s="511"/>
      <c r="V59" s="511"/>
      <c r="W59" s="511"/>
      <c r="X59" s="511"/>
      <c r="Y59" s="511"/>
      <c r="Z59" s="511"/>
      <c r="AA59" s="511"/>
      <c r="AB59" s="511"/>
      <c r="AC59" s="511"/>
      <c r="AD59" s="511"/>
      <c r="AE59" s="511"/>
      <c r="AF59" s="511"/>
      <c r="AG59" s="511"/>
      <c r="AH59" s="511"/>
      <c r="AI59" s="511"/>
    </row>
    <row r="60" spans="1:35" s="230" customFormat="1">
      <c r="A60" s="159"/>
      <c r="B60" s="511"/>
      <c r="C60" s="511"/>
      <c r="D60" s="511"/>
      <c r="E60" s="511"/>
      <c r="F60" s="511"/>
      <c r="G60" s="511"/>
      <c r="H60" s="511"/>
      <c r="I60" s="511"/>
      <c r="J60" s="511"/>
      <c r="K60" s="511"/>
      <c r="L60" s="511"/>
      <c r="M60" s="511"/>
      <c r="N60" s="511"/>
      <c r="O60" s="511"/>
      <c r="P60" s="511"/>
      <c r="Q60" s="511"/>
      <c r="R60" s="511"/>
      <c r="S60" s="511"/>
      <c r="T60" s="511"/>
      <c r="U60" s="511"/>
      <c r="V60" s="511"/>
      <c r="W60" s="511"/>
      <c r="X60" s="511"/>
      <c r="Y60" s="511"/>
      <c r="Z60" s="511"/>
      <c r="AA60" s="511"/>
      <c r="AB60" s="511"/>
      <c r="AC60" s="511"/>
      <c r="AD60" s="511"/>
      <c r="AE60" s="511"/>
      <c r="AF60" s="511"/>
      <c r="AG60" s="511"/>
      <c r="AH60" s="511"/>
      <c r="AI60" s="511"/>
    </row>
    <row r="61" spans="1:35" s="230" customFormat="1">
      <c r="A61" s="159"/>
      <c r="B61" s="511"/>
      <c r="C61" s="511"/>
      <c r="D61" s="511"/>
      <c r="E61" s="511"/>
      <c r="F61" s="511"/>
      <c r="G61" s="511"/>
      <c r="H61" s="511"/>
      <c r="I61" s="511"/>
      <c r="J61" s="511"/>
      <c r="K61" s="511"/>
      <c r="L61" s="511"/>
      <c r="M61" s="511"/>
      <c r="N61" s="511"/>
      <c r="O61" s="511"/>
      <c r="P61" s="511"/>
      <c r="Q61" s="511"/>
      <c r="R61" s="511"/>
      <c r="S61" s="511"/>
      <c r="T61" s="511"/>
      <c r="U61" s="511"/>
      <c r="V61" s="511"/>
      <c r="W61" s="511"/>
      <c r="X61" s="511"/>
      <c r="Y61" s="511"/>
      <c r="Z61" s="511"/>
      <c r="AA61" s="511"/>
      <c r="AB61" s="511"/>
      <c r="AC61" s="511"/>
      <c r="AD61" s="511"/>
      <c r="AE61" s="511"/>
      <c r="AF61" s="511"/>
      <c r="AG61" s="511"/>
      <c r="AH61" s="511"/>
      <c r="AI61" s="511"/>
    </row>
    <row r="62" spans="1:35" s="230" customFormat="1">
      <c r="A62" s="159"/>
      <c r="B62" s="511"/>
      <c r="C62" s="511"/>
      <c r="D62" s="511"/>
      <c r="E62" s="511"/>
      <c r="F62" s="511"/>
      <c r="G62" s="511"/>
      <c r="H62" s="511"/>
      <c r="I62" s="511"/>
      <c r="J62" s="511"/>
      <c r="K62" s="511"/>
      <c r="L62" s="511"/>
      <c r="M62" s="511"/>
      <c r="N62" s="511"/>
      <c r="O62" s="511"/>
      <c r="P62" s="511"/>
      <c r="Q62" s="511"/>
      <c r="R62" s="511"/>
      <c r="S62" s="511"/>
      <c r="T62" s="511"/>
      <c r="U62" s="511"/>
      <c r="V62" s="511"/>
      <c r="W62" s="511"/>
      <c r="X62" s="511"/>
      <c r="Y62" s="511"/>
      <c r="Z62" s="511"/>
      <c r="AA62" s="511"/>
      <c r="AB62" s="511"/>
      <c r="AC62" s="511"/>
      <c r="AD62" s="511"/>
      <c r="AE62" s="511"/>
      <c r="AF62" s="511"/>
      <c r="AG62" s="511"/>
      <c r="AH62" s="511"/>
      <c r="AI62" s="511"/>
    </row>
    <row r="63" spans="1:35" s="230" customFormat="1">
      <c r="A63" s="159"/>
      <c r="B63" s="511"/>
      <c r="C63" s="511"/>
      <c r="D63" s="511"/>
      <c r="E63" s="511"/>
      <c r="F63" s="511"/>
      <c r="G63" s="511"/>
      <c r="H63" s="511"/>
      <c r="I63" s="511"/>
      <c r="J63" s="511"/>
      <c r="K63" s="511"/>
      <c r="L63" s="511"/>
      <c r="M63" s="511"/>
      <c r="N63" s="511"/>
      <c r="O63" s="511"/>
      <c r="P63" s="511"/>
      <c r="Q63" s="511"/>
      <c r="R63" s="511"/>
      <c r="S63" s="511"/>
      <c r="T63" s="511"/>
      <c r="U63" s="511"/>
      <c r="V63" s="511"/>
      <c r="W63" s="511"/>
      <c r="X63" s="511"/>
      <c r="Y63" s="511"/>
      <c r="Z63" s="511"/>
      <c r="AA63" s="511"/>
      <c r="AB63" s="511"/>
      <c r="AC63" s="511"/>
      <c r="AD63" s="511"/>
      <c r="AE63" s="511"/>
      <c r="AF63" s="511"/>
      <c r="AG63" s="511"/>
      <c r="AH63" s="511"/>
      <c r="AI63" s="511"/>
    </row>
    <row r="64" spans="1:35" s="230" customFormat="1">
      <c r="A64" s="159"/>
      <c r="B64" s="511"/>
      <c r="C64" s="511"/>
      <c r="D64" s="511"/>
      <c r="E64" s="511"/>
      <c r="F64" s="511"/>
      <c r="G64" s="511"/>
      <c r="H64" s="511"/>
      <c r="I64" s="511"/>
      <c r="J64" s="511"/>
      <c r="K64" s="511"/>
      <c r="L64" s="511"/>
      <c r="M64" s="511"/>
      <c r="N64" s="511"/>
      <c r="O64" s="511"/>
      <c r="P64" s="511"/>
      <c r="Q64" s="511"/>
      <c r="R64" s="511"/>
      <c r="S64" s="511"/>
      <c r="T64" s="511"/>
      <c r="U64" s="511"/>
      <c r="V64" s="511"/>
      <c r="W64" s="511"/>
      <c r="X64" s="511"/>
      <c r="Y64" s="511"/>
      <c r="Z64" s="511"/>
      <c r="AA64" s="511"/>
      <c r="AB64" s="511"/>
      <c r="AC64" s="511"/>
      <c r="AD64" s="511"/>
      <c r="AE64" s="511"/>
      <c r="AF64" s="511"/>
      <c r="AG64" s="511"/>
      <c r="AH64" s="511"/>
      <c r="AI64" s="511"/>
    </row>
    <row r="65" spans="1:35" s="230" customFormat="1">
      <c r="A65" s="159"/>
      <c r="B65" s="511"/>
      <c r="C65" s="511"/>
      <c r="D65" s="511"/>
      <c r="E65" s="511"/>
      <c r="F65" s="511"/>
      <c r="G65" s="511"/>
      <c r="H65" s="511"/>
      <c r="I65" s="511"/>
      <c r="J65" s="511"/>
      <c r="K65" s="511"/>
      <c r="L65" s="511"/>
      <c r="M65" s="511"/>
      <c r="N65" s="511"/>
      <c r="O65" s="511"/>
      <c r="P65" s="511"/>
      <c r="Q65" s="511"/>
      <c r="R65" s="511"/>
      <c r="S65" s="511"/>
      <c r="T65" s="511"/>
      <c r="U65" s="511"/>
      <c r="V65" s="511"/>
      <c r="W65" s="511"/>
      <c r="X65" s="511"/>
      <c r="Y65" s="511"/>
      <c r="Z65" s="511"/>
      <c r="AA65" s="511"/>
      <c r="AB65" s="511"/>
      <c r="AC65" s="511"/>
      <c r="AD65" s="511"/>
      <c r="AE65" s="511"/>
      <c r="AF65" s="511"/>
      <c r="AG65" s="511"/>
      <c r="AH65" s="511"/>
      <c r="AI65" s="511"/>
    </row>
    <row r="66" spans="1:35" s="230" customFormat="1">
      <c r="A66" s="159"/>
      <c r="B66" s="511"/>
      <c r="C66" s="511"/>
      <c r="D66" s="511"/>
      <c r="E66" s="511"/>
      <c r="F66" s="511"/>
      <c r="G66" s="511"/>
      <c r="H66" s="511"/>
      <c r="I66" s="511"/>
      <c r="J66" s="511"/>
      <c r="K66" s="511"/>
      <c r="L66" s="511"/>
      <c r="M66" s="511"/>
      <c r="N66" s="511"/>
      <c r="O66" s="511"/>
      <c r="P66" s="511"/>
      <c r="Q66" s="511"/>
      <c r="R66" s="511"/>
      <c r="S66" s="511"/>
      <c r="T66" s="511"/>
      <c r="U66" s="511"/>
      <c r="V66" s="511"/>
      <c r="W66" s="511"/>
      <c r="X66" s="511"/>
      <c r="Y66" s="511"/>
      <c r="Z66" s="511"/>
      <c r="AA66" s="511"/>
      <c r="AB66" s="511"/>
      <c r="AC66" s="511"/>
      <c r="AD66" s="511"/>
      <c r="AE66" s="511"/>
      <c r="AF66" s="511"/>
      <c r="AG66" s="511"/>
      <c r="AH66" s="511"/>
      <c r="AI66" s="511"/>
    </row>
    <row r="67" spans="1:35" s="230" customFormat="1">
      <c r="A67" s="159"/>
      <c r="B67" s="511"/>
      <c r="C67" s="511"/>
      <c r="D67" s="511"/>
      <c r="E67" s="511"/>
      <c r="F67" s="511"/>
      <c r="G67" s="511"/>
      <c r="H67" s="511"/>
      <c r="I67" s="511"/>
      <c r="J67" s="511"/>
      <c r="K67" s="511"/>
      <c r="L67" s="511"/>
      <c r="M67" s="511"/>
      <c r="N67" s="511"/>
      <c r="O67" s="511"/>
      <c r="P67" s="511"/>
      <c r="Q67" s="511"/>
      <c r="R67" s="511"/>
      <c r="S67" s="511"/>
      <c r="T67" s="511"/>
      <c r="U67" s="511"/>
      <c r="V67" s="511"/>
      <c r="W67" s="511"/>
      <c r="X67" s="511"/>
      <c r="Y67" s="511"/>
      <c r="Z67" s="511"/>
      <c r="AA67" s="511"/>
      <c r="AB67" s="511"/>
      <c r="AC67" s="511"/>
      <c r="AD67" s="511"/>
      <c r="AE67" s="511"/>
      <c r="AF67" s="511"/>
      <c r="AG67" s="511"/>
      <c r="AH67" s="511"/>
      <c r="AI67" s="511"/>
    </row>
    <row r="68" spans="1:35" s="230" customFormat="1">
      <c r="A68" s="159"/>
      <c r="B68" s="511"/>
      <c r="C68" s="511"/>
      <c r="D68" s="511"/>
      <c r="E68" s="511"/>
      <c r="F68" s="511"/>
      <c r="G68" s="511"/>
      <c r="H68" s="511"/>
      <c r="I68" s="511"/>
      <c r="J68" s="511"/>
      <c r="K68" s="511"/>
      <c r="L68" s="511"/>
      <c r="M68" s="511"/>
      <c r="N68" s="511"/>
      <c r="O68" s="511"/>
      <c r="P68" s="511"/>
      <c r="Q68" s="511"/>
      <c r="R68" s="511"/>
      <c r="S68" s="511"/>
      <c r="T68" s="511"/>
      <c r="U68" s="511"/>
      <c r="V68" s="511"/>
      <c r="W68" s="511"/>
      <c r="X68" s="511"/>
      <c r="Y68" s="511"/>
      <c r="Z68" s="511"/>
      <c r="AA68" s="511"/>
      <c r="AB68" s="511"/>
      <c r="AC68" s="511"/>
      <c r="AD68" s="511"/>
      <c r="AE68" s="511"/>
      <c r="AF68" s="511"/>
      <c r="AG68" s="511"/>
      <c r="AH68" s="511"/>
      <c r="AI68" s="511"/>
    </row>
    <row r="69" spans="1:35" s="230" customFormat="1">
      <c r="A69" s="159"/>
      <c r="B69" s="511"/>
      <c r="C69" s="511"/>
      <c r="D69" s="511"/>
      <c r="E69" s="511"/>
      <c r="F69" s="511"/>
      <c r="G69" s="511"/>
      <c r="H69" s="511"/>
      <c r="I69" s="511"/>
      <c r="J69" s="511"/>
      <c r="K69" s="511"/>
      <c r="L69" s="511"/>
      <c r="M69" s="511"/>
      <c r="N69" s="511"/>
      <c r="O69" s="511"/>
      <c r="P69" s="511"/>
      <c r="Q69" s="511"/>
      <c r="R69" s="511"/>
      <c r="S69" s="511"/>
      <c r="T69" s="511"/>
      <c r="U69" s="511"/>
      <c r="V69" s="511"/>
      <c r="W69" s="511"/>
      <c r="X69" s="511"/>
      <c r="Y69" s="511"/>
      <c r="Z69" s="511"/>
      <c r="AA69" s="511"/>
      <c r="AB69" s="511"/>
      <c r="AC69" s="511"/>
      <c r="AD69" s="511"/>
      <c r="AE69" s="511"/>
      <c r="AF69" s="511"/>
      <c r="AG69" s="511"/>
      <c r="AH69" s="511"/>
      <c r="AI69" s="511"/>
    </row>
    <row r="70" spans="1:35" s="230" customFormat="1">
      <c r="A70" s="159"/>
      <c r="B70" s="511"/>
      <c r="C70" s="511"/>
      <c r="D70" s="511"/>
      <c r="E70" s="511"/>
      <c r="F70" s="511"/>
      <c r="G70" s="511"/>
      <c r="H70" s="511"/>
      <c r="I70" s="511"/>
      <c r="J70" s="511"/>
      <c r="K70" s="511"/>
      <c r="L70" s="511"/>
      <c r="M70" s="511"/>
      <c r="N70" s="511"/>
      <c r="O70" s="511"/>
      <c r="P70" s="511"/>
      <c r="Q70" s="511"/>
      <c r="R70" s="511"/>
      <c r="S70" s="511"/>
      <c r="T70" s="511"/>
      <c r="U70" s="511"/>
      <c r="V70" s="511"/>
      <c r="W70" s="511"/>
      <c r="X70" s="511"/>
      <c r="Y70" s="511"/>
      <c r="Z70" s="511"/>
      <c r="AA70" s="511"/>
      <c r="AB70" s="511"/>
      <c r="AC70" s="511"/>
      <c r="AD70" s="511"/>
      <c r="AE70" s="511"/>
      <c r="AF70" s="511"/>
      <c r="AG70" s="511"/>
      <c r="AH70" s="511"/>
      <c r="AI70" s="511"/>
    </row>
    <row r="71" spans="1:35" s="230" customFormat="1">
      <c r="A71" s="159"/>
      <c r="B71" s="511"/>
      <c r="C71" s="511"/>
      <c r="D71" s="511"/>
      <c r="E71" s="511"/>
      <c r="F71" s="511"/>
      <c r="G71" s="511"/>
      <c r="H71" s="511"/>
      <c r="I71" s="511"/>
      <c r="J71" s="511"/>
      <c r="K71" s="511"/>
      <c r="L71" s="511"/>
      <c r="M71" s="511"/>
      <c r="N71" s="511"/>
      <c r="O71" s="511"/>
      <c r="P71" s="511"/>
      <c r="Q71" s="511"/>
      <c r="R71" s="511"/>
      <c r="S71" s="511"/>
      <c r="T71" s="511"/>
      <c r="U71" s="511"/>
      <c r="V71" s="511"/>
      <c r="W71" s="511"/>
      <c r="X71" s="511"/>
      <c r="Y71" s="511"/>
      <c r="Z71" s="511"/>
      <c r="AA71" s="511"/>
      <c r="AB71" s="511"/>
      <c r="AC71" s="511"/>
      <c r="AD71" s="511"/>
      <c r="AE71" s="511"/>
      <c r="AF71" s="511"/>
      <c r="AG71" s="511"/>
      <c r="AH71" s="511"/>
      <c r="AI71" s="511"/>
    </row>
    <row r="72" spans="1:35" s="230" customFormat="1">
      <c r="A72" s="159"/>
      <c r="B72" s="511"/>
      <c r="C72" s="511"/>
      <c r="D72" s="511"/>
      <c r="E72" s="511"/>
      <c r="F72" s="511"/>
      <c r="G72" s="511"/>
      <c r="H72" s="511"/>
      <c r="I72" s="511"/>
      <c r="J72" s="511"/>
      <c r="K72" s="511"/>
      <c r="L72" s="511"/>
      <c r="M72" s="511"/>
      <c r="N72" s="511"/>
      <c r="O72" s="511"/>
      <c r="P72" s="511"/>
      <c r="Q72" s="511"/>
      <c r="R72" s="511"/>
      <c r="S72" s="511"/>
      <c r="T72" s="511"/>
      <c r="U72" s="511"/>
      <c r="V72" s="511"/>
      <c r="W72" s="511"/>
      <c r="X72" s="511"/>
      <c r="Y72" s="511"/>
      <c r="Z72" s="511"/>
      <c r="AA72" s="511"/>
      <c r="AB72" s="511"/>
      <c r="AC72" s="511"/>
      <c r="AD72" s="511"/>
      <c r="AE72" s="511"/>
      <c r="AF72" s="511"/>
      <c r="AG72" s="511"/>
      <c r="AH72" s="511"/>
      <c r="AI72" s="511"/>
    </row>
    <row r="73" spans="1:35" s="230" customFormat="1">
      <c r="A73" s="159"/>
      <c r="B73" s="511"/>
      <c r="C73" s="511"/>
      <c r="D73" s="511"/>
      <c r="E73" s="511"/>
      <c r="F73" s="511"/>
      <c r="G73" s="511"/>
      <c r="H73" s="511"/>
      <c r="I73" s="511"/>
      <c r="J73" s="511"/>
      <c r="K73" s="511"/>
      <c r="L73" s="511"/>
      <c r="M73" s="511"/>
      <c r="N73" s="511"/>
      <c r="O73" s="511"/>
      <c r="P73" s="511"/>
      <c r="Q73" s="511"/>
      <c r="R73" s="511"/>
      <c r="S73" s="511"/>
      <c r="T73" s="511"/>
      <c r="U73" s="511"/>
      <c r="V73" s="511"/>
      <c r="W73" s="511"/>
      <c r="X73" s="511"/>
      <c r="Y73" s="511"/>
      <c r="Z73" s="511"/>
      <c r="AA73" s="511"/>
      <c r="AB73" s="511"/>
      <c r="AC73" s="511"/>
      <c r="AD73" s="511"/>
      <c r="AE73" s="511"/>
      <c r="AF73" s="511"/>
      <c r="AG73" s="511"/>
      <c r="AH73" s="511"/>
      <c r="AI73" s="511"/>
    </row>
    <row r="74" spans="1:35" s="230" customFormat="1">
      <c r="A74" s="159"/>
      <c r="B74" s="511"/>
      <c r="C74" s="511"/>
      <c r="D74" s="511"/>
      <c r="E74" s="511"/>
      <c r="F74" s="511"/>
      <c r="G74" s="511"/>
      <c r="H74" s="511"/>
      <c r="I74" s="511"/>
      <c r="J74" s="511"/>
      <c r="K74" s="511"/>
      <c r="L74" s="511"/>
      <c r="M74" s="511"/>
      <c r="N74" s="511"/>
      <c r="O74" s="511"/>
      <c r="P74" s="511"/>
      <c r="Q74" s="511"/>
      <c r="R74" s="511"/>
      <c r="S74" s="511"/>
      <c r="T74" s="511"/>
      <c r="U74" s="511"/>
      <c r="V74" s="511"/>
      <c r="W74" s="511"/>
      <c r="X74" s="511"/>
      <c r="Y74" s="511"/>
      <c r="Z74" s="511"/>
      <c r="AA74" s="511"/>
      <c r="AB74" s="511"/>
      <c r="AC74" s="511"/>
      <c r="AD74" s="511"/>
      <c r="AE74" s="511"/>
      <c r="AF74" s="511"/>
      <c r="AG74" s="511"/>
      <c r="AH74" s="511"/>
      <c r="AI74" s="511"/>
    </row>
    <row r="75" spans="1:35" s="230" customFormat="1">
      <c r="A75" s="159"/>
      <c r="B75" s="511"/>
      <c r="C75" s="511"/>
      <c r="D75" s="511"/>
      <c r="E75" s="511"/>
      <c r="F75" s="511"/>
      <c r="G75" s="511"/>
      <c r="H75" s="511"/>
      <c r="I75" s="511"/>
      <c r="J75" s="511"/>
      <c r="K75" s="511"/>
      <c r="L75" s="511"/>
      <c r="M75" s="511"/>
      <c r="N75" s="511"/>
      <c r="O75" s="511"/>
      <c r="P75" s="511"/>
      <c r="Q75" s="511"/>
      <c r="R75" s="511"/>
      <c r="S75" s="511"/>
      <c r="T75" s="511"/>
      <c r="U75" s="511"/>
      <c r="V75" s="511"/>
      <c r="W75" s="511"/>
      <c r="X75" s="511"/>
      <c r="Y75" s="511"/>
      <c r="Z75" s="511"/>
      <c r="AA75" s="511"/>
      <c r="AB75" s="511"/>
      <c r="AC75" s="511"/>
      <c r="AD75" s="511"/>
      <c r="AE75" s="511"/>
      <c r="AF75" s="511"/>
      <c r="AG75" s="511"/>
      <c r="AH75" s="511"/>
      <c r="AI75" s="511"/>
    </row>
    <row r="76" spans="1:35" s="230" customFormat="1">
      <c r="A76" s="159"/>
      <c r="B76" s="511"/>
      <c r="C76" s="511"/>
      <c r="D76" s="511"/>
      <c r="E76" s="511"/>
      <c r="F76" s="511"/>
      <c r="G76" s="511"/>
      <c r="H76" s="511"/>
      <c r="I76" s="511"/>
      <c r="J76" s="511"/>
      <c r="K76" s="511"/>
      <c r="L76" s="511"/>
      <c r="M76" s="511"/>
      <c r="N76" s="511"/>
      <c r="O76" s="511"/>
      <c r="P76" s="511"/>
      <c r="Q76" s="511"/>
      <c r="R76" s="511"/>
      <c r="S76" s="511"/>
      <c r="T76" s="511"/>
      <c r="U76" s="511"/>
      <c r="V76" s="511"/>
      <c r="W76" s="511"/>
      <c r="X76" s="511"/>
      <c r="Y76" s="511"/>
      <c r="Z76" s="511"/>
      <c r="AA76" s="511"/>
      <c r="AB76" s="511"/>
      <c r="AC76" s="511"/>
      <c r="AD76" s="511"/>
      <c r="AE76" s="511"/>
      <c r="AF76" s="511"/>
      <c r="AG76" s="511"/>
      <c r="AH76" s="511"/>
      <c r="AI76" s="511"/>
    </row>
    <row r="77" spans="1:35" s="230" customFormat="1">
      <c r="A77" s="159"/>
      <c r="B77" s="511"/>
      <c r="C77" s="511"/>
      <c r="D77" s="511"/>
      <c r="E77" s="511"/>
      <c r="F77" s="511"/>
      <c r="G77" s="511"/>
      <c r="H77" s="511"/>
      <c r="I77" s="511"/>
      <c r="J77" s="511"/>
      <c r="K77" s="511"/>
      <c r="L77" s="511"/>
      <c r="M77" s="511"/>
      <c r="N77" s="511"/>
      <c r="O77" s="511"/>
      <c r="P77" s="511"/>
      <c r="Q77" s="511"/>
      <c r="R77" s="511"/>
      <c r="S77" s="511"/>
      <c r="T77" s="511"/>
      <c r="U77" s="511"/>
      <c r="V77" s="511"/>
      <c r="W77" s="511"/>
      <c r="X77" s="511"/>
      <c r="Y77" s="511"/>
      <c r="Z77" s="511"/>
      <c r="AA77" s="511"/>
      <c r="AB77" s="511"/>
      <c r="AC77" s="511"/>
      <c r="AD77" s="511"/>
      <c r="AE77" s="511"/>
      <c r="AF77" s="511"/>
      <c r="AG77" s="511"/>
      <c r="AH77" s="511"/>
      <c r="AI77" s="511"/>
    </row>
    <row r="78" spans="1:35" s="230" customFormat="1">
      <c r="A78" s="159"/>
      <c r="B78" s="511"/>
      <c r="C78" s="511"/>
      <c r="D78" s="511"/>
      <c r="E78" s="511"/>
      <c r="F78" s="511"/>
      <c r="G78" s="511"/>
      <c r="H78" s="511"/>
      <c r="I78" s="511"/>
      <c r="J78" s="511"/>
      <c r="K78" s="511"/>
      <c r="L78" s="511"/>
      <c r="M78" s="511"/>
      <c r="N78" s="511"/>
      <c r="O78" s="511"/>
      <c r="P78" s="511"/>
      <c r="Q78" s="511"/>
      <c r="R78" s="511"/>
      <c r="S78" s="511"/>
      <c r="T78" s="511"/>
      <c r="U78" s="511"/>
      <c r="V78" s="511"/>
      <c r="W78" s="511"/>
      <c r="X78" s="511"/>
      <c r="Y78" s="511"/>
      <c r="Z78" s="511"/>
      <c r="AA78" s="511"/>
      <c r="AB78" s="511"/>
      <c r="AC78" s="511"/>
      <c r="AD78" s="511"/>
      <c r="AE78" s="511"/>
      <c r="AF78" s="511"/>
      <c r="AG78" s="511"/>
      <c r="AH78" s="511"/>
      <c r="AI78" s="511"/>
    </row>
    <row r="79" spans="1:35" s="230" customFormat="1">
      <c r="A79" s="159"/>
      <c r="B79" s="511"/>
      <c r="C79" s="511"/>
      <c r="D79" s="511"/>
      <c r="E79" s="511"/>
      <c r="F79" s="511"/>
      <c r="G79" s="511"/>
      <c r="H79" s="511"/>
      <c r="I79" s="511"/>
      <c r="J79" s="511"/>
      <c r="K79" s="511"/>
      <c r="L79" s="511"/>
      <c r="M79" s="511"/>
      <c r="N79" s="511"/>
      <c r="O79" s="511"/>
      <c r="P79" s="511"/>
      <c r="Q79" s="511"/>
      <c r="R79" s="511"/>
      <c r="S79" s="511"/>
      <c r="T79" s="511"/>
      <c r="U79" s="511"/>
      <c r="V79" s="511"/>
      <c r="W79" s="511"/>
      <c r="X79" s="511"/>
      <c r="Y79" s="511"/>
      <c r="Z79" s="511"/>
      <c r="AA79" s="511"/>
      <c r="AB79" s="511"/>
      <c r="AC79" s="511"/>
      <c r="AD79" s="511"/>
      <c r="AE79" s="511"/>
      <c r="AF79" s="511"/>
      <c r="AG79" s="511"/>
      <c r="AH79" s="511"/>
      <c r="AI79" s="511"/>
    </row>
    <row r="80" spans="1:35" s="230" customFormat="1">
      <c r="A80" s="159"/>
      <c r="B80" s="511"/>
      <c r="C80" s="511"/>
      <c r="D80" s="511"/>
      <c r="E80" s="511"/>
      <c r="F80" s="511"/>
      <c r="G80" s="511"/>
      <c r="H80" s="511"/>
      <c r="I80" s="511"/>
      <c r="J80" s="511"/>
      <c r="K80" s="511"/>
      <c r="L80" s="511"/>
      <c r="M80" s="511"/>
      <c r="N80" s="511"/>
      <c r="O80" s="511"/>
      <c r="P80" s="511"/>
      <c r="Q80" s="511"/>
      <c r="R80" s="511"/>
      <c r="S80" s="511"/>
      <c r="T80" s="511"/>
      <c r="U80" s="511"/>
      <c r="V80" s="511"/>
      <c r="W80" s="511"/>
      <c r="X80" s="511"/>
      <c r="Y80" s="511"/>
      <c r="Z80" s="511"/>
      <c r="AA80" s="511"/>
      <c r="AB80" s="511"/>
      <c r="AC80" s="511"/>
      <c r="AD80" s="511"/>
      <c r="AE80" s="511"/>
      <c r="AF80" s="511"/>
      <c r="AG80" s="511"/>
      <c r="AH80" s="511"/>
      <c r="AI80" s="511"/>
    </row>
    <row r="81" spans="1:35" s="230" customFormat="1">
      <c r="A81" s="159"/>
      <c r="B81" s="511"/>
      <c r="C81" s="511"/>
      <c r="D81" s="511"/>
      <c r="E81" s="511"/>
      <c r="F81" s="511"/>
      <c r="G81" s="511"/>
      <c r="H81" s="511"/>
      <c r="I81" s="511"/>
      <c r="J81" s="511"/>
      <c r="K81" s="511"/>
      <c r="L81" s="511"/>
      <c r="M81" s="511"/>
      <c r="N81" s="511"/>
      <c r="O81" s="511"/>
      <c r="P81" s="511"/>
      <c r="Q81" s="511"/>
      <c r="R81" s="511"/>
      <c r="S81" s="511"/>
      <c r="T81" s="511"/>
      <c r="U81" s="511"/>
      <c r="V81" s="511"/>
      <c r="W81" s="511"/>
      <c r="X81" s="511"/>
      <c r="Y81" s="511"/>
      <c r="Z81" s="511"/>
      <c r="AA81" s="511"/>
      <c r="AB81" s="511"/>
      <c r="AC81" s="511"/>
      <c r="AD81" s="511"/>
      <c r="AE81" s="511"/>
      <c r="AF81" s="511"/>
      <c r="AG81" s="511"/>
      <c r="AH81" s="511"/>
      <c r="AI81" s="511"/>
    </row>
    <row r="82" spans="1:35" s="230" customFormat="1">
      <c r="A82" s="159"/>
      <c r="B82" s="511"/>
      <c r="C82" s="511"/>
      <c r="D82" s="511"/>
      <c r="E82" s="511"/>
      <c r="F82" s="511"/>
      <c r="G82" s="511"/>
      <c r="H82" s="511"/>
      <c r="I82" s="511"/>
      <c r="J82" s="511"/>
      <c r="K82" s="511"/>
      <c r="L82" s="511"/>
      <c r="M82" s="511"/>
      <c r="N82" s="511"/>
      <c r="O82" s="511"/>
      <c r="P82" s="511"/>
      <c r="Q82" s="511"/>
      <c r="R82" s="511"/>
      <c r="S82" s="511"/>
      <c r="T82" s="511"/>
      <c r="U82" s="511"/>
      <c r="V82" s="511"/>
      <c r="W82" s="511"/>
      <c r="X82" s="511"/>
      <c r="Y82" s="511"/>
      <c r="Z82" s="511"/>
      <c r="AA82" s="511"/>
      <c r="AB82" s="511"/>
      <c r="AC82" s="511"/>
      <c r="AD82" s="511"/>
      <c r="AE82" s="511"/>
      <c r="AF82" s="511"/>
      <c r="AG82" s="511"/>
      <c r="AH82" s="511"/>
      <c r="AI82" s="511"/>
    </row>
    <row r="83" spans="1:35" s="230" customFormat="1">
      <c r="A83" s="159"/>
      <c r="B83" s="511"/>
      <c r="C83" s="511"/>
      <c r="D83" s="511"/>
      <c r="E83" s="511"/>
      <c r="F83" s="511"/>
      <c r="G83" s="511"/>
      <c r="H83" s="511"/>
      <c r="I83" s="511"/>
      <c r="J83" s="511"/>
      <c r="K83" s="511"/>
      <c r="L83" s="511"/>
      <c r="M83" s="511"/>
      <c r="N83" s="511"/>
      <c r="O83" s="511"/>
      <c r="P83" s="511"/>
      <c r="Q83" s="511"/>
      <c r="R83" s="511"/>
      <c r="S83" s="511"/>
      <c r="T83" s="511"/>
      <c r="U83" s="511"/>
      <c r="V83" s="511"/>
      <c r="W83" s="511"/>
      <c r="X83" s="511"/>
      <c r="Y83" s="511"/>
      <c r="Z83" s="511"/>
      <c r="AA83" s="511"/>
      <c r="AB83" s="511"/>
      <c r="AC83" s="511"/>
      <c r="AD83" s="511"/>
      <c r="AE83" s="511"/>
      <c r="AF83" s="511"/>
      <c r="AG83" s="511"/>
      <c r="AH83" s="511"/>
      <c r="AI83" s="511"/>
    </row>
    <row r="84" spans="1:35" s="230" customFormat="1">
      <c r="A84" s="159"/>
      <c r="B84" s="511"/>
      <c r="C84" s="511"/>
      <c r="D84" s="511"/>
      <c r="E84" s="511"/>
      <c r="F84" s="511"/>
      <c r="G84" s="511"/>
      <c r="H84" s="511"/>
      <c r="I84" s="511"/>
      <c r="J84" s="511"/>
      <c r="K84" s="511"/>
      <c r="L84" s="511"/>
      <c r="M84" s="511"/>
      <c r="N84" s="511"/>
      <c r="O84" s="511"/>
      <c r="P84" s="511"/>
      <c r="Q84" s="511"/>
      <c r="R84" s="511"/>
      <c r="S84" s="511"/>
      <c r="T84" s="511"/>
      <c r="U84" s="511"/>
      <c r="V84" s="511"/>
      <c r="W84" s="511"/>
      <c r="X84" s="511"/>
      <c r="Y84" s="511"/>
      <c r="Z84" s="511"/>
      <c r="AA84" s="511"/>
      <c r="AB84" s="511"/>
      <c r="AC84" s="511"/>
      <c r="AD84" s="511"/>
      <c r="AE84" s="511"/>
      <c r="AF84" s="511"/>
      <c r="AG84" s="511"/>
      <c r="AH84" s="511"/>
      <c r="AI84" s="511"/>
    </row>
    <row r="85" spans="1:35" s="230" customFormat="1">
      <c r="A85" s="159"/>
      <c r="B85" s="511"/>
      <c r="C85" s="511"/>
      <c r="D85" s="511"/>
      <c r="E85" s="511"/>
      <c r="F85" s="511"/>
      <c r="G85" s="511"/>
      <c r="H85" s="511"/>
      <c r="I85" s="511"/>
      <c r="J85" s="511"/>
      <c r="K85" s="511"/>
      <c r="L85" s="511"/>
      <c r="M85" s="511"/>
      <c r="N85" s="511"/>
      <c r="O85" s="511"/>
      <c r="P85" s="511"/>
      <c r="Q85" s="511"/>
      <c r="R85" s="511"/>
      <c r="S85" s="511"/>
      <c r="T85" s="511"/>
      <c r="U85" s="511"/>
      <c r="V85" s="511"/>
      <c r="W85" s="511"/>
      <c r="X85" s="511"/>
      <c r="Y85" s="511"/>
      <c r="Z85" s="511"/>
      <c r="AA85" s="511"/>
      <c r="AB85" s="511"/>
      <c r="AC85" s="511"/>
      <c r="AD85" s="511"/>
      <c r="AE85" s="511"/>
      <c r="AF85" s="511"/>
      <c r="AG85" s="511"/>
      <c r="AH85" s="511"/>
      <c r="AI85" s="511"/>
    </row>
    <row r="86" spans="1:35" s="230" customFormat="1">
      <c r="A86" s="159"/>
      <c r="B86" s="511"/>
      <c r="C86" s="511"/>
      <c r="D86" s="511"/>
      <c r="E86" s="511"/>
      <c r="F86" s="511"/>
      <c r="G86" s="511"/>
      <c r="H86" s="511"/>
      <c r="I86" s="511"/>
      <c r="J86" s="511"/>
      <c r="K86" s="511"/>
      <c r="L86" s="511"/>
      <c r="M86" s="511"/>
      <c r="N86" s="511"/>
      <c r="O86" s="511"/>
      <c r="P86" s="511"/>
      <c r="Q86" s="511"/>
      <c r="R86" s="511"/>
      <c r="S86" s="511"/>
      <c r="T86" s="511"/>
      <c r="U86" s="511"/>
      <c r="V86" s="511"/>
      <c r="W86" s="511"/>
      <c r="X86" s="511"/>
      <c r="Y86" s="511"/>
      <c r="Z86" s="511"/>
      <c r="AA86" s="511"/>
      <c r="AB86" s="511"/>
      <c r="AC86" s="511"/>
      <c r="AD86" s="511"/>
      <c r="AE86" s="511"/>
      <c r="AF86" s="511"/>
      <c r="AG86" s="511"/>
      <c r="AH86" s="511"/>
      <c r="AI86" s="511"/>
    </row>
    <row r="87" spans="1:35" s="230" customFormat="1">
      <c r="A87" s="159"/>
      <c r="B87" s="511"/>
      <c r="C87" s="511"/>
      <c r="D87" s="511"/>
      <c r="E87" s="511"/>
      <c r="F87" s="511"/>
      <c r="G87" s="511"/>
      <c r="H87" s="511"/>
      <c r="I87" s="511"/>
      <c r="J87" s="511"/>
      <c r="K87" s="511"/>
      <c r="L87" s="511"/>
      <c r="M87" s="511"/>
      <c r="N87" s="511"/>
      <c r="O87" s="511"/>
      <c r="P87" s="511"/>
      <c r="Q87" s="511"/>
      <c r="R87" s="511"/>
      <c r="S87" s="511"/>
      <c r="T87" s="511"/>
      <c r="U87" s="511"/>
      <c r="V87" s="511"/>
      <c r="W87" s="511"/>
      <c r="X87" s="511"/>
      <c r="Y87" s="511"/>
      <c r="Z87" s="511"/>
      <c r="AA87" s="511"/>
      <c r="AB87" s="511"/>
      <c r="AC87" s="511"/>
      <c r="AD87" s="511"/>
      <c r="AE87" s="511"/>
      <c r="AF87" s="511"/>
      <c r="AG87" s="511"/>
      <c r="AH87" s="511"/>
      <c r="AI87" s="511"/>
    </row>
    <row r="88" spans="1:35" s="230" customFormat="1">
      <c r="A88" s="159"/>
      <c r="B88" s="511"/>
      <c r="C88" s="511"/>
      <c r="D88" s="511"/>
      <c r="E88" s="511"/>
      <c r="F88" s="511"/>
      <c r="G88" s="511"/>
      <c r="H88" s="511"/>
      <c r="I88" s="511"/>
      <c r="J88" s="511"/>
      <c r="K88" s="511"/>
      <c r="L88" s="511"/>
      <c r="M88" s="511"/>
      <c r="N88" s="511"/>
      <c r="O88" s="511"/>
      <c r="P88" s="511"/>
      <c r="Q88" s="511"/>
      <c r="R88" s="511"/>
      <c r="S88" s="511"/>
      <c r="T88" s="511"/>
      <c r="U88" s="511"/>
      <c r="V88" s="511"/>
      <c r="W88" s="511"/>
      <c r="X88" s="511"/>
      <c r="Y88" s="511"/>
      <c r="Z88" s="511"/>
      <c r="AA88" s="511"/>
      <c r="AB88" s="511"/>
      <c r="AC88" s="511"/>
      <c r="AD88" s="511"/>
      <c r="AE88" s="511"/>
      <c r="AF88" s="511"/>
      <c r="AG88" s="511"/>
      <c r="AH88" s="511"/>
      <c r="AI88" s="511"/>
    </row>
    <row r="89" spans="1:35" s="230" customFormat="1">
      <c r="A89" s="159"/>
      <c r="B89" s="511"/>
      <c r="C89" s="511"/>
      <c r="D89" s="511"/>
      <c r="E89" s="511"/>
      <c r="F89" s="511"/>
      <c r="G89" s="511"/>
      <c r="H89" s="511"/>
      <c r="I89" s="511"/>
      <c r="J89" s="511"/>
      <c r="K89" s="511"/>
      <c r="L89" s="511"/>
      <c r="M89" s="511"/>
      <c r="N89" s="511"/>
      <c r="O89" s="511"/>
      <c r="P89" s="511"/>
      <c r="Q89" s="511"/>
      <c r="R89" s="511"/>
      <c r="S89" s="511"/>
      <c r="T89" s="511"/>
      <c r="U89" s="511"/>
      <c r="V89" s="511"/>
      <c r="W89" s="511"/>
      <c r="X89" s="511"/>
      <c r="Y89" s="511"/>
      <c r="Z89" s="511"/>
      <c r="AA89" s="511"/>
      <c r="AB89" s="511"/>
      <c r="AC89" s="511"/>
      <c r="AD89" s="511"/>
      <c r="AE89" s="511"/>
      <c r="AF89" s="511"/>
      <c r="AG89" s="511"/>
      <c r="AH89" s="511"/>
      <c r="AI89" s="511"/>
    </row>
    <row r="90" spans="1:35" s="230" customFormat="1">
      <c r="A90" s="159"/>
      <c r="B90" s="511"/>
      <c r="C90" s="511"/>
      <c r="D90" s="511"/>
      <c r="E90" s="511"/>
      <c r="F90" s="511"/>
      <c r="G90" s="511"/>
      <c r="H90" s="511"/>
      <c r="I90" s="511"/>
      <c r="J90" s="511"/>
      <c r="K90" s="511"/>
      <c r="L90" s="511"/>
      <c r="M90" s="511"/>
      <c r="N90" s="511"/>
      <c r="O90" s="511"/>
      <c r="P90" s="511"/>
      <c r="Q90" s="511"/>
      <c r="R90" s="511"/>
      <c r="S90" s="511"/>
      <c r="T90" s="511"/>
      <c r="U90" s="511"/>
      <c r="V90" s="511"/>
      <c r="W90" s="511"/>
      <c r="X90" s="511"/>
      <c r="Y90" s="511"/>
      <c r="Z90" s="511"/>
      <c r="AA90" s="511"/>
      <c r="AB90" s="511"/>
      <c r="AC90" s="511"/>
      <c r="AD90" s="511"/>
      <c r="AE90" s="511"/>
      <c r="AF90" s="511"/>
      <c r="AG90" s="511"/>
      <c r="AH90" s="511"/>
      <c r="AI90" s="511"/>
    </row>
    <row r="91" spans="1:35" s="230" customFormat="1">
      <c r="A91" s="159"/>
      <c r="B91" s="511"/>
      <c r="C91" s="511"/>
      <c r="D91" s="511"/>
      <c r="E91" s="511"/>
      <c r="F91" s="511"/>
      <c r="G91" s="511"/>
      <c r="H91" s="511"/>
      <c r="I91" s="511"/>
      <c r="J91" s="511"/>
      <c r="K91" s="511"/>
      <c r="L91" s="511"/>
      <c r="M91" s="511"/>
      <c r="N91" s="511"/>
      <c r="O91" s="511"/>
      <c r="P91" s="511"/>
      <c r="Q91" s="511"/>
      <c r="R91" s="511"/>
      <c r="S91" s="511"/>
      <c r="T91" s="511"/>
      <c r="U91" s="511"/>
      <c r="V91" s="511"/>
      <c r="W91" s="511"/>
      <c r="X91" s="511"/>
      <c r="Y91" s="511"/>
      <c r="Z91" s="511"/>
      <c r="AA91" s="511"/>
      <c r="AB91" s="511"/>
      <c r="AC91" s="511"/>
      <c r="AD91" s="511"/>
      <c r="AE91" s="511"/>
      <c r="AF91" s="511"/>
      <c r="AG91" s="511"/>
      <c r="AH91" s="511"/>
      <c r="AI91" s="511"/>
    </row>
    <row r="92" spans="1:35" s="230" customFormat="1">
      <c r="A92" s="159"/>
      <c r="B92" s="511"/>
      <c r="C92" s="511"/>
      <c r="D92" s="511"/>
      <c r="E92" s="511"/>
      <c r="F92" s="511"/>
      <c r="G92" s="511"/>
      <c r="H92" s="511"/>
      <c r="I92" s="511"/>
      <c r="J92" s="511"/>
      <c r="K92" s="511"/>
      <c r="L92" s="511"/>
      <c r="M92" s="511"/>
      <c r="N92" s="511"/>
      <c r="O92" s="511"/>
      <c r="P92" s="511"/>
      <c r="Q92" s="511"/>
      <c r="R92" s="511"/>
      <c r="S92" s="511"/>
      <c r="T92" s="511"/>
      <c r="U92" s="511"/>
      <c r="V92" s="511"/>
      <c r="W92" s="511"/>
      <c r="X92" s="511"/>
      <c r="Y92" s="511"/>
      <c r="Z92" s="511"/>
      <c r="AA92" s="511"/>
      <c r="AB92" s="511"/>
      <c r="AC92" s="511"/>
      <c r="AD92" s="511"/>
      <c r="AE92" s="511"/>
      <c r="AF92" s="511"/>
      <c r="AG92" s="511"/>
      <c r="AH92" s="511"/>
      <c r="AI92" s="511"/>
    </row>
    <row r="93" spans="1:35" s="230" customFormat="1">
      <c r="A93" s="159"/>
      <c r="B93" s="511"/>
      <c r="C93" s="511"/>
      <c r="D93" s="511"/>
      <c r="E93" s="511"/>
      <c r="F93" s="511"/>
      <c r="G93" s="511"/>
      <c r="H93" s="511"/>
      <c r="I93" s="511"/>
      <c r="J93" s="511"/>
      <c r="K93" s="511"/>
      <c r="L93" s="511"/>
      <c r="M93" s="511"/>
      <c r="N93" s="511"/>
      <c r="O93" s="511"/>
      <c r="P93" s="511"/>
      <c r="Q93" s="511"/>
      <c r="R93" s="511"/>
      <c r="S93" s="511"/>
      <c r="T93" s="511"/>
      <c r="U93" s="511"/>
      <c r="V93" s="511"/>
      <c r="W93" s="511"/>
      <c r="X93" s="511"/>
      <c r="Y93" s="511"/>
      <c r="Z93" s="511"/>
      <c r="AA93" s="511"/>
      <c r="AB93" s="511"/>
      <c r="AC93" s="511"/>
      <c r="AD93" s="511"/>
      <c r="AE93" s="511"/>
      <c r="AF93" s="511"/>
      <c r="AG93" s="511"/>
      <c r="AH93" s="511"/>
      <c r="AI93" s="511"/>
    </row>
    <row r="94" spans="1:35" s="230" customFormat="1">
      <c r="A94" s="159"/>
      <c r="B94" s="511"/>
      <c r="C94" s="511"/>
      <c r="D94" s="511"/>
      <c r="E94" s="511"/>
      <c r="F94" s="511"/>
      <c r="G94" s="511"/>
      <c r="H94" s="511"/>
      <c r="I94" s="511"/>
      <c r="J94" s="511"/>
      <c r="K94" s="511"/>
      <c r="L94" s="511"/>
      <c r="M94" s="511"/>
      <c r="N94" s="511"/>
      <c r="O94" s="511"/>
      <c r="P94" s="511"/>
      <c r="Q94" s="511"/>
      <c r="R94" s="511"/>
      <c r="S94" s="511"/>
      <c r="T94" s="511"/>
      <c r="U94" s="511"/>
      <c r="V94" s="511"/>
      <c r="W94" s="511"/>
      <c r="X94" s="511"/>
      <c r="Y94" s="511"/>
      <c r="Z94" s="511"/>
      <c r="AA94" s="511"/>
      <c r="AB94" s="511"/>
      <c r="AC94" s="511"/>
      <c r="AD94" s="511"/>
      <c r="AE94" s="511"/>
      <c r="AF94" s="511"/>
      <c r="AG94" s="511"/>
      <c r="AH94" s="511"/>
      <c r="AI94" s="511"/>
    </row>
    <row r="95" spans="1:35" s="230" customFormat="1">
      <c r="A95" s="159"/>
      <c r="B95" s="511"/>
      <c r="C95" s="511"/>
      <c r="D95" s="511"/>
      <c r="E95" s="511"/>
      <c r="F95" s="511"/>
      <c r="G95" s="511"/>
      <c r="H95" s="511"/>
      <c r="I95" s="511"/>
      <c r="J95" s="511"/>
      <c r="K95" s="511"/>
      <c r="L95" s="511"/>
      <c r="M95" s="511"/>
      <c r="N95" s="511"/>
      <c r="O95" s="511"/>
      <c r="P95" s="511"/>
      <c r="Q95" s="511"/>
      <c r="R95" s="511"/>
      <c r="S95" s="511"/>
      <c r="T95" s="511"/>
      <c r="U95" s="511"/>
      <c r="V95" s="511"/>
      <c r="W95" s="511"/>
      <c r="X95" s="511"/>
      <c r="Y95" s="511"/>
      <c r="Z95" s="511"/>
      <c r="AA95" s="511"/>
      <c r="AB95" s="511"/>
      <c r="AC95" s="511"/>
      <c r="AD95" s="511"/>
      <c r="AE95" s="511"/>
      <c r="AF95" s="511"/>
      <c r="AG95" s="511"/>
      <c r="AH95" s="511"/>
      <c r="AI95" s="511"/>
    </row>
    <row r="96" spans="1:35" s="230" customFormat="1">
      <c r="A96" s="159"/>
      <c r="B96" s="511"/>
      <c r="C96" s="511"/>
      <c r="D96" s="511"/>
      <c r="E96" s="511"/>
      <c r="F96" s="511"/>
      <c r="G96" s="511"/>
      <c r="H96" s="511"/>
      <c r="I96" s="511"/>
      <c r="J96" s="511"/>
      <c r="K96" s="511"/>
      <c r="L96" s="511"/>
      <c r="M96" s="511"/>
      <c r="N96" s="511"/>
      <c r="O96" s="511"/>
      <c r="P96" s="511"/>
      <c r="Q96" s="511"/>
      <c r="R96" s="511"/>
      <c r="S96" s="511"/>
      <c r="T96" s="511"/>
      <c r="U96" s="511"/>
      <c r="V96" s="511"/>
      <c r="W96" s="511"/>
      <c r="X96" s="511"/>
      <c r="Y96" s="511"/>
      <c r="Z96" s="511"/>
      <c r="AA96" s="511"/>
      <c r="AB96" s="511"/>
      <c r="AC96" s="511"/>
      <c r="AD96" s="511"/>
      <c r="AE96" s="511"/>
      <c r="AF96" s="511"/>
      <c r="AG96" s="511"/>
      <c r="AH96" s="511"/>
      <c r="AI96" s="511"/>
    </row>
    <row r="97" spans="1:35" s="230" customFormat="1">
      <c r="A97" s="159"/>
      <c r="B97" s="511"/>
      <c r="C97" s="511"/>
      <c r="D97" s="511"/>
      <c r="E97" s="511"/>
      <c r="F97" s="511"/>
      <c r="G97" s="511"/>
      <c r="H97" s="511"/>
      <c r="I97" s="511"/>
      <c r="J97" s="511"/>
      <c r="K97" s="511"/>
      <c r="L97" s="511"/>
      <c r="M97" s="511"/>
      <c r="N97" s="511"/>
      <c r="O97" s="511"/>
      <c r="P97" s="511"/>
      <c r="Q97" s="511"/>
      <c r="R97" s="511"/>
      <c r="S97" s="511"/>
      <c r="T97" s="511"/>
      <c r="U97" s="511"/>
      <c r="V97" s="511"/>
      <c r="W97" s="511"/>
      <c r="X97" s="511"/>
      <c r="Y97" s="511"/>
      <c r="Z97" s="511"/>
      <c r="AA97" s="511"/>
      <c r="AB97" s="511"/>
      <c r="AC97" s="511"/>
      <c r="AD97" s="511"/>
      <c r="AE97" s="511"/>
      <c r="AF97" s="511"/>
      <c r="AG97" s="511"/>
      <c r="AH97" s="511"/>
      <c r="AI97" s="511"/>
    </row>
    <row r="98" spans="1:35" s="230" customFormat="1">
      <c r="A98" s="159"/>
      <c r="B98" s="511"/>
      <c r="C98" s="511"/>
      <c r="D98" s="511"/>
      <c r="E98" s="511"/>
      <c r="F98" s="511"/>
      <c r="G98" s="511"/>
      <c r="H98" s="511"/>
      <c r="I98" s="511"/>
      <c r="J98" s="511"/>
      <c r="K98" s="511"/>
      <c r="L98" s="511"/>
      <c r="M98" s="511"/>
      <c r="N98" s="511"/>
      <c r="O98" s="511"/>
      <c r="P98" s="511"/>
      <c r="Q98" s="511"/>
      <c r="R98" s="511"/>
      <c r="S98" s="511"/>
      <c r="T98" s="511"/>
      <c r="U98" s="511"/>
      <c r="V98" s="511"/>
      <c r="W98" s="511"/>
      <c r="X98" s="511"/>
      <c r="Y98" s="511"/>
      <c r="Z98" s="511"/>
      <c r="AA98" s="511"/>
      <c r="AB98" s="511"/>
      <c r="AC98" s="511"/>
      <c r="AD98" s="511"/>
      <c r="AE98" s="511"/>
      <c r="AF98" s="511"/>
      <c r="AG98" s="511"/>
      <c r="AH98" s="511"/>
      <c r="AI98" s="511"/>
    </row>
    <row r="99" spans="1:35" s="230" customFormat="1">
      <c r="A99" s="159"/>
      <c r="B99" s="511"/>
      <c r="C99" s="511"/>
      <c r="D99" s="511"/>
      <c r="E99" s="511"/>
      <c r="F99" s="511"/>
      <c r="G99" s="511"/>
      <c r="H99" s="511"/>
      <c r="I99" s="511"/>
      <c r="J99" s="511"/>
      <c r="K99" s="511"/>
      <c r="L99" s="511"/>
      <c r="M99" s="511"/>
      <c r="N99" s="511"/>
      <c r="O99" s="511"/>
      <c r="P99" s="511"/>
      <c r="Q99" s="511"/>
      <c r="R99" s="511"/>
      <c r="S99" s="511"/>
      <c r="T99" s="511"/>
      <c r="U99" s="511"/>
      <c r="V99" s="511"/>
      <c r="W99" s="511"/>
      <c r="X99" s="511"/>
      <c r="Y99" s="511"/>
      <c r="Z99" s="511"/>
      <c r="AA99" s="511"/>
      <c r="AB99" s="511"/>
      <c r="AC99" s="511"/>
      <c r="AD99" s="511"/>
      <c r="AE99" s="511"/>
      <c r="AF99" s="511"/>
      <c r="AG99" s="511"/>
      <c r="AH99" s="511"/>
      <c r="AI99" s="511"/>
    </row>
    <row r="100" spans="1:35" s="230" customFormat="1">
      <c r="A100" s="159"/>
      <c r="B100" s="511"/>
      <c r="C100" s="511"/>
      <c r="D100" s="511"/>
      <c r="E100" s="511"/>
      <c r="F100" s="511"/>
      <c r="G100" s="511"/>
      <c r="H100" s="511"/>
      <c r="I100" s="511"/>
      <c r="J100" s="511"/>
      <c r="K100" s="511"/>
      <c r="L100" s="511"/>
      <c r="M100" s="511"/>
      <c r="N100" s="511"/>
      <c r="O100" s="511"/>
      <c r="P100" s="511"/>
      <c r="Q100" s="511"/>
      <c r="R100" s="511"/>
      <c r="S100" s="511"/>
      <c r="T100" s="511"/>
      <c r="U100" s="511"/>
      <c r="V100" s="511"/>
      <c r="W100" s="511"/>
      <c r="X100" s="511"/>
      <c r="Y100" s="511"/>
      <c r="Z100" s="511"/>
      <c r="AA100" s="511"/>
      <c r="AB100" s="511"/>
      <c r="AC100" s="511"/>
      <c r="AD100" s="511"/>
      <c r="AE100" s="511"/>
      <c r="AF100" s="511"/>
      <c r="AG100" s="511"/>
      <c r="AH100" s="511"/>
      <c r="AI100" s="511"/>
    </row>
    <row r="101" spans="1:35" s="230" customFormat="1">
      <c r="A101" s="159"/>
      <c r="B101" s="511"/>
      <c r="C101" s="511"/>
      <c r="D101" s="511"/>
      <c r="E101" s="511"/>
      <c r="F101" s="511"/>
      <c r="G101" s="511"/>
      <c r="H101" s="511"/>
      <c r="I101" s="511"/>
      <c r="J101" s="511"/>
      <c r="K101" s="511"/>
      <c r="L101" s="511"/>
      <c r="M101" s="511"/>
      <c r="N101" s="511"/>
      <c r="O101" s="511"/>
      <c r="P101" s="511"/>
      <c r="Q101" s="511"/>
      <c r="R101" s="511"/>
      <c r="S101" s="511"/>
      <c r="T101" s="511"/>
      <c r="U101" s="511"/>
      <c r="V101" s="511"/>
      <c r="W101" s="511"/>
      <c r="X101" s="511"/>
      <c r="Y101" s="511"/>
      <c r="Z101" s="511"/>
      <c r="AA101" s="511"/>
      <c r="AB101" s="511"/>
      <c r="AC101" s="511"/>
      <c r="AD101" s="511"/>
      <c r="AE101" s="511"/>
      <c r="AF101" s="511"/>
      <c r="AG101" s="511"/>
      <c r="AH101" s="511"/>
      <c r="AI101" s="511"/>
    </row>
    <row r="102" spans="1:35" s="230" customFormat="1">
      <c r="A102" s="159"/>
      <c r="B102" s="511"/>
      <c r="C102" s="511"/>
      <c r="D102" s="511"/>
      <c r="E102" s="511"/>
      <c r="F102" s="511"/>
      <c r="G102" s="511"/>
      <c r="H102" s="511"/>
      <c r="I102" s="511"/>
      <c r="J102" s="511"/>
      <c r="K102" s="511"/>
      <c r="L102" s="511"/>
      <c r="M102" s="511"/>
      <c r="N102" s="511"/>
      <c r="O102" s="511"/>
      <c r="P102" s="511"/>
      <c r="Q102" s="511"/>
      <c r="R102" s="511"/>
      <c r="S102" s="511"/>
      <c r="T102" s="511"/>
      <c r="U102" s="511"/>
      <c r="V102" s="511"/>
      <c r="W102" s="511"/>
      <c r="X102" s="511"/>
      <c r="Y102" s="511"/>
      <c r="Z102" s="511"/>
      <c r="AA102" s="511"/>
      <c r="AB102" s="511"/>
      <c r="AC102" s="511"/>
      <c r="AD102" s="511"/>
      <c r="AE102" s="511"/>
      <c r="AF102" s="511"/>
      <c r="AG102" s="511"/>
      <c r="AH102" s="511"/>
      <c r="AI102" s="511"/>
    </row>
    <row r="103" spans="1:35" s="230" customFormat="1">
      <c r="A103" s="159"/>
      <c r="B103" s="511"/>
      <c r="C103" s="511"/>
      <c r="D103" s="511"/>
      <c r="E103" s="511"/>
      <c r="F103" s="511"/>
      <c r="G103" s="511"/>
      <c r="H103" s="511"/>
      <c r="I103" s="511"/>
      <c r="J103" s="511"/>
      <c r="K103" s="511"/>
      <c r="L103" s="511"/>
      <c r="M103" s="511"/>
      <c r="N103" s="511"/>
      <c r="O103" s="511"/>
      <c r="P103" s="511"/>
      <c r="Q103" s="511"/>
      <c r="R103" s="511"/>
      <c r="S103" s="511"/>
      <c r="T103" s="511"/>
      <c r="U103" s="511"/>
      <c r="V103" s="511"/>
      <c r="W103" s="511"/>
      <c r="X103" s="511"/>
      <c r="Y103" s="511"/>
      <c r="Z103" s="511"/>
      <c r="AA103" s="511"/>
      <c r="AB103" s="511"/>
      <c r="AC103" s="511"/>
      <c r="AD103" s="511"/>
      <c r="AE103" s="511"/>
      <c r="AF103" s="511"/>
      <c r="AG103" s="511"/>
      <c r="AH103" s="511"/>
      <c r="AI103" s="511"/>
    </row>
    <row r="104" spans="1:35" s="230" customFormat="1">
      <c r="A104" s="159"/>
      <c r="B104" s="511"/>
      <c r="C104" s="511"/>
      <c r="D104" s="511"/>
      <c r="E104" s="511"/>
      <c r="F104" s="511"/>
      <c r="G104" s="511"/>
      <c r="H104" s="511"/>
      <c r="I104" s="511"/>
      <c r="J104" s="511"/>
      <c r="K104" s="511"/>
      <c r="L104" s="511"/>
      <c r="M104" s="511"/>
      <c r="N104" s="511"/>
      <c r="O104" s="511"/>
      <c r="P104" s="511"/>
      <c r="Q104" s="511"/>
      <c r="R104" s="511"/>
      <c r="S104" s="511"/>
      <c r="T104" s="511"/>
      <c r="U104" s="511"/>
      <c r="V104" s="511"/>
      <c r="W104" s="511"/>
      <c r="X104" s="511"/>
      <c r="Y104" s="511"/>
      <c r="Z104" s="511"/>
      <c r="AA104" s="511"/>
      <c r="AB104" s="511"/>
      <c r="AC104" s="511"/>
      <c r="AD104" s="511"/>
      <c r="AE104" s="511"/>
      <c r="AF104" s="511"/>
      <c r="AG104" s="511"/>
      <c r="AH104" s="511"/>
      <c r="AI104" s="511"/>
    </row>
    <row r="105" spans="1:35" s="230" customFormat="1">
      <c r="A105" s="159"/>
      <c r="B105" s="511"/>
      <c r="C105" s="511"/>
      <c r="D105" s="511"/>
      <c r="E105" s="511"/>
      <c r="F105" s="511"/>
      <c r="G105" s="511"/>
      <c r="H105" s="511"/>
      <c r="I105" s="511"/>
      <c r="J105" s="511"/>
      <c r="K105" s="511"/>
      <c r="L105" s="511"/>
      <c r="M105" s="511"/>
      <c r="N105" s="511"/>
      <c r="O105" s="511"/>
      <c r="P105" s="511"/>
      <c r="Q105" s="511"/>
      <c r="R105" s="511"/>
      <c r="S105" s="511"/>
      <c r="T105" s="511"/>
      <c r="U105" s="511"/>
      <c r="V105" s="511"/>
      <c r="W105" s="511"/>
      <c r="X105" s="511"/>
      <c r="Y105" s="511"/>
      <c r="Z105" s="511"/>
      <c r="AA105" s="511"/>
      <c r="AB105" s="511"/>
      <c r="AC105" s="511"/>
      <c r="AD105" s="511"/>
      <c r="AE105" s="511"/>
      <c r="AF105" s="511"/>
      <c r="AG105" s="511"/>
      <c r="AH105" s="511"/>
      <c r="AI105" s="511"/>
    </row>
    <row r="106" spans="1:35" s="230" customFormat="1">
      <c r="A106" s="159"/>
      <c r="B106" s="511"/>
      <c r="C106" s="511"/>
      <c r="D106" s="511"/>
      <c r="E106" s="511"/>
      <c r="F106" s="511"/>
      <c r="G106" s="511"/>
      <c r="H106" s="511"/>
      <c r="I106" s="511"/>
      <c r="J106" s="511"/>
      <c r="K106" s="511"/>
      <c r="L106" s="511"/>
      <c r="M106" s="511"/>
      <c r="N106" s="511"/>
      <c r="O106" s="511"/>
      <c r="P106" s="511"/>
      <c r="Q106" s="511"/>
      <c r="R106" s="511"/>
      <c r="S106" s="511"/>
      <c r="T106" s="511"/>
      <c r="U106" s="511"/>
      <c r="V106" s="511"/>
      <c r="W106" s="511"/>
      <c r="X106" s="511"/>
      <c r="Y106" s="511"/>
      <c r="Z106" s="511"/>
      <c r="AA106" s="511"/>
      <c r="AB106" s="511"/>
      <c r="AC106" s="511"/>
      <c r="AD106" s="511"/>
      <c r="AE106" s="511"/>
      <c r="AF106" s="511"/>
      <c r="AG106" s="511"/>
      <c r="AH106" s="511"/>
      <c r="AI106" s="511"/>
    </row>
    <row r="107" spans="1:35" s="230" customFormat="1">
      <c r="A107" s="159"/>
      <c r="B107" s="511"/>
      <c r="C107" s="511"/>
      <c r="D107" s="511"/>
      <c r="E107" s="511"/>
      <c r="F107" s="511"/>
      <c r="G107" s="511"/>
      <c r="H107" s="511"/>
      <c r="I107" s="511"/>
      <c r="J107" s="511"/>
      <c r="K107" s="511"/>
      <c r="L107" s="511"/>
      <c r="M107" s="511"/>
      <c r="N107" s="511"/>
      <c r="O107" s="511"/>
      <c r="P107" s="511"/>
      <c r="Q107" s="511"/>
      <c r="R107" s="511"/>
      <c r="S107" s="511"/>
      <c r="T107" s="511"/>
      <c r="U107" s="511"/>
      <c r="V107" s="511"/>
      <c r="W107" s="511"/>
      <c r="X107" s="511"/>
      <c r="Y107" s="511"/>
      <c r="Z107" s="511"/>
      <c r="AA107" s="511"/>
      <c r="AB107" s="511"/>
      <c r="AC107" s="511"/>
      <c r="AD107" s="511"/>
      <c r="AE107" s="511"/>
      <c r="AF107" s="511"/>
      <c r="AG107" s="511"/>
      <c r="AH107" s="511"/>
      <c r="AI107" s="511"/>
    </row>
    <row r="108" spans="1:35" s="230" customFormat="1">
      <c r="A108" s="159"/>
      <c r="B108" s="511"/>
      <c r="C108" s="511"/>
      <c r="D108" s="511"/>
      <c r="E108" s="511"/>
      <c r="F108" s="511"/>
      <c r="G108" s="511"/>
      <c r="H108" s="511"/>
      <c r="I108" s="511"/>
      <c r="J108" s="511"/>
      <c r="K108" s="511"/>
      <c r="L108" s="511"/>
      <c r="M108" s="511"/>
      <c r="N108" s="511"/>
      <c r="O108" s="511"/>
      <c r="P108" s="511"/>
      <c r="Q108" s="511"/>
      <c r="R108" s="511"/>
      <c r="S108" s="511"/>
      <c r="T108" s="511"/>
      <c r="U108" s="511"/>
      <c r="V108" s="511"/>
      <c r="W108" s="511"/>
      <c r="X108" s="511"/>
      <c r="Y108" s="511"/>
      <c r="Z108" s="511"/>
      <c r="AA108" s="511"/>
      <c r="AB108" s="511"/>
      <c r="AC108" s="511"/>
      <c r="AD108" s="511"/>
      <c r="AE108" s="511"/>
      <c r="AF108" s="511"/>
      <c r="AG108" s="511"/>
      <c r="AH108" s="511"/>
      <c r="AI108" s="511"/>
    </row>
    <row r="109" spans="1:35" s="230" customFormat="1">
      <c r="A109" s="159"/>
      <c r="B109" s="511"/>
      <c r="C109" s="511"/>
      <c r="D109" s="511"/>
      <c r="E109" s="511"/>
      <c r="F109" s="511"/>
      <c r="G109" s="511"/>
      <c r="H109" s="511"/>
      <c r="I109" s="511"/>
      <c r="J109" s="511"/>
      <c r="K109" s="511"/>
      <c r="L109" s="511"/>
      <c r="M109" s="511"/>
      <c r="N109" s="511"/>
      <c r="O109" s="511"/>
      <c r="P109" s="511"/>
      <c r="Q109" s="511"/>
      <c r="R109" s="511"/>
      <c r="S109" s="511"/>
      <c r="T109" s="511"/>
      <c r="U109" s="511"/>
      <c r="V109" s="511"/>
      <c r="W109" s="511"/>
      <c r="X109" s="511"/>
      <c r="Y109" s="511"/>
      <c r="Z109" s="511"/>
      <c r="AA109" s="511"/>
      <c r="AB109" s="511"/>
      <c r="AC109" s="511"/>
      <c r="AD109" s="511"/>
      <c r="AE109" s="511"/>
      <c r="AF109" s="511"/>
      <c r="AG109" s="511"/>
      <c r="AH109" s="511"/>
      <c r="AI109" s="511"/>
    </row>
    <row r="110" spans="1:35" s="230" customFormat="1">
      <c r="A110" s="159"/>
      <c r="B110" s="511"/>
      <c r="C110" s="511"/>
      <c r="D110" s="511"/>
      <c r="E110" s="511"/>
      <c r="F110" s="511"/>
      <c r="G110" s="511"/>
      <c r="H110" s="511"/>
      <c r="I110" s="511"/>
      <c r="J110" s="511"/>
      <c r="K110" s="511"/>
      <c r="L110" s="511"/>
      <c r="M110" s="511"/>
      <c r="N110" s="511"/>
      <c r="O110" s="511"/>
      <c r="P110" s="511"/>
      <c r="Q110" s="511"/>
      <c r="R110" s="511"/>
      <c r="S110" s="511"/>
      <c r="T110" s="511"/>
      <c r="U110" s="511"/>
      <c r="V110" s="511"/>
      <c r="W110" s="511"/>
      <c r="X110" s="511"/>
      <c r="Y110" s="511"/>
      <c r="Z110" s="511"/>
      <c r="AA110" s="511"/>
      <c r="AB110" s="511"/>
      <c r="AC110" s="511"/>
      <c r="AD110" s="511"/>
      <c r="AE110" s="511"/>
      <c r="AF110" s="511"/>
      <c r="AG110" s="511"/>
      <c r="AH110" s="511"/>
      <c r="AI110" s="511"/>
    </row>
    <row r="111" spans="1:35" s="230" customFormat="1">
      <c r="A111" s="159"/>
      <c r="B111" s="511"/>
      <c r="C111" s="511"/>
      <c r="D111" s="511"/>
      <c r="E111" s="511"/>
      <c r="F111" s="511"/>
      <c r="G111" s="511"/>
      <c r="H111" s="511"/>
      <c r="I111" s="511"/>
      <c r="J111" s="511"/>
      <c r="K111" s="511"/>
      <c r="L111" s="511"/>
      <c r="M111" s="511"/>
      <c r="N111" s="511"/>
      <c r="O111" s="511"/>
      <c r="P111" s="511"/>
      <c r="Q111" s="511"/>
      <c r="R111" s="511"/>
      <c r="S111" s="511"/>
      <c r="T111" s="511"/>
      <c r="U111" s="511"/>
      <c r="V111" s="511"/>
      <c r="W111" s="511"/>
      <c r="X111" s="511"/>
      <c r="Y111" s="511"/>
      <c r="Z111" s="511"/>
      <c r="AA111" s="511"/>
      <c r="AB111" s="511"/>
      <c r="AC111" s="511"/>
      <c r="AD111" s="511"/>
      <c r="AE111" s="511"/>
      <c r="AF111" s="511"/>
      <c r="AG111" s="511"/>
      <c r="AH111" s="511"/>
      <c r="AI111" s="511"/>
    </row>
    <row r="112" spans="1:35" s="230" customFormat="1">
      <c r="A112" s="159"/>
      <c r="B112" s="511"/>
      <c r="C112" s="511"/>
      <c r="D112" s="511"/>
      <c r="E112" s="511"/>
      <c r="F112" s="511"/>
      <c r="G112" s="511"/>
      <c r="H112" s="511"/>
      <c r="I112" s="511"/>
      <c r="J112" s="511"/>
      <c r="K112" s="511"/>
      <c r="L112" s="511"/>
      <c r="M112" s="511"/>
      <c r="N112" s="511"/>
      <c r="O112" s="511"/>
      <c r="P112" s="511"/>
      <c r="Q112" s="511"/>
      <c r="R112" s="511"/>
      <c r="S112" s="511"/>
      <c r="T112" s="511"/>
      <c r="U112" s="511"/>
      <c r="V112" s="511"/>
      <c r="W112" s="511"/>
      <c r="X112" s="511"/>
      <c r="Y112" s="511"/>
      <c r="Z112" s="511"/>
      <c r="AA112" s="511"/>
      <c r="AB112" s="511"/>
      <c r="AC112" s="511"/>
      <c r="AD112" s="511"/>
      <c r="AE112" s="511"/>
      <c r="AF112" s="511"/>
      <c r="AG112" s="511"/>
      <c r="AH112" s="511"/>
      <c r="AI112" s="511"/>
    </row>
    <row r="113" spans="1:35" s="230" customFormat="1">
      <c r="A113" s="159"/>
      <c r="B113" s="511"/>
      <c r="C113" s="511"/>
      <c r="D113" s="511"/>
      <c r="E113" s="511"/>
      <c r="F113" s="511"/>
      <c r="G113" s="511"/>
      <c r="H113" s="511"/>
      <c r="I113" s="511"/>
      <c r="J113" s="511"/>
      <c r="K113" s="511"/>
      <c r="L113" s="511"/>
      <c r="M113" s="511"/>
      <c r="N113" s="511"/>
      <c r="O113" s="511"/>
      <c r="P113" s="511"/>
      <c r="Q113" s="511"/>
      <c r="R113" s="511"/>
      <c r="S113" s="511"/>
      <c r="T113" s="511"/>
      <c r="U113" s="511"/>
      <c r="V113" s="511"/>
      <c r="W113" s="511"/>
      <c r="X113" s="511"/>
      <c r="Y113" s="511"/>
      <c r="Z113" s="511"/>
      <c r="AA113" s="511"/>
      <c r="AB113" s="511"/>
      <c r="AC113" s="511"/>
      <c r="AD113" s="511"/>
      <c r="AE113" s="511"/>
      <c r="AF113" s="511"/>
      <c r="AG113" s="511"/>
      <c r="AH113" s="511"/>
      <c r="AI113" s="511"/>
    </row>
    <row r="114" spans="1:35" s="230" customFormat="1">
      <c r="A114" s="159"/>
      <c r="B114" s="511"/>
      <c r="C114" s="511"/>
      <c r="D114" s="511"/>
      <c r="E114" s="511"/>
      <c r="F114" s="511"/>
      <c r="G114" s="511"/>
      <c r="H114" s="511"/>
      <c r="I114" s="511"/>
      <c r="J114" s="511"/>
      <c r="K114" s="511"/>
      <c r="L114" s="511"/>
      <c r="M114" s="511"/>
      <c r="N114" s="511"/>
      <c r="O114" s="511"/>
      <c r="P114" s="511"/>
      <c r="Q114" s="511"/>
      <c r="R114" s="511"/>
      <c r="S114" s="511"/>
      <c r="T114" s="511"/>
      <c r="U114" s="511"/>
      <c r="V114" s="511"/>
      <c r="W114" s="511"/>
      <c r="X114" s="511"/>
      <c r="Y114" s="511"/>
      <c r="Z114" s="511"/>
      <c r="AA114" s="511"/>
      <c r="AB114" s="511"/>
      <c r="AC114" s="511"/>
      <c r="AD114" s="511"/>
      <c r="AE114" s="511"/>
      <c r="AF114" s="511"/>
      <c r="AG114" s="511"/>
      <c r="AH114" s="511"/>
      <c r="AI114" s="511"/>
    </row>
    <row r="115" spans="1:35" s="230" customFormat="1">
      <c r="A115" s="159"/>
      <c r="B115" s="511"/>
      <c r="C115" s="511"/>
      <c r="D115" s="511"/>
      <c r="E115" s="511"/>
      <c r="F115" s="511"/>
      <c r="G115" s="511"/>
      <c r="H115" s="511"/>
      <c r="I115" s="511"/>
      <c r="J115" s="511"/>
      <c r="K115" s="511"/>
      <c r="L115" s="511"/>
      <c r="M115" s="511"/>
      <c r="N115" s="511"/>
      <c r="O115" s="511"/>
      <c r="P115" s="511"/>
      <c r="Q115" s="511"/>
      <c r="R115" s="511"/>
      <c r="S115" s="511"/>
      <c r="T115" s="511"/>
      <c r="U115" s="511"/>
      <c r="V115" s="511"/>
      <c r="W115" s="511"/>
      <c r="X115" s="511"/>
      <c r="Y115" s="511"/>
      <c r="Z115" s="511"/>
      <c r="AA115" s="511"/>
      <c r="AB115" s="511"/>
      <c r="AC115" s="511"/>
      <c r="AD115" s="511"/>
      <c r="AE115" s="511"/>
      <c r="AF115" s="511"/>
      <c r="AG115" s="511"/>
      <c r="AH115" s="511"/>
      <c r="AI115" s="511"/>
    </row>
    <row r="116" spans="1:35" s="230" customFormat="1">
      <c r="A116" s="159"/>
      <c r="B116" s="511"/>
      <c r="C116" s="511"/>
      <c r="D116" s="511"/>
      <c r="E116" s="511"/>
      <c r="F116" s="511"/>
      <c r="G116" s="511"/>
      <c r="H116" s="511"/>
      <c r="I116" s="511"/>
      <c r="J116" s="511"/>
      <c r="K116" s="511"/>
      <c r="L116" s="511"/>
      <c r="M116" s="511"/>
      <c r="N116" s="511"/>
      <c r="O116" s="511"/>
      <c r="P116" s="511"/>
      <c r="Q116" s="511"/>
      <c r="R116" s="511"/>
      <c r="S116" s="511"/>
      <c r="T116" s="511"/>
      <c r="U116" s="511"/>
      <c r="V116" s="511"/>
      <c r="W116" s="511"/>
      <c r="X116" s="511"/>
      <c r="Y116" s="511"/>
      <c r="Z116" s="511"/>
      <c r="AA116" s="511"/>
      <c r="AB116" s="511"/>
      <c r="AC116" s="511"/>
      <c r="AD116" s="511"/>
      <c r="AE116" s="511"/>
      <c r="AF116" s="511"/>
      <c r="AG116" s="511"/>
      <c r="AH116" s="511"/>
      <c r="AI116" s="511"/>
    </row>
    <row r="117" spans="1:35" s="230" customFormat="1">
      <c r="A117" s="159"/>
      <c r="B117" s="511"/>
      <c r="C117" s="511"/>
      <c r="D117" s="511"/>
      <c r="E117" s="511"/>
      <c r="F117" s="511"/>
      <c r="G117" s="511"/>
      <c r="H117" s="511"/>
      <c r="I117" s="511"/>
      <c r="J117" s="511"/>
      <c r="K117" s="511"/>
      <c r="L117" s="511"/>
      <c r="M117" s="511"/>
      <c r="N117" s="511"/>
      <c r="O117" s="511"/>
      <c r="P117" s="511"/>
      <c r="Q117" s="511"/>
      <c r="R117" s="511"/>
      <c r="S117" s="511"/>
      <c r="T117" s="511"/>
      <c r="U117" s="511"/>
      <c r="V117" s="511"/>
      <c r="W117" s="511"/>
      <c r="X117" s="511"/>
      <c r="Y117" s="511"/>
      <c r="Z117" s="511"/>
      <c r="AA117" s="511"/>
      <c r="AB117" s="511"/>
      <c r="AC117" s="511"/>
      <c r="AD117" s="511"/>
      <c r="AE117" s="511"/>
      <c r="AF117" s="511"/>
      <c r="AG117" s="511"/>
      <c r="AH117" s="511"/>
      <c r="AI117" s="511"/>
    </row>
    <row r="118" spans="1:35" s="230" customFormat="1">
      <c r="A118" s="159"/>
      <c r="B118" s="511"/>
      <c r="C118" s="511"/>
      <c r="D118" s="511"/>
      <c r="E118" s="511"/>
      <c r="F118" s="511"/>
      <c r="G118" s="511"/>
      <c r="H118" s="511"/>
      <c r="I118" s="511"/>
      <c r="J118" s="511"/>
      <c r="K118" s="511"/>
      <c r="L118" s="511"/>
      <c r="M118" s="511"/>
      <c r="N118" s="511"/>
      <c r="O118" s="511"/>
      <c r="P118" s="511"/>
      <c r="Q118" s="511"/>
      <c r="R118" s="511"/>
      <c r="S118" s="511"/>
      <c r="T118" s="511"/>
      <c r="U118" s="511"/>
      <c r="V118" s="511"/>
      <c r="W118" s="511"/>
      <c r="X118" s="511"/>
      <c r="Y118" s="511"/>
      <c r="Z118" s="511"/>
      <c r="AA118" s="511"/>
      <c r="AB118" s="511"/>
      <c r="AC118" s="511"/>
      <c r="AD118" s="511"/>
      <c r="AE118" s="511"/>
      <c r="AF118" s="511"/>
      <c r="AG118" s="511"/>
      <c r="AH118" s="511"/>
      <c r="AI118" s="511"/>
    </row>
    <row r="119" spans="1:35" s="230" customFormat="1">
      <c r="A119" s="159"/>
      <c r="B119" s="511"/>
      <c r="C119" s="511"/>
      <c r="D119" s="511"/>
      <c r="E119" s="511"/>
      <c r="F119" s="511"/>
      <c r="G119" s="511"/>
      <c r="H119" s="511"/>
      <c r="I119" s="511"/>
      <c r="J119" s="511"/>
      <c r="K119" s="511"/>
      <c r="L119" s="511"/>
      <c r="M119" s="511"/>
      <c r="N119" s="511"/>
      <c r="O119" s="511"/>
      <c r="P119" s="511"/>
      <c r="Q119" s="511"/>
      <c r="R119" s="511"/>
      <c r="S119" s="511"/>
      <c r="T119" s="511"/>
      <c r="U119" s="511"/>
      <c r="V119" s="511"/>
      <c r="W119" s="511"/>
      <c r="X119" s="511"/>
      <c r="Y119" s="511"/>
      <c r="Z119" s="511"/>
      <c r="AA119" s="511"/>
      <c r="AB119" s="511"/>
      <c r="AC119" s="511"/>
      <c r="AD119" s="511"/>
      <c r="AE119" s="511"/>
      <c r="AF119" s="511"/>
      <c r="AG119" s="511"/>
      <c r="AH119" s="511"/>
      <c r="AI119" s="511"/>
    </row>
    <row r="120" spans="1:35" s="230" customFormat="1">
      <c r="A120" s="159"/>
      <c r="B120" s="511"/>
      <c r="C120" s="511"/>
      <c r="D120" s="511"/>
      <c r="E120" s="511"/>
      <c r="F120" s="511"/>
      <c r="G120" s="511"/>
      <c r="H120" s="511"/>
      <c r="I120" s="511"/>
      <c r="J120" s="511"/>
      <c r="K120" s="511"/>
      <c r="L120" s="511"/>
      <c r="M120" s="511"/>
      <c r="N120" s="511"/>
      <c r="O120" s="511"/>
      <c r="P120" s="511"/>
      <c r="Q120" s="511"/>
      <c r="R120" s="511"/>
      <c r="S120" s="511"/>
      <c r="T120" s="511"/>
      <c r="U120" s="511"/>
      <c r="V120" s="511"/>
      <c r="W120" s="511"/>
      <c r="X120" s="511"/>
      <c r="Y120" s="511"/>
      <c r="Z120" s="511"/>
      <c r="AA120" s="511"/>
      <c r="AB120" s="511"/>
      <c r="AC120" s="511"/>
      <c r="AD120" s="511"/>
      <c r="AE120" s="511"/>
      <c r="AF120" s="511"/>
      <c r="AG120" s="511"/>
      <c r="AH120" s="511"/>
      <c r="AI120" s="511"/>
    </row>
    <row r="121" spans="1:35" s="230" customFormat="1">
      <c r="A121" s="159"/>
      <c r="B121" s="511"/>
      <c r="C121" s="511"/>
      <c r="D121" s="511"/>
      <c r="E121" s="511"/>
      <c r="F121" s="511"/>
      <c r="G121" s="511"/>
      <c r="H121" s="511"/>
      <c r="I121" s="511"/>
      <c r="J121" s="511"/>
      <c r="K121" s="511"/>
      <c r="L121" s="511"/>
      <c r="M121" s="511"/>
      <c r="N121" s="511"/>
      <c r="O121" s="511"/>
      <c r="P121" s="511"/>
      <c r="Q121" s="511"/>
      <c r="R121" s="511"/>
      <c r="S121" s="511"/>
      <c r="T121" s="511"/>
      <c r="U121" s="511"/>
      <c r="V121" s="511"/>
      <c r="W121" s="511"/>
      <c r="X121" s="511"/>
      <c r="Y121" s="511"/>
      <c r="Z121" s="511"/>
      <c r="AA121" s="511"/>
      <c r="AB121" s="511"/>
      <c r="AC121" s="511"/>
      <c r="AD121" s="511"/>
      <c r="AE121" s="511"/>
      <c r="AF121" s="511"/>
      <c r="AG121" s="511"/>
      <c r="AH121" s="511"/>
      <c r="AI121" s="511"/>
    </row>
    <row r="122" spans="1:35" s="230" customFormat="1">
      <c r="A122" s="159"/>
      <c r="B122" s="511"/>
      <c r="C122" s="511"/>
      <c r="D122" s="511"/>
      <c r="E122" s="511"/>
      <c r="F122" s="511"/>
      <c r="G122" s="511"/>
      <c r="H122" s="511"/>
      <c r="I122" s="511"/>
      <c r="J122" s="511"/>
      <c r="K122" s="511"/>
      <c r="L122" s="511"/>
      <c r="M122" s="511"/>
      <c r="N122" s="511"/>
      <c r="O122" s="511"/>
      <c r="P122" s="511"/>
      <c r="Q122" s="511"/>
      <c r="R122" s="511"/>
      <c r="S122" s="511"/>
      <c r="T122" s="511"/>
      <c r="U122" s="511"/>
      <c r="V122" s="511"/>
      <c r="W122" s="511"/>
      <c r="X122" s="511"/>
      <c r="Y122" s="511"/>
      <c r="Z122" s="511"/>
      <c r="AA122" s="511"/>
      <c r="AB122" s="511"/>
      <c r="AC122" s="511"/>
      <c r="AD122" s="511"/>
      <c r="AE122" s="511"/>
      <c r="AF122" s="511"/>
      <c r="AG122" s="511"/>
      <c r="AH122" s="511"/>
      <c r="AI122" s="511"/>
    </row>
    <row r="123" spans="1:35" s="230" customFormat="1">
      <c r="A123" s="159"/>
      <c r="B123" s="511"/>
      <c r="C123" s="511"/>
      <c r="D123" s="511"/>
      <c r="E123" s="511"/>
      <c r="F123" s="511"/>
      <c r="G123" s="511"/>
      <c r="H123" s="511"/>
      <c r="I123" s="511"/>
      <c r="J123" s="511"/>
      <c r="K123" s="511"/>
      <c r="L123" s="511"/>
      <c r="M123" s="511"/>
      <c r="N123" s="511"/>
      <c r="O123" s="511"/>
      <c r="P123" s="511"/>
      <c r="Q123" s="511"/>
      <c r="R123" s="511"/>
      <c r="S123" s="511"/>
      <c r="T123" s="511"/>
      <c r="U123" s="511"/>
      <c r="V123" s="511"/>
      <c r="W123" s="511"/>
      <c r="X123" s="511"/>
      <c r="Y123" s="511"/>
      <c r="Z123" s="511"/>
      <c r="AA123" s="511"/>
      <c r="AB123" s="511"/>
      <c r="AC123" s="511"/>
      <c r="AD123" s="511"/>
      <c r="AE123" s="511"/>
      <c r="AF123" s="511"/>
      <c r="AG123" s="511"/>
      <c r="AH123" s="511"/>
      <c r="AI123" s="511"/>
    </row>
    <row r="124" spans="1:35" s="230" customFormat="1">
      <c r="A124" s="159"/>
      <c r="B124" s="511"/>
      <c r="C124" s="511"/>
      <c r="D124" s="511"/>
      <c r="E124" s="511"/>
      <c r="F124" s="511"/>
      <c r="G124" s="511"/>
      <c r="H124" s="511"/>
      <c r="I124" s="511"/>
      <c r="J124" s="511"/>
      <c r="K124" s="511"/>
      <c r="L124" s="511"/>
      <c r="M124" s="511"/>
      <c r="N124" s="511"/>
      <c r="O124" s="511"/>
      <c r="P124" s="511"/>
      <c r="Q124" s="511"/>
      <c r="R124" s="511"/>
      <c r="S124" s="511"/>
      <c r="T124" s="511"/>
      <c r="U124" s="511"/>
      <c r="V124" s="511"/>
      <c r="W124" s="511"/>
      <c r="X124" s="511"/>
      <c r="Y124" s="511"/>
      <c r="Z124" s="511"/>
      <c r="AA124" s="511"/>
      <c r="AB124" s="511"/>
      <c r="AC124" s="511"/>
      <c r="AD124" s="511"/>
      <c r="AE124" s="511"/>
      <c r="AF124" s="511"/>
      <c r="AG124" s="511"/>
      <c r="AH124" s="511"/>
      <c r="AI124" s="511"/>
    </row>
    <row r="125" spans="1:35" s="230" customFormat="1">
      <c r="A125" s="159"/>
      <c r="B125" s="511"/>
      <c r="C125" s="511"/>
      <c r="D125" s="511"/>
      <c r="E125" s="511"/>
      <c r="F125" s="511"/>
      <c r="G125" s="511"/>
      <c r="H125" s="511"/>
      <c r="I125" s="511"/>
      <c r="J125" s="511"/>
      <c r="K125" s="511"/>
      <c r="L125" s="511"/>
      <c r="M125" s="511"/>
      <c r="N125" s="511"/>
      <c r="O125" s="511"/>
      <c r="P125" s="511"/>
      <c r="Q125" s="511"/>
      <c r="R125" s="511"/>
      <c r="S125" s="511"/>
      <c r="T125" s="511"/>
      <c r="U125" s="511"/>
      <c r="V125" s="511"/>
      <c r="W125" s="511"/>
      <c r="X125" s="511"/>
      <c r="Y125" s="511"/>
      <c r="Z125" s="511"/>
      <c r="AA125" s="511"/>
      <c r="AB125" s="511"/>
      <c r="AC125" s="511"/>
      <c r="AD125" s="511"/>
      <c r="AE125" s="511"/>
      <c r="AF125" s="511"/>
      <c r="AG125" s="511"/>
      <c r="AH125" s="511"/>
      <c r="AI125" s="511"/>
    </row>
    <row r="126" spans="1:35" s="230" customFormat="1">
      <c r="A126" s="159"/>
      <c r="B126" s="511"/>
      <c r="C126" s="511"/>
      <c r="D126" s="511"/>
      <c r="E126" s="511"/>
      <c r="F126" s="511"/>
      <c r="G126" s="511"/>
      <c r="H126" s="511"/>
      <c r="I126" s="511"/>
      <c r="J126" s="511"/>
      <c r="K126" s="511"/>
      <c r="L126" s="511"/>
      <c r="M126" s="511"/>
      <c r="N126" s="511"/>
      <c r="O126" s="511"/>
      <c r="P126" s="511"/>
      <c r="Q126" s="511"/>
      <c r="R126" s="511"/>
      <c r="S126" s="511"/>
      <c r="T126" s="511"/>
      <c r="U126" s="511"/>
      <c r="V126" s="511"/>
      <c r="W126" s="511"/>
      <c r="X126" s="511"/>
      <c r="Y126" s="511"/>
      <c r="Z126" s="511"/>
      <c r="AA126" s="511"/>
      <c r="AB126" s="511"/>
      <c r="AC126" s="511"/>
      <c r="AD126" s="511"/>
      <c r="AE126" s="511"/>
      <c r="AF126" s="511"/>
      <c r="AG126" s="511"/>
      <c r="AH126" s="511"/>
      <c r="AI126" s="511"/>
    </row>
    <row r="127" spans="1:35" s="230" customFormat="1">
      <c r="A127" s="159"/>
      <c r="B127" s="511"/>
      <c r="C127" s="511"/>
      <c r="D127" s="511"/>
      <c r="E127" s="511"/>
      <c r="F127" s="511"/>
      <c r="G127" s="511"/>
      <c r="H127" s="511"/>
      <c r="I127" s="511"/>
      <c r="J127" s="511"/>
      <c r="K127" s="511"/>
      <c r="L127" s="511"/>
      <c r="M127" s="511"/>
      <c r="N127" s="511"/>
      <c r="O127" s="511"/>
      <c r="P127" s="511"/>
      <c r="Q127" s="511"/>
      <c r="R127" s="511"/>
      <c r="S127" s="511"/>
      <c r="T127" s="511"/>
      <c r="U127" s="511"/>
      <c r="V127" s="511"/>
      <c r="W127" s="511"/>
      <c r="X127" s="511"/>
      <c r="Y127" s="511"/>
      <c r="Z127" s="511"/>
      <c r="AA127" s="511"/>
      <c r="AB127" s="511"/>
      <c r="AC127" s="511"/>
      <c r="AD127" s="511"/>
      <c r="AE127" s="511"/>
      <c r="AF127" s="511"/>
      <c r="AG127" s="511"/>
      <c r="AH127" s="511"/>
      <c r="AI127" s="511"/>
    </row>
    <row r="128" spans="1:35" s="230" customFormat="1">
      <c r="A128" s="159"/>
      <c r="B128" s="511"/>
      <c r="C128" s="511"/>
      <c r="D128" s="511"/>
      <c r="E128" s="511"/>
      <c r="F128" s="511"/>
      <c r="G128" s="511"/>
      <c r="H128" s="511"/>
      <c r="I128" s="511"/>
      <c r="J128" s="511"/>
      <c r="K128" s="511"/>
      <c r="L128" s="511"/>
      <c r="M128" s="511"/>
      <c r="N128" s="511"/>
      <c r="O128" s="511"/>
      <c r="P128" s="511"/>
      <c r="Q128" s="511"/>
      <c r="R128" s="511"/>
      <c r="S128" s="511"/>
      <c r="T128" s="511"/>
      <c r="U128" s="511"/>
      <c r="V128" s="511"/>
      <c r="W128" s="511"/>
      <c r="X128" s="511"/>
      <c r="Y128" s="511"/>
      <c r="Z128" s="511"/>
      <c r="AA128" s="511"/>
      <c r="AB128" s="511"/>
      <c r="AC128" s="511"/>
      <c r="AD128" s="511"/>
      <c r="AE128" s="511"/>
      <c r="AF128" s="511"/>
      <c r="AG128" s="511"/>
      <c r="AH128" s="511"/>
      <c r="AI128" s="511"/>
    </row>
    <row r="129" spans="1:35" s="230" customFormat="1">
      <c r="A129" s="159"/>
      <c r="B129" s="511"/>
      <c r="C129" s="511"/>
      <c r="D129" s="511"/>
      <c r="E129" s="511"/>
      <c r="F129" s="511"/>
      <c r="G129" s="511"/>
      <c r="H129" s="511"/>
      <c r="I129" s="511"/>
      <c r="J129" s="511"/>
      <c r="K129" s="511"/>
      <c r="L129" s="511"/>
      <c r="M129" s="511"/>
      <c r="N129" s="511"/>
      <c r="O129" s="511"/>
      <c r="P129" s="511"/>
      <c r="Q129" s="511"/>
      <c r="R129" s="511"/>
      <c r="S129" s="511"/>
      <c r="T129" s="511"/>
      <c r="U129" s="511"/>
      <c r="V129" s="511"/>
      <c r="W129" s="511"/>
      <c r="X129" s="511"/>
      <c r="Y129" s="511"/>
      <c r="Z129" s="511"/>
      <c r="AA129" s="511"/>
      <c r="AB129" s="511"/>
      <c r="AC129" s="511"/>
      <c r="AD129" s="511"/>
      <c r="AE129" s="511"/>
      <c r="AF129" s="511"/>
      <c r="AG129" s="511"/>
      <c r="AH129" s="511"/>
      <c r="AI129" s="511"/>
    </row>
    <row r="130" spans="1:35" s="230" customFormat="1">
      <c r="A130" s="159"/>
      <c r="B130" s="511"/>
      <c r="C130" s="511"/>
      <c r="D130" s="511"/>
      <c r="E130" s="511"/>
      <c r="F130" s="511"/>
      <c r="G130" s="511"/>
      <c r="H130" s="511"/>
      <c r="I130" s="511"/>
      <c r="J130" s="511"/>
      <c r="K130" s="511"/>
      <c r="L130" s="511"/>
      <c r="M130" s="511"/>
      <c r="N130" s="511"/>
      <c r="O130" s="511"/>
      <c r="P130" s="511"/>
      <c r="Q130" s="511"/>
      <c r="R130" s="511"/>
      <c r="S130" s="511"/>
      <c r="T130" s="511"/>
      <c r="U130" s="511"/>
      <c r="V130" s="511"/>
      <c r="W130" s="511"/>
      <c r="X130" s="511"/>
      <c r="Y130" s="511"/>
      <c r="Z130" s="511"/>
      <c r="AA130" s="511"/>
      <c r="AB130" s="511"/>
      <c r="AC130" s="511"/>
      <c r="AD130" s="511"/>
      <c r="AE130" s="511"/>
      <c r="AF130" s="511"/>
      <c r="AG130" s="511"/>
      <c r="AH130" s="511"/>
      <c r="AI130" s="511"/>
    </row>
    <row r="131" spans="1:35" s="230" customFormat="1">
      <c r="A131" s="159"/>
      <c r="B131" s="511"/>
      <c r="C131" s="511"/>
      <c r="D131" s="511"/>
      <c r="E131" s="511"/>
      <c r="F131" s="511"/>
      <c r="G131" s="511"/>
      <c r="H131" s="511"/>
      <c r="I131" s="511"/>
      <c r="J131" s="511"/>
      <c r="K131" s="511"/>
      <c r="L131" s="511"/>
      <c r="M131" s="511"/>
      <c r="N131" s="511"/>
      <c r="O131" s="511"/>
      <c r="P131" s="511"/>
      <c r="Q131" s="511"/>
      <c r="R131" s="511"/>
      <c r="S131" s="511"/>
      <c r="T131" s="511"/>
      <c r="U131" s="511"/>
      <c r="V131" s="511"/>
      <c r="W131" s="511"/>
      <c r="X131" s="511"/>
      <c r="Y131" s="511"/>
      <c r="Z131" s="511"/>
      <c r="AA131" s="511"/>
      <c r="AB131" s="511"/>
      <c r="AC131" s="511"/>
      <c r="AD131" s="511"/>
      <c r="AE131" s="511"/>
      <c r="AF131" s="511"/>
      <c r="AG131" s="511"/>
      <c r="AH131" s="511"/>
      <c r="AI131" s="511"/>
    </row>
    <row r="132" spans="1:35" s="230" customFormat="1">
      <c r="A132" s="159"/>
      <c r="B132" s="511"/>
      <c r="C132" s="511"/>
      <c r="D132" s="511"/>
      <c r="E132" s="511"/>
      <c r="F132" s="511"/>
      <c r="G132" s="511"/>
      <c r="H132" s="511"/>
      <c r="I132" s="511"/>
      <c r="J132" s="511"/>
      <c r="K132" s="511"/>
      <c r="L132" s="511"/>
      <c r="M132" s="511"/>
      <c r="N132" s="511"/>
      <c r="O132" s="511"/>
      <c r="P132" s="511"/>
      <c r="Q132" s="511"/>
      <c r="R132" s="511"/>
      <c r="S132" s="511"/>
      <c r="T132" s="511"/>
      <c r="U132" s="511"/>
      <c r="V132" s="511"/>
      <c r="W132" s="511"/>
      <c r="X132" s="511"/>
      <c r="Y132" s="511"/>
      <c r="Z132" s="511"/>
      <c r="AA132" s="511"/>
      <c r="AB132" s="511"/>
      <c r="AC132" s="511"/>
      <c r="AD132" s="511"/>
      <c r="AE132" s="511"/>
      <c r="AF132" s="511"/>
      <c r="AG132" s="511"/>
      <c r="AH132" s="511"/>
      <c r="AI132" s="511"/>
    </row>
    <row r="133" spans="1:35" s="230" customFormat="1">
      <c r="A133" s="159"/>
      <c r="B133" s="511"/>
      <c r="C133" s="511"/>
      <c r="D133" s="511"/>
      <c r="E133" s="511"/>
      <c r="F133" s="511"/>
      <c r="G133" s="511"/>
      <c r="H133" s="511"/>
      <c r="I133" s="511"/>
      <c r="J133" s="511"/>
      <c r="K133" s="511"/>
      <c r="L133" s="511"/>
      <c r="M133" s="511"/>
      <c r="N133" s="511"/>
      <c r="O133" s="511"/>
      <c r="P133" s="511"/>
      <c r="Q133" s="511"/>
      <c r="R133" s="511"/>
      <c r="S133" s="511"/>
      <c r="T133" s="511"/>
      <c r="U133" s="511"/>
      <c r="V133" s="511"/>
      <c r="W133" s="511"/>
      <c r="X133" s="511"/>
      <c r="Y133" s="511"/>
      <c r="Z133" s="511"/>
      <c r="AA133" s="511"/>
      <c r="AB133" s="511"/>
      <c r="AC133" s="511"/>
      <c r="AD133" s="511"/>
      <c r="AE133" s="511"/>
      <c r="AF133" s="511"/>
      <c r="AG133" s="511"/>
      <c r="AH133" s="511"/>
      <c r="AI133" s="511"/>
    </row>
    <row r="134" spans="1:35" s="230" customFormat="1">
      <c r="A134" s="159"/>
      <c r="B134" s="511"/>
      <c r="C134" s="511"/>
      <c r="D134" s="511"/>
      <c r="E134" s="511"/>
      <c r="F134" s="511"/>
      <c r="G134" s="511"/>
      <c r="H134" s="511"/>
      <c r="I134" s="511"/>
      <c r="J134" s="511"/>
      <c r="K134" s="511"/>
      <c r="L134" s="511"/>
      <c r="M134" s="511"/>
      <c r="N134" s="511"/>
      <c r="O134" s="511"/>
      <c r="P134" s="511"/>
      <c r="Q134" s="511"/>
      <c r="R134" s="511"/>
      <c r="S134" s="511"/>
      <c r="T134" s="511"/>
      <c r="U134" s="511"/>
      <c r="V134" s="511"/>
      <c r="W134" s="511"/>
      <c r="X134" s="511"/>
      <c r="Y134" s="511"/>
      <c r="Z134" s="511"/>
      <c r="AA134" s="511"/>
      <c r="AB134" s="511"/>
      <c r="AC134" s="511"/>
      <c r="AD134" s="511"/>
      <c r="AE134" s="511"/>
      <c r="AF134" s="511"/>
      <c r="AG134" s="511"/>
      <c r="AH134" s="511"/>
      <c r="AI134" s="511"/>
    </row>
    <row r="135" spans="1:35" s="230" customFormat="1">
      <c r="A135" s="159"/>
      <c r="B135" s="511"/>
      <c r="C135" s="511"/>
      <c r="D135" s="511"/>
      <c r="E135" s="511"/>
      <c r="F135" s="511"/>
      <c r="G135" s="511"/>
      <c r="H135" s="511"/>
      <c r="I135" s="511"/>
      <c r="J135" s="511"/>
      <c r="K135" s="511"/>
      <c r="L135" s="511"/>
      <c r="M135" s="511"/>
      <c r="N135" s="511"/>
      <c r="O135" s="511"/>
      <c r="P135" s="511"/>
      <c r="Q135" s="511"/>
      <c r="R135" s="511"/>
      <c r="S135" s="511"/>
      <c r="T135" s="511"/>
      <c r="U135" s="511"/>
      <c r="V135" s="511"/>
      <c r="W135" s="511"/>
      <c r="X135" s="511"/>
      <c r="Y135" s="511"/>
      <c r="Z135" s="511"/>
      <c r="AA135" s="511"/>
      <c r="AB135" s="511"/>
      <c r="AC135" s="511"/>
      <c r="AD135" s="511"/>
      <c r="AE135" s="511"/>
      <c r="AF135" s="511"/>
      <c r="AG135" s="511"/>
      <c r="AH135" s="511"/>
      <c r="AI135" s="511"/>
    </row>
    <row r="136" spans="1:35" s="230" customFormat="1">
      <c r="A136" s="159"/>
      <c r="B136" s="511"/>
      <c r="C136" s="511"/>
      <c r="D136" s="511"/>
      <c r="E136" s="511"/>
      <c r="F136" s="511"/>
      <c r="G136" s="511"/>
      <c r="H136" s="511"/>
      <c r="I136" s="511"/>
      <c r="J136" s="511"/>
      <c r="K136" s="511"/>
      <c r="L136" s="511"/>
      <c r="M136" s="511"/>
      <c r="N136" s="511"/>
      <c r="O136" s="511"/>
      <c r="P136" s="511"/>
      <c r="Q136" s="511"/>
      <c r="R136" s="511"/>
      <c r="S136" s="511"/>
      <c r="T136" s="511"/>
      <c r="U136" s="511"/>
      <c r="V136" s="511"/>
      <c r="W136" s="511"/>
      <c r="X136" s="511"/>
      <c r="Y136" s="511"/>
      <c r="Z136" s="511"/>
      <c r="AA136" s="511"/>
      <c r="AB136" s="511"/>
      <c r="AC136" s="511"/>
      <c r="AD136" s="511"/>
      <c r="AE136" s="511"/>
      <c r="AF136" s="511"/>
      <c r="AG136" s="511"/>
      <c r="AH136" s="511"/>
      <c r="AI136" s="511"/>
    </row>
    <row r="137" spans="1:35" s="230" customFormat="1">
      <c r="A137" s="159"/>
      <c r="B137" s="511"/>
      <c r="C137" s="511"/>
      <c r="D137" s="511"/>
      <c r="E137" s="511"/>
      <c r="F137" s="511"/>
      <c r="G137" s="511"/>
      <c r="H137" s="511"/>
      <c r="I137" s="511"/>
      <c r="J137" s="511"/>
      <c r="K137" s="511"/>
      <c r="L137" s="511"/>
      <c r="M137" s="511"/>
      <c r="N137" s="511"/>
      <c r="O137" s="511"/>
      <c r="P137" s="511"/>
      <c r="Q137" s="511"/>
      <c r="R137" s="511"/>
      <c r="S137" s="511"/>
      <c r="T137" s="511"/>
      <c r="U137" s="511"/>
      <c r="V137" s="511"/>
      <c r="W137" s="511"/>
      <c r="X137" s="511"/>
      <c r="Y137" s="511"/>
      <c r="Z137" s="511"/>
      <c r="AA137" s="511"/>
      <c r="AB137" s="511"/>
      <c r="AC137" s="511"/>
      <c r="AD137" s="511"/>
      <c r="AE137" s="511"/>
      <c r="AF137" s="511"/>
      <c r="AG137" s="511"/>
      <c r="AH137" s="511"/>
      <c r="AI137" s="511"/>
    </row>
    <row r="138" spans="1:35" s="230" customFormat="1">
      <c r="A138" s="159"/>
      <c r="B138" s="511"/>
      <c r="C138" s="511"/>
      <c r="D138" s="511"/>
      <c r="E138" s="511"/>
      <c r="F138" s="511"/>
      <c r="G138" s="511"/>
      <c r="H138" s="511"/>
      <c r="I138" s="511"/>
      <c r="J138" s="511"/>
      <c r="K138" s="511"/>
      <c r="L138" s="511"/>
      <c r="M138" s="511"/>
      <c r="N138" s="511"/>
      <c r="O138" s="511"/>
      <c r="P138" s="511"/>
      <c r="Q138" s="511"/>
      <c r="R138" s="511"/>
      <c r="S138" s="511"/>
      <c r="T138" s="511"/>
      <c r="U138" s="511"/>
      <c r="V138" s="511"/>
      <c r="W138" s="511"/>
      <c r="X138" s="511"/>
      <c r="Y138" s="511"/>
      <c r="Z138" s="511"/>
      <c r="AA138" s="511"/>
      <c r="AB138" s="511"/>
      <c r="AC138" s="511"/>
      <c r="AD138" s="511"/>
      <c r="AE138" s="511"/>
      <c r="AF138" s="511"/>
      <c r="AG138" s="511"/>
      <c r="AH138" s="511"/>
      <c r="AI138" s="511"/>
    </row>
    <row r="139" spans="1:35" s="230" customFormat="1">
      <c r="A139" s="159"/>
      <c r="B139" s="511"/>
      <c r="C139" s="511"/>
      <c r="D139" s="511"/>
      <c r="E139" s="511"/>
      <c r="F139" s="511"/>
      <c r="G139" s="511"/>
      <c r="H139" s="511"/>
      <c r="I139" s="511"/>
      <c r="J139" s="511"/>
      <c r="K139" s="511"/>
      <c r="L139" s="511"/>
      <c r="M139" s="511"/>
      <c r="N139" s="511"/>
      <c r="O139" s="511"/>
      <c r="P139" s="511"/>
      <c r="Q139" s="511"/>
      <c r="R139" s="511"/>
      <c r="S139" s="511"/>
      <c r="T139" s="511"/>
      <c r="U139" s="511"/>
      <c r="V139" s="511"/>
      <c r="W139" s="511"/>
      <c r="X139" s="511"/>
      <c r="Y139" s="511"/>
      <c r="Z139" s="511"/>
      <c r="AA139" s="511"/>
      <c r="AB139" s="511"/>
      <c r="AC139" s="511"/>
      <c r="AD139" s="511"/>
      <c r="AE139" s="511"/>
      <c r="AF139" s="511"/>
      <c r="AG139" s="511"/>
      <c r="AH139" s="511"/>
      <c r="AI139" s="511"/>
    </row>
    <row r="140" spans="1:35" s="230" customFormat="1">
      <c r="A140" s="159"/>
      <c r="B140" s="511"/>
      <c r="C140" s="511"/>
      <c r="D140" s="511"/>
      <c r="E140" s="511"/>
      <c r="F140" s="511"/>
      <c r="G140" s="511"/>
      <c r="H140" s="511"/>
      <c r="I140" s="511"/>
      <c r="J140" s="511"/>
      <c r="K140" s="511"/>
      <c r="L140" s="511"/>
      <c r="M140" s="511"/>
      <c r="N140" s="511"/>
      <c r="O140" s="511"/>
      <c r="P140" s="511"/>
      <c r="Q140" s="511"/>
      <c r="R140" s="511"/>
      <c r="S140" s="511"/>
      <c r="T140" s="511"/>
      <c r="U140" s="511"/>
      <c r="V140" s="511"/>
      <c r="W140" s="511"/>
      <c r="X140" s="511"/>
      <c r="Y140" s="511"/>
      <c r="Z140" s="511"/>
      <c r="AA140" s="511"/>
      <c r="AB140" s="511"/>
      <c r="AC140" s="511"/>
      <c r="AD140" s="511"/>
      <c r="AE140" s="511"/>
      <c r="AF140" s="511"/>
      <c r="AG140" s="511"/>
      <c r="AH140" s="511"/>
      <c r="AI140" s="511"/>
    </row>
    <row r="141" spans="1:35" s="230" customFormat="1">
      <c r="A141" s="159"/>
      <c r="B141" s="511"/>
      <c r="C141" s="511"/>
      <c r="D141" s="511"/>
      <c r="E141" s="511"/>
      <c r="F141" s="511"/>
      <c r="G141" s="511"/>
      <c r="H141" s="511"/>
      <c r="I141" s="511"/>
      <c r="J141" s="511"/>
      <c r="K141" s="511"/>
      <c r="L141" s="511"/>
      <c r="M141" s="511"/>
      <c r="N141" s="511"/>
      <c r="O141" s="511"/>
      <c r="P141" s="511"/>
      <c r="Q141" s="511"/>
      <c r="R141" s="511"/>
      <c r="S141" s="511"/>
      <c r="T141" s="511"/>
      <c r="U141" s="511"/>
      <c r="V141" s="511"/>
      <c r="W141" s="511"/>
      <c r="X141" s="511"/>
      <c r="Y141" s="511"/>
      <c r="Z141" s="511"/>
      <c r="AA141" s="511"/>
      <c r="AB141" s="511"/>
      <c r="AC141" s="511"/>
      <c r="AD141" s="511"/>
      <c r="AE141" s="511"/>
      <c r="AF141" s="511"/>
      <c r="AG141" s="511"/>
      <c r="AH141" s="511"/>
      <c r="AI141" s="511"/>
    </row>
    <row r="142" spans="1:35" s="230" customFormat="1">
      <c r="A142" s="159"/>
      <c r="B142" s="511"/>
      <c r="C142" s="511"/>
      <c r="D142" s="511"/>
      <c r="E142" s="511"/>
      <c r="F142" s="511"/>
      <c r="G142" s="511"/>
      <c r="H142" s="511"/>
      <c r="I142" s="511"/>
      <c r="J142" s="511"/>
      <c r="K142" s="511"/>
      <c r="L142" s="511"/>
      <c r="M142" s="511"/>
      <c r="N142" s="511"/>
      <c r="O142" s="511"/>
      <c r="P142" s="511"/>
      <c r="Q142" s="511"/>
      <c r="R142" s="511"/>
      <c r="S142" s="511"/>
      <c r="T142" s="511"/>
      <c r="U142" s="511"/>
      <c r="V142" s="511"/>
      <c r="W142" s="511"/>
      <c r="X142" s="511"/>
      <c r="Y142" s="511"/>
      <c r="Z142" s="511"/>
      <c r="AA142" s="511"/>
      <c r="AB142" s="511"/>
      <c r="AC142" s="511"/>
      <c r="AD142" s="511"/>
      <c r="AE142" s="511"/>
      <c r="AF142" s="511"/>
      <c r="AG142" s="511"/>
      <c r="AH142" s="511"/>
      <c r="AI142" s="511"/>
    </row>
    <row r="143" spans="1:35" s="230" customFormat="1">
      <c r="A143" s="159"/>
      <c r="B143" s="511"/>
      <c r="C143" s="511"/>
      <c r="D143" s="511"/>
      <c r="E143" s="511"/>
      <c r="F143" s="511"/>
      <c r="G143" s="511"/>
      <c r="H143" s="511"/>
      <c r="I143" s="511"/>
      <c r="J143" s="511"/>
      <c r="K143" s="511"/>
      <c r="L143" s="511"/>
      <c r="M143" s="511"/>
      <c r="N143" s="511"/>
      <c r="O143" s="511"/>
      <c r="P143" s="511"/>
      <c r="Q143" s="511"/>
      <c r="R143" s="511"/>
      <c r="S143" s="511"/>
      <c r="T143" s="511"/>
      <c r="U143" s="511"/>
      <c r="V143" s="511"/>
      <c r="W143" s="511"/>
      <c r="X143" s="511"/>
      <c r="Y143" s="511"/>
      <c r="Z143" s="511"/>
      <c r="AA143" s="511"/>
      <c r="AB143" s="511"/>
      <c r="AC143" s="511"/>
      <c r="AD143" s="511"/>
      <c r="AE143" s="511"/>
      <c r="AF143" s="511"/>
      <c r="AG143" s="511"/>
      <c r="AH143" s="511"/>
      <c r="AI143" s="511"/>
    </row>
    <row r="144" spans="1:35" s="230" customFormat="1">
      <c r="A144" s="159"/>
      <c r="B144" s="511"/>
      <c r="C144" s="511"/>
      <c r="D144" s="511"/>
      <c r="E144" s="511"/>
      <c r="F144" s="511"/>
      <c r="G144" s="511"/>
      <c r="H144" s="511"/>
      <c r="I144" s="511"/>
      <c r="J144" s="511"/>
      <c r="K144" s="511"/>
      <c r="L144" s="511"/>
      <c r="M144" s="511"/>
      <c r="N144" s="511"/>
      <c r="O144" s="511"/>
      <c r="P144" s="511"/>
      <c r="Q144" s="511"/>
      <c r="R144" s="511"/>
      <c r="S144" s="511"/>
      <c r="T144" s="511"/>
      <c r="U144" s="511"/>
      <c r="V144" s="511"/>
      <c r="W144" s="511"/>
      <c r="X144" s="511"/>
      <c r="Y144" s="511"/>
      <c r="Z144" s="511"/>
      <c r="AA144" s="511"/>
      <c r="AB144" s="511"/>
      <c r="AC144" s="511"/>
      <c r="AD144" s="511"/>
      <c r="AE144" s="511"/>
      <c r="AF144" s="511"/>
      <c r="AG144" s="511"/>
      <c r="AH144" s="511"/>
      <c r="AI144" s="511"/>
    </row>
    <row r="145" spans="1:35" s="230" customFormat="1">
      <c r="A145" s="159"/>
      <c r="B145" s="511"/>
      <c r="C145" s="511"/>
      <c r="D145" s="511"/>
      <c r="E145" s="511"/>
      <c r="F145" s="511"/>
      <c r="G145" s="511"/>
      <c r="H145" s="511"/>
      <c r="I145" s="511"/>
      <c r="J145" s="511"/>
      <c r="K145" s="511"/>
      <c r="L145" s="511"/>
      <c r="M145" s="511"/>
      <c r="N145" s="511"/>
      <c r="O145" s="511"/>
      <c r="P145" s="511"/>
      <c r="Q145" s="511"/>
      <c r="R145" s="511"/>
      <c r="S145" s="511"/>
      <c r="T145" s="511"/>
      <c r="U145" s="511"/>
      <c r="V145" s="511"/>
      <c r="W145" s="511"/>
      <c r="X145" s="511"/>
      <c r="Y145" s="511"/>
      <c r="Z145" s="511"/>
      <c r="AA145" s="511"/>
      <c r="AB145" s="511"/>
      <c r="AC145" s="511"/>
      <c r="AD145" s="511"/>
      <c r="AE145" s="511"/>
      <c r="AF145" s="511"/>
      <c r="AG145" s="511"/>
      <c r="AH145" s="511"/>
      <c r="AI145" s="511"/>
    </row>
    <row r="146" spans="1:35" s="230" customFormat="1">
      <c r="A146" s="159"/>
      <c r="B146" s="511"/>
      <c r="C146" s="511"/>
      <c r="D146" s="511"/>
      <c r="E146" s="511"/>
      <c r="F146" s="511"/>
      <c r="G146" s="511"/>
      <c r="H146" s="511"/>
      <c r="I146" s="511"/>
      <c r="J146" s="511"/>
      <c r="K146" s="511"/>
      <c r="L146" s="511"/>
      <c r="M146" s="511"/>
      <c r="N146" s="511"/>
      <c r="O146" s="511"/>
      <c r="P146" s="511"/>
      <c r="Q146" s="511"/>
      <c r="R146" s="511"/>
      <c r="S146" s="511"/>
      <c r="T146" s="511"/>
      <c r="U146" s="511"/>
      <c r="V146" s="511"/>
      <c r="W146" s="511"/>
      <c r="X146" s="511"/>
      <c r="Y146" s="511"/>
      <c r="Z146" s="511"/>
      <c r="AA146" s="511"/>
      <c r="AB146" s="511"/>
      <c r="AC146" s="511"/>
      <c r="AD146" s="511"/>
      <c r="AE146" s="511"/>
      <c r="AF146" s="511"/>
      <c r="AG146" s="511"/>
      <c r="AH146" s="511"/>
      <c r="AI146" s="511"/>
    </row>
    <row r="147" spans="1:35" s="230" customFormat="1">
      <c r="A147" s="159"/>
      <c r="B147" s="511"/>
      <c r="C147" s="511"/>
      <c r="D147" s="511"/>
      <c r="E147" s="511"/>
      <c r="F147" s="511"/>
      <c r="G147" s="511"/>
      <c r="H147" s="511"/>
      <c r="I147" s="511"/>
      <c r="J147" s="511"/>
      <c r="K147" s="511"/>
      <c r="L147" s="511"/>
      <c r="M147" s="511"/>
      <c r="N147" s="511"/>
      <c r="O147" s="511"/>
      <c r="P147" s="511"/>
      <c r="Q147" s="511"/>
      <c r="R147" s="511"/>
      <c r="S147" s="511"/>
      <c r="T147" s="511"/>
      <c r="U147" s="511"/>
      <c r="V147" s="511"/>
      <c r="W147" s="511"/>
      <c r="X147" s="511"/>
      <c r="Y147" s="511"/>
      <c r="Z147" s="511"/>
      <c r="AA147" s="511"/>
      <c r="AB147" s="511"/>
      <c r="AC147" s="511"/>
      <c r="AD147" s="511"/>
      <c r="AE147" s="511"/>
      <c r="AF147" s="511"/>
      <c r="AG147" s="511"/>
      <c r="AH147" s="511"/>
      <c r="AI147" s="511"/>
    </row>
    <row r="148" spans="1:35" s="230" customFormat="1">
      <c r="A148" s="159"/>
      <c r="B148" s="511"/>
      <c r="C148" s="511"/>
      <c r="D148" s="511"/>
      <c r="E148" s="511"/>
      <c r="F148" s="511"/>
      <c r="G148" s="511"/>
      <c r="H148" s="511"/>
      <c r="I148" s="511"/>
      <c r="J148" s="511"/>
      <c r="K148" s="511"/>
      <c r="L148" s="511"/>
      <c r="M148" s="511"/>
      <c r="N148" s="511"/>
      <c r="O148" s="511"/>
      <c r="P148" s="511"/>
      <c r="Q148" s="511"/>
      <c r="R148" s="511"/>
      <c r="S148" s="511"/>
      <c r="T148" s="511"/>
      <c r="U148" s="511"/>
      <c r="V148" s="511"/>
      <c r="W148" s="511"/>
      <c r="X148" s="511"/>
      <c r="Y148" s="511"/>
      <c r="Z148" s="511"/>
      <c r="AA148" s="511"/>
      <c r="AB148" s="511"/>
      <c r="AC148" s="511"/>
      <c r="AD148" s="511"/>
      <c r="AE148" s="511"/>
      <c r="AF148" s="511"/>
      <c r="AG148" s="511"/>
      <c r="AH148" s="511"/>
      <c r="AI148" s="511"/>
    </row>
    <row r="149" spans="1:35" s="230" customFormat="1">
      <c r="A149" s="159"/>
      <c r="B149" s="511"/>
      <c r="C149" s="511"/>
      <c r="D149" s="511"/>
      <c r="E149" s="511"/>
      <c r="F149" s="511"/>
      <c r="G149" s="511"/>
      <c r="H149" s="511"/>
      <c r="I149" s="511"/>
      <c r="J149" s="511"/>
      <c r="K149" s="511"/>
      <c r="L149" s="511"/>
      <c r="M149" s="511"/>
      <c r="N149" s="511"/>
      <c r="O149" s="511"/>
      <c r="P149" s="511"/>
      <c r="Q149" s="511"/>
      <c r="R149" s="511"/>
      <c r="S149" s="511"/>
      <c r="T149" s="511"/>
      <c r="U149" s="511"/>
      <c r="V149" s="511"/>
      <c r="W149" s="511"/>
      <c r="X149" s="511"/>
      <c r="Y149" s="511"/>
      <c r="Z149" s="511"/>
      <c r="AA149" s="511"/>
      <c r="AB149" s="511"/>
      <c r="AC149" s="511"/>
      <c r="AD149" s="511"/>
      <c r="AE149" s="511"/>
      <c r="AF149" s="511"/>
      <c r="AG149" s="511"/>
      <c r="AH149" s="511"/>
      <c r="AI149" s="511"/>
    </row>
    <row r="150" spans="1:35" s="230" customFormat="1">
      <c r="A150" s="159"/>
      <c r="B150" s="511"/>
      <c r="C150" s="511"/>
      <c r="D150" s="511"/>
      <c r="E150" s="511"/>
      <c r="F150" s="511"/>
      <c r="G150" s="511"/>
      <c r="H150" s="511"/>
      <c r="I150" s="511"/>
      <c r="J150" s="511"/>
      <c r="K150" s="511"/>
      <c r="L150" s="511"/>
      <c r="M150" s="511"/>
      <c r="N150" s="511"/>
      <c r="O150" s="511"/>
      <c r="P150" s="511"/>
      <c r="Q150" s="511"/>
      <c r="R150" s="511"/>
      <c r="S150" s="511"/>
      <c r="T150" s="511"/>
      <c r="U150" s="511"/>
      <c r="V150" s="511"/>
      <c r="W150" s="511"/>
      <c r="X150" s="511"/>
      <c r="Y150" s="511"/>
      <c r="Z150" s="511"/>
      <c r="AA150" s="511"/>
      <c r="AB150" s="511"/>
      <c r="AC150" s="511"/>
      <c r="AD150" s="511"/>
      <c r="AE150" s="511"/>
      <c r="AF150" s="511"/>
      <c r="AG150" s="511"/>
      <c r="AH150" s="511"/>
      <c r="AI150" s="511"/>
    </row>
    <row r="151" spans="1:35" s="230" customFormat="1">
      <c r="A151" s="159"/>
      <c r="B151" s="511"/>
      <c r="C151" s="511"/>
      <c r="D151" s="511"/>
      <c r="E151" s="511"/>
      <c r="F151" s="511"/>
      <c r="G151" s="511"/>
      <c r="H151" s="511"/>
      <c r="I151" s="511"/>
      <c r="J151" s="511"/>
      <c r="K151" s="511"/>
      <c r="L151" s="511"/>
      <c r="M151" s="511"/>
      <c r="N151" s="511"/>
      <c r="O151" s="511"/>
      <c r="P151" s="511"/>
      <c r="Q151" s="511"/>
      <c r="R151" s="511"/>
      <c r="S151" s="511"/>
      <c r="T151" s="511"/>
      <c r="U151" s="511"/>
      <c r="V151" s="511"/>
      <c r="W151" s="511"/>
      <c r="X151" s="511"/>
      <c r="Y151" s="511"/>
      <c r="Z151" s="511"/>
      <c r="AA151" s="511"/>
      <c r="AB151" s="511"/>
      <c r="AC151" s="511"/>
      <c r="AD151" s="511"/>
      <c r="AE151" s="511"/>
      <c r="AF151" s="511"/>
      <c r="AG151" s="511"/>
      <c r="AH151" s="511"/>
      <c r="AI151" s="511"/>
    </row>
    <row r="152" spans="1:35" s="230" customFormat="1">
      <c r="A152" s="159"/>
      <c r="B152" s="511"/>
      <c r="C152" s="511"/>
      <c r="D152" s="511"/>
      <c r="E152" s="511"/>
      <c r="F152" s="511"/>
      <c r="G152" s="511"/>
      <c r="H152" s="511"/>
      <c r="I152" s="511"/>
      <c r="J152" s="511"/>
      <c r="K152" s="511"/>
      <c r="L152" s="511"/>
      <c r="M152" s="511"/>
      <c r="N152" s="511"/>
      <c r="O152" s="511"/>
      <c r="P152" s="511"/>
      <c r="Q152" s="511"/>
      <c r="R152" s="511"/>
      <c r="S152" s="511"/>
      <c r="T152" s="511"/>
      <c r="U152" s="511"/>
      <c r="V152" s="511"/>
      <c r="W152" s="511"/>
      <c r="X152" s="511"/>
      <c r="Y152" s="511"/>
      <c r="Z152" s="511"/>
      <c r="AA152" s="511"/>
      <c r="AB152" s="511"/>
      <c r="AC152" s="511"/>
      <c r="AD152" s="511"/>
      <c r="AE152" s="511"/>
      <c r="AF152" s="511"/>
      <c r="AG152" s="511"/>
      <c r="AH152" s="511"/>
      <c r="AI152" s="511"/>
    </row>
    <row r="153" spans="1:35" s="230" customFormat="1">
      <c r="A153" s="159"/>
      <c r="B153" s="511"/>
      <c r="C153" s="511"/>
      <c r="D153" s="511"/>
      <c r="E153" s="511"/>
      <c r="F153" s="511"/>
      <c r="G153" s="511"/>
      <c r="H153" s="511"/>
      <c r="I153" s="511"/>
      <c r="J153" s="511"/>
      <c r="K153" s="511"/>
      <c r="L153" s="511"/>
      <c r="M153" s="511"/>
      <c r="N153" s="511"/>
      <c r="O153" s="511"/>
      <c r="P153" s="511"/>
      <c r="Q153" s="511"/>
      <c r="R153" s="511"/>
      <c r="S153" s="511"/>
      <c r="T153" s="511"/>
      <c r="U153" s="511"/>
      <c r="V153" s="511"/>
      <c r="W153" s="511"/>
      <c r="X153" s="511"/>
      <c r="Y153" s="511"/>
      <c r="Z153" s="511"/>
      <c r="AA153" s="511"/>
      <c r="AB153" s="511"/>
      <c r="AC153" s="511"/>
      <c r="AD153" s="511"/>
      <c r="AE153" s="511"/>
      <c r="AF153" s="511"/>
      <c r="AG153" s="511"/>
      <c r="AH153" s="511"/>
      <c r="AI153" s="511"/>
    </row>
    <row r="154" spans="1:35" s="230" customFormat="1">
      <c r="A154" s="159"/>
      <c r="B154" s="511"/>
      <c r="C154" s="511"/>
      <c r="D154" s="511"/>
      <c r="E154" s="511"/>
      <c r="F154" s="511"/>
      <c r="G154" s="511"/>
      <c r="H154" s="511"/>
      <c r="I154" s="511"/>
      <c r="J154" s="511"/>
      <c r="K154" s="511"/>
      <c r="L154" s="511"/>
      <c r="M154" s="511"/>
      <c r="N154" s="511"/>
      <c r="O154" s="511"/>
      <c r="P154" s="511"/>
      <c r="Q154" s="511"/>
      <c r="R154" s="511"/>
      <c r="S154" s="511"/>
      <c r="T154" s="511"/>
      <c r="U154" s="511"/>
      <c r="V154" s="511"/>
      <c r="W154" s="511"/>
      <c r="X154" s="511"/>
      <c r="Y154" s="511"/>
      <c r="Z154" s="511"/>
      <c r="AA154" s="511"/>
      <c r="AB154" s="511"/>
      <c r="AC154" s="511"/>
      <c r="AD154" s="511"/>
      <c r="AE154" s="511"/>
      <c r="AF154" s="511"/>
      <c r="AG154" s="511"/>
      <c r="AH154" s="511"/>
      <c r="AI154" s="511"/>
    </row>
    <row r="155" spans="1:35" s="230" customFormat="1">
      <c r="A155" s="159"/>
      <c r="B155" s="511"/>
      <c r="C155" s="511"/>
      <c r="D155" s="511"/>
      <c r="E155" s="511"/>
      <c r="F155" s="511"/>
      <c r="G155" s="511"/>
      <c r="H155" s="511"/>
      <c r="I155" s="511"/>
      <c r="J155" s="511"/>
      <c r="K155" s="511"/>
      <c r="L155" s="511"/>
      <c r="M155" s="511"/>
      <c r="N155" s="511"/>
      <c r="O155" s="511"/>
      <c r="P155" s="511"/>
      <c r="Q155" s="511"/>
      <c r="R155" s="511"/>
      <c r="S155" s="511"/>
      <c r="T155" s="511"/>
      <c r="U155" s="511"/>
      <c r="V155" s="511"/>
      <c r="W155" s="511"/>
      <c r="X155" s="511"/>
      <c r="Y155" s="511"/>
      <c r="Z155" s="511"/>
      <c r="AA155" s="511"/>
      <c r="AB155" s="511"/>
      <c r="AC155" s="511"/>
      <c r="AD155" s="511"/>
      <c r="AE155" s="511"/>
      <c r="AF155" s="511"/>
      <c r="AG155" s="511"/>
      <c r="AH155" s="511"/>
      <c r="AI155" s="511"/>
    </row>
    <row r="156" spans="1:35" s="230" customFormat="1">
      <c r="A156" s="159"/>
      <c r="B156" s="511"/>
      <c r="C156" s="511"/>
      <c r="D156" s="511"/>
      <c r="E156" s="511"/>
      <c r="F156" s="511"/>
      <c r="G156" s="511"/>
      <c r="H156" s="511"/>
      <c r="I156" s="511"/>
      <c r="J156" s="511"/>
      <c r="K156" s="511"/>
      <c r="L156" s="511"/>
      <c r="M156" s="511"/>
      <c r="N156" s="511"/>
      <c r="O156" s="511"/>
      <c r="P156" s="511"/>
      <c r="Q156" s="511"/>
      <c r="R156" s="511"/>
      <c r="S156" s="511"/>
      <c r="T156" s="511"/>
      <c r="U156" s="511"/>
      <c r="V156" s="511"/>
      <c r="W156" s="511"/>
      <c r="X156" s="511"/>
      <c r="Y156" s="511"/>
      <c r="Z156" s="511"/>
      <c r="AA156" s="511"/>
      <c r="AB156" s="511"/>
      <c r="AC156" s="511"/>
      <c r="AD156" s="511"/>
      <c r="AE156" s="511"/>
      <c r="AF156" s="511"/>
      <c r="AG156" s="511"/>
      <c r="AH156" s="511"/>
      <c r="AI156" s="511"/>
    </row>
    <row r="157" spans="1:35" s="230" customFormat="1">
      <c r="A157" s="159"/>
      <c r="B157" s="511"/>
      <c r="C157" s="511"/>
      <c r="D157" s="511"/>
      <c r="E157" s="511"/>
      <c r="F157" s="511"/>
      <c r="G157" s="511"/>
      <c r="H157" s="511"/>
      <c r="I157" s="511"/>
      <c r="J157" s="511"/>
      <c r="K157" s="511"/>
      <c r="L157" s="511"/>
      <c r="M157" s="511"/>
      <c r="N157" s="511"/>
      <c r="O157" s="511"/>
      <c r="P157" s="511"/>
      <c r="Q157" s="511"/>
      <c r="R157" s="511"/>
      <c r="S157" s="511"/>
      <c r="T157" s="511"/>
      <c r="U157" s="511"/>
      <c r="V157" s="511"/>
      <c r="W157" s="511"/>
      <c r="X157" s="511"/>
      <c r="Y157" s="511"/>
      <c r="Z157" s="511"/>
      <c r="AA157" s="511"/>
      <c r="AB157" s="511"/>
      <c r="AC157" s="511"/>
      <c r="AD157" s="511"/>
      <c r="AE157" s="511"/>
      <c r="AF157" s="511"/>
      <c r="AG157" s="511"/>
      <c r="AH157" s="511"/>
      <c r="AI157" s="511"/>
    </row>
    <row r="158" spans="1:35" s="230" customFormat="1">
      <c r="A158" s="159"/>
      <c r="B158" s="511"/>
      <c r="C158" s="511"/>
      <c r="D158" s="511"/>
      <c r="E158" s="511"/>
      <c r="F158" s="511"/>
      <c r="G158" s="511"/>
      <c r="H158" s="511"/>
      <c r="I158" s="511"/>
      <c r="J158" s="511"/>
      <c r="K158" s="511"/>
      <c r="L158" s="511"/>
      <c r="M158" s="511"/>
      <c r="N158" s="511"/>
      <c r="O158" s="511"/>
      <c r="P158" s="511"/>
      <c r="Q158" s="511"/>
      <c r="R158" s="511"/>
      <c r="S158" s="511"/>
      <c r="T158" s="511"/>
      <c r="U158" s="511"/>
      <c r="V158" s="511"/>
      <c r="W158" s="511"/>
      <c r="X158" s="511"/>
      <c r="Y158" s="511"/>
      <c r="Z158" s="511"/>
      <c r="AA158" s="511"/>
      <c r="AB158" s="511"/>
      <c r="AC158" s="511"/>
      <c r="AD158" s="511"/>
      <c r="AE158" s="511"/>
      <c r="AF158" s="511"/>
      <c r="AG158" s="511"/>
      <c r="AH158" s="511"/>
      <c r="AI158" s="511"/>
    </row>
    <row r="159" spans="1:35" s="230" customFormat="1">
      <c r="A159" s="159"/>
      <c r="B159" s="511"/>
      <c r="C159" s="511"/>
      <c r="D159" s="511"/>
      <c r="E159" s="511"/>
      <c r="F159" s="511"/>
      <c r="G159" s="511"/>
      <c r="H159" s="511"/>
      <c r="I159" s="511"/>
      <c r="J159" s="511"/>
      <c r="K159" s="511"/>
      <c r="L159" s="511"/>
      <c r="M159" s="511"/>
      <c r="N159" s="511"/>
      <c r="O159" s="511"/>
      <c r="P159" s="511"/>
      <c r="Q159" s="511"/>
      <c r="R159" s="511"/>
      <c r="S159" s="511"/>
      <c r="T159" s="511"/>
      <c r="U159" s="511"/>
      <c r="V159" s="511"/>
      <c r="W159" s="511"/>
      <c r="X159" s="511"/>
      <c r="Y159" s="511"/>
      <c r="Z159" s="511"/>
      <c r="AA159" s="511"/>
      <c r="AB159" s="511"/>
      <c r="AC159" s="511"/>
      <c r="AD159" s="511"/>
      <c r="AE159" s="511"/>
      <c r="AF159" s="511"/>
      <c r="AG159" s="511"/>
      <c r="AH159" s="511"/>
      <c r="AI159" s="511"/>
    </row>
    <row r="160" spans="1:35" s="230" customFormat="1">
      <c r="A160" s="159"/>
      <c r="B160" s="511"/>
      <c r="C160" s="511"/>
      <c r="D160" s="511"/>
      <c r="E160" s="511"/>
      <c r="F160" s="511"/>
      <c r="G160" s="511"/>
      <c r="H160" s="511"/>
      <c r="I160" s="511"/>
      <c r="J160" s="511"/>
      <c r="K160" s="511"/>
      <c r="L160" s="511"/>
      <c r="M160" s="511"/>
      <c r="N160" s="511"/>
      <c r="O160" s="511"/>
      <c r="P160" s="511"/>
      <c r="Q160" s="511"/>
      <c r="R160" s="511"/>
      <c r="S160" s="511"/>
      <c r="T160" s="511"/>
      <c r="U160" s="511"/>
      <c r="V160" s="511"/>
      <c r="W160" s="511"/>
      <c r="X160" s="511"/>
      <c r="Y160" s="511"/>
      <c r="Z160" s="511"/>
      <c r="AA160" s="511"/>
      <c r="AB160" s="511"/>
      <c r="AC160" s="511"/>
      <c r="AD160" s="511"/>
      <c r="AE160" s="511"/>
      <c r="AF160" s="511"/>
      <c r="AG160" s="511"/>
      <c r="AH160" s="511"/>
      <c r="AI160" s="511"/>
    </row>
    <row r="161" spans="1:35" s="230" customFormat="1">
      <c r="A161" s="159"/>
      <c r="B161" s="511"/>
      <c r="C161" s="511"/>
      <c r="D161" s="511"/>
      <c r="E161" s="511"/>
      <c r="F161" s="511"/>
      <c r="G161" s="511"/>
      <c r="H161" s="511"/>
      <c r="I161" s="511"/>
      <c r="J161" s="511"/>
      <c r="K161" s="511"/>
      <c r="L161" s="511"/>
      <c r="M161" s="511"/>
      <c r="N161" s="511"/>
      <c r="O161" s="511"/>
      <c r="P161" s="511"/>
      <c r="Q161" s="511"/>
      <c r="R161" s="511"/>
      <c r="S161" s="511"/>
      <c r="T161" s="511"/>
      <c r="U161" s="511"/>
      <c r="V161" s="511"/>
      <c r="W161" s="511"/>
      <c r="X161" s="511"/>
      <c r="Y161" s="511"/>
      <c r="Z161" s="511"/>
      <c r="AA161" s="511"/>
      <c r="AB161" s="511"/>
      <c r="AC161" s="511"/>
      <c r="AD161" s="511"/>
      <c r="AE161" s="511"/>
      <c r="AF161" s="511"/>
      <c r="AG161" s="511"/>
      <c r="AH161" s="511"/>
      <c r="AI161" s="511"/>
    </row>
    <row r="162" spans="1:35" s="230" customFormat="1">
      <c r="A162" s="159"/>
      <c r="B162" s="511"/>
      <c r="C162" s="511"/>
      <c r="D162" s="511"/>
      <c r="E162" s="511"/>
      <c r="F162" s="511"/>
      <c r="G162" s="511"/>
      <c r="H162" s="511"/>
      <c r="I162" s="511"/>
      <c r="J162" s="511"/>
      <c r="K162" s="511"/>
      <c r="L162" s="511"/>
      <c r="M162" s="511"/>
      <c r="N162" s="511"/>
      <c r="O162" s="511"/>
      <c r="P162" s="511"/>
      <c r="Q162" s="511"/>
      <c r="R162" s="511"/>
      <c r="S162" s="511"/>
      <c r="T162" s="511"/>
      <c r="U162" s="511"/>
      <c r="V162" s="511"/>
      <c r="W162" s="511"/>
      <c r="X162" s="511"/>
      <c r="Y162" s="511"/>
      <c r="Z162" s="511"/>
      <c r="AA162" s="511"/>
      <c r="AB162" s="511"/>
      <c r="AC162" s="511"/>
      <c r="AD162" s="511"/>
      <c r="AE162" s="511"/>
      <c r="AF162" s="511"/>
      <c r="AG162" s="511"/>
      <c r="AH162" s="511"/>
      <c r="AI162" s="511"/>
    </row>
    <row r="163" spans="1:35" s="230" customFormat="1">
      <c r="A163" s="159"/>
      <c r="B163" s="511"/>
      <c r="C163" s="511"/>
      <c r="D163" s="511"/>
      <c r="E163" s="511"/>
      <c r="F163" s="511"/>
      <c r="G163" s="511"/>
      <c r="H163" s="511"/>
      <c r="I163" s="511"/>
      <c r="J163" s="511"/>
      <c r="K163" s="511"/>
      <c r="L163" s="511"/>
      <c r="M163" s="511"/>
      <c r="N163" s="511"/>
      <c r="O163" s="511"/>
      <c r="P163" s="511"/>
      <c r="Q163" s="511"/>
      <c r="R163" s="511"/>
      <c r="S163" s="511"/>
      <c r="T163" s="511"/>
      <c r="U163" s="511"/>
      <c r="V163" s="511"/>
      <c r="W163" s="511"/>
      <c r="X163" s="511"/>
      <c r="Y163" s="511"/>
      <c r="Z163" s="511"/>
      <c r="AA163" s="511"/>
      <c r="AB163" s="511"/>
      <c r="AC163" s="511"/>
      <c r="AD163" s="511"/>
      <c r="AE163" s="511"/>
      <c r="AF163" s="511"/>
      <c r="AG163" s="511"/>
      <c r="AH163" s="511"/>
      <c r="AI163" s="511"/>
    </row>
    <row r="164" spans="1:35" s="230" customFormat="1">
      <c r="A164" s="159"/>
      <c r="B164" s="511"/>
      <c r="C164" s="511"/>
      <c r="D164" s="511"/>
      <c r="E164" s="511"/>
      <c r="F164" s="511"/>
      <c r="G164" s="511"/>
      <c r="H164" s="511"/>
      <c r="I164" s="511"/>
      <c r="J164" s="511"/>
      <c r="K164" s="511"/>
      <c r="L164" s="511"/>
      <c r="M164" s="511"/>
      <c r="N164" s="511"/>
      <c r="O164" s="511"/>
      <c r="P164" s="511"/>
      <c r="Q164" s="511"/>
      <c r="R164" s="511"/>
      <c r="S164" s="511"/>
      <c r="T164" s="511"/>
      <c r="U164" s="511"/>
      <c r="V164" s="511"/>
      <c r="W164" s="511"/>
      <c r="X164" s="511"/>
      <c r="Y164" s="511"/>
      <c r="Z164" s="511"/>
      <c r="AA164" s="511"/>
      <c r="AB164" s="511"/>
      <c r="AC164" s="511"/>
      <c r="AD164" s="511"/>
      <c r="AE164" s="511"/>
      <c r="AF164" s="511"/>
      <c r="AG164" s="511"/>
      <c r="AH164" s="511"/>
      <c r="AI164" s="511"/>
    </row>
    <row r="165" spans="1:35" s="230" customFormat="1">
      <c r="A165" s="159"/>
      <c r="B165" s="511"/>
      <c r="C165" s="511"/>
      <c r="D165" s="511"/>
      <c r="E165" s="511"/>
      <c r="F165" s="511"/>
      <c r="G165" s="511"/>
      <c r="H165" s="511"/>
      <c r="I165" s="511"/>
      <c r="J165" s="511"/>
      <c r="K165" s="511"/>
      <c r="L165" s="511"/>
      <c r="M165" s="511"/>
      <c r="N165" s="511"/>
      <c r="O165" s="511"/>
      <c r="P165" s="511"/>
      <c r="Q165" s="511"/>
      <c r="R165" s="511"/>
      <c r="S165" s="511"/>
      <c r="T165" s="511"/>
      <c r="U165" s="511"/>
      <c r="V165" s="511"/>
      <c r="W165" s="511"/>
      <c r="X165" s="511"/>
      <c r="Y165" s="511"/>
      <c r="Z165" s="511"/>
      <c r="AA165" s="511"/>
      <c r="AB165" s="511"/>
      <c r="AC165" s="511"/>
      <c r="AD165" s="511"/>
      <c r="AE165" s="511"/>
      <c r="AF165" s="511"/>
      <c r="AG165" s="511"/>
      <c r="AH165" s="511"/>
      <c r="AI165" s="511"/>
    </row>
    <row r="166" spans="1:35" s="230" customFormat="1">
      <c r="A166" s="159"/>
      <c r="B166" s="511"/>
      <c r="C166" s="511"/>
      <c r="D166" s="511"/>
      <c r="E166" s="511"/>
      <c r="F166" s="511"/>
      <c r="G166" s="511"/>
      <c r="H166" s="511"/>
      <c r="I166" s="511"/>
      <c r="J166" s="511"/>
      <c r="K166" s="511"/>
      <c r="L166" s="511"/>
      <c r="M166" s="511"/>
      <c r="N166" s="511"/>
      <c r="O166" s="511"/>
      <c r="P166" s="511"/>
      <c r="Q166" s="511"/>
      <c r="R166" s="511"/>
      <c r="S166" s="511"/>
      <c r="T166" s="511"/>
      <c r="U166" s="511"/>
      <c r="V166" s="511"/>
      <c r="W166" s="511"/>
      <c r="X166" s="511"/>
      <c r="Y166" s="511"/>
      <c r="Z166" s="511"/>
      <c r="AA166" s="511"/>
      <c r="AB166" s="511"/>
      <c r="AC166" s="511"/>
      <c r="AD166" s="511"/>
      <c r="AE166" s="511"/>
      <c r="AF166" s="511"/>
      <c r="AG166" s="511"/>
      <c r="AH166" s="511"/>
      <c r="AI166" s="511"/>
    </row>
    <row r="167" spans="1:35" s="230" customFormat="1">
      <c r="A167" s="159"/>
      <c r="B167" s="511"/>
      <c r="C167" s="511"/>
      <c r="D167" s="511"/>
      <c r="E167" s="511"/>
      <c r="F167" s="511"/>
      <c r="G167" s="511"/>
      <c r="H167" s="511"/>
      <c r="I167" s="511"/>
      <c r="J167" s="511"/>
      <c r="K167" s="511"/>
      <c r="L167" s="511"/>
      <c r="M167" s="511"/>
      <c r="N167" s="511"/>
      <c r="O167" s="511"/>
      <c r="P167" s="511"/>
      <c r="Q167" s="511"/>
      <c r="R167" s="511"/>
      <c r="S167" s="511"/>
      <c r="T167" s="511"/>
      <c r="U167" s="511"/>
      <c r="V167" s="511"/>
      <c r="W167" s="511"/>
      <c r="X167" s="511"/>
      <c r="Y167" s="511"/>
      <c r="Z167" s="511"/>
      <c r="AA167" s="511"/>
      <c r="AB167" s="511"/>
      <c r="AC167" s="511"/>
      <c r="AD167" s="511"/>
      <c r="AE167" s="511"/>
      <c r="AF167" s="511"/>
      <c r="AG167" s="511"/>
      <c r="AH167" s="511"/>
      <c r="AI167" s="511"/>
    </row>
    <row r="168" spans="1:35" s="230" customFormat="1">
      <c r="A168" s="159"/>
      <c r="B168" s="511"/>
      <c r="C168" s="511"/>
      <c r="D168" s="511"/>
      <c r="E168" s="511"/>
      <c r="F168" s="511"/>
      <c r="G168" s="511"/>
      <c r="H168" s="511"/>
      <c r="I168" s="511"/>
      <c r="J168" s="511"/>
      <c r="K168" s="511"/>
      <c r="L168" s="511"/>
      <c r="M168" s="511"/>
      <c r="N168" s="511"/>
      <c r="O168" s="511"/>
      <c r="P168" s="511"/>
      <c r="Q168" s="511"/>
      <c r="R168" s="511"/>
      <c r="S168" s="511"/>
      <c r="T168" s="511"/>
      <c r="U168" s="511"/>
      <c r="V168" s="511"/>
      <c r="W168" s="511"/>
      <c r="X168" s="511"/>
      <c r="Y168" s="511"/>
      <c r="Z168" s="511"/>
      <c r="AA168" s="511"/>
      <c r="AB168" s="511"/>
      <c r="AC168" s="511"/>
      <c r="AD168" s="511"/>
      <c r="AE168" s="511"/>
      <c r="AF168" s="511"/>
      <c r="AG168" s="511"/>
      <c r="AH168" s="511"/>
      <c r="AI168" s="511"/>
    </row>
    <row r="169" spans="1:35" s="230" customFormat="1">
      <c r="A169" s="159"/>
      <c r="B169" s="511"/>
      <c r="C169" s="511"/>
      <c r="D169" s="511"/>
      <c r="E169" s="511"/>
      <c r="F169" s="511"/>
      <c r="G169" s="511"/>
      <c r="H169" s="511"/>
      <c r="I169" s="511"/>
      <c r="J169" s="511"/>
      <c r="K169" s="511"/>
      <c r="L169" s="511"/>
      <c r="M169" s="511"/>
      <c r="N169" s="511"/>
      <c r="O169" s="511"/>
      <c r="P169" s="511"/>
      <c r="Q169" s="511"/>
      <c r="R169" s="511"/>
      <c r="S169" s="511"/>
      <c r="T169" s="511"/>
      <c r="U169" s="511"/>
      <c r="V169" s="511"/>
      <c r="W169" s="511"/>
      <c r="X169" s="511"/>
      <c r="Y169" s="511"/>
      <c r="Z169" s="511"/>
      <c r="AA169" s="511"/>
      <c r="AB169" s="511"/>
      <c r="AC169" s="511"/>
      <c r="AD169" s="511"/>
      <c r="AE169" s="511"/>
      <c r="AF169" s="511"/>
      <c r="AG169" s="511"/>
      <c r="AH169" s="511"/>
      <c r="AI169" s="511"/>
    </row>
    <row r="170" spans="1:35" s="230" customFormat="1">
      <c r="A170" s="159"/>
      <c r="B170" s="511"/>
      <c r="C170" s="511"/>
      <c r="D170" s="511"/>
      <c r="E170" s="511"/>
      <c r="F170" s="511"/>
      <c r="G170" s="511"/>
      <c r="H170" s="511"/>
      <c r="I170" s="511"/>
      <c r="J170" s="511"/>
      <c r="K170" s="511"/>
      <c r="L170" s="511"/>
      <c r="M170" s="511"/>
      <c r="N170" s="511"/>
      <c r="O170" s="511"/>
      <c r="P170" s="511"/>
      <c r="Q170" s="511"/>
      <c r="R170" s="511"/>
      <c r="S170" s="511"/>
      <c r="T170" s="511"/>
      <c r="U170" s="511"/>
      <c r="V170" s="511"/>
      <c r="W170" s="511"/>
      <c r="X170" s="511"/>
      <c r="Y170" s="511"/>
      <c r="Z170" s="511"/>
      <c r="AA170" s="511"/>
      <c r="AB170" s="511"/>
      <c r="AC170" s="511"/>
      <c r="AD170" s="511"/>
      <c r="AE170" s="511"/>
      <c r="AF170" s="511"/>
      <c r="AG170" s="511"/>
      <c r="AH170" s="511"/>
      <c r="AI170" s="511"/>
    </row>
    <row r="171" spans="1:35" s="230" customFormat="1">
      <c r="A171" s="159"/>
      <c r="B171" s="511"/>
      <c r="C171" s="511"/>
      <c r="D171" s="511"/>
      <c r="E171" s="511"/>
      <c r="F171" s="511"/>
      <c r="G171" s="511"/>
      <c r="H171" s="511"/>
      <c r="I171" s="511"/>
      <c r="J171" s="511"/>
      <c r="K171" s="511"/>
      <c r="L171" s="511"/>
      <c r="M171" s="511"/>
      <c r="N171" s="511"/>
      <c r="O171" s="511"/>
      <c r="P171" s="511"/>
      <c r="Q171" s="511"/>
      <c r="R171" s="511"/>
      <c r="S171" s="511"/>
      <c r="T171" s="511"/>
      <c r="U171" s="511"/>
      <c r="V171" s="511"/>
      <c r="W171" s="511"/>
      <c r="X171" s="511"/>
      <c r="Y171" s="511"/>
      <c r="Z171" s="511"/>
      <c r="AA171" s="511"/>
      <c r="AB171" s="511"/>
      <c r="AC171" s="511"/>
      <c r="AD171" s="511"/>
      <c r="AE171" s="511"/>
      <c r="AF171" s="511"/>
      <c r="AG171" s="511"/>
      <c r="AH171" s="511"/>
      <c r="AI171" s="511"/>
    </row>
    <row r="172" spans="1:35" s="230" customFormat="1">
      <c r="A172" s="159"/>
      <c r="B172" s="511"/>
      <c r="C172" s="511"/>
      <c r="D172" s="511"/>
      <c r="E172" s="511"/>
      <c r="F172" s="511"/>
      <c r="G172" s="511"/>
      <c r="H172" s="511"/>
      <c r="I172" s="511"/>
      <c r="J172" s="511"/>
      <c r="K172" s="511"/>
      <c r="L172" s="511"/>
      <c r="M172" s="511"/>
      <c r="N172" s="511"/>
      <c r="O172" s="511"/>
      <c r="P172" s="511"/>
      <c r="Q172" s="511"/>
      <c r="R172" s="511"/>
      <c r="S172" s="511"/>
      <c r="T172" s="511"/>
      <c r="U172" s="511"/>
      <c r="V172" s="511"/>
      <c r="W172" s="511"/>
      <c r="X172" s="511"/>
      <c r="Y172" s="511"/>
      <c r="Z172" s="511"/>
      <c r="AA172" s="511"/>
      <c r="AB172" s="511"/>
      <c r="AC172" s="511"/>
      <c r="AD172" s="511"/>
      <c r="AE172" s="511"/>
      <c r="AF172" s="511"/>
      <c r="AG172" s="511"/>
      <c r="AH172" s="511"/>
      <c r="AI172" s="511"/>
    </row>
    <row r="173" spans="1:35" s="230" customFormat="1">
      <c r="A173" s="159"/>
      <c r="B173" s="511"/>
      <c r="C173" s="511"/>
      <c r="D173" s="511"/>
      <c r="E173" s="511"/>
      <c r="F173" s="511"/>
      <c r="G173" s="511"/>
      <c r="H173" s="511"/>
      <c r="I173" s="511"/>
      <c r="J173" s="511"/>
      <c r="K173" s="511"/>
      <c r="L173" s="511"/>
      <c r="M173" s="511"/>
      <c r="N173" s="511"/>
      <c r="O173" s="511"/>
      <c r="P173" s="511"/>
      <c r="Q173" s="511"/>
      <c r="R173" s="511"/>
      <c r="S173" s="511"/>
      <c r="T173" s="511"/>
      <c r="U173" s="511"/>
      <c r="V173" s="511"/>
      <c r="W173" s="511"/>
      <c r="X173" s="511"/>
      <c r="Y173" s="511"/>
      <c r="Z173" s="511"/>
      <c r="AA173" s="511"/>
      <c r="AB173" s="511"/>
      <c r="AC173" s="511"/>
      <c r="AD173" s="511"/>
      <c r="AE173" s="511"/>
      <c r="AF173" s="511"/>
      <c r="AG173" s="511"/>
      <c r="AH173" s="511"/>
      <c r="AI173" s="511"/>
    </row>
    <row r="174" spans="1:35" s="230" customFormat="1">
      <c r="A174" s="159"/>
      <c r="B174" s="511"/>
      <c r="C174" s="511"/>
      <c r="D174" s="511"/>
      <c r="E174" s="511"/>
      <c r="F174" s="511"/>
      <c r="G174" s="511"/>
      <c r="H174" s="511"/>
      <c r="I174" s="511"/>
      <c r="J174" s="511"/>
      <c r="K174" s="511"/>
      <c r="L174" s="511"/>
      <c r="M174" s="511"/>
      <c r="N174" s="511"/>
      <c r="O174" s="511"/>
      <c r="P174" s="511"/>
      <c r="Q174" s="511"/>
      <c r="R174" s="511"/>
      <c r="S174" s="511"/>
      <c r="T174" s="511"/>
      <c r="U174" s="511"/>
      <c r="V174" s="511"/>
      <c r="W174" s="511"/>
      <c r="X174" s="511"/>
      <c r="Y174" s="511"/>
      <c r="Z174" s="511"/>
      <c r="AA174" s="511"/>
      <c r="AB174" s="511"/>
      <c r="AC174" s="511"/>
      <c r="AD174" s="511"/>
      <c r="AE174" s="511"/>
      <c r="AF174" s="511"/>
      <c r="AG174" s="511"/>
      <c r="AH174" s="511"/>
      <c r="AI174" s="511"/>
    </row>
    <row r="175" spans="1:35" s="230" customFormat="1">
      <c r="A175" s="159"/>
      <c r="B175" s="511"/>
      <c r="C175" s="511"/>
      <c r="D175" s="511"/>
      <c r="E175" s="511"/>
      <c r="F175" s="511"/>
      <c r="G175" s="511"/>
      <c r="H175" s="511"/>
      <c r="I175" s="511"/>
      <c r="J175" s="511"/>
      <c r="K175" s="511"/>
      <c r="L175" s="511"/>
      <c r="M175" s="511"/>
      <c r="N175" s="511"/>
      <c r="O175" s="511"/>
      <c r="P175" s="511"/>
      <c r="Q175" s="511"/>
      <c r="R175" s="511"/>
      <c r="S175" s="511"/>
      <c r="T175" s="511"/>
      <c r="U175" s="511"/>
      <c r="V175" s="511"/>
      <c r="W175" s="511"/>
      <c r="X175" s="511"/>
      <c r="Y175" s="511"/>
      <c r="Z175" s="511"/>
      <c r="AA175" s="511"/>
      <c r="AB175" s="511"/>
      <c r="AC175" s="511"/>
      <c r="AD175" s="511"/>
      <c r="AE175" s="511"/>
      <c r="AF175" s="511"/>
      <c r="AG175" s="511"/>
      <c r="AH175" s="511"/>
      <c r="AI175" s="511"/>
    </row>
    <row r="176" spans="1:35" s="230" customFormat="1">
      <c r="A176" s="159"/>
      <c r="B176" s="511"/>
      <c r="C176" s="511"/>
      <c r="D176" s="511"/>
      <c r="E176" s="511"/>
      <c r="F176" s="511"/>
      <c r="G176" s="511"/>
      <c r="H176" s="511"/>
      <c r="I176" s="511"/>
      <c r="J176" s="511"/>
      <c r="K176" s="511"/>
      <c r="L176" s="511"/>
      <c r="M176" s="511"/>
      <c r="N176" s="511"/>
      <c r="O176" s="511"/>
      <c r="P176" s="511"/>
      <c r="Q176" s="511"/>
      <c r="R176" s="511"/>
      <c r="S176" s="511"/>
      <c r="T176" s="511"/>
      <c r="U176" s="511"/>
      <c r="V176" s="511"/>
      <c r="W176" s="511"/>
      <c r="X176" s="511"/>
      <c r="Y176" s="511"/>
      <c r="Z176" s="511"/>
      <c r="AA176" s="511"/>
      <c r="AB176" s="511"/>
      <c r="AC176" s="511"/>
      <c r="AD176" s="511"/>
      <c r="AE176" s="511"/>
      <c r="AF176" s="511"/>
      <c r="AG176" s="511"/>
      <c r="AH176" s="511"/>
      <c r="AI176" s="511"/>
    </row>
    <row r="177" spans="1:35" s="230" customFormat="1">
      <c r="A177" s="159"/>
      <c r="B177" s="511"/>
      <c r="C177" s="511"/>
      <c r="D177" s="511"/>
      <c r="E177" s="511"/>
      <c r="F177" s="511"/>
      <c r="G177" s="511"/>
      <c r="H177" s="511"/>
      <c r="I177" s="511"/>
      <c r="J177" s="511"/>
      <c r="K177" s="511"/>
      <c r="L177" s="511"/>
      <c r="M177" s="511"/>
      <c r="N177" s="511"/>
      <c r="O177" s="511"/>
      <c r="P177" s="511"/>
      <c r="Q177" s="511"/>
      <c r="R177" s="511"/>
      <c r="S177" s="511"/>
      <c r="T177" s="511"/>
      <c r="U177" s="511"/>
      <c r="V177" s="511"/>
      <c r="W177" s="511"/>
      <c r="X177" s="511"/>
      <c r="Y177" s="511"/>
      <c r="Z177" s="511"/>
      <c r="AA177" s="511"/>
      <c r="AB177" s="511"/>
      <c r="AC177" s="511"/>
      <c r="AD177" s="511"/>
      <c r="AE177" s="511"/>
      <c r="AF177" s="511"/>
      <c r="AG177" s="511"/>
      <c r="AH177" s="511"/>
      <c r="AI177" s="511"/>
    </row>
    <row r="178" spans="1:35" s="230" customFormat="1">
      <c r="A178" s="159"/>
      <c r="B178" s="511"/>
      <c r="C178" s="511"/>
      <c r="D178" s="511"/>
      <c r="E178" s="511"/>
      <c r="F178" s="511"/>
      <c r="G178" s="511"/>
      <c r="H178" s="511"/>
      <c r="I178" s="511"/>
      <c r="J178" s="511"/>
      <c r="K178" s="511"/>
      <c r="L178" s="511"/>
      <c r="M178" s="511"/>
      <c r="N178" s="511"/>
      <c r="O178" s="511"/>
      <c r="P178" s="511"/>
      <c r="Q178" s="511"/>
      <c r="R178" s="511"/>
      <c r="S178" s="511"/>
      <c r="T178" s="511"/>
      <c r="U178" s="511"/>
      <c r="V178" s="511"/>
      <c r="W178" s="511"/>
      <c r="X178" s="511"/>
      <c r="Y178" s="511"/>
      <c r="Z178" s="511"/>
      <c r="AA178" s="511"/>
      <c r="AB178" s="511"/>
      <c r="AC178" s="511"/>
      <c r="AD178" s="511"/>
      <c r="AE178" s="511"/>
      <c r="AF178" s="511"/>
      <c r="AG178" s="511"/>
      <c r="AH178" s="511"/>
      <c r="AI178" s="511"/>
    </row>
    <row r="179" spans="1:35" s="230" customFormat="1">
      <c r="A179" s="159"/>
      <c r="B179" s="511"/>
      <c r="C179" s="511"/>
      <c r="D179" s="511"/>
      <c r="E179" s="511"/>
      <c r="F179" s="511"/>
      <c r="G179" s="511"/>
      <c r="H179" s="511"/>
      <c r="I179" s="511"/>
      <c r="J179" s="511"/>
      <c r="K179" s="511"/>
      <c r="L179" s="511"/>
      <c r="M179" s="511"/>
      <c r="N179" s="511"/>
      <c r="O179" s="511"/>
      <c r="P179" s="511"/>
      <c r="Q179" s="511"/>
      <c r="R179" s="511"/>
      <c r="S179" s="511"/>
      <c r="T179" s="511"/>
      <c r="U179" s="511"/>
      <c r="V179" s="511"/>
      <c r="W179" s="511"/>
      <c r="X179" s="511"/>
      <c r="Y179" s="511"/>
      <c r="Z179" s="511"/>
      <c r="AA179" s="511"/>
      <c r="AB179" s="511"/>
      <c r="AC179" s="511"/>
      <c r="AD179" s="511"/>
      <c r="AE179" s="511"/>
      <c r="AF179" s="511"/>
      <c r="AG179" s="511"/>
      <c r="AH179" s="511"/>
      <c r="AI179" s="511"/>
    </row>
    <row r="180" spans="1:35" s="230" customFormat="1">
      <c r="A180" s="159"/>
      <c r="B180" s="511"/>
      <c r="C180" s="511"/>
      <c r="D180" s="511"/>
      <c r="E180" s="511"/>
      <c r="F180" s="511"/>
      <c r="G180" s="511"/>
      <c r="H180" s="511"/>
      <c r="I180" s="511"/>
      <c r="J180" s="511"/>
      <c r="K180" s="511"/>
      <c r="L180" s="511"/>
      <c r="M180" s="511"/>
      <c r="N180" s="511"/>
      <c r="O180" s="511"/>
      <c r="P180" s="511"/>
      <c r="Q180" s="511"/>
      <c r="R180" s="511"/>
      <c r="S180" s="511"/>
      <c r="T180" s="511"/>
      <c r="U180" s="511"/>
      <c r="V180" s="511"/>
      <c r="W180" s="511"/>
      <c r="X180" s="511"/>
      <c r="Y180" s="511"/>
      <c r="Z180" s="511"/>
      <c r="AA180" s="511"/>
      <c r="AB180" s="511"/>
      <c r="AC180" s="511"/>
      <c r="AD180" s="511"/>
      <c r="AE180" s="511"/>
      <c r="AF180" s="511"/>
      <c r="AG180" s="511"/>
      <c r="AH180" s="511"/>
      <c r="AI180" s="511"/>
    </row>
    <row r="181" spans="1:35" s="230" customFormat="1">
      <c r="A181" s="159"/>
      <c r="B181" s="511"/>
      <c r="C181" s="511"/>
      <c r="D181" s="511"/>
      <c r="E181" s="511"/>
      <c r="F181" s="511"/>
      <c r="G181" s="511"/>
      <c r="H181" s="511"/>
      <c r="I181" s="511"/>
      <c r="J181" s="511"/>
      <c r="K181" s="511"/>
      <c r="L181" s="511"/>
      <c r="M181" s="511"/>
      <c r="N181" s="511"/>
      <c r="O181" s="511"/>
      <c r="P181" s="511"/>
      <c r="Q181" s="511"/>
      <c r="R181" s="511"/>
      <c r="S181" s="511"/>
      <c r="T181" s="511"/>
      <c r="U181" s="511"/>
      <c r="V181" s="511"/>
      <c r="W181" s="511"/>
      <c r="X181" s="511"/>
      <c r="Y181" s="511"/>
      <c r="Z181" s="511"/>
      <c r="AA181" s="511"/>
      <c r="AB181" s="511"/>
      <c r="AC181" s="511"/>
      <c r="AD181" s="511"/>
      <c r="AE181" s="511"/>
      <c r="AF181" s="511"/>
      <c r="AG181" s="511"/>
      <c r="AH181" s="511"/>
      <c r="AI181" s="511"/>
    </row>
    <row r="182" spans="1:35" s="230" customFormat="1">
      <c r="A182" s="159"/>
      <c r="B182" s="511"/>
      <c r="C182" s="511"/>
      <c r="D182" s="511"/>
      <c r="E182" s="511"/>
      <c r="F182" s="511"/>
      <c r="G182" s="511"/>
      <c r="H182" s="511"/>
      <c r="I182" s="511"/>
      <c r="J182" s="511"/>
      <c r="K182" s="511"/>
      <c r="L182" s="511"/>
      <c r="M182" s="511"/>
      <c r="N182" s="511"/>
      <c r="O182" s="511"/>
      <c r="P182" s="511"/>
      <c r="Q182" s="511"/>
      <c r="R182" s="511"/>
      <c r="S182" s="511"/>
      <c r="T182" s="511"/>
      <c r="U182" s="511"/>
      <c r="V182" s="511"/>
      <c r="W182" s="511"/>
      <c r="X182" s="511"/>
      <c r="Y182" s="511"/>
      <c r="Z182" s="511"/>
      <c r="AA182" s="511"/>
      <c r="AB182" s="511"/>
      <c r="AC182" s="511"/>
      <c r="AD182" s="511"/>
      <c r="AE182" s="511"/>
      <c r="AF182" s="511"/>
      <c r="AG182" s="511"/>
      <c r="AH182" s="511"/>
      <c r="AI182" s="511"/>
    </row>
    <row r="183" spans="1:35" s="230" customFormat="1">
      <c r="A183" s="159"/>
      <c r="B183" s="511"/>
      <c r="C183" s="511"/>
      <c r="D183" s="511"/>
      <c r="E183" s="511"/>
      <c r="F183" s="511"/>
      <c r="G183" s="511"/>
      <c r="H183" s="511"/>
      <c r="I183" s="511"/>
      <c r="J183" s="511"/>
      <c r="K183" s="511"/>
      <c r="L183" s="511"/>
      <c r="M183" s="511"/>
      <c r="N183" s="511"/>
      <c r="O183" s="511"/>
      <c r="P183" s="511"/>
      <c r="Q183" s="511"/>
      <c r="R183" s="511"/>
      <c r="S183" s="511"/>
      <c r="T183" s="511"/>
      <c r="U183" s="511"/>
      <c r="V183" s="511"/>
      <c r="W183" s="511"/>
      <c r="X183" s="511"/>
      <c r="Y183" s="511"/>
      <c r="Z183" s="511"/>
      <c r="AA183" s="511"/>
      <c r="AB183" s="511"/>
      <c r="AC183" s="511"/>
      <c r="AD183" s="511"/>
      <c r="AE183" s="511"/>
      <c r="AF183" s="511"/>
      <c r="AG183" s="511"/>
      <c r="AH183" s="511"/>
      <c r="AI183" s="511"/>
    </row>
    <row r="184" spans="1:35" s="230" customFormat="1">
      <c r="A184" s="159"/>
      <c r="B184" s="511"/>
      <c r="C184" s="511"/>
      <c r="D184" s="511"/>
      <c r="E184" s="511"/>
      <c r="F184" s="511"/>
      <c r="G184" s="511"/>
      <c r="H184" s="511"/>
      <c r="I184" s="511"/>
      <c r="J184" s="511"/>
      <c r="K184" s="511"/>
      <c r="L184" s="511"/>
      <c r="M184" s="511"/>
      <c r="N184" s="511"/>
      <c r="O184" s="511"/>
      <c r="P184" s="511"/>
      <c r="Q184" s="511"/>
      <c r="R184" s="511"/>
      <c r="S184" s="511"/>
      <c r="T184" s="511"/>
      <c r="U184" s="511"/>
      <c r="V184" s="511"/>
      <c r="W184" s="511"/>
      <c r="X184" s="511"/>
      <c r="Y184" s="511"/>
      <c r="Z184" s="511"/>
      <c r="AA184" s="511"/>
      <c r="AB184" s="511"/>
      <c r="AC184" s="511"/>
      <c r="AD184" s="511"/>
      <c r="AE184" s="511"/>
      <c r="AF184" s="511"/>
      <c r="AG184" s="511"/>
      <c r="AH184" s="511"/>
      <c r="AI184" s="511"/>
    </row>
    <row r="185" spans="1:35" s="230" customFormat="1">
      <c r="A185" s="159"/>
      <c r="B185" s="511"/>
      <c r="C185" s="511"/>
      <c r="D185" s="511"/>
      <c r="E185" s="511"/>
      <c r="F185" s="511"/>
      <c r="G185" s="511"/>
      <c r="H185" s="511"/>
      <c r="I185" s="511"/>
      <c r="J185" s="511"/>
      <c r="K185" s="511"/>
      <c r="L185" s="511"/>
      <c r="M185" s="511"/>
      <c r="N185" s="511"/>
      <c r="O185" s="511"/>
      <c r="P185" s="511"/>
      <c r="Q185" s="511"/>
      <c r="R185" s="511"/>
      <c r="S185" s="511"/>
      <c r="T185" s="511"/>
      <c r="U185" s="511"/>
      <c r="V185" s="511"/>
      <c r="W185" s="511"/>
      <c r="X185" s="511"/>
      <c r="Y185" s="511"/>
      <c r="Z185" s="511"/>
      <c r="AA185" s="511"/>
      <c r="AB185" s="511"/>
      <c r="AC185" s="511"/>
      <c r="AD185" s="511"/>
      <c r="AE185" s="511"/>
      <c r="AF185" s="511"/>
      <c r="AG185" s="511"/>
      <c r="AH185" s="511"/>
      <c r="AI185" s="511"/>
    </row>
    <row r="186" spans="1:35" s="230" customFormat="1">
      <c r="A186" s="159"/>
      <c r="B186" s="511"/>
      <c r="C186" s="511"/>
      <c r="D186" s="511"/>
      <c r="E186" s="511"/>
      <c r="F186" s="511"/>
      <c r="G186" s="511"/>
      <c r="H186" s="511"/>
      <c r="I186" s="511"/>
      <c r="J186" s="511"/>
      <c r="K186" s="511"/>
      <c r="L186" s="511"/>
      <c r="M186" s="511"/>
      <c r="N186" s="511"/>
      <c r="O186" s="511"/>
      <c r="P186" s="511"/>
      <c r="Q186" s="511"/>
      <c r="R186" s="511"/>
      <c r="S186" s="511"/>
      <c r="T186" s="511"/>
      <c r="U186" s="511"/>
      <c r="V186" s="511"/>
      <c r="W186" s="511"/>
      <c r="X186" s="511"/>
      <c r="Y186" s="511"/>
      <c r="Z186" s="511"/>
      <c r="AA186" s="511"/>
      <c r="AB186" s="511"/>
      <c r="AC186" s="511"/>
      <c r="AD186" s="511"/>
      <c r="AE186" s="511"/>
      <c r="AF186" s="511"/>
      <c r="AG186" s="511"/>
      <c r="AH186" s="511"/>
      <c r="AI186" s="511"/>
    </row>
    <row r="187" spans="1:35" s="230" customFormat="1">
      <c r="A187" s="159"/>
      <c r="B187" s="511"/>
      <c r="C187" s="511"/>
      <c r="D187" s="511"/>
      <c r="E187" s="511"/>
      <c r="F187" s="511"/>
      <c r="G187" s="511"/>
      <c r="H187" s="511"/>
      <c r="I187" s="511"/>
      <c r="J187" s="511"/>
      <c r="K187" s="511"/>
      <c r="L187" s="511"/>
      <c r="M187" s="511"/>
      <c r="N187" s="511"/>
      <c r="O187" s="511"/>
      <c r="P187" s="511"/>
      <c r="Q187" s="511"/>
      <c r="R187" s="511"/>
      <c r="S187" s="511"/>
      <c r="T187" s="511"/>
      <c r="U187" s="511"/>
      <c r="V187" s="511"/>
      <c r="W187" s="511"/>
      <c r="X187" s="511"/>
      <c r="Y187" s="511"/>
      <c r="Z187" s="511"/>
      <c r="AA187" s="511"/>
      <c r="AB187" s="511"/>
      <c r="AC187" s="511"/>
      <c r="AD187" s="511"/>
      <c r="AE187" s="511"/>
      <c r="AF187" s="511"/>
      <c r="AG187" s="511"/>
      <c r="AH187" s="511"/>
      <c r="AI187" s="511"/>
    </row>
    <row r="188" spans="1:35" s="230" customFormat="1">
      <c r="A188" s="159"/>
      <c r="B188" s="511"/>
      <c r="C188" s="511"/>
      <c r="D188" s="511"/>
      <c r="E188" s="511"/>
      <c r="F188" s="511"/>
      <c r="G188" s="511"/>
      <c r="H188" s="511"/>
      <c r="I188" s="511"/>
      <c r="J188" s="511"/>
      <c r="K188" s="511"/>
      <c r="L188" s="511"/>
      <c r="M188" s="511"/>
      <c r="N188" s="511"/>
      <c r="O188" s="511"/>
      <c r="P188" s="511"/>
      <c r="Q188" s="511"/>
      <c r="R188" s="511"/>
      <c r="S188" s="511"/>
      <c r="T188" s="511"/>
      <c r="U188" s="511"/>
      <c r="V188" s="511"/>
      <c r="W188" s="511"/>
      <c r="X188" s="511"/>
      <c r="Y188" s="511"/>
      <c r="Z188" s="511"/>
      <c r="AA188" s="511"/>
      <c r="AB188" s="511"/>
      <c r="AC188" s="511"/>
      <c r="AD188" s="511"/>
      <c r="AE188" s="511"/>
      <c r="AF188" s="511"/>
      <c r="AG188" s="511"/>
      <c r="AH188" s="511"/>
      <c r="AI188" s="511"/>
    </row>
    <row r="189" spans="1:35" s="230" customFormat="1">
      <c r="A189" s="159"/>
      <c r="B189" s="511"/>
      <c r="C189" s="511"/>
      <c r="D189" s="511"/>
      <c r="E189" s="511"/>
      <c r="F189" s="511"/>
      <c r="G189" s="511"/>
      <c r="H189" s="511"/>
      <c r="I189" s="511"/>
      <c r="J189" s="511"/>
      <c r="K189" s="511"/>
      <c r="L189" s="511"/>
      <c r="M189" s="511"/>
      <c r="N189" s="511"/>
      <c r="O189" s="511"/>
      <c r="P189" s="511"/>
      <c r="Q189" s="511"/>
      <c r="R189" s="511"/>
      <c r="S189" s="511"/>
      <c r="T189" s="511"/>
      <c r="U189" s="511"/>
      <c r="V189" s="511"/>
      <c r="W189" s="511"/>
      <c r="X189" s="511"/>
      <c r="Y189" s="511"/>
      <c r="Z189" s="511"/>
      <c r="AA189" s="511"/>
      <c r="AB189" s="511"/>
      <c r="AC189" s="511"/>
      <c r="AD189" s="511"/>
      <c r="AE189" s="511"/>
      <c r="AF189" s="511"/>
      <c r="AG189" s="511"/>
      <c r="AH189" s="511"/>
      <c r="AI189" s="511"/>
    </row>
    <row r="190" spans="1:35" s="230" customFormat="1">
      <c r="A190" s="159"/>
      <c r="B190" s="511"/>
      <c r="C190" s="511"/>
      <c r="D190" s="511"/>
      <c r="E190" s="511"/>
      <c r="F190" s="511"/>
      <c r="G190" s="511"/>
      <c r="H190" s="511"/>
      <c r="I190" s="511"/>
      <c r="J190" s="511"/>
      <c r="K190" s="511"/>
      <c r="L190" s="511"/>
      <c r="M190" s="511"/>
      <c r="N190" s="511"/>
      <c r="O190" s="511"/>
      <c r="P190" s="511"/>
      <c r="Q190" s="511"/>
      <c r="R190" s="511"/>
      <c r="S190" s="511"/>
      <c r="T190" s="511"/>
      <c r="U190" s="511"/>
      <c r="V190" s="511"/>
      <c r="W190" s="511"/>
      <c r="X190" s="511"/>
      <c r="Y190" s="511"/>
      <c r="Z190" s="511"/>
      <c r="AA190" s="511"/>
      <c r="AB190" s="511"/>
      <c r="AC190" s="511"/>
      <c r="AD190" s="511"/>
      <c r="AE190" s="511"/>
      <c r="AF190" s="511"/>
      <c r="AG190" s="511"/>
      <c r="AH190" s="511"/>
      <c r="AI190" s="511"/>
    </row>
    <row r="191" spans="1:35" s="230" customFormat="1">
      <c r="A191" s="159"/>
      <c r="B191" s="511"/>
      <c r="C191" s="511"/>
      <c r="D191" s="511"/>
      <c r="E191" s="511"/>
      <c r="F191" s="511"/>
      <c r="G191" s="511"/>
      <c r="H191" s="511"/>
      <c r="I191" s="511"/>
      <c r="J191" s="511"/>
      <c r="K191" s="511"/>
      <c r="L191" s="511"/>
      <c r="M191" s="511"/>
      <c r="N191" s="511"/>
      <c r="O191" s="511"/>
      <c r="P191" s="511"/>
      <c r="Q191" s="511"/>
      <c r="R191" s="511"/>
      <c r="S191" s="511"/>
      <c r="T191" s="511"/>
      <c r="U191" s="511"/>
      <c r="V191" s="511"/>
      <c r="W191" s="511"/>
      <c r="X191" s="511"/>
      <c r="Y191" s="511"/>
      <c r="Z191" s="511"/>
      <c r="AA191" s="511"/>
      <c r="AB191" s="511"/>
      <c r="AC191" s="511"/>
      <c r="AD191" s="511"/>
      <c r="AE191" s="511"/>
      <c r="AF191" s="511"/>
      <c r="AG191" s="511"/>
      <c r="AH191" s="511"/>
      <c r="AI191" s="511"/>
    </row>
    <row r="192" spans="1:35" s="230" customFormat="1">
      <c r="A192" s="159"/>
      <c r="B192" s="511"/>
      <c r="C192" s="511"/>
      <c r="D192" s="511"/>
      <c r="E192" s="511"/>
      <c r="F192" s="511"/>
      <c r="G192" s="511"/>
      <c r="H192" s="511"/>
      <c r="I192" s="511"/>
      <c r="J192" s="511"/>
      <c r="K192" s="511"/>
      <c r="L192" s="511"/>
      <c r="M192" s="511"/>
      <c r="N192" s="511"/>
      <c r="O192" s="511"/>
      <c r="P192" s="511"/>
      <c r="Q192" s="511"/>
      <c r="R192" s="511"/>
      <c r="S192" s="511"/>
      <c r="T192" s="511"/>
      <c r="U192" s="511"/>
      <c r="V192" s="511"/>
      <c r="W192" s="511"/>
      <c r="X192" s="511"/>
      <c r="Y192" s="511"/>
      <c r="Z192" s="511"/>
      <c r="AA192" s="511"/>
      <c r="AB192" s="511"/>
      <c r="AC192" s="511"/>
      <c r="AD192" s="511"/>
      <c r="AE192" s="511"/>
      <c r="AF192" s="511"/>
      <c r="AG192" s="511"/>
      <c r="AH192" s="511"/>
      <c r="AI192" s="511"/>
    </row>
    <row r="193" spans="1:35" s="230" customFormat="1">
      <c r="A193" s="159"/>
      <c r="B193" s="511"/>
      <c r="C193" s="511"/>
      <c r="D193" s="511"/>
      <c r="E193" s="511"/>
      <c r="F193" s="511"/>
      <c r="G193" s="511"/>
      <c r="H193" s="511"/>
      <c r="I193" s="511"/>
      <c r="J193" s="511"/>
      <c r="K193" s="511"/>
      <c r="L193" s="511"/>
      <c r="M193" s="511"/>
      <c r="N193" s="511"/>
      <c r="O193" s="511"/>
      <c r="P193" s="511"/>
      <c r="Q193" s="511"/>
      <c r="R193" s="511"/>
      <c r="S193" s="511"/>
      <c r="T193" s="511"/>
      <c r="U193" s="511"/>
      <c r="V193" s="511"/>
      <c r="W193" s="511"/>
      <c r="X193" s="511"/>
      <c r="Y193" s="511"/>
      <c r="Z193" s="511"/>
      <c r="AA193" s="511"/>
      <c r="AB193" s="511"/>
      <c r="AC193" s="511"/>
      <c r="AD193" s="511"/>
      <c r="AE193" s="511"/>
      <c r="AF193" s="511"/>
      <c r="AG193" s="511"/>
      <c r="AH193" s="511"/>
      <c r="AI193" s="511"/>
    </row>
    <row r="194" spans="1:35" s="230" customFormat="1">
      <c r="A194" s="159"/>
      <c r="B194" s="511"/>
      <c r="C194" s="511"/>
      <c r="D194" s="511"/>
      <c r="E194" s="511"/>
      <c r="F194" s="511"/>
      <c r="G194" s="511"/>
      <c r="H194" s="511"/>
      <c r="I194" s="511"/>
      <c r="J194" s="511"/>
      <c r="K194" s="511"/>
      <c r="L194" s="511"/>
      <c r="M194" s="511"/>
      <c r="N194" s="511"/>
      <c r="O194" s="511"/>
      <c r="P194" s="511"/>
      <c r="Q194" s="511"/>
      <c r="R194" s="511"/>
      <c r="S194" s="511"/>
      <c r="T194" s="511"/>
      <c r="U194" s="511"/>
      <c r="V194" s="511"/>
      <c r="W194" s="511"/>
      <c r="X194" s="511"/>
      <c r="Y194" s="511"/>
      <c r="Z194" s="511"/>
      <c r="AA194" s="511"/>
      <c r="AB194" s="511"/>
      <c r="AC194" s="511"/>
      <c r="AD194" s="511"/>
      <c r="AE194" s="511"/>
      <c r="AF194" s="511"/>
      <c r="AG194" s="511"/>
      <c r="AH194" s="511"/>
      <c r="AI194" s="511"/>
    </row>
    <row r="195" spans="1:35" s="230" customFormat="1">
      <c r="A195" s="159"/>
      <c r="B195" s="511"/>
      <c r="C195" s="511"/>
      <c r="D195" s="511"/>
      <c r="E195" s="511"/>
      <c r="F195" s="511"/>
      <c r="G195" s="511"/>
      <c r="H195" s="511"/>
      <c r="I195" s="511"/>
      <c r="J195" s="511"/>
      <c r="K195" s="511"/>
      <c r="L195" s="511"/>
      <c r="M195" s="511"/>
      <c r="N195" s="511"/>
      <c r="O195" s="511"/>
      <c r="P195" s="511"/>
      <c r="Q195" s="511"/>
      <c r="R195" s="511"/>
      <c r="S195" s="511"/>
      <c r="T195" s="511"/>
      <c r="U195" s="511"/>
      <c r="V195" s="511"/>
      <c r="W195" s="511"/>
      <c r="X195" s="511"/>
      <c r="Y195" s="511"/>
      <c r="Z195" s="511"/>
      <c r="AA195" s="511"/>
      <c r="AB195" s="511"/>
      <c r="AC195" s="511"/>
      <c r="AD195" s="511"/>
      <c r="AE195" s="511"/>
      <c r="AF195" s="511"/>
      <c r="AG195" s="511"/>
      <c r="AH195" s="511"/>
      <c r="AI195" s="511"/>
    </row>
    <row r="196" spans="1:35" s="230" customFormat="1">
      <c r="A196" s="159"/>
      <c r="B196" s="511"/>
      <c r="C196" s="511"/>
      <c r="D196" s="511"/>
      <c r="E196" s="511"/>
      <c r="F196" s="511"/>
      <c r="G196" s="511"/>
      <c r="H196" s="511"/>
      <c r="I196" s="511"/>
      <c r="J196" s="511"/>
      <c r="K196" s="511"/>
      <c r="L196" s="511"/>
      <c r="M196" s="511"/>
      <c r="N196" s="511"/>
      <c r="O196" s="511"/>
      <c r="P196" s="511"/>
      <c r="Q196" s="511"/>
      <c r="R196" s="511"/>
      <c r="S196" s="511"/>
      <c r="T196" s="511"/>
      <c r="U196" s="511"/>
      <c r="V196" s="511"/>
      <c r="W196" s="511"/>
      <c r="X196" s="511"/>
      <c r="Y196" s="511"/>
      <c r="Z196" s="511"/>
      <c r="AA196" s="511"/>
      <c r="AB196" s="511"/>
      <c r="AC196" s="511"/>
      <c r="AD196" s="511"/>
      <c r="AE196" s="511"/>
      <c r="AF196" s="511"/>
      <c r="AG196" s="511"/>
      <c r="AH196" s="511"/>
      <c r="AI196" s="511"/>
    </row>
    <row r="197" spans="1:35" s="230" customFormat="1">
      <c r="A197" s="159"/>
      <c r="B197" s="511"/>
      <c r="C197" s="511"/>
      <c r="D197" s="511"/>
      <c r="E197" s="511"/>
      <c r="F197" s="511"/>
      <c r="G197" s="511"/>
      <c r="H197" s="511"/>
      <c r="I197" s="511"/>
      <c r="J197" s="511"/>
      <c r="K197" s="511"/>
      <c r="L197" s="511"/>
      <c r="M197" s="511"/>
      <c r="N197" s="511"/>
      <c r="O197" s="511"/>
      <c r="P197" s="511"/>
      <c r="Q197" s="511"/>
      <c r="R197" s="511"/>
      <c r="S197" s="511"/>
      <c r="T197" s="511"/>
      <c r="U197" s="511"/>
      <c r="V197" s="511"/>
      <c r="W197" s="511"/>
      <c r="X197" s="511"/>
      <c r="Y197" s="511"/>
      <c r="Z197" s="511"/>
      <c r="AA197" s="511"/>
      <c r="AB197" s="511"/>
      <c r="AC197" s="511"/>
      <c r="AD197" s="511"/>
      <c r="AE197" s="511"/>
      <c r="AF197" s="511"/>
      <c r="AG197" s="511"/>
      <c r="AH197" s="511"/>
      <c r="AI197" s="511"/>
    </row>
    <row r="198" spans="1:35" s="230" customFormat="1">
      <c r="A198" s="159"/>
      <c r="B198" s="511"/>
      <c r="C198" s="511"/>
      <c r="D198" s="511"/>
      <c r="E198" s="511"/>
      <c r="F198" s="511"/>
      <c r="G198" s="511"/>
      <c r="H198" s="511"/>
      <c r="I198" s="511"/>
      <c r="J198" s="511"/>
      <c r="K198" s="511"/>
      <c r="L198" s="511"/>
      <c r="M198" s="511"/>
      <c r="N198" s="511"/>
      <c r="O198" s="511"/>
      <c r="P198" s="511"/>
      <c r="Q198" s="511"/>
      <c r="R198" s="511"/>
      <c r="S198" s="511"/>
      <c r="T198" s="511"/>
      <c r="U198" s="511"/>
      <c r="V198" s="511"/>
      <c r="W198" s="511"/>
      <c r="X198" s="511"/>
      <c r="Y198" s="511"/>
      <c r="Z198" s="511"/>
      <c r="AA198" s="511"/>
      <c r="AB198" s="511"/>
      <c r="AC198" s="511"/>
      <c r="AD198" s="511"/>
      <c r="AE198" s="511"/>
      <c r="AF198" s="511"/>
      <c r="AG198" s="511"/>
      <c r="AH198" s="511"/>
      <c r="AI198" s="511"/>
    </row>
    <row r="199" spans="1:35" s="230" customFormat="1">
      <c r="A199" s="159"/>
      <c r="B199" s="511"/>
      <c r="C199" s="511"/>
      <c r="D199" s="511"/>
      <c r="E199" s="511"/>
      <c r="F199" s="511"/>
      <c r="G199" s="511"/>
      <c r="H199" s="511"/>
      <c r="I199" s="511"/>
      <c r="J199" s="511"/>
      <c r="K199" s="511"/>
      <c r="L199" s="511"/>
      <c r="M199" s="511"/>
      <c r="N199" s="511"/>
      <c r="O199" s="511"/>
      <c r="P199" s="511"/>
      <c r="Q199" s="511"/>
      <c r="R199" s="511"/>
      <c r="S199" s="511"/>
      <c r="T199" s="511"/>
      <c r="U199" s="511"/>
      <c r="V199" s="511"/>
      <c r="W199" s="511"/>
      <c r="X199" s="511"/>
      <c r="Y199" s="511"/>
      <c r="Z199" s="511"/>
      <c r="AA199" s="511"/>
      <c r="AB199" s="511"/>
      <c r="AC199" s="511"/>
      <c r="AD199" s="511"/>
      <c r="AE199" s="511"/>
      <c r="AF199" s="511"/>
      <c r="AG199" s="511"/>
      <c r="AH199" s="511"/>
      <c r="AI199" s="511"/>
    </row>
    <row r="200" spans="1:35" s="230" customFormat="1">
      <c r="A200" s="159"/>
      <c r="B200" s="511"/>
      <c r="C200" s="511"/>
      <c r="D200" s="511"/>
      <c r="E200" s="511"/>
      <c r="F200" s="511"/>
      <c r="G200" s="511"/>
      <c r="H200" s="511"/>
      <c r="I200" s="511"/>
      <c r="J200" s="511"/>
      <c r="K200" s="511"/>
      <c r="L200" s="511"/>
      <c r="M200" s="511"/>
      <c r="N200" s="511"/>
      <c r="O200" s="511"/>
      <c r="P200" s="511"/>
      <c r="Q200" s="511"/>
      <c r="R200" s="511"/>
      <c r="S200" s="511"/>
      <c r="T200" s="511"/>
      <c r="U200" s="511"/>
      <c r="V200" s="511"/>
      <c r="W200" s="511"/>
      <c r="X200" s="511"/>
      <c r="Y200" s="511"/>
      <c r="Z200" s="511"/>
      <c r="AA200" s="511"/>
      <c r="AB200" s="511"/>
      <c r="AC200" s="511"/>
      <c r="AD200" s="511"/>
      <c r="AE200" s="511"/>
      <c r="AF200" s="511"/>
      <c r="AG200" s="511"/>
      <c r="AH200" s="511"/>
      <c r="AI200" s="511"/>
    </row>
    <row r="201" spans="1:35" s="230" customFormat="1">
      <c r="A201" s="159"/>
      <c r="B201" s="511"/>
      <c r="C201" s="511"/>
      <c r="D201" s="511"/>
      <c r="E201" s="511"/>
      <c r="F201" s="511"/>
      <c r="G201" s="511"/>
      <c r="H201" s="511"/>
      <c r="I201" s="511"/>
      <c r="J201" s="511"/>
      <c r="K201" s="511"/>
      <c r="L201" s="511"/>
      <c r="M201" s="511"/>
      <c r="N201" s="511"/>
      <c r="O201" s="511"/>
      <c r="P201" s="511"/>
      <c r="Q201" s="511"/>
      <c r="R201" s="511"/>
      <c r="S201" s="511"/>
      <c r="T201" s="511"/>
      <c r="U201" s="511"/>
      <c r="V201" s="511"/>
      <c r="W201" s="511"/>
      <c r="X201" s="511"/>
      <c r="Y201" s="511"/>
      <c r="Z201" s="511"/>
      <c r="AA201" s="511"/>
      <c r="AB201" s="511"/>
      <c r="AC201" s="511"/>
      <c r="AD201" s="511"/>
      <c r="AE201" s="511"/>
      <c r="AF201" s="511"/>
      <c r="AG201" s="511"/>
      <c r="AH201" s="511"/>
      <c r="AI201" s="511"/>
    </row>
    <row r="202" spans="1:35" s="230" customFormat="1">
      <c r="A202" s="159"/>
      <c r="B202" s="511"/>
      <c r="C202" s="511"/>
      <c r="D202" s="511"/>
      <c r="E202" s="511"/>
      <c r="F202" s="511"/>
      <c r="G202" s="511"/>
      <c r="H202" s="511"/>
      <c r="I202" s="511"/>
      <c r="J202" s="511"/>
      <c r="K202" s="511"/>
      <c r="L202" s="511"/>
      <c r="M202" s="511"/>
      <c r="N202" s="511"/>
      <c r="O202" s="511"/>
      <c r="P202" s="511"/>
      <c r="Q202" s="511"/>
      <c r="R202" s="511"/>
      <c r="S202" s="511"/>
      <c r="T202" s="511"/>
      <c r="U202" s="511"/>
      <c r="V202" s="511"/>
      <c r="W202" s="511"/>
      <c r="X202" s="511"/>
      <c r="Y202" s="511"/>
      <c r="Z202" s="511"/>
      <c r="AA202" s="511"/>
      <c r="AB202" s="511"/>
      <c r="AC202" s="511"/>
      <c r="AD202" s="511"/>
      <c r="AE202" s="511"/>
      <c r="AF202" s="511"/>
      <c r="AG202" s="511"/>
      <c r="AH202" s="511"/>
      <c r="AI202" s="511"/>
    </row>
    <row r="203" spans="1:35" s="230" customFormat="1">
      <c r="A203" s="159"/>
      <c r="B203" s="511"/>
      <c r="C203" s="511"/>
      <c r="D203" s="511"/>
      <c r="E203" s="511"/>
      <c r="F203" s="511"/>
      <c r="G203" s="511"/>
      <c r="H203" s="511"/>
      <c r="I203" s="511"/>
      <c r="J203" s="511"/>
      <c r="K203" s="511"/>
      <c r="L203" s="511"/>
      <c r="M203" s="511"/>
      <c r="N203" s="511"/>
      <c r="O203" s="511"/>
      <c r="P203" s="511"/>
      <c r="Q203" s="511"/>
      <c r="R203" s="511"/>
      <c r="S203" s="511"/>
      <c r="T203" s="511"/>
      <c r="U203" s="511"/>
      <c r="V203" s="511"/>
      <c r="W203" s="511"/>
      <c r="X203" s="511"/>
      <c r="Y203" s="511"/>
      <c r="Z203" s="511"/>
      <c r="AA203" s="511"/>
      <c r="AB203" s="511"/>
      <c r="AC203" s="511"/>
      <c r="AD203" s="511"/>
      <c r="AE203" s="511"/>
      <c r="AF203" s="511"/>
      <c r="AG203" s="511"/>
      <c r="AH203" s="511"/>
      <c r="AI203" s="511"/>
    </row>
    <row r="204" spans="1:35" s="230" customFormat="1">
      <c r="A204" s="159"/>
      <c r="B204" s="511"/>
      <c r="C204" s="511"/>
      <c r="D204" s="511"/>
      <c r="E204" s="511"/>
      <c r="F204" s="511"/>
      <c r="G204" s="511"/>
      <c r="H204" s="511"/>
      <c r="I204" s="511"/>
      <c r="J204" s="511"/>
      <c r="K204" s="511"/>
      <c r="L204" s="511"/>
      <c r="M204" s="511"/>
      <c r="N204" s="511"/>
      <c r="O204" s="511"/>
      <c r="P204" s="511"/>
      <c r="Q204" s="511"/>
      <c r="R204" s="511"/>
      <c r="S204" s="511"/>
      <c r="T204" s="511"/>
      <c r="U204" s="511"/>
      <c r="V204" s="511"/>
      <c r="W204" s="511"/>
      <c r="X204" s="511"/>
      <c r="Y204" s="511"/>
      <c r="Z204" s="511"/>
      <c r="AA204" s="511"/>
      <c r="AB204" s="511"/>
      <c r="AC204" s="511"/>
      <c r="AD204" s="511"/>
      <c r="AE204" s="511"/>
      <c r="AF204" s="511"/>
      <c r="AG204" s="511"/>
      <c r="AH204" s="511"/>
      <c r="AI204" s="511"/>
    </row>
    <row r="205" spans="1:35" s="230" customFormat="1">
      <c r="A205" s="159"/>
      <c r="B205" s="511"/>
      <c r="C205" s="511"/>
      <c r="D205" s="511"/>
      <c r="E205" s="511"/>
      <c r="F205" s="511"/>
      <c r="G205" s="511"/>
      <c r="H205" s="511"/>
      <c r="I205" s="511"/>
      <c r="J205" s="511"/>
      <c r="K205" s="511"/>
      <c r="L205" s="511"/>
      <c r="M205" s="511"/>
      <c r="N205" s="511"/>
      <c r="O205" s="511"/>
      <c r="P205" s="511"/>
      <c r="Q205" s="511"/>
      <c r="R205" s="511"/>
      <c r="S205" s="511"/>
      <c r="T205" s="511"/>
      <c r="U205" s="511"/>
      <c r="V205" s="511"/>
      <c r="W205" s="511"/>
      <c r="X205" s="511"/>
      <c r="Y205" s="511"/>
      <c r="Z205" s="511"/>
      <c r="AA205" s="511"/>
      <c r="AB205" s="511"/>
      <c r="AC205" s="511"/>
      <c r="AD205" s="511"/>
      <c r="AE205" s="511"/>
      <c r="AF205" s="511"/>
      <c r="AG205" s="511"/>
      <c r="AH205" s="511"/>
      <c r="AI205" s="511"/>
    </row>
    <row r="206" spans="1:35" s="230" customFormat="1">
      <c r="A206" s="159"/>
      <c r="B206" s="511"/>
      <c r="C206" s="511"/>
      <c r="D206" s="511"/>
      <c r="E206" s="511"/>
      <c r="F206" s="511"/>
      <c r="G206" s="511"/>
      <c r="H206" s="511"/>
      <c r="I206" s="511"/>
      <c r="J206" s="511"/>
      <c r="K206" s="511"/>
      <c r="L206" s="511"/>
      <c r="M206" s="511"/>
      <c r="N206" s="511"/>
      <c r="O206" s="511"/>
      <c r="P206" s="511"/>
      <c r="Q206" s="511"/>
      <c r="R206" s="511"/>
      <c r="S206" s="511"/>
      <c r="T206" s="511"/>
      <c r="U206" s="511"/>
      <c r="V206" s="511"/>
      <c r="W206" s="511"/>
      <c r="X206" s="511"/>
      <c r="Y206" s="511"/>
      <c r="Z206" s="511"/>
      <c r="AA206" s="511"/>
      <c r="AB206" s="511"/>
      <c r="AC206" s="511"/>
      <c r="AD206" s="511"/>
      <c r="AE206" s="511"/>
      <c r="AF206" s="511"/>
      <c r="AG206" s="511"/>
      <c r="AH206" s="511"/>
      <c r="AI206" s="511"/>
    </row>
    <row r="207" spans="1:35" s="230" customFormat="1">
      <c r="A207" s="159"/>
      <c r="B207" s="511"/>
      <c r="C207" s="511"/>
      <c r="D207" s="511"/>
      <c r="E207" s="511"/>
      <c r="F207" s="511"/>
      <c r="G207" s="511"/>
      <c r="H207" s="511"/>
      <c r="I207" s="511"/>
      <c r="J207" s="511"/>
      <c r="K207" s="511"/>
      <c r="L207" s="511"/>
      <c r="M207" s="511"/>
      <c r="N207" s="511"/>
      <c r="O207" s="511"/>
      <c r="P207" s="511"/>
      <c r="Q207" s="511"/>
      <c r="R207" s="511"/>
      <c r="S207" s="511"/>
      <c r="T207" s="511"/>
      <c r="U207" s="511"/>
      <c r="V207" s="511"/>
      <c r="W207" s="511"/>
      <c r="X207" s="511"/>
      <c r="Y207" s="511"/>
      <c r="Z207" s="511"/>
      <c r="AA207" s="511"/>
      <c r="AB207" s="511"/>
      <c r="AC207" s="511"/>
      <c r="AD207" s="511"/>
      <c r="AE207" s="511"/>
      <c r="AF207" s="511"/>
      <c r="AG207" s="511"/>
      <c r="AH207" s="511"/>
      <c r="AI207" s="511"/>
    </row>
    <row r="208" spans="1:35" s="230" customFormat="1">
      <c r="A208" s="159"/>
      <c r="B208" s="511"/>
      <c r="C208" s="511"/>
      <c r="D208" s="511"/>
      <c r="E208" s="511"/>
      <c r="F208" s="511"/>
      <c r="G208" s="511"/>
      <c r="H208" s="511"/>
      <c r="I208" s="511"/>
      <c r="J208" s="511"/>
      <c r="K208" s="511"/>
      <c r="L208" s="511"/>
      <c r="M208" s="511"/>
      <c r="N208" s="511"/>
      <c r="O208" s="511"/>
      <c r="P208" s="511"/>
      <c r="Q208" s="511"/>
      <c r="R208" s="511"/>
      <c r="S208" s="511"/>
      <c r="T208" s="511"/>
      <c r="U208" s="511"/>
      <c r="V208" s="511"/>
      <c r="W208" s="511"/>
      <c r="X208" s="511"/>
      <c r="Y208" s="511"/>
      <c r="Z208" s="511"/>
      <c r="AA208" s="511"/>
      <c r="AB208" s="511"/>
      <c r="AC208" s="511"/>
      <c r="AD208" s="511"/>
      <c r="AE208" s="511"/>
      <c r="AF208" s="511"/>
      <c r="AG208" s="511"/>
      <c r="AH208" s="511"/>
      <c r="AI208" s="511"/>
    </row>
    <row r="209" spans="1:35" s="230" customFormat="1">
      <c r="A209" s="159"/>
      <c r="B209" s="511"/>
      <c r="C209" s="511"/>
      <c r="D209" s="511"/>
      <c r="E209" s="511"/>
      <c r="F209" s="511"/>
      <c r="G209" s="511"/>
      <c r="H209" s="511"/>
      <c r="I209" s="511"/>
      <c r="J209" s="511"/>
      <c r="K209" s="511"/>
      <c r="L209" s="511"/>
      <c r="M209" s="511"/>
      <c r="N209" s="511"/>
      <c r="O209" s="511"/>
      <c r="P209" s="511"/>
      <c r="Q209" s="511"/>
      <c r="R209" s="511"/>
      <c r="S209" s="511"/>
      <c r="T209" s="511"/>
      <c r="U209" s="511"/>
      <c r="V209" s="511"/>
      <c r="W209" s="511"/>
      <c r="X209" s="511"/>
      <c r="Y209" s="511"/>
      <c r="Z209" s="511"/>
      <c r="AA209" s="511"/>
      <c r="AB209" s="511"/>
      <c r="AC209" s="511"/>
      <c r="AD209" s="511"/>
      <c r="AE209" s="511"/>
      <c r="AF209" s="511"/>
      <c r="AG209" s="511"/>
      <c r="AH209" s="511"/>
      <c r="AI209" s="511"/>
    </row>
    <row r="210" spans="1:35" s="230" customFormat="1">
      <c r="A210" s="159"/>
      <c r="B210" s="511"/>
      <c r="C210" s="511"/>
      <c r="D210" s="511"/>
      <c r="E210" s="511"/>
      <c r="F210" s="511"/>
      <c r="G210" s="511"/>
      <c r="H210" s="511"/>
      <c r="I210" s="511"/>
      <c r="J210" s="511"/>
      <c r="K210" s="511"/>
      <c r="L210" s="511"/>
      <c r="M210" s="511"/>
      <c r="N210" s="511"/>
      <c r="O210" s="511"/>
      <c r="P210" s="511"/>
      <c r="Q210" s="511"/>
      <c r="R210" s="511"/>
      <c r="S210" s="511"/>
      <c r="T210" s="511"/>
      <c r="U210" s="511"/>
      <c r="V210" s="511"/>
      <c r="W210" s="511"/>
      <c r="X210" s="511"/>
      <c r="Y210" s="511"/>
      <c r="Z210" s="511"/>
      <c r="AA210" s="511"/>
      <c r="AB210" s="511"/>
      <c r="AC210" s="511"/>
      <c r="AD210" s="511"/>
      <c r="AE210" s="511"/>
      <c r="AF210" s="511"/>
      <c r="AG210" s="511"/>
      <c r="AH210" s="511"/>
      <c r="AI210" s="511"/>
    </row>
    <row r="211" spans="1:35" s="230" customFormat="1">
      <c r="A211" s="159"/>
      <c r="B211" s="511"/>
      <c r="C211" s="511"/>
      <c r="D211" s="511"/>
      <c r="E211" s="511"/>
      <c r="F211" s="511"/>
      <c r="G211" s="511"/>
      <c r="H211" s="511"/>
      <c r="I211" s="511"/>
      <c r="J211" s="511"/>
      <c r="K211" s="511"/>
      <c r="L211" s="511"/>
      <c r="M211" s="511"/>
      <c r="N211" s="511"/>
      <c r="O211" s="511"/>
      <c r="P211" s="511"/>
      <c r="Q211" s="511"/>
      <c r="R211" s="511"/>
      <c r="S211" s="511"/>
      <c r="T211" s="511"/>
      <c r="U211" s="511"/>
      <c r="V211" s="511"/>
      <c r="W211" s="511"/>
      <c r="X211" s="511"/>
      <c r="Y211" s="511"/>
      <c r="Z211" s="511"/>
      <c r="AA211" s="511"/>
      <c r="AB211" s="511"/>
      <c r="AC211" s="511"/>
      <c r="AD211" s="511"/>
      <c r="AE211" s="511"/>
      <c r="AF211" s="511"/>
      <c r="AG211" s="511"/>
      <c r="AH211" s="511"/>
      <c r="AI211" s="511"/>
    </row>
    <row r="212" spans="1:35" s="230" customFormat="1">
      <c r="A212" s="159"/>
      <c r="B212" s="511"/>
      <c r="C212" s="511"/>
      <c r="D212" s="511"/>
      <c r="E212" s="511"/>
      <c r="F212" s="511"/>
      <c r="G212" s="511"/>
      <c r="H212" s="511"/>
      <c r="I212" s="511"/>
      <c r="J212" s="511"/>
      <c r="K212" s="511"/>
      <c r="L212" s="511"/>
      <c r="M212" s="511"/>
      <c r="N212" s="511"/>
      <c r="O212" s="511"/>
      <c r="P212" s="511"/>
      <c r="Q212" s="511"/>
      <c r="R212" s="511"/>
      <c r="S212" s="511"/>
      <c r="T212" s="511"/>
      <c r="U212" s="511"/>
      <c r="V212" s="511"/>
      <c r="W212" s="511"/>
      <c r="X212" s="511"/>
      <c r="Y212" s="511"/>
      <c r="Z212" s="511"/>
      <c r="AA212" s="511"/>
      <c r="AB212" s="511"/>
      <c r="AC212" s="511"/>
      <c r="AD212" s="511"/>
      <c r="AE212" s="511"/>
      <c r="AF212" s="511"/>
      <c r="AG212" s="511"/>
      <c r="AH212" s="511"/>
      <c r="AI212" s="511"/>
    </row>
    <row r="213" spans="1:35" s="230" customFormat="1">
      <c r="A213" s="159"/>
      <c r="B213" s="511"/>
      <c r="C213" s="511"/>
      <c r="D213" s="511"/>
      <c r="E213" s="511"/>
      <c r="F213" s="511"/>
      <c r="G213" s="511"/>
      <c r="H213" s="511"/>
      <c r="I213" s="511"/>
      <c r="J213" s="511"/>
      <c r="K213" s="511"/>
      <c r="L213" s="511"/>
      <c r="M213" s="511"/>
      <c r="N213" s="511"/>
      <c r="O213" s="511"/>
      <c r="P213" s="511"/>
      <c r="Q213" s="511"/>
      <c r="R213" s="511"/>
      <c r="S213" s="511"/>
      <c r="T213" s="511"/>
      <c r="U213" s="511"/>
      <c r="V213" s="511"/>
      <c r="W213" s="511"/>
      <c r="X213" s="511"/>
      <c r="Y213" s="511"/>
      <c r="Z213" s="511"/>
      <c r="AA213" s="511"/>
      <c r="AB213" s="511"/>
      <c r="AC213" s="511"/>
      <c r="AD213" s="511"/>
      <c r="AE213" s="511"/>
      <c r="AF213" s="511"/>
      <c r="AG213" s="511"/>
      <c r="AH213" s="511"/>
      <c r="AI213" s="511"/>
    </row>
    <row r="214" spans="1:35" s="230" customFormat="1">
      <c r="A214" s="159"/>
      <c r="B214" s="511"/>
      <c r="C214" s="511"/>
      <c r="D214" s="511"/>
      <c r="E214" s="511"/>
      <c r="F214" s="511"/>
      <c r="G214" s="511"/>
      <c r="H214" s="511"/>
      <c r="I214" s="511"/>
      <c r="J214" s="511"/>
      <c r="K214" s="511"/>
      <c r="L214" s="511"/>
      <c r="M214" s="511"/>
      <c r="N214" s="511"/>
      <c r="O214" s="511"/>
      <c r="P214" s="511"/>
      <c r="Q214" s="511"/>
      <c r="R214" s="511"/>
      <c r="S214" s="511"/>
      <c r="T214" s="511"/>
      <c r="U214" s="511"/>
      <c r="V214" s="511"/>
      <c r="W214" s="511"/>
      <c r="X214" s="511"/>
      <c r="Y214" s="511"/>
      <c r="Z214" s="511"/>
      <c r="AA214" s="511"/>
      <c r="AB214" s="511"/>
      <c r="AC214" s="511"/>
      <c r="AD214" s="511"/>
      <c r="AE214" s="511"/>
      <c r="AF214" s="511"/>
      <c r="AG214" s="511"/>
      <c r="AH214" s="511"/>
      <c r="AI214" s="511"/>
    </row>
    <row r="215" spans="1:35" s="230" customFormat="1">
      <c r="A215" s="159"/>
      <c r="B215" s="511"/>
      <c r="C215" s="511"/>
      <c r="D215" s="511"/>
      <c r="E215" s="511"/>
      <c r="F215" s="511"/>
      <c r="G215" s="511"/>
      <c r="H215" s="511"/>
      <c r="I215" s="511"/>
      <c r="J215" s="511"/>
      <c r="K215" s="511"/>
      <c r="L215" s="511"/>
      <c r="M215" s="511"/>
      <c r="N215" s="511"/>
      <c r="O215" s="511"/>
      <c r="P215" s="511"/>
      <c r="Q215" s="511"/>
      <c r="R215" s="511"/>
      <c r="S215" s="511"/>
      <c r="T215" s="511"/>
      <c r="U215" s="511"/>
      <c r="V215" s="511"/>
      <c r="W215" s="511"/>
      <c r="X215" s="511"/>
      <c r="Y215" s="511"/>
      <c r="Z215" s="511"/>
      <c r="AA215" s="511"/>
      <c r="AB215" s="511"/>
      <c r="AC215" s="511"/>
      <c r="AD215" s="511"/>
      <c r="AE215" s="511"/>
      <c r="AF215" s="511"/>
      <c r="AG215" s="511"/>
      <c r="AH215" s="511"/>
      <c r="AI215" s="511"/>
    </row>
    <row r="216" spans="1:35" s="230" customFormat="1">
      <c r="A216" s="159"/>
      <c r="B216" s="511"/>
      <c r="C216" s="511"/>
      <c r="D216" s="511"/>
      <c r="E216" s="511"/>
      <c r="F216" s="511"/>
      <c r="G216" s="511"/>
      <c r="H216" s="511"/>
      <c r="I216" s="511"/>
      <c r="J216" s="511"/>
      <c r="K216" s="511"/>
      <c r="L216" s="511"/>
      <c r="M216" s="511"/>
      <c r="N216" s="511"/>
      <c r="O216" s="511"/>
      <c r="P216" s="511"/>
      <c r="Q216" s="511"/>
      <c r="R216" s="511"/>
      <c r="S216" s="511"/>
      <c r="T216" s="511"/>
      <c r="U216" s="511"/>
      <c r="V216" s="511"/>
      <c r="W216" s="511"/>
      <c r="X216" s="511"/>
      <c r="Y216" s="511"/>
      <c r="Z216" s="511"/>
      <c r="AA216" s="511"/>
      <c r="AB216" s="511"/>
      <c r="AC216" s="511"/>
      <c r="AD216" s="511"/>
      <c r="AE216" s="511"/>
      <c r="AF216" s="511"/>
      <c r="AG216" s="511"/>
      <c r="AH216" s="511"/>
      <c r="AI216" s="511"/>
    </row>
    <row r="217" spans="1:35" s="230" customFormat="1">
      <c r="A217" s="159"/>
      <c r="B217" s="511"/>
      <c r="C217" s="511"/>
      <c r="D217" s="511"/>
      <c r="E217" s="511"/>
      <c r="F217" s="511"/>
      <c r="G217" s="511"/>
      <c r="H217" s="511"/>
      <c r="I217" s="511"/>
      <c r="J217" s="511"/>
      <c r="K217" s="511"/>
      <c r="L217" s="511"/>
      <c r="M217" s="511"/>
      <c r="N217" s="511"/>
      <c r="O217" s="511"/>
      <c r="P217" s="511"/>
      <c r="Q217" s="511"/>
      <c r="R217" s="511"/>
      <c r="S217" s="511"/>
      <c r="T217" s="511"/>
      <c r="U217" s="511"/>
      <c r="V217" s="511"/>
      <c r="W217" s="511"/>
      <c r="X217" s="511"/>
      <c r="Y217" s="511"/>
      <c r="Z217" s="511"/>
      <c r="AA217" s="511"/>
      <c r="AB217" s="511"/>
      <c r="AC217" s="511"/>
      <c r="AD217" s="511"/>
      <c r="AE217" s="511"/>
      <c r="AF217" s="511"/>
      <c r="AG217" s="511"/>
      <c r="AH217" s="511"/>
      <c r="AI217" s="511"/>
    </row>
    <row r="218" spans="1:35" s="230" customFormat="1">
      <c r="A218" s="159"/>
      <c r="B218" s="511"/>
      <c r="C218" s="511"/>
      <c r="D218" s="511"/>
      <c r="E218" s="511"/>
      <c r="F218" s="511"/>
      <c r="G218" s="511"/>
      <c r="H218" s="511"/>
      <c r="I218" s="511"/>
      <c r="J218" s="511"/>
      <c r="K218" s="511"/>
      <c r="L218" s="511"/>
      <c r="M218" s="511"/>
      <c r="N218" s="511"/>
      <c r="O218" s="511"/>
      <c r="P218" s="511"/>
      <c r="Q218" s="511"/>
      <c r="R218" s="511"/>
      <c r="S218" s="511"/>
      <c r="T218" s="511"/>
      <c r="U218" s="511"/>
      <c r="V218" s="511"/>
      <c r="W218" s="511"/>
      <c r="X218" s="511"/>
      <c r="Y218" s="511"/>
      <c r="Z218" s="511"/>
      <c r="AA218" s="511"/>
      <c r="AB218" s="511"/>
      <c r="AC218" s="511"/>
      <c r="AD218" s="511"/>
      <c r="AE218" s="511"/>
      <c r="AF218" s="511"/>
      <c r="AG218" s="511"/>
      <c r="AH218" s="511"/>
      <c r="AI218" s="511"/>
    </row>
    <row r="219" spans="1:35" s="230" customFormat="1">
      <c r="A219" s="159"/>
      <c r="B219" s="511"/>
      <c r="C219" s="511"/>
      <c r="D219" s="511"/>
      <c r="E219" s="511"/>
      <c r="F219" s="511"/>
      <c r="G219" s="511"/>
      <c r="H219" s="511"/>
      <c r="I219" s="511"/>
      <c r="J219" s="511"/>
      <c r="K219" s="511"/>
      <c r="L219" s="511"/>
      <c r="M219" s="511"/>
      <c r="N219" s="511"/>
      <c r="O219" s="511"/>
      <c r="P219" s="511"/>
      <c r="Q219" s="511"/>
      <c r="R219" s="511"/>
      <c r="S219" s="511"/>
      <c r="T219" s="511"/>
      <c r="U219" s="511"/>
      <c r="V219" s="511"/>
      <c r="W219" s="511"/>
      <c r="X219" s="511"/>
      <c r="Y219" s="511"/>
      <c r="Z219" s="511"/>
      <c r="AA219" s="511"/>
      <c r="AB219" s="511"/>
      <c r="AC219" s="511"/>
      <c r="AD219" s="511"/>
      <c r="AE219" s="511"/>
      <c r="AF219" s="511"/>
      <c r="AG219" s="511"/>
      <c r="AH219" s="511"/>
      <c r="AI219" s="511"/>
    </row>
    <row r="220" spans="1:35" s="230" customFormat="1">
      <c r="A220" s="159"/>
      <c r="B220" s="511"/>
      <c r="C220" s="511"/>
      <c r="D220" s="511"/>
      <c r="E220" s="511"/>
      <c r="F220" s="511"/>
      <c r="G220" s="511"/>
      <c r="H220" s="511"/>
      <c r="I220" s="511"/>
      <c r="J220" s="511"/>
      <c r="K220" s="511"/>
      <c r="L220" s="511"/>
      <c r="M220" s="511"/>
      <c r="N220" s="511"/>
      <c r="O220" s="511"/>
      <c r="P220" s="511"/>
      <c r="Q220" s="511"/>
      <c r="R220" s="511"/>
      <c r="S220" s="511"/>
      <c r="T220" s="511"/>
      <c r="U220" s="511"/>
      <c r="V220" s="511"/>
      <c r="W220" s="511"/>
      <c r="X220" s="511"/>
      <c r="Y220" s="511"/>
      <c r="Z220" s="511"/>
      <c r="AA220" s="511"/>
      <c r="AB220" s="511"/>
      <c r="AC220" s="511"/>
      <c r="AD220" s="511"/>
      <c r="AE220" s="511"/>
      <c r="AF220" s="511"/>
      <c r="AG220" s="511"/>
      <c r="AH220" s="511"/>
      <c r="AI220" s="511"/>
    </row>
    <row r="221" spans="1:35" s="230" customFormat="1">
      <c r="A221" s="159"/>
      <c r="B221" s="511"/>
      <c r="C221" s="511"/>
      <c r="D221" s="511"/>
      <c r="E221" s="511"/>
      <c r="F221" s="511"/>
      <c r="G221" s="511"/>
      <c r="H221" s="511"/>
      <c r="I221" s="511"/>
      <c r="J221" s="511"/>
      <c r="K221" s="511"/>
      <c r="L221" s="511"/>
      <c r="M221" s="511"/>
      <c r="N221" s="511"/>
      <c r="O221" s="511"/>
      <c r="P221" s="511"/>
      <c r="Q221" s="511"/>
      <c r="R221" s="511"/>
      <c r="S221" s="511"/>
      <c r="T221" s="511"/>
      <c r="U221" s="511"/>
      <c r="V221" s="511"/>
      <c r="W221" s="511"/>
      <c r="X221" s="511"/>
      <c r="Y221" s="511"/>
      <c r="Z221" s="511"/>
      <c r="AA221" s="511"/>
      <c r="AB221" s="511"/>
      <c r="AC221" s="511"/>
      <c r="AD221" s="511"/>
      <c r="AE221" s="511"/>
      <c r="AF221" s="511"/>
      <c r="AG221" s="511"/>
      <c r="AH221" s="511"/>
      <c r="AI221" s="511"/>
    </row>
    <row r="222" spans="1:35" s="230" customFormat="1">
      <c r="A222" s="159"/>
      <c r="B222" s="511"/>
      <c r="C222" s="511"/>
      <c r="D222" s="511"/>
      <c r="E222" s="511"/>
      <c r="F222" s="511"/>
      <c r="G222" s="511"/>
      <c r="H222" s="511"/>
      <c r="I222" s="511"/>
      <c r="J222" s="511"/>
      <c r="K222" s="511"/>
      <c r="L222" s="511"/>
      <c r="M222" s="511"/>
      <c r="N222" s="511"/>
      <c r="O222" s="511"/>
      <c r="P222" s="511"/>
      <c r="Q222" s="511"/>
      <c r="R222" s="511"/>
      <c r="S222" s="511"/>
      <c r="T222" s="511"/>
      <c r="U222" s="511"/>
      <c r="V222" s="511"/>
      <c r="W222" s="511"/>
      <c r="X222" s="511"/>
      <c r="Y222" s="511"/>
      <c r="Z222" s="511"/>
      <c r="AA222" s="511"/>
      <c r="AB222" s="511"/>
      <c r="AC222" s="511"/>
      <c r="AD222" s="511"/>
      <c r="AE222" s="511"/>
      <c r="AF222" s="511"/>
      <c r="AG222" s="511"/>
      <c r="AH222" s="511"/>
      <c r="AI222" s="511"/>
    </row>
    <row r="223" spans="1:35" s="230" customFormat="1">
      <c r="A223" s="159"/>
      <c r="B223" s="511"/>
      <c r="C223" s="511"/>
      <c r="D223" s="511"/>
      <c r="E223" s="511"/>
      <c r="F223" s="511"/>
      <c r="G223" s="511"/>
      <c r="H223" s="511"/>
      <c r="I223" s="511"/>
      <c r="J223" s="511"/>
      <c r="K223" s="511"/>
      <c r="L223" s="511"/>
      <c r="M223" s="511"/>
      <c r="N223" s="511"/>
      <c r="O223" s="511"/>
      <c r="P223" s="511"/>
      <c r="Q223" s="511"/>
      <c r="R223" s="511"/>
      <c r="S223" s="511"/>
      <c r="T223" s="511"/>
      <c r="U223" s="511"/>
      <c r="V223" s="511"/>
      <c r="W223" s="511"/>
      <c r="X223" s="511"/>
      <c r="Y223" s="511"/>
      <c r="Z223" s="511"/>
      <c r="AA223" s="511"/>
      <c r="AB223" s="511"/>
      <c r="AC223" s="511"/>
      <c r="AD223" s="511"/>
      <c r="AE223" s="511"/>
      <c r="AF223" s="511"/>
      <c r="AG223" s="511"/>
      <c r="AH223" s="511"/>
      <c r="AI223" s="511"/>
    </row>
    <row r="224" spans="1:35" s="230" customFormat="1">
      <c r="A224" s="159"/>
      <c r="B224" s="511"/>
      <c r="C224" s="511"/>
      <c r="D224" s="511"/>
      <c r="E224" s="511"/>
      <c r="F224" s="511"/>
      <c r="G224" s="511"/>
      <c r="H224" s="511"/>
      <c r="I224" s="511"/>
      <c r="J224" s="511"/>
      <c r="K224" s="511"/>
      <c r="L224" s="511"/>
      <c r="M224" s="511"/>
      <c r="N224" s="511"/>
      <c r="O224" s="511"/>
      <c r="P224" s="511"/>
      <c r="Q224" s="511"/>
      <c r="R224" s="511"/>
      <c r="S224" s="511"/>
      <c r="T224" s="511"/>
      <c r="U224" s="511"/>
      <c r="V224" s="511"/>
      <c r="W224" s="511"/>
      <c r="X224" s="511"/>
      <c r="Y224" s="511"/>
      <c r="Z224" s="511"/>
      <c r="AA224" s="511"/>
      <c r="AB224" s="511"/>
      <c r="AC224" s="511"/>
      <c r="AD224" s="511"/>
      <c r="AE224" s="511"/>
      <c r="AF224" s="511"/>
      <c r="AG224" s="511"/>
      <c r="AH224" s="511"/>
      <c r="AI224" s="511"/>
    </row>
    <row r="225" spans="1:35" s="230" customFormat="1">
      <c r="A225" s="159"/>
      <c r="B225" s="511"/>
      <c r="C225" s="511"/>
      <c r="D225" s="511"/>
      <c r="E225" s="511"/>
      <c r="F225" s="511"/>
      <c r="G225" s="511"/>
      <c r="H225" s="511"/>
      <c r="I225" s="511"/>
      <c r="J225" s="511"/>
      <c r="K225" s="511"/>
      <c r="L225" s="511"/>
      <c r="M225" s="511"/>
      <c r="N225" s="511"/>
      <c r="O225" s="511"/>
      <c r="P225" s="511"/>
      <c r="Q225" s="511"/>
      <c r="R225" s="511"/>
      <c r="S225" s="511"/>
      <c r="T225" s="511"/>
      <c r="U225" s="511"/>
      <c r="V225" s="511"/>
      <c r="W225" s="511"/>
      <c r="X225" s="511"/>
      <c r="Y225" s="511"/>
      <c r="Z225" s="511"/>
      <c r="AA225" s="511"/>
      <c r="AB225" s="511"/>
      <c r="AC225" s="511"/>
      <c r="AD225" s="511"/>
      <c r="AE225" s="511"/>
      <c r="AF225" s="511"/>
      <c r="AG225" s="511"/>
      <c r="AH225" s="511"/>
      <c r="AI225" s="511"/>
    </row>
    <row r="226" spans="1:35" s="230" customFormat="1">
      <c r="A226" s="159"/>
      <c r="B226" s="511"/>
      <c r="C226" s="511"/>
      <c r="D226" s="511"/>
      <c r="E226" s="511"/>
      <c r="F226" s="511"/>
      <c r="G226" s="511"/>
      <c r="H226" s="511"/>
      <c r="I226" s="511"/>
      <c r="J226" s="511"/>
      <c r="K226" s="511"/>
      <c r="L226" s="511"/>
      <c r="M226" s="511"/>
      <c r="N226" s="511"/>
      <c r="O226" s="511"/>
      <c r="P226" s="511"/>
      <c r="Q226" s="511"/>
      <c r="R226" s="511"/>
      <c r="S226" s="511"/>
      <c r="T226" s="511"/>
      <c r="U226" s="511"/>
      <c r="V226" s="511"/>
      <c r="W226" s="511"/>
      <c r="X226" s="511"/>
      <c r="Y226" s="511"/>
      <c r="Z226" s="511"/>
      <c r="AA226" s="511"/>
      <c r="AB226" s="511"/>
      <c r="AC226" s="511"/>
      <c r="AD226" s="511"/>
      <c r="AE226" s="511"/>
      <c r="AF226" s="511"/>
      <c r="AG226" s="511"/>
      <c r="AH226" s="511"/>
      <c r="AI226" s="511"/>
    </row>
    <row r="227" spans="1:35" s="230" customFormat="1">
      <c r="A227" s="159"/>
      <c r="B227" s="511"/>
      <c r="C227" s="511"/>
      <c r="D227" s="511"/>
      <c r="E227" s="511"/>
      <c r="F227" s="511"/>
      <c r="G227" s="511"/>
      <c r="H227" s="511"/>
      <c r="I227" s="511"/>
      <c r="J227" s="511"/>
      <c r="K227" s="511"/>
      <c r="L227" s="511"/>
      <c r="M227" s="511"/>
      <c r="N227" s="511"/>
      <c r="O227" s="511"/>
      <c r="P227" s="511"/>
      <c r="Q227" s="511"/>
      <c r="R227" s="511"/>
      <c r="S227" s="511"/>
      <c r="T227" s="511"/>
      <c r="U227" s="511"/>
      <c r="V227" s="511"/>
      <c r="W227" s="511"/>
      <c r="X227" s="511"/>
      <c r="Y227" s="511"/>
      <c r="Z227" s="511"/>
      <c r="AA227" s="511"/>
      <c r="AB227" s="511"/>
      <c r="AC227" s="511"/>
      <c r="AD227" s="511"/>
      <c r="AE227" s="511"/>
      <c r="AF227" s="511"/>
      <c r="AG227" s="511"/>
      <c r="AH227" s="511"/>
      <c r="AI227" s="511"/>
    </row>
    <row r="228" spans="1:35" s="230" customFormat="1">
      <c r="A228" s="159"/>
      <c r="B228" s="511"/>
      <c r="C228" s="511"/>
      <c r="D228" s="511"/>
      <c r="E228" s="511"/>
      <c r="F228" s="511"/>
      <c r="G228" s="511"/>
      <c r="H228" s="511"/>
      <c r="I228" s="511"/>
      <c r="J228" s="511"/>
      <c r="K228" s="511"/>
      <c r="L228" s="511"/>
      <c r="M228" s="511"/>
      <c r="N228" s="511"/>
      <c r="O228" s="511"/>
      <c r="P228" s="511"/>
      <c r="Q228" s="511"/>
      <c r="R228" s="511"/>
      <c r="S228" s="511"/>
      <c r="T228" s="511"/>
      <c r="U228" s="511"/>
      <c r="V228" s="511"/>
      <c r="W228" s="511"/>
      <c r="X228" s="511"/>
      <c r="Y228" s="511"/>
      <c r="Z228" s="511"/>
      <c r="AA228" s="511"/>
      <c r="AB228" s="511"/>
      <c r="AC228" s="511"/>
      <c r="AD228" s="511"/>
      <c r="AE228" s="511"/>
      <c r="AF228" s="511"/>
      <c r="AG228" s="511"/>
      <c r="AH228" s="511"/>
      <c r="AI228" s="511"/>
    </row>
    <row r="229" spans="1:35" s="230" customFormat="1">
      <c r="A229" s="159"/>
      <c r="B229" s="511"/>
      <c r="C229" s="511"/>
      <c r="D229" s="511"/>
      <c r="E229" s="511"/>
      <c r="F229" s="511"/>
      <c r="G229" s="511"/>
      <c r="H229" s="511"/>
      <c r="I229" s="511"/>
      <c r="J229" s="511"/>
      <c r="K229" s="511"/>
      <c r="L229" s="511"/>
      <c r="M229" s="511"/>
      <c r="N229" s="511"/>
      <c r="O229" s="511"/>
      <c r="P229" s="511"/>
      <c r="Q229" s="511"/>
      <c r="R229" s="511"/>
      <c r="S229" s="511"/>
      <c r="T229" s="511"/>
      <c r="U229" s="511"/>
      <c r="V229" s="511"/>
      <c r="W229" s="511"/>
      <c r="X229" s="511"/>
      <c r="Y229" s="511"/>
      <c r="Z229" s="511"/>
      <c r="AA229" s="511"/>
      <c r="AB229" s="511"/>
      <c r="AC229" s="511"/>
      <c r="AD229" s="511"/>
      <c r="AE229" s="511"/>
      <c r="AF229" s="511"/>
      <c r="AG229" s="511"/>
      <c r="AH229" s="511"/>
      <c r="AI229" s="511"/>
    </row>
    <row r="230" spans="1:35" s="230" customFormat="1">
      <c r="A230" s="159"/>
      <c r="B230" s="511"/>
      <c r="C230" s="511"/>
      <c r="D230" s="511"/>
      <c r="E230" s="511"/>
      <c r="F230" s="511"/>
      <c r="G230" s="511"/>
      <c r="H230" s="511"/>
      <c r="I230" s="511"/>
      <c r="J230" s="511"/>
      <c r="K230" s="511"/>
      <c r="L230" s="511"/>
      <c r="M230" s="511"/>
      <c r="N230" s="511"/>
      <c r="O230" s="511"/>
      <c r="P230" s="511"/>
      <c r="Q230" s="511"/>
      <c r="R230" s="511"/>
      <c r="S230" s="511"/>
      <c r="T230" s="511"/>
      <c r="U230" s="511"/>
      <c r="V230" s="511"/>
      <c r="W230" s="511"/>
      <c r="X230" s="511"/>
      <c r="Y230" s="511"/>
      <c r="Z230" s="511"/>
      <c r="AA230" s="511"/>
      <c r="AB230" s="511"/>
      <c r="AC230" s="511"/>
      <c r="AD230" s="511"/>
      <c r="AE230" s="511"/>
      <c r="AF230" s="511"/>
      <c r="AG230" s="511"/>
      <c r="AH230" s="511"/>
      <c r="AI230" s="511"/>
    </row>
    <row r="231" spans="1:35" s="230" customFormat="1">
      <c r="A231" s="159"/>
      <c r="B231" s="511"/>
      <c r="C231" s="511"/>
      <c r="D231" s="511"/>
      <c r="E231" s="511"/>
      <c r="F231" s="511"/>
      <c r="G231" s="511"/>
      <c r="H231" s="511"/>
      <c r="I231" s="511"/>
      <c r="J231" s="511"/>
      <c r="K231" s="511"/>
      <c r="L231" s="511"/>
      <c r="M231" s="511"/>
      <c r="N231" s="511"/>
      <c r="O231" s="511"/>
      <c r="P231" s="511"/>
      <c r="Q231" s="511"/>
      <c r="R231" s="511"/>
      <c r="S231" s="511"/>
      <c r="T231" s="511"/>
      <c r="U231" s="511"/>
      <c r="V231" s="511"/>
      <c r="W231" s="511"/>
      <c r="X231" s="511"/>
      <c r="Y231" s="511"/>
      <c r="Z231" s="511"/>
      <c r="AA231" s="511"/>
      <c r="AB231" s="511"/>
      <c r="AC231" s="511"/>
      <c r="AD231" s="511"/>
      <c r="AE231" s="511"/>
      <c r="AF231" s="511"/>
      <c r="AG231" s="511"/>
      <c r="AH231" s="511"/>
      <c r="AI231" s="511"/>
    </row>
    <row r="232" spans="1:35" s="230" customFormat="1">
      <c r="A232" s="159"/>
      <c r="B232" s="511"/>
      <c r="C232" s="511"/>
      <c r="D232" s="511"/>
      <c r="E232" s="511"/>
      <c r="F232" s="511"/>
      <c r="G232" s="511"/>
      <c r="H232" s="511"/>
      <c r="I232" s="511"/>
      <c r="J232" s="511"/>
      <c r="K232" s="511"/>
      <c r="L232" s="511"/>
      <c r="M232" s="511"/>
      <c r="N232" s="511"/>
      <c r="O232" s="511"/>
      <c r="P232" s="511"/>
      <c r="Q232" s="511"/>
      <c r="R232" s="511"/>
      <c r="S232" s="511"/>
      <c r="T232" s="511"/>
      <c r="U232" s="511"/>
      <c r="V232" s="511"/>
      <c r="W232" s="511"/>
      <c r="X232" s="511"/>
      <c r="Y232" s="511"/>
      <c r="Z232" s="511"/>
      <c r="AA232" s="511"/>
      <c r="AB232" s="511"/>
      <c r="AC232" s="511"/>
      <c r="AD232" s="511"/>
      <c r="AE232" s="511"/>
      <c r="AF232" s="511"/>
      <c r="AG232" s="511"/>
      <c r="AH232" s="511"/>
      <c r="AI232" s="511"/>
    </row>
    <row r="233" spans="1:35" s="230" customFormat="1">
      <c r="A233" s="159"/>
      <c r="B233" s="511"/>
      <c r="C233" s="511"/>
      <c r="D233" s="511"/>
      <c r="E233" s="511"/>
      <c r="F233" s="511"/>
      <c r="G233" s="511"/>
      <c r="H233" s="511"/>
      <c r="I233" s="511"/>
      <c r="J233" s="511"/>
      <c r="K233" s="511"/>
      <c r="L233" s="511"/>
      <c r="M233" s="511"/>
      <c r="N233" s="511"/>
      <c r="O233" s="511"/>
      <c r="P233" s="511"/>
      <c r="Q233" s="511"/>
      <c r="R233" s="511"/>
      <c r="S233" s="511"/>
      <c r="T233" s="511"/>
      <c r="U233" s="511"/>
      <c r="V233" s="511"/>
      <c r="W233" s="511"/>
      <c r="X233" s="511"/>
      <c r="Y233" s="511"/>
      <c r="Z233" s="511"/>
      <c r="AA233" s="511"/>
      <c r="AB233" s="511"/>
      <c r="AC233" s="511"/>
      <c r="AD233" s="511"/>
      <c r="AE233" s="511"/>
      <c r="AF233" s="511"/>
      <c r="AG233" s="511"/>
      <c r="AH233" s="511"/>
      <c r="AI233" s="511"/>
    </row>
    <row r="234" spans="1:35" s="230" customFormat="1">
      <c r="A234" s="159"/>
      <c r="B234" s="511"/>
      <c r="C234" s="511"/>
      <c r="D234" s="511"/>
      <c r="E234" s="511"/>
      <c r="F234" s="511"/>
      <c r="G234" s="511"/>
      <c r="H234" s="511"/>
      <c r="I234" s="511"/>
      <c r="J234" s="511"/>
      <c r="K234" s="511"/>
      <c r="L234" s="511"/>
      <c r="M234" s="511"/>
      <c r="N234" s="511"/>
      <c r="O234" s="511"/>
      <c r="P234" s="511"/>
      <c r="Q234" s="511"/>
      <c r="R234" s="511"/>
      <c r="S234" s="511"/>
      <c r="T234" s="511"/>
      <c r="U234" s="511"/>
      <c r="V234" s="511"/>
      <c r="W234" s="511"/>
      <c r="X234" s="511"/>
      <c r="Y234" s="511"/>
      <c r="Z234" s="511"/>
      <c r="AA234" s="511"/>
      <c r="AB234" s="511"/>
      <c r="AC234" s="511"/>
      <c r="AD234" s="511"/>
      <c r="AE234" s="511"/>
      <c r="AF234" s="511"/>
      <c r="AG234" s="511"/>
      <c r="AH234" s="511"/>
      <c r="AI234" s="511"/>
    </row>
    <row r="235" spans="1:35" s="230" customFormat="1">
      <c r="A235" s="159"/>
      <c r="B235" s="511"/>
      <c r="C235" s="511"/>
      <c r="D235" s="511"/>
      <c r="E235" s="511"/>
      <c r="F235" s="511"/>
      <c r="G235" s="511"/>
      <c r="H235" s="511"/>
      <c r="I235" s="511"/>
      <c r="J235" s="511"/>
      <c r="K235" s="511"/>
      <c r="L235" s="511"/>
      <c r="M235" s="511"/>
      <c r="N235" s="511"/>
      <c r="O235" s="511"/>
      <c r="P235" s="511"/>
      <c r="Q235" s="511"/>
      <c r="R235" s="511"/>
      <c r="S235" s="511"/>
      <c r="T235" s="511"/>
      <c r="U235" s="511"/>
      <c r="V235" s="511"/>
      <c r="W235" s="511"/>
      <c r="X235" s="511"/>
      <c r="Y235" s="511"/>
      <c r="Z235" s="511"/>
      <c r="AA235" s="511"/>
      <c r="AB235" s="511"/>
      <c r="AC235" s="511"/>
      <c r="AD235" s="511"/>
      <c r="AE235" s="511"/>
      <c r="AF235" s="511"/>
      <c r="AG235" s="511"/>
      <c r="AH235" s="511"/>
      <c r="AI235" s="511"/>
    </row>
    <row r="236" spans="1:35" s="230" customFormat="1">
      <c r="A236" s="159"/>
      <c r="B236" s="511"/>
      <c r="C236" s="511"/>
      <c r="D236" s="511"/>
      <c r="E236" s="511"/>
      <c r="F236" s="511"/>
      <c r="G236" s="511"/>
      <c r="H236" s="511"/>
      <c r="I236" s="511"/>
      <c r="J236" s="511"/>
      <c r="K236" s="511"/>
      <c r="L236" s="511"/>
      <c r="M236" s="511"/>
      <c r="N236" s="511"/>
      <c r="O236" s="511"/>
      <c r="P236" s="511"/>
      <c r="Q236" s="511"/>
      <c r="R236" s="511"/>
      <c r="S236" s="511"/>
      <c r="T236" s="511"/>
      <c r="U236" s="511"/>
      <c r="V236" s="511"/>
      <c r="W236" s="511"/>
      <c r="X236" s="511"/>
      <c r="Y236" s="511"/>
      <c r="Z236" s="511"/>
      <c r="AA236" s="511"/>
      <c r="AB236" s="511"/>
      <c r="AC236" s="511"/>
      <c r="AD236" s="511"/>
      <c r="AE236" s="511"/>
      <c r="AF236" s="511"/>
      <c r="AG236" s="511"/>
      <c r="AH236" s="511"/>
      <c r="AI236" s="511"/>
    </row>
    <row r="237" spans="1:35" s="230" customFormat="1">
      <c r="A237" s="159"/>
      <c r="B237" s="511"/>
      <c r="C237" s="511"/>
      <c r="D237" s="511"/>
      <c r="E237" s="511"/>
      <c r="F237" s="511"/>
      <c r="G237" s="511"/>
      <c r="H237" s="511"/>
      <c r="I237" s="511"/>
      <c r="J237" s="511"/>
      <c r="K237" s="511"/>
      <c r="L237" s="511"/>
      <c r="M237" s="511"/>
      <c r="N237" s="511"/>
      <c r="O237" s="511"/>
      <c r="P237" s="511"/>
      <c r="Q237" s="511"/>
      <c r="R237" s="511"/>
      <c r="S237" s="511"/>
      <c r="T237" s="511"/>
      <c r="U237" s="511"/>
      <c r="V237" s="511"/>
      <c r="W237" s="511"/>
      <c r="X237" s="511"/>
      <c r="Y237" s="511"/>
      <c r="Z237" s="511"/>
      <c r="AA237" s="511"/>
      <c r="AB237" s="511"/>
      <c r="AC237" s="511"/>
      <c r="AD237" s="511"/>
      <c r="AE237" s="511"/>
      <c r="AF237" s="511"/>
      <c r="AG237" s="511"/>
      <c r="AH237" s="511"/>
      <c r="AI237" s="511"/>
    </row>
    <row r="238" spans="1:35" s="230" customFormat="1">
      <c r="A238" s="159"/>
      <c r="B238" s="511"/>
      <c r="C238" s="511"/>
      <c r="D238" s="511"/>
      <c r="E238" s="511"/>
      <c r="F238" s="511"/>
      <c r="G238" s="511"/>
      <c r="H238" s="511"/>
      <c r="I238" s="511"/>
      <c r="J238" s="511"/>
      <c r="K238" s="511"/>
      <c r="L238" s="511"/>
      <c r="M238" s="511"/>
      <c r="N238" s="511"/>
      <c r="O238" s="511"/>
      <c r="P238" s="511"/>
      <c r="Q238" s="511"/>
      <c r="R238" s="511"/>
      <c r="S238" s="511"/>
      <c r="T238" s="511"/>
      <c r="U238" s="511"/>
      <c r="V238" s="511"/>
      <c r="W238" s="511"/>
      <c r="X238" s="511"/>
      <c r="Y238" s="511"/>
      <c r="Z238" s="511"/>
      <c r="AA238" s="511"/>
      <c r="AB238" s="511"/>
      <c r="AC238" s="511"/>
      <c r="AD238" s="511"/>
      <c r="AE238" s="511"/>
      <c r="AF238" s="511"/>
      <c r="AG238" s="511"/>
      <c r="AH238" s="511"/>
      <c r="AI238" s="511"/>
    </row>
    <row r="239" spans="1:35" s="230" customFormat="1">
      <c r="A239" s="159"/>
      <c r="B239" s="511"/>
      <c r="C239" s="511"/>
      <c r="D239" s="511"/>
      <c r="E239" s="511"/>
      <c r="F239" s="511"/>
      <c r="G239" s="511"/>
      <c r="H239" s="511"/>
      <c r="I239" s="511"/>
      <c r="J239" s="511"/>
      <c r="K239" s="511"/>
      <c r="L239" s="511"/>
      <c r="M239" s="511"/>
      <c r="N239" s="511"/>
      <c r="O239" s="511"/>
      <c r="P239" s="511"/>
      <c r="Q239" s="511"/>
      <c r="R239" s="511"/>
      <c r="S239" s="511"/>
      <c r="T239" s="511"/>
      <c r="U239" s="511"/>
      <c r="V239" s="511"/>
      <c r="W239" s="511"/>
      <c r="X239" s="511"/>
      <c r="Y239" s="511"/>
      <c r="Z239" s="511"/>
      <c r="AA239" s="511"/>
      <c r="AB239" s="511"/>
      <c r="AC239" s="511"/>
      <c r="AD239" s="511"/>
      <c r="AE239" s="511"/>
      <c r="AF239" s="511"/>
      <c r="AG239" s="511"/>
      <c r="AH239" s="511"/>
      <c r="AI239" s="511"/>
    </row>
    <row r="240" spans="1:35" s="230" customFormat="1">
      <c r="A240" s="159"/>
      <c r="B240" s="511"/>
      <c r="C240" s="511"/>
      <c r="D240" s="511"/>
      <c r="E240" s="511"/>
      <c r="F240" s="511"/>
      <c r="G240" s="511"/>
      <c r="H240" s="511"/>
      <c r="I240" s="511"/>
      <c r="J240" s="511"/>
      <c r="K240" s="511"/>
      <c r="L240" s="511"/>
      <c r="M240" s="511"/>
      <c r="N240" s="511"/>
      <c r="O240" s="511"/>
      <c r="P240" s="511"/>
      <c r="Q240" s="511"/>
      <c r="R240" s="511"/>
      <c r="S240" s="511"/>
      <c r="T240" s="511"/>
      <c r="U240" s="511"/>
      <c r="V240" s="511"/>
      <c r="W240" s="511"/>
      <c r="X240" s="511"/>
      <c r="Y240" s="511"/>
      <c r="Z240" s="511"/>
      <c r="AA240" s="511"/>
      <c r="AB240" s="511"/>
      <c r="AC240" s="511"/>
      <c r="AD240" s="511"/>
      <c r="AE240" s="511"/>
      <c r="AF240" s="511"/>
      <c r="AG240" s="511"/>
      <c r="AH240" s="511"/>
      <c r="AI240" s="511"/>
    </row>
    <row r="241" spans="1:35" s="230" customFormat="1">
      <c r="A241" s="159"/>
      <c r="B241" s="511"/>
      <c r="C241" s="511"/>
      <c r="D241" s="511"/>
      <c r="E241" s="511"/>
      <c r="F241" s="511"/>
      <c r="G241" s="511"/>
      <c r="H241" s="511"/>
      <c r="I241" s="511"/>
      <c r="J241" s="511"/>
      <c r="K241" s="511"/>
      <c r="L241" s="511"/>
      <c r="M241" s="511"/>
      <c r="N241" s="511"/>
      <c r="O241" s="511"/>
      <c r="P241" s="511"/>
      <c r="Q241" s="511"/>
      <c r="R241" s="511"/>
      <c r="S241" s="511"/>
      <c r="T241" s="511"/>
      <c r="U241" s="511"/>
      <c r="V241" s="511"/>
      <c r="W241" s="511"/>
      <c r="X241" s="511"/>
      <c r="Y241" s="511"/>
      <c r="Z241" s="511"/>
      <c r="AA241" s="511"/>
      <c r="AB241" s="511"/>
      <c r="AC241" s="511"/>
      <c r="AD241" s="511"/>
      <c r="AE241" s="511"/>
      <c r="AF241" s="511"/>
      <c r="AG241" s="511"/>
      <c r="AH241" s="511"/>
      <c r="AI241" s="511"/>
    </row>
    <row r="242" spans="1:35" s="230" customFormat="1">
      <c r="A242" s="159"/>
      <c r="B242" s="511"/>
      <c r="C242" s="511"/>
      <c r="D242" s="511"/>
      <c r="E242" s="511"/>
      <c r="F242" s="511"/>
      <c r="G242" s="511"/>
      <c r="H242" s="511"/>
      <c r="I242" s="511"/>
      <c r="J242" s="511"/>
      <c r="K242" s="511"/>
      <c r="L242" s="511"/>
      <c r="M242" s="511"/>
      <c r="N242" s="511"/>
      <c r="O242" s="511"/>
      <c r="P242" s="511"/>
      <c r="Q242" s="511"/>
      <c r="R242" s="511"/>
      <c r="S242" s="511"/>
      <c r="T242" s="511"/>
      <c r="U242" s="511"/>
      <c r="V242" s="511"/>
      <c r="W242" s="511"/>
      <c r="X242" s="511"/>
      <c r="Y242" s="511"/>
      <c r="Z242" s="511"/>
      <c r="AA242" s="511"/>
      <c r="AB242" s="511"/>
      <c r="AC242" s="511"/>
      <c r="AD242" s="511"/>
      <c r="AE242" s="511"/>
      <c r="AF242" s="511"/>
      <c r="AG242" s="511"/>
      <c r="AH242" s="511"/>
      <c r="AI242" s="511"/>
    </row>
    <row r="243" spans="1:35" s="230" customFormat="1">
      <c r="A243" s="159"/>
      <c r="B243" s="511"/>
      <c r="C243" s="511"/>
      <c r="D243" s="511"/>
      <c r="E243" s="511"/>
      <c r="F243" s="511"/>
      <c r="G243" s="511"/>
      <c r="H243" s="511"/>
      <c r="I243" s="511"/>
      <c r="J243" s="511"/>
      <c r="K243" s="511"/>
      <c r="L243" s="511"/>
      <c r="M243" s="511"/>
      <c r="N243" s="511"/>
      <c r="O243" s="511"/>
      <c r="P243" s="511"/>
      <c r="Q243" s="511"/>
      <c r="R243" s="511"/>
      <c r="S243" s="511"/>
      <c r="T243" s="511"/>
      <c r="U243" s="511"/>
      <c r="V243" s="511"/>
      <c r="W243" s="511"/>
      <c r="X243" s="511"/>
      <c r="Y243" s="511"/>
      <c r="Z243" s="511"/>
      <c r="AA243" s="511"/>
      <c r="AB243" s="511"/>
      <c r="AC243" s="511"/>
      <c r="AD243" s="511"/>
      <c r="AE243" s="511"/>
      <c r="AF243" s="511"/>
      <c r="AG243" s="511"/>
      <c r="AH243" s="511"/>
      <c r="AI243" s="511"/>
    </row>
    <row r="244" spans="1:35" s="230" customFormat="1">
      <c r="A244" s="159"/>
      <c r="B244" s="511"/>
      <c r="C244" s="511"/>
      <c r="D244" s="511"/>
      <c r="E244" s="511"/>
      <c r="F244" s="511"/>
      <c r="G244" s="511"/>
      <c r="H244" s="511"/>
      <c r="I244" s="511"/>
      <c r="J244" s="511"/>
      <c r="K244" s="511"/>
      <c r="L244" s="511"/>
      <c r="M244" s="511"/>
      <c r="N244" s="511"/>
      <c r="O244" s="511"/>
      <c r="P244" s="511"/>
      <c r="Q244" s="511"/>
      <c r="R244" s="511"/>
      <c r="S244" s="511"/>
      <c r="T244" s="511"/>
      <c r="U244" s="511"/>
      <c r="V244" s="511"/>
      <c r="W244" s="511"/>
      <c r="X244" s="511"/>
      <c r="Y244" s="511"/>
      <c r="Z244" s="511"/>
      <c r="AA244" s="511"/>
      <c r="AB244" s="511"/>
      <c r="AC244" s="511"/>
      <c r="AD244" s="511"/>
      <c r="AE244" s="511"/>
      <c r="AF244" s="511"/>
      <c r="AG244" s="511"/>
      <c r="AH244" s="511"/>
      <c r="AI244" s="511"/>
    </row>
    <row r="245" spans="1:35" s="230" customFormat="1">
      <c r="A245" s="159"/>
      <c r="B245" s="511"/>
      <c r="C245" s="511"/>
      <c r="D245" s="511"/>
      <c r="E245" s="511"/>
      <c r="F245" s="511"/>
      <c r="G245" s="511"/>
      <c r="H245" s="511"/>
      <c r="I245" s="511"/>
      <c r="J245" s="511"/>
      <c r="K245" s="511"/>
      <c r="L245" s="511"/>
      <c r="M245" s="511"/>
      <c r="N245" s="511"/>
      <c r="O245" s="511"/>
      <c r="P245" s="511"/>
      <c r="Q245" s="511"/>
      <c r="R245" s="511"/>
      <c r="S245" s="511"/>
      <c r="T245" s="511"/>
      <c r="U245" s="511"/>
      <c r="V245" s="511"/>
      <c r="W245" s="511"/>
      <c r="X245" s="511"/>
      <c r="Y245" s="511"/>
      <c r="Z245" s="511"/>
      <c r="AA245" s="511"/>
      <c r="AB245" s="511"/>
      <c r="AC245" s="511"/>
      <c r="AD245" s="511"/>
      <c r="AE245" s="511"/>
      <c r="AF245" s="511"/>
      <c r="AG245" s="511"/>
      <c r="AH245" s="511"/>
      <c r="AI245" s="511"/>
    </row>
    <row r="246" spans="1:35" s="230" customFormat="1">
      <c r="A246" s="159"/>
      <c r="B246" s="511"/>
      <c r="C246" s="511"/>
      <c r="D246" s="511"/>
      <c r="E246" s="511"/>
      <c r="F246" s="511"/>
      <c r="G246" s="511"/>
      <c r="H246" s="511"/>
      <c r="I246" s="511"/>
      <c r="J246" s="511"/>
      <c r="K246" s="511"/>
      <c r="L246" s="511"/>
      <c r="M246" s="511"/>
      <c r="N246" s="511"/>
      <c r="O246" s="511"/>
      <c r="P246" s="511"/>
      <c r="Q246" s="511"/>
      <c r="R246" s="511"/>
      <c r="S246" s="511"/>
      <c r="T246" s="511"/>
      <c r="U246" s="511"/>
      <c r="V246" s="511"/>
      <c r="W246" s="511"/>
      <c r="X246" s="511"/>
      <c r="Y246" s="511"/>
      <c r="Z246" s="511"/>
      <c r="AA246" s="511"/>
      <c r="AB246" s="511"/>
      <c r="AC246" s="511"/>
      <c r="AD246" s="511"/>
      <c r="AE246" s="511"/>
      <c r="AF246" s="511"/>
      <c r="AG246" s="511"/>
      <c r="AH246" s="511"/>
      <c r="AI246" s="511"/>
    </row>
    <row r="247" spans="1:35" s="230" customFormat="1">
      <c r="A247" s="159"/>
      <c r="B247" s="511"/>
      <c r="C247" s="511"/>
      <c r="D247" s="511"/>
      <c r="E247" s="511"/>
      <c r="F247" s="511"/>
      <c r="G247" s="511"/>
      <c r="H247" s="511"/>
      <c r="I247" s="511"/>
      <c r="J247" s="511"/>
      <c r="K247" s="511"/>
      <c r="L247" s="511"/>
      <c r="M247" s="511"/>
      <c r="N247" s="511"/>
      <c r="O247" s="511"/>
      <c r="P247" s="511"/>
      <c r="Q247" s="511"/>
      <c r="R247" s="511"/>
      <c r="S247" s="511"/>
      <c r="T247" s="511"/>
      <c r="U247" s="511"/>
      <c r="V247" s="511"/>
      <c r="W247" s="511"/>
      <c r="X247" s="511"/>
      <c r="Y247" s="511"/>
      <c r="Z247" s="511"/>
      <c r="AA247" s="511"/>
      <c r="AB247" s="511"/>
      <c r="AC247" s="511"/>
      <c r="AD247" s="511"/>
      <c r="AE247" s="511"/>
      <c r="AF247" s="511"/>
      <c r="AG247" s="511"/>
      <c r="AH247" s="511"/>
      <c r="AI247" s="511"/>
    </row>
    <row r="248" spans="1:35" s="230" customFormat="1">
      <c r="A248" s="159"/>
      <c r="B248" s="511"/>
      <c r="C248" s="511"/>
      <c r="D248" s="511"/>
      <c r="E248" s="511"/>
      <c r="F248" s="511"/>
      <c r="G248" s="511"/>
      <c r="H248" s="511"/>
      <c r="I248" s="511"/>
      <c r="J248" s="511"/>
      <c r="K248" s="511"/>
      <c r="L248" s="511"/>
      <c r="M248" s="511"/>
      <c r="N248" s="511"/>
      <c r="O248" s="511"/>
      <c r="P248" s="511"/>
      <c r="Q248" s="511"/>
      <c r="R248" s="511"/>
      <c r="S248" s="511"/>
      <c r="T248" s="511"/>
      <c r="U248" s="511"/>
      <c r="V248" s="511"/>
      <c r="W248" s="511"/>
      <c r="X248" s="511"/>
      <c r="Y248" s="511"/>
      <c r="Z248" s="511"/>
      <c r="AA248" s="511"/>
      <c r="AB248" s="511"/>
      <c r="AC248" s="511"/>
      <c r="AD248" s="511"/>
      <c r="AE248" s="511"/>
      <c r="AF248" s="511"/>
      <c r="AG248" s="511"/>
      <c r="AH248" s="511"/>
      <c r="AI248" s="511"/>
    </row>
    <row r="249" spans="1:35" s="230" customFormat="1">
      <c r="A249" s="159"/>
      <c r="B249" s="511"/>
      <c r="C249" s="511"/>
      <c r="D249" s="511"/>
      <c r="E249" s="511"/>
      <c r="F249" s="511"/>
      <c r="G249" s="511"/>
      <c r="H249" s="511"/>
      <c r="I249" s="511"/>
      <c r="J249" s="511"/>
      <c r="K249" s="511"/>
      <c r="L249" s="511"/>
      <c r="M249" s="511"/>
      <c r="N249" s="511"/>
      <c r="O249" s="511"/>
      <c r="P249" s="511"/>
      <c r="Q249" s="511"/>
      <c r="R249" s="511"/>
      <c r="S249" s="511"/>
      <c r="T249" s="511"/>
      <c r="U249" s="511"/>
      <c r="V249" s="511"/>
      <c r="W249" s="511"/>
      <c r="X249" s="511"/>
      <c r="Y249" s="511"/>
      <c r="Z249" s="511"/>
      <c r="AA249" s="511"/>
      <c r="AB249" s="511"/>
      <c r="AC249" s="511"/>
      <c r="AD249" s="511"/>
      <c r="AE249" s="511"/>
      <c r="AF249" s="511"/>
      <c r="AG249" s="511"/>
      <c r="AH249" s="511"/>
      <c r="AI249" s="511"/>
    </row>
    <row r="250" spans="1:35" s="230" customFormat="1">
      <c r="A250" s="159"/>
      <c r="B250" s="511"/>
      <c r="C250" s="511"/>
      <c r="D250" s="511"/>
      <c r="E250" s="511"/>
      <c r="F250" s="511"/>
      <c r="G250" s="511"/>
      <c r="H250" s="511"/>
      <c r="I250" s="511"/>
      <c r="J250" s="511"/>
      <c r="K250" s="511"/>
      <c r="L250" s="511"/>
      <c r="M250" s="511"/>
      <c r="N250" s="511"/>
      <c r="O250" s="511"/>
      <c r="P250" s="511"/>
      <c r="Q250" s="511"/>
      <c r="R250" s="511"/>
      <c r="S250" s="511"/>
      <c r="T250" s="511"/>
      <c r="U250" s="511"/>
      <c r="V250" s="511"/>
      <c r="W250" s="511"/>
      <c r="X250" s="511"/>
      <c r="Y250" s="511"/>
      <c r="Z250" s="511"/>
      <c r="AA250" s="511"/>
      <c r="AB250" s="511"/>
      <c r="AC250" s="511"/>
      <c r="AD250" s="511"/>
      <c r="AE250" s="511"/>
      <c r="AF250" s="511"/>
      <c r="AG250" s="511"/>
      <c r="AH250" s="511"/>
      <c r="AI250" s="511"/>
    </row>
    <row r="251" spans="1:35" s="230" customFormat="1">
      <c r="A251" s="159"/>
      <c r="B251" s="511"/>
      <c r="C251" s="511"/>
      <c r="D251" s="511"/>
      <c r="E251" s="511"/>
      <c r="F251" s="511"/>
      <c r="G251" s="511"/>
      <c r="H251" s="511"/>
      <c r="I251" s="511"/>
      <c r="J251" s="511"/>
      <c r="K251" s="511"/>
      <c r="L251" s="511"/>
      <c r="M251" s="511"/>
      <c r="N251" s="511"/>
      <c r="O251" s="511"/>
      <c r="P251" s="511"/>
      <c r="Q251" s="511"/>
      <c r="R251" s="511"/>
      <c r="S251" s="511"/>
      <c r="T251" s="511"/>
      <c r="U251" s="511"/>
      <c r="V251" s="511"/>
      <c r="W251" s="511"/>
      <c r="X251" s="511"/>
      <c r="Y251" s="511"/>
      <c r="Z251" s="511"/>
      <c r="AA251" s="511"/>
      <c r="AB251" s="511"/>
      <c r="AC251" s="511"/>
      <c r="AD251" s="511"/>
      <c r="AE251" s="511"/>
      <c r="AF251" s="511"/>
      <c r="AG251" s="511"/>
      <c r="AH251" s="511"/>
      <c r="AI251" s="511"/>
    </row>
    <row r="252" spans="1:35" s="230" customFormat="1">
      <c r="A252" s="159"/>
      <c r="B252" s="511"/>
      <c r="C252" s="511"/>
      <c r="D252" s="511"/>
      <c r="E252" s="511"/>
      <c r="F252" s="511"/>
      <c r="G252" s="511"/>
      <c r="H252" s="511"/>
      <c r="I252" s="511"/>
      <c r="J252" s="511"/>
      <c r="K252" s="511"/>
      <c r="L252" s="511"/>
      <c r="M252" s="511"/>
      <c r="N252" s="511"/>
      <c r="O252" s="511"/>
      <c r="P252" s="511"/>
      <c r="Q252" s="511"/>
      <c r="R252" s="511"/>
      <c r="S252" s="511"/>
      <c r="T252" s="511"/>
      <c r="U252" s="511"/>
      <c r="V252" s="511"/>
      <c r="W252" s="511"/>
      <c r="X252" s="511"/>
      <c r="Y252" s="511"/>
      <c r="Z252" s="511"/>
      <c r="AA252" s="511"/>
      <c r="AB252" s="511"/>
      <c r="AC252" s="511"/>
      <c r="AD252" s="511"/>
      <c r="AE252" s="511"/>
      <c r="AF252" s="511"/>
      <c r="AG252" s="511"/>
      <c r="AH252" s="511"/>
      <c r="AI252" s="511"/>
    </row>
    <row r="253" spans="1:35" s="230" customFormat="1">
      <c r="A253" s="159"/>
      <c r="B253" s="511"/>
      <c r="C253" s="511"/>
      <c r="D253" s="511"/>
      <c r="E253" s="511"/>
      <c r="F253" s="511"/>
      <c r="G253" s="511"/>
      <c r="H253" s="511"/>
      <c r="I253" s="511"/>
      <c r="J253" s="511"/>
      <c r="K253" s="511"/>
      <c r="L253" s="511"/>
      <c r="M253" s="511"/>
      <c r="N253" s="511"/>
      <c r="O253" s="511"/>
      <c r="P253" s="511"/>
      <c r="Q253" s="511"/>
      <c r="R253" s="511"/>
      <c r="S253" s="511"/>
      <c r="T253" s="511"/>
      <c r="U253" s="511"/>
      <c r="V253" s="511"/>
      <c r="W253" s="511"/>
      <c r="X253" s="511"/>
      <c r="Y253" s="511"/>
      <c r="Z253" s="511"/>
      <c r="AA253" s="511"/>
      <c r="AB253" s="511"/>
      <c r="AC253" s="511"/>
      <c r="AD253" s="511"/>
      <c r="AE253" s="511"/>
      <c r="AF253" s="511"/>
      <c r="AG253" s="511"/>
      <c r="AH253" s="511"/>
      <c r="AI253" s="511"/>
    </row>
    <row r="254" spans="1:35" s="230" customFormat="1">
      <c r="A254" s="159"/>
      <c r="B254" s="511"/>
      <c r="C254" s="511"/>
      <c r="D254" s="511"/>
      <c r="E254" s="511"/>
      <c r="F254" s="511"/>
      <c r="G254" s="511"/>
      <c r="H254" s="511"/>
      <c r="I254" s="511"/>
      <c r="J254" s="511"/>
      <c r="K254" s="511"/>
      <c r="L254" s="511"/>
      <c r="M254" s="511"/>
      <c r="N254" s="511"/>
      <c r="O254" s="511"/>
      <c r="P254" s="511"/>
      <c r="Q254" s="511"/>
      <c r="R254" s="511"/>
      <c r="S254" s="511"/>
      <c r="T254" s="511"/>
      <c r="U254" s="511"/>
      <c r="V254" s="511"/>
      <c r="W254" s="511"/>
      <c r="X254" s="511"/>
      <c r="Y254" s="511"/>
      <c r="Z254" s="511"/>
      <c r="AA254" s="511"/>
      <c r="AB254" s="511"/>
      <c r="AC254" s="511"/>
      <c r="AD254" s="511"/>
      <c r="AE254" s="511"/>
      <c r="AF254" s="511"/>
      <c r="AG254" s="511"/>
      <c r="AH254" s="511"/>
      <c r="AI254" s="511"/>
    </row>
    <row r="255" spans="1:35" s="230" customFormat="1">
      <c r="A255" s="159"/>
      <c r="B255" s="511"/>
      <c r="C255" s="511"/>
      <c r="D255" s="511"/>
      <c r="E255" s="511"/>
      <c r="F255" s="511"/>
      <c r="G255" s="511"/>
      <c r="H255" s="511"/>
      <c r="I255" s="511"/>
      <c r="J255" s="511"/>
      <c r="K255" s="511"/>
      <c r="L255" s="511"/>
      <c r="M255" s="511"/>
      <c r="N255" s="511"/>
      <c r="O255" s="511"/>
      <c r="P255" s="511"/>
      <c r="Q255" s="511"/>
      <c r="R255" s="511"/>
      <c r="S255" s="511"/>
      <c r="T255" s="511"/>
      <c r="U255" s="511"/>
      <c r="V255" s="511"/>
      <c r="W255" s="511"/>
      <c r="X255" s="511"/>
      <c r="Y255" s="511"/>
      <c r="Z255" s="511"/>
      <c r="AA255" s="511"/>
      <c r="AB255" s="511"/>
      <c r="AC255" s="511"/>
      <c r="AD255" s="511"/>
      <c r="AE255" s="511"/>
      <c r="AF255" s="511"/>
      <c r="AG255" s="511"/>
      <c r="AH255" s="511"/>
      <c r="AI255" s="511"/>
    </row>
    <row r="256" spans="1:35" s="230" customFormat="1">
      <c r="A256" s="159"/>
      <c r="B256" s="511"/>
      <c r="C256" s="511"/>
      <c r="D256" s="511"/>
      <c r="E256" s="511"/>
      <c r="F256" s="511"/>
      <c r="G256" s="511"/>
      <c r="H256" s="511"/>
      <c r="I256" s="511"/>
      <c r="J256" s="511"/>
      <c r="K256" s="511"/>
      <c r="L256" s="511"/>
      <c r="M256" s="511"/>
      <c r="N256" s="511"/>
      <c r="O256" s="511"/>
      <c r="P256" s="511"/>
      <c r="Q256" s="511"/>
      <c r="R256" s="511"/>
      <c r="S256" s="511"/>
      <c r="T256" s="511"/>
      <c r="U256" s="511"/>
      <c r="V256" s="511"/>
      <c r="W256" s="511"/>
      <c r="X256" s="511"/>
      <c r="Y256" s="511"/>
      <c r="Z256" s="511"/>
      <c r="AA256" s="511"/>
      <c r="AB256" s="511"/>
      <c r="AC256" s="511"/>
      <c r="AD256" s="511"/>
      <c r="AE256" s="511"/>
      <c r="AF256" s="511"/>
      <c r="AG256" s="511"/>
      <c r="AH256" s="511"/>
      <c r="AI256" s="511"/>
    </row>
    <row r="257" spans="1:35" s="230" customFormat="1">
      <c r="A257" s="159"/>
      <c r="B257" s="511"/>
      <c r="C257" s="511"/>
      <c r="D257" s="511"/>
      <c r="E257" s="511"/>
      <c r="F257" s="511"/>
      <c r="G257" s="511"/>
      <c r="H257" s="511"/>
      <c r="I257" s="511"/>
      <c r="J257" s="511"/>
      <c r="K257" s="511"/>
      <c r="L257" s="511"/>
      <c r="M257" s="511"/>
      <c r="N257" s="511"/>
      <c r="O257" s="511"/>
      <c r="P257" s="511"/>
      <c r="Q257" s="511"/>
      <c r="R257" s="511"/>
      <c r="S257" s="511"/>
      <c r="T257" s="511"/>
      <c r="U257" s="511"/>
      <c r="V257" s="511"/>
      <c r="W257" s="511"/>
      <c r="X257" s="511"/>
      <c r="Y257" s="511"/>
      <c r="Z257" s="511"/>
      <c r="AA257" s="511"/>
      <c r="AB257" s="511"/>
      <c r="AC257" s="511"/>
      <c r="AD257" s="511"/>
      <c r="AE257" s="511"/>
      <c r="AF257" s="511"/>
      <c r="AG257" s="511"/>
      <c r="AH257" s="511"/>
      <c r="AI257" s="511"/>
    </row>
    <row r="258" spans="1:35" s="230" customFormat="1">
      <c r="A258" s="159"/>
      <c r="B258" s="511"/>
      <c r="C258" s="511"/>
      <c r="D258" s="511"/>
      <c r="E258" s="511"/>
      <c r="F258" s="511"/>
      <c r="G258" s="511"/>
      <c r="H258" s="511"/>
      <c r="I258" s="511"/>
      <c r="J258" s="511"/>
      <c r="K258" s="511"/>
      <c r="L258" s="511"/>
      <c r="M258" s="511"/>
      <c r="N258" s="511"/>
      <c r="O258" s="511"/>
      <c r="P258" s="511"/>
      <c r="Q258" s="511"/>
      <c r="R258" s="511"/>
      <c r="S258" s="511"/>
      <c r="T258" s="511"/>
      <c r="U258" s="511"/>
      <c r="V258" s="511"/>
      <c r="W258" s="511"/>
      <c r="X258" s="511"/>
      <c r="Y258" s="511"/>
      <c r="Z258" s="511"/>
      <c r="AA258" s="511"/>
      <c r="AB258" s="511"/>
      <c r="AC258" s="511"/>
      <c r="AD258" s="511"/>
      <c r="AE258" s="511"/>
      <c r="AF258" s="511"/>
      <c r="AG258" s="511"/>
      <c r="AH258" s="511"/>
      <c r="AI258" s="511"/>
    </row>
    <row r="259" spans="1:35" s="230" customFormat="1">
      <c r="A259" s="159"/>
      <c r="B259" s="511"/>
      <c r="C259" s="511"/>
      <c r="D259" s="511"/>
      <c r="E259" s="511"/>
      <c r="F259" s="511"/>
      <c r="G259" s="511"/>
      <c r="H259" s="511"/>
      <c r="I259" s="511"/>
      <c r="J259" s="511"/>
      <c r="K259" s="511"/>
      <c r="L259" s="511"/>
      <c r="M259" s="511"/>
      <c r="N259" s="511"/>
      <c r="O259" s="511"/>
      <c r="P259" s="511"/>
      <c r="Q259" s="511"/>
      <c r="R259" s="511"/>
      <c r="S259" s="511"/>
      <c r="T259" s="511"/>
      <c r="U259" s="511"/>
      <c r="V259" s="511"/>
      <c r="W259" s="511"/>
      <c r="X259" s="511"/>
      <c r="Y259" s="511"/>
      <c r="Z259" s="511"/>
      <c r="AA259" s="511"/>
      <c r="AB259" s="511"/>
      <c r="AC259" s="511"/>
      <c r="AD259" s="511"/>
      <c r="AE259" s="511"/>
      <c r="AF259" s="511"/>
      <c r="AG259" s="511"/>
      <c r="AH259" s="511"/>
      <c r="AI259" s="511"/>
    </row>
    <row r="260" spans="1:35" s="230" customFormat="1">
      <c r="A260" s="159"/>
      <c r="B260" s="511"/>
      <c r="C260" s="511"/>
      <c r="D260" s="511"/>
      <c r="E260" s="511"/>
      <c r="F260" s="511"/>
      <c r="G260" s="511"/>
      <c r="H260" s="511"/>
      <c r="I260" s="511"/>
      <c r="J260" s="511"/>
      <c r="K260" s="511"/>
      <c r="L260" s="511"/>
      <c r="M260" s="511"/>
      <c r="N260" s="511"/>
      <c r="O260" s="511"/>
      <c r="P260" s="511"/>
      <c r="Q260" s="511"/>
      <c r="R260" s="511"/>
      <c r="S260" s="511"/>
      <c r="T260" s="511"/>
      <c r="U260" s="511"/>
      <c r="V260" s="511"/>
      <c r="W260" s="511"/>
      <c r="X260" s="511"/>
      <c r="Y260" s="511"/>
      <c r="Z260" s="511"/>
      <c r="AA260" s="511"/>
      <c r="AB260" s="511"/>
      <c r="AC260" s="511"/>
      <c r="AD260" s="511"/>
      <c r="AE260" s="511"/>
      <c r="AF260" s="511"/>
      <c r="AG260" s="511"/>
      <c r="AH260" s="511"/>
      <c r="AI260" s="511"/>
    </row>
    <row r="261" spans="1:35" s="230" customFormat="1">
      <c r="A261" s="159"/>
      <c r="B261" s="511"/>
      <c r="C261" s="511"/>
      <c r="D261" s="511"/>
      <c r="E261" s="511"/>
      <c r="F261" s="511"/>
      <c r="G261" s="511"/>
      <c r="H261" s="511"/>
      <c r="I261" s="511"/>
      <c r="J261" s="511"/>
      <c r="K261" s="511"/>
      <c r="L261" s="511"/>
      <c r="M261" s="511"/>
      <c r="N261" s="511"/>
      <c r="O261" s="511"/>
      <c r="P261" s="511"/>
      <c r="Q261" s="511"/>
      <c r="R261" s="511"/>
      <c r="S261" s="511"/>
      <c r="T261" s="511"/>
      <c r="U261" s="511"/>
      <c r="V261" s="511"/>
      <c r="W261" s="511"/>
      <c r="X261" s="511"/>
      <c r="Y261" s="511"/>
      <c r="Z261" s="511"/>
      <c r="AA261" s="511"/>
      <c r="AB261" s="511"/>
      <c r="AC261" s="511"/>
      <c r="AD261" s="511"/>
      <c r="AE261" s="511"/>
      <c r="AF261" s="511"/>
      <c r="AG261" s="511"/>
      <c r="AH261" s="511"/>
      <c r="AI261" s="511"/>
    </row>
    <row r="262" spans="1:35" s="230" customFormat="1">
      <c r="A262" s="159"/>
      <c r="B262" s="511"/>
      <c r="C262" s="511"/>
      <c r="D262" s="511"/>
      <c r="E262" s="511"/>
      <c r="F262" s="511"/>
      <c r="G262" s="511"/>
      <c r="H262" s="511"/>
      <c r="I262" s="511"/>
      <c r="J262" s="511"/>
      <c r="K262" s="511"/>
      <c r="L262" s="511"/>
      <c r="M262" s="511"/>
      <c r="N262" s="511"/>
      <c r="O262" s="511"/>
      <c r="P262" s="511"/>
      <c r="Q262" s="511"/>
      <c r="R262" s="511"/>
      <c r="S262" s="511"/>
      <c r="T262" s="511"/>
      <c r="U262" s="511"/>
      <c r="V262" s="511"/>
      <c r="W262" s="511"/>
      <c r="X262" s="511"/>
      <c r="Y262" s="511"/>
      <c r="Z262" s="511"/>
      <c r="AA262" s="511"/>
      <c r="AB262" s="511"/>
      <c r="AC262" s="511"/>
      <c r="AD262" s="511"/>
      <c r="AE262" s="511"/>
      <c r="AF262" s="511"/>
      <c r="AG262" s="511"/>
      <c r="AH262" s="511"/>
      <c r="AI262" s="511"/>
    </row>
    <row r="263" spans="1:35" s="230" customFormat="1">
      <c r="A263" s="159"/>
      <c r="B263" s="511"/>
      <c r="C263" s="511"/>
      <c r="D263" s="511"/>
      <c r="E263" s="511"/>
      <c r="F263" s="511"/>
      <c r="G263" s="511"/>
      <c r="H263" s="511"/>
      <c r="I263" s="511"/>
      <c r="J263" s="511"/>
      <c r="K263" s="511"/>
      <c r="L263" s="511"/>
      <c r="M263" s="511"/>
      <c r="N263" s="511"/>
      <c r="O263" s="511"/>
      <c r="P263" s="511"/>
      <c r="Q263" s="511"/>
      <c r="R263" s="511"/>
      <c r="S263" s="511"/>
      <c r="T263" s="511"/>
      <c r="U263" s="511"/>
      <c r="V263" s="511"/>
      <c r="W263" s="511"/>
      <c r="X263" s="511"/>
      <c r="Y263" s="511"/>
      <c r="Z263" s="511"/>
      <c r="AA263" s="511"/>
      <c r="AB263" s="511"/>
      <c r="AC263" s="511"/>
      <c r="AD263" s="511"/>
      <c r="AE263" s="511"/>
      <c r="AF263" s="511"/>
      <c r="AG263" s="511"/>
      <c r="AH263" s="511"/>
      <c r="AI263" s="511"/>
    </row>
    <row r="264" spans="1:35" s="230" customFormat="1">
      <c r="A264" s="159"/>
      <c r="B264" s="511"/>
      <c r="C264" s="511"/>
      <c r="D264" s="511"/>
      <c r="E264" s="511"/>
      <c r="F264" s="511"/>
      <c r="G264" s="511"/>
      <c r="H264" s="511"/>
      <c r="I264" s="511"/>
      <c r="J264" s="511"/>
      <c r="K264" s="511"/>
      <c r="L264" s="511"/>
      <c r="M264" s="511"/>
      <c r="N264" s="511"/>
      <c r="O264" s="511"/>
      <c r="P264" s="511"/>
      <c r="Q264" s="511"/>
      <c r="R264" s="511"/>
      <c r="S264" s="511"/>
      <c r="T264" s="511"/>
      <c r="U264" s="511"/>
      <c r="V264" s="511"/>
      <c r="W264" s="511"/>
      <c r="X264" s="511"/>
      <c r="Y264" s="511"/>
      <c r="Z264" s="511"/>
      <c r="AA264" s="511"/>
      <c r="AB264" s="511"/>
      <c r="AC264" s="511"/>
      <c r="AD264" s="511"/>
      <c r="AE264" s="511"/>
      <c r="AF264" s="511"/>
      <c r="AG264" s="511"/>
      <c r="AH264" s="511"/>
      <c r="AI264" s="511"/>
    </row>
    <row r="265" spans="1:35" s="230" customFormat="1">
      <c r="A265" s="159"/>
      <c r="B265" s="511"/>
      <c r="C265" s="511"/>
      <c r="D265" s="511"/>
      <c r="E265" s="511"/>
      <c r="F265" s="511"/>
      <c r="G265" s="511"/>
      <c r="H265" s="511"/>
      <c r="I265" s="511"/>
      <c r="J265" s="511"/>
      <c r="K265" s="511"/>
      <c r="L265" s="511"/>
      <c r="M265" s="511"/>
      <c r="N265" s="511"/>
      <c r="O265" s="511"/>
      <c r="P265" s="511"/>
      <c r="Q265" s="511"/>
      <c r="R265" s="511"/>
      <c r="S265" s="511"/>
      <c r="T265" s="511"/>
      <c r="U265" s="511"/>
      <c r="V265" s="511"/>
      <c r="W265" s="511"/>
      <c r="X265" s="511"/>
      <c r="Y265" s="511"/>
      <c r="Z265" s="511"/>
      <c r="AA265" s="511"/>
      <c r="AB265" s="511"/>
      <c r="AC265" s="511"/>
      <c r="AD265" s="511"/>
      <c r="AE265" s="511"/>
      <c r="AF265" s="511"/>
      <c r="AG265" s="511"/>
      <c r="AH265" s="511"/>
      <c r="AI265" s="511"/>
    </row>
    <row r="266" spans="1:35" s="230" customFormat="1">
      <c r="A266" s="159"/>
      <c r="B266" s="511"/>
      <c r="C266" s="511"/>
      <c r="D266" s="511"/>
      <c r="E266" s="511"/>
      <c r="F266" s="511"/>
      <c r="G266" s="511"/>
      <c r="H266" s="511"/>
      <c r="I266" s="511"/>
      <c r="J266" s="511"/>
      <c r="K266" s="511"/>
      <c r="L266" s="511"/>
      <c r="M266" s="511"/>
      <c r="N266" s="511"/>
      <c r="O266" s="511"/>
      <c r="P266" s="511"/>
      <c r="Q266" s="511"/>
      <c r="R266" s="511"/>
      <c r="S266" s="511"/>
      <c r="T266" s="511"/>
      <c r="U266" s="511"/>
      <c r="V266" s="511"/>
      <c r="W266" s="511"/>
      <c r="X266" s="511"/>
      <c r="Y266" s="511"/>
      <c r="Z266" s="511"/>
      <c r="AA266" s="511"/>
      <c r="AB266" s="511"/>
      <c r="AC266" s="511"/>
      <c r="AD266" s="511"/>
      <c r="AE266" s="511"/>
      <c r="AF266" s="511"/>
      <c r="AG266" s="511"/>
      <c r="AH266" s="511"/>
      <c r="AI266" s="511"/>
    </row>
    <row r="267" spans="1:35" s="230" customFormat="1">
      <c r="A267" s="159"/>
      <c r="B267" s="511"/>
      <c r="C267" s="511"/>
      <c r="D267" s="511"/>
      <c r="E267" s="511"/>
      <c r="F267" s="511"/>
      <c r="G267" s="511"/>
      <c r="H267" s="511"/>
      <c r="I267" s="511"/>
      <c r="J267" s="511"/>
      <c r="K267" s="511"/>
      <c r="L267" s="511"/>
      <c r="M267" s="511"/>
      <c r="N267" s="511"/>
      <c r="O267" s="511"/>
      <c r="P267" s="511"/>
      <c r="Q267" s="511"/>
      <c r="R267" s="511"/>
      <c r="S267" s="511"/>
      <c r="T267" s="511"/>
      <c r="U267" s="511"/>
      <c r="V267" s="511"/>
      <c r="W267" s="511"/>
      <c r="X267" s="511"/>
      <c r="Y267" s="511"/>
      <c r="Z267" s="511"/>
      <c r="AA267" s="511"/>
      <c r="AB267" s="511"/>
      <c r="AC267" s="511"/>
      <c r="AD267" s="511"/>
      <c r="AE267" s="511"/>
      <c r="AF267" s="511"/>
      <c r="AG267" s="511"/>
      <c r="AH267" s="511"/>
      <c r="AI267" s="511"/>
    </row>
    <row r="268" spans="1:35" s="230" customFormat="1">
      <c r="A268" s="159"/>
      <c r="B268" s="511"/>
      <c r="C268" s="511"/>
      <c r="D268" s="511"/>
      <c r="E268" s="511"/>
      <c r="F268" s="511"/>
      <c r="G268" s="511"/>
      <c r="H268" s="511"/>
      <c r="I268" s="511"/>
      <c r="J268" s="511"/>
      <c r="K268" s="511"/>
      <c r="L268" s="511"/>
      <c r="M268" s="511"/>
      <c r="N268" s="511"/>
      <c r="O268" s="511"/>
      <c r="P268" s="511"/>
      <c r="Q268" s="511"/>
      <c r="R268" s="511"/>
      <c r="S268" s="511"/>
      <c r="T268" s="511"/>
      <c r="U268" s="511"/>
      <c r="V268" s="511"/>
      <c r="W268" s="511"/>
      <c r="X268" s="511"/>
      <c r="Y268" s="511"/>
      <c r="Z268" s="511"/>
      <c r="AA268" s="511"/>
      <c r="AB268" s="511"/>
      <c r="AC268" s="511"/>
      <c r="AD268" s="511"/>
      <c r="AE268" s="511"/>
      <c r="AF268" s="511"/>
      <c r="AG268" s="511"/>
      <c r="AH268" s="511"/>
      <c r="AI268" s="511"/>
    </row>
    <row r="269" spans="1:35" s="230" customFormat="1">
      <c r="A269" s="159"/>
      <c r="B269" s="511"/>
      <c r="C269" s="511"/>
      <c r="D269" s="511"/>
      <c r="E269" s="511"/>
      <c r="F269" s="511"/>
      <c r="G269" s="511"/>
      <c r="H269" s="511"/>
      <c r="I269" s="511"/>
      <c r="J269" s="511"/>
      <c r="K269" s="511"/>
      <c r="L269" s="511"/>
      <c r="M269" s="511"/>
      <c r="N269" s="511"/>
      <c r="O269" s="511"/>
      <c r="P269" s="511"/>
      <c r="Q269" s="511"/>
      <c r="R269" s="511"/>
      <c r="S269" s="511"/>
      <c r="T269" s="511"/>
      <c r="U269" s="511"/>
      <c r="V269" s="511"/>
      <c r="W269" s="511"/>
      <c r="X269" s="511"/>
      <c r="Y269" s="511"/>
      <c r="Z269" s="511"/>
      <c r="AA269" s="511"/>
      <c r="AB269" s="511"/>
      <c r="AC269" s="511"/>
      <c r="AD269" s="511"/>
      <c r="AE269" s="511"/>
      <c r="AF269" s="511"/>
      <c r="AG269" s="511"/>
      <c r="AH269" s="511"/>
      <c r="AI269" s="511"/>
    </row>
    <row r="270" spans="1:35" s="230" customFormat="1">
      <c r="A270" s="159"/>
      <c r="B270" s="511"/>
      <c r="C270" s="511"/>
      <c r="D270" s="511"/>
      <c r="E270" s="511"/>
      <c r="F270" s="511"/>
      <c r="G270" s="511"/>
      <c r="H270" s="511"/>
      <c r="I270" s="511"/>
      <c r="J270" s="511"/>
      <c r="K270" s="511"/>
      <c r="L270" s="511"/>
      <c r="M270" s="511"/>
      <c r="N270" s="511"/>
      <c r="O270" s="511"/>
      <c r="P270" s="511"/>
      <c r="Q270" s="511"/>
      <c r="R270" s="511"/>
      <c r="S270" s="511"/>
      <c r="T270" s="511"/>
      <c r="U270" s="511"/>
      <c r="V270" s="511"/>
      <c r="W270" s="511"/>
      <c r="X270" s="511"/>
      <c r="Y270" s="511"/>
      <c r="Z270" s="511"/>
      <c r="AA270" s="511"/>
      <c r="AB270" s="511"/>
      <c r="AC270" s="511"/>
      <c r="AD270" s="511"/>
      <c r="AE270" s="511"/>
      <c r="AF270" s="511"/>
      <c r="AG270" s="511"/>
      <c r="AH270" s="511"/>
      <c r="AI270" s="511"/>
    </row>
    <row r="271" spans="1:35" s="230" customFormat="1">
      <c r="A271" s="159"/>
      <c r="B271" s="511"/>
      <c r="C271" s="511"/>
      <c r="D271" s="511"/>
      <c r="E271" s="511"/>
      <c r="F271" s="511"/>
      <c r="G271" s="511"/>
      <c r="H271" s="511"/>
      <c r="I271" s="511"/>
      <c r="J271" s="511"/>
      <c r="K271" s="511"/>
      <c r="L271" s="511"/>
      <c r="M271" s="511"/>
      <c r="N271" s="511"/>
      <c r="O271" s="511"/>
      <c r="P271" s="511"/>
      <c r="Q271" s="511"/>
      <c r="R271" s="511"/>
      <c r="S271" s="511"/>
      <c r="T271" s="511"/>
      <c r="U271" s="511"/>
      <c r="V271" s="511"/>
      <c r="W271" s="511"/>
      <c r="X271" s="511"/>
      <c r="Y271" s="511"/>
      <c r="Z271" s="511"/>
      <c r="AA271" s="511"/>
      <c r="AB271" s="511"/>
      <c r="AC271" s="511"/>
      <c r="AD271" s="511"/>
      <c r="AE271" s="511"/>
      <c r="AF271" s="511"/>
      <c r="AG271" s="511"/>
      <c r="AH271" s="511"/>
      <c r="AI271" s="511"/>
    </row>
    <row r="272" spans="1:35" s="230" customFormat="1">
      <c r="A272" s="159"/>
      <c r="B272" s="511"/>
      <c r="C272" s="511"/>
      <c r="D272" s="511"/>
      <c r="E272" s="511"/>
      <c r="F272" s="511"/>
      <c r="G272" s="511"/>
      <c r="H272" s="511"/>
      <c r="I272" s="511"/>
      <c r="J272" s="511"/>
      <c r="K272" s="511"/>
      <c r="L272" s="511"/>
      <c r="M272" s="511"/>
      <c r="N272" s="511"/>
      <c r="O272" s="511"/>
      <c r="P272" s="511"/>
      <c r="Q272" s="511"/>
      <c r="R272" s="511"/>
      <c r="S272" s="511"/>
      <c r="T272" s="511"/>
      <c r="U272" s="511"/>
      <c r="V272" s="511"/>
      <c r="W272" s="511"/>
      <c r="X272" s="511"/>
      <c r="Y272" s="511"/>
      <c r="Z272" s="511"/>
      <c r="AA272" s="511"/>
      <c r="AB272" s="511"/>
      <c r="AC272" s="511"/>
      <c r="AD272" s="511"/>
      <c r="AE272" s="511"/>
      <c r="AF272" s="511"/>
      <c r="AG272" s="511"/>
      <c r="AH272" s="511"/>
      <c r="AI272" s="511"/>
    </row>
    <row r="273" spans="1:35" s="230" customFormat="1">
      <c r="A273" s="159"/>
      <c r="B273" s="511"/>
      <c r="C273" s="511"/>
      <c r="D273" s="511"/>
      <c r="E273" s="511"/>
      <c r="F273" s="511"/>
      <c r="G273" s="511"/>
      <c r="H273" s="511"/>
      <c r="I273" s="511"/>
      <c r="J273" s="511"/>
      <c r="K273" s="511"/>
      <c r="L273" s="511"/>
      <c r="M273" s="511"/>
      <c r="N273" s="511"/>
      <c r="O273" s="511"/>
      <c r="P273" s="511"/>
      <c r="Q273" s="511"/>
      <c r="R273" s="511"/>
      <c r="S273" s="511"/>
      <c r="T273" s="511"/>
      <c r="U273" s="511"/>
      <c r="V273" s="511"/>
      <c r="W273" s="511"/>
      <c r="X273" s="511"/>
      <c r="Y273" s="511"/>
      <c r="Z273" s="511"/>
      <c r="AA273" s="511"/>
      <c r="AB273" s="511"/>
      <c r="AC273" s="511"/>
      <c r="AD273" s="511"/>
      <c r="AE273" s="511"/>
      <c r="AF273" s="511"/>
      <c r="AG273" s="511"/>
      <c r="AH273" s="511"/>
      <c r="AI273" s="511"/>
    </row>
    <row r="274" spans="1:35" s="230" customFormat="1">
      <c r="A274" s="159"/>
      <c r="B274" s="511"/>
      <c r="C274" s="511"/>
      <c r="D274" s="511"/>
      <c r="E274" s="511"/>
      <c r="F274" s="511"/>
      <c r="G274" s="511"/>
      <c r="H274" s="511"/>
      <c r="I274" s="511"/>
      <c r="J274" s="511"/>
      <c r="K274" s="511"/>
      <c r="L274" s="511"/>
      <c r="M274" s="511"/>
      <c r="N274" s="511"/>
      <c r="O274" s="511"/>
      <c r="P274" s="511"/>
      <c r="Q274" s="511"/>
      <c r="R274" s="511"/>
      <c r="S274" s="511"/>
      <c r="T274" s="511"/>
      <c r="U274" s="511"/>
      <c r="V274" s="511"/>
      <c r="W274" s="511"/>
      <c r="X274" s="511"/>
      <c r="Y274" s="511"/>
      <c r="Z274" s="511"/>
      <c r="AA274" s="511"/>
      <c r="AB274" s="511"/>
      <c r="AC274" s="511"/>
      <c r="AD274" s="511"/>
      <c r="AE274" s="511"/>
      <c r="AF274" s="511"/>
      <c r="AG274" s="511"/>
      <c r="AH274" s="511"/>
      <c r="AI274" s="511"/>
    </row>
    <row r="275" spans="1:35" s="230" customFormat="1">
      <c r="A275" s="159"/>
      <c r="B275" s="511"/>
      <c r="C275" s="511"/>
      <c r="D275" s="511"/>
      <c r="E275" s="511"/>
      <c r="F275" s="511"/>
      <c r="G275" s="511"/>
      <c r="H275" s="511"/>
      <c r="I275" s="511"/>
      <c r="J275" s="511"/>
      <c r="K275" s="511"/>
      <c r="L275" s="511"/>
      <c r="M275" s="511"/>
      <c r="N275" s="511"/>
      <c r="O275" s="511"/>
      <c r="P275" s="511"/>
      <c r="Q275" s="511"/>
      <c r="R275" s="511"/>
      <c r="S275" s="511"/>
      <c r="T275" s="511"/>
      <c r="U275" s="511"/>
      <c r="V275" s="511"/>
      <c r="W275" s="511"/>
      <c r="X275" s="511"/>
      <c r="Y275" s="511"/>
      <c r="Z275" s="511"/>
      <c r="AA275" s="511"/>
      <c r="AB275" s="511"/>
      <c r="AC275" s="511"/>
      <c r="AD275" s="511"/>
      <c r="AE275" s="511"/>
      <c r="AF275" s="511"/>
      <c r="AG275" s="511"/>
      <c r="AH275" s="511"/>
      <c r="AI275" s="511"/>
    </row>
    <row r="276" spans="1:35" s="230" customFormat="1">
      <c r="A276" s="159"/>
      <c r="B276" s="511"/>
      <c r="C276" s="511"/>
      <c r="D276" s="511"/>
      <c r="E276" s="511"/>
      <c r="F276" s="511"/>
      <c r="G276" s="511"/>
      <c r="H276" s="511"/>
      <c r="I276" s="511"/>
      <c r="J276" s="511"/>
      <c r="K276" s="511"/>
      <c r="L276" s="511"/>
      <c r="M276" s="511"/>
      <c r="N276" s="511"/>
      <c r="O276" s="511"/>
      <c r="P276" s="511"/>
      <c r="Q276" s="511"/>
      <c r="R276" s="511"/>
      <c r="S276" s="511"/>
      <c r="T276" s="511"/>
      <c r="U276" s="511"/>
      <c r="V276" s="511"/>
      <c r="W276" s="511"/>
      <c r="X276" s="511"/>
      <c r="Y276" s="511"/>
      <c r="Z276" s="511"/>
      <c r="AA276" s="511"/>
      <c r="AB276" s="511"/>
      <c r="AC276" s="511"/>
      <c r="AD276" s="511"/>
      <c r="AE276" s="511"/>
      <c r="AF276" s="511"/>
      <c r="AG276" s="511"/>
      <c r="AH276" s="511"/>
      <c r="AI276" s="511"/>
    </row>
    <row r="277" spans="1:35" s="230" customFormat="1">
      <c r="A277" s="159"/>
      <c r="B277" s="511"/>
      <c r="C277" s="511"/>
      <c r="D277" s="511"/>
      <c r="E277" s="511"/>
      <c r="F277" s="511"/>
      <c r="G277" s="511"/>
      <c r="H277" s="511"/>
      <c r="I277" s="511"/>
      <c r="J277" s="511"/>
      <c r="K277" s="511"/>
      <c r="L277" s="511"/>
      <c r="M277" s="511"/>
      <c r="N277" s="511"/>
      <c r="O277" s="511"/>
      <c r="P277" s="511"/>
      <c r="Q277" s="511"/>
      <c r="R277" s="511"/>
      <c r="S277" s="511"/>
      <c r="T277" s="511"/>
      <c r="U277" s="511"/>
      <c r="V277" s="511"/>
      <c r="W277" s="511"/>
      <c r="X277" s="511"/>
      <c r="Y277" s="511"/>
      <c r="Z277" s="511"/>
      <c r="AA277" s="511"/>
      <c r="AB277" s="511"/>
      <c r="AC277" s="511"/>
      <c r="AD277" s="511"/>
      <c r="AE277" s="511"/>
      <c r="AF277" s="511"/>
      <c r="AG277" s="511"/>
      <c r="AH277" s="511"/>
      <c r="AI277" s="511"/>
    </row>
    <row r="278" spans="1:35" s="230" customFormat="1">
      <c r="A278" s="159"/>
      <c r="B278" s="511"/>
      <c r="C278" s="511"/>
      <c r="D278" s="511"/>
      <c r="E278" s="511"/>
      <c r="F278" s="511"/>
      <c r="G278" s="511"/>
      <c r="H278" s="511"/>
      <c r="I278" s="511"/>
      <c r="J278" s="511"/>
      <c r="K278" s="511"/>
      <c r="L278" s="511"/>
      <c r="M278" s="511"/>
      <c r="N278" s="511"/>
      <c r="O278" s="511"/>
      <c r="P278" s="511"/>
      <c r="Q278" s="511"/>
      <c r="R278" s="511"/>
      <c r="S278" s="511"/>
      <c r="T278" s="511"/>
      <c r="U278" s="511"/>
      <c r="V278" s="511"/>
      <c r="W278" s="511"/>
      <c r="X278" s="511"/>
      <c r="Y278" s="511"/>
      <c r="Z278" s="511"/>
      <c r="AA278" s="511"/>
      <c r="AB278" s="511"/>
      <c r="AC278" s="511"/>
      <c r="AD278" s="511"/>
      <c r="AE278" s="511"/>
      <c r="AF278" s="511"/>
      <c r="AG278" s="511"/>
      <c r="AH278" s="511"/>
      <c r="AI278" s="511"/>
    </row>
    <row r="279" spans="1:35" s="230" customFormat="1">
      <c r="A279" s="159"/>
      <c r="B279" s="511"/>
      <c r="C279" s="511"/>
      <c r="D279" s="511"/>
      <c r="E279" s="511"/>
      <c r="F279" s="511"/>
      <c r="G279" s="511"/>
      <c r="H279" s="511"/>
      <c r="I279" s="511"/>
      <c r="J279" s="511"/>
      <c r="K279" s="511"/>
      <c r="L279" s="511"/>
      <c r="M279" s="511"/>
      <c r="N279" s="511"/>
      <c r="O279" s="511"/>
      <c r="P279" s="511"/>
      <c r="Q279" s="511"/>
      <c r="R279" s="511"/>
      <c r="S279" s="511"/>
      <c r="T279" s="511"/>
      <c r="U279" s="511"/>
      <c r="V279" s="511"/>
      <c r="W279" s="511"/>
      <c r="X279" s="511"/>
      <c r="Y279" s="511"/>
      <c r="Z279" s="511"/>
      <c r="AA279" s="511"/>
      <c r="AB279" s="511"/>
      <c r="AC279" s="511"/>
      <c r="AD279" s="511"/>
      <c r="AE279" s="511"/>
      <c r="AF279" s="511"/>
      <c r="AG279" s="511"/>
      <c r="AH279" s="511"/>
      <c r="AI279" s="511"/>
    </row>
    <row r="280" spans="1:35" s="230" customFormat="1">
      <c r="A280" s="159"/>
      <c r="B280" s="511"/>
      <c r="C280" s="511"/>
      <c r="D280" s="511"/>
      <c r="E280" s="511"/>
      <c r="F280" s="511"/>
      <c r="G280" s="511"/>
      <c r="H280" s="511"/>
      <c r="I280" s="511"/>
      <c r="J280" s="511"/>
      <c r="K280" s="511"/>
      <c r="L280" s="511"/>
      <c r="M280" s="511"/>
      <c r="N280" s="511"/>
      <c r="O280" s="511"/>
      <c r="P280" s="511"/>
      <c r="Q280" s="511"/>
      <c r="R280" s="511"/>
      <c r="S280" s="511"/>
      <c r="T280" s="511"/>
      <c r="U280" s="511"/>
      <c r="V280" s="511"/>
      <c r="W280" s="511"/>
      <c r="X280" s="511"/>
      <c r="Y280" s="511"/>
      <c r="Z280" s="511"/>
      <c r="AA280" s="511"/>
      <c r="AB280" s="511"/>
      <c r="AC280" s="511"/>
      <c r="AD280" s="511"/>
      <c r="AE280" s="511"/>
      <c r="AF280" s="511"/>
      <c r="AG280" s="511"/>
      <c r="AH280" s="511"/>
      <c r="AI280" s="511"/>
    </row>
    <row r="281" spans="1:35" s="230" customFormat="1">
      <c r="A281" s="159"/>
      <c r="B281" s="511"/>
      <c r="C281" s="511"/>
      <c r="D281" s="511"/>
      <c r="E281" s="511"/>
      <c r="F281" s="511"/>
      <c r="G281" s="511"/>
      <c r="H281" s="511"/>
      <c r="I281" s="511"/>
      <c r="J281" s="511"/>
      <c r="K281" s="511"/>
      <c r="L281" s="511"/>
      <c r="M281" s="511"/>
      <c r="N281" s="511"/>
      <c r="O281" s="511"/>
      <c r="P281" s="511"/>
      <c r="Q281" s="511"/>
      <c r="R281" s="511"/>
      <c r="S281" s="511"/>
      <c r="T281" s="511"/>
      <c r="U281" s="511"/>
      <c r="V281" s="511"/>
      <c r="W281" s="511"/>
      <c r="X281" s="511"/>
      <c r="Y281" s="511"/>
      <c r="Z281" s="511"/>
      <c r="AA281" s="511"/>
      <c r="AB281" s="511"/>
      <c r="AC281" s="511"/>
      <c r="AD281" s="511"/>
      <c r="AE281" s="511"/>
      <c r="AF281" s="511"/>
      <c r="AG281" s="511"/>
      <c r="AH281" s="511"/>
      <c r="AI281" s="511"/>
    </row>
    <row r="282" spans="1:35" s="230" customFormat="1">
      <c r="A282" s="159"/>
      <c r="B282" s="511"/>
      <c r="C282" s="511"/>
      <c r="D282" s="511"/>
      <c r="E282" s="511"/>
      <c r="F282" s="511"/>
      <c r="G282" s="511"/>
      <c r="H282" s="511"/>
      <c r="I282" s="511"/>
      <c r="J282" s="511"/>
      <c r="K282" s="511"/>
      <c r="L282" s="511"/>
      <c r="M282" s="511"/>
      <c r="N282" s="511"/>
      <c r="O282" s="511"/>
      <c r="P282" s="511"/>
      <c r="Q282" s="511"/>
      <c r="R282" s="511"/>
      <c r="S282" s="511"/>
      <c r="T282" s="511"/>
      <c r="U282" s="511"/>
      <c r="V282" s="511"/>
      <c r="W282" s="511"/>
      <c r="X282" s="511"/>
      <c r="Y282" s="511"/>
      <c r="Z282" s="511"/>
      <c r="AA282" s="511"/>
      <c r="AB282" s="511"/>
      <c r="AC282" s="511"/>
      <c r="AD282" s="511"/>
      <c r="AE282" s="511"/>
      <c r="AF282" s="511"/>
      <c r="AG282" s="511"/>
      <c r="AH282" s="511"/>
      <c r="AI282" s="511"/>
    </row>
    <row r="283" spans="1:35" s="230" customFormat="1">
      <c r="A283" s="159"/>
      <c r="B283" s="511"/>
      <c r="C283" s="511"/>
      <c r="D283" s="511"/>
      <c r="E283" s="511"/>
      <c r="F283" s="511"/>
      <c r="G283" s="511"/>
      <c r="H283" s="511"/>
      <c r="I283" s="511"/>
      <c r="J283" s="511"/>
      <c r="K283" s="511"/>
      <c r="L283" s="511"/>
      <c r="M283" s="511"/>
      <c r="N283" s="511"/>
      <c r="O283" s="511"/>
      <c r="P283" s="511"/>
      <c r="Q283" s="511"/>
      <c r="R283" s="511"/>
      <c r="S283" s="511"/>
      <c r="T283" s="511"/>
      <c r="U283" s="511"/>
      <c r="V283" s="511"/>
      <c r="W283" s="511"/>
      <c r="X283" s="511"/>
      <c r="Y283" s="511"/>
      <c r="Z283" s="511"/>
      <c r="AA283" s="511"/>
      <c r="AB283" s="511"/>
      <c r="AC283" s="511"/>
      <c r="AD283" s="511"/>
      <c r="AE283" s="511"/>
      <c r="AF283" s="511"/>
      <c r="AG283" s="511"/>
      <c r="AH283" s="511"/>
      <c r="AI283" s="511"/>
    </row>
    <row r="284" spans="1:35" s="230" customFormat="1">
      <c r="A284" s="159"/>
      <c r="B284" s="511"/>
      <c r="C284" s="511"/>
      <c r="D284" s="511"/>
      <c r="E284" s="511"/>
      <c r="F284" s="511"/>
      <c r="G284" s="511"/>
      <c r="H284" s="511"/>
      <c r="I284" s="511"/>
      <c r="J284" s="511"/>
      <c r="K284" s="511"/>
      <c r="L284" s="511"/>
      <c r="M284" s="511"/>
      <c r="N284" s="511"/>
      <c r="O284" s="511"/>
      <c r="P284" s="511"/>
      <c r="Q284" s="511"/>
      <c r="R284" s="511"/>
      <c r="S284" s="511"/>
      <c r="T284" s="511"/>
      <c r="U284" s="511"/>
      <c r="V284" s="511"/>
      <c r="W284" s="511"/>
      <c r="X284" s="511"/>
      <c r="Y284" s="511"/>
      <c r="Z284" s="511"/>
      <c r="AA284" s="511"/>
      <c r="AB284" s="511"/>
      <c r="AC284" s="511"/>
      <c r="AD284" s="511"/>
      <c r="AE284" s="511"/>
      <c r="AF284" s="511"/>
      <c r="AG284" s="511"/>
      <c r="AH284" s="511"/>
      <c r="AI284" s="511"/>
    </row>
    <row r="285" spans="1:35" s="230" customFormat="1">
      <c r="A285" s="159"/>
      <c r="B285" s="511"/>
      <c r="C285" s="511"/>
      <c r="D285" s="511"/>
      <c r="E285" s="511"/>
      <c r="F285" s="511"/>
      <c r="G285" s="511"/>
      <c r="H285" s="511"/>
      <c r="I285" s="511"/>
      <c r="J285" s="511"/>
      <c r="K285" s="511"/>
      <c r="L285" s="511"/>
      <c r="M285" s="511"/>
      <c r="N285" s="511"/>
      <c r="O285" s="511"/>
      <c r="P285" s="511"/>
      <c r="Q285" s="511"/>
      <c r="R285" s="511"/>
      <c r="S285" s="511"/>
      <c r="T285" s="511"/>
      <c r="U285" s="511"/>
      <c r="V285" s="511"/>
      <c r="W285" s="511"/>
      <c r="X285" s="511"/>
      <c r="Y285" s="511"/>
      <c r="Z285" s="511"/>
      <c r="AA285" s="511"/>
      <c r="AB285" s="511"/>
      <c r="AC285" s="511"/>
      <c r="AD285" s="511"/>
      <c r="AE285" s="511"/>
      <c r="AF285" s="511"/>
      <c r="AG285" s="511"/>
      <c r="AH285" s="511"/>
      <c r="AI285" s="511"/>
    </row>
    <row r="286" spans="1:35" s="230" customFormat="1">
      <c r="A286" s="159"/>
      <c r="B286" s="511"/>
      <c r="C286" s="511"/>
      <c r="D286" s="511"/>
      <c r="E286" s="511"/>
      <c r="F286" s="511"/>
      <c r="G286" s="511"/>
      <c r="H286" s="511"/>
      <c r="I286" s="511"/>
      <c r="J286" s="511"/>
      <c r="K286" s="511"/>
      <c r="L286" s="511"/>
      <c r="M286" s="511"/>
      <c r="N286" s="511"/>
      <c r="O286" s="511"/>
      <c r="P286" s="511"/>
      <c r="Q286" s="511"/>
      <c r="R286" s="511"/>
      <c r="S286" s="511"/>
      <c r="T286" s="511"/>
      <c r="U286" s="511"/>
      <c r="V286" s="511"/>
      <c r="W286" s="511"/>
      <c r="X286" s="511"/>
      <c r="Y286" s="511"/>
      <c r="Z286" s="511"/>
      <c r="AA286" s="511"/>
      <c r="AB286" s="511"/>
      <c r="AC286" s="511"/>
      <c r="AD286" s="511"/>
      <c r="AE286" s="511"/>
      <c r="AF286" s="511"/>
      <c r="AG286" s="511"/>
      <c r="AH286" s="511"/>
      <c r="AI286" s="511"/>
    </row>
    <row r="287" spans="1:35" s="230" customFormat="1">
      <c r="A287" s="159"/>
      <c r="B287" s="511"/>
      <c r="C287" s="511"/>
      <c r="D287" s="511"/>
      <c r="E287" s="511"/>
      <c r="F287" s="511"/>
      <c r="G287" s="511"/>
      <c r="H287" s="511"/>
      <c r="I287" s="511"/>
      <c r="J287" s="511"/>
      <c r="K287" s="511"/>
      <c r="L287" s="511"/>
      <c r="M287" s="511"/>
      <c r="N287" s="511"/>
      <c r="O287" s="511"/>
      <c r="P287" s="511"/>
      <c r="Q287" s="511"/>
      <c r="R287" s="511"/>
      <c r="S287" s="511"/>
      <c r="T287" s="511"/>
      <c r="U287" s="511"/>
      <c r="V287" s="511"/>
      <c r="W287" s="511"/>
      <c r="X287" s="511"/>
      <c r="Y287" s="511"/>
      <c r="Z287" s="511"/>
      <c r="AA287" s="511"/>
      <c r="AB287" s="511"/>
      <c r="AC287" s="511"/>
      <c r="AD287" s="511"/>
      <c r="AE287" s="511"/>
      <c r="AF287" s="511"/>
      <c r="AG287" s="511"/>
      <c r="AH287" s="511"/>
      <c r="AI287" s="511"/>
    </row>
    <row r="288" spans="1:35" s="230" customFormat="1">
      <c r="A288" s="159"/>
      <c r="B288" s="511"/>
      <c r="C288" s="511"/>
      <c r="D288" s="511"/>
      <c r="E288" s="511"/>
      <c r="F288" s="511"/>
      <c r="G288" s="511"/>
      <c r="H288" s="511"/>
      <c r="I288" s="511"/>
      <c r="J288" s="511"/>
      <c r="K288" s="511"/>
      <c r="L288" s="511"/>
      <c r="M288" s="511"/>
      <c r="N288" s="511"/>
      <c r="O288" s="511"/>
      <c r="P288" s="511"/>
      <c r="Q288" s="511"/>
      <c r="R288" s="511"/>
      <c r="S288" s="511"/>
      <c r="T288" s="511"/>
      <c r="U288" s="511"/>
      <c r="V288" s="511"/>
      <c r="W288" s="511"/>
      <c r="X288" s="511"/>
      <c r="Y288" s="511"/>
      <c r="Z288" s="511"/>
      <c r="AA288" s="511"/>
      <c r="AB288" s="511"/>
      <c r="AC288" s="511"/>
      <c r="AD288" s="511"/>
      <c r="AE288" s="511"/>
      <c r="AF288" s="511"/>
      <c r="AG288" s="511"/>
      <c r="AH288" s="511"/>
      <c r="AI288" s="511"/>
    </row>
    <row r="289" spans="1:35" s="230" customFormat="1">
      <c r="A289" s="159"/>
      <c r="B289" s="511"/>
      <c r="C289" s="511"/>
      <c r="D289" s="511"/>
      <c r="E289" s="511"/>
      <c r="F289" s="511"/>
      <c r="G289" s="511"/>
      <c r="H289" s="511"/>
      <c r="I289" s="511"/>
      <c r="J289" s="511"/>
      <c r="K289" s="511"/>
      <c r="L289" s="511"/>
      <c r="M289" s="511"/>
      <c r="N289" s="511"/>
      <c r="O289" s="511"/>
      <c r="P289" s="511"/>
      <c r="Q289" s="511"/>
      <c r="R289" s="511"/>
      <c r="S289" s="511"/>
      <c r="T289" s="511"/>
      <c r="U289" s="511"/>
      <c r="V289" s="511"/>
      <c r="W289" s="511"/>
      <c r="X289" s="511"/>
      <c r="Y289" s="511"/>
      <c r="Z289" s="511"/>
      <c r="AA289" s="511"/>
      <c r="AB289" s="511"/>
      <c r="AC289" s="511"/>
      <c r="AD289" s="511"/>
      <c r="AE289" s="511"/>
      <c r="AF289" s="511"/>
      <c r="AG289" s="511"/>
      <c r="AH289" s="511"/>
      <c r="AI289" s="511"/>
    </row>
    <row r="290" spans="1:35" s="230" customFormat="1">
      <c r="A290" s="159"/>
      <c r="B290" s="511"/>
      <c r="C290" s="511"/>
      <c r="D290" s="511"/>
      <c r="E290" s="511"/>
      <c r="F290" s="511"/>
      <c r="G290" s="511"/>
      <c r="H290" s="511"/>
      <c r="I290" s="511"/>
      <c r="J290" s="511"/>
      <c r="K290" s="511"/>
      <c r="L290" s="511"/>
      <c r="M290" s="511"/>
      <c r="N290" s="511"/>
      <c r="O290" s="511"/>
      <c r="P290" s="511"/>
      <c r="Q290" s="511"/>
      <c r="R290" s="511"/>
      <c r="S290" s="511"/>
      <c r="T290" s="511"/>
      <c r="U290" s="511"/>
      <c r="V290" s="511"/>
      <c r="W290" s="511"/>
      <c r="X290" s="511"/>
      <c r="Y290" s="511"/>
      <c r="Z290" s="511"/>
      <c r="AA290" s="511"/>
      <c r="AB290" s="511"/>
      <c r="AC290" s="511"/>
      <c r="AD290" s="511"/>
      <c r="AE290" s="511"/>
      <c r="AF290" s="511"/>
      <c r="AG290" s="511"/>
      <c r="AH290" s="511"/>
      <c r="AI290" s="511"/>
    </row>
    <row r="291" spans="1:35" s="230" customFormat="1">
      <c r="A291" s="159"/>
      <c r="B291" s="511"/>
      <c r="C291" s="511"/>
      <c r="D291" s="511"/>
      <c r="E291" s="511"/>
      <c r="F291" s="511"/>
      <c r="G291" s="511"/>
      <c r="H291" s="511"/>
      <c r="I291" s="511"/>
      <c r="J291" s="511"/>
      <c r="K291" s="511"/>
      <c r="L291" s="511"/>
      <c r="M291" s="511"/>
      <c r="N291" s="511"/>
      <c r="O291" s="511"/>
      <c r="P291" s="511"/>
      <c r="Q291" s="511"/>
      <c r="R291" s="511"/>
      <c r="S291" s="511"/>
      <c r="T291" s="511"/>
      <c r="U291" s="511"/>
      <c r="V291" s="511"/>
      <c r="W291" s="511"/>
      <c r="X291" s="511"/>
      <c r="Y291" s="511"/>
      <c r="Z291" s="511"/>
      <c r="AA291" s="511"/>
      <c r="AB291" s="511"/>
      <c r="AC291" s="511"/>
      <c r="AD291" s="511"/>
      <c r="AE291" s="511"/>
      <c r="AF291" s="511"/>
      <c r="AG291" s="511"/>
      <c r="AH291" s="511"/>
      <c r="AI291" s="511"/>
    </row>
    <row r="292" spans="1:35" s="230" customFormat="1">
      <c r="A292" s="159"/>
      <c r="B292" s="511"/>
      <c r="C292" s="511"/>
      <c r="D292" s="511"/>
      <c r="E292" s="511"/>
      <c r="F292" s="511"/>
      <c r="G292" s="511"/>
      <c r="H292" s="511"/>
      <c r="I292" s="511"/>
      <c r="J292" s="511"/>
      <c r="K292" s="511"/>
      <c r="L292" s="511"/>
      <c r="M292" s="511"/>
      <c r="N292" s="511"/>
      <c r="O292" s="511"/>
      <c r="P292" s="511"/>
      <c r="Q292" s="511"/>
      <c r="R292" s="511"/>
      <c r="S292" s="511"/>
      <c r="T292" s="511"/>
      <c r="U292" s="511"/>
      <c r="V292" s="511"/>
      <c r="W292" s="511"/>
      <c r="X292" s="511"/>
      <c r="Y292" s="511"/>
      <c r="Z292" s="511"/>
      <c r="AA292" s="511"/>
      <c r="AB292" s="511"/>
      <c r="AC292" s="511"/>
      <c r="AD292" s="511"/>
      <c r="AE292" s="511"/>
      <c r="AF292" s="511"/>
      <c r="AG292" s="511"/>
      <c r="AH292" s="511"/>
      <c r="AI292" s="511"/>
    </row>
    <row r="293" spans="1:35" s="230" customFormat="1">
      <c r="A293" s="159"/>
      <c r="B293" s="511"/>
      <c r="C293" s="511"/>
      <c r="D293" s="511"/>
      <c r="E293" s="511"/>
      <c r="F293" s="511"/>
      <c r="G293" s="511"/>
      <c r="H293" s="511"/>
      <c r="I293" s="511"/>
      <c r="J293" s="511"/>
      <c r="K293" s="511"/>
      <c r="L293" s="511"/>
      <c r="M293" s="511"/>
      <c r="N293" s="511"/>
      <c r="O293" s="511"/>
      <c r="P293" s="511"/>
      <c r="Q293" s="511"/>
      <c r="R293" s="511"/>
      <c r="S293" s="511"/>
      <c r="T293" s="511"/>
      <c r="U293" s="511"/>
      <c r="V293" s="511"/>
      <c r="W293" s="511"/>
      <c r="X293" s="511"/>
      <c r="Y293" s="511"/>
      <c r="Z293" s="511"/>
      <c r="AA293" s="511"/>
      <c r="AB293" s="511"/>
      <c r="AC293" s="511"/>
      <c r="AD293" s="511"/>
      <c r="AE293" s="511"/>
      <c r="AF293" s="511"/>
      <c r="AG293" s="511"/>
      <c r="AH293" s="511"/>
      <c r="AI293" s="511"/>
    </row>
    <row r="294" spans="1:35" s="230" customFormat="1">
      <c r="A294" s="159"/>
      <c r="B294" s="511"/>
      <c r="C294" s="511"/>
      <c r="D294" s="511"/>
      <c r="E294" s="511"/>
      <c r="F294" s="511"/>
      <c r="G294" s="511"/>
      <c r="H294" s="511"/>
      <c r="I294" s="511"/>
      <c r="J294" s="511"/>
      <c r="K294" s="511"/>
      <c r="L294" s="511"/>
      <c r="M294" s="511"/>
      <c r="N294" s="511"/>
      <c r="O294" s="511"/>
      <c r="P294" s="511"/>
      <c r="Q294" s="511"/>
      <c r="R294" s="511"/>
      <c r="S294" s="511"/>
      <c r="T294" s="511"/>
      <c r="U294" s="511"/>
      <c r="V294" s="511"/>
      <c r="W294" s="511"/>
      <c r="X294" s="511"/>
      <c r="Y294" s="511"/>
      <c r="Z294" s="511"/>
      <c r="AA294" s="511"/>
      <c r="AB294" s="511"/>
      <c r="AC294" s="511"/>
      <c r="AD294" s="511"/>
      <c r="AE294" s="511"/>
      <c r="AF294" s="511"/>
      <c r="AG294" s="511"/>
      <c r="AH294" s="511"/>
      <c r="AI294" s="511"/>
    </row>
    <row r="295" spans="1:35" s="230" customFormat="1">
      <c r="A295" s="159"/>
      <c r="B295" s="511"/>
      <c r="C295" s="511"/>
      <c r="D295" s="511"/>
      <c r="E295" s="511"/>
      <c r="F295" s="511"/>
      <c r="G295" s="511"/>
      <c r="H295" s="511"/>
      <c r="I295" s="511"/>
      <c r="J295" s="511"/>
      <c r="K295" s="511"/>
      <c r="L295" s="511"/>
      <c r="M295" s="511"/>
      <c r="N295" s="511"/>
      <c r="O295" s="511"/>
      <c r="P295" s="511"/>
      <c r="Q295" s="511"/>
      <c r="R295" s="511"/>
      <c r="S295" s="511"/>
      <c r="T295" s="511"/>
      <c r="U295" s="511"/>
      <c r="V295" s="511"/>
      <c r="W295" s="511"/>
      <c r="X295" s="511"/>
      <c r="Y295" s="511"/>
      <c r="Z295" s="511"/>
      <c r="AA295" s="511"/>
      <c r="AB295" s="511"/>
      <c r="AC295" s="511"/>
      <c r="AD295" s="511"/>
      <c r="AE295" s="511"/>
      <c r="AF295" s="511"/>
      <c r="AG295" s="511"/>
      <c r="AH295" s="511"/>
      <c r="AI295" s="511"/>
    </row>
    <row r="296" spans="1:35" s="230" customFormat="1">
      <c r="A296" s="159"/>
      <c r="B296" s="511"/>
      <c r="C296" s="511"/>
      <c r="D296" s="511"/>
      <c r="E296" s="511"/>
      <c r="F296" s="511"/>
      <c r="G296" s="511"/>
      <c r="H296" s="511"/>
      <c r="I296" s="511"/>
      <c r="J296" s="511"/>
      <c r="K296" s="511"/>
      <c r="L296" s="511"/>
      <c r="M296" s="511"/>
      <c r="N296" s="511"/>
      <c r="O296" s="511"/>
      <c r="P296" s="511"/>
      <c r="Q296" s="511"/>
      <c r="R296" s="511"/>
      <c r="S296" s="511"/>
      <c r="T296" s="511"/>
      <c r="U296" s="511"/>
      <c r="V296" s="511"/>
      <c r="W296" s="511"/>
      <c r="X296" s="511"/>
      <c r="Y296" s="511"/>
      <c r="Z296" s="511"/>
      <c r="AA296" s="511"/>
      <c r="AB296" s="511"/>
      <c r="AC296" s="511"/>
      <c r="AD296" s="511"/>
      <c r="AE296" s="511"/>
      <c r="AF296" s="511"/>
      <c r="AG296" s="511"/>
      <c r="AH296" s="511"/>
      <c r="AI296" s="511"/>
    </row>
    <row r="297" spans="1:35" s="230" customFormat="1">
      <c r="A297" s="159"/>
      <c r="B297" s="511"/>
      <c r="C297" s="511"/>
      <c r="D297" s="511"/>
      <c r="E297" s="511"/>
      <c r="F297" s="511"/>
      <c r="G297" s="511"/>
      <c r="H297" s="511"/>
      <c r="I297" s="511"/>
      <c r="J297" s="511"/>
      <c r="K297" s="511"/>
      <c r="L297" s="511"/>
      <c r="M297" s="511"/>
      <c r="N297" s="511"/>
      <c r="O297" s="511"/>
      <c r="P297" s="511"/>
      <c r="Q297" s="511"/>
      <c r="R297" s="511"/>
      <c r="S297" s="511"/>
      <c r="T297" s="511"/>
      <c r="U297" s="511"/>
      <c r="V297" s="511"/>
      <c r="W297" s="511"/>
      <c r="X297" s="511"/>
      <c r="Y297" s="511"/>
      <c r="Z297" s="511"/>
      <c r="AA297" s="511"/>
      <c r="AB297" s="511"/>
      <c r="AC297" s="511"/>
      <c r="AD297" s="511"/>
      <c r="AE297" s="511"/>
      <c r="AF297" s="511"/>
      <c r="AG297" s="511"/>
      <c r="AH297" s="511"/>
      <c r="AI297" s="511"/>
    </row>
    <row r="298" spans="1:35" s="230" customFormat="1">
      <c r="A298" s="159"/>
      <c r="B298" s="511"/>
      <c r="C298" s="511"/>
      <c r="D298" s="511"/>
      <c r="E298" s="511"/>
      <c r="F298" s="511"/>
      <c r="G298" s="511"/>
      <c r="H298" s="511"/>
      <c r="I298" s="511"/>
      <c r="J298" s="511"/>
      <c r="K298" s="511"/>
      <c r="L298" s="511"/>
      <c r="M298" s="511"/>
      <c r="N298" s="511"/>
      <c r="O298" s="511"/>
      <c r="P298" s="511"/>
      <c r="Q298" s="511"/>
      <c r="R298" s="511"/>
      <c r="S298" s="511"/>
      <c r="T298" s="511"/>
      <c r="U298" s="511"/>
      <c r="V298" s="511"/>
      <c r="W298" s="511"/>
      <c r="X298" s="511"/>
      <c r="Y298" s="511"/>
      <c r="Z298" s="511"/>
      <c r="AA298" s="511"/>
      <c r="AB298" s="511"/>
      <c r="AC298" s="511"/>
      <c r="AD298" s="511"/>
      <c r="AE298" s="511"/>
      <c r="AF298" s="511"/>
      <c r="AG298" s="511"/>
      <c r="AH298" s="511"/>
      <c r="AI298" s="511"/>
    </row>
    <row r="299" spans="1:35" s="230" customFormat="1">
      <c r="A299" s="159"/>
      <c r="B299" s="511"/>
      <c r="C299" s="511"/>
      <c r="D299" s="511"/>
      <c r="E299" s="511"/>
      <c r="F299" s="511"/>
      <c r="G299" s="511"/>
      <c r="H299" s="511"/>
      <c r="I299" s="511"/>
      <c r="J299" s="511"/>
      <c r="K299" s="511"/>
      <c r="L299" s="511"/>
      <c r="M299" s="511"/>
      <c r="N299" s="511"/>
      <c r="O299" s="511"/>
      <c r="P299" s="511"/>
      <c r="Q299" s="511"/>
      <c r="R299" s="511"/>
      <c r="S299" s="511"/>
      <c r="T299" s="511"/>
      <c r="U299" s="511"/>
      <c r="V299" s="511"/>
      <c r="W299" s="511"/>
      <c r="X299" s="511"/>
      <c r="Y299" s="511"/>
      <c r="Z299" s="511"/>
      <c r="AA299" s="511"/>
      <c r="AB299" s="511"/>
      <c r="AC299" s="511"/>
      <c r="AD299" s="511"/>
      <c r="AE299" s="511"/>
      <c r="AF299" s="511"/>
      <c r="AG299" s="511"/>
      <c r="AH299" s="511"/>
      <c r="AI299" s="511"/>
    </row>
    <row r="300" spans="1:35" s="230" customFormat="1">
      <c r="A300" s="159"/>
      <c r="B300" s="511"/>
      <c r="C300" s="511"/>
      <c r="D300" s="511"/>
      <c r="E300" s="511"/>
      <c r="F300" s="511"/>
      <c r="G300" s="511"/>
      <c r="H300" s="511"/>
      <c r="I300" s="511"/>
      <c r="J300" s="511"/>
      <c r="K300" s="511"/>
      <c r="L300" s="511"/>
      <c r="M300" s="511"/>
      <c r="N300" s="511"/>
      <c r="O300" s="511"/>
      <c r="P300" s="511"/>
      <c r="Q300" s="511"/>
      <c r="R300" s="511"/>
      <c r="S300" s="511"/>
      <c r="T300" s="511"/>
      <c r="U300" s="511"/>
      <c r="V300" s="511"/>
      <c r="W300" s="511"/>
      <c r="X300" s="511"/>
      <c r="Y300" s="511"/>
      <c r="Z300" s="511"/>
      <c r="AA300" s="511"/>
      <c r="AB300" s="511"/>
      <c r="AC300" s="511"/>
      <c r="AD300" s="511"/>
      <c r="AE300" s="511"/>
      <c r="AF300" s="511"/>
      <c r="AG300" s="511"/>
      <c r="AH300" s="511"/>
      <c r="AI300" s="511"/>
    </row>
    <row r="301" spans="1:35" s="230" customFormat="1">
      <c r="A301" s="159"/>
      <c r="B301" s="511"/>
      <c r="C301" s="511"/>
      <c r="D301" s="511"/>
      <c r="E301" s="511"/>
      <c r="F301" s="511"/>
      <c r="G301" s="511"/>
      <c r="H301" s="511"/>
      <c r="I301" s="511"/>
      <c r="J301" s="511"/>
      <c r="K301" s="511"/>
      <c r="L301" s="511"/>
      <c r="M301" s="511"/>
      <c r="N301" s="511"/>
      <c r="O301" s="511"/>
      <c r="P301" s="511"/>
      <c r="Q301" s="511"/>
      <c r="R301" s="511"/>
      <c r="S301" s="511"/>
      <c r="T301" s="511"/>
      <c r="U301" s="511"/>
      <c r="V301" s="511"/>
      <c r="W301" s="511"/>
      <c r="X301" s="511"/>
      <c r="Y301" s="511"/>
      <c r="Z301" s="511"/>
      <c r="AA301" s="511"/>
      <c r="AB301" s="511"/>
      <c r="AC301" s="511"/>
      <c r="AD301" s="511"/>
      <c r="AE301" s="511"/>
      <c r="AF301" s="511"/>
      <c r="AG301" s="511"/>
      <c r="AH301" s="511"/>
      <c r="AI301" s="511"/>
    </row>
    <row r="302" spans="1:35" s="230" customFormat="1">
      <c r="A302" s="159"/>
      <c r="B302" s="511"/>
      <c r="C302" s="511"/>
      <c r="D302" s="511"/>
      <c r="E302" s="511"/>
      <c r="F302" s="511"/>
      <c r="G302" s="511"/>
      <c r="H302" s="511"/>
      <c r="I302" s="511"/>
      <c r="J302" s="511"/>
      <c r="K302" s="511"/>
      <c r="L302" s="511"/>
      <c r="M302" s="511"/>
      <c r="N302" s="511"/>
      <c r="O302" s="511"/>
      <c r="P302" s="511"/>
      <c r="Q302" s="511"/>
      <c r="R302" s="511"/>
      <c r="S302" s="511"/>
      <c r="T302" s="511"/>
      <c r="U302" s="511"/>
      <c r="V302" s="511"/>
      <c r="W302" s="511"/>
      <c r="X302" s="511"/>
      <c r="Y302" s="511"/>
      <c r="Z302" s="511"/>
      <c r="AA302" s="511"/>
      <c r="AB302" s="511"/>
      <c r="AC302" s="511"/>
      <c r="AD302" s="511"/>
      <c r="AE302" s="511"/>
      <c r="AF302" s="511"/>
      <c r="AG302" s="511"/>
      <c r="AH302" s="511"/>
      <c r="AI302" s="511"/>
    </row>
    <row r="303" spans="1:35" s="230" customFormat="1">
      <c r="A303" s="159"/>
      <c r="B303" s="511"/>
      <c r="C303" s="511"/>
      <c r="D303" s="511"/>
      <c r="E303" s="511"/>
      <c r="F303" s="511"/>
      <c r="G303" s="511"/>
      <c r="H303" s="511"/>
      <c r="I303" s="511"/>
      <c r="J303" s="511"/>
      <c r="K303" s="511"/>
      <c r="L303" s="511"/>
      <c r="M303" s="511"/>
      <c r="N303" s="511"/>
      <c r="O303" s="511"/>
      <c r="P303" s="511"/>
      <c r="Q303" s="511"/>
      <c r="R303" s="511"/>
      <c r="S303" s="511"/>
      <c r="T303" s="511"/>
      <c r="U303" s="511"/>
      <c r="V303" s="511"/>
      <c r="W303" s="511"/>
      <c r="X303" s="511"/>
      <c r="Y303" s="511"/>
      <c r="Z303" s="511"/>
      <c r="AA303" s="511"/>
      <c r="AB303" s="511"/>
      <c r="AC303" s="511"/>
      <c r="AD303" s="511"/>
      <c r="AE303" s="511"/>
      <c r="AF303" s="511"/>
      <c r="AG303" s="511"/>
      <c r="AH303" s="511"/>
      <c r="AI303" s="511"/>
    </row>
    <row r="304" spans="1:35" s="230" customFormat="1">
      <c r="A304" s="159"/>
      <c r="B304" s="511"/>
      <c r="C304" s="511"/>
      <c r="D304" s="511"/>
      <c r="E304" s="511"/>
      <c r="F304" s="511"/>
      <c r="G304" s="511"/>
      <c r="H304" s="511"/>
      <c r="I304" s="511"/>
      <c r="J304" s="511"/>
      <c r="K304" s="511"/>
      <c r="L304" s="511"/>
      <c r="M304" s="511"/>
      <c r="N304" s="511"/>
      <c r="O304" s="511"/>
      <c r="P304" s="511"/>
      <c r="Q304" s="511"/>
      <c r="R304" s="511"/>
      <c r="S304" s="511"/>
      <c r="T304" s="511"/>
      <c r="U304" s="511"/>
      <c r="V304" s="511"/>
      <c r="W304" s="511"/>
      <c r="X304" s="511"/>
      <c r="Y304" s="511"/>
      <c r="Z304" s="511"/>
      <c r="AA304" s="511"/>
      <c r="AB304" s="511"/>
      <c r="AC304" s="511"/>
      <c r="AD304" s="511"/>
      <c r="AE304" s="511"/>
      <c r="AF304" s="511"/>
      <c r="AG304" s="511"/>
      <c r="AH304" s="511"/>
      <c r="AI304" s="511"/>
    </row>
    <row r="305" spans="1:35" s="230" customFormat="1">
      <c r="A305" s="159"/>
      <c r="B305" s="511"/>
      <c r="C305" s="511"/>
      <c r="D305" s="511"/>
      <c r="E305" s="511"/>
      <c r="F305" s="511"/>
      <c r="G305" s="511"/>
      <c r="H305" s="511"/>
      <c r="I305" s="511"/>
      <c r="J305" s="511"/>
      <c r="K305" s="511"/>
      <c r="L305" s="511"/>
      <c r="M305" s="511"/>
      <c r="N305" s="511"/>
      <c r="O305" s="511"/>
      <c r="P305" s="511"/>
      <c r="Q305" s="511"/>
      <c r="R305" s="511"/>
      <c r="S305" s="511"/>
      <c r="T305" s="511"/>
      <c r="U305" s="511"/>
      <c r="V305" s="511"/>
      <c r="W305" s="511"/>
      <c r="X305" s="511"/>
      <c r="Y305" s="511"/>
      <c r="Z305" s="511"/>
      <c r="AA305" s="511"/>
      <c r="AB305" s="511"/>
      <c r="AC305" s="511"/>
      <c r="AD305" s="511"/>
      <c r="AE305" s="511"/>
      <c r="AF305" s="511"/>
      <c r="AG305" s="511"/>
      <c r="AH305" s="511"/>
      <c r="AI305" s="511"/>
    </row>
    <row r="306" spans="1:35" s="230" customFormat="1">
      <c r="A306" s="159"/>
      <c r="B306" s="511"/>
      <c r="C306" s="511"/>
      <c r="D306" s="511"/>
      <c r="E306" s="511"/>
      <c r="F306" s="511"/>
      <c r="G306" s="511"/>
      <c r="H306" s="511"/>
      <c r="I306" s="511"/>
      <c r="J306" s="511"/>
      <c r="K306" s="511"/>
      <c r="L306" s="511"/>
      <c r="M306" s="511"/>
      <c r="N306" s="511"/>
      <c r="O306" s="511"/>
      <c r="P306" s="511"/>
      <c r="Q306" s="511"/>
      <c r="R306" s="511"/>
      <c r="S306" s="511"/>
      <c r="T306" s="511"/>
      <c r="U306" s="511"/>
      <c r="V306" s="511"/>
      <c r="W306" s="511"/>
      <c r="X306" s="511"/>
      <c r="Y306" s="511"/>
      <c r="Z306" s="511"/>
      <c r="AA306" s="511"/>
      <c r="AB306" s="511"/>
      <c r="AC306" s="511"/>
      <c r="AD306" s="511"/>
      <c r="AE306" s="511"/>
      <c r="AF306" s="511"/>
      <c r="AG306" s="511"/>
      <c r="AH306" s="511"/>
      <c r="AI306" s="511"/>
    </row>
    <row r="307" spans="1:35" s="230" customFormat="1">
      <c r="A307" s="159"/>
      <c r="B307" s="511"/>
      <c r="C307" s="511"/>
      <c r="D307" s="511"/>
      <c r="E307" s="511"/>
      <c r="F307" s="511"/>
      <c r="G307" s="511"/>
      <c r="H307" s="511"/>
      <c r="I307" s="511"/>
      <c r="J307" s="511"/>
      <c r="K307" s="511"/>
      <c r="L307" s="511"/>
      <c r="M307" s="511"/>
      <c r="N307" s="511"/>
      <c r="O307" s="511"/>
      <c r="P307" s="511"/>
      <c r="Q307" s="511"/>
      <c r="R307" s="511"/>
      <c r="S307" s="511"/>
      <c r="T307" s="511"/>
      <c r="U307" s="511"/>
      <c r="V307" s="511"/>
      <c r="W307" s="511"/>
      <c r="X307" s="511"/>
      <c r="Y307" s="511"/>
      <c r="Z307" s="511"/>
      <c r="AA307" s="511"/>
      <c r="AB307" s="511"/>
      <c r="AC307" s="511"/>
      <c r="AD307" s="511"/>
      <c r="AE307" s="511"/>
      <c r="AF307" s="511"/>
      <c r="AG307" s="511"/>
      <c r="AH307" s="511"/>
      <c r="AI307" s="511"/>
    </row>
    <row r="308" spans="1:35" s="230" customFormat="1">
      <c r="A308" s="159"/>
      <c r="B308" s="511"/>
      <c r="C308" s="511"/>
      <c r="D308" s="511"/>
      <c r="E308" s="511"/>
      <c r="F308" s="511"/>
      <c r="G308" s="511"/>
      <c r="H308" s="511"/>
      <c r="I308" s="511"/>
      <c r="J308" s="511"/>
      <c r="K308" s="511"/>
      <c r="L308" s="511"/>
      <c r="M308" s="511"/>
      <c r="N308" s="511"/>
      <c r="O308" s="511"/>
      <c r="P308" s="511"/>
      <c r="Q308" s="511"/>
      <c r="R308" s="511"/>
      <c r="S308" s="511"/>
      <c r="T308" s="511"/>
      <c r="U308" s="511"/>
      <c r="V308" s="511"/>
      <c r="W308" s="511"/>
      <c r="X308" s="511"/>
      <c r="Y308" s="511"/>
      <c r="Z308" s="511"/>
      <c r="AA308" s="511"/>
      <c r="AB308" s="511"/>
      <c r="AC308" s="511"/>
      <c r="AD308" s="511"/>
      <c r="AE308" s="511"/>
      <c r="AF308" s="511"/>
      <c r="AG308" s="511"/>
      <c r="AH308" s="511"/>
      <c r="AI308" s="511"/>
    </row>
    <row r="309" spans="1:35" s="230" customFormat="1">
      <c r="A309" s="159"/>
      <c r="B309" s="511"/>
      <c r="C309" s="511"/>
      <c r="D309" s="511"/>
      <c r="E309" s="511"/>
      <c r="F309" s="511"/>
      <c r="G309" s="511"/>
      <c r="H309" s="511"/>
      <c r="I309" s="511"/>
      <c r="J309" s="511"/>
      <c r="K309" s="511"/>
      <c r="L309" s="511"/>
      <c r="M309" s="511"/>
      <c r="N309" s="511"/>
      <c r="O309" s="511"/>
      <c r="P309" s="511"/>
      <c r="Q309" s="511"/>
      <c r="R309" s="511"/>
      <c r="S309" s="511"/>
      <c r="T309" s="511"/>
      <c r="U309" s="511"/>
      <c r="V309" s="511"/>
      <c r="W309" s="511"/>
      <c r="X309" s="511"/>
      <c r="Y309" s="511"/>
      <c r="Z309" s="511"/>
      <c r="AA309" s="511"/>
      <c r="AB309" s="511"/>
      <c r="AC309" s="511"/>
      <c r="AD309" s="511"/>
      <c r="AE309" s="511"/>
      <c r="AF309" s="511"/>
      <c r="AG309" s="511"/>
      <c r="AH309" s="511"/>
      <c r="AI309" s="511"/>
    </row>
    <row r="310" spans="1:35" s="230" customFormat="1">
      <c r="A310" s="159"/>
      <c r="B310" s="511"/>
      <c r="C310" s="511"/>
      <c r="D310" s="511"/>
      <c r="E310" s="511"/>
      <c r="F310" s="511"/>
      <c r="G310" s="511"/>
      <c r="H310" s="511"/>
      <c r="I310" s="511"/>
      <c r="J310" s="511"/>
      <c r="K310" s="511"/>
      <c r="L310" s="511"/>
      <c r="M310" s="511"/>
      <c r="N310" s="511"/>
      <c r="O310" s="511"/>
      <c r="P310" s="511"/>
      <c r="Q310" s="511"/>
      <c r="R310" s="511"/>
      <c r="S310" s="511"/>
      <c r="T310" s="511"/>
      <c r="U310" s="511"/>
      <c r="V310" s="511"/>
      <c r="W310" s="511"/>
      <c r="X310" s="511"/>
      <c r="Y310" s="511"/>
      <c r="Z310" s="511"/>
      <c r="AA310" s="511"/>
      <c r="AB310" s="511"/>
      <c r="AC310" s="511"/>
      <c r="AD310" s="511"/>
      <c r="AE310" s="511"/>
      <c r="AF310" s="511"/>
      <c r="AG310" s="511"/>
      <c r="AH310" s="511"/>
      <c r="AI310" s="511"/>
    </row>
    <row r="311" spans="1:35" s="230" customFormat="1">
      <c r="A311" s="159"/>
      <c r="B311" s="511"/>
      <c r="C311" s="511"/>
      <c r="D311" s="511"/>
      <c r="E311" s="511"/>
      <c r="F311" s="511"/>
      <c r="G311" s="511"/>
      <c r="H311" s="511"/>
      <c r="I311" s="511"/>
      <c r="J311" s="511"/>
      <c r="K311" s="511"/>
      <c r="L311" s="511"/>
      <c r="M311" s="511"/>
      <c r="N311" s="511"/>
      <c r="O311" s="511"/>
      <c r="P311" s="511"/>
      <c r="Q311" s="511"/>
      <c r="R311" s="511"/>
      <c r="S311" s="511"/>
      <c r="T311" s="511"/>
      <c r="U311" s="511"/>
      <c r="V311" s="511"/>
      <c r="W311" s="511"/>
      <c r="X311" s="511"/>
      <c r="Y311" s="511"/>
      <c r="Z311" s="511"/>
      <c r="AA311" s="511"/>
      <c r="AB311" s="511"/>
      <c r="AC311" s="511"/>
      <c r="AD311" s="511"/>
      <c r="AE311" s="511"/>
      <c r="AF311" s="511"/>
      <c r="AG311" s="511"/>
      <c r="AH311" s="511"/>
      <c r="AI311" s="511"/>
    </row>
    <row r="312" spans="1:35" s="230" customFormat="1">
      <c r="A312" s="159"/>
      <c r="B312" s="511"/>
      <c r="C312" s="511"/>
      <c r="D312" s="511"/>
      <c r="E312" s="511"/>
      <c r="F312" s="511"/>
      <c r="G312" s="511"/>
      <c r="H312" s="511"/>
      <c r="I312" s="511"/>
      <c r="J312" s="511"/>
      <c r="K312" s="511"/>
      <c r="L312" s="511"/>
      <c r="M312" s="511"/>
      <c r="N312" s="511"/>
      <c r="O312" s="511"/>
      <c r="P312" s="511"/>
      <c r="Q312" s="511"/>
      <c r="R312" s="511"/>
      <c r="S312" s="511"/>
      <c r="T312" s="511"/>
      <c r="U312" s="511"/>
      <c r="V312" s="511"/>
      <c r="W312" s="511"/>
      <c r="X312" s="511"/>
      <c r="Y312" s="511"/>
      <c r="Z312" s="511"/>
      <c r="AA312" s="511"/>
      <c r="AB312" s="511"/>
      <c r="AC312" s="511"/>
      <c r="AD312" s="511"/>
      <c r="AE312" s="511"/>
      <c r="AF312" s="511"/>
      <c r="AG312" s="511"/>
      <c r="AH312" s="511"/>
      <c r="AI312" s="511"/>
    </row>
    <row r="313" spans="1:35" s="230" customFormat="1">
      <c r="A313" s="159"/>
      <c r="B313" s="511"/>
      <c r="C313" s="511"/>
      <c r="D313" s="511"/>
      <c r="E313" s="511"/>
      <c r="F313" s="511"/>
      <c r="G313" s="511"/>
      <c r="H313" s="511"/>
      <c r="I313" s="511"/>
      <c r="J313" s="511"/>
      <c r="K313" s="511"/>
      <c r="L313" s="511"/>
      <c r="M313" s="511"/>
      <c r="N313" s="511"/>
      <c r="O313" s="511"/>
      <c r="P313" s="511"/>
      <c r="Q313" s="511"/>
      <c r="R313" s="511"/>
      <c r="S313" s="511"/>
      <c r="T313" s="511"/>
      <c r="U313" s="511"/>
      <c r="V313" s="511"/>
      <c r="W313" s="511"/>
      <c r="X313" s="511"/>
      <c r="Y313" s="511"/>
      <c r="Z313" s="511"/>
      <c r="AA313" s="511"/>
      <c r="AB313" s="511"/>
      <c r="AC313" s="511"/>
      <c r="AD313" s="511"/>
      <c r="AE313" s="511"/>
      <c r="AF313" s="511"/>
      <c r="AG313" s="511"/>
      <c r="AH313" s="511"/>
      <c r="AI313" s="511"/>
    </row>
    <row r="314" spans="1:35" s="230" customFormat="1">
      <c r="A314" s="159"/>
      <c r="B314" s="511"/>
      <c r="C314" s="511"/>
      <c r="D314" s="511"/>
      <c r="E314" s="511"/>
      <c r="F314" s="511"/>
      <c r="G314" s="511"/>
      <c r="H314" s="511"/>
      <c r="I314" s="511"/>
      <c r="J314" s="511"/>
      <c r="K314" s="511"/>
      <c r="L314" s="511"/>
      <c r="M314" s="511"/>
      <c r="N314" s="511"/>
      <c r="O314" s="511"/>
      <c r="P314" s="511"/>
      <c r="Q314" s="511"/>
      <c r="R314" s="511"/>
      <c r="S314" s="511"/>
      <c r="T314" s="511"/>
      <c r="U314" s="511"/>
      <c r="V314" s="511"/>
      <c r="W314" s="511"/>
      <c r="X314" s="511"/>
      <c r="Y314" s="511"/>
      <c r="Z314" s="511"/>
      <c r="AA314" s="511"/>
      <c r="AB314" s="511"/>
      <c r="AC314" s="511"/>
      <c r="AD314" s="511"/>
      <c r="AE314" s="511"/>
      <c r="AF314" s="511"/>
      <c r="AG314" s="511"/>
      <c r="AH314" s="511"/>
      <c r="AI314" s="511"/>
    </row>
    <row r="315" spans="1:35" s="230" customFormat="1">
      <c r="A315" s="159"/>
      <c r="B315" s="511"/>
      <c r="C315" s="511"/>
      <c r="D315" s="511"/>
      <c r="E315" s="511"/>
      <c r="F315" s="511"/>
      <c r="G315" s="511"/>
      <c r="H315" s="511"/>
      <c r="I315" s="511"/>
      <c r="J315" s="511"/>
      <c r="K315" s="511"/>
      <c r="L315" s="511"/>
      <c r="M315" s="511"/>
      <c r="N315" s="511"/>
      <c r="O315" s="511"/>
      <c r="P315" s="511"/>
      <c r="Q315" s="511"/>
      <c r="R315" s="511"/>
      <c r="S315" s="511"/>
      <c r="T315" s="511"/>
      <c r="U315" s="511"/>
      <c r="V315" s="511"/>
      <c r="W315" s="511"/>
      <c r="X315" s="511"/>
      <c r="Y315" s="511"/>
      <c r="Z315" s="511"/>
      <c r="AA315" s="511"/>
      <c r="AB315" s="511"/>
      <c r="AC315" s="511"/>
      <c r="AD315" s="511"/>
      <c r="AE315" s="511"/>
      <c r="AF315" s="511"/>
      <c r="AG315" s="511"/>
      <c r="AH315" s="511"/>
      <c r="AI315" s="511"/>
    </row>
    <row r="316" spans="1:35" s="230" customFormat="1">
      <c r="A316" s="159"/>
      <c r="B316" s="511"/>
      <c r="C316" s="511"/>
      <c r="D316" s="511"/>
      <c r="E316" s="511"/>
      <c r="F316" s="511"/>
      <c r="G316" s="511"/>
      <c r="H316" s="511"/>
      <c r="I316" s="511"/>
      <c r="J316" s="511"/>
      <c r="K316" s="511"/>
      <c r="L316" s="511"/>
      <c r="M316" s="511"/>
      <c r="N316" s="511"/>
      <c r="O316" s="511"/>
      <c r="P316" s="511"/>
      <c r="Q316" s="511"/>
      <c r="R316" s="511"/>
      <c r="S316" s="511"/>
      <c r="T316" s="511"/>
      <c r="U316" s="511"/>
      <c r="V316" s="511"/>
      <c r="W316" s="511"/>
      <c r="X316" s="511"/>
      <c r="Y316" s="511"/>
      <c r="Z316" s="511"/>
      <c r="AA316" s="511"/>
      <c r="AB316" s="511"/>
      <c r="AC316" s="511"/>
      <c r="AD316" s="511"/>
      <c r="AE316" s="511"/>
      <c r="AF316" s="511"/>
      <c r="AG316" s="511"/>
      <c r="AH316" s="511"/>
      <c r="AI316" s="511"/>
    </row>
    <row r="317" spans="1:35" s="230" customFormat="1">
      <c r="A317" s="159"/>
      <c r="B317" s="511"/>
      <c r="C317" s="511"/>
      <c r="D317" s="511"/>
      <c r="E317" s="511"/>
      <c r="F317" s="511"/>
      <c r="G317" s="511"/>
      <c r="H317" s="511"/>
      <c r="I317" s="511"/>
      <c r="J317" s="511"/>
      <c r="K317" s="511"/>
      <c r="L317" s="511"/>
      <c r="M317" s="511"/>
      <c r="N317" s="511"/>
      <c r="O317" s="511"/>
      <c r="P317" s="511"/>
      <c r="Q317" s="511"/>
      <c r="R317" s="511"/>
      <c r="S317" s="511"/>
      <c r="T317" s="511"/>
      <c r="U317" s="511"/>
      <c r="V317" s="511"/>
      <c r="W317" s="511"/>
      <c r="X317" s="511"/>
      <c r="Y317" s="511"/>
      <c r="Z317" s="511"/>
      <c r="AA317" s="511"/>
      <c r="AB317" s="511"/>
      <c r="AC317" s="511"/>
      <c r="AD317" s="511"/>
      <c r="AE317" s="511"/>
      <c r="AF317" s="511"/>
      <c r="AG317" s="511"/>
      <c r="AH317" s="511"/>
      <c r="AI317" s="511"/>
    </row>
    <row r="318" spans="1:35" s="230" customFormat="1">
      <c r="A318" s="159"/>
      <c r="B318" s="511"/>
      <c r="C318" s="511"/>
      <c r="D318" s="511"/>
      <c r="E318" s="511"/>
      <c r="F318" s="511"/>
      <c r="G318" s="511"/>
      <c r="H318" s="511"/>
      <c r="I318" s="511"/>
      <c r="J318" s="511"/>
      <c r="K318" s="511"/>
      <c r="L318" s="511"/>
      <c r="M318" s="511"/>
      <c r="N318" s="511"/>
      <c r="O318" s="511"/>
      <c r="P318" s="511"/>
      <c r="Q318" s="511"/>
      <c r="R318" s="511"/>
      <c r="S318" s="511"/>
      <c r="T318" s="511"/>
      <c r="U318" s="511"/>
      <c r="V318" s="511"/>
      <c r="W318" s="511"/>
      <c r="X318" s="511"/>
      <c r="Y318" s="511"/>
      <c r="Z318" s="511"/>
      <c r="AA318" s="511"/>
      <c r="AB318" s="511"/>
      <c r="AC318" s="511"/>
      <c r="AD318" s="511"/>
      <c r="AE318" s="511"/>
      <c r="AF318" s="511"/>
      <c r="AG318" s="511"/>
      <c r="AH318" s="511"/>
      <c r="AI318" s="511"/>
    </row>
    <row r="319" spans="1:35" s="230" customFormat="1">
      <c r="A319" s="159"/>
      <c r="B319" s="511"/>
      <c r="C319" s="511"/>
      <c r="D319" s="511"/>
      <c r="E319" s="511"/>
      <c r="F319" s="511"/>
      <c r="G319" s="511"/>
      <c r="H319" s="511"/>
      <c r="I319" s="511"/>
      <c r="J319" s="511"/>
      <c r="K319" s="511"/>
      <c r="L319" s="511"/>
      <c r="M319" s="511"/>
      <c r="N319" s="511"/>
      <c r="O319" s="511"/>
      <c r="P319" s="511"/>
      <c r="Q319" s="511"/>
      <c r="R319" s="511"/>
      <c r="S319" s="511"/>
      <c r="T319" s="511"/>
      <c r="U319" s="511"/>
      <c r="V319" s="511"/>
      <c r="W319" s="511"/>
      <c r="X319" s="511"/>
      <c r="Y319" s="511"/>
      <c r="Z319" s="511"/>
      <c r="AA319" s="511"/>
      <c r="AB319" s="511"/>
      <c r="AC319" s="511"/>
      <c r="AD319" s="511"/>
      <c r="AE319" s="511"/>
      <c r="AF319" s="511"/>
      <c r="AG319" s="511"/>
      <c r="AH319" s="511"/>
      <c r="AI319" s="511"/>
    </row>
    <row r="320" spans="1:35" s="230" customFormat="1">
      <c r="A320" s="159"/>
      <c r="B320" s="511"/>
      <c r="C320" s="511"/>
      <c r="D320" s="511"/>
      <c r="E320" s="511"/>
      <c r="F320" s="511"/>
      <c r="G320" s="511"/>
      <c r="H320" s="511"/>
      <c r="I320" s="511"/>
      <c r="J320" s="511"/>
      <c r="K320" s="511"/>
      <c r="L320" s="511"/>
      <c r="M320" s="511"/>
      <c r="N320" s="511"/>
      <c r="O320" s="511"/>
      <c r="P320" s="511"/>
      <c r="Q320" s="511"/>
      <c r="R320" s="511"/>
      <c r="S320" s="511"/>
      <c r="T320" s="511"/>
      <c r="U320" s="511"/>
      <c r="V320" s="511"/>
      <c r="W320" s="511"/>
      <c r="X320" s="511"/>
      <c r="Y320" s="511"/>
      <c r="Z320" s="511"/>
      <c r="AA320" s="511"/>
      <c r="AB320" s="511"/>
      <c r="AC320" s="511"/>
      <c r="AD320" s="511"/>
      <c r="AE320" s="511"/>
      <c r="AF320" s="511"/>
      <c r="AG320" s="511"/>
      <c r="AH320" s="511"/>
      <c r="AI320" s="511"/>
    </row>
    <row r="321" spans="1:35" s="230" customFormat="1">
      <c r="A321" s="159"/>
      <c r="B321" s="511"/>
      <c r="C321" s="511"/>
      <c r="D321" s="511"/>
      <c r="E321" s="511"/>
      <c r="F321" s="511"/>
      <c r="G321" s="511"/>
      <c r="H321" s="511"/>
      <c r="I321" s="511"/>
      <c r="J321" s="511"/>
      <c r="K321" s="511"/>
      <c r="L321" s="511"/>
      <c r="M321" s="511"/>
      <c r="N321" s="511"/>
      <c r="O321" s="511"/>
      <c r="P321" s="511"/>
      <c r="Q321" s="511"/>
      <c r="R321" s="511"/>
      <c r="S321" s="511"/>
      <c r="T321" s="511"/>
      <c r="U321" s="511"/>
      <c r="V321" s="511"/>
      <c r="W321" s="511"/>
      <c r="X321" s="511"/>
      <c r="Y321" s="511"/>
      <c r="Z321" s="511"/>
      <c r="AA321" s="511"/>
      <c r="AB321" s="511"/>
      <c r="AC321" s="511"/>
      <c r="AD321" s="511"/>
      <c r="AE321" s="511"/>
      <c r="AF321" s="511"/>
      <c r="AG321" s="511"/>
      <c r="AH321" s="511"/>
      <c r="AI321" s="511"/>
    </row>
    <row r="322" spans="1:35" s="230" customFormat="1">
      <c r="A322" s="159"/>
      <c r="B322" s="511"/>
      <c r="C322" s="511"/>
      <c r="D322" s="511"/>
      <c r="E322" s="511"/>
      <c r="F322" s="511"/>
      <c r="G322" s="511"/>
      <c r="H322" s="511"/>
      <c r="I322" s="511"/>
      <c r="J322" s="511"/>
      <c r="K322" s="511"/>
      <c r="L322" s="511"/>
      <c r="M322" s="511"/>
      <c r="N322" s="511"/>
      <c r="O322" s="511"/>
      <c r="P322" s="511"/>
      <c r="Q322" s="511"/>
      <c r="R322" s="511"/>
      <c r="S322" s="511"/>
      <c r="T322" s="511"/>
      <c r="U322" s="511"/>
      <c r="V322" s="511"/>
      <c r="W322" s="511"/>
      <c r="X322" s="511"/>
      <c r="Y322" s="511"/>
      <c r="Z322" s="511"/>
      <c r="AA322" s="511"/>
      <c r="AB322" s="511"/>
      <c r="AC322" s="511"/>
      <c r="AD322" s="511"/>
      <c r="AE322" s="511"/>
      <c r="AF322" s="511"/>
      <c r="AG322" s="511"/>
      <c r="AH322" s="511"/>
      <c r="AI322" s="511"/>
    </row>
    <row r="323" spans="1:35" s="230" customFormat="1">
      <c r="A323" s="159"/>
      <c r="B323" s="511"/>
      <c r="C323" s="511"/>
      <c r="D323" s="511"/>
      <c r="E323" s="511"/>
      <c r="F323" s="511"/>
      <c r="G323" s="511"/>
      <c r="H323" s="511"/>
      <c r="I323" s="511"/>
      <c r="J323" s="511"/>
      <c r="K323" s="511"/>
      <c r="L323" s="511"/>
      <c r="M323" s="511"/>
      <c r="N323" s="511"/>
      <c r="O323" s="511"/>
      <c r="P323" s="511"/>
      <c r="Q323" s="511"/>
      <c r="R323" s="511"/>
      <c r="S323" s="511"/>
      <c r="T323" s="511"/>
      <c r="U323" s="511"/>
      <c r="V323" s="511"/>
      <c r="W323" s="511"/>
      <c r="X323" s="511"/>
      <c r="Y323" s="511"/>
      <c r="Z323" s="511"/>
      <c r="AA323" s="511"/>
      <c r="AB323" s="511"/>
      <c r="AC323" s="511"/>
      <c r="AD323" s="511"/>
      <c r="AE323" s="511"/>
      <c r="AF323" s="511"/>
      <c r="AG323" s="511"/>
      <c r="AH323" s="511"/>
      <c r="AI323" s="511"/>
    </row>
    <row r="324" spans="1:35" s="230" customFormat="1">
      <c r="A324" s="159"/>
      <c r="B324" s="511"/>
      <c r="C324" s="511"/>
      <c r="D324" s="511"/>
      <c r="E324" s="511"/>
      <c r="F324" s="511"/>
      <c r="G324" s="511"/>
      <c r="H324" s="511"/>
      <c r="I324" s="511"/>
      <c r="J324" s="511"/>
      <c r="K324" s="511"/>
      <c r="L324" s="511"/>
      <c r="M324" s="511"/>
      <c r="N324" s="511"/>
      <c r="O324" s="511"/>
      <c r="P324" s="511"/>
      <c r="Q324" s="511"/>
      <c r="R324" s="511"/>
      <c r="S324" s="511"/>
      <c r="T324" s="511"/>
      <c r="U324" s="511"/>
      <c r="V324" s="511"/>
      <c r="W324" s="511"/>
      <c r="X324" s="511"/>
      <c r="Y324" s="511"/>
      <c r="Z324" s="511"/>
      <c r="AA324" s="511"/>
      <c r="AB324" s="511"/>
      <c r="AC324" s="511"/>
      <c r="AD324" s="511"/>
      <c r="AE324" s="511"/>
      <c r="AF324" s="511"/>
      <c r="AG324" s="511"/>
      <c r="AH324" s="511"/>
      <c r="AI324" s="511"/>
    </row>
    <row r="325" spans="1:35" s="230" customFormat="1">
      <c r="A325" s="159"/>
      <c r="B325" s="511"/>
      <c r="C325" s="511"/>
      <c r="D325" s="511"/>
      <c r="E325" s="511"/>
      <c r="F325" s="511"/>
      <c r="G325" s="511"/>
      <c r="H325" s="511"/>
      <c r="I325" s="511"/>
      <c r="J325" s="511"/>
      <c r="K325" s="511"/>
      <c r="L325" s="511"/>
      <c r="M325" s="511"/>
      <c r="N325" s="511"/>
      <c r="O325" s="511"/>
      <c r="P325" s="511"/>
      <c r="Q325" s="511"/>
      <c r="R325" s="511"/>
      <c r="S325" s="511"/>
      <c r="T325" s="511"/>
      <c r="U325" s="511"/>
      <c r="V325" s="511"/>
      <c r="W325" s="511"/>
      <c r="X325" s="511"/>
      <c r="Y325" s="511"/>
      <c r="Z325" s="511"/>
      <c r="AA325" s="511"/>
      <c r="AB325" s="511"/>
      <c r="AC325" s="511"/>
      <c r="AD325" s="511"/>
      <c r="AE325" s="511"/>
      <c r="AF325" s="511"/>
      <c r="AG325" s="511"/>
      <c r="AH325" s="511"/>
      <c r="AI325" s="511"/>
    </row>
    <row r="326" spans="1:35" s="230" customFormat="1">
      <c r="A326" s="159"/>
      <c r="B326" s="511"/>
      <c r="C326" s="511"/>
      <c r="D326" s="511"/>
      <c r="E326" s="511"/>
      <c r="F326" s="511"/>
      <c r="G326" s="511"/>
      <c r="H326" s="511"/>
      <c r="I326" s="511"/>
      <c r="J326" s="511"/>
      <c r="K326" s="511"/>
      <c r="L326" s="511"/>
      <c r="M326" s="511"/>
      <c r="N326" s="511"/>
      <c r="O326" s="511"/>
      <c r="P326" s="511"/>
      <c r="Q326" s="511"/>
      <c r="R326" s="511"/>
      <c r="S326" s="511"/>
      <c r="T326" s="511"/>
      <c r="U326" s="511"/>
      <c r="V326" s="511"/>
      <c r="W326" s="511"/>
      <c r="X326" s="511"/>
      <c r="Y326" s="511"/>
      <c r="Z326" s="511"/>
      <c r="AA326" s="511"/>
      <c r="AB326" s="511"/>
      <c r="AC326" s="511"/>
      <c r="AD326" s="511"/>
      <c r="AE326" s="511"/>
      <c r="AF326" s="511"/>
      <c r="AG326" s="511"/>
      <c r="AH326" s="511"/>
      <c r="AI326" s="511"/>
    </row>
    <row r="327" spans="1:35" s="230" customFormat="1">
      <c r="A327" s="159"/>
      <c r="B327" s="511"/>
      <c r="C327" s="511"/>
      <c r="D327" s="511"/>
      <c r="E327" s="511"/>
      <c r="F327" s="511"/>
      <c r="G327" s="511"/>
      <c r="H327" s="511"/>
      <c r="I327" s="511"/>
      <c r="J327" s="511"/>
      <c r="K327" s="511"/>
      <c r="L327" s="511"/>
      <c r="M327" s="511"/>
      <c r="N327" s="511"/>
      <c r="O327" s="511"/>
      <c r="P327" s="511"/>
      <c r="Q327" s="511"/>
      <c r="R327" s="511"/>
      <c r="S327" s="511"/>
      <c r="T327" s="511"/>
      <c r="U327" s="511"/>
      <c r="V327" s="511"/>
      <c r="W327" s="511"/>
      <c r="X327" s="511"/>
      <c r="Y327" s="511"/>
      <c r="Z327" s="511"/>
      <c r="AA327" s="511"/>
      <c r="AB327" s="511"/>
      <c r="AC327" s="511"/>
      <c r="AD327" s="511"/>
      <c r="AE327" s="511"/>
      <c r="AF327" s="511"/>
      <c r="AG327" s="511"/>
      <c r="AH327" s="511"/>
      <c r="AI327" s="511"/>
    </row>
    <row r="328" spans="1:35" s="230" customFormat="1">
      <c r="A328" s="159"/>
      <c r="B328" s="511"/>
      <c r="C328" s="511"/>
      <c r="D328" s="511"/>
      <c r="E328" s="511"/>
      <c r="F328" s="511"/>
      <c r="G328" s="511"/>
      <c r="H328" s="511"/>
      <c r="I328" s="511"/>
      <c r="J328" s="511"/>
      <c r="K328" s="511"/>
      <c r="L328" s="511"/>
      <c r="M328" s="511"/>
      <c r="N328" s="511"/>
      <c r="O328" s="511"/>
      <c r="P328" s="511"/>
      <c r="Q328" s="511"/>
      <c r="R328" s="511"/>
      <c r="S328" s="511"/>
      <c r="T328" s="511"/>
      <c r="U328" s="511"/>
      <c r="V328" s="511"/>
      <c r="W328" s="511"/>
      <c r="X328" s="511"/>
      <c r="Y328" s="511"/>
      <c r="Z328" s="511"/>
      <c r="AA328" s="511"/>
      <c r="AB328" s="511"/>
      <c r="AC328" s="511"/>
      <c r="AD328" s="511"/>
      <c r="AE328" s="511"/>
      <c r="AF328" s="511"/>
      <c r="AG328" s="511"/>
      <c r="AH328" s="511"/>
      <c r="AI328" s="511"/>
    </row>
    <row r="329" spans="1:35" s="230" customFormat="1">
      <c r="A329" s="159"/>
      <c r="B329" s="511"/>
      <c r="C329" s="511"/>
      <c r="D329" s="511"/>
      <c r="E329" s="511"/>
      <c r="F329" s="511"/>
      <c r="G329" s="511"/>
      <c r="H329" s="511"/>
      <c r="I329" s="511"/>
      <c r="J329" s="511"/>
      <c r="K329" s="511"/>
      <c r="L329" s="511"/>
      <c r="M329" s="511"/>
      <c r="N329" s="511"/>
      <c r="O329" s="511"/>
      <c r="P329" s="511"/>
      <c r="Q329" s="511"/>
      <c r="R329" s="511"/>
      <c r="S329" s="511"/>
      <c r="T329" s="511"/>
      <c r="U329" s="511"/>
      <c r="V329" s="511"/>
      <c r="W329" s="511"/>
      <c r="X329" s="511"/>
      <c r="Y329" s="511"/>
      <c r="Z329" s="511"/>
      <c r="AA329" s="511"/>
      <c r="AB329" s="511"/>
      <c r="AC329" s="511"/>
      <c r="AD329" s="511"/>
      <c r="AE329" s="511"/>
      <c r="AF329" s="511"/>
      <c r="AG329" s="511"/>
      <c r="AH329" s="511"/>
      <c r="AI329" s="511"/>
    </row>
    <row r="330" spans="1:35" s="230" customFormat="1">
      <c r="A330" s="159"/>
      <c r="B330" s="511"/>
      <c r="C330" s="511"/>
      <c r="D330" s="511"/>
      <c r="E330" s="511"/>
      <c r="F330" s="511"/>
      <c r="G330" s="511"/>
      <c r="H330" s="511"/>
      <c r="I330" s="511"/>
      <c r="J330" s="511"/>
      <c r="K330" s="511"/>
      <c r="L330" s="511"/>
      <c r="M330" s="511"/>
      <c r="N330" s="511"/>
      <c r="O330" s="511"/>
      <c r="P330" s="511"/>
      <c r="Q330" s="511"/>
      <c r="R330" s="511"/>
      <c r="S330" s="511"/>
      <c r="T330" s="511"/>
      <c r="U330" s="511"/>
      <c r="V330" s="511"/>
      <c r="W330" s="511"/>
      <c r="X330" s="511"/>
      <c r="Y330" s="511"/>
      <c r="Z330" s="511"/>
      <c r="AA330" s="511"/>
      <c r="AB330" s="511"/>
      <c r="AC330" s="511"/>
      <c r="AD330" s="511"/>
      <c r="AE330" s="511"/>
      <c r="AF330" s="511"/>
      <c r="AG330" s="511"/>
      <c r="AH330" s="511"/>
      <c r="AI330" s="511"/>
    </row>
    <row r="331" spans="1:35" s="230" customFormat="1">
      <c r="A331" s="159"/>
      <c r="B331" s="511"/>
      <c r="C331" s="511"/>
      <c r="D331" s="511"/>
      <c r="E331" s="511"/>
      <c r="F331" s="511"/>
      <c r="G331" s="511"/>
      <c r="H331" s="511"/>
      <c r="I331" s="511"/>
      <c r="J331" s="511"/>
      <c r="K331" s="511"/>
      <c r="L331" s="511"/>
      <c r="M331" s="511"/>
      <c r="N331" s="511"/>
      <c r="O331" s="511"/>
      <c r="P331" s="511"/>
      <c r="Q331" s="511"/>
      <c r="R331" s="511"/>
      <c r="S331" s="511"/>
      <c r="T331" s="511"/>
      <c r="U331" s="511"/>
      <c r="V331" s="511"/>
      <c r="W331" s="511"/>
      <c r="X331" s="511"/>
      <c r="Y331" s="511"/>
      <c r="Z331" s="511"/>
      <c r="AA331" s="511"/>
      <c r="AB331" s="511"/>
      <c r="AC331" s="511"/>
      <c r="AD331" s="511"/>
      <c r="AE331" s="511"/>
      <c r="AF331" s="511"/>
      <c r="AG331" s="511"/>
      <c r="AH331" s="511"/>
      <c r="AI331" s="511"/>
    </row>
    <row r="332" spans="1:35" s="230" customFormat="1">
      <c r="A332" s="159"/>
      <c r="B332" s="511"/>
      <c r="C332" s="511"/>
      <c r="D332" s="511"/>
      <c r="E332" s="511"/>
      <c r="F332" s="511"/>
      <c r="G332" s="511"/>
      <c r="H332" s="511"/>
      <c r="I332" s="511"/>
      <c r="J332" s="511"/>
      <c r="K332" s="511"/>
      <c r="L332" s="511"/>
      <c r="M332" s="511"/>
      <c r="N332" s="511"/>
      <c r="O332" s="511"/>
      <c r="P332" s="511"/>
      <c r="Q332" s="511"/>
      <c r="R332" s="511"/>
      <c r="S332" s="511"/>
      <c r="T332" s="511"/>
      <c r="U332" s="511"/>
      <c r="V332" s="511"/>
      <c r="W332" s="511"/>
      <c r="X332" s="511"/>
      <c r="Y332" s="511"/>
      <c r="Z332" s="511"/>
      <c r="AA332" s="511"/>
      <c r="AB332" s="511"/>
      <c r="AC332" s="511"/>
      <c r="AD332" s="511"/>
      <c r="AE332" s="511"/>
      <c r="AF332" s="511"/>
      <c r="AG332" s="511"/>
      <c r="AH332" s="511"/>
      <c r="AI332" s="511"/>
    </row>
    <row r="333" spans="1:35" s="230" customFormat="1">
      <c r="A333" s="159"/>
      <c r="B333" s="511"/>
      <c r="C333" s="511"/>
      <c r="D333" s="511"/>
      <c r="E333" s="511"/>
      <c r="F333" s="511"/>
      <c r="G333" s="511"/>
      <c r="H333" s="511"/>
      <c r="I333" s="511"/>
      <c r="J333" s="511"/>
      <c r="K333" s="511"/>
      <c r="L333" s="511"/>
      <c r="M333" s="511"/>
      <c r="N333" s="511"/>
      <c r="O333" s="511"/>
      <c r="P333" s="511"/>
      <c r="Q333" s="511"/>
      <c r="R333" s="511"/>
      <c r="S333" s="511"/>
      <c r="T333" s="511"/>
      <c r="U333" s="511"/>
      <c r="V333" s="511"/>
      <c r="W333" s="511"/>
      <c r="X333" s="511"/>
      <c r="Y333" s="511"/>
      <c r="Z333" s="511"/>
      <c r="AA333" s="511"/>
      <c r="AB333" s="511"/>
      <c r="AC333" s="511"/>
      <c r="AD333" s="511"/>
      <c r="AE333" s="511"/>
      <c r="AF333" s="511"/>
      <c r="AG333" s="511"/>
      <c r="AH333" s="511"/>
      <c r="AI333" s="511"/>
    </row>
    <row r="334" spans="1:35" s="230" customFormat="1">
      <c r="A334" s="159"/>
      <c r="B334" s="511"/>
      <c r="C334" s="511"/>
      <c r="D334" s="511"/>
      <c r="E334" s="511"/>
      <c r="F334" s="511"/>
      <c r="G334" s="511"/>
      <c r="H334" s="511"/>
      <c r="I334" s="511"/>
      <c r="J334" s="511"/>
      <c r="K334" s="511"/>
      <c r="L334" s="511"/>
      <c r="M334" s="511"/>
      <c r="N334" s="511"/>
      <c r="O334" s="511"/>
      <c r="P334" s="511"/>
      <c r="Q334" s="511"/>
      <c r="R334" s="511"/>
      <c r="S334" s="511"/>
      <c r="T334" s="511"/>
      <c r="U334" s="511"/>
      <c r="V334" s="511"/>
      <c r="W334" s="511"/>
      <c r="X334" s="511"/>
      <c r="Y334" s="511"/>
      <c r="Z334" s="511"/>
      <c r="AA334" s="511"/>
      <c r="AB334" s="511"/>
      <c r="AC334" s="511"/>
      <c r="AD334" s="511"/>
      <c r="AE334" s="511"/>
      <c r="AF334" s="511"/>
      <c r="AG334" s="511"/>
      <c r="AH334" s="511"/>
      <c r="AI334" s="511"/>
    </row>
    <row r="335" spans="1:35" s="230" customFormat="1">
      <c r="A335" s="159"/>
      <c r="B335" s="511"/>
      <c r="C335" s="511"/>
      <c r="D335" s="511"/>
      <c r="E335" s="511"/>
      <c r="F335" s="511"/>
      <c r="G335" s="511"/>
      <c r="H335" s="511"/>
      <c r="I335" s="511"/>
      <c r="J335" s="511"/>
      <c r="K335" s="511"/>
      <c r="L335" s="511"/>
      <c r="M335" s="511"/>
      <c r="N335" s="511"/>
      <c r="O335" s="511"/>
      <c r="P335" s="511"/>
      <c r="Q335" s="511"/>
      <c r="R335" s="511"/>
      <c r="S335" s="511"/>
      <c r="T335" s="511"/>
      <c r="U335" s="511"/>
      <c r="V335" s="511"/>
      <c r="W335" s="511"/>
      <c r="X335" s="511"/>
      <c r="Y335" s="511"/>
      <c r="Z335" s="511"/>
      <c r="AA335" s="511"/>
      <c r="AB335" s="511"/>
      <c r="AC335" s="511"/>
      <c r="AD335" s="511"/>
      <c r="AE335" s="511"/>
      <c r="AF335" s="511"/>
      <c r="AG335" s="511"/>
      <c r="AH335" s="511"/>
      <c r="AI335" s="511"/>
    </row>
    <row r="336" spans="1:35" s="230" customFormat="1">
      <c r="A336" s="159"/>
      <c r="B336" s="511"/>
      <c r="C336" s="511"/>
      <c r="D336" s="511"/>
      <c r="E336" s="511"/>
      <c r="F336" s="511"/>
      <c r="G336" s="511"/>
      <c r="H336" s="511"/>
      <c r="I336" s="511"/>
      <c r="J336" s="511"/>
      <c r="K336" s="511"/>
      <c r="L336" s="511"/>
      <c r="M336" s="511"/>
      <c r="N336" s="511"/>
      <c r="O336" s="511"/>
      <c r="P336" s="511"/>
      <c r="Q336" s="511"/>
      <c r="R336" s="511"/>
      <c r="S336" s="511"/>
      <c r="T336" s="511"/>
      <c r="U336" s="511"/>
      <c r="V336" s="511"/>
      <c r="W336" s="511"/>
      <c r="X336" s="511"/>
      <c r="Y336" s="511"/>
      <c r="Z336" s="511"/>
      <c r="AA336" s="511"/>
      <c r="AB336" s="511"/>
      <c r="AC336" s="511"/>
      <c r="AD336" s="511"/>
      <c r="AE336" s="511"/>
      <c r="AF336" s="511"/>
      <c r="AG336" s="511"/>
      <c r="AH336" s="511"/>
      <c r="AI336" s="511"/>
    </row>
    <row r="337" spans="1:35" s="230" customFormat="1">
      <c r="A337" s="159"/>
      <c r="B337" s="511"/>
      <c r="C337" s="511"/>
      <c r="D337" s="511"/>
      <c r="E337" s="511"/>
      <c r="F337" s="511"/>
      <c r="G337" s="511"/>
      <c r="H337" s="511"/>
      <c r="I337" s="511"/>
      <c r="J337" s="511"/>
      <c r="K337" s="511"/>
      <c r="L337" s="511"/>
      <c r="M337" s="511"/>
      <c r="N337" s="511"/>
      <c r="O337" s="511"/>
      <c r="P337" s="511"/>
      <c r="Q337" s="511"/>
      <c r="R337" s="511"/>
      <c r="S337" s="511"/>
      <c r="T337" s="511"/>
      <c r="U337" s="511"/>
      <c r="V337" s="511"/>
      <c r="W337" s="511"/>
      <c r="X337" s="511"/>
      <c r="Y337" s="511"/>
      <c r="Z337" s="511"/>
      <c r="AA337" s="511"/>
      <c r="AB337" s="511"/>
      <c r="AC337" s="511"/>
      <c r="AD337" s="511"/>
      <c r="AE337" s="511"/>
      <c r="AF337" s="511"/>
      <c r="AG337" s="511"/>
      <c r="AH337" s="511"/>
      <c r="AI337" s="511"/>
    </row>
    <row r="338" spans="1:35" s="230" customFormat="1">
      <c r="A338" s="159"/>
      <c r="B338" s="511"/>
      <c r="C338" s="511"/>
      <c r="D338" s="511"/>
      <c r="E338" s="511"/>
      <c r="F338" s="511"/>
      <c r="G338" s="511"/>
      <c r="H338" s="511"/>
      <c r="I338" s="511"/>
      <c r="J338" s="511"/>
      <c r="K338" s="511"/>
      <c r="L338" s="511"/>
      <c r="M338" s="511"/>
      <c r="N338" s="511"/>
      <c r="O338" s="511"/>
      <c r="P338" s="511"/>
      <c r="Q338" s="511"/>
      <c r="R338" s="511"/>
      <c r="S338" s="511"/>
      <c r="T338" s="511"/>
      <c r="U338" s="511"/>
      <c r="V338" s="511"/>
      <c r="W338" s="511"/>
      <c r="X338" s="511"/>
      <c r="Y338" s="511"/>
      <c r="Z338" s="511"/>
      <c r="AA338" s="511"/>
      <c r="AB338" s="511"/>
      <c r="AC338" s="511"/>
      <c r="AD338" s="511"/>
      <c r="AE338" s="511"/>
      <c r="AF338" s="511"/>
      <c r="AG338" s="511"/>
      <c r="AH338" s="511"/>
      <c r="AI338" s="511"/>
    </row>
    <row r="339" spans="1:35" s="230" customFormat="1">
      <c r="A339" s="159"/>
      <c r="B339" s="511"/>
      <c r="C339" s="511"/>
      <c r="D339" s="511"/>
      <c r="E339" s="511"/>
      <c r="F339" s="511"/>
      <c r="G339" s="511"/>
      <c r="H339" s="511"/>
      <c r="I339" s="511"/>
      <c r="J339" s="511"/>
      <c r="K339" s="511"/>
      <c r="L339" s="511"/>
      <c r="M339" s="511"/>
      <c r="N339" s="511"/>
      <c r="O339" s="511"/>
      <c r="P339" s="511"/>
      <c r="Q339" s="511"/>
      <c r="R339" s="511"/>
      <c r="S339" s="511"/>
      <c r="T339" s="511"/>
      <c r="U339" s="511"/>
      <c r="V339" s="511"/>
      <c r="W339" s="511"/>
      <c r="X339" s="511"/>
      <c r="Y339" s="511"/>
      <c r="Z339" s="511"/>
      <c r="AA339" s="511"/>
      <c r="AB339" s="511"/>
      <c r="AC339" s="511"/>
      <c r="AD339" s="511"/>
      <c r="AE339" s="511"/>
      <c r="AF339" s="511"/>
      <c r="AG339" s="511"/>
      <c r="AH339" s="511"/>
      <c r="AI339" s="511"/>
    </row>
    <row r="340" spans="1:35" s="230" customFormat="1">
      <c r="A340" s="159"/>
      <c r="B340" s="511"/>
      <c r="C340" s="511"/>
      <c r="D340" s="511"/>
      <c r="E340" s="511"/>
      <c r="F340" s="511"/>
      <c r="G340" s="511"/>
      <c r="H340" s="511"/>
      <c r="I340" s="511"/>
      <c r="J340" s="511"/>
      <c r="K340" s="511"/>
      <c r="L340" s="511"/>
      <c r="M340" s="511"/>
      <c r="N340" s="511"/>
      <c r="O340" s="511"/>
      <c r="P340" s="511"/>
      <c r="Q340" s="511"/>
      <c r="R340" s="511"/>
      <c r="S340" s="511"/>
      <c r="T340" s="511"/>
      <c r="U340" s="511"/>
      <c r="V340" s="511"/>
      <c r="W340" s="511"/>
      <c r="X340" s="511"/>
      <c r="Y340" s="511"/>
      <c r="Z340" s="511"/>
      <c r="AA340" s="511"/>
      <c r="AB340" s="511"/>
      <c r="AC340" s="511"/>
      <c r="AD340" s="511"/>
      <c r="AE340" s="511"/>
      <c r="AF340" s="511"/>
      <c r="AG340" s="511"/>
      <c r="AH340" s="511"/>
      <c r="AI340" s="511"/>
    </row>
    <row r="341" spans="1:35" s="230" customFormat="1">
      <c r="A341" s="159"/>
      <c r="B341" s="511"/>
      <c r="C341" s="511"/>
      <c r="D341" s="511"/>
      <c r="E341" s="511"/>
      <c r="F341" s="511"/>
      <c r="G341" s="511"/>
      <c r="H341" s="511"/>
      <c r="I341" s="511"/>
      <c r="J341" s="511"/>
      <c r="K341" s="511"/>
      <c r="L341" s="511"/>
      <c r="M341" s="511"/>
      <c r="N341" s="511"/>
      <c r="O341" s="511"/>
      <c r="P341" s="511"/>
      <c r="Q341" s="511"/>
      <c r="R341" s="511"/>
      <c r="S341" s="511"/>
      <c r="T341" s="511"/>
      <c r="U341" s="511"/>
      <c r="V341" s="511"/>
      <c r="W341" s="511"/>
      <c r="X341" s="511"/>
      <c r="Y341" s="511"/>
      <c r="Z341" s="511"/>
      <c r="AA341" s="511"/>
      <c r="AB341" s="511"/>
      <c r="AC341" s="511"/>
      <c r="AD341" s="511"/>
      <c r="AE341" s="511"/>
      <c r="AF341" s="511"/>
      <c r="AG341" s="511"/>
      <c r="AH341" s="511"/>
      <c r="AI341" s="511"/>
    </row>
    <row r="342" spans="1:35" s="230" customFormat="1">
      <c r="A342" s="159"/>
      <c r="B342" s="511"/>
      <c r="C342" s="511"/>
      <c r="D342" s="511"/>
      <c r="E342" s="511"/>
      <c r="F342" s="511"/>
      <c r="G342" s="511"/>
      <c r="H342" s="511"/>
      <c r="I342" s="511"/>
      <c r="J342" s="511"/>
      <c r="K342" s="511"/>
      <c r="L342" s="511"/>
      <c r="M342" s="511"/>
      <c r="N342" s="511"/>
      <c r="O342" s="511"/>
      <c r="P342" s="511"/>
      <c r="Q342" s="511"/>
      <c r="R342" s="511"/>
      <c r="S342" s="511"/>
      <c r="T342" s="511"/>
      <c r="U342" s="511"/>
      <c r="V342" s="511"/>
      <c r="W342" s="511"/>
      <c r="X342" s="511"/>
      <c r="Y342" s="511"/>
      <c r="Z342" s="511"/>
      <c r="AA342" s="511"/>
      <c r="AB342" s="511"/>
      <c r="AC342" s="511"/>
      <c r="AD342" s="511"/>
      <c r="AE342" s="511"/>
      <c r="AF342" s="511"/>
      <c r="AG342" s="511"/>
      <c r="AH342" s="511"/>
      <c r="AI342" s="511"/>
    </row>
    <row r="343" spans="1:35" s="230" customFormat="1">
      <c r="A343" s="159"/>
      <c r="B343" s="511"/>
      <c r="C343" s="511"/>
      <c r="D343" s="511"/>
      <c r="E343" s="511"/>
      <c r="F343" s="511"/>
      <c r="G343" s="511"/>
      <c r="H343" s="511"/>
      <c r="I343" s="511"/>
      <c r="J343" s="511"/>
      <c r="K343" s="511"/>
      <c r="L343" s="511"/>
      <c r="M343" s="511"/>
      <c r="N343" s="511"/>
      <c r="O343" s="511"/>
      <c r="P343" s="511"/>
      <c r="Q343" s="511"/>
      <c r="R343" s="511"/>
      <c r="S343" s="511"/>
      <c r="T343" s="511"/>
      <c r="U343" s="511"/>
      <c r="V343" s="511"/>
      <c r="W343" s="511"/>
      <c r="X343" s="511"/>
      <c r="Y343" s="511"/>
      <c r="Z343" s="511"/>
      <c r="AA343" s="511"/>
      <c r="AB343" s="511"/>
      <c r="AC343" s="511"/>
      <c r="AD343" s="511"/>
      <c r="AE343" s="511"/>
      <c r="AF343" s="511"/>
      <c r="AG343" s="511"/>
      <c r="AH343" s="511"/>
      <c r="AI343" s="511"/>
    </row>
    <row r="344" spans="1:35" s="230" customFormat="1">
      <c r="A344" s="159"/>
      <c r="B344" s="511"/>
      <c r="C344" s="511"/>
      <c r="D344" s="511"/>
      <c r="E344" s="511"/>
      <c r="F344" s="511"/>
      <c r="G344" s="511"/>
      <c r="H344" s="511"/>
      <c r="I344" s="511"/>
      <c r="J344" s="511"/>
      <c r="K344" s="511"/>
      <c r="L344" s="511"/>
      <c r="M344" s="511"/>
      <c r="N344" s="511"/>
      <c r="O344" s="511"/>
      <c r="P344" s="511"/>
      <c r="Q344" s="511"/>
      <c r="R344" s="511"/>
      <c r="S344" s="511"/>
      <c r="T344" s="511"/>
      <c r="U344" s="511"/>
      <c r="V344" s="511"/>
      <c r="W344" s="511"/>
      <c r="X344" s="511"/>
      <c r="Y344" s="511"/>
      <c r="Z344" s="511"/>
      <c r="AA344" s="511"/>
      <c r="AB344" s="511"/>
      <c r="AC344" s="511"/>
      <c r="AD344" s="511"/>
      <c r="AE344" s="511"/>
      <c r="AF344" s="511"/>
      <c r="AG344" s="511"/>
      <c r="AH344" s="511"/>
      <c r="AI344" s="511"/>
    </row>
    <row r="345" spans="1:35" s="230" customFormat="1">
      <c r="A345" s="159"/>
      <c r="B345" s="511"/>
      <c r="C345" s="511"/>
      <c r="D345" s="511"/>
      <c r="E345" s="511"/>
      <c r="F345" s="511"/>
      <c r="G345" s="511"/>
      <c r="H345" s="511"/>
      <c r="I345" s="511"/>
      <c r="J345" s="511"/>
      <c r="K345" s="511"/>
      <c r="L345" s="511"/>
      <c r="M345" s="511"/>
      <c r="N345" s="511"/>
      <c r="O345" s="511"/>
      <c r="P345" s="511"/>
      <c r="Q345" s="511"/>
      <c r="R345" s="511"/>
      <c r="S345" s="511"/>
      <c r="T345" s="511"/>
      <c r="U345" s="511"/>
      <c r="V345" s="511"/>
      <c r="W345" s="511"/>
      <c r="X345" s="511"/>
      <c r="Y345" s="511"/>
      <c r="Z345" s="511"/>
      <c r="AA345" s="511"/>
      <c r="AB345" s="511"/>
      <c r="AC345" s="511"/>
      <c r="AD345" s="511"/>
      <c r="AE345" s="511"/>
      <c r="AF345" s="511"/>
      <c r="AG345" s="511"/>
      <c r="AH345" s="511"/>
      <c r="AI345" s="511"/>
    </row>
    <row r="346" spans="1:35" s="230" customFormat="1">
      <c r="A346" s="159"/>
      <c r="B346" s="511"/>
      <c r="C346" s="511"/>
      <c r="D346" s="511"/>
      <c r="E346" s="511"/>
      <c r="F346" s="511"/>
      <c r="G346" s="511"/>
      <c r="H346" s="511"/>
      <c r="I346" s="511"/>
      <c r="J346" s="511"/>
      <c r="K346" s="511"/>
      <c r="L346" s="511"/>
      <c r="M346" s="511"/>
      <c r="N346" s="511"/>
      <c r="O346" s="511"/>
      <c r="P346" s="511"/>
      <c r="Q346" s="511"/>
      <c r="R346" s="511"/>
      <c r="S346" s="511"/>
      <c r="T346" s="511"/>
      <c r="U346" s="511"/>
      <c r="V346" s="511"/>
      <c r="W346" s="511"/>
      <c r="X346" s="511"/>
      <c r="Y346" s="511"/>
      <c r="Z346" s="511"/>
      <c r="AA346" s="511"/>
      <c r="AB346" s="511"/>
      <c r="AC346" s="511"/>
      <c r="AD346" s="511"/>
      <c r="AE346" s="511"/>
      <c r="AF346" s="511"/>
      <c r="AG346" s="511"/>
      <c r="AH346" s="511"/>
      <c r="AI346" s="511"/>
    </row>
    <row r="347" spans="1:35" s="230" customFormat="1">
      <c r="A347" s="159"/>
      <c r="B347" s="511"/>
      <c r="C347" s="511"/>
      <c r="D347" s="511"/>
      <c r="E347" s="511"/>
      <c r="F347" s="511"/>
      <c r="G347" s="511"/>
      <c r="H347" s="511"/>
      <c r="I347" s="511"/>
      <c r="J347" s="511"/>
      <c r="K347" s="511"/>
      <c r="L347" s="511"/>
      <c r="M347" s="511"/>
      <c r="N347" s="511"/>
      <c r="O347" s="511"/>
      <c r="P347" s="511"/>
      <c r="Q347" s="511"/>
      <c r="R347" s="511"/>
      <c r="S347" s="511"/>
      <c r="T347" s="511"/>
      <c r="U347" s="511"/>
      <c r="V347" s="511"/>
      <c r="W347" s="511"/>
      <c r="X347" s="511"/>
      <c r="Y347" s="511"/>
      <c r="Z347" s="511"/>
      <c r="AA347" s="511"/>
      <c r="AB347" s="511"/>
      <c r="AC347" s="511"/>
      <c r="AD347" s="511"/>
      <c r="AE347" s="511"/>
      <c r="AF347" s="511"/>
      <c r="AG347" s="511"/>
      <c r="AH347" s="511"/>
      <c r="AI347" s="511"/>
    </row>
    <row r="348" spans="1:35" s="230" customFormat="1">
      <c r="A348" s="159"/>
      <c r="B348" s="511"/>
      <c r="C348" s="511"/>
      <c r="D348" s="511"/>
      <c r="E348" s="511"/>
      <c r="F348" s="511"/>
      <c r="G348" s="511"/>
      <c r="H348" s="511"/>
      <c r="I348" s="511"/>
      <c r="J348" s="511"/>
      <c r="K348" s="511"/>
      <c r="L348" s="511"/>
      <c r="M348" s="511"/>
      <c r="N348" s="511"/>
      <c r="O348" s="511"/>
      <c r="P348" s="511"/>
      <c r="Q348" s="511"/>
      <c r="R348" s="511"/>
      <c r="S348" s="511"/>
      <c r="T348" s="511"/>
      <c r="U348" s="511"/>
      <c r="V348" s="511"/>
      <c r="W348" s="511"/>
      <c r="X348" s="511"/>
      <c r="Y348" s="511"/>
      <c r="Z348" s="511"/>
      <c r="AA348" s="511"/>
      <c r="AB348" s="511"/>
      <c r="AC348" s="511"/>
      <c r="AD348" s="511"/>
      <c r="AE348" s="511"/>
      <c r="AF348" s="511"/>
      <c r="AG348" s="511"/>
      <c r="AH348" s="511"/>
      <c r="AI348" s="511"/>
    </row>
    <row r="349" spans="1:35" s="230" customFormat="1">
      <c r="A349" s="159"/>
      <c r="B349" s="511"/>
      <c r="C349" s="511"/>
      <c r="D349" s="511"/>
      <c r="E349" s="511"/>
      <c r="F349" s="511"/>
      <c r="G349" s="511"/>
      <c r="H349" s="511"/>
      <c r="I349" s="511"/>
      <c r="J349" s="511"/>
      <c r="K349" s="511"/>
      <c r="L349" s="511"/>
      <c r="M349" s="511"/>
      <c r="N349" s="511"/>
      <c r="O349" s="511"/>
      <c r="P349" s="511"/>
      <c r="Q349" s="511"/>
      <c r="R349" s="511"/>
      <c r="S349" s="511"/>
      <c r="T349" s="511"/>
      <c r="U349" s="511"/>
      <c r="V349" s="511"/>
      <c r="W349" s="511"/>
      <c r="X349" s="511"/>
      <c r="Y349" s="511"/>
      <c r="Z349" s="511"/>
      <c r="AA349" s="511"/>
      <c r="AB349" s="511"/>
      <c r="AC349" s="511"/>
      <c r="AD349" s="511"/>
      <c r="AE349" s="511"/>
      <c r="AF349" s="511"/>
      <c r="AG349" s="511"/>
      <c r="AH349" s="511"/>
      <c r="AI349" s="511"/>
    </row>
    <row r="350" spans="1:35" s="230" customFormat="1">
      <c r="A350" s="159"/>
      <c r="B350" s="511"/>
      <c r="C350" s="511"/>
      <c r="D350" s="511"/>
      <c r="E350" s="511"/>
      <c r="F350" s="511"/>
      <c r="G350" s="511"/>
      <c r="H350" s="511"/>
      <c r="I350" s="511"/>
      <c r="J350" s="511"/>
      <c r="K350" s="511"/>
      <c r="L350" s="511"/>
      <c r="M350" s="511"/>
      <c r="N350" s="511"/>
      <c r="O350" s="511"/>
      <c r="P350" s="511"/>
      <c r="Q350" s="511"/>
      <c r="R350" s="511"/>
      <c r="S350" s="511"/>
      <c r="T350" s="511"/>
      <c r="U350" s="511"/>
      <c r="V350" s="511"/>
      <c r="W350" s="511"/>
      <c r="X350" s="511"/>
      <c r="Y350" s="511"/>
      <c r="Z350" s="511"/>
      <c r="AA350" s="511"/>
      <c r="AB350" s="511"/>
      <c r="AC350" s="511"/>
      <c r="AD350" s="511"/>
      <c r="AE350" s="511"/>
      <c r="AF350" s="511"/>
      <c r="AG350" s="511"/>
      <c r="AH350" s="511"/>
      <c r="AI350" s="511"/>
    </row>
    <row r="351" spans="1:35" s="230" customFormat="1">
      <c r="A351" s="159"/>
      <c r="B351" s="511"/>
      <c r="C351" s="511"/>
      <c r="D351" s="511"/>
      <c r="E351" s="511"/>
      <c r="F351" s="511"/>
      <c r="G351" s="511"/>
      <c r="H351" s="511"/>
      <c r="I351" s="511"/>
      <c r="J351" s="511"/>
      <c r="K351" s="511"/>
      <c r="L351" s="511"/>
      <c r="M351" s="511"/>
      <c r="N351" s="511"/>
      <c r="O351" s="511"/>
      <c r="P351" s="511"/>
      <c r="Q351" s="511"/>
      <c r="R351" s="511"/>
      <c r="S351" s="511"/>
      <c r="T351" s="511"/>
      <c r="U351" s="511"/>
      <c r="V351" s="511"/>
      <c r="W351" s="511"/>
      <c r="X351" s="511"/>
      <c r="Y351" s="511"/>
      <c r="Z351" s="511"/>
      <c r="AA351" s="511"/>
      <c r="AB351" s="511"/>
      <c r="AC351" s="511"/>
      <c r="AD351" s="511"/>
      <c r="AE351" s="511"/>
      <c r="AF351" s="511"/>
      <c r="AG351" s="511"/>
      <c r="AH351" s="511"/>
      <c r="AI351" s="511"/>
    </row>
    <row r="352" spans="1:35" s="230" customFormat="1">
      <c r="A352" s="159"/>
      <c r="B352" s="511"/>
      <c r="C352" s="511"/>
      <c r="D352" s="511"/>
      <c r="E352" s="511"/>
      <c r="F352" s="511"/>
      <c r="G352" s="511"/>
      <c r="H352" s="511"/>
      <c r="I352" s="511"/>
      <c r="J352" s="511"/>
      <c r="K352" s="511"/>
      <c r="L352" s="511"/>
      <c r="M352" s="511"/>
      <c r="N352" s="511"/>
      <c r="O352" s="511"/>
      <c r="P352" s="511"/>
      <c r="Q352" s="511"/>
      <c r="R352" s="511"/>
      <c r="S352" s="511"/>
      <c r="T352" s="511"/>
      <c r="U352" s="511"/>
      <c r="V352" s="511"/>
      <c r="W352" s="511"/>
      <c r="X352" s="511"/>
      <c r="Y352" s="511"/>
      <c r="Z352" s="511"/>
      <c r="AA352" s="511"/>
      <c r="AB352" s="511"/>
      <c r="AC352" s="511"/>
      <c r="AD352" s="511"/>
      <c r="AE352" s="511"/>
      <c r="AF352" s="511"/>
      <c r="AG352" s="511"/>
      <c r="AH352" s="511"/>
      <c r="AI352" s="511"/>
    </row>
    <row r="353" spans="1:35" s="230" customFormat="1">
      <c r="A353" s="159"/>
      <c r="B353" s="511"/>
      <c r="C353" s="511"/>
      <c r="D353" s="511"/>
      <c r="E353" s="511"/>
      <c r="F353" s="511"/>
      <c r="G353" s="511"/>
      <c r="H353" s="511"/>
      <c r="I353" s="511"/>
      <c r="J353" s="511"/>
      <c r="K353" s="511"/>
      <c r="L353" s="511"/>
      <c r="M353" s="511"/>
      <c r="N353" s="511"/>
      <c r="O353" s="511"/>
      <c r="P353" s="511"/>
      <c r="Q353" s="511"/>
      <c r="R353" s="511"/>
      <c r="S353" s="511"/>
      <c r="T353" s="511"/>
      <c r="U353" s="511"/>
      <c r="V353" s="511"/>
      <c r="W353" s="511"/>
      <c r="X353" s="511"/>
      <c r="Y353" s="511"/>
      <c r="Z353" s="511"/>
      <c r="AA353" s="511"/>
      <c r="AB353" s="511"/>
      <c r="AC353" s="511"/>
      <c r="AD353" s="511"/>
      <c r="AE353" s="511"/>
      <c r="AF353" s="511"/>
      <c r="AG353" s="511"/>
      <c r="AH353" s="511"/>
      <c r="AI353" s="511"/>
    </row>
    <row r="354" spans="1:35" s="230" customFormat="1">
      <c r="A354" s="159"/>
      <c r="B354" s="511"/>
      <c r="C354" s="511"/>
      <c r="D354" s="511"/>
      <c r="E354" s="511"/>
      <c r="F354" s="511"/>
      <c r="G354" s="511"/>
      <c r="H354" s="511"/>
      <c r="I354" s="511"/>
      <c r="J354" s="511"/>
      <c r="K354" s="511"/>
      <c r="L354" s="511"/>
      <c r="M354" s="511"/>
      <c r="N354" s="511"/>
      <c r="O354" s="511"/>
      <c r="P354" s="511"/>
      <c r="Q354" s="511"/>
      <c r="R354" s="511"/>
      <c r="S354" s="511"/>
      <c r="T354" s="511"/>
      <c r="U354" s="511"/>
      <c r="V354" s="511"/>
      <c r="W354" s="511"/>
      <c r="X354" s="511"/>
      <c r="Y354" s="511"/>
      <c r="Z354" s="511"/>
      <c r="AA354" s="511"/>
      <c r="AB354" s="511"/>
      <c r="AC354" s="511"/>
      <c r="AD354" s="511"/>
      <c r="AE354" s="511"/>
      <c r="AF354" s="511"/>
      <c r="AG354" s="511"/>
      <c r="AH354" s="511"/>
      <c r="AI354" s="511"/>
    </row>
    <row r="355" spans="1:35" s="230" customFormat="1">
      <c r="A355" s="159"/>
      <c r="B355" s="511"/>
      <c r="C355" s="511"/>
      <c r="D355" s="511"/>
      <c r="E355" s="511"/>
      <c r="F355" s="511"/>
      <c r="G355" s="511"/>
      <c r="H355" s="511"/>
      <c r="I355" s="511"/>
      <c r="J355" s="511"/>
      <c r="K355" s="511"/>
      <c r="L355" s="511"/>
      <c r="M355" s="511"/>
      <c r="N355" s="511"/>
      <c r="O355" s="511"/>
      <c r="P355" s="511"/>
      <c r="Q355" s="511"/>
      <c r="R355" s="511"/>
      <c r="S355" s="511"/>
      <c r="T355" s="511"/>
      <c r="U355" s="511"/>
      <c r="V355" s="511"/>
      <c r="W355" s="511"/>
      <c r="X355" s="511"/>
      <c r="Y355" s="511"/>
      <c r="Z355" s="511"/>
      <c r="AA355" s="511"/>
      <c r="AB355" s="511"/>
      <c r="AC355" s="511"/>
      <c r="AD355" s="511"/>
      <c r="AE355" s="511"/>
      <c r="AF355" s="511"/>
      <c r="AG355" s="511"/>
      <c r="AH355" s="511"/>
      <c r="AI355" s="511"/>
    </row>
    <row r="356" spans="1:35" s="230" customFormat="1">
      <c r="A356" s="159"/>
      <c r="B356" s="511"/>
      <c r="C356" s="511"/>
      <c r="D356" s="511"/>
      <c r="E356" s="511"/>
      <c r="F356" s="511"/>
      <c r="G356" s="511"/>
      <c r="H356" s="511"/>
      <c r="I356" s="511"/>
      <c r="J356" s="511"/>
      <c r="K356" s="511"/>
      <c r="L356" s="511"/>
      <c r="M356" s="511"/>
      <c r="N356" s="511"/>
      <c r="O356" s="511"/>
      <c r="P356" s="511"/>
      <c r="Q356" s="511"/>
      <c r="R356" s="511"/>
      <c r="S356" s="511"/>
      <c r="T356" s="511"/>
      <c r="U356" s="511"/>
      <c r="V356" s="511"/>
      <c r="W356" s="511"/>
      <c r="X356" s="511"/>
      <c r="Y356" s="511"/>
      <c r="Z356" s="511"/>
      <c r="AA356" s="511"/>
      <c r="AB356" s="511"/>
      <c r="AC356" s="511"/>
      <c r="AD356" s="511"/>
      <c r="AE356" s="511"/>
      <c r="AF356" s="511"/>
      <c r="AG356" s="511"/>
      <c r="AH356" s="511"/>
      <c r="AI356" s="511"/>
    </row>
    <row r="357" spans="1:35" s="230" customFormat="1">
      <c r="A357" s="159"/>
      <c r="B357" s="511"/>
      <c r="C357" s="511"/>
      <c r="D357" s="511"/>
      <c r="E357" s="511"/>
      <c r="F357" s="511"/>
      <c r="G357" s="511"/>
      <c r="H357" s="511"/>
      <c r="I357" s="511"/>
      <c r="J357" s="511"/>
      <c r="K357" s="511"/>
      <c r="L357" s="511"/>
      <c r="M357" s="511"/>
      <c r="N357" s="511"/>
      <c r="O357" s="511"/>
      <c r="P357" s="511"/>
      <c r="Q357" s="511"/>
      <c r="R357" s="511"/>
      <c r="S357" s="511"/>
      <c r="T357" s="511"/>
      <c r="U357" s="511"/>
      <c r="V357" s="511"/>
      <c r="W357" s="511"/>
      <c r="X357" s="511"/>
      <c r="Y357" s="511"/>
      <c r="Z357" s="511"/>
      <c r="AA357" s="511"/>
      <c r="AB357" s="511"/>
      <c r="AC357" s="511"/>
      <c r="AD357" s="511"/>
      <c r="AE357" s="511"/>
      <c r="AF357" s="511"/>
      <c r="AG357" s="511"/>
      <c r="AH357" s="511"/>
      <c r="AI357" s="511"/>
    </row>
    <row r="358" spans="1:35" s="230" customFormat="1">
      <c r="A358" s="159"/>
      <c r="B358" s="511"/>
      <c r="C358" s="511"/>
      <c r="D358" s="511"/>
      <c r="E358" s="511"/>
      <c r="F358" s="511"/>
      <c r="G358" s="511"/>
      <c r="H358" s="511"/>
      <c r="I358" s="511"/>
      <c r="J358" s="511"/>
      <c r="K358" s="511"/>
      <c r="L358" s="511"/>
      <c r="M358" s="511"/>
      <c r="N358" s="511"/>
      <c r="O358" s="511"/>
      <c r="P358" s="511"/>
      <c r="Q358" s="511"/>
      <c r="R358" s="511"/>
      <c r="S358" s="511"/>
      <c r="T358" s="511"/>
      <c r="U358" s="511"/>
      <c r="V358" s="511"/>
      <c r="W358" s="511"/>
      <c r="X358" s="511"/>
      <c r="Y358" s="511"/>
      <c r="Z358" s="511"/>
      <c r="AA358" s="511"/>
      <c r="AB358" s="511"/>
      <c r="AC358" s="511"/>
      <c r="AD358" s="511"/>
      <c r="AE358" s="511"/>
      <c r="AF358" s="511"/>
      <c r="AG358" s="511"/>
      <c r="AH358" s="511"/>
      <c r="AI358" s="511"/>
    </row>
    <row r="359" spans="1:35" s="230" customFormat="1">
      <c r="A359" s="159"/>
      <c r="B359" s="511"/>
      <c r="C359" s="511"/>
      <c r="D359" s="511"/>
      <c r="E359" s="511"/>
      <c r="F359" s="511"/>
      <c r="G359" s="511"/>
      <c r="H359" s="511"/>
      <c r="I359" s="511"/>
      <c r="J359" s="511"/>
      <c r="K359" s="511"/>
      <c r="L359" s="511"/>
      <c r="M359" s="511"/>
      <c r="N359" s="511"/>
      <c r="O359" s="511"/>
      <c r="P359" s="511"/>
      <c r="Q359" s="511"/>
      <c r="R359" s="511"/>
      <c r="S359" s="511"/>
      <c r="T359" s="511"/>
      <c r="U359" s="511"/>
      <c r="V359" s="511"/>
      <c r="W359" s="511"/>
      <c r="X359" s="511"/>
      <c r="Y359" s="511"/>
      <c r="Z359" s="511"/>
      <c r="AA359" s="511"/>
      <c r="AB359" s="511"/>
      <c r="AC359" s="511"/>
      <c r="AD359" s="511"/>
      <c r="AE359" s="511"/>
      <c r="AF359" s="511"/>
      <c r="AG359" s="511"/>
      <c r="AH359" s="511"/>
      <c r="AI359" s="511"/>
    </row>
    <row r="360" spans="1:35" s="230" customFormat="1">
      <c r="A360" s="159"/>
      <c r="B360" s="511"/>
      <c r="C360" s="511"/>
      <c r="D360" s="511"/>
      <c r="E360" s="511"/>
      <c r="F360" s="511"/>
      <c r="G360" s="511"/>
      <c r="H360" s="511"/>
      <c r="I360" s="511"/>
      <c r="J360" s="511"/>
      <c r="K360" s="511"/>
      <c r="L360" s="511"/>
      <c r="M360" s="511"/>
      <c r="N360" s="511"/>
      <c r="O360" s="511"/>
      <c r="P360" s="511"/>
      <c r="Q360" s="511"/>
      <c r="R360" s="511"/>
      <c r="S360" s="511"/>
      <c r="T360" s="511"/>
      <c r="U360" s="511"/>
      <c r="V360" s="511"/>
      <c r="W360" s="511"/>
      <c r="X360" s="511"/>
      <c r="Y360" s="511"/>
      <c r="Z360" s="511"/>
      <c r="AA360" s="511"/>
      <c r="AB360" s="511"/>
      <c r="AC360" s="511"/>
      <c r="AD360" s="511"/>
      <c r="AE360" s="511"/>
      <c r="AF360" s="511"/>
      <c r="AG360" s="511"/>
      <c r="AH360" s="511"/>
      <c r="AI360" s="511"/>
    </row>
    <row r="361" spans="1:35" s="230" customFormat="1">
      <c r="A361" s="159"/>
      <c r="B361" s="511"/>
      <c r="C361" s="511"/>
      <c r="D361" s="511"/>
      <c r="E361" s="511"/>
      <c r="F361" s="511"/>
      <c r="G361" s="511"/>
      <c r="H361" s="511"/>
      <c r="I361" s="511"/>
      <c r="J361" s="511"/>
      <c r="K361" s="511"/>
      <c r="L361" s="511"/>
      <c r="M361" s="511"/>
      <c r="N361" s="511"/>
      <c r="O361" s="511"/>
      <c r="P361" s="511"/>
      <c r="Q361" s="511"/>
      <c r="R361" s="511"/>
      <c r="S361" s="511"/>
      <c r="T361" s="511"/>
      <c r="U361" s="511"/>
      <c r="V361" s="511"/>
      <c r="W361" s="511"/>
      <c r="X361" s="511"/>
      <c r="Y361" s="511"/>
      <c r="Z361" s="511"/>
      <c r="AA361" s="511"/>
      <c r="AB361" s="511"/>
      <c r="AC361" s="511"/>
      <c r="AD361" s="511"/>
      <c r="AE361" s="511"/>
      <c r="AF361" s="511"/>
      <c r="AG361" s="511"/>
      <c r="AH361" s="511"/>
      <c r="AI361" s="511"/>
    </row>
    <row r="362" spans="1:35" s="230" customFormat="1">
      <c r="A362" s="159"/>
      <c r="B362" s="511"/>
      <c r="C362" s="511"/>
      <c r="D362" s="511"/>
      <c r="E362" s="511"/>
      <c r="F362" s="511"/>
      <c r="G362" s="511"/>
      <c r="H362" s="511"/>
      <c r="I362" s="511"/>
      <c r="J362" s="511"/>
      <c r="K362" s="511"/>
      <c r="L362" s="511"/>
      <c r="M362" s="511"/>
      <c r="N362" s="511"/>
      <c r="O362" s="511"/>
      <c r="P362" s="511"/>
      <c r="Q362" s="511"/>
      <c r="R362" s="511"/>
      <c r="S362" s="511"/>
      <c r="T362" s="511"/>
      <c r="U362" s="511"/>
      <c r="V362" s="511"/>
      <c r="W362" s="511"/>
      <c r="X362" s="511"/>
      <c r="Y362" s="511"/>
      <c r="Z362" s="511"/>
      <c r="AA362" s="511"/>
      <c r="AB362" s="511"/>
      <c r="AC362" s="511"/>
      <c r="AD362" s="511"/>
      <c r="AE362" s="511"/>
      <c r="AF362" s="511"/>
      <c r="AG362" s="511"/>
      <c r="AH362" s="511"/>
      <c r="AI362" s="511"/>
    </row>
    <row r="363" spans="1:35" s="230" customFormat="1">
      <c r="A363" s="159"/>
      <c r="B363" s="511"/>
      <c r="C363" s="511"/>
      <c r="D363" s="511"/>
      <c r="E363" s="511"/>
      <c r="F363" s="511"/>
      <c r="G363" s="511"/>
      <c r="H363" s="511"/>
      <c r="I363" s="511"/>
      <c r="J363" s="511"/>
      <c r="K363" s="511"/>
      <c r="L363" s="511"/>
      <c r="M363" s="511"/>
      <c r="N363" s="511"/>
      <c r="O363" s="511"/>
      <c r="P363" s="511"/>
      <c r="Q363" s="511"/>
      <c r="R363" s="511"/>
      <c r="S363" s="511"/>
      <c r="T363" s="511"/>
      <c r="U363" s="511"/>
      <c r="V363" s="511"/>
      <c r="W363" s="511"/>
      <c r="X363" s="511"/>
      <c r="Y363" s="511"/>
      <c r="Z363" s="511"/>
      <c r="AA363" s="511"/>
      <c r="AB363" s="511"/>
      <c r="AC363" s="511"/>
      <c r="AD363" s="511"/>
      <c r="AE363" s="511"/>
      <c r="AF363" s="511"/>
      <c r="AG363" s="511"/>
      <c r="AH363" s="511"/>
      <c r="AI363" s="511"/>
    </row>
    <row r="364" spans="1:35" s="230" customFormat="1">
      <c r="A364" s="159"/>
      <c r="B364" s="511"/>
      <c r="C364" s="511"/>
      <c r="D364" s="511"/>
      <c r="E364" s="511"/>
      <c r="F364" s="511"/>
      <c r="G364" s="511"/>
      <c r="H364" s="511"/>
      <c r="I364" s="511"/>
      <c r="J364" s="511"/>
      <c r="K364" s="511"/>
      <c r="L364" s="511"/>
      <c r="M364" s="511"/>
      <c r="N364" s="511"/>
      <c r="O364" s="511"/>
      <c r="P364" s="511"/>
      <c r="Q364" s="511"/>
      <c r="R364" s="511"/>
      <c r="S364" s="511"/>
      <c r="T364" s="511"/>
      <c r="U364" s="511"/>
      <c r="V364" s="511"/>
      <c r="W364" s="511"/>
      <c r="X364" s="511"/>
      <c r="Y364" s="511"/>
      <c r="Z364" s="511"/>
      <c r="AA364" s="511"/>
      <c r="AB364" s="511"/>
      <c r="AC364" s="511"/>
      <c r="AD364" s="511"/>
      <c r="AE364" s="511"/>
      <c r="AF364" s="511"/>
      <c r="AG364" s="511"/>
      <c r="AH364" s="511"/>
      <c r="AI364" s="511"/>
    </row>
    <row r="365" spans="1:35" s="230" customFormat="1">
      <c r="A365" s="159"/>
      <c r="B365" s="511"/>
      <c r="C365" s="511"/>
      <c r="D365" s="511"/>
      <c r="E365" s="511"/>
      <c r="F365" s="511"/>
      <c r="G365" s="511"/>
      <c r="H365" s="511"/>
      <c r="I365" s="511"/>
      <c r="J365" s="511"/>
      <c r="K365" s="511"/>
      <c r="L365" s="511"/>
      <c r="M365" s="511"/>
      <c r="N365" s="511"/>
      <c r="O365" s="511"/>
      <c r="P365" s="511"/>
      <c r="Q365" s="511"/>
      <c r="R365" s="511"/>
      <c r="S365" s="511"/>
      <c r="T365" s="511"/>
      <c r="U365" s="511"/>
      <c r="V365" s="511"/>
      <c r="W365" s="511"/>
      <c r="X365" s="511"/>
      <c r="Y365" s="511"/>
      <c r="Z365" s="511"/>
      <c r="AA365" s="511"/>
      <c r="AB365" s="511"/>
      <c r="AC365" s="511"/>
      <c r="AD365" s="511"/>
      <c r="AE365" s="511"/>
      <c r="AF365" s="511"/>
      <c r="AG365" s="511"/>
      <c r="AH365" s="511"/>
      <c r="AI365" s="511"/>
    </row>
    <row r="366" spans="1:35" s="230" customFormat="1">
      <c r="A366" s="159"/>
      <c r="B366" s="511"/>
      <c r="C366" s="511"/>
      <c r="D366" s="511"/>
      <c r="E366" s="511"/>
      <c r="F366" s="511"/>
      <c r="G366" s="511"/>
      <c r="H366" s="511"/>
      <c r="I366" s="511"/>
      <c r="J366" s="511"/>
      <c r="K366" s="511"/>
      <c r="L366" s="511"/>
      <c r="M366" s="511"/>
      <c r="N366" s="511"/>
      <c r="O366" s="511"/>
      <c r="P366" s="511"/>
      <c r="Q366" s="511"/>
      <c r="R366" s="511"/>
      <c r="S366" s="511"/>
      <c r="T366" s="511"/>
      <c r="U366" s="511"/>
      <c r="V366" s="511"/>
      <c r="W366" s="511"/>
      <c r="X366" s="511"/>
      <c r="Y366" s="511"/>
      <c r="Z366" s="511"/>
      <c r="AA366" s="511"/>
      <c r="AB366" s="511"/>
      <c r="AC366" s="511"/>
      <c r="AD366" s="511"/>
      <c r="AE366" s="511"/>
      <c r="AF366" s="511"/>
      <c r="AG366" s="511"/>
      <c r="AH366" s="511"/>
      <c r="AI366" s="511"/>
    </row>
    <row r="367" spans="1:35" s="230" customFormat="1">
      <c r="A367" s="159"/>
      <c r="B367" s="511"/>
      <c r="C367" s="511"/>
      <c r="D367" s="511"/>
      <c r="E367" s="511"/>
      <c r="F367" s="511"/>
      <c r="G367" s="511"/>
      <c r="H367" s="511"/>
      <c r="I367" s="511"/>
      <c r="J367" s="511"/>
      <c r="K367" s="511"/>
      <c r="L367" s="511"/>
      <c r="M367" s="511"/>
      <c r="N367" s="511"/>
      <c r="O367" s="511"/>
      <c r="P367" s="511"/>
      <c r="Q367" s="511"/>
      <c r="R367" s="511"/>
      <c r="S367" s="511"/>
      <c r="T367" s="511"/>
      <c r="U367" s="511"/>
      <c r="V367" s="511"/>
      <c r="W367" s="511"/>
      <c r="X367" s="511"/>
      <c r="Y367" s="511"/>
      <c r="Z367" s="511"/>
      <c r="AA367" s="511"/>
      <c r="AB367" s="511"/>
      <c r="AC367" s="511"/>
      <c r="AD367" s="511"/>
      <c r="AE367" s="511"/>
      <c r="AF367" s="511"/>
      <c r="AG367" s="511"/>
      <c r="AH367" s="511"/>
      <c r="AI367" s="511"/>
    </row>
    <row r="368" spans="1:35" s="230" customFormat="1">
      <c r="A368" s="159"/>
      <c r="B368" s="511"/>
      <c r="C368" s="511"/>
      <c r="D368" s="511"/>
      <c r="E368" s="511"/>
      <c r="F368" s="511"/>
      <c r="G368" s="511"/>
      <c r="H368" s="511"/>
      <c r="I368" s="511"/>
      <c r="J368" s="511"/>
      <c r="K368" s="511"/>
      <c r="L368" s="511"/>
      <c r="M368" s="511"/>
      <c r="N368" s="511"/>
      <c r="O368" s="511"/>
      <c r="P368" s="511"/>
      <c r="Q368" s="511"/>
      <c r="R368" s="511"/>
      <c r="S368" s="511"/>
      <c r="T368" s="511"/>
      <c r="U368" s="511"/>
      <c r="V368" s="511"/>
      <c r="W368" s="511"/>
      <c r="X368" s="511"/>
      <c r="Y368" s="511"/>
      <c r="Z368" s="511"/>
      <c r="AA368" s="511"/>
      <c r="AB368" s="511"/>
      <c r="AC368" s="511"/>
      <c r="AD368" s="511"/>
      <c r="AE368" s="511"/>
      <c r="AF368" s="511"/>
      <c r="AG368" s="511"/>
      <c r="AH368" s="511"/>
      <c r="AI368" s="511"/>
    </row>
    <row r="369" spans="1:35" s="230" customFormat="1">
      <c r="A369" s="159"/>
      <c r="B369" s="511"/>
      <c r="C369" s="511"/>
      <c r="D369" s="511"/>
      <c r="E369" s="511"/>
      <c r="F369" s="511"/>
      <c r="G369" s="511"/>
      <c r="H369" s="511"/>
      <c r="I369" s="511"/>
      <c r="J369" s="511"/>
      <c r="K369" s="511"/>
      <c r="L369" s="511"/>
      <c r="M369" s="511"/>
      <c r="N369" s="511"/>
      <c r="O369" s="511"/>
      <c r="P369" s="511"/>
      <c r="Q369" s="511"/>
      <c r="R369" s="511"/>
      <c r="S369" s="511"/>
      <c r="T369" s="511"/>
      <c r="U369" s="511"/>
      <c r="V369" s="511"/>
      <c r="W369" s="511"/>
      <c r="X369" s="511"/>
      <c r="Y369" s="511"/>
      <c r="Z369" s="511"/>
      <c r="AA369" s="511"/>
      <c r="AB369" s="511"/>
      <c r="AC369" s="511"/>
      <c r="AD369" s="511"/>
      <c r="AE369" s="511"/>
      <c r="AF369" s="511"/>
      <c r="AG369" s="511"/>
      <c r="AH369" s="511"/>
      <c r="AI369" s="511"/>
    </row>
    <row r="370" spans="1:35" s="230" customFormat="1">
      <c r="A370" s="159"/>
      <c r="B370" s="511"/>
      <c r="C370" s="511"/>
      <c r="D370" s="511"/>
      <c r="E370" s="511"/>
      <c r="F370" s="511"/>
      <c r="G370" s="511"/>
      <c r="H370" s="511"/>
      <c r="I370" s="511"/>
      <c r="J370" s="511"/>
      <c r="K370" s="511"/>
      <c r="L370" s="511"/>
      <c r="M370" s="511"/>
      <c r="N370" s="511"/>
      <c r="O370" s="511"/>
      <c r="P370" s="511"/>
      <c r="Q370" s="511"/>
      <c r="R370" s="511"/>
      <c r="S370" s="511"/>
      <c r="T370" s="511"/>
      <c r="U370" s="511"/>
      <c r="V370" s="511"/>
      <c r="W370" s="511"/>
      <c r="X370" s="511"/>
      <c r="Y370" s="511"/>
      <c r="Z370" s="511"/>
      <c r="AA370" s="511"/>
      <c r="AB370" s="511"/>
      <c r="AC370" s="511"/>
      <c r="AD370" s="511"/>
      <c r="AE370" s="511"/>
      <c r="AF370" s="511"/>
      <c r="AG370" s="511"/>
      <c r="AH370" s="511"/>
      <c r="AI370" s="511"/>
    </row>
    <row r="371" spans="1:35" s="230" customFormat="1">
      <c r="A371" s="159"/>
      <c r="B371" s="511"/>
      <c r="C371" s="511"/>
      <c r="D371" s="511"/>
      <c r="E371" s="511"/>
      <c r="F371" s="511"/>
      <c r="G371" s="511"/>
      <c r="H371" s="511"/>
      <c r="I371" s="511"/>
      <c r="J371" s="511"/>
      <c r="K371" s="511"/>
      <c r="L371" s="511"/>
      <c r="M371" s="511"/>
      <c r="N371" s="511"/>
      <c r="O371" s="511"/>
      <c r="P371" s="511"/>
      <c r="Q371" s="511"/>
      <c r="R371" s="511"/>
      <c r="S371" s="511"/>
      <c r="T371" s="511"/>
      <c r="U371" s="511"/>
      <c r="V371" s="511"/>
      <c r="W371" s="511"/>
      <c r="X371" s="511"/>
      <c r="Y371" s="511"/>
      <c r="Z371" s="511"/>
      <c r="AA371" s="511"/>
      <c r="AB371" s="511"/>
      <c r="AC371" s="511"/>
      <c r="AD371" s="511"/>
      <c r="AE371" s="511"/>
      <c r="AF371" s="511"/>
      <c r="AG371" s="511"/>
      <c r="AH371" s="511"/>
      <c r="AI371" s="511"/>
    </row>
    <row r="372" spans="1:35" s="230" customFormat="1">
      <c r="A372" s="159"/>
      <c r="B372" s="511"/>
      <c r="C372" s="511"/>
      <c r="D372" s="511"/>
      <c r="E372" s="511"/>
      <c r="F372" s="511"/>
      <c r="G372" s="511"/>
      <c r="H372" s="511"/>
      <c r="I372" s="511"/>
      <c r="J372" s="511"/>
      <c r="K372" s="511"/>
      <c r="L372" s="511"/>
      <c r="M372" s="511"/>
      <c r="N372" s="511"/>
      <c r="O372" s="511"/>
      <c r="P372" s="511"/>
      <c r="Q372" s="511"/>
      <c r="R372" s="511"/>
      <c r="S372" s="511"/>
      <c r="T372" s="511"/>
      <c r="U372" s="511"/>
      <c r="V372" s="511"/>
      <c r="W372" s="511"/>
      <c r="X372" s="511"/>
      <c r="Y372" s="511"/>
      <c r="Z372" s="511"/>
      <c r="AA372" s="511"/>
      <c r="AB372" s="511"/>
      <c r="AC372" s="511"/>
      <c r="AD372" s="511"/>
      <c r="AE372" s="511"/>
      <c r="AF372" s="511"/>
      <c r="AG372" s="511"/>
      <c r="AH372" s="511"/>
      <c r="AI372" s="511"/>
    </row>
    <row r="373" spans="1:35" s="230" customFormat="1">
      <c r="A373" s="159"/>
      <c r="B373" s="511"/>
      <c r="C373" s="511"/>
      <c r="D373" s="511"/>
      <c r="E373" s="511"/>
      <c r="F373" s="511"/>
      <c r="G373" s="511"/>
      <c r="H373" s="511"/>
      <c r="I373" s="511"/>
      <c r="J373" s="511"/>
      <c r="K373" s="511"/>
      <c r="L373" s="511"/>
      <c r="M373" s="511"/>
      <c r="N373" s="511"/>
      <c r="O373" s="511"/>
      <c r="P373" s="511"/>
      <c r="Q373" s="511"/>
      <c r="R373" s="511"/>
      <c r="S373" s="511"/>
      <c r="T373" s="511"/>
      <c r="U373" s="511"/>
      <c r="V373" s="511"/>
      <c r="W373" s="511"/>
      <c r="X373" s="511"/>
      <c r="Y373" s="511"/>
      <c r="Z373" s="511"/>
      <c r="AA373" s="511"/>
      <c r="AB373" s="511"/>
      <c r="AC373" s="511"/>
      <c r="AD373" s="511"/>
      <c r="AE373" s="511"/>
      <c r="AF373" s="511"/>
      <c r="AG373" s="511"/>
      <c r="AH373" s="511"/>
      <c r="AI373" s="511"/>
    </row>
    <row r="374" spans="1:35" s="230" customFormat="1">
      <c r="A374" s="159"/>
      <c r="B374" s="511"/>
      <c r="C374" s="511"/>
      <c r="D374" s="511"/>
      <c r="E374" s="511"/>
      <c r="F374" s="511"/>
      <c r="G374" s="511"/>
      <c r="H374" s="511"/>
      <c r="I374" s="511"/>
      <c r="J374" s="511"/>
      <c r="K374" s="511"/>
      <c r="L374" s="511"/>
      <c r="M374" s="511"/>
      <c r="N374" s="511"/>
      <c r="O374" s="511"/>
      <c r="P374" s="511"/>
      <c r="Q374" s="511"/>
      <c r="R374" s="511"/>
      <c r="S374" s="511"/>
      <c r="T374" s="511"/>
      <c r="U374" s="511"/>
      <c r="V374" s="511"/>
      <c r="W374" s="511"/>
      <c r="X374" s="511"/>
      <c r="Y374" s="511"/>
      <c r="Z374" s="511"/>
      <c r="AA374" s="511"/>
      <c r="AB374" s="511"/>
      <c r="AC374" s="511"/>
      <c r="AD374" s="511"/>
      <c r="AE374" s="511"/>
      <c r="AF374" s="511"/>
      <c r="AG374" s="511"/>
      <c r="AH374" s="511"/>
      <c r="AI374" s="511"/>
    </row>
    <row r="375" spans="1:35" s="230" customFormat="1">
      <c r="A375" s="159"/>
      <c r="B375" s="511"/>
      <c r="C375" s="511"/>
      <c r="D375" s="511"/>
      <c r="E375" s="511"/>
      <c r="F375" s="511"/>
      <c r="G375" s="511"/>
      <c r="H375" s="511"/>
      <c r="I375" s="511"/>
      <c r="J375" s="511"/>
      <c r="K375" s="511"/>
      <c r="L375" s="511"/>
      <c r="M375" s="511"/>
      <c r="N375" s="511"/>
      <c r="O375" s="511"/>
      <c r="P375" s="511"/>
      <c r="Q375" s="511"/>
      <c r="R375" s="511"/>
      <c r="S375" s="511"/>
      <c r="T375" s="511"/>
      <c r="U375" s="511"/>
      <c r="V375" s="511"/>
      <c r="W375" s="511"/>
      <c r="X375" s="511"/>
      <c r="Y375" s="511"/>
      <c r="Z375" s="511"/>
      <c r="AA375" s="511"/>
      <c r="AB375" s="511"/>
      <c r="AC375" s="511"/>
      <c r="AD375" s="511"/>
      <c r="AE375" s="511"/>
      <c r="AF375" s="511"/>
      <c r="AG375" s="511"/>
      <c r="AH375" s="511"/>
      <c r="AI375" s="511"/>
    </row>
    <row r="376" spans="1:35" s="230" customFormat="1">
      <c r="A376" s="159"/>
      <c r="B376" s="511"/>
      <c r="C376" s="511"/>
      <c r="D376" s="511"/>
      <c r="E376" s="511"/>
      <c r="F376" s="511"/>
      <c r="G376" s="511"/>
      <c r="H376" s="511"/>
      <c r="I376" s="511"/>
      <c r="J376" s="511"/>
      <c r="K376" s="511"/>
      <c r="L376" s="511"/>
      <c r="M376" s="511"/>
      <c r="N376" s="511"/>
      <c r="O376" s="511"/>
      <c r="P376" s="511"/>
      <c r="Q376" s="511"/>
      <c r="R376" s="511"/>
      <c r="S376" s="511"/>
      <c r="T376" s="511"/>
      <c r="U376" s="511"/>
      <c r="V376" s="511"/>
      <c r="W376" s="511"/>
      <c r="X376" s="511"/>
      <c r="Y376" s="511"/>
      <c r="Z376" s="511"/>
      <c r="AA376" s="511"/>
      <c r="AB376" s="511"/>
      <c r="AC376" s="511"/>
      <c r="AD376" s="511"/>
      <c r="AE376" s="511"/>
      <c r="AF376" s="511"/>
      <c r="AG376" s="511"/>
      <c r="AH376" s="511"/>
      <c r="AI376" s="511"/>
    </row>
    <row r="377" spans="1:35" s="230" customFormat="1">
      <c r="A377" s="159"/>
      <c r="B377" s="511"/>
      <c r="C377" s="511"/>
      <c r="D377" s="511"/>
      <c r="E377" s="511"/>
      <c r="F377" s="511"/>
      <c r="G377" s="511"/>
      <c r="H377" s="511"/>
      <c r="I377" s="511"/>
      <c r="J377" s="511"/>
      <c r="K377" s="511"/>
      <c r="L377" s="511"/>
      <c r="M377" s="511"/>
      <c r="N377" s="511"/>
      <c r="O377" s="511"/>
      <c r="P377" s="511"/>
      <c r="Q377" s="511"/>
      <c r="R377" s="511"/>
      <c r="S377" s="511"/>
      <c r="T377" s="511"/>
      <c r="U377" s="511"/>
      <c r="V377" s="511"/>
      <c r="W377" s="511"/>
      <c r="X377" s="511"/>
      <c r="Y377" s="511"/>
      <c r="Z377" s="511"/>
      <c r="AA377" s="511"/>
      <c r="AB377" s="511"/>
      <c r="AC377" s="511"/>
      <c r="AD377" s="511"/>
      <c r="AE377" s="511"/>
      <c r="AF377" s="511"/>
      <c r="AG377" s="511"/>
      <c r="AH377" s="511"/>
      <c r="AI377" s="511"/>
    </row>
    <row r="378" spans="1:35" s="230" customFormat="1">
      <c r="A378" s="159"/>
      <c r="B378" s="511"/>
      <c r="C378" s="511"/>
      <c r="D378" s="511"/>
      <c r="E378" s="511"/>
      <c r="F378" s="511"/>
      <c r="G378" s="511"/>
      <c r="H378" s="511"/>
      <c r="I378" s="511"/>
      <c r="J378" s="511"/>
      <c r="K378" s="511"/>
      <c r="L378" s="511"/>
      <c r="M378" s="511"/>
      <c r="N378" s="511"/>
      <c r="O378" s="511"/>
      <c r="P378" s="511"/>
      <c r="Q378" s="511"/>
      <c r="R378" s="511"/>
      <c r="S378" s="511"/>
      <c r="T378" s="511"/>
      <c r="U378" s="511"/>
      <c r="V378" s="511"/>
      <c r="W378" s="511"/>
      <c r="X378" s="511"/>
      <c r="Y378" s="511"/>
      <c r="Z378" s="511"/>
      <c r="AA378" s="511"/>
      <c r="AB378" s="511"/>
      <c r="AC378" s="511"/>
      <c r="AD378" s="511"/>
      <c r="AE378" s="511"/>
      <c r="AF378" s="511"/>
      <c r="AG378" s="511"/>
      <c r="AH378" s="511"/>
      <c r="AI378" s="511"/>
    </row>
    <row r="379" spans="1:35" s="230" customFormat="1">
      <c r="A379" s="159"/>
      <c r="B379" s="511"/>
      <c r="C379" s="511"/>
      <c r="D379" s="511"/>
      <c r="E379" s="511"/>
      <c r="F379" s="511"/>
      <c r="G379" s="511"/>
      <c r="H379" s="511"/>
      <c r="I379" s="511"/>
      <c r="J379" s="511"/>
      <c r="K379" s="511"/>
      <c r="L379" s="511"/>
      <c r="M379" s="511"/>
      <c r="N379" s="511"/>
      <c r="O379" s="511"/>
      <c r="P379" s="511"/>
      <c r="Q379" s="511"/>
      <c r="R379" s="511"/>
      <c r="S379" s="511"/>
      <c r="T379" s="511"/>
      <c r="U379" s="511"/>
      <c r="V379" s="511"/>
      <c r="W379" s="511"/>
      <c r="X379" s="511"/>
      <c r="Y379" s="511"/>
      <c r="Z379" s="511"/>
      <c r="AA379" s="511"/>
      <c r="AB379" s="511"/>
      <c r="AC379" s="511"/>
      <c r="AD379" s="511"/>
      <c r="AE379" s="511"/>
      <c r="AF379" s="511"/>
      <c r="AG379" s="511"/>
      <c r="AH379" s="511"/>
      <c r="AI379" s="511"/>
    </row>
    <row r="380" spans="1:35" s="230" customFormat="1">
      <c r="A380" s="159"/>
      <c r="B380" s="511"/>
      <c r="C380" s="511"/>
      <c r="D380" s="511"/>
      <c r="E380" s="511"/>
      <c r="F380" s="511"/>
      <c r="G380" s="511"/>
      <c r="H380" s="511"/>
      <c r="I380" s="511"/>
      <c r="J380" s="511"/>
      <c r="K380" s="511"/>
      <c r="L380" s="511"/>
      <c r="M380" s="511"/>
      <c r="N380" s="511"/>
      <c r="O380" s="511"/>
      <c r="P380" s="511"/>
      <c r="Q380" s="511"/>
      <c r="R380" s="511"/>
      <c r="S380" s="511"/>
      <c r="T380" s="511"/>
      <c r="U380" s="511"/>
      <c r="V380" s="511"/>
      <c r="W380" s="511"/>
      <c r="X380" s="511"/>
      <c r="Y380" s="511"/>
      <c r="Z380" s="511"/>
      <c r="AA380" s="511"/>
      <c r="AB380" s="511"/>
      <c r="AC380" s="511"/>
      <c r="AD380" s="511"/>
      <c r="AE380" s="511"/>
      <c r="AF380" s="511"/>
      <c r="AG380" s="511"/>
      <c r="AH380" s="511"/>
      <c r="AI380" s="511"/>
    </row>
    <row r="381" spans="1:35" s="230" customFormat="1">
      <c r="A381" s="159"/>
      <c r="B381" s="511"/>
      <c r="C381" s="511"/>
      <c r="D381" s="511"/>
      <c r="E381" s="511"/>
      <c r="F381" s="511"/>
      <c r="G381" s="511"/>
      <c r="H381" s="511"/>
      <c r="I381" s="511"/>
      <c r="J381" s="511"/>
      <c r="K381" s="511"/>
      <c r="L381" s="511"/>
      <c r="M381" s="511"/>
      <c r="N381" s="511"/>
      <c r="O381" s="511"/>
      <c r="P381" s="511"/>
      <c r="Q381" s="511"/>
      <c r="R381" s="511"/>
      <c r="S381" s="511"/>
      <c r="T381" s="511"/>
      <c r="U381" s="511"/>
      <c r="V381" s="511"/>
      <c r="W381" s="511"/>
      <c r="X381" s="511"/>
      <c r="Y381" s="511"/>
      <c r="Z381" s="511"/>
      <c r="AA381" s="511"/>
      <c r="AB381" s="511"/>
      <c r="AC381" s="511"/>
      <c r="AD381" s="511"/>
      <c r="AE381" s="511"/>
      <c r="AF381" s="511"/>
      <c r="AG381" s="511"/>
      <c r="AH381" s="511"/>
      <c r="AI381" s="511"/>
    </row>
    <row r="382" spans="1:35" s="230" customFormat="1">
      <c r="A382" s="159"/>
      <c r="B382" s="511"/>
      <c r="C382" s="511"/>
      <c r="D382" s="511"/>
      <c r="E382" s="511"/>
      <c r="F382" s="511"/>
      <c r="G382" s="511"/>
      <c r="H382" s="511"/>
      <c r="I382" s="511"/>
      <c r="J382" s="511"/>
      <c r="K382" s="511"/>
      <c r="L382" s="511"/>
      <c r="M382" s="511"/>
      <c r="N382" s="511"/>
      <c r="O382" s="511"/>
      <c r="P382" s="511"/>
      <c r="Q382" s="511"/>
      <c r="R382" s="511"/>
      <c r="S382" s="511"/>
      <c r="T382" s="511"/>
      <c r="U382" s="511"/>
      <c r="V382" s="511"/>
      <c r="W382" s="511"/>
      <c r="X382" s="511"/>
      <c r="Y382" s="511"/>
      <c r="Z382" s="511"/>
      <c r="AA382" s="511"/>
      <c r="AB382" s="511"/>
      <c r="AC382" s="511"/>
      <c r="AD382" s="511"/>
      <c r="AE382" s="511"/>
      <c r="AF382" s="511"/>
      <c r="AG382" s="511"/>
      <c r="AH382" s="511"/>
      <c r="AI382" s="511"/>
    </row>
    <row r="383" spans="1:35" s="230" customFormat="1">
      <c r="A383" s="159"/>
      <c r="B383" s="511"/>
      <c r="C383" s="511"/>
      <c r="D383" s="511"/>
      <c r="E383" s="511"/>
      <c r="F383" s="511"/>
      <c r="G383" s="511"/>
      <c r="H383" s="511"/>
      <c r="I383" s="511"/>
      <c r="J383" s="511"/>
      <c r="K383" s="511"/>
      <c r="L383" s="511"/>
      <c r="M383" s="511"/>
      <c r="N383" s="511"/>
      <c r="O383" s="511"/>
      <c r="P383" s="511"/>
      <c r="Q383" s="511"/>
      <c r="R383" s="511"/>
      <c r="S383" s="511"/>
      <c r="T383" s="511"/>
      <c r="U383" s="511"/>
      <c r="V383" s="511"/>
      <c r="W383" s="511"/>
      <c r="X383" s="511"/>
      <c r="Y383" s="511"/>
      <c r="Z383" s="511"/>
      <c r="AA383" s="511"/>
      <c r="AB383" s="511"/>
      <c r="AC383" s="511"/>
      <c r="AD383" s="511"/>
      <c r="AE383" s="511"/>
      <c r="AF383" s="511"/>
      <c r="AG383" s="511"/>
      <c r="AH383" s="511"/>
      <c r="AI383" s="511"/>
    </row>
    <row r="384" spans="1:35" s="230" customFormat="1">
      <c r="A384" s="159"/>
      <c r="B384" s="511"/>
      <c r="C384" s="511"/>
      <c r="D384" s="511"/>
      <c r="E384" s="511"/>
      <c r="F384" s="511"/>
      <c r="G384" s="511"/>
      <c r="H384" s="511"/>
      <c r="I384" s="511"/>
      <c r="J384" s="511"/>
      <c r="K384" s="511"/>
      <c r="L384" s="511"/>
      <c r="M384" s="511"/>
      <c r="N384" s="511"/>
      <c r="O384" s="511"/>
      <c r="P384" s="511"/>
      <c r="Q384" s="511"/>
      <c r="R384" s="511"/>
      <c r="S384" s="511"/>
      <c r="T384" s="511"/>
      <c r="U384" s="511"/>
      <c r="V384" s="511"/>
      <c r="W384" s="511"/>
      <c r="X384" s="511"/>
      <c r="Y384" s="511"/>
      <c r="Z384" s="511"/>
      <c r="AA384" s="511"/>
      <c r="AB384" s="511"/>
      <c r="AC384" s="511"/>
      <c r="AD384" s="511"/>
      <c r="AE384" s="511"/>
      <c r="AF384" s="511"/>
      <c r="AG384" s="511"/>
      <c r="AH384" s="511"/>
      <c r="AI384" s="511"/>
    </row>
    <row r="385" spans="1:35" s="230" customFormat="1">
      <c r="A385" s="159"/>
      <c r="B385" s="511"/>
      <c r="C385" s="511"/>
      <c r="D385" s="511"/>
      <c r="E385" s="511"/>
      <c r="F385" s="511"/>
      <c r="G385" s="511"/>
      <c r="H385" s="511"/>
      <c r="I385" s="511"/>
      <c r="J385" s="511"/>
      <c r="K385" s="511"/>
      <c r="L385" s="511"/>
      <c r="M385" s="511"/>
      <c r="N385" s="511"/>
      <c r="O385" s="511"/>
      <c r="P385" s="511"/>
      <c r="Q385" s="511"/>
      <c r="R385" s="511"/>
      <c r="S385" s="511"/>
      <c r="T385" s="511"/>
      <c r="U385" s="511"/>
      <c r="V385" s="511"/>
      <c r="W385" s="511"/>
      <c r="X385" s="511"/>
      <c r="Y385" s="511"/>
      <c r="Z385" s="511"/>
      <c r="AA385" s="511"/>
      <c r="AB385" s="511"/>
      <c r="AC385" s="511"/>
      <c r="AD385" s="511"/>
      <c r="AE385" s="511"/>
      <c r="AF385" s="511"/>
      <c r="AG385" s="511"/>
      <c r="AH385" s="511"/>
      <c r="AI385" s="511"/>
    </row>
    <row r="386" spans="1:35" s="230" customFormat="1">
      <c r="A386" s="159"/>
      <c r="B386" s="511"/>
      <c r="C386" s="511"/>
      <c r="D386" s="511"/>
      <c r="E386" s="511"/>
      <c r="F386" s="511"/>
      <c r="G386" s="511"/>
      <c r="H386" s="511"/>
      <c r="I386" s="511"/>
      <c r="J386" s="511"/>
      <c r="K386" s="511"/>
      <c r="L386" s="511"/>
      <c r="M386" s="511"/>
      <c r="N386" s="511"/>
      <c r="O386" s="511"/>
      <c r="P386" s="511"/>
      <c r="Q386" s="511"/>
      <c r="R386" s="511"/>
      <c r="S386" s="511"/>
      <c r="T386" s="511"/>
      <c r="U386" s="511"/>
      <c r="V386" s="511"/>
      <c r="W386" s="511"/>
      <c r="X386" s="511"/>
      <c r="Y386" s="511"/>
      <c r="Z386" s="511"/>
      <c r="AA386" s="511"/>
      <c r="AB386" s="511"/>
      <c r="AC386" s="511"/>
      <c r="AD386" s="511"/>
      <c r="AE386" s="511"/>
      <c r="AF386" s="511"/>
      <c r="AG386" s="511"/>
      <c r="AH386" s="511"/>
      <c r="AI386" s="511"/>
    </row>
    <row r="387" spans="1:35" s="230" customFormat="1">
      <c r="A387" s="159"/>
      <c r="B387" s="511"/>
      <c r="C387" s="511"/>
      <c r="D387" s="511"/>
      <c r="E387" s="511"/>
      <c r="F387" s="511"/>
      <c r="G387" s="511"/>
      <c r="H387" s="511"/>
      <c r="I387" s="511"/>
      <c r="J387" s="511"/>
      <c r="K387" s="511"/>
      <c r="L387" s="511"/>
      <c r="M387" s="511"/>
      <c r="N387" s="511"/>
      <c r="O387" s="511"/>
      <c r="P387" s="511"/>
      <c r="Q387" s="511"/>
      <c r="R387" s="511"/>
      <c r="S387" s="511"/>
      <c r="T387" s="511"/>
      <c r="U387" s="511"/>
      <c r="V387" s="511"/>
      <c r="W387" s="511"/>
      <c r="X387" s="511"/>
      <c r="Y387" s="511"/>
      <c r="Z387" s="511"/>
      <c r="AA387" s="511"/>
      <c r="AB387" s="511"/>
      <c r="AC387" s="511"/>
      <c r="AD387" s="511"/>
      <c r="AE387" s="511"/>
      <c r="AF387" s="511"/>
      <c r="AG387" s="511"/>
      <c r="AH387" s="511"/>
      <c r="AI387" s="511"/>
    </row>
    <row r="388" spans="1:35" s="230" customFormat="1">
      <c r="A388" s="159"/>
      <c r="B388" s="511"/>
      <c r="C388" s="511"/>
      <c r="D388" s="511"/>
      <c r="E388" s="511"/>
      <c r="F388" s="511"/>
      <c r="G388" s="511"/>
      <c r="H388" s="511"/>
      <c r="I388" s="511"/>
      <c r="J388" s="511"/>
      <c r="K388" s="511"/>
      <c r="L388" s="511"/>
      <c r="M388" s="511"/>
      <c r="N388" s="511"/>
      <c r="O388" s="511"/>
      <c r="P388" s="511"/>
      <c r="Q388" s="511"/>
      <c r="R388" s="511"/>
      <c r="S388" s="511"/>
      <c r="T388" s="511"/>
      <c r="U388" s="511"/>
      <c r="V388" s="511"/>
      <c r="W388" s="511"/>
      <c r="X388" s="511"/>
      <c r="Y388" s="511"/>
      <c r="Z388" s="511"/>
      <c r="AA388" s="511"/>
      <c r="AB388" s="511"/>
      <c r="AC388" s="511"/>
      <c r="AD388" s="511"/>
      <c r="AE388" s="511"/>
      <c r="AF388" s="511"/>
      <c r="AG388" s="511"/>
      <c r="AH388" s="511"/>
      <c r="AI388" s="511"/>
    </row>
    <row r="389" spans="1:35" s="230" customFormat="1">
      <c r="A389" s="159"/>
      <c r="B389" s="511"/>
      <c r="C389" s="511"/>
      <c r="D389" s="511"/>
      <c r="E389" s="511"/>
      <c r="F389" s="511"/>
      <c r="G389" s="511"/>
      <c r="H389" s="511"/>
      <c r="I389" s="511"/>
      <c r="J389" s="511"/>
      <c r="K389" s="511"/>
      <c r="L389" s="511"/>
      <c r="M389" s="511"/>
      <c r="N389" s="511"/>
      <c r="O389" s="511"/>
      <c r="P389" s="511"/>
      <c r="Q389" s="511"/>
      <c r="R389" s="511"/>
      <c r="S389" s="511"/>
      <c r="T389" s="511"/>
      <c r="U389" s="511"/>
      <c r="V389" s="511"/>
      <c r="W389" s="511"/>
      <c r="X389" s="511"/>
      <c r="Y389" s="511"/>
      <c r="Z389" s="511"/>
      <c r="AA389" s="511"/>
      <c r="AB389" s="511"/>
      <c r="AC389" s="511"/>
      <c r="AD389" s="511"/>
      <c r="AE389" s="511"/>
      <c r="AF389" s="511"/>
      <c r="AG389" s="511"/>
      <c r="AH389" s="511"/>
      <c r="AI389" s="511"/>
    </row>
    <row r="390" spans="1:35" s="230" customFormat="1">
      <c r="A390" s="159"/>
      <c r="B390" s="511"/>
      <c r="C390" s="511"/>
      <c r="D390" s="511"/>
      <c r="E390" s="511"/>
      <c r="F390" s="511"/>
      <c r="G390" s="511"/>
      <c r="H390" s="511"/>
      <c r="I390" s="511"/>
      <c r="J390" s="511"/>
      <c r="K390" s="511"/>
      <c r="L390" s="511"/>
      <c r="M390" s="511"/>
      <c r="N390" s="511"/>
      <c r="O390" s="511"/>
      <c r="P390" s="511"/>
      <c r="Q390" s="511"/>
      <c r="R390" s="511"/>
      <c r="S390" s="511"/>
      <c r="T390" s="511"/>
      <c r="U390" s="511"/>
      <c r="V390" s="511"/>
      <c r="W390" s="511"/>
      <c r="X390" s="511"/>
      <c r="Y390" s="511"/>
      <c r="Z390" s="511"/>
      <c r="AA390" s="511"/>
      <c r="AB390" s="511"/>
      <c r="AC390" s="511"/>
      <c r="AD390" s="511"/>
      <c r="AE390" s="511"/>
      <c r="AF390" s="511"/>
      <c r="AG390" s="511"/>
      <c r="AH390" s="511"/>
      <c r="AI390" s="511"/>
    </row>
    <row r="391" spans="1:35" s="230" customFormat="1">
      <c r="A391" s="159"/>
      <c r="B391" s="511"/>
      <c r="C391" s="511"/>
      <c r="D391" s="511"/>
      <c r="E391" s="511"/>
      <c r="F391" s="511"/>
      <c r="G391" s="511"/>
      <c r="H391" s="511"/>
      <c r="I391" s="511"/>
      <c r="J391" s="511"/>
      <c r="K391" s="511"/>
      <c r="L391" s="511"/>
      <c r="M391" s="511"/>
      <c r="N391" s="511"/>
      <c r="O391" s="511"/>
      <c r="P391" s="511"/>
      <c r="Q391" s="511"/>
      <c r="R391" s="511"/>
      <c r="S391" s="511"/>
      <c r="T391" s="511"/>
      <c r="U391" s="511"/>
      <c r="V391" s="511"/>
      <c r="W391" s="511"/>
      <c r="X391" s="511"/>
      <c r="Y391" s="511"/>
      <c r="Z391" s="511"/>
      <c r="AA391" s="511"/>
      <c r="AB391" s="511"/>
      <c r="AC391" s="511"/>
      <c r="AD391" s="511"/>
      <c r="AE391" s="511"/>
      <c r="AF391" s="511"/>
      <c r="AG391" s="511"/>
      <c r="AH391" s="511"/>
      <c r="AI391" s="511"/>
    </row>
    <row r="392" spans="1:35" s="230" customFormat="1">
      <c r="A392" s="159"/>
      <c r="B392" s="511"/>
      <c r="C392" s="511"/>
      <c r="D392" s="511"/>
      <c r="E392" s="511"/>
      <c r="F392" s="511"/>
      <c r="G392" s="511"/>
      <c r="H392" s="511"/>
      <c r="I392" s="511"/>
      <c r="J392" s="511"/>
      <c r="K392" s="511"/>
      <c r="L392" s="511"/>
      <c r="M392" s="511"/>
      <c r="N392" s="511"/>
      <c r="O392" s="511"/>
      <c r="P392" s="511"/>
      <c r="Q392" s="511"/>
      <c r="R392" s="511"/>
      <c r="S392" s="511"/>
      <c r="T392" s="511"/>
      <c r="U392" s="511"/>
      <c r="V392" s="511"/>
      <c r="W392" s="511"/>
      <c r="X392" s="511"/>
      <c r="Y392" s="511"/>
      <c r="Z392" s="511"/>
      <c r="AA392" s="511"/>
      <c r="AB392" s="511"/>
      <c r="AC392" s="511"/>
      <c r="AD392" s="511"/>
      <c r="AE392" s="511"/>
      <c r="AF392" s="511"/>
      <c r="AG392" s="511"/>
      <c r="AH392" s="511"/>
      <c r="AI392" s="511"/>
    </row>
    <row r="393" spans="1:35" s="230" customFormat="1">
      <c r="A393" s="159"/>
      <c r="B393" s="511"/>
      <c r="C393" s="511"/>
      <c r="D393" s="511"/>
      <c r="E393" s="511"/>
      <c r="F393" s="511"/>
      <c r="G393" s="511"/>
      <c r="H393" s="511"/>
      <c r="I393" s="511"/>
      <c r="J393" s="511"/>
      <c r="K393" s="511"/>
      <c r="L393" s="511"/>
      <c r="M393" s="511"/>
      <c r="N393" s="511"/>
      <c r="O393" s="511"/>
      <c r="P393" s="511"/>
      <c r="Q393" s="511"/>
      <c r="R393" s="511"/>
      <c r="S393" s="511"/>
      <c r="T393" s="511"/>
      <c r="U393" s="511"/>
      <c r="V393" s="511"/>
      <c r="W393" s="511"/>
      <c r="X393" s="511"/>
      <c r="Y393" s="511"/>
      <c r="Z393" s="511"/>
      <c r="AA393" s="511"/>
      <c r="AB393" s="511"/>
      <c r="AC393" s="511"/>
      <c r="AD393" s="511"/>
      <c r="AE393" s="511"/>
      <c r="AF393" s="511"/>
      <c r="AG393" s="511"/>
      <c r="AH393" s="511"/>
      <c r="AI393" s="511"/>
    </row>
    <row r="394" spans="1:35" s="230" customFormat="1">
      <c r="A394" s="159"/>
      <c r="B394" s="511"/>
      <c r="C394" s="511"/>
      <c r="D394" s="511"/>
      <c r="E394" s="511"/>
      <c r="F394" s="511"/>
      <c r="G394" s="511"/>
      <c r="H394" s="511"/>
      <c r="I394" s="511"/>
      <c r="J394" s="511"/>
      <c r="K394" s="511"/>
      <c r="L394" s="511"/>
      <c r="M394" s="511"/>
      <c r="N394" s="511"/>
      <c r="O394" s="511"/>
      <c r="P394" s="511"/>
      <c r="Q394" s="511"/>
      <c r="R394" s="511"/>
      <c r="S394" s="511"/>
      <c r="T394" s="511"/>
      <c r="U394" s="511"/>
      <c r="V394" s="511"/>
      <c r="W394" s="511"/>
      <c r="X394" s="511"/>
      <c r="Y394" s="511"/>
      <c r="Z394" s="511"/>
      <c r="AA394" s="511"/>
      <c r="AB394" s="511"/>
      <c r="AC394" s="511"/>
      <c r="AD394" s="511"/>
      <c r="AE394" s="511"/>
      <c r="AF394" s="511"/>
      <c r="AG394" s="511"/>
      <c r="AH394" s="511"/>
      <c r="AI394" s="511"/>
    </row>
    <row r="395" spans="1:35" s="230" customFormat="1">
      <c r="A395" s="159"/>
      <c r="B395" s="511"/>
      <c r="C395" s="511"/>
      <c r="D395" s="511"/>
      <c r="E395" s="511"/>
      <c r="F395" s="511"/>
      <c r="G395" s="511"/>
      <c r="H395" s="511"/>
      <c r="I395" s="511"/>
      <c r="J395" s="511"/>
      <c r="K395" s="511"/>
      <c r="L395" s="511"/>
      <c r="M395" s="511"/>
      <c r="N395" s="511"/>
      <c r="O395" s="511"/>
      <c r="P395" s="511"/>
      <c r="Q395" s="511"/>
      <c r="R395" s="511"/>
      <c r="S395" s="511"/>
      <c r="T395" s="511"/>
      <c r="U395" s="511"/>
      <c r="V395" s="511"/>
      <c r="W395" s="511"/>
      <c r="X395" s="511"/>
      <c r="Y395" s="511"/>
      <c r="Z395" s="511"/>
      <c r="AA395" s="511"/>
      <c r="AB395" s="511"/>
      <c r="AC395" s="511"/>
      <c r="AD395" s="511"/>
      <c r="AE395" s="511"/>
      <c r="AF395" s="511"/>
      <c r="AG395" s="511"/>
      <c r="AH395" s="511"/>
      <c r="AI395" s="511"/>
    </row>
    <row r="396" spans="1:35" s="230" customFormat="1">
      <c r="A396" s="159"/>
      <c r="B396" s="511"/>
      <c r="C396" s="511"/>
      <c r="D396" s="511"/>
      <c r="E396" s="511"/>
      <c r="F396" s="511"/>
      <c r="G396" s="511"/>
      <c r="H396" s="511"/>
      <c r="I396" s="511"/>
      <c r="J396" s="511"/>
      <c r="K396" s="511"/>
      <c r="L396" s="511"/>
      <c r="M396" s="511"/>
      <c r="N396" s="511"/>
      <c r="O396" s="511"/>
      <c r="P396" s="511"/>
      <c r="Q396" s="511"/>
      <c r="R396" s="511"/>
      <c r="S396" s="511"/>
      <c r="T396" s="511"/>
      <c r="U396" s="511"/>
      <c r="V396" s="511"/>
      <c r="W396" s="511"/>
      <c r="X396" s="511"/>
      <c r="Y396" s="511"/>
      <c r="Z396" s="511"/>
      <c r="AA396" s="511"/>
      <c r="AB396" s="511"/>
      <c r="AC396" s="511"/>
      <c r="AD396" s="511"/>
      <c r="AE396" s="511"/>
      <c r="AF396" s="511"/>
      <c r="AG396" s="511"/>
      <c r="AH396" s="511"/>
      <c r="AI396" s="511"/>
    </row>
    <row r="397" spans="1:35" s="230" customFormat="1">
      <c r="A397" s="159"/>
      <c r="B397" s="511"/>
      <c r="C397" s="511"/>
      <c r="D397" s="511"/>
      <c r="E397" s="511"/>
      <c r="F397" s="511"/>
      <c r="G397" s="511"/>
      <c r="H397" s="511"/>
      <c r="I397" s="511"/>
      <c r="J397" s="511"/>
      <c r="K397" s="511"/>
      <c r="L397" s="511"/>
      <c r="M397" s="511"/>
      <c r="N397" s="511"/>
      <c r="O397" s="511"/>
      <c r="P397" s="511"/>
      <c r="Q397" s="511"/>
      <c r="R397" s="511"/>
      <c r="S397" s="511"/>
      <c r="T397" s="511"/>
      <c r="U397" s="511"/>
      <c r="V397" s="511"/>
      <c r="W397" s="511"/>
      <c r="X397" s="511"/>
      <c r="Y397" s="511"/>
      <c r="Z397" s="511"/>
      <c r="AA397" s="511"/>
      <c r="AB397" s="511"/>
      <c r="AC397" s="511"/>
      <c r="AD397" s="511"/>
      <c r="AE397" s="511"/>
      <c r="AF397" s="511"/>
      <c r="AG397" s="511"/>
      <c r="AH397" s="511"/>
      <c r="AI397" s="511"/>
    </row>
    <row r="398" spans="1:35" s="230" customFormat="1">
      <c r="A398" s="159"/>
      <c r="B398" s="511"/>
      <c r="C398" s="511"/>
      <c r="D398" s="511"/>
      <c r="E398" s="511"/>
      <c r="F398" s="511"/>
      <c r="G398" s="511"/>
      <c r="H398" s="511"/>
      <c r="I398" s="511"/>
      <c r="J398" s="511"/>
      <c r="K398" s="511"/>
      <c r="L398" s="511"/>
      <c r="M398" s="511"/>
      <c r="N398" s="511"/>
      <c r="O398" s="511"/>
      <c r="P398" s="511"/>
      <c r="Q398" s="511"/>
      <c r="R398" s="511"/>
      <c r="S398" s="511"/>
      <c r="T398" s="511"/>
      <c r="U398" s="511"/>
      <c r="V398" s="511"/>
      <c r="W398" s="511"/>
      <c r="X398" s="511"/>
      <c r="Y398" s="511"/>
      <c r="Z398" s="511"/>
      <c r="AA398" s="511"/>
      <c r="AB398" s="511"/>
      <c r="AC398" s="511"/>
      <c r="AD398" s="511"/>
      <c r="AE398" s="511"/>
      <c r="AF398" s="511"/>
      <c r="AG398" s="511"/>
      <c r="AH398" s="511"/>
      <c r="AI398" s="511"/>
    </row>
    <row r="399" spans="1:35" s="230" customFormat="1">
      <c r="A399" s="159"/>
      <c r="B399" s="511"/>
      <c r="C399" s="511"/>
      <c r="D399" s="511"/>
      <c r="E399" s="511"/>
      <c r="F399" s="511"/>
      <c r="G399" s="511"/>
      <c r="H399" s="511"/>
      <c r="I399" s="511"/>
      <c r="J399" s="511"/>
      <c r="K399" s="511"/>
      <c r="L399" s="511"/>
      <c r="M399" s="511"/>
      <c r="N399" s="511"/>
      <c r="O399" s="511"/>
      <c r="P399" s="511"/>
      <c r="Q399" s="511"/>
      <c r="R399" s="511"/>
      <c r="S399" s="511"/>
      <c r="T399" s="511"/>
      <c r="U399" s="511"/>
      <c r="V399" s="511"/>
      <c r="W399" s="511"/>
      <c r="X399" s="511"/>
      <c r="Y399" s="511"/>
      <c r="Z399" s="511"/>
      <c r="AA399" s="511"/>
      <c r="AB399" s="511"/>
      <c r="AC399" s="511"/>
      <c r="AD399" s="511"/>
      <c r="AE399" s="511"/>
      <c r="AF399" s="511"/>
      <c r="AG399" s="511"/>
      <c r="AH399" s="511"/>
      <c r="AI399" s="511"/>
    </row>
    <row r="400" spans="1:35" s="230" customFormat="1">
      <c r="A400" s="159"/>
      <c r="B400" s="511"/>
      <c r="C400" s="511"/>
      <c r="D400" s="511"/>
      <c r="E400" s="511"/>
      <c r="F400" s="511"/>
      <c r="G400" s="511"/>
      <c r="H400" s="511"/>
      <c r="I400" s="511"/>
      <c r="J400" s="511"/>
      <c r="K400" s="511"/>
      <c r="L400" s="511"/>
      <c r="M400" s="511"/>
      <c r="N400" s="511"/>
      <c r="O400" s="511"/>
      <c r="P400" s="511"/>
      <c r="Q400" s="511"/>
      <c r="R400" s="511"/>
      <c r="S400" s="511"/>
      <c r="T400" s="511"/>
      <c r="U400" s="511"/>
      <c r="V400" s="511"/>
      <c r="W400" s="511"/>
      <c r="X400" s="511"/>
      <c r="Y400" s="511"/>
      <c r="Z400" s="511"/>
      <c r="AA400" s="511"/>
      <c r="AB400" s="511"/>
      <c r="AC400" s="511"/>
      <c r="AD400" s="511"/>
      <c r="AE400" s="511"/>
      <c r="AF400" s="511"/>
      <c r="AG400" s="511"/>
      <c r="AH400" s="511"/>
      <c r="AI400" s="511"/>
    </row>
    <row r="401" spans="1:35" s="230" customFormat="1">
      <c r="A401" s="159"/>
      <c r="B401" s="511"/>
      <c r="C401" s="511"/>
      <c r="D401" s="511"/>
      <c r="E401" s="511"/>
      <c r="F401" s="511"/>
      <c r="G401" s="511"/>
      <c r="H401" s="511"/>
      <c r="I401" s="511"/>
      <c r="J401" s="511"/>
      <c r="K401" s="511"/>
      <c r="L401" s="511"/>
      <c r="M401" s="511"/>
      <c r="N401" s="511"/>
      <c r="O401" s="511"/>
      <c r="P401" s="511"/>
      <c r="Q401" s="511"/>
      <c r="R401" s="511"/>
      <c r="S401" s="511"/>
      <c r="T401" s="511"/>
      <c r="U401" s="511"/>
      <c r="V401" s="511"/>
      <c r="W401" s="511"/>
      <c r="X401" s="511"/>
      <c r="Y401" s="511"/>
      <c r="Z401" s="511"/>
      <c r="AA401" s="511"/>
      <c r="AB401" s="511"/>
      <c r="AC401" s="511"/>
      <c r="AD401" s="511"/>
      <c r="AE401" s="511"/>
      <c r="AF401" s="511"/>
      <c r="AG401" s="511"/>
      <c r="AH401" s="511"/>
      <c r="AI401" s="511"/>
    </row>
    <row r="402" spans="1:35" s="230" customFormat="1">
      <c r="A402" s="159"/>
      <c r="B402" s="511"/>
      <c r="C402" s="511"/>
      <c r="D402" s="511"/>
      <c r="E402" s="511"/>
      <c r="F402" s="511"/>
      <c r="G402" s="511"/>
      <c r="H402" s="511"/>
      <c r="I402" s="511"/>
      <c r="J402" s="511"/>
      <c r="K402" s="511"/>
      <c r="L402" s="511"/>
      <c r="M402" s="511"/>
      <c r="N402" s="511"/>
      <c r="O402" s="511"/>
      <c r="P402" s="511"/>
      <c r="Q402" s="511"/>
      <c r="R402" s="511"/>
      <c r="S402" s="511"/>
      <c r="T402" s="511"/>
      <c r="U402" s="511"/>
      <c r="V402" s="511"/>
      <c r="W402" s="511"/>
      <c r="X402" s="511"/>
      <c r="Y402" s="511"/>
      <c r="Z402" s="511"/>
      <c r="AA402" s="511"/>
      <c r="AB402" s="511"/>
      <c r="AC402" s="511"/>
      <c r="AD402" s="511"/>
      <c r="AE402" s="511"/>
      <c r="AF402" s="511"/>
      <c r="AG402" s="511"/>
      <c r="AH402" s="511"/>
      <c r="AI402" s="511"/>
    </row>
    <row r="403" spans="1:35" s="230" customFormat="1">
      <c r="A403" s="159"/>
      <c r="B403" s="511"/>
      <c r="C403" s="511"/>
      <c r="D403" s="511"/>
      <c r="E403" s="511"/>
      <c r="F403" s="511"/>
      <c r="G403" s="511"/>
      <c r="H403" s="511"/>
      <c r="I403" s="511"/>
      <c r="J403" s="511"/>
      <c r="K403" s="511"/>
      <c r="L403" s="511"/>
      <c r="M403" s="511"/>
      <c r="N403" s="511"/>
      <c r="O403" s="511"/>
      <c r="P403" s="511"/>
      <c r="Q403" s="511"/>
      <c r="R403" s="511"/>
      <c r="S403" s="511"/>
      <c r="T403" s="511"/>
      <c r="U403" s="511"/>
      <c r="V403" s="511"/>
      <c r="W403" s="511"/>
      <c r="X403" s="511"/>
      <c r="Y403" s="511"/>
      <c r="Z403" s="511"/>
      <c r="AA403" s="511"/>
      <c r="AB403" s="511"/>
      <c r="AC403" s="511"/>
      <c r="AD403" s="511"/>
      <c r="AE403" s="511"/>
      <c r="AF403" s="511"/>
      <c r="AG403" s="511"/>
      <c r="AH403" s="511"/>
      <c r="AI403" s="511"/>
    </row>
    <row r="404" spans="1:35" s="230" customFormat="1">
      <c r="A404" s="159"/>
      <c r="B404" s="511"/>
      <c r="C404" s="511"/>
      <c r="D404" s="511"/>
      <c r="E404" s="511"/>
      <c r="F404" s="511"/>
      <c r="G404" s="511"/>
      <c r="H404" s="511"/>
      <c r="I404" s="511"/>
      <c r="J404" s="511"/>
      <c r="K404" s="511"/>
      <c r="L404" s="511"/>
      <c r="M404" s="511"/>
      <c r="N404" s="511"/>
      <c r="O404" s="511"/>
      <c r="P404" s="511"/>
      <c r="Q404" s="511"/>
      <c r="R404" s="511"/>
      <c r="S404" s="511"/>
      <c r="T404" s="511"/>
      <c r="U404" s="511"/>
      <c r="V404" s="511"/>
      <c r="W404" s="511"/>
      <c r="X404" s="511"/>
      <c r="Y404" s="511"/>
      <c r="Z404" s="511"/>
      <c r="AA404" s="511"/>
      <c r="AB404" s="511"/>
      <c r="AC404" s="511"/>
      <c r="AD404" s="511"/>
      <c r="AE404" s="511"/>
      <c r="AF404" s="511"/>
      <c r="AG404" s="511"/>
      <c r="AH404" s="511"/>
      <c r="AI404" s="511"/>
    </row>
    <row r="405" spans="1:35" s="230" customFormat="1">
      <c r="A405" s="159"/>
      <c r="B405" s="511"/>
      <c r="C405" s="511"/>
      <c r="D405" s="511"/>
      <c r="E405" s="511"/>
      <c r="F405" s="511"/>
      <c r="G405" s="511"/>
      <c r="H405" s="511"/>
      <c r="I405" s="511"/>
      <c r="J405" s="511"/>
      <c r="K405" s="511"/>
      <c r="L405" s="511"/>
      <c r="M405" s="511"/>
      <c r="N405" s="511"/>
      <c r="O405" s="511"/>
      <c r="P405" s="511"/>
      <c r="Q405" s="511"/>
      <c r="R405" s="511"/>
      <c r="S405" s="511"/>
      <c r="T405" s="511"/>
      <c r="U405" s="511"/>
      <c r="V405" s="511"/>
      <c r="W405" s="511"/>
      <c r="X405" s="511"/>
      <c r="Y405" s="511"/>
      <c r="Z405" s="511"/>
      <c r="AA405" s="511"/>
      <c r="AB405" s="511"/>
      <c r="AC405" s="511"/>
      <c r="AD405" s="511"/>
      <c r="AE405" s="511"/>
      <c r="AF405" s="511"/>
      <c r="AG405" s="511"/>
      <c r="AH405" s="511"/>
      <c r="AI405" s="511"/>
    </row>
    <row r="406" spans="1:35" s="230" customFormat="1">
      <c r="A406" s="159"/>
      <c r="B406" s="511"/>
      <c r="C406" s="511"/>
      <c r="D406" s="511"/>
      <c r="E406" s="511"/>
      <c r="F406" s="511"/>
      <c r="G406" s="511"/>
      <c r="H406" s="511"/>
      <c r="I406" s="511"/>
      <c r="J406" s="511"/>
      <c r="K406" s="511"/>
      <c r="L406" s="511"/>
      <c r="M406" s="511"/>
      <c r="N406" s="511"/>
      <c r="O406" s="511"/>
      <c r="P406" s="511"/>
      <c r="Q406" s="511"/>
      <c r="R406" s="511"/>
      <c r="S406" s="511"/>
      <c r="T406" s="511"/>
      <c r="U406" s="511"/>
      <c r="V406" s="511"/>
      <c r="W406" s="511"/>
      <c r="X406" s="511"/>
      <c r="Y406" s="511"/>
      <c r="Z406" s="511"/>
      <c r="AA406" s="511"/>
      <c r="AB406" s="511"/>
      <c r="AC406" s="511"/>
      <c r="AD406" s="511"/>
      <c r="AE406" s="511"/>
      <c r="AF406" s="511"/>
      <c r="AG406" s="511"/>
      <c r="AH406" s="511"/>
      <c r="AI406" s="511"/>
    </row>
    <row r="407" spans="1:35" s="230" customFormat="1">
      <c r="A407" s="159"/>
      <c r="B407" s="511"/>
      <c r="C407" s="511"/>
      <c r="D407" s="511"/>
      <c r="E407" s="511"/>
      <c r="F407" s="511"/>
      <c r="G407" s="511"/>
      <c r="H407" s="511"/>
      <c r="I407" s="511"/>
      <c r="J407" s="511"/>
      <c r="K407" s="511"/>
      <c r="L407" s="511"/>
      <c r="M407" s="511"/>
      <c r="N407" s="511"/>
      <c r="O407" s="511"/>
      <c r="P407" s="511"/>
      <c r="Q407" s="511"/>
      <c r="R407" s="511"/>
      <c r="S407" s="511"/>
      <c r="T407" s="511"/>
      <c r="U407" s="511"/>
      <c r="V407" s="511"/>
      <c r="W407" s="511"/>
      <c r="X407" s="511"/>
      <c r="Y407" s="511"/>
      <c r="Z407" s="511"/>
      <c r="AA407" s="511"/>
      <c r="AB407" s="511"/>
      <c r="AC407" s="511"/>
      <c r="AD407" s="511"/>
      <c r="AE407" s="511"/>
      <c r="AF407" s="511"/>
      <c r="AG407" s="511"/>
      <c r="AH407" s="511"/>
      <c r="AI407" s="511"/>
    </row>
    <row r="408" spans="1:35" s="230" customFormat="1">
      <c r="A408" s="159"/>
      <c r="B408" s="511"/>
      <c r="C408" s="511"/>
      <c r="D408" s="511"/>
      <c r="E408" s="511"/>
      <c r="F408" s="511"/>
      <c r="G408" s="511"/>
      <c r="H408" s="511"/>
      <c r="I408" s="511"/>
      <c r="J408" s="511"/>
      <c r="K408" s="511"/>
      <c r="L408" s="511"/>
      <c r="M408" s="511"/>
      <c r="N408" s="511"/>
      <c r="O408" s="511"/>
      <c r="P408" s="511"/>
      <c r="Q408" s="511"/>
      <c r="R408" s="511"/>
      <c r="S408" s="511"/>
      <c r="T408" s="511"/>
      <c r="U408" s="511"/>
      <c r="V408" s="511"/>
      <c r="W408" s="511"/>
      <c r="X408" s="511"/>
      <c r="Y408" s="511"/>
      <c r="Z408" s="511"/>
      <c r="AA408" s="511"/>
      <c r="AB408" s="511"/>
      <c r="AC408" s="511"/>
      <c r="AD408" s="511"/>
      <c r="AE408" s="511"/>
      <c r="AF408" s="511"/>
      <c r="AG408" s="511"/>
      <c r="AH408" s="511"/>
      <c r="AI408" s="511"/>
    </row>
    <row r="409" spans="1:35" s="230" customFormat="1">
      <c r="A409" s="159"/>
      <c r="B409" s="511"/>
      <c r="C409" s="511"/>
      <c r="D409" s="511"/>
      <c r="E409" s="511"/>
      <c r="F409" s="511"/>
      <c r="G409" s="511"/>
      <c r="H409" s="511"/>
      <c r="I409" s="511"/>
      <c r="J409" s="511"/>
      <c r="K409" s="511"/>
      <c r="L409" s="511"/>
      <c r="M409" s="511"/>
      <c r="N409" s="511"/>
      <c r="O409" s="511"/>
      <c r="P409" s="511"/>
      <c r="Q409" s="511"/>
      <c r="R409" s="511"/>
      <c r="S409" s="511"/>
      <c r="T409" s="511"/>
      <c r="U409" s="511"/>
      <c r="V409" s="511"/>
      <c r="W409" s="511"/>
      <c r="X409" s="511"/>
      <c r="Y409" s="511"/>
      <c r="Z409" s="511"/>
      <c r="AA409" s="511"/>
      <c r="AB409" s="511"/>
      <c r="AC409" s="511"/>
      <c r="AD409" s="511"/>
      <c r="AE409" s="511"/>
      <c r="AF409" s="511"/>
      <c r="AG409" s="511"/>
      <c r="AH409" s="511"/>
      <c r="AI409" s="511"/>
    </row>
    <row r="410" spans="1:35" s="230" customFormat="1">
      <c r="A410" s="159"/>
      <c r="B410" s="511"/>
      <c r="C410" s="511"/>
      <c r="D410" s="511"/>
      <c r="E410" s="511"/>
      <c r="F410" s="511"/>
      <c r="G410" s="511"/>
      <c r="H410" s="511"/>
      <c r="I410" s="511"/>
      <c r="J410" s="511"/>
      <c r="K410" s="511"/>
      <c r="L410" s="511"/>
      <c r="M410" s="511"/>
      <c r="N410" s="511"/>
      <c r="O410" s="511"/>
      <c r="P410" s="511"/>
      <c r="Q410" s="511"/>
      <c r="R410" s="511"/>
      <c r="S410" s="511"/>
      <c r="T410" s="511"/>
      <c r="U410" s="511"/>
      <c r="V410" s="511"/>
      <c r="W410" s="511"/>
      <c r="X410" s="511"/>
      <c r="Y410" s="511"/>
      <c r="Z410" s="511"/>
      <c r="AA410" s="511"/>
      <c r="AB410" s="511"/>
      <c r="AC410" s="511"/>
      <c r="AD410" s="511"/>
      <c r="AE410" s="511"/>
      <c r="AF410" s="511"/>
      <c r="AG410" s="511"/>
      <c r="AH410" s="511"/>
      <c r="AI410" s="511"/>
    </row>
    <row r="411" spans="1:35" s="230" customFormat="1">
      <c r="A411" s="159"/>
      <c r="B411" s="511"/>
      <c r="C411" s="511"/>
      <c r="D411" s="511"/>
      <c r="E411" s="511"/>
      <c r="F411" s="511"/>
      <c r="G411" s="511"/>
      <c r="H411" s="511"/>
      <c r="I411" s="511"/>
      <c r="J411" s="511"/>
      <c r="K411" s="511"/>
      <c r="L411" s="511"/>
      <c r="M411" s="511"/>
      <c r="N411" s="511"/>
      <c r="O411" s="511"/>
      <c r="P411" s="511"/>
      <c r="Q411" s="511"/>
      <c r="R411" s="511"/>
      <c r="S411" s="511"/>
      <c r="T411" s="511"/>
      <c r="U411" s="511"/>
      <c r="V411" s="511"/>
      <c r="W411" s="511"/>
      <c r="X411" s="511"/>
      <c r="Y411" s="511"/>
      <c r="Z411" s="511"/>
      <c r="AA411" s="511"/>
      <c r="AB411" s="511"/>
      <c r="AC411" s="511"/>
      <c r="AD411" s="511"/>
      <c r="AE411" s="511"/>
      <c r="AF411" s="511"/>
      <c r="AG411" s="511"/>
      <c r="AH411" s="511"/>
      <c r="AI411" s="511"/>
    </row>
    <row r="412" spans="1:35" s="230" customFormat="1">
      <c r="A412" s="159"/>
      <c r="B412" s="511"/>
      <c r="C412" s="511"/>
      <c r="D412" s="511"/>
      <c r="E412" s="511"/>
      <c r="F412" s="511"/>
      <c r="G412" s="511"/>
      <c r="H412" s="511"/>
      <c r="I412" s="511"/>
      <c r="J412" s="511"/>
      <c r="K412" s="511"/>
      <c r="L412" s="511"/>
      <c r="M412" s="511"/>
      <c r="N412" s="511"/>
      <c r="O412" s="511"/>
      <c r="P412" s="511"/>
      <c r="Q412" s="511"/>
      <c r="R412" s="511"/>
      <c r="S412" s="511"/>
      <c r="T412" s="511"/>
      <c r="U412" s="511"/>
      <c r="V412" s="511"/>
      <c r="W412" s="511"/>
      <c r="X412" s="511"/>
      <c r="Y412" s="511"/>
      <c r="Z412" s="511"/>
      <c r="AA412" s="511"/>
      <c r="AB412" s="511"/>
      <c r="AC412" s="511"/>
      <c r="AD412" s="511"/>
      <c r="AE412" s="511"/>
      <c r="AF412" s="511"/>
      <c r="AG412" s="511"/>
      <c r="AH412" s="511"/>
      <c r="AI412" s="511"/>
    </row>
    <row r="413" spans="1:35" s="230" customFormat="1">
      <c r="A413" s="159"/>
      <c r="B413" s="511"/>
      <c r="C413" s="511"/>
      <c r="D413" s="511"/>
      <c r="E413" s="511"/>
      <c r="F413" s="511"/>
      <c r="G413" s="511"/>
      <c r="H413" s="511"/>
      <c r="I413" s="511"/>
      <c r="J413" s="511"/>
      <c r="K413" s="511"/>
      <c r="L413" s="511"/>
      <c r="M413" s="511"/>
      <c r="N413" s="511"/>
      <c r="O413" s="511"/>
      <c r="P413" s="511"/>
      <c r="Q413" s="511"/>
      <c r="R413" s="511"/>
      <c r="S413" s="511"/>
      <c r="T413" s="511"/>
      <c r="U413" s="511"/>
      <c r="V413" s="511"/>
      <c r="W413" s="511"/>
      <c r="X413" s="511"/>
      <c r="Y413" s="511"/>
      <c r="Z413" s="511"/>
      <c r="AA413" s="511"/>
      <c r="AB413" s="511"/>
      <c r="AC413" s="511"/>
      <c r="AD413" s="511"/>
      <c r="AE413" s="511"/>
      <c r="AF413" s="511"/>
      <c r="AG413" s="511"/>
      <c r="AH413" s="511"/>
      <c r="AI413" s="511"/>
    </row>
    <row r="414" spans="1:35" s="230" customFormat="1">
      <c r="A414" s="159"/>
      <c r="B414" s="511"/>
      <c r="C414" s="511"/>
      <c r="D414" s="511"/>
      <c r="E414" s="511"/>
      <c r="F414" s="511"/>
      <c r="G414" s="511"/>
      <c r="H414" s="511"/>
      <c r="I414" s="511"/>
      <c r="J414" s="511"/>
      <c r="K414" s="511"/>
      <c r="L414" s="511"/>
      <c r="M414" s="511"/>
      <c r="N414" s="511"/>
      <c r="O414" s="511"/>
      <c r="P414" s="511"/>
      <c r="Q414" s="511"/>
      <c r="R414" s="511"/>
      <c r="S414" s="511"/>
      <c r="T414" s="511"/>
      <c r="U414" s="511"/>
      <c r="V414" s="511"/>
      <c r="W414" s="511"/>
      <c r="X414" s="511"/>
      <c r="Y414" s="511"/>
      <c r="Z414" s="511"/>
      <c r="AA414" s="511"/>
      <c r="AB414" s="511"/>
      <c r="AC414" s="511"/>
      <c r="AD414" s="511"/>
      <c r="AE414" s="511"/>
      <c r="AF414" s="511"/>
      <c r="AG414" s="511"/>
      <c r="AH414" s="511"/>
      <c r="AI414" s="511"/>
    </row>
    <row r="415" spans="1:35" s="230" customFormat="1">
      <c r="A415" s="159"/>
      <c r="B415" s="511"/>
      <c r="C415" s="511"/>
      <c r="D415" s="511"/>
      <c r="E415" s="511"/>
      <c r="F415" s="511"/>
      <c r="G415" s="511"/>
      <c r="H415" s="511"/>
      <c r="I415" s="511"/>
      <c r="J415" s="511"/>
      <c r="K415" s="511"/>
      <c r="L415" s="511"/>
      <c r="M415" s="511"/>
      <c r="N415" s="511"/>
      <c r="O415" s="511"/>
      <c r="P415" s="511"/>
      <c r="Q415" s="511"/>
      <c r="R415" s="511"/>
      <c r="S415" s="511"/>
      <c r="T415" s="511"/>
      <c r="U415" s="511"/>
      <c r="V415" s="511"/>
      <c r="W415" s="511"/>
      <c r="X415" s="511"/>
      <c r="Y415" s="511"/>
      <c r="Z415" s="511"/>
      <c r="AA415" s="511"/>
      <c r="AB415" s="511"/>
      <c r="AC415" s="511"/>
      <c r="AD415" s="511"/>
      <c r="AE415" s="511"/>
      <c r="AF415" s="511"/>
      <c r="AG415" s="511"/>
      <c r="AH415" s="511"/>
      <c r="AI415" s="511"/>
    </row>
    <row r="416" spans="1:35" s="230" customFormat="1">
      <c r="A416" s="159"/>
      <c r="B416" s="511"/>
      <c r="C416" s="511"/>
      <c r="D416" s="511"/>
      <c r="E416" s="511"/>
      <c r="F416" s="511"/>
      <c r="G416" s="511"/>
      <c r="H416" s="511"/>
      <c r="I416" s="511"/>
      <c r="J416" s="511"/>
      <c r="K416" s="511"/>
      <c r="L416" s="511"/>
      <c r="M416" s="511"/>
      <c r="N416" s="511"/>
      <c r="O416" s="511"/>
      <c r="P416" s="511"/>
      <c r="Q416" s="511"/>
      <c r="R416" s="511"/>
      <c r="S416" s="511"/>
      <c r="T416" s="511"/>
      <c r="U416" s="511"/>
      <c r="V416" s="511"/>
      <c r="W416" s="511"/>
      <c r="X416" s="511"/>
      <c r="Y416" s="511"/>
      <c r="Z416" s="511"/>
      <c r="AA416" s="511"/>
      <c r="AB416" s="511"/>
      <c r="AC416" s="511"/>
      <c r="AD416" s="511"/>
      <c r="AE416" s="511"/>
      <c r="AF416" s="511"/>
      <c r="AG416" s="511"/>
      <c r="AH416" s="511"/>
      <c r="AI416" s="511"/>
    </row>
    <row r="417" spans="1:35" s="230" customFormat="1">
      <c r="A417" s="159"/>
      <c r="B417" s="511"/>
      <c r="C417" s="511"/>
      <c r="D417" s="511"/>
      <c r="E417" s="511"/>
      <c r="F417" s="511"/>
      <c r="G417" s="511"/>
      <c r="H417" s="511"/>
      <c r="I417" s="511"/>
      <c r="J417" s="511"/>
      <c r="K417" s="511"/>
      <c r="L417" s="511"/>
      <c r="M417" s="511"/>
      <c r="N417" s="511"/>
      <c r="O417" s="511"/>
      <c r="P417" s="511"/>
      <c r="Q417" s="511"/>
      <c r="R417" s="511"/>
      <c r="S417" s="511"/>
      <c r="T417" s="511"/>
      <c r="U417" s="511"/>
      <c r="V417" s="511"/>
      <c r="W417" s="511"/>
      <c r="X417" s="511"/>
      <c r="Y417" s="511"/>
      <c r="Z417" s="511"/>
      <c r="AA417" s="511"/>
      <c r="AB417" s="511"/>
      <c r="AC417" s="511"/>
      <c r="AD417" s="511"/>
      <c r="AE417" s="511"/>
      <c r="AF417" s="511"/>
      <c r="AG417" s="511"/>
      <c r="AH417" s="511"/>
      <c r="AI417" s="511"/>
    </row>
    <row r="418" spans="1:35" s="230" customFormat="1">
      <c r="A418" s="159"/>
      <c r="B418" s="511"/>
      <c r="C418" s="511"/>
      <c r="D418" s="511"/>
      <c r="E418" s="511"/>
      <c r="F418" s="511"/>
      <c r="G418" s="511"/>
      <c r="H418" s="511"/>
      <c r="I418" s="511"/>
      <c r="J418" s="511"/>
      <c r="K418" s="511"/>
      <c r="L418" s="511"/>
      <c r="M418" s="511"/>
      <c r="N418" s="511"/>
      <c r="O418" s="511"/>
      <c r="P418" s="511"/>
      <c r="Q418" s="511"/>
      <c r="R418" s="511"/>
      <c r="S418" s="511"/>
      <c r="T418" s="511"/>
      <c r="U418" s="511"/>
      <c r="V418" s="511"/>
      <c r="W418" s="511"/>
      <c r="X418" s="511"/>
      <c r="Y418" s="511"/>
      <c r="Z418" s="511"/>
      <c r="AA418" s="511"/>
      <c r="AB418" s="511"/>
      <c r="AC418" s="511"/>
      <c r="AD418" s="511"/>
      <c r="AE418" s="511"/>
      <c r="AF418" s="511"/>
      <c r="AG418" s="511"/>
      <c r="AH418" s="511"/>
      <c r="AI418" s="511"/>
    </row>
    <row r="419" spans="1:35" s="230" customFormat="1">
      <c r="A419" s="159"/>
      <c r="B419" s="511"/>
      <c r="C419" s="511"/>
      <c r="D419" s="511"/>
      <c r="E419" s="511"/>
      <c r="F419" s="511"/>
      <c r="G419" s="511"/>
      <c r="H419" s="511"/>
      <c r="I419" s="511"/>
      <c r="J419" s="511"/>
      <c r="K419" s="511"/>
      <c r="L419" s="511"/>
      <c r="M419" s="511"/>
      <c r="N419" s="511"/>
      <c r="O419" s="511"/>
      <c r="P419" s="511"/>
      <c r="Q419" s="511"/>
      <c r="R419" s="511"/>
      <c r="S419" s="511"/>
      <c r="T419" s="511"/>
      <c r="U419" s="511"/>
      <c r="V419" s="511"/>
      <c r="W419" s="511"/>
      <c r="X419" s="511"/>
      <c r="Y419" s="511"/>
      <c r="Z419" s="511"/>
      <c r="AA419" s="511"/>
      <c r="AB419" s="511"/>
      <c r="AC419" s="511"/>
      <c r="AD419" s="511"/>
      <c r="AE419" s="511"/>
      <c r="AF419" s="511"/>
      <c r="AG419" s="511"/>
      <c r="AH419" s="511"/>
      <c r="AI419" s="511"/>
    </row>
    <row r="420" spans="1:35" s="230" customFormat="1">
      <c r="A420" s="159"/>
      <c r="B420" s="511"/>
      <c r="C420" s="511"/>
      <c r="D420" s="511"/>
      <c r="E420" s="511"/>
      <c r="F420" s="511"/>
      <c r="G420" s="511"/>
      <c r="H420" s="511"/>
      <c r="I420" s="511"/>
      <c r="J420" s="511"/>
      <c r="K420" s="511"/>
      <c r="L420" s="511"/>
      <c r="M420" s="511"/>
      <c r="N420" s="511"/>
      <c r="O420" s="511"/>
      <c r="P420" s="511"/>
      <c r="Q420" s="511"/>
      <c r="R420" s="511"/>
      <c r="S420" s="511"/>
      <c r="T420" s="511"/>
      <c r="U420" s="511"/>
      <c r="V420" s="511"/>
      <c r="W420" s="511"/>
      <c r="X420" s="511"/>
      <c r="Y420" s="511"/>
      <c r="Z420" s="511"/>
      <c r="AA420" s="511"/>
      <c r="AB420" s="511"/>
      <c r="AC420" s="511"/>
      <c r="AD420" s="511"/>
      <c r="AE420" s="511"/>
      <c r="AF420" s="511"/>
      <c r="AG420" s="511"/>
      <c r="AH420" s="511"/>
      <c r="AI420" s="511"/>
    </row>
    <row r="421" spans="1:35" s="230" customFormat="1">
      <c r="A421" s="159"/>
      <c r="B421" s="511"/>
      <c r="C421" s="511"/>
      <c r="D421" s="511"/>
      <c r="E421" s="511"/>
      <c r="F421" s="511"/>
      <c r="G421" s="511"/>
      <c r="H421" s="511"/>
      <c r="I421" s="511"/>
      <c r="J421" s="511"/>
      <c r="K421" s="511"/>
      <c r="L421" s="511"/>
      <c r="M421" s="511"/>
      <c r="N421" s="511"/>
      <c r="O421" s="511"/>
      <c r="P421" s="511"/>
      <c r="Q421" s="511"/>
      <c r="R421" s="511"/>
      <c r="S421" s="511"/>
      <c r="T421" s="511"/>
      <c r="U421" s="511"/>
      <c r="V421" s="511"/>
      <c r="W421" s="511"/>
      <c r="X421" s="511"/>
      <c r="Y421" s="511"/>
      <c r="Z421" s="511"/>
      <c r="AA421" s="511"/>
      <c r="AB421" s="511"/>
      <c r="AC421" s="511"/>
      <c r="AD421" s="511"/>
      <c r="AE421" s="511"/>
      <c r="AF421" s="511"/>
      <c r="AG421" s="511"/>
      <c r="AH421" s="511"/>
      <c r="AI421" s="511"/>
    </row>
    <row r="422" spans="1:35" s="230" customFormat="1">
      <c r="A422" s="159"/>
      <c r="B422" s="511"/>
      <c r="C422" s="511"/>
      <c r="D422" s="511"/>
      <c r="E422" s="511"/>
      <c r="F422" s="511"/>
      <c r="G422" s="511"/>
      <c r="H422" s="511"/>
      <c r="I422" s="511"/>
      <c r="J422" s="511"/>
      <c r="K422" s="511"/>
      <c r="L422" s="511"/>
      <c r="M422" s="511"/>
      <c r="N422" s="511"/>
      <c r="O422" s="511"/>
      <c r="P422" s="511"/>
      <c r="Q422" s="511"/>
      <c r="R422" s="511"/>
      <c r="S422" s="511"/>
      <c r="T422" s="511"/>
      <c r="U422" s="511"/>
      <c r="V422" s="511"/>
      <c r="W422" s="511"/>
      <c r="X422" s="511"/>
      <c r="Y422" s="511"/>
      <c r="Z422" s="511"/>
      <c r="AA422" s="511"/>
      <c r="AB422" s="511"/>
      <c r="AC422" s="511"/>
      <c r="AD422" s="511"/>
      <c r="AE422" s="511"/>
      <c r="AF422" s="511"/>
      <c r="AG422" s="511"/>
      <c r="AH422" s="511"/>
      <c r="AI422" s="511"/>
    </row>
    <row r="423" spans="1:35" s="230" customFormat="1">
      <c r="A423" s="159"/>
      <c r="B423" s="511"/>
      <c r="C423" s="511"/>
      <c r="D423" s="511"/>
      <c r="E423" s="511"/>
      <c r="F423" s="511"/>
      <c r="G423" s="511"/>
      <c r="H423" s="511"/>
      <c r="I423" s="511"/>
      <c r="J423" s="511"/>
      <c r="K423" s="511"/>
      <c r="L423" s="511"/>
      <c r="M423" s="511"/>
      <c r="N423" s="511"/>
      <c r="O423" s="511"/>
      <c r="P423" s="511"/>
      <c r="Q423" s="511"/>
      <c r="R423" s="511"/>
      <c r="S423" s="511"/>
      <c r="T423" s="511"/>
      <c r="U423" s="511"/>
      <c r="V423" s="511"/>
      <c r="W423" s="511"/>
      <c r="X423" s="511"/>
      <c r="Y423" s="511"/>
      <c r="Z423" s="511"/>
      <c r="AA423" s="511"/>
      <c r="AB423" s="511"/>
      <c r="AC423" s="511"/>
      <c r="AD423" s="511"/>
      <c r="AE423" s="511"/>
      <c r="AF423" s="511"/>
      <c r="AG423" s="511"/>
      <c r="AH423" s="511"/>
      <c r="AI423" s="511"/>
    </row>
    <row r="424" spans="1:35" s="230" customFormat="1">
      <c r="A424" s="159"/>
      <c r="B424" s="511"/>
      <c r="C424" s="511"/>
      <c r="D424" s="511"/>
      <c r="E424" s="511"/>
      <c r="F424" s="511"/>
      <c r="G424" s="511"/>
      <c r="H424" s="511"/>
      <c r="I424" s="511"/>
      <c r="J424" s="511"/>
      <c r="K424" s="511"/>
      <c r="L424" s="511"/>
      <c r="M424" s="511"/>
      <c r="N424" s="511"/>
      <c r="O424" s="511"/>
      <c r="P424" s="511"/>
      <c r="Q424" s="511"/>
      <c r="R424" s="511"/>
      <c r="S424" s="511"/>
      <c r="T424" s="511"/>
      <c r="U424" s="511"/>
      <c r="V424" s="511"/>
      <c r="W424" s="511"/>
      <c r="X424" s="511"/>
      <c r="Y424" s="511"/>
      <c r="Z424" s="511"/>
      <c r="AA424" s="511"/>
      <c r="AB424" s="511"/>
      <c r="AC424" s="511"/>
      <c r="AD424" s="511"/>
      <c r="AE424" s="511"/>
      <c r="AF424" s="511"/>
      <c r="AG424" s="511"/>
      <c r="AH424" s="511"/>
      <c r="AI424" s="511"/>
    </row>
    <row r="425" spans="1:35" s="230" customFormat="1">
      <c r="A425" s="159"/>
      <c r="B425" s="511"/>
      <c r="C425" s="511"/>
      <c r="D425" s="511"/>
      <c r="E425" s="511"/>
      <c r="F425" s="511"/>
      <c r="G425" s="511"/>
      <c r="H425" s="511"/>
      <c r="I425" s="511"/>
      <c r="J425" s="511"/>
      <c r="K425" s="511"/>
      <c r="L425" s="511"/>
      <c r="M425" s="511"/>
      <c r="N425" s="511"/>
      <c r="O425" s="511"/>
      <c r="P425" s="511"/>
      <c r="Q425" s="511"/>
      <c r="R425" s="511"/>
      <c r="S425" s="511"/>
      <c r="T425" s="511"/>
      <c r="U425" s="511"/>
      <c r="V425" s="511"/>
      <c r="W425" s="511"/>
      <c r="X425" s="511"/>
      <c r="Y425" s="511"/>
      <c r="Z425" s="511"/>
      <c r="AA425" s="511"/>
      <c r="AB425" s="511"/>
      <c r="AC425" s="511"/>
      <c r="AD425" s="511"/>
      <c r="AE425" s="511"/>
      <c r="AF425" s="511"/>
      <c r="AG425" s="511"/>
      <c r="AH425" s="511"/>
      <c r="AI425" s="511"/>
    </row>
    <row r="426" spans="1:35" s="230" customFormat="1">
      <c r="A426" s="159"/>
      <c r="B426" s="511"/>
      <c r="C426" s="511"/>
      <c r="D426" s="511"/>
      <c r="E426" s="511"/>
      <c r="F426" s="511"/>
      <c r="G426" s="511"/>
      <c r="H426" s="511"/>
      <c r="I426" s="511"/>
      <c r="J426" s="511"/>
      <c r="K426" s="511"/>
      <c r="L426" s="511"/>
      <c r="M426" s="511"/>
      <c r="N426" s="511"/>
      <c r="O426" s="511"/>
      <c r="P426" s="511"/>
      <c r="Q426" s="511"/>
      <c r="R426" s="511"/>
      <c r="S426" s="511"/>
      <c r="T426" s="511"/>
      <c r="U426" s="511"/>
      <c r="V426" s="511"/>
      <c r="W426" s="511"/>
      <c r="X426" s="511"/>
      <c r="Y426" s="511"/>
      <c r="Z426" s="511"/>
      <c r="AA426" s="511"/>
      <c r="AB426" s="511"/>
      <c r="AC426" s="511"/>
      <c r="AD426" s="511"/>
      <c r="AE426" s="511"/>
      <c r="AF426" s="511"/>
      <c r="AG426" s="511"/>
      <c r="AH426" s="511"/>
      <c r="AI426" s="511"/>
    </row>
    <row r="427" spans="1:35" s="230" customFormat="1">
      <c r="A427" s="159"/>
      <c r="B427" s="511"/>
      <c r="C427" s="511"/>
      <c r="D427" s="511"/>
      <c r="E427" s="511"/>
      <c r="F427" s="511"/>
      <c r="G427" s="511"/>
      <c r="H427" s="511"/>
      <c r="I427" s="511"/>
      <c r="J427" s="511"/>
      <c r="K427" s="511"/>
      <c r="L427" s="511"/>
      <c r="M427" s="511"/>
      <c r="N427" s="511"/>
      <c r="O427" s="511"/>
      <c r="P427" s="511"/>
      <c r="Q427" s="511"/>
      <c r="R427" s="511"/>
      <c r="S427" s="511"/>
      <c r="T427" s="511"/>
      <c r="U427" s="511"/>
      <c r="V427" s="511"/>
      <c r="W427" s="511"/>
      <c r="X427" s="511"/>
      <c r="Y427" s="511"/>
      <c r="Z427" s="511"/>
      <c r="AA427" s="511"/>
      <c r="AB427" s="511"/>
      <c r="AC427" s="511"/>
      <c r="AD427" s="511"/>
      <c r="AE427" s="511"/>
      <c r="AF427" s="511"/>
      <c r="AG427" s="511"/>
      <c r="AH427" s="511"/>
      <c r="AI427" s="511"/>
    </row>
    <row r="428" spans="1:35" s="230" customFormat="1">
      <c r="A428" s="159"/>
      <c r="B428" s="511"/>
      <c r="C428" s="511"/>
      <c r="D428" s="511"/>
      <c r="E428" s="511"/>
      <c r="F428" s="511"/>
      <c r="G428" s="511"/>
      <c r="H428" s="511"/>
      <c r="I428" s="511"/>
      <c r="J428" s="511"/>
      <c r="K428" s="511"/>
      <c r="L428" s="511"/>
      <c r="M428" s="511"/>
      <c r="N428" s="511"/>
      <c r="O428" s="511"/>
      <c r="P428" s="511"/>
      <c r="Q428" s="511"/>
      <c r="R428" s="511"/>
      <c r="S428" s="511"/>
      <c r="T428" s="511"/>
      <c r="U428" s="511"/>
      <c r="V428" s="511"/>
      <c r="W428" s="511"/>
      <c r="X428" s="511"/>
      <c r="Y428" s="511"/>
      <c r="Z428" s="511"/>
      <c r="AA428" s="511"/>
      <c r="AB428" s="511"/>
      <c r="AC428" s="511"/>
      <c r="AD428" s="511"/>
      <c r="AE428" s="511"/>
      <c r="AF428" s="511"/>
      <c r="AG428" s="511"/>
      <c r="AH428" s="511"/>
      <c r="AI428" s="511"/>
    </row>
    <row r="429" spans="1:35" s="230" customFormat="1">
      <c r="A429" s="159"/>
      <c r="B429" s="511"/>
      <c r="C429" s="511"/>
      <c r="D429" s="511"/>
      <c r="E429" s="511"/>
      <c r="F429" s="511"/>
      <c r="G429" s="511"/>
      <c r="H429" s="511"/>
      <c r="I429" s="511"/>
      <c r="J429" s="511"/>
      <c r="K429" s="511"/>
      <c r="L429" s="511"/>
      <c r="M429" s="511"/>
      <c r="N429" s="511"/>
      <c r="O429" s="511"/>
      <c r="P429" s="511"/>
      <c r="Q429" s="511"/>
      <c r="R429" s="511"/>
      <c r="S429" s="511"/>
      <c r="T429" s="511"/>
      <c r="U429" s="511"/>
      <c r="V429" s="511"/>
      <c r="W429" s="511"/>
      <c r="X429" s="511"/>
      <c r="Y429" s="511"/>
      <c r="Z429" s="511"/>
      <c r="AA429" s="511"/>
      <c r="AB429" s="511"/>
      <c r="AC429" s="511"/>
      <c r="AD429" s="511"/>
      <c r="AE429" s="511"/>
      <c r="AF429" s="511"/>
      <c r="AG429" s="511"/>
      <c r="AH429" s="511"/>
      <c r="AI429" s="511"/>
    </row>
    <row r="430" spans="1:35" s="230" customFormat="1">
      <c r="A430" s="159"/>
      <c r="B430" s="511"/>
      <c r="C430" s="511"/>
      <c r="D430" s="511"/>
      <c r="E430" s="511"/>
      <c r="F430" s="511"/>
      <c r="G430" s="511"/>
      <c r="H430" s="511"/>
      <c r="I430" s="511"/>
      <c r="J430" s="511"/>
      <c r="K430" s="511"/>
      <c r="L430" s="511"/>
      <c r="M430" s="511"/>
      <c r="N430" s="511"/>
      <c r="O430" s="511"/>
      <c r="P430" s="511"/>
      <c r="Q430" s="511"/>
      <c r="R430" s="511"/>
      <c r="S430" s="511"/>
      <c r="T430" s="511"/>
      <c r="U430" s="511"/>
      <c r="V430" s="511"/>
      <c r="W430" s="511"/>
      <c r="X430" s="511"/>
      <c r="Y430" s="511"/>
      <c r="Z430" s="511"/>
      <c r="AA430" s="511"/>
      <c r="AB430" s="511"/>
      <c r="AC430" s="511"/>
      <c r="AD430" s="511"/>
      <c r="AE430" s="511"/>
      <c r="AF430" s="511"/>
      <c r="AG430" s="511"/>
      <c r="AH430" s="511"/>
      <c r="AI430" s="511"/>
    </row>
    <row r="431" spans="1:35" s="230" customFormat="1">
      <c r="A431" s="159"/>
      <c r="B431" s="511"/>
      <c r="C431" s="511"/>
      <c r="D431" s="511"/>
      <c r="E431" s="511"/>
      <c r="F431" s="511"/>
      <c r="G431" s="511"/>
      <c r="H431" s="511"/>
      <c r="I431" s="511"/>
      <c r="J431" s="511"/>
      <c r="K431" s="511"/>
      <c r="L431" s="511"/>
      <c r="M431" s="511"/>
      <c r="N431" s="511"/>
      <c r="O431" s="511"/>
      <c r="P431" s="511"/>
      <c r="Q431" s="511"/>
      <c r="R431" s="511"/>
      <c r="S431" s="511"/>
      <c r="T431" s="511"/>
      <c r="U431" s="511"/>
      <c r="V431" s="511"/>
      <c r="W431" s="511"/>
      <c r="X431" s="511"/>
      <c r="Y431" s="511"/>
      <c r="Z431" s="511"/>
      <c r="AA431" s="511"/>
      <c r="AB431" s="511"/>
      <c r="AC431" s="511"/>
      <c r="AD431" s="511"/>
      <c r="AE431" s="511"/>
      <c r="AF431" s="511"/>
      <c r="AG431" s="511"/>
      <c r="AH431" s="511"/>
      <c r="AI431" s="511"/>
    </row>
    <row r="432" spans="1:35" s="230" customFormat="1">
      <c r="A432" s="159"/>
      <c r="B432" s="511"/>
      <c r="C432" s="511"/>
      <c r="D432" s="511"/>
      <c r="E432" s="511"/>
      <c r="F432" s="511"/>
      <c r="G432" s="511"/>
      <c r="H432" s="511"/>
      <c r="I432" s="511"/>
      <c r="J432" s="511"/>
      <c r="K432" s="511"/>
      <c r="L432" s="511"/>
      <c r="M432" s="511"/>
      <c r="N432" s="511"/>
      <c r="O432" s="511"/>
      <c r="P432" s="511"/>
      <c r="Q432" s="511"/>
      <c r="R432" s="511"/>
      <c r="S432" s="511"/>
      <c r="T432" s="511"/>
      <c r="U432" s="511"/>
      <c r="V432" s="511"/>
      <c r="W432" s="511"/>
      <c r="X432" s="511"/>
      <c r="Y432" s="511"/>
      <c r="Z432" s="511"/>
      <c r="AA432" s="511"/>
      <c r="AB432" s="511"/>
      <c r="AC432" s="511"/>
      <c r="AD432" s="511"/>
      <c r="AE432" s="511"/>
      <c r="AF432" s="511"/>
      <c r="AG432" s="511"/>
      <c r="AH432" s="511"/>
      <c r="AI432" s="511"/>
    </row>
    <row r="433" spans="1:35" s="230" customFormat="1">
      <c r="A433" s="159"/>
      <c r="B433" s="511"/>
      <c r="C433" s="511"/>
      <c r="D433" s="511"/>
      <c r="E433" s="511"/>
      <c r="F433" s="511"/>
      <c r="G433" s="511"/>
      <c r="H433" s="511"/>
      <c r="I433" s="511"/>
      <c r="J433" s="511"/>
      <c r="K433" s="511"/>
      <c r="L433" s="511"/>
      <c r="M433" s="511"/>
      <c r="N433" s="511"/>
      <c r="O433" s="511"/>
      <c r="P433" s="511"/>
      <c r="Q433" s="511"/>
      <c r="R433" s="511"/>
      <c r="S433" s="511"/>
      <c r="T433" s="511"/>
      <c r="U433" s="511"/>
      <c r="V433" s="511"/>
      <c r="W433" s="511"/>
      <c r="X433" s="511"/>
      <c r="Y433" s="511"/>
      <c r="Z433" s="511"/>
      <c r="AA433" s="511"/>
      <c r="AB433" s="511"/>
      <c r="AC433" s="511"/>
      <c r="AD433" s="511"/>
      <c r="AE433" s="511"/>
      <c r="AF433" s="511"/>
      <c r="AG433" s="511"/>
      <c r="AH433" s="511"/>
      <c r="AI433" s="511"/>
    </row>
    <row r="434" spans="1:35" s="230" customFormat="1">
      <c r="A434" s="159"/>
      <c r="B434" s="511"/>
      <c r="C434" s="511"/>
      <c r="D434" s="511"/>
      <c r="E434" s="511"/>
      <c r="F434" s="511"/>
      <c r="G434" s="511"/>
      <c r="H434" s="511"/>
      <c r="I434" s="511"/>
      <c r="J434" s="511"/>
      <c r="K434" s="511"/>
      <c r="L434" s="511"/>
      <c r="M434" s="511"/>
      <c r="N434" s="511"/>
      <c r="O434" s="511"/>
      <c r="P434" s="511"/>
      <c r="Q434" s="511"/>
      <c r="R434" s="511"/>
      <c r="S434" s="511"/>
      <c r="T434" s="511"/>
      <c r="U434" s="511"/>
      <c r="V434" s="511"/>
      <c r="W434" s="511"/>
      <c r="X434" s="511"/>
      <c r="Y434" s="511"/>
      <c r="Z434" s="511"/>
      <c r="AA434" s="511"/>
      <c r="AB434" s="511"/>
      <c r="AC434" s="511"/>
      <c r="AD434" s="511"/>
      <c r="AE434" s="511"/>
      <c r="AF434" s="511"/>
      <c r="AG434" s="511"/>
      <c r="AH434" s="511"/>
      <c r="AI434" s="511"/>
    </row>
    <row r="435" spans="1:35" s="230" customFormat="1">
      <c r="A435" s="159"/>
      <c r="B435" s="511"/>
      <c r="C435" s="511"/>
      <c r="D435" s="511"/>
      <c r="E435" s="511"/>
      <c r="F435" s="511"/>
      <c r="G435" s="511"/>
      <c r="H435" s="511"/>
      <c r="I435" s="511"/>
      <c r="J435" s="511"/>
      <c r="K435" s="511"/>
      <c r="L435" s="511"/>
      <c r="M435" s="511"/>
      <c r="N435" s="511"/>
      <c r="O435" s="511"/>
      <c r="P435" s="511"/>
      <c r="Q435" s="511"/>
      <c r="R435" s="511"/>
      <c r="S435" s="511"/>
      <c r="T435" s="511"/>
      <c r="U435" s="511"/>
      <c r="V435" s="511"/>
      <c r="W435" s="511"/>
      <c r="X435" s="511"/>
      <c r="Y435" s="511"/>
      <c r="Z435" s="511"/>
      <c r="AA435" s="511"/>
      <c r="AB435" s="511"/>
      <c r="AC435" s="511"/>
      <c r="AD435" s="511"/>
      <c r="AE435" s="511"/>
      <c r="AF435" s="511"/>
      <c r="AG435" s="511"/>
      <c r="AH435" s="511"/>
      <c r="AI435" s="511"/>
    </row>
    <row r="436" spans="1:35" s="230" customFormat="1">
      <c r="A436" s="159"/>
      <c r="B436" s="511"/>
      <c r="C436" s="511"/>
      <c r="D436" s="511"/>
      <c r="E436" s="511"/>
      <c r="F436" s="511"/>
      <c r="G436" s="511"/>
      <c r="H436" s="511"/>
      <c r="I436" s="511"/>
      <c r="J436" s="511"/>
      <c r="K436" s="511"/>
      <c r="L436" s="511"/>
      <c r="M436" s="511"/>
      <c r="N436" s="511"/>
      <c r="O436" s="511"/>
      <c r="P436" s="511"/>
      <c r="Q436" s="511"/>
      <c r="R436" s="511"/>
      <c r="S436" s="511"/>
      <c r="T436" s="511"/>
      <c r="U436" s="511"/>
      <c r="V436" s="511"/>
      <c r="W436" s="511"/>
      <c r="X436" s="511"/>
      <c r="Y436" s="511"/>
      <c r="Z436" s="511"/>
      <c r="AA436" s="511"/>
      <c r="AB436" s="511"/>
      <c r="AC436" s="511"/>
      <c r="AD436" s="511"/>
      <c r="AE436" s="511"/>
      <c r="AF436" s="511"/>
      <c r="AG436" s="511"/>
      <c r="AH436" s="511"/>
      <c r="AI436" s="511"/>
    </row>
    <row r="437" spans="1:35" s="230" customFormat="1">
      <c r="A437" s="159"/>
      <c r="B437" s="511"/>
      <c r="C437" s="511"/>
      <c r="D437" s="511"/>
      <c r="E437" s="511"/>
      <c r="F437" s="511"/>
      <c r="G437" s="511"/>
      <c r="H437" s="511"/>
      <c r="I437" s="511"/>
      <c r="J437" s="511"/>
      <c r="K437" s="511"/>
      <c r="L437" s="511"/>
      <c r="M437" s="511"/>
      <c r="N437" s="511"/>
      <c r="O437" s="511"/>
      <c r="P437" s="511"/>
      <c r="Q437" s="511"/>
      <c r="R437" s="511"/>
      <c r="S437" s="511"/>
      <c r="T437" s="511"/>
      <c r="U437" s="511"/>
      <c r="V437" s="511"/>
      <c r="W437" s="511"/>
      <c r="X437" s="511"/>
      <c r="Y437" s="511"/>
      <c r="Z437" s="511"/>
      <c r="AA437" s="511"/>
      <c r="AB437" s="511"/>
      <c r="AC437" s="511"/>
      <c r="AD437" s="511"/>
      <c r="AE437" s="511"/>
      <c r="AF437" s="511"/>
      <c r="AG437" s="511"/>
      <c r="AH437" s="511"/>
      <c r="AI437" s="511"/>
    </row>
    <row r="438" spans="1:35" s="230" customFormat="1">
      <c r="A438" s="159"/>
      <c r="B438" s="511"/>
      <c r="C438" s="511"/>
      <c r="D438" s="511"/>
      <c r="E438" s="511"/>
      <c r="F438" s="511"/>
      <c r="G438" s="511"/>
      <c r="H438" s="511"/>
      <c r="I438" s="511"/>
      <c r="J438" s="511"/>
      <c r="K438" s="511"/>
      <c r="L438" s="511"/>
      <c r="M438" s="511"/>
      <c r="N438" s="511"/>
      <c r="O438" s="511"/>
      <c r="P438" s="511"/>
      <c r="Q438" s="511"/>
      <c r="R438" s="511"/>
      <c r="S438" s="511"/>
      <c r="T438" s="511"/>
      <c r="U438" s="511"/>
      <c r="V438" s="511"/>
      <c r="W438" s="511"/>
      <c r="X438" s="511"/>
      <c r="Y438" s="511"/>
      <c r="Z438" s="511"/>
      <c r="AA438" s="511"/>
      <c r="AB438" s="511"/>
      <c r="AC438" s="511"/>
      <c r="AD438" s="511"/>
      <c r="AE438" s="511"/>
      <c r="AF438" s="511"/>
      <c r="AG438" s="511"/>
      <c r="AH438" s="511"/>
      <c r="AI438" s="511"/>
    </row>
    <row r="439" spans="1:35" s="230" customFormat="1">
      <c r="A439" s="159"/>
      <c r="B439" s="511"/>
      <c r="C439" s="511"/>
      <c r="D439" s="511"/>
      <c r="E439" s="511"/>
      <c r="F439" s="511"/>
      <c r="G439" s="511"/>
      <c r="H439" s="511"/>
      <c r="I439" s="511"/>
      <c r="J439" s="511"/>
      <c r="K439" s="511"/>
      <c r="L439" s="511"/>
      <c r="M439" s="511"/>
      <c r="N439" s="511"/>
      <c r="O439" s="511"/>
      <c r="P439" s="511"/>
      <c r="Q439" s="511"/>
      <c r="R439" s="511"/>
      <c r="S439" s="511"/>
      <c r="T439" s="511"/>
      <c r="U439" s="511"/>
      <c r="V439" s="511"/>
      <c r="W439" s="511"/>
      <c r="X439" s="511"/>
      <c r="Y439" s="511"/>
      <c r="Z439" s="511"/>
      <c r="AA439" s="511"/>
      <c r="AB439" s="511"/>
      <c r="AC439" s="511"/>
      <c r="AD439" s="511"/>
      <c r="AE439" s="511"/>
      <c r="AF439" s="511"/>
      <c r="AG439" s="511"/>
      <c r="AH439" s="511"/>
      <c r="AI439" s="511"/>
    </row>
    <row r="440" spans="1:35" s="230" customFormat="1">
      <c r="A440" s="159"/>
      <c r="B440" s="511"/>
      <c r="C440" s="511"/>
      <c r="D440" s="511"/>
      <c r="E440" s="511"/>
      <c r="F440" s="511"/>
      <c r="G440" s="511"/>
      <c r="H440" s="511"/>
      <c r="I440" s="511"/>
      <c r="J440" s="511"/>
      <c r="K440" s="511"/>
      <c r="L440" s="511"/>
      <c r="M440" s="511"/>
      <c r="N440" s="511"/>
      <c r="O440" s="511"/>
      <c r="P440" s="511"/>
      <c r="Q440" s="511"/>
      <c r="R440" s="511"/>
      <c r="S440" s="511"/>
      <c r="T440" s="511"/>
      <c r="U440" s="511"/>
      <c r="V440" s="511"/>
      <c r="W440" s="511"/>
      <c r="X440" s="511"/>
      <c r="Y440" s="511"/>
      <c r="Z440" s="511"/>
      <c r="AA440" s="511"/>
      <c r="AB440" s="511"/>
      <c r="AC440" s="511"/>
      <c r="AD440" s="511"/>
      <c r="AE440" s="511"/>
      <c r="AF440" s="511"/>
      <c r="AG440" s="511"/>
      <c r="AH440" s="511"/>
      <c r="AI440" s="511"/>
    </row>
    <row r="441" spans="1:35" s="230" customFormat="1">
      <c r="A441" s="159"/>
      <c r="B441" s="511"/>
      <c r="C441" s="511"/>
      <c r="D441" s="511"/>
      <c r="E441" s="511"/>
      <c r="F441" s="511"/>
      <c r="G441" s="511"/>
      <c r="H441" s="511"/>
      <c r="I441" s="511"/>
      <c r="J441" s="511"/>
      <c r="K441" s="511"/>
      <c r="L441" s="511"/>
      <c r="M441" s="511"/>
      <c r="N441" s="511"/>
      <c r="O441" s="511"/>
      <c r="P441" s="511"/>
      <c r="Q441" s="511"/>
      <c r="R441" s="511"/>
      <c r="S441" s="511"/>
      <c r="T441" s="511"/>
      <c r="U441" s="511"/>
      <c r="V441" s="511"/>
      <c r="W441" s="511"/>
      <c r="X441" s="511"/>
      <c r="Y441" s="511"/>
      <c r="Z441" s="511"/>
      <c r="AA441" s="511"/>
      <c r="AB441" s="511"/>
      <c r="AC441" s="511"/>
      <c r="AD441" s="511"/>
      <c r="AE441" s="511"/>
      <c r="AF441" s="511"/>
      <c r="AG441" s="511"/>
      <c r="AH441" s="511"/>
      <c r="AI441" s="511"/>
    </row>
    <row r="442" spans="1:35" s="230" customFormat="1">
      <c r="A442" s="159"/>
      <c r="B442" s="511"/>
      <c r="C442" s="511"/>
      <c r="D442" s="511"/>
      <c r="E442" s="511"/>
      <c r="F442" s="511"/>
      <c r="G442" s="511"/>
      <c r="H442" s="511"/>
      <c r="I442" s="511"/>
      <c r="J442" s="511"/>
      <c r="K442" s="511"/>
      <c r="L442" s="511"/>
      <c r="M442" s="511"/>
      <c r="N442" s="511"/>
      <c r="O442" s="511"/>
      <c r="P442" s="511"/>
      <c r="Q442" s="511"/>
      <c r="R442" s="511"/>
      <c r="S442" s="511"/>
      <c r="T442" s="511"/>
      <c r="U442" s="511"/>
      <c r="V442" s="511"/>
      <c r="W442" s="511"/>
      <c r="X442" s="511"/>
      <c r="Y442" s="511"/>
      <c r="Z442" s="511"/>
      <c r="AA442" s="511"/>
      <c r="AB442" s="511"/>
      <c r="AC442" s="511"/>
      <c r="AD442" s="511"/>
      <c r="AE442" s="511"/>
      <c r="AF442" s="511"/>
      <c r="AG442" s="511"/>
      <c r="AH442" s="511"/>
      <c r="AI442" s="511"/>
    </row>
    <row r="443" spans="1:35" s="230" customFormat="1">
      <c r="A443" s="159"/>
      <c r="B443" s="511"/>
      <c r="C443" s="511"/>
      <c r="D443" s="511"/>
      <c r="E443" s="511"/>
      <c r="F443" s="511"/>
      <c r="G443" s="511"/>
      <c r="H443" s="511"/>
      <c r="I443" s="511"/>
      <c r="J443" s="511"/>
      <c r="K443" s="511"/>
      <c r="L443" s="511"/>
      <c r="M443" s="511"/>
      <c r="N443" s="511"/>
      <c r="O443" s="511"/>
      <c r="P443" s="511"/>
      <c r="Q443" s="511"/>
      <c r="R443" s="511"/>
      <c r="S443" s="511"/>
      <c r="T443" s="511"/>
      <c r="U443" s="511"/>
      <c r="V443" s="511"/>
      <c r="W443" s="511"/>
      <c r="X443" s="511"/>
      <c r="Y443" s="511"/>
      <c r="Z443" s="511"/>
      <c r="AA443" s="511"/>
      <c r="AB443" s="511"/>
      <c r="AC443" s="511"/>
      <c r="AD443" s="511"/>
      <c r="AE443" s="511"/>
      <c r="AF443" s="511"/>
      <c r="AG443" s="511"/>
      <c r="AH443" s="511"/>
      <c r="AI443" s="511"/>
    </row>
    <row r="444" spans="1:35" s="230" customFormat="1">
      <c r="A444" s="159"/>
      <c r="B444" s="511"/>
      <c r="C444" s="511"/>
      <c r="D444" s="511"/>
      <c r="E444" s="511"/>
      <c r="F444" s="511"/>
      <c r="G444" s="511"/>
      <c r="H444" s="511"/>
      <c r="I444" s="511"/>
      <c r="J444" s="511"/>
      <c r="K444" s="511"/>
      <c r="L444" s="511"/>
      <c r="M444" s="511"/>
      <c r="N444" s="511"/>
      <c r="O444" s="511"/>
      <c r="P444" s="511"/>
      <c r="Q444" s="511"/>
      <c r="R444" s="511"/>
      <c r="S444" s="511"/>
      <c r="T444" s="511"/>
      <c r="U444" s="511"/>
      <c r="V444" s="511"/>
      <c r="W444" s="511"/>
      <c r="X444" s="511"/>
      <c r="Y444" s="511"/>
      <c r="Z444" s="511"/>
      <c r="AA444" s="511"/>
      <c r="AB444" s="511"/>
      <c r="AC444" s="511"/>
      <c r="AD444" s="511"/>
      <c r="AE444" s="511"/>
      <c r="AF444" s="511"/>
      <c r="AG444" s="511"/>
      <c r="AH444" s="511"/>
      <c r="AI444" s="511"/>
    </row>
    <row r="445" spans="1:35" s="230" customFormat="1">
      <c r="A445" s="159"/>
      <c r="B445" s="511"/>
      <c r="C445" s="511"/>
      <c r="D445" s="511"/>
      <c r="E445" s="511"/>
      <c r="F445" s="511"/>
      <c r="G445" s="511"/>
      <c r="H445" s="511"/>
      <c r="I445" s="511"/>
      <c r="J445" s="511"/>
      <c r="K445" s="511"/>
      <c r="L445" s="511"/>
      <c r="M445" s="511"/>
      <c r="N445" s="511"/>
      <c r="O445" s="511"/>
      <c r="P445" s="511"/>
      <c r="Q445" s="511"/>
      <c r="R445" s="511"/>
      <c r="S445" s="511"/>
      <c r="T445" s="511"/>
      <c r="U445" s="511"/>
      <c r="V445" s="511"/>
      <c r="W445" s="511"/>
      <c r="X445" s="511"/>
      <c r="Y445" s="511"/>
      <c r="Z445" s="511"/>
      <c r="AA445" s="511"/>
      <c r="AB445" s="511"/>
      <c r="AC445" s="511"/>
      <c r="AD445" s="511"/>
      <c r="AE445" s="511"/>
      <c r="AF445" s="511"/>
      <c r="AG445" s="511"/>
      <c r="AH445" s="511"/>
      <c r="AI445" s="511"/>
    </row>
    <row r="446" spans="1:35" s="230" customFormat="1">
      <c r="A446" s="159"/>
      <c r="B446" s="511"/>
      <c r="C446" s="511"/>
      <c r="D446" s="511"/>
      <c r="E446" s="511"/>
      <c r="F446" s="511"/>
      <c r="G446" s="511"/>
      <c r="H446" s="511"/>
      <c r="I446" s="511"/>
      <c r="J446" s="511"/>
      <c r="K446" s="511"/>
      <c r="L446" s="511"/>
      <c r="M446" s="511"/>
      <c r="N446" s="511"/>
      <c r="O446" s="511"/>
      <c r="P446" s="511"/>
      <c r="Q446" s="511"/>
      <c r="R446" s="511"/>
      <c r="S446" s="511"/>
      <c r="T446" s="511"/>
      <c r="U446" s="511"/>
      <c r="V446" s="511"/>
      <c r="W446" s="511"/>
      <c r="X446" s="511"/>
      <c r="Y446" s="511"/>
      <c r="Z446" s="511"/>
      <c r="AA446" s="511"/>
      <c r="AB446" s="511"/>
      <c r="AC446" s="511"/>
      <c r="AD446" s="511"/>
      <c r="AE446" s="511"/>
      <c r="AF446" s="511"/>
      <c r="AG446" s="511"/>
      <c r="AH446" s="511"/>
      <c r="AI446" s="511"/>
    </row>
    <row r="447" spans="1:35" s="230" customFormat="1">
      <c r="A447" s="159"/>
      <c r="B447" s="511"/>
      <c r="C447" s="511"/>
      <c r="D447" s="511"/>
      <c r="E447" s="511"/>
      <c r="F447" s="511"/>
      <c r="G447" s="511"/>
      <c r="H447" s="511"/>
      <c r="I447" s="511"/>
      <c r="J447" s="511"/>
      <c r="K447" s="511"/>
      <c r="L447" s="511"/>
      <c r="M447" s="511"/>
      <c r="N447" s="511"/>
      <c r="O447" s="511"/>
      <c r="P447" s="511"/>
      <c r="Q447" s="511"/>
      <c r="R447" s="511"/>
      <c r="S447" s="511"/>
      <c r="T447" s="511"/>
      <c r="U447" s="511"/>
      <c r="V447" s="511"/>
      <c r="W447" s="511"/>
      <c r="X447" s="511"/>
      <c r="Y447" s="511"/>
      <c r="Z447" s="511"/>
      <c r="AA447" s="511"/>
      <c r="AB447" s="511"/>
      <c r="AC447" s="511"/>
      <c r="AD447" s="511"/>
      <c r="AE447" s="511"/>
      <c r="AF447" s="511"/>
      <c r="AG447" s="511"/>
      <c r="AH447" s="511"/>
      <c r="AI447" s="511"/>
    </row>
    <row r="448" spans="1:35" s="230" customFormat="1">
      <c r="A448" s="159"/>
      <c r="B448" s="511"/>
      <c r="C448" s="511"/>
      <c r="D448" s="511"/>
      <c r="E448" s="511"/>
      <c r="F448" s="511"/>
      <c r="G448" s="511"/>
      <c r="H448" s="511"/>
      <c r="I448" s="511"/>
      <c r="J448" s="511"/>
      <c r="K448" s="511"/>
      <c r="L448" s="511"/>
      <c r="M448" s="511"/>
      <c r="N448" s="511"/>
      <c r="O448" s="511"/>
      <c r="P448" s="511"/>
      <c r="Q448" s="511"/>
      <c r="R448" s="511"/>
      <c r="S448" s="511"/>
      <c r="T448" s="511"/>
      <c r="U448" s="511"/>
      <c r="V448" s="511"/>
      <c r="W448" s="511"/>
      <c r="X448" s="511"/>
      <c r="Y448" s="511"/>
      <c r="Z448" s="511"/>
      <c r="AA448" s="511"/>
      <c r="AB448" s="511"/>
      <c r="AC448" s="511"/>
      <c r="AD448" s="511"/>
      <c r="AE448" s="511"/>
      <c r="AF448" s="511"/>
      <c r="AG448" s="511"/>
      <c r="AH448" s="511"/>
      <c r="AI448" s="511"/>
    </row>
    <row r="449" spans="1:35" s="230" customFormat="1">
      <c r="A449" s="159"/>
      <c r="B449" s="511"/>
      <c r="C449" s="511"/>
      <c r="D449" s="511"/>
      <c r="E449" s="511"/>
      <c r="F449" s="511"/>
      <c r="G449" s="511"/>
      <c r="H449" s="511"/>
      <c r="I449" s="511"/>
      <c r="J449" s="511"/>
      <c r="K449" s="511"/>
      <c r="L449" s="511"/>
      <c r="M449" s="511"/>
      <c r="N449" s="511"/>
      <c r="O449" s="511"/>
      <c r="P449" s="511"/>
      <c r="Q449" s="511"/>
      <c r="R449" s="511"/>
      <c r="S449" s="511"/>
      <c r="T449" s="511"/>
      <c r="U449" s="511"/>
      <c r="V449" s="511"/>
      <c r="W449" s="511"/>
      <c r="X449" s="511"/>
      <c r="Y449" s="511"/>
      <c r="Z449" s="511"/>
      <c r="AA449" s="511"/>
      <c r="AB449" s="511"/>
      <c r="AC449" s="511"/>
      <c r="AD449" s="511"/>
      <c r="AE449" s="511"/>
      <c r="AF449" s="511"/>
      <c r="AG449" s="511"/>
      <c r="AH449" s="511"/>
      <c r="AI449" s="511"/>
    </row>
    <row r="450" spans="1:35" s="230" customFormat="1">
      <c r="A450" s="159"/>
      <c r="B450" s="511"/>
      <c r="C450" s="511"/>
      <c r="D450" s="511"/>
      <c r="E450" s="511"/>
      <c r="F450" s="511"/>
      <c r="G450" s="511"/>
      <c r="H450" s="511"/>
      <c r="I450" s="511"/>
      <c r="J450" s="511"/>
      <c r="K450" s="511"/>
      <c r="L450" s="511"/>
      <c r="M450" s="511"/>
      <c r="N450" s="511"/>
      <c r="O450" s="511"/>
      <c r="P450" s="511"/>
      <c r="Q450" s="511"/>
      <c r="R450" s="511"/>
      <c r="S450" s="511"/>
      <c r="T450" s="511"/>
      <c r="U450" s="511"/>
      <c r="V450" s="511"/>
      <c r="W450" s="511"/>
      <c r="X450" s="511"/>
      <c r="Y450" s="511"/>
      <c r="Z450" s="511"/>
      <c r="AA450" s="511"/>
      <c r="AB450" s="511"/>
      <c r="AC450" s="511"/>
      <c r="AD450" s="511"/>
      <c r="AE450" s="511"/>
      <c r="AF450" s="511"/>
      <c r="AG450" s="511"/>
      <c r="AH450" s="511"/>
      <c r="AI450" s="511"/>
    </row>
    <row r="451" spans="1:35" s="230" customFormat="1">
      <c r="A451" s="159"/>
      <c r="B451" s="511"/>
      <c r="C451" s="511"/>
      <c r="D451" s="511"/>
      <c r="E451" s="511"/>
      <c r="F451" s="511"/>
      <c r="G451" s="511"/>
      <c r="H451" s="511"/>
      <c r="I451" s="511"/>
      <c r="J451" s="511"/>
      <c r="K451" s="511"/>
      <c r="L451" s="511"/>
      <c r="M451" s="511"/>
      <c r="N451" s="511"/>
      <c r="O451" s="511"/>
      <c r="P451" s="511"/>
      <c r="Q451" s="511"/>
      <c r="R451" s="511"/>
      <c r="S451" s="511"/>
      <c r="T451" s="511"/>
      <c r="U451" s="511"/>
      <c r="V451" s="511"/>
      <c r="W451" s="511"/>
      <c r="X451" s="511"/>
      <c r="Y451" s="511"/>
      <c r="Z451" s="511"/>
      <c r="AA451" s="511"/>
      <c r="AB451" s="511"/>
      <c r="AC451" s="511"/>
      <c r="AD451" s="511"/>
      <c r="AE451" s="511"/>
      <c r="AF451" s="511"/>
      <c r="AG451" s="511"/>
      <c r="AH451" s="511"/>
      <c r="AI451" s="511"/>
    </row>
    <row r="452" spans="1:35" s="230" customFormat="1">
      <c r="A452" s="159"/>
      <c r="B452" s="511"/>
      <c r="C452" s="511"/>
      <c r="D452" s="511"/>
      <c r="E452" s="511"/>
      <c r="F452" s="511"/>
      <c r="G452" s="511"/>
      <c r="H452" s="511"/>
      <c r="I452" s="511"/>
      <c r="J452" s="511"/>
      <c r="K452" s="511"/>
      <c r="L452" s="511"/>
      <c r="M452" s="511"/>
      <c r="N452" s="511"/>
      <c r="O452" s="511"/>
      <c r="P452" s="511"/>
      <c r="Q452" s="511"/>
      <c r="R452" s="511"/>
      <c r="S452" s="511"/>
      <c r="T452" s="511"/>
      <c r="U452" s="511"/>
      <c r="V452" s="511"/>
      <c r="W452" s="511"/>
      <c r="X452" s="511"/>
      <c r="Y452" s="511"/>
      <c r="Z452" s="511"/>
      <c r="AA452" s="511"/>
      <c r="AB452" s="511"/>
      <c r="AC452" s="511"/>
      <c r="AD452" s="511"/>
      <c r="AE452" s="511"/>
      <c r="AF452" s="511"/>
      <c r="AG452" s="511"/>
      <c r="AH452" s="511"/>
      <c r="AI452" s="511"/>
    </row>
    <row r="453" spans="1:35" s="230" customFormat="1">
      <c r="A453" s="159"/>
      <c r="B453" s="511"/>
      <c r="C453" s="511"/>
      <c r="D453" s="511"/>
      <c r="E453" s="511"/>
      <c r="F453" s="511"/>
      <c r="G453" s="511"/>
      <c r="H453" s="511"/>
      <c r="I453" s="511"/>
      <c r="J453" s="511"/>
      <c r="K453" s="511"/>
      <c r="L453" s="511"/>
      <c r="M453" s="511"/>
      <c r="N453" s="511"/>
      <c r="O453" s="511"/>
      <c r="P453" s="511"/>
      <c r="Q453" s="511"/>
      <c r="R453" s="511"/>
      <c r="S453" s="511"/>
      <c r="T453" s="511"/>
      <c r="U453" s="511"/>
      <c r="V453" s="511"/>
      <c r="W453" s="511"/>
      <c r="X453" s="511"/>
      <c r="Y453" s="511"/>
      <c r="Z453" s="511"/>
      <c r="AA453" s="511"/>
      <c r="AB453" s="511"/>
      <c r="AC453" s="511"/>
      <c r="AD453" s="511"/>
      <c r="AE453" s="511"/>
      <c r="AF453" s="511"/>
      <c r="AG453" s="511"/>
      <c r="AH453" s="511"/>
      <c r="AI453" s="511"/>
    </row>
    <row r="454" spans="1:35" s="230" customFormat="1">
      <c r="A454" s="159"/>
      <c r="B454" s="511"/>
      <c r="C454" s="511"/>
      <c r="D454" s="511"/>
      <c r="E454" s="511"/>
      <c r="F454" s="511"/>
      <c r="G454" s="511"/>
      <c r="H454" s="511"/>
      <c r="I454" s="511"/>
      <c r="J454" s="511"/>
      <c r="K454" s="511"/>
      <c r="L454" s="511"/>
      <c r="M454" s="511"/>
      <c r="N454" s="511"/>
      <c r="O454" s="511"/>
      <c r="P454" s="511"/>
      <c r="Q454" s="511"/>
      <c r="R454" s="511"/>
      <c r="S454" s="511"/>
      <c r="T454" s="511"/>
      <c r="U454" s="511"/>
      <c r="V454" s="511"/>
      <c r="W454" s="511"/>
      <c r="X454" s="511"/>
      <c r="Y454" s="511"/>
      <c r="Z454" s="511"/>
      <c r="AA454" s="511"/>
      <c r="AB454" s="511"/>
      <c r="AC454" s="511"/>
      <c r="AD454" s="511"/>
      <c r="AE454" s="511"/>
      <c r="AF454" s="511"/>
      <c r="AG454" s="511"/>
      <c r="AH454" s="511"/>
      <c r="AI454" s="511"/>
    </row>
    <row r="455" spans="1:35" s="230" customFormat="1">
      <c r="A455" s="159"/>
      <c r="B455" s="511"/>
      <c r="C455" s="511"/>
      <c r="D455" s="511"/>
      <c r="E455" s="511"/>
      <c r="F455" s="511"/>
      <c r="G455" s="511"/>
      <c r="H455" s="511"/>
      <c r="I455" s="511"/>
      <c r="J455" s="511"/>
      <c r="K455" s="511"/>
      <c r="L455" s="511"/>
      <c r="M455" s="511"/>
      <c r="N455" s="511"/>
      <c r="O455" s="511"/>
      <c r="P455" s="511"/>
      <c r="Q455" s="511"/>
      <c r="R455" s="511"/>
      <c r="S455" s="511"/>
      <c r="T455" s="511"/>
      <c r="U455" s="511"/>
      <c r="V455" s="511"/>
      <c r="W455" s="511"/>
      <c r="X455" s="511"/>
      <c r="Y455" s="511"/>
      <c r="Z455" s="511"/>
      <c r="AA455" s="511"/>
      <c r="AB455" s="511"/>
      <c r="AC455" s="511"/>
      <c r="AD455" s="511"/>
      <c r="AE455" s="511"/>
      <c r="AF455" s="511"/>
      <c r="AG455" s="511"/>
      <c r="AH455" s="511"/>
      <c r="AI455" s="511"/>
    </row>
    <row r="456" spans="1:35" s="230" customFormat="1">
      <c r="A456" s="159"/>
      <c r="B456" s="511"/>
      <c r="C456" s="511"/>
      <c r="D456" s="511"/>
      <c r="E456" s="511"/>
      <c r="F456" s="511"/>
      <c r="G456" s="511"/>
      <c r="H456" s="511"/>
      <c r="I456" s="511"/>
      <c r="J456" s="511"/>
      <c r="K456" s="511"/>
      <c r="L456" s="511"/>
      <c r="M456" s="511"/>
      <c r="N456" s="511"/>
      <c r="O456" s="511"/>
      <c r="P456" s="511"/>
      <c r="Q456" s="511"/>
      <c r="R456" s="511"/>
      <c r="S456" s="511"/>
      <c r="T456" s="511"/>
      <c r="U456" s="511"/>
      <c r="V456" s="511"/>
      <c r="W456" s="511"/>
      <c r="X456" s="511"/>
      <c r="Y456" s="511"/>
      <c r="Z456" s="511"/>
      <c r="AA456" s="511"/>
      <c r="AB456" s="511"/>
      <c r="AC456" s="511"/>
      <c r="AD456" s="511"/>
      <c r="AE456" s="511"/>
      <c r="AF456" s="511"/>
      <c r="AG456" s="511"/>
      <c r="AH456" s="511"/>
      <c r="AI456" s="511"/>
    </row>
    <row r="457" spans="1:35" s="230" customFormat="1">
      <c r="A457" s="159"/>
      <c r="B457" s="511"/>
      <c r="C457" s="511"/>
      <c r="D457" s="511"/>
      <c r="E457" s="511"/>
      <c r="F457" s="511"/>
      <c r="G457" s="511"/>
      <c r="H457" s="511"/>
      <c r="I457" s="511"/>
      <c r="J457" s="511"/>
      <c r="K457" s="511"/>
      <c r="L457" s="511"/>
      <c r="M457" s="511"/>
      <c r="N457" s="511"/>
      <c r="O457" s="511"/>
      <c r="P457" s="511"/>
      <c r="Q457" s="511"/>
      <c r="R457" s="511"/>
      <c r="S457" s="511"/>
      <c r="T457" s="511"/>
      <c r="U457" s="511"/>
      <c r="V457" s="511"/>
      <c r="W457" s="511"/>
      <c r="X457" s="511"/>
      <c r="Y457" s="511"/>
      <c r="Z457" s="511"/>
      <c r="AA457" s="511"/>
      <c r="AB457" s="511"/>
      <c r="AC457" s="511"/>
      <c r="AD457" s="511"/>
      <c r="AE457" s="511"/>
      <c r="AF457" s="511"/>
      <c r="AG457" s="511"/>
      <c r="AH457" s="511"/>
      <c r="AI457" s="511"/>
    </row>
    <row r="458" spans="1:35" s="230" customFormat="1">
      <c r="A458" s="159"/>
      <c r="B458" s="511"/>
      <c r="C458" s="511"/>
      <c r="D458" s="511"/>
      <c r="E458" s="511"/>
      <c r="F458" s="511"/>
      <c r="G458" s="511"/>
      <c r="H458" s="511"/>
      <c r="I458" s="511"/>
      <c r="J458" s="511"/>
      <c r="K458" s="511"/>
      <c r="L458" s="511"/>
      <c r="M458" s="511"/>
      <c r="N458" s="511"/>
      <c r="O458" s="511"/>
      <c r="P458" s="511"/>
      <c r="Q458" s="511"/>
      <c r="R458" s="511"/>
      <c r="S458" s="511"/>
      <c r="T458" s="511"/>
      <c r="U458" s="511"/>
      <c r="V458" s="511"/>
      <c r="W458" s="511"/>
      <c r="X458" s="511"/>
      <c r="Y458" s="511"/>
      <c r="Z458" s="511"/>
      <c r="AA458" s="511"/>
      <c r="AB458" s="511"/>
      <c r="AC458" s="511"/>
      <c r="AD458" s="511"/>
      <c r="AE458" s="511"/>
      <c r="AF458" s="511"/>
      <c r="AG458" s="511"/>
      <c r="AH458" s="511"/>
      <c r="AI458" s="511"/>
    </row>
    <row r="459" spans="1:35" s="230" customFormat="1">
      <c r="A459" s="159"/>
      <c r="B459" s="511"/>
      <c r="C459" s="511"/>
      <c r="D459" s="511"/>
      <c r="E459" s="511"/>
      <c r="F459" s="511"/>
      <c r="G459" s="511"/>
      <c r="H459" s="511"/>
      <c r="I459" s="511"/>
      <c r="J459" s="511"/>
      <c r="K459" s="511"/>
      <c r="L459" s="511"/>
      <c r="M459" s="511"/>
      <c r="N459" s="511"/>
      <c r="O459" s="511"/>
      <c r="P459" s="511"/>
      <c r="Q459" s="511"/>
      <c r="R459" s="511"/>
      <c r="S459" s="511"/>
      <c r="T459" s="511"/>
      <c r="U459" s="511"/>
      <c r="V459" s="511"/>
      <c r="W459" s="511"/>
      <c r="X459" s="511"/>
      <c r="Y459" s="511"/>
      <c r="Z459" s="511"/>
      <c r="AA459" s="511"/>
      <c r="AB459" s="511"/>
      <c r="AC459" s="511"/>
      <c r="AD459" s="511"/>
      <c r="AE459" s="511"/>
      <c r="AF459" s="511"/>
      <c r="AG459" s="511"/>
      <c r="AH459" s="511"/>
      <c r="AI459" s="511"/>
    </row>
    <row r="460" spans="1:35" s="230" customFormat="1">
      <c r="A460" s="159"/>
      <c r="B460" s="511"/>
      <c r="C460" s="511"/>
      <c r="D460" s="511"/>
      <c r="E460" s="511"/>
      <c r="F460" s="511"/>
      <c r="G460" s="511"/>
      <c r="H460" s="511"/>
      <c r="I460" s="511"/>
      <c r="J460" s="511"/>
      <c r="K460" s="511"/>
      <c r="L460" s="511"/>
      <c r="M460" s="511"/>
      <c r="N460" s="511"/>
      <c r="O460" s="511"/>
      <c r="P460" s="511"/>
      <c r="Q460" s="511"/>
      <c r="R460" s="511"/>
      <c r="S460" s="511"/>
      <c r="T460" s="511"/>
      <c r="U460" s="511"/>
      <c r="V460" s="511"/>
      <c r="W460" s="511"/>
      <c r="X460" s="511"/>
      <c r="Y460" s="511"/>
      <c r="Z460" s="511"/>
      <c r="AA460" s="511"/>
      <c r="AB460" s="511"/>
      <c r="AC460" s="511"/>
      <c r="AD460" s="511"/>
      <c r="AE460" s="511"/>
      <c r="AF460" s="511"/>
      <c r="AG460" s="511"/>
      <c r="AH460" s="511"/>
      <c r="AI460" s="511"/>
    </row>
    <row r="461" spans="1:35" s="230" customFormat="1">
      <c r="A461" s="159"/>
      <c r="B461" s="511"/>
      <c r="C461" s="511"/>
      <c r="D461" s="511"/>
      <c r="E461" s="511"/>
      <c r="F461" s="511"/>
      <c r="G461" s="511"/>
      <c r="H461" s="511"/>
      <c r="I461" s="511"/>
      <c r="J461" s="511"/>
      <c r="K461" s="511"/>
      <c r="L461" s="511"/>
      <c r="M461" s="511"/>
      <c r="N461" s="511"/>
      <c r="O461" s="511"/>
      <c r="P461" s="511"/>
      <c r="Q461" s="511"/>
      <c r="R461" s="511"/>
      <c r="S461" s="511"/>
      <c r="T461" s="511"/>
      <c r="U461" s="511"/>
      <c r="V461" s="511"/>
      <c r="W461" s="511"/>
      <c r="X461" s="511"/>
      <c r="Y461" s="511"/>
      <c r="Z461" s="511"/>
      <c r="AA461" s="511"/>
      <c r="AB461" s="511"/>
      <c r="AC461" s="511"/>
      <c r="AD461" s="511"/>
      <c r="AE461" s="511"/>
      <c r="AF461" s="511"/>
      <c r="AG461" s="511"/>
      <c r="AH461" s="511"/>
      <c r="AI461" s="511"/>
    </row>
    <row r="462" spans="1:35" s="230" customFormat="1">
      <c r="A462" s="159"/>
      <c r="B462" s="511"/>
      <c r="C462" s="511"/>
      <c r="D462" s="511"/>
      <c r="E462" s="511"/>
      <c r="F462" s="511"/>
      <c r="G462" s="511"/>
      <c r="H462" s="511"/>
      <c r="I462" s="511"/>
      <c r="J462" s="511"/>
      <c r="K462" s="511"/>
      <c r="L462" s="511"/>
      <c r="M462" s="511"/>
      <c r="N462" s="511"/>
      <c r="O462" s="511"/>
      <c r="P462" s="511"/>
      <c r="Q462" s="511"/>
      <c r="R462" s="511"/>
      <c r="S462" s="511"/>
      <c r="T462" s="511"/>
      <c r="U462" s="511"/>
      <c r="V462" s="511"/>
      <c r="W462" s="511"/>
      <c r="X462" s="511"/>
      <c r="Y462" s="511"/>
      <c r="Z462" s="511"/>
      <c r="AA462" s="511"/>
      <c r="AB462" s="511"/>
      <c r="AC462" s="511"/>
      <c r="AD462" s="511"/>
      <c r="AE462" s="511"/>
      <c r="AF462" s="511"/>
      <c r="AG462" s="511"/>
      <c r="AH462" s="511"/>
      <c r="AI462" s="511"/>
    </row>
    <row r="463" spans="1:35" s="230" customFormat="1">
      <c r="A463" s="159"/>
      <c r="B463" s="511"/>
      <c r="C463" s="511"/>
      <c r="D463" s="511"/>
      <c r="E463" s="511"/>
      <c r="F463" s="511"/>
      <c r="G463" s="511"/>
      <c r="H463" s="511"/>
      <c r="I463" s="511"/>
      <c r="J463" s="511"/>
      <c r="K463" s="511"/>
      <c r="L463" s="511"/>
      <c r="M463" s="511"/>
      <c r="N463" s="511"/>
      <c r="O463" s="511"/>
      <c r="P463" s="511"/>
      <c r="Q463" s="511"/>
      <c r="R463" s="511"/>
      <c r="S463" s="511"/>
      <c r="T463" s="511"/>
      <c r="U463" s="511"/>
      <c r="V463" s="511"/>
      <c r="W463" s="511"/>
      <c r="X463" s="511"/>
      <c r="Y463" s="511"/>
      <c r="Z463" s="511"/>
      <c r="AA463" s="511"/>
      <c r="AB463" s="511"/>
      <c r="AC463" s="511"/>
      <c r="AD463" s="511"/>
      <c r="AE463" s="511"/>
      <c r="AF463" s="511"/>
      <c r="AG463" s="511"/>
      <c r="AH463" s="511"/>
      <c r="AI463" s="511"/>
    </row>
    <row r="464" spans="1:35" s="230" customFormat="1">
      <c r="A464" s="159"/>
      <c r="B464" s="511"/>
      <c r="C464" s="511"/>
      <c r="D464" s="511"/>
      <c r="E464" s="511"/>
      <c r="F464" s="511"/>
      <c r="G464" s="511"/>
      <c r="H464" s="511"/>
      <c r="I464" s="511"/>
      <c r="J464" s="511"/>
      <c r="K464" s="511"/>
      <c r="L464" s="511"/>
      <c r="M464" s="511"/>
      <c r="N464" s="511"/>
      <c r="O464" s="511"/>
      <c r="P464" s="511"/>
      <c r="Q464" s="511"/>
      <c r="R464" s="511"/>
      <c r="S464" s="511"/>
      <c r="T464" s="511"/>
      <c r="U464" s="511"/>
      <c r="V464" s="511"/>
      <c r="W464" s="511"/>
      <c r="X464" s="511"/>
      <c r="Y464" s="511"/>
      <c r="Z464" s="511"/>
      <c r="AA464" s="511"/>
      <c r="AB464" s="511"/>
      <c r="AC464" s="511"/>
      <c r="AD464" s="511"/>
      <c r="AE464" s="511"/>
      <c r="AF464" s="511"/>
      <c r="AG464" s="511"/>
      <c r="AH464" s="511"/>
      <c r="AI464" s="511"/>
    </row>
    <row r="465" spans="1:35" s="230" customFormat="1">
      <c r="A465" s="159"/>
      <c r="B465" s="511"/>
      <c r="C465" s="511"/>
      <c r="D465" s="511"/>
      <c r="E465" s="511"/>
      <c r="F465" s="511"/>
      <c r="G465" s="511"/>
      <c r="H465" s="511"/>
      <c r="I465" s="511"/>
      <c r="J465" s="511"/>
      <c r="K465" s="511"/>
      <c r="L465" s="511"/>
      <c r="M465" s="511"/>
      <c r="N465" s="511"/>
      <c r="O465" s="511"/>
      <c r="P465" s="511"/>
      <c r="Q465" s="511"/>
      <c r="R465" s="511"/>
      <c r="S465" s="511"/>
      <c r="T465" s="511"/>
      <c r="U465" s="511"/>
      <c r="V465" s="511"/>
      <c r="W465" s="511"/>
      <c r="X465" s="511"/>
      <c r="Y465" s="511"/>
      <c r="Z465" s="511"/>
      <c r="AA465" s="511"/>
      <c r="AB465" s="511"/>
      <c r="AC465" s="511"/>
      <c r="AD465" s="511"/>
      <c r="AE465" s="511"/>
      <c r="AF465" s="511"/>
      <c r="AG465" s="511"/>
      <c r="AH465" s="511"/>
      <c r="AI465" s="511"/>
    </row>
    <row r="466" spans="1:35" s="230" customFormat="1">
      <c r="A466" s="159"/>
      <c r="B466" s="511"/>
      <c r="C466" s="511"/>
      <c r="D466" s="511"/>
      <c r="E466" s="511"/>
      <c r="F466" s="511"/>
      <c r="G466" s="511"/>
      <c r="H466" s="511"/>
      <c r="I466" s="511"/>
      <c r="J466" s="511"/>
      <c r="K466" s="511"/>
      <c r="L466" s="511"/>
      <c r="M466" s="511"/>
      <c r="N466" s="511"/>
      <c r="O466" s="511"/>
      <c r="P466" s="511"/>
      <c r="Q466" s="511"/>
      <c r="R466" s="511"/>
      <c r="S466" s="511"/>
      <c r="T466" s="511"/>
      <c r="U466" s="511"/>
      <c r="V466" s="511"/>
      <c r="W466" s="511"/>
      <c r="X466" s="511"/>
      <c r="Y466" s="511"/>
      <c r="Z466" s="511"/>
      <c r="AA466" s="511"/>
      <c r="AB466" s="511"/>
      <c r="AC466" s="511"/>
      <c r="AD466" s="511"/>
      <c r="AE466" s="511"/>
      <c r="AF466" s="511"/>
      <c r="AG466" s="511"/>
      <c r="AH466" s="511"/>
      <c r="AI466" s="511"/>
    </row>
    <row r="467" spans="1:35" s="230" customFormat="1">
      <c r="A467" s="159"/>
      <c r="B467" s="511"/>
      <c r="C467" s="511"/>
      <c r="D467" s="511"/>
      <c r="E467" s="511"/>
      <c r="F467" s="511"/>
      <c r="G467" s="511"/>
      <c r="H467" s="511"/>
      <c r="I467" s="511"/>
      <c r="J467" s="511"/>
      <c r="K467" s="511"/>
      <c r="L467" s="511"/>
      <c r="M467" s="511"/>
      <c r="N467" s="511"/>
      <c r="O467" s="511"/>
      <c r="P467" s="511"/>
      <c r="Q467" s="511"/>
      <c r="R467" s="511"/>
      <c r="S467" s="511"/>
      <c r="T467" s="511"/>
      <c r="U467" s="511"/>
      <c r="V467" s="511"/>
      <c r="W467" s="511"/>
      <c r="X467" s="511"/>
      <c r="Y467" s="511"/>
      <c r="Z467" s="511"/>
      <c r="AA467" s="511"/>
      <c r="AB467" s="511"/>
      <c r="AC467" s="511"/>
      <c r="AD467" s="511"/>
      <c r="AE467" s="511"/>
      <c r="AF467" s="511"/>
      <c r="AG467" s="511"/>
      <c r="AH467" s="511"/>
      <c r="AI467" s="511"/>
    </row>
    <row r="468" spans="1:35" s="230" customFormat="1">
      <c r="A468" s="159"/>
      <c r="B468" s="511"/>
      <c r="C468" s="511"/>
      <c r="D468" s="511"/>
      <c r="E468" s="511"/>
      <c r="F468" s="511"/>
      <c r="G468" s="511"/>
      <c r="H468" s="511"/>
      <c r="I468" s="511"/>
      <c r="J468" s="511"/>
      <c r="K468" s="511"/>
      <c r="L468" s="511"/>
      <c r="M468" s="511"/>
      <c r="N468" s="511"/>
      <c r="O468" s="511"/>
      <c r="P468" s="511"/>
      <c r="Q468" s="511"/>
      <c r="R468" s="511"/>
      <c r="S468" s="511"/>
      <c r="T468" s="511"/>
      <c r="U468" s="511"/>
      <c r="V468" s="511"/>
      <c r="W468" s="511"/>
      <c r="X468" s="511"/>
      <c r="Y468" s="511"/>
      <c r="Z468" s="511"/>
      <c r="AA468" s="511"/>
      <c r="AB468" s="511"/>
      <c r="AC468" s="511"/>
      <c r="AD468" s="511"/>
      <c r="AE468" s="511"/>
      <c r="AF468" s="511"/>
      <c r="AG468" s="511"/>
      <c r="AH468" s="511"/>
      <c r="AI468" s="511"/>
    </row>
    <row r="469" spans="1:35" s="230" customFormat="1">
      <c r="A469" s="159"/>
      <c r="B469" s="511"/>
      <c r="C469" s="511"/>
      <c r="D469" s="511"/>
      <c r="E469" s="511"/>
      <c r="F469" s="511"/>
      <c r="G469" s="511"/>
      <c r="H469" s="511"/>
      <c r="I469" s="511"/>
      <c r="J469" s="511"/>
      <c r="K469" s="511"/>
      <c r="L469" s="511"/>
      <c r="M469" s="511"/>
      <c r="N469" s="511"/>
      <c r="O469" s="511"/>
      <c r="P469" s="511"/>
      <c r="Q469" s="511"/>
      <c r="R469" s="511"/>
      <c r="S469" s="511"/>
      <c r="T469" s="511"/>
      <c r="U469" s="511"/>
      <c r="V469" s="511"/>
      <c r="W469" s="511"/>
      <c r="X469" s="511"/>
      <c r="Y469" s="511"/>
      <c r="Z469" s="511"/>
      <c r="AA469" s="511"/>
      <c r="AB469" s="511"/>
      <c r="AC469" s="511"/>
      <c r="AD469" s="511"/>
      <c r="AE469" s="511"/>
      <c r="AF469" s="511"/>
      <c r="AG469" s="511"/>
      <c r="AH469" s="511"/>
      <c r="AI469" s="511"/>
    </row>
    <row r="470" spans="1:35" s="230" customFormat="1">
      <c r="A470" s="159"/>
      <c r="B470" s="511"/>
      <c r="C470" s="511"/>
      <c r="D470" s="511"/>
      <c r="E470" s="511"/>
      <c r="F470" s="511"/>
      <c r="G470" s="511"/>
      <c r="H470" s="511"/>
      <c r="I470" s="511"/>
      <c r="J470" s="511"/>
      <c r="K470" s="511"/>
      <c r="L470" s="511"/>
      <c r="M470" s="511"/>
      <c r="N470" s="511"/>
      <c r="O470" s="511"/>
      <c r="P470" s="511"/>
      <c r="Q470" s="511"/>
      <c r="R470" s="511"/>
      <c r="S470" s="511"/>
      <c r="T470" s="511"/>
      <c r="U470" s="511"/>
      <c r="V470" s="511"/>
      <c r="W470" s="511"/>
      <c r="X470" s="511"/>
      <c r="Y470" s="511"/>
      <c r="Z470" s="511"/>
      <c r="AA470" s="511"/>
      <c r="AB470" s="511"/>
      <c r="AC470" s="511"/>
      <c r="AD470" s="511"/>
      <c r="AE470" s="511"/>
      <c r="AF470" s="511"/>
      <c r="AG470" s="511"/>
      <c r="AH470" s="511"/>
      <c r="AI470" s="511"/>
    </row>
    <row r="471" spans="1:35" s="230" customFormat="1">
      <c r="A471" s="159"/>
      <c r="B471" s="511"/>
      <c r="C471" s="511"/>
      <c r="D471" s="511"/>
      <c r="E471" s="511"/>
      <c r="F471" s="511"/>
      <c r="G471" s="511"/>
      <c r="H471" s="511"/>
      <c r="I471" s="511"/>
      <c r="J471" s="511"/>
      <c r="K471" s="511"/>
      <c r="L471" s="511"/>
      <c r="M471" s="511"/>
      <c r="N471" s="511"/>
      <c r="O471" s="511"/>
      <c r="P471" s="511"/>
      <c r="Q471" s="511"/>
      <c r="R471" s="511"/>
      <c r="S471" s="511"/>
      <c r="T471" s="511"/>
      <c r="U471" s="511"/>
      <c r="V471" s="511"/>
      <c r="W471" s="511"/>
      <c r="X471" s="511"/>
      <c r="Y471" s="511"/>
      <c r="Z471" s="511"/>
      <c r="AA471" s="511"/>
      <c r="AB471" s="511"/>
      <c r="AC471" s="511"/>
      <c r="AD471" s="511"/>
      <c r="AE471" s="511"/>
      <c r="AF471" s="511"/>
      <c r="AG471" s="511"/>
      <c r="AH471" s="511"/>
      <c r="AI471" s="511"/>
    </row>
    <row r="472" spans="1:35" s="230" customFormat="1">
      <c r="A472" s="159"/>
      <c r="B472" s="511"/>
      <c r="C472" s="511"/>
      <c r="D472" s="511"/>
      <c r="E472" s="511"/>
      <c r="F472" s="511"/>
      <c r="G472" s="511"/>
      <c r="H472" s="511"/>
      <c r="I472" s="511"/>
      <c r="J472" s="511"/>
      <c r="K472" s="511"/>
      <c r="L472" s="511"/>
      <c r="M472" s="511"/>
      <c r="N472" s="511"/>
      <c r="O472" s="511"/>
      <c r="P472" s="511"/>
      <c r="Q472" s="511"/>
      <c r="R472" s="511"/>
      <c r="S472" s="511"/>
      <c r="T472" s="511"/>
      <c r="U472" s="511"/>
      <c r="V472" s="511"/>
      <c r="W472" s="511"/>
      <c r="X472" s="511"/>
      <c r="Y472" s="511"/>
      <c r="Z472" s="511"/>
      <c r="AA472" s="511"/>
      <c r="AB472" s="511"/>
      <c r="AC472" s="511"/>
      <c r="AD472" s="511"/>
      <c r="AE472" s="511"/>
      <c r="AF472" s="511"/>
      <c r="AG472" s="511"/>
      <c r="AH472" s="511"/>
      <c r="AI472" s="511"/>
    </row>
    <row r="473" spans="1:35" s="230" customFormat="1">
      <c r="A473" s="159"/>
      <c r="B473" s="511"/>
      <c r="C473" s="511"/>
      <c r="D473" s="511"/>
      <c r="E473" s="511"/>
      <c r="F473" s="511"/>
      <c r="G473" s="511"/>
      <c r="H473" s="511"/>
      <c r="I473" s="511"/>
      <c r="J473" s="511"/>
      <c r="K473" s="511"/>
      <c r="L473" s="511"/>
      <c r="M473" s="511"/>
      <c r="N473" s="511"/>
      <c r="O473" s="511"/>
      <c r="P473" s="511"/>
      <c r="Q473" s="511"/>
      <c r="R473" s="511"/>
      <c r="S473" s="511"/>
      <c r="T473" s="511"/>
      <c r="U473" s="511"/>
      <c r="V473" s="511"/>
      <c r="W473" s="511"/>
      <c r="X473" s="511"/>
      <c r="Y473" s="511"/>
      <c r="Z473" s="511"/>
      <c r="AA473" s="511"/>
      <c r="AB473" s="511"/>
      <c r="AC473" s="511"/>
      <c r="AD473" s="511"/>
      <c r="AE473" s="511"/>
      <c r="AF473" s="511"/>
      <c r="AG473" s="511"/>
      <c r="AH473" s="511"/>
      <c r="AI473" s="511"/>
    </row>
    <row r="474" spans="1:35" s="230" customFormat="1">
      <c r="A474" s="159"/>
      <c r="B474" s="511"/>
      <c r="C474" s="511"/>
      <c r="D474" s="511"/>
      <c r="E474" s="511"/>
      <c r="F474" s="511"/>
      <c r="G474" s="511"/>
      <c r="H474" s="511"/>
      <c r="I474" s="511"/>
      <c r="J474" s="511"/>
      <c r="K474" s="511"/>
      <c r="L474" s="511"/>
      <c r="M474" s="511"/>
      <c r="N474" s="511"/>
      <c r="O474" s="511"/>
      <c r="P474" s="511"/>
      <c r="Q474" s="511"/>
      <c r="R474" s="511"/>
      <c r="S474" s="511"/>
      <c r="T474" s="511"/>
      <c r="U474" s="511"/>
      <c r="V474" s="511"/>
      <c r="W474" s="511"/>
      <c r="X474" s="511"/>
      <c r="Y474" s="511"/>
      <c r="Z474" s="511"/>
      <c r="AA474" s="511"/>
      <c r="AB474" s="511"/>
      <c r="AC474" s="511"/>
      <c r="AD474" s="511"/>
      <c r="AE474" s="511"/>
      <c r="AF474" s="511"/>
      <c r="AG474" s="511"/>
      <c r="AH474" s="511"/>
      <c r="AI474" s="511"/>
    </row>
    <row r="475" spans="1:35" s="230" customFormat="1">
      <c r="A475" s="159"/>
      <c r="B475" s="511"/>
      <c r="C475" s="511"/>
      <c r="D475" s="511"/>
      <c r="E475" s="511"/>
      <c r="F475" s="511"/>
      <c r="G475" s="511"/>
      <c r="H475" s="511"/>
      <c r="I475" s="511"/>
      <c r="J475" s="511"/>
      <c r="K475" s="511"/>
      <c r="L475" s="511"/>
      <c r="M475" s="511"/>
      <c r="N475" s="511"/>
      <c r="O475" s="511"/>
      <c r="P475" s="511"/>
      <c r="Q475" s="511"/>
      <c r="R475" s="511"/>
      <c r="S475" s="511"/>
      <c r="T475" s="511"/>
      <c r="U475" s="511"/>
      <c r="V475" s="511"/>
      <c r="W475" s="511"/>
      <c r="X475" s="511"/>
      <c r="Y475" s="511"/>
      <c r="Z475" s="511"/>
      <c r="AA475" s="511"/>
      <c r="AB475" s="511"/>
      <c r="AC475" s="511"/>
      <c r="AD475" s="511"/>
      <c r="AE475" s="511"/>
      <c r="AF475" s="511"/>
      <c r="AG475" s="511"/>
      <c r="AH475" s="511"/>
      <c r="AI475" s="511"/>
    </row>
    <row r="476" spans="1:35" s="230" customFormat="1">
      <c r="A476" s="159"/>
      <c r="B476" s="511"/>
      <c r="C476" s="511"/>
      <c r="D476" s="511"/>
      <c r="E476" s="511"/>
      <c r="F476" s="511"/>
      <c r="G476" s="511"/>
      <c r="H476" s="511"/>
      <c r="I476" s="511"/>
      <c r="J476" s="511"/>
      <c r="K476" s="511"/>
      <c r="L476" s="511"/>
      <c r="M476" s="511"/>
      <c r="N476" s="511"/>
      <c r="O476" s="511"/>
      <c r="P476" s="511"/>
      <c r="Q476" s="511"/>
      <c r="R476" s="511"/>
      <c r="S476" s="511"/>
      <c r="T476" s="511"/>
      <c r="U476" s="511"/>
      <c r="V476" s="511"/>
      <c r="W476" s="511"/>
      <c r="X476" s="511"/>
      <c r="Y476" s="511"/>
      <c r="Z476" s="511"/>
      <c r="AA476" s="511"/>
      <c r="AB476" s="511"/>
      <c r="AC476" s="511"/>
      <c r="AD476" s="511"/>
      <c r="AE476" s="511"/>
      <c r="AF476" s="511"/>
      <c r="AG476" s="511"/>
      <c r="AH476" s="511"/>
      <c r="AI476" s="511"/>
    </row>
    <row r="477" spans="1:35" s="230" customFormat="1">
      <c r="A477" s="159"/>
      <c r="B477" s="511"/>
      <c r="C477" s="511"/>
      <c r="D477" s="511"/>
      <c r="E477" s="511"/>
      <c r="F477" s="511"/>
      <c r="G477" s="511"/>
      <c r="H477" s="511"/>
      <c r="I477" s="511"/>
      <c r="J477" s="511"/>
      <c r="K477" s="511"/>
      <c r="L477" s="511"/>
      <c r="M477" s="511"/>
      <c r="N477" s="511"/>
      <c r="O477" s="511"/>
      <c r="P477" s="511"/>
      <c r="Q477" s="511"/>
      <c r="R477" s="511"/>
      <c r="S477" s="511"/>
      <c r="T477" s="511"/>
      <c r="U477" s="511"/>
      <c r="V477" s="511"/>
      <c r="W477" s="511"/>
      <c r="X477" s="511"/>
      <c r="Y477" s="511"/>
      <c r="Z477" s="511"/>
      <c r="AA477" s="511"/>
      <c r="AB477" s="511"/>
      <c r="AC477" s="511"/>
      <c r="AD477" s="511"/>
      <c r="AE477" s="511"/>
      <c r="AF477" s="511"/>
      <c r="AG477" s="511"/>
      <c r="AH477" s="511"/>
      <c r="AI477" s="511"/>
    </row>
    <row r="478" spans="1:35" s="230" customFormat="1">
      <c r="A478" s="159"/>
      <c r="B478" s="511"/>
      <c r="C478" s="511"/>
      <c r="D478" s="511"/>
      <c r="E478" s="511"/>
      <c r="F478" s="511"/>
      <c r="G478" s="511"/>
      <c r="H478" s="511"/>
      <c r="I478" s="511"/>
      <c r="J478" s="511"/>
      <c r="K478" s="511"/>
      <c r="L478" s="511"/>
      <c r="M478" s="511"/>
      <c r="N478" s="511"/>
      <c r="O478" s="511"/>
      <c r="P478" s="511"/>
      <c r="Q478" s="511"/>
      <c r="R478" s="511"/>
      <c r="S478" s="511"/>
      <c r="T478" s="511"/>
      <c r="U478" s="511"/>
      <c r="V478" s="511"/>
      <c r="W478" s="511"/>
      <c r="X478" s="511"/>
      <c r="Y478" s="511"/>
      <c r="Z478" s="511"/>
      <c r="AA478" s="511"/>
      <c r="AB478" s="511"/>
      <c r="AC478" s="511"/>
      <c r="AD478" s="511"/>
      <c r="AE478" s="511"/>
      <c r="AF478" s="511"/>
      <c r="AG478" s="511"/>
      <c r="AH478" s="511"/>
      <c r="AI478" s="511"/>
    </row>
    <row r="479" spans="1:35" s="230" customFormat="1">
      <c r="A479" s="159"/>
      <c r="B479" s="511"/>
      <c r="C479" s="511"/>
      <c r="D479" s="511"/>
      <c r="E479" s="511"/>
      <c r="F479" s="511"/>
      <c r="G479" s="511"/>
      <c r="H479" s="511"/>
      <c r="I479" s="511"/>
      <c r="J479" s="511"/>
      <c r="K479" s="511"/>
      <c r="L479" s="511"/>
      <c r="M479" s="511"/>
      <c r="N479" s="511"/>
      <c r="O479" s="511"/>
      <c r="P479" s="511"/>
      <c r="Q479" s="511"/>
      <c r="R479" s="511"/>
      <c r="S479" s="511"/>
      <c r="T479" s="511"/>
      <c r="U479" s="511"/>
      <c r="V479" s="511"/>
      <c r="W479" s="511"/>
      <c r="X479" s="511"/>
      <c r="Y479" s="511"/>
      <c r="Z479" s="511"/>
      <c r="AA479" s="511"/>
      <c r="AB479" s="511"/>
      <c r="AC479" s="511"/>
      <c r="AD479" s="511"/>
      <c r="AE479" s="511"/>
      <c r="AF479" s="511"/>
      <c r="AG479" s="511"/>
      <c r="AH479" s="511"/>
      <c r="AI479" s="511"/>
    </row>
    <row r="480" spans="1:35" s="230" customFormat="1">
      <c r="A480" s="159"/>
      <c r="B480" s="511"/>
      <c r="C480" s="511"/>
      <c r="D480" s="511"/>
      <c r="E480" s="511"/>
      <c r="F480" s="511"/>
      <c r="G480" s="511"/>
      <c r="H480" s="511"/>
      <c r="I480" s="511"/>
      <c r="J480" s="511"/>
      <c r="K480" s="511"/>
      <c r="L480" s="511"/>
      <c r="M480" s="511"/>
      <c r="N480" s="511"/>
      <c r="O480" s="511"/>
      <c r="P480" s="511"/>
      <c r="Q480" s="511"/>
      <c r="R480" s="511"/>
      <c r="S480" s="511"/>
      <c r="T480" s="511"/>
      <c r="U480" s="511"/>
      <c r="V480" s="511"/>
      <c r="W480" s="511"/>
      <c r="X480" s="511"/>
      <c r="Y480" s="511"/>
      <c r="Z480" s="511"/>
      <c r="AA480" s="511"/>
      <c r="AB480" s="511"/>
      <c r="AC480" s="511"/>
      <c r="AD480" s="511"/>
      <c r="AE480" s="511"/>
      <c r="AF480" s="511"/>
      <c r="AG480" s="511"/>
      <c r="AH480" s="511"/>
      <c r="AI480" s="511"/>
    </row>
    <row r="481" spans="1:35" s="230" customFormat="1">
      <c r="A481" s="159"/>
      <c r="B481" s="511"/>
      <c r="C481" s="511"/>
      <c r="D481" s="511"/>
      <c r="E481" s="511"/>
      <c r="F481" s="511"/>
      <c r="G481" s="511"/>
      <c r="H481" s="511"/>
      <c r="I481" s="511"/>
      <c r="J481" s="511"/>
      <c r="K481" s="511"/>
      <c r="L481" s="511"/>
      <c r="M481" s="511"/>
      <c r="N481" s="511"/>
      <c r="O481" s="511"/>
      <c r="P481" s="511"/>
      <c r="Q481" s="511"/>
      <c r="R481" s="511"/>
      <c r="S481" s="511"/>
      <c r="T481" s="511"/>
      <c r="U481" s="511"/>
      <c r="V481" s="511"/>
      <c r="W481" s="511"/>
      <c r="X481" s="511"/>
      <c r="Y481" s="511"/>
      <c r="Z481" s="511"/>
      <c r="AA481" s="511"/>
      <c r="AB481" s="511"/>
      <c r="AC481" s="511"/>
      <c r="AD481" s="511"/>
      <c r="AE481" s="511"/>
      <c r="AF481" s="511"/>
      <c r="AG481" s="511"/>
      <c r="AH481" s="511"/>
      <c r="AI481" s="511"/>
    </row>
    <row r="482" spans="1:35" s="230" customFormat="1">
      <c r="A482" s="159"/>
      <c r="B482" s="511"/>
      <c r="C482" s="511"/>
      <c r="D482" s="511"/>
      <c r="E482" s="511"/>
      <c r="F482" s="511"/>
      <c r="G482" s="511"/>
      <c r="H482" s="511"/>
      <c r="I482" s="511"/>
      <c r="J482" s="511"/>
      <c r="K482" s="511"/>
      <c r="L482" s="511"/>
      <c r="M482" s="511"/>
      <c r="N482" s="511"/>
      <c r="O482" s="511"/>
      <c r="P482" s="511"/>
      <c r="Q482" s="511"/>
      <c r="R482" s="511"/>
      <c r="S482" s="511"/>
      <c r="T482" s="511"/>
      <c r="U482" s="511"/>
      <c r="V482" s="511"/>
      <c r="W482" s="511"/>
      <c r="X482" s="511"/>
      <c r="Y482" s="511"/>
      <c r="Z482" s="511"/>
      <c r="AA482" s="511"/>
      <c r="AB482" s="511"/>
      <c r="AC482" s="511"/>
      <c r="AD482" s="511"/>
      <c r="AE482" s="511"/>
      <c r="AF482" s="511"/>
      <c r="AG482" s="511"/>
      <c r="AH482" s="511"/>
      <c r="AI482" s="511"/>
    </row>
    <row r="483" spans="1:35" s="230" customFormat="1">
      <c r="A483" s="159"/>
      <c r="B483" s="511"/>
      <c r="C483" s="511"/>
      <c r="D483" s="511"/>
      <c r="E483" s="511"/>
      <c r="F483" s="511"/>
      <c r="G483" s="511"/>
      <c r="H483" s="511"/>
      <c r="I483" s="511"/>
      <c r="J483" s="511"/>
      <c r="K483" s="511"/>
      <c r="L483" s="511"/>
      <c r="M483" s="511"/>
      <c r="N483" s="511"/>
      <c r="O483" s="511"/>
      <c r="P483" s="511"/>
      <c r="Q483" s="511"/>
      <c r="R483" s="511"/>
      <c r="S483" s="511"/>
      <c r="T483" s="511"/>
      <c r="U483" s="511"/>
      <c r="V483" s="511"/>
      <c r="W483" s="511"/>
      <c r="X483" s="511"/>
      <c r="Y483" s="511"/>
      <c r="Z483" s="511"/>
      <c r="AA483" s="511"/>
      <c r="AB483" s="511"/>
      <c r="AC483" s="511"/>
      <c r="AD483" s="511"/>
      <c r="AE483" s="511"/>
      <c r="AF483" s="511"/>
      <c r="AG483" s="511"/>
      <c r="AH483" s="511"/>
      <c r="AI483" s="511"/>
    </row>
    <row r="484" spans="1:35" s="230" customFormat="1">
      <c r="A484" s="159"/>
      <c r="B484" s="511"/>
      <c r="C484" s="511"/>
      <c r="D484" s="511"/>
      <c r="E484" s="511"/>
      <c r="F484" s="511"/>
      <c r="G484" s="511"/>
      <c r="H484" s="511"/>
      <c r="I484" s="511"/>
      <c r="J484" s="511"/>
      <c r="K484" s="511"/>
      <c r="L484" s="511"/>
      <c r="M484" s="511"/>
      <c r="N484" s="511"/>
      <c r="O484" s="511"/>
      <c r="P484" s="511"/>
      <c r="Q484" s="511"/>
      <c r="R484" s="511"/>
      <c r="S484" s="511"/>
      <c r="T484" s="511"/>
      <c r="U484" s="511"/>
      <c r="V484" s="511"/>
      <c r="W484" s="511"/>
      <c r="X484" s="511"/>
      <c r="Y484" s="511"/>
      <c r="Z484" s="511"/>
      <c r="AA484" s="511"/>
      <c r="AB484" s="511"/>
      <c r="AC484" s="511"/>
      <c r="AD484" s="511"/>
      <c r="AE484" s="511"/>
      <c r="AF484" s="511"/>
      <c r="AG484" s="511"/>
      <c r="AH484" s="511"/>
      <c r="AI484" s="511"/>
    </row>
    <row r="485" spans="1:35" s="230" customFormat="1">
      <c r="A485" s="159"/>
      <c r="B485" s="511"/>
      <c r="C485" s="511"/>
      <c r="D485" s="511"/>
      <c r="E485" s="511"/>
      <c r="F485" s="511"/>
      <c r="G485" s="511"/>
      <c r="H485" s="511"/>
      <c r="I485" s="511"/>
      <c r="J485" s="511"/>
      <c r="K485" s="511"/>
      <c r="L485" s="511"/>
      <c r="M485" s="511"/>
      <c r="N485" s="511"/>
      <c r="O485" s="511"/>
      <c r="P485" s="511"/>
      <c r="Q485" s="511"/>
      <c r="R485" s="511"/>
      <c r="S485" s="511"/>
      <c r="T485" s="511"/>
      <c r="U485" s="511"/>
      <c r="V485" s="511"/>
      <c r="W485" s="511"/>
      <c r="X485" s="511"/>
      <c r="Y485" s="511"/>
      <c r="Z485" s="511"/>
      <c r="AA485" s="511"/>
      <c r="AB485" s="511"/>
      <c r="AC485" s="511"/>
      <c r="AD485" s="511"/>
      <c r="AE485" s="511"/>
      <c r="AF485" s="511"/>
      <c r="AG485" s="511"/>
      <c r="AH485" s="511"/>
      <c r="AI485" s="511"/>
    </row>
    <row r="486" spans="1:35" s="230" customFormat="1">
      <c r="A486" s="159"/>
      <c r="B486" s="511"/>
      <c r="C486" s="511"/>
      <c r="D486" s="511"/>
      <c r="E486" s="511"/>
      <c r="F486" s="511"/>
      <c r="G486" s="511"/>
      <c r="H486" s="511"/>
      <c r="I486" s="511"/>
      <c r="J486" s="511"/>
      <c r="K486" s="511"/>
      <c r="L486" s="511"/>
      <c r="M486" s="511"/>
      <c r="N486" s="511"/>
      <c r="O486" s="511"/>
      <c r="P486" s="511"/>
      <c r="Q486" s="511"/>
      <c r="R486" s="511"/>
      <c r="S486" s="511"/>
      <c r="T486" s="511"/>
      <c r="U486" s="511"/>
      <c r="V486" s="511"/>
      <c r="W486" s="511"/>
      <c r="X486" s="511"/>
      <c r="Y486" s="511"/>
      <c r="Z486" s="511"/>
      <c r="AA486" s="511"/>
      <c r="AB486" s="511"/>
      <c r="AC486" s="511"/>
      <c r="AD486" s="511"/>
      <c r="AE486" s="511"/>
      <c r="AF486" s="511"/>
      <c r="AG486" s="511"/>
      <c r="AH486" s="511"/>
      <c r="AI486" s="511"/>
    </row>
    <row r="487" spans="1:35" s="230" customFormat="1">
      <c r="A487" s="159"/>
      <c r="B487" s="511"/>
      <c r="C487" s="511"/>
      <c r="D487" s="511"/>
      <c r="E487" s="511"/>
      <c r="F487" s="511"/>
      <c r="G487" s="511"/>
      <c r="H487" s="511"/>
      <c r="I487" s="511"/>
      <c r="J487" s="511"/>
      <c r="K487" s="511"/>
      <c r="L487" s="511"/>
      <c r="M487" s="511"/>
      <c r="N487" s="511"/>
      <c r="O487" s="511"/>
      <c r="P487" s="511"/>
      <c r="Q487" s="511"/>
      <c r="R487" s="511"/>
      <c r="S487" s="511"/>
      <c r="T487" s="511"/>
      <c r="U487" s="511"/>
      <c r="V487" s="511"/>
      <c r="W487" s="511"/>
      <c r="X487" s="511"/>
      <c r="Y487" s="511"/>
      <c r="Z487" s="511"/>
      <c r="AA487" s="511"/>
      <c r="AB487" s="511"/>
      <c r="AC487" s="511"/>
      <c r="AD487" s="511"/>
      <c r="AE487" s="511"/>
      <c r="AF487" s="511"/>
      <c r="AG487" s="511"/>
      <c r="AH487" s="511"/>
      <c r="AI487" s="511"/>
    </row>
    <row r="488" spans="1:35" s="230" customFormat="1">
      <c r="A488" s="159"/>
      <c r="B488" s="511"/>
      <c r="C488" s="511"/>
      <c r="D488" s="511"/>
      <c r="E488" s="511"/>
      <c r="F488" s="511"/>
      <c r="G488" s="511"/>
      <c r="H488" s="511"/>
      <c r="I488" s="511"/>
      <c r="J488" s="511"/>
      <c r="K488" s="511"/>
      <c r="L488" s="511"/>
      <c r="M488" s="511"/>
      <c r="N488" s="511"/>
      <c r="O488" s="511"/>
      <c r="P488" s="511"/>
      <c r="Q488" s="511"/>
      <c r="R488" s="511"/>
      <c r="S488" s="511"/>
      <c r="T488" s="511"/>
      <c r="U488" s="511"/>
      <c r="V488" s="511"/>
      <c r="W488" s="511"/>
      <c r="X488" s="511"/>
      <c r="Y488" s="511"/>
      <c r="Z488" s="511"/>
      <c r="AA488" s="511"/>
      <c r="AB488" s="511"/>
      <c r="AC488" s="511"/>
      <c r="AD488" s="511"/>
      <c r="AE488" s="511"/>
      <c r="AF488" s="511"/>
      <c r="AG488" s="511"/>
      <c r="AH488" s="511"/>
      <c r="AI488" s="511"/>
    </row>
    <row r="489" spans="1:35" s="230" customFormat="1">
      <c r="A489" s="159"/>
      <c r="B489" s="511"/>
      <c r="C489" s="511"/>
      <c r="D489" s="511"/>
      <c r="E489" s="511"/>
      <c r="F489" s="511"/>
      <c r="G489" s="511"/>
      <c r="H489" s="511"/>
      <c r="I489" s="511"/>
      <c r="J489" s="511"/>
      <c r="K489" s="511"/>
      <c r="L489" s="511"/>
      <c r="M489" s="511"/>
      <c r="N489" s="511"/>
      <c r="O489" s="511"/>
      <c r="P489" s="511"/>
      <c r="Q489" s="511"/>
      <c r="R489" s="511"/>
      <c r="S489" s="511"/>
      <c r="T489" s="511"/>
      <c r="U489" s="511"/>
      <c r="V489" s="511"/>
      <c r="W489" s="511"/>
      <c r="X489" s="511"/>
      <c r="Y489" s="511"/>
      <c r="Z489" s="511"/>
      <c r="AA489" s="511"/>
      <c r="AB489" s="511"/>
      <c r="AC489" s="511"/>
      <c r="AD489" s="511"/>
      <c r="AE489" s="511"/>
      <c r="AF489" s="511"/>
      <c r="AG489" s="511"/>
      <c r="AH489" s="511"/>
      <c r="AI489" s="511"/>
    </row>
    <row r="490" spans="1:35" s="230" customFormat="1">
      <c r="A490" s="159"/>
      <c r="B490" s="511"/>
      <c r="C490" s="511"/>
      <c r="D490" s="511"/>
      <c r="E490" s="511"/>
      <c r="F490" s="511"/>
      <c r="G490" s="511"/>
      <c r="H490" s="511"/>
      <c r="I490" s="511"/>
      <c r="J490" s="511"/>
      <c r="K490" s="511"/>
      <c r="L490" s="511"/>
      <c r="M490" s="511"/>
      <c r="N490" s="511"/>
      <c r="O490" s="511"/>
      <c r="P490" s="511"/>
      <c r="Q490" s="511"/>
      <c r="R490" s="511"/>
      <c r="S490" s="511"/>
      <c r="T490" s="511"/>
      <c r="U490" s="511"/>
      <c r="V490" s="511"/>
      <c r="W490" s="511"/>
      <c r="X490" s="511"/>
      <c r="Y490" s="511"/>
      <c r="Z490" s="511"/>
      <c r="AA490" s="511"/>
      <c r="AB490" s="511"/>
      <c r="AC490" s="511"/>
      <c r="AD490" s="511"/>
      <c r="AE490" s="511"/>
      <c r="AF490" s="511"/>
      <c r="AG490" s="511"/>
      <c r="AH490" s="511"/>
      <c r="AI490" s="511"/>
    </row>
    <row r="491" spans="1:35" s="230" customFormat="1">
      <c r="A491" s="159"/>
      <c r="B491" s="511"/>
      <c r="C491" s="511"/>
      <c r="D491" s="511"/>
      <c r="E491" s="511"/>
      <c r="F491" s="511"/>
      <c r="G491" s="511"/>
      <c r="H491" s="511"/>
      <c r="I491" s="511"/>
      <c r="J491" s="511"/>
      <c r="K491" s="511"/>
      <c r="L491" s="511"/>
      <c r="M491" s="511"/>
      <c r="N491" s="511"/>
      <c r="O491" s="511"/>
      <c r="P491" s="511"/>
      <c r="Q491" s="511"/>
      <c r="R491" s="511"/>
      <c r="S491" s="511"/>
      <c r="T491" s="511"/>
      <c r="U491" s="511"/>
      <c r="V491" s="511"/>
      <c r="W491" s="511"/>
      <c r="X491" s="511"/>
      <c r="Y491" s="511"/>
      <c r="Z491" s="511"/>
      <c r="AA491" s="511"/>
      <c r="AB491" s="511"/>
      <c r="AC491" s="511"/>
      <c r="AD491" s="511"/>
      <c r="AE491" s="511"/>
      <c r="AF491" s="511"/>
      <c r="AG491" s="511"/>
      <c r="AH491" s="511"/>
      <c r="AI491" s="511"/>
    </row>
    <row r="492" spans="1:35" s="230" customFormat="1">
      <c r="A492" s="159"/>
      <c r="B492" s="511"/>
      <c r="C492" s="511"/>
      <c r="D492" s="511"/>
      <c r="E492" s="511"/>
      <c r="F492" s="511"/>
      <c r="G492" s="511"/>
      <c r="H492" s="511"/>
      <c r="I492" s="511"/>
      <c r="J492" s="511"/>
      <c r="K492" s="511"/>
      <c r="L492" s="511"/>
      <c r="M492" s="511"/>
      <c r="N492" s="511"/>
      <c r="O492" s="511"/>
      <c r="P492" s="511"/>
      <c r="Q492" s="511"/>
      <c r="R492" s="511"/>
      <c r="S492" s="511"/>
      <c r="T492" s="511"/>
      <c r="U492" s="511"/>
      <c r="V492" s="511"/>
      <c r="W492" s="511"/>
      <c r="X492" s="511"/>
      <c r="Y492" s="511"/>
      <c r="Z492" s="511"/>
      <c r="AA492" s="511"/>
      <c r="AB492" s="511"/>
      <c r="AC492" s="511"/>
      <c r="AD492" s="511"/>
      <c r="AE492" s="511"/>
      <c r="AF492" s="511"/>
      <c r="AG492" s="511"/>
      <c r="AH492" s="511"/>
      <c r="AI492" s="511"/>
    </row>
    <row r="493" spans="1:35" s="230" customFormat="1">
      <c r="A493" s="159"/>
      <c r="B493" s="511"/>
      <c r="C493" s="511"/>
      <c r="D493" s="511"/>
      <c r="E493" s="511"/>
      <c r="F493" s="511"/>
      <c r="G493" s="511"/>
      <c r="H493" s="511"/>
      <c r="I493" s="511"/>
      <c r="J493" s="511"/>
      <c r="K493" s="511"/>
      <c r="L493" s="511"/>
      <c r="M493" s="511"/>
      <c r="N493" s="511"/>
      <c r="O493" s="511"/>
      <c r="P493" s="511"/>
      <c r="Q493" s="511"/>
      <c r="R493" s="511"/>
      <c r="S493" s="511"/>
      <c r="T493" s="511"/>
      <c r="U493" s="511"/>
      <c r="V493" s="511"/>
      <c r="W493" s="511"/>
      <c r="X493" s="511"/>
      <c r="Y493" s="511"/>
      <c r="Z493" s="511"/>
      <c r="AA493" s="511"/>
      <c r="AB493" s="511"/>
      <c r="AC493" s="511"/>
      <c r="AD493" s="511"/>
      <c r="AE493" s="511"/>
      <c r="AF493" s="511"/>
      <c r="AG493" s="511"/>
      <c r="AH493" s="511"/>
      <c r="AI493" s="511"/>
    </row>
    <row r="494" spans="1:35" s="230" customFormat="1">
      <c r="A494" s="159"/>
      <c r="B494" s="511"/>
      <c r="C494" s="511"/>
      <c r="D494" s="511"/>
      <c r="E494" s="511"/>
      <c r="F494" s="511"/>
      <c r="G494" s="511"/>
      <c r="H494" s="511"/>
      <c r="I494" s="511"/>
      <c r="J494" s="511"/>
      <c r="K494" s="511"/>
      <c r="L494" s="511"/>
      <c r="M494" s="511"/>
      <c r="N494" s="511"/>
      <c r="O494" s="511"/>
      <c r="P494" s="511"/>
      <c r="Q494" s="511"/>
      <c r="R494" s="511"/>
      <c r="S494" s="511"/>
      <c r="T494" s="511"/>
      <c r="U494" s="511"/>
      <c r="V494" s="511"/>
      <c r="W494" s="511"/>
      <c r="X494" s="511"/>
      <c r="Y494" s="511"/>
      <c r="Z494" s="511"/>
      <c r="AA494" s="511"/>
      <c r="AB494" s="511"/>
      <c r="AC494" s="511"/>
      <c r="AD494" s="511"/>
      <c r="AE494" s="511"/>
      <c r="AF494" s="511"/>
      <c r="AG494" s="511"/>
      <c r="AH494" s="511"/>
      <c r="AI494" s="511"/>
    </row>
    <row r="495" spans="1:35" s="230" customFormat="1">
      <c r="A495" s="159"/>
      <c r="B495" s="511"/>
      <c r="C495" s="511"/>
      <c r="D495" s="511"/>
      <c r="E495" s="511"/>
      <c r="F495" s="511"/>
      <c r="G495" s="511"/>
      <c r="H495" s="511"/>
      <c r="I495" s="511"/>
      <c r="J495" s="511"/>
      <c r="K495" s="511"/>
      <c r="L495" s="511"/>
      <c r="M495" s="511"/>
      <c r="N495" s="511"/>
      <c r="O495" s="511"/>
      <c r="P495" s="511"/>
      <c r="Q495" s="511"/>
      <c r="R495" s="511"/>
      <c r="S495" s="511"/>
      <c r="T495" s="511"/>
      <c r="U495" s="511"/>
      <c r="V495" s="511"/>
      <c r="W495" s="511"/>
      <c r="X495" s="511"/>
      <c r="Y495" s="511"/>
      <c r="Z495" s="511"/>
      <c r="AA495" s="511"/>
      <c r="AB495" s="511"/>
      <c r="AC495" s="511"/>
      <c r="AD495" s="511"/>
      <c r="AE495" s="511"/>
      <c r="AF495" s="511"/>
      <c r="AG495" s="511"/>
      <c r="AH495" s="511"/>
      <c r="AI495" s="511"/>
    </row>
    <row r="496" spans="1:35" s="230" customFormat="1">
      <c r="A496" s="159"/>
      <c r="B496" s="511"/>
      <c r="C496" s="511"/>
      <c r="D496" s="511"/>
      <c r="E496" s="511"/>
      <c r="F496" s="511"/>
      <c r="G496" s="511"/>
      <c r="H496" s="511"/>
      <c r="I496" s="511"/>
      <c r="J496" s="511"/>
      <c r="K496" s="511"/>
      <c r="L496" s="511"/>
      <c r="M496" s="511"/>
      <c r="N496" s="511"/>
      <c r="O496" s="511"/>
      <c r="P496" s="511"/>
      <c r="Q496" s="511"/>
      <c r="R496" s="511"/>
      <c r="S496" s="511"/>
      <c r="T496" s="511"/>
      <c r="U496" s="511"/>
      <c r="V496" s="511"/>
      <c r="W496" s="511"/>
      <c r="X496" s="511"/>
      <c r="Y496" s="511"/>
      <c r="Z496" s="511"/>
      <c r="AA496" s="511"/>
      <c r="AB496" s="511"/>
      <c r="AC496" s="511"/>
      <c r="AD496" s="511"/>
      <c r="AE496" s="511"/>
      <c r="AF496" s="511"/>
      <c r="AG496" s="511"/>
      <c r="AH496" s="511"/>
      <c r="AI496" s="511"/>
    </row>
    <row r="497" spans="1:35" s="230" customFormat="1">
      <c r="A497" s="159"/>
      <c r="B497" s="511"/>
      <c r="C497" s="511"/>
      <c r="D497" s="511"/>
      <c r="E497" s="511"/>
      <c r="F497" s="511"/>
      <c r="G497" s="511"/>
      <c r="H497" s="511"/>
      <c r="I497" s="511"/>
      <c r="J497" s="511"/>
      <c r="K497" s="511"/>
      <c r="L497" s="511"/>
      <c r="M497" s="511"/>
      <c r="N497" s="511"/>
      <c r="O497" s="511"/>
      <c r="P497" s="511"/>
      <c r="Q497" s="511"/>
      <c r="R497" s="511"/>
      <c r="S497" s="511"/>
      <c r="T497" s="511"/>
      <c r="U497" s="511"/>
      <c r="V497" s="511"/>
      <c r="W497" s="511"/>
      <c r="X497" s="511"/>
      <c r="Y497" s="511"/>
      <c r="Z497" s="511"/>
      <c r="AA497" s="511"/>
      <c r="AB497" s="511"/>
      <c r="AC497" s="511"/>
      <c r="AD497" s="511"/>
      <c r="AE497" s="511"/>
      <c r="AF497" s="511"/>
      <c r="AG497" s="511"/>
      <c r="AH497" s="511"/>
      <c r="AI497" s="511"/>
    </row>
    <row r="498" spans="1:35" s="230" customFormat="1">
      <c r="A498" s="159"/>
      <c r="B498" s="511"/>
      <c r="C498" s="511"/>
      <c r="D498" s="511"/>
      <c r="E498" s="511"/>
      <c r="F498" s="511"/>
      <c r="G498" s="511"/>
      <c r="H498" s="511"/>
      <c r="I498" s="511"/>
      <c r="J498" s="511"/>
      <c r="K498" s="511"/>
      <c r="L498" s="511"/>
      <c r="M498" s="511"/>
      <c r="N498" s="511"/>
      <c r="O498" s="511"/>
      <c r="P498" s="511"/>
      <c r="Q498" s="511"/>
      <c r="R498" s="511"/>
      <c r="S498" s="511"/>
      <c r="T498" s="511"/>
      <c r="U498" s="511"/>
      <c r="V498" s="511"/>
      <c r="W498" s="511"/>
      <c r="X498" s="511"/>
      <c r="Y498" s="511"/>
      <c r="Z498" s="511"/>
      <c r="AA498" s="511"/>
      <c r="AB498" s="511"/>
      <c r="AC498" s="511"/>
      <c r="AD498" s="511"/>
      <c r="AE498" s="511"/>
      <c r="AF498" s="511"/>
      <c r="AG498" s="511"/>
      <c r="AH498" s="511"/>
      <c r="AI498" s="511"/>
    </row>
    <row r="499" spans="1:35" s="230" customFormat="1">
      <c r="A499" s="159"/>
      <c r="B499" s="511"/>
      <c r="C499" s="511"/>
      <c r="D499" s="511"/>
      <c r="E499" s="511"/>
      <c r="F499" s="511"/>
      <c r="G499" s="511"/>
      <c r="H499" s="511"/>
      <c r="I499" s="511"/>
      <c r="J499" s="511"/>
      <c r="K499" s="511"/>
      <c r="L499" s="511"/>
      <c r="M499" s="511"/>
      <c r="N499" s="511"/>
      <c r="O499" s="511"/>
      <c r="P499" s="511"/>
      <c r="Q499" s="511"/>
      <c r="R499" s="511"/>
      <c r="S499" s="511"/>
      <c r="T499" s="511"/>
      <c r="U499" s="511"/>
      <c r="V499" s="511"/>
      <c r="W499" s="511"/>
      <c r="X499" s="511"/>
      <c r="Y499" s="511"/>
      <c r="Z499" s="511"/>
      <c r="AA499" s="511"/>
      <c r="AB499" s="511"/>
      <c r="AC499" s="511"/>
      <c r="AD499" s="511"/>
      <c r="AE499" s="511"/>
      <c r="AF499" s="511"/>
      <c r="AG499" s="511"/>
      <c r="AH499" s="511"/>
      <c r="AI499" s="511"/>
    </row>
    <row r="500" spans="1:35" s="230" customFormat="1">
      <c r="A500" s="159"/>
      <c r="B500" s="511"/>
      <c r="C500" s="511"/>
      <c r="D500" s="511"/>
      <c r="E500" s="511"/>
      <c r="F500" s="511"/>
      <c r="G500" s="511"/>
      <c r="H500" s="511"/>
      <c r="I500" s="511"/>
      <c r="J500" s="511"/>
      <c r="K500" s="511"/>
      <c r="L500" s="511"/>
      <c r="M500" s="511"/>
      <c r="N500" s="511"/>
      <c r="O500" s="511"/>
      <c r="P500" s="511"/>
      <c r="Q500" s="511"/>
      <c r="R500" s="511"/>
      <c r="S500" s="511"/>
      <c r="T500" s="511"/>
      <c r="U500" s="511"/>
      <c r="V500" s="511"/>
      <c r="W500" s="511"/>
      <c r="X500" s="511"/>
      <c r="Y500" s="511"/>
      <c r="Z500" s="511"/>
      <c r="AA500" s="511"/>
      <c r="AB500" s="511"/>
      <c r="AC500" s="511"/>
      <c r="AD500" s="511"/>
      <c r="AE500" s="511"/>
      <c r="AF500" s="511"/>
      <c r="AG500" s="511"/>
      <c r="AH500" s="511"/>
      <c r="AI500" s="511"/>
    </row>
    <row r="501" spans="1:35" s="230" customFormat="1">
      <c r="A501" s="159"/>
      <c r="B501" s="511"/>
      <c r="C501" s="511"/>
      <c r="D501" s="511"/>
      <c r="E501" s="511"/>
      <c r="F501" s="511"/>
      <c r="G501" s="511"/>
      <c r="H501" s="511"/>
      <c r="I501" s="511"/>
      <c r="J501" s="511"/>
      <c r="K501" s="511"/>
      <c r="L501" s="511"/>
      <c r="M501" s="511"/>
      <c r="N501" s="511"/>
      <c r="O501" s="511"/>
      <c r="P501" s="511"/>
      <c r="Q501" s="511"/>
      <c r="R501" s="511"/>
      <c r="S501" s="511"/>
      <c r="T501" s="511"/>
      <c r="U501" s="511"/>
      <c r="V501" s="511"/>
      <c r="W501" s="511"/>
      <c r="X501" s="511"/>
      <c r="Y501" s="511"/>
      <c r="Z501" s="511"/>
      <c r="AA501" s="511"/>
      <c r="AB501" s="511"/>
      <c r="AC501" s="511"/>
      <c r="AD501" s="511"/>
      <c r="AE501" s="511"/>
      <c r="AF501" s="511"/>
      <c r="AG501" s="511"/>
      <c r="AH501" s="511"/>
      <c r="AI501" s="511"/>
    </row>
    <row r="502" spans="1:35" s="230" customFormat="1">
      <c r="A502" s="159"/>
      <c r="B502" s="511"/>
      <c r="C502" s="511"/>
      <c r="D502" s="511"/>
      <c r="E502" s="511"/>
      <c r="F502" s="511"/>
      <c r="G502" s="511"/>
      <c r="H502" s="511"/>
      <c r="I502" s="511"/>
      <c r="J502" s="511"/>
      <c r="K502" s="511"/>
      <c r="L502" s="511"/>
      <c r="M502" s="511"/>
      <c r="N502" s="511"/>
      <c r="O502" s="511"/>
      <c r="P502" s="511"/>
      <c r="Q502" s="511"/>
      <c r="R502" s="511"/>
      <c r="S502" s="511"/>
      <c r="T502" s="511"/>
      <c r="U502" s="511"/>
      <c r="V502" s="511"/>
      <c r="W502" s="511"/>
      <c r="X502" s="511"/>
      <c r="Y502" s="511"/>
      <c r="Z502" s="511"/>
      <c r="AA502" s="511"/>
      <c r="AB502" s="511"/>
      <c r="AC502" s="511"/>
      <c r="AD502" s="511"/>
      <c r="AE502" s="511"/>
      <c r="AF502" s="511"/>
      <c r="AG502" s="511"/>
      <c r="AH502" s="511"/>
      <c r="AI502" s="511"/>
    </row>
    <row r="503" spans="1:35" s="230" customFormat="1">
      <c r="A503" s="159"/>
      <c r="B503" s="511"/>
      <c r="C503" s="511"/>
      <c r="D503" s="511"/>
      <c r="E503" s="511"/>
      <c r="F503" s="511"/>
      <c r="G503" s="511"/>
      <c r="H503" s="511"/>
      <c r="I503" s="511"/>
      <c r="J503" s="511"/>
      <c r="K503" s="511"/>
      <c r="L503" s="511"/>
      <c r="M503" s="511"/>
      <c r="N503" s="511"/>
      <c r="O503" s="511"/>
      <c r="P503" s="511"/>
      <c r="Q503" s="511"/>
      <c r="R503" s="511"/>
      <c r="S503" s="511"/>
      <c r="T503" s="511"/>
      <c r="U503" s="511"/>
      <c r="V503" s="511"/>
      <c r="W503" s="511"/>
      <c r="X503" s="511"/>
      <c r="Y503" s="511"/>
      <c r="Z503" s="511"/>
      <c r="AA503" s="511"/>
      <c r="AB503" s="511"/>
      <c r="AC503" s="511"/>
      <c r="AD503" s="511"/>
      <c r="AE503" s="511"/>
      <c r="AF503" s="511"/>
      <c r="AG503" s="511"/>
      <c r="AH503" s="511"/>
      <c r="AI503" s="511"/>
    </row>
    <row r="504" spans="1:35" s="230" customFormat="1">
      <c r="A504" s="159"/>
      <c r="B504" s="511"/>
      <c r="C504" s="511"/>
      <c r="D504" s="511"/>
      <c r="E504" s="511"/>
      <c r="F504" s="511"/>
      <c r="G504" s="511"/>
      <c r="H504" s="511"/>
      <c r="I504" s="511"/>
      <c r="J504" s="511"/>
      <c r="K504" s="511"/>
      <c r="L504" s="511"/>
      <c r="M504" s="511"/>
      <c r="N504" s="511"/>
      <c r="O504" s="511"/>
      <c r="P504" s="511"/>
      <c r="Q504" s="511"/>
      <c r="R504" s="511"/>
      <c r="S504" s="511"/>
      <c r="T504" s="511"/>
      <c r="U504" s="511"/>
      <c r="V504" s="511"/>
      <c r="W504" s="511"/>
      <c r="X504" s="511"/>
      <c r="Y504" s="511"/>
      <c r="Z504" s="511"/>
      <c r="AA504" s="511"/>
      <c r="AB504" s="511"/>
      <c r="AC504" s="511"/>
      <c r="AD504" s="511"/>
      <c r="AE504" s="511"/>
      <c r="AF504" s="511"/>
      <c r="AG504" s="511"/>
      <c r="AH504" s="511"/>
      <c r="AI504" s="511"/>
    </row>
    <row r="505" spans="1:35" s="230" customFormat="1">
      <c r="A505" s="159"/>
      <c r="B505" s="511"/>
      <c r="C505" s="511"/>
      <c r="D505" s="511"/>
      <c r="E505" s="511"/>
      <c r="F505" s="511"/>
      <c r="G505" s="511"/>
      <c r="H505" s="511"/>
      <c r="I505" s="511"/>
      <c r="J505" s="511"/>
      <c r="K505" s="511"/>
      <c r="L505" s="511"/>
      <c r="M505" s="511"/>
      <c r="N505" s="511"/>
      <c r="O505" s="511"/>
      <c r="P505" s="511"/>
      <c r="Q505" s="511"/>
      <c r="R505" s="511"/>
      <c r="S505" s="511"/>
      <c r="T505" s="511"/>
      <c r="U505" s="511"/>
      <c r="V505" s="511"/>
      <c r="W505" s="511"/>
      <c r="X505" s="511"/>
      <c r="Y505" s="511"/>
      <c r="Z505" s="511"/>
      <c r="AA505" s="511"/>
      <c r="AB505" s="511"/>
      <c r="AC505" s="511"/>
      <c r="AD505" s="511"/>
      <c r="AE505" s="511"/>
      <c r="AF505" s="511"/>
      <c r="AG505" s="511"/>
      <c r="AH505" s="511"/>
      <c r="AI505" s="511"/>
    </row>
    <row r="506" spans="1:35" s="230" customFormat="1">
      <c r="A506" s="159"/>
      <c r="B506" s="511"/>
      <c r="C506" s="511"/>
      <c r="D506" s="511"/>
      <c r="E506" s="511"/>
      <c r="F506" s="511"/>
      <c r="G506" s="511"/>
      <c r="H506" s="511"/>
      <c r="I506" s="511"/>
      <c r="J506" s="511"/>
      <c r="K506" s="511"/>
      <c r="L506" s="511"/>
      <c r="M506" s="511"/>
      <c r="N506" s="511"/>
      <c r="O506" s="511"/>
      <c r="P506" s="511"/>
      <c r="Q506" s="511"/>
      <c r="R506" s="511"/>
      <c r="S506" s="511"/>
      <c r="T506" s="511"/>
      <c r="U506" s="511"/>
      <c r="V506" s="511"/>
      <c r="W506" s="511"/>
      <c r="X506" s="511"/>
      <c r="Y506" s="511"/>
      <c r="Z506" s="511"/>
      <c r="AA506" s="511"/>
      <c r="AB506" s="511"/>
      <c r="AC506" s="511"/>
      <c r="AD506" s="511"/>
      <c r="AE506" s="511"/>
      <c r="AF506" s="511"/>
      <c r="AG506" s="511"/>
      <c r="AH506" s="511"/>
      <c r="AI506" s="511"/>
    </row>
    <row r="507" spans="1:35" s="230" customFormat="1">
      <c r="A507" s="159"/>
      <c r="B507" s="511"/>
      <c r="C507" s="511"/>
      <c r="D507" s="511"/>
      <c r="E507" s="511"/>
      <c r="F507" s="511"/>
      <c r="G507" s="511"/>
      <c r="H507" s="511"/>
      <c r="I507" s="511"/>
      <c r="J507" s="511"/>
      <c r="K507" s="511"/>
      <c r="L507" s="511"/>
      <c r="M507" s="511"/>
      <c r="N507" s="511"/>
      <c r="O507" s="511"/>
      <c r="P507" s="511"/>
      <c r="Q507" s="511"/>
      <c r="R507" s="511"/>
      <c r="S507" s="511"/>
      <c r="T507" s="511"/>
      <c r="U507" s="511"/>
      <c r="V507" s="511"/>
      <c r="W507" s="511"/>
      <c r="X507" s="511"/>
      <c r="Y507" s="511"/>
      <c r="Z507" s="511"/>
      <c r="AA507" s="511"/>
      <c r="AB507" s="511"/>
      <c r="AC507" s="511"/>
      <c r="AD507" s="511"/>
      <c r="AE507" s="511"/>
      <c r="AF507" s="511"/>
      <c r="AG507" s="511"/>
      <c r="AH507" s="511"/>
      <c r="AI507" s="511"/>
    </row>
    <row r="508" spans="1:35" s="230" customFormat="1">
      <c r="A508" s="159"/>
      <c r="B508" s="511"/>
      <c r="C508" s="511"/>
      <c r="D508" s="511"/>
      <c r="E508" s="511"/>
      <c r="F508" s="511"/>
      <c r="G508" s="511"/>
      <c r="H508" s="511"/>
      <c r="I508" s="511"/>
      <c r="J508" s="511"/>
      <c r="K508" s="511"/>
      <c r="L508" s="511"/>
      <c r="M508" s="511"/>
      <c r="N508" s="511"/>
      <c r="O508" s="511"/>
      <c r="P508" s="511"/>
      <c r="Q508" s="511"/>
      <c r="R508" s="511"/>
      <c r="S508" s="511"/>
      <c r="T508" s="511"/>
      <c r="U508" s="511"/>
      <c r="V508" s="511"/>
      <c r="W508" s="511"/>
      <c r="X508" s="511"/>
      <c r="Y508" s="511"/>
      <c r="Z508" s="511"/>
      <c r="AA508" s="511"/>
      <c r="AB508" s="511"/>
      <c r="AC508" s="511"/>
      <c r="AD508" s="511"/>
      <c r="AE508" s="511"/>
      <c r="AF508" s="511"/>
      <c r="AG508" s="511"/>
      <c r="AH508" s="511"/>
      <c r="AI508" s="511"/>
    </row>
    <row r="509" spans="1:35" s="230" customFormat="1">
      <c r="A509" s="159"/>
      <c r="B509" s="511"/>
      <c r="C509" s="511"/>
      <c r="D509" s="511"/>
      <c r="E509" s="511"/>
      <c r="F509" s="511"/>
      <c r="G509" s="511"/>
      <c r="H509" s="511"/>
      <c r="I509" s="511"/>
      <c r="J509" s="511"/>
      <c r="K509" s="511"/>
      <c r="L509" s="511"/>
      <c r="M509" s="511"/>
      <c r="N509" s="511"/>
      <c r="O509" s="511"/>
      <c r="P509" s="511"/>
      <c r="Q509" s="511"/>
      <c r="R509" s="511"/>
      <c r="S509" s="511"/>
      <c r="T509" s="511"/>
      <c r="U509" s="511"/>
      <c r="V509" s="511"/>
      <c r="W509" s="511"/>
      <c r="X509" s="511"/>
      <c r="Y509" s="511"/>
      <c r="Z509" s="511"/>
      <c r="AA509" s="511"/>
      <c r="AB509" s="511"/>
      <c r="AC509" s="511"/>
      <c r="AD509" s="511"/>
      <c r="AE509" s="511"/>
      <c r="AF509" s="511"/>
      <c r="AG509" s="511"/>
      <c r="AH509" s="511"/>
      <c r="AI509" s="511"/>
    </row>
    <row r="510" spans="1:35" s="230" customFormat="1">
      <c r="A510" s="159"/>
      <c r="B510" s="511"/>
      <c r="C510" s="511"/>
      <c r="D510" s="511"/>
      <c r="E510" s="511"/>
      <c r="F510" s="511"/>
      <c r="G510" s="511"/>
      <c r="H510" s="511"/>
      <c r="I510" s="511"/>
      <c r="J510" s="511"/>
      <c r="K510" s="511"/>
      <c r="L510" s="511"/>
      <c r="M510" s="511"/>
      <c r="N510" s="511"/>
      <c r="O510" s="511"/>
      <c r="P510" s="511"/>
      <c r="Q510" s="511"/>
      <c r="R510" s="511"/>
      <c r="S510" s="511"/>
      <c r="T510" s="511"/>
      <c r="U510" s="511"/>
      <c r="V510" s="511"/>
      <c r="W510" s="511"/>
      <c r="X510" s="511"/>
      <c r="Y510" s="511"/>
      <c r="Z510" s="511"/>
      <c r="AA510" s="511"/>
      <c r="AB510" s="511"/>
      <c r="AC510" s="511"/>
      <c r="AD510" s="511"/>
      <c r="AE510" s="511"/>
      <c r="AF510" s="511"/>
      <c r="AG510" s="511"/>
      <c r="AH510" s="511"/>
      <c r="AI510" s="511"/>
    </row>
    <row r="511" spans="1:35" s="230" customFormat="1">
      <c r="A511" s="159"/>
      <c r="B511" s="511"/>
      <c r="C511" s="511"/>
      <c r="D511" s="511"/>
      <c r="E511" s="511"/>
      <c r="F511" s="511"/>
      <c r="G511" s="511"/>
      <c r="H511" s="511"/>
      <c r="I511" s="511"/>
      <c r="J511" s="511"/>
      <c r="K511" s="511"/>
      <c r="L511" s="511"/>
      <c r="M511" s="511"/>
      <c r="N511" s="511"/>
      <c r="O511" s="511"/>
      <c r="P511" s="511"/>
      <c r="Q511" s="511"/>
      <c r="R511" s="511"/>
      <c r="S511" s="511"/>
      <c r="T511" s="511"/>
      <c r="U511" s="511"/>
      <c r="V511" s="511"/>
      <c r="W511" s="511"/>
      <c r="X511" s="511"/>
      <c r="Y511" s="511"/>
      <c r="Z511" s="511"/>
      <c r="AA511" s="511"/>
      <c r="AB511" s="511"/>
      <c r="AC511" s="511"/>
      <c r="AD511" s="511"/>
      <c r="AE511" s="511"/>
      <c r="AF511" s="511"/>
      <c r="AG511" s="511"/>
      <c r="AH511" s="511"/>
      <c r="AI511" s="511"/>
    </row>
    <row r="512" spans="1:35" s="230" customFormat="1">
      <c r="A512" s="159"/>
      <c r="B512" s="511"/>
      <c r="C512" s="511"/>
      <c r="D512" s="511"/>
      <c r="E512" s="511"/>
      <c r="F512" s="511"/>
      <c r="G512" s="511"/>
      <c r="H512" s="511"/>
      <c r="I512" s="511"/>
      <c r="J512" s="511"/>
      <c r="K512" s="511"/>
      <c r="L512" s="511"/>
      <c r="M512" s="511"/>
      <c r="N512" s="511"/>
      <c r="O512" s="511"/>
      <c r="P512" s="511"/>
      <c r="Q512" s="511"/>
      <c r="R512" s="511"/>
      <c r="S512" s="511"/>
      <c r="T512" s="511"/>
      <c r="U512" s="511"/>
      <c r="V512" s="511"/>
      <c r="W512" s="511"/>
      <c r="X512" s="511"/>
      <c r="Y512" s="511"/>
      <c r="Z512" s="511"/>
      <c r="AA512" s="511"/>
      <c r="AB512" s="511"/>
      <c r="AC512" s="511"/>
      <c r="AD512" s="511"/>
      <c r="AE512" s="511"/>
      <c r="AF512" s="511"/>
      <c r="AG512" s="511"/>
      <c r="AH512" s="511"/>
      <c r="AI512" s="511"/>
    </row>
    <row r="513" spans="1:35" s="230" customFormat="1">
      <c r="A513" s="159"/>
      <c r="B513" s="511"/>
      <c r="C513" s="511"/>
      <c r="D513" s="511"/>
      <c r="E513" s="511"/>
      <c r="F513" s="511"/>
      <c r="G513" s="511"/>
      <c r="H513" s="511"/>
      <c r="I513" s="511"/>
      <c r="J513" s="511"/>
      <c r="K513" s="511"/>
      <c r="L513" s="511"/>
      <c r="M513" s="511"/>
      <c r="N513" s="511"/>
      <c r="O513" s="511"/>
      <c r="P513" s="511"/>
      <c r="Q513" s="511"/>
      <c r="R513" s="511"/>
      <c r="S513" s="511"/>
      <c r="T513" s="511"/>
      <c r="U513" s="511"/>
      <c r="V513" s="511"/>
      <c r="W513" s="511"/>
      <c r="X513" s="511"/>
      <c r="Y513" s="511"/>
      <c r="Z513" s="511"/>
      <c r="AA513" s="511"/>
      <c r="AB513" s="511"/>
      <c r="AC513" s="511"/>
      <c r="AD513" s="511"/>
      <c r="AE513" s="511"/>
      <c r="AF513" s="511"/>
      <c r="AG513" s="511"/>
      <c r="AH513" s="511"/>
      <c r="AI513" s="511"/>
    </row>
    <row r="514" spans="1:35" s="230" customFormat="1">
      <c r="A514" s="159"/>
      <c r="B514" s="511"/>
      <c r="C514" s="511"/>
      <c r="D514" s="511"/>
      <c r="E514" s="511"/>
      <c r="F514" s="511"/>
      <c r="G514" s="511"/>
      <c r="H514" s="511"/>
      <c r="I514" s="511"/>
      <c r="J514" s="511"/>
      <c r="K514" s="511"/>
      <c r="L514" s="511"/>
      <c r="M514" s="511"/>
      <c r="N514" s="511"/>
      <c r="O514" s="511"/>
      <c r="P514" s="511"/>
      <c r="Q514" s="511"/>
      <c r="R514" s="511"/>
      <c r="S514" s="511"/>
      <c r="T514" s="511"/>
      <c r="U514" s="511"/>
      <c r="V514" s="511"/>
      <c r="W514" s="511"/>
      <c r="X514" s="511"/>
      <c r="Y514" s="511"/>
      <c r="Z514" s="511"/>
      <c r="AA514" s="511"/>
      <c r="AB514" s="511"/>
      <c r="AC514" s="511"/>
      <c r="AD514" s="511"/>
      <c r="AE514" s="511"/>
      <c r="AF514" s="511"/>
      <c r="AG514" s="511"/>
      <c r="AH514" s="511"/>
      <c r="AI514" s="511"/>
    </row>
    <row r="515" spans="1:35" s="230" customFormat="1">
      <c r="A515" s="159"/>
      <c r="B515" s="511"/>
      <c r="C515" s="511"/>
      <c r="D515" s="511"/>
      <c r="E515" s="511"/>
      <c r="F515" s="511"/>
      <c r="G515" s="511"/>
      <c r="H515" s="511"/>
      <c r="I515" s="511"/>
      <c r="J515" s="511"/>
      <c r="K515" s="511"/>
      <c r="L515" s="511"/>
      <c r="M515" s="511"/>
      <c r="N515" s="511"/>
      <c r="O515" s="511"/>
      <c r="P515" s="511"/>
      <c r="Q515" s="511"/>
      <c r="R515" s="511"/>
      <c r="S515" s="511"/>
      <c r="T515" s="511"/>
      <c r="U515" s="511"/>
      <c r="V515" s="511"/>
      <c r="W515" s="511"/>
      <c r="X515" s="511"/>
      <c r="Y515" s="511"/>
      <c r="Z515" s="511"/>
      <c r="AA515" s="511"/>
      <c r="AB515" s="511"/>
      <c r="AC515" s="511"/>
      <c r="AD515" s="511"/>
      <c r="AE515" s="511"/>
      <c r="AF515" s="511"/>
      <c r="AG515" s="511"/>
      <c r="AH515" s="511"/>
      <c r="AI515" s="511"/>
    </row>
    <row r="516" spans="1:35" s="230" customFormat="1">
      <c r="A516" s="159"/>
      <c r="B516" s="511"/>
      <c r="C516" s="511"/>
      <c r="D516" s="511"/>
      <c r="E516" s="511"/>
      <c r="F516" s="511"/>
      <c r="G516" s="511"/>
      <c r="H516" s="511"/>
      <c r="I516" s="511"/>
      <c r="J516" s="511"/>
      <c r="K516" s="511"/>
      <c r="L516" s="511"/>
      <c r="M516" s="511"/>
      <c r="N516" s="511"/>
      <c r="O516" s="511"/>
      <c r="P516" s="511"/>
      <c r="Q516" s="511"/>
      <c r="R516" s="511"/>
      <c r="S516" s="511"/>
      <c r="T516" s="511"/>
      <c r="U516" s="511"/>
      <c r="V516" s="511"/>
      <c r="W516" s="511"/>
      <c r="X516" s="511"/>
      <c r="Y516" s="511"/>
      <c r="Z516" s="511"/>
      <c r="AA516" s="511"/>
      <c r="AB516" s="511"/>
      <c r="AC516" s="511"/>
      <c r="AD516" s="511"/>
      <c r="AE516" s="511"/>
      <c r="AF516" s="511"/>
      <c r="AG516" s="511"/>
      <c r="AH516" s="511"/>
      <c r="AI516" s="511"/>
    </row>
    <row r="517" spans="1:35" s="230" customFormat="1">
      <c r="A517" s="159"/>
      <c r="B517" s="511"/>
      <c r="C517" s="511"/>
      <c r="D517" s="511"/>
      <c r="E517" s="511"/>
      <c r="F517" s="511"/>
      <c r="G517" s="511"/>
      <c r="H517" s="511"/>
      <c r="I517" s="511"/>
      <c r="J517" s="511"/>
      <c r="K517" s="511"/>
      <c r="L517" s="511"/>
      <c r="M517" s="511"/>
      <c r="N517" s="511"/>
      <c r="O517" s="511"/>
      <c r="P517" s="511"/>
      <c r="Q517" s="511"/>
      <c r="R517" s="511"/>
      <c r="S517" s="511"/>
      <c r="T517" s="511"/>
      <c r="U517" s="511"/>
      <c r="V517" s="511"/>
      <c r="W517" s="511"/>
      <c r="X517" s="511"/>
      <c r="Y517" s="511"/>
      <c r="Z517" s="511"/>
      <c r="AA517" s="511"/>
      <c r="AB517" s="511"/>
      <c r="AC517" s="511"/>
      <c r="AD517" s="511"/>
      <c r="AE517" s="511"/>
      <c r="AF517" s="511"/>
      <c r="AG517" s="511"/>
      <c r="AH517" s="511"/>
      <c r="AI517" s="511"/>
    </row>
    <row r="518" spans="1:35" s="230" customFormat="1">
      <c r="A518" s="159"/>
      <c r="B518" s="511"/>
      <c r="C518" s="511"/>
      <c r="D518" s="511"/>
      <c r="E518" s="511"/>
      <c r="F518" s="511"/>
      <c r="G518" s="511"/>
      <c r="H518" s="511"/>
      <c r="I518" s="511"/>
      <c r="J518" s="511"/>
      <c r="K518" s="511"/>
      <c r="L518" s="511"/>
      <c r="M518" s="511"/>
      <c r="N518" s="511"/>
      <c r="O518" s="511"/>
      <c r="P518" s="511"/>
      <c r="Q518" s="511"/>
      <c r="R518" s="511"/>
      <c r="S518" s="511"/>
      <c r="T518" s="511"/>
      <c r="U518" s="511"/>
      <c r="V518" s="511"/>
      <c r="W518" s="511"/>
      <c r="X518" s="511"/>
      <c r="Y518" s="511"/>
      <c r="Z518" s="511"/>
      <c r="AA518" s="511"/>
      <c r="AB518" s="511"/>
      <c r="AC518" s="511"/>
      <c r="AD518" s="511"/>
      <c r="AE518" s="511"/>
      <c r="AF518" s="511"/>
      <c r="AG518" s="511"/>
      <c r="AH518" s="511"/>
      <c r="AI518" s="511"/>
    </row>
    <row r="519" spans="1:35" s="230" customFormat="1">
      <c r="A519" s="159"/>
      <c r="B519" s="511"/>
      <c r="C519" s="511"/>
      <c r="D519" s="511"/>
      <c r="E519" s="511"/>
      <c r="F519" s="511"/>
      <c r="G519" s="511"/>
      <c r="H519" s="511"/>
      <c r="I519" s="511"/>
      <c r="J519" s="511"/>
      <c r="K519" s="511"/>
      <c r="L519" s="511"/>
      <c r="M519" s="511"/>
      <c r="N519" s="511"/>
      <c r="O519" s="511"/>
      <c r="P519" s="511"/>
      <c r="Q519" s="511"/>
      <c r="R519" s="511"/>
      <c r="S519" s="511"/>
      <c r="T519" s="511"/>
      <c r="U519" s="511"/>
      <c r="V519" s="511"/>
      <c r="W519" s="511"/>
      <c r="X519" s="511"/>
      <c r="Y519" s="511"/>
      <c r="Z519" s="511"/>
      <c r="AA519" s="511"/>
      <c r="AB519" s="511"/>
      <c r="AC519" s="511"/>
      <c r="AD519" s="511"/>
      <c r="AE519" s="511"/>
      <c r="AF519" s="511"/>
      <c r="AG519" s="511"/>
      <c r="AH519" s="511"/>
      <c r="AI519" s="511"/>
    </row>
    <row r="520" spans="1:35" s="230" customFormat="1">
      <c r="A520" s="159"/>
      <c r="B520" s="511"/>
      <c r="C520" s="511"/>
      <c r="D520" s="511"/>
      <c r="E520" s="511"/>
      <c r="F520" s="511"/>
      <c r="G520" s="511"/>
      <c r="H520" s="511"/>
      <c r="I520" s="511"/>
      <c r="J520" s="511"/>
      <c r="K520" s="511"/>
      <c r="L520" s="511"/>
      <c r="M520" s="511"/>
      <c r="N520" s="511"/>
      <c r="O520" s="511"/>
      <c r="P520" s="511"/>
      <c r="Q520" s="511"/>
      <c r="R520" s="511"/>
      <c r="S520" s="511"/>
      <c r="T520" s="511"/>
      <c r="U520" s="511"/>
      <c r="V520" s="511"/>
      <c r="W520" s="511"/>
      <c r="X520" s="511"/>
      <c r="Y520" s="511"/>
      <c r="Z520" s="511"/>
      <c r="AA520" s="511"/>
      <c r="AB520" s="511"/>
      <c r="AC520" s="511"/>
      <c r="AD520" s="511"/>
      <c r="AE520" s="511"/>
      <c r="AF520" s="511"/>
      <c r="AG520" s="511"/>
      <c r="AH520" s="511"/>
      <c r="AI520" s="511"/>
    </row>
    <row r="521" spans="1:35" s="230" customFormat="1">
      <c r="A521" s="159"/>
      <c r="B521" s="511"/>
      <c r="C521" s="511"/>
      <c r="D521" s="511"/>
      <c r="E521" s="511"/>
      <c r="F521" s="511"/>
      <c r="G521" s="511"/>
      <c r="H521" s="511"/>
      <c r="I521" s="511"/>
      <c r="J521" s="511"/>
      <c r="K521" s="511"/>
      <c r="L521" s="511"/>
      <c r="M521" s="511"/>
      <c r="N521" s="511"/>
      <c r="O521" s="511"/>
      <c r="P521" s="511"/>
      <c r="Q521" s="511"/>
      <c r="R521" s="511"/>
      <c r="S521" s="511"/>
      <c r="T521" s="511"/>
      <c r="U521" s="511"/>
      <c r="V521" s="511"/>
      <c r="W521" s="511"/>
      <c r="X521" s="511"/>
      <c r="Y521" s="511"/>
      <c r="Z521" s="511"/>
      <c r="AA521" s="511"/>
      <c r="AB521" s="511"/>
      <c r="AC521" s="511"/>
      <c r="AD521" s="511"/>
      <c r="AE521" s="511"/>
      <c r="AF521" s="511"/>
      <c r="AG521" s="511"/>
      <c r="AH521" s="511"/>
      <c r="AI521" s="511"/>
    </row>
    <row r="522" spans="1:35" s="230" customFormat="1">
      <c r="A522" s="159"/>
      <c r="B522" s="511"/>
      <c r="C522" s="511"/>
      <c r="D522" s="511"/>
      <c r="E522" s="511"/>
      <c r="F522" s="511"/>
      <c r="G522" s="511"/>
      <c r="H522" s="511"/>
      <c r="I522" s="511"/>
      <c r="J522" s="511"/>
      <c r="K522" s="511"/>
      <c r="L522" s="511"/>
      <c r="M522" s="511"/>
      <c r="N522" s="511"/>
      <c r="O522" s="511"/>
      <c r="P522" s="511"/>
      <c r="Q522" s="511"/>
      <c r="R522" s="511"/>
      <c r="S522" s="511"/>
      <c r="T522" s="511"/>
      <c r="U522" s="511"/>
      <c r="V522" s="511"/>
      <c r="W522" s="511"/>
      <c r="X522" s="511"/>
      <c r="Y522" s="511"/>
      <c r="Z522" s="511"/>
      <c r="AA522" s="511"/>
      <c r="AB522" s="511"/>
      <c r="AC522" s="511"/>
      <c r="AD522" s="511"/>
      <c r="AE522" s="511"/>
      <c r="AF522" s="511"/>
      <c r="AG522" s="511"/>
      <c r="AH522" s="511"/>
      <c r="AI522" s="511"/>
    </row>
    <row r="523" spans="1:35" s="230" customFormat="1">
      <c r="A523" s="159"/>
      <c r="B523" s="511"/>
      <c r="C523" s="511"/>
      <c r="D523" s="511"/>
      <c r="E523" s="511"/>
      <c r="F523" s="511"/>
      <c r="G523" s="511"/>
      <c r="H523" s="511"/>
      <c r="I523" s="511"/>
      <c r="J523" s="511"/>
      <c r="K523" s="511"/>
      <c r="L523" s="511"/>
      <c r="M523" s="511"/>
      <c r="N523" s="511"/>
      <c r="O523" s="511"/>
      <c r="P523" s="511"/>
      <c r="Q523" s="511"/>
      <c r="R523" s="511"/>
      <c r="S523" s="511"/>
      <c r="T523" s="511"/>
      <c r="U523" s="511"/>
      <c r="V523" s="511"/>
      <c r="W523" s="511"/>
      <c r="X523" s="511"/>
      <c r="Y523" s="511"/>
      <c r="Z523" s="511"/>
      <c r="AA523" s="511"/>
      <c r="AB523" s="511"/>
      <c r="AC523" s="511"/>
      <c r="AD523" s="511"/>
      <c r="AE523" s="511"/>
      <c r="AF523" s="511"/>
      <c r="AG523" s="511"/>
      <c r="AH523" s="511"/>
      <c r="AI523" s="511"/>
    </row>
    <row r="524" spans="1:35" s="230" customFormat="1">
      <c r="A524" s="159"/>
      <c r="B524" s="511"/>
      <c r="C524" s="511"/>
      <c r="D524" s="511"/>
      <c r="E524" s="511"/>
      <c r="F524" s="511"/>
      <c r="G524" s="511"/>
      <c r="H524" s="511"/>
      <c r="I524" s="511"/>
      <c r="J524" s="511"/>
      <c r="K524" s="511"/>
      <c r="L524" s="511"/>
      <c r="M524" s="511"/>
      <c r="N524" s="511"/>
      <c r="O524" s="511"/>
      <c r="P524" s="511"/>
      <c r="Q524" s="511"/>
      <c r="R524" s="511"/>
      <c r="S524" s="511"/>
      <c r="T524" s="511"/>
      <c r="U524" s="511"/>
      <c r="V524" s="511"/>
      <c r="W524" s="511"/>
      <c r="X524" s="511"/>
      <c r="Y524" s="511"/>
      <c r="Z524" s="511"/>
      <c r="AA524" s="511"/>
      <c r="AB524" s="511"/>
      <c r="AC524" s="511"/>
      <c r="AD524" s="511"/>
      <c r="AE524" s="511"/>
      <c r="AF524" s="511"/>
      <c r="AG524" s="511"/>
      <c r="AH524" s="511"/>
      <c r="AI524" s="511"/>
    </row>
    <row r="525" spans="1:35" s="230" customFormat="1">
      <c r="A525" s="159"/>
      <c r="B525" s="511"/>
      <c r="C525" s="511"/>
      <c r="D525" s="511"/>
      <c r="E525" s="511"/>
      <c r="F525" s="511"/>
      <c r="G525" s="511"/>
      <c r="H525" s="511"/>
      <c r="I525" s="511"/>
      <c r="J525" s="511"/>
      <c r="K525" s="511"/>
      <c r="L525" s="511"/>
      <c r="M525" s="511"/>
      <c r="N525" s="511"/>
      <c r="O525" s="511"/>
      <c r="P525" s="511"/>
      <c r="Q525" s="511"/>
      <c r="R525" s="511"/>
      <c r="S525" s="511"/>
      <c r="T525" s="511"/>
      <c r="U525" s="511"/>
      <c r="V525" s="511"/>
      <c r="W525" s="511"/>
      <c r="X525" s="511"/>
      <c r="Y525" s="511"/>
      <c r="Z525" s="511"/>
      <c r="AA525" s="511"/>
      <c r="AB525" s="511"/>
      <c r="AC525" s="511"/>
      <c r="AD525" s="511"/>
      <c r="AE525" s="511"/>
      <c r="AF525" s="511"/>
      <c r="AG525" s="511"/>
      <c r="AH525" s="511"/>
      <c r="AI525" s="511"/>
    </row>
    <row r="526" spans="1:35" s="230" customFormat="1">
      <c r="A526" s="159"/>
      <c r="B526" s="511"/>
      <c r="C526" s="511"/>
      <c r="D526" s="511"/>
      <c r="E526" s="511"/>
      <c r="F526" s="511"/>
      <c r="G526" s="511"/>
      <c r="H526" s="511"/>
      <c r="I526" s="511"/>
      <c r="J526" s="511"/>
      <c r="K526" s="511"/>
      <c r="L526" s="511"/>
      <c r="M526" s="511"/>
      <c r="N526" s="511"/>
      <c r="O526" s="511"/>
      <c r="P526" s="511"/>
      <c r="Q526" s="511"/>
      <c r="R526" s="511"/>
      <c r="S526" s="511"/>
      <c r="T526" s="511"/>
      <c r="U526" s="511"/>
      <c r="V526" s="511"/>
      <c r="W526" s="511"/>
      <c r="X526" s="511"/>
      <c r="Y526" s="511"/>
      <c r="Z526" s="511"/>
      <c r="AA526" s="511"/>
      <c r="AB526" s="511"/>
      <c r="AC526" s="511"/>
      <c r="AD526" s="511"/>
      <c r="AE526" s="511"/>
      <c r="AF526" s="511"/>
      <c r="AG526" s="511"/>
      <c r="AH526" s="511"/>
      <c r="AI526" s="511"/>
    </row>
    <row r="527" spans="1:35" s="230" customFormat="1">
      <c r="A527" s="159"/>
      <c r="B527" s="511"/>
      <c r="C527" s="511"/>
      <c r="D527" s="511"/>
      <c r="E527" s="511"/>
      <c r="F527" s="511"/>
      <c r="G527" s="511"/>
      <c r="H527" s="511"/>
      <c r="I527" s="511"/>
      <c r="J527" s="511"/>
      <c r="K527" s="511"/>
      <c r="L527" s="511"/>
      <c r="M527" s="511"/>
      <c r="N527" s="511"/>
      <c r="O527" s="511"/>
      <c r="P527" s="511"/>
      <c r="Q527" s="511"/>
      <c r="R527" s="511"/>
      <c r="S527" s="511"/>
      <c r="T527" s="511"/>
      <c r="U527" s="511"/>
      <c r="V527" s="511"/>
      <c r="W527" s="511"/>
      <c r="X527" s="511"/>
      <c r="Y527" s="511"/>
      <c r="Z527" s="511"/>
      <c r="AA527" s="511"/>
      <c r="AB527" s="511"/>
      <c r="AC527" s="511"/>
      <c r="AD527" s="511"/>
      <c r="AE527" s="511"/>
      <c r="AF527" s="511"/>
      <c r="AG527" s="511"/>
      <c r="AH527" s="511"/>
      <c r="AI527" s="511"/>
    </row>
    <row r="528" spans="1:35" s="230" customFormat="1">
      <c r="A528" s="159"/>
      <c r="B528" s="511"/>
      <c r="C528" s="511"/>
      <c r="D528" s="511"/>
      <c r="E528" s="511"/>
      <c r="F528" s="511"/>
      <c r="G528" s="511"/>
      <c r="H528" s="511"/>
      <c r="I528" s="511"/>
      <c r="J528" s="511"/>
      <c r="K528" s="511"/>
      <c r="L528" s="511"/>
      <c r="M528" s="511"/>
      <c r="N528" s="511"/>
      <c r="O528" s="511"/>
      <c r="P528" s="511"/>
      <c r="Q528" s="511"/>
      <c r="R528" s="511"/>
      <c r="S528" s="511"/>
      <c r="T528" s="511"/>
      <c r="U528" s="511"/>
      <c r="V528" s="511"/>
      <c r="W528" s="511"/>
      <c r="X528" s="511"/>
      <c r="Y528" s="511"/>
      <c r="Z528" s="511"/>
      <c r="AA528" s="511"/>
      <c r="AB528" s="511"/>
      <c r="AC528" s="511"/>
      <c r="AD528" s="511"/>
      <c r="AE528" s="511"/>
      <c r="AF528" s="511"/>
      <c r="AG528" s="511"/>
      <c r="AH528" s="511"/>
      <c r="AI528" s="511"/>
    </row>
    <row r="529" spans="1:35" s="230" customFormat="1">
      <c r="A529" s="159"/>
      <c r="B529" s="511"/>
      <c r="C529" s="511"/>
      <c r="D529" s="511"/>
      <c r="E529" s="511"/>
      <c r="F529" s="511"/>
      <c r="G529" s="511"/>
      <c r="H529" s="511"/>
      <c r="I529" s="511"/>
      <c r="J529" s="511"/>
      <c r="K529" s="511"/>
      <c r="L529" s="511"/>
      <c r="M529" s="511"/>
      <c r="N529" s="511"/>
      <c r="O529" s="511"/>
      <c r="P529" s="511"/>
      <c r="Q529" s="511"/>
      <c r="R529" s="511"/>
      <c r="S529" s="511"/>
      <c r="T529" s="511"/>
      <c r="U529" s="511"/>
      <c r="V529" s="511"/>
      <c r="W529" s="511"/>
      <c r="X529" s="511"/>
      <c r="Y529" s="511"/>
      <c r="Z529" s="511"/>
      <c r="AA529" s="511"/>
      <c r="AB529" s="511"/>
      <c r="AC529" s="511"/>
      <c r="AD529" s="511"/>
      <c r="AE529" s="511"/>
      <c r="AF529" s="511"/>
      <c r="AG529" s="511"/>
      <c r="AH529" s="511"/>
      <c r="AI529" s="511"/>
    </row>
    <row r="530" spans="1:35" s="230" customFormat="1">
      <c r="A530" s="159"/>
      <c r="B530" s="511"/>
      <c r="C530" s="511"/>
      <c r="D530" s="511"/>
      <c r="E530" s="511"/>
      <c r="F530" s="511"/>
      <c r="G530" s="511"/>
      <c r="H530" s="511"/>
      <c r="I530" s="511"/>
      <c r="J530" s="511"/>
      <c r="K530" s="511"/>
      <c r="L530" s="511"/>
      <c r="M530" s="511"/>
      <c r="N530" s="511"/>
      <c r="O530" s="511"/>
      <c r="P530" s="511"/>
      <c r="Q530" s="511"/>
      <c r="R530" s="511"/>
      <c r="S530" s="511"/>
      <c r="T530" s="511"/>
      <c r="U530" s="511"/>
      <c r="V530" s="511"/>
      <c r="W530" s="511"/>
      <c r="X530" s="511"/>
      <c r="Y530" s="511"/>
      <c r="Z530" s="511"/>
      <c r="AA530" s="511"/>
      <c r="AB530" s="511"/>
      <c r="AC530" s="511"/>
      <c r="AD530" s="511"/>
      <c r="AE530" s="511"/>
      <c r="AF530" s="511"/>
      <c r="AG530" s="511"/>
      <c r="AH530" s="511"/>
      <c r="AI530" s="511"/>
    </row>
    <row r="531" spans="1:35" s="230" customFormat="1">
      <c r="A531" s="159"/>
      <c r="B531" s="511"/>
      <c r="C531" s="511"/>
      <c r="D531" s="511"/>
      <c r="E531" s="511"/>
      <c r="F531" s="511"/>
      <c r="G531" s="511"/>
      <c r="H531" s="511"/>
      <c r="I531" s="511"/>
      <c r="J531" s="511"/>
      <c r="K531" s="511"/>
      <c r="L531" s="511"/>
      <c r="M531" s="511"/>
      <c r="N531" s="511"/>
      <c r="O531" s="511"/>
      <c r="P531" s="511"/>
      <c r="Q531" s="511"/>
      <c r="R531" s="511"/>
      <c r="S531" s="511"/>
      <c r="T531" s="511"/>
      <c r="U531" s="511"/>
      <c r="V531" s="511"/>
      <c r="W531" s="511"/>
      <c r="X531" s="511"/>
      <c r="Y531" s="511"/>
      <c r="Z531" s="511"/>
      <c r="AA531" s="511"/>
      <c r="AB531" s="511"/>
      <c r="AC531" s="511"/>
      <c r="AD531" s="511"/>
      <c r="AE531" s="511"/>
      <c r="AF531" s="511"/>
      <c r="AG531" s="511"/>
      <c r="AH531" s="511"/>
      <c r="AI531" s="511"/>
    </row>
    <row r="532" spans="1:35" s="230" customFormat="1">
      <c r="A532" s="159"/>
      <c r="B532" s="511"/>
      <c r="C532" s="511"/>
      <c r="D532" s="511"/>
      <c r="E532" s="511"/>
      <c r="F532" s="511"/>
      <c r="G532" s="511"/>
      <c r="H532" s="511"/>
      <c r="I532" s="511"/>
      <c r="J532" s="511"/>
      <c r="K532" s="511"/>
      <c r="L532" s="511"/>
      <c r="M532" s="511"/>
      <c r="N532" s="511"/>
      <c r="O532" s="511"/>
      <c r="P532" s="511"/>
      <c r="Q532" s="511"/>
      <c r="R532" s="511"/>
      <c r="S532" s="511"/>
      <c r="T532" s="511"/>
      <c r="U532" s="511"/>
      <c r="V532" s="511"/>
      <c r="W532" s="511"/>
      <c r="X532" s="511"/>
      <c r="Y532" s="511"/>
      <c r="Z532" s="511"/>
      <c r="AA532" s="511"/>
      <c r="AB532" s="511"/>
      <c r="AC532" s="511"/>
      <c r="AD532" s="511"/>
      <c r="AE532" s="511"/>
      <c r="AF532" s="511"/>
      <c r="AG532" s="511"/>
      <c r="AH532" s="511"/>
      <c r="AI532" s="511"/>
    </row>
    <row r="533" spans="1:35" s="230" customFormat="1">
      <c r="A533" s="159"/>
      <c r="B533" s="511"/>
      <c r="C533" s="511"/>
      <c r="D533" s="511"/>
      <c r="E533" s="511"/>
      <c r="F533" s="511"/>
      <c r="G533" s="511"/>
      <c r="H533" s="511"/>
      <c r="I533" s="511"/>
      <c r="J533" s="511"/>
      <c r="K533" s="511"/>
      <c r="L533" s="511"/>
      <c r="M533" s="511"/>
      <c r="N533" s="511"/>
      <c r="O533" s="511"/>
      <c r="P533" s="511"/>
      <c r="Q533" s="511"/>
      <c r="R533" s="511"/>
      <c r="S533" s="511"/>
      <c r="T533" s="511"/>
      <c r="U533" s="511"/>
      <c r="V533" s="511"/>
      <c r="W533" s="511"/>
      <c r="X533" s="511"/>
      <c r="Y533" s="511"/>
      <c r="Z533" s="511"/>
      <c r="AA533" s="511"/>
      <c r="AB533" s="511"/>
      <c r="AC533" s="511"/>
      <c r="AD533" s="511"/>
      <c r="AE533" s="511"/>
      <c r="AF533" s="511"/>
      <c r="AG533" s="511"/>
      <c r="AH533" s="511"/>
      <c r="AI533" s="511"/>
    </row>
    <row r="534" spans="1:35" s="230" customFormat="1">
      <c r="A534" s="159"/>
      <c r="B534" s="511"/>
      <c r="C534" s="511"/>
      <c r="D534" s="511"/>
      <c r="E534" s="511"/>
      <c r="F534" s="511"/>
      <c r="G534" s="511"/>
      <c r="H534" s="511"/>
      <c r="I534" s="511"/>
      <c r="J534" s="511"/>
      <c r="K534" s="511"/>
      <c r="L534" s="511"/>
      <c r="M534" s="511"/>
      <c r="N534" s="511"/>
      <c r="O534" s="511"/>
      <c r="P534" s="511"/>
      <c r="Q534" s="511"/>
      <c r="R534" s="511"/>
      <c r="S534" s="511"/>
      <c r="T534" s="511"/>
      <c r="U534" s="511"/>
      <c r="V534" s="511"/>
      <c r="W534" s="511"/>
      <c r="X534" s="511"/>
      <c r="Y534" s="511"/>
      <c r="Z534" s="511"/>
      <c r="AA534" s="511"/>
      <c r="AB534" s="511"/>
      <c r="AC534" s="511"/>
      <c r="AD534" s="511"/>
      <c r="AE534" s="511"/>
      <c r="AF534" s="511"/>
      <c r="AG534" s="511"/>
      <c r="AH534" s="511"/>
      <c r="AI534" s="511"/>
    </row>
    <row r="535" spans="1:35" s="230" customFormat="1">
      <c r="A535" s="159"/>
      <c r="B535" s="511"/>
      <c r="C535" s="511"/>
      <c r="D535" s="511"/>
      <c r="E535" s="511"/>
      <c r="F535" s="511"/>
      <c r="G535" s="511"/>
      <c r="H535" s="511"/>
      <c r="I535" s="511"/>
      <c r="J535" s="511"/>
      <c r="K535" s="511"/>
      <c r="L535" s="511"/>
      <c r="M535" s="511"/>
      <c r="N535" s="511"/>
      <c r="O535" s="511"/>
      <c r="P535" s="511"/>
      <c r="Q535" s="511"/>
      <c r="R535" s="511"/>
      <c r="S535" s="511"/>
      <c r="T535" s="511"/>
      <c r="U535" s="511"/>
      <c r="V535" s="511"/>
      <c r="W535" s="511"/>
      <c r="X535" s="511"/>
      <c r="Y535" s="511"/>
      <c r="Z535" s="511"/>
      <c r="AA535" s="511"/>
      <c r="AB535" s="511"/>
      <c r="AC535" s="511"/>
      <c r="AD535" s="511"/>
      <c r="AE535" s="511"/>
      <c r="AF535" s="511"/>
      <c r="AG535" s="511"/>
      <c r="AH535" s="511"/>
      <c r="AI535" s="511"/>
    </row>
    <row r="536" spans="1:35" s="230" customFormat="1">
      <c r="A536" s="159"/>
      <c r="B536" s="511"/>
      <c r="C536" s="511"/>
      <c r="D536" s="511"/>
      <c r="E536" s="511"/>
      <c r="F536" s="511"/>
      <c r="G536" s="511"/>
      <c r="H536" s="511"/>
      <c r="I536" s="511"/>
      <c r="J536" s="511"/>
      <c r="K536" s="511"/>
      <c r="L536" s="511"/>
      <c r="M536" s="511"/>
      <c r="N536" s="511"/>
      <c r="O536" s="511"/>
      <c r="P536" s="511"/>
      <c r="Q536" s="511"/>
      <c r="R536" s="511"/>
      <c r="S536" s="511"/>
      <c r="T536" s="511"/>
      <c r="U536" s="511"/>
      <c r="V536" s="511"/>
      <c r="W536" s="511"/>
      <c r="X536" s="511"/>
      <c r="Y536" s="511"/>
      <c r="Z536" s="511"/>
      <c r="AA536" s="511"/>
      <c r="AB536" s="511"/>
      <c r="AC536" s="511"/>
      <c r="AD536" s="511"/>
      <c r="AE536" s="511"/>
      <c r="AF536" s="511"/>
      <c r="AG536" s="511"/>
      <c r="AH536" s="511"/>
      <c r="AI536" s="511"/>
    </row>
    <row r="537" spans="1:35" s="230" customFormat="1">
      <c r="A537" s="159"/>
      <c r="B537" s="511"/>
      <c r="C537" s="511"/>
      <c r="D537" s="511"/>
      <c r="E537" s="511"/>
      <c r="F537" s="511"/>
      <c r="G537" s="511"/>
      <c r="H537" s="511"/>
      <c r="I537" s="511"/>
      <c r="J537" s="511"/>
      <c r="K537" s="511"/>
      <c r="L537" s="511"/>
      <c r="M537" s="511"/>
      <c r="N537" s="511"/>
      <c r="O537" s="511"/>
      <c r="P537" s="511"/>
      <c r="Q537" s="511"/>
      <c r="R537" s="511"/>
      <c r="S537" s="511"/>
      <c r="T537" s="511"/>
      <c r="U537" s="511"/>
      <c r="V537" s="511"/>
      <c r="W537" s="511"/>
      <c r="X537" s="511"/>
      <c r="Y537" s="511"/>
      <c r="Z537" s="511"/>
      <c r="AA537" s="511"/>
      <c r="AB537" s="511"/>
      <c r="AC537" s="511"/>
      <c r="AD537" s="511"/>
      <c r="AE537" s="511"/>
      <c r="AF537" s="511"/>
      <c r="AG537" s="511"/>
      <c r="AH537" s="511"/>
      <c r="AI537" s="511"/>
    </row>
    <row r="538" spans="1:35" s="230" customFormat="1">
      <c r="A538" s="159"/>
      <c r="B538" s="511"/>
      <c r="C538" s="511"/>
      <c r="D538" s="511"/>
      <c r="E538" s="511"/>
      <c r="F538" s="511"/>
      <c r="G538" s="511"/>
      <c r="H538" s="511"/>
      <c r="I538" s="511"/>
      <c r="J538" s="511"/>
      <c r="K538" s="511"/>
      <c r="L538" s="511"/>
      <c r="M538" s="511"/>
      <c r="N538" s="511"/>
      <c r="O538" s="511"/>
      <c r="P538" s="511"/>
      <c r="Q538" s="511"/>
      <c r="R538" s="511"/>
      <c r="S538" s="511"/>
      <c r="T538" s="511"/>
      <c r="U538" s="511"/>
      <c r="V538" s="511"/>
      <c r="W538" s="511"/>
      <c r="X538" s="511"/>
      <c r="Y538" s="511"/>
      <c r="Z538" s="511"/>
      <c r="AA538" s="511"/>
      <c r="AB538" s="511"/>
      <c r="AC538" s="511"/>
      <c r="AD538" s="511"/>
      <c r="AE538" s="511"/>
      <c r="AF538" s="511"/>
      <c r="AG538" s="511"/>
      <c r="AH538" s="511"/>
      <c r="AI538" s="511"/>
    </row>
    <row r="539" spans="1:35" s="230" customFormat="1">
      <c r="A539" s="159"/>
      <c r="B539" s="511"/>
      <c r="C539" s="511"/>
      <c r="D539" s="511"/>
      <c r="E539" s="511"/>
      <c r="F539" s="511"/>
      <c r="G539" s="511"/>
      <c r="H539" s="511"/>
      <c r="I539" s="511"/>
      <c r="J539" s="511"/>
      <c r="K539" s="511"/>
      <c r="L539" s="511"/>
      <c r="M539" s="511"/>
      <c r="N539" s="511"/>
      <c r="O539" s="511"/>
      <c r="P539" s="511"/>
      <c r="Q539" s="511"/>
      <c r="R539" s="511"/>
      <c r="S539" s="511"/>
      <c r="T539" s="511"/>
      <c r="U539" s="511"/>
      <c r="V539" s="511"/>
      <c r="W539" s="511"/>
      <c r="X539" s="511"/>
      <c r="Y539" s="511"/>
      <c r="Z539" s="511"/>
      <c r="AA539" s="511"/>
      <c r="AB539" s="511"/>
      <c r="AC539" s="511"/>
      <c r="AD539" s="511"/>
      <c r="AE539" s="511"/>
      <c r="AF539" s="511"/>
      <c r="AG539" s="511"/>
      <c r="AH539" s="511"/>
      <c r="AI539" s="511"/>
    </row>
    <row r="540" spans="1:35" s="230" customFormat="1">
      <c r="A540" s="159"/>
      <c r="B540" s="511"/>
      <c r="C540" s="511"/>
      <c r="D540" s="511"/>
      <c r="E540" s="511"/>
      <c r="F540" s="511"/>
      <c r="G540" s="511"/>
      <c r="H540" s="511"/>
      <c r="I540" s="511"/>
      <c r="J540" s="511"/>
      <c r="K540" s="511"/>
      <c r="L540" s="511"/>
      <c r="M540" s="511"/>
      <c r="N540" s="511"/>
      <c r="O540" s="511"/>
      <c r="P540" s="511"/>
      <c r="Q540" s="511"/>
      <c r="R540" s="511"/>
      <c r="S540" s="511"/>
      <c r="T540" s="511"/>
      <c r="U540" s="511"/>
      <c r="V540" s="511"/>
      <c r="W540" s="511"/>
      <c r="X540" s="511"/>
      <c r="Y540" s="511"/>
      <c r="Z540" s="511"/>
      <c r="AA540" s="511"/>
      <c r="AB540" s="511"/>
      <c r="AC540" s="511"/>
      <c r="AD540" s="511"/>
      <c r="AE540" s="511"/>
      <c r="AF540" s="511"/>
      <c r="AG540" s="511"/>
      <c r="AH540" s="511"/>
      <c r="AI540" s="511"/>
    </row>
    <row r="541" spans="1:35" s="230" customFormat="1">
      <c r="A541" s="159"/>
      <c r="B541" s="511"/>
      <c r="C541" s="511"/>
      <c r="D541" s="511"/>
      <c r="E541" s="511"/>
      <c r="F541" s="511"/>
      <c r="G541" s="511"/>
      <c r="H541" s="511"/>
      <c r="I541" s="511"/>
      <c r="J541" s="511"/>
      <c r="K541" s="511"/>
      <c r="L541" s="511"/>
      <c r="M541" s="511"/>
      <c r="N541" s="511"/>
      <c r="O541" s="511"/>
      <c r="P541" s="511"/>
      <c r="Q541" s="511"/>
      <c r="R541" s="511"/>
      <c r="S541" s="511"/>
      <c r="T541" s="511"/>
      <c r="U541" s="511"/>
      <c r="V541" s="511"/>
      <c r="W541" s="511"/>
      <c r="X541" s="511"/>
      <c r="Y541" s="511"/>
      <c r="Z541" s="511"/>
      <c r="AA541" s="511"/>
      <c r="AB541" s="511"/>
      <c r="AC541" s="511"/>
      <c r="AD541" s="511"/>
      <c r="AE541" s="511"/>
      <c r="AF541" s="511"/>
      <c r="AG541" s="511"/>
      <c r="AH541" s="511"/>
      <c r="AI541" s="511"/>
    </row>
    <row r="542" spans="1:35" s="230" customFormat="1">
      <c r="A542" s="159"/>
      <c r="B542" s="511"/>
      <c r="C542" s="511"/>
      <c r="D542" s="511"/>
      <c r="E542" s="511"/>
      <c r="F542" s="511"/>
      <c r="G542" s="511"/>
      <c r="H542" s="511"/>
      <c r="I542" s="511"/>
      <c r="J542" s="511"/>
      <c r="K542" s="511"/>
      <c r="L542" s="511"/>
      <c r="M542" s="511"/>
      <c r="N542" s="511"/>
      <c r="O542" s="511"/>
      <c r="P542" s="511"/>
      <c r="Q542" s="511"/>
      <c r="R542" s="511"/>
      <c r="S542" s="511"/>
      <c r="T542" s="511"/>
      <c r="U542" s="511"/>
      <c r="V542" s="511"/>
      <c r="W542" s="511"/>
      <c r="X542" s="511"/>
      <c r="Y542" s="511"/>
      <c r="Z542" s="511"/>
      <c r="AA542" s="511"/>
      <c r="AB542" s="511"/>
      <c r="AC542" s="511"/>
      <c r="AD542" s="511"/>
      <c r="AE542" s="511"/>
      <c r="AF542" s="511"/>
      <c r="AG542" s="511"/>
      <c r="AH542" s="511"/>
      <c r="AI542" s="511"/>
    </row>
    <row r="543" spans="1:35" s="230" customFormat="1">
      <c r="A543" s="159"/>
      <c r="B543" s="511"/>
      <c r="C543" s="511"/>
      <c r="D543" s="511"/>
      <c r="E543" s="511"/>
      <c r="F543" s="511"/>
      <c r="G543" s="511"/>
      <c r="H543" s="511"/>
      <c r="I543" s="511"/>
      <c r="J543" s="511"/>
      <c r="K543" s="511"/>
      <c r="L543" s="511"/>
      <c r="M543" s="511"/>
      <c r="N543" s="511"/>
      <c r="O543" s="511"/>
      <c r="P543" s="511"/>
      <c r="Q543" s="511"/>
      <c r="R543" s="511"/>
      <c r="S543" s="511"/>
      <c r="T543" s="511"/>
      <c r="U543" s="511"/>
      <c r="V543" s="511"/>
      <c r="W543" s="511"/>
      <c r="X543" s="511"/>
      <c r="Y543" s="511"/>
      <c r="Z543" s="511"/>
      <c r="AA543" s="511"/>
      <c r="AB543" s="511"/>
      <c r="AC543" s="511"/>
      <c r="AD543" s="511"/>
      <c r="AE543" s="511"/>
      <c r="AF543" s="511"/>
      <c r="AG543" s="511"/>
      <c r="AH543" s="511"/>
      <c r="AI543" s="511"/>
    </row>
    <row r="544" spans="1:35" s="230" customFormat="1">
      <c r="A544" s="159"/>
      <c r="B544" s="511"/>
      <c r="C544" s="511"/>
      <c r="D544" s="511"/>
      <c r="E544" s="511"/>
      <c r="F544" s="511"/>
      <c r="G544" s="511"/>
      <c r="H544" s="511"/>
      <c r="I544" s="511"/>
      <c r="J544" s="511"/>
      <c r="K544" s="511"/>
      <c r="L544" s="511"/>
      <c r="M544" s="511"/>
      <c r="N544" s="511"/>
      <c r="O544" s="511"/>
      <c r="P544" s="511"/>
      <c r="Q544" s="511"/>
      <c r="R544" s="511"/>
      <c r="S544" s="511"/>
      <c r="T544" s="511"/>
      <c r="U544" s="511"/>
      <c r="V544" s="511"/>
      <c r="W544" s="511"/>
      <c r="X544" s="511"/>
      <c r="Y544" s="511"/>
      <c r="Z544" s="511"/>
      <c r="AA544" s="511"/>
      <c r="AB544" s="511"/>
      <c r="AC544" s="511"/>
      <c r="AD544" s="511"/>
      <c r="AE544" s="511"/>
      <c r="AF544" s="511"/>
      <c r="AG544" s="511"/>
      <c r="AH544" s="511"/>
      <c r="AI544" s="511"/>
    </row>
    <row r="545" spans="1:35" s="230" customFormat="1">
      <c r="A545" s="159"/>
      <c r="B545" s="511"/>
      <c r="C545" s="511"/>
      <c r="D545" s="511"/>
      <c r="E545" s="511"/>
      <c r="F545" s="511"/>
      <c r="G545" s="511"/>
      <c r="H545" s="511"/>
      <c r="I545" s="511"/>
      <c r="J545" s="511"/>
      <c r="K545" s="511"/>
      <c r="L545" s="511"/>
      <c r="M545" s="511"/>
      <c r="N545" s="511"/>
      <c r="O545" s="511"/>
      <c r="P545" s="511"/>
      <c r="Q545" s="511"/>
      <c r="R545" s="511"/>
      <c r="S545" s="511"/>
      <c r="T545" s="511"/>
      <c r="U545" s="511"/>
      <c r="V545" s="511"/>
      <c r="W545" s="511"/>
      <c r="X545" s="511"/>
      <c r="Y545" s="511"/>
      <c r="Z545" s="511"/>
      <c r="AA545" s="511"/>
      <c r="AB545" s="511"/>
      <c r="AC545" s="511"/>
      <c r="AD545" s="511"/>
      <c r="AE545" s="511"/>
      <c r="AF545" s="511"/>
      <c r="AG545" s="511"/>
      <c r="AH545" s="511"/>
      <c r="AI545" s="511"/>
    </row>
    <row r="546" spans="1:35" s="230" customFormat="1">
      <c r="A546" s="159"/>
      <c r="B546" s="511"/>
      <c r="C546" s="511"/>
      <c r="D546" s="511"/>
      <c r="E546" s="511"/>
      <c r="F546" s="511"/>
      <c r="G546" s="511"/>
      <c r="H546" s="511"/>
      <c r="I546" s="511"/>
      <c r="J546" s="511"/>
      <c r="K546" s="511"/>
      <c r="L546" s="511"/>
      <c r="M546" s="511"/>
      <c r="N546" s="511"/>
      <c r="O546" s="511"/>
      <c r="P546" s="511"/>
      <c r="Q546" s="511"/>
      <c r="R546" s="511"/>
      <c r="S546" s="511"/>
      <c r="T546" s="511"/>
      <c r="U546" s="511"/>
      <c r="V546" s="511"/>
      <c r="W546" s="511"/>
      <c r="X546" s="511"/>
      <c r="Y546" s="511"/>
      <c r="Z546" s="511"/>
      <c r="AA546" s="511"/>
      <c r="AB546" s="511"/>
      <c r="AC546" s="511"/>
      <c r="AD546" s="511"/>
      <c r="AE546" s="511"/>
      <c r="AF546" s="511"/>
      <c r="AG546" s="511"/>
      <c r="AH546" s="511"/>
      <c r="AI546" s="511"/>
    </row>
    <row r="547" spans="1:35" s="230" customFormat="1">
      <c r="A547" s="159"/>
      <c r="B547" s="511"/>
      <c r="C547" s="511"/>
      <c r="D547" s="511"/>
      <c r="E547" s="511"/>
      <c r="F547" s="511"/>
      <c r="G547" s="511"/>
      <c r="H547" s="511"/>
      <c r="I547" s="511"/>
      <c r="J547" s="511"/>
      <c r="K547" s="511"/>
      <c r="L547" s="511"/>
      <c r="M547" s="511"/>
      <c r="N547" s="511"/>
      <c r="O547" s="511"/>
      <c r="P547" s="511"/>
      <c r="Q547" s="511"/>
      <c r="R547" s="511"/>
      <c r="S547" s="511"/>
      <c r="T547" s="511"/>
      <c r="U547" s="511"/>
      <c r="V547" s="511"/>
      <c r="W547" s="511"/>
      <c r="X547" s="511"/>
      <c r="Y547" s="511"/>
      <c r="Z547" s="511"/>
      <c r="AA547" s="511"/>
      <c r="AB547" s="511"/>
      <c r="AC547" s="511"/>
      <c r="AD547" s="511"/>
      <c r="AE547" s="511"/>
      <c r="AF547" s="511"/>
      <c r="AG547" s="511"/>
      <c r="AH547" s="511"/>
      <c r="AI547" s="511"/>
    </row>
    <row r="548" spans="1:35" s="230" customFormat="1">
      <c r="A548" s="159"/>
      <c r="B548" s="511"/>
      <c r="C548" s="511"/>
      <c r="D548" s="511"/>
      <c r="E548" s="511"/>
      <c r="F548" s="511"/>
      <c r="G548" s="511"/>
      <c r="H548" s="511"/>
      <c r="I548" s="511"/>
      <c r="J548" s="511"/>
      <c r="K548" s="511"/>
      <c r="L548" s="511"/>
      <c r="M548" s="511"/>
      <c r="N548" s="511"/>
      <c r="O548" s="511"/>
      <c r="P548" s="511"/>
      <c r="Q548" s="511"/>
      <c r="R548" s="511"/>
      <c r="S548" s="511"/>
      <c r="T548" s="511"/>
      <c r="U548" s="511"/>
      <c r="V548" s="511"/>
      <c r="W548" s="511"/>
      <c r="X548" s="511"/>
      <c r="Y548" s="511"/>
      <c r="Z548" s="511"/>
      <c r="AA548" s="511"/>
      <c r="AB548" s="511"/>
      <c r="AC548" s="511"/>
      <c r="AD548" s="511"/>
      <c r="AE548" s="511"/>
      <c r="AF548" s="511"/>
      <c r="AG548" s="511"/>
      <c r="AH548" s="511"/>
      <c r="AI548" s="511"/>
    </row>
    <row r="549" spans="1:35" s="230" customFormat="1">
      <c r="A549" s="159"/>
      <c r="B549" s="511"/>
      <c r="C549" s="511"/>
      <c r="D549" s="511"/>
      <c r="E549" s="511"/>
      <c r="F549" s="511"/>
      <c r="G549" s="511"/>
      <c r="H549" s="511"/>
      <c r="I549" s="511"/>
      <c r="J549" s="511"/>
      <c r="K549" s="511"/>
      <c r="L549" s="511"/>
      <c r="M549" s="511"/>
      <c r="N549" s="511"/>
      <c r="O549" s="511"/>
      <c r="P549" s="511"/>
      <c r="Q549" s="511"/>
      <c r="R549" s="511"/>
      <c r="S549" s="511"/>
      <c r="T549" s="511"/>
      <c r="U549" s="511"/>
      <c r="V549" s="511"/>
      <c r="W549" s="511"/>
      <c r="X549" s="511"/>
      <c r="Y549" s="511"/>
      <c r="Z549" s="511"/>
      <c r="AA549" s="511"/>
      <c r="AB549" s="511"/>
      <c r="AC549" s="511"/>
      <c r="AD549" s="511"/>
      <c r="AE549" s="511"/>
      <c r="AF549" s="511"/>
      <c r="AG549" s="511"/>
      <c r="AH549" s="511"/>
      <c r="AI549" s="511"/>
    </row>
    <row r="550" spans="1:35" s="230" customFormat="1">
      <c r="A550" s="159"/>
      <c r="B550" s="511"/>
      <c r="C550" s="511"/>
      <c r="D550" s="511"/>
      <c r="E550" s="511"/>
      <c r="F550" s="511"/>
      <c r="G550" s="511"/>
      <c r="H550" s="511"/>
      <c r="I550" s="511"/>
      <c r="J550" s="511"/>
      <c r="K550" s="511"/>
      <c r="L550" s="511"/>
      <c r="M550" s="511"/>
      <c r="N550" s="511"/>
      <c r="O550" s="511"/>
      <c r="P550" s="511"/>
      <c r="Q550" s="511"/>
      <c r="R550" s="511"/>
      <c r="S550" s="511"/>
      <c r="T550" s="511"/>
      <c r="U550" s="511"/>
      <c r="V550" s="511"/>
      <c r="W550" s="511"/>
      <c r="X550" s="511"/>
      <c r="Y550" s="511"/>
      <c r="Z550" s="511"/>
      <c r="AA550" s="511"/>
      <c r="AB550" s="511"/>
      <c r="AC550" s="511"/>
      <c r="AD550" s="511"/>
      <c r="AE550" s="511"/>
      <c r="AF550" s="511"/>
      <c r="AG550" s="511"/>
      <c r="AH550" s="511"/>
      <c r="AI550" s="511"/>
    </row>
    <row r="551" spans="1:35" s="230" customFormat="1">
      <c r="A551" s="159"/>
      <c r="B551" s="511"/>
      <c r="C551" s="511"/>
      <c r="D551" s="511"/>
      <c r="E551" s="511"/>
      <c r="F551" s="511"/>
      <c r="G551" s="511"/>
      <c r="H551" s="511"/>
      <c r="I551" s="511"/>
      <c r="J551" s="511"/>
      <c r="K551" s="511"/>
      <c r="L551" s="511"/>
      <c r="M551" s="511"/>
      <c r="N551" s="511"/>
      <c r="O551" s="511"/>
      <c r="P551" s="511"/>
      <c r="Q551" s="511"/>
      <c r="R551" s="511"/>
      <c r="S551" s="511"/>
      <c r="T551" s="511"/>
      <c r="U551" s="511"/>
      <c r="V551" s="511"/>
      <c r="W551" s="511"/>
      <c r="X551" s="511"/>
      <c r="Y551" s="511"/>
      <c r="Z551" s="511"/>
      <c r="AA551" s="511"/>
      <c r="AB551" s="511"/>
      <c r="AC551" s="511"/>
      <c r="AD551" s="511"/>
      <c r="AE551" s="511"/>
      <c r="AF551" s="511"/>
      <c r="AG551" s="511"/>
      <c r="AH551" s="511"/>
      <c r="AI551" s="511"/>
    </row>
    <row r="552" spans="1:35" s="230" customFormat="1">
      <c r="A552" s="159"/>
      <c r="B552" s="511"/>
      <c r="C552" s="511"/>
      <c r="D552" s="511"/>
      <c r="E552" s="511"/>
      <c r="F552" s="511"/>
      <c r="G552" s="511"/>
      <c r="H552" s="511"/>
      <c r="I552" s="511"/>
      <c r="J552" s="511"/>
      <c r="K552" s="511"/>
      <c r="L552" s="511"/>
      <c r="M552" s="511"/>
      <c r="N552" s="511"/>
      <c r="O552" s="511"/>
      <c r="P552" s="511"/>
      <c r="Q552" s="511"/>
      <c r="R552" s="511"/>
      <c r="S552" s="511"/>
      <c r="T552" s="511"/>
      <c r="U552" s="511"/>
      <c r="V552" s="511"/>
      <c r="W552" s="511"/>
      <c r="X552" s="511"/>
      <c r="Y552" s="511"/>
      <c r="Z552" s="511"/>
      <c r="AA552" s="511"/>
      <c r="AB552" s="511"/>
      <c r="AC552" s="511"/>
      <c r="AD552" s="511"/>
      <c r="AE552" s="511"/>
      <c r="AF552" s="511"/>
      <c r="AG552" s="511"/>
      <c r="AH552" s="511"/>
      <c r="AI552" s="511"/>
    </row>
    <row r="553" spans="1:35" s="230" customFormat="1">
      <c r="A553" s="159"/>
      <c r="B553" s="511"/>
      <c r="C553" s="511"/>
      <c r="D553" s="511"/>
      <c r="E553" s="511"/>
      <c r="F553" s="511"/>
      <c r="G553" s="511"/>
      <c r="H553" s="511"/>
      <c r="I553" s="511"/>
      <c r="J553" s="511"/>
      <c r="K553" s="511"/>
      <c r="L553" s="511"/>
      <c r="M553" s="511"/>
      <c r="N553" s="511"/>
      <c r="O553" s="511"/>
      <c r="P553" s="511"/>
      <c r="Q553" s="511"/>
      <c r="R553" s="511"/>
      <c r="S553" s="511"/>
      <c r="T553" s="511"/>
      <c r="U553" s="511"/>
      <c r="V553" s="511"/>
      <c r="W553" s="511"/>
      <c r="X553" s="511"/>
      <c r="Y553" s="511"/>
      <c r="Z553" s="511"/>
      <c r="AA553" s="511"/>
      <c r="AB553" s="511"/>
      <c r="AC553" s="511"/>
      <c r="AD553" s="511"/>
      <c r="AE553" s="511"/>
      <c r="AF553" s="511"/>
      <c r="AG553" s="511"/>
      <c r="AH553" s="511"/>
      <c r="AI553" s="511"/>
    </row>
    <row r="554" spans="1:35" s="230" customFormat="1">
      <c r="A554" s="159"/>
      <c r="B554" s="511"/>
      <c r="C554" s="511"/>
      <c r="D554" s="511"/>
      <c r="E554" s="511"/>
      <c r="F554" s="511"/>
      <c r="G554" s="511"/>
      <c r="H554" s="511"/>
      <c r="I554" s="511"/>
      <c r="J554" s="511"/>
      <c r="K554" s="511"/>
      <c r="L554" s="511"/>
      <c r="M554" s="511"/>
      <c r="N554" s="511"/>
      <c r="O554" s="511"/>
      <c r="P554" s="511"/>
      <c r="Q554" s="511"/>
      <c r="R554" s="511"/>
      <c r="S554" s="511"/>
      <c r="T554" s="511"/>
      <c r="U554" s="511"/>
      <c r="V554" s="511"/>
      <c r="W554" s="511"/>
      <c r="X554" s="511"/>
      <c r="Y554" s="511"/>
      <c r="Z554" s="511"/>
      <c r="AA554" s="511"/>
      <c r="AB554" s="511"/>
      <c r="AC554" s="511"/>
      <c r="AD554" s="511"/>
      <c r="AE554" s="511"/>
      <c r="AF554" s="511"/>
      <c r="AG554" s="511"/>
      <c r="AH554" s="511"/>
      <c r="AI554" s="511"/>
    </row>
    <row r="555" spans="1:35" s="230" customFormat="1">
      <c r="A555" s="159"/>
      <c r="B555" s="511"/>
      <c r="C555" s="511"/>
      <c r="D555" s="511"/>
      <c r="E555" s="511"/>
      <c r="F555" s="511"/>
      <c r="G555" s="511"/>
      <c r="H555" s="511"/>
      <c r="I555" s="511"/>
      <c r="J555" s="511"/>
      <c r="K555" s="511"/>
      <c r="L555" s="511"/>
      <c r="M555" s="511"/>
      <c r="N555" s="511"/>
      <c r="O555" s="511"/>
      <c r="P555" s="511"/>
      <c r="Q555" s="511"/>
      <c r="R555" s="511"/>
      <c r="S555" s="511"/>
      <c r="T555" s="511"/>
      <c r="U555" s="511"/>
      <c r="V555" s="511"/>
      <c r="W555" s="511"/>
      <c r="X555" s="511"/>
      <c r="Y555" s="511"/>
      <c r="Z555" s="511"/>
      <c r="AA555" s="511"/>
      <c r="AB555" s="511"/>
      <c r="AC555" s="511"/>
      <c r="AD555" s="511"/>
      <c r="AE555" s="511"/>
      <c r="AF555" s="511"/>
      <c r="AG555" s="511"/>
      <c r="AH555" s="511"/>
      <c r="AI555" s="511"/>
    </row>
    <row r="556" spans="1:35" s="230" customFormat="1">
      <c r="A556" s="159"/>
      <c r="B556" s="511"/>
      <c r="C556" s="511"/>
      <c r="D556" s="511"/>
      <c r="E556" s="511"/>
      <c r="F556" s="511"/>
      <c r="G556" s="511"/>
      <c r="H556" s="511"/>
      <c r="I556" s="511"/>
      <c r="J556" s="511"/>
      <c r="K556" s="511"/>
      <c r="L556" s="511"/>
      <c r="M556" s="511"/>
      <c r="N556" s="511"/>
      <c r="O556" s="511"/>
      <c r="P556" s="511"/>
      <c r="Q556" s="511"/>
      <c r="R556" s="511"/>
      <c r="S556" s="511"/>
      <c r="T556" s="511"/>
      <c r="U556" s="511"/>
      <c r="V556" s="511"/>
      <c r="W556" s="511"/>
      <c r="X556" s="511"/>
      <c r="Y556" s="511"/>
      <c r="Z556" s="511"/>
      <c r="AA556" s="511"/>
      <c r="AB556" s="511"/>
      <c r="AC556" s="511"/>
      <c r="AD556" s="511"/>
      <c r="AE556" s="511"/>
      <c r="AF556" s="511"/>
      <c r="AG556" s="511"/>
      <c r="AH556" s="511"/>
      <c r="AI556" s="511"/>
    </row>
    <row r="557" spans="1:35" s="230" customFormat="1">
      <c r="A557" s="159"/>
      <c r="B557" s="511"/>
      <c r="C557" s="511"/>
      <c r="D557" s="511"/>
      <c r="E557" s="511"/>
      <c r="F557" s="511"/>
      <c r="G557" s="511"/>
      <c r="H557" s="511"/>
      <c r="I557" s="511"/>
      <c r="J557" s="511"/>
      <c r="K557" s="511"/>
      <c r="L557" s="511"/>
      <c r="M557" s="511"/>
      <c r="N557" s="511"/>
      <c r="O557" s="511"/>
      <c r="P557" s="511"/>
      <c r="Q557" s="511"/>
      <c r="R557" s="511"/>
      <c r="S557" s="511"/>
      <c r="T557" s="511"/>
      <c r="U557" s="511"/>
      <c r="V557" s="511"/>
      <c r="W557" s="511"/>
      <c r="X557" s="511"/>
      <c r="Y557" s="511"/>
      <c r="Z557" s="511"/>
      <c r="AA557" s="511"/>
      <c r="AB557" s="511"/>
      <c r="AC557" s="511"/>
      <c r="AD557" s="511"/>
      <c r="AE557" s="511"/>
      <c r="AF557" s="511"/>
      <c r="AG557" s="511"/>
      <c r="AH557" s="511"/>
      <c r="AI557" s="511"/>
    </row>
    <row r="558" spans="1:35" s="230" customFormat="1">
      <c r="A558" s="159"/>
      <c r="B558" s="511"/>
      <c r="C558" s="511"/>
      <c r="D558" s="511"/>
      <c r="E558" s="511"/>
      <c r="F558" s="511"/>
      <c r="G558" s="511"/>
      <c r="H558" s="511"/>
      <c r="I558" s="511"/>
      <c r="J558" s="511"/>
      <c r="K558" s="511"/>
      <c r="L558" s="511"/>
      <c r="M558" s="511"/>
      <c r="N558" s="511"/>
      <c r="O558" s="511"/>
      <c r="P558" s="511"/>
      <c r="Q558" s="511"/>
      <c r="R558" s="511"/>
      <c r="S558" s="511"/>
      <c r="T558" s="511"/>
      <c r="U558" s="511"/>
      <c r="V558" s="511"/>
      <c r="W558" s="511"/>
      <c r="X558" s="511"/>
      <c r="Y558" s="511"/>
      <c r="Z558" s="511"/>
      <c r="AA558" s="511"/>
      <c r="AB558" s="511"/>
      <c r="AC558" s="511"/>
      <c r="AD558" s="511"/>
      <c r="AE558" s="511"/>
      <c r="AF558" s="511"/>
      <c r="AG558" s="511"/>
      <c r="AH558" s="511"/>
      <c r="AI558" s="511"/>
    </row>
    <row r="559" spans="1:35" s="230" customFormat="1">
      <c r="A559" s="159"/>
      <c r="B559" s="511"/>
      <c r="C559" s="511"/>
      <c r="D559" s="511"/>
      <c r="E559" s="511"/>
      <c r="F559" s="511"/>
      <c r="G559" s="511"/>
      <c r="H559" s="511"/>
      <c r="I559" s="511"/>
      <c r="J559" s="511"/>
      <c r="K559" s="511"/>
      <c r="L559" s="511"/>
      <c r="M559" s="511"/>
      <c r="N559" s="511"/>
      <c r="O559" s="511"/>
      <c r="P559" s="511"/>
      <c r="Q559" s="511"/>
      <c r="R559" s="511"/>
      <c r="S559" s="511"/>
      <c r="T559" s="511"/>
      <c r="U559" s="511"/>
      <c r="V559" s="511"/>
      <c r="W559" s="511"/>
      <c r="X559" s="511"/>
      <c r="Y559" s="511"/>
      <c r="Z559" s="511"/>
      <c r="AA559" s="511"/>
      <c r="AB559" s="511"/>
      <c r="AC559" s="511"/>
      <c r="AD559" s="511"/>
      <c r="AE559" s="511"/>
      <c r="AF559" s="511"/>
      <c r="AG559" s="511"/>
      <c r="AH559" s="511"/>
      <c r="AI559" s="511"/>
    </row>
    <row r="560" spans="1:35" s="230" customFormat="1">
      <c r="A560" s="159"/>
      <c r="B560" s="511"/>
      <c r="C560" s="511"/>
      <c r="D560" s="511"/>
      <c r="E560" s="511"/>
      <c r="F560" s="511"/>
      <c r="G560" s="511"/>
      <c r="H560" s="511"/>
      <c r="I560" s="511"/>
      <c r="J560" s="511"/>
      <c r="K560" s="511"/>
      <c r="L560" s="511"/>
      <c r="M560" s="511"/>
      <c r="N560" s="511"/>
      <c r="O560" s="511"/>
      <c r="P560" s="511"/>
      <c r="Q560" s="511"/>
      <c r="R560" s="511"/>
      <c r="S560" s="511"/>
      <c r="T560" s="511"/>
      <c r="U560" s="511"/>
      <c r="V560" s="511"/>
      <c r="W560" s="511"/>
      <c r="X560" s="511"/>
      <c r="Y560" s="511"/>
      <c r="Z560" s="511"/>
      <c r="AA560" s="511"/>
      <c r="AB560" s="511"/>
      <c r="AC560" s="511"/>
      <c r="AD560" s="511"/>
      <c r="AE560" s="511"/>
      <c r="AF560" s="511"/>
      <c r="AG560" s="511"/>
      <c r="AH560" s="511"/>
      <c r="AI560" s="511"/>
    </row>
    <row r="561" spans="1:35" s="230" customFormat="1">
      <c r="A561" s="159"/>
      <c r="B561" s="511"/>
      <c r="C561" s="511"/>
      <c r="D561" s="511"/>
      <c r="E561" s="511"/>
      <c r="F561" s="511"/>
      <c r="G561" s="511"/>
      <c r="H561" s="511"/>
      <c r="I561" s="511"/>
      <c r="J561" s="511"/>
      <c r="K561" s="511"/>
      <c r="L561" s="511"/>
      <c r="M561" s="511"/>
      <c r="N561" s="511"/>
      <c r="O561" s="511"/>
      <c r="P561" s="511"/>
      <c r="Q561" s="511"/>
      <c r="R561" s="511"/>
      <c r="S561" s="511"/>
      <c r="T561" s="511"/>
      <c r="U561" s="511"/>
      <c r="V561" s="511"/>
      <c r="W561" s="511"/>
      <c r="X561" s="511"/>
      <c r="Y561" s="511"/>
      <c r="Z561" s="511"/>
      <c r="AA561" s="511"/>
      <c r="AB561" s="511"/>
      <c r="AC561" s="511"/>
      <c r="AD561" s="511"/>
      <c r="AE561" s="511"/>
      <c r="AF561" s="511"/>
      <c r="AG561" s="511"/>
      <c r="AH561" s="511"/>
      <c r="AI561" s="511"/>
    </row>
    <row r="562" spans="1:35" s="230" customFormat="1">
      <c r="A562" s="159"/>
      <c r="B562" s="511"/>
      <c r="C562" s="511"/>
      <c r="D562" s="511"/>
      <c r="E562" s="511"/>
      <c r="F562" s="511"/>
      <c r="G562" s="511"/>
      <c r="H562" s="511"/>
      <c r="I562" s="511"/>
      <c r="J562" s="511"/>
      <c r="K562" s="511"/>
      <c r="L562" s="511"/>
      <c r="M562" s="511"/>
      <c r="N562" s="511"/>
      <c r="O562" s="511"/>
      <c r="P562" s="511"/>
      <c r="Q562" s="511"/>
      <c r="R562" s="511"/>
      <c r="S562" s="511"/>
      <c r="T562" s="511"/>
      <c r="U562" s="511"/>
      <c r="V562" s="511"/>
      <c r="W562" s="511"/>
      <c r="X562" s="511"/>
      <c r="Y562" s="511"/>
      <c r="Z562" s="511"/>
      <c r="AA562" s="511"/>
      <c r="AB562" s="511"/>
      <c r="AC562" s="511"/>
      <c r="AD562" s="511"/>
      <c r="AE562" s="511"/>
      <c r="AF562" s="511"/>
      <c r="AG562" s="511"/>
      <c r="AH562" s="511"/>
      <c r="AI562" s="511"/>
    </row>
    <row r="563" spans="1:35" s="230" customFormat="1">
      <c r="A563" s="159"/>
      <c r="B563" s="511"/>
      <c r="C563" s="511"/>
      <c r="D563" s="511"/>
      <c r="E563" s="511"/>
      <c r="F563" s="511"/>
      <c r="G563" s="511"/>
      <c r="H563" s="511"/>
      <c r="I563" s="511"/>
      <c r="J563" s="511"/>
      <c r="K563" s="511"/>
      <c r="L563" s="511"/>
      <c r="M563" s="511"/>
      <c r="N563" s="511"/>
      <c r="O563" s="511"/>
      <c r="P563" s="511"/>
      <c r="Q563" s="511"/>
      <c r="R563" s="511"/>
      <c r="S563" s="511"/>
      <c r="T563" s="511"/>
      <c r="U563" s="511"/>
      <c r="V563" s="511"/>
      <c r="W563" s="511"/>
      <c r="X563" s="511"/>
      <c r="Y563" s="511"/>
      <c r="Z563" s="511"/>
      <c r="AA563" s="511"/>
      <c r="AB563" s="511"/>
      <c r="AC563" s="511"/>
      <c r="AD563" s="511"/>
      <c r="AE563" s="511"/>
      <c r="AF563" s="511"/>
      <c r="AG563" s="511"/>
      <c r="AH563" s="511"/>
      <c r="AI563" s="511"/>
    </row>
    <row r="564" spans="1:35" s="230" customFormat="1">
      <c r="A564" s="159"/>
      <c r="B564" s="511"/>
      <c r="C564" s="511"/>
      <c r="D564" s="511"/>
      <c r="E564" s="511"/>
      <c r="F564" s="511"/>
      <c r="G564" s="511"/>
      <c r="H564" s="511"/>
      <c r="I564" s="511"/>
      <c r="J564" s="511"/>
      <c r="K564" s="511"/>
      <c r="L564" s="511"/>
      <c r="M564" s="511"/>
      <c r="N564" s="511"/>
      <c r="O564" s="511"/>
      <c r="P564" s="511"/>
      <c r="Q564" s="511"/>
      <c r="R564" s="511"/>
      <c r="S564" s="511"/>
      <c r="T564" s="511"/>
      <c r="U564" s="511"/>
      <c r="V564" s="511"/>
      <c r="W564" s="511"/>
      <c r="X564" s="511"/>
      <c r="Y564" s="511"/>
      <c r="Z564" s="511"/>
      <c r="AA564" s="511"/>
      <c r="AB564" s="511"/>
      <c r="AC564" s="511"/>
      <c r="AD564" s="511"/>
      <c r="AE564" s="511"/>
      <c r="AF564" s="511"/>
      <c r="AG564" s="511"/>
      <c r="AH564" s="511"/>
      <c r="AI564" s="511"/>
    </row>
    <row r="565" spans="1:35" s="230" customFormat="1">
      <c r="A565" s="159"/>
      <c r="B565" s="511"/>
      <c r="C565" s="511"/>
      <c r="D565" s="511"/>
      <c r="E565" s="511"/>
      <c r="F565" s="511"/>
      <c r="G565" s="511"/>
      <c r="H565" s="511"/>
      <c r="I565" s="511"/>
      <c r="J565" s="511"/>
      <c r="K565" s="511"/>
      <c r="L565" s="511"/>
      <c r="M565" s="511"/>
      <c r="N565" s="511"/>
      <c r="O565" s="511"/>
      <c r="P565" s="511"/>
      <c r="Q565" s="511"/>
      <c r="R565" s="511"/>
      <c r="S565" s="511"/>
      <c r="T565" s="511"/>
      <c r="U565" s="511"/>
      <c r="V565" s="511"/>
      <c r="W565" s="511"/>
      <c r="X565" s="511"/>
      <c r="Y565" s="511"/>
      <c r="Z565" s="511"/>
      <c r="AA565" s="511"/>
      <c r="AB565" s="511"/>
      <c r="AC565" s="511"/>
      <c r="AD565" s="511"/>
      <c r="AE565" s="511"/>
      <c r="AF565" s="511"/>
      <c r="AG565" s="511"/>
      <c r="AH565" s="511"/>
      <c r="AI565" s="511"/>
    </row>
    <row r="566" spans="1:35" s="230" customFormat="1">
      <c r="A566" s="159"/>
      <c r="B566" s="511"/>
      <c r="C566" s="511"/>
      <c r="D566" s="511"/>
      <c r="E566" s="511"/>
      <c r="F566" s="511"/>
      <c r="G566" s="511"/>
      <c r="H566" s="511"/>
      <c r="I566" s="511"/>
      <c r="J566" s="511"/>
      <c r="K566" s="511"/>
      <c r="L566" s="511"/>
      <c r="M566" s="511"/>
      <c r="N566" s="511"/>
      <c r="O566" s="511"/>
      <c r="P566" s="511"/>
      <c r="Q566" s="511"/>
      <c r="R566" s="511"/>
      <c r="S566" s="511"/>
      <c r="T566" s="511"/>
      <c r="U566" s="511"/>
      <c r="V566" s="511"/>
      <c r="W566" s="511"/>
      <c r="X566" s="511"/>
      <c r="Y566" s="511"/>
      <c r="Z566" s="511"/>
      <c r="AA566" s="511"/>
      <c r="AB566" s="511"/>
      <c r="AC566" s="511"/>
      <c r="AD566" s="511"/>
      <c r="AE566" s="511"/>
      <c r="AF566" s="511"/>
      <c r="AG566" s="511"/>
      <c r="AH566" s="511"/>
      <c r="AI566" s="511"/>
    </row>
    <row r="567" spans="1:35" s="230" customFormat="1">
      <c r="A567" s="159"/>
      <c r="B567" s="511"/>
      <c r="C567" s="511"/>
      <c r="D567" s="511"/>
      <c r="E567" s="511"/>
      <c r="F567" s="511"/>
      <c r="G567" s="511"/>
      <c r="H567" s="511"/>
      <c r="I567" s="511"/>
      <c r="J567" s="511"/>
      <c r="K567" s="511"/>
      <c r="L567" s="511"/>
      <c r="M567" s="511"/>
      <c r="N567" s="511"/>
      <c r="O567" s="511"/>
      <c r="P567" s="511"/>
      <c r="Q567" s="511"/>
      <c r="R567" s="511"/>
      <c r="S567" s="511"/>
      <c r="T567" s="511"/>
      <c r="U567" s="511"/>
      <c r="V567" s="511"/>
      <c r="W567" s="511"/>
      <c r="X567" s="511"/>
      <c r="Y567" s="511"/>
      <c r="Z567" s="511"/>
      <c r="AA567" s="511"/>
      <c r="AB567" s="511"/>
      <c r="AC567" s="511"/>
      <c r="AD567" s="511"/>
      <c r="AE567" s="511"/>
      <c r="AF567" s="511"/>
      <c r="AG567" s="511"/>
      <c r="AH567" s="511"/>
      <c r="AI567" s="511"/>
    </row>
    <row r="568" spans="1:35" s="230" customFormat="1">
      <c r="A568" s="159"/>
      <c r="B568" s="511"/>
      <c r="C568" s="511"/>
      <c r="D568" s="511"/>
      <c r="E568" s="511"/>
      <c r="F568" s="511"/>
      <c r="G568" s="511"/>
      <c r="H568" s="511"/>
      <c r="I568" s="511"/>
      <c r="J568" s="511"/>
      <c r="K568" s="511"/>
      <c r="L568" s="511"/>
      <c r="M568" s="511"/>
      <c r="N568" s="511"/>
      <c r="O568" s="511"/>
      <c r="P568" s="511"/>
      <c r="Q568" s="511"/>
      <c r="R568" s="511"/>
      <c r="S568" s="511"/>
      <c r="T568" s="511"/>
      <c r="U568" s="511"/>
      <c r="V568" s="511"/>
      <c r="W568" s="511"/>
      <c r="X568" s="511"/>
      <c r="Y568" s="511"/>
      <c r="Z568" s="511"/>
      <c r="AA568" s="511"/>
      <c r="AB568" s="511"/>
      <c r="AC568" s="511"/>
      <c r="AD568" s="511"/>
      <c r="AE568" s="511"/>
      <c r="AF568" s="511"/>
      <c r="AG568" s="511"/>
      <c r="AH568" s="511"/>
      <c r="AI568" s="511"/>
    </row>
    <row r="569" spans="1:35" s="230" customFormat="1">
      <c r="A569" s="159"/>
      <c r="B569" s="511"/>
      <c r="C569" s="511"/>
      <c r="D569" s="511"/>
      <c r="E569" s="511"/>
      <c r="F569" s="511"/>
      <c r="G569" s="511"/>
      <c r="H569" s="511"/>
      <c r="I569" s="511"/>
      <c r="J569" s="511"/>
      <c r="K569" s="511"/>
      <c r="L569" s="511"/>
      <c r="M569" s="511"/>
      <c r="N569" s="511"/>
      <c r="O569" s="511"/>
      <c r="P569" s="511"/>
      <c r="Q569" s="511"/>
      <c r="R569" s="511"/>
      <c r="S569" s="511"/>
      <c r="T569" s="511"/>
      <c r="U569" s="511"/>
      <c r="V569" s="511"/>
      <c r="W569" s="511"/>
      <c r="X569" s="511"/>
      <c r="Y569" s="511"/>
      <c r="Z569" s="511"/>
      <c r="AA569" s="511"/>
      <c r="AB569" s="511"/>
      <c r="AC569" s="511"/>
      <c r="AD569" s="511"/>
      <c r="AE569" s="511"/>
      <c r="AF569" s="511"/>
      <c r="AG569" s="511"/>
      <c r="AH569" s="511"/>
      <c r="AI569" s="511"/>
    </row>
    <row r="570" spans="1:35" s="230" customFormat="1">
      <c r="A570" s="159"/>
      <c r="B570" s="511"/>
      <c r="C570" s="511"/>
      <c r="D570" s="511"/>
      <c r="E570" s="511"/>
      <c r="F570" s="511"/>
      <c r="G570" s="511"/>
      <c r="H570" s="511"/>
      <c r="I570" s="511"/>
      <c r="J570" s="511"/>
      <c r="K570" s="511"/>
      <c r="L570" s="511"/>
      <c r="M570" s="511"/>
      <c r="N570" s="511"/>
      <c r="O570" s="511"/>
      <c r="P570" s="511"/>
      <c r="Q570" s="511"/>
      <c r="R570" s="511"/>
      <c r="S570" s="511"/>
      <c r="T570" s="511"/>
      <c r="U570" s="511"/>
      <c r="V570" s="511"/>
      <c r="W570" s="511"/>
      <c r="X570" s="511"/>
      <c r="Y570" s="511"/>
      <c r="Z570" s="511"/>
      <c r="AA570" s="511"/>
      <c r="AB570" s="511"/>
      <c r="AC570" s="511"/>
      <c r="AD570" s="511"/>
      <c r="AE570" s="511"/>
      <c r="AF570" s="511"/>
      <c r="AG570" s="511"/>
      <c r="AH570" s="511"/>
      <c r="AI570" s="511"/>
    </row>
    <row r="571" spans="1:35" s="230" customFormat="1">
      <c r="A571" s="159"/>
      <c r="B571" s="511"/>
      <c r="C571" s="511"/>
      <c r="D571" s="511"/>
      <c r="E571" s="511"/>
      <c r="F571" s="511"/>
      <c r="G571" s="511"/>
      <c r="H571" s="511"/>
      <c r="I571" s="511"/>
      <c r="J571" s="511"/>
      <c r="K571" s="511"/>
      <c r="L571" s="511"/>
      <c r="M571" s="511"/>
      <c r="N571" s="511"/>
      <c r="O571" s="511"/>
      <c r="P571" s="511"/>
      <c r="Q571" s="511"/>
      <c r="R571" s="511"/>
      <c r="S571" s="511"/>
      <c r="T571" s="511"/>
      <c r="U571" s="511"/>
      <c r="V571" s="511"/>
      <c r="W571" s="511"/>
      <c r="X571" s="511"/>
      <c r="Y571" s="511"/>
      <c r="Z571" s="511"/>
      <c r="AA571" s="511"/>
      <c r="AB571" s="511"/>
      <c r="AC571" s="511"/>
      <c r="AD571" s="511"/>
      <c r="AE571" s="511"/>
      <c r="AF571" s="511"/>
      <c r="AG571" s="511"/>
      <c r="AH571" s="511"/>
      <c r="AI571" s="511"/>
    </row>
    <row r="572" spans="1:35" s="230" customFormat="1">
      <c r="A572" s="159"/>
      <c r="B572" s="511"/>
      <c r="C572" s="511"/>
      <c r="D572" s="511"/>
      <c r="E572" s="511"/>
      <c r="F572" s="511"/>
      <c r="G572" s="511"/>
      <c r="H572" s="511"/>
      <c r="I572" s="511"/>
      <c r="J572" s="511"/>
      <c r="K572" s="511"/>
      <c r="L572" s="511"/>
      <c r="M572" s="511"/>
      <c r="N572" s="511"/>
      <c r="O572" s="511"/>
      <c r="P572" s="511"/>
      <c r="Q572" s="511"/>
      <c r="R572" s="511"/>
      <c r="S572" s="511"/>
      <c r="T572" s="511"/>
      <c r="U572" s="511"/>
      <c r="V572" s="511"/>
      <c r="W572" s="511"/>
      <c r="X572" s="511"/>
      <c r="Y572" s="511"/>
      <c r="Z572" s="511"/>
      <c r="AA572" s="511"/>
      <c r="AB572" s="511"/>
      <c r="AC572" s="511"/>
      <c r="AD572" s="511"/>
      <c r="AE572" s="511"/>
      <c r="AF572" s="511"/>
      <c r="AG572" s="511"/>
      <c r="AH572" s="511"/>
      <c r="AI572" s="511"/>
    </row>
    <row r="573" spans="1:35" s="230" customFormat="1">
      <c r="A573" s="159"/>
      <c r="B573" s="511"/>
      <c r="C573" s="511"/>
      <c r="D573" s="511"/>
      <c r="E573" s="511"/>
      <c r="F573" s="511"/>
      <c r="G573" s="511"/>
      <c r="H573" s="511"/>
      <c r="I573" s="511"/>
      <c r="J573" s="511"/>
      <c r="K573" s="511"/>
      <c r="L573" s="511"/>
      <c r="M573" s="511"/>
      <c r="N573" s="511"/>
      <c r="O573" s="511"/>
      <c r="P573" s="511"/>
      <c r="Q573" s="511"/>
      <c r="R573" s="511"/>
      <c r="S573" s="511"/>
      <c r="T573" s="511"/>
      <c r="U573" s="511"/>
      <c r="V573" s="511"/>
      <c r="W573" s="511"/>
      <c r="X573" s="511"/>
      <c r="Y573" s="511"/>
      <c r="Z573" s="511"/>
      <c r="AA573" s="511"/>
      <c r="AB573" s="511"/>
      <c r="AC573" s="511"/>
      <c r="AD573" s="511"/>
      <c r="AE573" s="511"/>
      <c r="AF573" s="511"/>
      <c r="AG573" s="511"/>
      <c r="AH573" s="511"/>
      <c r="AI573" s="511"/>
    </row>
    <row r="574" spans="1:35" s="230" customFormat="1">
      <c r="A574" s="159"/>
      <c r="B574" s="511"/>
      <c r="C574" s="511"/>
      <c r="D574" s="511"/>
      <c r="E574" s="511"/>
      <c r="F574" s="511"/>
      <c r="G574" s="511"/>
      <c r="H574" s="511"/>
      <c r="I574" s="511"/>
      <c r="J574" s="511"/>
      <c r="K574" s="511"/>
      <c r="L574" s="511"/>
      <c r="M574" s="511"/>
      <c r="N574" s="511"/>
      <c r="O574" s="511"/>
      <c r="P574" s="511"/>
      <c r="Q574" s="511"/>
      <c r="R574" s="511"/>
      <c r="S574" s="511"/>
      <c r="T574" s="511"/>
      <c r="U574" s="511"/>
      <c r="V574" s="511"/>
      <c r="W574" s="511"/>
      <c r="X574" s="511"/>
      <c r="Y574" s="511"/>
      <c r="Z574" s="511"/>
      <c r="AA574" s="511"/>
      <c r="AB574" s="511"/>
      <c r="AC574" s="511"/>
      <c r="AD574" s="511"/>
      <c r="AE574" s="511"/>
      <c r="AF574" s="511"/>
      <c r="AG574" s="511"/>
      <c r="AH574" s="511"/>
      <c r="AI574" s="511"/>
    </row>
    <row r="575" spans="1:35" s="230" customFormat="1">
      <c r="A575" s="159"/>
      <c r="B575" s="511"/>
      <c r="C575" s="511"/>
      <c r="D575" s="511"/>
      <c r="E575" s="511"/>
      <c r="F575" s="511"/>
      <c r="G575" s="511"/>
      <c r="H575" s="511"/>
      <c r="I575" s="511"/>
      <c r="J575" s="511"/>
      <c r="K575" s="511"/>
      <c r="L575" s="511"/>
      <c r="M575" s="511"/>
      <c r="N575" s="511"/>
      <c r="O575" s="511"/>
      <c r="P575" s="511"/>
      <c r="Q575" s="511"/>
      <c r="R575" s="511"/>
      <c r="S575" s="511"/>
      <c r="T575" s="511"/>
      <c r="U575" s="511"/>
      <c r="V575" s="511"/>
      <c r="W575" s="511"/>
      <c r="X575" s="511"/>
      <c r="Y575" s="511"/>
      <c r="Z575" s="511"/>
      <c r="AA575" s="511"/>
      <c r="AB575" s="511"/>
      <c r="AC575" s="511"/>
      <c r="AD575" s="511"/>
      <c r="AE575" s="511"/>
      <c r="AF575" s="511"/>
      <c r="AG575" s="511"/>
      <c r="AH575" s="511"/>
      <c r="AI575" s="511"/>
    </row>
    <row r="576" spans="1:35" s="230" customFormat="1">
      <c r="A576" s="159"/>
      <c r="B576" s="511"/>
      <c r="C576" s="511"/>
      <c r="D576" s="511"/>
      <c r="E576" s="511"/>
      <c r="F576" s="511"/>
      <c r="G576" s="511"/>
      <c r="H576" s="511"/>
      <c r="I576" s="511"/>
      <c r="J576" s="511"/>
      <c r="K576" s="511"/>
      <c r="L576" s="511"/>
      <c r="M576" s="511"/>
      <c r="N576" s="511"/>
      <c r="O576" s="511"/>
      <c r="P576" s="511"/>
      <c r="Q576" s="511"/>
      <c r="R576" s="511"/>
      <c r="S576" s="511"/>
      <c r="T576" s="511"/>
      <c r="U576" s="511"/>
      <c r="V576" s="511"/>
      <c r="W576" s="511"/>
      <c r="X576" s="511"/>
      <c r="Y576" s="511"/>
      <c r="Z576" s="511"/>
      <c r="AA576" s="511"/>
      <c r="AB576" s="511"/>
      <c r="AC576" s="511"/>
      <c r="AD576" s="511"/>
      <c r="AE576" s="511"/>
      <c r="AF576" s="511"/>
      <c r="AG576" s="511"/>
      <c r="AH576" s="511"/>
      <c r="AI576" s="511"/>
    </row>
    <row r="577" spans="1:35" s="230" customFormat="1">
      <c r="A577" s="159"/>
      <c r="B577" s="511"/>
      <c r="C577" s="511"/>
      <c r="D577" s="511"/>
      <c r="E577" s="511"/>
      <c r="F577" s="511"/>
      <c r="G577" s="511"/>
      <c r="H577" s="511"/>
      <c r="I577" s="511"/>
      <c r="J577" s="511"/>
      <c r="K577" s="511"/>
      <c r="L577" s="511"/>
      <c r="M577" s="511"/>
      <c r="N577" s="511"/>
      <c r="O577" s="511"/>
      <c r="P577" s="511"/>
      <c r="Q577" s="511"/>
      <c r="R577" s="511"/>
      <c r="S577" s="511"/>
      <c r="T577" s="511"/>
      <c r="U577" s="511"/>
      <c r="V577" s="511"/>
      <c r="W577" s="511"/>
      <c r="X577" s="511"/>
      <c r="Y577" s="511"/>
      <c r="Z577" s="511"/>
      <c r="AA577" s="511"/>
      <c r="AB577" s="511"/>
      <c r="AC577" s="511"/>
      <c r="AD577" s="511"/>
      <c r="AE577" s="511"/>
      <c r="AF577" s="511"/>
      <c r="AG577" s="511"/>
      <c r="AH577" s="511"/>
      <c r="AI577" s="511"/>
    </row>
    <row r="578" spans="1:35" s="230" customFormat="1">
      <c r="A578" s="159"/>
      <c r="B578" s="511"/>
      <c r="C578" s="511"/>
      <c r="D578" s="511"/>
      <c r="E578" s="511"/>
      <c r="F578" s="511"/>
      <c r="G578" s="511"/>
      <c r="H578" s="511"/>
      <c r="I578" s="511"/>
      <c r="J578" s="511"/>
      <c r="K578" s="511"/>
      <c r="L578" s="511"/>
      <c r="M578" s="511"/>
      <c r="N578" s="511"/>
      <c r="O578" s="511"/>
      <c r="P578" s="511"/>
      <c r="Q578" s="511"/>
      <c r="R578" s="511"/>
      <c r="S578" s="511"/>
      <c r="T578" s="511"/>
      <c r="U578" s="511"/>
      <c r="V578" s="511"/>
      <c r="W578" s="511"/>
      <c r="X578" s="511"/>
      <c r="Y578" s="511"/>
      <c r="Z578" s="511"/>
      <c r="AA578" s="511"/>
      <c r="AB578" s="511"/>
      <c r="AC578" s="511"/>
      <c r="AD578" s="511"/>
      <c r="AE578" s="511"/>
      <c r="AF578" s="511"/>
      <c r="AG578" s="511"/>
      <c r="AH578" s="511"/>
      <c r="AI578" s="511"/>
    </row>
    <row r="579" spans="1:35" s="230" customFormat="1">
      <c r="A579" s="159"/>
      <c r="B579" s="511"/>
      <c r="C579" s="511"/>
      <c r="D579" s="511"/>
      <c r="E579" s="511"/>
      <c r="F579" s="511"/>
      <c r="G579" s="511"/>
      <c r="H579" s="511"/>
      <c r="I579" s="511"/>
      <c r="J579" s="511"/>
      <c r="K579" s="511"/>
      <c r="L579" s="511"/>
      <c r="M579" s="511"/>
      <c r="N579" s="511"/>
      <c r="O579" s="511"/>
      <c r="P579" s="511"/>
      <c r="Q579" s="511"/>
      <c r="R579" s="511"/>
      <c r="S579" s="511"/>
      <c r="T579" s="511"/>
      <c r="U579" s="511"/>
      <c r="V579" s="511"/>
      <c r="W579" s="511"/>
      <c r="X579" s="511"/>
      <c r="Y579" s="511"/>
      <c r="Z579" s="511"/>
      <c r="AA579" s="511"/>
      <c r="AB579" s="511"/>
      <c r="AC579" s="511"/>
      <c r="AD579" s="511"/>
      <c r="AE579" s="511"/>
      <c r="AF579" s="511"/>
      <c r="AG579" s="511"/>
      <c r="AH579" s="511"/>
      <c r="AI579" s="511"/>
    </row>
    <row r="580" spans="1:35" s="230" customFormat="1">
      <c r="A580" s="159"/>
      <c r="B580" s="511"/>
      <c r="C580" s="511"/>
      <c r="D580" s="511"/>
      <c r="E580" s="511"/>
      <c r="F580" s="511"/>
      <c r="G580" s="511"/>
      <c r="H580" s="511"/>
      <c r="I580" s="511"/>
      <c r="J580" s="511"/>
      <c r="K580" s="511"/>
      <c r="L580" s="511"/>
      <c r="M580" s="511"/>
      <c r="N580" s="511"/>
      <c r="O580" s="511"/>
      <c r="P580" s="511"/>
      <c r="Q580" s="511"/>
      <c r="R580" s="511"/>
      <c r="S580" s="511"/>
      <c r="T580" s="511"/>
      <c r="U580" s="511"/>
      <c r="V580" s="511"/>
      <c r="W580" s="511"/>
      <c r="X580" s="511"/>
      <c r="Y580" s="511"/>
      <c r="Z580" s="511"/>
      <c r="AA580" s="511"/>
      <c r="AB580" s="511"/>
      <c r="AC580" s="511"/>
      <c r="AD580" s="511"/>
      <c r="AE580" s="511"/>
      <c r="AF580" s="511"/>
      <c r="AG580" s="511"/>
      <c r="AH580" s="511"/>
      <c r="AI580" s="511"/>
    </row>
    <row r="581" spans="1:35" s="230" customFormat="1">
      <c r="A581" s="159"/>
      <c r="B581" s="511"/>
      <c r="C581" s="511"/>
      <c r="D581" s="511"/>
      <c r="E581" s="511"/>
      <c r="F581" s="511"/>
      <c r="G581" s="511"/>
      <c r="H581" s="511"/>
      <c r="I581" s="511"/>
      <c r="J581" s="511"/>
      <c r="K581" s="511"/>
      <c r="L581" s="511"/>
      <c r="M581" s="511"/>
      <c r="N581" s="511"/>
      <c r="O581" s="511"/>
      <c r="P581" s="511"/>
      <c r="Q581" s="511"/>
      <c r="R581" s="511"/>
      <c r="S581" s="511"/>
      <c r="T581" s="511"/>
      <c r="U581" s="511"/>
      <c r="V581" s="511"/>
      <c r="W581" s="511"/>
      <c r="X581" s="511"/>
      <c r="Y581" s="511"/>
      <c r="Z581" s="511"/>
      <c r="AA581" s="511"/>
      <c r="AB581" s="511"/>
      <c r="AC581" s="511"/>
      <c r="AD581" s="511"/>
      <c r="AE581" s="511"/>
      <c r="AF581" s="511"/>
      <c r="AG581" s="511"/>
      <c r="AH581" s="511"/>
      <c r="AI581" s="511"/>
    </row>
    <row r="582" spans="1:35" s="230" customFormat="1">
      <c r="A582" s="159"/>
      <c r="B582" s="511"/>
      <c r="C582" s="511"/>
      <c r="D582" s="511"/>
      <c r="E582" s="511"/>
      <c r="F582" s="511"/>
      <c r="G582" s="511"/>
      <c r="H582" s="511"/>
      <c r="I582" s="511"/>
      <c r="J582" s="511"/>
      <c r="K582" s="511"/>
      <c r="L582" s="511"/>
      <c r="M582" s="511"/>
      <c r="N582" s="511"/>
      <c r="O582" s="511"/>
      <c r="P582" s="511"/>
      <c r="Q582" s="511"/>
      <c r="R582" s="511"/>
      <c r="S582" s="511"/>
      <c r="T582" s="511"/>
      <c r="U582" s="511"/>
      <c r="V582" s="511"/>
      <c r="W582" s="511"/>
      <c r="X582" s="511"/>
      <c r="Y582" s="511"/>
      <c r="Z582" s="511"/>
      <c r="AA582" s="511"/>
      <c r="AB582" s="511"/>
      <c r="AC582" s="511"/>
      <c r="AD582" s="511"/>
      <c r="AE582" s="511"/>
      <c r="AF582" s="511"/>
      <c r="AG582" s="511"/>
      <c r="AH582" s="511"/>
      <c r="AI582" s="511"/>
    </row>
    <row r="583" spans="1:35" s="230" customFormat="1">
      <c r="A583" s="159"/>
      <c r="B583" s="511"/>
      <c r="C583" s="511"/>
      <c r="D583" s="511"/>
      <c r="E583" s="511"/>
      <c r="F583" s="511"/>
      <c r="G583" s="511"/>
      <c r="H583" s="511"/>
      <c r="I583" s="511"/>
      <c r="J583" s="511"/>
      <c r="K583" s="511"/>
      <c r="L583" s="511"/>
      <c r="M583" s="511"/>
      <c r="N583" s="511"/>
      <c r="O583" s="511"/>
      <c r="P583" s="511"/>
      <c r="Q583" s="511"/>
      <c r="R583" s="511"/>
      <c r="S583" s="511"/>
      <c r="T583" s="511"/>
      <c r="U583" s="511"/>
      <c r="V583" s="511"/>
      <c r="W583" s="511"/>
      <c r="X583" s="511"/>
      <c r="Y583" s="511"/>
      <c r="Z583" s="511"/>
      <c r="AA583" s="511"/>
      <c r="AB583" s="511"/>
      <c r="AC583" s="511"/>
      <c r="AD583" s="511"/>
      <c r="AE583" s="511"/>
      <c r="AF583" s="511"/>
      <c r="AG583" s="511"/>
      <c r="AH583" s="511"/>
      <c r="AI583" s="511"/>
    </row>
    <row r="584" spans="1:35" s="230" customFormat="1">
      <c r="A584" s="159"/>
      <c r="B584" s="511"/>
      <c r="C584" s="511"/>
      <c r="D584" s="511"/>
      <c r="E584" s="511"/>
      <c r="F584" s="511"/>
      <c r="G584" s="511"/>
      <c r="H584" s="511"/>
      <c r="I584" s="511"/>
      <c r="J584" s="511"/>
      <c r="K584" s="511"/>
      <c r="L584" s="511"/>
      <c r="M584" s="511"/>
      <c r="N584" s="511"/>
      <c r="O584" s="511"/>
      <c r="P584" s="511"/>
      <c r="Q584" s="511"/>
      <c r="R584" s="511"/>
      <c r="S584" s="511"/>
      <c r="T584" s="511"/>
      <c r="U584" s="511"/>
      <c r="V584" s="511"/>
      <c r="W584" s="511"/>
      <c r="X584" s="511"/>
      <c r="Y584" s="511"/>
      <c r="Z584" s="511"/>
      <c r="AA584" s="511"/>
      <c r="AB584" s="511"/>
      <c r="AC584" s="511"/>
      <c r="AD584" s="511"/>
      <c r="AE584" s="511"/>
      <c r="AF584" s="511"/>
      <c r="AG584" s="511"/>
      <c r="AH584" s="511"/>
      <c r="AI584" s="511"/>
    </row>
    <row r="585" spans="1:35" s="230" customFormat="1">
      <c r="A585" s="159"/>
      <c r="B585" s="511"/>
      <c r="C585" s="511"/>
      <c r="D585" s="511"/>
      <c r="E585" s="511"/>
      <c r="F585" s="511"/>
      <c r="G585" s="511"/>
      <c r="H585" s="511"/>
      <c r="I585" s="511"/>
      <c r="J585" s="511"/>
      <c r="K585" s="511"/>
      <c r="L585" s="511"/>
      <c r="M585" s="511"/>
      <c r="N585" s="511"/>
      <c r="O585" s="511"/>
      <c r="P585" s="511"/>
      <c r="Q585" s="511"/>
      <c r="R585" s="511"/>
      <c r="S585" s="511"/>
      <c r="T585" s="511"/>
      <c r="U585" s="511"/>
      <c r="V585" s="511"/>
      <c r="W585" s="511"/>
      <c r="X585" s="511"/>
      <c r="Y585" s="511"/>
      <c r="Z585" s="511"/>
      <c r="AA585" s="511"/>
      <c r="AB585" s="511"/>
      <c r="AC585" s="511"/>
      <c r="AD585" s="511"/>
      <c r="AE585" s="511"/>
      <c r="AF585" s="511"/>
      <c r="AG585" s="511"/>
      <c r="AH585" s="511"/>
      <c r="AI585" s="511"/>
    </row>
    <row r="586" spans="1:35" s="230" customFormat="1">
      <c r="A586" s="159"/>
      <c r="B586" s="511"/>
      <c r="C586" s="511"/>
      <c r="D586" s="511"/>
      <c r="E586" s="511"/>
      <c r="F586" s="511"/>
      <c r="G586" s="511"/>
      <c r="H586" s="511"/>
      <c r="I586" s="511"/>
      <c r="J586" s="511"/>
      <c r="K586" s="511"/>
      <c r="L586" s="511"/>
      <c r="M586" s="511"/>
      <c r="N586" s="511"/>
      <c r="O586" s="511"/>
      <c r="P586" s="511"/>
      <c r="Q586" s="511"/>
      <c r="R586" s="511"/>
      <c r="S586" s="511"/>
      <c r="T586" s="511"/>
      <c r="U586" s="511"/>
      <c r="V586" s="511"/>
      <c r="W586" s="511"/>
      <c r="X586" s="511"/>
      <c r="Y586" s="511"/>
      <c r="Z586" s="511"/>
      <c r="AA586" s="511"/>
      <c r="AB586" s="511"/>
      <c r="AC586" s="511"/>
      <c r="AD586" s="511"/>
      <c r="AE586" s="511"/>
      <c r="AF586" s="511"/>
      <c r="AG586" s="511"/>
      <c r="AH586" s="511"/>
      <c r="AI586" s="511"/>
    </row>
    <row r="587" spans="1:35" s="230" customFormat="1">
      <c r="A587" s="159"/>
      <c r="B587" s="511"/>
      <c r="C587" s="511"/>
      <c r="D587" s="511"/>
      <c r="E587" s="511"/>
      <c r="F587" s="511"/>
      <c r="G587" s="511"/>
      <c r="H587" s="511"/>
      <c r="I587" s="511"/>
      <c r="J587" s="511"/>
      <c r="K587" s="511"/>
      <c r="L587" s="511"/>
      <c r="M587" s="511"/>
      <c r="N587" s="511"/>
      <c r="O587" s="511"/>
      <c r="P587" s="511"/>
      <c r="Q587" s="511"/>
      <c r="R587" s="511"/>
      <c r="S587" s="511"/>
      <c r="T587" s="511"/>
      <c r="U587" s="511"/>
      <c r="V587" s="511"/>
      <c r="W587" s="511"/>
      <c r="X587" s="511"/>
      <c r="Y587" s="511"/>
      <c r="Z587" s="511"/>
      <c r="AA587" s="511"/>
      <c r="AB587" s="511"/>
      <c r="AC587" s="511"/>
      <c r="AD587" s="511"/>
      <c r="AE587" s="511"/>
      <c r="AF587" s="511"/>
      <c r="AG587" s="511"/>
      <c r="AH587" s="511"/>
      <c r="AI587" s="511"/>
    </row>
    <row r="588" spans="1:35" s="230" customFormat="1">
      <c r="A588" s="159"/>
      <c r="B588" s="511"/>
      <c r="C588" s="511"/>
      <c r="D588" s="511"/>
      <c r="E588" s="511"/>
      <c r="F588" s="511"/>
      <c r="G588" s="511"/>
      <c r="H588" s="511"/>
      <c r="I588" s="511"/>
      <c r="J588" s="511"/>
      <c r="K588" s="511"/>
      <c r="L588" s="511"/>
      <c r="M588" s="511"/>
      <c r="N588" s="511"/>
      <c r="O588" s="511"/>
      <c r="P588" s="511"/>
      <c r="Q588" s="511"/>
      <c r="R588" s="511"/>
      <c r="S588" s="511"/>
      <c r="T588" s="511"/>
      <c r="U588" s="511"/>
      <c r="V588" s="511"/>
      <c r="W588" s="511"/>
      <c r="X588" s="511"/>
      <c r="Y588" s="511"/>
      <c r="Z588" s="511"/>
      <c r="AA588" s="511"/>
      <c r="AB588" s="511"/>
      <c r="AC588" s="511"/>
      <c r="AD588" s="511"/>
      <c r="AE588" s="511"/>
      <c r="AF588" s="511"/>
      <c r="AG588" s="511"/>
      <c r="AH588" s="511"/>
      <c r="AI588" s="511"/>
    </row>
    <row r="589" spans="1:35" s="230" customFormat="1">
      <c r="A589" s="159"/>
      <c r="B589" s="511"/>
      <c r="C589" s="511"/>
      <c r="D589" s="511"/>
      <c r="E589" s="511"/>
      <c r="F589" s="511"/>
      <c r="G589" s="511"/>
      <c r="H589" s="511"/>
      <c r="I589" s="511"/>
      <c r="J589" s="511"/>
      <c r="K589" s="511"/>
      <c r="L589" s="511"/>
      <c r="M589" s="511"/>
      <c r="N589" s="511"/>
      <c r="O589" s="511"/>
      <c r="P589" s="511"/>
      <c r="Q589" s="511"/>
      <c r="R589" s="511"/>
      <c r="S589" s="511"/>
      <c r="T589" s="511"/>
      <c r="U589" s="511"/>
      <c r="V589" s="511"/>
      <c r="W589" s="511"/>
      <c r="X589" s="511"/>
      <c r="Y589" s="511"/>
      <c r="Z589" s="511"/>
      <c r="AA589" s="511"/>
      <c r="AB589" s="511"/>
      <c r="AC589" s="511"/>
      <c r="AD589" s="511"/>
      <c r="AE589" s="511"/>
      <c r="AF589" s="511"/>
      <c r="AG589" s="511"/>
      <c r="AH589" s="511"/>
      <c r="AI589" s="511"/>
    </row>
    <row r="590" spans="1:35" s="230" customFormat="1">
      <c r="A590" s="159"/>
      <c r="B590" s="511"/>
      <c r="C590" s="511"/>
      <c r="D590" s="511"/>
      <c r="E590" s="511"/>
      <c r="F590" s="511"/>
      <c r="G590" s="511"/>
      <c r="H590" s="511"/>
      <c r="I590" s="511"/>
      <c r="J590" s="511"/>
      <c r="K590" s="511"/>
      <c r="L590" s="511"/>
      <c r="M590" s="511"/>
      <c r="N590" s="511"/>
      <c r="O590" s="511"/>
      <c r="P590" s="511"/>
      <c r="Q590" s="511"/>
      <c r="R590" s="511"/>
      <c r="S590" s="511"/>
      <c r="T590" s="511"/>
      <c r="U590" s="511"/>
      <c r="V590" s="511"/>
      <c r="W590" s="511"/>
      <c r="X590" s="511"/>
      <c r="Y590" s="511"/>
      <c r="Z590" s="511"/>
      <c r="AA590" s="511"/>
      <c r="AB590" s="511"/>
      <c r="AC590" s="511"/>
      <c r="AD590" s="511"/>
      <c r="AE590" s="511"/>
      <c r="AF590" s="511"/>
      <c r="AG590" s="511"/>
      <c r="AH590" s="511"/>
      <c r="AI590" s="511"/>
    </row>
    <row r="591" spans="1:35" s="230" customFormat="1">
      <c r="A591" s="159"/>
      <c r="B591" s="511"/>
      <c r="C591" s="511"/>
      <c r="D591" s="511"/>
      <c r="E591" s="511"/>
      <c r="F591" s="511"/>
      <c r="G591" s="511"/>
      <c r="H591" s="511"/>
      <c r="I591" s="511"/>
      <c r="J591" s="511"/>
      <c r="K591" s="511"/>
      <c r="L591" s="511"/>
      <c r="M591" s="511"/>
      <c r="N591" s="511"/>
      <c r="O591" s="511"/>
      <c r="P591" s="511"/>
      <c r="Q591" s="511"/>
      <c r="R591" s="511"/>
      <c r="S591" s="511"/>
      <c r="T591" s="511"/>
      <c r="U591" s="511"/>
      <c r="V591" s="511"/>
      <c r="W591" s="511"/>
      <c r="X591" s="511"/>
      <c r="Y591" s="511"/>
      <c r="Z591" s="511"/>
      <c r="AA591" s="511"/>
      <c r="AB591" s="511"/>
      <c r="AC591" s="511"/>
      <c r="AD591" s="511"/>
      <c r="AE591" s="511"/>
      <c r="AF591" s="511"/>
      <c r="AG591" s="511"/>
      <c r="AH591" s="511"/>
      <c r="AI591" s="511"/>
    </row>
    <row r="592" spans="1:35" s="230" customFormat="1">
      <c r="A592" s="159"/>
      <c r="B592" s="511"/>
      <c r="C592" s="511"/>
      <c r="D592" s="511"/>
      <c r="E592" s="511"/>
      <c r="F592" s="511"/>
      <c r="G592" s="511"/>
      <c r="H592" s="511"/>
      <c r="I592" s="511"/>
      <c r="J592" s="511"/>
      <c r="K592" s="511"/>
      <c r="L592" s="511"/>
      <c r="M592" s="511"/>
      <c r="N592" s="511"/>
      <c r="O592" s="511"/>
      <c r="P592" s="511"/>
      <c r="Q592" s="511"/>
      <c r="R592" s="511"/>
      <c r="S592" s="511"/>
      <c r="T592" s="511"/>
      <c r="U592" s="511"/>
      <c r="V592" s="511"/>
      <c r="W592" s="511"/>
      <c r="X592" s="511"/>
      <c r="Y592" s="511"/>
      <c r="Z592" s="511"/>
      <c r="AA592" s="511"/>
      <c r="AB592" s="511"/>
      <c r="AC592" s="511"/>
      <c r="AD592" s="511"/>
      <c r="AE592" s="511"/>
      <c r="AF592" s="511"/>
      <c r="AG592" s="511"/>
      <c r="AH592" s="511"/>
      <c r="AI592" s="511"/>
    </row>
    <row r="593" spans="1:35" s="230" customFormat="1">
      <c r="A593" s="159"/>
      <c r="B593" s="511"/>
      <c r="C593" s="511"/>
      <c r="D593" s="511"/>
      <c r="E593" s="511"/>
      <c r="F593" s="511"/>
      <c r="G593" s="511"/>
      <c r="H593" s="511"/>
      <c r="I593" s="511"/>
      <c r="J593" s="511"/>
      <c r="K593" s="511"/>
      <c r="L593" s="511"/>
      <c r="M593" s="511"/>
      <c r="N593" s="511"/>
      <c r="O593" s="511"/>
      <c r="P593" s="511"/>
      <c r="Q593" s="511"/>
      <c r="R593" s="511"/>
      <c r="S593" s="511"/>
      <c r="T593" s="511"/>
      <c r="U593" s="511"/>
      <c r="V593" s="511"/>
      <c r="W593" s="511"/>
      <c r="X593" s="511"/>
      <c r="Y593" s="511"/>
      <c r="Z593" s="511"/>
      <c r="AA593" s="511"/>
      <c r="AB593" s="511"/>
      <c r="AC593" s="511"/>
      <c r="AD593" s="511"/>
      <c r="AE593" s="511"/>
      <c r="AF593" s="511"/>
      <c r="AG593" s="511"/>
      <c r="AH593" s="511"/>
      <c r="AI593" s="511"/>
    </row>
    <row r="594" spans="1:35" s="230" customFormat="1">
      <c r="A594" s="159"/>
      <c r="B594" s="511"/>
      <c r="C594" s="511"/>
      <c r="D594" s="511"/>
      <c r="E594" s="511"/>
      <c r="F594" s="511"/>
      <c r="G594" s="511"/>
      <c r="H594" s="511"/>
      <c r="I594" s="511"/>
      <c r="J594" s="511"/>
      <c r="K594" s="511"/>
      <c r="L594" s="511"/>
      <c r="M594" s="511"/>
      <c r="N594" s="511"/>
      <c r="O594" s="511"/>
      <c r="P594" s="511"/>
      <c r="Q594" s="511"/>
      <c r="R594" s="511"/>
      <c r="S594" s="511"/>
      <c r="T594" s="511"/>
      <c r="U594" s="511"/>
      <c r="V594" s="511"/>
      <c r="W594" s="511"/>
      <c r="X594" s="511"/>
      <c r="Y594" s="511"/>
      <c r="Z594" s="511"/>
      <c r="AA594" s="511"/>
      <c r="AB594" s="511"/>
      <c r="AC594" s="511"/>
      <c r="AD594" s="511"/>
      <c r="AE594" s="511"/>
      <c r="AF594" s="511"/>
      <c r="AG594" s="511"/>
      <c r="AH594" s="511"/>
      <c r="AI594" s="511"/>
    </row>
    <row r="595" spans="1:35" s="230" customFormat="1">
      <c r="A595" s="159"/>
      <c r="B595" s="511"/>
      <c r="C595" s="511"/>
      <c r="D595" s="511"/>
      <c r="E595" s="511"/>
      <c r="F595" s="511"/>
      <c r="G595" s="511"/>
      <c r="H595" s="511"/>
      <c r="I595" s="511"/>
      <c r="J595" s="511"/>
      <c r="K595" s="511"/>
      <c r="L595" s="511"/>
      <c r="M595" s="511"/>
      <c r="N595" s="511"/>
      <c r="O595" s="511"/>
      <c r="P595" s="511"/>
      <c r="Q595" s="511"/>
      <c r="R595" s="511"/>
      <c r="S595" s="511"/>
      <c r="T595" s="511"/>
      <c r="U595" s="511"/>
      <c r="V595" s="511"/>
      <c r="W595" s="511"/>
      <c r="X595" s="511"/>
      <c r="Y595" s="511"/>
      <c r="Z595" s="511"/>
      <c r="AA595" s="511"/>
      <c r="AB595" s="511"/>
      <c r="AC595" s="511"/>
      <c r="AD595" s="511"/>
      <c r="AE595" s="511"/>
      <c r="AF595" s="511"/>
      <c r="AG595" s="511"/>
      <c r="AH595" s="511"/>
      <c r="AI595" s="511"/>
    </row>
    <row r="596" spans="1:35" s="230" customFormat="1">
      <c r="A596" s="159"/>
      <c r="B596" s="511"/>
      <c r="C596" s="511"/>
      <c r="D596" s="511"/>
      <c r="E596" s="511"/>
      <c r="F596" s="511"/>
      <c r="G596" s="511"/>
      <c r="H596" s="511"/>
      <c r="I596" s="511"/>
      <c r="J596" s="511"/>
      <c r="K596" s="511"/>
      <c r="L596" s="511"/>
      <c r="M596" s="511"/>
      <c r="N596" s="511"/>
      <c r="O596" s="511"/>
      <c r="P596" s="511"/>
      <c r="Q596" s="511"/>
      <c r="R596" s="511"/>
      <c r="S596" s="511"/>
      <c r="T596" s="511"/>
      <c r="U596" s="511"/>
      <c r="V596" s="511"/>
      <c r="W596" s="511"/>
      <c r="X596" s="511"/>
      <c r="Y596" s="511"/>
      <c r="Z596" s="511"/>
      <c r="AA596" s="511"/>
      <c r="AB596" s="511"/>
      <c r="AC596" s="511"/>
      <c r="AD596" s="511"/>
      <c r="AE596" s="511"/>
      <c r="AF596" s="511"/>
      <c r="AG596" s="511"/>
      <c r="AH596" s="511"/>
      <c r="AI596" s="511"/>
    </row>
    <row r="597" spans="1:35" s="230" customFormat="1">
      <c r="A597" s="159"/>
      <c r="B597" s="511"/>
      <c r="C597" s="511"/>
      <c r="D597" s="511"/>
      <c r="E597" s="511"/>
      <c r="F597" s="511"/>
      <c r="G597" s="511"/>
      <c r="H597" s="511"/>
      <c r="I597" s="511"/>
      <c r="J597" s="511"/>
      <c r="K597" s="511"/>
      <c r="L597" s="511"/>
      <c r="M597" s="511"/>
      <c r="N597" s="511"/>
      <c r="O597" s="511"/>
      <c r="P597" s="511"/>
      <c r="Q597" s="511"/>
      <c r="R597" s="511"/>
      <c r="S597" s="511"/>
      <c r="T597" s="511"/>
      <c r="U597" s="511"/>
      <c r="V597" s="511"/>
      <c r="W597" s="511"/>
      <c r="X597" s="511"/>
      <c r="Y597" s="511"/>
      <c r="Z597" s="511"/>
      <c r="AA597" s="511"/>
      <c r="AB597" s="511"/>
      <c r="AC597" s="511"/>
      <c r="AD597" s="511"/>
      <c r="AE597" s="511"/>
      <c r="AF597" s="511"/>
      <c r="AG597" s="511"/>
      <c r="AH597" s="511"/>
      <c r="AI597" s="511"/>
    </row>
    <row r="598" spans="1:35" s="230" customFormat="1">
      <c r="A598" s="159"/>
      <c r="B598" s="511"/>
      <c r="C598" s="511"/>
      <c r="D598" s="511"/>
      <c r="E598" s="511"/>
      <c r="F598" s="511"/>
      <c r="G598" s="511"/>
      <c r="H598" s="511"/>
      <c r="I598" s="511"/>
      <c r="J598" s="511"/>
      <c r="K598" s="511"/>
      <c r="L598" s="511"/>
      <c r="M598" s="511"/>
      <c r="N598" s="511"/>
      <c r="O598" s="511"/>
      <c r="P598" s="511"/>
      <c r="Q598" s="511"/>
      <c r="R598" s="511"/>
      <c r="S598" s="511"/>
      <c r="T598" s="511"/>
      <c r="U598" s="511"/>
      <c r="V598" s="511"/>
      <c r="W598" s="511"/>
      <c r="X598" s="511"/>
      <c r="Y598" s="511"/>
      <c r="Z598" s="511"/>
      <c r="AA598" s="511"/>
      <c r="AB598" s="511"/>
      <c r="AC598" s="511"/>
      <c r="AD598" s="511"/>
      <c r="AE598" s="511"/>
      <c r="AF598" s="511"/>
      <c r="AG598" s="511"/>
      <c r="AH598" s="511"/>
      <c r="AI598" s="511"/>
    </row>
    <row r="599" spans="1:35" s="230" customFormat="1">
      <c r="A599" s="159"/>
      <c r="B599" s="511"/>
      <c r="C599" s="511"/>
      <c r="D599" s="511"/>
      <c r="E599" s="511"/>
      <c r="F599" s="511"/>
      <c r="G599" s="511"/>
      <c r="H599" s="511"/>
      <c r="I599" s="511"/>
      <c r="J599" s="511"/>
      <c r="K599" s="511"/>
      <c r="L599" s="511"/>
      <c r="M599" s="511"/>
      <c r="N599" s="511"/>
      <c r="O599" s="511"/>
      <c r="P599" s="511"/>
      <c r="Q599" s="511"/>
      <c r="R599" s="511"/>
      <c r="S599" s="511"/>
      <c r="T599" s="511"/>
      <c r="U599" s="511"/>
      <c r="V599" s="511"/>
      <c r="W599" s="511"/>
      <c r="X599" s="511"/>
      <c r="Y599" s="511"/>
      <c r="Z599" s="511"/>
      <c r="AA599" s="511"/>
      <c r="AB599" s="511"/>
      <c r="AC599" s="511"/>
      <c r="AD599" s="511"/>
      <c r="AE599" s="511"/>
      <c r="AF599" s="511"/>
      <c r="AG599" s="511"/>
      <c r="AH599" s="511"/>
      <c r="AI599" s="511"/>
    </row>
    <row r="600" spans="1:35" s="230" customFormat="1">
      <c r="A600" s="159"/>
      <c r="B600" s="511"/>
      <c r="C600" s="511"/>
      <c r="D600" s="511"/>
      <c r="E600" s="511"/>
      <c r="F600" s="511"/>
      <c r="G600" s="511"/>
      <c r="H600" s="511"/>
      <c r="I600" s="511"/>
      <c r="J600" s="511"/>
      <c r="K600" s="511"/>
      <c r="L600" s="511"/>
      <c r="M600" s="511"/>
      <c r="N600" s="511"/>
      <c r="O600" s="511"/>
      <c r="P600" s="511"/>
      <c r="Q600" s="511"/>
      <c r="R600" s="511"/>
      <c r="S600" s="511"/>
      <c r="T600" s="511"/>
      <c r="U600" s="511"/>
      <c r="V600" s="511"/>
      <c r="W600" s="511"/>
      <c r="X600" s="511"/>
      <c r="Y600" s="511"/>
      <c r="Z600" s="511"/>
      <c r="AA600" s="511"/>
      <c r="AB600" s="511"/>
      <c r="AC600" s="511"/>
      <c r="AD600" s="511"/>
      <c r="AE600" s="511"/>
      <c r="AF600" s="511"/>
      <c r="AG600" s="511"/>
      <c r="AH600" s="511"/>
      <c r="AI600" s="511"/>
    </row>
    <row r="601" spans="1:35" s="230" customFormat="1">
      <c r="A601" s="159"/>
      <c r="B601" s="511"/>
      <c r="C601" s="511"/>
      <c r="D601" s="511"/>
      <c r="E601" s="511"/>
      <c r="F601" s="511"/>
      <c r="G601" s="511"/>
      <c r="H601" s="511"/>
      <c r="I601" s="511"/>
      <c r="J601" s="511"/>
      <c r="K601" s="511"/>
      <c r="L601" s="511"/>
      <c r="M601" s="511"/>
      <c r="N601" s="511"/>
      <c r="O601" s="511"/>
      <c r="P601" s="511"/>
      <c r="Q601" s="511"/>
      <c r="R601" s="511"/>
      <c r="S601" s="511"/>
      <c r="T601" s="511"/>
      <c r="U601" s="511"/>
      <c r="V601" s="511"/>
      <c r="W601" s="511"/>
      <c r="X601" s="511"/>
      <c r="Y601" s="511"/>
      <c r="Z601" s="511"/>
      <c r="AA601" s="511"/>
      <c r="AB601" s="511"/>
      <c r="AC601" s="511"/>
      <c r="AD601" s="511"/>
      <c r="AE601" s="511"/>
      <c r="AF601" s="511"/>
      <c r="AG601" s="511"/>
      <c r="AH601" s="511"/>
      <c r="AI601" s="511"/>
    </row>
    <row r="602" spans="1:35" s="230" customFormat="1">
      <c r="A602" s="159"/>
      <c r="B602" s="511"/>
      <c r="C602" s="511"/>
      <c r="D602" s="511"/>
      <c r="E602" s="511"/>
      <c r="F602" s="511"/>
      <c r="G602" s="511"/>
      <c r="H602" s="511"/>
      <c r="I602" s="511"/>
      <c r="J602" s="511"/>
      <c r="K602" s="511"/>
      <c r="L602" s="511"/>
      <c r="M602" s="511"/>
      <c r="N602" s="511"/>
      <c r="O602" s="511"/>
      <c r="P602" s="511"/>
      <c r="Q602" s="511"/>
      <c r="R602" s="511"/>
      <c r="S602" s="511"/>
      <c r="T602" s="511"/>
      <c r="U602" s="511"/>
      <c r="V602" s="511"/>
      <c r="W602" s="511"/>
      <c r="X602" s="511"/>
      <c r="Y602" s="511"/>
      <c r="Z602" s="511"/>
      <c r="AA602" s="511"/>
      <c r="AB602" s="511"/>
      <c r="AC602" s="511"/>
      <c r="AD602" s="511"/>
      <c r="AE602" s="511"/>
      <c r="AF602" s="511"/>
      <c r="AG602" s="511"/>
      <c r="AH602" s="511"/>
      <c r="AI602" s="511"/>
    </row>
    <row r="603" spans="1:35" s="230" customFormat="1">
      <c r="A603" s="159"/>
      <c r="B603" s="511"/>
      <c r="C603" s="511"/>
      <c r="D603" s="511"/>
      <c r="E603" s="511"/>
      <c r="F603" s="511"/>
      <c r="G603" s="511"/>
      <c r="H603" s="511"/>
      <c r="I603" s="511"/>
      <c r="J603" s="511"/>
      <c r="K603" s="511"/>
      <c r="L603" s="511"/>
      <c r="M603" s="511"/>
      <c r="N603" s="511"/>
      <c r="O603" s="511"/>
      <c r="P603" s="511"/>
      <c r="Q603" s="511"/>
      <c r="R603" s="511"/>
      <c r="S603" s="511"/>
      <c r="T603" s="511"/>
      <c r="U603" s="511"/>
      <c r="V603" s="511"/>
      <c r="W603" s="511"/>
      <c r="X603" s="511"/>
      <c r="Y603" s="511"/>
      <c r="Z603" s="511"/>
      <c r="AA603" s="511"/>
      <c r="AB603" s="511"/>
      <c r="AC603" s="511"/>
      <c r="AD603" s="511"/>
      <c r="AE603" s="511"/>
      <c r="AF603" s="511"/>
      <c r="AG603" s="511"/>
      <c r="AH603" s="511"/>
      <c r="AI603" s="511"/>
    </row>
    <row r="604" spans="1:35" s="230" customFormat="1">
      <c r="A604" s="159"/>
      <c r="B604" s="511"/>
      <c r="C604" s="511"/>
      <c r="D604" s="511"/>
      <c r="E604" s="511"/>
      <c r="F604" s="511"/>
      <c r="G604" s="511"/>
      <c r="H604" s="511"/>
      <c r="I604" s="511"/>
      <c r="J604" s="511"/>
      <c r="K604" s="511"/>
      <c r="L604" s="511"/>
      <c r="M604" s="511"/>
      <c r="N604" s="511"/>
      <c r="O604" s="511"/>
      <c r="P604" s="511"/>
      <c r="Q604" s="511"/>
      <c r="R604" s="511"/>
      <c r="S604" s="511"/>
      <c r="T604" s="511"/>
      <c r="U604" s="511"/>
      <c r="V604" s="511"/>
      <c r="W604" s="511"/>
      <c r="X604" s="511"/>
      <c r="Y604" s="511"/>
      <c r="Z604" s="511"/>
      <c r="AA604" s="511"/>
      <c r="AB604" s="511"/>
      <c r="AC604" s="511"/>
      <c r="AD604" s="511"/>
      <c r="AE604" s="511"/>
      <c r="AF604" s="511"/>
      <c r="AG604" s="511"/>
      <c r="AH604" s="511"/>
      <c r="AI604" s="511"/>
    </row>
    <row r="605" spans="1:35" s="230" customFormat="1">
      <c r="A605" s="159"/>
      <c r="B605" s="511"/>
      <c r="C605" s="511"/>
      <c r="D605" s="511"/>
      <c r="E605" s="511"/>
      <c r="F605" s="511"/>
      <c r="G605" s="511"/>
      <c r="H605" s="511"/>
      <c r="I605" s="511"/>
      <c r="J605" s="511"/>
      <c r="K605" s="511"/>
      <c r="L605" s="511"/>
      <c r="M605" s="511"/>
      <c r="N605" s="511"/>
      <c r="O605" s="511"/>
      <c r="P605" s="511"/>
      <c r="Q605" s="511"/>
      <c r="R605" s="511"/>
      <c r="S605" s="511"/>
      <c r="T605" s="511"/>
      <c r="U605" s="511"/>
      <c r="V605" s="511"/>
      <c r="W605" s="511"/>
      <c r="X605" s="511"/>
      <c r="Y605" s="511"/>
      <c r="Z605" s="511"/>
      <c r="AA605" s="511"/>
      <c r="AB605" s="511"/>
      <c r="AC605" s="511"/>
      <c r="AD605" s="511"/>
      <c r="AE605" s="511"/>
      <c r="AF605" s="511"/>
      <c r="AG605" s="511"/>
      <c r="AH605" s="511"/>
      <c r="AI605" s="511"/>
    </row>
    <row r="606" spans="1:35" s="230" customFormat="1">
      <c r="A606" s="159"/>
      <c r="B606" s="511"/>
      <c r="C606" s="511"/>
      <c r="D606" s="511"/>
      <c r="E606" s="511"/>
      <c r="F606" s="511"/>
      <c r="G606" s="511"/>
      <c r="H606" s="511"/>
      <c r="I606" s="511"/>
      <c r="J606" s="511"/>
      <c r="K606" s="511"/>
      <c r="L606" s="511"/>
      <c r="M606" s="511"/>
      <c r="N606" s="511"/>
      <c r="O606" s="511"/>
      <c r="P606" s="511"/>
      <c r="Q606" s="511"/>
      <c r="R606" s="511"/>
      <c r="S606" s="511"/>
      <c r="T606" s="511"/>
      <c r="U606" s="511"/>
      <c r="V606" s="511"/>
      <c r="W606" s="511"/>
      <c r="X606" s="511"/>
      <c r="Y606" s="511"/>
      <c r="Z606" s="511"/>
      <c r="AA606" s="511"/>
      <c r="AB606" s="511"/>
      <c r="AC606" s="511"/>
      <c r="AD606" s="511"/>
      <c r="AE606" s="511"/>
      <c r="AF606" s="511"/>
      <c r="AG606" s="511"/>
      <c r="AH606" s="511"/>
      <c r="AI606" s="511"/>
    </row>
    <row r="607" spans="1:35" s="230" customFormat="1">
      <c r="A607" s="159"/>
      <c r="B607" s="511"/>
      <c r="C607" s="511"/>
      <c r="D607" s="511"/>
      <c r="E607" s="511"/>
      <c r="F607" s="511"/>
      <c r="G607" s="511"/>
      <c r="H607" s="511"/>
      <c r="I607" s="511"/>
      <c r="J607" s="511"/>
      <c r="K607" s="511"/>
      <c r="L607" s="511"/>
      <c r="M607" s="511"/>
      <c r="N607" s="511"/>
      <c r="O607" s="511"/>
      <c r="P607" s="511"/>
      <c r="Q607" s="511"/>
      <c r="R607" s="511"/>
      <c r="S607" s="511"/>
      <c r="T607" s="511"/>
      <c r="U607" s="511"/>
      <c r="V607" s="511"/>
      <c r="W607" s="511"/>
      <c r="X607" s="511"/>
      <c r="Y607" s="511"/>
      <c r="Z607" s="511"/>
      <c r="AA607" s="511"/>
      <c r="AB607" s="511"/>
      <c r="AC607" s="511"/>
      <c r="AD607" s="511"/>
      <c r="AE607" s="511"/>
      <c r="AF607" s="511"/>
      <c r="AG607" s="511"/>
      <c r="AH607" s="511"/>
      <c r="AI607" s="511"/>
    </row>
    <row r="608" spans="1:35" s="230" customFormat="1">
      <c r="A608" s="159"/>
      <c r="B608" s="511"/>
      <c r="C608" s="511"/>
      <c r="D608" s="511"/>
      <c r="E608" s="511"/>
      <c r="F608" s="511"/>
      <c r="G608" s="511"/>
      <c r="H608" s="511"/>
      <c r="I608" s="511"/>
      <c r="J608" s="511"/>
      <c r="K608" s="511"/>
      <c r="L608" s="511"/>
      <c r="M608" s="511"/>
      <c r="N608" s="511"/>
      <c r="O608" s="511"/>
      <c r="P608" s="511"/>
      <c r="Q608" s="511"/>
      <c r="R608" s="511"/>
      <c r="S608" s="511"/>
      <c r="T608" s="511"/>
      <c r="U608" s="511"/>
      <c r="V608" s="511"/>
      <c r="W608" s="511"/>
      <c r="X608" s="511"/>
      <c r="Y608" s="511"/>
      <c r="Z608" s="511"/>
      <c r="AA608" s="511"/>
      <c r="AB608" s="511"/>
      <c r="AC608" s="511"/>
      <c r="AD608" s="511"/>
      <c r="AE608" s="511"/>
      <c r="AF608" s="511"/>
      <c r="AG608" s="511"/>
      <c r="AH608" s="511"/>
      <c r="AI608" s="511"/>
    </row>
    <row r="609" spans="1:35" s="230" customFormat="1">
      <c r="A609" s="159"/>
      <c r="B609" s="511"/>
      <c r="C609" s="511"/>
      <c r="D609" s="511"/>
      <c r="E609" s="511"/>
      <c r="F609" s="511"/>
      <c r="G609" s="511"/>
      <c r="H609" s="511"/>
      <c r="I609" s="511"/>
      <c r="J609" s="511"/>
      <c r="K609" s="511"/>
      <c r="L609" s="511"/>
      <c r="M609" s="511"/>
      <c r="N609" s="511"/>
      <c r="O609" s="511"/>
      <c r="P609" s="511"/>
      <c r="Q609" s="511"/>
      <c r="R609" s="511"/>
      <c r="S609" s="511"/>
      <c r="T609" s="511"/>
      <c r="U609" s="511"/>
      <c r="V609" s="511"/>
      <c r="W609" s="511"/>
      <c r="X609" s="511"/>
      <c r="Y609" s="511"/>
      <c r="Z609" s="511"/>
      <c r="AA609" s="511"/>
      <c r="AB609" s="511"/>
      <c r="AC609" s="511"/>
      <c r="AD609" s="511"/>
      <c r="AE609" s="511"/>
      <c r="AF609" s="511"/>
      <c r="AG609" s="511"/>
      <c r="AH609" s="511"/>
      <c r="AI609" s="511"/>
    </row>
    <row r="610" spans="1:35" s="230" customFormat="1">
      <c r="A610" s="159"/>
      <c r="B610" s="511"/>
      <c r="C610" s="511"/>
      <c r="D610" s="511"/>
      <c r="E610" s="511"/>
      <c r="F610" s="511"/>
      <c r="G610" s="511"/>
      <c r="H610" s="511"/>
      <c r="I610" s="511"/>
      <c r="J610" s="511"/>
      <c r="K610" s="511"/>
      <c r="L610" s="511"/>
      <c r="M610" s="511"/>
      <c r="N610" s="511"/>
      <c r="O610" s="511"/>
      <c r="P610" s="511"/>
      <c r="Q610" s="511"/>
      <c r="R610" s="511"/>
      <c r="S610" s="511"/>
      <c r="T610" s="511"/>
      <c r="U610" s="511"/>
      <c r="V610" s="511"/>
      <c r="W610" s="511"/>
      <c r="X610" s="511"/>
      <c r="Y610" s="511"/>
      <c r="Z610" s="511"/>
      <c r="AA610" s="511"/>
      <c r="AB610" s="511"/>
      <c r="AC610" s="511"/>
      <c r="AD610" s="511"/>
      <c r="AE610" s="511"/>
      <c r="AF610" s="511"/>
      <c r="AG610" s="511"/>
      <c r="AH610" s="511"/>
      <c r="AI610" s="511"/>
    </row>
    <row r="611" spans="1:35" s="230" customFormat="1">
      <c r="A611" s="159"/>
      <c r="B611" s="511"/>
      <c r="C611" s="511"/>
      <c r="D611" s="511"/>
      <c r="E611" s="511"/>
      <c r="F611" s="511"/>
      <c r="G611" s="511"/>
      <c r="H611" s="511"/>
      <c r="I611" s="511"/>
      <c r="J611" s="511"/>
      <c r="K611" s="511"/>
      <c r="L611" s="511"/>
      <c r="M611" s="511"/>
      <c r="N611" s="511"/>
      <c r="O611" s="511"/>
      <c r="P611" s="511"/>
      <c r="Q611" s="511"/>
      <c r="R611" s="511"/>
      <c r="S611" s="511"/>
      <c r="T611" s="511"/>
      <c r="U611" s="511"/>
      <c r="V611" s="511"/>
      <c r="W611" s="511"/>
      <c r="X611" s="511"/>
      <c r="Y611" s="511"/>
      <c r="Z611" s="511"/>
      <c r="AA611" s="511"/>
      <c r="AB611" s="511"/>
      <c r="AC611" s="511"/>
      <c r="AD611" s="511"/>
      <c r="AE611" s="511"/>
      <c r="AF611" s="511"/>
      <c r="AG611" s="511"/>
      <c r="AH611" s="511"/>
      <c r="AI611" s="511"/>
    </row>
    <row r="612" spans="1:35" s="230" customFormat="1">
      <c r="A612" s="159"/>
      <c r="B612" s="511"/>
      <c r="C612" s="511"/>
      <c r="D612" s="511"/>
      <c r="E612" s="511"/>
      <c r="F612" s="511"/>
      <c r="G612" s="511"/>
      <c r="H612" s="511"/>
      <c r="I612" s="511"/>
      <c r="J612" s="511"/>
      <c r="K612" s="511"/>
      <c r="L612" s="511"/>
      <c r="M612" s="511"/>
      <c r="N612" s="511"/>
      <c r="O612" s="511"/>
      <c r="P612" s="511"/>
      <c r="Q612" s="511"/>
      <c r="R612" s="511"/>
      <c r="S612" s="511"/>
      <c r="T612" s="511"/>
      <c r="U612" s="511"/>
      <c r="V612" s="511"/>
      <c r="W612" s="511"/>
      <c r="X612" s="511"/>
      <c r="Y612" s="511"/>
      <c r="Z612" s="511"/>
      <c r="AA612" s="511"/>
      <c r="AB612" s="511"/>
      <c r="AC612" s="511"/>
      <c r="AD612" s="511"/>
      <c r="AE612" s="511"/>
      <c r="AF612" s="511"/>
      <c r="AG612" s="511"/>
      <c r="AH612" s="511"/>
      <c r="AI612" s="511"/>
    </row>
    <row r="613" spans="1:35" s="230" customFormat="1">
      <c r="A613" s="159"/>
      <c r="B613" s="511"/>
      <c r="C613" s="511"/>
      <c r="D613" s="511"/>
      <c r="E613" s="511"/>
      <c r="F613" s="511"/>
      <c r="G613" s="511"/>
      <c r="H613" s="511"/>
      <c r="I613" s="511"/>
      <c r="J613" s="511"/>
      <c r="K613" s="511"/>
      <c r="L613" s="511"/>
      <c r="M613" s="511"/>
      <c r="N613" s="511"/>
      <c r="O613" s="511"/>
      <c r="P613" s="511"/>
      <c r="Q613" s="511"/>
      <c r="R613" s="511"/>
      <c r="S613" s="511"/>
      <c r="T613" s="511"/>
      <c r="U613" s="511"/>
      <c r="V613" s="511"/>
      <c r="W613" s="511"/>
      <c r="X613" s="511"/>
      <c r="Y613" s="511"/>
      <c r="Z613" s="511"/>
      <c r="AA613" s="511"/>
      <c r="AB613" s="511"/>
      <c r="AC613" s="511"/>
      <c r="AD613" s="511"/>
      <c r="AE613" s="511"/>
      <c r="AF613" s="511"/>
      <c r="AG613" s="511"/>
      <c r="AH613" s="511"/>
      <c r="AI613" s="511"/>
    </row>
    <row r="614" spans="1:35" s="230" customFormat="1">
      <c r="A614" s="159"/>
      <c r="B614" s="511"/>
      <c r="C614" s="511"/>
      <c r="D614" s="511"/>
      <c r="E614" s="511"/>
      <c r="F614" s="511"/>
      <c r="G614" s="511"/>
      <c r="H614" s="511"/>
      <c r="I614" s="511"/>
      <c r="J614" s="511"/>
      <c r="K614" s="511"/>
      <c r="L614" s="511"/>
      <c r="M614" s="511"/>
      <c r="N614" s="511"/>
      <c r="O614" s="511"/>
      <c r="P614" s="511"/>
      <c r="Q614" s="511"/>
      <c r="R614" s="511"/>
      <c r="S614" s="511"/>
      <c r="T614" s="511"/>
      <c r="U614" s="511"/>
      <c r="V614" s="511"/>
      <c r="W614" s="511"/>
      <c r="X614" s="511"/>
      <c r="Y614" s="511"/>
      <c r="Z614" s="511"/>
      <c r="AA614" s="511"/>
      <c r="AB614" s="511"/>
      <c r="AC614" s="511"/>
      <c r="AD614" s="511"/>
      <c r="AE614" s="511"/>
      <c r="AF614" s="511"/>
      <c r="AG614" s="511"/>
      <c r="AH614" s="511"/>
      <c r="AI614" s="511"/>
    </row>
    <row r="615" spans="1:35" s="230" customFormat="1">
      <c r="A615" s="159"/>
      <c r="B615" s="511"/>
      <c r="C615" s="511"/>
      <c r="D615" s="511"/>
      <c r="E615" s="511"/>
      <c r="F615" s="511"/>
      <c r="G615" s="511"/>
      <c r="H615" s="511"/>
      <c r="I615" s="511"/>
      <c r="J615" s="511"/>
      <c r="K615" s="511"/>
      <c r="L615" s="511"/>
      <c r="M615" s="511"/>
      <c r="N615" s="511"/>
      <c r="O615" s="511"/>
      <c r="P615" s="511"/>
      <c r="Q615" s="511"/>
      <c r="R615" s="511"/>
      <c r="S615" s="511"/>
      <c r="T615" s="511"/>
      <c r="U615" s="511"/>
      <c r="V615" s="511"/>
      <c r="W615" s="511"/>
      <c r="X615" s="511"/>
      <c r="Y615" s="511"/>
      <c r="Z615" s="511"/>
      <c r="AA615" s="511"/>
      <c r="AB615" s="511"/>
      <c r="AC615" s="511"/>
      <c r="AD615" s="511"/>
      <c r="AE615" s="511"/>
      <c r="AF615" s="511"/>
      <c r="AG615" s="511"/>
      <c r="AH615" s="511"/>
      <c r="AI615" s="511"/>
    </row>
    <row r="616" spans="1:35" s="230" customFormat="1">
      <c r="A616" s="159"/>
      <c r="B616" s="511"/>
      <c r="C616" s="511"/>
      <c r="D616" s="511"/>
      <c r="E616" s="511"/>
      <c r="F616" s="511"/>
      <c r="G616" s="511"/>
      <c r="H616" s="511"/>
      <c r="I616" s="511"/>
      <c r="J616" s="511"/>
      <c r="K616" s="511"/>
      <c r="L616" s="511"/>
      <c r="M616" s="511"/>
      <c r="N616" s="511"/>
      <c r="O616" s="511"/>
      <c r="P616" s="511"/>
      <c r="Q616" s="511"/>
      <c r="R616" s="511"/>
      <c r="S616" s="511"/>
      <c r="T616" s="511"/>
      <c r="U616" s="511"/>
      <c r="V616" s="511"/>
      <c r="W616" s="511"/>
      <c r="X616" s="511"/>
      <c r="Y616" s="511"/>
      <c r="Z616" s="511"/>
      <c r="AA616" s="511"/>
      <c r="AB616" s="511"/>
      <c r="AC616" s="511"/>
      <c r="AD616" s="511"/>
      <c r="AE616" s="511"/>
      <c r="AF616" s="511"/>
      <c r="AG616" s="511"/>
      <c r="AH616" s="511"/>
      <c r="AI616" s="511"/>
    </row>
    <row r="617" spans="1:35" s="230" customFormat="1">
      <c r="A617" s="159"/>
      <c r="B617" s="511"/>
      <c r="C617" s="511"/>
      <c r="D617" s="511"/>
      <c r="E617" s="511"/>
      <c r="F617" s="511"/>
      <c r="G617" s="511"/>
      <c r="H617" s="511"/>
      <c r="I617" s="511"/>
      <c r="J617" s="511"/>
      <c r="K617" s="511"/>
      <c r="L617" s="511"/>
      <c r="M617" s="511"/>
      <c r="N617" s="511"/>
      <c r="O617" s="511"/>
      <c r="P617" s="511"/>
      <c r="Q617" s="511"/>
      <c r="R617" s="511"/>
      <c r="S617" s="511"/>
      <c r="T617" s="511"/>
      <c r="U617" s="511"/>
      <c r="V617" s="511"/>
      <c r="W617" s="511"/>
      <c r="X617" s="511"/>
      <c r="Y617" s="511"/>
      <c r="Z617" s="511"/>
      <c r="AA617" s="511"/>
      <c r="AB617" s="511"/>
      <c r="AC617" s="511"/>
      <c r="AD617" s="511"/>
      <c r="AE617" s="511"/>
      <c r="AF617" s="511"/>
      <c r="AG617" s="511"/>
      <c r="AH617" s="511"/>
      <c r="AI617" s="511"/>
    </row>
    <row r="618" spans="1:35" s="230" customFormat="1">
      <c r="A618" s="159"/>
      <c r="B618" s="511"/>
      <c r="C618" s="511"/>
      <c r="D618" s="511"/>
      <c r="E618" s="511"/>
      <c r="F618" s="511"/>
      <c r="G618" s="511"/>
      <c r="H618" s="511"/>
      <c r="I618" s="511"/>
      <c r="J618" s="511"/>
      <c r="K618" s="511"/>
      <c r="L618" s="511"/>
      <c r="M618" s="511"/>
      <c r="N618" s="511"/>
      <c r="O618" s="511"/>
      <c r="P618" s="511"/>
      <c r="Q618" s="511"/>
      <c r="R618" s="511"/>
      <c r="S618" s="511"/>
      <c r="T618" s="511"/>
      <c r="U618" s="511"/>
      <c r="V618" s="511"/>
      <c r="W618" s="511"/>
      <c r="X618" s="511"/>
      <c r="Y618" s="511"/>
      <c r="Z618" s="511"/>
      <c r="AA618" s="511"/>
      <c r="AB618" s="511"/>
      <c r="AC618" s="511"/>
      <c r="AD618" s="511"/>
      <c r="AE618" s="511"/>
      <c r="AF618" s="511"/>
      <c r="AG618" s="511"/>
      <c r="AH618" s="511"/>
      <c r="AI618" s="511"/>
    </row>
    <row r="619" spans="1:35" s="230" customFormat="1">
      <c r="A619" s="159"/>
      <c r="B619" s="511"/>
      <c r="C619" s="511"/>
      <c r="D619" s="511"/>
      <c r="E619" s="511"/>
      <c r="F619" s="511"/>
      <c r="G619" s="511"/>
      <c r="H619" s="511"/>
      <c r="I619" s="511"/>
      <c r="J619" s="511"/>
      <c r="K619" s="511"/>
      <c r="L619" s="511"/>
      <c r="M619" s="511"/>
      <c r="N619" s="511"/>
      <c r="O619" s="511"/>
      <c r="P619" s="511"/>
      <c r="Q619" s="511"/>
      <c r="R619" s="511"/>
      <c r="S619" s="511"/>
      <c r="T619" s="511"/>
      <c r="U619" s="511"/>
      <c r="V619" s="511"/>
      <c r="W619" s="511"/>
      <c r="X619" s="511"/>
      <c r="Y619" s="511"/>
      <c r="Z619" s="511"/>
      <c r="AA619" s="511"/>
      <c r="AB619" s="511"/>
      <c r="AC619" s="511"/>
      <c r="AD619" s="511"/>
      <c r="AE619" s="511"/>
      <c r="AF619" s="511"/>
      <c r="AG619" s="511"/>
      <c r="AH619" s="511"/>
      <c r="AI619" s="511"/>
    </row>
    <row r="620" spans="1:35" s="230" customFormat="1">
      <c r="A620" s="159"/>
      <c r="B620" s="511"/>
      <c r="C620" s="511"/>
      <c r="D620" s="511"/>
      <c r="E620" s="511"/>
      <c r="F620" s="511"/>
      <c r="G620" s="511"/>
      <c r="H620" s="511"/>
      <c r="I620" s="511"/>
      <c r="J620" s="511"/>
      <c r="K620" s="511"/>
      <c r="L620" s="511"/>
      <c r="M620" s="511"/>
      <c r="N620" s="511"/>
      <c r="O620" s="511"/>
      <c r="P620" s="511"/>
      <c r="Q620" s="511"/>
      <c r="R620" s="511"/>
      <c r="S620" s="511"/>
      <c r="T620" s="511"/>
      <c r="U620" s="511"/>
      <c r="V620" s="511"/>
      <c r="W620" s="511"/>
      <c r="X620" s="511"/>
      <c r="Y620" s="511"/>
      <c r="Z620" s="511"/>
      <c r="AA620" s="511"/>
      <c r="AB620" s="511"/>
      <c r="AC620" s="511"/>
      <c r="AD620" s="511"/>
      <c r="AE620" s="511"/>
      <c r="AF620" s="511"/>
      <c r="AG620" s="511"/>
      <c r="AH620" s="511"/>
      <c r="AI620" s="511"/>
    </row>
    <row r="621" spans="1:35" s="230" customFormat="1">
      <c r="A621" s="159"/>
      <c r="B621" s="511"/>
      <c r="C621" s="511"/>
      <c r="D621" s="511"/>
      <c r="E621" s="511"/>
      <c r="F621" s="511"/>
      <c r="G621" s="511"/>
      <c r="H621" s="511"/>
      <c r="I621" s="511"/>
      <c r="J621" s="511"/>
      <c r="K621" s="511"/>
      <c r="L621" s="511"/>
      <c r="M621" s="511"/>
      <c r="N621" s="511"/>
      <c r="O621" s="511"/>
      <c r="P621" s="511"/>
      <c r="Q621" s="511"/>
      <c r="R621" s="511"/>
      <c r="S621" s="511"/>
      <c r="T621" s="511"/>
      <c r="U621" s="511"/>
      <c r="V621" s="511"/>
      <c r="W621" s="511"/>
      <c r="X621" s="511"/>
      <c r="Y621" s="511"/>
      <c r="Z621" s="511"/>
      <c r="AA621" s="511"/>
      <c r="AB621" s="511"/>
      <c r="AC621" s="511"/>
      <c r="AD621" s="511"/>
      <c r="AE621" s="511"/>
      <c r="AF621" s="511"/>
      <c r="AG621" s="511"/>
      <c r="AH621" s="511"/>
      <c r="AI621" s="511"/>
    </row>
    <row r="622" spans="1:35" s="230" customFormat="1">
      <c r="A622" s="159"/>
      <c r="B622" s="511"/>
      <c r="C622" s="511"/>
      <c r="D622" s="511"/>
      <c r="E622" s="511"/>
      <c r="F622" s="511"/>
      <c r="G622" s="511"/>
      <c r="H622" s="511"/>
      <c r="I622" s="511"/>
      <c r="J622" s="511"/>
      <c r="K622" s="511"/>
      <c r="L622" s="511"/>
      <c r="M622" s="511"/>
      <c r="N622" s="511"/>
      <c r="O622" s="511"/>
      <c r="P622" s="511"/>
      <c r="Q622" s="511"/>
      <c r="R622" s="511"/>
      <c r="S622" s="511"/>
      <c r="T622" s="511"/>
      <c r="U622" s="511"/>
      <c r="V622" s="511"/>
      <c r="W622" s="511"/>
      <c r="X622" s="511"/>
      <c r="Y622" s="511"/>
      <c r="Z622" s="511"/>
      <c r="AA622" s="511"/>
      <c r="AB622" s="511"/>
      <c r="AC622" s="511"/>
      <c r="AD622" s="511"/>
      <c r="AE622" s="511"/>
      <c r="AF622" s="511"/>
      <c r="AG622" s="511"/>
      <c r="AH622" s="511"/>
      <c r="AI622" s="511"/>
    </row>
    <row r="623" spans="1:35" s="230" customFormat="1">
      <c r="A623" s="159"/>
      <c r="B623" s="511"/>
      <c r="C623" s="511"/>
      <c r="D623" s="511"/>
      <c r="E623" s="511"/>
      <c r="F623" s="511"/>
      <c r="G623" s="511"/>
      <c r="H623" s="511"/>
      <c r="I623" s="511"/>
      <c r="J623" s="511"/>
      <c r="K623" s="511"/>
      <c r="L623" s="511"/>
      <c r="M623" s="511"/>
      <c r="N623" s="511"/>
      <c r="O623" s="511"/>
      <c r="P623" s="511"/>
      <c r="Q623" s="511"/>
      <c r="R623" s="511"/>
      <c r="S623" s="511"/>
      <c r="T623" s="511"/>
      <c r="U623" s="511"/>
      <c r="V623" s="511"/>
      <c r="W623" s="511"/>
      <c r="X623" s="511"/>
      <c r="Y623" s="511"/>
      <c r="Z623" s="511"/>
      <c r="AA623" s="511"/>
      <c r="AB623" s="511"/>
      <c r="AC623" s="511"/>
      <c r="AD623" s="511"/>
      <c r="AE623" s="511"/>
      <c r="AF623" s="511"/>
      <c r="AG623" s="511"/>
      <c r="AH623" s="511"/>
      <c r="AI623" s="511"/>
    </row>
    <row r="624" spans="1:35" s="230" customFormat="1">
      <c r="A624" s="159"/>
      <c r="B624" s="511"/>
      <c r="C624" s="511"/>
      <c r="D624" s="511"/>
      <c r="E624" s="511"/>
      <c r="F624" s="511"/>
      <c r="G624" s="511"/>
      <c r="H624" s="511"/>
      <c r="I624" s="511"/>
      <c r="J624" s="511"/>
      <c r="K624" s="511"/>
      <c r="L624" s="511"/>
      <c r="M624" s="511"/>
      <c r="N624" s="511"/>
      <c r="O624" s="511"/>
      <c r="P624" s="511"/>
      <c r="Q624" s="511"/>
      <c r="R624" s="511"/>
      <c r="S624" s="511"/>
      <c r="T624" s="511"/>
      <c r="U624" s="511"/>
      <c r="V624" s="511"/>
      <c r="W624" s="511"/>
      <c r="X624" s="511"/>
      <c r="Y624" s="511"/>
      <c r="Z624" s="511"/>
      <c r="AA624" s="511"/>
      <c r="AB624" s="511"/>
      <c r="AC624" s="511"/>
      <c r="AD624" s="511"/>
      <c r="AE624" s="511"/>
      <c r="AF624" s="511"/>
      <c r="AG624" s="511"/>
      <c r="AH624" s="511"/>
      <c r="AI624" s="511"/>
    </row>
    <row r="625" spans="1:35" s="230" customFormat="1">
      <c r="A625" s="159"/>
      <c r="B625" s="511"/>
      <c r="C625" s="511"/>
      <c r="D625" s="511"/>
      <c r="E625" s="511"/>
      <c r="F625" s="511"/>
      <c r="G625" s="511"/>
      <c r="H625" s="511"/>
      <c r="I625" s="511"/>
      <c r="J625" s="511"/>
      <c r="K625" s="511"/>
      <c r="L625" s="511"/>
      <c r="M625" s="511"/>
      <c r="N625" s="511"/>
      <c r="O625" s="511"/>
      <c r="P625" s="511"/>
      <c r="Q625" s="511"/>
      <c r="R625" s="511"/>
      <c r="S625" s="511"/>
      <c r="T625" s="511"/>
      <c r="U625" s="511"/>
      <c r="V625" s="511"/>
      <c r="W625" s="511"/>
      <c r="X625" s="511"/>
      <c r="Y625" s="511"/>
      <c r="Z625" s="511"/>
      <c r="AA625" s="511"/>
      <c r="AB625" s="511"/>
      <c r="AC625" s="511"/>
      <c r="AD625" s="511"/>
      <c r="AE625" s="511"/>
      <c r="AF625" s="511"/>
      <c r="AG625" s="511"/>
      <c r="AH625" s="511"/>
      <c r="AI625" s="511"/>
    </row>
    <row r="626" spans="1:35" s="230" customFormat="1">
      <c r="A626" s="159"/>
      <c r="B626" s="511"/>
      <c r="C626" s="511"/>
      <c r="D626" s="511"/>
      <c r="E626" s="511"/>
      <c r="F626" s="511"/>
      <c r="G626" s="511"/>
      <c r="H626" s="511"/>
      <c r="I626" s="511"/>
      <c r="J626" s="511"/>
      <c r="K626" s="511"/>
      <c r="L626" s="511"/>
      <c r="M626" s="511"/>
      <c r="N626" s="511"/>
      <c r="O626" s="511"/>
      <c r="P626" s="511"/>
      <c r="Q626" s="511"/>
      <c r="R626" s="511"/>
      <c r="S626" s="511"/>
      <c r="T626" s="511"/>
      <c r="U626" s="511"/>
      <c r="V626" s="511"/>
      <c r="W626" s="511"/>
      <c r="X626" s="511"/>
      <c r="Y626" s="511"/>
      <c r="Z626" s="511"/>
      <c r="AA626" s="511"/>
      <c r="AB626" s="511"/>
      <c r="AC626" s="511"/>
      <c r="AD626" s="511"/>
      <c r="AE626" s="511"/>
      <c r="AF626" s="511"/>
      <c r="AG626" s="511"/>
      <c r="AH626" s="511"/>
      <c r="AI626" s="511"/>
    </row>
    <row r="627" spans="1:35" s="230" customFormat="1">
      <c r="A627" s="159"/>
      <c r="B627" s="511"/>
      <c r="C627" s="511"/>
      <c r="D627" s="511"/>
      <c r="E627" s="511"/>
      <c r="F627" s="511"/>
      <c r="G627" s="511"/>
      <c r="H627" s="511"/>
      <c r="I627" s="511"/>
      <c r="J627" s="511"/>
      <c r="K627" s="511"/>
      <c r="L627" s="511"/>
      <c r="M627" s="511"/>
      <c r="N627" s="511"/>
      <c r="O627" s="511"/>
      <c r="P627" s="511"/>
      <c r="Q627" s="511"/>
      <c r="R627" s="511"/>
      <c r="S627" s="511"/>
      <c r="T627" s="511"/>
      <c r="U627" s="511"/>
      <c r="V627" s="511"/>
      <c r="W627" s="511"/>
      <c r="X627" s="511"/>
      <c r="Y627" s="511"/>
      <c r="Z627" s="511"/>
      <c r="AA627" s="511"/>
      <c r="AB627" s="511"/>
      <c r="AC627" s="511"/>
      <c r="AD627" s="511"/>
      <c r="AE627" s="511"/>
      <c r="AF627" s="511"/>
      <c r="AG627" s="511"/>
      <c r="AH627" s="511"/>
      <c r="AI627" s="511"/>
    </row>
    <row r="628" spans="1:35" s="230" customFormat="1">
      <c r="A628" s="159"/>
      <c r="B628" s="511"/>
      <c r="C628" s="511"/>
      <c r="D628" s="511"/>
      <c r="E628" s="511"/>
      <c r="F628" s="511"/>
      <c r="G628" s="511"/>
      <c r="H628" s="511"/>
      <c r="I628" s="511"/>
      <c r="J628" s="511"/>
      <c r="K628" s="511"/>
      <c r="L628" s="511"/>
      <c r="M628" s="511"/>
      <c r="N628" s="511"/>
      <c r="O628" s="511"/>
      <c r="P628" s="511"/>
      <c r="Q628" s="511"/>
      <c r="R628" s="511"/>
      <c r="S628" s="511"/>
      <c r="T628" s="511"/>
      <c r="U628" s="511"/>
      <c r="V628" s="511"/>
      <c r="W628" s="511"/>
      <c r="X628" s="511"/>
      <c r="Y628" s="511"/>
      <c r="Z628" s="511"/>
      <c r="AA628" s="511"/>
      <c r="AB628" s="511"/>
      <c r="AC628" s="511"/>
      <c r="AD628" s="511"/>
      <c r="AE628" s="511"/>
      <c r="AF628" s="511"/>
      <c r="AG628" s="511"/>
      <c r="AH628" s="511"/>
      <c r="AI628" s="511"/>
    </row>
    <row r="629" spans="1:35" s="230" customFormat="1">
      <c r="A629" s="159"/>
      <c r="B629" s="511"/>
      <c r="C629" s="511"/>
      <c r="D629" s="511"/>
      <c r="E629" s="511"/>
      <c r="F629" s="511"/>
      <c r="G629" s="511"/>
      <c r="H629" s="511"/>
      <c r="I629" s="511"/>
      <c r="J629" s="511"/>
      <c r="K629" s="511"/>
      <c r="L629" s="511"/>
      <c r="M629" s="511"/>
      <c r="N629" s="511"/>
      <c r="O629" s="511"/>
      <c r="P629" s="511"/>
      <c r="Q629" s="511"/>
      <c r="R629" s="511"/>
      <c r="S629" s="511"/>
      <c r="T629" s="511"/>
      <c r="U629" s="511"/>
      <c r="V629" s="511"/>
      <c r="W629" s="511"/>
      <c r="X629" s="511"/>
      <c r="Y629" s="511"/>
      <c r="Z629" s="511"/>
      <c r="AA629" s="511"/>
      <c r="AB629" s="511"/>
      <c r="AC629" s="511"/>
      <c r="AD629" s="511"/>
      <c r="AE629" s="511"/>
      <c r="AF629" s="511"/>
      <c r="AG629" s="511"/>
      <c r="AH629" s="511"/>
      <c r="AI629" s="511"/>
    </row>
    <row r="630" spans="1:35" s="230" customFormat="1">
      <c r="A630" s="159"/>
      <c r="B630" s="511"/>
      <c r="C630" s="511"/>
      <c r="D630" s="511"/>
      <c r="E630" s="511"/>
      <c r="F630" s="511"/>
      <c r="G630" s="511"/>
      <c r="H630" s="511"/>
      <c r="I630" s="511"/>
      <c r="J630" s="511"/>
      <c r="K630" s="511"/>
      <c r="L630" s="511"/>
      <c r="M630" s="511"/>
      <c r="N630" s="511"/>
      <c r="O630" s="511"/>
      <c r="P630" s="511"/>
      <c r="Q630" s="511"/>
      <c r="R630" s="511"/>
      <c r="S630" s="511"/>
      <c r="T630" s="511"/>
      <c r="U630" s="511"/>
      <c r="V630" s="511"/>
      <c r="W630" s="511"/>
      <c r="X630" s="511"/>
      <c r="Y630" s="511"/>
      <c r="Z630" s="511"/>
      <c r="AA630" s="511"/>
      <c r="AB630" s="511"/>
      <c r="AC630" s="511"/>
      <c r="AD630" s="511"/>
      <c r="AE630" s="511"/>
      <c r="AF630" s="511"/>
      <c r="AG630" s="511"/>
      <c r="AH630" s="511"/>
      <c r="AI630" s="511"/>
    </row>
    <row r="631" spans="1:35" s="230" customFormat="1">
      <c r="A631" s="159"/>
      <c r="B631" s="511"/>
      <c r="C631" s="511"/>
      <c r="D631" s="511"/>
      <c r="E631" s="511"/>
      <c r="F631" s="511"/>
      <c r="G631" s="511"/>
      <c r="H631" s="511"/>
      <c r="I631" s="511"/>
      <c r="J631" s="511"/>
      <c r="K631" s="511"/>
      <c r="L631" s="511"/>
      <c r="M631" s="511"/>
      <c r="N631" s="511"/>
      <c r="O631" s="511"/>
      <c r="P631" s="511"/>
      <c r="Q631" s="511"/>
      <c r="R631" s="511"/>
      <c r="S631" s="511"/>
      <c r="T631" s="511"/>
      <c r="U631" s="511"/>
      <c r="V631" s="511"/>
      <c r="W631" s="511"/>
      <c r="X631" s="511"/>
      <c r="Y631" s="511"/>
      <c r="Z631" s="511"/>
      <c r="AA631" s="511"/>
      <c r="AB631" s="511"/>
      <c r="AC631" s="511"/>
      <c r="AD631" s="511"/>
      <c r="AE631" s="511"/>
      <c r="AF631" s="511"/>
      <c r="AG631" s="511"/>
      <c r="AH631" s="511"/>
      <c r="AI631" s="511"/>
    </row>
    <row r="632" spans="1:35" s="230" customFormat="1">
      <c r="A632" s="159"/>
      <c r="B632" s="511"/>
      <c r="C632" s="511"/>
      <c r="D632" s="511"/>
      <c r="E632" s="511"/>
      <c r="F632" s="511"/>
      <c r="G632" s="511"/>
      <c r="H632" s="511"/>
      <c r="I632" s="511"/>
      <c r="J632" s="511"/>
      <c r="K632" s="511"/>
      <c r="L632" s="511"/>
      <c r="M632" s="511"/>
      <c r="N632" s="511"/>
      <c r="O632" s="511"/>
      <c r="P632" s="511"/>
      <c r="Q632" s="511"/>
      <c r="R632" s="511"/>
      <c r="S632" s="511"/>
      <c r="T632" s="511"/>
      <c r="U632" s="511"/>
      <c r="V632" s="511"/>
      <c r="W632" s="511"/>
      <c r="X632" s="511"/>
      <c r="Y632" s="511"/>
      <c r="Z632" s="511"/>
      <c r="AA632" s="511"/>
      <c r="AB632" s="511"/>
      <c r="AC632" s="511"/>
      <c r="AD632" s="511"/>
      <c r="AE632" s="511"/>
      <c r="AF632" s="511"/>
      <c r="AG632" s="511"/>
      <c r="AH632" s="511"/>
      <c r="AI632" s="511"/>
    </row>
    <row r="633" spans="1:35" s="230" customFormat="1">
      <c r="A633" s="159"/>
      <c r="B633" s="511"/>
      <c r="C633" s="511"/>
      <c r="D633" s="511"/>
      <c r="E633" s="511"/>
      <c r="F633" s="511"/>
      <c r="G633" s="511"/>
      <c r="H633" s="511"/>
      <c r="I633" s="511"/>
      <c r="J633" s="511"/>
      <c r="K633" s="511"/>
      <c r="L633" s="511"/>
      <c r="M633" s="511"/>
      <c r="N633" s="511"/>
      <c r="O633" s="511"/>
      <c r="P633" s="511"/>
      <c r="Q633" s="511"/>
      <c r="R633" s="511"/>
      <c r="S633" s="511"/>
      <c r="T633" s="511"/>
      <c r="U633" s="511"/>
      <c r="V633" s="511"/>
      <c r="W633" s="511"/>
      <c r="X633" s="511"/>
      <c r="Y633" s="511"/>
      <c r="Z633" s="511"/>
      <c r="AA633" s="511"/>
      <c r="AB633" s="511"/>
      <c r="AC633" s="511"/>
      <c r="AD633" s="511"/>
      <c r="AE633" s="511"/>
      <c r="AF633" s="511"/>
      <c r="AG633" s="511"/>
      <c r="AH633" s="511"/>
      <c r="AI633" s="511"/>
    </row>
    <row r="634" spans="1:35" s="230" customFormat="1">
      <c r="A634" s="159"/>
      <c r="B634" s="511"/>
      <c r="C634" s="511"/>
      <c r="D634" s="511"/>
      <c r="E634" s="511"/>
      <c r="F634" s="511"/>
      <c r="G634" s="511"/>
      <c r="H634" s="511"/>
      <c r="I634" s="511"/>
      <c r="J634" s="511"/>
      <c r="K634" s="511"/>
      <c r="L634" s="511"/>
      <c r="M634" s="511"/>
      <c r="N634" s="511"/>
      <c r="O634" s="511"/>
      <c r="P634" s="511"/>
      <c r="Q634" s="511"/>
      <c r="R634" s="511"/>
      <c r="S634" s="511"/>
      <c r="T634" s="511"/>
      <c r="U634" s="511"/>
      <c r="V634" s="511"/>
      <c r="W634" s="511"/>
      <c r="X634" s="511"/>
      <c r="Y634" s="511"/>
      <c r="Z634" s="511"/>
      <c r="AA634" s="511"/>
      <c r="AB634" s="511"/>
      <c r="AC634" s="511"/>
      <c r="AD634" s="511"/>
      <c r="AE634" s="511"/>
      <c r="AF634" s="511"/>
      <c r="AG634" s="511"/>
      <c r="AH634" s="511"/>
      <c r="AI634" s="511"/>
    </row>
    <row r="635" spans="1:35" s="230" customFormat="1">
      <c r="A635" s="159"/>
      <c r="B635" s="511"/>
      <c r="C635" s="511"/>
      <c r="D635" s="511"/>
      <c r="E635" s="511"/>
      <c r="F635" s="511"/>
      <c r="G635" s="511"/>
      <c r="H635" s="511"/>
      <c r="I635" s="511"/>
      <c r="J635" s="511"/>
      <c r="K635" s="511"/>
      <c r="L635" s="511"/>
      <c r="M635" s="511"/>
      <c r="N635" s="511"/>
      <c r="O635" s="511"/>
      <c r="P635" s="511"/>
      <c r="Q635" s="511"/>
      <c r="R635" s="511"/>
      <c r="S635" s="511"/>
      <c r="T635" s="511"/>
      <c r="U635" s="511"/>
      <c r="V635" s="511"/>
      <c r="W635" s="511"/>
      <c r="X635" s="511"/>
      <c r="Y635" s="511"/>
      <c r="Z635" s="511"/>
      <c r="AA635" s="511"/>
      <c r="AB635" s="511"/>
      <c r="AC635" s="511"/>
      <c r="AD635" s="511"/>
      <c r="AE635" s="511"/>
      <c r="AF635" s="511"/>
      <c r="AG635" s="511"/>
      <c r="AH635" s="511"/>
      <c r="AI635" s="511"/>
    </row>
    <row r="636" spans="1:35" s="230" customFormat="1">
      <c r="A636" s="159"/>
      <c r="B636" s="511"/>
      <c r="C636" s="511"/>
      <c r="D636" s="511"/>
      <c r="E636" s="511"/>
      <c r="F636" s="511"/>
      <c r="G636" s="511"/>
      <c r="H636" s="511"/>
      <c r="I636" s="511"/>
      <c r="J636" s="511"/>
      <c r="K636" s="511"/>
      <c r="L636" s="511"/>
      <c r="M636" s="511"/>
      <c r="N636" s="511"/>
      <c r="O636" s="511"/>
      <c r="P636" s="511"/>
      <c r="Q636" s="511"/>
      <c r="R636" s="511"/>
      <c r="S636" s="511"/>
      <c r="T636" s="511"/>
      <c r="U636" s="511"/>
      <c r="V636" s="511"/>
      <c r="W636" s="511"/>
      <c r="X636" s="511"/>
      <c r="Y636" s="511"/>
      <c r="Z636" s="511"/>
      <c r="AA636" s="511"/>
      <c r="AB636" s="511"/>
      <c r="AC636" s="511"/>
      <c r="AD636" s="511"/>
      <c r="AE636" s="511"/>
      <c r="AF636" s="511"/>
      <c r="AG636" s="511"/>
      <c r="AH636" s="511"/>
      <c r="AI636" s="511"/>
    </row>
    <row r="637" spans="1:35" s="230" customFormat="1">
      <c r="A637" s="159"/>
      <c r="B637" s="511"/>
      <c r="C637" s="511"/>
      <c r="D637" s="511"/>
      <c r="E637" s="511"/>
      <c r="F637" s="511"/>
      <c r="G637" s="511"/>
      <c r="H637" s="511"/>
      <c r="I637" s="511"/>
      <c r="J637" s="511"/>
      <c r="K637" s="511"/>
      <c r="L637" s="511"/>
      <c r="M637" s="511"/>
      <c r="N637" s="511"/>
      <c r="O637" s="511"/>
      <c r="P637" s="511"/>
      <c r="Q637" s="511"/>
      <c r="R637" s="511"/>
      <c r="S637" s="511"/>
      <c r="T637" s="511"/>
      <c r="U637" s="511"/>
      <c r="V637" s="511"/>
      <c r="W637" s="511"/>
      <c r="X637" s="511"/>
      <c r="Y637" s="511"/>
      <c r="Z637" s="511"/>
      <c r="AA637" s="511"/>
      <c r="AB637" s="511"/>
      <c r="AC637" s="511"/>
      <c r="AD637" s="511"/>
      <c r="AE637" s="511"/>
      <c r="AF637" s="511"/>
      <c r="AG637" s="511"/>
      <c r="AH637" s="511"/>
      <c r="AI637" s="511"/>
    </row>
    <row r="638" spans="1:35" s="230" customFormat="1">
      <c r="A638" s="159"/>
      <c r="B638" s="511"/>
      <c r="C638" s="511"/>
      <c r="D638" s="511"/>
      <c r="E638" s="511"/>
      <c r="F638" s="511"/>
      <c r="G638" s="511"/>
      <c r="H638" s="511"/>
      <c r="I638" s="511"/>
      <c r="J638" s="511"/>
      <c r="K638" s="511"/>
      <c r="L638" s="511"/>
      <c r="M638" s="511"/>
      <c r="N638" s="511"/>
      <c r="O638" s="511"/>
      <c r="P638" s="511"/>
      <c r="Q638" s="511"/>
      <c r="R638" s="511"/>
      <c r="S638" s="511"/>
      <c r="T638" s="511"/>
      <c r="U638" s="511"/>
      <c r="V638" s="511"/>
      <c r="W638" s="511"/>
      <c r="X638" s="511"/>
      <c r="Y638" s="511"/>
      <c r="Z638" s="511"/>
      <c r="AA638" s="511"/>
      <c r="AB638" s="511"/>
      <c r="AC638" s="511"/>
      <c r="AD638" s="511"/>
      <c r="AE638" s="511"/>
      <c r="AF638" s="511"/>
      <c r="AG638" s="511"/>
      <c r="AH638" s="511"/>
      <c r="AI638" s="511"/>
    </row>
    <row r="639" spans="1:35" s="230" customFormat="1">
      <c r="A639" s="159"/>
      <c r="B639" s="511"/>
      <c r="C639" s="511"/>
      <c r="D639" s="511"/>
      <c r="E639" s="511"/>
      <c r="F639" s="511"/>
      <c r="G639" s="511"/>
      <c r="H639" s="511"/>
      <c r="I639" s="511"/>
      <c r="J639" s="511"/>
      <c r="K639" s="511"/>
      <c r="L639" s="511"/>
      <c r="M639" s="511"/>
      <c r="N639" s="511"/>
      <c r="O639" s="511"/>
      <c r="P639" s="511"/>
      <c r="Q639" s="511"/>
      <c r="R639" s="511"/>
      <c r="S639" s="511"/>
      <c r="T639" s="511"/>
      <c r="U639" s="511"/>
      <c r="V639" s="511"/>
      <c r="W639" s="511"/>
      <c r="X639" s="511"/>
      <c r="Y639" s="511"/>
      <c r="Z639" s="511"/>
      <c r="AA639" s="511"/>
      <c r="AB639" s="511"/>
      <c r="AC639" s="511"/>
      <c r="AD639" s="511"/>
      <c r="AE639" s="511"/>
      <c r="AF639" s="511"/>
      <c r="AG639" s="511"/>
      <c r="AH639" s="511"/>
      <c r="AI639" s="511"/>
    </row>
    <row r="640" spans="1:35" s="230" customFormat="1">
      <c r="A640" s="159"/>
      <c r="B640" s="511"/>
      <c r="C640" s="511"/>
      <c r="D640" s="511"/>
      <c r="E640" s="511"/>
      <c r="F640" s="511"/>
      <c r="G640" s="511"/>
      <c r="H640" s="511"/>
      <c r="I640" s="511"/>
      <c r="J640" s="511"/>
      <c r="K640" s="511"/>
      <c r="L640" s="511"/>
      <c r="M640" s="511"/>
      <c r="N640" s="511"/>
      <c r="O640" s="511"/>
      <c r="P640" s="511"/>
      <c r="Q640" s="511"/>
      <c r="R640" s="511"/>
      <c r="S640" s="511"/>
      <c r="T640" s="511"/>
      <c r="U640" s="511"/>
      <c r="V640" s="511"/>
      <c r="W640" s="511"/>
      <c r="X640" s="511"/>
      <c r="Y640" s="511"/>
      <c r="Z640" s="511"/>
      <c r="AA640" s="511"/>
      <c r="AB640" s="511"/>
      <c r="AC640" s="511"/>
      <c r="AD640" s="511"/>
      <c r="AE640" s="511"/>
      <c r="AF640" s="511"/>
      <c r="AG640" s="511"/>
      <c r="AH640" s="511"/>
      <c r="AI640" s="511"/>
    </row>
    <row r="641" spans="1:35" s="230" customFormat="1">
      <c r="A641" s="159"/>
      <c r="B641" s="511"/>
      <c r="C641" s="511"/>
      <c r="D641" s="511"/>
      <c r="E641" s="511"/>
      <c r="F641" s="511"/>
      <c r="G641" s="511"/>
      <c r="H641" s="511"/>
      <c r="I641" s="511"/>
      <c r="J641" s="511"/>
      <c r="K641" s="511"/>
      <c r="L641" s="511"/>
      <c r="M641" s="511"/>
      <c r="N641" s="511"/>
      <c r="O641" s="511"/>
      <c r="P641" s="511"/>
      <c r="Q641" s="511"/>
      <c r="R641" s="511"/>
      <c r="S641" s="511"/>
      <c r="T641" s="511"/>
      <c r="U641" s="511"/>
      <c r="V641" s="511"/>
      <c r="W641" s="511"/>
      <c r="X641" s="511"/>
      <c r="Y641" s="511"/>
      <c r="Z641" s="511"/>
      <c r="AA641" s="511"/>
      <c r="AB641" s="511"/>
      <c r="AC641" s="511"/>
      <c r="AD641" s="511"/>
      <c r="AE641" s="511"/>
      <c r="AF641" s="511"/>
      <c r="AG641" s="511"/>
      <c r="AH641" s="511"/>
      <c r="AI641" s="511"/>
    </row>
    <row r="642" spans="1:35" s="230" customFormat="1">
      <c r="A642" s="159"/>
      <c r="B642" s="511"/>
      <c r="C642" s="511"/>
      <c r="D642" s="511"/>
      <c r="E642" s="511"/>
      <c r="F642" s="511"/>
      <c r="G642" s="511"/>
      <c r="H642" s="511"/>
      <c r="I642" s="511"/>
      <c r="J642" s="511"/>
      <c r="K642" s="511"/>
      <c r="L642" s="511"/>
      <c r="M642" s="511"/>
      <c r="N642" s="511"/>
      <c r="O642" s="511"/>
      <c r="P642" s="511"/>
      <c r="Q642" s="511"/>
      <c r="R642" s="511"/>
      <c r="S642" s="511"/>
      <c r="T642" s="511"/>
      <c r="U642" s="511"/>
      <c r="V642" s="511"/>
      <c r="W642" s="511"/>
      <c r="X642" s="511"/>
      <c r="Y642" s="511"/>
      <c r="Z642" s="511"/>
      <c r="AA642" s="511"/>
      <c r="AB642" s="511"/>
      <c r="AC642" s="511"/>
      <c r="AD642" s="511"/>
      <c r="AE642" s="511"/>
      <c r="AF642" s="511"/>
      <c r="AG642" s="511"/>
      <c r="AH642" s="511"/>
      <c r="AI642" s="511"/>
    </row>
    <row r="643" spans="1:35" s="230" customFormat="1">
      <c r="A643" s="159"/>
      <c r="B643" s="511"/>
      <c r="C643" s="511"/>
      <c r="D643" s="511"/>
      <c r="E643" s="511"/>
      <c r="F643" s="511"/>
      <c r="G643" s="511"/>
      <c r="H643" s="511"/>
      <c r="I643" s="511"/>
      <c r="J643" s="511"/>
      <c r="K643" s="511"/>
      <c r="L643" s="511"/>
      <c r="M643" s="511"/>
      <c r="N643" s="511"/>
      <c r="O643" s="511"/>
      <c r="P643" s="511"/>
      <c r="Q643" s="511"/>
      <c r="R643" s="511"/>
      <c r="S643" s="511"/>
      <c r="T643" s="511"/>
      <c r="U643" s="511"/>
      <c r="V643" s="511"/>
      <c r="W643" s="511"/>
      <c r="X643" s="511"/>
      <c r="Y643" s="511"/>
      <c r="Z643" s="511"/>
      <c r="AA643" s="511"/>
      <c r="AB643" s="511"/>
      <c r="AC643" s="511"/>
      <c r="AD643" s="511"/>
      <c r="AE643" s="511"/>
      <c r="AF643" s="511"/>
      <c r="AG643" s="511"/>
      <c r="AH643" s="511"/>
      <c r="AI643" s="511"/>
    </row>
    <row r="644" spans="1:35" s="230" customFormat="1">
      <c r="A644" s="159"/>
      <c r="B644" s="511"/>
      <c r="C644" s="511"/>
      <c r="D644" s="511"/>
      <c r="E644" s="511"/>
      <c r="F644" s="511"/>
      <c r="G644" s="511"/>
      <c r="H644" s="511"/>
      <c r="I644" s="511"/>
      <c r="J644" s="511"/>
      <c r="K644" s="511"/>
      <c r="L644" s="511"/>
      <c r="M644" s="511"/>
      <c r="N644" s="511"/>
      <c r="O644" s="511"/>
      <c r="P644" s="511"/>
      <c r="Q644" s="511"/>
      <c r="R644" s="511"/>
      <c r="S644" s="511"/>
      <c r="T644" s="511"/>
      <c r="U644" s="511"/>
      <c r="V644" s="511"/>
      <c r="W644" s="511"/>
      <c r="X644" s="511"/>
      <c r="Y644" s="511"/>
      <c r="Z644" s="511"/>
      <c r="AA644" s="511"/>
      <c r="AB644" s="511"/>
      <c r="AC644" s="511"/>
      <c r="AD644" s="511"/>
      <c r="AE644" s="511"/>
      <c r="AF644" s="511"/>
      <c r="AG644" s="511"/>
      <c r="AH644" s="511"/>
      <c r="AI644" s="511"/>
    </row>
    <row r="645" spans="1:35" s="230" customFormat="1">
      <c r="A645" s="159"/>
      <c r="B645" s="511"/>
      <c r="C645" s="511"/>
      <c r="D645" s="511"/>
      <c r="E645" s="511"/>
      <c r="F645" s="511"/>
      <c r="G645" s="511"/>
      <c r="H645" s="511"/>
      <c r="I645" s="511"/>
      <c r="J645" s="511"/>
      <c r="K645" s="511"/>
      <c r="L645" s="511"/>
      <c r="M645" s="511"/>
      <c r="N645" s="511"/>
      <c r="O645" s="511"/>
      <c r="P645" s="511"/>
      <c r="Q645" s="511"/>
      <c r="R645" s="511"/>
      <c r="S645" s="511"/>
      <c r="T645" s="511"/>
      <c r="U645" s="511"/>
      <c r="V645" s="511"/>
      <c r="W645" s="511"/>
      <c r="X645" s="511"/>
      <c r="Y645" s="511"/>
      <c r="Z645" s="511"/>
      <c r="AA645" s="511"/>
      <c r="AB645" s="511"/>
      <c r="AC645" s="511"/>
      <c r="AD645" s="511"/>
      <c r="AE645" s="511"/>
      <c r="AF645" s="511"/>
      <c r="AG645" s="511"/>
      <c r="AH645" s="511"/>
      <c r="AI645" s="511"/>
    </row>
    <row r="646" spans="1:35" s="230" customFormat="1">
      <c r="A646" s="159"/>
      <c r="B646" s="511"/>
      <c r="C646" s="511"/>
      <c r="D646" s="511"/>
      <c r="E646" s="511"/>
      <c r="F646" s="511"/>
      <c r="G646" s="511"/>
      <c r="H646" s="511"/>
      <c r="I646" s="511"/>
      <c r="J646" s="511"/>
      <c r="K646" s="511"/>
      <c r="L646" s="511"/>
      <c r="M646" s="511"/>
      <c r="N646" s="511"/>
      <c r="O646" s="511"/>
      <c r="P646" s="511"/>
      <c r="Q646" s="511"/>
      <c r="R646" s="511"/>
      <c r="S646" s="511"/>
      <c r="T646" s="511"/>
      <c r="U646" s="511"/>
      <c r="V646" s="511"/>
      <c r="W646" s="511"/>
      <c r="X646" s="511"/>
      <c r="Y646" s="511"/>
      <c r="Z646" s="511"/>
      <c r="AA646" s="511"/>
      <c r="AB646" s="511"/>
      <c r="AC646" s="511"/>
      <c r="AD646" s="511"/>
      <c r="AE646" s="511"/>
      <c r="AF646" s="511"/>
      <c r="AG646" s="511"/>
      <c r="AH646" s="511"/>
      <c r="AI646" s="511"/>
    </row>
    <row r="647" spans="1:35" s="230" customFormat="1">
      <c r="A647" s="159"/>
      <c r="B647" s="511"/>
      <c r="C647" s="511"/>
      <c r="D647" s="511"/>
      <c r="E647" s="511"/>
      <c r="F647" s="511"/>
      <c r="G647" s="511"/>
      <c r="H647" s="511"/>
      <c r="I647" s="511"/>
      <c r="J647" s="511"/>
      <c r="K647" s="511"/>
      <c r="L647" s="511"/>
      <c r="M647" s="511"/>
      <c r="N647" s="511"/>
      <c r="O647" s="511"/>
      <c r="P647" s="511"/>
      <c r="Q647" s="511"/>
      <c r="R647" s="511"/>
      <c r="S647" s="511"/>
      <c r="T647" s="511"/>
      <c r="U647" s="511"/>
      <c r="V647" s="511"/>
      <c r="W647" s="511"/>
      <c r="X647" s="511"/>
      <c r="Y647" s="511"/>
      <c r="Z647" s="511"/>
      <c r="AA647" s="511"/>
      <c r="AB647" s="511"/>
      <c r="AC647" s="511"/>
      <c r="AD647" s="511"/>
      <c r="AE647" s="511"/>
      <c r="AF647" s="511"/>
      <c r="AG647" s="511"/>
      <c r="AH647" s="511"/>
      <c r="AI647" s="511"/>
    </row>
    <row r="648" spans="1:35" s="230" customFormat="1">
      <c r="A648" s="159"/>
      <c r="B648" s="511"/>
      <c r="C648" s="511"/>
      <c r="D648" s="511"/>
      <c r="E648" s="511"/>
      <c r="F648" s="511"/>
      <c r="G648" s="511"/>
      <c r="H648" s="511"/>
      <c r="I648" s="511"/>
      <c r="J648" s="511"/>
      <c r="K648" s="511"/>
      <c r="L648" s="511"/>
      <c r="M648" s="511"/>
      <c r="N648" s="511"/>
      <c r="O648" s="511"/>
      <c r="P648" s="511"/>
      <c r="Q648" s="511"/>
      <c r="R648" s="511"/>
      <c r="S648" s="511"/>
      <c r="T648" s="511"/>
      <c r="U648" s="511"/>
      <c r="V648" s="511"/>
      <c r="W648" s="511"/>
      <c r="X648" s="511"/>
      <c r="Y648" s="511"/>
      <c r="Z648" s="511"/>
      <c r="AA648" s="511"/>
      <c r="AB648" s="511"/>
      <c r="AC648" s="511"/>
      <c r="AD648" s="511"/>
      <c r="AE648" s="511"/>
      <c r="AF648" s="511"/>
      <c r="AG648" s="511"/>
      <c r="AH648" s="511"/>
      <c r="AI648" s="511"/>
    </row>
    <row r="649" spans="1:35" s="230" customFormat="1">
      <c r="A649" s="159"/>
      <c r="B649" s="511"/>
      <c r="C649" s="511"/>
      <c r="D649" s="511"/>
      <c r="E649" s="511"/>
      <c r="F649" s="511"/>
      <c r="G649" s="511"/>
      <c r="H649" s="511"/>
      <c r="I649" s="511"/>
      <c r="J649" s="511"/>
      <c r="K649" s="511"/>
      <c r="L649" s="511"/>
      <c r="M649" s="511"/>
      <c r="N649" s="511"/>
      <c r="O649" s="511"/>
      <c r="P649" s="511"/>
      <c r="Q649" s="511"/>
      <c r="R649" s="511"/>
      <c r="S649" s="511"/>
      <c r="T649" s="511"/>
      <c r="U649" s="511"/>
      <c r="V649" s="511"/>
      <c r="W649" s="511"/>
      <c r="X649" s="511"/>
      <c r="Y649" s="511"/>
      <c r="Z649" s="511"/>
      <c r="AA649" s="511"/>
      <c r="AB649" s="511"/>
      <c r="AC649" s="511"/>
      <c r="AD649" s="511"/>
      <c r="AE649" s="511"/>
      <c r="AF649" s="511"/>
      <c r="AG649" s="511"/>
      <c r="AH649" s="511"/>
      <c r="AI649" s="511"/>
    </row>
    <row r="650" spans="1:35" s="230" customFormat="1">
      <c r="A650" s="159"/>
      <c r="B650" s="511"/>
      <c r="C650" s="511"/>
      <c r="D650" s="511"/>
      <c r="E650" s="511"/>
      <c r="F650" s="511"/>
      <c r="G650" s="511"/>
      <c r="H650" s="511"/>
      <c r="I650" s="511"/>
      <c r="J650" s="511"/>
      <c r="K650" s="511"/>
      <c r="L650" s="511"/>
      <c r="M650" s="511"/>
      <c r="N650" s="511"/>
      <c r="O650" s="511"/>
      <c r="P650" s="511"/>
      <c r="Q650" s="511"/>
      <c r="R650" s="511"/>
      <c r="S650" s="511"/>
      <c r="T650" s="511"/>
      <c r="U650" s="511"/>
      <c r="V650" s="511"/>
      <c r="W650" s="511"/>
      <c r="X650" s="511"/>
      <c r="Y650" s="511"/>
      <c r="Z650" s="511"/>
      <c r="AA650" s="511"/>
      <c r="AB650" s="511"/>
      <c r="AC650" s="511"/>
      <c r="AD650" s="511"/>
      <c r="AE650" s="511"/>
      <c r="AF650" s="511"/>
      <c r="AG650" s="511"/>
      <c r="AH650" s="511"/>
      <c r="AI650" s="511"/>
    </row>
    <row r="651" spans="1:35" s="230" customFormat="1">
      <c r="A651" s="159"/>
      <c r="B651" s="511"/>
      <c r="C651" s="511"/>
      <c r="D651" s="511"/>
      <c r="E651" s="511"/>
      <c r="F651" s="511"/>
      <c r="G651" s="511"/>
      <c r="H651" s="511"/>
      <c r="I651" s="511"/>
      <c r="J651" s="511"/>
      <c r="K651" s="511"/>
      <c r="L651" s="511"/>
      <c r="M651" s="511"/>
      <c r="N651" s="511"/>
      <c r="O651" s="511"/>
      <c r="P651" s="511"/>
      <c r="Q651" s="511"/>
      <c r="R651" s="511"/>
      <c r="S651" s="511"/>
      <c r="T651" s="511"/>
      <c r="U651" s="511"/>
      <c r="V651" s="511"/>
      <c r="W651" s="511"/>
      <c r="X651" s="511"/>
      <c r="Y651" s="511"/>
      <c r="Z651" s="511"/>
      <c r="AA651" s="511"/>
      <c r="AB651" s="511"/>
      <c r="AC651" s="511"/>
      <c r="AD651" s="511"/>
      <c r="AE651" s="511"/>
      <c r="AF651" s="511"/>
      <c r="AG651" s="511"/>
      <c r="AH651" s="511"/>
      <c r="AI651" s="511"/>
    </row>
    <row r="652" spans="1:35" s="230" customFormat="1">
      <c r="A652" s="159"/>
      <c r="B652" s="511"/>
      <c r="C652" s="511"/>
      <c r="D652" s="511"/>
      <c r="E652" s="511"/>
      <c r="F652" s="511"/>
      <c r="G652" s="511"/>
      <c r="H652" s="511"/>
      <c r="I652" s="511"/>
      <c r="J652" s="511"/>
      <c r="K652" s="511"/>
      <c r="L652" s="511"/>
      <c r="M652" s="511"/>
      <c r="N652" s="511"/>
      <c r="O652" s="511"/>
      <c r="P652" s="511"/>
      <c r="Q652" s="511"/>
      <c r="R652" s="511"/>
      <c r="S652" s="511"/>
      <c r="T652" s="511"/>
      <c r="U652" s="511"/>
      <c r="V652" s="511"/>
      <c r="W652" s="511"/>
      <c r="X652" s="511"/>
      <c r="Y652" s="511"/>
      <c r="Z652" s="511"/>
      <c r="AA652" s="511"/>
      <c r="AB652" s="511"/>
      <c r="AC652" s="511"/>
      <c r="AD652" s="511"/>
      <c r="AE652" s="511"/>
      <c r="AF652" s="511"/>
      <c r="AG652" s="511"/>
      <c r="AH652" s="511"/>
      <c r="AI652" s="511"/>
    </row>
    <row r="653" spans="1:35" s="230" customFormat="1">
      <c r="A653" s="159"/>
      <c r="B653" s="511"/>
      <c r="C653" s="511"/>
      <c r="D653" s="511"/>
      <c r="E653" s="511"/>
      <c r="F653" s="511"/>
      <c r="G653" s="511"/>
      <c r="H653" s="511"/>
      <c r="I653" s="511"/>
      <c r="J653" s="511"/>
      <c r="K653" s="511"/>
      <c r="L653" s="511"/>
      <c r="M653" s="511"/>
      <c r="N653" s="511"/>
      <c r="O653" s="511"/>
      <c r="P653" s="511"/>
      <c r="Q653" s="511"/>
      <c r="R653" s="511"/>
      <c r="S653" s="511"/>
      <c r="T653" s="511"/>
      <c r="U653" s="511"/>
      <c r="V653" s="511"/>
      <c r="W653" s="511"/>
      <c r="X653" s="511"/>
      <c r="Y653" s="511"/>
      <c r="Z653" s="511"/>
      <c r="AA653" s="511"/>
      <c r="AB653" s="511"/>
      <c r="AC653" s="511"/>
      <c r="AD653" s="511"/>
      <c r="AE653" s="511"/>
      <c r="AF653" s="511"/>
      <c r="AG653" s="511"/>
      <c r="AH653" s="511"/>
      <c r="AI653" s="511"/>
    </row>
    <row r="654" spans="1:35" s="230" customFormat="1">
      <c r="A654" s="159"/>
      <c r="B654" s="511"/>
      <c r="C654" s="511"/>
      <c r="D654" s="511"/>
      <c r="E654" s="511"/>
      <c r="F654" s="511"/>
      <c r="G654" s="511"/>
      <c r="H654" s="511"/>
      <c r="I654" s="511"/>
      <c r="J654" s="511"/>
      <c r="K654" s="511"/>
      <c r="L654" s="511"/>
      <c r="M654" s="511"/>
      <c r="N654" s="511"/>
      <c r="O654" s="511"/>
      <c r="P654" s="511"/>
      <c r="Q654" s="511"/>
      <c r="R654" s="511"/>
      <c r="S654" s="511"/>
      <c r="T654" s="511"/>
      <c r="U654" s="511"/>
      <c r="V654" s="511"/>
      <c r="W654" s="511"/>
      <c r="X654" s="511"/>
      <c r="Y654" s="511"/>
      <c r="Z654" s="511"/>
      <c r="AA654" s="511"/>
      <c r="AB654" s="511"/>
      <c r="AC654" s="511"/>
      <c r="AD654" s="511"/>
      <c r="AE654" s="511"/>
      <c r="AF654" s="511"/>
      <c r="AG654" s="511"/>
      <c r="AH654" s="511"/>
      <c r="AI654" s="511"/>
    </row>
    <row r="655" spans="1:35" s="230" customFormat="1">
      <c r="A655" s="159"/>
      <c r="B655" s="511"/>
      <c r="C655" s="511"/>
      <c r="D655" s="511"/>
      <c r="E655" s="511"/>
      <c r="F655" s="511"/>
      <c r="G655" s="511"/>
      <c r="H655" s="511"/>
      <c r="I655" s="511"/>
      <c r="J655" s="511"/>
      <c r="K655" s="511"/>
      <c r="L655" s="511"/>
      <c r="M655" s="511"/>
      <c r="N655" s="511"/>
      <c r="O655" s="511"/>
      <c r="P655" s="511"/>
      <c r="Q655" s="511"/>
      <c r="R655" s="511"/>
      <c r="S655" s="511"/>
      <c r="T655" s="511"/>
      <c r="U655" s="511"/>
      <c r="V655" s="511"/>
      <c r="W655" s="511"/>
      <c r="X655" s="511"/>
      <c r="Y655" s="511"/>
      <c r="Z655" s="511"/>
      <c r="AA655" s="511"/>
      <c r="AB655" s="511"/>
      <c r="AC655" s="511"/>
      <c r="AD655" s="511"/>
      <c r="AE655" s="511"/>
      <c r="AF655" s="511"/>
      <c r="AG655" s="511"/>
      <c r="AH655" s="511"/>
      <c r="AI655" s="511"/>
    </row>
    <row r="656" spans="1:35" s="230" customFormat="1">
      <c r="A656" s="159"/>
      <c r="B656" s="511"/>
      <c r="C656" s="511"/>
      <c r="D656" s="511"/>
      <c r="E656" s="511"/>
      <c r="F656" s="511"/>
      <c r="G656" s="511"/>
      <c r="H656" s="511"/>
      <c r="I656" s="511"/>
      <c r="J656" s="511"/>
      <c r="K656" s="511"/>
      <c r="L656" s="511"/>
      <c r="M656" s="511"/>
      <c r="N656" s="511"/>
      <c r="O656" s="511"/>
      <c r="P656" s="511"/>
      <c r="Q656" s="511"/>
      <c r="R656" s="511"/>
      <c r="S656" s="511"/>
      <c r="T656" s="511"/>
      <c r="U656" s="511"/>
      <c r="V656" s="511"/>
      <c r="W656" s="511"/>
      <c r="X656" s="511"/>
      <c r="Y656" s="511"/>
      <c r="Z656" s="511"/>
      <c r="AA656" s="511"/>
      <c r="AB656" s="511"/>
      <c r="AC656" s="511"/>
      <c r="AD656" s="511"/>
      <c r="AE656" s="511"/>
      <c r="AF656" s="511"/>
      <c r="AG656" s="511"/>
      <c r="AH656" s="511"/>
      <c r="AI656" s="511"/>
    </row>
    <row r="657" spans="1:35" s="230" customFormat="1">
      <c r="A657" s="159"/>
      <c r="B657" s="511"/>
      <c r="C657" s="511"/>
      <c r="D657" s="511"/>
      <c r="E657" s="511"/>
      <c r="F657" s="511"/>
      <c r="G657" s="511"/>
      <c r="H657" s="511"/>
      <c r="I657" s="511"/>
      <c r="J657" s="511"/>
      <c r="K657" s="511"/>
      <c r="L657" s="511"/>
      <c r="M657" s="511"/>
      <c r="N657" s="511"/>
      <c r="O657" s="511"/>
      <c r="P657" s="511"/>
      <c r="Q657" s="511"/>
      <c r="R657" s="511"/>
      <c r="S657" s="511"/>
      <c r="T657" s="511"/>
      <c r="U657" s="511"/>
      <c r="V657" s="511"/>
      <c r="W657" s="511"/>
      <c r="X657" s="511"/>
      <c r="Y657" s="511"/>
      <c r="Z657" s="511"/>
      <c r="AA657" s="511"/>
      <c r="AB657" s="511"/>
      <c r="AC657" s="511"/>
      <c r="AD657" s="511"/>
      <c r="AE657" s="511"/>
      <c r="AF657" s="511"/>
      <c r="AG657" s="511"/>
      <c r="AH657" s="511"/>
      <c r="AI657" s="511"/>
    </row>
    <row r="658" spans="1:35" s="230" customFormat="1">
      <c r="A658" s="159"/>
      <c r="B658" s="511"/>
      <c r="C658" s="511"/>
      <c r="D658" s="511"/>
      <c r="E658" s="511"/>
      <c r="F658" s="511"/>
      <c r="G658" s="511"/>
      <c r="H658" s="511"/>
      <c r="I658" s="511"/>
      <c r="J658" s="511"/>
      <c r="K658" s="511"/>
      <c r="L658" s="511"/>
      <c r="M658" s="511"/>
      <c r="N658" s="511"/>
      <c r="O658" s="511"/>
      <c r="P658" s="511"/>
      <c r="Q658" s="511"/>
      <c r="R658" s="511"/>
      <c r="S658" s="511"/>
      <c r="T658" s="511"/>
      <c r="U658" s="511"/>
      <c r="V658" s="511"/>
      <c r="W658" s="511"/>
      <c r="X658" s="511"/>
      <c r="Y658" s="511"/>
      <c r="Z658" s="511"/>
      <c r="AA658" s="511"/>
      <c r="AB658" s="511"/>
      <c r="AC658" s="511"/>
      <c r="AD658" s="511"/>
      <c r="AE658" s="511"/>
      <c r="AF658" s="511"/>
      <c r="AG658" s="511"/>
      <c r="AH658" s="511"/>
      <c r="AI658" s="511"/>
    </row>
    <row r="659" spans="1:35" s="230" customFormat="1">
      <c r="A659" s="159"/>
      <c r="B659" s="511"/>
      <c r="C659" s="511"/>
      <c r="D659" s="511"/>
      <c r="E659" s="511"/>
      <c r="F659" s="511"/>
      <c r="G659" s="511"/>
      <c r="H659" s="511"/>
      <c r="I659" s="511"/>
      <c r="J659" s="511"/>
      <c r="K659" s="511"/>
      <c r="L659" s="511"/>
      <c r="M659" s="511"/>
      <c r="N659" s="511"/>
      <c r="O659" s="511"/>
      <c r="P659" s="511"/>
      <c r="Q659" s="511"/>
      <c r="R659" s="511"/>
      <c r="S659" s="511"/>
      <c r="T659" s="511"/>
      <c r="U659" s="511"/>
      <c r="V659" s="511"/>
      <c r="W659" s="511"/>
      <c r="X659" s="511"/>
      <c r="Y659" s="511"/>
      <c r="Z659" s="511"/>
      <c r="AA659" s="511"/>
      <c r="AB659" s="511"/>
      <c r="AC659" s="511"/>
      <c r="AD659" s="511"/>
      <c r="AE659" s="511"/>
      <c r="AF659" s="511"/>
      <c r="AG659" s="511"/>
      <c r="AH659" s="511"/>
      <c r="AI659" s="511"/>
    </row>
    <row r="660" spans="1:35" s="230" customFormat="1">
      <c r="A660" s="159"/>
      <c r="B660" s="511"/>
      <c r="C660" s="511"/>
      <c r="D660" s="511"/>
      <c r="E660" s="511"/>
      <c r="F660" s="511"/>
      <c r="G660" s="511"/>
      <c r="H660" s="511"/>
      <c r="I660" s="511"/>
      <c r="J660" s="511"/>
      <c r="K660" s="511"/>
      <c r="L660" s="511"/>
      <c r="M660" s="511"/>
      <c r="N660" s="511"/>
      <c r="O660" s="511"/>
      <c r="P660" s="511"/>
      <c r="Q660" s="511"/>
      <c r="R660" s="511"/>
      <c r="S660" s="511"/>
      <c r="T660" s="511"/>
      <c r="U660" s="511"/>
      <c r="V660" s="511"/>
      <c r="W660" s="511"/>
      <c r="X660" s="511"/>
      <c r="Y660" s="511"/>
      <c r="Z660" s="511"/>
      <c r="AA660" s="511"/>
      <c r="AB660" s="511"/>
      <c r="AC660" s="511"/>
      <c r="AD660" s="511"/>
      <c r="AE660" s="511"/>
      <c r="AF660" s="511"/>
      <c r="AG660" s="511"/>
      <c r="AH660" s="511"/>
      <c r="AI660" s="511"/>
    </row>
    <row r="661" spans="1:35" s="230" customFormat="1">
      <c r="A661" s="159"/>
      <c r="B661" s="511"/>
      <c r="C661" s="511"/>
      <c r="D661" s="511"/>
      <c r="E661" s="511"/>
      <c r="F661" s="511"/>
      <c r="G661" s="511"/>
      <c r="H661" s="511"/>
      <c r="I661" s="511"/>
      <c r="J661" s="511"/>
      <c r="K661" s="511"/>
      <c r="L661" s="511"/>
      <c r="M661" s="511"/>
      <c r="N661" s="511"/>
      <c r="O661" s="511"/>
      <c r="P661" s="511"/>
      <c r="Q661" s="511"/>
      <c r="R661" s="511"/>
      <c r="S661" s="511"/>
      <c r="T661" s="511"/>
      <c r="U661" s="511"/>
      <c r="V661" s="511"/>
      <c r="W661" s="511"/>
      <c r="X661" s="511"/>
      <c r="Y661" s="511"/>
      <c r="Z661" s="511"/>
      <c r="AA661" s="511"/>
      <c r="AB661" s="511"/>
      <c r="AC661" s="511"/>
      <c r="AD661" s="511"/>
      <c r="AE661" s="511"/>
      <c r="AF661" s="511"/>
      <c r="AG661" s="511"/>
      <c r="AH661" s="511"/>
      <c r="AI661" s="511"/>
    </row>
    <row r="662" spans="1:35" s="230" customFormat="1">
      <c r="A662" s="159"/>
      <c r="B662" s="511"/>
      <c r="C662" s="511"/>
      <c r="D662" s="511"/>
      <c r="E662" s="511"/>
      <c r="F662" s="511"/>
      <c r="G662" s="511"/>
      <c r="H662" s="511"/>
      <c r="I662" s="511"/>
      <c r="J662" s="511"/>
      <c r="K662" s="511"/>
      <c r="L662" s="511"/>
      <c r="M662" s="511"/>
      <c r="N662" s="511"/>
      <c r="O662" s="511"/>
      <c r="P662" s="511"/>
      <c r="Q662" s="511"/>
      <c r="R662" s="511"/>
      <c r="S662" s="511"/>
      <c r="T662" s="511"/>
      <c r="U662" s="511"/>
      <c r="V662" s="511"/>
      <c r="W662" s="511"/>
      <c r="X662" s="511"/>
      <c r="Y662" s="511"/>
      <c r="Z662" s="511"/>
      <c r="AA662" s="511"/>
      <c r="AB662" s="511"/>
      <c r="AC662" s="511"/>
      <c r="AD662" s="511"/>
      <c r="AE662" s="511"/>
      <c r="AF662" s="511"/>
      <c r="AG662" s="511"/>
      <c r="AH662" s="511"/>
      <c r="AI662" s="511"/>
    </row>
    <row r="663" spans="1:35" s="230" customFormat="1">
      <c r="A663" s="159"/>
      <c r="B663" s="511"/>
      <c r="C663" s="511"/>
      <c r="D663" s="511"/>
      <c r="E663" s="511"/>
      <c r="F663" s="511"/>
      <c r="G663" s="511"/>
      <c r="H663" s="511"/>
      <c r="I663" s="511"/>
      <c r="J663" s="511"/>
      <c r="K663" s="511"/>
      <c r="L663" s="511"/>
      <c r="M663" s="511"/>
      <c r="N663" s="511"/>
      <c r="O663" s="511"/>
      <c r="P663" s="511"/>
      <c r="Q663" s="511"/>
      <c r="R663" s="511"/>
      <c r="S663" s="511"/>
      <c r="T663" s="511"/>
      <c r="U663" s="511"/>
      <c r="V663" s="511"/>
      <c r="W663" s="511"/>
      <c r="X663" s="511"/>
      <c r="Y663" s="511"/>
      <c r="Z663" s="511"/>
      <c r="AA663" s="511"/>
      <c r="AB663" s="511"/>
      <c r="AC663" s="511"/>
      <c r="AD663" s="511"/>
      <c r="AE663" s="511"/>
      <c r="AF663" s="511"/>
      <c r="AG663" s="511"/>
      <c r="AH663" s="511"/>
      <c r="AI663" s="511"/>
    </row>
    <row r="664" spans="1:35" s="230" customFormat="1">
      <c r="A664" s="159"/>
      <c r="B664" s="511"/>
      <c r="C664" s="511"/>
      <c r="D664" s="511"/>
      <c r="E664" s="511"/>
      <c r="F664" s="511"/>
      <c r="G664" s="511"/>
      <c r="H664" s="511"/>
      <c r="I664" s="511"/>
      <c r="J664" s="511"/>
      <c r="K664" s="511"/>
      <c r="L664" s="511"/>
      <c r="M664" s="511"/>
      <c r="N664" s="511"/>
      <c r="O664" s="511"/>
      <c r="P664" s="511"/>
      <c r="Q664" s="511"/>
      <c r="R664" s="511"/>
      <c r="S664" s="511"/>
      <c r="T664" s="511"/>
      <c r="U664" s="511"/>
      <c r="V664" s="511"/>
      <c r="W664" s="511"/>
      <c r="X664" s="511"/>
      <c r="Y664" s="511"/>
      <c r="Z664" s="511"/>
      <c r="AA664" s="511"/>
      <c r="AB664" s="511"/>
      <c r="AC664" s="511"/>
      <c r="AD664" s="511"/>
      <c r="AE664" s="511"/>
      <c r="AF664" s="511"/>
      <c r="AG664" s="511"/>
      <c r="AH664" s="511"/>
      <c r="AI664" s="511"/>
    </row>
    <row r="665" spans="1:35" s="230" customFormat="1">
      <c r="A665" s="159"/>
      <c r="B665" s="511"/>
      <c r="C665" s="511"/>
      <c r="D665" s="511"/>
      <c r="E665" s="511"/>
      <c r="F665" s="511"/>
      <c r="G665" s="511"/>
      <c r="H665" s="511"/>
      <c r="I665" s="511"/>
      <c r="J665" s="511"/>
      <c r="K665" s="511"/>
      <c r="L665" s="511"/>
      <c r="M665" s="511"/>
      <c r="N665" s="511"/>
      <c r="O665" s="511"/>
      <c r="P665" s="511"/>
      <c r="Q665" s="511"/>
      <c r="R665" s="511"/>
      <c r="S665" s="511"/>
      <c r="T665" s="511"/>
      <c r="U665" s="511"/>
      <c r="V665" s="511"/>
      <c r="W665" s="511"/>
      <c r="X665" s="511"/>
      <c r="Y665" s="511"/>
      <c r="Z665" s="511"/>
      <c r="AA665" s="511"/>
      <c r="AB665" s="511"/>
      <c r="AC665" s="511"/>
      <c r="AD665" s="511"/>
      <c r="AE665" s="511"/>
      <c r="AF665" s="511"/>
      <c r="AG665" s="511"/>
      <c r="AH665" s="511"/>
      <c r="AI665" s="511"/>
    </row>
    <row r="666" spans="1:35" s="230" customFormat="1">
      <c r="A666" s="159"/>
      <c r="B666" s="511"/>
      <c r="C666" s="511"/>
      <c r="D666" s="511"/>
      <c r="E666" s="511"/>
      <c r="F666" s="511"/>
      <c r="G666" s="511"/>
      <c r="H666" s="511"/>
      <c r="I666" s="511"/>
      <c r="J666" s="511"/>
      <c r="K666" s="511"/>
      <c r="L666" s="511"/>
      <c r="M666" s="511"/>
      <c r="N666" s="511"/>
      <c r="O666" s="511"/>
      <c r="P666" s="511"/>
      <c r="Q666" s="511"/>
      <c r="R666" s="511"/>
      <c r="S666" s="511"/>
      <c r="T666" s="511"/>
      <c r="U666" s="511"/>
      <c r="V666" s="511"/>
      <c r="W666" s="511"/>
      <c r="X666" s="511"/>
      <c r="Y666" s="511"/>
      <c r="Z666" s="511"/>
      <c r="AA666" s="511"/>
      <c r="AB666" s="511"/>
      <c r="AC666" s="511"/>
      <c r="AD666" s="511"/>
      <c r="AE666" s="511"/>
      <c r="AF666" s="511"/>
      <c r="AG666" s="511"/>
      <c r="AH666" s="511"/>
      <c r="AI666" s="511"/>
    </row>
    <row r="667" spans="1:35" s="230" customFormat="1">
      <c r="A667" s="159"/>
      <c r="B667" s="511"/>
      <c r="C667" s="511"/>
      <c r="D667" s="511"/>
      <c r="E667" s="511"/>
      <c r="F667" s="511"/>
      <c r="G667" s="511"/>
      <c r="H667" s="511"/>
      <c r="I667" s="511"/>
      <c r="J667" s="511"/>
      <c r="K667" s="511"/>
      <c r="L667" s="511"/>
      <c r="M667" s="511"/>
      <c r="N667" s="511"/>
      <c r="O667" s="511"/>
      <c r="P667" s="511"/>
      <c r="Q667" s="511"/>
      <c r="R667" s="511"/>
      <c r="S667" s="511"/>
      <c r="T667" s="511"/>
      <c r="U667" s="511"/>
      <c r="V667" s="511"/>
      <c r="W667" s="511"/>
      <c r="X667" s="511"/>
      <c r="Y667" s="511"/>
      <c r="Z667" s="511"/>
      <c r="AA667" s="511"/>
      <c r="AB667" s="511"/>
      <c r="AC667" s="511"/>
      <c r="AD667" s="511"/>
      <c r="AE667" s="511"/>
      <c r="AF667" s="511"/>
      <c r="AG667" s="511"/>
      <c r="AH667" s="511"/>
      <c r="AI667" s="511"/>
    </row>
    <row r="668" spans="1:35" s="230" customFormat="1">
      <c r="A668" s="159"/>
      <c r="B668" s="511"/>
      <c r="C668" s="511"/>
      <c r="D668" s="511"/>
      <c r="E668" s="511"/>
      <c r="F668" s="511"/>
      <c r="G668" s="511"/>
      <c r="H668" s="511"/>
      <c r="I668" s="511"/>
      <c r="J668" s="511"/>
      <c r="K668" s="511"/>
      <c r="L668" s="511"/>
      <c r="M668" s="511"/>
      <c r="N668" s="511"/>
      <c r="O668" s="511"/>
      <c r="P668" s="511"/>
      <c r="Q668" s="511"/>
      <c r="R668" s="511"/>
      <c r="S668" s="511"/>
      <c r="T668" s="511"/>
      <c r="U668" s="511"/>
      <c r="V668" s="511"/>
      <c r="W668" s="511"/>
      <c r="X668" s="511"/>
      <c r="Y668" s="511"/>
      <c r="Z668" s="511"/>
      <c r="AA668" s="511"/>
      <c r="AB668" s="511"/>
      <c r="AC668" s="511"/>
      <c r="AD668" s="511"/>
      <c r="AE668" s="511"/>
      <c r="AF668" s="511"/>
      <c r="AG668" s="511"/>
      <c r="AH668" s="511"/>
      <c r="AI668" s="511"/>
    </row>
    <row r="669" spans="1:35" s="230" customFormat="1">
      <c r="A669" s="159"/>
      <c r="B669" s="511"/>
      <c r="C669" s="511"/>
      <c r="D669" s="511"/>
      <c r="E669" s="511"/>
      <c r="F669" s="511"/>
      <c r="G669" s="511"/>
      <c r="H669" s="511"/>
      <c r="I669" s="511"/>
      <c r="J669" s="511"/>
      <c r="K669" s="511"/>
      <c r="L669" s="511"/>
      <c r="M669" s="511"/>
      <c r="N669" s="511"/>
      <c r="O669" s="511"/>
      <c r="P669" s="511"/>
      <c r="Q669" s="511"/>
      <c r="R669" s="511"/>
      <c r="S669" s="511"/>
      <c r="T669" s="511"/>
      <c r="U669" s="511"/>
      <c r="V669" s="511"/>
      <c r="W669" s="511"/>
      <c r="X669" s="511"/>
      <c r="Y669" s="511"/>
      <c r="Z669" s="511"/>
      <c r="AA669" s="511"/>
      <c r="AB669" s="511"/>
      <c r="AC669" s="511"/>
      <c r="AD669" s="511"/>
      <c r="AE669" s="511"/>
      <c r="AF669" s="511"/>
      <c r="AG669" s="511"/>
      <c r="AH669" s="511"/>
      <c r="AI669" s="511"/>
    </row>
  </sheetData>
  <mergeCells count="3">
    <mergeCell ref="A32:A33"/>
    <mergeCell ref="AK4:AK6"/>
    <mergeCell ref="B2:K4"/>
  </mergeCells>
  <pageMargins left="0.7" right="0.7" top="0.75" bottom="0.75" header="0.3" footer="0.3"/>
  <drawing r:id="rId1"/>
  <legacyDrawing r:id="rId2"/>
  <extLst>
    <ext xmlns:x14="http://schemas.microsoft.com/office/spreadsheetml/2009/9/main" uri="{05C60535-1F16-4fd2-B633-F4F36F0B64E0}">
      <x14:sparklineGroups xmlns:xm="http://schemas.microsoft.com/office/excel/2006/main">
        <x14:sparklineGroup manualMax="0" manualMin="0" type="column" displayEmptyCellsAs="gap" xr2:uid="{00000000-0003-0000-0400-000061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5 Cash Flow Statement'!F8:AI8</xm:f>
              <xm:sqref>AK8</xm:sqref>
            </x14:sparkline>
          </x14:sparklines>
        </x14:sparklineGroup>
        <x14:sparklineGroup manualMax="0" manualMin="0" type="column" displayEmptyCellsAs="gap" xr2:uid="{00000000-0003-0000-0400-000062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5 Cash Flow Statement'!F9:AI9</xm:f>
              <xm:sqref>AK9</xm:sqref>
            </x14:sparkline>
            <x14:sparkline>
              <xm:f>'Step 5 Cash Flow Statement'!F10:AI10</xm:f>
              <xm:sqref>AK10</xm:sqref>
            </x14:sparkline>
            <x14:sparkline>
              <xm:f>'Step 5 Cash Flow Statement'!F11:AI11</xm:f>
              <xm:sqref>AK11</xm:sqref>
            </x14:sparkline>
            <x14:sparkline>
              <xm:f>'Step 5 Cash Flow Statement'!F12:AI12</xm:f>
              <xm:sqref>AK12</xm:sqref>
            </x14:sparkline>
            <x14:sparkline>
              <xm:f>'Step 5 Cash Flow Statement'!F13:AI13</xm:f>
              <xm:sqref>AK13</xm:sqref>
            </x14:sparkline>
          </x14:sparklines>
        </x14:sparklineGroup>
        <x14:sparklineGroup manualMax="0" manualMin="0" type="column" displayEmptyCellsAs="gap" xr2:uid="{00000000-0003-0000-0400-000063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5 Cash Flow Statement'!F16:AI16</xm:f>
              <xm:sqref>AK16</xm:sqref>
            </x14:sparkline>
            <x14:sparkline>
              <xm:f>'Step 5 Cash Flow Statement'!F17:AI17</xm:f>
              <xm:sqref>AK17</xm:sqref>
            </x14:sparkline>
          </x14:sparklines>
        </x14:sparklineGroup>
        <x14:sparklineGroup manualMax="0" manualMin="0" type="column" displayEmptyCellsAs="gap" xr2:uid="{00000000-0003-0000-0400-000064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5 Cash Flow Statement'!F20:AI20</xm:f>
              <xm:sqref>AK20</xm:sqref>
            </x14:sparkline>
            <x14:sparkline>
              <xm:f>'Step 5 Cash Flow Statement'!F21:AI21</xm:f>
              <xm:sqref>AK21</xm:sqref>
            </x14:sparkline>
            <x14:sparkline>
              <xm:f>'Step 5 Cash Flow Statement'!F22:AI22</xm:f>
              <xm:sqref>AK22</xm:sqref>
            </x14:sparkline>
            <x14:sparkline>
              <xm:f>'Step 5 Cash Flow Statement'!F23:AI23</xm:f>
              <xm:sqref>AK23</xm:sqref>
            </x14:sparkline>
          </x14:sparklines>
        </x14:sparklineGroup>
        <x14:sparklineGroup manualMax="0" manualMin="0" type="column" displayEmptyCellsAs="gap" xr2:uid="{00000000-0003-0000-0400-000065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5 Cash Flow Statement'!F25:AI25</xm:f>
              <xm:sqref>AK25</xm:sqref>
            </x14:sparkline>
          </x14:sparklines>
        </x14:sparklineGroup>
        <x14:sparklineGroup manualMax="0" manualMin="0" type="column" displayEmptyCellsAs="gap" xr2:uid="{00000000-0003-0000-0400-000066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5 Cash Flow Statement'!F27:AI27</xm:f>
              <xm:sqref>AK27</xm:sqref>
            </x14:sparkline>
          </x14:sparklines>
        </x14:sparklineGroup>
        <x14:sparklineGroup manualMax="0" manualMin="0" type="column" displayEmptyCellsAs="gap" xr2:uid="{00000000-0003-0000-0400-000067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5 Cash Flow Statement'!F28:AI28</xm:f>
              <xm:sqref>AK28</xm:sqref>
            </x14:sparkline>
          </x14:sparklines>
        </x14:sparklineGroup>
        <x14:sparklineGroup manualMax="0" manualMin="0" type="column" displayEmptyCellsAs="gap" xr2:uid="{00000000-0003-0000-0400-000068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5 Cash Flow Statement'!F29:AI29</xm:f>
              <xm:sqref>AK29</xm:sqref>
            </x14:sparkline>
          </x14:sparklines>
        </x14:sparklineGroup>
        <x14:sparklineGroup manualMax="0" manualMin="0" type="column" displayEmptyCellsAs="gap" xr2:uid="{00000000-0003-0000-0400-000069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'Step 5 Cash Flow Statement'!F33:AI33</xm:f>
              <xm:sqref>AK33</xm:sqref>
            </x14:sparkline>
          </x14:sparklines>
        </x14:sparklineGroup>
      </x14:sparklineGroup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
    <tabColor rgb="FFC00000"/>
  </sheetPr>
  <dimension ref="A1:CV559"/>
  <sheetViews>
    <sheetView showGridLines="0" workbookViewId="0">
      <pane xSplit="1" ySplit="6" topLeftCell="B7" activePane="bottomRight" state="frozen"/>
      <selection activeCell="U12" sqref="U12"/>
      <selection pane="topRight" activeCell="U12" sqref="U12"/>
      <selection pane="bottomLeft" activeCell="U12" sqref="U12"/>
      <selection pane="bottomRight" activeCell="U12" sqref="U12"/>
    </sheetView>
  </sheetViews>
  <sheetFormatPr defaultColWidth="8.83203125" defaultRowHeight="12.5"/>
  <cols>
    <col min="1" max="1" width="2" style="321" customWidth="1"/>
    <col min="2" max="2" width="16.1640625" style="332" bestFit="1" customWidth="1"/>
    <col min="3" max="3" width="31.83203125" style="332" customWidth="1"/>
    <col min="4" max="4" width="16.1640625" style="332" customWidth="1"/>
    <col min="5" max="5" width="29.5" style="332" bestFit="1" customWidth="1"/>
    <col min="6" max="6" width="17.1640625" style="332" bestFit="1" customWidth="1"/>
    <col min="7" max="7" width="21" style="332" bestFit="1" customWidth="1"/>
    <col min="8" max="8" width="13.6640625" style="332" bestFit="1" customWidth="1"/>
    <col min="9" max="9" width="16.6640625" style="332" bestFit="1" customWidth="1"/>
    <col min="10" max="10" width="20.1640625" style="321" bestFit="1" customWidth="1"/>
    <col min="11" max="11" width="11.5" style="321" bestFit="1" customWidth="1"/>
    <col min="12" max="17" width="10.33203125" style="321" customWidth="1"/>
    <col min="18" max="19" width="10.1640625" style="321" customWidth="1"/>
    <col min="20" max="27" width="8.83203125" style="321"/>
    <col min="28" max="29" width="9.1640625" style="321" customWidth="1"/>
    <col min="30" max="100" width="8.83203125" style="321"/>
    <col min="101" max="16384" width="8.83203125" style="332"/>
  </cols>
  <sheetData>
    <row r="1" spans="1:100" s="321" customFormat="1" ht="80" customHeight="1" thickBot="1">
      <c r="A1" s="316"/>
      <c r="B1" s="317"/>
      <c r="C1" s="318"/>
      <c r="D1" s="318"/>
      <c r="E1" s="318"/>
      <c r="F1" s="318"/>
      <c r="G1" s="318"/>
      <c r="H1" s="318"/>
      <c r="I1" s="318"/>
      <c r="J1" s="319"/>
      <c r="K1" s="319"/>
      <c r="L1" s="319"/>
      <c r="M1" s="319"/>
      <c r="N1" s="319"/>
      <c r="O1" s="316"/>
      <c r="P1" s="319"/>
      <c r="Q1" s="319"/>
      <c r="R1" s="238"/>
      <c r="S1" s="238"/>
      <c r="T1" s="238"/>
      <c r="U1" s="238"/>
      <c r="V1" s="238"/>
      <c r="W1" s="238"/>
      <c r="X1" s="238"/>
      <c r="Y1" s="238"/>
      <c r="Z1" s="238"/>
      <c r="AA1" s="238"/>
      <c r="AB1" s="238"/>
      <c r="AC1" s="238"/>
      <c r="AD1" s="238"/>
      <c r="AE1" s="238"/>
      <c r="AF1" s="238"/>
      <c r="AG1" s="238"/>
      <c r="AH1" s="238"/>
      <c r="AI1" s="238"/>
      <c r="AJ1" s="238"/>
      <c r="AK1" s="238"/>
      <c r="AL1" s="238"/>
      <c r="AM1" s="238"/>
      <c r="AN1" s="319"/>
      <c r="AO1" s="319"/>
      <c r="AP1" s="319"/>
      <c r="AQ1" s="319"/>
      <c r="AR1" s="319"/>
      <c r="AS1" s="316"/>
      <c r="AT1" s="316"/>
      <c r="AU1" s="320"/>
      <c r="AV1" s="316"/>
      <c r="AW1" s="319"/>
      <c r="AX1" s="319"/>
      <c r="AY1" s="319"/>
      <c r="AZ1" s="238"/>
      <c r="BA1" s="238"/>
      <c r="BB1" s="238"/>
      <c r="BC1" s="238"/>
      <c r="BD1" s="238"/>
      <c r="BE1" s="238"/>
      <c r="BF1" s="238"/>
      <c r="BG1" s="238"/>
      <c r="BH1" s="238"/>
      <c r="BI1" s="238"/>
      <c r="BJ1" s="238"/>
      <c r="BK1" s="238"/>
      <c r="BL1" s="238"/>
      <c r="BM1" s="238"/>
      <c r="BN1" s="238"/>
    </row>
    <row r="2" spans="1:100" s="238" customFormat="1" ht="16" customHeight="1">
      <c r="A2" s="644" t="s">
        <v>146</v>
      </c>
      <c r="B2" s="662"/>
      <c r="C2" s="645"/>
      <c r="D2" s="237"/>
      <c r="E2" s="661"/>
      <c r="F2" s="661"/>
      <c r="G2" s="661"/>
      <c r="H2" s="661"/>
      <c r="I2" s="661"/>
      <c r="J2" s="661"/>
      <c r="K2" s="661"/>
      <c r="L2" s="661"/>
      <c r="M2" s="661"/>
      <c r="N2" s="661"/>
      <c r="O2" s="661"/>
      <c r="P2" s="661"/>
    </row>
    <row r="3" spans="1:100" s="238" customFormat="1" ht="13.5" thickBot="1">
      <c r="A3" s="646" t="s">
        <v>149</v>
      </c>
      <c r="B3" s="663"/>
      <c r="C3" s="647"/>
      <c r="D3" s="237"/>
      <c r="E3" s="661"/>
      <c r="F3" s="661"/>
      <c r="G3" s="661"/>
      <c r="H3" s="661"/>
      <c r="I3" s="661"/>
      <c r="J3" s="661"/>
      <c r="K3" s="661"/>
      <c r="L3" s="661"/>
      <c r="M3" s="661"/>
      <c r="N3" s="661"/>
      <c r="O3" s="661"/>
      <c r="P3" s="661"/>
    </row>
    <row r="4" spans="1:100" s="238" customFormat="1" ht="13.5" thickBot="1">
      <c r="A4" s="357" t="s">
        <v>0</v>
      </c>
      <c r="B4" s="358"/>
      <c r="C4" s="356"/>
      <c r="D4" s="319"/>
      <c r="E4" s="316"/>
      <c r="F4" s="316"/>
      <c r="G4" s="316"/>
      <c r="H4" s="322"/>
      <c r="I4" s="319"/>
    </row>
    <row r="5" spans="1:100" s="238" customFormat="1" ht="13.5" thickBot="1">
      <c r="A5" s="302" t="s">
        <v>136</v>
      </c>
      <c r="B5" s="355"/>
      <c r="C5" s="359"/>
      <c r="D5" s="237"/>
      <c r="E5" s="319"/>
      <c r="F5" s="319"/>
      <c r="G5" s="319"/>
      <c r="H5" s="319"/>
      <c r="I5" s="319"/>
      <c r="J5" s="319"/>
      <c r="K5" s="319"/>
      <c r="L5" s="319"/>
      <c r="M5" s="319"/>
      <c r="N5" s="319"/>
      <c r="O5" s="316"/>
      <c r="P5" s="319"/>
      <c r="Q5" s="319"/>
      <c r="AN5" s="319"/>
      <c r="AO5" s="319"/>
      <c r="AP5" s="319"/>
      <c r="AQ5" s="319"/>
      <c r="AR5" s="319"/>
      <c r="AS5" s="316"/>
      <c r="AT5" s="316"/>
      <c r="AU5" s="320"/>
      <c r="AV5" s="316"/>
      <c r="AW5" s="319"/>
      <c r="AX5" s="319"/>
      <c r="AY5" s="319"/>
    </row>
    <row r="6" spans="1:100" s="238" customFormat="1" ht="16" customHeight="1" thickBot="1">
      <c r="A6" s="664" t="s">
        <v>141</v>
      </c>
      <c r="B6" s="665"/>
      <c r="C6" s="666"/>
    </row>
    <row r="7" spans="1:100" s="238" customFormat="1" ht="13">
      <c r="A7" s="319"/>
      <c r="B7" s="319"/>
      <c r="C7" s="319"/>
    </row>
    <row r="8" spans="1:100" s="324" customFormat="1" ht="13">
      <c r="A8" s="238"/>
      <c r="B8" s="323"/>
      <c r="C8" s="323"/>
      <c r="J8" s="238"/>
      <c r="K8" s="238"/>
      <c r="L8" s="238"/>
      <c r="M8" s="238"/>
      <c r="N8" s="238"/>
      <c r="O8" s="238"/>
      <c r="P8" s="238"/>
      <c r="Q8" s="238"/>
      <c r="R8" s="238"/>
      <c r="S8" s="238"/>
      <c r="T8" s="238"/>
      <c r="U8" s="238"/>
      <c r="V8" s="238"/>
      <c r="W8" s="238"/>
      <c r="X8" s="238"/>
      <c r="Y8" s="238"/>
      <c r="Z8" s="238"/>
      <c r="AA8" s="238"/>
      <c r="AB8" s="238"/>
      <c r="AC8" s="238"/>
      <c r="AD8" s="238"/>
      <c r="AE8" s="238"/>
      <c r="AF8" s="238"/>
      <c r="AG8" s="238"/>
      <c r="AH8" s="238"/>
      <c r="AI8" s="238"/>
      <c r="AJ8" s="238"/>
      <c r="AK8" s="238"/>
      <c r="AL8" s="238"/>
      <c r="AM8" s="238"/>
      <c r="AN8" s="238"/>
      <c r="AO8" s="238"/>
      <c r="AP8" s="238"/>
      <c r="AQ8" s="238"/>
      <c r="AR8" s="238"/>
      <c r="AS8" s="238"/>
      <c r="AT8" s="238"/>
      <c r="AU8" s="238"/>
      <c r="AV8" s="238"/>
      <c r="AW8" s="238"/>
      <c r="AX8" s="238"/>
      <c r="AY8" s="238"/>
      <c r="AZ8" s="238"/>
      <c r="BA8" s="238"/>
      <c r="BB8" s="238"/>
      <c r="BC8" s="238"/>
      <c r="BD8" s="238"/>
      <c r="BE8" s="238"/>
      <c r="BF8" s="238"/>
      <c r="BG8" s="238"/>
      <c r="BH8" s="238"/>
      <c r="BI8" s="238"/>
      <c r="BJ8" s="238"/>
      <c r="BK8" s="238"/>
      <c r="BL8" s="238"/>
      <c r="BM8" s="238"/>
      <c r="BN8" s="238"/>
      <c r="BO8" s="238"/>
      <c r="BP8" s="238"/>
      <c r="BQ8" s="238"/>
      <c r="BR8" s="238"/>
      <c r="BS8" s="238"/>
      <c r="BT8" s="238"/>
      <c r="BU8" s="238"/>
      <c r="BV8" s="238"/>
      <c r="BW8" s="238"/>
      <c r="BX8" s="238"/>
      <c r="BY8" s="238"/>
      <c r="BZ8" s="238"/>
      <c r="CA8" s="238"/>
      <c r="CB8" s="238"/>
      <c r="CC8" s="238"/>
      <c r="CD8" s="238"/>
      <c r="CE8" s="238"/>
      <c r="CF8" s="238"/>
      <c r="CG8" s="238"/>
      <c r="CH8" s="238"/>
      <c r="CI8" s="238"/>
      <c r="CJ8" s="238"/>
      <c r="CK8" s="238"/>
      <c r="CL8" s="238"/>
      <c r="CM8" s="238"/>
      <c r="CN8" s="238"/>
      <c r="CO8" s="238"/>
      <c r="CP8" s="238"/>
      <c r="CQ8" s="238"/>
      <c r="CR8" s="238"/>
      <c r="CS8" s="238"/>
      <c r="CT8" s="238"/>
      <c r="CU8" s="238"/>
      <c r="CV8" s="238"/>
    </row>
    <row r="9" spans="1:100" s="324" customFormat="1" ht="13">
      <c r="A9" s="316"/>
      <c r="J9" s="319"/>
      <c r="K9" s="319"/>
      <c r="L9" s="319"/>
      <c r="M9" s="319"/>
      <c r="N9" s="319"/>
      <c r="O9" s="316"/>
      <c r="P9" s="319"/>
      <c r="Q9" s="319"/>
      <c r="R9" s="238"/>
      <c r="S9" s="238"/>
      <c r="T9" s="238"/>
      <c r="U9" s="238"/>
      <c r="V9" s="238"/>
      <c r="W9" s="238"/>
      <c r="X9" s="238"/>
      <c r="Y9" s="238"/>
      <c r="Z9" s="238"/>
      <c r="AA9" s="238"/>
      <c r="AB9" s="238"/>
      <c r="AC9" s="238"/>
      <c r="AD9" s="238"/>
      <c r="AE9" s="238"/>
      <c r="AF9" s="238"/>
      <c r="AG9" s="238"/>
      <c r="AH9" s="238"/>
      <c r="AI9" s="238"/>
      <c r="AJ9" s="238"/>
      <c r="AK9" s="238"/>
      <c r="AL9" s="238"/>
      <c r="AM9" s="238"/>
      <c r="AN9" s="319"/>
      <c r="AO9" s="319"/>
      <c r="AP9" s="319"/>
      <c r="AQ9" s="319"/>
      <c r="AR9" s="319"/>
      <c r="AS9" s="316"/>
      <c r="AT9" s="316"/>
      <c r="AU9" s="320"/>
      <c r="AV9" s="316"/>
      <c r="AW9" s="319"/>
      <c r="AX9" s="319"/>
      <c r="AY9" s="319"/>
      <c r="AZ9" s="238"/>
      <c r="BA9" s="238"/>
      <c r="BB9" s="238"/>
      <c r="BC9" s="238"/>
      <c r="BD9" s="238"/>
      <c r="BE9" s="238"/>
      <c r="BF9" s="238"/>
      <c r="BG9" s="238"/>
      <c r="BH9" s="238"/>
      <c r="BI9" s="238"/>
      <c r="BJ9" s="238"/>
      <c r="BK9" s="238"/>
      <c r="BL9" s="238"/>
      <c r="BM9" s="238"/>
      <c r="BN9" s="238"/>
      <c r="BO9" s="238"/>
      <c r="BP9" s="238"/>
      <c r="BQ9" s="238"/>
      <c r="BR9" s="238"/>
      <c r="BS9" s="238"/>
      <c r="BT9" s="238"/>
      <c r="BU9" s="238"/>
      <c r="BV9" s="238"/>
      <c r="BW9" s="238"/>
      <c r="BX9" s="238"/>
      <c r="BY9" s="238"/>
      <c r="BZ9" s="238"/>
      <c r="CA9" s="238"/>
      <c r="CB9" s="238"/>
      <c r="CC9" s="238"/>
      <c r="CD9" s="238"/>
      <c r="CE9" s="238"/>
      <c r="CF9" s="238"/>
      <c r="CG9" s="238"/>
      <c r="CH9" s="238"/>
      <c r="CI9" s="238"/>
      <c r="CJ9" s="238"/>
      <c r="CK9" s="238"/>
      <c r="CL9" s="238"/>
      <c r="CM9" s="238"/>
      <c r="CN9" s="238"/>
      <c r="CO9" s="238"/>
      <c r="CP9" s="238"/>
      <c r="CQ9" s="238"/>
      <c r="CR9" s="238"/>
      <c r="CS9" s="238"/>
      <c r="CT9" s="238"/>
      <c r="CU9" s="238"/>
      <c r="CV9" s="238"/>
    </row>
    <row r="10" spans="1:100" s="324" customFormat="1" ht="13">
      <c r="A10" s="238"/>
      <c r="C10" s="325">
        <f>'Step 5 Cash Flow Statement'!AE32</f>
        <v>2018</v>
      </c>
      <c r="D10" s="325">
        <f>'Step 5 Cash Flow Statement'!AF32</f>
        <v>2019</v>
      </c>
      <c r="E10" s="325">
        <f>'Step 5 Cash Flow Statement'!AG32</f>
        <v>2020</v>
      </c>
      <c r="F10" s="325">
        <f>'Step 5 Cash Flow Statement'!AH32</f>
        <v>2021</v>
      </c>
      <c r="G10" s="325">
        <f>'Step 5 Cash Flow Statement'!AI32</f>
        <v>2022</v>
      </c>
      <c r="J10" s="238"/>
      <c r="K10" s="238"/>
      <c r="L10" s="238"/>
      <c r="M10" s="238"/>
      <c r="N10" s="238"/>
      <c r="O10" s="238"/>
      <c r="P10" s="238"/>
      <c r="Q10" s="238"/>
      <c r="R10" s="238"/>
      <c r="S10" s="238"/>
      <c r="T10" s="238"/>
      <c r="U10" s="238"/>
      <c r="V10" s="238"/>
      <c r="W10" s="238"/>
      <c r="X10" s="238"/>
      <c r="Y10" s="238"/>
      <c r="Z10" s="238"/>
      <c r="AA10" s="238"/>
      <c r="AB10" s="238"/>
      <c r="AC10" s="238"/>
      <c r="AD10" s="238"/>
      <c r="AE10" s="238"/>
      <c r="AF10" s="238"/>
      <c r="AG10" s="238"/>
      <c r="AH10" s="238"/>
      <c r="AI10" s="238"/>
      <c r="AJ10" s="238"/>
      <c r="AK10" s="238"/>
      <c r="AL10" s="238"/>
      <c r="AM10" s="238"/>
      <c r="AN10" s="238"/>
      <c r="AO10" s="238"/>
      <c r="AP10" s="238"/>
      <c r="AQ10" s="238"/>
      <c r="AR10" s="238"/>
      <c r="AS10" s="238"/>
      <c r="AT10" s="238"/>
      <c r="AU10" s="238"/>
      <c r="AV10" s="238"/>
      <c r="AW10" s="238"/>
      <c r="AX10" s="238"/>
      <c r="AY10" s="238"/>
      <c r="AZ10" s="238"/>
      <c r="BA10" s="238"/>
      <c r="BB10" s="238"/>
      <c r="BC10" s="238"/>
      <c r="BD10" s="238"/>
      <c r="BE10" s="238"/>
      <c r="BF10" s="238"/>
      <c r="BG10" s="238"/>
      <c r="BH10" s="238"/>
      <c r="BI10" s="238"/>
      <c r="BJ10" s="238"/>
      <c r="BK10" s="238"/>
      <c r="BL10" s="238"/>
      <c r="BM10" s="238"/>
      <c r="BN10" s="238"/>
      <c r="BO10" s="238"/>
      <c r="BP10" s="238"/>
      <c r="BQ10" s="238"/>
      <c r="BR10" s="238"/>
      <c r="BS10" s="238"/>
      <c r="BT10" s="238"/>
      <c r="BU10" s="238"/>
      <c r="BV10" s="238"/>
      <c r="BW10" s="238"/>
      <c r="BX10" s="238"/>
      <c r="BY10" s="238"/>
      <c r="BZ10" s="238"/>
      <c r="CA10" s="238"/>
      <c r="CB10" s="238"/>
      <c r="CC10" s="238"/>
      <c r="CD10" s="238"/>
      <c r="CE10" s="238"/>
      <c r="CF10" s="238"/>
      <c r="CG10" s="238"/>
      <c r="CH10" s="238"/>
      <c r="CI10" s="238"/>
      <c r="CJ10" s="238"/>
      <c r="CK10" s="238"/>
      <c r="CL10" s="238"/>
      <c r="CM10" s="238"/>
      <c r="CN10" s="238"/>
      <c r="CO10" s="238"/>
      <c r="CP10" s="238"/>
      <c r="CQ10" s="238"/>
      <c r="CR10" s="238"/>
      <c r="CS10" s="238"/>
      <c r="CT10" s="238"/>
      <c r="CU10" s="238"/>
      <c r="CV10" s="238"/>
    </row>
    <row r="11" spans="1:100" s="324" customFormat="1" ht="13">
      <c r="A11" s="238"/>
      <c r="B11" s="326" t="s">
        <v>95</v>
      </c>
      <c r="C11" s="327">
        <f>'Step 5 Cash Flow Statement'!AE33</f>
        <v>0</v>
      </c>
      <c r="D11" s="327">
        <f>'Step 5 Cash Flow Statement'!AF33</f>
        <v>0</v>
      </c>
      <c r="E11" s="327">
        <f>'Step 5 Cash Flow Statement'!AG33</f>
        <v>0</v>
      </c>
      <c r="F11" s="327">
        <f>'Step 5 Cash Flow Statement'!AH33</f>
        <v>0</v>
      </c>
      <c r="G11" s="327">
        <f>'Step 5 Cash Flow Statement'!AI33</f>
        <v>0</v>
      </c>
      <c r="H11" s="323"/>
      <c r="I11" s="323"/>
      <c r="J11" s="238"/>
      <c r="K11" s="238"/>
      <c r="L11" s="238"/>
      <c r="M11" s="317"/>
      <c r="N11" s="238"/>
      <c r="O11" s="238"/>
      <c r="P11" s="238"/>
      <c r="Q11" s="238"/>
      <c r="R11" s="238"/>
      <c r="S11" s="238"/>
      <c r="T11" s="238"/>
      <c r="U11" s="238"/>
      <c r="V11" s="238"/>
      <c r="W11" s="238"/>
      <c r="X11" s="238"/>
      <c r="Y11" s="238"/>
      <c r="Z11" s="238"/>
      <c r="AA11" s="238"/>
      <c r="AB11" s="238"/>
      <c r="AC11" s="238"/>
      <c r="AD11" s="238"/>
      <c r="AE11" s="238"/>
      <c r="AF11" s="238"/>
      <c r="AG11" s="238"/>
      <c r="AH11" s="238"/>
      <c r="AI11" s="238"/>
      <c r="AJ11" s="238"/>
      <c r="AK11" s="238"/>
      <c r="AL11" s="238"/>
      <c r="AM11" s="238"/>
      <c r="AN11" s="238"/>
      <c r="AO11" s="238"/>
      <c r="AP11" s="238"/>
      <c r="AQ11" s="238"/>
      <c r="AR11" s="238"/>
      <c r="AS11" s="238"/>
      <c r="AT11" s="238"/>
      <c r="AU11" s="238"/>
      <c r="AV11" s="238"/>
      <c r="AW11" s="238"/>
      <c r="AX11" s="238"/>
      <c r="AY11" s="238"/>
      <c r="AZ11" s="238"/>
      <c r="BA11" s="238"/>
      <c r="BB11" s="238"/>
      <c r="BC11" s="238"/>
      <c r="BD11" s="238"/>
      <c r="BE11" s="238"/>
      <c r="BF11" s="238"/>
      <c r="BG11" s="238"/>
      <c r="BH11" s="238"/>
      <c r="BI11" s="238"/>
      <c r="BJ11" s="238"/>
      <c r="BK11" s="238"/>
      <c r="BL11" s="238"/>
      <c r="BM11" s="238"/>
      <c r="BN11" s="238"/>
      <c r="BO11" s="238"/>
      <c r="BP11" s="238"/>
      <c r="BQ11" s="238"/>
      <c r="BR11" s="238"/>
      <c r="BS11" s="238"/>
      <c r="BT11" s="238"/>
      <c r="BU11" s="238"/>
      <c r="BV11" s="238"/>
      <c r="BW11" s="238"/>
      <c r="BX11" s="238"/>
      <c r="BY11" s="238"/>
      <c r="BZ11" s="238"/>
      <c r="CA11" s="238"/>
      <c r="CB11" s="238"/>
      <c r="CC11" s="238"/>
      <c r="CD11" s="238"/>
      <c r="CE11" s="238"/>
      <c r="CF11" s="238"/>
      <c r="CG11" s="238"/>
      <c r="CH11" s="238"/>
      <c r="CI11" s="238"/>
      <c r="CJ11" s="238"/>
      <c r="CK11" s="238"/>
      <c r="CL11" s="238"/>
      <c r="CM11" s="238"/>
      <c r="CN11" s="238"/>
      <c r="CO11" s="238"/>
      <c r="CP11" s="238"/>
      <c r="CQ11" s="238"/>
      <c r="CR11" s="238"/>
      <c r="CS11" s="238"/>
      <c r="CT11" s="238"/>
      <c r="CU11" s="238"/>
      <c r="CV11" s="238"/>
    </row>
    <row r="12" spans="1:100" s="324" customFormat="1" ht="13">
      <c r="A12" s="316"/>
      <c r="B12" s="323"/>
      <c r="C12" s="323"/>
      <c r="D12" s="323"/>
      <c r="E12" s="328"/>
      <c r="F12" s="328"/>
      <c r="G12" s="328"/>
      <c r="H12" s="329"/>
      <c r="I12" s="323"/>
      <c r="J12" s="319"/>
      <c r="K12" s="319"/>
      <c r="L12" s="319"/>
      <c r="M12" s="319"/>
      <c r="N12" s="319"/>
      <c r="O12" s="316"/>
      <c r="P12" s="319"/>
      <c r="Q12" s="319"/>
      <c r="R12" s="238"/>
      <c r="S12" s="238"/>
      <c r="T12" s="238"/>
      <c r="U12" s="238"/>
      <c r="V12" s="238"/>
      <c r="W12" s="238"/>
      <c r="X12" s="238"/>
      <c r="Y12" s="238"/>
      <c r="Z12" s="238"/>
      <c r="AA12" s="238"/>
      <c r="AB12" s="238"/>
      <c r="AC12" s="238"/>
      <c r="AD12" s="238"/>
      <c r="AE12" s="238"/>
      <c r="AF12" s="238"/>
      <c r="AG12" s="238"/>
      <c r="AH12" s="238"/>
      <c r="AI12" s="238"/>
      <c r="AJ12" s="238"/>
      <c r="AK12" s="238"/>
      <c r="AL12" s="238"/>
      <c r="AM12" s="238"/>
      <c r="AN12" s="319"/>
      <c r="AO12" s="319"/>
      <c r="AP12" s="319"/>
      <c r="AQ12" s="319"/>
      <c r="AR12" s="319"/>
      <c r="AS12" s="316"/>
      <c r="AT12" s="316"/>
      <c r="AU12" s="320"/>
      <c r="AV12" s="316"/>
      <c r="AW12" s="319"/>
      <c r="AX12" s="319"/>
      <c r="AY12" s="319"/>
      <c r="AZ12" s="238"/>
      <c r="BA12" s="238"/>
      <c r="BB12" s="238"/>
      <c r="BC12" s="238"/>
      <c r="BD12" s="238"/>
      <c r="BE12" s="238"/>
      <c r="BF12" s="238"/>
      <c r="BG12" s="238"/>
      <c r="BH12" s="238"/>
      <c r="BI12" s="238"/>
      <c r="BJ12" s="238"/>
      <c r="BK12" s="238"/>
      <c r="BL12" s="238"/>
      <c r="BM12" s="238"/>
      <c r="BN12" s="238"/>
      <c r="BO12" s="238"/>
      <c r="BP12" s="238"/>
      <c r="BQ12" s="238"/>
      <c r="BR12" s="238"/>
      <c r="BS12" s="238"/>
      <c r="BT12" s="238"/>
      <c r="BU12" s="238"/>
      <c r="BV12" s="238"/>
      <c r="BW12" s="238"/>
      <c r="BX12" s="238"/>
      <c r="BY12" s="238"/>
      <c r="BZ12" s="238"/>
      <c r="CA12" s="238"/>
      <c r="CB12" s="238"/>
      <c r="CC12" s="238"/>
      <c r="CD12" s="238"/>
      <c r="CE12" s="238"/>
      <c r="CF12" s="238"/>
      <c r="CG12" s="238"/>
      <c r="CH12" s="238"/>
      <c r="CI12" s="238"/>
      <c r="CJ12" s="238"/>
      <c r="CK12" s="238"/>
      <c r="CL12" s="238"/>
      <c r="CM12" s="238"/>
      <c r="CN12" s="238"/>
      <c r="CO12" s="238"/>
      <c r="CP12" s="238"/>
      <c r="CQ12" s="238"/>
      <c r="CR12" s="238"/>
      <c r="CS12" s="238"/>
      <c r="CT12" s="238"/>
      <c r="CU12" s="238"/>
      <c r="CV12" s="238"/>
    </row>
    <row r="13" spans="1:100" s="238" customFormat="1" ht="13">
      <c r="B13" s="319"/>
      <c r="C13" s="319"/>
      <c r="D13" s="319"/>
      <c r="E13" s="316"/>
      <c r="F13" s="316"/>
      <c r="G13" s="316"/>
      <c r="H13" s="322"/>
      <c r="I13" s="319"/>
    </row>
    <row r="14" spans="1:100" s="324" customFormat="1" ht="13">
      <c r="A14" s="316"/>
      <c r="C14" s="330"/>
      <c r="D14" s="330"/>
      <c r="E14" s="330"/>
      <c r="F14" s="323"/>
      <c r="G14" s="323"/>
      <c r="H14" s="323"/>
      <c r="I14" s="323"/>
      <c r="J14" s="319"/>
      <c r="K14" s="319"/>
      <c r="L14" s="319"/>
      <c r="M14" s="319"/>
      <c r="N14" s="319"/>
      <c r="O14" s="316"/>
      <c r="P14" s="319"/>
      <c r="Q14" s="319"/>
      <c r="R14" s="238"/>
      <c r="S14" s="238"/>
      <c r="T14" s="238"/>
      <c r="U14" s="238"/>
      <c r="V14" s="238"/>
      <c r="W14" s="238"/>
      <c r="X14" s="238"/>
      <c r="Y14" s="238"/>
      <c r="Z14" s="238"/>
      <c r="AA14" s="238"/>
      <c r="AB14" s="238"/>
      <c r="AC14" s="238"/>
      <c r="AD14" s="238"/>
      <c r="AE14" s="238"/>
      <c r="AF14" s="238"/>
      <c r="AG14" s="238"/>
      <c r="AH14" s="238"/>
      <c r="AI14" s="238"/>
      <c r="AJ14" s="238"/>
      <c r="AK14" s="238"/>
      <c r="AL14" s="238"/>
      <c r="AM14" s="238"/>
      <c r="AN14" s="319"/>
      <c r="AO14" s="319"/>
      <c r="AP14" s="319"/>
      <c r="AQ14" s="319"/>
      <c r="AR14" s="319"/>
      <c r="AS14" s="316"/>
      <c r="AT14" s="316"/>
      <c r="AU14" s="320"/>
      <c r="AV14" s="316"/>
      <c r="AW14" s="319"/>
      <c r="AX14" s="319"/>
      <c r="AY14" s="319"/>
      <c r="AZ14" s="238"/>
      <c r="BA14" s="238"/>
      <c r="BB14" s="238"/>
      <c r="BC14" s="238"/>
      <c r="BD14" s="238"/>
      <c r="BE14" s="238"/>
      <c r="BF14" s="238"/>
      <c r="BG14" s="238"/>
      <c r="BH14" s="238"/>
      <c r="BI14" s="238"/>
      <c r="BJ14" s="238"/>
      <c r="BK14" s="238"/>
      <c r="BL14" s="238"/>
      <c r="BM14" s="238"/>
      <c r="BN14" s="238"/>
      <c r="BO14" s="238"/>
      <c r="BP14" s="238"/>
      <c r="BQ14" s="238"/>
      <c r="BR14" s="238"/>
      <c r="BS14" s="238"/>
      <c r="BT14" s="238"/>
      <c r="BU14" s="238"/>
      <c r="BV14" s="238"/>
      <c r="BW14" s="238"/>
      <c r="BX14" s="238"/>
      <c r="BY14" s="238"/>
      <c r="BZ14" s="238"/>
      <c r="CA14" s="238"/>
      <c r="CB14" s="238"/>
      <c r="CC14" s="238"/>
      <c r="CD14" s="238"/>
      <c r="CE14" s="238"/>
      <c r="CF14" s="238"/>
      <c r="CG14" s="238"/>
      <c r="CH14" s="238"/>
      <c r="CI14" s="238"/>
      <c r="CJ14" s="238"/>
      <c r="CK14" s="238"/>
      <c r="CL14" s="238"/>
      <c r="CM14" s="238"/>
      <c r="CN14" s="238"/>
      <c r="CO14" s="238"/>
      <c r="CP14" s="238"/>
      <c r="CQ14" s="238"/>
      <c r="CR14" s="238"/>
      <c r="CS14" s="238"/>
      <c r="CT14" s="238"/>
      <c r="CU14" s="238"/>
      <c r="CV14" s="238"/>
    </row>
    <row r="15" spans="1:100" s="324" customFormat="1" ht="13">
      <c r="A15" s="238"/>
      <c r="C15" s="330"/>
      <c r="D15" s="330"/>
      <c r="E15" s="330"/>
      <c r="F15" s="323"/>
      <c r="G15" s="323"/>
      <c r="H15" s="323"/>
      <c r="I15" s="323"/>
      <c r="J15" s="238"/>
      <c r="K15" s="238"/>
      <c r="L15" s="238"/>
      <c r="M15" s="238"/>
      <c r="N15" s="238"/>
      <c r="O15" s="238"/>
      <c r="P15" s="238"/>
      <c r="Q15" s="238"/>
      <c r="R15" s="238"/>
      <c r="S15" s="238"/>
      <c r="T15" s="238"/>
      <c r="U15" s="238"/>
      <c r="V15" s="238"/>
      <c r="W15" s="238"/>
      <c r="X15" s="238"/>
      <c r="Y15" s="238"/>
      <c r="Z15" s="238"/>
      <c r="AA15" s="238"/>
      <c r="AB15" s="238"/>
      <c r="AC15" s="238"/>
      <c r="AD15" s="238"/>
      <c r="AE15" s="238"/>
      <c r="AF15" s="238"/>
      <c r="AG15" s="238"/>
      <c r="AH15" s="238"/>
      <c r="AI15" s="238"/>
      <c r="AJ15" s="238"/>
      <c r="AK15" s="238"/>
      <c r="AL15" s="238"/>
      <c r="AM15" s="238"/>
      <c r="AN15" s="238"/>
      <c r="AO15" s="238"/>
      <c r="AP15" s="238"/>
      <c r="AQ15" s="238"/>
      <c r="AR15" s="238"/>
      <c r="AS15" s="238"/>
      <c r="AT15" s="238"/>
      <c r="AU15" s="238"/>
      <c r="AV15" s="238"/>
      <c r="AW15" s="238"/>
      <c r="AX15" s="238"/>
      <c r="AY15" s="238"/>
      <c r="AZ15" s="238"/>
      <c r="BA15" s="238"/>
      <c r="BB15" s="238"/>
      <c r="BC15" s="238"/>
      <c r="BD15" s="238"/>
      <c r="BE15" s="238"/>
      <c r="BF15" s="238"/>
      <c r="BG15" s="238"/>
      <c r="BH15" s="238"/>
      <c r="BI15" s="238"/>
      <c r="BJ15" s="238"/>
      <c r="BK15" s="238"/>
      <c r="BL15" s="238"/>
      <c r="BM15" s="238"/>
      <c r="BN15" s="238"/>
      <c r="BO15" s="238"/>
      <c r="BP15" s="238"/>
      <c r="BQ15" s="238"/>
      <c r="BR15" s="238"/>
      <c r="BS15" s="238"/>
      <c r="BT15" s="238"/>
      <c r="BU15" s="238"/>
      <c r="BV15" s="238"/>
      <c r="BW15" s="238"/>
      <c r="BX15" s="238"/>
      <c r="BY15" s="238"/>
      <c r="BZ15" s="238"/>
      <c r="CA15" s="238"/>
      <c r="CB15" s="238"/>
      <c r="CC15" s="238"/>
      <c r="CD15" s="238"/>
      <c r="CE15" s="238"/>
      <c r="CF15" s="238"/>
      <c r="CG15" s="238"/>
      <c r="CH15" s="238"/>
      <c r="CI15" s="238"/>
      <c r="CJ15" s="238"/>
      <c r="CK15" s="238"/>
      <c r="CL15" s="238"/>
      <c r="CM15" s="238"/>
      <c r="CN15" s="238"/>
      <c r="CO15" s="238"/>
      <c r="CP15" s="238"/>
      <c r="CQ15" s="238"/>
      <c r="CR15" s="238"/>
      <c r="CS15" s="238"/>
      <c r="CT15" s="238"/>
      <c r="CU15" s="238"/>
      <c r="CV15" s="238"/>
    </row>
    <row r="16" spans="1:100" s="324" customFormat="1" ht="13">
      <c r="A16" s="238"/>
      <c r="C16" s="331" t="s">
        <v>96</v>
      </c>
      <c r="D16" s="330"/>
      <c r="E16" s="330"/>
      <c r="G16" s="330"/>
      <c r="H16" s="330"/>
      <c r="I16" s="330"/>
      <c r="J16" s="238"/>
      <c r="K16" s="238"/>
      <c r="L16" s="238"/>
      <c r="M16" s="238"/>
      <c r="N16" s="238"/>
      <c r="O16" s="238"/>
      <c r="P16" s="238"/>
      <c r="Q16" s="238"/>
      <c r="R16" s="238"/>
      <c r="S16" s="238"/>
      <c r="T16" s="238"/>
      <c r="U16" s="238"/>
      <c r="V16" s="238"/>
      <c r="W16" s="238"/>
      <c r="X16" s="238"/>
      <c r="Y16" s="238"/>
      <c r="Z16" s="238"/>
      <c r="AA16" s="238"/>
      <c r="AB16" s="238"/>
      <c r="AC16" s="238"/>
      <c r="AD16" s="238"/>
      <c r="AE16" s="238"/>
      <c r="AF16" s="238"/>
      <c r="AG16" s="238"/>
      <c r="AH16" s="238"/>
      <c r="AI16" s="238"/>
      <c r="AJ16" s="238"/>
      <c r="AK16" s="238"/>
      <c r="AL16" s="238"/>
      <c r="AM16" s="238"/>
      <c r="AN16" s="238"/>
      <c r="AO16" s="238"/>
      <c r="AP16" s="238"/>
      <c r="AQ16" s="238"/>
      <c r="AR16" s="238"/>
      <c r="AS16" s="238"/>
      <c r="AT16" s="238"/>
      <c r="AU16" s="238"/>
      <c r="AV16" s="238"/>
      <c r="AW16" s="238"/>
      <c r="AX16" s="238"/>
      <c r="AY16" s="238"/>
      <c r="AZ16" s="238"/>
      <c r="BA16" s="238"/>
      <c r="BB16" s="238"/>
      <c r="BC16" s="238"/>
      <c r="BD16" s="238"/>
      <c r="BE16" s="238"/>
      <c r="BF16" s="238"/>
      <c r="BG16" s="238"/>
      <c r="BH16" s="238"/>
      <c r="BI16" s="238"/>
      <c r="BJ16" s="238"/>
      <c r="BK16" s="238"/>
      <c r="BL16" s="238"/>
      <c r="BM16" s="238"/>
      <c r="BN16" s="238"/>
      <c r="BO16" s="238"/>
      <c r="BP16" s="238"/>
      <c r="BQ16" s="238"/>
      <c r="BR16" s="238"/>
      <c r="BS16" s="238"/>
      <c r="BT16" s="238"/>
      <c r="BU16" s="238"/>
      <c r="BV16" s="238"/>
      <c r="BW16" s="238"/>
      <c r="BX16" s="238"/>
      <c r="BY16" s="238"/>
      <c r="BZ16" s="238"/>
      <c r="CA16" s="238"/>
      <c r="CB16" s="238"/>
      <c r="CC16" s="238"/>
      <c r="CD16" s="238"/>
      <c r="CE16" s="238"/>
      <c r="CF16" s="238"/>
      <c r="CG16" s="238"/>
      <c r="CH16" s="238"/>
      <c r="CI16" s="238"/>
      <c r="CJ16" s="238"/>
      <c r="CK16" s="238"/>
      <c r="CL16" s="238"/>
      <c r="CM16" s="238"/>
      <c r="CN16" s="238"/>
      <c r="CO16" s="238"/>
      <c r="CP16" s="238"/>
      <c r="CQ16" s="238"/>
      <c r="CR16" s="238"/>
      <c r="CS16" s="238"/>
      <c r="CT16" s="238"/>
      <c r="CU16" s="238"/>
      <c r="CV16" s="238"/>
    </row>
    <row r="17" spans="1:100" s="324" customFormat="1" ht="13">
      <c r="A17" s="316"/>
      <c r="C17" s="332" t="s">
        <v>97</v>
      </c>
      <c r="D17" s="330"/>
      <c r="E17" s="330"/>
      <c r="F17" s="330"/>
      <c r="G17" s="330"/>
      <c r="H17" s="330"/>
      <c r="I17" s="330"/>
      <c r="J17" s="319"/>
      <c r="K17" s="319"/>
      <c r="L17" s="319"/>
      <c r="M17" s="319"/>
      <c r="N17" s="319"/>
      <c r="O17" s="316"/>
      <c r="P17" s="319"/>
      <c r="Q17" s="319"/>
      <c r="R17" s="238"/>
      <c r="S17" s="238"/>
      <c r="T17" s="238"/>
      <c r="U17" s="238"/>
      <c r="V17" s="238"/>
      <c r="W17" s="238"/>
      <c r="X17" s="238"/>
      <c r="Y17" s="238"/>
      <c r="Z17" s="238"/>
      <c r="AA17" s="238"/>
      <c r="AB17" s="238"/>
      <c r="AC17" s="238"/>
      <c r="AD17" s="238"/>
      <c r="AE17" s="238"/>
      <c r="AF17" s="238"/>
      <c r="AG17" s="238"/>
      <c r="AH17" s="238"/>
      <c r="AI17" s="238"/>
      <c r="AJ17" s="238"/>
      <c r="AK17" s="238"/>
      <c r="AL17" s="238"/>
      <c r="AM17" s="238"/>
      <c r="AN17" s="319"/>
      <c r="AO17" s="319"/>
      <c r="AP17" s="319"/>
      <c r="AQ17" s="319"/>
      <c r="AR17" s="319"/>
      <c r="AS17" s="316"/>
      <c r="AT17" s="316"/>
      <c r="AU17" s="320"/>
      <c r="AV17" s="316"/>
      <c r="AW17" s="319"/>
      <c r="AX17" s="319"/>
      <c r="AY17" s="319"/>
      <c r="AZ17" s="238"/>
      <c r="BA17" s="238"/>
      <c r="BB17" s="238"/>
      <c r="BC17" s="238"/>
      <c r="BD17" s="238"/>
      <c r="BE17" s="238"/>
      <c r="BF17" s="238"/>
      <c r="BG17" s="238"/>
      <c r="BH17" s="238"/>
      <c r="BI17" s="238"/>
      <c r="BJ17" s="238"/>
      <c r="BK17" s="238"/>
      <c r="BL17" s="238"/>
      <c r="BM17" s="238"/>
      <c r="BN17" s="238"/>
      <c r="BO17" s="238"/>
      <c r="BP17" s="238"/>
      <c r="BQ17" s="238"/>
      <c r="BR17" s="238"/>
      <c r="BS17" s="238"/>
      <c r="BT17" s="238"/>
      <c r="BU17" s="238"/>
      <c r="BV17" s="238"/>
      <c r="BW17" s="238"/>
      <c r="BX17" s="238"/>
      <c r="BY17" s="238"/>
      <c r="BZ17" s="238"/>
      <c r="CA17" s="238"/>
      <c r="CB17" s="238"/>
      <c r="CC17" s="238"/>
      <c r="CD17" s="238"/>
      <c r="CE17" s="238"/>
      <c r="CF17" s="238"/>
      <c r="CG17" s="238"/>
      <c r="CH17" s="238"/>
      <c r="CI17" s="238"/>
      <c r="CJ17" s="238"/>
      <c r="CK17" s="238"/>
      <c r="CL17" s="238"/>
      <c r="CM17" s="238"/>
      <c r="CN17" s="238"/>
      <c r="CO17" s="238"/>
      <c r="CP17" s="238"/>
      <c r="CQ17" s="238"/>
      <c r="CR17" s="238"/>
      <c r="CS17" s="238"/>
      <c r="CT17" s="238"/>
      <c r="CU17" s="238"/>
      <c r="CV17" s="238"/>
    </row>
    <row r="18" spans="1:100" ht="13">
      <c r="A18" s="238"/>
      <c r="C18" s="538" t="s">
        <v>163</v>
      </c>
      <c r="D18" s="334"/>
      <c r="E18" s="334"/>
      <c r="F18" s="334"/>
      <c r="G18" s="334"/>
      <c r="H18" s="334"/>
      <c r="I18" s="334"/>
      <c r="J18" s="238"/>
      <c r="K18" s="238"/>
      <c r="L18" s="238"/>
      <c r="M18" s="238"/>
      <c r="N18" s="238"/>
      <c r="O18" s="238"/>
      <c r="P18" s="238"/>
      <c r="Q18" s="238"/>
      <c r="R18" s="238"/>
      <c r="S18" s="238"/>
      <c r="T18" s="238"/>
      <c r="U18" s="238"/>
      <c r="V18" s="238"/>
      <c r="W18" s="238"/>
      <c r="X18" s="238"/>
      <c r="Y18" s="238"/>
      <c r="Z18" s="238"/>
      <c r="AA18" s="238"/>
      <c r="AB18" s="238"/>
      <c r="AC18" s="238"/>
      <c r="AD18" s="238"/>
      <c r="AE18" s="238"/>
      <c r="AF18" s="238"/>
      <c r="AG18" s="238"/>
      <c r="AH18" s="238"/>
      <c r="AI18" s="238"/>
      <c r="AJ18" s="238"/>
      <c r="AK18" s="238"/>
      <c r="AL18" s="238"/>
      <c r="AM18" s="238"/>
      <c r="AN18" s="238"/>
      <c r="AO18" s="238"/>
      <c r="AP18" s="238"/>
      <c r="AQ18" s="238"/>
      <c r="AR18" s="238"/>
      <c r="AS18" s="238"/>
      <c r="AT18" s="238"/>
      <c r="AU18" s="238"/>
      <c r="AV18" s="238"/>
      <c r="AW18" s="238"/>
      <c r="AX18" s="238"/>
      <c r="AY18" s="238"/>
      <c r="AZ18" s="238"/>
      <c r="BA18" s="238"/>
      <c r="BB18" s="238"/>
      <c r="BC18" s="238"/>
      <c r="BD18" s="238"/>
      <c r="BE18" s="238"/>
      <c r="BF18" s="238"/>
      <c r="BG18" s="238"/>
      <c r="BH18" s="238"/>
      <c r="BI18" s="238"/>
      <c r="BJ18" s="238"/>
      <c r="BK18" s="238"/>
      <c r="BL18" s="238"/>
      <c r="BM18" s="238"/>
      <c r="BN18" s="238"/>
    </row>
    <row r="19" spans="1:100" ht="13">
      <c r="A19" s="238"/>
      <c r="C19" s="332" t="s">
        <v>98</v>
      </c>
      <c r="D19" s="334"/>
      <c r="F19" s="334"/>
      <c r="G19" s="334"/>
      <c r="H19" s="334"/>
      <c r="I19" s="334"/>
      <c r="J19" s="238"/>
      <c r="K19" s="238"/>
      <c r="L19" s="238"/>
      <c r="M19" s="238"/>
      <c r="N19" s="238"/>
      <c r="O19" s="238"/>
      <c r="P19" s="238"/>
      <c r="Q19" s="238"/>
      <c r="R19" s="238"/>
      <c r="S19" s="238"/>
      <c r="T19" s="238"/>
      <c r="U19" s="238"/>
      <c r="V19" s="238"/>
      <c r="W19" s="238"/>
      <c r="X19" s="238"/>
      <c r="Y19" s="238"/>
      <c r="Z19" s="238"/>
      <c r="AA19" s="238"/>
      <c r="AB19" s="238"/>
      <c r="AC19" s="238"/>
      <c r="AD19" s="238"/>
      <c r="AE19" s="238"/>
      <c r="AF19" s="238"/>
      <c r="AG19" s="238"/>
      <c r="AH19" s="238"/>
      <c r="AI19" s="238"/>
      <c r="AJ19" s="238"/>
      <c r="AK19" s="238"/>
      <c r="AL19" s="238"/>
      <c r="AM19" s="238"/>
      <c r="AN19" s="238"/>
      <c r="AO19" s="238"/>
      <c r="AP19" s="238"/>
      <c r="AQ19" s="238"/>
      <c r="AR19" s="238"/>
      <c r="AS19" s="238"/>
      <c r="AT19" s="238"/>
      <c r="AU19" s="238"/>
      <c r="AV19" s="238"/>
      <c r="AW19" s="238"/>
      <c r="AX19" s="238"/>
      <c r="AY19" s="238"/>
      <c r="AZ19" s="238"/>
      <c r="BA19" s="238"/>
      <c r="BB19" s="238"/>
      <c r="BC19" s="238"/>
      <c r="BD19" s="238"/>
      <c r="BE19" s="238"/>
      <c r="BF19" s="238"/>
      <c r="BG19" s="238"/>
      <c r="BH19" s="238"/>
      <c r="BI19" s="238"/>
      <c r="BJ19" s="238"/>
      <c r="BK19" s="238"/>
      <c r="BL19" s="238"/>
      <c r="BM19" s="238"/>
      <c r="BN19" s="238"/>
    </row>
    <row r="20" spans="1:100" ht="13">
      <c r="A20" s="316"/>
      <c r="C20" s="539" t="s">
        <v>164</v>
      </c>
      <c r="D20" s="334"/>
      <c r="E20" s="334"/>
      <c r="F20" s="334"/>
      <c r="G20" s="334"/>
      <c r="H20" s="334"/>
      <c r="I20" s="334"/>
      <c r="J20" s="319"/>
      <c r="K20" s="319"/>
      <c r="L20" s="319"/>
      <c r="M20" s="319"/>
      <c r="N20" s="319"/>
      <c r="O20" s="316"/>
      <c r="P20" s="319"/>
      <c r="Q20" s="319"/>
      <c r="R20" s="238"/>
      <c r="S20" s="238"/>
      <c r="T20" s="238"/>
      <c r="U20" s="238"/>
      <c r="V20" s="238"/>
      <c r="W20" s="238"/>
      <c r="X20" s="238"/>
      <c r="Y20" s="238"/>
      <c r="Z20" s="238"/>
      <c r="AA20" s="238"/>
      <c r="AB20" s="238"/>
      <c r="AC20" s="238"/>
      <c r="AD20" s="238"/>
      <c r="AE20" s="238"/>
      <c r="AF20" s="238"/>
      <c r="AG20" s="238"/>
      <c r="AH20" s="238"/>
      <c r="AI20" s="238"/>
      <c r="AJ20" s="238"/>
      <c r="AK20" s="238"/>
      <c r="AL20" s="238"/>
      <c r="AM20" s="238"/>
      <c r="AN20" s="319"/>
      <c r="AO20" s="319"/>
      <c r="AP20" s="319"/>
      <c r="AQ20" s="319"/>
      <c r="AR20" s="319"/>
      <c r="AS20" s="316"/>
      <c r="AT20" s="316"/>
      <c r="AU20" s="320"/>
      <c r="AV20" s="316"/>
      <c r="AW20" s="319"/>
      <c r="AX20" s="319"/>
      <c r="AY20" s="319"/>
      <c r="AZ20" s="238"/>
      <c r="BA20" s="238"/>
      <c r="BB20" s="238"/>
      <c r="BC20" s="238"/>
      <c r="BD20" s="238"/>
      <c r="BE20" s="238"/>
      <c r="BF20" s="238"/>
      <c r="BG20" s="238"/>
      <c r="BH20" s="238"/>
      <c r="BI20" s="238"/>
      <c r="BJ20" s="238"/>
      <c r="BK20" s="238"/>
      <c r="BL20" s="238"/>
      <c r="BM20" s="238"/>
      <c r="BN20" s="238"/>
    </row>
    <row r="21" spans="1:100" ht="13.5" thickBot="1">
      <c r="A21" s="238"/>
      <c r="C21" s="332" t="s">
        <v>97</v>
      </c>
      <c r="D21" s="334"/>
      <c r="E21" s="334"/>
      <c r="F21" s="334"/>
      <c r="G21" s="334"/>
      <c r="H21" s="334"/>
      <c r="I21" s="334"/>
      <c r="J21" s="238"/>
      <c r="K21" s="238"/>
      <c r="L21" s="238"/>
      <c r="M21" s="238"/>
      <c r="N21" s="238"/>
      <c r="O21" s="238"/>
      <c r="P21" s="238"/>
      <c r="Q21" s="238"/>
      <c r="R21" s="238"/>
      <c r="S21" s="238"/>
      <c r="T21" s="238"/>
      <c r="U21" s="238"/>
      <c r="V21" s="238"/>
      <c r="W21" s="238"/>
      <c r="X21" s="238"/>
      <c r="Y21" s="238"/>
      <c r="Z21" s="238"/>
      <c r="AA21" s="238"/>
      <c r="AB21" s="238"/>
      <c r="AC21" s="238"/>
      <c r="AD21" s="238"/>
      <c r="AE21" s="238"/>
      <c r="AF21" s="238"/>
      <c r="AG21" s="238"/>
      <c r="AH21" s="238"/>
      <c r="AI21" s="238"/>
      <c r="AJ21" s="238"/>
      <c r="AK21" s="238"/>
      <c r="AL21" s="238"/>
      <c r="AM21" s="238"/>
      <c r="AN21" s="238"/>
      <c r="AO21" s="238"/>
      <c r="AP21" s="238"/>
      <c r="AQ21" s="238"/>
      <c r="AR21" s="238"/>
      <c r="AS21" s="238"/>
      <c r="AT21" s="238"/>
      <c r="AU21" s="238"/>
      <c r="AV21" s="238"/>
      <c r="AW21" s="238"/>
      <c r="AX21" s="238"/>
      <c r="AY21" s="238"/>
      <c r="AZ21" s="238"/>
      <c r="BA21" s="238"/>
      <c r="BB21" s="238"/>
      <c r="BC21" s="238"/>
      <c r="BD21" s="238"/>
      <c r="BE21" s="238"/>
      <c r="BF21" s="238"/>
      <c r="BG21" s="238"/>
      <c r="BH21" s="238"/>
      <c r="BI21" s="238"/>
      <c r="BJ21" s="238"/>
      <c r="BK21" s="238"/>
      <c r="BL21" s="238"/>
      <c r="BM21" s="238"/>
      <c r="BN21" s="238"/>
    </row>
    <row r="22" spans="1:100" ht="13.5" thickBot="1">
      <c r="A22" s="238"/>
      <c r="C22" s="336">
        <f>C38*F22</f>
        <v>7.2500000000000009E-2</v>
      </c>
      <c r="D22" s="334"/>
      <c r="E22" s="543" t="s">
        <v>161</v>
      </c>
      <c r="F22" s="544">
        <v>0.5</v>
      </c>
      <c r="G22" s="334"/>
      <c r="H22" s="334"/>
      <c r="I22" s="334"/>
      <c r="J22" s="238"/>
      <c r="K22" s="238"/>
      <c r="L22" s="238"/>
      <c r="M22" s="238"/>
      <c r="N22" s="238"/>
      <c r="O22" s="238"/>
      <c r="P22" s="238"/>
      <c r="Q22" s="238"/>
      <c r="R22" s="238"/>
      <c r="S22" s="238"/>
      <c r="T22" s="238"/>
      <c r="U22" s="238"/>
      <c r="V22" s="238"/>
      <c r="W22" s="238"/>
      <c r="X22" s="238"/>
      <c r="Y22" s="238"/>
      <c r="Z22" s="238"/>
      <c r="AA22" s="238"/>
      <c r="AB22" s="238"/>
      <c r="AC22" s="238"/>
      <c r="AD22" s="238"/>
      <c r="AE22" s="238"/>
      <c r="AF22" s="238"/>
      <c r="AG22" s="238"/>
      <c r="AH22" s="238"/>
      <c r="AI22" s="238"/>
      <c r="AJ22" s="238"/>
      <c r="AK22" s="238"/>
      <c r="AL22" s="238"/>
      <c r="AM22" s="238"/>
      <c r="AN22" s="238"/>
      <c r="AO22" s="238"/>
      <c r="AP22" s="238"/>
      <c r="AQ22" s="238"/>
      <c r="AR22" s="238"/>
      <c r="AS22" s="238"/>
      <c r="AT22" s="238"/>
      <c r="AU22" s="238"/>
      <c r="AV22" s="238"/>
      <c r="AW22" s="238"/>
      <c r="AX22" s="238"/>
      <c r="AY22" s="238"/>
      <c r="AZ22" s="238"/>
      <c r="BA22" s="238"/>
      <c r="BB22" s="238"/>
      <c r="BC22" s="238"/>
      <c r="BD22" s="238"/>
      <c r="BE22" s="238"/>
      <c r="BF22" s="238"/>
      <c r="BG22" s="238"/>
      <c r="BH22" s="238"/>
      <c r="BI22" s="238"/>
      <c r="BJ22" s="238"/>
      <c r="BK22" s="238"/>
      <c r="BL22" s="238"/>
      <c r="BM22" s="238"/>
      <c r="BN22" s="238"/>
    </row>
    <row r="23" spans="1:100" ht="13.5" thickBot="1">
      <c r="A23" s="316"/>
      <c r="C23" s="337" t="s">
        <v>98</v>
      </c>
      <c r="H23" s="334"/>
      <c r="I23" s="334"/>
      <c r="J23" s="319"/>
      <c r="K23" s="319"/>
      <c r="L23" s="319"/>
      <c r="M23" s="319"/>
      <c r="N23" s="319"/>
      <c r="O23" s="316"/>
      <c r="P23" s="319"/>
      <c r="Q23" s="319"/>
      <c r="R23" s="238"/>
      <c r="S23" s="238"/>
      <c r="T23" s="238"/>
      <c r="U23" s="238"/>
      <c r="V23" s="238"/>
      <c r="W23" s="238"/>
      <c r="X23" s="238"/>
      <c r="Y23" s="238"/>
      <c r="Z23" s="238"/>
      <c r="AA23" s="238"/>
      <c r="AB23" s="238"/>
      <c r="AC23" s="238"/>
      <c r="AD23" s="238"/>
      <c r="AE23" s="238"/>
      <c r="AF23" s="238"/>
      <c r="AG23" s="238"/>
      <c r="AH23" s="238"/>
      <c r="AI23" s="238"/>
      <c r="AJ23" s="238"/>
      <c r="AK23" s="238"/>
      <c r="AL23" s="238"/>
      <c r="AM23" s="238"/>
      <c r="AN23" s="319"/>
      <c r="AO23" s="319"/>
      <c r="AP23" s="319"/>
      <c r="AQ23" s="319"/>
      <c r="AR23" s="319"/>
      <c r="AS23" s="316"/>
      <c r="AT23" s="316"/>
      <c r="AU23" s="320"/>
      <c r="AV23" s="316"/>
      <c r="AW23" s="319"/>
      <c r="AX23" s="319"/>
      <c r="AY23" s="319"/>
      <c r="AZ23" s="238"/>
      <c r="BA23" s="238"/>
      <c r="BB23" s="238"/>
      <c r="BC23" s="238"/>
      <c r="BD23" s="238"/>
      <c r="BE23" s="238"/>
      <c r="BF23" s="238"/>
      <c r="BG23" s="238"/>
      <c r="BH23" s="238"/>
      <c r="BI23" s="238"/>
      <c r="BJ23" s="238"/>
      <c r="BK23" s="238"/>
      <c r="BL23" s="238"/>
      <c r="BM23" s="238"/>
      <c r="BN23" s="238"/>
    </row>
    <row r="24" spans="1:100" ht="13.5" thickBot="1">
      <c r="A24" s="238"/>
      <c r="C24" s="339" t="str">
        <f>IFERROR(C47*F24,"N/A")</f>
        <v>N/A</v>
      </c>
      <c r="E24" s="540" t="s">
        <v>162</v>
      </c>
      <c r="F24" s="537">
        <f>1-F22</f>
        <v>0.5</v>
      </c>
      <c r="H24" s="334"/>
      <c r="I24" s="334"/>
      <c r="J24" s="238"/>
      <c r="K24" s="238"/>
      <c r="L24" s="238"/>
      <c r="M24" s="238"/>
      <c r="N24" s="238"/>
      <c r="O24" s="238"/>
      <c r="P24" s="238"/>
      <c r="Q24" s="238"/>
      <c r="R24" s="238"/>
      <c r="S24" s="238"/>
      <c r="T24" s="238"/>
      <c r="U24" s="238"/>
      <c r="V24" s="238"/>
      <c r="W24" s="238"/>
      <c r="X24" s="238"/>
      <c r="Y24" s="238"/>
      <c r="Z24" s="238"/>
      <c r="AA24" s="238"/>
      <c r="AB24" s="238"/>
      <c r="AC24" s="238"/>
      <c r="AD24" s="238"/>
      <c r="AE24" s="238"/>
      <c r="AF24" s="238"/>
      <c r="AG24" s="238"/>
      <c r="AH24" s="238"/>
      <c r="AI24" s="238"/>
      <c r="AJ24" s="238"/>
      <c r="AK24" s="238"/>
      <c r="AL24" s="238"/>
      <c r="AM24" s="238"/>
      <c r="AN24" s="238"/>
      <c r="AO24" s="238"/>
      <c r="AP24" s="238"/>
      <c r="AQ24" s="238"/>
      <c r="AR24" s="238"/>
      <c r="AS24" s="238"/>
      <c r="AT24" s="238"/>
      <c r="AU24" s="238"/>
      <c r="AV24" s="238"/>
      <c r="AW24" s="238"/>
      <c r="AX24" s="238"/>
      <c r="AY24" s="238"/>
      <c r="AZ24" s="238"/>
      <c r="BA24" s="238"/>
      <c r="BB24" s="238"/>
      <c r="BC24" s="238"/>
      <c r="BD24" s="238"/>
      <c r="BE24" s="238"/>
      <c r="BF24" s="238"/>
      <c r="BG24" s="238"/>
      <c r="BH24" s="238"/>
      <c r="BI24" s="238"/>
      <c r="BJ24" s="238"/>
      <c r="BK24" s="238"/>
      <c r="BL24" s="238"/>
      <c r="BM24" s="238"/>
      <c r="BN24" s="238"/>
    </row>
    <row r="25" spans="1:100" ht="13.5" thickBot="1">
      <c r="A25" s="238"/>
      <c r="C25" s="340" t="s">
        <v>97</v>
      </c>
      <c r="G25" s="334"/>
      <c r="H25" s="334"/>
      <c r="I25" s="334"/>
      <c r="J25" s="238"/>
      <c r="K25" s="238"/>
      <c r="L25" s="238"/>
      <c r="M25" s="238"/>
      <c r="N25" s="238"/>
      <c r="O25" s="238"/>
      <c r="P25" s="238"/>
      <c r="Q25" s="238"/>
      <c r="R25" s="238"/>
      <c r="S25" s="238"/>
      <c r="T25" s="238"/>
      <c r="U25" s="238"/>
      <c r="V25" s="238"/>
      <c r="W25" s="238"/>
      <c r="X25" s="238"/>
      <c r="Y25" s="238"/>
      <c r="Z25" s="238"/>
      <c r="AA25" s="238"/>
      <c r="AB25" s="238"/>
      <c r="AC25" s="238"/>
      <c r="AD25" s="238"/>
      <c r="AE25" s="238"/>
      <c r="AF25" s="238"/>
      <c r="AG25" s="238"/>
      <c r="AH25" s="238"/>
      <c r="AI25" s="238"/>
      <c r="AJ25" s="238"/>
      <c r="AK25" s="238"/>
      <c r="AL25" s="238"/>
      <c r="AM25" s="238"/>
      <c r="AN25" s="238"/>
      <c r="AO25" s="238"/>
      <c r="AP25" s="238"/>
      <c r="AQ25" s="238"/>
      <c r="AR25" s="238"/>
      <c r="AS25" s="238"/>
      <c r="AT25" s="238"/>
      <c r="AU25" s="238"/>
      <c r="AV25" s="238"/>
      <c r="AW25" s="238"/>
      <c r="AX25" s="238"/>
      <c r="AY25" s="238"/>
      <c r="AZ25" s="238"/>
      <c r="BA25" s="238"/>
      <c r="BB25" s="238"/>
      <c r="BC25" s="238"/>
      <c r="BD25" s="238"/>
      <c r="BE25" s="238"/>
      <c r="BF25" s="238"/>
      <c r="BG25" s="238"/>
      <c r="BH25" s="238"/>
      <c r="BI25" s="238"/>
      <c r="BJ25" s="238"/>
      <c r="BK25" s="238"/>
      <c r="BL25" s="238"/>
      <c r="BM25" s="238"/>
      <c r="BN25" s="238"/>
    </row>
    <row r="26" spans="1:100" ht="13.5" thickBot="1">
      <c r="A26" s="316"/>
      <c r="C26" s="341" t="str">
        <f>IFERROR(C24+C22,"N/A")</f>
        <v>N/A</v>
      </c>
      <c r="D26" s="334"/>
      <c r="E26" s="338" t="s">
        <v>238</v>
      </c>
      <c r="F26" s="598">
        <f>'Step 7 Other Valuations+Compare'!I3</f>
        <v>0</v>
      </c>
      <c r="G26" s="334"/>
      <c r="H26" s="334"/>
      <c r="I26" s="334"/>
      <c r="J26" s="319"/>
      <c r="K26" s="319"/>
      <c r="L26" s="319"/>
      <c r="M26" s="319"/>
      <c r="N26" s="319"/>
      <c r="O26" s="316"/>
      <c r="P26" s="319"/>
      <c r="Q26" s="319"/>
      <c r="R26" s="238"/>
      <c r="S26" s="238"/>
      <c r="T26" s="238"/>
      <c r="U26" s="238"/>
      <c r="V26" s="238"/>
      <c r="W26" s="238"/>
      <c r="X26" s="238"/>
      <c r="Y26" s="238"/>
      <c r="Z26" s="238"/>
      <c r="AA26" s="238"/>
      <c r="AB26" s="238"/>
      <c r="AC26" s="238"/>
      <c r="AD26" s="238"/>
      <c r="AE26" s="238"/>
      <c r="AF26" s="238"/>
      <c r="AG26" s="238"/>
      <c r="AH26" s="238"/>
      <c r="AI26" s="238"/>
      <c r="AJ26" s="238"/>
      <c r="AK26" s="238"/>
      <c r="AL26" s="238"/>
      <c r="AM26" s="238"/>
      <c r="AN26" s="319"/>
      <c r="AO26" s="319"/>
      <c r="AP26" s="319"/>
      <c r="AQ26" s="319"/>
      <c r="AR26" s="319"/>
      <c r="AS26" s="316"/>
      <c r="AT26" s="316"/>
      <c r="AU26" s="320"/>
      <c r="AV26" s="316"/>
      <c r="AW26" s="319"/>
      <c r="AX26" s="319"/>
      <c r="AY26" s="319"/>
      <c r="AZ26" s="238"/>
      <c r="BA26" s="238"/>
      <c r="BB26" s="238"/>
      <c r="BC26" s="238"/>
      <c r="BD26" s="238"/>
      <c r="BE26" s="238"/>
      <c r="BF26" s="238"/>
      <c r="BG26" s="238"/>
      <c r="BH26" s="238"/>
      <c r="BI26" s="238"/>
      <c r="BJ26" s="238"/>
      <c r="BK26" s="238"/>
      <c r="BL26" s="238"/>
      <c r="BM26" s="238"/>
      <c r="BN26" s="238"/>
    </row>
    <row r="27" spans="1:100" ht="14" thickTop="1" thickBot="1">
      <c r="A27" s="316"/>
      <c r="C27" s="342"/>
      <c r="D27" s="334"/>
      <c r="E27" s="536" t="s">
        <v>239</v>
      </c>
      <c r="F27" s="597">
        <f>'Step 7 Other Valuations+Compare'!E3</f>
        <v>30</v>
      </c>
      <c r="H27" s="334"/>
      <c r="I27" s="334"/>
      <c r="J27" s="319"/>
      <c r="K27" s="319"/>
      <c r="L27" s="319"/>
      <c r="M27" s="319"/>
      <c r="N27" s="319"/>
      <c r="O27" s="316"/>
      <c r="P27" s="319"/>
      <c r="Q27" s="319"/>
      <c r="R27" s="238"/>
      <c r="S27" s="238"/>
      <c r="T27" s="238"/>
      <c r="U27" s="238"/>
      <c r="V27" s="238"/>
      <c r="W27" s="238"/>
      <c r="X27" s="238"/>
      <c r="Y27" s="238"/>
      <c r="Z27" s="238"/>
      <c r="AA27" s="238"/>
      <c r="AB27" s="238"/>
      <c r="AC27" s="238"/>
      <c r="AD27" s="238"/>
      <c r="AE27" s="238"/>
      <c r="AF27" s="238"/>
      <c r="AG27" s="238"/>
      <c r="AH27" s="238"/>
      <c r="AI27" s="238"/>
      <c r="AJ27" s="238"/>
      <c r="AK27" s="238"/>
      <c r="AL27" s="238"/>
      <c r="AM27" s="238"/>
      <c r="AN27" s="319"/>
      <c r="AO27" s="319"/>
      <c r="AP27" s="319"/>
      <c r="AQ27" s="319"/>
      <c r="AR27" s="319"/>
      <c r="AS27" s="316"/>
      <c r="AT27" s="316"/>
      <c r="AU27" s="320"/>
      <c r="AV27" s="316"/>
      <c r="AW27" s="319"/>
      <c r="AX27" s="319"/>
      <c r="AY27" s="319"/>
      <c r="AZ27" s="238"/>
      <c r="BA27" s="238"/>
      <c r="BB27" s="238"/>
      <c r="BC27" s="238"/>
      <c r="BD27" s="238"/>
      <c r="BE27" s="238"/>
      <c r="BF27" s="238"/>
      <c r="BG27" s="238"/>
      <c r="BH27" s="238"/>
      <c r="BI27" s="238"/>
      <c r="BJ27" s="238"/>
      <c r="BK27" s="238"/>
      <c r="BL27" s="238"/>
      <c r="BM27" s="238"/>
      <c r="BN27" s="238"/>
    </row>
    <row r="28" spans="1:100" ht="13">
      <c r="A28" s="238"/>
      <c r="C28" s="342"/>
      <c r="F28" s="334"/>
      <c r="G28" s="334"/>
      <c r="H28" s="334"/>
      <c r="I28" s="334"/>
      <c r="J28" s="238"/>
      <c r="K28" s="238"/>
      <c r="L28" s="238"/>
      <c r="M28" s="238"/>
      <c r="N28" s="238"/>
      <c r="O28" s="238"/>
      <c r="P28" s="238"/>
      <c r="Q28" s="238"/>
      <c r="R28" s="238"/>
      <c r="S28" s="238"/>
      <c r="T28" s="238"/>
      <c r="U28" s="238"/>
      <c r="V28" s="238"/>
      <c r="W28" s="238"/>
      <c r="X28" s="238"/>
      <c r="Y28" s="238"/>
      <c r="Z28" s="238"/>
      <c r="AA28" s="238"/>
      <c r="AB28" s="238"/>
      <c r="AC28" s="238"/>
      <c r="AD28" s="238"/>
      <c r="AE28" s="238"/>
      <c r="AF28" s="238"/>
      <c r="AG28" s="238"/>
      <c r="AH28" s="238"/>
      <c r="AI28" s="238"/>
      <c r="AJ28" s="238"/>
      <c r="AK28" s="238"/>
      <c r="AL28" s="238"/>
      <c r="AM28" s="238"/>
      <c r="AN28" s="238"/>
      <c r="AO28" s="238"/>
      <c r="AP28" s="238"/>
      <c r="AQ28" s="238"/>
      <c r="AR28" s="238"/>
      <c r="AS28" s="238"/>
      <c r="AT28" s="238"/>
      <c r="AU28" s="238"/>
      <c r="AV28" s="238"/>
      <c r="AW28" s="238"/>
      <c r="AX28" s="238"/>
      <c r="AY28" s="238"/>
      <c r="AZ28" s="238"/>
      <c r="BA28" s="238"/>
      <c r="BB28" s="238"/>
      <c r="BC28" s="238"/>
      <c r="BD28" s="238"/>
      <c r="BE28" s="238"/>
      <c r="BF28" s="238"/>
      <c r="BG28" s="238"/>
      <c r="BH28" s="238"/>
      <c r="BI28" s="238"/>
      <c r="BJ28" s="238"/>
      <c r="BK28" s="238"/>
      <c r="BL28" s="238"/>
      <c r="BM28" s="238"/>
      <c r="BN28" s="238"/>
    </row>
    <row r="29" spans="1:100" ht="13">
      <c r="A29" s="238"/>
      <c r="C29" s="340"/>
      <c r="F29" s="334"/>
      <c r="G29" s="334"/>
      <c r="H29" s="334"/>
      <c r="I29" s="334"/>
      <c r="J29" s="238"/>
      <c r="K29" s="238"/>
      <c r="L29" s="238"/>
      <c r="M29" s="238"/>
      <c r="N29" s="238"/>
      <c r="O29" s="238"/>
      <c r="P29" s="238"/>
      <c r="Q29" s="238"/>
      <c r="R29" s="238"/>
      <c r="S29" s="238"/>
      <c r="T29" s="238"/>
      <c r="U29" s="238"/>
      <c r="V29" s="238"/>
      <c r="W29" s="238"/>
      <c r="X29" s="238"/>
      <c r="Y29" s="238"/>
      <c r="Z29" s="238"/>
      <c r="AA29" s="238"/>
      <c r="AB29" s="238"/>
      <c r="AC29" s="238"/>
      <c r="AD29" s="238"/>
      <c r="AE29" s="238"/>
      <c r="AF29" s="238"/>
      <c r="AG29" s="238"/>
      <c r="AH29" s="238"/>
      <c r="AI29" s="238"/>
      <c r="AJ29" s="238"/>
      <c r="AK29" s="238"/>
      <c r="AL29" s="238"/>
      <c r="AM29" s="238"/>
      <c r="AN29" s="238"/>
      <c r="AO29" s="238"/>
      <c r="AP29" s="238"/>
      <c r="AQ29" s="238"/>
      <c r="AR29" s="238"/>
      <c r="AS29" s="238"/>
      <c r="AT29" s="238"/>
      <c r="AU29" s="238"/>
      <c r="AV29" s="238"/>
      <c r="AW29" s="238"/>
      <c r="AX29" s="238"/>
      <c r="AY29" s="238"/>
      <c r="AZ29" s="238"/>
      <c r="BA29" s="238"/>
      <c r="BB29" s="238"/>
      <c r="BC29" s="238"/>
      <c r="BD29" s="238"/>
      <c r="BE29" s="238"/>
      <c r="BF29" s="238"/>
      <c r="BG29" s="238"/>
      <c r="BH29" s="238"/>
      <c r="BI29" s="238"/>
      <c r="BJ29" s="238"/>
      <c r="BK29" s="238"/>
      <c r="BL29" s="238"/>
      <c r="BM29" s="238"/>
      <c r="BN29" s="238"/>
    </row>
    <row r="30" spans="1:100" ht="13">
      <c r="A30" s="316"/>
      <c r="C30" s="340"/>
      <c r="F30" s="334"/>
      <c r="G30" s="334"/>
      <c r="H30" s="334"/>
      <c r="I30" s="334"/>
      <c r="J30" s="319"/>
      <c r="K30" s="319"/>
      <c r="L30" s="319"/>
      <c r="M30" s="319"/>
      <c r="N30" s="319"/>
      <c r="O30" s="316"/>
      <c r="P30" s="319"/>
      <c r="Q30" s="319"/>
      <c r="R30" s="238"/>
      <c r="S30" s="238"/>
      <c r="T30" s="238"/>
      <c r="U30" s="238"/>
      <c r="V30" s="238"/>
      <c r="W30" s="238"/>
      <c r="X30" s="238"/>
      <c r="Y30" s="238"/>
      <c r="Z30" s="238"/>
      <c r="AA30" s="238"/>
      <c r="AB30" s="238"/>
      <c r="AC30" s="238"/>
      <c r="AD30" s="238"/>
      <c r="AE30" s="238"/>
      <c r="AF30" s="238"/>
      <c r="AG30" s="238"/>
      <c r="AH30" s="238"/>
      <c r="AI30" s="238"/>
      <c r="AJ30" s="238"/>
      <c r="AK30" s="238"/>
      <c r="AL30" s="238"/>
      <c r="AM30" s="238"/>
      <c r="AN30" s="319"/>
      <c r="AO30" s="319"/>
      <c r="AP30" s="319"/>
      <c r="AQ30" s="319"/>
      <c r="AR30" s="319"/>
      <c r="AS30" s="316"/>
      <c r="AT30" s="316"/>
      <c r="AU30" s="320"/>
      <c r="AV30" s="316"/>
      <c r="AW30" s="319"/>
      <c r="AX30" s="319"/>
      <c r="AY30" s="319"/>
      <c r="AZ30" s="238"/>
      <c r="BA30" s="238"/>
      <c r="BB30" s="238"/>
      <c r="BC30" s="238"/>
      <c r="BD30" s="238"/>
      <c r="BE30" s="238"/>
      <c r="BF30" s="238"/>
      <c r="BG30" s="238"/>
      <c r="BH30" s="238"/>
      <c r="BI30" s="238"/>
      <c r="BJ30" s="238"/>
      <c r="BK30" s="238"/>
      <c r="BL30" s="238"/>
      <c r="BM30" s="238"/>
      <c r="BN30" s="238"/>
    </row>
    <row r="31" spans="1:100" ht="13">
      <c r="A31" s="316"/>
      <c r="C31" s="340"/>
      <c r="F31" s="334"/>
      <c r="G31" s="334"/>
      <c r="H31" s="334"/>
      <c r="I31" s="334"/>
      <c r="J31" s="319"/>
      <c r="K31" s="319"/>
      <c r="L31" s="319"/>
      <c r="M31" s="319"/>
      <c r="N31" s="319"/>
      <c r="O31" s="316"/>
      <c r="P31" s="319"/>
      <c r="Q31" s="319"/>
      <c r="R31" s="238"/>
      <c r="S31" s="238"/>
      <c r="T31" s="238"/>
      <c r="U31" s="238"/>
      <c r="V31" s="238"/>
      <c r="W31" s="238"/>
      <c r="X31" s="238"/>
      <c r="Y31" s="238"/>
      <c r="Z31" s="238"/>
      <c r="AA31" s="238"/>
      <c r="AB31" s="238"/>
      <c r="AC31" s="238"/>
      <c r="AD31" s="238"/>
      <c r="AE31" s="238"/>
      <c r="AF31" s="238"/>
      <c r="AG31" s="238"/>
      <c r="AH31" s="238"/>
      <c r="AI31" s="238"/>
      <c r="AJ31" s="238"/>
      <c r="AK31" s="238"/>
      <c r="AL31" s="238"/>
      <c r="AM31" s="238"/>
      <c r="AN31" s="319"/>
      <c r="AO31" s="319"/>
      <c r="AP31" s="319"/>
      <c r="AQ31" s="319"/>
      <c r="AR31" s="319"/>
      <c r="AS31" s="316"/>
      <c r="AT31" s="316"/>
      <c r="AU31" s="320"/>
      <c r="AV31" s="316"/>
      <c r="AW31" s="319"/>
      <c r="AX31" s="319"/>
      <c r="AY31" s="319"/>
      <c r="AZ31" s="238"/>
      <c r="BA31" s="238"/>
      <c r="BB31" s="238"/>
      <c r="BC31" s="238"/>
      <c r="BD31" s="238"/>
      <c r="BE31" s="238"/>
      <c r="BF31" s="238"/>
      <c r="BG31" s="238"/>
      <c r="BH31" s="238"/>
      <c r="BI31" s="238"/>
      <c r="BJ31" s="238"/>
      <c r="BK31" s="238"/>
      <c r="BL31" s="238"/>
      <c r="BM31" s="238"/>
      <c r="BN31" s="238"/>
    </row>
    <row r="32" spans="1:100" ht="13">
      <c r="A32" s="238"/>
      <c r="B32" s="333"/>
      <c r="C32" s="541" t="s">
        <v>99</v>
      </c>
      <c r="J32" s="238"/>
      <c r="K32" s="238"/>
      <c r="L32" s="238"/>
      <c r="M32" s="238"/>
      <c r="N32" s="238"/>
      <c r="O32" s="238"/>
      <c r="P32" s="238"/>
      <c r="Q32" s="238"/>
      <c r="R32" s="238"/>
      <c r="S32" s="238"/>
      <c r="T32" s="238"/>
      <c r="U32" s="238"/>
      <c r="V32" s="238"/>
      <c r="W32" s="238"/>
      <c r="X32" s="238"/>
      <c r="Y32" s="238"/>
      <c r="Z32" s="238"/>
      <c r="AA32" s="238"/>
      <c r="AB32" s="238"/>
      <c r="AC32" s="238"/>
      <c r="AD32" s="238"/>
      <c r="AE32" s="238"/>
      <c r="AF32" s="238"/>
      <c r="AG32" s="238"/>
      <c r="AH32" s="238"/>
      <c r="AI32" s="238"/>
      <c r="AJ32" s="238"/>
      <c r="AK32" s="238"/>
      <c r="AL32" s="238"/>
      <c r="AM32" s="238"/>
      <c r="AN32" s="238"/>
      <c r="AO32" s="238"/>
      <c r="AP32" s="238"/>
      <c r="AQ32" s="238"/>
      <c r="AR32" s="238"/>
      <c r="AS32" s="238"/>
      <c r="AT32" s="238"/>
      <c r="AU32" s="238"/>
      <c r="AV32" s="238"/>
      <c r="AW32" s="238"/>
      <c r="AX32" s="238"/>
      <c r="AY32" s="238"/>
      <c r="AZ32" s="238"/>
      <c r="BA32" s="238"/>
      <c r="BB32" s="238"/>
      <c r="BC32" s="238"/>
      <c r="BD32" s="238"/>
      <c r="BE32" s="238"/>
      <c r="BF32" s="238"/>
      <c r="BG32" s="238"/>
      <c r="BH32" s="238"/>
      <c r="BI32" s="238"/>
      <c r="BJ32" s="238"/>
      <c r="BK32" s="238"/>
      <c r="BL32" s="238"/>
      <c r="BM32" s="238"/>
      <c r="BN32" s="238"/>
    </row>
    <row r="33" spans="1:66" ht="13.5" thickBot="1">
      <c r="A33" s="238"/>
      <c r="B33" s="333"/>
      <c r="C33" s="538" t="s">
        <v>97</v>
      </c>
      <c r="J33" s="238"/>
      <c r="K33" s="238"/>
      <c r="L33" s="238"/>
      <c r="M33" s="238"/>
      <c r="N33" s="238"/>
      <c r="O33" s="238"/>
      <c r="P33" s="238"/>
      <c r="Q33" s="238"/>
      <c r="R33" s="238"/>
      <c r="S33" s="238"/>
      <c r="T33" s="238"/>
      <c r="U33" s="238"/>
      <c r="V33" s="238"/>
      <c r="W33" s="238"/>
      <c r="X33" s="238"/>
      <c r="Y33" s="238"/>
      <c r="Z33" s="238"/>
      <c r="AA33" s="238"/>
      <c r="AB33" s="238"/>
      <c r="AC33" s="238"/>
      <c r="AD33" s="238"/>
      <c r="AE33" s="238"/>
      <c r="AF33" s="238"/>
      <c r="AG33" s="238"/>
      <c r="AH33" s="238"/>
      <c r="AI33" s="238"/>
      <c r="AJ33" s="238"/>
      <c r="AK33" s="238"/>
      <c r="AL33" s="238"/>
      <c r="AM33" s="238"/>
      <c r="AN33" s="238"/>
      <c r="AO33" s="238"/>
      <c r="AP33" s="238"/>
      <c r="AQ33" s="238"/>
      <c r="AR33" s="238"/>
      <c r="AS33" s="238"/>
      <c r="AT33" s="238"/>
      <c r="AU33" s="238"/>
      <c r="AV33" s="238"/>
      <c r="AW33" s="238"/>
      <c r="AX33" s="238"/>
      <c r="AY33" s="238"/>
      <c r="AZ33" s="238"/>
      <c r="BA33" s="238"/>
      <c r="BB33" s="238"/>
      <c r="BC33" s="238"/>
      <c r="BD33" s="238"/>
      <c r="BE33" s="238"/>
      <c r="BF33" s="238"/>
      <c r="BG33" s="238"/>
      <c r="BH33" s="238"/>
      <c r="BI33" s="238"/>
      <c r="BJ33" s="238"/>
      <c r="BK33" s="238"/>
      <c r="BL33" s="238"/>
      <c r="BM33" s="238"/>
      <c r="BN33" s="238"/>
    </row>
    <row r="34" spans="1:66" ht="13.5" thickBot="1">
      <c r="A34" s="316"/>
      <c r="B34" s="333"/>
      <c r="C34" s="538" t="s">
        <v>100</v>
      </c>
      <c r="E34" s="343" t="s">
        <v>103</v>
      </c>
      <c r="F34" s="414">
        <v>2.5000000000000001E-2</v>
      </c>
      <c r="J34" s="319"/>
      <c r="K34" s="319"/>
      <c r="L34" s="319"/>
      <c r="M34" s="319"/>
      <c r="N34" s="319"/>
      <c r="O34" s="316"/>
      <c r="P34" s="319"/>
      <c r="Q34" s="319"/>
      <c r="R34" s="238"/>
      <c r="S34" s="238"/>
      <c r="T34" s="238"/>
      <c r="U34" s="238"/>
      <c r="V34" s="238"/>
      <c r="W34" s="238"/>
      <c r="X34" s="238"/>
      <c r="Y34" s="238"/>
      <c r="Z34" s="238"/>
      <c r="AA34" s="238"/>
      <c r="AB34" s="238"/>
      <c r="AC34" s="238"/>
      <c r="AD34" s="238"/>
      <c r="AE34" s="238"/>
      <c r="AF34" s="238"/>
      <c r="AG34" s="238"/>
      <c r="AH34" s="238"/>
      <c r="AI34" s="238"/>
      <c r="AJ34" s="238"/>
      <c r="AK34" s="238"/>
      <c r="AL34" s="238"/>
      <c r="AM34" s="238"/>
      <c r="AN34" s="319"/>
      <c r="AO34" s="319"/>
      <c r="AP34" s="319"/>
      <c r="AQ34" s="319"/>
      <c r="AR34" s="319"/>
      <c r="AS34" s="316"/>
      <c r="AT34" s="316"/>
      <c r="AU34" s="320"/>
      <c r="AV34" s="316"/>
      <c r="AW34" s="319"/>
      <c r="AX34" s="319"/>
      <c r="AY34" s="319"/>
      <c r="AZ34" s="238"/>
      <c r="BA34" s="238"/>
      <c r="BB34" s="238"/>
      <c r="BC34" s="238"/>
      <c r="BD34" s="238"/>
      <c r="BE34" s="238"/>
      <c r="BF34" s="238"/>
      <c r="BG34" s="238"/>
      <c r="BH34" s="238"/>
      <c r="BI34" s="238"/>
      <c r="BJ34" s="238"/>
      <c r="BK34" s="238"/>
      <c r="BL34" s="238"/>
      <c r="BM34" s="238"/>
      <c r="BN34" s="238"/>
    </row>
    <row r="35" spans="1:66" ht="13.5" thickBot="1">
      <c r="A35" s="238"/>
      <c r="B35" s="333"/>
      <c r="C35" s="538" t="s">
        <v>98</v>
      </c>
      <c r="J35" s="238"/>
      <c r="K35" s="238"/>
      <c r="L35" s="238"/>
      <c r="M35" s="238"/>
      <c r="N35" s="238"/>
      <c r="O35" s="238"/>
      <c r="P35" s="238"/>
      <c r="Q35" s="238"/>
      <c r="R35" s="238"/>
      <c r="S35" s="238"/>
      <c r="T35" s="238"/>
      <c r="U35" s="238"/>
      <c r="V35" s="238"/>
      <c r="W35" s="238"/>
      <c r="X35" s="238"/>
      <c r="Y35" s="238"/>
      <c r="Z35" s="238"/>
      <c r="AA35" s="238"/>
      <c r="AB35" s="238"/>
      <c r="AC35" s="238"/>
      <c r="AD35" s="238"/>
      <c r="AE35" s="238"/>
      <c r="AF35" s="238"/>
      <c r="AG35" s="238"/>
      <c r="AH35" s="238"/>
      <c r="AI35" s="238"/>
      <c r="AJ35" s="238"/>
      <c r="AK35" s="238"/>
      <c r="AL35" s="238"/>
      <c r="AM35" s="238"/>
      <c r="AN35" s="238"/>
      <c r="AO35" s="238"/>
      <c r="AP35" s="238"/>
      <c r="AQ35" s="238"/>
      <c r="AR35" s="238"/>
      <c r="AS35" s="238"/>
      <c r="AT35" s="238"/>
      <c r="AU35" s="238"/>
      <c r="AV35" s="238"/>
      <c r="AW35" s="238"/>
      <c r="AX35" s="238"/>
      <c r="AY35" s="238"/>
      <c r="AZ35" s="238"/>
      <c r="BA35" s="238"/>
      <c r="BB35" s="238"/>
      <c r="BC35" s="238"/>
      <c r="BD35" s="238"/>
      <c r="BE35" s="238"/>
      <c r="BF35" s="238"/>
      <c r="BG35" s="238"/>
      <c r="BH35" s="238"/>
      <c r="BI35" s="238"/>
      <c r="BJ35" s="238"/>
      <c r="BK35" s="238"/>
      <c r="BL35" s="238"/>
      <c r="BM35" s="238"/>
      <c r="BN35" s="238"/>
    </row>
    <row r="36" spans="1:66" ht="13.5" thickBot="1">
      <c r="A36" s="238"/>
      <c r="B36" s="333"/>
      <c r="C36" s="538" t="s">
        <v>101</v>
      </c>
      <c r="E36" s="343" t="s">
        <v>102</v>
      </c>
      <c r="F36" s="599">
        <v>2</v>
      </c>
      <c r="G36" s="343" t="s">
        <v>104</v>
      </c>
      <c r="H36" s="414">
        <v>8.5000000000000006E-2</v>
      </c>
      <c r="J36" s="238"/>
      <c r="K36" s="238"/>
      <c r="L36" s="238"/>
      <c r="M36" s="238"/>
      <c r="N36" s="238"/>
      <c r="O36" s="238"/>
      <c r="P36" s="238"/>
      <c r="Q36" s="238"/>
      <c r="R36" s="238"/>
      <c r="S36" s="238"/>
      <c r="T36" s="238"/>
      <c r="U36" s="238"/>
      <c r="V36" s="238"/>
      <c r="W36" s="238"/>
      <c r="X36" s="238"/>
      <c r="Y36" s="238"/>
      <c r="Z36" s="238"/>
      <c r="AA36" s="238"/>
      <c r="AB36" s="238"/>
      <c r="AC36" s="238"/>
      <c r="AD36" s="238"/>
      <c r="AE36" s="238"/>
      <c r="AF36" s="238"/>
      <c r="AG36" s="238"/>
      <c r="AH36" s="238"/>
      <c r="AI36" s="238"/>
      <c r="AJ36" s="238"/>
      <c r="AK36" s="238"/>
      <c r="AL36" s="238"/>
      <c r="AM36" s="238"/>
      <c r="AN36" s="238"/>
      <c r="AO36" s="238"/>
      <c r="AP36" s="238"/>
      <c r="AQ36" s="238"/>
      <c r="AR36" s="238"/>
      <c r="AS36" s="238"/>
      <c r="AT36" s="238"/>
      <c r="AU36" s="238"/>
      <c r="AV36" s="238"/>
      <c r="AW36" s="238"/>
      <c r="AX36" s="238"/>
      <c r="AY36" s="238"/>
      <c r="AZ36" s="238"/>
      <c r="BA36" s="238"/>
      <c r="BB36" s="238"/>
      <c r="BC36" s="238"/>
      <c r="BD36" s="238"/>
      <c r="BE36" s="238"/>
      <c r="BF36" s="238"/>
      <c r="BG36" s="238"/>
      <c r="BH36" s="238"/>
      <c r="BI36" s="238"/>
      <c r="BJ36" s="238"/>
      <c r="BK36" s="238"/>
      <c r="BL36" s="238"/>
      <c r="BM36" s="238"/>
      <c r="BN36" s="238"/>
    </row>
    <row r="37" spans="1:66" ht="13">
      <c r="A37" s="316"/>
      <c r="B37" s="333"/>
      <c r="C37" s="538" t="s">
        <v>97</v>
      </c>
      <c r="J37" s="319"/>
      <c r="K37" s="319"/>
      <c r="L37" s="319"/>
      <c r="M37" s="319"/>
      <c r="N37" s="319"/>
      <c r="O37" s="316"/>
      <c r="P37" s="319"/>
      <c r="Q37" s="319"/>
      <c r="R37" s="238"/>
      <c r="S37" s="238"/>
      <c r="T37" s="238"/>
      <c r="U37" s="238"/>
      <c r="V37" s="238"/>
      <c r="W37" s="238"/>
      <c r="X37" s="238"/>
      <c r="Y37" s="238"/>
      <c r="Z37" s="238"/>
      <c r="AA37" s="238"/>
      <c r="AB37" s="238"/>
      <c r="AC37" s="238"/>
      <c r="AD37" s="238"/>
      <c r="AE37" s="238"/>
      <c r="AF37" s="238"/>
      <c r="AG37" s="238"/>
      <c r="AH37" s="238"/>
      <c r="AI37" s="238"/>
      <c r="AJ37" s="238"/>
      <c r="AK37" s="238"/>
      <c r="AL37" s="238"/>
      <c r="AM37" s="238"/>
      <c r="AN37" s="319"/>
      <c r="AO37" s="319"/>
      <c r="AP37" s="319"/>
      <c r="AQ37" s="319"/>
      <c r="AR37" s="319"/>
      <c r="AS37" s="316"/>
      <c r="AT37" s="316"/>
      <c r="AU37" s="320"/>
      <c r="AV37" s="316"/>
      <c r="AW37" s="319"/>
      <c r="AX37" s="319"/>
      <c r="AY37" s="319"/>
      <c r="AZ37" s="238"/>
      <c r="BA37" s="238"/>
      <c r="BB37" s="238"/>
      <c r="BC37" s="238"/>
      <c r="BD37" s="238"/>
      <c r="BE37" s="238"/>
      <c r="BF37" s="238"/>
      <c r="BG37" s="238"/>
      <c r="BH37" s="238"/>
      <c r="BI37" s="238"/>
      <c r="BJ37" s="238"/>
      <c r="BK37" s="238"/>
      <c r="BL37" s="238"/>
      <c r="BM37" s="238"/>
      <c r="BN37" s="238"/>
    </row>
    <row r="38" spans="1:66" ht="13">
      <c r="A38" s="238"/>
      <c r="B38" s="333"/>
      <c r="C38" s="542">
        <f>F34+F36*(H36-F34)</f>
        <v>0.14500000000000002</v>
      </c>
      <c r="J38" s="238"/>
      <c r="K38" s="238"/>
      <c r="L38" s="238"/>
      <c r="M38" s="238"/>
      <c r="N38" s="238"/>
      <c r="O38" s="238"/>
      <c r="P38" s="238"/>
      <c r="Q38" s="238"/>
      <c r="R38" s="238"/>
      <c r="S38" s="238"/>
      <c r="T38" s="238"/>
      <c r="U38" s="238"/>
      <c r="V38" s="238"/>
      <c r="W38" s="238"/>
      <c r="X38" s="238"/>
      <c r="Y38" s="238"/>
      <c r="Z38" s="238"/>
      <c r="AA38" s="238"/>
      <c r="AB38" s="238"/>
      <c r="AC38" s="238"/>
      <c r="AD38" s="238"/>
      <c r="AE38" s="238"/>
      <c r="AF38" s="238"/>
      <c r="AG38" s="238"/>
      <c r="AH38" s="238"/>
      <c r="AI38" s="238"/>
      <c r="AJ38" s="238"/>
      <c r="AK38" s="238"/>
      <c r="AL38" s="238"/>
      <c r="AM38" s="238"/>
      <c r="AN38" s="238"/>
      <c r="AO38" s="238"/>
      <c r="AP38" s="238"/>
      <c r="AQ38" s="238"/>
      <c r="AR38" s="238"/>
      <c r="AS38" s="238"/>
      <c r="AT38" s="238"/>
      <c r="AU38" s="238"/>
      <c r="AV38" s="238"/>
      <c r="AW38" s="238"/>
      <c r="AX38" s="238"/>
      <c r="AY38" s="238"/>
      <c r="AZ38" s="238"/>
      <c r="BA38" s="238"/>
      <c r="BB38" s="238"/>
      <c r="BC38" s="238"/>
      <c r="BD38" s="238"/>
      <c r="BE38" s="238"/>
      <c r="BF38" s="238"/>
      <c r="BG38" s="238"/>
      <c r="BH38" s="238"/>
      <c r="BI38" s="238"/>
      <c r="BJ38" s="238"/>
      <c r="BK38" s="238"/>
      <c r="BL38" s="238"/>
      <c r="BM38" s="238"/>
      <c r="BN38" s="238"/>
    </row>
    <row r="39" spans="1:66" ht="13">
      <c r="A39" s="238"/>
      <c r="J39" s="238"/>
      <c r="K39" s="238"/>
      <c r="L39" s="238"/>
      <c r="M39" s="238"/>
      <c r="N39" s="238"/>
      <c r="O39" s="238"/>
      <c r="P39" s="238"/>
      <c r="Q39" s="238"/>
      <c r="R39" s="238"/>
      <c r="S39" s="238"/>
      <c r="T39" s="238"/>
      <c r="U39" s="238"/>
      <c r="V39" s="238"/>
      <c r="W39" s="238"/>
      <c r="X39" s="238"/>
      <c r="Y39" s="238"/>
      <c r="Z39" s="238"/>
      <c r="AA39" s="238"/>
      <c r="AB39" s="238"/>
      <c r="AC39" s="238"/>
      <c r="AD39" s="238"/>
      <c r="AE39" s="238"/>
      <c r="AF39" s="238"/>
      <c r="AG39" s="238"/>
      <c r="AH39" s="238"/>
      <c r="AI39" s="238"/>
      <c r="AJ39" s="238"/>
      <c r="AK39" s="238"/>
      <c r="AL39" s="238"/>
      <c r="AM39" s="238"/>
      <c r="AN39" s="238"/>
      <c r="AO39" s="238"/>
      <c r="AP39" s="238"/>
      <c r="AQ39" s="238"/>
      <c r="AR39" s="238"/>
      <c r="AS39" s="238"/>
      <c r="AT39" s="238"/>
      <c r="AU39" s="238"/>
      <c r="AV39" s="238"/>
      <c r="AW39" s="238"/>
      <c r="AX39" s="238"/>
      <c r="AY39" s="238"/>
      <c r="AZ39" s="238"/>
      <c r="BA39" s="238"/>
      <c r="BB39" s="238"/>
      <c r="BC39" s="238"/>
      <c r="BD39" s="238"/>
      <c r="BE39" s="238"/>
      <c r="BF39" s="238"/>
      <c r="BG39" s="238"/>
      <c r="BH39" s="238"/>
      <c r="BI39" s="238"/>
      <c r="BJ39" s="238"/>
      <c r="BK39" s="238"/>
      <c r="BL39" s="238"/>
      <c r="BM39" s="238"/>
      <c r="BN39" s="238"/>
    </row>
    <row r="40" spans="1:66" ht="13">
      <c r="A40" s="316"/>
      <c r="J40" s="319"/>
      <c r="K40" s="319"/>
      <c r="L40" s="319"/>
      <c r="M40" s="319"/>
      <c r="N40" s="319"/>
      <c r="O40" s="316"/>
      <c r="P40" s="319"/>
      <c r="Q40" s="319"/>
      <c r="R40" s="238"/>
      <c r="S40" s="238"/>
      <c r="T40" s="238"/>
      <c r="U40" s="238"/>
      <c r="V40" s="238"/>
      <c r="W40" s="238"/>
      <c r="X40" s="238"/>
      <c r="Y40" s="238"/>
      <c r="Z40" s="238"/>
      <c r="AA40" s="238"/>
      <c r="AB40" s="238"/>
      <c r="AC40" s="238"/>
      <c r="AD40" s="238"/>
      <c r="AE40" s="238"/>
      <c r="AF40" s="238"/>
      <c r="AG40" s="238"/>
      <c r="AH40" s="238"/>
      <c r="AI40" s="238"/>
      <c r="AJ40" s="238"/>
      <c r="AK40" s="238"/>
      <c r="AL40" s="238"/>
      <c r="AM40" s="238"/>
      <c r="AN40" s="319"/>
      <c r="AO40" s="319"/>
      <c r="AP40" s="319"/>
      <c r="AQ40" s="319"/>
      <c r="AR40" s="319"/>
      <c r="AS40" s="316"/>
      <c r="AT40" s="316"/>
      <c r="AU40" s="320"/>
      <c r="AV40" s="316"/>
      <c r="AW40" s="319"/>
      <c r="AX40" s="319"/>
      <c r="AY40" s="319"/>
      <c r="AZ40" s="238"/>
      <c r="BA40" s="238"/>
      <c r="BB40" s="238"/>
      <c r="BC40" s="238"/>
      <c r="BD40" s="238"/>
      <c r="BE40" s="238"/>
      <c r="BF40" s="238"/>
      <c r="BG40" s="238"/>
      <c r="BH40" s="238"/>
      <c r="BI40" s="238"/>
      <c r="BJ40" s="238"/>
      <c r="BK40" s="238"/>
      <c r="BL40" s="238"/>
      <c r="BM40" s="238"/>
      <c r="BN40" s="238"/>
    </row>
    <row r="41" spans="1:66" ht="13">
      <c r="A41" s="238"/>
      <c r="J41" s="238"/>
      <c r="K41" s="238"/>
      <c r="L41" s="238"/>
      <c r="M41" s="238"/>
      <c r="N41" s="238"/>
      <c r="O41" s="238"/>
      <c r="P41" s="238"/>
      <c r="Q41" s="238"/>
      <c r="R41" s="238"/>
      <c r="S41" s="238"/>
      <c r="T41" s="238"/>
      <c r="U41" s="238"/>
      <c r="V41" s="238"/>
      <c r="W41" s="238"/>
      <c r="X41" s="238"/>
      <c r="Y41" s="238"/>
      <c r="Z41" s="238"/>
      <c r="AA41" s="238"/>
      <c r="AB41" s="238"/>
      <c r="AC41" s="238"/>
      <c r="AD41" s="238"/>
      <c r="AE41" s="238"/>
      <c r="AF41" s="238"/>
      <c r="AG41" s="238"/>
      <c r="AH41" s="238"/>
      <c r="AI41" s="238"/>
      <c r="AJ41" s="238"/>
      <c r="AK41" s="238"/>
      <c r="AL41" s="238"/>
      <c r="AM41" s="238"/>
      <c r="AN41" s="238"/>
      <c r="AO41" s="238"/>
      <c r="AP41" s="238"/>
      <c r="AQ41" s="238"/>
      <c r="AR41" s="238"/>
      <c r="AS41" s="238"/>
      <c r="AT41" s="238"/>
      <c r="AU41" s="238"/>
      <c r="AV41" s="238"/>
      <c r="AW41" s="238"/>
      <c r="AX41" s="238"/>
      <c r="AY41" s="238"/>
      <c r="AZ41" s="238"/>
      <c r="BA41" s="238"/>
      <c r="BB41" s="238"/>
      <c r="BC41" s="238"/>
      <c r="BD41" s="238"/>
      <c r="BE41" s="238"/>
      <c r="BF41" s="238"/>
      <c r="BG41" s="238"/>
      <c r="BH41" s="238"/>
      <c r="BI41" s="238"/>
      <c r="BJ41" s="238"/>
      <c r="BK41" s="238"/>
      <c r="BL41" s="238"/>
      <c r="BM41" s="238"/>
      <c r="BN41" s="238"/>
    </row>
    <row r="42" spans="1:66" ht="13">
      <c r="A42" s="238"/>
      <c r="J42" s="238"/>
      <c r="K42" s="238"/>
      <c r="L42" s="238"/>
      <c r="M42" s="238"/>
      <c r="N42" s="238"/>
      <c r="O42" s="238"/>
      <c r="P42" s="238"/>
      <c r="Q42" s="238"/>
      <c r="R42" s="238"/>
      <c r="S42" s="238"/>
      <c r="T42" s="238"/>
      <c r="U42" s="238"/>
      <c r="V42" s="238"/>
      <c r="W42" s="238"/>
      <c r="X42" s="238"/>
      <c r="Y42" s="238"/>
      <c r="Z42" s="238"/>
      <c r="AA42" s="238"/>
      <c r="AB42" s="238"/>
      <c r="AC42" s="238"/>
      <c r="AD42" s="238"/>
      <c r="AE42" s="238"/>
      <c r="AF42" s="238"/>
      <c r="AG42" s="238"/>
      <c r="AH42" s="238"/>
      <c r="AI42" s="238"/>
      <c r="AJ42" s="238"/>
      <c r="AK42" s="238"/>
      <c r="AL42" s="238"/>
      <c r="AM42" s="238"/>
      <c r="AN42" s="238"/>
      <c r="AO42" s="238"/>
      <c r="AP42" s="238"/>
      <c r="AQ42" s="238"/>
      <c r="AR42" s="238"/>
      <c r="AS42" s="238"/>
      <c r="AT42" s="238"/>
      <c r="AU42" s="238"/>
      <c r="AV42" s="238"/>
      <c r="AW42" s="238"/>
      <c r="AX42" s="238"/>
      <c r="AY42" s="238"/>
      <c r="AZ42" s="238"/>
      <c r="BA42" s="238"/>
      <c r="BB42" s="238"/>
      <c r="BC42" s="238"/>
      <c r="BD42" s="238"/>
      <c r="BE42" s="238"/>
      <c r="BF42" s="238"/>
      <c r="BG42" s="238"/>
      <c r="BH42" s="238"/>
      <c r="BI42" s="238"/>
      <c r="BJ42" s="238"/>
      <c r="BK42" s="238"/>
      <c r="BL42" s="238"/>
      <c r="BM42" s="238"/>
      <c r="BN42" s="238"/>
    </row>
    <row r="43" spans="1:66" ht="13">
      <c r="A43" s="316"/>
      <c r="C43" s="344" t="s">
        <v>105</v>
      </c>
      <c r="J43" s="319"/>
      <c r="K43" s="319"/>
      <c r="L43" s="319"/>
      <c r="M43" s="319"/>
      <c r="N43" s="319"/>
      <c r="O43" s="316"/>
      <c r="P43" s="319"/>
      <c r="Q43" s="319"/>
      <c r="R43" s="238"/>
      <c r="S43" s="238"/>
      <c r="T43" s="238"/>
      <c r="U43" s="238"/>
      <c r="V43" s="238"/>
      <c r="W43" s="238"/>
      <c r="X43" s="238"/>
      <c r="Y43" s="238"/>
      <c r="Z43" s="238"/>
      <c r="AA43" s="238"/>
      <c r="AB43" s="238"/>
      <c r="AC43" s="238"/>
      <c r="AD43" s="238"/>
      <c r="AE43" s="238"/>
      <c r="AF43" s="238"/>
      <c r="AG43" s="238"/>
      <c r="AH43" s="238"/>
      <c r="AI43" s="238"/>
      <c r="AJ43" s="238"/>
      <c r="AK43" s="238"/>
      <c r="AL43" s="238"/>
      <c r="AM43" s="238"/>
      <c r="AN43" s="319"/>
      <c r="AO43" s="319"/>
      <c r="AP43" s="319"/>
      <c r="AQ43" s="319"/>
      <c r="AR43" s="319"/>
      <c r="AS43" s="316"/>
      <c r="AT43" s="316"/>
      <c r="AU43" s="320"/>
      <c r="AV43" s="316"/>
      <c r="AW43" s="319"/>
      <c r="AX43" s="319"/>
      <c r="AY43" s="319"/>
      <c r="AZ43" s="238"/>
      <c r="BA43" s="238"/>
      <c r="BB43" s="238"/>
      <c r="BC43" s="238"/>
      <c r="BD43" s="238"/>
      <c r="BE43" s="238"/>
      <c r="BF43" s="238"/>
      <c r="BG43" s="238"/>
      <c r="BH43" s="238"/>
      <c r="BI43" s="238"/>
      <c r="BJ43" s="238"/>
      <c r="BK43" s="238"/>
      <c r="BL43" s="238"/>
      <c r="BM43" s="238"/>
      <c r="BN43" s="238"/>
    </row>
    <row r="44" spans="1:66" ht="13.5" thickBot="1">
      <c r="A44" s="238"/>
      <c r="C44" s="335" t="s">
        <v>97</v>
      </c>
      <c r="J44" s="238"/>
      <c r="K44" s="238"/>
      <c r="L44" s="238"/>
      <c r="M44" s="238"/>
      <c r="N44" s="238"/>
      <c r="O44" s="238"/>
      <c r="P44" s="238"/>
      <c r="Q44" s="238"/>
      <c r="R44" s="238"/>
      <c r="S44" s="238"/>
      <c r="T44" s="238"/>
      <c r="U44" s="238"/>
      <c r="V44" s="238"/>
      <c r="W44" s="238"/>
      <c r="X44" s="238"/>
      <c r="Y44" s="238"/>
      <c r="Z44" s="238"/>
      <c r="AA44" s="238"/>
      <c r="AB44" s="238"/>
      <c r="AC44" s="238"/>
      <c r="AD44" s="238"/>
      <c r="AE44" s="238"/>
      <c r="AF44" s="238"/>
      <c r="AG44" s="238"/>
      <c r="AH44" s="238"/>
      <c r="AI44" s="238"/>
      <c r="AJ44" s="238"/>
      <c r="AK44" s="238"/>
      <c r="AL44" s="238"/>
      <c r="AM44" s="238"/>
      <c r="AN44" s="238"/>
      <c r="AO44" s="238"/>
      <c r="AP44" s="238"/>
      <c r="AQ44" s="238"/>
      <c r="AR44" s="238"/>
      <c r="AS44" s="238"/>
      <c r="AT44" s="238"/>
      <c r="AU44" s="238"/>
      <c r="AV44" s="238"/>
      <c r="AW44" s="238"/>
      <c r="AX44" s="238"/>
      <c r="AY44" s="238"/>
      <c r="AZ44" s="238"/>
      <c r="BA44" s="238"/>
      <c r="BB44" s="238"/>
      <c r="BC44" s="238"/>
      <c r="BD44" s="238"/>
      <c r="BE44" s="238"/>
      <c r="BF44" s="238"/>
      <c r="BG44" s="238"/>
      <c r="BH44" s="238"/>
      <c r="BI44" s="238"/>
      <c r="BJ44" s="238"/>
      <c r="BK44" s="238"/>
      <c r="BL44" s="238"/>
      <c r="BM44" s="238"/>
      <c r="BN44" s="238"/>
    </row>
    <row r="45" spans="1:66" ht="13.5" thickBot="1">
      <c r="A45" s="238"/>
      <c r="C45" s="345" t="s">
        <v>165</v>
      </c>
      <c r="E45" s="545" t="s">
        <v>166</v>
      </c>
      <c r="F45" s="414">
        <v>0.05</v>
      </c>
      <c r="G45" s="545" t="s">
        <v>167</v>
      </c>
      <c r="H45" s="555" t="str">
        <f>'Step 3 Income Statement '!Z55</f>
        <v>N/A</v>
      </c>
      <c r="J45" s="238"/>
      <c r="K45" s="238"/>
      <c r="L45" s="238"/>
      <c r="M45" s="238"/>
      <c r="N45" s="238"/>
      <c r="O45" s="238"/>
      <c r="P45" s="238"/>
      <c r="Q45" s="238"/>
      <c r="R45" s="238"/>
      <c r="S45" s="238"/>
      <c r="T45" s="238"/>
      <c r="U45" s="238"/>
      <c r="V45" s="238"/>
      <c r="W45" s="238"/>
      <c r="X45" s="238"/>
      <c r="Y45" s="238"/>
      <c r="Z45" s="238"/>
      <c r="AA45" s="238"/>
      <c r="AB45" s="238"/>
      <c r="AC45" s="238"/>
      <c r="AD45" s="238"/>
      <c r="AE45" s="238"/>
      <c r="AF45" s="238"/>
      <c r="AG45" s="238"/>
      <c r="AH45" s="238"/>
      <c r="AI45" s="238"/>
      <c r="AJ45" s="238"/>
      <c r="AK45" s="238"/>
      <c r="AL45" s="238"/>
      <c r="AM45" s="238"/>
      <c r="AN45" s="238"/>
      <c r="AO45" s="238"/>
      <c r="AP45" s="238"/>
      <c r="AQ45" s="238"/>
      <c r="AR45" s="238"/>
      <c r="AS45" s="238"/>
      <c r="AT45" s="238"/>
      <c r="AU45" s="238"/>
      <c r="AV45" s="238"/>
      <c r="AW45" s="238"/>
      <c r="AX45" s="238"/>
      <c r="AY45" s="238"/>
      <c r="AZ45" s="238"/>
      <c r="BA45" s="238"/>
      <c r="BB45" s="238"/>
      <c r="BC45" s="238"/>
      <c r="BD45" s="238"/>
      <c r="BE45" s="238"/>
      <c r="BF45" s="238"/>
      <c r="BG45" s="238"/>
      <c r="BH45" s="238"/>
      <c r="BI45" s="238"/>
      <c r="BJ45" s="238"/>
      <c r="BK45" s="238"/>
      <c r="BL45" s="238"/>
      <c r="BM45" s="238"/>
      <c r="BN45" s="238"/>
    </row>
    <row r="46" spans="1:66" ht="13">
      <c r="A46" s="316"/>
      <c r="C46" s="335" t="s">
        <v>97</v>
      </c>
      <c r="J46" s="319"/>
      <c r="K46" s="319"/>
      <c r="L46" s="319"/>
      <c r="M46" s="319"/>
      <c r="N46" s="319"/>
      <c r="O46" s="316"/>
      <c r="P46" s="319"/>
      <c r="Q46" s="319"/>
      <c r="R46" s="238"/>
      <c r="S46" s="238"/>
      <c r="T46" s="238"/>
      <c r="U46" s="238"/>
      <c r="V46" s="238"/>
      <c r="W46" s="238"/>
      <c r="X46" s="238"/>
      <c r="Y46" s="238"/>
      <c r="Z46" s="238"/>
      <c r="AA46" s="238"/>
      <c r="AB46" s="238"/>
      <c r="AC46" s="238"/>
      <c r="AD46" s="238"/>
      <c r="AE46" s="238"/>
      <c r="AF46" s="238"/>
      <c r="AG46" s="238"/>
      <c r="AH46" s="238"/>
      <c r="AI46" s="238"/>
      <c r="AJ46" s="238"/>
      <c r="AK46" s="238"/>
      <c r="AL46" s="238"/>
      <c r="AM46" s="238"/>
      <c r="AN46" s="319"/>
      <c r="AO46" s="319"/>
      <c r="AP46" s="319"/>
      <c r="AQ46" s="319"/>
      <c r="AR46" s="319"/>
      <c r="AS46" s="316"/>
      <c r="AT46" s="316"/>
      <c r="AU46" s="320"/>
      <c r="AV46" s="316"/>
      <c r="AW46" s="319"/>
      <c r="AX46" s="319"/>
      <c r="AY46" s="319"/>
      <c r="AZ46" s="238"/>
      <c r="BA46" s="238"/>
      <c r="BB46" s="238"/>
      <c r="BC46" s="238"/>
      <c r="BD46" s="238"/>
      <c r="BE46" s="238"/>
      <c r="BF46" s="238"/>
      <c r="BG46" s="238"/>
      <c r="BH46" s="238"/>
      <c r="BI46" s="238"/>
      <c r="BJ46" s="238"/>
      <c r="BK46" s="238"/>
      <c r="BL46" s="238"/>
      <c r="BM46" s="238"/>
      <c r="BN46" s="238"/>
    </row>
    <row r="47" spans="1:66" ht="13">
      <c r="A47" s="316"/>
      <c r="C47" s="346" t="str">
        <f>IFERROR(F45*(1-H45),"N/A")</f>
        <v>N/A</v>
      </c>
      <c r="J47" s="319"/>
      <c r="K47" s="319"/>
      <c r="L47" s="319"/>
      <c r="M47" s="319"/>
      <c r="N47" s="319"/>
      <c r="O47" s="316"/>
      <c r="P47" s="319"/>
      <c r="Q47" s="319"/>
      <c r="R47" s="238"/>
      <c r="S47" s="238"/>
      <c r="T47" s="238"/>
      <c r="U47" s="238"/>
      <c r="V47" s="238"/>
      <c r="W47" s="238"/>
      <c r="X47" s="238"/>
      <c r="Y47" s="238"/>
      <c r="Z47" s="238"/>
      <c r="AA47" s="238"/>
      <c r="AB47" s="238"/>
      <c r="AC47" s="238"/>
      <c r="AD47" s="238"/>
      <c r="AE47" s="238"/>
      <c r="AF47" s="238"/>
      <c r="AG47" s="238"/>
      <c r="AH47" s="238"/>
      <c r="AI47" s="238"/>
      <c r="AJ47" s="238"/>
      <c r="AK47" s="238"/>
      <c r="AL47" s="238"/>
      <c r="AM47" s="238"/>
      <c r="AN47" s="319"/>
      <c r="AO47" s="319"/>
      <c r="AP47" s="319"/>
      <c r="AQ47" s="319"/>
      <c r="AR47" s="319"/>
      <c r="AS47" s="316"/>
      <c r="AT47" s="316"/>
      <c r="AU47" s="320"/>
      <c r="AV47" s="316"/>
      <c r="AW47" s="319"/>
      <c r="AX47" s="319"/>
      <c r="AY47" s="319"/>
      <c r="AZ47" s="238"/>
      <c r="BA47" s="238"/>
      <c r="BB47" s="238"/>
      <c r="BC47" s="238"/>
      <c r="BD47" s="238"/>
      <c r="BE47" s="238"/>
      <c r="BF47" s="238"/>
      <c r="BG47" s="238"/>
      <c r="BH47" s="238"/>
      <c r="BI47" s="238"/>
      <c r="BJ47" s="238"/>
      <c r="BK47" s="238"/>
      <c r="BL47" s="238"/>
      <c r="BM47" s="238"/>
      <c r="BN47" s="238"/>
    </row>
    <row r="48" spans="1:66" ht="13">
      <c r="A48" s="316"/>
      <c r="C48" s="346"/>
      <c r="J48" s="319"/>
      <c r="K48" s="319"/>
      <c r="L48" s="319"/>
      <c r="M48" s="319"/>
      <c r="N48" s="319"/>
      <c r="O48" s="316"/>
      <c r="P48" s="319"/>
      <c r="Q48" s="319"/>
      <c r="R48" s="238"/>
      <c r="S48" s="238"/>
      <c r="T48" s="238"/>
      <c r="U48" s="238"/>
      <c r="V48" s="238"/>
      <c r="W48" s="238"/>
      <c r="X48" s="238"/>
      <c r="Y48" s="238"/>
      <c r="Z48" s="238"/>
      <c r="AA48" s="238"/>
      <c r="AB48" s="238"/>
      <c r="AC48" s="238"/>
      <c r="AD48" s="238"/>
      <c r="AE48" s="238"/>
      <c r="AF48" s="238"/>
      <c r="AG48" s="238"/>
      <c r="AH48" s="238"/>
      <c r="AI48" s="238"/>
      <c r="AJ48" s="238"/>
      <c r="AK48" s="238"/>
      <c r="AL48" s="238"/>
      <c r="AM48" s="238"/>
      <c r="AN48" s="319"/>
      <c r="AO48" s="319"/>
      <c r="AP48" s="319"/>
      <c r="AQ48" s="319"/>
      <c r="AR48" s="319"/>
      <c r="AS48" s="316"/>
      <c r="AT48" s="316"/>
      <c r="AU48" s="320"/>
      <c r="AV48" s="316"/>
      <c r="AW48" s="319"/>
      <c r="AX48" s="319"/>
      <c r="AY48" s="319"/>
      <c r="AZ48" s="238"/>
      <c r="BA48" s="238"/>
      <c r="BB48" s="238"/>
      <c r="BC48" s="238"/>
      <c r="BD48" s="238"/>
      <c r="BE48" s="238"/>
      <c r="BF48" s="238"/>
      <c r="BG48" s="238"/>
      <c r="BH48" s="238"/>
      <c r="BI48" s="238"/>
      <c r="BJ48" s="238"/>
      <c r="BK48" s="238"/>
      <c r="BL48" s="238"/>
      <c r="BM48" s="238"/>
      <c r="BN48" s="238"/>
    </row>
    <row r="49" spans="1:66" ht="13">
      <c r="A49" s="238"/>
      <c r="J49" s="238"/>
      <c r="K49" s="238"/>
      <c r="L49" s="238"/>
      <c r="M49" s="238"/>
      <c r="N49" s="238"/>
      <c r="O49" s="238"/>
      <c r="P49" s="238"/>
      <c r="Q49" s="238"/>
      <c r="R49" s="238"/>
      <c r="S49" s="238"/>
      <c r="T49" s="238"/>
      <c r="U49" s="238"/>
      <c r="V49" s="238"/>
      <c r="W49" s="238"/>
      <c r="X49" s="238"/>
      <c r="Y49" s="238"/>
      <c r="Z49" s="238"/>
      <c r="AA49" s="238"/>
      <c r="AB49" s="238"/>
      <c r="AC49" s="238"/>
      <c r="AD49" s="238"/>
      <c r="AE49" s="238"/>
      <c r="AF49" s="238"/>
      <c r="AG49" s="238"/>
      <c r="AH49" s="238"/>
      <c r="AI49" s="238"/>
      <c r="AJ49" s="238"/>
      <c r="AK49" s="238"/>
      <c r="AL49" s="238"/>
      <c r="AM49" s="238"/>
      <c r="AN49" s="238"/>
      <c r="AO49" s="238"/>
      <c r="AP49" s="238"/>
      <c r="AQ49" s="238"/>
      <c r="AR49" s="238"/>
      <c r="AS49" s="238"/>
      <c r="AT49" s="238"/>
      <c r="AU49" s="238"/>
      <c r="AV49" s="238"/>
      <c r="AW49" s="238"/>
      <c r="AX49" s="238"/>
      <c r="AY49" s="238"/>
      <c r="AZ49" s="238"/>
      <c r="BA49" s="238"/>
      <c r="BB49" s="238"/>
      <c r="BC49" s="238"/>
      <c r="BD49" s="238"/>
      <c r="BE49" s="238"/>
      <c r="BF49" s="238"/>
      <c r="BG49" s="238"/>
      <c r="BH49" s="238"/>
      <c r="BI49" s="238"/>
      <c r="BJ49" s="238"/>
      <c r="BK49" s="238"/>
      <c r="BL49" s="238"/>
      <c r="BM49" s="238"/>
      <c r="BN49" s="238"/>
    </row>
    <row r="50" spans="1:66" s="321" customFormat="1" ht="13">
      <c r="A50" s="238"/>
      <c r="J50" s="238"/>
      <c r="K50" s="238"/>
      <c r="L50" s="238"/>
      <c r="M50" s="238"/>
      <c r="N50" s="238"/>
      <c r="O50" s="238"/>
      <c r="P50" s="238"/>
      <c r="Q50" s="238"/>
      <c r="R50" s="238"/>
      <c r="S50" s="238"/>
      <c r="T50" s="238"/>
      <c r="U50" s="238"/>
      <c r="V50" s="238"/>
      <c r="W50" s="238"/>
      <c r="X50" s="238"/>
      <c r="Y50" s="238"/>
      <c r="Z50" s="238"/>
      <c r="AA50" s="238"/>
      <c r="AB50" s="238"/>
      <c r="AC50" s="238"/>
      <c r="AD50" s="238"/>
      <c r="AE50" s="238"/>
      <c r="AF50" s="238"/>
      <c r="AG50" s="238"/>
      <c r="AH50" s="238"/>
      <c r="AI50" s="238"/>
      <c r="AJ50" s="238"/>
      <c r="AK50" s="238"/>
      <c r="AL50" s="238"/>
      <c r="AM50" s="238"/>
      <c r="AN50" s="238"/>
      <c r="AO50" s="238"/>
      <c r="AP50" s="238"/>
      <c r="AQ50" s="238"/>
      <c r="AR50" s="238"/>
      <c r="AS50" s="238"/>
      <c r="AT50" s="238"/>
      <c r="AU50" s="238"/>
      <c r="AV50" s="238"/>
      <c r="AW50" s="238"/>
      <c r="AX50" s="238"/>
      <c r="AY50" s="238"/>
      <c r="AZ50" s="238"/>
      <c r="BA50" s="238"/>
      <c r="BB50" s="238"/>
      <c r="BC50" s="238"/>
      <c r="BD50" s="238"/>
      <c r="BE50" s="238"/>
      <c r="BF50" s="238"/>
      <c r="BG50" s="238"/>
      <c r="BH50" s="238"/>
      <c r="BI50" s="238"/>
      <c r="BJ50" s="238"/>
      <c r="BK50" s="238"/>
      <c r="BL50" s="238"/>
      <c r="BM50" s="238"/>
      <c r="BN50" s="238"/>
    </row>
    <row r="51" spans="1:66" ht="13">
      <c r="A51" s="316"/>
      <c r="J51" s="319"/>
      <c r="K51" s="319"/>
      <c r="L51" s="319"/>
      <c r="M51" s="319"/>
      <c r="N51" s="319"/>
      <c r="O51" s="316"/>
      <c r="P51" s="319"/>
      <c r="Q51" s="319"/>
      <c r="R51" s="238"/>
      <c r="S51" s="238"/>
      <c r="T51" s="238"/>
      <c r="U51" s="238"/>
      <c r="V51" s="238"/>
      <c r="W51" s="238"/>
      <c r="X51" s="238"/>
      <c r="Y51" s="238"/>
      <c r="Z51" s="238"/>
      <c r="AA51" s="238"/>
      <c r="AB51" s="238"/>
      <c r="AC51" s="238"/>
      <c r="AD51" s="238"/>
      <c r="AE51" s="238"/>
      <c r="AF51" s="238"/>
      <c r="AG51" s="238"/>
      <c r="AH51" s="238"/>
      <c r="AI51" s="238"/>
      <c r="AJ51" s="238"/>
      <c r="AK51" s="238"/>
      <c r="AL51" s="238"/>
      <c r="AM51" s="238"/>
      <c r="AN51" s="319"/>
      <c r="AO51" s="319"/>
      <c r="AP51" s="319"/>
      <c r="AQ51" s="319"/>
      <c r="AR51" s="319"/>
      <c r="AS51" s="316"/>
      <c r="AT51" s="316"/>
      <c r="AU51" s="320"/>
      <c r="AV51" s="316"/>
      <c r="AW51" s="319"/>
      <c r="AX51" s="319"/>
      <c r="AY51" s="319"/>
      <c r="AZ51" s="238"/>
      <c r="BA51" s="238"/>
      <c r="BB51" s="238"/>
      <c r="BC51" s="238"/>
      <c r="BD51" s="238"/>
      <c r="BE51" s="238"/>
      <c r="BF51" s="238"/>
      <c r="BG51" s="238"/>
      <c r="BH51" s="238"/>
      <c r="BI51" s="238"/>
      <c r="BJ51" s="238"/>
      <c r="BK51" s="238"/>
      <c r="BL51" s="238"/>
      <c r="BM51" s="238"/>
      <c r="BN51" s="238"/>
    </row>
    <row r="52" spans="1:66" ht="13">
      <c r="A52" s="238"/>
      <c r="J52" s="238"/>
      <c r="K52" s="238"/>
      <c r="L52" s="238"/>
      <c r="M52" s="238"/>
      <c r="N52" s="238"/>
      <c r="O52" s="238"/>
      <c r="P52" s="238"/>
      <c r="Q52" s="238"/>
      <c r="R52" s="238"/>
      <c r="S52" s="238"/>
      <c r="T52" s="238"/>
      <c r="U52" s="238"/>
      <c r="V52" s="238"/>
      <c r="W52" s="238"/>
      <c r="X52" s="238"/>
      <c r="Y52" s="238"/>
      <c r="Z52" s="238"/>
      <c r="AA52" s="238"/>
      <c r="AB52" s="238"/>
      <c r="AC52" s="238"/>
      <c r="AD52" s="238"/>
      <c r="AE52" s="238"/>
      <c r="AF52" s="238"/>
      <c r="AG52" s="238"/>
      <c r="AH52" s="238"/>
      <c r="AI52" s="238"/>
      <c r="AJ52" s="238"/>
      <c r="AK52" s="238"/>
      <c r="AL52" s="238"/>
      <c r="AM52" s="238"/>
      <c r="AN52" s="238"/>
      <c r="AO52" s="238"/>
      <c r="AP52" s="238"/>
      <c r="AQ52" s="238"/>
      <c r="AR52" s="238"/>
      <c r="AS52" s="238"/>
      <c r="AT52" s="238"/>
      <c r="AU52" s="238"/>
      <c r="AV52" s="238"/>
      <c r="AW52" s="238"/>
      <c r="AX52" s="238"/>
      <c r="AY52" s="238"/>
      <c r="AZ52" s="238"/>
      <c r="BA52" s="238"/>
      <c r="BB52" s="238"/>
      <c r="BC52" s="238"/>
      <c r="BD52" s="238"/>
      <c r="BE52" s="238"/>
      <c r="BF52" s="238"/>
      <c r="BG52" s="238"/>
      <c r="BH52" s="238"/>
      <c r="BI52" s="238"/>
      <c r="BJ52" s="238"/>
      <c r="BK52" s="238"/>
      <c r="BL52" s="238"/>
      <c r="BM52" s="238"/>
      <c r="BN52" s="238"/>
    </row>
    <row r="53" spans="1:66" ht="13">
      <c r="A53" s="238"/>
      <c r="C53" s="334" t="s">
        <v>106</v>
      </c>
      <c r="D53" s="347" t="str">
        <f>IFERROR(NPV($C$26,$C$11:$G$11),"N/A")</f>
        <v>N/A</v>
      </c>
      <c r="J53" s="238"/>
      <c r="K53" s="238"/>
      <c r="L53" s="238"/>
      <c r="M53" s="238"/>
      <c r="N53" s="238"/>
      <c r="O53" s="238"/>
      <c r="P53" s="238"/>
      <c r="Q53" s="238"/>
      <c r="R53" s="238"/>
      <c r="S53" s="238"/>
      <c r="T53" s="238"/>
      <c r="U53" s="238"/>
      <c r="V53" s="238"/>
      <c r="W53" s="238"/>
      <c r="X53" s="238"/>
      <c r="Y53" s="238"/>
      <c r="Z53" s="238"/>
      <c r="AA53" s="238"/>
      <c r="AB53" s="238"/>
      <c r="AC53" s="238"/>
      <c r="AD53" s="238"/>
      <c r="AE53" s="238"/>
      <c r="AF53" s="238"/>
      <c r="AG53" s="238"/>
      <c r="AH53" s="238"/>
      <c r="AI53" s="238"/>
      <c r="AJ53" s="238"/>
      <c r="AK53" s="238"/>
      <c r="AL53" s="238"/>
      <c r="AM53" s="238"/>
      <c r="AN53" s="238"/>
      <c r="AO53" s="238"/>
      <c r="AP53" s="238"/>
      <c r="AQ53" s="238"/>
      <c r="AR53" s="238"/>
      <c r="AS53" s="238"/>
      <c r="AT53" s="238"/>
      <c r="AU53" s="238"/>
      <c r="AV53" s="238"/>
      <c r="AW53" s="238"/>
      <c r="AX53" s="238"/>
      <c r="AY53" s="238"/>
      <c r="AZ53" s="238"/>
      <c r="BA53" s="238"/>
      <c r="BB53" s="238"/>
      <c r="BC53" s="238"/>
      <c r="BD53" s="238"/>
      <c r="BE53" s="238"/>
      <c r="BF53" s="238"/>
      <c r="BG53" s="238"/>
      <c r="BH53" s="238"/>
      <c r="BI53" s="238"/>
      <c r="BJ53" s="238"/>
      <c r="BK53" s="238"/>
      <c r="BL53" s="238"/>
      <c r="BM53" s="238"/>
      <c r="BN53" s="238"/>
    </row>
    <row r="54" spans="1:66" ht="13">
      <c r="A54" s="316"/>
      <c r="J54" s="319"/>
      <c r="K54" s="319"/>
      <c r="L54" s="319"/>
      <c r="M54" s="319"/>
      <c r="N54" s="319"/>
      <c r="O54" s="316"/>
      <c r="P54" s="319"/>
      <c r="Q54" s="319"/>
      <c r="R54" s="238"/>
      <c r="S54" s="238"/>
      <c r="T54" s="238"/>
      <c r="U54" s="238"/>
      <c r="V54" s="238"/>
      <c r="W54" s="238"/>
      <c r="X54" s="238"/>
      <c r="Y54" s="238"/>
      <c r="Z54" s="238"/>
      <c r="AA54" s="238"/>
      <c r="AB54" s="238"/>
      <c r="AC54" s="238"/>
      <c r="AD54" s="238"/>
      <c r="AE54" s="238"/>
      <c r="AF54" s="238"/>
      <c r="AG54" s="238"/>
      <c r="AH54" s="238"/>
      <c r="AI54" s="238"/>
      <c r="AJ54" s="238"/>
      <c r="AK54" s="238"/>
      <c r="AL54" s="238"/>
      <c r="AM54" s="238"/>
      <c r="AN54" s="319"/>
      <c r="AO54" s="319"/>
      <c r="AP54" s="319"/>
      <c r="AQ54" s="319"/>
      <c r="AR54" s="319"/>
      <c r="AS54" s="316"/>
      <c r="AT54" s="316"/>
      <c r="AU54" s="320"/>
      <c r="AV54" s="316"/>
      <c r="AW54" s="319"/>
      <c r="AX54" s="319"/>
      <c r="AY54" s="319"/>
      <c r="AZ54" s="238"/>
      <c r="BA54" s="238"/>
      <c r="BB54" s="238"/>
      <c r="BC54" s="238"/>
      <c r="BD54" s="238"/>
      <c r="BE54" s="238"/>
      <c r="BF54" s="238"/>
      <c r="BG54" s="238"/>
      <c r="BH54" s="238"/>
      <c r="BI54" s="238"/>
      <c r="BJ54" s="238"/>
      <c r="BK54" s="238"/>
      <c r="BL54" s="238"/>
      <c r="BM54" s="238"/>
      <c r="BN54" s="238"/>
    </row>
    <row r="55" spans="1:66" s="321" customFormat="1" ht="13">
      <c r="A55" s="238"/>
      <c r="J55" s="238"/>
      <c r="K55" s="238"/>
      <c r="L55" s="238"/>
      <c r="M55" s="238"/>
      <c r="N55" s="238"/>
      <c r="O55" s="238"/>
      <c r="P55" s="238"/>
      <c r="Q55" s="238"/>
      <c r="R55" s="238"/>
      <c r="S55" s="238"/>
      <c r="T55" s="238"/>
      <c r="U55" s="238"/>
      <c r="V55" s="238"/>
      <c r="W55" s="238"/>
      <c r="X55" s="238"/>
      <c r="Y55" s="238"/>
      <c r="Z55" s="238"/>
      <c r="AA55" s="238"/>
      <c r="AB55" s="238"/>
      <c r="AC55" s="238"/>
      <c r="AD55" s="238"/>
      <c r="AE55" s="238"/>
      <c r="AF55" s="238"/>
      <c r="AG55" s="238"/>
      <c r="AH55" s="238"/>
      <c r="AI55" s="238"/>
      <c r="AJ55" s="238"/>
      <c r="AK55" s="238"/>
      <c r="AL55" s="238"/>
      <c r="AM55" s="238"/>
      <c r="AN55" s="238"/>
      <c r="AO55" s="238"/>
      <c r="AP55" s="238"/>
      <c r="AQ55" s="238"/>
      <c r="AR55" s="238"/>
      <c r="AS55" s="238"/>
      <c r="AT55" s="238"/>
      <c r="AU55" s="238"/>
      <c r="AV55" s="238"/>
      <c r="AW55" s="238"/>
      <c r="AX55" s="238"/>
      <c r="AY55" s="238"/>
      <c r="AZ55" s="238"/>
      <c r="BA55" s="238"/>
      <c r="BB55" s="238"/>
      <c r="BC55" s="238"/>
      <c r="BD55" s="238"/>
      <c r="BE55" s="238"/>
      <c r="BF55" s="238"/>
      <c r="BG55" s="238"/>
      <c r="BH55" s="238"/>
      <c r="BI55" s="238"/>
      <c r="BJ55" s="238"/>
      <c r="BK55" s="238"/>
      <c r="BL55" s="238"/>
      <c r="BM55" s="238"/>
      <c r="BN55" s="238"/>
    </row>
    <row r="56" spans="1:66" s="321" customFormat="1" ht="13">
      <c r="A56" s="238"/>
      <c r="J56" s="238"/>
      <c r="K56" s="238"/>
      <c r="L56" s="238"/>
      <c r="M56" s="238"/>
      <c r="N56" s="238"/>
      <c r="O56" s="238"/>
      <c r="P56" s="238"/>
      <c r="Q56" s="238"/>
      <c r="R56" s="238"/>
      <c r="S56" s="238"/>
      <c r="T56" s="238"/>
      <c r="U56" s="238"/>
      <c r="V56" s="238"/>
      <c r="W56" s="238"/>
      <c r="X56" s="238"/>
      <c r="Y56" s="238"/>
      <c r="Z56" s="238"/>
      <c r="AA56" s="238"/>
      <c r="AB56" s="238"/>
      <c r="AC56" s="238"/>
      <c r="AD56" s="238"/>
      <c r="AE56" s="238"/>
      <c r="AF56" s="238"/>
      <c r="AG56" s="238"/>
      <c r="AH56" s="238"/>
      <c r="AI56" s="238"/>
      <c r="AJ56" s="238"/>
      <c r="AK56" s="238"/>
      <c r="AL56" s="238"/>
      <c r="AM56" s="238"/>
      <c r="AN56" s="238"/>
      <c r="AO56" s="238"/>
      <c r="AP56" s="238"/>
      <c r="AQ56" s="238"/>
      <c r="AR56" s="238"/>
      <c r="AS56" s="238"/>
      <c r="AT56" s="238"/>
      <c r="AU56" s="238"/>
      <c r="AV56" s="238"/>
      <c r="AW56" s="238"/>
      <c r="AX56" s="238"/>
      <c r="AY56" s="238"/>
      <c r="AZ56" s="238"/>
      <c r="BA56" s="238"/>
      <c r="BB56" s="238"/>
      <c r="BC56" s="238"/>
      <c r="BD56" s="238"/>
      <c r="BE56" s="238"/>
      <c r="BF56" s="238"/>
      <c r="BG56" s="238"/>
      <c r="BH56" s="238"/>
      <c r="BI56" s="238"/>
      <c r="BJ56" s="238"/>
      <c r="BK56" s="238"/>
      <c r="BL56" s="238"/>
      <c r="BM56" s="238"/>
      <c r="BN56" s="238"/>
    </row>
    <row r="57" spans="1:66" ht="13">
      <c r="A57" s="316"/>
      <c r="J57" s="319"/>
      <c r="K57" s="319"/>
      <c r="L57" s="319"/>
      <c r="M57" s="319"/>
      <c r="N57" s="319"/>
      <c r="O57" s="316"/>
      <c r="P57" s="319"/>
      <c r="Q57" s="319"/>
      <c r="R57" s="238"/>
      <c r="S57" s="238"/>
      <c r="T57" s="238"/>
      <c r="U57" s="238"/>
      <c r="V57" s="238"/>
      <c r="W57" s="238"/>
      <c r="X57" s="238"/>
      <c r="Y57" s="238"/>
      <c r="Z57" s="238"/>
      <c r="AA57" s="238"/>
      <c r="AB57" s="238"/>
      <c r="AC57" s="238"/>
      <c r="AD57" s="238"/>
      <c r="AE57" s="238"/>
      <c r="AF57" s="238"/>
      <c r="AG57" s="238"/>
      <c r="AH57" s="238"/>
      <c r="AI57" s="238"/>
      <c r="AJ57" s="238"/>
      <c r="AK57" s="238"/>
      <c r="AL57" s="238"/>
      <c r="AM57" s="238"/>
      <c r="AN57" s="319"/>
      <c r="AO57" s="319"/>
      <c r="AP57" s="319"/>
      <c r="AQ57" s="319"/>
      <c r="AR57" s="319"/>
      <c r="AS57" s="316"/>
      <c r="AT57" s="316"/>
      <c r="AU57" s="320"/>
      <c r="AV57" s="316"/>
      <c r="AW57" s="319"/>
      <c r="AX57" s="319"/>
      <c r="AY57" s="319"/>
      <c r="AZ57" s="238"/>
      <c r="BA57" s="238"/>
      <c r="BB57" s="238"/>
      <c r="BC57" s="238"/>
      <c r="BD57" s="238"/>
      <c r="BE57" s="238"/>
      <c r="BF57" s="238"/>
      <c r="BG57" s="238"/>
      <c r="BH57" s="238"/>
      <c r="BI57" s="238"/>
      <c r="BJ57" s="238"/>
      <c r="BK57" s="238"/>
      <c r="BL57" s="238"/>
      <c r="BM57" s="238"/>
      <c r="BN57" s="238"/>
    </row>
    <row r="58" spans="1:66" ht="13">
      <c r="A58" s="238"/>
      <c r="J58" s="238"/>
      <c r="K58" s="238"/>
      <c r="L58" s="238"/>
      <c r="M58" s="238"/>
      <c r="N58" s="238"/>
      <c r="O58" s="238"/>
      <c r="P58" s="238"/>
      <c r="Q58" s="238"/>
      <c r="R58" s="238"/>
      <c r="S58" s="238"/>
      <c r="T58" s="238"/>
      <c r="U58" s="238"/>
      <c r="V58" s="238"/>
      <c r="W58" s="238"/>
      <c r="X58" s="238"/>
      <c r="Y58" s="238"/>
      <c r="Z58" s="238"/>
      <c r="AA58" s="238"/>
      <c r="AB58" s="238"/>
      <c r="AC58" s="238"/>
      <c r="AD58" s="238"/>
      <c r="AE58" s="238"/>
      <c r="AF58" s="238"/>
      <c r="AG58" s="238"/>
      <c r="AH58" s="238"/>
      <c r="AI58" s="238"/>
      <c r="AJ58" s="238"/>
      <c r="AK58" s="238"/>
      <c r="AL58" s="238"/>
      <c r="AM58" s="238"/>
      <c r="AN58" s="238"/>
      <c r="AO58" s="238"/>
      <c r="AP58" s="238"/>
      <c r="AQ58" s="238"/>
      <c r="AR58" s="238"/>
      <c r="AS58" s="238"/>
      <c r="AT58" s="238"/>
      <c r="AU58" s="238"/>
      <c r="AV58" s="238"/>
      <c r="AW58" s="238"/>
      <c r="AX58" s="238"/>
      <c r="AY58" s="238"/>
      <c r="AZ58" s="238"/>
      <c r="BA58" s="238"/>
      <c r="BB58" s="238"/>
      <c r="BC58" s="238"/>
      <c r="BD58" s="238"/>
      <c r="BE58" s="238"/>
      <c r="BF58" s="238"/>
      <c r="BG58" s="238"/>
      <c r="BH58" s="238"/>
      <c r="BI58" s="238"/>
      <c r="BJ58" s="238"/>
      <c r="BK58" s="238"/>
      <c r="BL58" s="238"/>
      <c r="BM58" s="238"/>
      <c r="BN58" s="238"/>
    </row>
    <row r="59" spans="1:66" ht="13.5" thickBot="1">
      <c r="A59" s="238"/>
      <c r="C59" s="332" t="s">
        <v>107</v>
      </c>
      <c r="E59" s="348">
        <f>H60</f>
        <v>0.02</v>
      </c>
      <c r="J59" s="238"/>
      <c r="K59" s="238"/>
      <c r="L59" s="238"/>
      <c r="M59" s="238"/>
      <c r="N59" s="238"/>
      <c r="O59" s="238"/>
      <c r="P59" s="238"/>
      <c r="Q59" s="238"/>
      <c r="R59" s="238"/>
      <c r="S59" s="238"/>
      <c r="T59" s="238"/>
      <c r="U59" s="238"/>
      <c r="V59" s="238"/>
      <c r="W59" s="238"/>
      <c r="X59" s="238"/>
      <c r="Y59" s="238"/>
      <c r="Z59" s="238"/>
      <c r="AA59" s="238"/>
      <c r="AB59" s="238"/>
      <c r="AC59" s="238"/>
      <c r="AD59" s="238"/>
      <c r="AE59" s="238"/>
      <c r="AF59" s="238"/>
      <c r="AG59" s="238"/>
      <c r="AH59" s="238"/>
      <c r="AI59" s="238"/>
      <c r="AJ59" s="238"/>
      <c r="AK59" s="238"/>
      <c r="AL59" s="238"/>
      <c r="AM59" s="238"/>
      <c r="AN59" s="238"/>
      <c r="AO59" s="238"/>
      <c r="AP59" s="238"/>
      <c r="AQ59" s="238"/>
      <c r="AR59" s="238"/>
      <c r="AS59" s="238"/>
      <c r="AT59" s="238"/>
      <c r="AU59" s="238"/>
      <c r="AV59" s="238"/>
      <c r="AW59" s="238"/>
      <c r="AX59" s="238"/>
      <c r="AY59" s="238"/>
      <c r="AZ59" s="238"/>
      <c r="BA59" s="238"/>
      <c r="BB59" s="238"/>
      <c r="BC59" s="238"/>
      <c r="BD59" s="238"/>
      <c r="BE59" s="238"/>
      <c r="BF59" s="238"/>
      <c r="BG59" s="238"/>
      <c r="BH59" s="238"/>
      <c r="BI59" s="238"/>
      <c r="BJ59" s="238"/>
      <c r="BK59" s="238"/>
      <c r="BL59" s="238"/>
      <c r="BM59" s="238"/>
      <c r="BN59" s="238"/>
    </row>
    <row r="60" spans="1:66" ht="13.5" thickBot="1">
      <c r="A60" s="316"/>
      <c r="C60" s="334" t="s">
        <v>108</v>
      </c>
      <c r="E60" s="347" t="str">
        <f>IFERROR($G$11*(1+H60)/($C$26-H60),"N/A")</f>
        <v>N/A</v>
      </c>
      <c r="G60" s="343" t="s">
        <v>109</v>
      </c>
      <c r="H60" s="415">
        <v>0.02</v>
      </c>
      <c r="J60" s="319"/>
      <c r="K60" s="319"/>
      <c r="L60" s="319"/>
      <c r="M60" s="319"/>
      <c r="N60" s="319"/>
      <c r="O60" s="316"/>
      <c r="P60" s="319"/>
      <c r="Q60" s="319"/>
      <c r="R60" s="238"/>
      <c r="S60" s="238"/>
      <c r="T60" s="238"/>
      <c r="U60" s="238"/>
      <c r="V60" s="238"/>
      <c r="W60" s="238"/>
      <c r="X60" s="238"/>
      <c r="Y60" s="238"/>
      <c r="Z60" s="238"/>
      <c r="AA60" s="238"/>
      <c r="AB60" s="238"/>
      <c r="AC60" s="238"/>
      <c r="AD60" s="238"/>
      <c r="AE60" s="238"/>
      <c r="AF60" s="238"/>
      <c r="AG60" s="238"/>
      <c r="AH60" s="238"/>
      <c r="AI60" s="238"/>
      <c r="AJ60" s="238"/>
      <c r="AK60" s="238"/>
      <c r="AL60" s="238"/>
      <c r="AM60" s="238"/>
      <c r="AN60" s="319"/>
      <c r="AO60" s="319"/>
      <c r="AP60" s="319"/>
      <c r="AQ60" s="319"/>
      <c r="AR60" s="319"/>
      <c r="AS60" s="316"/>
      <c r="AT60" s="316"/>
      <c r="AU60" s="320"/>
      <c r="AV60" s="316"/>
      <c r="AW60" s="319"/>
      <c r="AX60" s="319"/>
      <c r="AY60" s="319"/>
      <c r="AZ60" s="238"/>
      <c r="BA60" s="238"/>
      <c r="BB60" s="238"/>
      <c r="BC60" s="238"/>
      <c r="BD60" s="238"/>
      <c r="BE60" s="238"/>
      <c r="BF60" s="238"/>
      <c r="BG60" s="238"/>
      <c r="BH60" s="238"/>
      <c r="BI60" s="238"/>
      <c r="BJ60" s="238"/>
      <c r="BK60" s="238"/>
      <c r="BL60" s="238"/>
      <c r="BM60" s="238"/>
      <c r="BN60" s="238"/>
    </row>
    <row r="61" spans="1:66" ht="13">
      <c r="A61" s="316"/>
      <c r="C61" s="334" t="s">
        <v>110</v>
      </c>
      <c r="E61" s="636" t="str">
        <f>IFERROR(E60/(1+$C$26)^4,"NA")</f>
        <v>NA</v>
      </c>
      <c r="J61" s="319"/>
      <c r="K61" s="319"/>
      <c r="L61" s="319"/>
      <c r="M61" s="319"/>
      <c r="N61" s="319"/>
      <c r="O61" s="316"/>
      <c r="P61" s="319"/>
      <c r="Q61" s="319"/>
      <c r="R61" s="238"/>
      <c r="S61" s="238"/>
      <c r="T61" s="238"/>
      <c r="U61" s="238"/>
      <c r="V61" s="238"/>
      <c r="W61" s="238"/>
      <c r="X61" s="238"/>
      <c r="Y61" s="238"/>
      <c r="Z61" s="238"/>
      <c r="AA61" s="238"/>
      <c r="AB61" s="238"/>
      <c r="AC61" s="238"/>
      <c r="AD61" s="238"/>
      <c r="AE61" s="238"/>
      <c r="AF61" s="238"/>
      <c r="AG61" s="238"/>
      <c r="AH61" s="238"/>
      <c r="AI61" s="238"/>
      <c r="AJ61" s="238"/>
      <c r="AK61" s="238"/>
      <c r="AL61" s="238"/>
      <c r="AM61" s="238"/>
      <c r="AN61" s="319"/>
      <c r="AO61" s="319"/>
      <c r="AP61" s="319"/>
      <c r="AQ61" s="319"/>
      <c r="AR61" s="319"/>
      <c r="AS61" s="316"/>
      <c r="AT61" s="316"/>
      <c r="AU61" s="320"/>
      <c r="AV61" s="316"/>
      <c r="AW61" s="319"/>
      <c r="AX61" s="319"/>
      <c r="AY61" s="319"/>
      <c r="AZ61" s="238"/>
      <c r="BA61" s="238"/>
      <c r="BB61" s="238"/>
      <c r="BC61" s="238"/>
      <c r="BD61" s="238"/>
      <c r="BE61" s="238"/>
      <c r="BF61" s="238"/>
      <c r="BG61" s="238"/>
      <c r="BH61" s="238"/>
      <c r="BI61" s="238"/>
      <c r="BJ61" s="238"/>
      <c r="BK61" s="238"/>
      <c r="BL61" s="238"/>
      <c r="BM61" s="238"/>
      <c r="BN61" s="238"/>
    </row>
    <row r="62" spans="1:66" ht="13">
      <c r="A62" s="238"/>
      <c r="J62" s="238"/>
      <c r="K62" s="238"/>
      <c r="L62" s="238"/>
      <c r="M62" s="238"/>
      <c r="N62" s="238"/>
      <c r="O62" s="238"/>
      <c r="P62" s="238"/>
      <c r="Q62" s="238"/>
      <c r="R62" s="238"/>
      <c r="S62" s="238"/>
      <c r="T62" s="238"/>
      <c r="U62" s="238"/>
      <c r="V62" s="238"/>
      <c r="W62" s="238"/>
      <c r="X62" s="238"/>
      <c r="Y62" s="238"/>
      <c r="Z62" s="238"/>
      <c r="AA62" s="238"/>
      <c r="AB62" s="238"/>
      <c r="AC62" s="238"/>
      <c r="AD62" s="238"/>
      <c r="AE62" s="238"/>
      <c r="AF62" s="238"/>
      <c r="AG62" s="238"/>
      <c r="AH62" s="238"/>
      <c r="AI62" s="238"/>
      <c r="AJ62" s="238"/>
      <c r="AK62" s="238"/>
      <c r="AL62" s="238"/>
      <c r="AM62" s="238"/>
      <c r="AN62" s="238"/>
      <c r="AO62" s="238"/>
      <c r="AP62" s="238"/>
      <c r="AQ62" s="238"/>
      <c r="AR62" s="238"/>
      <c r="AS62" s="238"/>
      <c r="AT62" s="238"/>
      <c r="AU62" s="238"/>
      <c r="AV62" s="238"/>
      <c r="AW62" s="238"/>
      <c r="AX62" s="238"/>
      <c r="AY62" s="238"/>
      <c r="AZ62" s="238"/>
      <c r="BA62" s="238"/>
      <c r="BB62" s="238"/>
      <c r="BC62" s="238"/>
      <c r="BD62" s="238"/>
      <c r="BE62" s="238"/>
      <c r="BF62" s="238"/>
      <c r="BG62" s="238"/>
      <c r="BH62" s="238"/>
      <c r="BI62" s="238"/>
      <c r="BJ62" s="238"/>
      <c r="BK62" s="238"/>
      <c r="BL62" s="238"/>
      <c r="BM62" s="238"/>
      <c r="BN62" s="238"/>
    </row>
    <row r="63" spans="1:66" s="321" customFormat="1" ht="13">
      <c r="A63" s="238"/>
      <c r="J63" s="238"/>
      <c r="K63" s="238"/>
      <c r="L63" s="238"/>
      <c r="M63" s="238"/>
      <c r="N63" s="238"/>
      <c r="O63" s="238"/>
      <c r="P63" s="238"/>
      <c r="Q63" s="238"/>
      <c r="R63" s="238"/>
      <c r="S63" s="238"/>
      <c r="T63" s="238"/>
      <c r="U63" s="238"/>
      <c r="V63" s="238"/>
      <c r="W63" s="238"/>
      <c r="X63" s="238"/>
      <c r="Y63" s="238"/>
      <c r="Z63" s="238"/>
      <c r="AA63" s="238"/>
      <c r="AB63" s="238"/>
      <c r="AC63" s="238"/>
      <c r="AD63" s="238"/>
      <c r="AE63" s="238"/>
      <c r="AF63" s="238"/>
      <c r="AG63" s="238"/>
      <c r="AH63" s="238"/>
      <c r="AI63" s="238"/>
      <c r="AJ63" s="238"/>
      <c r="AK63" s="238"/>
      <c r="AL63" s="238"/>
      <c r="AM63" s="238"/>
      <c r="AN63" s="238"/>
      <c r="AO63" s="238"/>
      <c r="AP63" s="238"/>
      <c r="AQ63" s="238"/>
      <c r="AR63" s="238"/>
      <c r="AS63" s="238"/>
      <c r="AT63" s="238"/>
      <c r="AU63" s="238"/>
      <c r="AV63" s="238"/>
      <c r="AW63" s="238"/>
      <c r="AX63" s="238"/>
      <c r="AY63" s="238"/>
      <c r="AZ63" s="238"/>
      <c r="BA63" s="238"/>
      <c r="BB63" s="238"/>
      <c r="BC63" s="238"/>
      <c r="BD63" s="238"/>
      <c r="BE63" s="238"/>
      <c r="BF63" s="238"/>
      <c r="BG63" s="238"/>
      <c r="BH63" s="238"/>
      <c r="BI63" s="238"/>
      <c r="BJ63" s="238"/>
      <c r="BK63" s="238"/>
      <c r="BL63" s="238"/>
      <c r="BM63" s="238"/>
      <c r="BN63" s="238"/>
    </row>
    <row r="64" spans="1:66" s="321" customFormat="1" ht="13">
      <c r="A64" s="316"/>
      <c r="J64" s="319"/>
      <c r="K64" s="319"/>
      <c r="L64" s="319"/>
      <c r="M64" s="319"/>
      <c r="N64" s="319"/>
      <c r="O64" s="316"/>
      <c r="P64" s="319"/>
      <c r="Q64" s="319"/>
      <c r="R64" s="238"/>
      <c r="S64" s="238"/>
      <c r="T64" s="238"/>
      <c r="U64" s="238"/>
      <c r="V64" s="238"/>
      <c r="W64" s="238"/>
      <c r="X64" s="238"/>
      <c r="Y64" s="238"/>
      <c r="Z64" s="238"/>
      <c r="AA64" s="238"/>
      <c r="AB64" s="238"/>
      <c r="AC64" s="238"/>
      <c r="AD64" s="238"/>
      <c r="AE64" s="238"/>
      <c r="AF64" s="238"/>
      <c r="AG64" s="238"/>
      <c r="AH64" s="238"/>
      <c r="AI64" s="238"/>
      <c r="AJ64" s="238"/>
      <c r="AK64" s="238"/>
      <c r="AL64" s="238"/>
      <c r="AM64" s="238"/>
      <c r="AN64" s="319"/>
      <c r="AO64" s="319"/>
      <c r="AP64" s="319"/>
      <c r="AQ64" s="319"/>
      <c r="AR64" s="319"/>
      <c r="AS64" s="316"/>
      <c r="AT64" s="316"/>
      <c r="AU64" s="320"/>
      <c r="AV64" s="316"/>
      <c r="AW64" s="319"/>
      <c r="AX64" s="319"/>
      <c r="AY64" s="319"/>
      <c r="AZ64" s="238"/>
      <c r="BA64" s="238"/>
      <c r="BB64" s="238"/>
      <c r="BC64" s="238"/>
      <c r="BD64" s="238"/>
      <c r="BE64" s="238"/>
      <c r="BF64" s="238"/>
      <c r="BG64" s="238"/>
      <c r="BH64" s="238"/>
      <c r="BI64" s="238"/>
      <c r="BJ64" s="238"/>
      <c r="BK64" s="238"/>
      <c r="BL64" s="238"/>
      <c r="BM64" s="238"/>
      <c r="BN64" s="238"/>
    </row>
    <row r="65" spans="1:66" ht="13">
      <c r="A65" s="238"/>
      <c r="J65" s="238"/>
      <c r="K65" s="238"/>
      <c r="L65" s="238"/>
      <c r="M65" s="238"/>
      <c r="N65" s="238"/>
      <c r="O65" s="238"/>
      <c r="P65" s="238"/>
      <c r="Q65" s="238"/>
      <c r="R65" s="238"/>
      <c r="S65" s="238"/>
      <c r="T65" s="238"/>
      <c r="U65" s="238"/>
      <c r="V65" s="238"/>
      <c r="W65" s="238"/>
      <c r="X65" s="238"/>
      <c r="Y65" s="238"/>
      <c r="Z65" s="238"/>
      <c r="AA65" s="238"/>
      <c r="AB65" s="238"/>
      <c r="AC65" s="238"/>
      <c r="AD65" s="238"/>
      <c r="AE65" s="238"/>
      <c r="AF65" s="238"/>
      <c r="AG65" s="238"/>
      <c r="AH65" s="238"/>
      <c r="AI65" s="238"/>
      <c r="AJ65" s="238"/>
      <c r="AK65" s="238"/>
      <c r="AL65" s="238"/>
      <c r="AM65" s="238"/>
      <c r="AN65" s="238"/>
      <c r="AO65" s="238"/>
      <c r="AP65" s="238"/>
      <c r="AQ65" s="238"/>
      <c r="AR65" s="238"/>
      <c r="AS65" s="238"/>
      <c r="AT65" s="238"/>
      <c r="AU65" s="238"/>
      <c r="AV65" s="238"/>
      <c r="AW65" s="238"/>
      <c r="AX65" s="238"/>
      <c r="AY65" s="238"/>
      <c r="AZ65" s="238"/>
      <c r="BA65" s="238"/>
      <c r="BB65" s="238"/>
      <c r="BC65" s="238"/>
      <c r="BD65" s="238"/>
      <c r="BE65" s="238"/>
      <c r="BF65" s="238"/>
      <c r="BG65" s="238"/>
      <c r="BH65" s="238"/>
      <c r="BI65" s="238"/>
      <c r="BJ65" s="238"/>
      <c r="BK65" s="238"/>
      <c r="BL65" s="238"/>
      <c r="BM65" s="238"/>
      <c r="BN65" s="238"/>
    </row>
    <row r="66" spans="1:66" ht="13">
      <c r="A66" s="238"/>
      <c r="J66" s="238"/>
      <c r="K66" s="238"/>
      <c r="L66" s="238"/>
      <c r="M66" s="238"/>
      <c r="N66" s="238"/>
      <c r="O66" s="238"/>
      <c r="P66" s="238"/>
      <c r="Q66" s="238"/>
      <c r="R66" s="238"/>
      <c r="S66" s="238"/>
      <c r="T66" s="238"/>
      <c r="U66" s="238"/>
      <c r="V66" s="238"/>
      <c r="W66" s="238"/>
      <c r="X66" s="238"/>
      <c r="Y66" s="238"/>
      <c r="Z66" s="238"/>
      <c r="AA66" s="238"/>
      <c r="AB66" s="238"/>
      <c r="AC66" s="238"/>
      <c r="AD66" s="238"/>
      <c r="AE66" s="238"/>
      <c r="AF66" s="238"/>
      <c r="AG66" s="238"/>
      <c r="AH66" s="238"/>
      <c r="AI66" s="238"/>
      <c r="AJ66" s="238"/>
      <c r="AK66" s="238"/>
      <c r="AL66" s="238"/>
      <c r="AM66" s="238"/>
      <c r="AN66" s="238"/>
      <c r="AO66" s="238"/>
      <c r="AP66" s="238"/>
      <c r="AQ66" s="238"/>
      <c r="AR66" s="238"/>
      <c r="AS66" s="238"/>
      <c r="AT66" s="238"/>
      <c r="AU66" s="238"/>
      <c r="AV66" s="238"/>
      <c r="AW66" s="238"/>
      <c r="AX66" s="238"/>
      <c r="AY66" s="238"/>
      <c r="AZ66" s="238"/>
      <c r="BA66" s="238"/>
      <c r="BB66" s="238"/>
      <c r="BC66" s="238"/>
      <c r="BD66" s="238"/>
      <c r="BE66" s="238"/>
      <c r="BF66" s="238"/>
      <c r="BG66" s="238"/>
      <c r="BH66" s="238"/>
      <c r="BI66" s="238"/>
      <c r="BJ66" s="238"/>
      <c r="BK66" s="238"/>
      <c r="BL66" s="238"/>
      <c r="BM66" s="238"/>
      <c r="BN66" s="238"/>
    </row>
    <row r="67" spans="1:66" ht="13">
      <c r="A67" s="316"/>
      <c r="C67" s="334" t="s">
        <v>111</v>
      </c>
      <c r="D67" s="637" t="str">
        <f>IFERROR(E61+D53,"N/A")</f>
        <v>N/A</v>
      </c>
      <c r="J67" s="319"/>
      <c r="K67" s="319"/>
      <c r="L67" s="319"/>
      <c r="M67" s="319"/>
      <c r="N67" s="319"/>
      <c r="O67" s="316"/>
      <c r="P67" s="319"/>
      <c r="Q67" s="319"/>
      <c r="R67" s="238"/>
      <c r="S67" s="238"/>
      <c r="T67" s="238"/>
      <c r="U67" s="238"/>
      <c r="V67" s="238"/>
      <c r="W67" s="238"/>
      <c r="X67" s="238"/>
      <c r="Y67" s="238"/>
      <c r="Z67" s="238"/>
      <c r="AA67" s="238"/>
      <c r="AB67" s="238"/>
      <c r="AC67" s="238"/>
      <c r="AD67" s="238"/>
      <c r="AE67" s="238"/>
      <c r="AF67" s="238"/>
      <c r="AG67" s="238"/>
      <c r="AH67" s="238"/>
      <c r="AI67" s="238"/>
      <c r="AJ67" s="238"/>
      <c r="AK67" s="238"/>
      <c r="AL67" s="238"/>
      <c r="AM67" s="238"/>
      <c r="AN67" s="319"/>
      <c r="AO67" s="319"/>
      <c r="AP67" s="319"/>
      <c r="AQ67" s="319"/>
      <c r="AR67" s="319"/>
      <c r="AS67" s="316"/>
      <c r="AT67" s="316"/>
      <c r="AU67" s="320"/>
      <c r="AV67" s="316"/>
      <c r="AW67" s="319"/>
      <c r="AX67" s="319"/>
      <c r="AY67" s="319"/>
      <c r="AZ67" s="238"/>
      <c r="BA67" s="238"/>
      <c r="BB67" s="238"/>
      <c r="BC67" s="238"/>
      <c r="BD67" s="238"/>
      <c r="BE67" s="238"/>
      <c r="BF67" s="238"/>
      <c r="BG67" s="238"/>
      <c r="BH67" s="238"/>
      <c r="BI67" s="238"/>
      <c r="BJ67" s="238"/>
      <c r="BK67" s="238"/>
      <c r="BL67" s="238"/>
      <c r="BM67" s="238"/>
      <c r="BN67" s="238"/>
    </row>
    <row r="68" spans="1:66" ht="13">
      <c r="A68" s="238"/>
      <c r="C68" s="334" t="s">
        <v>112</v>
      </c>
      <c r="D68" s="553">
        <f>'Step 4 Balance Sheet'!AA31+'Step 4 Balance Sheet'!AA34</f>
        <v>0</v>
      </c>
      <c r="J68" s="238"/>
      <c r="K68" s="238"/>
      <c r="L68" s="238"/>
      <c r="M68" s="238"/>
      <c r="N68" s="238"/>
      <c r="O68" s="238"/>
      <c r="P68" s="238"/>
      <c r="Q68" s="238"/>
      <c r="R68" s="238"/>
      <c r="S68" s="238"/>
      <c r="T68" s="238"/>
      <c r="U68" s="238"/>
      <c r="V68" s="238"/>
      <c r="W68" s="238"/>
      <c r="X68" s="238"/>
      <c r="Y68" s="238"/>
      <c r="Z68" s="238"/>
      <c r="AA68" s="238"/>
      <c r="AB68" s="238"/>
      <c r="AC68" s="238"/>
      <c r="AD68" s="238"/>
      <c r="AE68" s="238"/>
      <c r="AF68" s="238"/>
      <c r="AG68" s="238"/>
      <c r="AH68" s="238"/>
      <c r="AI68" s="238"/>
      <c r="AJ68" s="238"/>
      <c r="AK68" s="238"/>
      <c r="AL68" s="238"/>
      <c r="AM68" s="238"/>
      <c r="AN68" s="238"/>
      <c r="AO68" s="238"/>
      <c r="AP68" s="238"/>
      <c r="AQ68" s="238"/>
      <c r="AR68" s="238"/>
      <c r="AS68" s="238"/>
      <c r="AT68" s="238"/>
      <c r="AU68" s="238"/>
      <c r="AV68" s="238"/>
      <c r="AW68" s="238"/>
      <c r="AX68" s="238"/>
      <c r="AY68" s="238"/>
      <c r="AZ68" s="238"/>
      <c r="BA68" s="238"/>
      <c r="BB68" s="238"/>
      <c r="BC68" s="238"/>
      <c r="BD68" s="238"/>
      <c r="BE68" s="238"/>
      <c r="BF68" s="238"/>
      <c r="BG68" s="238"/>
      <c r="BH68" s="238"/>
      <c r="BI68" s="238"/>
      <c r="BJ68" s="238"/>
      <c r="BK68" s="238"/>
      <c r="BL68" s="238"/>
      <c r="BM68" s="238"/>
      <c r="BN68" s="238"/>
    </row>
    <row r="69" spans="1:66" ht="13">
      <c r="A69" s="238"/>
      <c r="C69" s="334" t="s">
        <v>113</v>
      </c>
      <c r="D69" s="347" t="str">
        <f>IFERROR(D67-D68,"N/A")</f>
        <v>N/A</v>
      </c>
      <c r="J69" s="238"/>
      <c r="K69" s="238"/>
      <c r="L69" s="238"/>
      <c r="M69" s="238"/>
      <c r="N69" s="238"/>
      <c r="O69" s="238"/>
      <c r="P69" s="238"/>
      <c r="Q69" s="238"/>
      <c r="R69" s="238"/>
      <c r="S69" s="238"/>
      <c r="T69" s="238"/>
      <c r="U69" s="238"/>
      <c r="V69" s="238"/>
      <c r="W69" s="238"/>
      <c r="X69" s="238"/>
      <c r="Y69" s="238"/>
      <c r="Z69" s="238"/>
      <c r="AA69" s="238"/>
      <c r="AB69" s="238"/>
      <c r="AC69" s="238"/>
      <c r="AD69" s="238"/>
      <c r="AE69" s="238"/>
      <c r="AF69" s="238"/>
      <c r="AG69" s="238"/>
      <c r="AH69" s="238"/>
      <c r="AI69" s="238"/>
      <c r="AJ69" s="238"/>
      <c r="AK69" s="238"/>
      <c r="AL69" s="238"/>
      <c r="AM69" s="238"/>
      <c r="AN69" s="238"/>
      <c r="AO69" s="238"/>
      <c r="AP69" s="238"/>
      <c r="AQ69" s="238"/>
      <c r="AR69" s="238"/>
      <c r="AS69" s="238"/>
      <c r="AT69" s="238"/>
      <c r="AU69" s="238"/>
      <c r="AV69" s="238"/>
      <c r="AW69" s="238"/>
      <c r="AX69" s="238"/>
      <c r="AY69" s="238"/>
      <c r="AZ69" s="238"/>
      <c r="BA69" s="238"/>
      <c r="BB69" s="238"/>
      <c r="BC69" s="238"/>
      <c r="BD69" s="238"/>
      <c r="BE69" s="238"/>
      <c r="BF69" s="238"/>
      <c r="BG69" s="238"/>
      <c r="BH69" s="238"/>
      <c r="BI69" s="238"/>
      <c r="BJ69" s="238"/>
      <c r="BK69" s="238"/>
      <c r="BL69" s="238"/>
      <c r="BM69" s="238"/>
      <c r="BN69" s="238"/>
    </row>
    <row r="70" spans="1:66" ht="13">
      <c r="A70" s="316"/>
      <c r="C70" s="334" t="s">
        <v>114</v>
      </c>
      <c r="D70" s="554">
        <f>'Step 3 Income Statement '!AB62</f>
        <v>0</v>
      </c>
      <c r="J70" s="319"/>
      <c r="K70" s="319"/>
      <c r="L70" s="319"/>
      <c r="M70" s="319"/>
      <c r="N70" s="319"/>
      <c r="O70" s="316"/>
      <c r="P70" s="319"/>
      <c r="Q70" s="319"/>
      <c r="R70" s="238"/>
      <c r="S70" s="238"/>
      <c r="T70" s="238"/>
      <c r="U70" s="238"/>
      <c r="V70" s="238"/>
      <c r="W70" s="238"/>
      <c r="X70" s="238"/>
      <c r="Y70" s="238"/>
      <c r="Z70" s="238"/>
      <c r="AA70" s="238"/>
      <c r="AB70" s="238"/>
      <c r="AC70" s="238"/>
      <c r="AD70" s="238"/>
      <c r="AE70" s="238"/>
      <c r="AF70" s="238"/>
      <c r="AG70" s="238"/>
      <c r="AH70" s="238"/>
      <c r="AI70" s="238"/>
      <c r="AJ70" s="238"/>
      <c r="AK70" s="238"/>
      <c r="AL70" s="238"/>
      <c r="AM70" s="238"/>
      <c r="AN70" s="319"/>
      <c r="AO70" s="319"/>
      <c r="AP70" s="319"/>
      <c r="AQ70" s="319"/>
      <c r="AR70" s="319"/>
      <c r="AS70" s="316"/>
      <c r="AT70" s="316"/>
      <c r="AU70" s="320"/>
      <c r="AV70" s="316"/>
      <c r="AW70" s="319"/>
      <c r="AX70" s="319"/>
      <c r="AY70" s="319"/>
      <c r="AZ70" s="238"/>
      <c r="BA70" s="238"/>
      <c r="BB70" s="238"/>
      <c r="BC70" s="238"/>
      <c r="BD70" s="238"/>
      <c r="BE70" s="238"/>
      <c r="BF70" s="238"/>
      <c r="BG70" s="238"/>
      <c r="BH70" s="238"/>
      <c r="BI70" s="238"/>
      <c r="BJ70" s="238"/>
      <c r="BK70" s="238"/>
      <c r="BL70" s="238"/>
      <c r="BM70" s="238"/>
      <c r="BN70" s="238"/>
    </row>
    <row r="71" spans="1:66" ht="16">
      <c r="A71" s="238"/>
      <c r="C71" s="349" t="s">
        <v>168</v>
      </c>
      <c r="D71" s="546" t="str">
        <f>IFERROR(D69/D70,"N/A")</f>
        <v>N/A</v>
      </c>
      <c r="J71" s="238"/>
      <c r="K71" s="238"/>
      <c r="L71" s="238"/>
      <c r="M71" s="238"/>
      <c r="N71" s="238"/>
      <c r="O71" s="238"/>
      <c r="P71" s="238"/>
      <c r="Q71" s="238"/>
      <c r="R71" s="238"/>
      <c r="S71" s="238"/>
      <c r="T71" s="238"/>
      <c r="U71" s="238"/>
      <c r="V71" s="238"/>
      <c r="W71" s="238"/>
      <c r="X71" s="238"/>
      <c r="Y71" s="238"/>
      <c r="Z71" s="238"/>
      <c r="AA71" s="238"/>
      <c r="AB71" s="238"/>
      <c r="AC71" s="238"/>
      <c r="AD71" s="238"/>
      <c r="AE71" s="238"/>
      <c r="AF71" s="238"/>
      <c r="AG71" s="238"/>
      <c r="AH71" s="238"/>
      <c r="AI71" s="238"/>
      <c r="AJ71" s="238"/>
      <c r="AK71" s="238"/>
      <c r="AL71" s="238"/>
      <c r="AM71" s="238"/>
      <c r="AN71" s="238"/>
      <c r="AO71" s="238"/>
      <c r="AP71" s="238"/>
      <c r="AQ71" s="238"/>
      <c r="AR71" s="238"/>
      <c r="AS71" s="238"/>
      <c r="AT71" s="238"/>
      <c r="AU71" s="238"/>
      <c r="AV71" s="238"/>
      <c r="AW71" s="238"/>
      <c r="AX71" s="238"/>
      <c r="AY71" s="238"/>
      <c r="AZ71" s="238"/>
      <c r="BA71" s="238"/>
      <c r="BB71" s="238"/>
      <c r="BC71" s="238"/>
      <c r="BD71" s="238"/>
      <c r="BE71" s="238"/>
      <c r="BF71" s="238"/>
      <c r="BG71" s="238"/>
      <c r="BH71" s="238"/>
      <c r="BI71" s="238"/>
      <c r="BJ71" s="238"/>
      <c r="BK71" s="238"/>
      <c r="BL71" s="238"/>
      <c r="BM71" s="238"/>
      <c r="BN71" s="238"/>
    </row>
    <row r="72" spans="1:66" ht="13">
      <c r="A72" s="238"/>
      <c r="J72" s="238"/>
      <c r="K72" s="238"/>
      <c r="L72" s="238"/>
      <c r="M72" s="238"/>
      <c r="N72" s="238"/>
      <c r="O72" s="238"/>
      <c r="P72" s="238"/>
      <c r="Q72" s="238"/>
      <c r="R72" s="238"/>
      <c r="S72" s="238"/>
      <c r="T72" s="238"/>
      <c r="U72" s="238"/>
      <c r="V72" s="238"/>
      <c r="W72" s="238"/>
      <c r="X72" s="238"/>
      <c r="Y72" s="238"/>
      <c r="Z72" s="238"/>
      <c r="AA72" s="238"/>
      <c r="AB72" s="238"/>
      <c r="AC72" s="238"/>
      <c r="AD72" s="238"/>
      <c r="AE72" s="238"/>
      <c r="AF72" s="238"/>
      <c r="AG72" s="238"/>
      <c r="AH72" s="238"/>
      <c r="AI72" s="238"/>
      <c r="AJ72" s="238"/>
      <c r="AK72" s="238"/>
      <c r="AL72" s="238"/>
      <c r="AM72" s="238"/>
      <c r="AN72" s="238"/>
      <c r="AO72" s="238"/>
      <c r="AP72" s="238"/>
      <c r="AQ72" s="238"/>
      <c r="AR72" s="238"/>
      <c r="AS72" s="238"/>
      <c r="AT72" s="238"/>
      <c r="AU72" s="238"/>
      <c r="AV72" s="238"/>
      <c r="AW72" s="238"/>
      <c r="AX72" s="238"/>
      <c r="AY72" s="238"/>
      <c r="AZ72" s="238"/>
      <c r="BA72" s="238"/>
      <c r="BB72" s="238"/>
      <c r="BC72" s="238"/>
      <c r="BD72" s="238"/>
      <c r="BE72" s="238"/>
      <c r="BF72" s="238"/>
      <c r="BG72" s="238"/>
      <c r="BH72" s="238"/>
      <c r="BI72" s="238"/>
      <c r="BJ72" s="238"/>
      <c r="BK72" s="238"/>
      <c r="BL72" s="238"/>
      <c r="BM72" s="238"/>
      <c r="BN72" s="238"/>
    </row>
    <row r="73" spans="1:66" s="321" customFormat="1" ht="13">
      <c r="A73" s="316"/>
      <c r="J73" s="319"/>
      <c r="K73" s="319"/>
      <c r="L73" s="319"/>
      <c r="M73" s="319"/>
      <c r="N73" s="319"/>
      <c r="O73" s="316"/>
      <c r="P73" s="319"/>
      <c r="Q73" s="319"/>
      <c r="R73" s="238"/>
      <c r="S73" s="238"/>
      <c r="T73" s="238"/>
      <c r="U73" s="238"/>
      <c r="V73" s="238"/>
      <c r="W73" s="238"/>
      <c r="X73" s="238"/>
      <c r="Y73" s="238"/>
      <c r="Z73" s="238"/>
      <c r="AA73" s="238"/>
      <c r="AB73" s="238"/>
      <c r="AC73" s="238"/>
      <c r="AD73" s="238"/>
      <c r="AE73" s="238"/>
      <c r="AF73" s="238"/>
      <c r="AG73" s="238"/>
      <c r="AH73" s="238"/>
      <c r="AI73" s="238"/>
      <c r="AJ73" s="238"/>
      <c r="AK73" s="238"/>
      <c r="AL73" s="238"/>
      <c r="AM73" s="238"/>
      <c r="AN73" s="319"/>
      <c r="AO73" s="319"/>
      <c r="AP73" s="319"/>
      <c r="AQ73" s="319"/>
      <c r="AR73" s="319"/>
      <c r="AS73" s="316"/>
      <c r="AT73" s="316"/>
      <c r="AU73" s="320"/>
      <c r="AV73" s="316"/>
      <c r="AW73" s="319"/>
      <c r="AX73" s="319"/>
      <c r="AY73" s="319"/>
      <c r="AZ73" s="238"/>
      <c r="BA73" s="238"/>
      <c r="BB73" s="238"/>
      <c r="BC73" s="238"/>
      <c r="BD73" s="238"/>
      <c r="BE73" s="238"/>
      <c r="BF73" s="238"/>
      <c r="BG73" s="238"/>
      <c r="BH73" s="238"/>
      <c r="BI73" s="238"/>
      <c r="BJ73" s="238"/>
      <c r="BK73" s="238"/>
      <c r="BL73" s="238"/>
      <c r="BM73" s="238"/>
      <c r="BN73" s="238"/>
    </row>
    <row r="74" spans="1:66" ht="13">
      <c r="A74" s="316"/>
      <c r="J74" s="319"/>
      <c r="K74" s="319"/>
      <c r="L74" s="319"/>
      <c r="M74" s="319"/>
      <c r="N74" s="319"/>
      <c r="O74" s="316"/>
      <c r="P74" s="319"/>
      <c r="Q74" s="319"/>
      <c r="R74" s="238"/>
      <c r="S74" s="238"/>
      <c r="T74" s="238"/>
      <c r="U74" s="238"/>
      <c r="V74" s="238"/>
      <c r="W74" s="238"/>
      <c r="X74" s="238"/>
      <c r="Y74" s="238"/>
      <c r="Z74" s="238"/>
      <c r="AA74" s="238"/>
      <c r="AB74" s="238"/>
      <c r="AC74" s="238"/>
      <c r="AD74" s="238"/>
      <c r="AE74" s="238"/>
      <c r="AF74" s="238"/>
      <c r="AG74" s="238"/>
      <c r="AH74" s="238"/>
      <c r="AI74" s="238"/>
      <c r="AJ74" s="238"/>
      <c r="AK74" s="238"/>
      <c r="AL74" s="238"/>
      <c r="AM74" s="238"/>
      <c r="AN74" s="319"/>
      <c r="AO74" s="319"/>
      <c r="AP74" s="319"/>
      <c r="AQ74" s="319"/>
      <c r="AR74" s="319"/>
      <c r="AS74" s="316"/>
      <c r="AT74" s="316"/>
      <c r="AU74" s="320"/>
      <c r="AV74" s="316"/>
      <c r="AW74" s="319"/>
      <c r="AX74" s="319"/>
      <c r="AY74" s="319"/>
      <c r="AZ74" s="238"/>
      <c r="BA74" s="238"/>
      <c r="BB74" s="238"/>
      <c r="BC74" s="238"/>
      <c r="BD74" s="238"/>
      <c r="BE74" s="238"/>
      <c r="BF74" s="238"/>
      <c r="BG74" s="238"/>
      <c r="BH74" s="238"/>
      <c r="BI74" s="238"/>
      <c r="BJ74" s="238"/>
      <c r="BK74" s="238"/>
      <c r="BL74" s="238"/>
      <c r="BM74" s="238"/>
      <c r="BN74" s="238"/>
    </row>
    <row r="75" spans="1:66" ht="13">
      <c r="A75" s="238"/>
      <c r="E75" s="660"/>
      <c r="F75" s="660"/>
      <c r="G75" s="660"/>
      <c r="H75" s="660"/>
      <c r="J75" s="238"/>
      <c r="K75" s="238"/>
      <c r="L75" s="238"/>
      <c r="M75" s="238"/>
      <c r="N75" s="238"/>
      <c r="O75" s="238"/>
      <c r="P75" s="238"/>
      <c r="Q75" s="238"/>
      <c r="R75" s="238"/>
      <c r="S75" s="238"/>
      <c r="T75" s="238"/>
      <c r="U75" s="238"/>
      <c r="V75" s="238"/>
      <c r="W75" s="238"/>
      <c r="X75" s="238"/>
      <c r="Y75" s="238"/>
      <c r="Z75" s="238"/>
      <c r="AA75" s="238"/>
      <c r="AB75" s="238"/>
      <c r="AC75" s="238"/>
      <c r="AD75" s="238"/>
      <c r="AE75" s="238"/>
      <c r="AF75" s="238"/>
      <c r="AG75" s="238"/>
      <c r="AH75" s="238"/>
      <c r="AI75" s="238"/>
      <c r="AJ75" s="238"/>
      <c r="AK75" s="238"/>
      <c r="AL75" s="238"/>
      <c r="AM75" s="238"/>
      <c r="AN75" s="238"/>
      <c r="AO75" s="238"/>
      <c r="AP75" s="238"/>
      <c r="AQ75" s="238"/>
      <c r="AR75" s="238"/>
      <c r="AS75" s="238"/>
      <c r="AT75" s="238"/>
      <c r="AU75" s="238"/>
      <c r="AV75" s="238"/>
      <c r="AW75" s="238"/>
      <c r="AX75" s="238"/>
      <c r="AY75" s="238"/>
      <c r="AZ75" s="238"/>
      <c r="BA75" s="238"/>
      <c r="BB75" s="238"/>
      <c r="BC75" s="238"/>
      <c r="BD75" s="238"/>
      <c r="BE75" s="238"/>
      <c r="BF75" s="238"/>
      <c r="BG75" s="238"/>
      <c r="BH75" s="238"/>
      <c r="BI75" s="238"/>
      <c r="BJ75" s="238"/>
      <c r="BK75" s="238"/>
      <c r="BL75" s="238"/>
      <c r="BM75" s="238"/>
      <c r="BN75" s="238"/>
    </row>
    <row r="76" spans="1:66" ht="13">
      <c r="A76" s="238"/>
      <c r="D76" s="350" t="str">
        <f>IFERROR(E76-0.03,"N/A")</f>
        <v>N/A</v>
      </c>
      <c r="E76" s="350" t="str">
        <f>IFERROR(F76-0.03,"N/A")</f>
        <v>N/A</v>
      </c>
      <c r="F76" s="350" t="str">
        <f>C26</f>
        <v>N/A</v>
      </c>
      <c r="G76" s="350" t="str">
        <f>IFERROR(F76+0.03,"N/A")</f>
        <v>N/A</v>
      </c>
      <c r="H76" s="350" t="str">
        <f>IFERROR(G76+0.03,"N/A")</f>
        <v>N/A</v>
      </c>
      <c r="J76" s="238"/>
      <c r="K76" s="238"/>
      <c r="L76" s="238"/>
      <c r="M76" s="238"/>
      <c r="N76" s="238"/>
      <c r="O76" s="238"/>
      <c r="P76" s="238"/>
      <c r="Q76" s="238"/>
      <c r="R76" s="238"/>
      <c r="S76" s="238"/>
      <c r="T76" s="238"/>
      <c r="U76" s="238"/>
      <c r="V76" s="238"/>
      <c r="W76" s="238"/>
      <c r="X76" s="238"/>
      <c r="Y76" s="238"/>
      <c r="Z76" s="238"/>
      <c r="AA76" s="238"/>
      <c r="AB76" s="238"/>
      <c r="AC76" s="238"/>
      <c r="AD76" s="238"/>
      <c r="AE76" s="238"/>
      <c r="AF76" s="238"/>
      <c r="AG76" s="238"/>
      <c r="AH76" s="238"/>
      <c r="AI76" s="238"/>
      <c r="AJ76" s="238"/>
      <c r="AK76" s="238"/>
      <c r="AL76" s="238"/>
      <c r="AM76" s="238"/>
      <c r="AN76" s="238"/>
      <c r="AO76" s="238"/>
      <c r="AP76" s="238"/>
      <c r="AQ76" s="238"/>
      <c r="AR76" s="238"/>
      <c r="AS76" s="238"/>
      <c r="AT76" s="238"/>
      <c r="AU76" s="238"/>
      <c r="AV76" s="238"/>
      <c r="AW76" s="238"/>
      <c r="AX76" s="238"/>
      <c r="AY76" s="238"/>
      <c r="AZ76" s="238"/>
      <c r="BA76" s="238"/>
      <c r="BB76" s="238"/>
      <c r="BC76" s="238"/>
      <c r="BD76" s="238"/>
      <c r="BE76" s="238"/>
      <c r="BF76" s="238"/>
      <c r="BG76" s="238"/>
      <c r="BH76" s="238"/>
      <c r="BI76" s="238"/>
      <c r="BJ76" s="238"/>
      <c r="BK76" s="238"/>
      <c r="BL76" s="238"/>
      <c r="BM76" s="238"/>
      <c r="BN76" s="238"/>
    </row>
    <row r="77" spans="1:66" ht="13">
      <c r="A77" s="316"/>
      <c r="C77" s="351">
        <v>0.01</v>
      </c>
      <c r="D77" s="352" t="str">
        <f t="shared" ref="D77:H79" si="0">IFERROR((((NPV(D$76,$C$11:$G$11)+$G$11*(1+$C77)/(D$76-$C77)/(1+D$76)^4))-$D$68)/$D$70,"N/A")</f>
        <v>N/A</v>
      </c>
      <c r="E77" s="352" t="str">
        <f t="shared" si="0"/>
        <v>N/A</v>
      </c>
      <c r="F77" s="352" t="str">
        <f t="shared" si="0"/>
        <v>N/A</v>
      </c>
      <c r="G77" s="352" t="str">
        <f t="shared" si="0"/>
        <v>N/A</v>
      </c>
      <c r="H77" s="353" t="str">
        <f t="shared" si="0"/>
        <v>N/A</v>
      </c>
      <c r="J77" s="319"/>
      <c r="K77" s="319"/>
      <c r="L77" s="319"/>
      <c r="M77" s="319"/>
      <c r="N77" s="319"/>
      <c r="O77" s="316"/>
      <c r="P77" s="319"/>
      <c r="Q77" s="319"/>
      <c r="R77" s="238"/>
      <c r="S77" s="238"/>
      <c r="T77" s="238"/>
      <c r="U77" s="238"/>
      <c r="V77" s="238"/>
      <c r="W77" s="238"/>
      <c r="X77" s="238"/>
      <c r="Y77" s="238"/>
      <c r="Z77" s="238"/>
      <c r="AA77" s="238"/>
      <c r="AB77" s="238"/>
      <c r="AC77" s="238"/>
      <c r="AD77" s="238"/>
      <c r="AE77" s="238"/>
      <c r="AF77" s="238"/>
      <c r="AG77" s="238"/>
      <c r="AH77" s="238"/>
      <c r="AI77" s="238"/>
      <c r="AJ77" s="238"/>
      <c r="AK77" s="238"/>
      <c r="AL77" s="238"/>
      <c r="AM77" s="238"/>
      <c r="AN77" s="319"/>
      <c r="AO77" s="319"/>
      <c r="AP77" s="319"/>
      <c r="AQ77" s="319"/>
      <c r="AR77" s="319"/>
      <c r="AS77" s="316"/>
      <c r="AT77" s="316"/>
      <c r="AU77" s="320"/>
      <c r="AV77" s="316"/>
      <c r="AW77" s="319"/>
      <c r="AX77" s="319"/>
      <c r="AY77" s="319"/>
      <c r="AZ77" s="238"/>
      <c r="BA77" s="238"/>
      <c r="BB77" s="238"/>
      <c r="BC77" s="238"/>
      <c r="BD77" s="238"/>
      <c r="BE77" s="238"/>
      <c r="BF77" s="238"/>
      <c r="BG77" s="238"/>
      <c r="BH77" s="238"/>
      <c r="BI77" s="238"/>
      <c r="BJ77" s="238"/>
      <c r="BK77" s="238"/>
      <c r="BL77" s="238"/>
      <c r="BM77" s="238"/>
      <c r="BN77" s="238"/>
    </row>
    <row r="78" spans="1:66" ht="13">
      <c r="A78" s="238"/>
      <c r="C78" s="351">
        <v>0.02</v>
      </c>
      <c r="D78" s="352" t="str">
        <f t="shared" si="0"/>
        <v>N/A</v>
      </c>
      <c r="E78" s="352" t="str">
        <f t="shared" si="0"/>
        <v>N/A</v>
      </c>
      <c r="F78" s="600" t="str">
        <f t="shared" si="0"/>
        <v>N/A</v>
      </c>
      <c r="G78" s="352" t="str">
        <f t="shared" si="0"/>
        <v>N/A</v>
      </c>
      <c r="H78" s="352" t="str">
        <f t="shared" si="0"/>
        <v>N/A</v>
      </c>
      <c r="J78" s="238"/>
      <c r="K78" s="238"/>
      <c r="L78" s="238"/>
      <c r="M78" s="238"/>
      <c r="N78" s="238"/>
      <c r="O78" s="238"/>
      <c r="P78" s="238"/>
      <c r="Q78" s="238"/>
      <c r="R78" s="238"/>
      <c r="S78" s="238"/>
      <c r="T78" s="238"/>
      <c r="U78" s="238"/>
      <c r="V78" s="238"/>
      <c r="W78" s="238"/>
      <c r="X78" s="238"/>
      <c r="Y78" s="238"/>
      <c r="Z78" s="238"/>
      <c r="AA78" s="238"/>
      <c r="AB78" s="238"/>
      <c r="AC78" s="238"/>
      <c r="AD78" s="238"/>
      <c r="AE78" s="238"/>
      <c r="AF78" s="238"/>
      <c r="AG78" s="238"/>
      <c r="AH78" s="238"/>
      <c r="AI78" s="238"/>
      <c r="AJ78" s="238"/>
      <c r="AK78" s="238"/>
      <c r="AL78" s="238"/>
      <c r="AM78" s="238"/>
      <c r="AN78" s="238"/>
      <c r="AO78" s="238"/>
      <c r="AP78" s="238"/>
      <c r="AQ78" s="238"/>
      <c r="AR78" s="238"/>
      <c r="AS78" s="238"/>
      <c r="AT78" s="238"/>
      <c r="AU78" s="238"/>
      <c r="AV78" s="238"/>
      <c r="AW78" s="238"/>
      <c r="AX78" s="238"/>
      <c r="AY78" s="238"/>
      <c r="AZ78" s="238"/>
      <c r="BA78" s="238"/>
      <c r="BB78" s="238"/>
      <c r="BC78" s="238"/>
      <c r="BD78" s="238"/>
      <c r="BE78" s="238"/>
      <c r="BF78" s="238"/>
      <c r="BG78" s="238"/>
      <c r="BH78" s="238"/>
      <c r="BI78" s="238"/>
      <c r="BJ78" s="238"/>
      <c r="BK78" s="238"/>
      <c r="BL78" s="238"/>
      <c r="BM78" s="238"/>
      <c r="BN78" s="238"/>
    </row>
    <row r="79" spans="1:66" ht="13">
      <c r="A79" s="238"/>
      <c r="C79" s="351">
        <v>0.03</v>
      </c>
      <c r="D79" s="354" t="str">
        <f t="shared" si="0"/>
        <v>N/A</v>
      </c>
      <c r="E79" s="352" t="str">
        <f t="shared" si="0"/>
        <v>N/A</v>
      </c>
      <c r="F79" s="352" t="str">
        <f t="shared" si="0"/>
        <v>N/A</v>
      </c>
      <c r="G79" s="352" t="str">
        <f t="shared" si="0"/>
        <v>N/A</v>
      </c>
      <c r="H79" s="352" t="str">
        <f t="shared" si="0"/>
        <v>N/A</v>
      </c>
      <c r="J79" s="238"/>
      <c r="K79" s="238"/>
      <c r="L79" s="238"/>
      <c r="M79" s="238"/>
      <c r="N79" s="238"/>
      <c r="O79" s="238"/>
      <c r="P79" s="238"/>
      <c r="Q79" s="238"/>
      <c r="R79" s="238"/>
      <c r="S79" s="238"/>
      <c r="T79" s="238"/>
      <c r="U79" s="238"/>
      <c r="V79" s="238"/>
      <c r="W79" s="238"/>
      <c r="X79" s="238"/>
      <c r="Y79" s="238"/>
      <c r="Z79" s="238"/>
      <c r="AA79" s="238"/>
      <c r="AB79" s="238"/>
      <c r="AC79" s="238"/>
      <c r="AD79" s="238"/>
      <c r="AE79" s="238"/>
      <c r="AF79" s="238"/>
      <c r="AG79" s="238"/>
      <c r="AH79" s="238"/>
      <c r="AI79" s="238"/>
      <c r="AJ79" s="238"/>
      <c r="AK79" s="238"/>
      <c r="AL79" s="238"/>
      <c r="AM79" s="238"/>
      <c r="AN79" s="238"/>
      <c r="AO79" s="238"/>
      <c r="AP79" s="238"/>
      <c r="AQ79" s="238"/>
      <c r="AR79" s="238"/>
      <c r="AS79" s="238"/>
      <c r="AT79" s="238"/>
      <c r="AU79" s="238"/>
      <c r="AV79" s="238"/>
      <c r="AW79" s="238"/>
      <c r="AX79" s="238"/>
      <c r="AY79" s="238"/>
      <c r="AZ79" s="238"/>
      <c r="BA79" s="238"/>
      <c r="BB79" s="238"/>
      <c r="BC79" s="238"/>
      <c r="BD79" s="238"/>
      <c r="BE79" s="238"/>
      <c r="BF79" s="238"/>
      <c r="BG79" s="238"/>
      <c r="BH79" s="238"/>
      <c r="BI79" s="238"/>
      <c r="BJ79" s="238"/>
      <c r="BK79" s="238"/>
      <c r="BL79" s="238"/>
      <c r="BM79" s="238"/>
      <c r="BN79" s="238"/>
    </row>
    <row r="80" spans="1:66" ht="13">
      <c r="A80" s="316"/>
      <c r="J80" s="319"/>
      <c r="K80" s="319"/>
      <c r="L80" s="319"/>
      <c r="M80" s="319"/>
      <c r="N80" s="319"/>
      <c r="O80" s="316"/>
      <c r="P80" s="319"/>
      <c r="Q80" s="319"/>
      <c r="R80" s="238"/>
      <c r="S80" s="238"/>
      <c r="T80" s="238"/>
      <c r="U80" s="238"/>
      <c r="V80" s="238"/>
      <c r="W80" s="238"/>
      <c r="X80" s="238"/>
      <c r="Y80" s="238"/>
      <c r="Z80" s="238"/>
      <c r="AA80" s="238"/>
      <c r="AB80" s="238"/>
      <c r="AC80" s="238"/>
      <c r="AD80" s="238"/>
      <c r="AE80" s="238"/>
      <c r="AF80" s="238"/>
      <c r="AG80" s="238"/>
      <c r="AH80" s="238"/>
      <c r="AI80" s="238"/>
      <c r="AJ80" s="238"/>
      <c r="AK80" s="238"/>
      <c r="AL80" s="238"/>
      <c r="AM80" s="238"/>
      <c r="AN80" s="319"/>
      <c r="AO80" s="319"/>
      <c r="AP80" s="319"/>
      <c r="AQ80" s="319"/>
      <c r="AR80" s="319"/>
      <c r="AS80" s="316"/>
      <c r="AT80" s="316"/>
      <c r="AU80" s="320"/>
      <c r="AV80" s="316"/>
      <c r="AW80" s="319"/>
      <c r="AX80" s="319"/>
      <c r="AY80" s="319"/>
      <c r="AZ80" s="238"/>
      <c r="BA80" s="238"/>
      <c r="BB80" s="238"/>
      <c r="BC80" s="238"/>
      <c r="BD80" s="238"/>
      <c r="BE80" s="238"/>
      <c r="BF80" s="238"/>
      <c r="BG80" s="238"/>
      <c r="BH80" s="238"/>
      <c r="BI80" s="238"/>
      <c r="BJ80" s="238"/>
      <c r="BK80" s="238"/>
      <c r="BL80" s="238"/>
      <c r="BM80" s="238"/>
      <c r="BN80" s="238"/>
    </row>
    <row r="81" spans="1:66" ht="13">
      <c r="A81" s="238"/>
      <c r="D81" s="332" t="s">
        <v>150</v>
      </c>
      <c r="F81" s="332" t="s">
        <v>151</v>
      </c>
      <c r="H81" s="332" t="s">
        <v>152</v>
      </c>
      <c r="J81" s="238"/>
      <c r="K81" s="238"/>
      <c r="L81" s="238"/>
      <c r="M81" s="238"/>
      <c r="N81" s="238"/>
      <c r="O81" s="238"/>
      <c r="P81" s="238"/>
      <c r="Q81" s="238"/>
      <c r="R81" s="238"/>
      <c r="S81" s="238"/>
      <c r="T81" s="238"/>
      <c r="U81" s="238"/>
      <c r="V81" s="238"/>
      <c r="W81" s="238"/>
      <c r="X81" s="238"/>
      <c r="Y81" s="238"/>
      <c r="Z81" s="238"/>
      <c r="AA81" s="238"/>
      <c r="AB81" s="238"/>
      <c r="AC81" s="238"/>
      <c r="AD81" s="238"/>
      <c r="AE81" s="238"/>
      <c r="AF81" s="238"/>
      <c r="AG81" s="238"/>
      <c r="AH81" s="238"/>
      <c r="AI81" s="238"/>
      <c r="AJ81" s="238"/>
      <c r="AK81" s="238"/>
      <c r="AL81" s="238"/>
      <c r="AM81" s="238"/>
      <c r="AN81" s="238"/>
      <c r="AO81" s="238"/>
      <c r="AP81" s="238"/>
      <c r="AQ81" s="238"/>
      <c r="AR81" s="238"/>
      <c r="AS81" s="238"/>
      <c r="AT81" s="238"/>
      <c r="AU81" s="238"/>
      <c r="AV81" s="238"/>
      <c r="AW81" s="238"/>
      <c r="AX81" s="238"/>
      <c r="AY81" s="238"/>
      <c r="AZ81" s="238"/>
      <c r="BA81" s="238"/>
      <c r="BB81" s="238"/>
      <c r="BC81" s="238"/>
      <c r="BD81" s="238"/>
      <c r="BE81" s="238"/>
      <c r="BF81" s="238"/>
      <c r="BG81" s="238"/>
      <c r="BH81" s="238"/>
      <c r="BI81" s="238"/>
      <c r="BJ81" s="238"/>
      <c r="BK81" s="238"/>
      <c r="BL81" s="238"/>
      <c r="BM81" s="238"/>
      <c r="BN81" s="238"/>
    </row>
    <row r="82" spans="1:66" ht="13">
      <c r="A82" s="238"/>
      <c r="J82" s="238"/>
      <c r="K82" s="238"/>
      <c r="L82" s="238"/>
      <c r="M82" s="238"/>
      <c r="N82" s="238"/>
      <c r="O82" s="238"/>
      <c r="P82" s="238"/>
      <c r="Q82" s="238"/>
      <c r="R82" s="238"/>
      <c r="S82" s="238"/>
      <c r="T82" s="238"/>
      <c r="U82" s="238"/>
      <c r="V82" s="238"/>
      <c r="W82" s="238"/>
      <c r="X82" s="238"/>
      <c r="Y82" s="238"/>
      <c r="Z82" s="238"/>
      <c r="AA82" s="238"/>
      <c r="AB82" s="238"/>
      <c r="AC82" s="238"/>
      <c r="AD82" s="238"/>
      <c r="AE82" s="238"/>
      <c r="AF82" s="238"/>
      <c r="AG82" s="238"/>
      <c r="AH82" s="238"/>
      <c r="AI82" s="238"/>
      <c r="AJ82" s="238"/>
      <c r="AK82" s="238"/>
      <c r="AL82" s="238"/>
      <c r="AM82" s="238"/>
      <c r="AN82" s="238"/>
      <c r="AO82" s="238"/>
      <c r="AP82" s="238"/>
      <c r="AQ82" s="238"/>
      <c r="AR82" s="238"/>
      <c r="AS82" s="238"/>
      <c r="AT82" s="238"/>
      <c r="AU82" s="238"/>
      <c r="AV82" s="238"/>
      <c r="AW82" s="238"/>
      <c r="AX82" s="238"/>
      <c r="AY82" s="238"/>
      <c r="AZ82" s="238"/>
      <c r="BA82" s="238"/>
      <c r="BB82" s="238"/>
      <c r="BC82" s="238"/>
      <c r="BD82" s="238"/>
      <c r="BE82" s="238"/>
      <c r="BF82" s="238"/>
      <c r="BG82" s="238"/>
      <c r="BH82" s="238"/>
      <c r="BI82" s="238"/>
      <c r="BJ82" s="238"/>
      <c r="BK82" s="238"/>
      <c r="BL82" s="238"/>
      <c r="BM82" s="238"/>
      <c r="BN82" s="238"/>
    </row>
    <row r="83" spans="1:66" s="321" customFormat="1" ht="13">
      <c r="A83" s="316"/>
      <c r="J83" s="319"/>
      <c r="K83" s="319"/>
      <c r="L83" s="319"/>
      <c r="M83" s="319"/>
      <c r="N83" s="319"/>
      <c r="O83" s="316"/>
      <c r="P83" s="319"/>
      <c r="Q83" s="319"/>
      <c r="R83" s="238"/>
      <c r="S83" s="238"/>
      <c r="T83" s="238"/>
      <c r="U83" s="238"/>
      <c r="V83" s="238"/>
      <c r="W83" s="238"/>
      <c r="X83" s="238"/>
      <c r="Y83" s="238"/>
      <c r="Z83" s="238"/>
      <c r="AA83" s="238"/>
      <c r="AB83" s="238"/>
      <c r="AC83" s="238"/>
      <c r="AD83" s="238"/>
      <c r="AE83" s="238"/>
      <c r="AF83" s="238"/>
      <c r="AG83" s="238"/>
      <c r="AH83" s="238"/>
      <c r="AI83" s="238"/>
      <c r="AJ83" s="238"/>
      <c r="AK83" s="238"/>
      <c r="AL83" s="238"/>
      <c r="AM83" s="238"/>
      <c r="AN83" s="319"/>
      <c r="AO83" s="319"/>
      <c r="AP83" s="319"/>
      <c r="AQ83" s="319"/>
      <c r="AR83" s="319"/>
      <c r="AS83" s="316"/>
      <c r="AT83" s="316"/>
      <c r="AU83" s="320"/>
      <c r="AV83" s="316"/>
      <c r="AW83" s="319"/>
      <c r="AX83" s="319"/>
      <c r="AY83" s="319"/>
      <c r="AZ83" s="238"/>
      <c r="BA83" s="238"/>
      <c r="BB83" s="238"/>
      <c r="BC83" s="238"/>
      <c r="BD83" s="238"/>
      <c r="BE83" s="238"/>
      <c r="BF83" s="238"/>
      <c r="BG83" s="238"/>
      <c r="BH83" s="238"/>
      <c r="BI83" s="238"/>
      <c r="BJ83" s="238"/>
      <c r="BK83" s="238"/>
      <c r="BL83" s="238"/>
      <c r="BM83" s="238"/>
      <c r="BN83" s="238"/>
    </row>
    <row r="84" spans="1:66" s="321" customFormat="1" ht="20">
      <c r="A84" s="238"/>
      <c r="B84" s="420" t="s">
        <v>210</v>
      </c>
      <c r="J84" s="238"/>
      <c r="K84" s="238"/>
      <c r="L84" s="238"/>
      <c r="M84" s="238"/>
      <c r="N84" s="238"/>
      <c r="O84" s="238"/>
      <c r="P84" s="238"/>
      <c r="Q84" s="238"/>
      <c r="R84" s="238"/>
      <c r="S84" s="238"/>
      <c r="T84" s="238"/>
      <c r="U84" s="238"/>
      <c r="V84" s="238"/>
      <c r="W84" s="238"/>
      <c r="X84" s="238"/>
      <c r="Y84" s="238"/>
      <c r="Z84" s="238"/>
      <c r="AA84" s="238"/>
      <c r="AB84" s="238"/>
      <c r="AC84" s="238"/>
      <c r="AD84" s="238"/>
      <c r="AE84" s="238"/>
      <c r="AF84" s="238"/>
      <c r="AG84" s="238"/>
      <c r="AH84" s="238"/>
      <c r="AI84" s="238"/>
      <c r="AJ84" s="238"/>
      <c r="AK84" s="238"/>
      <c r="AL84" s="238"/>
      <c r="AM84" s="238"/>
      <c r="AN84" s="238"/>
      <c r="AO84" s="238"/>
      <c r="AP84" s="238"/>
      <c r="AQ84" s="238"/>
      <c r="AR84" s="238"/>
      <c r="AS84" s="238"/>
      <c r="AT84" s="238"/>
      <c r="AU84" s="238"/>
      <c r="AV84" s="238"/>
      <c r="AW84" s="238"/>
      <c r="AX84" s="238"/>
      <c r="AY84" s="238"/>
      <c r="AZ84" s="238"/>
      <c r="BA84" s="238"/>
      <c r="BB84" s="238"/>
      <c r="BC84" s="238"/>
      <c r="BD84" s="238"/>
      <c r="BE84" s="238"/>
      <c r="BF84" s="238"/>
      <c r="BG84" s="238"/>
      <c r="BH84" s="238"/>
      <c r="BI84" s="238"/>
      <c r="BJ84" s="238"/>
      <c r="BK84" s="238"/>
      <c r="BL84" s="238"/>
      <c r="BM84" s="238"/>
      <c r="BN84" s="238"/>
    </row>
    <row r="85" spans="1:66" s="321" customFormat="1" ht="13">
      <c r="A85" s="238"/>
      <c r="J85" s="238"/>
      <c r="K85" s="238"/>
      <c r="L85" s="238"/>
      <c r="M85" s="238"/>
      <c r="N85" s="238"/>
      <c r="O85" s="238"/>
      <c r="P85" s="238"/>
      <c r="Q85" s="238"/>
      <c r="R85" s="238"/>
      <c r="S85" s="238"/>
      <c r="T85" s="238"/>
      <c r="U85" s="238"/>
      <c r="V85" s="238"/>
      <c r="W85" s="238"/>
      <c r="X85" s="238"/>
      <c r="Y85" s="238"/>
      <c r="Z85" s="238"/>
      <c r="AA85" s="238"/>
      <c r="AB85" s="238"/>
      <c r="AC85" s="238"/>
      <c r="AD85" s="238"/>
      <c r="AE85" s="238"/>
      <c r="AF85" s="238"/>
      <c r="AG85" s="238"/>
      <c r="AH85" s="238"/>
      <c r="AI85" s="238"/>
      <c r="AJ85" s="238"/>
      <c r="AK85" s="238"/>
      <c r="AL85" s="238"/>
      <c r="AM85" s="238"/>
      <c r="AN85" s="238"/>
      <c r="AO85" s="238"/>
      <c r="AP85" s="238"/>
      <c r="AQ85" s="238"/>
      <c r="AR85" s="238"/>
      <c r="AS85" s="238"/>
      <c r="AT85" s="238"/>
      <c r="AU85" s="238"/>
      <c r="AV85" s="238"/>
      <c r="AW85" s="238"/>
      <c r="AX85" s="238"/>
      <c r="AY85" s="238"/>
      <c r="AZ85" s="238"/>
      <c r="BA85" s="238"/>
      <c r="BB85" s="238"/>
      <c r="BC85" s="238"/>
      <c r="BD85" s="238"/>
      <c r="BE85" s="238"/>
      <c r="BF85" s="238"/>
      <c r="BG85" s="238"/>
      <c r="BH85" s="238"/>
      <c r="BI85" s="238"/>
      <c r="BJ85" s="238"/>
      <c r="BK85" s="238"/>
      <c r="BL85" s="238"/>
      <c r="BM85" s="238"/>
      <c r="BN85" s="238"/>
    </row>
    <row r="86" spans="1:66" s="321" customFormat="1" ht="13">
      <c r="A86" s="316"/>
      <c r="J86" s="319"/>
      <c r="K86" s="319"/>
      <c r="L86" s="319"/>
      <c r="M86" s="319"/>
      <c r="N86" s="319"/>
      <c r="O86" s="316"/>
      <c r="P86" s="319"/>
      <c r="Q86" s="319"/>
      <c r="R86" s="238"/>
      <c r="S86" s="238"/>
      <c r="T86" s="238"/>
      <c r="U86" s="238"/>
      <c r="V86" s="238"/>
      <c r="W86" s="238"/>
      <c r="X86" s="238"/>
      <c r="Y86" s="238"/>
      <c r="Z86" s="238"/>
      <c r="AA86" s="238"/>
      <c r="AB86" s="238"/>
      <c r="AC86" s="238"/>
      <c r="AD86" s="238"/>
      <c r="AE86" s="238"/>
      <c r="AF86" s="238"/>
      <c r="AG86" s="238"/>
      <c r="AH86" s="238"/>
      <c r="AI86" s="238"/>
      <c r="AJ86" s="238"/>
      <c r="AK86" s="238"/>
      <c r="AL86" s="238"/>
      <c r="AM86" s="238"/>
      <c r="AN86" s="319"/>
      <c r="AO86" s="319"/>
      <c r="AP86" s="319"/>
      <c r="AQ86" s="319"/>
      <c r="AR86" s="319"/>
      <c r="AS86" s="316"/>
      <c r="AT86" s="316"/>
      <c r="AU86" s="320"/>
      <c r="AV86" s="316"/>
      <c r="AW86" s="319"/>
      <c r="AX86" s="319"/>
      <c r="AY86" s="319"/>
      <c r="AZ86" s="238"/>
      <c r="BA86" s="238"/>
      <c r="BB86" s="238"/>
      <c r="BC86" s="238"/>
      <c r="BD86" s="238"/>
      <c r="BE86" s="238"/>
      <c r="BF86" s="238"/>
      <c r="BG86" s="238"/>
      <c r="BH86" s="238"/>
      <c r="BI86" s="238"/>
      <c r="BJ86" s="238"/>
      <c r="BK86" s="238"/>
      <c r="BL86" s="238"/>
      <c r="BM86" s="238"/>
      <c r="BN86" s="238"/>
    </row>
    <row r="87" spans="1:66" s="321" customFormat="1" ht="13">
      <c r="A87" s="316"/>
      <c r="J87" s="319"/>
      <c r="K87" s="319"/>
      <c r="L87" s="319"/>
      <c r="M87" s="319"/>
      <c r="N87" s="319"/>
      <c r="O87" s="316"/>
      <c r="P87" s="319"/>
      <c r="Q87" s="319"/>
      <c r="R87" s="238"/>
      <c r="S87" s="238"/>
      <c r="T87" s="238"/>
      <c r="U87" s="238"/>
      <c r="V87" s="238"/>
      <c r="W87" s="238"/>
      <c r="X87" s="238"/>
      <c r="Y87" s="238"/>
      <c r="Z87" s="238"/>
      <c r="AA87" s="238"/>
      <c r="AB87" s="238"/>
      <c r="AC87" s="238"/>
      <c r="AD87" s="238"/>
      <c r="AE87" s="238"/>
      <c r="AF87" s="238"/>
      <c r="AG87" s="238"/>
      <c r="AH87" s="238"/>
      <c r="AI87" s="238"/>
      <c r="AJ87" s="238"/>
      <c r="AK87" s="238"/>
      <c r="AL87" s="238"/>
      <c r="AM87" s="238"/>
      <c r="AN87" s="319"/>
      <c r="AO87" s="319"/>
      <c r="AP87" s="319"/>
      <c r="AQ87" s="319"/>
      <c r="AR87" s="319"/>
      <c r="AS87" s="316"/>
      <c r="AT87" s="316"/>
      <c r="AU87" s="320"/>
      <c r="AV87" s="316"/>
      <c r="AW87" s="319"/>
      <c r="AX87" s="319"/>
      <c r="AY87" s="319"/>
      <c r="AZ87" s="238"/>
      <c r="BA87" s="238"/>
      <c r="BB87" s="238"/>
      <c r="BC87" s="238"/>
      <c r="BD87" s="238"/>
      <c r="BE87" s="238"/>
      <c r="BF87" s="238"/>
      <c r="BG87" s="238"/>
      <c r="BH87" s="238"/>
      <c r="BI87" s="238"/>
      <c r="BJ87" s="238"/>
      <c r="BK87" s="238"/>
      <c r="BL87" s="238"/>
      <c r="BM87" s="238"/>
      <c r="BN87" s="238"/>
    </row>
    <row r="88" spans="1:66" s="321" customFormat="1" ht="13">
      <c r="A88" s="238"/>
      <c r="J88" s="238"/>
      <c r="K88" s="238"/>
      <c r="L88" s="238"/>
      <c r="M88" s="238"/>
      <c r="N88" s="238"/>
      <c r="O88" s="238"/>
      <c r="P88" s="238"/>
      <c r="Q88" s="238"/>
      <c r="R88" s="238"/>
      <c r="S88" s="238"/>
      <c r="T88" s="238"/>
      <c r="U88" s="238"/>
      <c r="V88" s="238"/>
      <c r="W88" s="238"/>
      <c r="X88" s="238"/>
      <c r="Y88" s="238"/>
      <c r="Z88" s="238"/>
      <c r="AA88" s="238"/>
      <c r="AB88" s="238"/>
      <c r="AC88" s="238"/>
      <c r="AD88" s="238"/>
      <c r="AE88" s="238"/>
      <c r="AF88" s="238"/>
      <c r="AG88" s="238"/>
      <c r="AH88" s="238"/>
      <c r="AI88" s="238"/>
      <c r="AJ88" s="238"/>
      <c r="AK88" s="238"/>
      <c r="AL88" s="238"/>
      <c r="AM88" s="238"/>
      <c r="AN88" s="238"/>
      <c r="AO88" s="238"/>
      <c r="AP88" s="238"/>
      <c r="AQ88" s="238"/>
      <c r="AR88" s="238"/>
      <c r="AS88" s="238"/>
      <c r="AT88" s="238"/>
      <c r="AU88" s="238"/>
      <c r="AV88" s="238"/>
      <c r="AW88" s="238"/>
      <c r="AX88" s="238"/>
      <c r="AY88" s="238"/>
      <c r="AZ88" s="238"/>
      <c r="BA88" s="238"/>
      <c r="BB88" s="238"/>
      <c r="BC88" s="238"/>
      <c r="BD88" s="238"/>
      <c r="BE88" s="238"/>
      <c r="BF88" s="238"/>
      <c r="BG88" s="238"/>
      <c r="BH88" s="238"/>
      <c r="BI88" s="238"/>
      <c r="BJ88" s="238"/>
      <c r="BK88" s="238"/>
      <c r="BL88" s="238"/>
      <c r="BM88" s="238"/>
      <c r="BN88" s="238"/>
    </row>
    <row r="89" spans="1:66" s="321" customFormat="1" ht="13">
      <c r="A89" s="238"/>
      <c r="J89" s="238"/>
      <c r="K89" s="238"/>
      <c r="L89" s="238"/>
      <c r="M89" s="238"/>
      <c r="N89" s="238"/>
      <c r="O89" s="238"/>
      <c r="P89" s="238"/>
      <c r="Q89" s="238"/>
      <c r="R89" s="238"/>
      <c r="S89" s="238"/>
      <c r="T89" s="238"/>
      <c r="U89" s="238"/>
      <c r="V89" s="238"/>
      <c r="W89" s="238"/>
      <c r="X89" s="238"/>
      <c r="Y89" s="238"/>
      <c r="Z89" s="238"/>
      <c r="AA89" s="238"/>
      <c r="AB89" s="238"/>
      <c r="AC89" s="238"/>
      <c r="AD89" s="238"/>
      <c r="AE89" s="238"/>
      <c r="AF89" s="238"/>
      <c r="AG89" s="238"/>
      <c r="AH89" s="238"/>
      <c r="AI89" s="238"/>
      <c r="AJ89" s="238"/>
      <c r="AK89" s="238"/>
      <c r="AL89" s="238"/>
      <c r="AM89" s="238"/>
      <c r="AN89" s="238"/>
      <c r="AO89" s="238"/>
      <c r="AP89" s="238"/>
      <c r="AQ89" s="238"/>
      <c r="AR89" s="238"/>
      <c r="AS89" s="238"/>
      <c r="AT89" s="238"/>
      <c r="AU89" s="238"/>
      <c r="AV89" s="238"/>
      <c r="AW89" s="238"/>
      <c r="AX89" s="238"/>
      <c r="AY89" s="238"/>
      <c r="AZ89" s="238"/>
      <c r="BA89" s="238"/>
      <c r="BB89" s="238"/>
      <c r="BC89" s="238"/>
      <c r="BD89" s="238"/>
      <c r="BE89" s="238"/>
      <c r="BF89" s="238"/>
      <c r="BG89" s="238"/>
      <c r="BH89" s="238"/>
      <c r="BI89" s="238"/>
      <c r="BJ89" s="238"/>
      <c r="BK89" s="238"/>
      <c r="BL89" s="238"/>
      <c r="BM89" s="238"/>
      <c r="BN89" s="238"/>
    </row>
    <row r="90" spans="1:66" s="321" customFormat="1" ht="13">
      <c r="A90" s="316"/>
      <c r="J90" s="319"/>
      <c r="K90" s="319"/>
      <c r="L90" s="319"/>
      <c r="M90" s="319"/>
      <c r="N90" s="319"/>
      <c r="O90" s="316"/>
      <c r="P90" s="319"/>
      <c r="Q90" s="319"/>
      <c r="R90" s="238"/>
      <c r="S90" s="238"/>
      <c r="T90" s="238"/>
      <c r="U90" s="238"/>
      <c r="V90" s="238"/>
      <c r="W90" s="238"/>
      <c r="X90" s="238"/>
      <c r="Y90" s="238"/>
      <c r="Z90" s="238"/>
      <c r="AA90" s="238"/>
      <c r="AB90" s="238"/>
      <c r="AC90" s="238"/>
      <c r="AD90" s="238"/>
      <c r="AE90" s="238"/>
      <c r="AF90" s="238"/>
      <c r="AG90" s="238"/>
      <c r="AH90" s="238"/>
      <c r="AI90" s="238"/>
      <c r="AJ90" s="238"/>
      <c r="AK90" s="238"/>
      <c r="AL90" s="238"/>
      <c r="AM90" s="238"/>
      <c r="AN90" s="319"/>
      <c r="AO90" s="319"/>
      <c r="AP90" s="319"/>
      <c r="AQ90" s="319"/>
      <c r="AR90" s="319"/>
      <c r="AS90" s="316"/>
      <c r="AT90" s="316"/>
      <c r="AU90" s="320"/>
      <c r="AV90" s="316"/>
      <c r="AW90" s="319"/>
      <c r="AX90" s="319"/>
      <c r="AY90" s="319"/>
      <c r="AZ90" s="238"/>
      <c r="BA90" s="238"/>
      <c r="BB90" s="238"/>
      <c r="BC90" s="238"/>
      <c r="BD90" s="238"/>
      <c r="BE90" s="238"/>
      <c r="BF90" s="238"/>
      <c r="BG90" s="238"/>
      <c r="BH90" s="238"/>
      <c r="BI90" s="238"/>
      <c r="BJ90" s="238"/>
      <c r="BK90" s="238"/>
      <c r="BL90" s="238"/>
      <c r="BM90" s="238"/>
      <c r="BN90" s="238"/>
    </row>
    <row r="91" spans="1:66" s="321" customFormat="1" ht="13">
      <c r="A91" s="238"/>
      <c r="J91" s="238"/>
      <c r="K91" s="238"/>
      <c r="L91" s="238"/>
      <c r="M91" s="238"/>
      <c r="N91" s="238"/>
      <c r="O91" s="238"/>
      <c r="P91" s="238"/>
      <c r="Q91" s="238"/>
      <c r="R91" s="238"/>
      <c r="S91" s="238"/>
      <c r="T91" s="238"/>
      <c r="U91" s="238"/>
      <c r="V91" s="238"/>
      <c r="W91" s="238"/>
      <c r="X91" s="238"/>
      <c r="Y91" s="238"/>
      <c r="Z91" s="238"/>
      <c r="AA91" s="238"/>
      <c r="AB91" s="238"/>
      <c r="AC91" s="238"/>
      <c r="AD91" s="238"/>
      <c r="AE91" s="238"/>
      <c r="AF91" s="238"/>
      <c r="AG91" s="238"/>
      <c r="AH91" s="238"/>
      <c r="AI91" s="238"/>
      <c r="AJ91" s="238"/>
      <c r="AK91" s="238"/>
      <c r="AL91" s="238"/>
      <c r="AM91" s="238"/>
      <c r="AN91" s="238"/>
      <c r="AO91" s="238"/>
      <c r="AP91" s="238"/>
      <c r="AQ91" s="238"/>
      <c r="AR91" s="238"/>
      <c r="AS91" s="238"/>
      <c r="AT91" s="238"/>
      <c r="AU91" s="238"/>
      <c r="AV91" s="238"/>
      <c r="AW91" s="238"/>
      <c r="AX91" s="238"/>
      <c r="AY91" s="238"/>
      <c r="AZ91" s="238"/>
      <c r="BA91" s="238"/>
      <c r="BB91" s="238"/>
      <c r="BC91" s="238"/>
      <c r="BD91" s="238"/>
      <c r="BE91" s="238"/>
      <c r="BF91" s="238"/>
      <c r="BG91" s="238"/>
      <c r="BH91" s="238"/>
      <c r="BI91" s="238"/>
      <c r="BJ91" s="238"/>
      <c r="BK91" s="238"/>
      <c r="BL91" s="238"/>
      <c r="BM91" s="238"/>
      <c r="BN91" s="238"/>
    </row>
    <row r="92" spans="1:66" s="321" customFormat="1" ht="13">
      <c r="A92" s="238"/>
      <c r="J92" s="238"/>
      <c r="K92" s="238"/>
      <c r="L92" s="238"/>
      <c r="M92" s="238"/>
      <c r="N92" s="238"/>
      <c r="O92" s="238"/>
      <c r="P92" s="238"/>
      <c r="Q92" s="238"/>
      <c r="R92" s="238"/>
      <c r="S92" s="238"/>
      <c r="T92" s="238"/>
      <c r="U92" s="238"/>
      <c r="V92" s="238"/>
      <c r="W92" s="238"/>
      <c r="X92" s="238"/>
      <c r="Y92" s="238"/>
      <c r="Z92" s="238"/>
      <c r="AA92" s="238"/>
      <c r="AB92" s="238"/>
      <c r="AC92" s="238"/>
      <c r="AD92" s="238"/>
      <c r="AE92" s="238"/>
      <c r="AF92" s="238"/>
      <c r="AG92" s="238"/>
      <c r="AH92" s="238"/>
      <c r="AI92" s="238"/>
      <c r="AJ92" s="238"/>
      <c r="AK92" s="238"/>
      <c r="AL92" s="238"/>
      <c r="AM92" s="238"/>
      <c r="AN92" s="238"/>
      <c r="AO92" s="238"/>
      <c r="AP92" s="238"/>
      <c r="AQ92" s="238"/>
      <c r="AR92" s="238"/>
      <c r="AS92" s="238"/>
      <c r="AT92" s="238"/>
      <c r="AU92" s="238"/>
      <c r="AV92" s="238"/>
      <c r="AW92" s="238"/>
      <c r="AX92" s="238"/>
      <c r="AY92" s="238"/>
      <c r="AZ92" s="238"/>
      <c r="BA92" s="238"/>
      <c r="BB92" s="238"/>
      <c r="BC92" s="238"/>
      <c r="BD92" s="238"/>
      <c r="BE92" s="238"/>
      <c r="BF92" s="238"/>
      <c r="BG92" s="238"/>
      <c r="BH92" s="238"/>
      <c r="BI92" s="238"/>
      <c r="BJ92" s="238"/>
      <c r="BK92" s="238"/>
      <c r="BL92" s="238"/>
      <c r="BM92" s="238"/>
      <c r="BN92" s="238"/>
    </row>
    <row r="93" spans="1:66" s="321" customFormat="1" ht="13">
      <c r="A93" s="316"/>
      <c r="J93" s="319"/>
      <c r="K93" s="319"/>
      <c r="L93" s="319"/>
      <c r="M93" s="319"/>
      <c r="N93" s="319"/>
      <c r="O93" s="316"/>
      <c r="P93" s="319"/>
      <c r="Q93" s="319"/>
      <c r="R93" s="238"/>
      <c r="S93" s="238"/>
      <c r="T93" s="238"/>
      <c r="U93" s="238"/>
      <c r="V93" s="238"/>
      <c r="W93" s="238"/>
      <c r="X93" s="238"/>
      <c r="Y93" s="238"/>
      <c r="Z93" s="238"/>
      <c r="AA93" s="238"/>
      <c r="AB93" s="238"/>
      <c r="AC93" s="238"/>
      <c r="AD93" s="238"/>
      <c r="AE93" s="238"/>
      <c r="AF93" s="238"/>
      <c r="AG93" s="238"/>
      <c r="AH93" s="238"/>
      <c r="AI93" s="238"/>
      <c r="AJ93" s="238"/>
      <c r="AK93" s="238"/>
      <c r="AL93" s="238"/>
      <c r="AM93" s="238"/>
      <c r="AN93" s="319"/>
      <c r="AO93" s="319"/>
      <c r="AP93" s="319"/>
      <c r="AQ93" s="319"/>
      <c r="AR93" s="319"/>
      <c r="AS93" s="316"/>
      <c r="AT93" s="316"/>
      <c r="AU93" s="320"/>
      <c r="AV93" s="316"/>
      <c r="AW93" s="319"/>
      <c r="AX93" s="319"/>
      <c r="AY93" s="319"/>
      <c r="AZ93" s="238"/>
      <c r="BA93" s="238"/>
      <c r="BB93" s="238"/>
      <c r="BC93" s="238"/>
      <c r="BD93" s="238"/>
      <c r="BE93" s="238"/>
      <c r="BF93" s="238"/>
      <c r="BG93" s="238"/>
      <c r="BH93" s="238"/>
      <c r="BI93" s="238"/>
      <c r="BJ93" s="238"/>
      <c r="BK93" s="238"/>
      <c r="BL93" s="238"/>
      <c r="BM93" s="238"/>
      <c r="BN93" s="238"/>
    </row>
    <row r="94" spans="1:66" s="321" customFormat="1" ht="13">
      <c r="A94" s="238"/>
      <c r="J94" s="238"/>
      <c r="K94" s="238"/>
      <c r="L94" s="238"/>
      <c r="M94" s="238"/>
      <c r="N94" s="238"/>
      <c r="O94" s="238"/>
      <c r="P94" s="238"/>
      <c r="Q94" s="238"/>
      <c r="R94" s="238"/>
      <c r="S94" s="238"/>
      <c r="T94" s="238"/>
      <c r="U94" s="238"/>
      <c r="V94" s="238"/>
      <c r="W94" s="238"/>
      <c r="X94" s="238"/>
      <c r="Y94" s="238"/>
      <c r="Z94" s="238"/>
      <c r="AA94" s="238"/>
      <c r="AB94" s="238"/>
      <c r="AC94" s="238"/>
      <c r="AD94" s="238"/>
      <c r="AE94" s="238"/>
      <c r="AF94" s="238"/>
      <c r="AG94" s="238"/>
      <c r="AH94" s="238"/>
      <c r="AI94" s="238"/>
      <c r="AJ94" s="238"/>
      <c r="AK94" s="238"/>
      <c r="AL94" s="238"/>
      <c r="AM94" s="238"/>
      <c r="AN94" s="238"/>
      <c r="AO94" s="238"/>
      <c r="AP94" s="238"/>
      <c r="AQ94" s="238"/>
      <c r="AR94" s="238"/>
      <c r="AS94" s="238"/>
      <c r="AT94" s="238"/>
      <c r="AU94" s="238"/>
      <c r="AV94" s="238"/>
      <c r="AW94" s="238"/>
      <c r="AX94" s="238"/>
      <c r="AY94" s="238"/>
      <c r="AZ94" s="238"/>
      <c r="BA94" s="238"/>
      <c r="BB94" s="238"/>
      <c r="BC94" s="238"/>
      <c r="BD94" s="238"/>
      <c r="BE94" s="238"/>
      <c r="BF94" s="238"/>
      <c r="BG94" s="238"/>
      <c r="BH94" s="238"/>
      <c r="BI94" s="238"/>
      <c r="BJ94" s="238"/>
      <c r="BK94" s="238"/>
      <c r="BL94" s="238"/>
      <c r="BM94" s="238"/>
      <c r="BN94" s="238"/>
    </row>
    <row r="95" spans="1:66" s="321" customFormat="1" ht="13">
      <c r="A95" s="238"/>
      <c r="J95" s="238"/>
      <c r="K95" s="238"/>
      <c r="L95" s="238"/>
      <c r="M95" s="238"/>
      <c r="N95" s="238"/>
      <c r="O95" s="238"/>
      <c r="P95" s="238"/>
      <c r="Q95" s="238"/>
      <c r="R95" s="238"/>
      <c r="S95" s="238"/>
      <c r="T95" s="238"/>
      <c r="U95" s="238"/>
      <c r="V95" s="238"/>
      <c r="W95" s="238"/>
      <c r="X95" s="238"/>
      <c r="Y95" s="238"/>
      <c r="Z95" s="238"/>
      <c r="AA95" s="238"/>
      <c r="AB95" s="238"/>
      <c r="AC95" s="238"/>
      <c r="AD95" s="238"/>
      <c r="AE95" s="238"/>
      <c r="AF95" s="238"/>
      <c r="AG95" s="238"/>
      <c r="AH95" s="238"/>
      <c r="AI95" s="238"/>
      <c r="AJ95" s="238"/>
      <c r="AK95" s="238"/>
      <c r="AL95" s="238"/>
      <c r="AM95" s="238"/>
      <c r="AN95" s="238"/>
      <c r="AO95" s="238"/>
      <c r="AP95" s="238"/>
      <c r="AQ95" s="238"/>
      <c r="AR95" s="238"/>
      <c r="AS95" s="238"/>
      <c r="AT95" s="238"/>
      <c r="AU95" s="238"/>
      <c r="AV95" s="238"/>
      <c r="AW95" s="238"/>
      <c r="AX95" s="238"/>
      <c r="AY95" s="238"/>
      <c r="AZ95" s="238"/>
      <c r="BA95" s="238"/>
      <c r="BB95" s="238"/>
      <c r="BC95" s="238"/>
      <c r="BD95" s="238"/>
      <c r="BE95" s="238"/>
      <c r="BF95" s="238"/>
      <c r="BG95" s="238"/>
      <c r="BH95" s="238"/>
      <c r="BI95" s="238"/>
      <c r="BJ95" s="238"/>
      <c r="BK95" s="238"/>
      <c r="BL95" s="238"/>
      <c r="BM95" s="238"/>
      <c r="BN95" s="238"/>
    </row>
    <row r="96" spans="1:66" s="321" customFormat="1" ht="13">
      <c r="A96" s="316"/>
      <c r="J96" s="319"/>
      <c r="K96" s="319"/>
      <c r="L96" s="319"/>
      <c r="M96" s="319"/>
      <c r="N96" s="319"/>
      <c r="O96" s="316"/>
      <c r="P96" s="319"/>
      <c r="Q96" s="319"/>
      <c r="R96" s="238"/>
      <c r="S96" s="238"/>
      <c r="T96" s="238"/>
      <c r="U96" s="238"/>
      <c r="V96" s="238"/>
      <c r="W96" s="238"/>
      <c r="X96" s="238"/>
      <c r="Y96" s="238"/>
      <c r="Z96" s="238"/>
      <c r="AA96" s="238"/>
      <c r="AB96" s="238"/>
      <c r="AC96" s="238"/>
      <c r="AD96" s="238"/>
      <c r="AE96" s="238"/>
      <c r="AF96" s="238"/>
      <c r="AG96" s="238"/>
      <c r="AH96" s="238"/>
      <c r="AI96" s="238"/>
      <c r="AJ96" s="238"/>
      <c r="AK96" s="238"/>
      <c r="AL96" s="238"/>
      <c r="AM96" s="238"/>
      <c r="AN96" s="319"/>
      <c r="AO96" s="319"/>
      <c r="AP96" s="319"/>
      <c r="AQ96" s="319"/>
      <c r="AR96" s="319"/>
      <c r="AS96" s="316"/>
      <c r="AT96" s="316"/>
      <c r="AU96" s="320"/>
      <c r="AV96" s="316"/>
      <c r="AW96" s="319"/>
      <c r="AX96" s="319"/>
      <c r="AY96" s="319"/>
      <c r="AZ96" s="238"/>
      <c r="BA96" s="238"/>
      <c r="BB96" s="238"/>
      <c r="BC96" s="238"/>
      <c r="BD96" s="238"/>
      <c r="BE96" s="238"/>
      <c r="BF96" s="238"/>
      <c r="BG96" s="238"/>
      <c r="BH96" s="238"/>
      <c r="BI96" s="238"/>
      <c r="BJ96" s="238"/>
      <c r="BK96" s="238"/>
      <c r="BL96" s="238"/>
      <c r="BM96" s="238"/>
      <c r="BN96" s="238"/>
    </row>
    <row r="97" spans="1:66" s="321" customFormat="1" ht="13">
      <c r="A97" s="238"/>
      <c r="J97" s="238"/>
      <c r="K97" s="238"/>
      <c r="L97" s="238"/>
      <c r="M97" s="238"/>
      <c r="N97" s="238"/>
      <c r="O97" s="238"/>
      <c r="P97" s="238"/>
      <c r="Q97" s="238"/>
      <c r="R97" s="238"/>
      <c r="S97" s="238"/>
      <c r="T97" s="238"/>
      <c r="U97" s="238"/>
      <c r="V97" s="238"/>
      <c r="W97" s="238"/>
      <c r="X97" s="238"/>
      <c r="Y97" s="238"/>
      <c r="Z97" s="238"/>
      <c r="AA97" s="238"/>
      <c r="AB97" s="238"/>
      <c r="AC97" s="238"/>
      <c r="AD97" s="238"/>
      <c r="AE97" s="238"/>
      <c r="AF97" s="238"/>
      <c r="AG97" s="238"/>
      <c r="AH97" s="238"/>
      <c r="AI97" s="238"/>
      <c r="AJ97" s="238"/>
      <c r="AK97" s="238"/>
      <c r="AL97" s="238"/>
      <c r="AM97" s="238"/>
      <c r="AN97" s="238"/>
      <c r="AO97" s="238"/>
      <c r="AP97" s="238"/>
      <c r="AQ97" s="238"/>
      <c r="AR97" s="238"/>
      <c r="AS97" s="238"/>
      <c r="AT97" s="238"/>
      <c r="AU97" s="238"/>
      <c r="AV97" s="238"/>
      <c r="AW97" s="238"/>
      <c r="AX97" s="238"/>
      <c r="AY97" s="238"/>
      <c r="AZ97" s="238"/>
      <c r="BA97" s="238"/>
      <c r="BB97" s="238"/>
      <c r="BC97" s="238"/>
      <c r="BD97" s="238"/>
      <c r="BE97" s="238"/>
      <c r="BF97" s="238"/>
      <c r="BG97" s="238"/>
      <c r="BH97" s="238"/>
      <c r="BI97" s="238"/>
      <c r="BJ97" s="238"/>
      <c r="BK97" s="238"/>
      <c r="BL97" s="238"/>
      <c r="BM97" s="238"/>
      <c r="BN97" s="238"/>
    </row>
    <row r="98" spans="1:66" s="321" customFormat="1" ht="13">
      <c r="A98" s="238"/>
      <c r="J98" s="238"/>
      <c r="K98" s="238"/>
      <c r="L98" s="238"/>
      <c r="M98" s="238"/>
      <c r="N98" s="238"/>
      <c r="O98" s="238"/>
      <c r="P98" s="238"/>
      <c r="Q98" s="238"/>
      <c r="R98" s="238"/>
      <c r="S98" s="238"/>
      <c r="T98" s="238"/>
      <c r="U98" s="238"/>
      <c r="V98" s="238"/>
      <c r="W98" s="238"/>
      <c r="X98" s="238"/>
      <c r="Y98" s="238"/>
      <c r="Z98" s="238"/>
      <c r="AA98" s="238"/>
      <c r="AB98" s="238"/>
      <c r="AC98" s="238"/>
      <c r="AD98" s="238"/>
      <c r="AE98" s="238"/>
      <c r="AF98" s="238"/>
      <c r="AG98" s="238"/>
      <c r="AH98" s="238"/>
      <c r="AI98" s="238"/>
      <c r="AJ98" s="238"/>
      <c r="AK98" s="238"/>
      <c r="AL98" s="238"/>
      <c r="AM98" s="238"/>
      <c r="AN98" s="238"/>
      <c r="AO98" s="238"/>
      <c r="AP98" s="238"/>
      <c r="AQ98" s="238"/>
      <c r="AR98" s="238"/>
      <c r="AS98" s="238"/>
      <c r="AT98" s="238"/>
      <c r="AU98" s="238"/>
      <c r="AV98" s="238"/>
      <c r="AW98" s="238"/>
      <c r="AX98" s="238"/>
      <c r="AY98" s="238"/>
      <c r="AZ98" s="238"/>
      <c r="BA98" s="238"/>
      <c r="BB98" s="238"/>
      <c r="BC98" s="238"/>
      <c r="BD98" s="238"/>
      <c r="BE98" s="238"/>
      <c r="BF98" s="238"/>
      <c r="BG98" s="238"/>
      <c r="BH98" s="238"/>
      <c r="BI98" s="238"/>
      <c r="BJ98" s="238"/>
      <c r="BK98" s="238"/>
      <c r="BL98" s="238"/>
      <c r="BM98" s="238"/>
      <c r="BN98" s="238"/>
    </row>
    <row r="99" spans="1:66" s="321" customFormat="1" ht="13">
      <c r="A99" s="316"/>
      <c r="J99" s="319"/>
      <c r="K99" s="319"/>
      <c r="L99" s="319"/>
      <c r="M99" s="319"/>
      <c r="N99" s="319"/>
      <c r="O99" s="316"/>
      <c r="P99" s="319"/>
      <c r="Q99" s="319"/>
      <c r="R99" s="238"/>
      <c r="S99" s="238"/>
      <c r="T99" s="238"/>
      <c r="U99" s="238"/>
      <c r="V99" s="238"/>
      <c r="W99" s="238"/>
      <c r="X99" s="238"/>
      <c r="Y99" s="238"/>
      <c r="Z99" s="238"/>
      <c r="AA99" s="238"/>
      <c r="AB99" s="238"/>
      <c r="AC99" s="238"/>
      <c r="AD99" s="238"/>
      <c r="AE99" s="238"/>
      <c r="AF99" s="238"/>
      <c r="AG99" s="238"/>
      <c r="AH99" s="238"/>
      <c r="AI99" s="238"/>
      <c r="AJ99" s="238"/>
      <c r="AK99" s="238"/>
      <c r="AL99" s="238"/>
      <c r="AM99" s="238"/>
      <c r="AN99" s="319"/>
      <c r="AO99" s="319"/>
      <c r="AP99" s="319"/>
      <c r="AQ99" s="319"/>
      <c r="AR99" s="319"/>
      <c r="AS99" s="316"/>
      <c r="AT99" s="316"/>
      <c r="AU99" s="320"/>
      <c r="AV99" s="316"/>
      <c r="AW99" s="319"/>
      <c r="AX99" s="319"/>
      <c r="AY99" s="319"/>
      <c r="AZ99" s="238"/>
      <c r="BA99" s="238"/>
      <c r="BB99" s="238"/>
      <c r="BC99" s="238"/>
      <c r="BD99" s="238"/>
      <c r="BE99" s="238"/>
      <c r="BF99" s="238"/>
      <c r="BG99" s="238"/>
      <c r="BH99" s="238"/>
      <c r="BI99" s="238"/>
      <c r="BJ99" s="238"/>
      <c r="BK99" s="238"/>
      <c r="BL99" s="238"/>
      <c r="BM99" s="238"/>
      <c r="BN99" s="238"/>
    </row>
    <row r="100" spans="1:66" s="321" customFormat="1" ht="13">
      <c r="A100" s="316"/>
      <c r="J100" s="319"/>
      <c r="K100" s="319"/>
      <c r="L100" s="319"/>
      <c r="M100" s="319"/>
      <c r="N100" s="319"/>
      <c r="O100" s="316"/>
      <c r="P100" s="319"/>
      <c r="Q100" s="319"/>
      <c r="R100" s="238"/>
      <c r="S100" s="238"/>
      <c r="T100" s="238"/>
      <c r="U100" s="238"/>
      <c r="V100" s="238"/>
      <c r="W100" s="238"/>
      <c r="X100" s="238"/>
      <c r="Y100" s="238"/>
      <c r="Z100" s="238"/>
      <c r="AA100" s="238"/>
      <c r="AB100" s="238"/>
      <c r="AC100" s="238"/>
      <c r="AD100" s="238"/>
      <c r="AE100" s="238"/>
      <c r="AF100" s="238"/>
      <c r="AG100" s="238"/>
      <c r="AH100" s="238"/>
      <c r="AI100" s="238"/>
      <c r="AJ100" s="238"/>
      <c r="AK100" s="238"/>
      <c r="AL100" s="238"/>
      <c r="AM100" s="238"/>
      <c r="AN100" s="319"/>
      <c r="AO100" s="319"/>
      <c r="AP100" s="319"/>
      <c r="AQ100" s="319"/>
      <c r="AR100" s="319"/>
      <c r="AS100" s="316"/>
      <c r="AT100" s="316"/>
      <c r="AU100" s="320"/>
      <c r="AV100" s="316"/>
      <c r="AW100" s="319"/>
      <c r="AX100" s="319"/>
      <c r="AY100" s="319"/>
      <c r="AZ100" s="238"/>
      <c r="BA100" s="238"/>
      <c r="BB100" s="238"/>
      <c r="BC100" s="238"/>
      <c r="BD100" s="238"/>
      <c r="BE100" s="238"/>
      <c r="BF100" s="238"/>
      <c r="BG100" s="238"/>
      <c r="BH100" s="238"/>
      <c r="BI100" s="238"/>
      <c r="BJ100" s="238"/>
      <c r="BK100" s="238"/>
      <c r="BL100" s="238"/>
      <c r="BM100" s="238"/>
      <c r="BN100" s="238"/>
    </row>
    <row r="101" spans="1:66" s="321" customFormat="1" ht="13">
      <c r="A101" s="238"/>
      <c r="J101" s="238"/>
      <c r="K101" s="238"/>
      <c r="L101" s="238"/>
      <c r="M101" s="238"/>
      <c r="N101" s="238"/>
      <c r="O101" s="238"/>
      <c r="P101" s="238"/>
      <c r="Q101" s="238"/>
      <c r="R101" s="238"/>
      <c r="S101" s="238"/>
      <c r="T101" s="238"/>
      <c r="U101" s="238"/>
      <c r="V101" s="238"/>
      <c r="W101" s="238"/>
      <c r="X101" s="238"/>
      <c r="Y101" s="238"/>
      <c r="Z101" s="238"/>
      <c r="AA101" s="238"/>
      <c r="AB101" s="238"/>
      <c r="AC101" s="238"/>
      <c r="AD101" s="238"/>
      <c r="AE101" s="238"/>
      <c r="AF101" s="238"/>
      <c r="AG101" s="238"/>
      <c r="AH101" s="238"/>
      <c r="AI101" s="238"/>
      <c r="AJ101" s="238"/>
      <c r="AK101" s="238"/>
      <c r="AL101" s="238"/>
      <c r="AM101" s="238"/>
      <c r="AN101" s="238"/>
      <c r="AO101" s="238"/>
      <c r="AP101" s="238"/>
      <c r="AQ101" s="238"/>
      <c r="AR101" s="238"/>
      <c r="AS101" s="238"/>
      <c r="AT101" s="238"/>
      <c r="AU101" s="238"/>
      <c r="AV101" s="238"/>
      <c r="AW101" s="238"/>
      <c r="AX101" s="238"/>
      <c r="AY101" s="238"/>
      <c r="AZ101" s="238"/>
      <c r="BA101" s="238"/>
      <c r="BB101" s="238"/>
      <c r="BC101" s="238"/>
      <c r="BD101" s="238"/>
      <c r="BE101" s="238"/>
      <c r="BF101" s="238"/>
      <c r="BG101" s="238"/>
      <c r="BH101" s="238"/>
      <c r="BI101" s="238"/>
      <c r="BJ101" s="238"/>
      <c r="BK101" s="238"/>
      <c r="BL101" s="238"/>
      <c r="BM101" s="238"/>
      <c r="BN101" s="238"/>
    </row>
    <row r="102" spans="1:66" s="321" customFormat="1" ht="13">
      <c r="A102" s="238"/>
      <c r="J102" s="238"/>
      <c r="K102" s="238"/>
      <c r="L102" s="238"/>
      <c r="M102" s="238"/>
      <c r="N102" s="238"/>
      <c r="O102" s="238"/>
      <c r="P102" s="238"/>
      <c r="Q102" s="238"/>
      <c r="R102" s="238"/>
      <c r="S102" s="238"/>
      <c r="T102" s="238"/>
      <c r="U102" s="238"/>
      <c r="V102" s="238"/>
      <c r="W102" s="238"/>
      <c r="X102" s="238"/>
      <c r="Y102" s="238"/>
      <c r="Z102" s="238"/>
      <c r="AA102" s="238"/>
      <c r="AB102" s="238"/>
      <c r="AC102" s="238"/>
      <c r="AD102" s="238"/>
      <c r="AE102" s="238"/>
      <c r="AF102" s="238"/>
      <c r="AG102" s="238"/>
      <c r="AH102" s="238"/>
      <c r="AI102" s="238"/>
      <c r="AJ102" s="238"/>
      <c r="AK102" s="238"/>
      <c r="AL102" s="238"/>
      <c r="AM102" s="238"/>
      <c r="AN102" s="238"/>
      <c r="AO102" s="238"/>
      <c r="AP102" s="238"/>
      <c r="AQ102" s="238"/>
      <c r="AR102" s="238"/>
      <c r="AS102" s="238"/>
      <c r="AT102" s="238"/>
      <c r="AU102" s="238"/>
      <c r="AV102" s="238"/>
      <c r="AW102" s="238"/>
      <c r="AX102" s="238"/>
      <c r="AY102" s="238"/>
      <c r="AZ102" s="238"/>
      <c r="BA102" s="238"/>
      <c r="BB102" s="238"/>
      <c r="BC102" s="238"/>
      <c r="BD102" s="238"/>
      <c r="BE102" s="238"/>
      <c r="BF102" s="238"/>
      <c r="BG102" s="238"/>
      <c r="BH102" s="238"/>
      <c r="BI102" s="238"/>
      <c r="BJ102" s="238"/>
      <c r="BK102" s="238"/>
      <c r="BL102" s="238"/>
      <c r="BM102" s="238"/>
      <c r="BN102" s="238"/>
    </row>
    <row r="103" spans="1:66" s="321" customFormat="1" ht="13">
      <c r="A103" s="316"/>
      <c r="J103" s="319"/>
      <c r="K103" s="319"/>
      <c r="L103" s="319"/>
      <c r="M103" s="319"/>
      <c r="N103" s="319"/>
      <c r="O103" s="316"/>
      <c r="P103" s="319"/>
      <c r="Q103" s="319"/>
      <c r="R103" s="238"/>
      <c r="S103" s="238"/>
      <c r="T103" s="238"/>
      <c r="U103" s="238"/>
      <c r="V103" s="238"/>
      <c r="W103" s="238"/>
      <c r="X103" s="238"/>
      <c r="Y103" s="238"/>
      <c r="Z103" s="238"/>
      <c r="AA103" s="238"/>
      <c r="AB103" s="238"/>
      <c r="AC103" s="238"/>
      <c r="AD103" s="238"/>
      <c r="AE103" s="238"/>
      <c r="AF103" s="238"/>
      <c r="AG103" s="238"/>
      <c r="AH103" s="238"/>
      <c r="AI103" s="238"/>
      <c r="AJ103" s="238"/>
      <c r="AK103" s="238"/>
      <c r="AL103" s="238"/>
      <c r="AM103" s="238"/>
      <c r="AN103" s="319"/>
      <c r="AO103" s="319"/>
      <c r="AP103" s="319"/>
      <c r="AQ103" s="319"/>
      <c r="AR103" s="319"/>
      <c r="AS103" s="316"/>
      <c r="AT103" s="316"/>
      <c r="AU103" s="320"/>
      <c r="AV103" s="316"/>
      <c r="AW103" s="319"/>
      <c r="AX103" s="319"/>
      <c r="AY103" s="319"/>
      <c r="AZ103" s="238"/>
      <c r="BA103" s="238"/>
      <c r="BB103" s="238"/>
      <c r="BC103" s="238"/>
      <c r="BD103" s="238"/>
      <c r="BE103" s="238"/>
      <c r="BF103" s="238"/>
      <c r="BG103" s="238"/>
      <c r="BH103" s="238"/>
      <c r="BI103" s="238"/>
      <c r="BJ103" s="238"/>
      <c r="BK103" s="238"/>
      <c r="BL103" s="238"/>
      <c r="BM103" s="238"/>
      <c r="BN103" s="238"/>
    </row>
    <row r="104" spans="1:66" s="321" customFormat="1" ht="13">
      <c r="A104" s="238"/>
      <c r="J104" s="238"/>
      <c r="K104" s="238"/>
      <c r="L104" s="238"/>
      <c r="M104" s="238"/>
      <c r="N104" s="238"/>
      <c r="O104" s="238"/>
      <c r="P104" s="238"/>
      <c r="Q104" s="238"/>
      <c r="R104" s="238"/>
      <c r="S104" s="238"/>
      <c r="T104" s="238"/>
      <c r="U104" s="238"/>
      <c r="V104" s="238"/>
      <c r="W104" s="238"/>
      <c r="X104" s="238"/>
      <c r="Y104" s="238"/>
      <c r="Z104" s="238"/>
      <c r="AA104" s="238"/>
      <c r="AB104" s="238"/>
      <c r="AC104" s="238"/>
      <c r="AD104" s="238"/>
      <c r="AE104" s="238"/>
      <c r="AF104" s="238"/>
      <c r="AG104" s="238"/>
      <c r="AH104" s="238"/>
      <c r="AI104" s="238"/>
      <c r="AJ104" s="238"/>
      <c r="AK104" s="238"/>
      <c r="AL104" s="238"/>
      <c r="AM104" s="238"/>
      <c r="AN104" s="238"/>
      <c r="AO104" s="238"/>
      <c r="AP104" s="238"/>
      <c r="AQ104" s="238"/>
      <c r="AR104" s="238"/>
      <c r="AS104" s="238"/>
      <c r="AT104" s="238"/>
      <c r="AU104" s="238"/>
      <c r="AV104" s="238"/>
      <c r="AW104" s="238"/>
      <c r="AX104" s="238"/>
      <c r="AY104" s="238"/>
      <c r="AZ104" s="238"/>
      <c r="BA104" s="238"/>
      <c r="BB104" s="238"/>
      <c r="BC104" s="238"/>
      <c r="BD104" s="238"/>
      <c r="BE104" s="238"/>
      <c r="BF104" s="238"/>
      <c r="BG104" s="238"/>
      <c r="BH104" s="238"/>
      <c r="BI104" s="238"/>
      <c r="BJ104" s="238"/>
      <c r="BK104" s="238"/>
      <c r="BL104" s="238"/>
      <c r="BM104" s="238"/>
      <c r="BN104" s="238"/>
    </row>
    <row r="105" spans="1:66" s="321" customFormat="1" ht="13">
      <c r="A105" s="238"/>
      <c r="J105" s="238"/>
      <c r="K105" s="238"/>
      <c r="L105" s="238"/>
      <c r="M105" s="238"/>
      <c r="N105" s="238"/>
      <c r="O105" s="238"/>
      <c r="P105" s="238"/>
      <c r="Q105" s="238"/>
      <c r="R105" s="238"/>
      <c r="S105" s="238"/>
      <c r="T105" s="238"/>
      <c r="U105" s="238"/>
      <c r="V105" s="238"/>
      <c r="W105" s="238"/>
      <c r="X105" s="238"/>
      <c r="Y105" s="238"/>
      <c r="Z105" s="238"/>
      <c r="AA105" s="238"/>
      <c r="AB105" s="238"/>
      <c r="AC105" s="238"/>
      <c r="AD105" s="238"/>
      <c r="AE105" s="238"/>
      <c r="AF105" s="238"/>
      <c r="AG105" s="238"/>
      <c r="AH105" s="238"/>
      <c r="AI105" s="238"/>
      <c r="AJ105" s="238"/>
      <c r="AK105" s="238"/>
      <c r="AL105" s="238"/>
      <c r="AM105" s="238"/>
      <c r="AN105" s="238"/>
      <c r="AO105" s="238"/>
      <c r="AP105" s="238"/>
      <c r="AQ105" s="238"/>
      <c r="AR105" s="238"/>
      <c r="AS105" s="238"/>
      <c r="AT105" s="238"/>
      <c r="AU105" s="238"/>
      <c r="AV105" s="238"/>
      <c r="AW105" s="238"/>
      <c r="AX105" s="238"/>
      <c r="AY105" s="238"/>
      <c r="AZ105" s="238"/>
      <c r="BA105" s="238"/>
      <c r="BB105" s="238"/>
      <c r="BC105" s="238"/>
      <c r="BD105" s="238"/>
      <c r="BE105" s="238"/>
      <c r="BF105" s="238"/>
      <c r="BG105" s="238"/>
      <c r="BH105" s="238"/>
      <c r="BI105" s="238"/>
      <c r="BJ105" s="238"/>
      <c r="BK105" s="238"/>
      <c r="BL105" s="238"/>
      <c r="BM105" s="238"/>
      <c r="BN105" s="238"/>
    </row>
    <row r="106" spans="1:66" s="321" customFormat="1" ht="13">
      <c r="A106" s="316"/>
      <c r="J106" s="319"/>
      <c r="K106" s="319"/>
      <c r="L106" s="319"/>
      <c r="M106" s="319"/>
      <c r="N106" s="319"/>
      <c r="O106" s="316"/>
      <c r="P106" s="319"/>
      <c r="Q106" s="319"/>
      <c r="R106" s="238"/>
      <c r="S106" s="238"/>
      <c r="T106" s="238"/>
      <c r="U106" s="238"/>
      <c r="V106" s="238"/>
      <c r="W106" s="238"/>
      <c r="X106" s="238"/>
      <c r="Y106" s="238"/>
      <c r="Z106" s="238"/>
      <c r="AA106" s="238"/>
      <c r="AB106" s="238"/>
      <c r="AC106" s="238"/>
      <c r="AD106" s="238"/>
      <c r="AE106" s="238"/>
      <c r="AF106" s="238"/>
      <c r="AG106" s="238"/>
      <c r="AH106" s="238"/>
      <c r="AI106" s="238"/>
      <c r="AJ106" s="238"/>
      <c r="AK106" s="238"/>
      <c r="AL106" s="238"/>
      <c r="AM106" s="238"/>
      <c r="AN106" s="319"/>
      <c r="AO106" s="319"/>
      <c r="AP106" s="319"/>
      <c r="AQ106" s="319"/>
      <c r="AR106" s="319"/>
      <c r="AS106" s="316"/>
      <c r="AT106" s="316"/>
      <c r="AU106" s="320"/>
      <c r="AV106" s="316"/>
      <c r="AW106" s="319"/>
      <c r="AX106" s="319"/>
      <c r="AY106" s="319"/>
      <c r="AZ106" s="238"/>
      <c r="BA106" s="238"/>
      <c r="BB106" s="238"/>
      <c r="BC106" s="238"/>
      <c r="BD106" s="238"/>
      <c r="BE106" s="238"/>
      <c r="BF106" s="238"/>
      <c r="BG106" s="238"/>
      <c r="BH106" s="238"/>
      <c r="BI106" s="238"/>
      <c r="BJ106" s="238"/>
      <c r="BK106" s="238"/>
      <c r="BL106" s="238"/>
      <c r="BM106" s="238"/>
      <c r="BN106" s="238"/>
    </row>
    <row r="107" spans="1:66" s="321" customFormat="1" ht="13">
      <c r="A107" s="238"/>
      <c r="J107" s="238"/>
      <c r="K107" s="238"/>
      <c r="L107" s="238"/>
      <c r="M107" s="238"/>
      <c r="N107" s="238"/>
      <c r="O107" s="238"/>
      <c r="P107" s="238"/>
      <c r="Q107" s="238"/>
      <c r="R107" s="238"/>
      <c r="S107" s="238"/>
      <c r="T107" s="238"/>
      <c r="U107" s="238"/>
      <c r="V107" s="238"/>
      <c r="W107" s="238"/>
      <c r="X107" s="238"/>
      <c r="Y107" s="238"/>
      <c r="Z107" s="238"/>
      <c r="AA107" s="238"/>
      <c r="AB107" s="238"/>
      <c r="AC107" s="238"/>
      <c r="AD107" s="238"/>
      <c r="AE107" s="238"/>
      <c r="AF107" s="238"/>
      <c r="AG107" s="238"/>
      <c r="AH107" s="238"/>
      <c r="AI107" s="238"/>
      <c r="AJ107" s="238"/>
      <c r="AK107" s="238"/>
      <c r="AL107" s="238"/>
      <c r="AM107" s="238"/>
      <c r="AN107" s="238"/>
      <c r="AO107" s="238"/>
      <c r="AP107" s="238"/>
      <c r="AQ107" s="238"/>
      <c r="AR107" s="238"/>
      <c r="AS107" s="238"/>
      <c r="AT107" s="238"/>
      <c r="AU107" s="238"/>
      <c r="AV107" s="238"/>
      <c r="AW107" s="238"/>
      <c r="AX107" s="238"/>
      <c r="AY107" s="238"/>
      <c r="AZ107" s="238"/>
      <c r="BA107" s="238"/>
      <c r="BB107" s="238"/>
      <c r="BC107" s="238"/>
      <c r="BD107" s="238"/>
      <c r="BE107" s="238"/>
      <c r="BF107" s="238"/>
      <c r="BG107" s="238"/>
      <c r="BH107" s="238"/>
      <c r="BI107" s="238"/>
      <c r="BJ107" s="238"/>
      <c r="BK107" s="238"/>
      <c r="BL107" s="238"/>
      <c r="BM107" s="238"/>
      <c r="BN107" s="238"/>
    </row>
    <row r="108" spans="1:66" s="321" customFormat="1" ht="13">
      <c r="A108" s="238"/>
      <c r="J108" s="238"/>
      <c r="K108" s="238"/>
      <c r="L108" s="238"/>
      <c r="M108" s="238"/>
      <c r="N108" s="238"/>
      <c r="O108" s="238"/>
      <c r="P108" s="238"/>
      <c r="Q108" s="238"/>
      <c r="R108" s="238"/>
      <c r="S108" s="238"/>
      <c r="T108" s="238"/>
      <c r="U108" s="238"/>
      <c r="V108" s="238"/>
      <c r="W108" s="238"/>
      <c r="X108" s="238"/>
      <c r="Y108" s="238"/>
      <c r="Z108" s="238"/>
      <c r="AA108" s="238"/>
      <c r="AB108" s="238"/>
      <c r="AC108" s="238"/>
      <c r="AD108" s="238"/>
      <c r="AE108" s="238"/>
      <c r="AF108" s="238"/>
      <c r="AG108" s="238"/>
      <c r="AH108" s="238"/>
      <c r="AI108" s="238"/>
      <c r="AJ108" s="238"/>
      <c r="AK108" s="238"/>
      <c r="AL108" s="238"/>
      <c r="AM108" s="238"/>
      <c r="AN108" s="238"/>
      <c r="AO108" s="238"/>
      <c r="AP108" s="238"/>
      <c r="AQ108" s="238"/>
      <c r="AR108" s="238"/>
      <c r="AS108" s="238"/>
      <c r="AT108" s="238"/>
      <c r="AU108" s="238"/>
      <c r="AV108" s="238"/>
      <c r="AW108" s="238"/>
      <c r="AX108" s="238"/>
      <c r="AY108" s="238"/>
      <c r="AZ108" s="238"/>
      <c r="BA108" s="238"/>
      <c r="BB108" s="238"/>
      <c r="BC108" s="238"/>
      <c r="BD108" s="238"/>
      <c r="BE108" s="238"/>
      <c r="BF108" s="238"/>
      <c r="BG108" s="238"/>
      <c r="BH108" s="238"/>
      <c r="BI108" s="238"/>
      <c r="BJ108" s="238"/>
      <c r="BK108" s="238"/>
      <c r="BL108" s="238"/>
      <c r="BM108" s="238"/>
      <c r="BN108" s="238"/>
    </row>
    <row r="109" spans="1:66" s="321" customFormat="1" ht="13">
      <c r="A109" s="316"/>
      <c r="J109" s="319"/>
      <c r="K109" s="319"/>
      <c r="L109" s="319"/>
      <c r="M109" s="319"/>
      <c r="N109" s="319"/>
      <c r="O109" s="316"/>
      <c r="P109" s="319"/>
      <c r="Q109" s="319"/>
      <c r="R109" s="238"/>
      <c r="S109" s="238"/>
      <c r="T109" s="238"/>
      <c r="U109" s="238"/>
      <c r="V109" s="238"/>
      <c r="W109" s="238"/>
      <c r="X109" s="238"/>
      <c r="Y109" s="238"/>
      <c r="Z109" s="238"/>
      <c r="AA109" s="238"/>
      <c r="AB109" s="238"/>
      <c r="AC109" s="238"/>
      <c r="AD109" s="238"/>
      <c r="AE109" s="238"/>
      <c r="AF109" s="238"/>
      <c r="AG109" s="238"/>
      <c r="AH109" s="238"/>
      <c r="AI109" s="238"/>
      <c r="AJ109" s="238"/>
      <c r="AK109" s="238"/>
      <c r="AL109" s="238"/>
      <c r="AM109" s="238"/>
      <c r="AN109" s="319"/>
      <c r="AO109" s="319"/>
      <c r="AP109" s="319"/>
      <c r="AQ109" s="319"/>
      <c r="AR109" s="319"/>
      <c r="AS109" s="316"/>
      <c r="AT109" s="316"/>
      <c r="AU109" s="320"/>
      <c r="AV109" s="316"/>
      <c r="AW109" s="319"/>
      <c r="AX109" s="319"/>
      <c r="AY109" s="319"/>
      <c r="AZ109" s="238"/>
      <c r="BA109" s="238"/>
      <c r="BB109" s="238"/>
      <c r="BC109" s="238"/>
      <c r="BD109" s="238"/>
      <c r="BE109" s="238"/>
      <c r="BF109" s="238"/>
      <c r="BG109" s="238"/>
      <c r="BH109" s="238"/>
      <c r="BI109" s="238"/>
      <c r="BJ109" s="238"/>
      <c r="BK109" s="238"/>
      <c r="BL109" s="238"/>
      <c r="BM109" s="238"/>
      <c r="BN109" s="238"/>
    </row>
    <row r="110" spans="1:66" s="321" customFormat="1" ht="13">
      <c r="A110" s="238"/>
      <c r="J110" s="238"/>
      <c r="K110" s="238"/>
      <c r="L110" s="238"/>
      <c r="M110" s="238"/>
      <c r="N110" s="238"/>
      <c r="O110" s="238"/>
      <c r="P110" s="238"/>
      <c r="Q110" s="238"/>
      <c r="R110" s="238"/>
      <c r="S110" s="238"/>
      <c r="T110" s="238"/>
      <c r="U110" s="238"/>
      <c r="V110" s="238"/>
      <c r="W110" s="238"/>
      <c r="X110" s="238"/>
      <c r="Y110" s="238"/>
      <c r="Z110" s="238"/>
      <c r="AA110" s="238"/>
      <c r="AB110" s="238"/>
      <c r="AC110" s="238"/>
      <c r="AD110" s="238"/>
      <c r="AE110" s="238"/>
      <c r="AF110" s="238"/>
      <c r="AG110" s="238"/>
      <c r="AH110" s="238"/>
      <c r="AI110" s="238"/>
      <c r="AJ110" s="238"/>
      <c r="AK110" s="238"/>
      <c r="AL110" s="238"/>
      <c r="AM110" s="238"/>
      <c r="AN110" s="238"/>
      <c r="AO110" s="238"/>
      <c r="AP110" s="238"/>
      <c r="AQ110" s="238"/>
      <c r="AR110" s="238"/>
      <c r="AS110" s="238"/>
      <c r="AT110" s="238"/>
      <c r="AU110" s="238"/>
      <c r="AV110" s="238"/>
      <c r="AW110" s="238"/>
      <c r="AX110" s="238"/>
      <c r="AY110" s="238"/>
      <c r="AZ110" s="238"/>
      <c r="BA110" s="238"/>
      <c r="BB110" s="238"/>
      <c r="BC110" s="238"/>
      <c r="BD110" s="238"/>
      <c r="BE110" s="238"/>
      <c r="BF110" s="238"/>
      <c r="BG110" s="238"/>
      <c r="BH110" s="238"/>
      <c r="BI110" s="238"/>
      <c r="BJ110" s="238"/>
      <c r="BK110" s="238"/>
      <c r="BL110" s="238"/>
      <c r="BM110" s="238"/>
      <c r="BN110" s="238"/>
    </row>
    <row r="111" spans="1:66" s="321" customFormat="1" ht="13">
      <c r="A111" s="238"/>
      <c r="J111" s="238"/>
      <c r="K111" s="238"/>
      <c r="L111" s="238"/>
      <c r="M111" s="238"/>
      <c r="N111" s="238"/>
      <c r="O111" s="238"/>
      <c r="P111" s="238"/>
      <c r="Q111" s="238"/>
      <c r="R111" s="238"/>
      <c r="S111" s="238"/>
      <c r="T111" s="238"/>
      <c r="U111" s="238"/>
      <c r="V111" s="238"/>
      <c r="W111" s="238"/>
      <c r="X111" s="238"/>
      <c r="Y111" s="238"/>
      <c r="Z111" s="238"/>
      <c r="AA111" s="238"/>
      <c r="AB111" s="238"/>
      <c r="AC111" s="238"/>
      <c r="AD111" s="238"/>
      <c r="AE111" s="238"/>
      <c r="AF111" s="238"/>
      <c r="AG111" s="238"/>
      <c r="AH111" s="238"/>
      <c r="AI111" s="238"/>
      <c r="AJ111" s="238"/>
      <c r="AK111" s="238"/>
      <c r="AL111" s="238"/>
      <c r="AM111" s="238"/>
      <c r="AN111" s="238"/>
      <c r="AO111" s="238"/>
      <c r="AP111" s="238"/>
      <c r="AQ111" s="238"/>
      <c r="AR111" s="238"/>
      <c r="AS111" s="238"/>
      <c r="AT111" s="238"/>
      <c r="AU111" s="238"/>
      <c r="AV111" s="238"/>
      <c r="AW111" s="238"/>
      <c r="AX111" s="238"/>
      <c r="AY111" s="238"/>
      <c r="AZ111" s="238"/>
      <c r="BA111" s="238"/>
      <c r="BB111" s="238"/>
      <c r="BC111" s="238"/>
      <c r="BD111" s="238"/>
      <c r="BE111" s="238"/>
      <c r="BF111" s="238"/>
      <c r="BG111" s="238"/>
      <c r="BH111" s="238"/>
      <c r="BI111" s="238"/>
      <c r="BJ111" s="238"/>
      <c r="BK111" s="238"/>
      <c r="BL111" s="238"/>
      <c r="BM111" s="238"/>
      <c r="BN111" s="238"/>
    </row>
    <row r="112" spans="1:66" s="321" customFormat="1" ht="13">
      <c r="A112" s="316"/>
      <c r="J112" s="319"/>
      <c r="K112" s="319"/>
      <c r="L112" s="319"/>
      <c r="M112" s="319"/>
      <c r="N112" s="319"/>
      <c r="O112" s="316"/>
      <c r="P112" s="319"/>
      <c r="Q112" s="319"/>
      <c r="R112" s="238"/>
      <c r="S112" s="238"/>
      <c r="T112" s="238"/>
      <c r="U112" s="238"/>
      <c r="V112" s="238"/>
      <c r="W112" s="238"/>
      <c r="X112" s="238"/>
      <c r="Y112" s="238"/>
      <c r="Z112" s="238"/>
      <c r="AA112" s="238"/>
      <c r="AB112" s="238"/>
      <c r="AC112" s="238"/>
      <c r="AD112" s="238"/>
      <c r="AE112" s="238"/>
      <c r="AF112" s="238"/>
      <c r="AG112" s="238"/>
      <c r="AH112" s="238"/>
      <c r="AI112" s="238"/>
      <c r="AJ112" s="238"/>
      <c r="AK112" s="238"/>
      <c r="AL112" s="238"/>
      <c r="AM112" s="238"/>
      <c r="AN112" s="319"/>
      <c r="AO112" s="319"/>
      <c r="AP112" s="319"/>
      <c r="AQ112" s="319"/>
      <c r="AR112" s="319"/>
      <c r="AS112" s="316"/>
      <c r="AT112" s="316"/>
      <c r="AU112" s="320"/>
      <c r="AV112" s="316"/>
      <c r="AW112" s="319"/>
      <c r="AX112" s="319"/>
      <c r="AY112" s="319"/>
      <c r="AZ112" s="238"/>
      <c r="BA112" s="238"/>
      <c r="BB112" s="238"/>
      <c r="BC112" s="238"/>
      <c r="BD112" s="238"/>
      <c r="BE112" s="238"/>
      <c r="BF112" s="238"/>
      <c r="BG112" s="238"/>
      <c r="BH112" s="238"/>
      <c r="BI112" s="238"/>
      <c r="BJ112" s="238"/>
      <c r="BK112" s="238"/>
      <c r="BL112" s="238"/>
      <c r="BM112" s="238"/>
      <c r="BN112" s="238"/>
    </row>
    <row r="113" spans="1:66" s="321" customFormat="1" ht="13">
      <c r="A113" s="316"/>
      <c r="J113" s="319"/>
      <c r="K113" s="319"/>
      <c r="L113" s="319"/>
      <c r="M113" s="319"/>
      <c r="N113" s="319"/>
      <c r="O113" s="316"/>
      <c r="P113" s="319"/>
      <c r="Q113" s="319"/>
      <c r="R113" s="238"/>
      <c r="S113" s="238"/>
      <c r="T113" s="238"/>
      <c r="U113" s="238"/>
      <c r="V113" s="238"/>
      <c r="W113" s="238"/>
      <c r="X113" s="238"/>
      <c r="Y113" s="238"/>
      <c r="Z113" s="238"/>
      <c r="AA113" s="238"/>
      <c r="AB113" s="238"/>
      <c r="AC113" s="238"/>
      <c r="AD113" s="238"/>
      <c r="AE113" s="238"/>
      <c r="AF113" s="238"/>
      <c r="AG113" s="238"/>
      <c r="AH113" s="238"/>
      <c r="AI113" s="238"/>
      <c r="AJ113" s="238"/>
      <c r="AK113" s="238"/>
      <c r="AL113" s="238"/>
      <c r="AM113" s="238"/>
      <c r="AN113" s="319"/>
      <c r="AO113" s="319"/>
      <c r="AP113" s="319"/>
      <c r="AQ113" s="319"/>
      <c r="AR113" s="319"/>
      <c r="AS113" s="316"/>
      <c r="AT113" s="316"/>
      <c r="AU113" s="320"/>
      <c r="AV113" s="316"/>
      <c r="AW113" s="319"/>
      <c r="AX113" s="319"/>
      <c r="AY113" s="319"/>
      <c r="AZ113" s="238"/>
      <c r="BA113" s="238"/>
      <c r="BB113" s="238"/>
      <c r="BC113" s="238"/>
      <c r="BD113" s="238"/>
      <c r="BE113" s="238"/>
      <c r="BF113" s="238"/>
      <c r="BG113" s="238"/>
      <c r="BH113" s="238"/>
      <c r="BI113" s="238"/>
      <c r="BJ113" s="238"/>
      <c r="BK113" s="238"/>
      <c r="BL113" s="238"/>
      <c r="BM113" s="238"/>
      <c r="BN113" s="238"/>
    </row>
    <row r="114" spans="1:66" s="321" customFormat="1" ht="13">
      <c r="A114" s="238"/>
      <c r="J114" s="238"/>
      <c r="K114" s="238"/>
      <c r="L114" s="238"/>
      <c r="M114" s="238"/>
      <c r="N114" s="238"/>
      <c r="O114" s="238"/>
      <c r="P114" s="238"/>
      <c r="Q114" s="238"/>
      <c r="R114" s="238"/>
      <c r="S114" s="238"/>
      <c r="T114" s="238"/>
      <c r="U114" s="238"/>
      <c r="V114" s="238"/>
      <c r="W114" s="238"/>
      <c r="X114" s="238"/>
      <c r="Y114" s="238"/>
      <c r="Z114" s="238"/>
      <c r="AA114" s="238"/>
      <c r="AB114" s="238"/>
      <c r="AC114" s="238"/>
      <c r="AD114" s="238"/>
      <c r="AE114" s="238"/>
      <c r="AF114" s="238"/>
      <c r="AG114" s="238"/>
      <c r="AH114" s="238"/>
      <c r="AI114" s="238"/>
      <c r="AJ114" s="238"/>
      <c r="AK114" s="238"/>
      <c r="AL114" s="238"/>
      <c r="AM114" s="238"/>
      <c r="AN114" s="238"/>
      <c r="AO114" s="238"/>
      <c r="AP114" s="238"/>
      <c r="AQ114" s="238"/>
      <c r="AR114" s="238"/>
      <c r="AS114" s="238"/>
      <c r="AT114" s="238"/>
      <c r="AU114" s="238"/>
      <c r="AV114" s="238"/>
      <c r="AW114" s="238"/>
      <c r="AX114" s="238"/>
      <c r="AY114" s="238"/>
      <c r="AZ114" s="238"/>
      <c r="BA114" s="238"/>
      <c r="BB114" s="238"/>
      <c r="BC114" s="238"/>
      <c r="BD114" s="238"/>
      <c r="BE114" s="238"/>
      <c r="BF114" s="238"/>
      <c r="BG114" s="238"/>
      <c r="BH114" s="238"/>
      <c r="BI114" s="238"/>
      <c r="BJ114" s="238"/>
      <c r="BK114" s="238"/>
      <c r="BL114" s="238"/>
      <c r="BM114" s="238"/>
      <c r="BN114" s="238"/>
    </row>
    <row r="115" spans="1:66" s="321" customFormat="1" ht="13">
      <c r="A115" s="238"/>
      <c r="J115" s="238"/>
      <c r="K115" s="238"/>
      <c r="L115" s="238"/>
      <c r="M115" s="238"/>
      <c r="N115" s="238"/>
      <c r="O115" s="238"/>
      <c r="P115" s="238"/>
      <c r="Q115" s="238"/>
      <c r="R115" s="238"/>
      <c r="S115" s="238"/>
      <c r="T115" s="238"/>
      <c r="U115" s="238"/>
      <c r="V115" s="238"/>
      <c r="W115" s="238"/>
      <c r="X115" s="238"/>
      <c r="Y115" s="238"/>
      <c r="Z115" s="238"/>
      <c r="AA115" s="238"/>
      <c r="AB115" s="238"/>
      <c r="AC115" s="238"/>
      <c r="AD115" s="238"/>
      <c r="AE115" s="238"/>
      <c r="AF115" s="238"/>
      <c r="AG115" s="238"/>
      <c r="AH115" s="238"/>
      <c r="AI115" s="238"/>
      <c r="AJ115" s="238"/>
      <c r="AK115" s="238"/>
      <c r="AL115" s="238"/>
      <c r="AM115" s="238"/>
      <c r="AN115" s="238"/>
      <c r="AO115" s="238"/>
      <c r="AP115" s="238"/>
      <c r="AQ115" s="238"/>
      <c r="AR115" s="238"/>
      <c r="AS115" s="238"/>
      <c r="AT115" s="238"/>
      <c r="AU115" s="238"/>
      <c r="AV115" s="238"/>
      <c r="AW115" s="238"/>
      <c r="AX115" s="238"/>
      <c r="AY115" s="238"/>
      <c r="AZ115" s="238"/>
      <c r="BA115" s="238"/>
      <c r="BB115" s="238"/>
      <c r="BC115" s="238"/>
      <c r="BD115" s="238"/>
      <c r="BE115" s="238"/>
      <c r="BF115" s="238"/>
      <c r="BG115" s="238"/>
      <c r="BH115" s="238"/>
      <c r="BI115" s="238"/>
      <c r="BJ115" s="238"/>
      <c r="BK115" s="238"/>
      <c r="BL115" s="238"/>
      <c r="BM115" s="238"/>
      <c r="BN115" s="238"/>
    </row>
    <row r="116" spans="1:66" s="321" customFormat="1" ht="13">
      <c r="A116" s="316"/>
      <c r="J116" s="319"/>
      <c r="K116" s="319"/>
      <c r="L116" s="319"/>
      <c r="M116" s="319"/>
      <c r="N116" s="319"/>
      <c r="O116" s="316"/>
      <c r="P116" s="319"/>
      <c r="Q116" s="319"/>
      <c r="R116" s="238"/>
      <c r="S116" s="238"/>
      <c r="T116" s="238"/>
      <c r="U116" s="238"/>
      <c r="V116" s="238"/>
      <c r="W116" s="238"/>
      <c r="X116" s="238"/>
      <c r="Y116" s="238"/>
      <c r="Z116" s="238"/>
      <c r="AA116" s="238"/>
      <c r="AB116" s="238"/>
      <c r="AC116" s="238"/>
      <c r="AD116" s="238"/>
      <c r="AE116" s="238"/>
      <c r="AF116" s="238"/>
      <c r="AG116" s="238"/>
      <c r="AH116" s="238"/>
      <c r="AI116" s="238"/>
      <c r="AJ116" s="238"/>
      <c r="AK116" s="238"/>
      <c r="AL116" s="238"/>
      <c r="AM116" s="238"/>
      <c r="AN116" s="319"/>
      <c r="AO116" s="319"/>
      <c r="AP116" s="319"/>
      <c r="AQ116" s="319"/>
      <c r="AR116" s="319"/>
      <c r="AS116" s="316"/>
      <c r="AT116" s="316"/>
      <c r="AU116" s="320"/>
      <c r="AV116" s="316"/>
      <c r="AW116" s="319"/>
      <c r="AX116" s="319"/>
      <c r="AY116" s="319"/>
      <c r="AZ116" s="238"/>
      <c r="BA116" s="238"/>
      <c r="BB116" s="238"/>
      <c r="BC116" s="238"/>
      <c r="BD116" s="238"/>
      <c r="BE116" s="238"/>
      <c r="BF116" s="238"/>
      <c r="BG116" s="238"/>
      <c r="BH116" s="238"/>
      <c r="BI116" s="238"/>
      <c r="BJ116" s="238"/>
      <c r="BK116" s="238"/>
      <c r="BL116" s="238"/>
      <c r="BM116" s="238"/>
      <c r="BN116" s="238"/>
    </row>
    <row r="117" spans="1:66" s="321" customFormat="1" ht="13">
      <c r="A117" s="238"/>
      <c r="J117" s="238"/>
      <c r="K117" s="238"/>
      <c r="L117" s="238"/>
      <c r="M117" s="238"/>
      <c r="N117" s="238"/>
      <c r="O117" s="238"/>
      <c r="P117" s="238"/>
      <c r="Q117" s="238"/>
      <c r="R117" s="238"/>
      <c r="S117" s="238"/>
      <c r="T117" s="238"/>
      <c r="U117" s="238"/>
      <c r="V117" s="238"/>
      <c r="W117" s="238"/>
      <c r="X117" s="238"/>
      <c r="Y117" s="238"/>
      <c r="Z117" s="238"/>
      <c r="AA117" s="238"/>
      <c r="AB117" s="238"/>
      <c r="AC117" s="238"/>
      <c r="AD117" s="238"/>
      <c r="AE117" s="238"/>
      <c r="AF117" s="238"/>
      <c r="AG117" s="238"/>
      <c r="AH117" s="238"/>
      <c r="AI117" s="238"/>
      <c r="AJ117" s="238"/>
      <c r="AK117" s="238"/>
      <c r="AL117" s="238"/>
      <c r="AM117" s="238"/>
      <c r="AN117" s="238"/>
      <c r="AO117" s="238"/>
      <c r="AP117" s="238"/>
      <c r="AQ117" s="238"/>
      <c r="AR117" s="238"/>
      <c r="AS117" s="238"/>
      <c r="AT117" s="238"/>
      <c r="AU117" s="238"/>
      <c r="AV117" s="238"/>
      <c r="AW117" s="238"/>
      <c r="AX117" s="238"/>
      <c r="AY117" s="238"/>
      <c r="AZ117" s="238"/>
      <c r="BA117" s="238"/>
      <c r="BB117" s="238"/>
      <c r="BC117" s="238"/>
      <c r="BD117" s="238"/>
      <c r="BE117" s="238"/>
      <c r="BF117" s="238"/>
      <c r="BG117" s="238"/>
      <c r="BH117" s="238"/>
      <c r="BI117" s="238"/>
      <c r="BJ117" s="238"/>
      <c r="BK117" s="238"/>
      <c r="BL117" s="238"/>
      <c r="BM117" s="238"/>
      <c r="BN117" s="238"/>
    </row>
    <row r="118" spans="1:66" s="321" customFormat="1" ht="13">
      <c r="A118" s="238"/>
      <c r="J118" s="238"/>
      <c r="K118" s="238"/>
      <c r="L118" s="238"/>
      <c r="M118" s="238"/>
      <c r="N118" s="238"/>
      <c r="O118" s="238"/>
      <c r="P118" s="238"/>
      <c r="Q118" s="238"/>
      <c r="R118" s="238"/>
      <c r="S118" s="238"/>
      <c r="T118" s="238"/>
      <c r="U118" s="238"/>
      <c r="V118" s="238"/>
      <c r="W118" s="238"/>
      <c r="X118" s="238"/>
      <c r="Y118" s="238"/>
      <c r="Z118" s="238"/>
      <c r="AA118" s="238"/>
      <c r="AB118" s="238"/>
      <c r="AC118" s="238"/>
      <c r="AD118" s="238"/>
      <c r="AE118" s="238"/>
      <c r="AF118" s="238"/>
      <c r="AG118" s="238"/>
      <c r="AH118" s="238"/>
      <c r="AI118" s="238"/>
      <c r="AJ118" s="238"/>
      <c r="AK118" s="238"/>
      <c r="AL118" s="238"/>
      <c r="AM118" s="238"/>
      <c r="AN118" s="238"/>
      <c r="AO118" s="238"/>
      <c r="AP118" s="238"/>
      <c r="AQ118" s="238"/>
      <c r="AR118" s="238"/>
      <c r="AS118" s="238"/>
      <c r="AT118" s="238"/>
      <c r="AU118" s="238"/>
      <c r="AV118" s="238"/>
      <c r="AW118" s="238"/>
      <c r="AX118" s="238"/>
      <c r="AY118" s="238"/>
      <c r="AZ118" s="238"/>
      <c r="BA118" s="238"/>
      <c r="BB118" s="238"/>
      <c r="BC118" s="238"/>
      <c r="BD118" s="238"/>
      <c r="BE118" s="238"/>
      <c r="BF118" s="238"/>
      <c r="BG118" s="238"/>
      <c r="BH118" s="238"/>
      <c r="BI118" s="238"/>
      <c r="BJ118" s="238"/>
      <c r="BK118" s="238"/>
      <c r="BL118" s="238"/>
      <c r="BM118" s="238"/>
      <c r="BN118" s="238"/>
    </row>
    <row r="119" spans="1:66" s="321" customFormat="1" ht="13">
      <c r="A119" s="316"/>
      <c r="J119" s="319"/>
      <c r="K119" s="319"/>
      <c r="L119" s="319"/>
      <c r="M119" s="319"/>
      <c r="N119" s="319"/>
      <c r="O119" s="316"/>
      <c r="P119" s="319"/>
      <c r="Q119" s="319"/>
      <c r="R119" s="238"/>
      <c r="S119" s="238"/>
      <c r="T119" s="238"/>
      <c r="U119" s="238"/>
      <c r="V119" s="238"/>
      <c r="W119" s="238"/>
      <c r="X119" s="238"/>
      <c r="Y119" s="238"/>
      <c r="Z119" s="238"/>
      <c r="AA119" s="238"/>
      <c r="AB119" s="238"/>
      <c r="AC119" s="238"/>
      <c r="AD119" s="238"/>
      <c r="AE119" s="238"/>
      <c r="AF119" s="238"/>
      <c r="AG119" s="238"/>
      <c r="AH119" s="238"/>
      <c r="AI119" s="238"/>
      <c r="AJ119" s="238"/>
      <c r="AK119" s="238"/>
      <c r="AL119" s="238"/>
      <c r="AM119" s="238"/>
      <c r="AN119" s="319"/>
      <c r="AO119" s="319"/>
      <c r="AP119" s="319"/>
      <c r="AQ119" s="319"/>
      <c r="AR119" s="319"/>
      <c r="AS119" s="316"/>
      <c r="AT119" s="316"/>
      <c r="AU119" s="320"/>
      <c r="AV119" s="316"/>
      <c r="AW119" s="319"/>
      <c r="AX119" s="319"/>
      <c r="AY119" s="319"/>
      <c r="AZ119" s="238"/>
      <c r="BA119" s="238"/>
      <c r="BB119" s="238"/>
      <c r="BC119" s="238"/>
      <c r="BD119" s="238"/>
      <c r="BE119" s="238"/>
      <c r="BF119" s="238"/>
      <c r="BG119" s="238"/>
      <c r="BH119" s="238"/>
      <c r="BI119" s="238"/>
      <c r="BJ119" s="238"/>
      <c r="BK119" s="238"/>
      <c r="BL119" s="238"/>
      <c r="BM119" s="238"/>
      <c r="BN119" s="238"/>
    </row>
    <row r="120" spans="1:66" s="321" customFormat="1" ht="13">
      <c r="A120" s="238"/>
      <c r="J120" s="238"/>
      <c r="K120" s="238"/>
      <c r="L120" s="238"/>
      <c r="M120" s="238"/>
      <c r="N120" s="238"/>
      <c r="O120" s="238"/>
      <c r="P120" s="238"/>
      <c r="Q120" s="238"/>
      <c r="R120" s="238"/>
      <c r="S120" s="238"/>
      <c r="T120" s="238"/>
      <c r="U120" s="238"/>
      <c r="V120" s="238"/>
      <c r="W120" s="238"/>
      <c r="X120" s="238"/>
      <c r="Y120" s="238"/>
      <c r="Z120" s="238"/>
      <c r="AA120" s="238"/>
      <c r="AB120" s="238"/>
      <c r="AC120" s="238"/>
      <c r="AD120" s="238"/>
      <c r="AE120" s="238"/>
      <c r="AF120" s="238"/>
      <c r="AG120" s="238"/>
      <c r="AH120" s="238"/>
      <c r="AI120" s="238"/>
      <c r="AJ120" s="238"/>
      <c r="AK120" s="238"/>
      <c r="AL120" s="238"/>
      <c r="AM120" s="238"/>
      <c r="AN120" s="238"/>
      <c r="AO120" s="238"/>
      <c r="AP120" s="238"/>
      <c r="AQ120" s="238"/>
      <c r="AR120" s="238"/>
      <c r="AS120" s="238"/>
      <c r="AT120" s="238"/>
      <c r="AU120" s="238"/>
      <c r="AV120" s="238"/>
      <c r="AW120" s="238"/>
      <c r="AX120" s="238"/>
      <c r="AY120" s="238"/>
      <c r="AZ120" s="238"/>
      <c r="BA120" s="238"/>
      <c r="BB120" s="238"/>
      <c r="BC120" s="238"/>
      <c r="BD120" s="238"/>
      <c r="BE120" s="238"/>
      <c r="BF120" s="238"/>
      <c r="BG120" s="238"/>
      <c r="BH120" s="238"/>
      <c r="BI120" s="238"/>
      <c r="BJ120" s="238"/>
      <c r="BK120" s="238"/>
      <c r="BL120" s="238"/>
      <c r="BM120" s="238"/>
      <c r="BN120" s="238"/>
    </row>
    <row r="121" spans="1:66" s="321" customFormat="1" ht="13">
      <c r="A121" s="238"/>
      <c r="J121" s="238"/>
      <c r="K121" s="238"/>
      <c r="L121" s="238"/>
      <c r="M121" s="238"/>
      <c r="N121" s="238"/>
      <c r="O121" s="238"/>
      <c r="P121" s="238"/>
      <c r="Q121" s="238"/>
      <c r="R121" s="238"/>
      <c r="S121" s="238"/>
      <c r="T121" s="238"/>
      <c r="U121" s="238"/>
      <c r="V121" s="238"/>
      <c r="W121" s="238"/>
      <c r="X121" s="238"/>
      <c r="Y121" s="238"/>
      <c r="Z121" s="238"/>
      <c r="AA121" s="238"/>
      <c r="AB121" s="238"/>
      <c r="AC121" s="238"/>
      <c r="AD121" s="238"/>
      <c r="AE121" s="238"/>
      <c r="AF121" s="238"/>
      <c r="AG121" s="238"/>
      <c r="AH121" s="238"/>
      <c r="AI121" s="238"/>
      <c r="AJ121" s="238"/>
      <c r="AK121" s="238"/>
      <c r="AL121" s="238"/>
      <c r="AM121" s="238"/>
      <c r="AN121" s="238"/>
      <c r="AO121" s="238"/>
      <c r="AP121" s="238"/>
      <c r="AQ121" s="238"/>
      <c r="AR121" s="238"/>
      <c r="AS121" s="238"/>
      <c r="AT121" s="238"/>
      <c r="AU121" s="238"/>
      <c r="AV121" s="238"/>
      <c r="AW121" s="238"/>
      <c r="AX121" s="238"/>
      <c r="AY121" s="238"/>
      <c r="AZ121" s="238"/>
      <c r="BA121" s="238"/>
      <c r="BB121" s="238"/>
      <c r="BC121" s="238"/>
      <c r="BD121" s="238"/>
      <c r="BE121" s="238"/>
      <c r="BF121" s="238"/>
      <c r="BG121" s="238"/>
      <c r="BH121" s="238"/>
      <c r="BI121" s="238"/>
      <c r="BJ121" s="238"/>
      <c r="BK121" s="238"/>
      <c r="BL121" s="238"/>
      <c r="BM121" s="238"/>
      <c r="BN121" s="238"/>
    </row>
    <row r="122" spans="1:66" s="321" customFormat="1" ht="13">
      <c r="A122" s="316"/>
      <c r="J122" s="319"/>
      <c r="K122" s="319"/>
      <c r="L122" s="319"/>
      <c r="M122" s="319"/>
      <c r="N122" s="319"/>
      <c r="O122" s="316"/>
      <c r="P122" s="319"/>
      <c r="Q122" s="319"/>
      <c r="R122" s="238"/>
      <c r="S122" s="238"/>
      <c r="T122" s="238"/>
      <c r="U122" s="238"/>
      <c r="V122" s="238"/>
      <c r="W122" s="238"/>
      <c r="X122" s="238"/>
      <c r="Y122" s="238"/>
      <c r="Z122" s="238"/>
      <c r="AA122" s="238"/>
      <c r="AB122" s="238"/>
      <c r="AC122" s="238"/>
      <c r="AD122" s="238"/>
      <c r="AE122" s="238"/>
      <c r="AF122" s="238"/>
      <c r="AG122" s="238"/>
      <c r="AH122" s="238"/>
      <c r="AI122" s="238"/>
      <c r="AJ122" s="238"/>
      <c r="AK122" s="238"/>
      <c r="AL122" s="238"/>
      <c r="AM122" s="238"/>
      <c r="AN122" s="319"/>
      <c r="AO122" s="319"/>
      <c r="AP122" s="319"/>
      <c r="AQ122" s="319"/>
      <c r="AR122" s="319"/>
      <c r="AS122" s="316"/>
      <c r="AT122" s="316"/>
      <c r="AU122" s="320"/>
      <c r="AV122" s="316"/>
      <c r="AW122" s="319"/>
      <c r="AX122" s="319"/>
      <c r="AY122" s="319"/>
      <c r="AZ122" s="238"/>
      <c r="BA122" s="238"/>
      <c r="BB122" s="238"/>
      <c r="BC122" s="238"/>
      <c r="BD122" s="238"/>
      <c r="BE122" s="238"/>
      <c r="BF122" s="238"/>
      <c r="BG122" s="238"/>
      <c r="BH122" s="238"/>
      <c r="BI122" s="238"/>
      <c r="BJ122" s="238"/>
      <c r="BK122" s="238"/>
      <c r="BL122" s="238"/>
      <c r="BM122" s="238"/>
      <c r="BN122" s="238"/>
    </row>
    <row r="123" spans="1:66" s="321" customFormat="1" ht="13">
      <c r="A123" s="238"/>
      <c r="J123" s="238"/>
      <c r="K123" s="238"/>
      <c r="L123" s="238"/>
      <c r="M123" s="238"/>
      <c r="N123" s="238"/>
      <c r="O123" s="238"/>
      <c r="P123" s="238"/>
      <c r="Q123" s="238"/>
      <c r="R123" s="238"/>
      <c r="S123" s="238"/>
      <c r="T123" s="238"/>
      <c r="U123" s="238"/>
      <c r="V123" s="238"/>
      <c r="W123" s="238"/>
      <c r="X123" s="238"/>
      <c r="Y123" s="238"/>
      <c r="Z123" s="238"/>
      <c r="AA123" s="238"/>
      <c r="AB123" s="238"/>
      <c r="AC123" s="238"/>
      <c r="AD123" s="238"/>
      <c r="AE123" s="238"/>
      <c r="AF123" s="238"/>
      <c r="AG123" s="238"/>
      <c r="AH123" s="238"/>
      <c r="AI123" s="238"/>
      <c r="AJ123" s="238"/>
      <c r="AK123" s="238"/>
      <c r="AL123" s="238"/>
      <c r="AM123" s="238"/>
      <c r="AN123" s="238"/>
      <c r="AO123" s="238"/>
      <c r="AP123" s="238"/>
      <c r="AQ123" s="238"/>
      <c r="AR123" s="238"/>
      <c r="AS123" s="238"/>
      <c r="AT123" s="238"/>
      <c r="AU123" s="238"/>
      <c r="AV123" s="238"/>
      <c r="AW123" s="238"/>
      <c r="AX123" s="238"/>
      <c r="AY123" s="238"/>
      <c r="AZ123" s="238"/>
      <c r="BA123" s="238"/>
      <c r="BB123" s="238"/>
      <c r="BC123" s="238"/>
      <c r="BD123" s="238"/>
      <c r="BE123" s="238"/>
      <c r="BF123" s="238"/>
      <c r="BG123" s="238"/>
      <c r="BH123" s="238"/>
      <c r="BI123" s="238"/>
      <c r="BJ123" s="238"/>
      <c r="BK123" s="238"/>
      <c r="BL123" s="238"/>
      <c r="BM123" s="238"/>
      <c r="BN123" s="238"/>
    </row>
    <row r="124" spans="1:66" s="321" customFormat="1" ht="13">
      <c r="A124" s="238"/>
      <c r="J124" s="238"/>
      <c r="K124" s="238"/>
      <c r="L124" s="238"/>
      <c r="M124" s="238"/>
      <c r="N124" s="238"/>
      <c r="O124" s="238"/>
      <c r="P124" s="238"/>
      <c r="Q124" s="238"/>
      <c r="R124" s="238"/>
      <c r="S124" s="238"/>
      <c r="T124" s="238"/>
      <c r="U124" s="238"/>
      <c r="V124" s="238"/>
      <c r="W124" s="238"/>
      <c r="X124" s="238"/>
      <c r="Y124" s="238"/>
      <c r="Z124" s="238"/>
      <c r="AA124" s="238"/>
      <c r="AB124" s="238"/>
      <c r="AC124" s="238"/>
      <c r="AD124" s="238"/>
      <c r="AE124" s="238"/>
      <c r="AF124" s="238"/>
      <c r="AG124" s="238"/>
      <c r="AH124" s="238"/>
      <c r="AI124" s="238"/>
      <c r="AJ124" s="238"/>
      <c r="AK124" s="238"/>
      <c r="AL124" s="238"/>
      <c r="AM124" s="238"/>
      <c r="AN124" s="238"/>
      <c r="AO124" s="238"/>
      <c r="AP124" s="238"/>
      <c r="AQ124" s="238"/>
      <c r="AR124" s="238"/>
      <c r="AS124" s="238"/>
      <c r="AT124" s="238"/>
      <c r="AU124" s="238"/>
      <c r="AV124" s="238"/>
      <c r="AW124" s="238"/>
      <c r="AX124" s="238"/>
      <c r="AY124" s="238"/>
      <c r="AZ124" s="238"/>
      <c r="BA124" s="238"/>
      <c r="BB124" s="238"/>
      <c r="BC124" s="238"/>
      <c r="BD124" s="238"/>
      <c r="BE124" s="238"/>
      <c r="BF124" s="238"/>
      <c r="BG124" s="238"/>
      <c r="BH124" s="238"/>
      <c r="BI124" s="238"/>
      <c r="BJ124" s="238"/>
      <c r="BK124" s="238"/>
      <c r="BL124" s="238"/>
      <c r="BM124" s="238"/>
      <c r="BN124" s="238"/>
    </row>
    <row r="125" spans="1:66" s="321" customFormat="1" ht="13">
      <c r="A125" s="316"/>
      <c r="J125" s="319"/>
      <c r="K125" s="319"/>
      <c r="L125" s="319"/>
      <c r="M125" s="319"/>
      <c r="N125" s="319"/>
      <c r="O125" s="316"/>
      <c r="P125" s="319"/>
      <c r="Q125" s="319"/>
      <c r="R125" s="238"/>
      <c r="S125" s="238"/>
      <c r="T125" s="238"/>
      <c r="U125" s="238"/>
      <c r="V125" s="238"/>
      <c r="W125" s="238"/>
      <c r="X125" s="238"/>
      <c r="Y125" s="238"/>
      <c r="Z125" s="238"/>
      <c r="AA125" s="238"/>
      <c r="AB125" s="238"/>
      <c r="AC125" s="238"/>
      <c r="AD125" s="238"/>
      <c r="AE125" s="238"/>
      <c r="AF125" s="238"/>
      <c r="AG125" s="238"/>
      <c r="AH125" s="238"/>
      <c r="AI125" s="238"/>
      <c r="AJ125" s="238"/>
      <c r="AK125" s="238"/>
      <c r="AL125" s="238"/>
      <c r="AM125" s="238"/>
      <c r="AN125" s="319"/>
      <c r="AO125" s="319"/>
      <c r="AP125" s="319"/>
      <c r="AQ125" s="319"/>
      <c r="AR125" s="319"/>
      <c r="AS125" s="316"/>
      <c r="AT125" s="316"/>
      <c r="AU125" s="320"/>
      <c r="AV125" s="316"/>
      <c r="AW125" s="319"/>
      <c r="AX125" s="319"/>
      <c r="AY125" s="319"/>
      <c r="AZ125" s="238"/>
      <c r="BA125" s="238"/>
      <c r="BB125" s="238"/>
      <c r="BC125" s="238"/>
      <c r="BD125" s="238"/>
      <c r="BE125" s="238"/>
      <c r="BF125" s="238"/>
      <c r="BG125" s="238"/>
      <c r="BH125" s="238"/>
      <c r="BI125" s="238"/>
      <c r="BJ125" s="238"/>
      <c r="BK125" s="238"/>
      <c r="BL125" s="238"/>
      <c r="BM125" s="238"/>
      <c r="BN125" s="238"/>
    </row>
    <row r="126" spans="1:66" s="321" customFormat="1" ht="13">
      <c r="A126" s="316"/>
      <c r="J126" s="319"/>
      <c r="K126" s="319"/>
      <c r="L126" s="319"/>
      <c r="M126" s="319"/>
      <c r="N126" s="319"/>
      <c r="O126" s="316"/>
      <c r="P126" s="319"/>
      <c r="Q126" s="319"/>
      <c r="R126" s="238"/>
      <c r="S126" s="238"/>
      <c r="T126" s="238"/>
      <c r="U126" s="238"/>
      <c r="V126" s="238"/>
      <c r="W126" s="238"/>
      <c r="X126" s="238"/>
      <c r="Y126" s="238"/>
      <c r="Z126" s="238"/>
      <c r="AA126" s="238"/>
      <c r="AB126" s="238"/>
      <c r="AC126" s="238"/>
      <c r="AD126" s="238"/>
      <c r="AE126" s="238"/>
      <c r="AF126" s="238"/>
      <c r="AG126" s="238"/>
      <c r="AH126" s="238"/>
      <c r="AI126" s="238"/>
      <c r="AJ126" s="238"/>
      <c r="AK126" s="238"/>
      <c r="AL126" s="238"/>
      <c r="AM126" s="238"/>
      <c r="AN126" s="319"/>
      <c r="AO126" s="319"/>
      <c r="AP126" s="319"/>
      <c r="AQ126" s="319"/>
      <c r="AR126" s="319"/>
      <c r="AS126" s="316"/>
      <c r="AT126" s="316"/>
      <c r="AU126" s="320"/>
      <c r="AV126" s="316"/>
      <c r="AW126" s="319"/>
      <c r="AX126" s="319"/>
      <c r="AY126" s="319"/>
      <c r="AZ126" s="238"/>
      <c r="BA126" s="238"/>
      <c r="BB126" s="238"/>
      <c r="BC126" s="238"/>
      <c r="BD126" s="238"/>
      <c r="BE126" s="238"/>
      <c r="BF126" s="238"/>
      <c r="BG126" s="238"/>
      <c r="BH126" s="238"/>
      <c r="BI126" s="238"/>
      <c r="BJ126" s="238"/>
      <c r="BK126" s="238"/>
      <c r="BL126" s="238"/>
      <c r="BM126" s="238"/>
      <c r="BN126" s="238"/>
    </row>
    <row r="127" spans="1:66" s="321" customFormat="1" ht="13">
      <c r="A127" s="238"/>
      <c r="J127" s="238"/>
      <c r="K127" s="238"/>
      <c r="L127" s="238"/>
      <c r="M127" s="238"/>
      <c r="N127" s="238"/>
      <c r="O127" s="238"/>
      <c r="P127" s="238"/>
      <c r="Q127" s="238"/>
      <c r="R127" s="238"/>
      <c r="S127" s="238"/>
      <c r="T127" s="238"/>
      <c r="U127" s="238"/>
      <c r="V127" s="238"/>
      <c r="W127" s="238"/>
      <c r="X127" s="238"/>
      <c r="Y127" s="238"/>
      <c r="Z127" s="238"/>
      <c r="AA127" s="238"/>
      <c r="AB127" s="238"/>
      <c r="AC127" s="238"/>
      <c r="AD127" s="238"/>
      <c r="AE127" s="238"/>
      <c r="AF127" s="238"/>
      <c r="AG127" s="238"/>
      <c r="AH127" s="238"/>
      <c r="AI127" s="238"/>
      <c r="AJ127" s="238"/>
      <c r="AK127" s="238"/>
      <c r="AL127" s="238"/>
      <c r="AM127" s="238"/>
      <c r="AN127" s="238"/>
      <c r="AO127" s="238"/>
      <c r="AP127" s="238"/>
      <c r="AQ127" s="238"/>
      <c r="AR127" s="238"/>
      <c r="AS127" s="238"/>
      <c r="AT127" s="238"/>
      <c r="AU127" s="238"/>
      <c r="AV127" s="238"/>
      <c r="AW127" s="238"/>
      <c r="AX127" s="238"/>
      <c r="AY127" s="238"/>
      <c r="AZ127" s="238"/>
      <c r="BA127" s="238"/>
      <c r="BB127" s="238"/>
      <c r="BC127" s="238"/>
      <c r="BD127" s="238"/>
      <c r="BE127" s="238"/>
      <c r="BF127" s="238"/>
      <c r="BG127" s="238"/>
      <c r="BH127" s="238"/>
      <c r="BI127" s="238"/>
      <c r="BJ127" s="238"/>
      <c r="BK127" s="238"/>
      <c r="BL127" s="238"/>
      <c r="BM127" s="238"/>
      <c r="BN127" s="238"/>
    </row>
    <row r="128" spans="1:66" s="321" customFormat="1" ht="13">
      <c r="A128" s="238"/>
      <c r="J128" s="238"/>
      <c r="K128" s="238"/>
      <c r="L128" s="238"/>
      <c r="M128" s="238"/>
      <c r="N128" s="238"/>
      <c r="O128" s="238"/>
      <c r="P128" s="238"/>
      <c r="Q128" s="238"/>
      <c r="R128" s="238"/>
      <c r="S128" s="238"/>
      <c r="T128" s="238"/>
      <c r="U128" s="238"/>
      <c r="V128" s="238"/>
      <c r="W128" s="238"/>
      <c r="X128" s="238"/>
      <c r="Y128" s="238"/>
      <c r="Z128" s="238"/>
      <c r="AA128" s="238"/>
      <c r="AB128" s="238"/>
      <c r="AC128" s="238"/>
      <c r="AD128" s="238"/>
      <c r="AE128" s="238"/>
      <c r="AF128" s="238"/>
      <c r="AG128" s="238"/>
      <c r="AH128" s="238"/>
      <c r="AI128" s="238"/>
      <c r="AJ128" s="238"/>
      <c r="AK128" s="238"/>
      <c r="AL128" s="238"/>
      <c r="AM128" s="238"/>
      <c r="AN128" s="238"/>
      <c r="AO128" s="238"/>
      <c r="AP128" s="238"/>
      <c r="AQ128" s="238"/>
      <c r="AR128" s="238"/>
      <c r="AS128" s="238"/>
      <c r="AT128" s="238"/>
      <c r="AU128" s="238"/>
      <c r="AV128" s="238"/>
      <c r="AW128" s="238"/>
      <c r="AX128" s="238"/>
      <c r="AY128" s="238"/>
      <c r="AZ128" s="238"/>
      <c r="BA128" s="238"/>
      <c r="BB128" s="238"/>
      <c r="BC128" s="238"/>
      <c r="BD128" s="238"/>
      <c r="BE128" s="238"/>
      <c r="BF128" s="238"/>
      <c r="BG128" s="238"/>
      <c r="BH128" s="238"/>
      <c r="BI128" s="238"/>
      <c r="BJ128" s="238"/>
      <c r="BK128" s="238"/>
      <c r="BL128" s="238"/>
      <c r="BM128" s="238"/>
      <c r="BN128" s="238"/>
    </row>
    <row r="129" spans="1:66" s="321" customFormat="1" ht="13">
      <c r="A129" s="316"/>
      <c r="J129" s="319"/>
      <c r="K129" s="319"/>
      <c r="L129" s="319"/>
      <c r="M129" s="319"/>
      <c r="N129" s="319"/>
      <c r="O129" s="316"/>
      <c r="P129" s="319"/>
      <c r="Q129" s="319"/>
      <c r="R129" s="238"/>
      <c r="S129" s="238"/>
      <c r="T129" s="238"/>
      <c r="U129" s="238"/>
      <c r="V129" s="238"/>
      <c r="W129" s="238"/>
      <c r="X129" s="238"/>
      <c r="Y129" s="238"/>
      <c r="Z129" s="238"/>
      <c r="AA129" s="238"/>
      <c r="AB129" s="238"/>
      <c r="AC129" s="238"/>
      <c r="AD129" s="238"/>
      <c r="AE129" s="238"/>
      <c r="AF129" s="238"/>
      <c r="AG129" s="238"/>
      <c r="AH129" s="238"/>
      <c r="AI129" s="238"/>
      <c r="AJ129" s="238"/>
      <c r="AK129" s="238"/>
      <c r="AL129" s="238"/>
      <c r="AM129" s="238"/>
      <c r="AN129" s="319"/>
      <c r="AO129" s="319"/>
      <c r="AP129" s="319"/>
      <c r="AQ129" s="319"/>
      <c r="AR129" s="319"/>
      <c r="AS129" s="316"/>
      <c r="AT129" s="316"/>
      <c r="AU129" s="320"/>
      <c r="AV129" s="316"/>
      <c r="AW129" s="319"/>
      <c r="AX129" s="319"/>
      <c r="AY129" s="319"/>
      <c r="AZ129" s="238"/>
      <c r="BA129" s="238"/>
      <c r="BB129" s="238"/>
      <c r="BC129" s="238"/>
      <c r="BD129" s="238"/>
      <c r="BE129" s="238"/>
      <c r="BF129" s="238"/>
      <c r="BG129" s="238"/>
      <c r="BH129" s="238"/>
      <c r="BI129" s="238"/>
      <c r="BJ129" s="238"/>
      <c r="BK129" s="238"/>
      <c r="BL129" s="238"/>
      <c r="BM129" s="238"/>
      <c r="BN129" s="238"/>
    </row>
    <row r="130" spans="1:66" s="321" customFormat="1" ht="13">
      <c r="A130" s="238"/>
      <c r="J130" s="238"/>
      <c r="K130" s="238"/>
      <c r="L130" s="238"/>
      <c r="M130" s="238"/>
      <c r="N130" s="238"/>
      <c r="O130" s="238"/>
      <c r="P130" s="238"/>
      <c r="Q130" s="238"/>
      <c r="R130" s="238"/>
      <c r="S130" s="238"/>
      <c r="T130" s="238"/>
      <c r="U130" s="238"/>
      <c r="V130" s="238"/>
      <c r="W130" s="238"/>
      <c r="X130" s="238"/>
      <c r="Y130" s="238"/>
      <c r="Z130" s="238"/>
      <c r="AA130" s="238"/>
      <c r="AB130" s="238"/>
      <c r="AC130" s="238"/>
      <c r="AD130" s="238"/>
      <c r="AE130" s="238"/>
      <c r="AF130" s="238"/>
      <c r="AG130" s="238"/>
      <c r="AH130" s="238"/>
      <c r="AI130" s="238"/>
      <c r="AJ130" s="238"/>
      <c r="AK130" s="238"/>
      <c r="AL130" s="238"/>
      <c r="AM130" s="238"/>
      <c r="AN130" s="238"/>
      <c r="AO130" s="238"/>
      <c r="AP130" s="238"/>
      <c r="AQ130" s="238"/>
      <c r="AR130" s="238"/>
      <c r="AS130" s="238"/>
      <c r="AT130" s="238"/>
      <c r="AU130" s="238"/>
      <c r="AV130" s="238"/>
      <c r="AW130" s="238"/>
      <c r="AX130" s="238"/>
      <c r="AY130" s="238"/>
      <c r="AZ130" s="238"/>
      <c r="BA130" s="238"/>
      <c r="BB130" s="238"/>
      <c r="BC130" s="238"/>
      <c r="BD130" s="238"/>
      <c r="BE130" s="238"/>
      <c r="BF130" s="238"/>
      <c r="BG130" s="238"/>
      <c r="BH130" s="238"/>
      <c r="BI130" s="238"/>
      <c r="BJ130" s="238"/>
      <c r="BK130" s="238"/>
      <c r="BL130" s="238"/>
      <c r="BM130" s="238"/>
      <c r="BN130" s="238"/>
    </row>
    <row r="131" spans="1:66" s="321" customFormat="1" ht="13">
      <c r="A131" s="238"/>
      <c r="J131" s="238"/>
      <c r="K131" s="238"/>
      <c r="L131" s="238"/>
      <c r="M131" s="238"/>
      <c r="N131" s="238"/>
      <c r="O131" s="238"/>
      <c r="P131" s="238"/>
      <c r="Q131" s="238"/>
      <c r="R131" s="238"/>
      <c r="S131" s="238"/>
      <c r="T131" s="238"/>
      <c r="U131" s="238"/>
      <c r="V131" s="238"/>
      <c r="W131" s="238"/>
      <c r="X131" s="238"/>
      <c r="Y131" s="238"/>
      <c r="Z131" s="238"/>
      <c r="AA131" s="238"/>
      <c r="AB131" s="238"/>
      <c r="AC131" s="238"/>
      <c r="AD131" s="238"/>
      <c r="AE131" s="238"/>
      <c r="AF131" s="238"/>
      <c r="AG131" s="238"/>
      <c r="AH131" s="238"/>
      <c r="AI131" s="238"/>
      <c r="AJ131" s="238"/>
      <c r="AK131" s="238"/>
      <c r="AL131" s="238"/>
      <c r="AM131" s="238"/>
      <c r="AN131" s="238"/>
      <c r="AO131" s="238"/>
      <c r="AP131" s="238"/>
      <c r="AQ131" s="238"/>
      <c r="AR131" s="238"/>
      <c r="AS131" s="238"/>
      <c r="AT131" s="238"/>
      <c r="AU131" s="238"/>
      <c r="AV131" s="238"/>
      <c r="AW131" s="238"/>
      <c r="AX131" s="238"/>
      <c r="AY131" s="238"/>
      <c r="AZ131" s="238"/>
      <c r="BA131" s="238"/>
      <c r="BB131" s="238"/>
      <c r="BC131" s="238"/>
      <c r="BD131" s="238"/>
      <c r="BE131" s="238"/>
      <c r="BF131" s="238"/>
      <c r="BG131" s="238"/>
      <c r="BH131" s="238"/>
      <c r="BI131" s="238"/>
      <c r="BJ131" s="238"/>
      <c r="BK131" s="238"/>
      <c r="BL131" s="238"/>
      <c r="BM131" s="238"/>
      <c r="BN131" s="238"/>
    </row>
    <row r="132" spans="1:66" s="321" customFormat="1" ht="13">
      <c r="A132" s="316"/>
      <c r="J132" s="319"/>
      <c r="K132" s="319"/>
      <c r="L132" s="319"/>
      <c r="M132" s="319"/>
      <c r="N132" s="319"/>
      <c r="O132" s="316"/>
      <c r="P132" s="319"/>
      <c r="Q132" s="319"/>
      <c r="R132" s="238"/>
      <c r="S132" s="238"/>
      <c r="T132" s="238"/>
      <c r="U132" s="238"/>
      <c r="V132" s="238"/>
      <c r="W132" s="238"/>
      <c r="X132" s="238"/>
      <c r="Y132" s="238"/>
      <c r="Z132" s="238"/>
      <c r="AA132" s="238"/>
      <c r="AB132" s="238"/>
      <c r="AC132" s="238"/>
      <c r="AD132" s="238"/>
      <c r="AE132" s="238"/>
      <c r="AF132" s="238"/>
      <c r="AG132" s="238"/>
      <c r="AH132" s="238"/>
      <c r="AI132" s="238"/>
      <c r="AJ132" s="238"/>
      <c r="AK132" s="238"/>
      <c r="AL132" s="238"/>
      <c r="AM132" s="238"/>
      <c r="AN132" s="319"/>
      <c r="AO132" s="319"/>
      <c r="AP132" s="319"/>
      <c r="AQ132" s="319"/>
      <c r="AR132" s="319"/>
      <c r="AS132" s="316"/>
      <c r="AT132" s="316"/>
      <c r="AU132" s="320"/>
      <c r="AV132" s="316"/>
      <c r="AW132" s="319"/>
      <c r="AX132" s="319"/>
      <c r="AY132" s="319"/>
      <c r="AZ132" s="238"/>
      <c r="BA132" s="238"/>
      <c r="BB132" s="238"/>
      <c r="BC132" s="238"/>
      <c r="BD132" s="238"/>
      <c r="BE132" s="238"/>
      <c r="BF132" s="238"/>
      <c r="BG132" s="238"/>
      <c r="BH132" s="238"/>
      <c r="BI132" s="238"/>
      <c r="BJ132" s="238"/>
      <c r="BK132" s="238"/>
      <c r="BL132" s="238"/>
      <c r="BM132" s="238"/>
      <c r="BN132" s="238"/>
    </row>
    <row r="133" spans="1:66" s="321" customFormat="1" ht="13">
      <c r="A133" s="238"/>
      <c r="J133" s="238"/>
      <c r="K133" s="238"/>
      <c r="L133" s="238"/>
      <c r="M133" s="238"/>
      <c r="N133" s="238"/>
      <c r="O133" s="238"/>
      <c r="P133" s="238"/>
      <c r="Q133" s="238"/>
      <c r="R133" s="238"/>
      <c r="S133" s="238"/>
      <c r="T133" s="238"/>
      <c r="U133" s="238"/>
      <c r="V133" s="238"/>
      <c r="W133" s="238"/>
      <c r="X133" s="238"/>
      <c r="Y133" s="238"/>
      <c r="Z133" s="238"/>
      <c r="AA133" s="238"/>
      <c r="AB133" s="238"/>
      <c r="AC133" s="238"/>
      <c r="AD133" s="238"/>
      <c r="AE133" s="238"/>
      <c r="AF133" s="238"/>
      <c r="AG133" s="238"/>
      <c r="AH133" s="238"/>
      <c r="AI133" s="238"/>
      <c r="AJ133" s="238"/>
      <c r="AK133" s="238"/>
      <c r="AL133" s="238"/>
      <c r="AM133" s="238"/>
      <c r="AN133" s="238"/>
      <c r="AO133" s="238"/>
      <c r="AP133" s="238"/>
      <c r="AQ133" s="238"/>
      <c r="AR133" s="238"/>
      <c r="AS133" s="238"/>
      <c r="AT133" s="238"/>
      <c r="AU133" s="238"/>
      <c r="AV133" s="238"/>
      <c r="AW133" s="238"/>
      <c r="AX133" s="238"/>
      <c r="AY133" s="238"/>
      <c r="AZ133" s="238"/>
      <c r="BA133" s="238"/>
      <c r="BB133" s="238"/>
      <c r="BC133" s="238"/>
      <c r="BD133" s="238"/>
      <c r="BE133" s="238"/>
      <c r="BF133" s="238"/>
      <c r="BG133" s="238"/>
      <c r="BH133" s="238"/>
      <c r="BI133" s="238"/>
      <c r="BJ133" s="238"/>
      <c r="BK133" s="238"/>
      <c r="BL133" s="238"/>
      <c r="BM133" s="238"/>
      <c r="BN133" s="238"/>
    </row>
    <row r="134" spans="1:66" s="321" customFormat="1" ht="13">
      <c r="A134" s="238"/>
      <c r="J134" s="238"/>
      <c r="K134" s="238"/>
      <c r="L134" s="238"/>
      <c r="M134" s="238"/>
      <c r="N134" s="238"/>
      <c r="O134" s="238"/>
      <c r="P134" s="238"/>
      <c r="Q134" s="238"/>
      <c r="R134" s="238"/>
      <c r="S134" s="238"/>
      <c r="T134" s="238"/>
      <c r="U134" s="238"/>
      <c r="V134" s="238"/>
      <c r="W134" s="238"/>
      <c r="X134" s="238"/>
      <c r="Y134" s="238"/>
      <c r="Z134" s="238"/>
      <c r="AA134" s="238"/>
      <c r="AB134" s="238"/>
      <c r="AC134" s="238"/>
      <c r="AD134" s="238"/>
      <c r="AE134" s="238"/>
      <c r="AF134" s="238"/>
      <c r="AG134" s="238"/>
      <c r="AH134" s="238"/>
      <c r="AI134" s="238"/>
      <c r="AJ134" s="238"/>
      <c r="AK134" s="238"/>
      <c r="AL134" s="238"/>
      <c r="AM134" s="238"/>
      <c r="AN134" s="238"/>
      <c r="AO134" s="238"/>
      <c r="AP134" s="238"/>
      <c r="AQ134" s="238"/>
      <c r="AR134" s="238"/>
      <c r="AS134" s="238"/>
      <c r="AT134" s="238"/>
      <c r="AU134" s="238"/>
      <c r="AV134" s="238"/>
      <c r="AW134" s="238"/>
      <c r="AX134" s="238"/>
      <c r="AY134" s="238"/>
      <c r="AZ134" s="238"/>
      <c r="BA134" s="238"/>
      <c r="BB134" s="238"/>
      <c r="BC134" s="238"/>
      <c r="BD134" s="238"/>
      <c r="BE134" s="238"/>
      <c r="BF134" s="238"/>
      <c r="BG134" s="238"/>
      <c r="BH134" s="238"/>
      <c r="BI134" s="238"/>
      <c r="BJ134" s="238"/>
      <c r="BK134" s="238"/>
      <c r="BL134" s="238"/>
      <c r="BM134" s="238"/>
      <c r="BN134" s="238"/>
    </row>
    <row r="135" spans="1:66" s="321" customFormat="1" ht="13">
      <c r="A135" s="316"/>
      <c r="J135" s="319"/>
      <c r="K135" s="319"/>
      <c r="L135" s="319"/>
      <c r="M135" s="319"/>
      <c r="N135" s="319"/>
      <c r="O135" s="316"/>
      <c r="P135" s="319"/>
      <c r="Q135" s="319"/>
      <c r="R135" s="238"/>
      <c r="S135" s="238"/>
      <c r="T135" s="238"/>
      <c r="U135" s="238"/>
      <c r="V135" s="238"/>
      <c r="W135" s="238"/>
      <c r="X135" s="238"/>
      <c r="Y135" s="238"/>
      <c r="Z135" s="238"/>
      <c r="AA135" s="238"/>
      <c r="AB135" s="238"/>
      <c r="AC135" s="238"/>
      <c r="AD135" s="238"/>
      <c r="AE135" s="238"/>
      <c r="AF135" s="238"/>
      <c r="AG135" s="238"/>
      <c r="AH135" s="238"/>
      <c r="AI135" s="238"/>
      <c r="AJ135" s="238"/>
      <c r="AK135" s="238"/>
      <c r="AL135" s="238"/>
      <c r="AM135" s="238"/>
      <c r="AN135" s="319"/>
      <c r="AO135" s="319"/>
      <c r="AP135" s="319"/>
      <c r="AQ135" s="319"/>
      <c r="AR135" s="319"/>
      <c r="AS135" s="316"/>
      <c r="AT135" s="316"/>
      <c r="AU135" s="320"/>
      <c r="AV135" s="316"/>
      <c r="AW135" s="319"/>
      <c r="AX135" s="319"/>
      <c r="AY135" s="319"/>
      <c r="AZ135" s="238"/>
      <c r="BA135" s="238"/>
      <c r="BB135" s="238"/>
      <c r="BC135" s="238"/>
      <c r="BD135" s="238"/>
      <c r="BE135" s="238"/>
      <c r="BF135" s="238"/>
      <c r="BG135" s="238"/>
      <c r="BH135" s="238"/>
      <c r="BI135" s="238"/>
      <c r="BJ135" s="238"/>
      <c r="BK135" s="238"/>
      <c r="BL135" s="238"/>
      <c r="BM135" s="238"/>
      <c r="BN135" s="238"/>
    </row>
    <row r="136" spans="1:66" s="321" customFormat="1" ht="13">
      <c r="A136" s="238"/>
      <c r="J136" s="238"/>
      <c r="K136" s="238"/>
      <c r="L136" s="238"/>
      <c r="M136" s="238"/>
      <c r="N136" s="238"/>
      <c r="O136" s="238"/>
      <c r="P136" s="238"/>
      <c r="Q136" s="238"/>
      <c r="R136" s="238"/>
      <c r="S136" s="238"/>
      <c r="T136" s="238"/>
      <c r="U136" s="238"/>
      <c r="V136" s="238"/>
      <c r="W136" s="238"/>
      <c r="X136" s="238"/>
      <c r="Y136" s="238"/>
      <c r="Z136" s="238"/>
      <c r="AA136" s="238"/>
      <c r="AB136" s="238"/>
      <c r="AC136" s="238"/>
      <c r="AD136" s="238"/>
      <c r="AE136" s="238"/>
      <c r="AF136" s="238"/>
      <c r="AG136" s="238"/>
      <c r="AH136" s="238"/>
      <c r="AI136" s="238"/>
      <c r="AJ136" s="238"/>
      <c r="AK136" s="238"/>
      <c r="AL136" s="238"/>
      <c r="AM136" s="238"/>
      <c r="AN136" s="238"/>
      <c r="AO136" s="238"/>
      <c r="AP136" s="238"/>
      <c r="AQ136" s="238"/>
      <c r="AR136" s="238"/>
      <c r="AS136" s="238"/>
      <c r="AT136" s="238"/>
      <c r="AU136" s="238"/>
      <c r="AV136" s="238"/>
      <c r="AW136" s="238"/>
      <c r="AX136" s="238"/>
      <c r="AY136" s="238"/>
      <c r="AZ136" s="238"/>
      <c r="BA136" s="238"/>
      <c r="BB136" s="238"/>
      <c r="BC136" s="238"/>
      <c r="BD136" s="238"/>
      <c r="BE136" s="238"/>
      <c r="BF136" s="238"/>
      <c r="BG136" s="238"/>
      <c r="BH136" s="238"/>
      <c r="BI136" s="238"/>
      <c r="BJ136" s="238"/>
      <c r="BK136" s="238"/>
      <c r="BL136" s="238"/>
      <c r="BM136" s="238"/>
      <c r="BN136" s="238"/>
    </row>
    <row r="137" spans="1:66" s="321" customFormat="1" ht="13">
      <c r="A137" s="238"/>
      <c r="J137" s="238"/>
      <c r="K137" s="238"/>
      <c r="L137" s="238"/>
      <c r="M137" s="238"/>
      <c r="N137" s="238"/>
      <c r="O137" s="238"/>
      <c r="P137" s="238"/>
      <c r="Q137" s="238"/>
      <c r="R137" s="238"/>
      <c r="S137" s="238"/>
      <c r="T137" s="238"/>
      <c r="U137" s="238"/>
      <c r="V137" s="238"/>
      <c r="W137" s="238"/>
      <c r="X137" s="238"/>
      <c r="Y137" s="238"/>
      <c r="Z137" s="238"/>
      <c r="AA137" s="238"/>
      <c r="AB137" s="238"/>
      <c r="AC137" s="238"/>
      <c r="AD137" s="238"/>
      <c r="AE137" s="238"/>
      <c r="AF137" s="238"/>
      <c r="AG137" s="238"/>
      <c r="AH137" s="238"/>
      <c r="AI137" s="238"/>
      <c r="AJ137" s="238"/>
      <c r="AK137" s="238"/>
      <c r="AL137" s="238"/>
      <c r="AM137" s="238"/>
      <c r="AN137" s="238"/>
      <c r="AO137" s="238"/>
      <c r="AP137" s="238"/>
      <c r="AQ137" s="238"/>
      <c r="AR137" s="238"/>
      <c r="AS137" s="238"/>
      <c r="AT137" s="238"/>
      <c r="AU137" s="238"/>
      <c r="AV137" s="238"/>
      <c r="AW137" s="238"/>
      <c r="AX137" s="238"/>
      <c r="AY137" s="238"/>
      <c r="AZ137" s="238"/>
      <c r="BA137" s="238"/>
      <c r="BB137" s="238"/>
      <c r="BC137" s="238"/>
      <c r="BD137" s="238"/>
      <c r="BE137" s="238"/>
      <c r="BF137" s="238"/>
      <c r="BG137" s="238"/>
      <c r="BH137" s="238"/>
      <c r="BI137" s="238"/>
      <c r="BJ137" s="238"/>
      <c r="BK137" s="238"/>
      <c r="BL137" s="238"/>
      <c r="BM137" s="238"/>
      <c r="BN137" s="238"/>
    </row>
    <row r="138" spans="1:66" s="321" customFormat="1" ht="13">
      <c r="A138" s="316"/>
      <c r="J138" s="319"/>
      <c r="K138" s="319"/>
      <c r="L138" s="319"/>
      <c r="M138" s="319"/>
      <c r="N138" s="319"/>
      <c r="O138" s="316"/>
      <c r="P138" s="319"/>
      <c r="Q138" s="319"/>
      <c r="R138" s="238"/>
      <c r="S138" s="238"/>
      <c r="T138" s="238"/>
      <c r="U138" s="238"/>
      <c r="V138" s="238"/>
      <c r="W138" s="238"/>
      <c r="X138" s="238"/>
      <c r="Y138" s="238"/>
      <c r="Z138" s="238"/>
      <c r="AA138" s="238"/>
      <c r="AB138" s="238"/>
      <c r="AC138" s="238"/>
      <c r="AD138" s="238"/>
      <c r="AE138" s="238"/>
      <c r="AF138" s="238"/>
      <c r="AG138" s="238"/>
      <c r="AH138" s="238"/>
      <c r="AI138" s="238"/>
      <c r="AJ138" s="238"/>
      <c r="AK138" s="238"/>
      <c r="AL138" s="238"/>
      <c r="AM138" s="238"/>
      <c r="AN138" s="319"/>
      <c r="AO138" s="319"/>
      <c r="AP138" s="319"/>
      <c r="AQ138" s="319"/>
      <c r="AR138" s="319"/>
      <c r="AS138" s="316"/>
      <c r="AT138" s="316"/>
      <c r="AU138" s="320"/>
      <c r="AV138" s="316"/>
      <c r="AW138" s="319"/>
      <c r="AX138" s="319"/>
      <c r="AY138" s="319"/>
      <c r="AZ138" s="238"/>
      <c r="BA138" s="238"/>
      <c r="BB138" s="238"/>
      <c r="BC138" s="238"/>
      <c r="BD138" s="238"/>
      <c r="BE138" s="238"/>
      <c r="BF138" s="238"/>
      <c r="BG138" s="238"/>
      <c r="BH138" s="238"/>
      <c r="BI138" s="238"/>
      <c r="BJ138" s="238"/>
      <c r="BK138" s="238"/>
      <c r="BL138" s="238"/>
      <c r="BM138" s="238"/>
      <c r="BN138" s="238"/>
    </row>
    <row r="139" spans="1:66" s="321" customFormat="1" ht="13">
      <c r="A139" s="316"/>
      <c r="J139" s="319"/>
      <c r="K139" s="319"/>
      <c r="L139" s="319"/>
      <c r="M139" s="319"/>
      <c r="N139" s="319"/>
      <c r="O139" s="316"/>
      <c r="P139" s="319"/>
      <c r="Q139" s="319"/>
      <c r="R139" s="238"/>
      <c r="S139" s="238"/>
      <c r="T139" s="238"/>
      <c r="U139" s="238"/>
      <c r="V139" s="238"/>
      <c r="W139" s="238"/>
      <c r="X139" s="238"/>
      <c r="Y139" s="238"/>
      <c r="Z139" s="238"/>
      <c r="AA139" s="238"/>
      <c r="AB139" s="238"/>
      <c r="AC139" s="238"/>
      <c r="AD139" s="238"/>
      <c r="AE139" s="238"/>
      <c r="AF139" s="238"/>
      <c r="AG139" s="238"/>
      <c r="AH139" s="238"/>
      <c r="AI139" s="238"/>
      <c r="AJ139" s="238"/>
      <c r="AK139" s="238"/>
      <c r="AL139" s="238"/>
      <c r="AM139" s="238"/>
      <c r="AN139" s="319"/>
      <c r="AO139" s="319"/>
      <c r="AP139" s="319"/>
      <c r="AQ139" s="319"/>
      <c r="AR139" s="319"/>
      <c r="AS139" s="316"/>
      <c r="AT139" s="316"/>
      <c r="AU139" s="320"/>
      <c r="AV139" s="316"/>
      <c r="AW139" s="319"/>
      <c r="AX139" s="319"/>
      <c r="AY139" s="319"/>
      <c r="AZ139" s="238"/>
      <c r="BA139" s="238"/>
      <c r="BB139" s="238"/>
      <c r="BC139" s="238"/>
      <c r="BD139" s="238"/>
      <c r="BE139" s="238"/>
      <c r="BF139" s="238"/>
      <c r="BG139" s="238"/>
      <c r="BH139" s="238"/>
      <c r="BI139" s="238"/>
      <c r="BJ139" s="238"/>
      <c r="BK139" s="238"/>
      <c r="BL139" s="238"/>
      <c r="BM139" s="238"/>
      <c r="BN139" s="238"/>
    </row>
    <row r="140" spans="1:66" s="321" customFormat="1" ht="13">
      <c r="A140" s="238"/>
      <c r="J140" s="238"/>
      <c r="K140" s="238"/>
      <c r="L140" s="238"/>
      <c r="M140" s="238"/>
      <c r="N140" s="238"/>
      <c r="O140" s="238"/>
      <c r="P140" s="238"/>
      <c r="Q140" s="238"/>
      <c r="R140" s="238"/>
      <c r="S140" s="238"/>
      <c r="T140" s="238"/>
      <c r="U140" s="238"/>
      <c r="V140" s="238"/>
      <c r="W140" s="238"/>
      <c r="X140" s="238"/>
      <c r="Y140" s="238"/>
      <c r="Z140" s="238"/>
      <c r="AA140" s="238"/>
      <c r="AB140" s="238"/>
      <c r="AC140" s="238"/>
      <c r="AD140" s="238"/>
      <c r="AE140" s="238"/>
      <c r="AF140" s="238"/>
      <c r="AG140" s="238"/>
      <c r="AH140" s="238"/>
      <c r="AI140" s="238"/>
      <c r="AJ140" s="238"/>
      <c r="AK140" s="238"/>
      <c r="AL140" s="238"/>
      <c r="AM140" s="238"/>
      <c r="AN140" s="238"/>
      <c r="AO140" s="238"/>
      <c r="AP140" s="238"/>
      <c r="AQ140" s="238"/>
      <c r="AR140" s="238"/>
      <c r="AS140" s="238"/>
      <c r="AT140" s="238"/>
      <c r="AU140" s="238"/>
      <c r="AV140" s="238"/>
      <c r="AW140" s="238"/>
      <c r="AX140" s="238"/>
      <c r="AY140" s="238"/>
      <c r="AZ140" s="238"/>
      <c r="BA140" s="238"/>
      <c r="BB140" s="238"/>
      <c r="BC140" s="238"/>
      <c r="BD140" s="238"/>
      <c r="BE140" s="238"/>
      <c r="BF140" s="238"/>
      <c r="BG140" s="238"/>
      <c r="BH140" s="238"/>
      <c r="BI140" s="238"/>
      <c r="BJ140" s="238"/>
      <c r="BK140" s="238"/>
      <c r="BL140" s="238"/>
      <c r="BM140" s="238"/>
      <c r="BN140" s="238"/>
    </row>
    <row r="141" spans="1:66" s="321" customFormat="1" ht="13">
      <c r="A141" s="238"/>
      <c r="J141" s="238"/>
      <c r="K141" s="238"/>
      <c r="L141" s="238"/>
      <c r="M141" s="238"/>
      <c r="N141" s="238"/>
      <c r="O141" s="238"/>
      <c r="P141" s="238"/>
      <c r="Q141" s="238"/>
      <c r="R141" s="238"/>
      <c r="S141" s="238"/>
      <c r="T141" s="238"/>
      <c r="U141" s="238"/>
      <c r="V141" s="238"/>
      <c r="W141" s="238"/>
      <c r="X141" s="238"/>
      <c r="Y141" s="238"/>
      <c r="Z141" s="238"/>
      <c r="AA141" s="238"/>
      <c r="AB141" s="238"/>
      <c r="AC141" s="238"/>
      <c r="AD141" s="238"/>
      <c r="AE141" s="238"/>
      <c r="AF141" s="238"/>
      <c r="AG141" s="238"/>
      <c r="AH141" s="238"/>
      <c r="AI141" s="238"/>
      <c r="AJ141" s="238"/>
      <c r="AK141" s="238"/>
      <c r="AL141" s="238"/>
      <c r="AM141" s="238"/>
      <c r="AN141" s="238"/>
      <c r="AO141" s="238"/>
      <c r="AP141" s="238"/>
      <c r="AQ141" s="238"/>
      <c r="AR141" s="238"/>
      <c r="AS141" s="238"/>
      <c r="AT141" s="238"/>
      <c r="AU141" s="238"/>
      <c r="AV141" s="238"/>
      <c r="AW141" s="238"/>
      <c r="AX141" s="238"/>
      <c r="AY141" s="238"/>
      <c r="AZ141" s="238"/>
      <c r="BA141" s="238"/>
      <c r="BB141" s="238"/>
      <c r="BC141" s="238"/>
      <c r="BD141" s="238"/>
      <c r="BE141" s="238"/>
      <c r="BF141" s="238"/>
      <c r="BG141" s="238"/>
      <c r="BH141" s="238"/>
      <c r="BI141" s="238"/>
      <c r="BJ141" s="238"/>
      <c r="BK141" s="238"/>
      <c r="BL141" s="238"/>
      <c r="BM141" s="238"/>
      <c r="BN141" s="238"/>
    </row>
    <row r="142" spans="1:66" s="321" customFormat="1" ht="13">
      <c r="A142" s="316"/>
      <c r="J142" s="319"/>
      <c r="K142" s="319"/>
      <c r="L142" s="319"/>
      <c r="M142" s="319"/>
      <c r="N142" s="319"/>
      <c r="O142" s="316"/>
      <c r="P142" s="319"/>
      <c r="Q142" s="319"/>
      <c r="R142" s="238"/>
      <c r="S142" s="238"/>
      <c r="T142" s="238"/>
      <c r="U142" s="238"/>
      <c r="V142" s="238"/>
      <c r="W142" s="238"/>
      <c r="X142" s="238"/>
      <c r="Y142" s="238"/>
      <c r="Z142" s="238"/>
      <c r="AA142" s="238"/>
      <c r="AB142" s="238"/>
      <c r="AC142" s="238"/>
      <c r="AD142" s="238"/>
      <c r="AE142" s="238"/>
      <c r="AF142" s="238"/>
      <c r="AG142" s="238"/>
      <c r="AH142" s="238"/>
      <c r="AI142" s="238"/>
      <c r="AJ142" s="238"/>
      <c r="AK142" s="238"/>
      <c r="AL142" s="238"/>
      <c r="AM142" s="238"/>
      <c r="AN142" s="319"/>
      <c r="AO142" s="319"/>
      <c r="AP142" s="319"/>
      <c r="AQ142" s="319"/>
      <c r="AR142" s="319"/>
      <c r="AS142" s="316"/>
      <c r="AT142" s="316"/>
      <c r="AU142" s="320"/>
      <c r="AV142" s="316"/>
      <c r="AW142" s="319"/>
      <c r="AX142" s="319"/>
      <c r="AY142" s="319"/>
      <c r="AZ142" s="238"/>
      <c r="BA142" s="238"/>
      <c r="BB142" s="238"/>
      <c r="BC142" s="238"/>
      <c r="BD142" s="238"/>
      <c r="BE142" s="238"/>
      <c r="BF142" s="238"/>
      <c r="BG142" s="238"/>
      <c r="BH142" s="238"/>
      <c r="BI142" s="238"/>
      <c r="BJ142" s="238"/>
      <c r="BK142" s="238"/>
      <c r="BL142" s="238"/>
      <c r="BM142" s="238"/>
      <c r="BN142" s="238"/>
    </row>
    <row r="143" spans="1:66" s="321" customFormat="1" ht="13">
      <c r="A143" s="238"/>
      <c r="J143" s="238"/>
      <c r="K143" s="238"/>
      <c r="L143" s="238"/>
      <c r="M143" s="238"/>
      <c r="N143" s="238"/>
      <c r="O143" s="238"/>
      <c r="P143" s="238"/>
      <c r="Q143" s="238"/>
      <c r="R143" s="238"/>
      <c r="S143" s="238"/>
      <c r="T143" s="238"/>
      <c r="U143" s="238"/>
      <c r="V143" s="238"/>
      <c r="W143" s="238"/>
      <c r="X143" s="238"/>
      <c r="Y143" s="238"/>
      <c r="Z143" s="238"/>
      <c r="AA143" s="238"/>
      <c r="AB143" s="238"/>
      <c r="AC143" s="238"/>
      <c r="AD143" s="238"/>
      <c r="AE143" s="238"/>
      <c r="AF143" s="238"/>
      <c r="AG143" s="238"/>
      <c r="AH143" s="238"/>
      <c r="AI143" s="238"/>
      <c r="AJ143" s="238"/>
      <c r="AK143" s="238"/>
      <c r="AL143" s="238"/>
      <c r="AM143" s="238"/>
      <c r="AN143" s="238"/>
      <c r="AO143" s="238"/>
      <c r="AP143" s="238"/>
      <c r="AQ143" s="238"/>
      <c r="AR143" s="238"/>
      <c r="AS143" s="238"/>
      <c r="AT143" s="238"/>
      <c r="AU143" s="238"/>
      <c r="AV143" s="238"/>
      <c r="AW143" s="238"/>
      <c r="AX143" s="238"/>
      <c r="AY143" s="238"/>
      <c r="AZ143" s="238"/>
      <c r="BA143" s="238"/>
      <c r="BB143" s="238"/>
      <c r="BC143" s="238"/>
      <c r="BD143" s="238"/>
      <c r="BE143" s="238"/>
      <c r="BF143" s="238"/>
      <c r="BG143" s="238"/>
      <c r="BH143" s="238"/>
      <c r="BI143" s="238"/>
      <c r="BJ143" s="238"/>
      <c r="BK143" s="238"/>
      <c r="BL143" s="238"/>
      <c r="BM143" s="238"/>
      <c r="BN143" s="238"/>
    </row>
    <row r="144" spans="1:66" s="321" customFormat="1" ht="13">
      <c r="A144" s="238"/>
      <c r="J144" s="238"/>
      <c r="K144" s="238"/>
      <c r="L144" s="238"/>
      <c r="M144" s="238"/>
      <c r="N144" s="238"/>
      <c r="O144" s="238"/>
      <c r="P144" s="238"/>
      <c r="Q144" s="238"/>
      <c r="R144" s="238"/>
      <c r="S144" s="238"/>
      <c r="T144" s="238"/>
      <c r="U144" s="238"/>
      <c r="V144" s="238"/>
      <c r="W144" s="238"/>
      <c r="X144" s="238"/>
      <c r="Y144" s="238"/>
      <c r="Z144" s="238"/>
      <c r="AA144" s="238"/>
      <c r="AB144" s="238"/>
      <c r="AC144" s="238"/>
      <c r="AD144" s="238"/>
      <c r="AE144" s="238"/>
      <c r="AF144" s="238"/>
      <c r="AG144" s="238"/>
      <c r="AH144" s="238"/>
      <c r="AI144" s="238"/>
      <c r="AJ144" s="238"/>
      <c r="AK144" s="238"/>
      <c r="AL144" s="238"/>
      <c r="AM144" s="238"/>
      <c r="AN144" s="238"/>
      <c r="AO144" s="238"/>
      <c r="AP144" s="238"/>
      <c r="AQ144" s="238"/>
      <c r="AR144" s="238"/>
      <c r="AS144" s="238"/>
      <c r="AT144" s="238"/>
      <c r="AU144" s="238"/>
      <c r="AV144" s="238"/>
      <c r="AW144" s="238"/>
      <c r="AX144" s="238"/>
      <c r="AY144" s="238"/>
      <c r="AZ144" s="238"/>
      <c r="BA144" s="238"/>
      <c r="BB144" s="238"/>
      <c r="BC144" s="238"/>
      <c r="BD144" s="238"/>
      <c r="BE144" s="238"/>
      <c r="BF144" s="238"/>
      <c r="BG144" s="238"/>
      <c r="BH144" s="238"/>
      <c r="BI144" s="238"/>
      <c r="BJ144" s="238"/>
      <c r="BK144" s="238"/>
      <c r="BL144" s="238"/>
      <c r="BM144" s="238"/>
      <c r="BN144" s="238"/>
    </row>
    <row r="145" spans="1:66" s="321" customFormat="1" ht="13">
      <c r="A145" s="316"/>
      <c r="J145" s="319"/>
      <c r="K145" s="319"/>
      <c r="L145" s="319"/>
      <c r="M145" s="319"/>
      <c r="N145" s="319"/>
      <c r="O145" s="316"/>
      <c r="P145" s="319"/>
      <c r="Q145" s="319"/>
      <c r="R145" s="238"/>
      <c r="S145" s="238"/>
      <c r="T145" s="238"/>
      <c r="U145" s="238"/>
      <c r="V145" s="238"/>
      <c r="W145" s="238"/>
      <c r="X145" s="238"/>
      <c r="Y145" s="238"/>
      <c r="Z145" s="238"/>
      <c r="AA145" s="238"/>
      <c r="AB145" s="238"/>
      <c r="AC145" s="238"/>
      <c r="AD145" s="238"/>
      <c r="AE145" s="238"/>
      <c r="AF145" s="238"/>
      <c r="AG145" s="238"/>
      <c r="AH145" s="238"/>
      <c r="AI145" s="238"/>
      <c r="AJ145" s="238"/>
      <c r="AK145" s="238"/>
      <c r="AL145" s="238"/>
      <c r="AM145" s="238"/>
      <c r="AN145" s="319"/>
      <c r="AO145" s="319"/>
      <c r="AP145" s="319"/>
      <c r="AQ145" s="319"/>
      <c r="AR145" s="319"/>
      <c r="AS145" s="316"/>
      <c r="AT145" s="316"/>
      <c r="AU145" s="320"/>
      <c r="AV145" s="316"/>
      <c r="AW145" s="319"/>
      <c r="AX145" s="319"/>
      <c r="AY145" s="319"/>
      <c r="AZ145" s="238"/>
      <c r="BA145" s="238"/>
      <c r="BB145" s="238"/>
      <c r="BC145" s="238"/>
      <c r="BD145" s="238"/>
      <c r="BE145" s="238"/>
      <c r="BF145" s="238"/>
      <c r="BG145" s="238"/>
      <c r="BH145" s="238"/>
      <c r="BI145" s="238"/>
      <c r="BJ145" s="238"/>
      <c r="BK145" s="238"/>
      <c r="BL145" s="238"/>
      <c r="BM145" s="238"/>
      <c r="BN145" s="238"/>
    </row>
    <row r="146" spans="1:66" s="321" customFormat="1" ht="13">
      <c r="A146" s="238"/>
      <c r="J146" s="238"/>
      <c r="K146" s="238"/>
      <c r="L146" s="238"/>
      <c r="M146" s="238"/>
      <c r="N146" s="238"/>
      <c r="O146" s="238"/>
      <c r="P146" s="238"/>
      <c r="Q146" s="238"/>
      <c r="R146" s="238"/>
      <c r="S146" s="238"/>
      <c r="T146" s="238"/>
      <c r="U146" s="238"/>
      <c r="V146" s="238"/>
      <c r="W146" s="238"/>
      <c r="X146" s="238"/>
      <c r="Y146" s="238"/>
      <c r="Z146" s="238"/>
      <c r="AA146" s="238"/>
      <c r="AB146" s="238"/>
      <c r="AC146" s="238"/>
      <c r="AD146" s="238"/>
      <c r="AE146" s="238"/>
      <c r="AF146" s="238"/>
      <c r="AG146" s="238"/>
      <c r="AH146" s="238"/>
      <c r="AI146" s="238"/>
      <c r="AJ146" s="238"/>
      <c r="AK146" s="238"/>
      <c r="AL146" s="238"/>
      <c r="AM146" s="238"/>
      <c r="AN146" s="238"/>
      <c r="AO146" s="238"/>
      <c r="AP146" s="238"/>
      <c r="AQ146" s="238"/>
      <c r="AR146" s="238"/>
      <c r="AS146" s="238"/>
      <c r="AT146" s="238"/>
      <c r="AU146" s="238"/>
      <c r="AV146" s="238"/>
      <c r="AW146" s="238"/>
      <c r="AX146" s="238"/>
      <c r="AY146" s="238"/>
      <c r="AZ146" s="238"/>
      <c r="BA146" s="238"/>
      <c r="BB146" s="238"/>
      <c r="BC146" s="238"/>
      <c r="BD146" s="238"/>
      <c r="BE146" s="238"/>
      <c r="BF146" s="238"/>
      <c r="BG146" s="238"/>
      <c r="BH146" s="238"/>
      <c r="BI146" s="238"/>
      <c r="BJ146" s="238"/>
      <c r="BK146" s="238"/>
      <c r="BL146" s="238"/>
      <c r="BM146" s="238"/>
      <c r="BN146" s="238"/>
    </row>
    <row r="147" spans="1:66" s="321" customFormat="1" ht="13">
      <c r="A147" s="238"/>
      <c r="J147" s="238"/>
      <c r="K147" s="238"/>
      <c r="L147" s="238"/>
      <c r="M147" s="238"/>
      <c r="N147" s="238"/>
      <c r="O147" s="238"/>
      <c r="P147" s="238"/>
      <c r="Q147" s="238"/>
      <c r="R147" s="238"/>
      <c r="S147" s="238"/>
      <c r="T147" s="238"/>
      <c r="U147" s="238"/>
      <c r="V147" s="238"/>
      <c r="W147" s="238"/>
      <c r="X147" s="238"/>
      <c r="Y147" s="238"/>
      <c r="Z147" s="238"/>
      <c r="AA147" s="238"/>
      <c r="AB147" s="238"/>
      <c r="AC147" s="238"/>
      <c r="AD147" s="238"/>
      <c r="AE147" s="238"/>
      <c r="AF147" s="238"/>
      <c r="AG147" s="238"/>
      <c r="AH147" s="238"/>
      <c r="AI147" s="238"/>
      <c r="AJ147" s="238"/>
      <c r="AK147" s="238"/>
      <c r="AL147" s="238"/>
      <c r="AM147" s="238"/>
      <c r="AN147" s="238"/>
      <c r="AO147" s="238"/>
      <c r="AP147" s="238"/>
      <c r="AQ147" s="238"/>
      <c r="AR147" s="238"/>
      <c r="AS147" s="238"/>
      <c r="AT147" s="238"/>
      <c r="AU147" s="238"/>
      <c r="AV147" s="238"/>
      <c r="AW147" s="238"/>
      <c r="AX147" s="238"/>
      <c r="AY147" s="238"/>
      <c r="AZ147" s="238"/>
      <c r="BA147" s="238"/>
      <c r="BB147" s="238"/>
      <c r="BC147" s="238"/>
      <c r="BD147" s="238"/>
      <c r="BE147" s="238"/>
      <c r="BF147" s="238"/>
      <c r="BG147" s="238"/>
      <c r="BH147" s="238"/>
      <c r="BI147" s="238"/>
      <c r="BJ147" s="238"/>
      <c r="BK147" s="238"/>
      <c r="BL147" s="238"/>
      <c r="BM147" s="238"/>
      <c r="BN147" s="238"/>
    </row>
    <row r="148" spans="1:66" s="321" customFormat="1" ht="13">
      <c r="A148" s="316"/>
      <c r="J148" s="319"/>
      <c r="K148" s="319"/>
      <c r="L148" s="319"/>
      <c r="M148" s="319"/>
      <c r="N148" s="319"/>
      <c r="O148" s="316"/>
      <c r="P148" s="319"/>
      <c r="Q148" s="319"/>
      <c r="R148" s="238"/>
      <c r="S148" s="238"/>
      <c r="T148" s="238"/>
      <c r="U148" s="238"/>
      <c r="V148" s="238"/>
      <c r="W148" s="238"/>
      <c r="X148" s="238"/>
      <c r="Y148" s="238"/>
      <c r="Z148" s="238"/>
      <c r="AA148" s="238"/>
      <c r="AB148" s="238"/>
      <c r="AC148" s="238"/>
      <c r="AD148" s="238"/>
      <c r="AE148" s="238"/>
      <c r="AF148" s="238"/>
      <c r="AG148" s="238"/>
      <c r="AH148" s="238"/>
      <c r="AI148" s="238"/>
      <c r="AJ148" s="238"/>
      <c r="AK148" s="238"/>
      <c r="AL148" s="238"/>
      <c r="AM148" s="238"/>
      <c r="AN148" s="319"/>
      <c r="AO148" s="319"/>
      <c r="AP148" s="319"/>
      <c r="AQ148" s="319"/>
      <c r="AR148" s="319"/>
      <c r="AS148" s="316"/>
      <c r="AT148" s="316"/>
      <c r="AU148" s="320"/>
      <c r="AV148" s="316"/>
      <c r="AW148" s="319"/>
      <c r="AX148" s="319"/>
      <c r="AY148" s="319"/>
      <c r="AZ148" s="238"/>
      <c r="BA148" s="238"/>
      <c r="BB148" s="238"/>
      <c r="BC148" s="238"/>
      <c r="BD148" s="238"/>
      <c r="BE148" s="238"/>
      <c r="BF148" s="238"/>
      <c r="BG148" s="238"/>
      <c r="BH148" s="238"/>
      <c r="BI148" s="238"/>
      <c r="BJ148" s="238"/>
      <c r="BK148" s="238"/>
      <c r="BL148" s="238"/>
      <c r="BM148" s="238"/>
      <c r="BN148" s="238"/>
    </row>
    <row r="149" spans="1:66" s="321" customFormat="1" ht="13">
      <c r="A149" s="238"/>
      <c r="J149" s="238"/>
      <c r="K149" s="238"/>
      <c r="L149" s="238"/>
      <c r="M149" s="238"/>
      <c r="N149" s="238"/>
      <c r="O149" s="238"/>
      <c r="P149" s="238"/>
      <c r="Q149" s="238"/>
      <c r="R149" s="238"/>
      <c r="S149" s="238"/>
      <c r="T149" s="238"/>
      <c r="U149" s="238"/>
      <c r="V149" s="238"/>
      <c r="W149" s="238"/>
      <c r="X149" s="238"/>
      <c r="Y149" s="238"/>
      <c r="Z149" s="238"/>
      <c r="AA149" s="238"/>
      <c r="AB149" s="238"/>
      <c r="AC149" s="238"/>
      <c r="AD149" s="238"/>
      <c r="AE149" s="238"/>
      <c r="AF149" s="238"/>
      <c r="AG149" s="238"/>
      <c r="AH149" s="238"/>
      <c r="AI149" s="238"/>
      <c r="AJ149" s="238"/>
      <c r="AK149" s="238"/>
      <c r="AL149" s="238"/>
      <c r="AM149" s="238"/>
      <c r="AN149" s="238"/>
      <c r="AO149" s="238"/>
      <c r="AP149" s="238"/>
      <c r="AQ149" s="238"/>
      <c r="AR149" s="238"/>
      <c r="AS149" s="238"/>
      <c r="AT149" s="238"/>
      <c r="AU149" s="238"/>
      <c r="AV149" s="238"/>
      <c r="AW149" s="238"/>
      <c r="AX149" s="238"/>
      <c r="AY149" s="238"/>
      <c r="AZ149" s="238"/>
      <c r="BA149" s="238"/>
      <c r="BB149" s="238"/>
      <c r="BC149" s="238"/>
      <c r="BD149" s="238"/>
      <c r="BE149" s="238"/>
      <c r="BF149" s="238"/>
      <c r="BG149" s="238"/>
      <c r="BH149" s="238"/>
      <c r="BI149" s="238"/>
      <c r="BJ149" s="238"/>
      <c r="BK149" s="238"/>
      <c r="BL149" s="238"/>
      <c r="BM149" s="238"/>
      <c r="BN149" s="238"/>
    </row>
    <row r="150" spans="1:66" s="321" customFormat="1" ht="13">
      <c r="A150" s="238"/>
      <c r="J150" s="238"/>
      <c r="K150" s="238"/>
      <c r="L150" s="238"/>
      <c r="M150" s="238"/>
      <c r="N150" s="238"/>
      <c r="O150" s="238"/>
      <c r="P150" s="238"/>
      <c r="Q150" s="238"/>
      <c r="R150" s="238"/>
      <c r="S150" s="238"/>
      <c r="T150" s="238"/>
      <c r="U150" s="238"/>
      <c r="V150" s="238"/>
      <c r="W150" s="238"/>
      <c r="X150" s="238"/>
      <c r="Y150" s="238"/>
      <c r="Z150" s="238"/>
      <c r="AA150" s="238"/>
      <c r="AB150" s="238"/>
      <c r="AC150" s="238"/>
      <c r="AD150" s="238"/>
      <c r="AE150" s="238"/>
      <c r="AF150" s="238"/>
      <c r="AG150" s="238"/>
      <c r="AH150" s="238"/>
      <c r="AI150" s="238"/>
      <c r="AJ150" s="238"/>
      <c r="AK150" s="238"/>
      <c r="AL150" s="238"/>
      <c r="AM150" s="238"/>
      <c r="AN150" s="238"/>
      <c r="AO150" s="238"/>
      <c r="AP150" s="238"/>
      <c r="AQ150" s="238"/>
      <c r="AR150" s="238"/>
      <c r="AS150" s="238"/>
      <c r="AT150" s="238"/>
      <c r="AU150" s="238"/>
      <c r="AV150" s="238"/>
      <c r="AW150" s="238"/>
      <c r="AX150" s="238"/>
      <c r="AY150" s="238"/>
      <c r="AZ150" s="238"/>
      <c r="BA150" s="238"/>
      <c r="BB150" s="238"/>
      <c r="BC150" s="238"/>
      <c r="BD150" s="238"/>
      <c r="BE150" s="238"/>
      <c r="BF150" s="238"/>
      <c r="BG150" s="238"/>
      <c r="BH150" s="238"/>
      <c r="BI150" s="238"/>
      <c r="BJ150" s="238"/>
      <c r="BK150" s="238"/>
      <c r="BL150" s="238"/>
      <c r="BM150" s="238"/>
      <c r="BN150" s="238"/>
    </row>
    <row r="151" spans="1:66" s="321" customFormat="1" ht="13">
      <c r="A151" s="316"/>
      <c r="J151" s="319"/>
      <c r="K151" s="319"/>
      <c r="L151" s="319"/>
      <c r="M151" s="319"/>
      <c r="N151" s="319"/>
      <c r="O151" s="316"/>
      <c r="P151" s="319"/>
      <c r="Q151" s="319"/>
      <c r="R151" s="238"/>
      <c r="S151" s="238"/>
      <c r="T151" s="238"/>
      <c r="U151" s="238"/>
      <c r="V151" s="238"/>
      <c r="W151" s="238"/>
      <c r="X151" s="238"/>
      <c r="Y151" s="238"/>
      <c r="Z151" s="238"/>
      <c r="AA151" s="238"/>
      <c r="AB151" s="238"/>
      <c r="AC151" s="238"/>
      <c r="AD151" s="238"/>
      <c r="AE151" s="238"/>
      <c r="AF151" s="238"/>
      <c r="AG151" s="238"/>
      <c r="AH151" s="238"/>
      <c r="AI151" s="238"/>
      <c r="AJ151" s="238"/>
      <c r="AK151" s="238"/>
      <c r="AL151" s="238"/>
      <c r="AM151" s="238"/>
      <c r="AN151" s="319"/>
      <c r="AO151" s="319"/>
      <c r="AP151" s="319"/>
      <c r="AQ151" s="319"/>
      <c r="AR151" s="319"/>
      <c r="AS151" s="316"/>
      <c r="AT151" s="316"/>
      <c r="AU151" s="320"/>
      <c r="AV151" s="316"/>
      <c r="AW151" s="319"/>
      <c r="AX151" s="319"/>
      <c r="AY151" s="319"/>
      <c r="AZ151" s="238"/>
      <c r="BA151" s="238"/>
      <c r="BB151" s="238"/>
      <c r="BC151" s="238"/>
      <c r="BD151" s="238"/>
      <c r="BE151" s="238"/>
      <c r="BF151" s="238"/>
      <c r="BG151" s="238"/>
      <c r="BH151" s="238"/>
      <c r="BI151" s="238"/>
      <c r="BJ151" s="238"/>
      <c r="BK151" s="238"/>
      <c r="BL151" s="238"/>
      <c r="BM151" s="238"/>
      <c r="BN151" s="238"/>
    </row>
    <row r="152" spans="1:66" s="321" customFormat="1" ht="13">
      <c r="A152" s="316"/>
      <c r="J152" s="319"/>
      <c r="K152" s="319"/>
      <c r="L152" s="319"/>
      <c r="M152" s="319"/>
      <c r="N152" s="319"/>
      <c r="O152" s="316"/>
      <c r="P152" s="319"/>
      <c r="Q152" s="319"/>
      <c r="R152" s="238"/>
      <c r="S152" s="238"/>
      <c r="T152" s="238"/>
      <c r="U152" s="238"/>
      <c r="V152" s="238"/>
      <c r="W152" s="238"/>
      <c r="X152" s="238"/>
      <c r="Y152" s="238"/>
      <c r="Z152" s="238"/>
      <c r="AA152" s="238"/>
      <c r="AB152" s="238"/>
      <c r="AC152" s="238"/>
      <c r="AD152" s="238"/>
      <c r="AE152" s="238"/>
      <c r="AF152" s="238"/>
      <c r="AG152" s="238"/>
      <c r="AH152" s="238"/>
      <c r="AI152" s="238"/>
      <c r="AJ152" s="238"/>
      <c r="AK152" s="238"/>
      <c r="AL152" s="238"/>
      <c r="AM152" s="238"/>
      <c r="AN152" s="319"/>
      <c r="AO152" s="319"/>
      <c r="AP152" s="319"/>
      <c r="AQ152" s="319"/>
      <c r="AR152" s="319"/>
      <c r="AS152" s="316"/>
      <c r="AT152" s="316"/>
      <c r="AU152" s="320"/>
      <c r="AV152" s="316"/>
      <c r="AW152" s="319"/>
      <c r="AX152" s="319"/>
      <c r="AY152" s="319"/>
      <c r="AZ152" s="238"/>
      <c r="BA152" s="238"/>
      <c r="BB152" s="238"/>
      <c r="BC152" s="238"/>
      <c r="BD152" s="238"/>
      <c r="BE152" s="238"/>
      <c r="BF152" s="238"/>
      <c r="BG152" s="238"/>
      <c r="BH152" s="238"/>
      <c r="BI152" s="238"/>
      <c r="BJ152" s="238"/>
      <c r="BK152" s="238"/>
      <c r="BL152" s="238"/>
      <c r="BM152" s="238"/>
      <c r="BN152" s="238"/>
    </row>
    <row r="153" spans="1:66" s="321" customFormat="1" ht="13">
      <c r="A153" s="238"/>
      <c r="J153" s="238"/>
      <c r="K153" s="238"/>
      <c r="L153" s="238"/>
      <c r="M153" s="238"/>
      <c r="N153" s="238"/>
      <c r="O153" s="238"/>
      <c r="P153" s="238"/>
      <c r="Q153" s="238"/>
      <c r="R153" s="238"/>
      <c r="S153" s="238"/>
      <c r="T153" s="238"/>
      <c r="U153" s="238"/>
      <c r="V153" s="238"/>
      <c r="W153" s="238"/>
      <c r="X153" s="238"/>
      <c r="Y153" s="238"/>
      <c r="Z153" s="238"/>
      <c r="AA153" s="238"/>
      <c r="AB153" s="238"/>
      <c r="AC153" s="238"/>
      <c r="AD153" s="238"/>
      <c r="AE153" s="238"/>
      <c r="AF153" s="238"/>
      <c r="AG153" s="238"/>
      <c r="AH153" s="238"/>
      <c r="AI153" s="238"/>
      <c r="AJ153" s="238"/>
      <c r="AK153" s="238"/>
      <c r="AL153" s="238"/>
      <c r="AM153" s="238"/>
      <c r="AN153" s="238"/>
      <c r="AO153" s="238"/>
      <c r="AP153" s="238"/>
      <c r="AQ153" s="238"/>
      <c r="AR153" s="238"/>
      <c r="AS153" s="238"/>
      <c r="AT153" s="238"/>
      <c r="AU153" s="238"/>
      <c r="AV153" s="238"/>
      <c r="AW153" s="238"/>
      <c r="AX153" s="238"/>
      <c r="AY153" s="238"/>
      <c r="AZ153" s="238"/>
      <c r="BA153" s="238"/>
      <c r="BB153" s="238"/>
      <c r="BC153" s="238"/>
      <c r="BD153" s="238"/>
      <c r="BE153" s="238"/>
      <c r="BF153" s="238"/>
      <c r="BG153" s="238"/>
      <c r="BH153" s="238"/>
      <c r="BI153" s="238"/>
      <c r="BJ153" s="238"/>
      <c r="BK153" s="238"/>
      <c r="BL153" s="238"/>
      <c r="BM153" s="238"/>
      <c r="BN153" s="238"/>
    </row>
    <row r="154" spans="1:66" s="321" customFormat="1" ht="13">
      <c r="A154" s="238"/>
      <c r="J154" s="238"/>
      <c r="K154" s="238"/>
      <c r="L154" s="238"/>
      <c r="M154" s="238"/>
      <c r="N154" s="238"/>
      <c r="O154" s="238"/>
      <c r="P154" s="238"/>
      <c r="Q154" s="238"/>
      <c r="R154" s="238"/>
      <c r="S154" s="238"/>
      <c r="T154" s="238"/>
      <c r="U154" s="238"/>
      <c r="V154" s="238"/>
      <c r="W154" s="238"/>
      <c r="X154" s="238"/>
      <c r="Y154" s="238"/>
      <c r="Z154" s="238"/>
      <c r="AA154" s="238"/>
      <c r="AB154" s="238"/>
      <c r="AC154" s="238"/>
      <c r="AD154" s="238"/>
      <c r="AE154" s="238"/>
      <c r="AF154" s="238"/>
      <c r="AG154" s="238"/>
      <c r="AH154" s="238"/>
      <c r="AI154" s="238"/>
      <c r="AJ154" s="238"/>
      <c r="AK154" s="238"/>
      <c r="AL154" s="238"/>
      <c r="AM154" s="238"/>
      <c r="AN154" s="238"/>
      <c r="AO154" s="238"/>
      <c r="AP154" s="238"/>
      <c r="AQ154" s="238"/>
      <c r="AR154" s="238"/>
      <c r="AS154" s="238"/>
      <c r="AT154" s="238"/>
      <c r="AU154" s="238"/>
      <c r="AV154" s="238"/>
      <c r="AW154" s="238"/>
      <c r="AX154" s="238"/>
      <c r="AY154" s="238"/>
      <c r="AZ154" s="238"/>
      <c r="BA154" s="238"/>
      <c r="BB154" s="238"/>
      <c r="BC154" s="238"/>
      <c r="BD154" s="238"/>
      <c r="BE154" s="238"/>
      <c r="BF154" s="238"/>
      <c r="BG154" s="238"/>
      <c r="BH154" s="238"/>
      <c r="BI154" s="238"/>
      <c r="BJ154" s="238"/>
      <c r="BK154" s="238"/>
      <c r="BL154" s="238"/>
      <c r="BM154" s="238"/>
      <c r="BN154" s="238"/>
    </row>
    <row r="155" spans="1:66" s="321" customFormat="1" ht="13">
      <c r="A155" s="316"/>
      <c r="J155" s="319"/>
      <c r="K155" s="319"/>
      <c r="L155" s="319"/>
      <c r="M155" s="319"/>
      <c r="N155" s="319"/>
      <c r="O155" s="316"/>
      <c r="P155" s="319"/>
      <c r="Q155" s="319"/>
      <c r="R155" s="238"/>
      <c r="S155" s="238"/>
      <c r="T155" s="238"/>
      <c r="U155" s="238"/>
      <c r="V155" s="238"/>
      <c r="W155" s="238"/>
      <c r="X155" s="238"/>
      <c r="Y155" s="238"/>
      <c r="Z155" s="238"/>
      <c r="AA155" s="238"/>
      <c r="AB155" s="238"/>
      <c r="AC155" s="238"/>
      <c r="AD155" s="238"/>
      <c r="AE155" s="238"/>
      <c r="AF155" s="238"/>
      <c r="AG155" s="238"/>
      <c r="AH155" s="238"/>
      <c r="AI155" s="238"/>
      <c r="AJ155" s="238"/>
      <c r="AK155" s="238"/>
      <c r="AL155" s="238"/>
      <c r="AM155" s="238"/>
      <c r="AN155" s="319"/>
      <c r="AO155" s="319"/>
      <c r="AP155" s="319"/>
      <c r="AQ155" s="319"/>
      <c r="AR155" s="319"/>
      <c r="AS155" s="316"/>
      <c r="AT155" s="316"/>
      <c r="AU155" s="320"/>
      <c r="AV155" s="316"/>
      <c r="AW155" s="319"/>
      <c r="AX155" s="319"/>
      <c r="AY155" s="319"/>
      <c r="AZ155" s="238"/>
      <c r="BA155" s="238"/>
      <c r="BB155" s="238"/>
      <c r="BC155" s="238"/>
      <c r="BD155" s="238"/>
      <c r="BE155" s="238"/>
      <c r="BF155" s="238"/>
      <c r="BG155" s="238"/>
      <c r="BH155" s="238"/>
      <c r="BI155" s="238"/>
      <c r="BJ155" s="238"/>
      <c r="BK155" s="238"/>
      <c r="BL155" s="238"/>
      <c r="BM155" s="238"/>
      <c r="BN155" s="238"/>
    </row>
    <row r="156" spans="1:66" s="321" customFormat="1" ht="13">
      <c r="A156" s="238"/>
      <c r="J156" s="238"/>
      <c r="K156" s="238"/>
      <c r="L156" s="238"/>
      <c r="M156" s="238"/>
      <c r="N156" s="238"/>
      <c r="O156" s="238"/>
      <c r="P156" s="238"/>
      <c r="Q156" s="238"/>
      <c r="R156" s="238"/>
      <c r="S156" s="238"/>
      <c r="T156" s="238"/>
      <c r="U156" s="238"/>
      <c r="V156" s="238"/>
      <c r="W156" s="238"/>
      <c r="X156" s="238"/>
      <c r="Y156" s="238"/>
      <c r="Z156" s="238"/>
      <c r="AA156" s="238"/>
      <c r="AB156" s="238"/>
      <c r="AC156" s="238"/>
      <c r="AD156" s="238"/>
      <c r="AE156" s="238"/>
      <c r="AF156" s="238"/>
      <c r="AG156" s="238"/>
      <c r="AH156" s="238"/>
      <c r="AI156" s="238"/>
      <c r="AJ156" s="238"/>
      <c r="AK156" s="238"/>
      <c r="AL156" s="238"/>
      <c r="AM156" s="238"/>
      <c r="AN156" s="238"/>
      <c r="AO156" s="238"/>
      <c r="AP156" s="238"/>
      <c r="AQ156" s="238"/>
      <c r="AR156" s="238"/>
      <c r="AS156" s="238"/>
      <c r="AT156" s="238"/>
      <c r="AU156" s="238"/>
      <c r="AV156" s="238"/>
      <c r="AW156" s="238"/>
      <c r="AX156" s="238"/>
      <c r="AY156" s="238"/>
      <c r="AZ156" s="238"/>
      <c r="BA156" s="238"/>
      <c r="BB156" s="238"/>
      <c r="BC156" s="238"/>
      <c r="BD156" s="238"/>
      <c r="BE156" s="238"/>
      <c r="BF156" s="238"/>
      <c r="BG156" s="238"/>
      <c r="BH156" s="238"/>
      <c r="BI156" s="238"/>
      <c r="BJ156" s="238"/>
      <c r="BK156" s="238"/>
      <c r="BL156" s="238"/>
      <c r="BM156" s="238"/>
      <c r="BN156" s="238"/>
    </row>
    <row r="157" spans="1:66" s="321" customFormat="1" ht="13">
      <c r="A157" s="238"/>
      <c r="J157" s="238"/>
      <c r="K157" s="238"/>
      <c r="L157" s="238"/>
      <c r="M157" s="238"/>
      <c r="N157" s="238"/>
      <c r="O157" s="238"/>
      <c r="P157" s="238"/>
      <c r="Q157" s="238"/>
      <c r="R157" s="238"/>
      <c r="S157" s="238"/>
      <c r="T157" s="238"/>
      <c r="U157" s="238"/>
      <c r="V157" s="238"/>
      <c r="W157" s="238"/>
      <c r="X157" s="238"/>
      <c r="Y157" s="238"/>
      <c r="Z157" s="238"/>
      <c r="AA157" s="238"/>
      <c r="AB157" s="238"/>
      <c r="AC157" s="238"/>
      <c r="AD157" s="238"/>
      <c r="AE157" s="238"/>
      <c r="AF157" s="238"/>
      <c r="AG157" s="238"/>
      <c r="AH157" s="238"/>
      <c r="AI157" s="238"/>
      <c r="AJ157" s="238"/>
      <c r="AK157" s="238"/>
      <c r="AL157" s="238"/>
      <c r="AM157" s="238"/>
      <c r="AN157" s="238"/>
      <c r="AO157" s="238"/>
      <c r="AP157" s="238"/>
      <c r="AQ157" s="238"/>
      <c r="AR157" s="238"/>
      <c r="AS157" s="238"/>
      <c r="AT157" s="238"/>
      <c r="AU157" s="238"/>
      <c r="AV157" s="238"/>
      <c r="AW157" s="238"/>
      <c r="AX157" s="238"/>
      <c r="AY157" s="238"/>
      <c r="AZ157" s="238"/>
      <c r="BA157" s="238"/>
      <c r="BB157" s="238"/>
      <c r="BC157" s="238"/>
      <c r="BD157" s="238"/>
      <c r="BE157" s="238"/>
      <c r="BF157" s="238"/>
      <c r="BG157" s="238"/>
      <c r="BH157" s="238"/>
      <c r="BI157" s="238"/>
      <c r="BJ157" s="238"/>
      <c r="BK157" s="238"/>
      <c r="BL157" s="238"/>
      <c r="BM157" s="238"/>
      <c r="BN157" s="238"/>
    </row>
    <row r="158" spans="1:66" s="321" customFormat="1"/>
    <row r="159" spans="1:66" s="321" customFormat="1"/>
    <row r="160" spans="1:66" s="321" customFormat="1"/>
    <row r="161" s="321" customFormat="1"/>
    <row r="162" s="321" customFormat="1"/>
    <row r="163" s="321" customFormat="1"/>
    <row r="164" s="321" customFormat="1"/>
    <row r="165" s="321" customFormat="1"/>
    <row r="166" s="321" customFormat="1"/>
    <row r="167" s="321" customFormat="1"/>
    <row r="168" s="321" customFormat="1"/>
    <row r="169" s="321" customFormat="1"/>
    <row r="170" s="321" customFormat="1"/>
    <row r="171" s="321" customFormat="1"/>
    <row r="172" s="321" customFormat="1"/>
    <row r="173" s="321" customFormat="1"/>
    <row r="174" s="321" customFormat="1"/>
    <row r="175" s="321" customFormat="1"/>
    <row r="176" s="321" customFormat="1"/>
    <row r="177" s="321" customFormat="1"/>
    <row r="178" s="321" customFormat="1"/>
    <row r="179" s="321" customFormat="1"/>
    <row r="180" s="321" customFormat="1"/>
    <row r="181" s="321" customFormat="1"/>
    <row r="182" s="321" customFormat="1"/>
    <row r="183" s="321" customFormat="1"/>
    <row r="184" s="321" customFormat="1"/>
    <row r="185" s="321" customFormat="1"/>
    <row r="186" s="321" customFormat="1"/>
    <row r="187" s="321" customFormat="1"/>
    <row r="188" s="321" customFormat="1"/>
    <row r="189" s="321" customFormat="1"/>
    <row r="190" s="321" customFormat="1"/>
    <row r="191" s="321" customFormat="1"/>
    <row r="192" s="321" customFormat="1"/>
    <row r="193" s="321" customFormat="1"/>
    <row r="194" s="321" customFormat="1"/>
    <row r="195" s="321" customFormat="1"/>
    <row r="196" s="321" customFormat="1"/>
    <row r="197" s="321" customFormat="1"/>
    <row r="198" s="321" customFormat="1"/>
    <row r="199" s="321" customFormat="1"/>
    <row r="200" s="321" customFormat="1"/>
    <row r="201" s="321" customFormat="1"/>
    <row r="202" s="321" customFormat="1"/>
    <row r="203" s="321" customFormat="1"/>
    <row r="204" s="321" customFormat="1"/>
    <row r="205" s="321" customFormat="1"/>
    <row r="206" s="321" customFormat="1"/>
    <row r="207" s="321" customFormat="1"/>
    <row r="208" s="321" customFormat="1"/>
    <row r="209" s="321" customFormat="1"/>
    <row r="210" s="321" customFormat="1"/>
    <row r="211" s="321" customFormat="1"/>
    <row r="212" s="321" customFormat="1"/>
    <row r="213" s="321" customFormat="1"/>
    <row r="214" s="321" customFormat="1"/>
    <row r="215" s="321" customFormat="1"/>
    <row r="216" s="321" customFormat="1"/>
    <row r="217" s="321" customFormat="1"/>
    <row r="218" s="321" customFormat="1"/>
    <row r="219" s="321" customFormat="1"/>
    <row r="220" s="321" customFormat="1"/>
    <row r="221" s="321" customFormat="1"/>
    <row r="222" s="321" customFormat="1"/>
    <row r="223" s="321" customFormat="1"/>
    <row r="224" s="321" customFormat="1"/>
    <row r="225" s="321" customFormat="1"/>
    <row r="226" s="321" customFormat="1"/>
    <row r="227" s="321" customFormat="1"/>
    <row r="228" s="321" customFormat="1"/>
    <row r="229" s="321" customFormat="1"/>
    <row r="230" s="321" customFormat="1"/>
    <row r="231" s="321" customFormat="1"/>
    <row r="232" s="321" customFormat="1"/>
    <row r="233" s="321" customFormat="1"/>
    <row r="234" s="321" customFormat="1"/>
    <row r="235" s="321" customFormat="1"/>
    <row r="236" s="321" customFormat="1"/>
    <row r="237" s="321" customFormat="1"/>
    <row r="238" s="321" customFormat="1"/>
    <row r="239" s="321" customFormat="1"/>
    <row r="240" s="321" customFormat="1"/>
    <row r="241" s="321" customFormat="1"/>
    <row r="242" s="321" customFormat="1"/>
    <row r="243" s="321" customFormat="1"/>
    <row r="244" s="321" customFormat="1"/>
    <row r="245" s="321" customFormat="1"/>
    <row r="246" s="321" customFormat="1"/>
    <row r="247" s="321" customFormat="1"/>
    <row r="248" s="321" customFormat="1"/>
    <row r="249" s="321" customFormat="1"/>
    <row r="250" s="321" customFormat="1"/>
    <row r="251" s="321" customFormat="1"/>
    <row r="252" s="321" customFormat="1"/>
    <row r="253" s="321" customFormat="1"/>
    <row r="254" s="321" customFormat="1"/>
    <row r="255" s="321" customFormat="1"/>
    <row r="256" s="321" customFormat="1"/>
    <row r="257" s="321" customFormat="1"/>
    <row r="258" s="321" customFormat="1"/>
    <row r="259" s="321" customFormat="1"/>
    <row r="260" s="321" customFormat="1"/>
    <row r="261" s="321" customFormat="1"/>
    <row r="262" s="321" customFormat="1"/>
    <row r="263" s="321" customFormat="1"/>
    <row r="264" s="321" customFormat="1"/>
    <row r="265" s="321" customFormat="1"/>
    <row r="266" s="321" customFormat="1"/>
    <row r="267" s="321" customFormat="1"/>
    <row r="268" s="321" customFormat="1"/>
    <row r="269" s="321" customFormat="1"/>
    <row r="270" s="321" customFormat="1"/>
    <row r="271" s="321" customFormat="1"/>
    <row r="272" s="321" customFormat="1"/>
    <row r="273" s="321" customFormat="1"/>
    <row r="274" s="321" customFormat="1"/>
    <row r="275" s="321" customFormat="1"/>
    <row r="276" s="321" customFormat="1"/>
    <row r="277" s="321" customFormat="1"/>
    <row r="278" s="321" customFormat="1"/>
    <row r="279" s="321" customFormat="1"/>
    <row r="280" s="321" customFormat="1"/>
    <row r="281" s="321" customFormat="1"/>
    <row r="282" s="321" customFormat="1"/>
    <row r="283" s="321" customFormat="1"/>
    <row r="284" s="321" customFormat="1"/>
    <row r="285" s="321" customFormat="1"/>
    <row r="286" s="321" customFormat="1"/>
    <row r="287" s="321" customFormat="1"/>
    <row r="288" s="321" customFormat="1"/>
    <row r="289" s="321" customFormat="1"/>
    <row r="290" s="321" customFormat="1"/>
    <row r="291" s="321" customFormat="1"/>
    <row r="292" s="321" customFormat="1"/>
    <row r="293" s="321" customFormat="1"/>
    <row r="294" s="321" customFormat="1"/>
    <row r="295" s="321" customFormat="1"/>
    <row r="296" s="321" customFormat="1"/>
    <row r="297" s="321" customFormat="1"/>
    <row r="298" s="321" customFormat="1"/>
    <row r="299" s="321" customFormat="1"/>
    <row r="300" s="321" customFormat="1"/>
    <row r="301" s="321" customFormat="1"/>
    <row r="302" s="321" customFormat="1"/>
    <row r="303" s="321" customFormat="1"/>
    <row r="304" s="321" customFormat="1"/>
    <row r="305" s="321" customFormat="1"/>
    <row r="306" s="321" customFormat="1"/>
    <row r="307" s="321" customFormat="1"/>
    <row r="308" s="321" customFormat="1"/>
    <row r="309" s="321" customFormat="1"/>
    <row r="310" s="321" customFormat="1"/>
    <row r="311" s="321" customFormat="1"/>
    <row r="312" s="321" customFormat="1"/>
    <row r="313" s="321" customFormat="1"/>
    <row r="314" s="321" customFormat="1"/>
    <row r="315" s="321" customFormat="1"/>
    <row r="316" s="321" customFormat="1"/>
    <row r="317" s="321" customFormat="1"/>
    <row r="318" s="321" customFormat="1"/>
    <row r="319" s="321" customFormat="1"/>
    <row r="320" s="321" customFormat="1"/>
    <row r="321" s="321" customFormat="1"/>
    <row r="322" s="321" customFormat="1"/>
    <row r="323" s="321" customFormat="1"/>
    <row r="324" s="321" customFormat="1"/>
    <row r="325" s="321" customFormat="1"/>
    <row r="326" s="321" customFormat="1"/>
    <row r="327" s="321" customFormat="1"/>
    <row r="328" s="321" customFormat="1"/>
    <row r="329" s="321" customFormat="1"/>
    <row r="330" s="321" customFormat="1"/>
    <row r="331" s="321" customFormat="1"/>
    <row r="332" s="321" customFormat="1"/>
    <row r="333" s="321" customFormat="1"/>
    <row r="334" s="321" customFormat="1"/>
    <row r="335" s="321" customFormat="1"/>
    <row r="336" s="321" customFormat="1"/>
    <row r="337" s="321" customFormat="1"/>
    <row r="338" s="321" customFormat="1"/>
    <row r="339" s="321" customFormat="1"/>
    <row r="340" s="321" customFormat="1"/>
    <row r="341" s="321" customFormat="1"/>
    <row r="342" s="321" customFormat="1"/>
    <row r="343" s="321" customFormat="1"/>
    <row r="344" s="321" customFormat="1"/>
    <row r="345" s="321" customFormat="1"/>
    <row r="346" s="321" customFormat="1"/>
    <row r="347" s="321" customFormat="1"/>
    <row r="348" s="321" customFormat="1"/>
    <row r="349" s="321" customFormat="1"/>
    <row r="350" s="321" customFormat="1"/>
    <row r="351" s="321" customFormat="1"/>
    <row r="352" s="321" customFormat="1"/>
    <row r="353" s="321" customFormat="1"/>
    <row r="354" s="321" customFormat="1"/>
    <row r="355" s="321" customFormat="1"/>
    <row r="356" s="321" customFormat="1"/>
    <row r="357" s="321" customFormat="1"/>
    <row r="358" s="321" customFormat="1"/>
    <row r="359" s="321" customFormat="1"/>
    <row r="360" s="321" customFormat="1"/>
    <row r="361" s="321" customFormat="1"/>
    <row r="362" s="321" customFormat="1"/>
    <row r="363" s="321" customFormat="1"/>
    <row r="364" s="321" customFormat="1"/>
    <row r="365" s="321" customFormat="1"/>
    <row r="366" s="321" customFormat="1"/>
    <row r="367" s="321" customFormat="1"/>
    <row r="368" s="321" customFormat="1"/>
    <row r="369" s="321" customFormat="1"/>
    <row r="370" s="321" customFormat="1"/>
    <row r="371" s="321" customFormat="1"/>
    <row r="372" s="321" customFormat="1"/>
    <row r="373" s="321" customFormat="1"/>
    <row r="374" s="321" customFormat="1"/>
    <row r="375" s="321" customFormat="1"/>
    <row r="376" s="321" customFormat="1"/>
    <row r="377" s="321" customFormat="1"/>
    <row r="378" s="321" customFormat="1"/>
    <row r="379" s="321" customFormat="1"/>
    <row r="380" s="321" customFormat="1"/>
    <row r="381" s="321" customFormat="1"/>
    <row r="382" s="321" customFormat="1"/>
    <row r="383" s="321" customFormat="1"/>
    <row r="384" s="321" customFormat="1"/>
    <row r="385" s="321" customFormat="1"/>
    <row r="386" s="321" customFormat="1"/>
    <row r="387" s="321" customFormat="1"/>
    <row r="388" s="321" customFormat="1"/>
    <row r="389" s="321" customFormat="1"/>
    <row r="390" s="321" customFormat="1"/>
    <row r="391" s="321" customFormat="1"/>
    <row r="392" s="321" customFormat="1"/>
    <row r="393" s="321" customFormat="1"/>
    <row r="394" s="321" customFormat="1"/>
    <row r="395" s="321" customFormat="1"/>
    <row r="396" s="321" customFormat="1"/>
    <row r="397" s="321" customFormat="1"/>
    <row r="398" s="321" customFormat="1"/>
    <row r="399" s="321" customFormat="1"/>
    <row r="400" s="321" customFormat="1"/>
    <row r="401" s="321" customFormat="1"/>
    <row r="402" s="321" customFormat="1"/>
    <row r="403" s="321" customFormat="1"/>
    <row r="404" s="321" customFormat="1"/>
    <row r="405" s="321" customFormat="1"/>
    <row r="406" s="321" customFormat="1"/>
    <row r="407" s="321" customFormat="1"/>
    <row r="408" s="321" customFormat="1"/>
    <row r="409" s="321" customFormat="1"/>
    <row r="410" s="321" customFormat="1"/>
    <row r="411" s="321" customFormat="1"/>
    <row r="412" s="321" customFormat="1"/>
    <row r="413" s="321" customFormat="1"/>
    <row r="414" s="321" customFormat="1"/>
    <row r="415" s="321" customFormat="1"/>
    <row r="416" s="321" customFormat="1"/>
    <row r="417" s="321" customFormat="1"/>
    <row r="418" s="321" customFormat="1"/>
    <row r="419" s="321" customFormat="1"/>
    <row r="420" s="321" customFormat="1"/>
    <row r="421" s="321" customFormat="1"/>
    <row r="422" s="321" customFormat="1"/>
    <row r="423" s="321" customFormat="1"/>
    <row r="424" s="321" customFormat="1"/>
    <row r="425" s="321" customFormat="1"/>
    <row r="426" s="321" customFormat="1"/>
    <row r="427" s="321" customFormat="1"/>
    <row r="428" s="321" customFormat="1"/>
    <row r="429" s="321" customFormat="1"/>
    <row r="430" s="321" customFormat="1"/>
    <row r="431" s="321" customFormat="1"/>
    <row r="432" s="321" customFormat="1"/>
    <row r="433" s="321" customFormat="1"/>
    <row r="434" s="321" customFormat="1"/>
    <row r="435" s="321" customFormat="1"/>
    <row r="436" s="321" customFormat="1"/>
    <row r="437" s="321" customFormat="1"/>
    <row r="438" s="321" customFormat="1"/>
    <row r="439" s="321" customFormat="1"/>
    <row r="440" s="321" customFormat="1"/>
    <row r="441" s="321" customFormat="1"/>
    <row r="442" s="321" customFormat="1"/>
    <row r="443" s="321" customFormat="1"/>
    <row r="444" s="321" customFormat="1"/>
    <row r="445" s="321" customFormat="1"/>
    <row r="446" s="321" customFormat="1"/>
    <row r="447" s="321" customFormat="1"/>
    <row r="448" s="321" customFormat="1"/>
    <row r="449" s="321" customFormat="1"/>
    <row r="450" s="321" customFormat="1"/>
    <row r="451" s="321" customFormat="1"/>
    <row r="452" s="321" customFormat="1"/>
    <row r="453" s="321" customFormat="1"/>
    <row r="454" s="321" customFormat="1"/>
    <row r="455" s="321" customFormat="1"/>
    <row r="456" s="321" customFormat="1"/>
    <row r="457" s="321" customFormat="1"/>
    <row r="458" s="321" customFormat="1"/>
    <row r="459" s="321" customFormat="1"/>
    <row r="460" s="321" customFormat="1"/>
    <row r="461" s="321" customFormat="1"/>
    <row r="462" s="321" customFormat="1"/>
    <row r="463" s="321" customFormat="1"/>
    <row r="464" s="321" customFormat="1"/>
    <row r="465" s="321" customFormat="1"/>
    <row r="466" s="321" customFormat="1"/>
    <row r="467" s="321" customFormat="1"/>
    <row r="468" s="321" customFormat="1"/>
    <row r="469" s="321" customFormat="1"/>
    <row r="470" s="321" customFormat="1"/>
    <row r="471" s="321" customFormat="1"/>
    <row r="472" s="321" customFormat="1"/>
    <row r="473" s="321" customFormat="1"/>
    <row r="474" s="321" customFormat="1"/>
    <row r="475" s="321" customFormat="1"/>
    <row r="476" s="321" customFormat="1"/>
    <row r="477" s="321" customFormat="1"/>
    <row r="478" s="321" customFormat="1"/>
    <row r="479" s="321" customFormat="1"/>
    <row r="480" s="321" customFormat="1"/>
    <row r="481" s="321" customFormat="1"/>
    <row r="482" s="321" customFormat="1"/>
    <row r="483" s="321" customFormat="1"/>
    <row r="484" s="321" customFormat="1"/>
    <row r="485" s="321" customFormat="1"/>
    <row r="486" s="321" customFormat="1"/>
    <row r="487" s="321" customFormat="1"/>
    <row r="488" s="321" customFormat="1"/>
    <row r="489" s="321" customFormat="1"/>
    <row r="490" s="321" customFormat="1"/>
    <row r="491" s="321" customFormat="1"/>
    <row r="492" s="321" customFormat="1"/>
    <row r="493" s="321" customFormat="1"/>
    <row r="494" s="321" customFormat="1"/>
    <row r="495" s="321" customFormat="1"/>
    <row r="496" s="321" customFormat="1"/>
    <row r="497" s="321" customFormat="1"/>
    <row r="498" s="321" customFormat="1"/>
    <row r="499" s="321" customFormat="1"/>
    <row r="500" s="321" customFormat="1"/>
    <row r="501" s="321" customFormat="1"/>
    <row r="502" s="321" customFormat="1"/>
    <row r="503" s="321" customFormat="1"/>
    <row r="504" s="321" customFormat="1"/>
    <row r="505" s="321" customFormat="1"/>
    <row r="506" s="321" customFormat="1"/>
    <row r="507" s="321" customFormat="1"/>
    <row r="508" s="321" customFormat="1"/>
    <row r="509" s="321" customFormat="1"/>
    <row r="510" s="321" customFormat="1"/>
    <row r="511" s="321" customFormat="1"/>
    <row r="512" s="321" customFormat="1"/>
    <row r="513" s="321" customFormat="1"/>
    <row r="514" s="321" customFormat="1"/>
    <row r="515" s="321" customFormat="1"/>
    <row r="516" s="321" customFormat="1"/>
    <row r="517" s="321" customFormat="1"/>
    <row r="518" s="321" customFormat="1"/>
    <row r="519" s="321" customFormat="1"/>
    <row r="520" s="321" customFormat="1"/>
    <row r="521" s="321" customFormat="1"/>
    <row r="522" s="321" customFormat="1"/>
    <row r="523" s="321" customFormat="1"/>
    <row r="524" s="321" customFormat="1"/>
    <row r="525" s="321" customFormat="1"/>
    <row r="526" s="321" customFormat="1"/>
    <row r="527" s="321" customFormat="1"/>
    <row r="528" s="321" customFormat="1"/>
    <row r="529" s="321" customFormat="1"/>
    <row r="530" s="321" customFormat="1"/>
    <row r="531" s="321" customFormat="1"/>
    <row r="532" s="321" customFormat="1"/>
    <row r="533" s="321" customFormat="1"/>
    <row r="534" s="321" customFormat="1"/>
    <row r="535" s="321" customFormat="1"/>
    <row r="536" s="321" customFormat="1"/>
    <row r="537" s="321" customFormat="1"/>
    <row r="538" s="321" customFormat="1"/>
    <row r="539" s="321" customFormat="1"/>
    <row r="540" s="321" customFormat="1"/>
    <row r="541" s="321" customFormat="1"/>
    <row r="542" s="321" customFormat="1"/>
    <row r="543" s="321" customFormat="1"/>
    <row r="544" s="321" customFormat="1"/>
    <row r="545" s="321" customFormat="1"/>
    <row r="546" s="321" customFormat="1"/>
    <row r="547" s="321" customFormat="1"/>
    <row r="548" s="321" customFormat="1"/>
    <row r="549" s="321" customFormat="1"/>
    <row r="550" s="321" customFormat="1"/>
    <row r="551" s="321" customFormat="1"/>
    <row r="552" s="321" customFormat="1"/>
    <row r="553" s="321" customFormat="1"/>
    <row r="554" s="321" customFormat="1"/>
    <row r="555" s="321" customFormat="1"/>
    <row r="556" s="321" customFormat="1"/>
    <row r="557" s="321" customFormat="1"/>
    <row r="558" s="321" customFormat="1"/>
    <row r="559" s="321" customFormat="1"/>
  </sheetData>
  <mergeCells count="6">
    <mergeCell ref="E75:H75"/>
    <mergeCell ref="E3:P3"/>
    <mergeCell ref="A2:C2"/>
    <mergeCell ref="A3:C3"/>
    <mergeCell ref="A6:C6"/>
    <mergeCell ref="E2:P2"/>
  </mergeCells>
  <dataValidations disablePrompts="1" count="1">
    <dataValidation type="custom" allowBlank="1" showInputMessage="1" showErrorMessage="1" sqref="M11 B1" xr:uid="{00000000-0002-0000-0500-000000000000}">
      <formula1>-1</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C00000"/>
  </sheetPr>
  <dimension ref="A1:BH421"/>
  <sheetViews>
    <sheetView showGridLines="0" workbookViewId="0">
      <pane xSplit="2" ySplit="5" topLeftCell="C6" activePane="bottomRight" state="frozen"/>
      <selection activeCell="U12" sqref="U12"/>
      <selection pane="topRight" activeCell="U12" sqref="U12"/>
      <selection pane="bottomLeft" activeCell="U12" sqref="U12"/>
      <selection pane="bottomRight" activeCell="U12" sqref="U12"/>
    </sheetView>
  </sheetViews>
  <sheetFormatPr defaultColWidth="8.83203125" defaultRowHeight="13"/>
  <cols>
    <col min="1" max="1" width="3.33203125" style="236" customWidth="1"/>
    <col min="2" max="2" width="2.5" style="236" customWidth="1"/>
    <col min="3" max="3" width="47.33203125" style="240" customWidth="1"/>
    <col min="4" max="4" width="11" style="240" bestFit="1" customWidth="1"/>
    <col min="5" max="8" width="9.1640625" style="240" bestFit="1" customWidth="1"/>
    <col min="9" max="9" width="10.6640625" style="236" customWidth="1"/>
    <col min="10" max="10" width="44.33203125" style="240" bestFit="1" customWidth="1"/>
    <col min="11" max="11" width="7.6640625" style="240" bestFit="1" customWidth="1"/>
    <col min="12" max="12" width="8.5" style="240" bestFit="1" customWidth="1"/>
    <col min="13" max="15" width="9.33203125" style="240" bestFit="1" customWidth="1"/>
    <col min="16" max="58" width="8.83203125" style="236"/>
    <col min="59" max="60" width="8.83203125" style="269"/>
    <col min="61" max="16384" width="8.83203125" style="240"/>
  </cols>
  <sheetData>
    <row r="1" spans="1:49" s="236" customFormat="1" ht="80" customHeight="1" thickBot="1">
      <c r="C1" s="233"/>
      <c r="D1" s="234"/>
      <c r="E1" s="235"/>
      <c r="F1" s="234"/>
      <c r="G1" s="234"/>
      <c r="H1" s="234"/>
      <c r="L1" s="233"/>
    </row>
    <row r="2" spans="1:49" s="306" customFormat="1" ht="16" thickBot="1">
      <c r="A2" s="310" t="s">
        <v>148</v>
      </c>
      <c r="B2" s="311"/>
      <c r="C2" s="312"/>
      <c r="D2" s="675"/>
      <c r="E2" s="675"/>
      <c r="F2" s="675"/>
      <c r="G2" s="675"/>
      <c r="H2" s="675"/>
      <c r="I2" s="675"/>
      <c r="J2" s="675"/>
      <c r="K2" s="675"/>
      <c r="L2" s="675"/>
      <c r="M2" s="675"/>
      <c r="N2" s="675"/>
    </row>
    <row r="3" spans="1:49" s="306" customFormat="1" ht="16" thickBot="1">
      <c r="A3" s="313" t="s">
        <v>169</v>
      </c>
      <c r="B3" s="314"/>
      <c r="C3" s="315"/>
      <c r="D3" s="547"/>
      <c r="E3" s="549">
        <v>30</v>
      </c>
      <c r="F3" s="548"/>
      <c r="G3" s="682" t="s">
        <v>170</v>
      </c>
      <c r="H3" s="683"/>
      <c r="I3" s="552">
        <f>E3*'Step 3 Income Statement '!AF62</f>
        <v>0</v>
      </c>
      <c r="J3" s="548"/>
      <c r="K3" s="548"/>
      <c r="L3" s="548"/>
      <c r="M3" s="548"/>
      <c r="N3" s="548"/>
    </row>
    <row r="4" spans="1:49" s="306" customFormat="1" ht="16" thickBot="1">
      <c r="A4" s="676" t="s">
        <v>136</v>
      </c>
      <c r="B4" s="677"/>
      <c r="C4" s="678"/>
      <c r="D4" s="307" t="s">
        <v>3</v>
      </c>
      <c r="E4" s="307"/>
      <c r="F4" s="307"/>
      <c r="G4" s="307"/>
      <c r="H4" s="307"/>
      <c r="I4" s="307"/>
      <c r="J4" s="307"/>
      <c r="K4" s="307"/>
      <c r="L4" s="307"/>
      <c r="M4" s="308"/>
      <c r="N4" s="307"/>
      <c r="O4" s="307"/>
      <c r="AL4" s="307"/>
      <c r="AM4" s="307"/>
      <c r="AN4" s="307"/>
      <c r="AO4" s="307"/>
      <c r="AP4" s="307"/>
      <c r="AQ4" s="308"/>
      <c r="AR4" s="308"/>
      <c r="AS4" s="309"/>
      <c r="AT4" s="308"/>
      <c r="AU4" s="307"/>
      <c r="AV4" s="307"/>
      <c r="AW4" s="307"/>
    </row>
    <row r="5" spans="1:49" s="306" customFormat="1" ht="16" thickBot="1">
      <c r="A5" s="679" t="s">
        <v>67</v>
      </c>
      <c r="B5" s="680"/>
      <c r="C5" s="681"/>
    </row>
    <row r="6" spans="1:49" s="236" customFormat="1">
      <c r="C6" s="239"/>
      <c r="D6" s="239"/>
      <c r="E6" s="239"/>
      <c r="F6" s="239"/>
      <c r="G6" s="239"/>
    </row>
    <row r="7" spans="1:49">
      <c r="C7" s="670" t="s">
        <v>68</v>
      </c>
      <c r="D7" s="672" t="s">
        <v>69</v>
      </c>
      <c r="E7" s="673"/>
      <c r="F7" s="673"/>
      <c r="G7" s="673"/>
      <c r="H7" s="674"/>
      <c r="J7" s="670" t="s">
        <v>70</v>
      </c>
      <c r="K7" s="672" t="s">
        <v>71</v>
      </c>
      <c r="L7" s="673"/>
      <c r="M7" s="673"/>
      <c r="N7" s="673"/>
      <c r="O7" s="674"/>
    </row>
    <row r="8" spans="1:49">
      <c r="C8" s="671"/>
      <c r="D8" s="241">
        <f>'Step 3 Income Statement '!AF7</f>
        <v>2018</v>
      </c>
      <c r="E8" s="241">
        <f>'Step 3 Income Statement '!AG7</f>
        <v>2019</v>
      </c>
      <c r="F8" s="241">
        <f>'Step 3 Income Statement '!AH7</f>
        <v>2020</v>
      </c>
      <c r="G8" s="241">
        <f>'Step 3 Income Statement '!AI7</f>
        <v>2021</v>
      </c>
      <c r="H8" s="241">
        <f>'Step 3 Income Statement '!AJ7</f>
        <v>2022</v>
      </c>
      <c r="J8" s="671"/>
      <c r="K8" s="241">
        <f>'Step 3 Income Statement '!AF7</f>
        <v>2018</v>
      </c>
      <c r="L8" s="241">
        <f>'Step 3 Income Statement '!AG7</f>
        <v>2019</v>
      </c>
      <c r="M8" s="241">
        <f>'Step 3 Income Statement '!AH7</f>
        <v>2020</v>
      </c>
      <c r="N8" s="241">
        <f>'Step 3 Income Statement '!AI7</f>
        <v>2021</v>
      </c>
      <c r="O8" s="241">
        <f>'Step 3 Income Statement '!AJ7</f>
        <v>2022</v>
      </c>
    </row>
    <row r="9" spans="1:49">
      <c r="C9" s="242" t="s">
        <v>9</v>
      </c>
      <c r="D9" s="243">
        <f>'Step 3 Income Statement '!AF8</f>
        <v>0</v>
      </c>
      <c r="E9" s="243">
        <f>'Step 3 Income Statement '!AG8</f>
        <v>0</v>
      </c>
      <c r="F9" s="243">
        <f>'Step 3 Income Statement '!AH8</f>
        <v>0</v>
      </c>
      <c r="G9" s="243">
        <f>'Step 3 Income Statement '!AI8</f>
        <v>0</v>
      </c>
      <c r="H9" s="243">
        <f>'Step 3 Income Statement '!AJ8</f>
        <v>0</v>
      </c>
      <c r="J9" s="242" t="s">
        <v>72</v>
      </c>
      <c r="K9" s="244" t="str">
        <f>'Step 3 Income Statement '!AF64</f>
        <v>N/A</v>
      </c>
      <c r="L9" s="244" t="str">
        <f>'Step 3 Income Statement '!AG64</f>
        <v>N/A</v>
      </c>
      <c r="M9" s="244" t="str">
        <f>'Step 3 Income Statement '!AH64</f>
        <v>N/A</v>
      </c>
      <c r="N9" s="244" t="str">
        <f>'Step 3 Income Statement '!AI64</f>
        <v>N/A</v>
      </c>
      <c r="O9" s="244" t="str">
        <f>'Step 3 Income Statement '!AJ64</f>
        <v>N/A</v>
      </c>
    </row>
    <row r="10" spans="1:49">
      <c r="C10" s="245" t="s">
        <v>73</v>
      </c>
      <c r="D10" s="602" t="str">
        <f>'Step 3 Income Statement '!AF9</f>
        <v>N/A</v>
      </c>
      <c r="E10" s="602" t="str">
        <f>'Step 3 Income Statement '!AG9</f>
        <v>N/A</v>
      </c>
      <c r="F10" s="602" t="str">
        <f>'Step 3 Income Statement '!AH9</f>
        <v>N/A</v>
      </c>
      <c r="G10" s="602" t="str">
        <f>'Step 3 Income Statement '!AI9</f>
        <v>N/A</v>
      </c>
      <c r="H10" s="602" t="str">
        <f>'Step 3 Income Statement '!AJ9</f>
        <v>N/A</v>
      </c>
      <c r="I10" s="556"/>
      <c r="J10" s="557" t="s">
        <v>73</v>
      </c>
      <c r="K10" s="602" t="str">
        <f>'Step 3 Income Statement '!AF65</f>
        <v>N/A</v>
      </c>
      <c r="L10" s="602" t="str">
        <f>'Step 3 Income Statement '!AG65</f>
        <v>N/A</v>
      </c>
      <c r="M10" s="602" t="str">
        <f>'Step 3 Income Statement '!AH65</f>
        <v>N/A</v>
      </c>
      <c r="N10" s="602" t="str">
        <f>'Step 3 Income Statement '!AI65</f>
        <v>N/A</v>
      </c>
      <c r="O10" s="602" t="str">
        <f>'Step 3 Income Statement '!AJ65</f>
        <v>N/A</v>
      </c>
    </row>
    <row r="11" spans="1:49">
      <c r="C11" s="246"/>
      <c r="D11" s="247"/>
      <c r="E11" s="247"/>
      <c r="F11" s="247"/>
      <c r="G11" s="247"/>
      <c r="H11" s="247"/>
      <c r="J11" s="246"/>
      <c r="K11" s="247"/>
      <c r="L11" s="247"/>
      <c r="M11" s="247"/>
      <c r="N11" s="247"/>
      <c r="O11" s="247"/>
    </row>
    <row r="12" spans="1:49">
      <c r="C12" s="248" t="s">
        <v>74</v>
      </c>
      <c r="D12" s="249"/>
      <c r="E12" s="249"/>
      <c r="F12" s="249"/>
      <c r="G12" s="249"/>
      <c r="H12" s="249"/>
      <c r="J12" s="248" t="s">
        <v>74</v>
      </c>
      <c r="K12" s="249"/>
      <c r="L12" s="249"/>
      <c r="M12" s="249"/>
      <c r="N12" s="249"/>
      <c r="O12" s="249"/>
    </row>
    <row r="13" spans="1:49">
      <c r="C13" s="250" t="s">
        <v>240</v>
      </c>
      <c r="D13" s="251"/>
      <c r="E13" s="251"/>
      <c r="F13" s="251"/>
      <c r="G13" s="251"/>
      <c r="H13" s="251"/>
      <c r="J13" s="250" t="s">
        <v>241</v>
      </c>
      <c r="K13" s="560"/>
      <c r="L13" s="560"/>
      <c r="M13" s="560"/>
      <c r="N13" s="560"/>
      <c r="O13" s="560"/>
    </row>
    <row r="14" spans="1:49">
      <c r="C14" s="250" t="s">
        <v>75</v>
      </c>
      <c r="D14" s="596" t="str">
        <f>IFERROR(D15/'Step 3 Income Statement '!AF62,"N/A")</f>
        <v>N/A</v>
      </c>
      <c r="E14" s="596" t="str">
        <f>IFERROR(E15/'Step 3 Income Statement '!AG62,"N/A")</f>
        <v>N/A</v>
      </c>
      <c r="F14" s="596" t="str">
        <f>IFERROR(F15/'Step 3 Income Statement '!AH62,"N/A")</f>
        <v>N/A</v>
      </c>
      <c r="G14" s="596" t="str">
        <f>IFERROR(G15/'Step 3 Income Statement '!AI62,"N/A")</f>
        <v>N/A</v>
      </c>
      <c r="H14" s="596" t="str">
        <f>IFERROR(H15/'Step 3 Income Statement '!AJ62,"N/A")</f>
        <v>N/A</v>
      </c>
      <c r="J14" s="250" t="s">
        <v>75</v>
      </c>
      <c r="K14" s="559" t="str">
        <f>IFERROR(K9*(2*K10*100),"N/A")</f>
        <v>N/A</v>
      </c>
      <c r="L14" s="559" t="str">
        <f>IFERROR(L9*(2*L10*100),"N/A")</f>
        <v>N/A</v>
      </c>
      <c r="M14" s="559" t="str">
        <f>IFERROR(M9*(2*M10*100),"N/A")</f>
        <v>N/A</v>
      </c>
      <c r="N14" s="559" t="str">
        <f t="shared" ref="N14:O14" si="0">IFERROR(N9*(2*N10*100),"N/A")</f>
        <v>N/A</v>
      </c>
      <c r="O14" s="559" t="str">
        <f t="shared" si="0"/>
        <v>N/A</v>
      </c>
    </row>
    <row r="15" spans="1:49">
      <c r="C15" s="252" t="s">
        <v>76</v>
      </c>
      <c r="D15" s="562">
        <f t="shared" ref="D15:H15" si="1">D9*10</f>
        <v>0</v>
      </c>
      <c r="E15" s="562">
        <f t="shared" si="1"/>
        <v>0</v>
      </c>
      <c r="F15" s="562">
        <f t="shared" si="1"/>
        <v>0</v>
      </c>
      <c r="G15" s="562">
        <f t="shared" si="1"/>
        <v>0</v>
      </c>
      <c r="H15" s="562">
        <f t="shared" si="1"/>
        <v>0</v>
      </c>
      <c r="J15" s="252" t="s">
        <v>76</v>
      </c>
      <c r="K15" s="253" t="str">
        <f>IFERROR(K14*'Step 3 Income Statement '!AF58,"N/A")</f>
        <v>N/A</v>
      </c>
      <c r="L15" s="253" t="str">
        <f>IFERROR(L14*'Step 3 Income Statement '!AG58,"N/A")</f>
        <v>N/A</v>
      </c>
      <c r="M15" s="253" t="str">
        <f>IFERROR(M14*'Step 3 Income Statement '!AH58,"N/A")</f>
        <v>N/A</v>
      </c>
      <c r="N15" s="253" t="str">
        <f>IFERROR(N14*'Step 3 Income Statement '!AI58,"N/A")</f>
        <v>N/A</v>
      </c>
      <c r="O15" s="253" t="str">
        <f>IFERROR(O14*'Step 3 Income Statement '!AJ58,"N/A")</f>
        <v>N/A</v>
      </c>
    </row>
    <row r="16" spans="1:49">
      <c r="C16" s="246" t="s">
        <v>77</v>
      </c>
      <c r="D16" s="255"/>
      <c r="E16" s="255"/>
      <c r="F16" s="255"/>
      <c r="G16" s="255"/>
      <c r="H16" s="255"/>
      <c r="J16" s="246" t="s">
        <v>77</v>
      </c>
      <c r="K16" s="255"/>
      <c r="L16" s="255"/>
      <c r="M16" s="255"/>
      <c r="N16" s="255"/>
      <c r="O16" s="255"/>
    </row>
    <row r="17" spans="3:15">
      <c r="C17" s="250" t="s">
        <v>78</v>
      </c>
      <c r="D17" s="256"/>
      <c r="E17" s="256"/>
      <c r="F17" s="256"/>
      <c r="G17" s="256"/>
      <c r="H17" s="256"/>
      <c r="J17" s="250" t="s">
        <v>79</v>
      </c>
      <c r="K17" s="256"/>
      <c r="L17" s="256"/>
      <c r="M17" s="256"/>
      <c r="N17" s="256"/>
      <c r="O17" s="256"/>
    </row>
    <row r="18" spans="3:15">
      <c r="C18" s="250" t="s">
        <v>75</v>
      </c>
      <c r="D18" s="596" t="str">
        <f>IFERROR(D19/'Step 3 Income Statement '!AF62,"N/A")</f>
        <v>N/A</v>
      </c>
      <c r="E18" s="596" t="str">
        <f>IFERROR(E19/'Step 3 Income Statement '!AG62,"N/A")</f>
        <v>N/A</v>
      </c>
      <c r="F18" s="596" t="str">
        <f>IFERROR(F19/'Step 3 Income Statement '!AH62,"N/A")</f>
        <v>N/A</v>
      </c>
      <c r="G18" s="596" t="str">
        <f>IFERROR(G19/'Step 3 Income Statement '!AI62,"N/A")</f>
        <v>N/A</v>
      </c>
      <c r="H18" s="596" t="str">
        <f>IFERROR(H19/'Step 3 Income Statement '!AJ62,"N/A")</f>
        <v>N/A</v>
      </c>
      <c r="J18" s="250" t="s">
        <v>75</v>
      </c>
      <c r="K18" s="561" t="str">
        <f>IFERROR(K9*(K10*100),"N/A")</f>
        <v>N/A</v>
      </c>
      <c r="L18" s="561" t="str">
        <f>IFERROR(L9*(L10*100),"N/A")</f>
        <v>N/A</v>
      </c>
      <c r="M18" s="561" t="str">
        <f>IFERROR(M9*(M10*100),"N/A")</f>
        <v>N/A</v>
      </c>
      <c r="N18" s="561" t="str">
        <f>IFERROR(N9*(N10*100),"N/A")</f>
        <v>N/A</v>
      </c>
      <c r="O18" s="561" t="str">
        <f>IFERROR(O9*(O10*100),"N/A")</f>
        <v>N/A</v>
      </c>
    </row>
    <row r="19" spans="3:15">
      <c r="C19" s="252" t="s">
        <v>76</v>
      </c>
      <c r="D19" s="562">
        <f t="shared" ref="D19:H19" si="2">D9*5</f>
        <v>0</v>
      </c>
      <c r="E19" s="562">
        <f t="shared" si="2"/>
        <v>0</v>
      </c>
      <c r="F19" s="562">
        <f t="shared" si="2"/>
        <v>0</v>
      </c>
      <c r="G19" s="562">
        <f t="shared" si="2"/>
        <v>0</v>
      </c>
      <c r="H19" s="562">
        <f t="shared" si="2"/>
        <v>0</v>
      </c>
      <c r="J19" s="252" t="s">
        <v>76</v>
      </c>
      <c r="K19" s="254" t="str">
        <f>IFERROR(K18*'Step 3 Income Statement '!AF58,"N/A")</f>
        <v>N/A</v>
      </c>
      <c r="L19" s="254" t="str">
        <f>IFERROR(L18*'Step 3 Income Statement '!AG58,"N/A")</f>
        <v>N/A</v>
      </c>
      <c r="M19" s="254" t="str">
        <f>IFERROR(M18*'Step 3 Income Statement '!AH58,"N/A")</f>
        <v>N/A</v>
      </c>
      <c r="N19" s="254" t="str">
        <f>IFERROR(N18*'Step 3 Income Statement '!AI58,"N/A")</f>
        <v>N/A</v>
      </c>
      <c r="O19" s="254" t="str">
        <f>IFERROR(O18*'Step 3 Income Statement '!AJ58,"N/A")</f>
        <v>N/A</v>
      </c>
    </row>
    <row r="20" spans="3:15">
      <c r="C20" s="257" t="s">
        <v>80</v>
      </c>
      <c r="D20" s="256"/>
      <c r="E20" s="256"/>
      <c r="F20" s="256"/>
      <c r="G20" s="256"/>
      <c r="H20" s="256"/>
      <c r="J20" s="257" t="s">
        <v>80</v>
      </c>
      <c r="K20" s="256"/>
      <c r="L20" s="256"/>
      <c r="M20" s="256"/>
      <c r="N20" s="256"/>
      <c r="O20" s="256"/>
    </row>
    <row r="21" spans="3:15">
      <c r="C21" s="250" t="s">
        <v>81</v>
      </c>
      <c r="D21" s="256"/>
      <c r="E21" s="256"/>
      <c r="F21" s="256"/>
      <c r="G21" s="256"/>
      <c r="H21" s="256"/>
      <c r="J21" s="250" t="s">
        <v>82</v>
      </c>
      <c r="K21" s="256"/>
      <c r="L21" s="256"/>
      <c r="M21" s="256"/>
      <c r="N21" s="256"/>
      <c r="O21" s="256"/>
    </row>
    <row r="22" spans="3:15">
      <c r="C22" s="250" t="s">
        <v>75</v>
      </c>
      <c r="D22" s="596" t="str">
        <f>IFERROR(D23/'Step 3 Income Statement '!AF62,"N/A")</f>
        <v>N/A</v>
      </c>
      <c r="E22" s="596" t="str">
        <f>IFERROR(E23/'Step 3 Income Statement '!AG62,"N/A")</f>
        <v>N/A</v>
      </c>
      <c r="F22" s="596" t="str">
        <f>IFERROR(F23/'Step 3 Income Statement '!AH62,"N/A")</f>
        <v>N/A</v>
      </c>
      <c r="G22" s="596" t="str">
        <f>IFERROR(G23/'Step 3 Income Statement '!AI62,"N/A")</f>
        <v>N/A</v>
      </c>
      <c r="H22" s="596" t="str">
        <f>IFERROR(H23/'Step 3 Income Statement '!AJ62,"N/A")</f>
        <v>N/A</v>
      </c>
      <c r="J22" s="250" t="s">
        <v>75</v>
      </c>
      <c r="K22" s="561" t="str">
        <f>IFERROR(K9*(1.5*K10*100),"N/A")</f>
        <v>N/A</v>
      </c>
      <c r="L22" s="561" t="str">
        <f>IFERROR(L9*(1.5*L10*100),"N/A")</f>
        <v>N/A</v>
      </c>
      <c r="M22" s="561" t="str">
        <f>IFERROR(M9*(1.5*M10*100),"N/A")</f>
        <v>N/A</v>
      </c>
      <c r="N22" s="561" t="str">
        <f>IFERROR(N9*(1.5*N10*100),"N/A")</f>
        <v>N/A</v>
      </c>
      <c r="O22" s="561" t="str">
        <f>IFERROR(O9*(1.5*O10*100),"N/A")</f>
        <v>N/A</v>
      </c>
    </row>
    <row r="23" spans="3:15">
      <c r="C23" s="252" t="s">
        <v>76</v>
      </c>
      <c r="D23" s="562">
        <f t="shared" ref="D23:H23" si="3">7.5*D9</f>
        <v>0</v>
      </c>
      <c r="E23" s="562">
        <f t="shared" si="3"/>
        <v>0</v>
      </c>
      <c r="F23" s="562">
        <f t="shared" si="3"/>
        <v>0</v>
      </c>
      <c r="G23" s="562">
        <f t="shared" si="3"/>
        <v>0</v>
      </c>
      <c r="H23" s="562">
        <f t="shared" si="3"/>
        <v>0</v>
      </c>
      <c r="J23" s="252" t="s">
        <v>76</v>
      </c>
      <c r="K23" s="254" t="str">
        <f>IFERROR(K22*'Step 3 Income Statement '!AF58,"N/A")</f>
        <v>N/A</v>
      </c>
      <c r="L23" s="254" t="str">
        <f>IFERROR(L22*'Step 3 Income Statement '!AG58,"N/A")</f>
        <v>N/A</v>
      </c>
      <c r="M23" s="254" t="str">
        <f>IFERROR(M22*'Step 3 Income Statement '!AH58,"N/A")</f>
        <v>N/A</v>
      </c>
      <c r="N23" s="254" t="str">
        <f>IFERROR(N22*'Step 3 Income Statement '!AI58,"N/A")</f>
        <v>N/A</v>
      </c>
      <c r="O23" s="254" t="str">
        <f>IFERROR(O22*'Step 3 Income Statement '!AJ58,"N/A")</f>
        <v>N/A</v>
      </c>
    </row>
    <row r="24" spans="3:15" s="236" customFormat="1">
      <c r="C24" s="258" t="s">
        <v>231</v>
      </c>
      <c r="D24" s="551" t="str">
        <f>IFERROR(H22/((1+'Step 6 DCF Valuation'!C26)^4),"N/A")</f>
        <v>N/A</v>
      </c>
      <c r="J24" s="258" t="s">
        <v>231</v>
      </c>
      <c r="K24" s="259" t="str">
        <f>IFERROR(O22/((1+'Step 6 DCF Valuation'!C26)^4),"N/A")</f>
        <v>N/A</v>
      </c>
    </row>
    <row r="25" spans="3:15" s="236" customFormat="1"/>
    <row r="26" spans="3:15">
      <c r="C26" s="260" t="s">
        <v>83</v>
      </c>
      <c r="D26" s="672" t="s">
        <v>84</v>
      </c>
      <c r="E26" s="673"/>
      <c r="F26" s="673"/>
      <c r="G26" s="673"/>
      <c r="H26" s="674"/>
      <c r="J26" s="236"/>
      <c r="K26" s="236"/>
      <c r="L26" s="236"/>
      <c r="M26" s="236"/>
      <c r="N26" s="236"/>
      <c r="O26" s="236"/>
    </row>
    <row r="27" spans="3:15">
      <c r="C27" s="261" t="s">
        <v>85</v>
      </c>
      <c r="D27" s="667" t="str">
        <f>'Step 6 DCF Valuation'!D79</f>
        <v>N/A</v>
      </c>
      <c r="E27" s="668"/>
      <c r="F27" s="668"/>
      <c r="G27" s="668"/>
      <c r="H27" s="669"/>
      <c r="J27" s="236"/>
      <c r="K27" s="236"/>
      <c r="L27" s="236"/>
      <c r="M27" s="236"/>
      <c r="N27" s="236"/>
      <c r="O27" s="236"/>
    </row>
    <row r="28" spans="3:15">
      <c r="C28" s="261" t="s">
        <v>86</v>
      </c>
      <c r="D28" s="667" t="str">
        <f>'Step 6 DCF Valuation'!H77</f>
        <v>N/A</v>
      </c>
      <c r="E28" s="668"/>
      <c r="F28" s="668"/>
      <c r="G28" s="668"/>
      <c r="H28" s="669"/>
      <c r="J28" s="236"/>
      <c r="K28" s="236"/>
      <c r="L28" s="236"/>
      <c r="M28" s="236"/>
      <c r="N28" s="236"/>
      <c r="O28" s="236"/>
    </row>
    <row r="29" spans="3:15">
      <c r="C29" s="261" t="s">
        <v>87</v>
      </c>
      <c r="D29" s="667" t="str">
        <f>'Step 6 DCF Valuation'!F78</f>
        <v>N/A</v>
      </c>
      <c r="E29" s="668"/>
      <c r="F29" s="668"/>
      <c r="G29" s="668"/>
      <c r="H29" s="669"/>
      <c r="J29" s="236"/>
      <c r="K29" s="236"/>
      <c r="L29" s="236"/>
      <c r="M29" s="236"/>
      <c r="N29" s="236"/>
      <c r="O29" s="236"/>
    </row>
    <row r="30" spans="3:15" s="236" customFormat="1" ht="13.5" thickBot="1">
      <c r="C30" s="262"/>
      <c r="D30" s="263"/>
      <c r="E30" s="263"/>
      <c r="F30" s="263"/>
      <c r="G30" s="263"/>
      <c r="H30" s="263"/>
    </row>
    <row r="31" spans="3:15" ht="31.5" thickBot="1">
      <c r="C31" s="264" t="s">
        <v>88</v>
      </c>
      <c r="D31" s="265" t="s">
        <v>89</v>
      </c>
      <c r="E31" s="265" t="s">
        <v>90</v>
      </c>
      <c r="F31" s="263"/>
      <c r="G31" s="263"/>
      <c r="H31" s="263"/>
      <c r="I31" s="266"/>
      <c r="J31" s="601"/>
      <c r="K31" s="236"/>
      <c r="L31" s="601"/>
      <c r="M31" s="236"/>
      <c r="N31" s="236"/>
      <c r="O31" s="236"/>
    </row>
    <row r="32" spans="3:15" ht="15.5">
      <c r="C32" s="264" t="s">
        <v>91</v>
      </c>
      <c r="D32" s="550" t="str">
        <f>D24</f>
        <v>N/A</v>
      </c>
      <c r="E32" s="558" t="str">
        <f>IFERROR(D32/E$3-1,"N/A")</f>
        <v>N/A</v>
      </c>
      <c r="F32" s="263"/>
      <c r="G32" s="263"/>
      <c r="H32" s="263"/>
      <c r="I32" s="263"/>
      <c r="J32" s="236"/>
      <c r="K32" s="236"/>
      <c r="L32" s="236"/>
      <c r="M32" s="236"/>
      <c r="N32" s="236"/>
      <c r="O32" s="236"/>
    </row>
    <row r="33" spans="1:60" ht="15.5">
      <c r="C33" s="268" t="s">
        <v>92</v>
      </c>
      <c r="D33" s="267" t="str">
        <f>K24</f>
        <v>N/A</v>
      </c>
      <c r="E33" s="558" t="str">
        <f t="shared" ref="E33:E35" si="4">IFERROR(D33/E$3-1,"N/A")</f>
        <v>N/A</v>
      </c>
      <c r="F33" s="263"/>
      <c r="G33" s="263"/>
      <c r="H33" s="263"/>
      <c r="I33" s="263"/>
      <c r="J33" s="236"/>
      <c r="K33" s="236"/>
      <c r="L33" s="236"/>
      <c r="M33" s="236"/>
      <c r="N33" s="236"/>
      <c r="O33" s="236"/>
    </row>
    <row r="34" spans="1:60" ht="15.5">
      <c r="C34" s="268" t="s">
        <v>93</v>
      </c>
      <c r="D34" s="550" t="str">
        <f>'Step 6 DCF Valuation'!D71</f>
        <v>N/A</v>
      </c>
      <c r="E34" s="558" t="str">
        <f t="shared" si="4"/>
        <v>N/A</v>
      </c>
      <c r="F34" s="263"/>
      <c r="G34" s="263"/>
      <c r="H34" s="263"/>
      <c r="I34" s="263"/>
      <c r="J34" s="236"/>
      <c r="K34" s="236"/>
      <c r="L34" s="236"/>
      <c r="M34" s="236"/>
      <c r="N34" s="236"/>
      <c r="O34" s="236"/>
    </row>
    <row r="35" spans="1:60" ht="16" thickBot="1">
      <c r="C35" s="270" t="s">
        <v>94</v>
      </c>
      <c r="D35" s="271" t="str">
        <f>IFERROR(AVERAGE(D32:D34),"N/A")</f>
        <v>N/A</v>
      </c>
      <c r="E35" s="558" t="str">
        <f t="shared" si="4"/>
        <v>N/A</v>
      </c>
      <c r="F35" s="263"/>
      <c r="G35" s="263"/>
      <c r="H35" s="263"/>
      <c r="I35" s="263"/>
      <c r="J35" s="236"/>
      <c r="K35" s="236"/>
      <c r="L35" s="236"/>
      <c r="M35" s="236"/>
      <c r="N35" s="236"/>
      <c r="O35" s="236"/>
    </row>
    <row r="36" spans="1:60" s="236" customFormat="1"/>
    <row r="37" spans="1:60" s="236" customFormat="1" ht="15.5">
      <c r="C37" s="272"/>
    </row>
    <row r="38" spans="1:60" s="273" customFormat="1" ht="15.5">
      <c r="A38" s="236"/>
      <c r="B38" s="236"/>
      <c r="C38" s="272" t="s">
        <v>209</v>
      </c>
      <c r="D38" s="236"/>
      <c r="E38" s="236"/>
      <c r="F38" s="236"/>
      <c r="G38" s="236"/>
      <c r="H38" s="236"/>
      <c r="I38" s="236"/>
      <c r="J38" s="236"/>
      <c r="K38" s="236"/>
      <c r="L38" s="236"/>
      <c r="M38" s="236"/>
      <c r="N38" s="236"/>
      <c r="O38" s="236"/>
      <c r="P38" s="236"/>
      <c r="Q38" s="236"/>
      <c r="R38" s="236"/>
      <c r="S38" s="236"/>
      <c r="T38" s="236"/>
      <c r="U38" s="236"/>
      <c r="V38" s="236"/>
      <c r="W38" s="236"/>
      <c r="X38" s="236"/>
      <c r="Y38" s="236"/>
      <c r="Z38" s="236"/>
      <c r="AA38" s="236"/>
      <c r="AB38" s="236"/>
      <c r="AC38" s="236"/>
      <c r="AD38" s="236"/>
      <c r="AE38" s="236"/>
      <c r="AF38" s="236"/>
      <c r="AG38" s="236"/>
      <c r="AH38" s="236"/>
      <c r="AI38" s="236"/>
      <c r="AJ38" s="236"/>
      <c r="AK38" s="236"/>
      <c r="AL38" s="236"/>
      <c r="AM38" s="236"/>
      <c r="AN38" s="236"/>
      <c r="AO38" s="236"/>
      <c r="AP38" s="236"/>
      <c r="AQ38" s="236"/>
      <c r="AR38" s="236"/>
      <c r="AS38" s="236"/>
      <c r="AT38" s="236"/>
      <c r="AU38" s="236"/>
      <c r="AV38" s="236"/>
      <c r="AW38" s="236"/>
      <c r="AX38" s="236"/>
      <c r="AY38" s="236"/>
      <c r="AZ38" s="236"/>
      <c r="BA38" s="236"/>
      <c r="BB38" s="236"/>
      <c r="BC38" s="236"/>
      <c r="BD38" s="236"/>
      <c r="BE38" s="236"/>
      <c r="BF38" s="236"/>
      <c r="BG38" s="269"/>
      <c r="BH38" s="269"/>
    </row>
    <row r="39" spans="1:60" s="273" customFormat="1" ht="15.5">
      <c r="A39" s="236"/>
      <c r="B39" s="236"/>
      <c r="C39" s="272"/>
      <c r="D39" s="236"/>
      <c r="E39" s="236"/>
      <c r="F39" s="236"/>
      <c r="G39" s="236"/>
      <c r="H39" s="236"/>
      <c r="I39" s="236"/>
      <c r="J39" s="236"/>
      <c r="K39" s="236"/>
      <c r="L39" s="236"/>
      <c r="M39" s="236"/>
      <c r="N39" s="236"/>
      <c r="O39" s="236"/>
      <c r="P39" s="236"/>
      <c r="Q39" s="236"/>
      <c r="R39" s="236"/>
      <c r="S39" s="236"/>
      <c r="T39" s="236"/>
      <c r="U39" s="236"/>
      <c r="V39" s="236"/>
      <c r="W39" s="236"/>
      <c r="X39" s="236"/>
      <c r="Y39" s="236"/>
      <c r="Z39" s="236"/>
      <c r="AA39" s="236"/>
      <c r="AB39" s="236"/>
      <c r="AC39" s="236"/>
      <c r="AD39" s="236"/>
      <c r="AE39" s="236"/>
      <c r="AF39" s="236"/>
      <c r="AG39" s="236"/>
      <c r="AH39" s="236"/>
      <c r="AI39" s="236"/>
      <c r="AJ39" s="236"/>
      <c r="AK39" s="236"/>
      <c r="AL39" s="236"/>
      <c r="AM39" s="236"/>
      <c r="AN39" s="236"/>
      <c r="AO39" s="236"/>
      <c r="AP39" s="236"/>
      <c r="AQ39" s="236"/>
      <c r="AR39" s="236"/>
      <c r="AS39" s="236"/>
      <c r="AT39" s="236"/>
      <c r="AU39" s="236"/>
      <c r="AV39" s="236"/>
      <c r="AW39" s="236"/>
      <c r="AX39" s="236"/>
      <c r="AY39" s="236"/>
      <c r="AZ39" s="236"/>
      <c r="BA39" s="236"/>
      <c r="BB39" s="236"/>
      <c r="BC39" s="236"/>
      <c r="BD39" s="236"/>
      <c r="BE39" s="236"/>
      <c r="BF39" s="236"/>
      <c r="BG39" s="269"/>
      <c r="BH39" s="269"/>
    </row>
    <row r="40" spans="1:60" s="236" customFormat="1"/>
    <row r="41" spans="1:60" s="236" customFormat="1"/>
    <row r="42" spans="1:60" s="236" customFormat="1"/>
    <row r="43" spans="1:60" s="236" customFormat="1"/>
    <row r="44" spans="1:60" s="236" customFormat="1"/>
    <row r="45" spans="1:60" s="236" customFormat="1"/>
    <row r="46" spans="1:60" s="236" customFormat="1"/>
    <row r="47" spans="1:60" s="236" customFormat="1"/>
    <row r="48" spans="1:60" s="236" customFormat="1"/>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row r="87" s="236" customFormat="1"/>
    <row r="88" s="236" customFormat="1"/>
    <row r="89" s="236" customFormat="1"/>
    <row r="90" s="236" customFormat="1"/>
    <row r="91" s="236" customFormat="1"/>
    <row r="92" s="236" customFormat="1"/>
    <row r="93" s="236" customFormat="1"/>
    <row r="94" s="236" customFormat="1"/>
    <row r="95" s="236" customFormat="1"/>
    <row r="96" s="236" customFormat="1"/>
    <row r="97" s="236" customFormat="1"/>
    <row r="98" s="236" customFormat="1"/>
    <row r="99" s="236" customFormat="1"/>
    <row r="100" s="236" customFormat="1"/>
    <row r="101" s="236" customFormat="1"/>
    <row r="102" s="236" customFormat="1"/>
    <row r="103" s="236" customFormat="1"/>
    <row r="104" s="236" customFormat="1"/>
    <row r="105" s="236" customFormat="1"/>
    <row r="106" s="236" customFormat="1"/>
    <row r="107" s="236" customFormat="1"/>
    <row r="108" s="236" customFormat="1"/>
    <row r="109" s="236" customFormat="1"/>
    <row r="110" s="236" customFormat="1"/>
    <row r="111" s="236" customFormat="1"/>
    <row r="112" s="236" customFormat="1"/>
    <row r="113" s="236" customFormat="1"/>
    <row r="114" s="236" customFormat="1"/>
    <row r="115" s="236" customFormat="1"/>
    <row r="116" s="236" customFormat="1"/>
    <row r="117" s="236" customFormat="1"/>
    <row r="118" s="236" customFormat="1"/>
    <row r="119" s="236" customFormat="1"/>
    <row r="120" s="236" customFormat="1"/>
    <row r="121" s="236" customFormat="1"/>
    <row r="122" s="236" customFormat="1"/>
    <row r="123" s="236" customFormat="1"/>
    <row r="124" s="236" customFormat="1"/>
    <row r="125" s="236" customFormat="1"/>
    <row r="126" s="236" customFormat="1"/>
    <row r="127" s="236" customFormat="1"/>
    <row r="128" s="236" customFormat="1"/>
    <row r="129" s="236" customFormat="1"/>
    <row r="130" s="236" customFormat="1"/>
    <row r="131" s="236" customFormat="1"/>
    <row r="132" s="236" customFormat="1"/>
    <row r="133" s="236" customFormat="1"/>
    <row r="134" s="236" customFormat="1"/>
    <row r="135" s="236" customFormat="1"/>
    <row r="136" s="236" customFormat="1"/>
    <row r="137" s="236" customFormat="1"/>
    <row r="138" s="236" customFormat="1"/>
    <row r="139" s="236" customFormat="1"/>
    <row r="140" s="236" customFormat="1"/>
    <row r="141" s="236" customFormat="1"/>
    <row r="142" s="236" customFormat="1"/>
    <row r="143" s="236" customFormat="1"/>
    <row r="144" s="236" customFormat="1"/>
    <row r="145" s="236" customFormat="1"/>
    <row r="146" s="236" customFormat="1"/>
    <row r="147" s="236" customFormat="1"/>
    <row r="148" s="236" customFormat="1"/>
    <row r="149" s="236" customFormat="1"/>
    <row r="150" s="236" customFormat="1"/>
    <row r="151" s="236" customFormat="1"/>
    <row r="152" s="236" customFormat="1"/>
    <row r="153" s="236" customFormat="1"/>
    <row r="154" s="236" customFormat="1"/>
    <row r="155" s="236" customFormat="1"/>
    <row r="156" s="236" customFormat="1"/>
    <row r="157" s="236" customFormat="1"/>
    <row r="158" s="236" customFormat="1"/>
    <row r="159" s="236" customFormat="1"/>
    <row r="160" s="236" customFormat="1"/>
    <row r="161" s="236" customFormat="1"/>
    <row r="162" s="236" customFormat="1"/>
    <row r="163" s="236" customFormat="1"/>
    <row r="164" s="236" customFormat="1"/>
    <row r="165" s="236" customFormat="1"/>
    <row r="166" s="236" customFormat="1"/>
    <row r="167" s="236" customFormat="1"/>
    <row r="168" s="236" customFormat="1"/>
    <row r="169" s="236" customFormat="1"/>
    <row r="170" s="236" customFormat="1"/>
    <row r="171" s="236" customFormat="1"/>
    <row r="172" s="236" customFormat="1"/>
    <row r="173" s="236" customFormat="1"/>
    <row r="174" s="236" customFormat="1"/>
    <row r="175" s="236" customFormat="1"/>
    <row r="176" s="236" customFormat="1"/>
    <row r="177" s="236" customFormat="1"/>
    <row r="178" s="236" customFormat="1"/>
    <row r="179" s="236" customFormat="1"/>
    <row r="180" s="236" customFormat="1"/>
    <row r="181" s="236" customFormat="1"/>
    <row r="182" s="236" customFormat="1"/>
    <row r="183" s="236" customFormat="1"/>
    <row r="184" s="236" customFormat="1"/>
    <row r="185" s="236" customFormat="1"/>
    <row r="186" s="236" customFormat="1"/>
    <row r="187" s="236" customFormat="1"/>
    <row r="188" s="236" customFormat="1"/>
    <row r="189" s="236" customFormat="1"/>
    <row r="190" s="236" customFormat="1"/>
    <row r="191" s="236" customFormat="1"/>
    <row r="192" s="236" customFormat="1"/>
    <row r="193" s="236" customFormat="1"/>
    <row r="194" s="236" customFormat="1"/>
    <row r="195" s="236" customFormat="1"/>
    <row r="196" s="236" customFormat="1"/>
    <row r="197" s="236" customFormat="1"/>
    <row r="198" s="236" customFormat="1"/>
    <row r="199" s="236" customFormat="1"/>
    <row r="200" s="236" customFormat="1"/>
    <row r="201" s="236" customFormat="1"/>
    <row r="202" s="236" customFormat="1"/>
    <row r="203" s="236" customFormat="1"/>
    <row r="204" s="236" customFormat="1"/>
    <row r="205" s="236" customFormat="1"/>
    <row r="206" s="236" customFormat="1"/>
    <row r="207" s="236" customFormat="1"/>
    <row r="208" s="236" customFormat="1"/>
    <row r="209" s="236" customFormat="1"/>
    <row r="210" s="236" customFormat="1"/>
    <row r="211" s="236" customFormat="1"/>
    <row r="212" s="236" customFormat="1"/>
    <row r="213" s="236" customFormat="1"/>
    <row r="214" s="236" customFormat="1"/>
    <row r="215" s="236" customFormat="1"/>
    <row r="216" s="236" customFormat="1"/>
    <row r="217" s="236" customFormat="1"/>
    <row r="218" s="236" customFormat="1"/>
    <row r="219" s="236" customFormat="1"/>
    <row r="220" s="236" customFormat="1"/>
    <row r="221" s="236" customFormat="1"/>
    <row r="222" s="236" customFormat="1"/>
    <row r="223" s="236" customFormat="1"/>
    <row r="224" s="236" customFormat="1"/>
    <row r="225" s="236" customFormat="1"/>
    <row r="226" s="236" customFormat="1"/>
    <row r="227" s="236" customFormat="1"/>
    <row r="228" s="236" customFormat="1"/>
    <row r="229" s="236" customFormat="1"/>
    <row r="230" s="236" customFormat="1"/>
    <row r="231" s="236" customFormat="1"/>
    <row r="232" s="236" customFormat="1"/>
    <row r="233" s="236" customFormat="1"/>
    <row r="234" s="236" customFormat="1"/>
    <row r="235" s="236" customFormat="1"/>
    <row r="236" s="236" customFormat="1"/>
    <row r="237" s="236" customFormat="1"/>
    <row r="238" s="236" customFormat="1"/>
    <row r="239" s="236" customFormat="1"/>
    <row r="240" s="236" customFormat="1"/>
    <row r="241" s="236" customFormat="1"/>
    <row r="242" s="236" customFormat="1"/>
    <row r="243" s="236" customFormat="1"/>
    <row r="244" s="236" customFormat="1"/>
    <row r="245" s="236" customFormat="1"/>
    <row r="246" s="236" customFormat="1"/>
    <row r="247" s="236" customFormat="1"/>
    <row r="248" s="236" customFormat="1"/>
    <row r="249" s="236" customFormat="1"/>
    <row r="250" s="236" customFormat="1"/>
    <row r="251" s="236" customFormat="1"/>
    <row r="252" s="236" customFormat="1"/>
    <row r="253" s="236" customFormat="1"/>
    <row r="254" s="236" customFormat="1"/>
    <row r="255" s="236" customFormat="1"/>
    <row r="256" s="236" customFormat="1"/>
    <row r="257" s="236" customFormat="1"/>
    <row r="258" s="236" customFormat="1"/>
    <row r="259" s="236" customFormat="1"/>
    <row r="260" s="236" customFormat="1"/>
    <row r="261" s="236" customFormat="1"/>
    <row r="262" s="236" customFormat="1"/>
    <row r="263" s="236" customFormat="1"/>
    <row r="264" s="236" customFormat="1"/>
    <row r="265" s="236" customFormat="1"/>
    <row r="266" s="236" customFormat="1"/>
    <row r="267" s="236" customFormat="1"/>
    <row r="268" s="236" customFormat="1"/>
    <row r="269" s="236" customFormat="1"/>
    <row r="270" s="236" customFormat="1"/>
    <row r="271" s="236" customFormat="1"/>
    <row r="272" s="236" customFormat="1"/>
    <row r="273" s="236" customFormat="1"/>
    <row r="274" s="236" customFormat="1"/>
    <row r="275" s="236" customFormat="1"/>
    <row r="276" s="236" customFormat="1"/>
    <row r="277" s="236" customFormat="1"/>
    <row r="278" s="236" customFormat="1"/>
    <row r="279" s="236" customFormat="1"/>
    <row r="280" s="236" customFormat="1"/>
    <row r="281" s="236" customFormat="1"/>
    <row r="282" s="236" customFormat="1"/>
    <row r="283" s="236" customFormat="1"/>
    <row r="284" s="236" customFormat="1"/>
    <row r="285" s="236" customFormat="1"/>
    <row r="286" s="236" customFormat="1"/>
    <row r="287" s="236" customFormat="1"/>
    <row r="288" s="236" customFormat="1"/>
    <row r="289" s="236" customFormat="1"/>
    <row r="290" s="236" customFormat="1"/>
    <row r="291" s="236" customFormat="1"/>
    <row r="292" s="236" customFormat="1"/>
    <row r="293" s="236" customFormat="1"/>
    <row r="294" s="236" customFormat="1"/>
    <row r="295" s="236" customFormat="1"/>
    <row r="296" s="236" customFormat="1"/>
    <row r="297" s="236" customFormat="1"/>
    <row r="298" s="236" customFormat="1"/>
    <row r="299" s="236" customFormat="1"/>
    <row r="300" s="236" customFormat="1"/>
    <row r="301" s="236" customFormat="1"/>
    <row r="302" s="236" customFormat="1"/>
    <row r="303" s="236" customFormat="1"/>
    <row r="304" s="236" customFormat="1"/>
    <row r="305" s="236" customFormat="1"/>
    <row r="306" s="236" customFormat="1"/>
    <row r="307" s="236" customFormat="1"/>
    <row r="308" s="236" customFormat="1"/>
    <row r="309" s="236" customFormat="1"/>
    <row r="310" s="236" customFormat="1"/>
    <row r="311" s="236" customFormat="1"/>
    <row r="312" s="236" customFormat="1"/>
    <row r="313" s="236" customFormat="1"/>
    <row r="314" s="236" customFormat="1"/>
    <row r="315" s="236" customFormat="1"/>
    <row r="316" s="236" customFormat="1"/>
    <row r="317" s="236" customFormat="1"/>
    <row r="318" s="236" customFormat="1"/>
    <row r="319" s="236" customFormat="1"/>
    <row r="320" s="236" customFormat="1"/>
    <row r="321" s="236" customFormat="1"/>
    <row r="322" s="236" customFormat="1"/>
    <row r="323" s="236" customFormat="1"/>
    <row r="324" s="236" customFormat="1"/>
    <row r="325" s="236" customFormat="1"/>
    <row r="326" s="236" customFormat="1"/>
    <row r="327" s="236" customFormat="1"/>
    <row r="328" s="236" customFormat="1"/>
    <row r="329" s="236" customFormat="1"/>
    <row r="330" s="236" customFormat="1"/>
    <row r="331" s="236" customFormat="1"/>
    <row r="332" s="236" customFormat="1"/>
    <row r="333" s="236" customFormat="1"/>
    <row r="334" s="236" customFormat="1"/>
    <row r="335" s="236" customFormat="1"/>
    <row r="336" s="236" customFormat="1"/>
    <row r="337" s="236" customFormat="1"/>
    <row r="338" s="236" customFormat="1"/>
    <row r="339" s="236" customFormat="1"/>
    <row r="340" s="236" customFormat="1"/>
    <row r="341" s="236" customFormat="1"/>
    <row r="342" s="236" customFormat="1"/>
    <row r="343" s="236" customFormat="1"/>
    <row r="344" s="236" customFormat="1"/>
    <row r="345" s="236" customFormat="1"/>
    <row r="346" s="236" customFormat="1"/>
    <row r="347" s="236" customFormat="1"/>
    <row r="348" s="236" customFormat="1"/>
    <row r="349" s="236" customFormat="1"/>
    <row r="350" s="236" customFormat="1"/>
    <row r="351" s="236" customFormat="1"/>
    <row r="352" s="236" customFormat="1"/>
    <row r="353" s="236" customFormat="1"/>
    <row r="354" s="236" customFormat="1"/>
    <row r="355" s="236" customFormat="1"/>
    <row r="356" s="236" customFormat="1"/>
    <row r="357" s="236" customFormat="1"/>
    <row r="358" s="236" customFormat="1"/>
    <row r="359" s="236" customFormat="1"/>
    <row r="360" s="236" customFormat="1"/>
    <row r="361" s="236" customFormat="1"/>
    <row r="362" s="236" customFormat="1"/>
    <row r="363" s="236" customFormat="1"/>
    <row r="364" s="236" customFormat="1"/>
    <row r="365" s="236" customFormat="1"/>
    <row r="366" s="236" customFormat="1"/>
    <row r="367" s="236" customFormat="1"/>
    <row r="368" s="236" customFormat="1"/>
    <row r="369" s="236" customFormat="1"/>
    <row r="370" s="236" customFormat="1"/>
    <row r="371" s="236" customFormat="1"/>
    <row r="372" s="236" customFormat="1"/>
    <row r="373" s="236" customFormat="1"/>
    <row r="374" s="236" customFormat="1"/>
    <row r="375" s="236" customFormat="1"/>
    <row r="376" s="236" customFormat="1"/>
    <row r="377" s="236" customFormat="1"/>
    <row r="378" s="236" customFormat="1"/>
    <row r="379" s="236" customFormat="1"/>
    <row r="380" s="236" customFormat="1"/>
    <row r="381" s="236" customFormat="1"/>
    <row r="382" s="236" customFormat="1"/>
    <row r="383" s="236" customFormat="1"/>
    <row r="384" s="236" customFormat="1"/>
    <row r="385" s="236" customFormat="1"/>
    <row r="386" s="236" customFormat="1"/>
    <row r="387" s="236" customFormat="1"/>
    <row r="388" s="236" customFormat="1"/>
    <row r="389" s="236" customFormat="1"/>
    <row r="390" s="236" customFormat="1"/>
    <row r="391" s="236" customFormat="1"/>
    <row r="392" s="236" customFormat="1"/>
    <row r="393" s="236" customFormat="1"/>
    <row r="394" s="236" customFormat="1"/>
    <row r="395" s="236" customFormat="1"/>
    <row r="396" s="236" customFormat="1"/>
    <row r="397" s="236" customFormat="1"/>
    <row r="398" s="236" customFormat="1"/>
    <row r="399" s="236" customFormat="1"/>
    <row r="400" s="236" customFormat="1"/>
    <row r="401" s="236" customFormat="1"/>
    <row r="402" s="236" customFormat="1"/>
    <row r="403" s="236" customFormat="1"/>
    <row r="404" s="236" customFormat="1"/>
    <row r="405" s="236" customFormat="1"/>
    <row r="406" s="236" customFormat="1"/>
    <row r="407" s="236" customFormat="1"/>
    <row r="408" s="236" customFormat="1"/>
    <row r="409" s="236" customFormat="1"/>
    <row r="410" s="236" customFormat="1"/>
    <row r="411" s="236" customFormat="1"/>
    <row r="412" s="236" customFormat="1"/>
    <row r="413" s="236" customFormat="1"/>
    <row r="414" s="236" customFormat="1"/>
    <row r="415" s="236" customFormat="1"/>
    <row r="416" s="236" customFormat="1"/>
    <row r="417" s="236" customFormat="1"/>
    <row r="418" s="236" customFormat="1"/>
    <row r="419" s="236" customFormat="1"/>
    <row r="420" s="236" customFormat="1"/>
    <row r="421" s="236" customFormat="1"/>
  </sheetData>
  <mergeCells count="12">
    <mergeCell ref="J7:J8"/>
    <mergeCell ref="D2:N2"/>
    <mergeCell ref="A4:C4"/>
    <mergeCell ref="A5:C5"/>
    <mergeCell ref="K7:O7"/>
    <mergeCell ref="G3:H3"/>
    <mergeCell ref="D27:H27"/>
    <mergeCell ref="D28:H28"/>
    <mergeCell ref="C7:C8"/>
    <mergeCell ref="D7:H7"/>
    <mergeCell ref="D29:H29"/>
    <mergeCell ref="D26:H26"/>
  </mergeCells>
  <dataValidations disablePrompts="1" count="1">
    <dataValidation type="custom" allowBlank="1" showInputMessage="1" showErrorMessage="1" sqref="L1 C1" xr:uid="{00000000-0002-0000-0600-000000000000}">
      <formula1>-1</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79998168889431442"/>
  </sheetPr>
  <dimension ref="A1:C13"/>
  <sheetViews>
    <sheetView showGridLines="0" workbookViewId="0">
      <pane ySplit="3" topLeftCell="A4" activePane="bottomLeft" state="frozen"/>
      <selection activeCell="U12" sqref="U12"/>
      <selection pane="bottomLeft" activeCell="U12" sqref="U12"/>
    </sheetView>
  </sheetViews>
  <sheetFormatPr defaultColWidth="10.6640625" defaultRowHeight="15.5"/>
  <cols>
    <col min="1" max="1" width="54.5" style="567" customWidth="1"/>
    <col min="2" max="2" width="59.83203125" style="568" customWidth="1"/>
    <col min="3" max="3" width="92" style="568" customWidth="1"/>
    <col min="4" max="4" width="32" bestFit="1" customWidth="1"/>
  </cols>
  <sheetData>
    <row r="1" spans="1:3" ht="82" customHeight="1"/>
    <row r="2" spans="1:3" ht="6" customHeight="1"/>
    <row r="3" spans="1:3" s="571" customFormat="1" ht="26">
      <c r="A3" s="569" t="s">
        <v>173</v>
      </c>
      <c r="B3" s="570" t="s">
        <v>174</v>
      </c>
      <c r="C3" s="570" t="s">
        <v>175</v>
      </c>
    </row>
    <row r="4" spans="1:3" s="571" customFormat="1" ht="409" customHeight="1">
      <c r="A4" s="572"/>
      <c r="B4" s="573" t="s">
        <v>176</v>
      </c>
      <c r="C4" s="574" t="s">
        <v>177</v>
      </c>
    </row>
    <row r="5" spans="1:3" s="571" customFormat="1" ht="409" customHeight="1">
      <c r="A5" s="575" t="s">
        <v>178</v>
      </c>
      <c r="B5" s="576" t="s">
        <v>179</v>
      </c>
      <c r="C5" s="577" t="s">
        <v>180</v>
      </c>
    </row>
    <row r="6" spans="1:3" s="571" customFormat="1" ht="409" customHeight="1">
      <c r="A6" s="572" t="s">
        <v>181</v>
      </c>
      <c r="B6" s="573" t="s">
        <v>182</v>
      </c>
      <c r="C6" s="574" t="s">
        <v>183</v>
      </c>
    </row>
    <row r="7" spans="1:3" s="571" customFormat="1" ht="409" customHeight="1">
      <c r="A7" s="575" t="s">
        <v>184</v>
      </c>
      <c r="B7" s="576" t="s">
        <v>185</v>
      </c>
      <c r="C7" s="577" t="s">
        <v>186</v>
      </c>
    </row>
    <row r="8" spans="1:3" s="571" customFormat="1" ht="409" customHeight="1">
      <c r="A8" s="572" t="s">
        <v>187</v>
      </c>
      <c r="B8" s="573" t="s">
        <v>188</v>
      </c>
      <c r="C8" s="574" t="s">
        <v>189</v>
      </c>
    </row>
    <row r="9" spans="1:3" s="571" customFormat="1" ht="409" customHeight="1">
      <c r="A9" s="575" t="s">
        <v>190</v>
      </c>
      <c r="B9" s="576" t="s">
        <v>191</v>
      </c>
      <c r="C9" s="577" t="s">
        <v>192</v>
      </c>
    </row>
    <row r="10" spans="1:3" s="571" customFormat="1" ht="409" customHeight="1">
      <c r="A10" s="572" t="s">
        <v>193</v>
      </c>
      <c r="B10" s="573" t="s">
        <v>194</v>
      </c>
      <c r="C10" s="574" t="s">
        <v>195</v>
      </c>
    </row>
    <row r="11" spans="1:3" s="571" customFormat="1" ht="409" customHeight="1">
      <c r="A11" s="575" t="s">
        <v>196</v>
      </c>
      <c r="B11" s="576" t="s">
        <v>197</v>
      </c>
      <c r="C11" s="577" t="s">
        <v>198</v>
      </c>
    </row>
    <row r="12" spans="1:3" s="571" customFormat="1" ht="409" customHeight="1">
      <c r="A12" s="572" t="s">
        <v>199</v>
      </c>
      <c r="B12" s="573" t="s">
        <v>200</v>
      </c>
      <c r="C12" s="574" t="s">
        <v>201</v>
      </c>
    </row>
    <row r="13" spans="1:3" s="571" customFormat="1" ht="409" customHeight="1">
      <c r="A13" s="575" t="s">
        <v>202</v>
      </c>
      <c r="B13" s="576" t="s">
        <v>203</v>
      </c>
      <c r="C13" s="577" t="s">
        <v>204</v>
      </c>
    </row>
  </sheetData>
  <pageMargins left="0.7" right="0.7" top="0.75" bottom="0.75" header="0.3" footer="0.3"/>
  <pageSetup orientation="portrait" horizontalDpi="0" verticalDpi="0"/>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7" tint="0.79998168889431442"/>
  </sheetPr>
  <dimension ref="A1:S138"/>
  <sheetViews>
    <sheetView showGridLines="0" workbookViewId="0">
      <selection activeCell="C5" sqref="C5"/>
    </sheetView>
  </sheetViews>
  <sheetFormatPr defaultColWidth="10.6640625" defaultRowHeight="15.5"/>
  <cols>
    <col min="2" max="2" width="8.33203125" bestFit="1" customWidth="1"/>
    <col min="3" max="3" width="60.83203125" bestFit="1" customWidth="1"/>
    <col min="4" max="4" width="23.33203125" customWidth="1"/>
    <col min="5" max="5" width="85.33203125" customWidth="1"/>
    <col min="6" max="6" width="23" customWidth="1"/>
  </cols>
  <sheetData>
    <row r="1" spans="1:19" ht="86" customHeight="1">
      <c r="A1" s="603"/>
      <c r="B1" s="603"/>
      <c r="C1" s="604"/>
      <c r="D1" s="603"/>
      <c r="E1" s="603"/>
      <c r="F1" s="603"/>
      <c r="G1" s="603"/>
      <c r="H1" s="603"/>
      <c r="I1" s="603"/>
      <c r="J1" s="603"/>
      <c r="K1" s="603"/>
      <c r="L1" s="603"/>
      <c r="M1" s="603"/>
      <c r="N1" s="603"/>
      <c r="O1" s="603"/>
      <c r="P1" s="603"/>
      <c r="Q1" s="603"/>
      <c r="R1" s="603"/>
      <c r="S1" s="603"/>
    </row>
    <row r="2" spans="1:19" ht="23.5">
      <c r="A2" s="700" t="s">
        <v>242</v>
      </c>
      <c r="B2" s="700"/>
      <c r="C2" s="700"/>
      <c r="D2" s="700"/>
      <c r="E2" s="603"/>
      <c r="F2" s="603"/>
      <c r="G2" s="603"/>
      <c r="H2" s="603"/>
      <c r="I2" s="603"/>
      <c r="J2" s="603"/>
      <c r="K2" s="603"/>
      <c r="L2" s="603"/>
      <c r="M2" s="603"/>
      <c r="N2" s="603"/>
      <c r="O2" s="603"/>
      <c r="P2" s="603"/>
      <c r="Q2" s="603"/>
      <c r="R2" s="603"/>
      <c r="S2" s="603"/>
    </row>
    <row r="3" spans="1:19">
      <c r="A3" s="691"/>
      <c r="B3" s="701" t="s">
        <v>243</v>
      </c>
      <c r="C3" s="605" t="s">
        <v>246</v>
      </c>
      <c r="D3" s="605" t="s">
        <v>248</v>
      </c>
      <c r="E3" s="701" t="s">
        <v>244</v>
      </c>
      <c r="F3" s="701" t="s">
        <v>245</v>
      </c>
      <c r="G3" s="684"/>
      <c r="H3" s="692"/>
      <c r="I3" s="692"/>
      <c r="J3" s="692"/>
      <c r="K3" s="692"/>
      <c r="L3" s="692"/>
      <c r="M3" s="692"/>
      <c r="N3" s="692"/>
      <c r="O3" s="692"/>
      <c r="P3" s="692"/>
      <c r="Q3" s="692"/>
      <c r="R3" s="692"/>
      <c r="S3" s="692"/>
    </row>
    <row r="4" spans="1:19" ht="16" customHeight="1">
      <c r="A4" s="691"/>
      <c r="B4" s="702"/>
      <c r="C4" s="606" t="s">
        <v>247</v>
      </c>
      <c r="D4" s="607" t="s">
        <v>249</v>
      </c>
      <c r="E4" s="702"/>
      <c r="F4" s="702"/>
      <c r="G4" s="684"/>
      <c r="H4" s="692"/>
      <c r="I4" s="692"/>
      <c r="J4" s="692"/>
      <c r="K4" s="692"/>
      <c r="L4" s="692"/>
      <c r="M4" s="692"/>
      <c r="N4" s="692"/>
      <c r="O4" s="692"/>
      <c r="P4" s="692"/>
      <c r="Q4" s="692"/>
      <c r="R4" s="692"/>
      <c r="S4" s="692"/>
    </row>
    <row r="5" spans="1:19" ht="16" customHeight="1">
      <c r="A5" s="691"/>
      <c r="B5" s="688" t="s">
        <v>250</v>
      </c>
      <c r="C5" s="609"/>
      <c r="D5" s="685" t="s">
        <v>253</v>
      </c>
      <c r="E5" s="612"/>
      <c r="F5" s="685" t="s">
        <v>268</v>
      </c>
      <c r="G5" s="684"/>
      <c r="H5" s="692"/>
      <c r="I5" s="692"/>
      <c r="J5" s="692"/>
      <c r="K5" s="692"/>
      <c r="L5" s="692"/>
      <c r="M5" s="692"/>
      <c r="N5" s="692"/>
      <c r="O5" s="692"/>
      <c r="P5" s="692"/>
      <c r="Q5" s="692"/>
      <c r="R5" s="692"/>
      <c r="S5" s="692"/>
    </row>
    <row r="6" spans="1:19" ht="16" customHeight="1">
      <c r="A6" s="691"/>
      <c r="B6" s="689"/>
      <c r="C6" s="610" t="s">
        <v>251</v>
      </c>
      <c r="D6" s="686"/>
      <c r="E6" s="613" t="s">
        <v>254</v>
      </c>
      <c r="F6" s="686"/>
      <c r="G6" s="684"/>
      <c r="H6" s="692"/>
      <c r="I6" s="692"/>
      <c r="J6" s="692"/>
      <c r="K6" s="692"/>
      <c r="L6" s="692"/>
      <c r="M6" s="692"/>
      <c r="N6" s="692"/>
      <c r="O6" s="692"/>
      <c r="P6" s="692"/>
      <c r="Q6" s="692"/>
      <c r="R6" s="692"/>
      <c r="S6" s="692"/>
    </row>
    <row r="7" spans="1:19" ht="16" customHeight="1">
      <c r="A7" s="691"/>
      <c r="B7" s="689"/>
      <c r="C7" s="611" t="s">
        <v>252</v>
      </c>
      <c r="D7" s="686"/>
      <c r="E7" s="612"/>
      <c r="F7" s="686"/>
      <c r="G7" s="684"/>
      <c r="H7" s="692"/>
      <c r="I7" s="692"/>
      <c r="J7" s="692"/>
      <c r="K7" s="692"/>
      <c r="L7" s="692"/>
      <c r="M7" s="692"/>
      <c r="N7" s="692"/>
      <c r="O7" s="692"/>
      <c r="P7" s="692"/>
      <c r="Q7" s="692"/>
      <c r="R7" s="692"/>
      <c r="S7" s="692"/>
    </row>
    <row r="8" spans="1:19">
      <c r="A8" s="691"/>
      <c r="B8" s="689"/>
      <c r="C8" s="611"/>
      <c r="D8" s="686"/>
      <c r="E8" s="613" t="s">
        <v>255</v>
      </c>
      <c r="F8" s="686"/>
      <c r="G8" s="684"/>
      <c r="H8" s="692"/>
      <c r="I8" s="692"/>
      <c r="J8" s="692"/>
      <c r="K8" s="692"/>
      <c r="L8" s="692"/>
      <c r="M8" s="692"/>
      <c r="N8" s="692"/>
      <c r="O8" s="692"/>
      <c r="P8" s="692"/>
      <c r="Q8" s="692"/>
      <c r="R8" s="692"/>
      <c r="S8" s="692"/>
    </row>
    <row r="9" spans="1:19">
      <c r="A9" s="691"/>
      <c r="B9" s="689"/>
      <c r="C9" s="611"/>
      <c r="D9" s="686"/>
      <c r="E9" s="614" t="s">
        <v>3</v>
      </c>
      <c r="F9" s="686"/>
      <c r="G9" s="684"/>
      <c r="H9" s="692"/>
      <c r="I9" s="692"/>
      <c r="J9" s="692"/>
      <c r="K9" s="692"/>
      <c r="L9" s="692"/>
      <c r="M9" s="692"/>
      <c r="N9" s="692"/>
      <c r="O9" s="692"/>
      <c r="P9" s="692"/>
      <c r="Q9" s="692"/>
      <c r="R9" s="692"/>
      <c r="S9" s="692"/>
    </row>
    <row r="10" spans="1:19" ht="46.5">
      <c r="A10" s="691"/>
      <c r="B10" s="689"/>
      <c r="C10" s="611"/>
      <c r="D10" s="686"/>
      <c r="E10" s="614" t="s">
        <v>256</v>
      </c>
      <c r="F10" s="686"/>
      <c r="G10" s="684"/>
      <c r="H10" s="692"/>
      <c r="I10" s="692"/>
      <c r="J10" s="692"/>
      <c r="K10" s="692"/>
      <c r="L10" s="692"/>
      <c r="M10" s="692"/>
      <c r="N10" s="692"/>
      <c r="O10" s="692"/>
      <c r="P10" s="692"/>
      <c r="Q10" s="692"/>
      <c r="R10" s="692"/>
      <c r="S10" s="692"/>
    </row>
    <row r="11" spans="1:19">
      <c r="A11" s="691"/>
      <c r="B11" s="689"/>
      <c r="C11" s="611"/>
      <c r="D11" s="686"/>
      <c r="E11" s="612"/>
      <c r="F11" s="686"/>
      <c r="G11" s="684"/>
      <c r="H11" s="692"/>
      <c r="I11" s="692"/>
      <c r="J11" s="692"/>
      <c r="K11" s="692"/>
      <c r="L11" s="692"/>
      <c r="M11" s="692"/>
      <c r="N11" s="692"/>
      <c r="O11" s="692"/>
      <c r="P11" s="692"/>
      <c r="Q11" s="692"/>
      <c r="R11" s="692"/>
      <c r="S11" s="692"/>
    </row>
    <row r="12" spans="1:19">
      <c r="A12" s="691"/>
      <c r="B12" s="689"/>
      <c r="C12" s="611"/>
      <c r="D12" s="686"/>
      <c r="E12" s="613" t="s">
        <v>257</v>
      </c>
      <c r="F12" s="686"/>
      <c r="G12" s="684"/>
      <c r="H12" s="692"/>
      <c r="I12" s="692"/>
      <c r="J12" s="692"/>
      <c r="K12" s="692"/>
      <c r="L12" s="692"/>
      <c r="M12" s="692"/>
      <c r="N12" s="692"/>
      <c r="O12" s="692"/>
      <c r="P12" s="692"/>
      <c r="Q12" s="692"/>
      <c r="R12" s="692"/>
      <c r="S12" s="692"/>
    </row>
    <row r="13" spans="1:19">
      <c r="A13" s="691"/>
      <c r="B13" s="689"/>
      <c r="C13" s="611"/>
      <c r="D13" s="686"/>
      <c r="E13" s="612"/>
      <c r="F13" s="686"/>
      <c r="G13" s="684"/>
      <c r="H13" s="692"/>
      <c r="I13" s="692"/>
      <c r="J13" s="692"/>
      <c r="K13" s="692"/>
      <c r="L13" s="692"/>
      <c r="M13" s="692"/>
      <c r="N13" s="692"/>
      <c r="O13" s="692"/>
      <c r="P13" s="692"/>
      <c r="Q13" s="692"/>
      <c r="R13" s="692"/>
      <c r="S13" s="692"/>
    </row>
    <row r="14" spans="1:19" ht="31">
      <c r="A14" s="691"/>
      <c r="B14" s="689"/>
      <c r="C14" s="611"/>
      <c r="D14" s="686"/>
      <c r="E14" s="613" t="s">
        <v>258</v>
      </c>
      <c r="F14" s="686"/>
      <c r="G14" s="684"/>
      <c r="H14" s="692"/>
      <c r="I14" s="692"/>
      <c r="J14" s="692"/>
      <c r="K14" s="692"/>
      <c r="L14" s="692"/>
      <c r="M14" s="692"/>
      <c r="N14" s="692"/>
      <c r="O14" s="692"/>
      <c r="P14" s="692"/>
      <c r="Q14" s="692"/>
      <c r="R14" s="692"/>
      <c r="S14" s="692"/>
    </row>
    <row r="15" spans="1:19">
      <c r="A15" s="691"/>
      <c r="B15" s="689"/>
      <c r="C15" s="611"/>
      <c r="D15" s="686"/>
      <c r="E15" s="612"/>
      <c r="F15" s="686"/>
      <c r="G15" s="684"/>
      <c r="H15" s="692"/>
      <c r="I15" s="692"/>
      <c r="J15" s="692"/>
      <c r="K15" s="692"/>
      <c r="L15" s="692"/>
      <c r="M15" s="692"/>
      <c r="N15" s="692"/>
      <c r="O15" s="692"/>
      <c r="P15" s="692"/>
      <c r="Q15" s="692"/>
      <c r="R15" s="692"/>
      <c r="S15" s="692"/>
    </row>
    <row r="16" spans="1:19" ht="31">
      <c r="A16" s="691"/>
      <c r="B16" s="689"/>
      <c r="C16" s="611"/>
      <c r="D16" s="686"/>
      <c r="E16" s="613" t="s">
        <v>259</v>
      </c>
      <c r="F16" s="686"/>
      <c r="G16" s="684"/>
      <c r="H16" s="692"/>
      <c r="I16" s="692"/>
      <c r="J16" s="692"/>
      <c r="K16" s="692"/>
      <c r="L16" s="692"/>
      <c r="M16" s="692"/>
      <c r="N16" s="692"/>
      <c r="O16" s="692"/>
      <c r="P16" s="692"/>
      <c r="Q16" s="692"/>
      <c r="R16" s="692"/>
      <c r="S16" s="692"/>
    </row>
    <row r="17" spans="1:19">
      <c r="A17" s="691"/>
      <c r="B17" s="689"/>
      <c r="C17" s="611"/>
      <c r="D17" s="686"/>
      <c r="E17" s="612"/>
      <c r="F17" s="686"/>
      <c r="G17" s="684"/>
      <c r="H17" s="692"/>
      <c r="I17" s="692"/>
      <c r="J17" s="692"/>
      <c r="K17" s="692"/>
      <c r="L17" s="692"/>
      <c r="M17" s="692"/>
      <c r="N17" s="692"/>
      <c r="O17" s="692"/>
      <c r="P17" s="692"/>
      <c r="Q17" s="692"/>
      <c r="R17" s="692"/>
      <c r="S17" s="692"/>
    </row>
    <row r="18" spans="1:19">
      <c r="A18" s="691"/>
      <c r="B18" s="689"/>
      <c r="C18" s="611"/>
      <c r="D18" s="686"/>
      <c r="E18" s="613" t="s">
        <v>260</v>
      </c>
      <c r="F18" s="686"/>
      <c r="G18" s="684"/>
      <c r="H18" s="692"/>
      <c r="I18" s="692"/>
      <c r="J18" s="692"/>
      <c r="K18" s="692"/>
      <c r="L18" s="692"/>
      <c r="M18" s="692"/>
      <c r="N18" s="692"/>
      <c r="O18" s="692"/>
      <c r="P18" s="692"/>
      <c r="Q18" s="692"/>
      <c r="R18" s="692"/>
      <c r="S18" s="692"/>
    </row>
    <row r="19" spans="1:19">
      <c r="A19" s="691"/>
      <c r="B19" s="689"/>
      <c r="C19" s="611"/>
      <c r="D19" s="686"/>
      <c r="E19" s="612"/>
      <c r="F19" s="686"/>
      <c r="G19" s="684"/>
      <c r="H19" s="692"/>
      <c r="I19" s="692"/>
      <c r="J19" s="692"/>
      <c r="K19" s="692"/>
      <c r="L19" s="692"/>
      <c r="M19" s="692"/>
      <c r="N19" s="692"/>
      <c r="O19" s="692"/>
      <c r="P19" s="692"/>
      <c r="Q19" s="692"/>
      <c r="R19" s="692"/>
      <c r="S19" s="692"/>
    </row>
    <row r="20" spans="1:19" ht="46.5">
      <c r="A20" s="691"/>
      <c r="B20" s="689"/>
      <c r="C20" s="611"/>
      <c r="D20" s="686"/>
      <c r="E20" s="613" t="s">
        <v>261</v>
      </c>
      <c r="F20" s="686"/>
      <c r="G20" s="684"/>
      <c r="H20" s="692"/>
      <c r="I20" s="692"/>
      <c r="J20" s="692"/>
      <c r="K20" s="692"/>
      <c r="L20" s="692"/>
      <c r="M20" s="692"/>
      <c r="N20" s="692"/>
      <c r="O20" s="692"/>
      <c r="P20" s="692"/>
      <c r="Q20" s="692"/>
      <c r="R20" s="692"/>
      <c r="S20" s="692"/>
    </row>
    <row r="21" spans="1:19">
      <c r="A21" s="691"/>
      <c r="B21" s="689"/>
      <c r="C21" s="611"/>
      <c r="D21" s="686"/>
      <c r="E21" s="612"/>
      <c r="F21" s="686"/>
      <c r="G21" s="684"/>
      <c r="H21" s="692"/>
      <c r="I21" s="692"/>
      <c r="J21" s="692"/>
      <c r="K21" s="692"/>
      <c r="L21" s="692"/>
      <c r="M21" s="692"/>
      <c r="N21" s="692"/>
      <c r="O21" s="692"/>
      <c r="P21" s="692"/>
      <c r="Q21" s="692"/>
      <c r="R21" s="692"/>
      <c r="S21" s="692"/>
    </row>
    <row r="22" spans="1:19" ht="31">
      <c r="A22" s="691"/>
      <c r="B22" s="689"/>
      <c r="C22" s="611"/>
      <c r="D22" s="686"/>
      <c r="E22" s="613" t="s">
        <v>262</v>
      </c>
      <c r="F22" s="686"/>
      <c r="G22" s="684"/>
      <c r="H22" s="692"/>
      <c r="I22" s="692"/>
      <c r="J22" s="692"/>
      <c r="K22" s="692"/>
      <c r="L22" s="692"/>
      <c r="M22" s="692"/>
      <c r="N22" s="692"/>
      <c r="O22" s="692"/>
      <c r="P22" s="692"/>
      <c r="Q22" s="692"/>
      <c r="R22" s="692"/>
      <c r="S22" s="692"/>
    </row>
    <row r="23" spans="1:19">
      <c r="A23" s="691"/>
      <c r="B23" s="689"/>
      <c r="C23" s="611"/>
      <c r="D23" s="686"/>
      <c r="E23" s="612"/>
      <c r="F23" s="686"/>
      <c r="G23" s="684"/>
      <c r="H23" s="692"/>
      <c r="I23" s="692"/>
      <c r="J23" s="692"/>
      <c r="K23" s="692"/>
      <c r="L23" s="692"/>
      <c r="M23" s="692"/>
      <c r="N23" s="692"/>
      <c r="O23" s="692"/>
      <c r="P23" s="692"/>
      <c r="Q23" s="692"/>
      <c r="R23" s="692"/>
      <c r="S23" s="692"/>
    </row>
    <row r="24" spans="1:19" ht="31">
      <c r="A24" s="691"/>
      <c r="B24" s="689"/>
      <c r="C24" s="611"/>
      <c r="D24" s="686"/>
      <c r="E24" s="613" t="s">
        <v>263</v>
      </c>
      <c r="F24" s="686"/>
      <c r="G24" s="684"/>
      <c r="H24" s="692"/>
      <c r="I24" s="692"/>
      <c r="J24" s="692"/>
      <c r="K24" s="692"/>
      <c r="L24" s="692"/>
      <c r="M24" s="692"/>
      <c r="N24" s="692"/>
      <c r="O24" s="692"/>
      <c r="P24" s="692"/>
      <c r="Q24" s="692"/>
      <c r="R24" s="692"/>
      <c r="S24" s="692"/>
    </row>
    <row r="25" spans="1:19">
      <c r="A25" s="691"/>
      <c r="B25" s="689"/>
      <c r="C25" s="611"/>
      <c r="D25" s="686"/>
      <c r="E25" s="612"/>
      <c r="F25" s="686"/>
      <c r="G25" s="684"/>
      <c r="H25" s="692"/>
      <c r="I25" s="692"/>
      <c r="J25" s="692"/>
      <c r="K25" s="692"/>
      <c r="L25" s="692"/>
      <c r="M25" s="692"/>
      <c r="N25" s="692"/>
      <c r="O25" s="692"/>
      <c r="P25" s="692"/>
      <c r="Q25" s="692"/>
      <c r="R25" s="692"/>
      <c r="S25" s="692"/>
    </row>
    <row r="26" spans="1:19" ht="31">
      <c r="A26" s="691"/>
      <c r="B26" s="689"/>
      <c r="C26" s="611"/>
      <c r="D26" s="686"/>
      <c r="E26" s="613" t="s">
        <v>264</v>
      </c>
      <c r="F26" s="686"/>
      <c r="G26" s="684"/>
      <c r="H26" s="692"/>
      <c r="I26" s="692"/>
      <c r="J26" s="692"/>
      <c r="K26" s="692"/>
      <c r="L26" s="692"/>
      <c r="M26" s="692"/>
      <c r="N26" s="692"/>
      <c r="O26" s="692"/>
      <c r="P26" s="692"/>
      <c r="Q26" s="692"/>
      <c r="R26" s="692"/>
      <c r="S26" s="692"/>
    </row>
    <row r="27" spans="1:19">
      <c r="A27" s="691"/>
      <c r="B27" s="689"/>
      <c r="C27" s="611"/>
      <c r="D27" s="686"/>
      <c r="E27" s="612"/>
      <c r="F27" s="686"/>
      <c r="G27" s="684"/>
      <c r="H27" s="692"/>
      <c r="I27" s="692"/>
      <c r="J27" s="692"/>
      <c r="K27" s="692"/>
      <c r="L27" s="692"/>
      <c r="M27" s="692"/>
      <c r="N27" s="692"/>
      <c r="O27" s="692"/>
      <c r="P27" s="692"/>
      <c r="Q27" s="692"/>
      <c r="R27" s="692"/>
      <c r="S27" s="692"/>
    </row>
    <row r="28" spans="1:19" ht="46.5">
      <c r="A28" s="691"/>
      <c r="B28" s="689"/>
      <c r="C28" s="611"/>
      <c r="D28" s="686"/>
      <c r="E28" s="613" t="s">
        <v>265</v>
      </c>
      <c r="F28" s="686"/>
      <c r="G28" s="684"/>
      <c r="H28" s="692"/>
      <c r="I28" s="692"/>
      <c r="J28" s="692"/>
      <c r="K28" s="692"/>
      <c r="L28" s="692"/>
      <c r="M28" s="692"/>
      <c r="N28" s="692"/>
      <c r="O28" s="692"/>
      <c r="P28" s="692"/>
      <c r="Q28" s="692"/>
      <c r="R28" s="692"/>
      <c r="S28" s="692"/>
    </row>
    <row r="29" spans="1:19">
      <c r="A29" s="691"/>
      <c r="B29" s="689"/>
      <c r="C29" s="611"/>
      <c r="D29" s="686"/>
      <c r="E29" s="612"/>
      <c r="F29" s="686"/>
      <c r="G29" s="684"/>
      <c r="H29" s="692"/>
      <c r="I29" s="692"/>
      <c r="J29" s="692"/>
      <c r="K29" s="692"/>
      <c r="L29" s="692"/>
      <c r="M29" s="692"/>
      <c r="N29" s="692"/>
      <c r="O29" s="692"/>
      <c r="P29" s="692"/>
      <c r="Q29" s="692"/>
      <c r="R29" s="692"/>
      <c r="S29" s="692"/>
    </row>
    <row r="30" spans="1:19" ht="77.5">
      <c r="A30" s="691"/>
      <c r="B30" s="689"/>
      <c r="C30" s="611"/>
      <c r="D30" s="686"/>
      <c r="E30" s="613" t="s">
        <v>266</v>
      </c>
      <c r="F30" s="686"/>
      <c r="G30" s="684"/>
      <c r="H30" s="692"/>
      <c r="I30" s="692"/>
      <c r="J30" s="692"/>
      <c r="K30" s="692"/>
      <c r="L30" s="692"/>
      <c r="M30" s="692"/>
      <c r="N30" s="692"/>
      <c r="O30" s="692"/>
      <c r="P30" s="692"/>
      <c r="Q30" s="692"/>
      <c r="R30" s="692"/>
      <c r="S30" s="692"/>
    </row>
    <row r="31" spans="1:19">
      <c r="A31" s="691"/>
      <c r="B31" s="689"/>
      <c r="C31" s="611"/>
      <c r="D31" s="686"/>
      <c r="E31" s="612"/>
      <c r="F31" s="686"/>
      <c r="G31" s="684"/>
      <c r="H31" s="692"/>
      <c r="I31" s="692"/>
      <c r="J31" s="692"/>
      <c r="K31" s="692"/>
      <c r="L31" s="692"/>
      <c r="M31" s="692"/>
      <c r="N31" s="692"/>
      <c r="O31" s="692"/>
      <c r="P31" s="692"/>
      <c r="Q31" s="692"/>
      <c r="R31" s="692"/>
      <c r="S31" s="692"/>
    </row>
    <row r="32" spans="1:19" ht="31">
      <c r="A32" s="603"/>
      <c r="B32" s="699"/>
      <c r="C32" s="616"/>
      <c r="D32" s="617"/>
      <c r="E32" s="615" t="s">
        <v>267</v>
      </c>
      <c r="F32" s="698"/>
      <c r="G32" s="603"/>
      <c r="H32" s="603"/>
      <c r="I32" s="603"/>
      <c r="J32" s="603"/>
      <c r="K32" s="603"/>
      <c r="L32" s="603"/>
      <c r="M32" s="603"/>
      <c r="N32" s="603"/>
      <c r="O32" s="603"/>
      <c r="P32" s="603"/>
      <c r="Q32" s="603"/>
      <c r="R32" s="603"/>
      <c r="S32" s="603"/>
    </row>
    <row r="33" spans="1:19" ht="16" customHeight="1">
      <c r="A33" s="691"/>
      <c r="B33" s="697" t="s">
        <v>269</v>
      </c>
      <c r="C33" s="618"/>
      <c r="D33" s="685" t="s">
        <v>272</v>
      </c>
      <c r="E33" s="612"/>
      <c r="F33" s="696" t="s">
        <v>285</v>
      </c>
      <c r="G33" s="684"/>
      <c r="H33" s="692"/>
      <c r="I33" s="692"/>
      <c r="J33" s="692"/>
      <c r="K33" s="692"/>
      <c r="L33" s="692"/>
      <c r="M33" s="692"/>
      <c r="N33" s="692"/>
      <c r="O33" s="692"/>
      <c r="P33" s="692"/>
      <c r="Q33" s="692"/>
      <c r="R33" s="692"/>
      <c r="S33" s="692"/>
    </row>
    <row r="34" spans="1:19" ht="31">
      <c r="A34" s="691"/>
      <c r="B34" s="689"/>
      <c r="C34" s="608" t="s">
        <v>270</v>
      </c>
      <c r="D34" s="686"/>
      <c r="E34" s="613" t="s">
        <v>273</v>
      </c>
      <c r="F34" s="686"/>
      <c r="G34" s="684"/>
      <c r="H34" s="692"/>
      <c r="I34" s="692"/>
      <c r="J34" s="692"/>
      <c r="K34" s="692"/>
      <c r="L34" s="692"/>
      <c r="M34" s="692"/>
      <c r="N34" s="692"/>
      <c r="O34" s="692"/>
      <c r="P34" s="692"/>
      <c r="Q34" s="692"/>
      <c r="R34" s="692"/>
      <c r="S34" s="692"/>
    </row>
    <row r="35" spans="1:19" ht="31">
      <c r="A35" s="691"/>
      <c r="B35" s="689"/>
      <c r="C35" s="619" t="s">
        <v>271</v>
      </c>
      <c r="D35" s="686"/>
      <c r="E35" s="614" t="s">
        <v>3</v>
      </c>
      <c r="F35" s="686"/>
      <c r="G35" s="684"/>
      <c r="H35" s="692"/>
      <c r="I35" s="692"/>
      <c r="J35" s="692"/>
      <c r="K35" s="692"/>
      <c r="L35" s="692"/>
      <c r="M35" s="692"/>
      <c r="N35" s="692"/>
      <c r="O35" s="692"/>
      <c r="P35" s="692"/>
      <c r="Q35" s="692"/>
      <c r="R35" s="692"/>
      <c r="S35" s="692"/>
    </row>
    <row r="36" spans="1:19">
      <c r="A36" s="691"/>
      <c r="B36" s="689"/>
      <c r="C36" s="619"/>
      <c r="D36" s="686"/>
      <c r="E36" s="614" t="s">
        <v>274</v>
      </c>
      <c r="F36" s="686"/>
      <c r="G36" s="684"/>
      <c r="H36" s="692"/>
      <c r="I36" s="692"/>
      <c r="J36" s="692"/>
      <c r="K36" s="692"/>
      <c r="L36" s="692"/>
      <c r="M36" s="692"/>
      <c r="N36" s="692"/>
      <c r="O36" s="692"/>
      <c r="P36" s="692"/>
      <c r="Q36" s="692"/>
      <c r="R36" s="692"/>
      <c r="S36" s="692"/>
    </row>
    <row r="37" spans="1:19">
      <c r="A37" s="691"/>
      <c r="B37" s="689"/>
      <c r="C37" s="619"/>
      <c r="D37" s="686"/>
      <c r="E37" s="612"/>
      <c r="F37" s="686"/>
      <c r="G37" s="684"/>
      <c r="H37" s="692"/>
      <c r="I37" s="692"/>
      <c r="J37" s="692"/>
      <c r="K37" s="692"/>
      <c r="L37" s="692"/>
      <c r="M37" s="692"/>
      <c r="N37" s="692"/>
      <c r="O37" s="692"/>
      <c r="P37" s="692"/>
      <c r="Q37" s="692"/>
      <c r="R37" s="692"/>
      <c r="S37" s="692"/>
    </row>
    <row r="38" spans="1:19">
      <c r="A38" s="691"/>
      <c r="B38" s="689"/>
      <c r="C38" s="619"/>
      <c r="D38" s="686"/>
      <c r="E38" s="614" t="s">
        <v>275</v>
      </c>
      <c r="F38" s="686"/>
      <c r="G38" s="684"/>
      <c r="H38" s="692"/>
      <c r="I38" s="692"/>
      <c r="J38" s="692"/>
      <c r="K38" s="692"/>
      <c r="L38" s="692"/>
      <c r="M38" s="692"/>
      <c r="N38" s="692"/>
      <c r="O38" s="692"/>
      <c r="P38" s="692"/>
      <c r="Q38" s="692"/>
      <c r="R38" s="692"/>
      <c r="S38" s="692"/>
    </row>
    <row r="39" spans="1:19">
      <c r="A39" s="691"/>
      <c r="B39" s="689"/>
      <c r="C39" s="619"/>
      <c r="D39" s="686"/>
      <c r="E39" s="612"/>
      <c r="F39" s="686"/>
      <c r="G39" s="684"/>
      <c r="H39" s="692"/>
      <c r="I39" s="692"/>
      <c r="J39" s="692"/>
      <c r="K39" s="692"/>
      <c r="L39" s="692"/>
      <c r="M39" s="692"/>
      <c r="N39" s="692"/>
      <c r="O39" s="692"/>
      <c r="P39" s="692"/>
      <c r="Q39" s="692"/>
      <c r="R39" s="692"/>
      <c r="S39" s="692"/>
    </row>
    <row r="40" spans="1:19">
      <c r="A40" s="691"/>
      <c r="B40" s="689"/>
      <c r="C40" s="619"/>
      <c r="D40" s="686"/>
      <c r="E40" s="614" t="s">
        <v>276</v>
      </c>
      <c r="F40" s="686"/>
      <c r="G40" s="684"/>
      <c r="H40" s="692"/>
      <c r="I40" s="692"/>
      <c r="J40" s="692"/>
      <c r="K40" s="692"/>
      <c r="L40" s="692"/>
      <c r="M40" s="692"/>
      <c r="N40" s="692"/>
      <c r="O40" s="692"/>
      <c r="P40" s="692"/>
      <c r="Q40" s="692"/>
      <c r="R40" s="692"/>
      <c r="S40" s="692"/>
    </row>
    <row r="41" spans="1:19">
      <c r="A41" s="691"/>
      <c r="B41" s="689"/>
      <c r="C41" s="619"/>
      <c r="D41" s="686"/>
      <c r="E41" s="612"/>
      <c r="F41" s="686"/>
      <c r="G41" s="684"/>
      <c r="H41" s="692"/>
      <c r="I41" s="692"/>
      <c r="J41" s="692"/>
      <c r="K41" s="692"/>
      <c r="L41" s="692"/>
      <c r="M41" s="692"/>
      <c r="N41" s="692"/>
      <c r="O41" s="692"/>
      <c r="P41" s="692"/>
      <c r="Q41" s="692"/>
      <c r="R41" s="692"/>
      <c r="S41" s="692"/>
    </row>
    <row r="42" spans="1:19">
      <c r="A42" s="691"/>
      <c r="B42" s="689"/>
      <c r="C42" s="619"/>
      <c r="D42" s="686"/>
      <c r="E42" s="614" t="s">
        <v>277</v>
      </c>
      <c r="F42" s="686"/>
      <c r="G42" s="684"/>
      <c r="H42" s="692"/>
      <c r="I42" s="692"/>
      <c r="J42" s="692"/>
      <c r="K42" s="692"/>
      <c r="L42" s="692"/>
      <c r="M42" s="692"/>
      <c r="N42" s="692"/>
      <c r="O42" s="692"/>
      <c r="P42" s="692"/>
      <c r="Q42" s="692"/>
      <c r="R42" s="692"/>
      <c r="S42" s="692"/>
    </row>
    <row r="43" spans="1:19">
      <c r="A43" s="691"/>
      <c r="B43" s="689"/>
      <c r="C43" s="619"/>
      <c r="D43" s="686"/>
      <c r="E43" s="612"/>
      <c r="F43" s="686"/>
      <c r="G43" s="684"/>
      <c r="H43" s="692"/>
      <c r="I43" s="692"/>
      <c r="J43" s="692"/>
      <c r="K43" s="692"/>
      <c r="L43" s="692"/>
      <c r="M43" s="692"/>
      <c r="N43" s="692"/>
      <c r="O43" s="692"/>
      <c r="P43" s="692"/>
      <c r="Q43" s="692"/>
      <c r="R43" s="692"/>
      <c r="S43" s="692"/>
    </row>
    <row r="44" spans="1:19" ht="31">
      <c r="A44" s="691"/>
      <c r="B44" s="689"/>
      <c r="C44" s="619"/>
      <c r="D44" s="686"/>
      <c r="E44" s="614" t="s">
        <v>278</v>
      </c>
      <c r="F44" s="686"/>
      <c r="G44" s="684"/>
      <c r="H44" s="692"/>
      <c r="I44" s="692"/>
      <c r="J44" s="692"/>
      <c r="K44" s="692"/>
      <c r="L44" s="692"/>
      <c r="M44" s="692"/>
      <c r="N44" s="692"/>
      <c r="O44" s="692"/>
      <c r="P44" s="692"/>
      <c r="Q44" s="692"/>
      <c r="R44" s="692"/>
      <c r="S44" s="692"/>
    </row>
    <row r="45" spans="1:19">
      <c r="A45" s="691"/>
      <c r="B45" s="689"/>
      <c r="C45" s="619"/>
      <c r="D45" s="686"/>
      <c r="E45" s="612"/>
      <c r="F45" s="686"/>
      <c r="G45" s="684"/>
      <c r="H45" s="692"/>
      <c r="I45" s="692"/>
      <c r="J45" s="692"/>
      <c r="K45" s="692"/>
      <c r="L45" s="692"/>
      <c r="M45" s="692"/>
      <c r="N45" s="692"/>
      <c r="O45" s="692"/>
      <c r="P45" s="692"/>
      <c r="Q45" s="692"/>
      <c r="R45" s="692"/>
      <c r="S45" s="692"/>
    </row>
    <row r="46" spans="1:19" ht="31">
      <c r="A46" s="691"/>
      <c r="B46" s="689"/>
      <c r="C46" s="619"/>
      <c r="D46" s="686"/>
      <c r="E46" s="614" t="s">
        <v>279</v>
      </c>
      <c r="F46" s="686"/>
      <c r="G46" s="684"/>
      <c r="H46" s="692"/>
      <c r="I46" s="692"/>
      <c r="J46" s="692"/>
      <c r="K46" s="692"/>
      <c r="L46" s="692"/>
      <c r="M46" s="692"/>
      <c r="N46" s="692"/>
      <c r="O46" s="692"/>
      <c r="P46" s="692"/>
      <c r="Q46" s="692"/>
      <c r="R46" s="692"/>
      <c r="S46" s="692"/>
    </row>
    <row r="47" spans="1:19">
      <c r="A47" s="691"/>
      <c r="B47" s="689"/>
      <c r="C47" s="619"/>
      <c r="D47" s="686"/>
      <c r="E47" s="612"/>
      <c r="F47" s="686"/>
      <c r="G47" s="684"/>
      <c r="H47" s="692"/>
      <c r="I47" s="692"/>
      <c r="J47" s="692"/>
      <c r="K47" s="692"/>
      <c r="L47" s="692"/>
      <c r="M47" s="692"/>
      <c r="N47" s="692"/>
      <c r="O47" s="692"/>
      <c r="P47" s="692"/>
      <c r="Q47" s="692"/>
      <c r="R47" s="692"/>
      <c r="S47" s="692"/>
    </row>
    <row r="48" spans="1:19" ht="31">
      <c r="A48" s="691"/>
      <c r="B48" s="689"/>
      <c r="C48" s="619"/>
      <c r="D48" s="686"/>
      <c r="E48" s="614" t="s">
        <v>280</v>
      </c>
      <c r="F48" s="686"/>
      <c r="G48" s="684"/>
      <c r="H48" s="692"/>
      <c r="I48" s="692"/>
      <c r="J48" s="692"/>
      <c r="K48" s="692"/>
      <c r="L48" s="692"/>
      <c r="M48" s="692"/>
      <c r="N48" s="692"/>
      <c r="O48" s="692"/>
      <c r="P48" s="692"/>
      <c r="Q48" s="692"/>
      <c r="R48" s="692"/>
      <c r="S48" s="692"/>
    </row>
    <row r="49" spans="1:19">
      <c r="A49" s="691"/>
      <c r="B49" s="689"/>
      <c r="C49" s="619"/>
      <c r="D49" s="686"/>
      <c r="E49" s="612"/>
      <c r="F49" s="686"/>
      <c r="G49" s="684"/>
      <c r="H49" s="692"/>
      <c r="I49" s="692"/>
      <c r="J49" s="692"/>
      <c r="K49" s="692"/>
      <c r="L49" s="692"/>
      <c r="M49" s="692"/>
      <c r="N49" s="692"/>
      <c r="O49" s="692"/>
      <c r="P49" s="692"/>
      <c r="Q49" s="692"/>
      <c r="R49" s="692"/>
      <c r="S49" s="692"/>
    </row>
    <row r="50" spans="1:19">
      <c r="A50" s="691"/>
      <c r="B50" s="689"/>
      <c r="C50" s="619"/>
      <c r="D50" s="686"/>
      <c r="E50" s="614" t="s">
        <v>281</v>
      </c>
      <c r="F50" s="686"/>
      <c r="G50" s="684"/>
      <c r="H50" s="692"/>
      <c r="I50" s="692"/>
      <c r="J50" s="692"/>
      <c r="K50" s="692"/>
      <c r="L50" s="692"/>
      <c r="M50" s="692"/>
      <c r="N50" s="692"/>
      <c r="O50" s="692"/>
      <c r="P50" s="692"/>
      <c r="Q50" s="692"/>
      <c r="R50" s="692"/>
      <c r="S50" s="692"/>
    </row>
    <row r="51" spans="1:19">
      <c r="A51" s="691"/>
      <c r="B51" s="689"/>
      <c r="C51" s="619"/>
      <c r="D51" s="686"/>
      <c r="E51" s="612"/>
      <c r="F51" s="686"/>
      <c r="G51" s="684"/>
      <c r="H51" s="692"/>
      <c r="I51" s="692"/>
      <c r="J51" s="692"/>
      <c r="K51" s="692"/>
      <c r="L51" s="692"/>
      <c r="M51" s="692"/>
      <c r="N51" s="692"/>
      <c r="O51" s="692"/>
      <c r="P51" s="692"/>
      <c r="Q51" s="692"/>
      <c r="R51" s="692"/>
      <c r="S51" s="692"/>
    </row>
    <row r="52" spans="1:19">
      <c r="A52" s="691"/>
      <c r="B52" s="689"/>
      <c r="C52" s="619"/>
      <c r="D52" s="686"/>
      <c r="E52" s="614" t="s">
        <v>282</v>
      </c>
      <c r="F52" s="686"/>
      <c r="G52" s="684"/>
      <c r="H52" s="692"/>
      <c r="I52" s="692"/>
      <c r="J52" s="692"/>
      <c r="K52" s="692"/>
      <c r="L52" s="692"/>
      <c r="M52" s="692"/>
      <c r="N52" s="692"/>
      <c r="O52" s="692"/>
      <c r="P52" s="692"/>
      <c r="Q52" s="692"/>
      <c r="R52" s="692"/>
      <c r="S52" s="692"/>
    </row>
    <row r="53" spans="1:19">
      <c r="A53" s="691"/>
      <c r="B53" s="689"/>
      <c r="C53" s="619"/>
      <c r="D53" s="686"/>
      <c r="E53" s="612"/>
      <c r="F53" s="686"/>
      <c r="G53" s="684"/>
      <c r="H53" s="692"/>
      <c r="I53" s="692"/>
      <c r="J53" s="692"/>
      <c r="K53" s="692"/>
      <c r="L53" s="692"/>
      <c r="M53" s="692"/>
      <c r="N53" s="692"/>
      <c r="O53" s="692"/>
      <c r="P53" s="692"/>
      <c r="Q53" s="692"/>
      <c r="R53" s="692"/>
      <c r="S53" s="692"/>
    </row>
    <row r="54" spans="1:19" ht="46.5">
      <c r="A54" s="691"/>
      <c r="B54" s="689"/>
      <c r="C54" s="619"/>
      <c r="D54" s="686"/>
      <c r="E54" s="614" t="s">
        <v>283</v>
      </c>
      <c r="F54" s="686"/>
      <c r="G54" s="684"/>
      <c r="H54" s="692"/>
      <c r="I54" s="692"/>
      <c r="J54" s="692"/>
      <c r="K54" s="692"/>
      <c r="L54" s="692"/>
      <c r="M54" s="692"/>
      <c r="N54" s="692"/>
      <c r="O54" s="692"/>
      <c r="P54" s="692"/>
      <c r="Q54" s="692"/>
      <c r="R54" s="692"/>
      <c r="S54" s="692"/>
    </row>
    <row r="55" spans="1:19">
      <c r="A55" s="691"/>
      <c r="B55" s="689"/>
      <c r="C55" s="619"/>
      <c r="D55" s="686"/>
      <c r="E55" s="614"/>
      <c r="F55" s="686"/>
      <c r="G55" s="684"/>
      <c r="H55" s="692"/>
      <c r="I55" s="692"/>
      <c r="J55" s="692"/>
      <c r="K55" s="692"/>
      <c r="L55" s="692"/>
      <c r="M55" s="692"/>
      <c r="N55" s="692"/>
      <c r="O55" s="692"/>
      <c r="P55" s="692"/>
      <c r="Q55" s="692"/>
      <c r="R55" s="692"/>
      <c r="S55" s="692"/>
    </row>
    <row r="56" spans="1:19" ht="31">
      <c r="A56" s="603"/>
      <c r="B56" s="699"/>
      <c r="C56" s="620"/>
      <c r="D56" s="698"/>
      <c r="E56" s="621" t="s">
        <v>284</v>
      </c>
      <c r="F56" s="698"/>
      <c r="G56" s="603"/>
      <c r="H56" s="603"/>
      <c r="I56" s="603"/>
      <c r="J56" s="603"/>
      <c r="K56" s="603"/>
      <c r="L56" s="603"/>
      <c r="M56" s="603"/>
      <c r="N56" s="603"/>
      <c r="O56" s="603"/>
      <c r="P56" s="603"/>
      <c r="Q56" s="603"/>
      <c r="R56" s="603"/>
      <c r="S56" s="603"/>
    </row>
    <row r="57" spans="1:19" ht="16" customHeight="1">
      <c r="A57" s="691"/>
      <c r="B57" s="697" t="s">
        <v>286</v>
      </c>
      <c r="C57" s="609"/>
      <c r="D57" s="696" t="s">
        <v>289</v>
      </c>
      <c r="E57" s="623"/>
      <c r="F57" s="696" t="s">
        <v>297</v>
      </c>
      <c r="G57" s="684"/>
      <c r="H57" s="692"/>
      <c r="I57" s="692"/>
      <c r="J57" s="692"/>
      <c r="K57" s="692"/>
      <c r="L57" s="692"/>
      <c r="M57" s="692"/>
      <c r="N57" s="692"/>
      <c r="O57" s="692"/>
      <c r="P57" s="692"/>
      <c r="Q57" s="692"/>
      <c r="R57" s="692"/>
      <c r="S57" s="692"/>
    </row>
    <row r="58" spans="1:19" ht="31">
      <c r="A58" s="691"/>
      <c r="B58" s="689"/>
      <c r="C58" s="610" t="s">
        <v>287</v>
      </c>
      <c r="D58" s="686"/>
      <c r="E58" s="624" t="s">
        <v>290</v>
      </c>
      <c r="F58" s="686"/>
      <c r="G58" s="684"/>
      <c r="H58" s="692"/>
      <c r="I58" s="692"/>
      <c r="J58" s="692"/>
      <c r="K58" s="692"/>
      <c r="L58" s="692"/>
      <c r="M58" s="692"/>
      <c r="N58" s="692"/>
      <c r="O58" s="692"/>
      <c r="P58" s="692"/>
      <c r="Q58" s="692"/>
      <c r="R58" s="692"/>
      <c r="S58" s="692"/>
    </row>
    <row r="59" spans="1:19">
      <c r="A59" s="691"/>
      <c r="B59" s="689"/>
      <c r="C59" s="611" t="s">
        <v>288</v>
      </c>
      <c r="D59" s="686"/>
      <c r="E59" s="623"/>
      <c r="F59" s="686"/>
      <c r="G59" s="684"/>
      <c r="H59" s="692"/>
      <c r="I59" s="692"/>
      <c r="J59" s="692"/>
      <c r="K59" s="692"/>
      <c r="L59" s="692"/>
      <c r="M59" s="692"/>
      <c r="N59" s="692"/>
      <c r="O59" s="692"/>
      <c r="P59" s="692"/>
      <c r="Q59" s="692"/>
      <c r="R59" s="692"/>
      <c r="S59" s="692"/>
    </row>
    <row r="60" spans="1:19">
      <c r="A60" s="691"/>
      <c r="B60" s="689"/>
      <c r="C60" s="611"/>
      <c r="D60" s="686"/>
      <c r="E60" s="625" t="s">
        <v>291</v>
      </c>
      <c r="F60" s="686"/>
      <c r="G60" s="684"/>
      <c r="H60" s="692"/>
      <c r="I60" s="692"/>
      <c r="J60" s="692"/>
      <c r="K60" s="692"/>
      <c r="L60" s="692"/>
      <c r="M60" s="692"/>
      <c r="N60" s="692"/>
      <c r="O60" s="692"/>
      <c r="P60" s="692"/>
      <c r="Q60" s="692"/>
      <c r="R60" s="692"/>
      <c r="S60" s="692"/>
    </row>
    <row r="61" spans="1:19">
      <c r="A61" s="691"/>
      <c r="B61" s="689"/>
      <c r="C61" s="611"/>
      <c r="D61" s="686"/>
      <c r="E61" s="623"/>
      <c r="F61" s="686"/>
      <c r="G61" s="684"/>
      <c r="H61" s="692"/>
      <c r="I61" s="692"/>
      <c r="J61" s="692"/>
      <c r="K61" s="692"/>
      <c r="L61" s="692"/>
      <c r="M61" s="692"/>
      <c r="N61" s="692"/>
      <c r="O61" s="692"/>
      <c r="P61" s="692"/>
      <c r="Q61" s="692"/>
      <c r="R61" s="692"/>
      <c r="S61" s="692"/>
    </row>
    <row r="62" spans="1:19" ht="46.5">
      <c r="A62" s="691"/>
      <c r="B62" s="689"/>
      <c r="C62" s="611"/>
      <c r="D62" s="686"/>
      <c r="E62" s="625" t="s">
        <v>292</v>
      </c>
      <c r="F62" s="686"/>
      <c r="G62" s="684"/>
      <c r="H62" s="692"/>
      <c r="I62" s="692"/>
      <c r="J62" s="692"/>
      <c r="K62" s="692"/>
      <c r="L62" s="692"/>
      <c r="M62" s="692"/>
      <c r="N62" s="692"/>
      <c r="O62" s="692"/>
      <c r="P62" s="692"/>
      <c r="Q62" s="692"/>
      <c r="R62" s="692"/>
      <c r="S62" s="692"/>
    </row>
    <row r="63" spans="1:19">
      <c r="A63" s="691"/>
      <c r="B63" s="689"/>
      <c r="C63" s="611"/>
      <c r="D63" s="686"/>
      <c r="E63" s="623"/>
      <c r="F63" s="686"/>
      <c r="G63" s="684"/>
      <c r="H63" s="692"/>
      <c r="I63" s="692"/>
      <c r="J63" s="692"/>
      <c r="K63" s="692"/>
      <c r="L63" s="692"/>
      <c r="M63" s="692"/>
      <c r="N63" s="692"/>
      <c r="O63" s="692"/>
      <c r="P63" s="692"/>
      <c r="Q63" s="692"/>
      <c r="R63" s="692"/>
      <c r="S63" s="692"/>
    </row>
    <row r="64" spans="1:19">
      <c r="A64" s="691"/>
      <c r="B64" s="689"/>
      <c r="C64" s="611"/>
      <c r="D64" s="686"/>
      <c r="E64" s="625" t="s">
        <v>293</v>
      </c>
      <c r="F64" s="686"/>
      <c r="G64" s="684"/>
      <c r="H64" s="692"/>
      <c r="I64" s="692"/>
      <c r="J64" s="692"/>
      <c r="K64" s="692"/>
      <c r="L64" s="692"/>
      <c r="M64" s="692"/>
      <c r="N64" s="692"/>
      <c r="O64" s="692"/>
      <c r="P64" s="692"/>
      <c r="Q64" s="692"/>
      <c r="R64" s="692"/>
      <c r="S64" s="692"/>
    </row>
    <row r="65" spans="1:19">
      <c r="A65" s="691"/>
      <c r="B65" s="689"/>
      <c r="C65" s="611"/>
      <c r="D65" s="686"/>
      <c r="E65" s="623"/>
      <c r="F65" s="686"/>
      <c r="G65" s="684"/>
      <c r="H65" s="692"/>
      <c r="I65" s="692"/>
      <c r="J65" s="692"/>
      <c r="K65" s="692"/>
      <c r="L65" s="692"/>
      <c r="M65" s="692"/>
      <c r="N65" s="692"/>
      <c r="O65" s="692"/>
      <c r="P65" s="692"/>
      <c r="Q65" s="692"/>
      <c r="R65" s="692"/>
      <c r="S65" s="692"/>
    </row>
    <row r="66" spans="1:19">
      <c r="A66" s="691"/>
      <c r="B66" s="689"/>
      <c r="C66" s="611"/>
      <c r="D66" s="686"/>
      <c r="E66" s="625" t="s">
        <v>294</v>
      </c>
      <c r="F66" s="686"/>
      <c r="G66" s="684"/>
      <c r="H66" s="692"/>
      <c r="I66" s="692"/>
      <c r="J66" s="692"/>
      <c r="K66" s="692"/>
      <c r="L66" s="692"/>
      <c r="M66" s="692"/>
      <c r="N66" s="692"/>
      <c r="O66" s="692"/>
      <c r="P66" s="692"/>
      <c r="Q66" s="692"/>
      <c r="R66" s="692"/>
      <c r="S66" s="692"/>
    </row>
    <row r="67" spans="1:19">
      <c r="A67" s="691"/>
      <c r="B67" s="689"/>
      <c r="C67" s="611"/>
      <c r="D67" s="686"/>
      <c r="E67" s="623"/>
      <c r="F67" s="686"/>
      <c r="G67" s="684"/>
      <c r="H67" s="692"/>
      <c r="I67" s="692"/>
      <c r="J67" s="692"/>
      <c r="K67" s="692"/>
      <c r="L67" s="692"/>
      <c r="M67" s="692"/>
      <c r="N67" s="692"/>
      <c r="O67" s="692"/>
      <c r="P67" s="692"/>
      <c r="Q67" s="692"/>
      <c r="R67" s="692"/>
      <c r="S67" s="692"/>
    </row>
    <row r="68" spans="1:19">
      <c r="A68" s="691"/>
      <c r="B68" s="689"/>
      <c r="C68" s="611"/>
      <c r="D68" s="686"/>
      <c r="E68" s="625" t="s">
        <v>295</v>
      </c>
      <c r="F68" s="686"/>
      <c r="G68" s="684"/>
      <c r="H68" s="692"/>
      <c r="I68" s="692"/>
      <c r="J68" s="692"/>
      <c r="K68" s="692"/>
      <c r="L68" s="692"/>
      <c r="M68" s="692"/>
      <c r="N68" s="692"/>
      <c r="O68" s="692"/>
      <c r="P68" s="692"/>
      <c r="Q68" s="692"/>
      <c r="R68" s="692"/>
      <c r="S68" s="692"/>
    </row>
    <row r="69" spans="1:19">
      <c r="A69" s="691"/>
      <c r="B69" s="689"/>
      <c r="C69" s="611"/>
      <c r="D69" s="686"/>
      <c r="E69" s="623"/>
      <c r="F69" s="686"/>
      <c r="G69" s="684"/>
      <c r="H69" s="692"/>
      <c r="I69" s="692"/>
      <c r="J69" s="692"/>
      <c r="K69" s="692"/>
      <c r="L69" s="692"/>
      <c r="M69" s="692"/>
      <c r="N69" s="692"/>
      <c r="O69" s="692"/>
      <c r="P69" s="692"/>
      <c r="Q69" s="692"/>
      <c r="R69" s="692"/>
      <c r="S69" s="692"/>
    </row>
    <row r="70" spans="1:19" ht="31">
      <c r="A70" s="691"/>
      <c r="B70" s="689"/>
      <c r="C70" s="611"/>
      <c r="D70" s="686"/>
      <c r="E70" s="625" t="s">
        <v>363</v>
      </c>
      <c r="F70" s="686"/>
      <c r="G70" s="684"/>
      <c r="H70" s="692"/>
      <c r="I70" s="692"/>
      <c r="J70" s="692"/>
      <c r="K70" s="692"/>
      <c r="L70" s="692"/>
      <c r="M70" s="692"/>
      <c r="N70" s="692"/>
      <c r="O70" s="692"/>
      <c r="P70" s="692"/>
      <c r="Q70" s="692"/>
      <c r="R70" s="692"/>
      <c r="S70" s="692"/>
    </row>
    <row r="71" spans="1:19">
      <c r="A71" s="691"/>
      <c r="B71" s="689"/>
      <c r="C71" s="611"/>
      <c r="D71" s="686"/>
      <c r="E71" s="623"/>
      <c r="F71" s="686"/>
      <c r="G71" s="684"/>
      <c r="H71" s="692"/>
      <c r="I71" s="692"/>
      <c r="J71" s="692"/>
      <c r="K71" s="692"/>
      <c r="L71" s="692"/>
      <c r="M71" s="692"/>
      <c r="N71" s="692"/>
      <c r="O71" s="692"/>
      <c r="P71" s="692"/>
      <c r="Q71" s="692"/>
      <c r="R71" s="692"/>
      <c r="S71" s="692"/>
    </row>
    <row r="72" spans="1:19" ht="31">
      <c r="A72" s="691"/>
      <c r="B72" s="690"/>
      <c r="C72" s="622"/>
      <c r="D72" s="687"/>
      <c r="E72" s="626" t="s">
        <v>296</v>
      </c>
      <c r="F72" s="687"/>
      <c r="G72" s="684"/>
      <c r="H72" s="692"/>
      <c r="I72" s="692"/>
      <c r="J72" s="692"/>
      <c r="K72" s="692"/>
      <c r="L72" s="692"/>
      <c r="M72" s="692"/>
      <c r="N72" s="692"/>
      <c r="O72" s="692"/>
      <c r="P72" s="692"/>
      <c r="Q72" s="692"/>
      <c r="R72" s="692"/>
      <c r="S72" s="692"/>
    </row>
    <row r="73" spans="1:19" ht="16" customHeight="1">
      <c r="A73" s="691"/>
      <c r="B73" s="688" t="s">
        <v>298</v>
      </c>
      <c r="C73" s="609"/>
      <c r="D73" s="685" t="s">
        <v>301</v>
      </c>
      <c r="E73" s="623"/>
      <c r="F73" s="685" t="s">
        <v>308</v>
      </c>
      <c r="G73" s="684"/>
      <c r="H73" s="692"/>
      <c r="I73" s="692"/>
      <c r="J73" s="692"/>
      <c r="K73" s="692"/>
      <c r="L73" s="692"/>
      <c r="M73" s="692"/>
      <c r="N73" s="692"/>
      <c r="O73" s="692"/>
      <c r="P73" s="692"/>
      <c r="Q73" s="692"/>
      <c r="R73" s="692"/>
      <c r="S73" s="692"/>
    </row>
    <row r="74" spans="1:19" ht="31">
      <c r="A74" s="691"/>
      <c r="B74" s="689"/>
      <c r="C74" s="627" t="s">
        <v>299</v>
      </c>
      <c r="D74" s="686"/>
      <c r="E74" s="624" t="s">
        <v>302</v>
      </c>
      <c r="F74" s="686"/>
      <c r="G74" s="684"/>
      <c r="H74" s="692"/>
      <c r="I74" s="692"/>
      <c r="J74" s="692"/>
      <c r="K74" s="692"/>
      <c r="L74" s="692"/>
      <c r="M74" s="692"/>
      <c r="N74" s="692"/>
      <c r="O74" s="692"/>
      <c r="P74" s="692"/>
      <c r="Q74" s="692"/>
      <c r="R74" s="692"/>
      <c r="S74" s="692"/>
    </row>
    <row r="75" spans="1:19" ht="31">
      <c r="A75" s="691"/>
      <c r="B75" s="689"/>
      <c r="C75" s="628" t="s">
        <v>300</v>
      </c>
      <c r="D75" s="686"/>
      <c r="E75" s="623"/>
      <c r="F75" s="686"/>
      <c r="G75" s="684"/>
      <c r="H75" s="692"/>
      <c r="I75" s="692"/>
      <c r="J75" s="692"/>
      <c r="K75" s="692"/>
      <c r="L75" s="692"/>
      <c r="M75" s="692"/>
      <c r="N75" s="692"/>
      <c r="O75" s="692"/>
      <c r="P75" s="692"/>
      <c r="Q75" s="692"/>
      <c r="R75" s="692"/>
      <c r="S75" s="692"/>
    </row>
    <row r="76" spans="1:19" ht="31">
      <c r="A76" s="691"/>
      <c r="B76" s="689"/>
      <c r="C76" s="628"/>
      <c r="D76" s="686"/>
      <c r="E76" s="625" t="s">
        <v>303</v>
      </c>
      <c r="F76" s="686"/>
      <c r="G76" s="684"/>
      <c r="H76" s="692"/>
      <c r="I76" s="692"/>
      <c r="J76" s="692"/>
      <c r="K76" s="692"/>
      <c r="L76" s="692"/>
      <c r="M76" s="692"/>
      <c r="N76" s="692"/>
      <c r="O76" s="692"/>
      <c r="P76" s="692"/>
      <c r="Q76" s="692"/>
      <c r="R76" s="692"/>
      <c r="S76" s="692"/>
    </row>
    <row r="77" spans="1:19">
      <c r="A77" s="691"/>
      <c r="B77" s="689"/>
      <c r="C77" s="628"/>
      <c r="D77" s="686"/>
      <c r="E77" s="623"/>
      <c r="F77" s="686"/>
      <c r="G77" s="684"/>
      <c r="H77" s="692"/>
      <c r="I77" s="692"/>
      <c r="J77" s="692"/>
      <c r="K77" s="692"/>
      <c r="L77" s="692"/>
      <c r="M77" s="692"/>
      <c r="N77" s="692"/>
      <c r="O77" s="692"/>
      <c r="P77" s="692"/>
      <c r="Q77" s="692"/>
      <c r="R77" s="692"/>
      <c r="S77" s="692"/>
    </row>
    <row r="78" spans="1:19" ht="31">
      <c r="A78" s="691"/>
      <c r="B78" s="689"/>
      <c r="C78" s="628"/>
      <c r="D78" s="686"/>
      <c r="E78" s="625" t="s">
        <v>304</v>
      </c>
      <c r="F78" s="686"/>
      <c r="G78" s="684"/>
      <c r="H78" s="692"/>
      <c r="I78" s="692"/>
      <c r="J78" s="692"/>
      <c r="K78" s="692"/>
      <c r="L78" s="692"/>
      <c r="M78" s="692"/>
      <c r="N78" s="692"/>
      <c r="O78" s="692"/>
      <c r="P78" s="692"/>
      <c r="Q78" s="692"/>
      <c r="R78" s="692"/>
      <c r="S78" s="692"/>
    </row>
    <row r="79" spans="1:19">
      <c r="A79" s="691"/>
      <c r="B79" s="689"/>
      <c r="C79" s="628"/>
      <c r="D79" s="686"/>
      <c r="E79" s="623"/>
      <c r="F79" s="686"/>
      <c r="G79" s="684"/>
      <c r="H79" s="692"/>
      <c r="I79" s="692"/>
      <c r="J79" s="692"/>
      <c r="K79" s="692"/>
      <c r="L79" s="692"/>
      <c r="M79" s="692"/>
      <c r="N79" s="692"/>
      <c r="O79" s="692"/>
      <c r="P79" s="692"/>
      <c r="Q79" s="692"/>
      <c r="R79" s="692"/>
      <c r="S79" s="692"/>
    </row>
    <row r="80" spans="1:19">
      <c r="A80" s="691"/>
      <c r="B80" s="689"/>
      <c r="C80" s="628"/>
      <c r="D80" s="686"/>
      <c r="E80" s="625" t="s">
        <v>305</v>
      </c>
      <c r="F80" s="686"/>
      <c r="G80" s="684"/>
      <c r="H80" s="692"/>
      <c r="I80" s="692"/>
      <c r="J80" s="692"/>
      <c r="K80" s="692"/>
      <c r="L80" s="692"/>
      <c r="M80" s="692"/>
      <c r="N80" s="692"/>
      <c r="O80" s="692"/>
      <c r="P80" s="692"/>
      <c r="Q80" s="692"/>
      <c r="R80" s="692"/>
      <c r="S80" s="692"/>
    </row>
    <row r="81" spans="1:19">
      <c r="A81" s="691"/>
      <c r="B81" s="689"/>
      <c r="C81" s="628"/>
      <c r="D81" s="686"/>
      <c r="E81" s="623"/>
      <c r="F81" s="686"/>
      <c r="G81" s="684"/>
      <c r="H81" s="692"/>
      <c r="I81" s="692"/>
      <c r="J81" s="692"/>
      <c r="K81" s="692"/>
      <c r="L81" s="692"/>
      <c r="M81" s="692"/>
      <c r="N81" s="692"/>
      <c r="O81" s="692"/>
      <c r="P81" s="692"/>
      <c r="Q81" s="692"/>
      <c r="R81" s="692"/>
      <c r="S81" s="692"/>
    </row>
    <row r="82" spans="1:19">
      <c r="A82" s="691"/>
      <c r="B82" s="689"/>
      <c r="C82" s="628"/>
      <c r="D82" s="686"/>
      <c r="E82" s="625" t="s">
        <v>306</v>
      </c>
      <c r="F82" s="686"/>
      <c r="G82" s="684"/>
      <c r="H82" s="692"/>
      <c r="I82" s="692"/>
      <c r="J82" s="692"/>
      <c r="K82" s="692"/>
      <c r="L82" s="692"/>
      <c r="M82" s="692"/>
      <c r="N82" s="692"/>
      <c r="O82" s="692"/>
      <c r="P82" s="692"/>
      <c r="Q82" s="692"/>
      <c r="R82" s="692"/>
      <c r="S82" s="692"/>
    </row>
    <row r="83" spans="1:19">
      <c r="A83" s="691"/>
      <c r="B83" s="689"/>
      <c r="C83" s="628"/>
      <c r="D83" s="686"/>
      <c r="E83" s="623"/>
      <c r="F83" s="686"/>
      <c r="G83" s="684"/>
      <c r="H83" s="692"/>
      <c r="I83" s="692"/>
      <c r="J83" s="692"/>
      <c r="K83" s="692"/>
      <c r="L83" s="692"/>
      <c r="M83" s="692"/>
      <c r="N83" s="692"/>
      <c r="O83" s="692"/>
      <c r="P83" s="692"/>
      <c r="Q83" s="692"/>
      <c r="R83" s="692"/>
      <c r="S83" s="692"/>
    </row>
    <row r="84" spans="1:19">
      <c r="A84" s="691"/>
      <c r="B84" s="690"/>
      <c r="C84" s="629"/>
      <c r="D84" s="687"/>
      <c r="E84" s="626" t="s">
        <v>307</v>
      </c>
      <c r="F84" s="687"/>
      <c r="G84" s="684"/>
      <c r="H84" s="692"/>
      <c r="I84" s="692"/>
      <c r="J84" s="692"/>
      <c r="K84" s="692"/>
      <c r="L84" s="692"/>
      <c r="M84" s="692"/>
      <c r="N84" s="692"/>
      <c r="O84" s="692"/>
      <c r="P84" s="692"/>
      <c r="Q84" s="692"/>
      <c r="R84" s="692"/>
      <c r="S84" s="692"/>
    </row>
    <row r="85" spans="1:19" ht="16" customHeight="1">
      <c r="A85" s="691"/>
      <c r="B85" s="688" t="s">
        <v>309</v>
      </c>
      <c r="C85" s="609"/>
      <c r="D85" s="685" t="s">
        <v>312</v>
      </c>
      <c r="E85" s="623"/>
      <c r="F85" s="685" t="s">
        <v>321</v>
      </c>
      <c r="G85" s="684"/>
      <c r="H85" s="692"/>
      <c r="I85" s="692"/>
      <c r="J85" s="692"/>
      <c r="K85" s="692"/>
      <c r="L85" s="692"/>
      <c r="M85" s="692"/>
      <c r="N85" s="692"/>
      <c r="O85" s="692"/>
      <c r="P85" s="692"/>
      <c r="Q85" s="692"/>
      <c r="R85" s="692"/>
      <c r="S85" s="692"/>
    </row>
    <row r="86" spans="1:19" ht="31">
      <c r="A86" s="691"/>
      <c r="B86" s="689"/>
      <c r="C86" s="610" t="s">
        <v>310</v>
      </c>
      <c r="D86" s="686"/>
      <c r="E86" s="624" t="s">
        <v>313</v>
      </c>
      <c r="F86" s="686"/>
      <c r="G86" s="684"/>
      <c r="H86" s="692"/>
      <c r="I86" s="692"/>
      <c r="J86" s="692"/>
      <c r="K86" s="692"/>
      <c r="L86" s="692"/>
      <c r="M86" s="692"/>
      <c r="N86" s="692"/>
      <c r="O86" s="692"/>
      <c r="P86" s="692"/>
      <c r="Q86" s="692"/>
      <c r="R86" s="692"/>
      <c r="S86" s="692"/>
    </row>
    <row r="87" spans="1:19">
      <c r="A87" s="691"/>
      <c r="B87" s="689"/>
      <c r="C87" s="628" t="s">
        <v>311</v>
      </c>
      <c r="D87" s="686"/>
      <c r="E87" s="623"/>
      <c r="F87" s="686"/>
      <c r="G87" s="684"/>
      <c r="H87" s="692"/>
      <c r="I87" s="692"/>
      <c r="J87" s="692"/>
      <c r="K87" s="692"/>
      <c r="L87" s="692"/>
      <c r="M87" s="692"/>
      <c r="N87" s="692"/>
      <c r="O87" s="692"/>
      <c r="P87" s="692"/>
      <c r="Q87" s="692"/>
      <c r="R87" s="692"/>
      <c r="S87" s="692"/>
    </row>
    <row r="88" spans="1:19" ht="31">
      <c r="A88" s="691"/>
      <c r="B88" s="689"/>
      <c r="C88" s="628"/>
      <c r="D88" s="686"/>
      <c r="E88" s="625" t="s">
        <v>314</v>
      </c>
      <c r="F88" s="686"/>
      <c r="G88" s="684"/>
      <c r="H88" s="692"/>
      <c r="I88" s="692"/>
      <c r="J88" s="692"/>
      <c r="K88" s="692"/>
      <c r="L88" s="692"/>
      <c r="M88" s="692"/>
      <c r="N88" s="692"/>
      <c r="O88" s="692"/>
      <c r="P88" s="692"/>
      <c r="Q88" s="692"/>
      <c r="R88" s="692"/>
      <c r="S88" s="692"/>
    </row>
    <row r="89" spans="1:19">
      <c r="A89" s="691"/>
      <c r="B89" s="689"/>
      <c r="C89" s="628"/>
      <c r="D89" s="686"/>
      <c r="E89" s="623"/>
      <c r="F89" s="686"/>
      <c r="G89" s="684"/>
      <c r="H89" s="692"/>
      <c r="I89" s="692"/>
      <c r="J89" s="692"/>
      <c r="K89" s="692"/>
      <c r="L89" s="692"/>
      <c r="M89" s="692"/>
      <c r="N89" s="692"/>
      <c r="O89" s="692"/>
      <c r="P89" s="692"/>
      <c r="Q89" s="692"/>
      <c r="R89" s="692"/>
      <c r="S89" s="692"/>
    </row>
    <row r="90" spans="1:19">
      <c r="A90" s="691"/>
      <c r="B90" s="689"/>
      <c r="C90" s="628"/>
      <c r="D90" s="686"/>
      <c r="E90" s="625" t="s">
        <v>315</v>
      </c>
      <c r="F90" s="686"/>
      <c r="G90" s="684"/>
      <c r="H90" s="692"/>
      <c r="I90" s="692"/>
      <c r="J90" s="692"/>
      <c r="K90" s="692"/>
      <c r="L90" s="692"/>
      <c r="M90" s="692"/>
      <c r="N90" s="692"/>
      <c r="O90" s="692"/>
      <c r="P90" s="692"/>
      <c r="Q90" s="692"/>
      <c r="R90" s="692"/>
      <c r="S90" s="692"/>
    </row>
    <row r="91" spans="1:19">
      <c r="A91" s="691"/>
      <c r="B91" s="689"/>
      <c r="C91" s="628"/>
      <c r="D91" s="686"/>
      <c r="E91" s="623"/>
      <c r="F91" s="686"/>
      <c r="G91" s="684"/>
      <c r="H91" s="692"/>
      <c r="I91" s="692"/>
      <c r="J91" s="692"/>
      <c r="K91" s="692"/>
      <c r="L91" s="692"/>
      <c r="M91" s="692"/>
      <c r="N91" s="692"/>
      <c r="O91" s="692"/>
      <c r="P91" s="692"/>
      <c r="Q91" s="692"/>
      <c r="R91" s="692"/>
      <c r="S91" s="692"/>
    </row>
    <row r="92" spans="1:19">
      <c r="A92" s="691"/>
      <c r="B92" s="689"/>
      <c r="C92" s="628"/>
      <c r="D92" s="686"/>
      <c r="E92" s="625" t="s">
        <v>316</v>
      </c>
      <c r="F92" s="686"/>
      <c r="G92" s="684"/>
      <c r="H92" s="692"/>
      <c r="I92" s="692"/>
      <c r="J92" s="692"/>
      <c r="K92" s="692"/>
      <c r="L92" s="692"/>
      <c r="M92" s="692"/>
      <c r="N92" s="692"/>
      <c r="O92" s="692"/>
      <c r="P92" s="692"/>
      <c r="Q92" s="692"/>
      <c r="R92" s="692"/>
      <c r="S92" s="692"/>
    </row>
    <row r="93" spans="1:19">
      <c r="A93" s="691"/>
      <c r="B93" s="689"/>
      <c r="C93" s="628"/>
      <c r="D93" s="686"/>
      <c r="E93" s="623"/>
      <c r="F93" s="686"/>
      <c r="G93" s="684"/>
      <c r="H93" s="692"/>
      <c r="I93" s="692"/>
      <c r="J93" s="692"/>
      <c r="K93" s="692"/>
      <c r="L93" s="692"/>
      <c r="M93" s="692"/>
      <c r="N93" s="692"/>
      <c r="O93" s="692"/>
      <c r="P93" s="692"/>
      <c r="Q93" s="692"/>
      <c r="R93" s="692"/>
      <c r="S93" s="692"/>
    </row>
    <row r="94" spans="1:19">
      <c r="A94" s="691"/>
      <c r="B94" s="689"/>
      <c r="C94" s="628"/>
      <c r="D94" s="686"/>
      <c r="E94" s="625" t="s">
        <v>317</v>
      </c>
      <c r="F94" s="686"/>
      <c r="G94" s="684"/>
      <c r="H94" s="692"/>
      <c r="I94" s="692"/>
      <c r="J94" s="692"/>
      <c r="K94" s="692"/>
      <c r="L94" s="692"/>
      <c r="M94" s="692"/>
      <c r="N94" s="692"/>
      <c r="O94" s="692"/>
      <c r="P94" s="692"/>
      <c r="Q94" s="692"/>
      <c r="R94" s="692"/>
      <c r="S94" s="692"/>
    </row>
    <row r="95" spans="1:19">
      <c r="A95" s="691"/>
      <c r="B95" s="689"/>
      <c r="C95" s="628"/>
      <c r="D95" s="686"/>
      <c r="E95" s="623"/>
      <c r="F95" s="686"/>
      <c r="G95" s="684"/>
      <c r="H95" s="692"/>
      <c r="I95" s="692"/>
      <c r="J95" s="692"/>
      <c r="K95" s="692"/>
      <c r="L95" s="692"/>
      <c r="M95" s="692"/>
      <c r="N95" s="692"/>
      <c r="O95" s="692"/>
      <c r="P95" s="692"/>
      <c r="Q95" s="692"/>
      <c r="R95" s="692"/>
      <c r="S95" s="692"/>
    </row>
    <row r="96" spans="1:19">
      <c r="A96" s="691"/>
      <c r="B96" s="689"/>
      <c r="C96" s="628"/>
      <c r="D96" s="686"/>
      <c r="E96" s="625" t="s">
        <v>318</v>
      </c>
      <c r="F96" s="686"/>
      <c r="G96" s="684"/>
      <c r="H96" s="692"/>
      <c r="I96" s="692"/>
      <c r="J96" s="692"/>
      <c r="K96" s="692"/>
      <c r="L96" s="692"/>
      <c r="M96" s="692"/>
      <c r="N96" s="692"/>
      <c r="O96" s="692"/>
      <c r="P96" s="692"/>
      <c r="Q96" s="692"/>
      <c r="R96" s="692"/>
      <c r="S96" s="692"/>
    </row>
    <row r="97" spans="1:19">
      <c r="A97" s="691"/>
      <c r="B97" s="689"/>
      <c r="C97" s="628"/>
      <c r="D97" s="686"/>
      <c r="E97" s="623"/>
      <c r="F97" s="686"/>
      <c r="G97" s="684"/>
      <c r="H97" s="692"/>
      <c r="I97" s="692"/>
      <c r="J97" s="692"/>
      <c r="K97" s="692"/>
      <c r="L97" s="692"/>
      <c r="M97" s="692"/>
      <c r="N97" s="692"/>
      <c r="O97" s="692"/>
      <c r="P97" s="692"/>
      <c r="Q97" s="692"/>
      <c r="R97" s="692"/>
      <c r="S97" s="692"/>
    </row>
    <row r="98" spans="1:19">
      <c r="A98" s="691"/>
      <c r="B98" s="689"/>
      <c r="C98" s="628"/>
      <c r="D98" s="686"/>
      <c r="E98" s="625" t="s">
        <v>319</v>
      </c>
      <c r="F98" s="686"/>
      <c r="G98" s="684"/>
      <c r="H98" s="692"/>
      <c r="I98" s="692"/>
      <c r="J98" s="692"/>
      <c r="K98" s="692"/>
      <c r="L98" s="692"/>
      <c r="M98" s="692"/>
      <c r="N98" s="692"/>
      <c r="O98" s="692"/>
      <c r="P98" s="692"/>
      <c r="Q98" s="692"/>
      <c r="R98" s="692"/>
      <c r="S98" s="692"/>
    </row>
    <row r="99" spans="1:19">
      <c r="A99" s="691"/>
      <c r="B99" s="689"/>
      <c r="C99" s="628"/>
      <c r="D99" s="686"/>
      <c r="E99" s="623"/>
      <c r="F99" s="686"/>
      <c r="G99" s="684"/>
      <c r="H99" s="692"/>
      <c r="I99" s="692"/>
      <c r="J99" s="692"/>
      <c r="K99" s="692"/>
      <c r="L99" s="692"/>
      <c r="M99" s="692"/>
      <c r="N99" s="692"/>
      <c r="O99" s="692"/>
      <c r="P99" s="692"/>
      <c r="Q99" s="692"/>
      <c r="R99" s="692"/>
      <c r="S99" s="692"/>
    </row>
    <row r="100" spans="1:19">
      <c r="A100" s="691"/>
      <c r="B100" s="690"/>
      <c r="C100" s="629"/>
      <c r="D100" s="687"/>
      <c r="E100" s="626" t="s">
        <v>320</v>
      </c>
      <c r="F100" s="687"/>
      <c r="G100" s="684"/>
      <c r="H100" s="692"/>
      <c r="I100" s="692"/>
      <c r="J100" s="692"/>
      <c r="K100" s="692"/>
      <c r="L100" s="692"/>
      <c r="M100" s="692"/>
      <c r="N100" s="692"/>
      <c r="O100" s="692"/>
      <c r="P100" s="692"/>
      <c r="Q100" s="692"/>
      <c r="R100" s="692"/>
      <c r="S100" s="692"/>
    </row>
    <row r="101" spans="1:19" ht="16" customHeight="1">
      <c r="A101" s="691"/>
      <c r="B101" s="688" t="s">
        <v>322</v>
      </c>
      <c r="C101" s="609"/>
      <c r="D101" s="685" t="s">
        <v>325</v>
      </c>
      <c r="E101" s="623"/>
      <c r="F101" s="685" t="s">
        <v>330</v>
      </c>
      <c r="G101" s="684"/>
      <c r="H101" s="692"/>
      <c r="I101" s="692"/>
      <c r="J101" s="692"/>
      <c r="K101" s="692"/>
      <c r="L101" s="692"/>
      <c r="M101" s="692"/>
      <c r="N101" s="692"/>
      <c r="O101" s="692"/>
      <c r="P101" s="692"/>
      <c r="Q101" s="692"/>
      <c r="R101" s="692"/>
      <c r="S101" s="692"/>
    </row>
    <row r="102" spans="1:19">
      <c r="A102" s="691"/>
      <c r="B102" s="689"/>
      <c r="C102" s="610" t="s">
        <v>323</v>
      </c>
      <c r="D102" s="686"/>
      <c r="E102" s="624" t="s">
        <v>326</v>
      </c>
      <c r="F102" s="686"/>
      <c r="G102" s="684"/>
      <c r="H102" s="692"/>
      <c r="I102" s="692"/>
      <c r="J102" s="692"/>
      <c r="K102" s="692"/>
      <c r="L102" s="692"/>
      <c r="M102" s="692"/>
      <c r="N102" s="692"/>
      <c r="O102" s="692"/>
      <c r="P102" s="692"/>
      <c r="Q102" s="692"/>
      <c r="R102" s="692"/>
      <c r="S102" s="692"/>
    </row>
    <row r="103" spans="1:19">
      <c r="A103" s="691"/>
      <c r="B103" s="689"/>
      <c r="C103" s="630" t="s">
        <v>324</v>
      </c>
      <c r="D103" s="686"/>
      <c r="E103" s="625" t="s">
        <v>3</v>
      </c>
      <c r="F103" s="686"/>
      <c r="G103" s="684"/>
      <c r="H103" s="692"/>
      <c r="I103" s="692"/>
      <c r="J103" s="692"/>
      <c r="K103" s="692"/>
      <c r="L103" s="692"/>
      <c r="M103" s="692"/>
      <c r="N103" s="692"/>
      <c r="O103" s="692"/>
      <c r="P103" s="692"/>
      <c r="Q103" s="692"/>
      <c r="R103" s="692"/>
      <c r="S103" s="692"/>
    </row>
    <row r="104" spans="1:19" ht="46.5">
      <c r="A104" s="691"/>
      <c r="B104" s="689"/>
      <c r="C104" s="630"/>
      <c r="D104" s="686"/>
      <c r="E104" s="625" t="s">
        <v>327</v>
      </c>
      <c r="F104" s="686"/>
      <c r="G104" s="684"/>
      <c r="H104" s="692"/>
      <c r="I104" s="692"/>
      <c r="J104" s="692"/>
      <c r="K104" s="692"/>
      <c r="L104" s="692"/>
      <c r="M104" s="692"/>
      <c r="N104" s="692"/>
      <c r="O104" s="692"/>
      <c r="P104" s="692"/>
      <c r="Q104" s="692"/>
      <c r="R104" s="692"/>
      <c r="S104" s="692"/>
    </row>
    <row r="105" spans="1:19">
      <c r="A105" s="691"/>
      <c r="B105" s="689"/>
      <c r="C105" s="630"/>
      <c r="D105" s="686"/>
      <c r="E105" s="623"/>
      <c r="F105" s="686"/>
      <c r="G105" s="684"/>
      <c r="H105" s="692"/>
      <c r="I105" s="692"/>
      <c r="J105" s="692"/>
      <c r="K105" s="692"/>
      <c r="L105" s="692"/>
      <c r="M105" s="692"/>
      <c r="N105" s="692"/>
      <c r="O105" s="692"/>
      <c r="P105" s="692"/>
      <c r="Q105" s="692"/>
      <c r="R105" s="692"/>
      <c r="S105" s="692"/>
    </row>
    <row r="106" spans="1:19">
      <c r="A106" s="691"/>
      <c r="B106" s="689"/>
      <c r="C106" s="630"/>
      <c r="D106" s="686"/>
      <c r="E106" s="625" t="s">
        <v>328</v>
      </c>
      <c r="F106" s="686"/>
      <c r="G106" s="684"/>
      <c r="H106" s="692"/>
      <c r="I106" s="692"/>
      <c r="J106" s="692"/>
      <c r="K106" s="692"/>
      <c r="L106" s="692"/>
      <c r="M106" s="692"/>
      <c r="N106" s="692"/>
      <c r="O106" s="692"/>
      <c r="P106" s="692"/>
      <c r="Q106" s="692"/>
      <c r="R106" s="692"/>
      <c r="S106" s="692"/>
    </row>
    <row r="107" spans="1:19">
      <c r="A107" s="691"/>
      <c r="B107" s="689"/>
      <c r="C107" s="630"/>
      <c r="D107" s="686"/>
      <c r="E107" s="623"/>
      <c r="F107" s="686"/>
      <c r="G107" s="684"/>
      <c r="H107" s="692"/>
      <c r="I107" s="692"/>
      <c r="J107" s="692"/>
      <c r="K107" s="692"/>
      <c r="L107" s="692"/>
      <c r="M107" s="692"/>
      <c r="N107" s="692"/>
      <c r="O107" s="692"/>
      <c r="P107" s="692"/>
      <c r="Q107" s="692"/>
      <c r="R107" s="692"/>
      <c r="S107" s="692"/>
    </row>
    <row r="108" spans="1:19">
      <c r="A108" s="691"/>
      <c r="B108" s="689"/>
      <c r="C108" s="630"/>
      <c r="D108" s="686"/>
      <c r="E108" s="625" t="s">
        <v>329</v>
      </c>
      <c r="F108" s="686"/>
      <c r="G108" s="684"/>
      <c r="H108" s="692"/>
      <c r="I108" s="692"/>
      <c r="J108" s="692"/>
      <c r="K108" s="692"/>
      <c r="L108" s="692"/>
      <c r="M108" s="692"/>
      <c r="N108" s="692"/>
      <c r="O108" s="692"/>
      <c r="P108" s="692"/>
      <c r="Q108" s="692"/>
      <c r="R108" s="692"/>
      <c r="S108" s="692"/>
    </row>
    <row r="109" spans="1:19">
      <c r="A109" s="691"/>
      <c r="B109" s="689"/>
      <c r="C109" s="630"/>
      <c r="D109" s="686"/>
      <c r="E109" s="625"/>
      <c r="F109" s="686"/>
      <c r="G109" s="684"/>
      <c r="H109" s="692"/>
      <c r="I109" s="692"/>
      <c r="J109" s="692"/>
      <c r="K109" s="692"/>
      <c r="L109" s="692"/>
      <c r="M109" s="692"/>
      <c r="N109" s="692"/>
      <c r="O109" s="692"/>
      <c r="P109" s="692"/>
      <c r="Q109" s="692"/>
      <c r="R109" s="692"/>
      <c r="S109" s="692"/>
    </row>
    <row r="110" spans="1:19">
      <c r="A110" s="691"/>
      <c r="B110" s="690"/>
      <c r="C110" s="631"/>
      <c r="D110" s="687"/>
      <c r="E110" s="626"/>
      <c r="F110" s="687"/>
      <c r="G110" s="684"/>
      <c r="H110" s="692"/>
      <c r="I110" s="692"/>
      <c r="J110" s="692"/>
      <c r="K110" s="692"/>
      <c r="L110" s="692"/>
      <c r="M110" s="692"/>
      <c r="N110" s="692"/>
      <c r="O110" s="692"/>
      <c r="P110" s="692"/>
      <c r="Q110" s="692"/>
      <c r="R110" s="692"/>
      <c r="S110" s="692"/>
    </row>
    <row r="111" spans="1:19" ht="16" customHeight="1">
      <c r="A111" s="691"/>
      <c r="B111" s="688" t="s">
        <v>331</v>
      </c>
      <c r="C111" s="609"/>
      <c r="D111" s="685" t="s">
        <v>334</v>
      </c>
      <c r="E111" s="623"/>
      <c r="F111" s="693" t="s">
        <v>338</v>
      </c>
      <c r="G111" s="684"/>
      <c r="H111" s="692"/>
      <c r="I111" s="692"/>
      <c r="J111" s="692"/>
      <c r="K111" s="692"/>
      <c r="L111" s="692"/>
      <c r="M111" s="692"/>
      <c r="N111" s="692"/>
      <c r="O111" s="692"/>
      <c r="P111" s="692"/>
      <c r="Q111" s="692"/>
      <c r="R111" s="692"/>
      <c r="S111" s="692"/>
    </row>
    <row r="112" spans="1:19">
      <c r="A112" s="691"/>
      <c r="B112" s="689"/>
      <c r="C112" s="610" t="s">
        <v>332</v>
      </c>
      <c r="D112" s="686"/>
      <c r="E112" s="624" t="s">
        <v>335</v>
      </c>
      <c r="F112" s="694"/>
      <c r="G112" s="684"/>
      <c r="H112" s="692"/>
      <c r="I112" s="692"/>
      <c r="J112" s="692"/>
      <c r="K112" s="692"/>
      <c r="L112" s="692"/>
      <c r="M112" s="692"/>
      <c r="N112" s="692"/>
      <c r="O112" s="692"/>
      <c r="P112" s="692"/>
      <c r="Q112" s="692"/>
      <c r="R112" s="692"/>
      <c r="S112" s="692"/>
    </row>
    <row r="113" spans="1:19" ht="31">
      <c r="A113" s="691"/>
      <c r="B113" s="689"/>
      <c r="C113" s="630" t="s">
        <v>333</v>
      </c>
      <c r="D113" s="686"/>
      <c r="E113" s="623"/>
      <c r="F113" s="694"/>
      <c r="G113" s="684"/>
      <c r="H113" s="692"/>
      <c r="I113" s="692"/>
      <c r="J113" s="692"/>
      <c r="K113" s="692"/>
      <c r="L113" s="692"/>
      <c r="M113" s="692"/>
      <c r="N113" s="692"/>
      <c r="O113" s="692"/>
      <c r="P113" s="692"/>
      <c r="Q113" s="692"/>
      <c r="R113" s="692"/>
      <c r="S113" s="692"/>
    </row>
    <row r="114" spans="1:19" ht="31">
      <c r="A114" s="691"/>
      <c r="B114" s="689"/>
      <c r="C114" s="630"/>
      <c r="D114" s="686"/>
      <c r="E114" s="625" t="s">
        <v>336</v>
      </c>
      <c r="F114" s="694"/>
      <c r="G114" s="684"/>
      <c r="H114" s="692"/>
      <c r="I114" s="692"/>
      <c r="J114" s="692"/>
      <c r="K114" s="692"/>
      <c r="L114" s="692"/>
      <c r="M114" s="692"/>
      <c r="N114" s="692"/>
      <c r="O114" s="692"/>
      <c r="P114" s="692"/>
      <c r="Q114" s="692"/>
      <c r="R114" s="692"/>
      <c r="S114" s="692"/>
    </row>
    <row r="115" spans="1:19">
      <c r="A115" s="691"/>
      <c r="B115" s="689"/>
      <c r="C115" s="630"/>
      <c r="D115" s="686"/>
      <c r="E115" s="625"/>
      <c r="F115" s="694"/>
      <c r="G115" s="684"/>
      <c r="H115" s="692"/>
      <c r="I115" s="692"/>
      <c r="J115" s="692"/>
      <c r="K115" s="692"/>
      <c r="L115" s="692"/>
      <c r="M115" s="692"/>
      <c r="N115" s="692"/>
      <c r="O115" s="692"/>
      <c r="P115" s="692"/>
      <c r="Q115" s="692"/>
      <c r="R115" s="692"/>
      <c r="S115" s="692"/>
    </row>
    <row r="116" spans="1:19" ht="31">
      <c r="A116" s="691"/>
      <c r="B116" s="690"/>
      <c r="C116" s="631"/>
      <c r="D116" s="687"/>
      <c r="E116" s="626" t="s">
        <v>337</v>
      </c>
      <c r="F116" s="695"/>
      <c r="G116" s="684"/>
      <c r="H116" s="692"/>
      <c r="I116" s="692"/>
      <c r="J116" s="692"/>
      <c r="K116" s="692"/>
      <c r="L116" s="692"/>
      <c r="M116" s="692"/>
      <c r="N116" s="692"/>
      <c r="O116" s="692"/>
      <c r="P116" s="692"/>
      <c r="Q116" s="692"/>
      <c r="R116" s="692"/>
      <c r="S116" s="692"/>
    </row>
    <row r="117" spans="1:19" ht="16" customHeight="1">
      <c r="A117" s="691"/>
      <c r="B117" s="688" t="s">
        <v>339</v>
      </c>
      <c r="C117" s="609"/>
      <c r="D117" s="685" t="s">
        <v>342</v>
      </c>
      <c r="E117" s="623"/>
      <c r="F117" s="685" t="s">
        <v>346</v>
      </c>
      <c r="G117" s="684"/>
      <c r="H117" s="692"/>
      <c r="I117" s="692"/>
      <c r="J117" s="692"/>
      <c r="K117" s="692"/>
      <c r="L117" s="692"/>
      <c r="M117" s="692"/>
      <c r="N117" s="692"/>
      <c r="O117" s="692"/>
      <c r="P117" s="692"/>
      <c r="Q117" s="692"/>
      <c r="R117" s="692"/>
      <c r="S117" s="692"/>
    </row>
    <row r="118" spans="1:19">
      <c r="A118" s="691"/>
      <c r="B118" s="689"/>
      <c r="C118" s="610" t="s">
        <v>340</v>
      </c>
      <c r="D118" s="686"/>
      <c r="E118" s="624" t="s">
        <v>343</v>
      </c>
      <c r="F118" s="686"/>
      <c r="G118" s="684"/>
      <c r="H118" s="692"/>
      <c r="I118" s="692"/>
      <c r="J118" s="692"/>
      <c r="K118" s="692"/>
      <c r="L118" s="692"/>
      <c r="M118" s="692"/>
      <c r="N118" s="692"/>
      <c r="O118" s="692"/>
      <c r="P118" s="692"/>
      <c r="Q118" s="692"/>
      <c r="R118" s="692"/>
      <c r="S118" s="692"/>
    </row>
    <row r="119" spans="1:19" ht="31">
      <c r="A119" s="691"/>
      <c r="B119" s="689"/>
      <c r="C119" s="611" t="s">
        <v>341</v>
      </c>
      <c r="D119" s="686"/>
      <c r="E119" s="623"/>
      <c r="F119" s="686"/>
      <c r="G119" s="684"/>
      <c r="H119" s="692"/>
      <c r="I119" s="692"/>
      <c r="J119" s="692"/>
      <c r="K119" s="692"/>
      <c r="L119" s="692"/>
      <c r="M119" s="692"/>
      <c r="N119" s="692"/>
      <c r="O119" s="692"/>
      <c r="P119" s="692"/>
      <c r="Q119" s="692"/>
      <c r="R119" s="692"/>
      <c r="S119" s="692"/>
    </row>
    <row r="120" spans="1:19" ht="31">
      <c r="A120" s="691"/>
      <c r="B120" s="689"/>
      <c r="C120" s="611"/>
      <c r="D120" s="686"/>
      <c r="E120" s="632" t="s">
        <v>344</v>
      </c>
      <c r="F120" s="686"/>
      <c r="G120" s="684"/>
      <c r="H120" s="692"/>
      <c r="I120" s="692"/>
      <c r="J120" s="692"/>
      <c r="K120" s="692"/>
      <c r="L120" s="692"/>
      <c r="M120" s="692"/>
      <c r="N120" s="692"/>
      <c r="O120" s="692"/>
      <c r="P120" s="692"/>
      <c r="Q120" s="692"/>
      <c r="R120" s="692"/>
      <c r="S120" s="692"/>
    </row>
    <row r="121" spans="1:19">
      <c r="A121" s="691"/>
      <c r="B121" s="689"/>
      <c r="C121" s="611"/>
      <c r="D121" s="686"/>
      <c r="E121" s="625"/>
      <c r="F121" s="686"/>
      <c r="G121" s="684"/>
      <c r="H121" s="692"/>
      <c r="I121" s="692"/>
      <c r="J121" s="692"/>
      <c r="K121" s="692"/>
      <c r="L121" s="692"/>
      <c r="M121" s="692"/>
      <c r="N121" s="692"/>
      <c r="O121" s="692"/>
      <c r="P121" s="692"/>
      <c r="Q121" s="692"/>
      <c r="R121" s="692"/>
      <c r="S121" s="692"/>
    </row>
    <row r="122" spans="1:19" ht="31">
      <c r="A122" s="691"/>
      <c r="B122" s="690"/>
      <c r="C122" s="622"/>
      <c r="D122" s="687"/>
      <c r="E122" s="626" t="s">
        <v>345</v>
      </c>
      <c r="F122" s="687"/>
      <c r="G122" s="684"/>
      <c r="H122" s="692"/>
      <c r="I122" s="692"/>
      <c r="J122" s="692"/>
      <c r="K122" s="692"/>
      <c r="L122" s="692"/>
      <c r="M122" s="692"/>
      <c r="N122" s="692"/>
      <c r="O122" s="692"/>
      <c r="P122" s="692"/>
      <c r="Q122" s="692"/>
      <c r="R122" s="692"/>
      <c r="S122" s="692"/>
    </row>
    <row r="123" spans="1:19" ht="16" customHeight="1">
      <c r="A123" s="691"/>
      <c r="B123" s="618"/>
      <c r="C123" s="609"/>
      <c r="D123" s="685" t="s">
        <v>350</v>
      </c>
      <c r="E123" s="623"/>
      <c r="F123" s="685" t="s">
        <v>353</v>
      </c>
      <c r="G123" s="684"/>
      <c r="H123" s="692"/>
      <c r="I123" s="692"/>
      <c r="J123" s="692"/>
      <c r="K123" s="692"/>
      <c r="L123" s="692"/>
      <c r="M123" s="692"/>
      <c r="N123" s="692"/>
      <c r="O123" s="692"/>
      <c r="P123" s="692"/>
      <c r="Q123" s="692"/>
      <c r="R123" s="692"/>
      <c r="S123" s="692"/>
    </row>
    <row r="124" spans="1:19">
      <c r="A124" s="691"/>
      <c r="B124" s="608" t="s">
        <v>347</v>
      </c>
      <c r="C124" s="610" t="s">
        <v>348</v>
      </c>
      <c r="D124" s="686"/>
      <c r="E124" s="624" t="s">
        <v>351</v>
      </c>
      <c r="F124" s="686"/>
      <c r="G124" s="684"/>
      <c r="H124" s="692"/>
      <c r="I124" s="692"/>
      <c r="J124" s="692"/>
      <c r="K124" s="692"/>
      <c r="L124" s="692"/>
      <c r="M124" s="692"/>
      <c r="N124" s="692"/>
      <c r="O124" s="692"/>
      <c r="P124" s="692"/>
      <c r="Q124" s="692"/>
      <c r="R124" s="692"/>
      <c r="S124" s="692"/>
    </row>
    <row r="125" spans="1:19" ht="31">
      <c r="A125" s="691"/>
      <c r="B125" s="608"/>
      <c r="C125" s="634" t="s">
        <v>349</v>
      </c>
      <c r="D125" s="686"/>
      <c r="E125" s="623"/>
      <c r="F125" s="686"/>
      <c r="G125" s="684"/>
      <c r="H125" s="692"/>
      <c r="I125" s="692"/>
      <c r="J125" s="692"/>
      <c r="K125" s="692"/>
      <c r="L125" s="692"/>
      <c r="M125" s="692"/>
      <c r="N125" s="692"/>
      <c r="O125" s="692"/>
      <c r="P125" s="692"/>
      <c r="Q125" s="692"/>
      <c r="R125" s="692"/>
      <c r="S125" s="692"/>
    </row>
    <row r="126" spans="1:19" ht="93">
      <c r="A126" s="691"/>
      <c r="B126" s="633"/>
      <c r="C126" s="635"/>
      <c r="D126" s="687"/>
      <c r="E126" s="626" t="s">
        <v>352</v>
      </c>
      <c r="F126" s="687"/>
      <c r="G126" s="684"/>
      <c r="H126" s="692"/>
      <c r="I126" s="692"/>
      <c r="J126" s="692"/>
      <c r="K126" s="692"/>
      <c r="L126" s="692"/>
      <c r="M126" s="692"/>
      <c r="N126" s="692"/>
      <c r="O126" s="692"/>
      <c r="P126" s="692"/>
      <c r="Q126" s="692"/>
      <c r="R126" s="692"/>
      <c r="S126" s="692"/>
    </row>
    <row r="127" spans="1:19" ht="16" customHeight="1">
      <c r="A127" s="691"/>
      <c r="B127" s="688" t="s">
        <v>354</v>
      </c>
      <c r="C127" s="609"/>
      <c r="D127" s="685" t="s">
        <v>355</v>
      </c>
      <c r="E127" s="623"/>
      <c r="F127" s="685" t="s">
        <v>360</v>
      </c>
      <c r="G127" s="684"/>
      <c r="H127" s="692"/>
      <c r="I127" s="692"/>
      <c r="J127" s="692"/>
      <c r="K127" s="692"/>
      <c r="L127" s="692"/>
      <c r="M127" s="692"/>
      <c r="N127" s="692"/>
      <c r="O127" s="692"/>
      <c r="P127" s="692"/>
      <c r="Q127" s="692"/>
      <c r="R127" s="692"/>
      <c r="S127" s="692"/>
    </row>
    <row r="128" spans="1:19">
      <c r="A128" s="691"/>
      <c r="B128" s="689"/>
      <c r="C128" s="610" t="s">
        <v>348</v>
      </c>
      <c r="D128" s="686"/>
      <c r="E128" s="624" t="s">
        <v>356</v>
      </c>
      <c r="F128" s="686"/>
      <c r="G128" s="684"/>
      <c r="H128" s="692"/>
      <c r="I128" s="692"/>
      <c r="J128" s="692"/>
      <c r="K128" s="692"/>
      <c r="L128" s="692"/>
      <c r="M128" s="692"/>
      <c r="N128" s="692"/>
      <c r="O128" s="692"/>
      <c r="P128" s="692"/>
      <c r="Q128" s="692"/>
      <c r="R128" s="692"/>
      <c r="S128" s="692"/>
    </row>
    <row r="129" spans="1:19" ht="31">
      <c r="A129" s="691"/>
      <c r="B129" s="689"/>
      <c r="C129" s="634" t="s">
        <v>349</v>
      </c>
      <c r="D129" s="686"/>
      <c r="E129" s="623"/>
      <c r="F129" s="686"/>
      <c r="G129" s="684"/>
      <c r="H129" s="692"/>
      <c r="I129" s="692"/>
      <c r="J129" s="692"/>
      <c r="K129" s="692"/>
      <c r="L129" s="692"/>
      <c r="M129" s="692"/>
      <c r="N129" s="692"/>
      <c r="O129" s="692"/>
      <c r="P129" s="692"/>
      <c r="Q129" s="692"/>
      <c r="R129" s="692"/>
      <c r="S129" s="692"/>
    </row>
    <row r="130" spans="1:19" ht="46.5">
      <c r="A130" s="691"/>
      <c r="B130" s="689"/>
      <c r="C130" s="634"/>
      <c r="D130" s="686"/>
      <c r="E130" s="625" t="s">
        <v>357</v>
      </c>
      <c r="F130" s="686"/>
      <c r="G130" s="684"/>
      <c r="H130" s="692"/>
      <c r="I130" s="692"/>
      <c r="J130" s="692"/>
      <c r="K130" s="692"/>
      <c r="L130" s="692"/>
      <c r="M130" s="692"/>
      <c r="N130" s="692"/>
      <c r="O130" s="692"/>
      <c r="P130" s="692"/>
      <c r="Q130" s="692"/>
      <c r="R130" s="692"/>
      <c r="S130" s="692"/>
    </row>
    <row r="131" spans="1:19">
      <c r="A131" s="691"/>
      <c r="B131" s="689"/>
      <c r="C131" s="634"/>
      <c r="D131" s="686"/>
      <c r="E131" s="623"/>
      <c r="F131" s="686"/>
      <c r="G131" s="684"/>
      <c r="H131" s="692"/>
      <c r="I131" s="692"/>
      <c r="J131" s="692"/>
      <c r="K131" s="692"/>
      <c r="L131" s="692"/>
      <c r="M131" s="692"/>
      <c r="N131" s="692"/>
      <c r="O131" s="692"/>
      <c r="P131" s="692"/>
      <c r="Q131" s="692"/>
      <c r="R131" s="692"/>
      <c r="S131" s="692"/>
    </row>
    <row r="132" spans="1:19" ht="46.5">
      <c r="A132" s="691"/>
      <c r="B132" s="689"/>
      <c r="C132" s="634"/>
      <c r="D132" s="686"/>
      <c r="E132" s="625" t="s">
        <v>358</v>
      </c>
      <c r="F132" s="686"/>
      <c r="G132" s="684"/>
      <c r="H132" s="692"/>
      <c r="I132" s="692"/>
      <c r="J132" s="692"/>
      <c r="K132" s="692"/>
      <c r="L132" s="692"/>
      <c r="M132" s="692"/>
      <c r="N132" s="692"/>
      <c r="O132" s="692"/>
      <c r="P132" s="692"/>
      <c r="Q132" s="692"/>
      <c r="R132" s="692"/>
      <c r="S132" s="692"/>
    </row>
    <row r="133" spans="1:19">
      <c r="A133" s="691"/>
      <c r="B133" s="689"/>
      <c r="C133" s="634"/>
      <c r="D133" s="686"/>
      <c r="E133" s="623"/>
      <c r="F133" s="686"/>
      <c r="G133" s="684"/>
      <c r="H133" s="692"/>
      <c r="I133" s="692"/>
      <c r="J133" s="692"/>
      <c r="K133" s="692"/>
      <c r="L133" s="692"/>
      <c r="M133" s="692"/>
      <c r="N133" s="692"/>
      <c r="O133" s="692"/>
      <c r="P133" s="692"/>
      <c r="Q133" s="692"/>
      <c r="R133" s="692"/>
      <c r="S133" s="692"/>
    </row>
    <row r="134" spans="1:19" ht="31">
      <c r="A134" s="691"/>
      <c r="B134" s="690"/>
      <c r="C134" s="635"/>
      <c r="D134" s="687"/>
      <c r="E134" s="626" t="s">
        <v>359</v>
      </c>
      <c r="F134" s="687"/>
      <c r="G134" s="684"/>
      <c r="H134" s="692"/>
      <c r="I134" s="692"/>
      <c r="J134" s="692"/>
      <c r="K134" s="692"/>
      <c r="L134" s="692"/>
      <c r="M134" s="692"/>
      <c r="N134" s="692"/>
      <c r="O134" s="692"/>
      <c r="P134" s="692"/>
      <c r="Q134" s="692"/>
      <c r="R134" s="692"/>
      <c r="S134" s="692"/>
    </row>
    <row r="135" spans="1:19">
      <c r="A135" s="603"/>
      <c r="B135" s="603"/>
      <c r="C135" s="604"/>
      <c r="D135" s="603"/>
      <c r="E135" s="603"/>
      <c r="F135" s="603"/>
      <c r="G135" s="603"/>
      <c r="H135" s="603"/>
      <c r="I135" s="603"/>
      <c r="J135" s="603"/>
      <c r="K135" s="603"/>
      <c r="L135" s="603"/>
      <c r="M135" s="603"/>
      <c r="N135" s="603"/>
      <c r="O135" s="603"/>
      <c r="P135" s="603"/>
      <c r="Q135" s="603"/>
      <c r="R135" s="603"/>
      <c r="S135" s="603"/>
    </row>
    <row r="136" spans="1:19">
      <c r="A136" s="603"/>
      <c r="B136" s="603"/>
      <c r="C136" s="604"/>
      <c r="D136" s="603"/>
      <c r="E136" s="603"/>
      <c r="F136" s="603"/>
      <c r="G136" s="603"/>
      <c r="H136" s="603"/>
      <c r="I136" s="603"/>
      <c r="J136" s="603"/>
      <c r="K136" s="603"/>
      <c r="L136" s="603"/>
      <c r="M136" s="603"/>
      <c r="N136" s="603"/>
      <c r="O136" s="603"/>
      <c r="P136" s="603"/>
      <c r="Q136" s="603"/>
      <c r="R136" s="603"/>
      <c r="S136" s="603"/>
    </row>
    <row r="137" spans="1:19">
      <c r="A137" s="603"/>
      <c r="B137" s="603"/>
      <c r="C137" s="604"/>
      <c r="D137" s="603"/>
      <c r="E137" s="603"/>
      <c r="F137" s="603"/>
      <c r="G137" s="603"/>
      <c r="H137" s="603"/>
      <c r="I137" s="603"/>
      <c r="J137" s="603"/>
      <c r="K137" s="603"/>
      <c r="L137" s="603"/>
      <c r="M137" s="603"/>
      <c r="N137" s="603"/>
      <c r="O137" s="603"/>
      <c r="P137" s="603"/>
      <c r="Q137" s="603"/>
      <c r="R137" s="603"/>
      <c r="S137" s="603"/>
    </row>
    <row r="138" spans="1:19">
      <c r="A138" s="603"/>
      <c r="B138" s="603"/>
      <c r="C138" s="604"/>
      <c r="D138" s="603"/>
      <c r="E138" s="603"/>
      <c r="F138" s="603"/>
      <c r="G138" s="603"/>
      <c r="H138" s="603"/>
      <c r="I138" s="603"/>
      <c r="J138" s="603"/>
      <c r="K138" s="603"/>
      <c r="L138" s="603"/>
      <c r="M138" s="603"/>
      <c r="N138" s="603"/>
      <c r="O138" s="603"/>
      <c r="P138" s="603"/>
      <c r="Q138" s="603"/>
      <c r="R138" s="603"/>
      <c r="S138" s="603"/>
    </row>
  </sheetData>
  <mergeCells count="187">
    <mergeCell ref="A2:D2"/>
    <mergeCell ref="H3:H4"/>
    <mergeCell ref="G3:G4"/>
    <mergeCell ref="F3:F4"/>
    <mergeCell ref="E3:E4"/>
    <mergeCell ref="B3:B4"/>
    <mergeCell ref="A3:A4"/>
    <mergeCell ref="N3:N4"/>
    <mergeCell ref="M3:M4"/>
    <mergeCell ref="L3:L4"/>
    <mergeCell ref="K3:K4"/>
    <mergeCell ref="J3:J4"/>
    <mergeCell ref="I3:I4"/>
    <mergeCell ref="G5:G31"/>
    <mergeCell ref="F5:F32"/>
    <mergeCell ref="D5:D31"/>
    <mergeCell ref="B5:B32"/>
    <mergeCell ref="A5:A31"/>
    <mergeCell ref="S3:S4"/>
    <mergeCell ref="R3:R4"/>
    <mergeCell ref="Q3:Q4"/>
    <mergeCell ref="P3:P4"/>
    <mergeCell ref="O3:O4"/>
    <mergeCell ref="M5:M31"/>
    <mergeCell ref="L5:L31"/>
    <mergeCell ref="K5:K31"/>
    <mergeCell ref="J5:J31"/>
    <mergeCell ref="I5:I31"/>
    <mergeCell ref="H5:H31"/>
    <mergeCell ref="S5:S31"/>
    <mergeCell ref="R5:R31"/>
    <mergeCell ref="Q5:Q31"/>
    <mergeCell ref="P5:P31"/>
    <mergeCell ref="O5:O31"/>
    <mergeCell ref="N5:N31"/>
    <mergeCell ref="F33:F56"/>
    <mergeCell ref="D33:D56"/>
    <mergeCell ref="B33:B56"/>
    <mergeCell ref="A33:A55"/>
    <mergeCell ref="N33:N55"/>
    <mergeCell ref="M33:M55"/>
    <mergeCell ref="L33:L55"/>
    <mergeCell ref="K33:K55"/>
    <mergeCell ref="J33:J55"/>
    <mergeCell ref="I33:I55"/>
    <mergeCell ref="G57:G72"/>
    <mergeCell ref="F57:F72"/>
    <mergeCell ref="D57:D72"/>
    <mergeCell ref="B57:B72"/>
    <mergeCell ref="A57:A72"/>
    <mergeCell ref="S33:S55"/>
    <mergeCell ref="R33:R55"/>
    <mergeCell ref="Q33:Q55"/>
    <mergeCell ref="P33:P55"/>
    <mergeCell ref="O33:O55"/>
    <mergeCell ref="M57:M72"/>
    <mergeCell ref="L57:L72"/>
    <mergeCell ref="K57:K72"/>
    <mergeCell ref="J57:J72"/>
    <mergeCell ref="I57:I72"/>
    <mergeCell ref="H57:H72"/>
    <mergeCell ref="S57:S72"/>
    <mergeCell ref="R57:R72"/>
    <mergeCell ref="Q57:Q72"/>
    <mergeCell ref="P57:P72"/>
    <mergeCell ref="O57:O72"/>
    <mergeCell ref="N57:N72"/>
    <mergeCell ref="H33:H55"/>
    <mergeCell ref="G33:G55"/>
    <mergeCell ref="F73:F84"/>
    <mergeCell ref="D73:D84"/>
    <mergeCell ref="B73:B84"/>
    <mergeCell ref="A73:A84"/>
    <mergeCell ref="N73:N84"/>
    <mergeCell ref="M73:M84"/>
    <mergeCell ref="L73:L84"/>
    <mergeCell ref="K73:K84"/>
    <mergeCell ref="J73:J84"/>
    <mergeCell ref="I73:I84"/>
    <mergeCell ref="G85:G100"/>
    <mergeCell ref="F85:F100"/>
    <mergeCell ref="D85:D100"/>
    <mergeCell ref="B85:B100"/>
    <mergeCell ref="A85:A100"/>
    <mergeCell ref="S73:S84"/>
    <mergeCell ref="R73:R84"/>
    <mergeCell ref="Q73:Q84"/>
    <mergeCell ref="P73:P84"/>
    <mergeCell ref="O73:O84"/>
    <mergeCell ref="M85:M100"/>
    <mergeCell ref="L85:L100"/>
    <mergeCell ref="K85:K100"/>
    <mergeCell ref="J85:J100"/>
    <mergeCell ref="I85:I100"/>
    <mergeCell ref="H85:H100"/>
    <mergeCell ref="S85:S100"/>
    <mergeCell ref="R85:R100"/>
    <mergeCell ref="Q85:Q100"/>
    <mergeCell ref="P85:P100"/>
    <mergeCell ref="O85:O100"/>
    <mergeCell ref="N85:N100"/>
    <mergeCell ref="H73:H84"/>
    <mergeCell ref="G73:G84"/>
    <mergeCell ref="H101:H110"/>
    <mergeCell ref="G101:G110"/>
    <mergeCell ref="F101:F110"/>
    <mergeCell ref="D101:D110"/>
    <mergeCell ref="B101:B110"/>
    <mergeCell ref="A101:A110"/>
    <mergeCell ref="N101:N110"/>
    <mergeCell ref="M101:M110"/>
    <mergeCell ref="L101:L110"/>
    <mergeCell ref="K101:K110"/>
    <mergeCell ref="J101:J110"/>
    <mergeCell ref="I101:I110"/>
    <mergeCell ref="J117:J122"/>
    <mergeCell ref="I117:I122"/>
    <mergeCell ref="G111:G116"/>
    <mergeCell ref="F111:F116"/>
    <mergeCell ref="D111:D116"/>
    <mergeCell ref="B111:B116"/>
    <mergeCell ref="A111:A116"/>
    <mergeCell ref="S101:S110"/>
    <mergeCell ref="R101:R110"/>
    <mergeCell ref="Q101:Q110"/>
    <mergeCell ref="P101:P110"/>
    <mergeCell ref="O101:O110"/>
    <mergeCell ref="M111:M116"/>
    <mergeCell ref="L111:L116"/>
    <mergeCell ref="K111:K116"/>
    <mergeCell ref="J111:J116"/>
    <mergeCell ref="I111:I116"/>
    <mergeCell ref="H111:H116"/>
    <mergeCell ref="S111:S116"/>
    <mergeCell ref="R111:R116"/>
    <mergeCell ref="Q111:Q116"/>
    <mergeCell ref="P111:P116"/>
    <mergeCell ref="O111:O116"/>
    <mergeCell ref="N111:N116"/>
    <mergeCell ref="F123:F126"/>
    <mergeCell ref="D123:D126"/>
    <mergeCell ref="A123:A126"/>
    <mergeCell ref="S117:S122"/>
    <mergeCell ref="R117:R122"/>
    <mergeCell ref="Q117:Q122"/>
    <mergeCell ref="P117:P122"/>
    <mergeCell ref="O117:O122"/>
    <mergeCell ref="N123:N126"/>
    <mergeCell ref="M123:M126"/>
    <mergeCell ref="L123:L126"/>
    <mergeCell ref="K123:K126"/>
    <mergeCell ref="J123:J126"/>
    <mergeCell ref="I123:I126"/>
    <mergeCell ref="H117:H122"/>
    <mergeCell ref="G117:G122"/>
    <mergeCell ref="F117:F122"/>
    <mergeCell ref="D117:D122"/>
    <mergeCell ref="B117:B122"/>
    <mergeCell ref="A117:A122"/>
    <mergeCell ref="N117:N122"/>
    <mergeCell ref="M117:M122"/>
    <mergeCell ref="L117:L122"/>
    <mergeCell ref="K117:K122"/>
    <mergeCell ref="G127:G134"/>
    <mergeCell ref="F127:F134"/>
    <mergeCell ref="D127:D134"/>
    <mergeCell ref="B127:B134"/>
    <mergeCell ref="A127:A134"/>
    <mergeCell ref="S123:S126"/>
    <mergeCell ref="R123:R126"/>
    <mergeCell ref="Q123:Q126"/>
    <mergeCell ref="P123:P126"/>
    <mergeCell ref="O123:O126"/>
    <mergeCell ref="M127:M134"/>
    <mergeCell ref="L127:L134"/>
    <mergeCell ref="K127:K134"/>
    <mergeCell ref="J127:J134"/>
    <mergeCell ref="I127:I134"/>
    <mergeCell ref="H127:H134"/>
    <mergeCell ref="S127:S134"/>
    <mergeCell ref="R127:R134"/>
    <mergeCell ref="Q127:Q134"/>
    <mergeCell ref="P127:P134"/>
    <mergeCell ref="O127:O134"/>
    <mergeCell ref="N127:N134"/>
    <mergeCell ref="H123:H126"/>
    <mergeCell ref="G123:G126"/>
  </mergeCells>
  <hyperlinks>
    <hyperlink ref="D5" r:id="rId1" xr:uid="{00000000-0004-0000-0800-000000000000}"/>
    <hyperlink ref="F5" r:id="rId2" xr:uid="{00000000-0004-0000-0800-000001000000}"/>
    <hyperlink ref="D33" r:id="rId3" xr:uid="{00000000-0004-0000-0800-000002000000}"/>
    <hyperlink ref="F33" r:id="rId4" xr:uid="{00000000-0004-0000-0800-000003000000}"/>
    <hyperlink ref="D57" r:id="rId5" xr:uid="{00000000-0004-0000-0800-000004000000}"/>
    <hyperlink ref="F57" r:id="rId6" xr:uid="{00000000-0004-0000-0800-000005000000}"/>
    <hyperlink ref="D73" r:id="rId7" xr:uid="{00000000-0004-0000-0800-000006000000}"/>
    <hyperlink ref="F73" r:id="rId8" xr:uid="{00000000-0004-0000-0800-000007000000}"/>
    <hyperlink ref="D85" r:id="rId9" xr:uid="{00000000-0004-0000-0800-000008000000}"/>
    <hyperlink ref="F85" r:id="rId10" xr:uid="{00000000-0004-0000-0800-000009000000}"/>
    <hyperlink ref="D101" r:id="rId11" xr:uid="{00000000-0004-0000-0800-00000A000000}"/>
    <hyperlink ref="F101" r:id="rId12" xr:uid="{00000000-0004-0000-0800-00000B000000}"/>
    <hyperlink ref="D111" r:id="rId13" xr:uid="{00000000-0004-0000-0800-00000C000000}"/>
    <hyperlink ref="F111" r:id="rId14" xr:uid="{00000000-0004-0000-0800-00000D000000}"/>
    <hyperlink ref="D117" r:id="rId15" xr:uid="{00000000-0004-0000-0800-00000E000000}"/>
    <hyperlink ref="F117" r:id="rId16" xr:uid="{00000000-0004-0000-0800-00000F000000}"/>
    <hyperlink ref="D123" r:id="rId17" xr:uid="{00000000-0004-0000-0800-000010000000}"/>
    <hyperlink ref="F123" r:id="rId18" xr:uid="{00000000-0004-0000-0800-000011000000}"/>
    <hyperlink ref="D127" r:id="rId19" xr:uid="{00000000-0004-0000-0800-000012000000}"/>
    <hyperlink ref="F127" r:id="rId20" xr:uid="{00000000-0004-0000-0800-000013000000}"/>
  </hyperlinks>
  <pageMargins left="0.7" right="0.7" top="0.75" bottom="0.75" header="0.3" footer="0.3"/>
  <drawing r:id="rId2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15</vt:i4>
      </vt:variant>
    </vt:vector>
  </HeadingPairs>
  <TitlesOfParts>
    <vt:vector size="24" baseType="lpstr">
      <vt:lpstr>Step 1 Modeling+Valuation Rules</vt:lpstr>
      <vt:lpstr>Step 2 Revenue Forecast</vt:lpstr>
      <vt:lpstr>Step 3 Income Statement </vt:lpstr>
      <vt:lpstr>Step 4 Balance Sheet</vt:lpstr>
      <vt:lpstr>Step 5 Cash Flow Statement</vt:lpstr>
      <vt:lpstr>Step 6 DCF Valuation</vt:lpstr>
      <vt:lpstr>Step 7 Other Valuations+Compare</vt:lpstr>
      <vt:lpstr>What We'll Learn in Other Ex. </vt:lpstr>
      <vt:lpstr>Case Studies</vt:lpstr>
      <vt:lpstr>Case</vt:lpstr>
      <vt:lpstr>COGS</vt:lpstr>
      <vt:lpstr>General_and_Administrative</vt:lpstr>
      <vt:lpstr>Other_Income_or_Expense</vt:lpstr>
      <vt:lpstr>OtherEx</vt:lpstr>
      <vt:lpstr>Research_and_Development</vt:lpstr>
      <vt:lpstr>Revenue</vt:lpstr>
      <vt:lpstr>Sales_and_Marketing</vt:lpstr>
      <vt:lpstr>Step_1_Modeling</vt:lpstr>
      <vt:lpstr>Step_2_Revenue</vt:lpstr>
      <vt:lpstr>Step_3_Income_Statement</vt:lpstr>
      <vt:lpstr>Step_4_Balance_Sheet</vt:lpstr>
      <vt:lpstr>Step_5_Cash_Flow_Statement</vt:lpstr>
      <vt:lpstr>Step_6_DCF</vt:lpstr>
      <vt:lpstr>Step_7_Other</vt:lpstr>
    </vt:vector>
  </TitlesOfParts>
  <Manager>Chris Haroun</Manager>
  <Company>https://harouneducationventures.com/</Company>
  <LinksUpToDate>false</LinksUpToDate>
  <SharedDoc>false</SharedDoc>
  <HyperlinkBase>https://harouneducationventures.com/</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7 Steps Template of Financial Statements and Modeling and Valuation</dc:title>
  <dc:subject/>
  <dc:creator>Chris Haroun HarounVentures.com</dc:creator>
  <cp:keywords/>
  <dc:description/>
  <cp:lastModifiedBy>DP</cp:lastModifiedBy>
  <dcterms:created xsi:type="dcterms:W3CDTF">2017-07-17T03:36:10Z</dcterms:created>
  <dcterms:modified xsi:type="dcterms:W3CDTF">2021-04-12T02:13:07Z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5a321bca-4b4f-4bce-b167-df68f0656498</vt:lpwstr>
  </property>
</Properties>
</file>